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externalLinks/externalLink353.xml" ContentType="application/vnd.openxmlformats-officedocument.spreadsheetml.externalLink+xml"/>
  <Override PartName="/xl/externalLinks/externalLink354.xml" ContentType="application/vnd.openxmlformats-officedocument.spreadsheetml.externalLink+xml"/>
  <Override PartName="/xl/externalLinks/externalLink355.xml" ContentType="application/vnd.openxmlformats-officedocument.spreadsheetml.externalLink+xml"/>
  <Override PartName="/xl/externalLinks/externalLink356.xml" ContentType="application/vnd.openxmlformats-officedocument.spreadsheetml.externalLink+xml"/>
  <Override PartName="/xl/externalLinks/externalLink357.xml" ContentType="application/vnd.openxmlformats-officedocument.spreadsheetml.externalLink+xml"/>
  <Override PartName="/xl/externalLinks/externalLink358.xml" ContentType="application/vnd.openxmlformats-officedocument.spreadsheetml.externalLink+xml"/>
  <Override PartName="/xl/externalLinks/externalLink359.xml" ContentType="application/vnd.openxmlformats-officedocument.spreadsheetml.externalLink+xml"/>
  <Override PartName="/xl/externalLinks/externalLink360.xml" ContentType="application/vnd.openxmlformats-officedocument.spreadsheetml.externalLink+xml"/>
  <Override PartName="/xl/externalLinks/externalLink361.xml" ContentType="application/vnd.openxmlformats-officedocument.spreadsheetml.externalLink+xml"/>
  <Override PartName="/xl/externalLinks/externalLink362.xml" ContentType="application/vnd.openxmlformats-officedocument.spreadsheetml.externalLink+xml"/>
  <Override PartName="/xl/externalLinks/externalLink363.xml" ContentType="application/vnd.openxmlformats-officedocument.spreadsheetml.externalLink+xml"/>
  <Override PartName="/xl/externalLinks/externalLink364.xml" ContentType="application/vnd.openxmlformats-officedocument.spreadsheetml.externalLink+xml"/>
  <Override PartName="/xl/externalLinks/externalLink365.xml" ContentType="application/vnd.openxmlformats-officedocument.spreadsheetml.externalLink+xml"/>
  <Override PartName="/xl/externalLinks/externalLink366.xml" ContentType="application/vnd.openxmlformats-officedocument.spreadsheetml.externalLink+xml"/>
  <Override PartName="/xl/externalLinks/externalLink367.xml" ContentType="application/vnd.openxmlformats-officedocument.spreadsheetml.externalLink+xml"/>
  <Override PartName="/xl/externalLinks/externalLink368.xml" ContentType="application/vnd.openxmlformats-officedocument.spreadsheetml.externalLink+xml"/>
  <Override PartName="/xl/externalLinks/externalLink369.xml" ContentType="application/vnd.openxmlformats-officedocument.spreadsheetml.externalLink+xml"/>
  <Override PartName="/xl/externalLinks/externalLink370.xml" ContentType="application/vnd.openxmlformats-officedocument.spreadsheetml.externalLink+xml"/>
  <Override PartName="/xl/externalLinks/externalLink371.xml" ContentType="application/vnd.openxmlformats-officedocument.spreadsheetml.externalLink+xml"/>
  <Override PartName="/xl/externalLinks/externalLink372.xml" ContentType="application/vnd.openxmlformats-officedocument.spreadsheetml.externalLink+xml"/>
  <Override PartName="/xl/externalLinks/externalLink373.xml" ContentType="application/vnd.openxmlformats-officedocument.spreadsheetml.externalLink+xml"/>
  <Override PartName="/xl/externalLinks/externalLink374.xml" ContentType="application/vnd.openxmlformats-officedocument.spreadsheetml.externalLink+xml"/>
  <Override PartName="/xl/externalLinks/externalLink375.xml" ContentType="application/vnd.openxmlformats-officedocument.spreadsheetml.externalLink+xml"/>
  <Override PartName="/xl/externalLinks/externalLink376.xml" ContentType="application/vnd.openxmlformats-officedocument.spreadsheetml.externalLink+xml"/>
  <Override PartName="/xl/externalLinks/externalLink377.xml" ContentType="application/vnd.openxmlformats-officedocument.spreadsheetml.externalLink+xml"/>
  <Override PartName="/xl/externalLinks/externalLink378.xml" ContentType="application/vnd.openxmlformats-officedocument.spreadsheetml.externalLink+xml"/>
  <Override PartName="/xl/externalLinks/externalLink379.xml" ContentType="application/vnd.openxmlformats-officedocument.spreadsheetml.externalLink+xml"/>
  <Override PartName="/xl/externalLinks/externalLink380.xml" ContentType="application/vnd.openxmlformats-officedocument.spreadsheetml.externalLink+xml"/>
  <Override PartName="/xl/externalLinks/externalLink381.xml" ContentType="application/vnd.openxmlformats-officedocument.spreadsheetml.externalLink+xml"/>
  <Override PartName="/xl/externalLinks/externalLink382.xml" ContentType="application/vnd.openxmlformats-officedocument.spreadsheetml.externalLink+xml"/>
  <Override PartName="/xl/externalLinks/externalLink383.xml" ContentType="application/vnd.openxmlformats-officedocument.spreadsheetml.externalLink+xml"/>
  <Override PartName="/xl/externalLinks/externalLink384.xml" ContentType="application/vnd.openxmlformats-officedocument.spreadsheetml.externalLink+xml"/>
  <Override PartName="/xl/externalLinks/externalLink385.xml" ContentType="application/vnd.openxmlformats-officedocument.spreadsheetml.externalLink+xml"/>
  <Override PartName="/xl/externalLinks/externalLink386.xml" ContentType="application/vnd.openxmlformats-officedocument.spreadsheetml.externalLink+xml"/>
  <Override PartName="/xl/externalLinks/externalLink387.xml" ContentType="application/vnd.openxmlformats-officedocument.spreadsheetml.externalLink+xml"/>
  <Override PartName="/xl/externalLinks/externalLink388.xml" ContentType="application/vnd.openxmlformats-officedocument.spreadsheetml.externalLink+xml"/>
  <Override PartName="/xl/externalLinks/externalLink389.xml" ContentType="application/vnd.openxmlformats-officedocument.spreadsheetml.externalLink+xml"/>
  <Override PartName="/xl/externalLinks/externalLink390.xml" ContentType="application/vnd.openxmlformats-officedocument.spreadsheetml.externalLink+xml"/>
  <Override PartName="/xl/externalLinks/externalLink391.xml" ContentType="application/vnd.openxmlformats-officedocument.spreadsheetml.externalLink+xml"/>
  <Override PartName="/xl/externalLinks/externalLink392.xml" ContentType="application/vnd.openxmlformats-officedocument.spreadsheetml.externalLink+xml"/>
  <Override PartName="/xl/externalLinks/externalLink393.xml" ContentType="application/vnd.openxmlformats-officedocument.spreadsheetml.externalLink+xml"/>
  <Override PartName="/xl/externalLinks/externalLink394.xml" ContentType="application/vnd.openxmlformats-officedocument.spreadsheetml.externalLink+xml"/>
  <Override PartName="/xl/externalLinks/externalLink395.xml" ContentType="application/vnd.openxmlformats-officedocument.spreadsheetml.externalLink+xml"/>
  <Override PartName="/xl/externalLinks/externalLink396.xml" ContentType="application/vnd.openxmlformats-officedocument.spreadsheetml.externalLink+xml"/>
  <Override PartName="/xl/externalLinks/externalLink397.xml" ContentType="application/vnd.openxmlformats-officedocument.spreadsheetml.externalLink+xml"/>
  <Override PartName="/xl/externalLinks/externalLink398.xml" ContentType="application/vnd.openxmlformats-officedocument.spreadsheetml.externalLink+xml"/>
  <Override PartName="/xl/externalLinks/externalLink399.xml" ContentType="application/vnd.openxmlformats-officedocument.spreadsheetml.externalLink+xml"/>
  <Override PartName="/xl/externalLinks/externalLink400.xml" ContentType="application/vnd.openxmlformats-officedocument.spreadsheetml.externalLink+xml"/>
  <Override PartName="/xl/externalLinks/externalLink401.xml" ContentType="application/vnd.openxmlformats-officedocument.spreadsheetml.externalLink+xml"/>
  <Override PartName="/xl/externalLinks/externalLink402.xml" ContentType="application/vnd.openxmlformats-officedocument.spreadsheetml.externalLink+xml"/>
  <Override PartName="/xl/externalLinks/externalLink403.xml" ContentType="application/vnd.openxmlformats-officedocument.spreadsheetml.externalLink+xml"/>
  <Override PartName="/xl/externalLinks/externalLink404.xml" ContentType="application/vnd.openxmlformats-officedocument.spreadsheetml.externalLink+xml"/>
  <Override PartName="/xl/externalLinks/externalLink405.xml" ContentType="application/vnd.openxmlformats-officedocument.spreadsheetml.externalLink+xml"/>
  <Override PartName="/xl/externalLinks/externalLink406.xml" ContentType="application/vnd.openxmlformats-officedocument.spreadsheetml.externalLink+xml"/>
  <Override PartName="/xl/externalLinks/externalLink407.xml" ContentType="application/vnd.openxmlformats-officedocument.spreadsheetml.externalLink+xml"/>
  <Override PartName="/xl/externalLinks/externalLink408.xml" ContentType="application/vnd.openxmlformats-officedocument.spreadsheetml.externalLink+xml"/>
  <Override PartName="/xl/externalLinks/externalLink409.xml" ContentType="application/vnd.openxmlformats-officedocument.spreadsheetml.externalLink+xml"/>
  <Override PartName="/xl/externalLinks/externalLink410.xml" ContentType="application/vnd.openxmlformats-officedocument.spreadsheetml.externalLink+xml"/>
  <Override PartName="/xl/externalLinks/externalLink411.xml" ContentType="application/vnd.openxmlformats-officedocument.spreadsheetml.externalLink+xml"/>
  <Override PartName="/xl/externalLinks/externalLink412.xml" ContentType="application/vnd.openxmlformats-officedocument.spreadsheetml.externalLink+xml"/>
  <Override PartName="/xl/externalLinks/externalLink413.xml" ContentType="application/vnd.openxmlformats-officedocument.spreadsheetml.externalLink+xml"/>
  <Override PartName="/xl/externalLinks/externalLink414.xml" ContentType="application/vnd.openxmlformats-officedocument.spreadsheetml.externalLink+xml"/>
  <Override PartName="/xl/externalLinks/externalLink415.xml" ContentType="application/vnd.openxmlformats-officedocument.spreadsheetml.externalLink+xml"/>
  <Override PartName="/xl/externalLinks/externalLink416.xml" ContentType="application/vnd.openxmlformats-officedocument.spreadsheetml.externalLink+xml"/>
  <Override PartName="/xl/externalLinks/externalLink417.xml" ContentType="application/vnd.openxmlformats-officedocument.spreadsheetml.externalLink+xml"/>
  <Override PartName="/xl/externalLinks/externalLink418.xml" ContentType="application/vnd.openxmlformats-officedocument.spreadsheetml.externalLink+xml"/>
  <Override PartName="/xl/externalLinks/externalLink419.xml" ContentType="application/vnd.openxmlformats-officedocument.spreadsheetml.externalLink+xml"/>
  <Override PartName="/xl/externalLinks/externalLink420.xml" ContentType="application/vnd.openxmlformats-officedocument.spreadsheetml.externalLink+xml"/>
  <Override PartName="/xl/externalLinks/externalLink421.xml" ContentType="application/vnd.openxmlformats-officedocument.spreadsheetml.externalLink+xml"/>
  <Override PartName="/xl/externalLinks/externalLink422.xml" ContentType="application/vnd.openxmlformats-officedocument.spreadsheetml.externalLink+xml"/>
  <Override PartName="/xl/externalLinks/externalLink423.xml" ContentType="application/vnd.openxmlformats-officedocument.spreadsheetml.externalLink+xml"/>
  <Override PartName="/xl/externalLinks/externalLink424.xml" ContentType="application/vnd.openxmlformats-officedocument.spreadsheetml.externalLink+xml"/>
  <Override PartName="/xl/externalLinks/externalLink425.xml" ContentType="application/vnd.openxmlformats-officedocument.spreadsheetml.externalLink+xml"/>
  <Override PartName="/xl/externalLinks/externalLink426.xml" ContentType="application/vnd.openxmlformats-officedocument.spreadsheetml.externalLink+xml"/>
  <Override PartName="/xl/externalLinks/externalLink427.xml" ContentType="application/vnd.openxmlformats-officedocument.spreadsheetml.externalLink+xml"/>
  <Override PartName="/xl/externalLinks/externalLink428.xml" ContentType="application/vnd.openxmlformats-officedocument.spreadsheetml.externalLink+xml"/>
  <Override PartName="/xl/externalLinks/externalLink429.xml" ContentType="application/vnd.openxmlformats-officedocument.spreadsheetml.externalLink+xml"/>
  <Override PartName="/xl/externalLinks/externalLink430.xml" ContentType="application/vnd.openxmlformats-officedocument.spreadsheetml.externalLink+xml"/>
  <Override PartName="/xl/externalLinks/externalLink431.xml" ContentType="application/vnd.openxmlformats-officedocument.spreadsheetml.externalLink+xml"/>
  <Override PartName="/xl/externalLinks/externalLink432.xml" ContentType="application/vnd.openxmlformats-officedocument.spreadsheetml.externalLink+xml"/>
  <Override PartName="/xl/externalLinks/externalLink433.xml" ContentType="application/vnd.openxmlformats-officedocument.spreadsheetml.externalLink+xml"/>
  <Override PartName="/xl/externalLinks/externalLink434.xml" ContentType="application/vnd.openxmlformats-officedocument.spreadsheetml.externalLink+xml"/>
  <Override PartName="/xl/externalLinks/externalLink435.xml" ContentType="application/vnd.openxmlformats-officedocument.spreadsheetml.externalLink+xml"/>
  <Override PartName="/xl/externalLinks/externalLink436.xml" ContentType="application/vnd.openxmlformats-officedocument.spreadsheetml.externalLink+xml"/>
  <Override PartName="/xl/externalLinks/externalLink437.xml" ContentType="application/vnd.openxmlformats-officedocument.spreadsheetml.externalLink+xml"/>
  <Override PartName="/xl/externalLinks/externalLink438.xml" ContentType="application/vnd.openxmlformats-officedocument.spreadsheetml.externalLink+xml"/>
  <Override PartName="/xl/externalLinks/externalLink439.xml" ContentType="application/vnd.openxmlformats-officedocument.spreadsheetml.externalLink+xml"/>
  <Override PartName="/xl/externalLinks/externalLink440.xml" ContentType="application/vnd.openxmlformats-officedocument.spreadsheetml.externalLink+xml"/>
  <Override PartName="/xl/externalLinks/externalLink441.xml" ContentType="application/vnd.openxmlformats-officedocument.spreadsheetml.externalLink+xml"/>
  <Override PartName="/xl/externalLinks/externalLink442.xml" ContentType="application/vnd.openxmlformats-officedocument.spreadsheetml.externalLink+xml"/>
  <Override PartName="/xl/externalLinks/externalLink443.xml" ContentType="application/vnd.openxmlformats-officedocument.spreadsheetml.externalLink+xml"/>
  <Override PartName="/xl/externalLinks/externalLink444.xml" ContentType="application/vnd.openxmlformats-officedocument.spreadsheetml.externalLink+xml"/>
  <Override PartName="/xl/externalLinks/externalLink445.xml" ContentType="application/vnd.openxmlformats-officedocument.spreadsheetml.externalLink+xml"/>
  <Override PartName="/xl/externalLinks/externalLink446.xml" ContentType="application/vnd.openxmlformats-officedocument.spreadsheetml.externalLink+xml"/>
  <Override PartName="/xl/externalLinks/externalLink447.xml" ContentType="application/vnd.openxmlformats-officedocument.spreadsheetml.externalLink+xml"/>
  <Override PartName="/xl/externalLinks/externalLink448.xml" ContentType="application/vnd.openxmlformats-officedocument.spreadsheetml.externalLink+xml"/>
  <Override PartName="/xl/externalLinks/externalLink449.xml" ContentType="application/vnd.openxmlformats-officedocument.spreadsheetml.externalLink+xml"/>
  <Override PartName="/xl/externalLinks/externalLink450.xml" ContentType="application/vnd.openxmlformats-officedocument.spreadsheetml.externalLink+xml"/>
  <Override PartName="/xl/externalLinks/externalLink451.xml" ContentType="application/vnd.openxmlformats-officedocument.spreadsheetml.externalLink+xml"/>
  <Override PartName="/xl/externalLinks/externalLink452.xml" ContentType="application/vnd.openxmlformats-officedocument.spreadsheetml.externalLink+xml"/>
  <Override PartName="/xl/externalLinks/externalLink453.xml" ContentType="application/vnd.openxmlformats-officedocument.spreadsheetml.externalLink+xml"/>
  <Override PartName="/xl/externalLinks/externalLink454.xml" ContentType="application/vnd.openxmlformats-officedocument.spreadsheetml.externalLink+xml"/>
  <Override PartName="/xl/externalLinks/externalLink455.xml" ContentType="application/vnd.openxmlformats-officedocument.spreadsheetml.externalLink+xml"/>
  <Override PartName="/xl/externalLinks/externalLink456.xml" ContentType="application/vnd.openxmlformats-officedocument.spreadsheetml.externalLink+xml"/>
  <Override PartName="/xl/externalLinks/externalLink45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codeName="{4D1C537B-E38A-612A-F078-A93A15B4B7F4}"/>
  <workbookPr updateLinks="never" codeName="현재_통합_문서" defaultThemeVersion="124226"/>
  <mc:AlternateContent xmlns:mc="http://schemas.openxmlformats.org/markup-compatibility/2006">
    <mc:Choice Requires="x15">
      <x15ac:absPath xmlns:x15ac="http://schemas.microsoft.com/office/spreadsheetml/2010/11/ac" url="C:\Users\EKR\Desktop\성읍저수지활용성산읍농업용수관로구축공사\26년 성읍저수지 활용성산읍 농업용수관로구축공사\1.발주\전기\전기공사\"/>
    </mc:Choice>
  </mc:AlternateContent>
  <xr:revisionPtr revIDLastSave="0" documentId="13_ncr:1_{4D0496EE-0666-4AFD-BE86-F79B0CE3B676}" xr6:coauthVersionLast="47" xr6:coauthVersionMax="47" xr10:uidLastSave="{00000000-0000-0000-0000-000000000000}"/>
  <bookViews>
    <workbookView xWindow="-16320" yWindow="-4530" windowWidth="16440" windowHeight="28320" xr2:uid="{00000000-000D-0000-FFFF-FFFF00000000}"/>
  </bookViews>
  <sheets>
    <sheet name="갑지" sheetId="280" r:id="rId1"/>
    <sheet name="원가" sheetId="50" state="hidden" r:id="rId2"/>
    <sheet name="원가계산서" sheetId="275" r:id="rId3"/>
    <sheet name="집계표" sheetId="36" r:id="rId4"/>
    <sheet name="내역서" sheetId="292" r:id="rId5"/>
    <sheet name="산출서" sheetId="293" state="hidden" r:id="rId6"/>
    <sheet name="노임단가" sheetId="294" state="hidden" r:id="rId7"/>
    <sheet name="전기단가표" sheetId="295" state="hidden" r:id="rId8"/>
    <sheet name="목록" sheetId="233" state="hidden" r:id="rId9"/>
    <sheet name="일위대가" sheetId="19" state="hidden" r:id="rId10"/>
    <sheet name="노임" sheetId="51" state="hidden" r:id="rId11"/>
    <sheet name="단가비교" sheetId="9" state="hidden" r:id="rId12"/>
    <sheet name="1. 유량계실4" sheetId="288" state="hidden" r:id="rId13"/>
  </sheets>
  <functionGroups builtInGroupCount="19"/>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 r:id="rId366"/>
    <externalReference r:id="rId367"/>
    <externalReference r:id="rId368"/>
    <externalReference r:id="rId369"/>
    <externalReference r:id="rId370"/>
    <externalReference r:id="rId371"/>
    <externalReference r:id="rId372"/>
    <externalReference r:id="rId373"/>
    <externalReference r:id="rId374"/>
    <externalReference r:id="rId375"/>
    <externalReference r:id="rId376"/>
    <externalReference r:id="rId377"/>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 r:id="rId415"/>
    <externalReference r:id="rId416"/>
    <externalReference r:id="rId417"/>
    <externalReference r:id="rId418"/>
    <externalReference r:id="rId419"/>
    <externalReference r:id="rId420"/>
    <externalReference r:id="rId421"/>
    <externalReference r:id="rId422"/>
    <externalReference r:id="rId423"/>
    <externalReference r:id="rId424"/>
    <externalReference r:id="rId425"/>
    <externalReference r:id="rId426"/>
    <externalReference r:id="rId427"/>
    <externalReference r:id="rId428"/>
    <externalReference r:id="rId429"/>
    <externalReference r:id="rId430"/>
    <externalReference r:id="rId431"/>
    <externalReference r:id="rId432"/>
    <externalReference r:id="rId433"/>
    <externalReference r:id="rId434"/>
    <externalReference r:id="rId435"/>
    <externalReference r:id="rId436"/>
    <externalReference r:id="rId437"/>
    <externalReference r:id="rId438"/>
    <externalReference r:id="rId439"/>
    <externalReference r:id="rId440"/>
    <externalReference r:id="rId441"/>
    <externalReference r:id="rId442"/>
    <externalReference r:id="rId443"/>
    <externalReference r:id="rId444"/>
    <externalReference r:id="rId445"/>
    <externalReference r:id="rId446"/>
    <externalReference r:id="rId447"/>
    <externalReference r:id="rId448"/>
    <externalReference r:id="rId449"/>
    <externalReference r:id="rId450"/>
    <externalReference r:id="rId451"/>
    <externalReference r:id="rId452"/>
    <externalReference r:id="rId453"/>
    <externalReference r:id="rId454"/>
    <externalReference r:id="rId455"/>
    <externalReference r:id="rId456"/>
    <externalReference r:id="rId457"/>
    <externalReference r:id="rId458"/>
    <externalReference r:id="rId459"/>
    <externalReference r:id="rId460"/>
    <externalReference r:id="rId461"/>
    <externalReference r:id="rId462"/>
    <externalReference r:id="rId463"/>
    <externalReference r:id="rId464"/>
    <externalReference r:id="rId465"/>
    <externalReference r:id="rId466"/>
    <externalReference r:id="rId467"/>
    <externalReference r:id="rId468"/>
    <externalReference r:id="rId469"/>
    <externalReference r:id="rId470"/>
  </externalReferences>
  <definedNames>
    <definedName name="_">#REF!</definedName>
    <definedName name="__">#REF!</definedName>
    <definedName name="____">#REF!</definedName>
    <definedName name="_____">#REF!</definedName>
    <definedName name="______NMB96">#REF!</definedName>
    <definedName name="_____A1">#N/A</definedName>
    <definedName name="_____Fir1">#REF!</definedName>
    <definedName name="_____Fir2">#REF!</definedName>
    <definedName name="_____K1">#N/A</definedName>
    <definedName name="_____ll15">#REF!</definedName>
    <definedName name="_____LPB1">#REF!</definedName>
    <definedName name="_____LPK1">#REF!</definedName>
    <definedName name="_____LV02">#REF!</definedName>
    <definedName name="_____SUB1">#REF!</definedName>
    <definedName name="_____SUB2">#REF!</definedName>
    <definedName name="_____SUB3">#REF!</definedName>
    <definedName name="_____sub4">#REF!</definedName>
    <definedName name="_____sub5">#REF!</definedName>
    <definedName name="_____UP1">#REF!</definedName>
    <definedName name="_____UP2">#REF!</definedName>
    <definedName name="____A1">#REF!</definedName>
    <definedName name="____ee3" localSheetId="6">BlankMacro1</definedName>
    <definedName name="____ee3" localSheetId="7">BlankMacro1</definedName>
    <definedName name="____ee3">BlankMacro1</definedName>
    <definedName name="____Fir1">#REF!</definedName>
    <definedName name="____Fir2">#REF!</definedName>
    <definedName name="____K1">#N/A</definedName>
    <definedName name="____ll15">#REF!</definedName>
    <definedName name="____LPB1">#REF!</definedName>
    <definedName name="____LPK1">#REF!</definedName>
    <definedName name="____LV02">#REF!</definedName>
    <definedName name="____NMB96">#REF!</definedName>
    <definedName name="____Q1">#REF!</definedName>
    <definedName name="____SUB1">#REF!</definedName>
    <definedName name="____SUB2">#REF!</definedName>
    <definedName name="____SUB3">#REF!</definedName>
    <definedName name="____sub4">#REF!</definedName>
    <definedName name="____sub5">#REF!</definedName>
    <definedName name="____UP1">#REF!</definedName>
    <definedName name="____UP2">#REF!</definedName>
    <definedName name="___10">#REF!</definedName>
    <definedName name="___11">#REF!</definedName>
    <definedName name="___6">#REF!</definedName>
    <definedName name="___7">#REF!</definedName>
    <definedName name="___8">#REF!</definedName>
    <definedName name="___9">#REF!</definedName>
    <definedName name="___A1">#REF!</definedName>
    <definedName name="___alm1">#REF!</definedName>
    <definedName name="___alm2">#REF!</definedName>
    <definedName name="___D1">#REF!</definedName>
    <definedName name="___D2">#REF!</definedName>
    <definedName name="___DOG1">#REF!</definedName>
    <definedName name="___DOG2">#REF!</definedName>
    <definedName name="___DOG3">#REF!</definedName>
    <definedName name="___DOG4">#REF!</definedName>
    <definedName name="___ee3" localSheetId="6">BlankMacro1</definedName>
    <definedName name="___ee3" localSheetId="7">BlankMacro1</definedName>
    <definedName name="___ee3">BlankMacro1</definedName>
    <definedName name="___Fill" hidden="1">#REF!</definedName>
    <definedName name="___Fir1">#REF!</definedName>
    <definedName name="___Fir2">#REF!</definedName>
    <definedName name="___JHY1">#N/A</definedName>
    <definedName name="___JHY2">#N/A</definedName>
    <definedName name="___key2" hidden="1">[1]조명시설!#REF!</definedName>
    <definedName name="___LKS1">#N/A</definedName>
    <definedName name="___LKS2">#N/A</definedName>
    <definedName name="___ll15">#REF!</definedName>
    <definedName name="___LP1">[2]부하계산서!#REF!</definedName>
    <definedName name="___LP2">[2]부하계산서!#REF!</definedName>
    <definedName name="___LP3">[2]부하계산서!#REF!</definedName>
    <definedName name="___LPB1">#REF!</definedName>
    <definedName name="___LPK1">#REF!</definedName>
    <definedName name="___LU1">[2]부하계산서!#REF!</definedName>
    <definedName name="___LU2">[2]부하계산서!#REF!</definedName>
    <definedName name="___LV01">[2]부하계산서!#REF!</definedName>
    <definedName name="___LV02">#REF!</definedName>
    <definedName name="___NMB96">#REF!</definedName>
    <definedName name="___P1">#REF!</definedName>
    <definedName name="___PH1">#REF!</definedName>
    <definedName name="___PI48">#REF!</definedName>
    <definedName name="___PI60">#REF!</definedName>
    <definedName name="___Q1">#REF!</definedName>
    <definedName name="___Q2">#REF!</definedName>
    <definedName name="___Q3">#REF!</definedName>
    <definedName name="___RD6">#REF!</definedName>
    <definedName name="___RD7">#REF!</definedName>
    <definedName name="___RL5">#REF!</definedName>
    <definedName name="___RL6">#REF!</definedName>
    <definedName name="___RL7">#REF!</definedName>
    <definedName name="___RO110">#REF!</definedName>
    <definedName name="___RO22">#REF!</definedName>
    <definedName name="___RO35">#REF!</definedName>
    <definedName name="___RO60">#REF!</definedName>
    <definedName name="___RO80">#REF!</definedName>
    <definedName name="___s1">#REF!</definedName>
    <definedName name="___SCH1">#REF!</definedName>
    <definedName name="___sh2">[3]SG!$A$1:$G$961</definedName>
    <definedName name="___sp1">#REF!</definedName>
    <definedName name="___sp2">#REF!</definedName>
    <definedName name="___sp3">#REF!</definedName>
    <definedName name="___SUB1">#REF!</definedName>
    <definedName name="___SUB2">#REF!</definedName>
    <definedName name="___SUB3">#REF!</definedName>
    <definedName name="___sub4">#REF!</definedName>
    <definedName name="___sub5">#REF!</definedName>
    <definedName name="___TON1">#REF!</definedName>
    <definedName name="___TON2">#REF!</definedName>
    <definedName name="___TW1">#REF!</definedName>
    <definedName name="___TW2">#REF!</definedName>
    <definedName name="___UP1">#REF!</definedName>
    <definedName name="___UP2">#REF!</definedName>
    <definedName name="___WLQ1" localSheetId="6" hidden="1">{#N/A,#N/A,FALSE,"명세표"}</definedName>
    <definedName name="___WLQ1" localSheetId="7" hidden="1">{#N/A,#N/A,FALSE,"명세표"}</definedName>
    <definedName name="___WLQ1" hidden="1">{#N/A,#N/A,FALSE,"명세표"}</definedName>
    <definedName name="___WW2">#REF!</definedName>
    <definedName name="___WW6">#REF!</definedName>
    <definedName name="___XS2">#REF!</definedName>
    <definedName name="__10">#REF!</definedName>
    <definedName name="__11">#REF!</definedName>
    <definedName name="__123Graph_A" hidden="1">'[4]1TL종점(1)'!#REF!</definedName>
    <definedName name="__123Graph_AA" hidden="1">'[5]도체종-상수표'!$S$50:$AV$50</definedName>
    <definedName name="__123Graph_AB" hidden="1">'[5]도체종-상수표'!$S$51:$AV$51</definedName>
    <definedName name="__123Graph_AC" hidden="1">'[5]도체종-상수표'!$S$47:$AV$47</definedName>
    <definedName name="__123Graph_AD" hidden="1">'[5]도체종-상수표'!$O$64:$O$131</definedName>
    <definedName name="__123Graph_AE" hidden="1">'[5]도체종-상수표'!$O$131:$O$201</definedName>
    <definedName name="__123Graph_AF" hidden="1">'[5]도체종-상수표'!$O$202:$O$271</definedName>
    <definedName name="__123Graph_AG" hidden="1">'[5]도체종-상수표'!$O$272:$O$341</definedName>
    <definedName name="__123Graph_X" hidden="1">'[4]1TL종점(1)'!#REF!</definedName>
    <definedName name="__123Graph_XA" hidden="1">'[5]도체종-상수표'!$S$48:$AV$48</definedName>
    <definedName name="__123Graph_XB" hidden="1">'[5]도체종-상수표'!$S$48:$AV$48</definedName>
    <definedName name="__123Graph_XC" hidden="1">'[5]도체종-상수표'!$S$48:$AV$48</definedName>
    <definedName name="__123Graph_XD" hidden="1">'[5]도체종-상수표'!$N$64:$N$131</definedName>
    <definedName name="__123Graph_XE" hidden="1">'[5]도체종-상수표'!$N$131:$N$201</definedName>
    <definedName name="__123Graph_XF" hidden="1">'[5]도체종-상수표'!$N$202:$N$271</definedName>
    <definedName name="__123Graph_XG" hidden="1">'[5]도체종-상수표'!$N$272:$N$341</definedName>
    <definedName name="__2_">[6]예가표!#REF!</definedName>
    <definedName name="__6">#REF!</definedName>
    <definedName name="__7">#REF!</definedName>
    <definedName name="__8">#REF!</definedName>
    <definedName name="__9">#REF!</definedName>
    <definedName name="__A1">#REF!</definedName>
    <definedName name="__a16385">#REF!</definedName>
    <definedName name="__aab42">#REF!</definedName>
    <definedName name="__alm1">#REF!</definedName>
    <definedName name="__alm2">#REF!</definedName>
    <definedName name="__B68943">#REF!</definedName>
    <definedName name="__BFF1">#REF!</definedName>
    <definedName name="__C">#REF!</definedName>
    <definedName name="__CAD15">#REF!</definedName>
    <definedName name="__CAD25">#REF!</definedName>
    <definedName name="__CDT1">#REF!</definedName>
    <definedName name="__CDT2">#REF!</definedName>
    <definedName name="__CDT3">#REF!</definedName>
    <definedName name="__CON135">#REF!</definedName>
    <definedName name="__CON210">#REF!</definedName>
    <definedName name="__CON240">#REF!</definedName>
    <definedName name="__D1">#REF!</definedName>
    <definedName name="__D2">#REF!</definedName>
    <definedName name="__DAN1">#REF!</definedName>
    <definedName name="__DemandLoad">TRUE</definedName>
    <definedName name="__dfdfe" hidden="1">#REF!</definedName>
    <definedName name="__DIA1">#REF!</definedName>
    <definedName name="__DIA2">#REF!</definedName>
    <definedName name="__DIA4">#REF!</definedName>
    <definedName name="__DOG1">#REF!</definedName>
    <definedName name="__DOG2">#REF!</definedName>
    <definedName name="__DOG3">#REF!</definedName>
    <definedName name="__DOG4">#REF!</definedName>
    <definedName name="__E70424">#REF!</definedName>
    <definedName name="__ELL1">#REF!</definedName>
    <definedName name="__ELL2">#REF!</definedName>
    <definedName name="__FILL" hidden="1">#REF!</definedName>
    <definedName name="__Fir1">#REF!</definedName>
    <definedName name="__Fir2">#REF!</definedName>
    <definedName name="__HPP1">#REF!</definedName>
    <definedName name="__IntlFixup">TRUE</definedName>
    <definedName name="__JHY1">#N/A</definedName>
    <definedName name="__JHY2">#N/A</definedName>
    <definedName name="__JOI13">#REF!</definedName>
    <definedName name="__Key11" hidden="1">#REF!</definedName>
    <definedName name="__key2" hidden="1">[7]조명시설!#REF!</definedName>
    <definedName name="__key21" hidden="1">[1]조명시설!#REF!</definedName>
    <definedName name="__l1">[8]내역서!#REF!</definedName>
    <definedName name="__L2">#REF!</definedName>
    <definedName name="__L3">#REF!</definedName>
    <definedName name="__L6">#REF!</definedName>
    <definedName name="__LKS1">#N/A</definedName>
    <definedName name="__LKS2">#N/A</definedName>
    <definedName name="__ll15">#REF!</definedName>
    <definedName name="__LP1">[2]부하계산서!#REF!</definedName>
    <definedName name="__LP2">[2]부하계산서!#REF!</definedName>
    <definedName name="__LP3">[2]부하계산서!#REF!</definedName>
    <definedName name="__LPB1">#REF!</definedName>
    <definedName name="__LPK1">#REF!</definedName>
    <definedName name="__LTT1">#REF!</definedName>
    <definedName name="__LU1">[2]부하계산서!#REF!</definedName>
    <definedName name="__LU2">[2]부하계산서!#REF!</definedName>
    <definedName name="__LV01">[2]부하계산서!#REF!</definedName>
    <definedName name="__LV02">#REF!</definedName>
    <definedName name="__MAG100">[9]조내역!#REF!</definedName>
    <definedName name="__MAG200">[9]조내역!#REF!</definedName>
    <definedName name="__MAG300">[9]조내역!#REF!</definedName>
    <definedName name="__MAG40">[9]조내역!#REF!</definedName>
    <definedName name="__MAG400">[9]조내역!#REF!</definedName>
    <definedName name="__MAG450">[9]조내역!#REF!</definedName>
    <definedName name="__MAG65">[9]조내역!#REF!</definedName>
    <definedName name="__mcv1">#REF!</definedName>
    <definedName name="__mcv2">#REF!</definedName>
    <definedName name="__mcv3">#REF!</definedName>
    <definedName name="__mcv4">#REF!</definedName>
    <definedName name="__mcv5">#REF!</definedName>
    <definedName name="__mhw1">#REF!</definedName>
    <definedName name="__mvw1">#REF!</definedName>
    <definedName name="__NEW1" localSheetId="6">ROUND(노임단가!__NEW1*0.0254,3)</definedName>
    <definedName name="__NEW1" localSheetId="7">ROUND(전기단가표!__NEW1*0.0254,3)</definedName>
    <definedName name="__NEW1">ROUND([0]!__NEW1*0.0254,3)</definedName>
    <definedName name="__NEW2" localSheetId="6">ROUND(노임단가!__NEW2*0.0254,3)</definedName>
    <definedName name="__NEW2" localSheetId="7">ROUND(전기단가표!__NEW2*0.0254,3)</definedName>
    <definedName name="__NEW2">ROUND([0]!__NEW2*0.0254,3)</definedName>
    <definedName name="__NEW3" localSheetId="6">ROUND(노임단가!__NEW3*0.0254,3)</definedName>
    <definedName name="__NEW3" localSheetId="7">ROUND(전기단가표!__NEW3*0.0254,3)</definedName>
    <definedName name="__NEW3">ROUND([0]!__NEW3*0.0254,3)</definedName>
    <definedName name="__NEW5" localSheetId="6">ROUND(노임단가!__NEW5*0.0254,3)</definedName>
    <definedName name="__NEW5" localSheetId="7">ROUND(전기단가표!__NEW5*0.0254,3)</definedName>
    <definedName name="__NEW5">ROUND([0]!__NEW5*0.0254,3)</definedName>
    <definedName name="__NMB96">#REF!</definedName>
    <definedName name="__P1">#REF!</definedName>
    <definedName name="__P10">#REF!</definedName>
    <definedName name="__P11">#REF!</definedName>
    <definedName name="__P12">#REF!</definedName>
    <definedName name="__P13">#REF!</definedName>
    <definedName name="__P14">#REF!</definedName>
    <definedName name="__P15">#REF!</definedName>
    <definedName name="__P16">#REF!</definedName>
    <definedName name="__P17">#REF!</definedName>
    <definedName name="__P2">#REF!</definedName>
    <definedName name="__P3">#REF!</definedName>
    <definedName name="__P4">#REF!</definedName>
    <definedName name="__P5">#REF!</definedName>
    <definedName name="__P6">#REF!</definedName>
    <definedName name="__P7">#REF!</definedName>
    <definedName name="__P8">#REF!</definedName>
    <definedName name="__P9">#REF!</definedName>
    <definedName name="__pa1">#REF!</definedName>
    <definedName name="__pa2">#REF!</definedName>
    <definedName name="__PB1">#REF!</definedName>
    <definedName name="__pe22">#REF!</definedName>
    <definedName name="__PH1">#REF!</definedName>
    <definedName name="__PI48">#REF!</definedName>
    <definedName name="__PI60">#REF!</definedName>
    <definedName name="__PRN2">#REF!</definedName>
    <definedName name="__PRN3">#REF!</definedName>
    <definedName name="__PRN4">#REF!</definedName>
    <definedName name="__PRN6">#REF!</definedName>
    <definedName name="__PRN7">#REF!</definedName>
    <definedName name="__PSC19">#REF!</definedName>
    <definedName name="__PVC200">#REF!</definedName>
    <definedName name="__PVC250">#REF!</definedName>
    <definedName name="__PVC28">#REF!</definedName>
    <definedName name="__PVC36">#REF!</definedName>
    <definedName name="__Q2">#REF!</definedName>
    <definedName name="__Q3">#REF!</definedName>
    <definedName name="__RD1">#REF!</definedName>
    <definedName name="__RD2">#REF!</definedName>
    <definedName name="__RD3">#REF!</definedName>
    <definedName name="__RD4">#REF!</definedName>
    <definedName name="__RL1">#REF!</definedName>
    <definedName name="__RL2">#REF!</definedName>
    <definedName name="__RL3">#REF!</definedName>
    <definedName name="__RL4">#REF!</definedName>
    <definedName name="__RO110">#REF!</definedName>
    <definedName name="__RO22">#REF!</definedName>
    <definedName name="__RO35">#REF!</definedName>
    <definedName name="__RO60">#REF!</definedName>
    <definedName name="__RO80">#REF!</definedName>
    <definedName name="__SBB1">#REF!</definedName>
    <definedName name="__SBB2">#REF!</definedName>
    <definedName name="__SBB3">#REF!</definedName>
    <definedName name="__SBB4">#REF!</definedName>
    <definedName name="__SBB5">#REF!</definedName>
    <definedName name="__SH1">#REF!</definedName>
    <definedName name="__sh2">[3]SG!$A$1:$G$961</definedName>
    <definedName name="__SH3">#REF!</definedName>
    <definedName name="__SHH1">#REF!</definedName>
    <definedName name="__SHH2">#REF!</definedName>
    <definedName name="__SHH3">#REF!</definedName>
    <definedName name="__SL1">#REF!</definedName>
    <definedName name="__SL2">#REF!</definedName>
    <definedName name="__SL3">#REF!</definedName>
    <definedName name="__SL4">#REF!</definedName>
    <definedName name="__SL5">#REF!</definedName>
    <definedName name="__SL6">#REF!</definedName>
    <definedName name="__SS1">#REF!</definedName>
    <definedName name="__SS2">#REF!</definedName>
    <definedName name="__ST1">#REF!</definedName>
    <definedName name="__SUB1">#REF!</definedName>
    <definedName name="__SUB2">#REF!</definedName>
    <definedName name="__SUB3">#REF!</definedName>
    <definedName name="__sub4">#REF!</definedName>
    <definedName name="__sub5">#REF!</definedName>
    <definedName name="__SUM1">[10]EP0618!#REF!</definedName>
    <definedName name="__SUM10">[10]EP0618!#REF!</definedName>
    <definedName name="__SUM11">[10]EP0618!#REF!</definedName>
    <definedName name="__SUM12">[10]EP0618!#REF!</definedName>
    <definedName name="__SUM13">[10]EP0618!#REF!</definedName>
    <definedName name="__SUM14">[10]EP0618!#REF!</definedName>
    <definedName name="__SUM15">[10]EP0618!#REF!</definedName>
    <definedName name="__SUM16">[10]EP0618!#REF!</definedName>
    <definedName name="__SUM17">[10]EP0618!#REF!</definedName>
    <definedName name="__SUM18">[10]EP0618!#REF!</definedName>
    <definedName name="__SUM19">[10]EP0618!#REF!</definedName>
    <definedName name="__SUM2">[10]EP0618!#REF!</definedName>
    <definedName name="__SUM3">[10]EP0618!#REF!</definedName>
    <definedName name="__SUM4">[10]EP0618!#REF!</definedName>
    <definedName name="__SUM5">[10]EP0618!#REF!</definedName>
    <definedName name="__SUM6">[10]EP0618!#REF!</definedName>
    <definedName name="__SUM7">[10]EP0618!#REF!</definedName>
    <definedName name="__SUM8">[10]EP0618!#REF!</definedName>
    <definedName name="__SUM9">[10]EP0618!#REF!</definedName>
    <definedName name="__TC1">#REF!</definedName>
    <definedName name="__TC2">#REF!</definedName>
    <definedName name="__tdl2">#REF!</definedName>
    <definedName name="__teb1">#REF!</definedName>
    <definedName name="__teb2">#REF!</definedName>
    <definedName name="__teb3">#REF!</definedName>
    <definedName name="__Ted1">#REF!</definedName>
    <definedName name="__tll2">#REF!</definedName>
    <definedName name="__TON1">#REF!</definedName>
    <definedName name="__TON2">#REF!</definedName>
    <definedName name="__tri11">#REF!</definedName>
    <definedName name="__tri12">#REF!</definedName>
    <definedName name="__tri13">#REF!</definedName>
    <definedName name="__tri14">#REF!</definedName>
    <definedName name="__tri15">#REF!</definedName>
    <definedName name="__tri22">#REF!</definedName>
    <definedName name="__tri23">#REF!</definedName>
    <definedName name="__tri24">#REF!</definedName>
    <definedName name="__tri25">#REF!</definedName>
    <definedName name="__tri32">#REF!</definedName>
    <definedName name="__tri33">#REF!</definedName>
    <definedName name="__tri34">#REF!</definedName>
    <definedName name="__tri35">#REF!</definedName>
    <definedName name="__tri42">#REF!</definedName>
    <definedName name="__tri43">#REF!</definedName>
    <definedName name="__tri44">#REF!</definedName>
    <definedName name="__tri45">#REF!</definedName>
    <definedName name="__Ts1">#REF!</definedName>
    <definedName name="__UP1">#REF!</definedName>
    <definedName name="__UP2">#REF!</definedName>
    <definedName name="__UTT1">#REF!</definedName>
    <definedName name="__vhw1">#REF!</definedName>
    <definedName name="__vvw1">#REF!</definedName>
    <definedName name="__WC1">#REF!</definedName>
    <definedName name="__wcv1">#REF!</definedName>
    <definedName name="__wcv2">#REF!</definedName>
    <definedName name="__wcv3">#REF!</definedName>
    <definedName name="__wcv4">#REF!</definedName>
    <definedName name="__wcv5">#REF!</definedName>
    <definedName name="__WHH1">#REF!</definedName>
    <definedName name="__WLQ1" localSheetId="6" hidden="1">{#N/A,#N/A,FALSE,"명세표"}</definedName>
    <definedName name="__WLQ1" localSheetId="7" hidden="1">{#N/A,#N/A,FALSE,"명세표"}</definedName>
    <definedName name="__WLQ1" hidden="1">{#N/A,#N/A,FALSE,"명세표"}</definedName>
    <definedName name="__WTT1">#REF!</definedName>
    <definedName name="__WW2">#REF!</definedName>
    <definedName name="__WW6">#REF!</definedName>
    <definedName name="__XS1">#REF!</definedName>
    <definedName name="__XX6">#REF!</definedName>
    <definedName name="__XX7">#REF!</definedName>
    <definedName name="__zz1">#REF!</definedName>
    <definedName name="__zz2">#REF!</definedName>
    <definedName name="__zz3">#REF!</definedName>
    <definedName name="_1">#N/A</definedName>
    <definedName name="_1._PANEL_BD.__LP___1">#REF!</definedName>
    <definedName name="_1.구체">[11]수로단위수량!#REF!</definedName>
    <definedName name="_1_">#REF!</definedName>
    <definedName name="_1_0_0_F" hidden="1">[12]CTEMCOST!#REF!</definedName>
    <definedName name="_1_3_0Crite">#REF!</definedName>
    <definedName name="_10">#N/A</definedName>
    <definedName name="_10_____ELP전선관_3">[13]가로등기초!#REF!</definedName>
    <definedName name="_10____Crite">[14]총괄내역서!#REF!</definedName>
    <definedName name="_10_3__Crite">#REF!</definedName>
    <definedName name="_100_맨데이">#REF!</definedName>
    <definedName name="_100_인건비">#REF!</definedName>
    <definedName name="_100P6_">#REF!</definedName>
    <definedName name="_100Q2_">#REF!</definedName>
    <definedName name="_101Q3_">#REF!</definedName>
    <definedName name="_102옹벽부용수">[15]공사비증감!#REF!</definedName>
    <definedName name="_104P7_">#REF!</definedName>
    <definedName name="_108P8_">#REF!</definedName>
    <definedName name="_10A_">[16]연돌일위집계!#REF!</definedName>
    <definedName name="_10A_1">[16]연돌일위집계!#REF!</definedName>
    <definedName name="_10A_10">[16]연돌일위집계!#REF!</definedName>
    <definedName name="_10A_11">[16]연돌일위집계!#REF!</definedName>
    <definedName name="_10A_12">[16]연돌일위집계!#REF!</definedName>
    <definedName name="_10A_13">[16]연돌일위집계!#REF!</definedName>
    <definedName name="_10A_14">[16]연돌일위집계!#REF!</definedName>
    <definedName name="_10A_15">[16]연돌일위집계!#REF!</definedName>
    <definedName name="_10A_16">[16]연돌일위집계!#REF!</definedName>
    <definedName name="_10A_17">[16]연돌일위집계!#REF!</definedName>
    <definedName name="_10A_18">[16]연돌일위집계!#REF!</definedName>
    <definedName name="_10A_19">[16]연돌일위집계!#REF!</definedName>
    <definedName name="_10A_2">[16]연돌일위집계!#REF!</definedName>
    <definedName name="_10A_20">[16]연돌일위집계!#REF!</definedName>
    <definedName name="_10A_21">[16]연돌일위집계!#REF!</definedName>
    <definedName name="_10A_22">[16]연돌일위집계!#REF!</definedName>
    <definedName name="_10A_23">[16]연돌일위집계!#REF!</definedName>
    <definedName name="_10A_24">[16]연돌일위집계!#REF!</definedName>
    <definedName name="_10A_25">[16]연돌일위집계!#REF!</definedName>
    <definedName name="_10A_26">[16]연돌일위집계!#REF!</definedName>
    <definedName name="_10A_27">[16]연돌일위집계!#REF!</definedName>
    <definedName name="_10A_28">[16]연돌일위집계!#REF!</definedName>
    <definedName name="_10A_29">[16]연돌일위집계!#REF!</definedName>
    <definedName name="_10A_3">[16]연돌일위집계!#REF!</definedName>
    <definedName name="_10A_30">[16]연돌일위집계!#REF!</definedName>
    <definedName name="_10A_31">[16]연돌일위집계!#REF!</definedName>
    <definedName name="_10A_32">[16]연돌일위집계!#REF!</definedName>
    <definedName name="_10A_33">[16]연돌일위집계!#REF!</definedName>
    <definedName name="_10A_34">[16]연돌일위집계!#REF!</definedName>
    <definedName name="_10A_35">[16]연돌일위집계!#REF!</definedName>
    <definedName name="_10A_36">[16]연돌일위집계!#REF!</definedName>
    <definedName name="_10A_37">[16]연돌일위집계!#REF!</definedName>
    <definedName name="_10A_38">[16]연돌일위집계!#REF!</definedName>
    <definedName name="_10A_39">[16]연돌일위집계!#REF!</definedName>
    <definedName name="_10A_4">[16]연돌일위집계!#REF!</definedName>
    <definedName name="_10A_40">[16]연돌일위집계!#REF!</definedName>
    <definedName name="_10A_41">[16]연돌일위집계!#REF!</definedName>
    <definedName name="_10A_42">[16]연돌일위집계!#REF!</definedName>
    <definedName name="_10A_43">[16]연돌일위집계!#REF!</definedName>
    <definedName name="_10A_44">[16]연돌일위집계!#REF!</definedName>
    <definedName name="_10A_45">[16]연돌일위집계!#REF!</definedName>
    <definedName name="_10A_46">[16]연돌일위집계!#REF!</definedName>
    <definedName name="_10A_47">[16]연돌일위집계!#REF!</definedName>
    <definedName name="_10A_48">[16]연돌일위집계!#REF!</definedName>
    <definedName name="_10A_49">[16]연돌일위집계!#REF!</definedName>
    <definedName name="_10A_5">[16]연돌일위집계!#REF!</definedName>
    <definedName name="_10A_50">[16]연돌일위집계!#REF!</definedName>
    <definedName name="_10A_51">[16]연돌일위집계!#REF!</definedName>
    <definedName name="_10A_52">[16]연돌일위집계!#REF!</definedName>
    <definedName name="_10A_53">[16]연돌일위집계!#REF!</definedName>
    <definedName name="_10A_54">[16]연돌일위집계!#REF!</definedName>
    <definedName name="_10A_55">[16]연돌일위집계!#REF!</definedName>
    <definedName name="_10A_56">[16]연돌일위집계!#REF!</definedName>
    <definedName name="_10A_57">[16]연돌일위집계!#REF!</definedName>
    <definedName name="_10A_58">[16]연돌일위집계!#REF!</definedName>
    <definedName name="_10A_59">[16]연돌일위집계!#REF!</definedName>
    <definedName name="_10A_6">[16]연돌일위집계!#REF!</definedName>
    <definedName name="_10A_60">[16]연돌일위집계!#REF!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[16]연돌일위집계!#REF!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[16]연돌일위집계!#REF!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[16]연돌일위집계!#REF!</definedName>
    <definedName name="_10A_90">#N/A</definedName>
    <definedName name="_10B_">[16]연돌일위집계!#REF!</definedName>
    <definedName name="_10B_1">[16]연돌일위집계!#REF!</definedName>
    <definedName name="_10B_10">[16]연돌일위집계!#REF!</definedName>
    <definedName name="_10B_11">[16]연돌일위집계!#REF!</definedName>
    <definedName name="_10B_12">[16]연돌일위집계!#REF!</definedName>
    <definedName name="_10B_13">[16]연돌일위집계!#REF!</definedName>
    <definedName name="_10B_14">[16]연돌일위집계!#REF!</definedName>
    <definedName name="_10B_15">[16]연돌일위집계!#REF!</definedName>
    <definedName name="_10B_16">[16]연돌일위집계!#REF!</definedName>
    <definedName name="_10B_17">[16]연돌일위집계!#REF!</definedName>
    <definedName name="_10B_18">[16]연돌일위집계!#REF!</definedName>
    <definedName name="_10B_19">[16]연돌일위집계!#REF!</definedName>
    <definedName name="_10B_2">[16]연돌일위집계!#REF!</definedName>
    <definedName name="_10B_20">[16]연돌일위집계!#REF!</definedName>
    <definedName name="_10B_21">[16]연돌일위집계!#REF!</definedName>
    <definedName name="_10B_22">[16]연돌일위집계!#REF!</definedName>
    <definedName name="_10B_23">[16]연돌일위집계!#REF!</definedName>
    <definedName name="_10B_24">[16]연돌일위집계!#REF!</definedName>
    <definedName name="_10B_25">[16]연돌일위집계!#REF!</definedName>
    <definedName name="_10B_26">[16]연돌일위집계!#REF!</definedName>
    <definedName name="_10B_27">[16]연돌일위집계!#REF!</definedName>
    <definedName name="_10B_28">[16]연돌일위집계!#REF!</definedName>
    <definedName name="_10B_29">[16]연돌일위집계!#REF!</definedName>
    <definedName name="_10B_3">[16]연돌일위집계!#REF!</definedName>
    <definedName name="_10B_30">[16]연돌일위집계!#REF!</definedName>
    <definedName name="_10B_31">[16]연돌일위집계!#REF!</definedName>
    <definedName name="_10B_32">[16]연돌일위집계!#REF!</definedName>
    <definedName name="_10B_33">[16]연돌일위집계!#REF!</definedName>
    <definedName name="_10B_34">[16]연돌일위집계!#REF!</definedName>
    <definedName name="_10B_35">[16]연돌일위집계!#REF!</definedName>
    <definedName name="_10B_36">[16]연돌일위집계!#REF!</definedName>
    <definedName name="_10B_37">[16]연돌일위집계!#REF!</definedName>
    <definedName name="_10B_38">[16]연돌일위집계!#REF!</definedName>
    <definedName name="_10B_39">[16]연돌일위집계!#REF!</definedName>
    <definedName name="_10B_4">[16]연돌일위집계!#REF!</definedName>
    <definedName name="_10B_40">[16]연돌일위집계!#REF!</definedName>
    <definedName name="_10B_41">[16]연돌일위집계!#REF!</definedName>
    <definedName name="_10B_42">[16]연돌일위집계!#REF!</definedName>
    <definedName name="_10B_43">[16]연돌일위집계!#REF!</definedName>
    <definedName name="_10B_44">[16]연돌일위집계!#REF!</definedName>
    <definedName name="_10B_45">[16]연돌일위집계!#REF!</definedName>
    <definedName name="_10B_46">[16]연돌일위집계!#REF!</definedName>
    <definedName name="_10B_47">[16]연돌일위집계!#REF!</definedName>
    <definedName name="_10B_48">[16]연돌일위집계!#REF!</definedName>
    <definedName name="_10B_49">[16]연돌일위집계!#REF!</definedName>
    <definedName name="_10B_5">[16]연돌일위집계!#REF!</definedName>
    <definedName name="_10B_50">[16]연돌일위집계!#REF!</definedName>
    <definedName name="_10B_51">[16]연돌일위집계!#REF!</definedName>
    <definedName name="_10B_52">[16]연돌일위집계!#REF!</definedName>
    <definedName name="_10B_53">[16]연돌일위집계!#REF!</definedName>
    <definedName name="_10B_54">[16]연돌일위집계!#REF!</definedName>
    <definedName name="_10B_55">[16]연돌일위집계!#REF!</definedName>
    <definedName name="_10B_56">[16]연돌일위집계!#REF!</definedName>
    <definedName name="_10B_57">[16]연돌일위집계!#REF!</definedName>
    <definedName name="_10B_58">[16]연돌일위집계!#REF!</definedName>
    <definedName name="_10B_59">[16]연돌일위집계!#REF!</definedName>
    <definedName name="_10B_6">[16]연돌일위집계!#REF!</definedName>
    <definedName name="_10B_60">[16]연돌일위집계!#REF!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[16]연돌일위집계!#REF!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[16]연돌일위집계!#REF!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[16]연돌일위집계!#REF!</definedName>
    <definedName name="_10B_90">#N/A</definedName>
    <definedName name="_10C_">[16]연돌일위집계!#REF!</definedName>
    <definedName name="_10C_1">[16]연돌일위집계!#REF!</definedName>
    <definedName name="_10C_10">[16]연돌일위집계!#REF!</definedName>
    <definedName name="_10C_11">[16]연돌일위집계!#REF!</definedName>
    <definedName name="_10C_12">[16]연돌일위집계!#REF!</definedName>
    <definedName name="_10C_13">[16]연돌일위집계!#REF!</definedName>
    <definedName name="_10C_14">[16]연돌일위집계!#REF!</definedName>
    <definedName name="_10C_15">[16]연돌일위집계!#REF!</definedName>
    <definedName name="_10C_16">[16]연돌일위집계!#REF!</definedName>
    <definedName name="_10C_17">[16]연돌일위집계!#REF!</definedName>
    <definedName name="_10C_18">[16]연돌일위집계!#REF!</definedName>
    <definedName name="_10C_19">[16]연돌일위집계!#REF!</definedName>
    <definedName name="_10C_2">[16]연돌일위집계!#REF!</definedName>
    <definedName name="_10C_20">[16]연돌일위집계!#REF!</definedName>
    <definedName name="_10C_21">[16]연돌일위집계!#REF!</definedName>
    <definedName name="_10C_22">[16]연돌일위집계!#REF!</definedName>
    <definedName name="_10C_23">[16]연돌일위집계!#REF!</definedName>
    <definedName name="_10C_24">[16]연돌일위집계!#REF!</definedName>
    <definedName name="_10C_25">[16]연돌일위집계!#REF!</definedName>
    <definedName name="_10C_26">[16]연돌일위집계!#REF!</definedName>
    <definedName name="_10C_27">[16]연돌일위집계!#REF!</definedName>
    <definedName name="_10C_28">[16]연돌일위집계!#REF!</definedName>
    <definedName name="_10C_29">[16]연돌일위집계!#REF!</definedName>
    <definedName name="_10C_3">[16]연돌일위집계!#REF!</definedName>
    <definedName name="_10C_30">[16]연돌일위집계!#REF!</definedName>
    <definedName name="_10C_31">[16]연돌일위집계!#REF!</definedName>
    <definedName name="_10C_32">[16]연돌일위집계!#REF!</definedName>
    <definedName name="_10C_33">[16]연돌일위집계!#REF!</definedName>
    <definedName name="_10C_34">[16]연돌일위집계!#REF!</definedName>
    <definedName name="_10C_35">[16]연돌일위집계!#REF!</definedName>
    <definedName name="_10C_36">[16]연돌일위집계!#REF!</definedName>
    <definedName name="_10C_37">[16]연돌일위집계!#REF!</definedName>
    <definedName name="_10C_38">[16]연돌일위집계!#REF!</definedName>
    <definedName name="_10C_39">[16]연돌일위집계!#REF!</definedName>
    <definedName name="_10C_4">[16]연돌일위집계!#REF!</definedName>
    <definedName name="_10C_40">[16]연돌일위집계!#REF!</definedName>
    <definedName name="_10C_41">[16]연돌일위집계!#REF!</definedName>
    <definedName name="_10C_42">[16]연돌일위집계!#REF!</definedName>
    <definedName name="_10C_43">[16]연돌일위집계!#REF!</definedName>
    <definedName name="_10C_44">[16]연돌일위집계!#REF!</definedName>
    <definedName name="_10C_45">[16]연돌일위집계!#REF!</definedName>
    <definedName name="_10C_46">[16]연돌일위집계!#REF!</definedName>
    <definedName name="_10C_47">[16]연돌일위집계!#REF!</definedName>
    <definedName name="_10C_48">[16]연돌일위집계!#REF!</definedName>
    <definedName name="_10C_49">[16]연돌일위집계!#REF!</definedName>
    <definedName name="_10C_5">[16]연돌일위집계!#REF!</definedName>
    <definedName name="_10C_50">[16]연돌일위집계!#REF!</definedName>
    <definedName name="_10C_51">[16]연돌일위집계!#REF!</definedName>
    <definedName name="_10C_52">[16]연돌일위집계!#REF!</definedName>
    <definedName name="_10C_53">[16]연돌일위집계!#REF!</definedName>
    <definedName name="_10C_54">[16]연돌일위집계!#REF!</definedName>
    <definedName name="_10C_55">[16]연돌일위집계!#REF!</definedName>
    <definedName name="_10C_56">[16]연돌일위집계!#REF!</definedName>
    <definedName name="_10C_57">[16]연돌일위집계!#REF!</definedName>
    <definedName name="_10C_58">[16]연돌일위집계!#REF!</definedName>
    <definedName name="_10C_59">[16]연돌일위집계!#REF!</definedName>
    <definedName name="_10C_6">[16]연돌일위집계!#REF!</definedName>
    <definedName name="_10C_60">[16]연돌일위집계!#REF!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[16]연돌일위집계!#REF!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[16]연돌일위집계!#REF!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[16]연돌일위집계!#REF!</definedName>
    <definedName name="_10C_90">#N/A</definedName>
    <definedName name="_10G_0Extract">#REF!</definedName>
    <definedName name="_10P14_">#REF!</definedName>
    <definedName name="_10P2_">#REF!</definedName>
    <definedName name="_11">#N/A</definedName>
    <definedName name="_11____Extr">[14]총괄내역서!#REF!</definedName>
    <definedName name="_11___3__Crite">'[17]#REF'!#REF!</definedName>
    <definedName name="_112P9_">#REF!</definedName>
    <definedName name="_11A_1">[16]연돌일위집계!#REF!</definedName>
    <definedName name="_11A_10">[16]연돌일위집계!#REF!</definedName>
    <definedName name="_11A_11">[16]연돌일위집계!#REF!</definedName>
    <definedName name="_11A_12">[16]연돌일위집계!#REF!</definedName>
    <definedName name="_11A_13">[16]연돌일위집계!#REF!</definedName>
    <definedName name="_11A_14">[16]연돌일위집계!#REF!</definedName>
    <definedName name="_11A_15">[16]연돌일위집계!#REF!</definedName>
    <definedName name="_11A_16">[16]연돌일위집계!#REF!</definedName>
    <definedName name="_11A_17">[16]연돌일위집계!#REF!</definedName>
    <definedName name="_11A_18">[16]연돌일위집계!#REF!</definedName>
    <definedName name="_11A_19">[16]연돌일위집계!#REF!</definedName>
    <definedName name="_11A_2">[16]연돌일위집계!#REF!</definedName>
    <definedName name="_11A_20">[16]연돌일위집계!#REF!</definedName>
    <definedName name="_11A_21">[16]연돌일위집계!#REF!</definedName>
    <definedName name="_11A_22">[16]연돌일위집계!#REF!</definedName>
    <definedName name="_11A_23">[16]연돌일위집계!#REF!</definedName>
    <definedName name="_11A_24">[16]연돌일위집계!#REF!</definedName>
    <definedName name="_11A_25">[16]연돌일위집계!#REF!</definedName>
    <definedName name="_11A_26">[16]연돌일위집계!#REF!</definedName>
    <definedName name="_11A_27">[16]연돌일위집계!#REF!</definedName>
    <definedName name="_11A_28">[16]연돌일위집계!#REF!</definedName>
    <definedName name="_11A_29">[16]연돌일위집계!#REF!</definedName>
    <definedName name="_11A_3">[16]연돌일위집계!#REF!</definedName>
    <definedName name="_11A_30">[16]연돌일위집계!#REF!</definedName>
    <definedName name="_11A_4">[16]연돌일위집계!#REF!</definedName>
    <definedName name="_11A_5">[16]연돌일위집계!#REF!</definedName>
    <definedName name="_11A_6">[16]연돌일위집계!#REF!</definedName>
    <definedName name="_11A_7">[16]연돌일위집계!#REF!</definedName>
    <definedName name="_11A_8">[16]연돌일위집계!#REF!</definedName>
    <definedName name="_11A_9">[16]연돌일위집계!#REF!</definedName>
    <definedName name="_11B_1">[16]연돌일위집계!#REF!</definedName>
    <definedName name="_11B_10">[16]연돌일위집계!#REF!</definedName>
    <definedName name="_11B_11">[16]연돌일위집계!#REF!</definedName>
    <definedName name="_11B_12">[16]연돌일위집계!#REF!</definedName>
    <definedName name="_11B_13">[16]연돌일위집계!#REF!</definedName>
    <definedName name="_11B_14">[16]연돌일위집계!#REF!</definedName>
    <definedName name="_11B_15">[16]연돌일위집계!#REF!</definedName>
    <definedName name="_11B_16">[16]연돌일위집계!#REF!</definedName>
    <definedName name="_11B_17">[16]연돌일위집계!#REF!</definedName>
    <definedName name="_11B_18">[16]연돌일위집계!#REF!</definedName>
    <definedName name="_11B_19">[16]연돌일위집계!#REF!</definedName>
    <definedName name="_11B_2">[16]연돌일위집계!#REF!</definedName>
    <definedName name="_11B_20">[16]연돌일위집계!#REF!</definedName>
    <definedName name="_11B_21">[16]연돌일위집계!#REF!</definedName>
    <definedName name="_11B_22">[16]연돌일위집계!#REF!</definedName>
    <definedName name="_11B_23">[16]연돌일위집계!#REF!</definedName>
    <definedName name="_11B_24">[16]연돌일위집계!#REF!</definedName>
    <definedName name="_11B_25">[16]연돌일위집계!#REF!</definedName>
    <definedName name="_11B_26">[16]연돌일위집계!#REF!</definedName>
    <definedName name="_11B_27">[16]연돌일위집계!#REF!</definedName>
    <definedName name="_11B_28">[16]연돌일위집계!#REF!</definedName>
    <definedName name="_11B_29">[16]연돌일위집계!#REF!</definedName>
    <definedName name="_11B_3">[16]연돌일위집계!#REF!</definedName>
    <definedName name="_11B_30">[16]연돌일위집계!#REF!</definedName>
    <definedName name="_11B_4">[16]연돌일위집계!#REF!</definedName>
    <definedName name="_11B_5">[16]연돌일위집계!#REF!</definedName>
    <definedName name="_11B_6">[16]연돌일위집계!#REF!</definedName>
    <definedName name="_11B_7">[16]연돌일위집계!#REF!</definedName>
    <definedName name="_11B_8">[16]연돌일위집계!#REF!</definedName>
    <definedName name="_11B_9">[16]연돌일위집계!#REF!</definedName>
    <definedName name="_11C_1">[16]연돌일위집계!#REF!</definedName>
    <definedName name="_11C_10">[16]연돌일위집계!#REF!</definedName>
    <definedName name="_11C_11">[16]연돌일위집계!#REF!</definedName>
    <definedName name="_11C_12">[16]연돌일위집계!#REF!</definedName>
    <definedName name="_11C_13">[16]연돌일위집계!#REF!</definedName>
    <definedName name="_11C_14">[16]연돌일위집계!#REF!</definedName>
    <definedName name="_11C_15">[16]연돌일위집계!#REF!</definedName>
    <definedName name="_11C_16">[16]연돌일위집계!#REF!</definedName>
    <definedName name="_11C_17">[16]연돌일위집계!#REF!</definedName>
    <definedName name="_11C_18">[16]연돌일위집계!#REF!</definedName>
    <definedName name="_11C_19">[16]연돌일위집계!#REF!</definedName>
    <definedName name="_11C_2">[16]연돌일위집계!#REF!</definedName>
    <definedName name="_11C_20">[16]연돌일위집계!#REF!</definedName>
    <definedName name="_11C_21">[16]연돌일위집계!#REF!</definedName>
    <definedName name="_11C_22">[16]연돌일위집계!#REF!</definedName>
    <definedName name="_11C_23">[16]연돌일위집계!#REF!</definedName>
    <definedName name="_11C_24">[16]연돌일위집계!#REF!</definedName>
    <definedName name="_11C_25">[16]연돌일위집계!#REF!</definedName>
    <definedName name="_11C_26">[16]연돌일위집계!#REF!</definedName>
    <definedName name="_11C_27">[16]연돌일위집계!#REF!</definedName>
    <definedName name="_11C_28">[16]연돌일위집계!#REF!</definedName>
    <definedName name="_11C_29">[16]연돌일위집계!#REF!</definedName>
    <definedName name="_11C_3">[16]연돌일위집계!#REF!</definedName>
    <definedName name="_11C_30">[16]연돌일위집계!#REF!</definedName>
    <definedName name="_11C_4">[16]연돌일위집계!#REF!</definedName>
    <definedName name="_11C_5">[16]연돌일위집계!#REF!</definedName>
    <definedName name="_11C_6">[16]연돌일위집계!#REF!</definedName>
    <definedName name="_11C_7">[16]연돌일위집계!#REF!</definedName>
    <definedName name="_11C_8">[16]연돌일위집계!#REF!</definedName>
    <definedName name="_11C_9">[16]연돌일위집계!#REF!</definedName>
    <definedName name="_11P15_">#REF!</definedName>
    <definedName name="_11P3_">#REF!</definedName>
    <definedName name="_12">#N/A</definedName>
    <definedName name="_12_">'[13]PAD TR보호대기초'!#REF!</definedName>
    <definedName name="_12___3__Criteria">'[17]#REF'!#REF!</definedName>
    <definedName name="_12_3__Criteria">#REF!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P16_">#REF!</definedName>
    <definedName name="_12P4_">#REF!</definedName>
    <definedName name="_13">#N/A</definedName>
    <definedName name="_13____0">'[13]PAD TR보호대기초'!#REF!</definedName>
    <definedName name="_13___G__Extr">'[17]#REF'!#REF!</definedName>
    <definedName name="_13A_1">[16]연돌일위집계!#REF!</definedName>
    <definedName name="_13A_10">[16]연돌일위집계!#REF!</definedName>
    <definedName name="_13A_11">[16]연돌일위집계!#REF!</definedName>
    <definedName name="_13A_12">[16]연돌일위집계!#REF!</definedName>
    <definedName name="_13A_13">[16]연돌일위집계!#REF!</definedName>
    <definedName name="_13A_14">[16]연돌일위집계!#REF!</definedName>
    <definedName name="_13A_15">[16]연돌일위집계!#REF!</definedName>
    <definedName name="_13A_16">[16]연돌일위집계!#REF!</definedName>
    <definedName name="_13A_17">[16]연돌일위집계!#REF!</definedName>
    <definedName name="_13A_18">[16]연돌일위집계!#REF!</definedName>
    <definedName name="_13A_19">[16]연돌일위집계!#REF!</definedName>
    <definedName name="_13A_2">[16]연돌일위집계!#REF!</definedName>
    <definedName name="_13A_20">[16]연돌일위집계!#REF!</definedName>
    <definedName name="_13A_21">[16]연돌일위집계!#REF!</definedName>
    <definedName name="_13A_22">[16]연돌일위집계!#REF!</definedName>
    <definedName name="_13A_23">[16]연돌일위집계!#REF!</definedName>
    <definedName name="_13A_24">[16]연돌일위집계!#REF!</definedName>
    <definedName name="_13A_25">[16]연돌일위집계!#REF!</definedName>
    <definedName name="_13A_26">[16]연돌일위집계!#REF!</definedName>
    <definedName name="_13A_27">[16]연돌일위집계!#REF!</definedName>
    <definedName name="_13A_28">[16]연돌일위집계!#REF!</definedName>
    <definedName name="_13A_29">[16]연돌일위집계!#REF!</definedName>
    <definedName name="_13A_3">[16]연돌일위집계!#REF!</definedName>
    <definedName name="_13A_30">[16]연돌일위집계!#REF!</definedName>
    <definedName name="_13A_31">[16]연돌일위집계!#REF!</definedName>
    <definedName name="_13A_32">[16]연돌일위집계!#REF!</definedName>
    <definedName name="_13A_33">[16]연돌일위집계!#REF!</definedName>
    <definedName name="_13A_34">[16]연돌일위집계!#REF!</definedName>
    <definedName name="_13A_35">[16]연돌일위집계!#REF!</definedName>
    <definedName name="_13A_36">[16]연돌일위집계!#REF!</definedName>
    <definedName name="_13A_37">[16]연돌일위집계!#REF!</definedName>
    <definedName name="_13A_38">[16]연돌일위집계!#REF!</definedName>
    <definedName name="_13A_39">[16]연돌일위집계!#REF!</definedName>
    <definedName name="_13A_4">[16]연돌일위집계!#REF!</definedName>
    <definedName name="_13A_40">[16]연돌일위집계!#REF!</definedName>
    <definedName name="_13A_41">[16]연돌일위집계!#REF!</definedName>
    <definedName name="_13A_42">[16]연돌일위집계!#REF!</definedName>
    <definedName name="_13A_43">[16]연돌일위집계!#REF!</definedName>
    <definedName name="_13A_44">[16]연돌일위집계!#REF!</definedName>
    <definedName name="_13A_45">[16]연돌일위집계!#REF!</definedName>
    <definedName name="_13A_46">[16]연돌일위집계!#REF!</definedName>
    <definedName name="_13A_47">[16]연돌일위집계!#REF!</definedName>
    <definedName name="_13A_48">[16]연돌일위집계!#REF!</definedName>
    <definedName name="_13A_49">[16]연돌일위집계!#REF!</definedName>
    <definedName name="_13A_5">[16]연돌일위집계!#REF!</definedName>
    <definedName name="_13A_50">[16]연돌일위집계!#REF!</definedName>
    <definedName name="_13A_51">[16]연돌일위집계!#REF!</definedName>
    <definedName name="_13A_52">[16]연돌일위집계!#REF!</definedName>
    <definedName name="_13A_53">[16]연돌일위집계!#REF!</definedName>
    <definedName name="_13A_54">[16]연돌일위집계!#REF!</definedName>
    <definedName name="_13A_55">[16]연돌일위집계!#REF!</definedName>
    <definedName name="_13A_56">[16]연돌일위집계!#REF!</definedName>
    <definedName name="_13A_57">[16]연돌일위집계!#REF!</definedName>
    <definedName name="_13A_58">[16]연돌일위집계!#REF!</definedName>
    <definedName name="_13A_59">[16]연돌일위집계!#REF!</definedName>
    <definedName name="_13A_6">[16]연돌일위집계!#REF!</definedName>
    <definedName name="_13A_60">[16]연돌일위집계!#REF!</definedName>
    <definedName name="_13A_7">[16]연돌일위집계!#REF!</definedName>
    <definedName name="_13A_8">[16]연돌일위집계!#REF!</definedName>
    <definedName name="_13A_9">[16]연돌일위집계!#REF!</definedName>
    <definedName name="_13B_1">[16]연돌일위집계!#REF!</definedName>
    <definedName name="_13B_10">[16]연돌일위집계!#REF!</definedName>
    <definedName name="_13B_11">[16]연돌일위집계!#REF!</definedName>
    <definedName name="_13B_12">[16]연돌일위집계!#REF!</definedName>
    <definedName name="_13B_13">[16]연돌일위집계!#REF!</definedName>
    <definedName name="_13B_14">[16]연돌일위집계!#REF!</definedName>
    <definedName name="_13B_15">[16]연돌일위집계!#REF!</definedName>
    <definedName name="_13B_16">[16]연돌일위집계!#REF!</definedName>
    <definedName name="_13B_17">[16]연돌일위집계!#REF!</definedName>
    <definedName name="_13B_18">[16]연돌일위집계!#REF!</definedName>
    <definedName name="_13B_19">[16]연돌일위집계!#REF!</definedName>
    <definedName name="_13B_2">[16]연돌일위집계!#REF!</definedName>
    <definedName name="_13B_20">[16]연돌일위집계!#REF!</definedName>
    <definedName name="_13B_21">[16]연돌일위집계!#REF!</definedName>
    <definedName name="_13B_22">[16]연돌일위집계!#REF!</definedName>
    <definedName name="_13B_23">[16]연돌일위집계!#REF!</definedName>
    <definedName name="_13B_24">[16]연돌일위집계!#REF!</definedName>
    <definedName name="_13B_25">[16]연돌일위집계!#REF!</definedName>
    <definedName name="_13B_26">[16]연돌일위집계!#REF!</definedName>
    <definedName name="_13B_27">[16]연돌일위집계!#REF!</definedName>
    <definedName name="_13B_28">[16]연돌일위집계!#REF!</definedName>
    <definedName name="_13B_29">[16]연돌일위집계!#REF!</definedName>
    <definedName name="_13B_3">[16]연돌일위집계!#REF!</definedName>
    <definedName name="_13B_30">[16]연돌일위집계!#REF!</definedName>
    <definedName name="_13B_31">[16]연돌일위집계!#REF!</definedName>
    <definedName name="_13B_32">[16]연돌일위집계!#REF!</definedName>
    <definedName name="_13B_33">[16]연돌일위집계!#REF!</definedName>
    <definedName name="_13B_34">[16]연돌일위집계!#REF!</definedName>
    <definedName name="_13B_35">[16]연돌일위집계!#REF!</definedName>
    <definedName name="_13B_36">[16]연돌일위집계!#REF!</definedName>
    <definedName name="_13B_37">[16]연돌일위집계!#REF!</definedName>
    <definedName name="_13B_38">[16]연돌일위집계!#REF!</definedName>
    <definedName name="_13B_39">[16]연돌일위집계!#REF!</definedName>
    <definedName name="_13B_4">[16]연돌일위집계!#REF!</definedName>
    <definedName name="_13B_40">[16]연돌일위집계!#REF!</definedName>
    <definedName name="_13B_41">[16]연돌일위집계!#REF!</definedName>
    <definedName name="_13B_42">[16]연돌일위집계!#REF!</definedName>
    <definedName name="_13B_43">[16]연돌일위집계!#REF!</definedName>
    <definedName name="_13B_44">[16]연돌일위집계!#REF!</definedName>
    <definedName name="_13B_45">[16]연돌일위집계!#REF!</definedName>
    <definedName name="_13B_46">[16]연돌일위집계!#REF!</definedName>
    <definedName name="_13B_47">[16]연돌일위집계!#REF!</definedName>
    <definedName name="_13B_48">[16]연돌일위집계!#REF!</definedName>
    <definedName name="_13B_49">[16]연돌일위집계!#REF!</definedName>
    <definedName name="_13B_5">[16]연돌일위집계!#REF!</definedName>
    <definedName name="_13B_50">[16]연돌일위집계!#REF!</definedName>
    <definedName name="_13B_51">[16]연돌일위집계!#REF!</definedName>
    <definedName name="_13B_52">[16]연돌일위집계!#REF!</definedName>
    <definedName name="_13B_53">[16]연돌일위집계!#REF!</definedName>
    <definedName name="_13B_54">[16]연돌일위집계!#REF!</definedName>
    <definedName name="_13B_55">[16]연돌일위집계!#REF!</definedName>
    <definedName name="_13B_56">[16]연돌일위집계!#REF!</definedName>
    <definedName name="_13B_57">[16]연돌일위집계!#REF!</definedName>
    <definedName name="_13B_58">[16]연돌일위집계!#REF!</definedName>
    <definedName name="_13B_59">[16]연돌일위집계!#REF!</definedName>
    <definedName name="_13B_6">[16]연돌일위집계!#REF!</definedName>
    <definedName name="_13B_60">[16]연돌일위집계!#REF!</definedName>
    <definedName name="_13B_7">[16]연돌일위집계!#REF!</definedName>
    <definedName name="_13B_8">[16]연돌일위집계!#REF!</definedName>
    <definedName name="_13B_9">[16]연돌일위집계!#REF!</definedName>
    <definedName name="_13C_1">[16]연돌일위집계!#REF!</definedName>
    <definedName name="_13C_10">[16]연돌일위집계!#REF!</definedName>
    <definedName name="_13C_11">[16]연돌일위집계!#REF!</definedName>
    <definedName name="_13C_12">[16]연돌일위집계!#REF!</definedName>
    <definedName name="_13C_13">[16]연돌일위집계!#REF!</definedName>
    <definedName name="_13C_14">[16]연돌일위집계!#REF!</definedName>
    <definedName name="_13C_15">[16]연돌일위집계!#REF!</definedName>
    <definedName name="_13C_16">[16]연돌일위집계!#REF!</definedName>
    <definedName name="_13C_17">[16]연돌일위집계!#REF!</definedName>
    <definedName name="_13C_18">[16]연돌일위집계!#REF!</definedName>
    <definedName name="_13C_19">[16]연돌일위집계!#REF!</definedName>
    <definedName name="_13C_2">[16]연돌일위집계!#REF!</definedName>
    <definedName name="_13C_20">[16]연돌일위집계!#REF!</definedName>
    <definedName name="_13C_21">[16]연돌일위집계!#REF!</definedName>
    <definedName name="_13C_22">[16]연돌일위집계!#REF!</definedName>
    <definedName name="_13C_23">[16]연돌일위집계!#REF!</definedName>
    <definedName name="_13C_24">[16]연돌일위집계!#REF!</definedName>
    <definedName name="_13C_25">[16]연돌일위집계!#REF!</definedName>
    <definedName name="_13C_26">[16]연돌일위집계!#REF!</definedName>
    <definedName name="_13C_27">[16]연돌일위집계!#REF!</definedName>
    <definedName name="_13C_28">[16]연돌일위집계!#REF!</definedName>
    <definedName name="_13C_29">[16]연돌일위집계!#REF!</definedName>
    <definedName name="_13C_3">[16]연돌일위집계!#REF!</definedName>
    <definedName name="_13C_30">[16]연돌일위집계!#REF!</definedName>
    <definedName name="_13C_31">[16]연돌일위집계!#REF!</definedName>
    <definedName name="_13C_32">[16]연돌일위집계!#REF!</definedName>
    <definedName name="_13C_33">[16]연돌일위집계!#REF!</definedName>
    <definedName name="_13C_34">[16]연돌일위집계!#REF!</definedName>
    <definedName name="_13C_35">[16]연돌일위집계!#REF!</definedName>
    <definedName name="_13C_36">[16]연돌일위집계!#REF!</definedName>
    <definedName name="_13C_37">[16]연돌일위집계!#REF!</definedName>
    <definedName name="_13C_38">[16]연돌일위집계!#REF!</definedName>
    <definedName name="_13C_39">[16]연돌일위집계!#REF!</definedName>
    <definedName name="_13C_4">[16]연돌일위집계!#REF!</definedName>
    <definedName name="_13C_40">[16]연돌일위집계!#REF!</definedName>
    <definedName name="_13C_41">[16]연돌일위집계!#REF!</definedName>
    <definedName name="_13C_42">[16]연돌일위집계!#REF!</definedName>
    <definedName name="_13C_43">[16]연돌일위집계!#REF!</definedName>
    <definedName name="_13C_44">[16]연돌일위집계!#REF!</definedName>
    <definedName name="_13C_45">[16]연돌일위집계!#REF!</definedName>
    <definedName name="_13C_46">[16]연돌일위집계!#REF!</definedName>
    <definedName name="_13C_47">[16]연돌일위집계!#REF!</definedName>
    <definedName name="_13C_48">[16]연돌일위집계!#REF!</definedName>
    <definedName name="_13C_49">[16]연돌일위집계!#REF!</definedName>
    <definedName name="_13C_5">[16]연돌일위집계!#REF!</definedName>
    <definedName name="_13C_50">[16]연돌일위집계!#REF!</definedName>
    <definedName name="_13C_51">[16]연돌일위집계!#REF!</definedName>
    <definedName name="_13C_52">[16]연돌일위집계!#REF!</definedName>
    <definedName name="_13C_53">[16]연돌일위집계!#REF!</definedName>
    <definedName name="_13C_54">[16]연돌일위집계!#REF!</definedName>
    <definedName name="_13C_55">[16]연돌일위집계!#REF!</definedName>
    <definedName name="_13C_56">[16]연돌일위집계!#REF!</definedName>
    <definedName name="_13C_57">[16]연돌일위집계!#REF!</definedName>
    <definedName name="_13C_58">[16]연돌일위집계!#REF!</definedName>
    <definedName name="_13C_59">[16]연돌일위집계!#REF!</definedName>
    <definedName name="_13C_6">[16]연돌일위집계!#REF!</definedName>
    <definedName name="_13C_60">[16]연돌일위집계!#REF!</definedName>
    <definedName name="_13C_7">[16]연돌일위집계!#REF!</definedName>
    <definedName name="_13C_8">[16]연돌일위집계!#REF!</definedName>
    <definedName name="_13C_9">[16]연돌일위집계!#REF!</definedName>
    <definedName name="_13P17_">#REF!</definedName>
    <definedName name="_13P5_">#REF!</definedName>
    <definedName name="_14">#N/A</definedName>
    <definedName name="_14____0ELP전선관_3">[13]가로등기초!#REF!</definedName>
    <definedName name="_14___G__Extract">'[17]#REF'!#REF!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#REF!</definedName>
    <definedName name="_14P2_">#REF!</definedName>
    <definedName name="_14P6_">#REF!</definedName>
    <definedName name="_15">#N/A</definedName>
    <definedName name="_15_____ELP전선관_3">[13]가로등기초!#REF!</definedName>
    <definedName name="_15____0_S" hidden="1">'[18]6PILE  (돌출)'!#REF!</definedName>
    <definedName name="_15_0_S" hidden="1">'[18]6PILE  (돌출)'!#REF!</definedName>
    <definedName name="_15_3_0Crite">#REF!</definedName>
    <definedName name="_15A">[19]금액내역서!$D$3:$D$10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P3_">#REF!</definedName>
    <definedName name="_15P7_">#REF!</definedName>
    <definedName name="_16">#N/A</definedName>
    <definedName name="_16_">'[13]PAD TR보호대기초'!#REF!</definedName>
    <definedName name="_16____0맨홀뚜껑_Φ">'[13]HANDHOLE(2)'!#REF!</definedName>
    <definedName name="_16_0_S" hidden="1">'[18]6PILE  (돌출)'!#REF!</definedName>
    <definedName name="_16_3_0Crite">#REF!</definedName>
    <definedName name="_16A_1">[16]연돌일위집계!#REF!</definedName>
    <definedName name="_16A_10">#REF!</definedName>
    <definedName name="_16A_11">#REF!</definedName>
    <definedName name="_16A_12">#REF!</definedName>
    <definedName name="_16A_13">#REF!</definedName>
    <definedName name="_16A_14">#REF!</definedName>
    <definedName name="_16A_15">#REF!</definedName>
    <definedName name="_16A_2">[16]연돌일위집계!#REF!</definedName>
    <definedName name="_16A_3">[16]연돌일위집계!#REF!</definedName>
    <definedName name="_16A_4">[16]연돌일위집계!#REF!</definedName>
    <definedName name="_16A_5">[16]연돌일위집계!#REF!</definedName>
    <definedName name="_16A_6">[16]연돌일위집계!#REF!</definedName>
    <definedName name="_16A_7">[16]연돌일위집계!#REF!</definedName>
    <definedName name="_16A_8">#REF!</definedName>
    <definedName name="_16A_9">#REF!</definedName>
    <definedName name="_16B_1">[16]연돌일위집계!#REF!</definedName>
    <definedName name="_16B_10">#REF!</definedName>
    <definedName name="_16B_11">#REF!</definedName>
    <definedName name="_16B_12">#REF!</definedName>
    <definedName name="_16B_13">#REF!</definedName>
    <definedName name="_16B_14">#REF!</definedName>
    <definedName name="_16B_15">#REF!</definedName>
    <definedName name="_16B_2">[16]연돌일위집계!#REF!</definedName>
    <definedName name="_16B_3">[16]연돌일위집계!#REF!</definedName>
    <definedName name="_16B_4">[16]연돌일위집계!#REF!</definedName>
    <definedName name="_16B_5">[16]연돌일위집계!#REF!</definedName>
    <definedName name="_16B_6">[16]연돌일위집계!#REF!</definedName>
    <definedName name="_16B_7">[16]연돌일위집계!#REF!</definedName>
    <definedName name="_16B_8">#REF!</definedName>
    <definedName name="_16B_9">#REF!</definedName>
    <definedName name="_16C_1">[16]연돌일위집계!#REF!</definedName>
    <definedName name="_16C_10">#REF!</definedName>
    <definedName name="_16C_11">#REF!</definedName>
    <definedName name="_16C_12">#REF!</definedName>
    <definedName name="_16C_13">#REF!</definedName>
    <definedName name="_16C_14">#REF!</definedName>
    <definedName name="_16C_15">#REF!</definedName>
    <definedName name="_16C_2">[16]연돌일위집계!#REF!</definedName>
    <definedName name="_16C_3">[16]연돌일위집계!#REF!</definedName>
    <definedName name="_16C_4">[16]연돌일위집계!#REF!</definedName>
    <definedName name="_16C_5">[16]연돌일위집계!#REF!</definedName>
    <definedName name="_16C_6">[16]연돌일위집계!#REF!</definedName>
    <definedName name="_16C_7">[16]연돌일위집계!#REF!</definedName>
    <definedName name="_16C_8">#REF!</definedName>
    <definedName name="_16C_9">#REF!</definedName>
    <definedName name="_16G__Extract">#REF!</definedName>
    <definedName name="_16P4_">#REF!</definedName>
    <definedName name="_16P8_">#REF!</definedName>
    <definedName name="_17">#N/A</definedName>
    <definedName name="_17_____0">'[13]PAD TR보호대기초'!#REF!</definedName>
    <definedName name="_17__3_0Crite">#REF!</definedName>
    <definedName name="_17_0_S" hidden="1">'[18]6PILE  (돌출)'!#REF!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P5_">#REF!</definedName>
    <definedName name="_17P9_">#REF!</definedName>
    <definedName name="_18">#N/A</definedName>
    <definedName name="_18_____0ELP전선관_3">[13]가로등기초!#REF!</definedName>
    <definedName name="_18__3_0Crite">#REF!</definedName>
    <definedName name="_18__3_0Criteria">#REF!</definedName>
    <definedName name="_18_5">#REF!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P6_">#REF!</definedName>
    <definedName name="_19">#N/A</definedName>
    <definedName name="_19______ELP전선관_3">[13]가로등기초!#REF!</definedName>
    <definedName name="_19__3_0Criteria">#REF!</definedName>
    <definedName name="_19__G_0Extr">#REF!</definedName>
    <definedName name="_19P7_">#REF!</definedName>
    <definedName name="_1A_1">[16]연돌일위집계!#REF!</definedName>
    <definedName name="_1A_10">[16]연돌일위집계!#REF!</definedName>
    <definedName name="_1A_11">[16]연돌일위집계!#REF!</definedName>
    <definedName name="_1A_12">[16]연돌일위집계!#REF!</definedName>
    <definedName name="_1A_13">[16]연돌일위집계!#REF!</definedName>
    <definedName name="_1A_14">[16]연돌일위집계!#REF!</definedName>
    <definedName name="_1A_15">[16]연돌일위집계!#REF!</definedName>
    <definedName name="_1A_16">[16]연돌일위집계!#REF!</definedName>
    <definedName name="_1A_17">[16]연돌일위집계!#REF!</definedName>
    <definedName name="_1A_18">[16]연돌일위집계!#REF!</definedName>
    <definedName name="_1A_19">[16]연돌일위집계!#REF!</definedName>
    <definedName name="_1A_2">[16]연돌일위집계!#REF!</definedName>
    <definedName name="_1A_20">[16]연돌일위집계!#REF!</definedName>
    <definedName name="_1A_21">[16]연돌일위집계!#REF!</definedName>
    <definedName name="_1A_22">[16]연돌일위집계!#REF!</definedName>
    <definedName name="_1A_23">[16]연돌일위집계!#REF!</definedName>
    <definedName name="_1A_24">[16]연돌일위집계!#REF!</definedName>
    <definedName name="_1A_25">[16]연돌일위집계!#REF!</definedName>
    <definedName name="_1A_26">[16]연돌일위집계!#REF!</definedName>
    <definedName name="_1A_27">[16]연돌일위집계!#REF!</definedName>
    <definedName name="_1A_28">[16]연돌일위집계!#REF!</definedName>
    <definedName name="_1A_29">[16]연돌일위집계!#REF!</definedName>
    <definedName name="_1A_3">[16]연돌일위집계!#REF!</definedName>
    <definedName name="_1A_30">[16]연돌일위집계!#REF!</definedName>
    <definedName name="_1A_4">[16]연돌일위집계!#REF!</definedName>
    <definedName name="_1A_5">[16]연돌일위집계!#REF!</definedName>
    <definedName name="_1A_6">[16]연돌일위집계!#REF!</definedName>
    <definedName name="_1A_7">[16]연돌일위집계!#REF!</definedName>
    <definedName name="_1A_8">[16]연돌일위집계!#REF!</definedName>
    <definedName name="_1A_9">[16]연돌일위집계!#REF!</definedName>
    <definedName name="_1B_1">[16]연돌일위집계!#REF!</definedName>
    <definedName name="_1B_10">[16]연돌일위집계!#REF!</definedName>
    <definedName name="_1B_11">[16]연돌일위집계!#REF!</definedName>
    <definedName name="_1B_12">[16]연돌일위집계!#REF!</definedName>
    <definedName name="_1B_13">[16]연돌일위집계!#REF!</definedName>
    <definedName name="_1B_14">[16]연돌일위집계!#REF!</definedName>
    <definedName name="_1B_15">[16]연돌일위집계!#REF!</definedName>
    <definedName name="_1B_16">[16]연돌일위집계!#REF!</definedName>
    <definedName name="_1B_17">[16]연돌일위집계!#REF!</definedName>
    <definedName name="_1B_18">[16]연돌일위집계!#REF!</definedName>
    <definedName name="_1B_19">[16]연돌일위집계!#REF!</definedName>
    <definedName name="_1B_2">[16]연돌일위집계!#REF!</definedName>
    <definedName name="_1B_20">[16]연돌일위집계!#REF!</definedName>
    <definedName name="_1B_21">[16]연돌일위집계!#REF!</definedName>
    <definedName name="_1B_22">[16]연돌일위집계!#REF!</definedName>
    <definedName name="_1B_23">[16]연돌일위집계!#REF!</definedName>
    <definedName name="_1B_24">[16]연돌일위집계!#REF!</definedName>
    <definedName name="_1B_25">[16]연돌일위집계!#REF!</definedName>
    <definedName name="_1B_26">[16]연돌일위집계!#REF!</definedName>
    <definedName name="_1B_27">[16]연돌일위집계!#REF!</definedName>
    <definedName name="_1B_28">[16]연돌일위집계!#REF!</definedName>
    <definedName name="_1B_29">[16]연돌일위집계!#REF!</definedName>
    <definedName name="_1B_3">[16]연돌일위집계!#REF!</definedName>
    <definedName name="_1B_30">[16]연돌일위집계!#REF!</definedName>
    <definedName name="_1B_4">[16]연돌일위집계!#REF!</definedName>
    <definedName name="_1B_5">[16]연돌일위집계!#REF!</definedName>
    <definedName name="_1B_6">[16]연돌일위집계!#REF!</definedName>
    <definedName name="_1B_7">[16]연돌일위집계!#REF!</definedName>
    <definedName name="_1B_8">[16]연돌일위집계!#REF!</definedName>
    <definedName name="_1B_9">[16]연돌일위집계!#REF!</definedName>
    <definedName name="_1C_1">[16]연돌일위집계!#REF!</definedName>
    <definedName name="_1C_10">[16]연돌일위집계!#REF!</definedName>
    <definedName name="_1C_11">[16]연돌일위집계!#REF!</definedName>
    <definedName name="_1C_12">[16]연돌일위집계!#REF!</definedName>
    <definedName name="_1C_13">[16]연돌일위집계!#REF!</definedName>
    <definedName name="_1C_14">[16]연돌일위집계!#REF!</definedName>
    <definedName name="_1C_15">[16]연돌일위집계!#REF!</definedName>
    <definedName name="_1C_16">[16]연돌일위집계!#REF!</definedName>
    <definedName name="_1C_17">[16]연돌일위집계!#REF!</definedName>
    <definedName name="_1C_18">[16]연돌일위집계!#REF!</definedName>
    <definedName name="_1C_19">[16]연돌일위집계!#REF!</definedName>
    <definedName name="_1C_2">[16]연돌일위집계!#REF!</definedName>
    <definedName name="_1C_20">[16]연돌일위집계!#REF!</definedName>
    <definedName name="_1C_21">[16]연돌일위집계!#REF!</definedName>
    <definedName name="_1C_22">[16]연돌일위집계!#REF!</definedName>
    <definedName name="_1C_23">[16]연돌일위집계!#REF!</definedName>
    <definedName name="_1C_24">[16]연돌일위집계!#REF!</definedName>
    <definedName name="_1C_25">[16]연돌일위집계!#REF!</definedName>
    <definedName name="_1C_26">[16]연돌일위집계!#REF!</definedName>
    <definedName name="_1C_27">[16]연돌일위집계!#REF!</definedName>
    <definedName name="_1C_28">[16]연돌일위집계!#REF!</definedName>
    <definedName name="_1C_29">[16]연돌일위집계!#REF!</definedName>
    <definedName name="_1C_3">[16]연돌일위집계!#REF!</definedName>
    <definedName name="_1C_30">[16]연돌일위집계!#REF!</definedName>
    <definedName name="_1C_4">[16]연돌일위집계!#REF!</definedName>
    <definedName name="_1C_5">[16]연돌일위집계!#REF!</definedName>
    <definedName name="_1C_6">[16]연돌일위집계!#REF!</definedName>
    <definedName name="_1C_7">[16]연돌일위집계!#REF!</definedName>
    <definedName name="_1C_8">[16]연돌일위집계!#REF!</definedName>
    <definedName name="_1C_9">[16]연돌일위집계!#REF!</definedName>
    <definedName name="_1P1_">#REF!</definedName>
    <definedName name="_1공장">#REF!</definedName>
    <definedName name="_1월">#REF!</definedName>
    <definedName name="_1일투입M_D">#REF!</definedName>
    <definedName name="_1일투입금액">#REF!</definedName>
    <definedName name="_2">[20]직원인원!#REF!</definedName>
    <definedName name="_2._구조물">#REF!</definedName>
    <definedName name="_2._날_개_벽">#REF!</definedName>
    <definedName name="_2.접속저판">[11]수로단위수량!#REF!</definedName>
    <definedName name="_2_">#REF!</definedName>
    <definedName name="_2_0_S" hidden="1">#REF!</definedName>
    <definedName name="_2_2_5">#N/A</definedName>
    <definedName name="_2_3_0Criteria">#REF!</definedName>
    <definedName name="_20">#N/A</definedName>
    <definedName name="_20_____3_0Crite">#REF!</definedName>
    <definedName name="_20__G_0Extr">#REF!</definedName>
    <definedName name="_20__G_0Extract">#REF!</definedName>
    <definedName name="_20P8_">#REF!</definedName>
    <definedName name="_21">#N/A</definedName>
    <definedName name="_21_____3_0Criteria">#REF!</definedName>
    <definedName name="_21_____맨홀뚜껑_Φ">'[13]HANDHOLE(2)'!#REF!</definedName>
    <definedName name="_21__G_0Extract">#REF!</definedName>
    <definedName name="_21P9_">#REF!</definedName>
    <definedName name="_22">#N/A</definedName>
    <definedName name="_22_____G_0Extr">#REF!</definedName>
    <definedName name="_22_0_S" hidden="1">'[18]6PILE  (돌출)'!#REF!</definedName>
    <definedName name="_22_3_0Crite">#REF!</definedName>
    <definedName name="_23">#N/A</definedName>
    <definedName name="_23_____G_0Extract">#REF!</definedName>
    <definedName name="_23_0_S" hidden="1">'[18]6PILE  (돌출)'!#REF!</definedName>
    <definedName name="_23_3_0Crite">#REF!</definedName>
    <definedName name="_23_3_0Criteria">#REF!</definedName>
    <definedName name="_2309f" hidden="1">#REF!</definedName>
    <definedName name="_2323fil" hidden="1">#REF!</definedName>
    <definedName name="_23fil" hidden="1">#REF!</definedName>
    <definedName name="_23i99" hidden="1">#REF!</definedName>
    <definedName name="_24">#N/A</definedName>
    <definedName name="_24____3_0Crite">#REF!</definedName>
    <definedName name="_24_3_0Criteria">#REF!</definedName>
    <definedName name="_24_Á_1È_Ç">'[21]일위대가(계측기설치)'!#REF!</definedName>
    <definedName name="_243_2273">#REF!</definedName>
    <definedName name="_243_2274">#REF!</definedName>
    <definedName name="_24342" hidden="1">#REF!</definedName>
    <definedName name="_25">#N/A</definedName>
    <definedName name="_25____3_0Criteria">#REF!</definedName>
    <definedName name="_25_Á_2È_Ç">'[21]일위대가(계측기설치)'!#REF!</definedName>
    <definedName name="_25초재적">439.69</definedName>
    <definedName name="_26">#N/A</definedName>
    <definedName name="_26____3__Crite">'[17]#REF'!#REF!</definedName>
    <definedName name="_26_Á_3È_Ç">'[21]일위대가(계측기설치)'!#REF!</definedName>
    <definedName name="_27">#N/A</definedName>
    <definedName name="_27____3__Criteria">'[17]#REF'!#REF!</definedName>
    <definedName name="_27_Á_4È_Ç">'[21]일위대가(계측기설치)'!#REF!</definedName>
    <definedName name="_270_섬유">#REF!</definedName>
    <definedName name="_270_일반">#REF!</definedName>
    <definedName name="_28">#N/A</definedName>
    <definedName name="_28____G_0Extr">#REF!</definedName>
    <definedName name="_28_Á_5È_Ç">'[21]일위대가(계측기설치)'!#REF!</definedName>
    <definedName name="_28A1_">#N/A</definedName>
    <definedName name="_29">#N/A</definedName>
    <definedName name="_29____G_0Extract">#REF!</definedName>
    <definedName name="_29_Á_6È_Ç">'[21]일위대가(계측기설치)'!#REF!</definedName>
    <definedName name="_2A_1">[16]연돌일위집계!#REF!</definedName>
    <definedName name="_2A_10">[16]연돌일위집계!#REF!</definedName>
    <definedName name="_2A_11">[16]연돌일위집계!#REF!</definedName>
    <definedName name="_2A_12">[16]연돌일위집계!#REF!</definedName>
    <definedName name="_2A_13">[16]연돌일위집계!#REF!</definedName>
    <definedName name="_2A_14">[16]연돌일위집계!#REF!</definedName>
    <definedName name="_2A_15">[16]연돌일위집계!#REF!</definedName>
    <definedName name="_2A_16">[16]연돌일위집계!#REF!</definedName>
    <definedName name="_2A_17">[16]연돌일위집계!#REF!</definedName>
    <definedName name="_2A_18">[16]연돌일위집계!#REF!</definedName>
    <definedName name="_2A_19">[16]연돌일위집계!#REF!</definedName>
    <definedName name="_2A_2">[16]연돌일위집계!#REF!</definedName>
    <definedName name="_2A_20">[16]연돌일위집계!#REF!</definedName>
    <definedName name="_2A_21">[16]연돌일위집계!#REF!</definedName>
    <definedName name="_2A_22">[16]연돌일위집계!#REF!</definedName>
    <definedName name="_2A_23">[16]연돌일위집계!#REF!</definedName>
    <definedName name="_2A_24">[16]연돌일위집계!#REF!</definedName>
    <definedName name="_2A_25">[16]연돌일위집계!#REF!</definedName>
    <definedName name="_2A_26">[16]연돌일위집계!#REF!</definedName>
    <definedName name="_2A_27">[16]연돌일위집계!#REF!</definedName>
    <definedName name="_2A_28">[16]연돌일위집계!#REF!</definedName>
    <definedName name="_2A_29">[16]연돌일위집계!#REF!</definedName>
    <definedName name="_2A_3">[16]연돌일위집계!#REF!</definedName>
    <definedName name="_2A_30">[16]연돌일위집계!#REF!</definedName>
    <definedName name="_2A_4">[16]연돌일위집계!#REF!</definedName>
    <definedName name="_2A_5">[16]연돌일위집계!#REF!</definedName>
    <definedName name="_2A_6">[16]연돌일위집계!#REF!</definedName>
    <definedName name="_2A_7">[16]연돌일위집계!#REF!</definedName>
    <definedName name="_2A_8">[16]연돌일위집계!#REF!</definedName>
    <definedName name="_2A_9">[16]연돌일위집계!#REF!</definedName>
    <definedName name="_2B_1">[16]연돌일위집계!#REF!</definedName>
    <definedName name="_2B_10">[16]연돌일위집계!#REF!</definedName>
    <definedName name="_2B_11">[16]연돌일위집계!#REF!</definedName>
    <definedName name="_2B_12">[16]연돌일위집계!#REF!</definedName>
    <definedName name="_2B_13">[16]연돌일위집계!#REF!</definedName>
    <definedName name="_2B_14">[16]연돌일위집계!#REF!</definedName>
    <definedName name="_2B_15">[16]연돌일위집계!#REF!</definedName>
    <definedName name="_2B_16">[16]연돌일위집계!#REF!</definedName>
    <definedName name="_2B_17">[16]연돌일위집계!#REF!</definedName>
    <definedName name="_2B_18">[16]연돌일위집계!#REF!</definedName>
    <definedName name="_2B_19">[16]연돌일위집계!#REF!</definedName>
    <definedName name="_2B_2">[16]연돌일위집계!#REF!</definedName>
    <definedName name="_2B_20">[16]연돌일위집계!#REF!</definedName>
    <definedName name="_2B_21">[16]연돌일위집계!#REF!</definedName>
    <definedName name="_2B_22">[16]연돌일위집계!#REF!</definedName>
    <definedName name="_2B_23">[16]연돌일위집계!#REF!</definedName>
    <definedName name="_2B_24">[16]연돌일위집계!#REF!</definedName>
    <definedName name="_2B_25">[16]연돌일위집계!#REF!</definedName>
    <definedName name="_2B_26">[16]연돌일위집계!#REF!</definedName>
    <definedName name="_2B_27">[16]연돌일위집계!#REF!</definedName>
    <definedName name="_2B_28">[16]연돌일위집계!#REF!</definedName>
    <definedName name="_2B_29">[16]연돌일위집계!#REF!</definedName>
    <definedName name="_2B_3">[16]연돌일위집계!#REF!</definedName>
    <definedName name="_2B_30">[16]연돌일위집계!#REF!</definedName>
    <definedName name="_2B_4">[16]연돌일위집계!#REF!</definedName>
    <definedName name="_2B_5">[16]연돌일위집계!#REF!</definedName>
    <definedName name="_2B_6">[16]연돌일위집계!#REF!</definedName>
    <definedName name="_2B_7">[16]연돌일위집계!#REF!</definedName>
    <definedName name="_2B_8">[16]연돌일위집계!#REF!</definedName>
    <definedName name="_2B_9">[16]연돌일위집계!#REF!</definedName>
    <definedName name="_2C_1">[16]연돌일위집계!#REF!</definedName>
    <definedName name="_2C_10">[16]연돌일위집계!#REF!</definedName>
    <definedName name="_2C_11">[16]연돌일위집계!#REF!</definedName>
    <definedName name="_2C_12">[16]연돌일위집계!#REF!</definedName>
    <definedName name="_2C_13">[16]연돌일위집계!#REF!</definedName>
    <definedName name="_2C_14">[16]연돌일위집계!#REF!</definedName>
    <definedName name="_2C_15">[16]연돌일위집계!#REF!</definedName>
    <definedName name="_2C_16">[16]연돌일위집계!#REF!</definedName>
    <definedName name="_2C_17">[16]연돌일위집계!#REF!</definedName>
    <definedName name="_2C_18">[16]연돌일위집계!#REF!</definedName>
    <definedName name="_2C_19">[16]연돌일위집계!#REF!</definedName>
    <definedName name="_2C_2">[16]연돌일위집계!#REF!</definedName>
    <definedName name="_2C_20">[16]연돌일위집계!#REF!</definedName>
    <definedName name="_2C_21">[16]연돌일위집계!#REF!</definedName>
    <definedName name="_2C_22">[16]연돌일위집계!#REF!</definedName>
    <definedName name="_2C_23">[16]연돌일위집계!#REF!</definedName>
    <definedName name="_2C_24">[16]연돌일위집계!#REF!</definedName>
    <definedName name="_2C_25">[16]연돌일위집계!#REF!</definedName>
    <definedName name="_2C_26">[16]연돌일위집계!#REF!</definedName>
    <definedName name="_2C_27">[16]연돌일위집계!#REF!</definedName>
    <definedName name="_2C_28">[16]연돌일위집계!#REF!</definedName>
    <definedName name="_2C_29">[16]연돌일위집계!#REF!</definedName>
    <definedName name="_2C_3">[16]연돌일위집계!#REF!</definedName>
    <definedName name="_2C_30">[16]연돌일위집계!#REF!</definedName>
    <definedName name="_2C_4">[16]연돌일위집계!#REF!</definedName>
    <definedName name="_2C_5">[16]연돌일위집계!#REF!</definedName>
    <definedName name="_2C_6">[16]연돌일위집계!#REF!</definedName>
    <definedName name="_2C_7">[16]연돌일위집계!#REF!</definedName>
    <definedName name="_2C_8">[16]연돌일위집계!#REF!</definedName>
    <definedName name="_2C_9">[16]연돌일위집계!#REF!</definedName>
    <definedName name="_2P10_">#REF!</definedName>
    <definedName name="_2공장">#REF!</definedName>
    <definedName name="_2월">#REF!</definedName>
    <definedName name="_3">#N/A</definedName>
    <definedName name="_3._포장공">#REF!</definedName>
    <definedName name="_3.기초">[11]수로단위수량!#REF!</definedName>
    <definedName name="_3_0Crite">[14]총괄내역서!#REF!</definedName>
    <definedName name="_3_1._총투자사업비">#REF!</definedName>
    <definedName name="_3_3__Crite">#REF!</definedName>
    <definedName name="_3_5">#REF!</definedName>
    <definedName name="_30">#N/A</definedName>
    <definedName name="_30____G__Extr">'[17]#REF'!#REF!</definedName>
    <definedName name="_30_G_0Extr">#REF!</definedName>
    <definedName name="_30신설일위대가">'[22]30신설일위대가'!$A$4:$M$1603</definedName>
    <definedName name="_31">#N/A</definedName>
    <definedName name="_31____G__Extract">'[17]#REF'!#REF!</definedName>
    <definedName name="_31_3_0Criteria">#REF!</definedName>
    <definedName name="_31_G_0Extr">#REF!</definedName>
    <definedName name="_31_G_0Extract">#REF!</definedName>
    <definedName name="_31K1_">#N/A</definedName>
    <definedName name="_32">#N/A</definedName>
    <definedName name="_32_____0_S" hidden="1">'[18]6PILE  (돌출)'!#REF!</definedName>
    <definedName name="_32_3_0Criteria">#REF!</definedName>
    <definedName name="_32_G_0Extract">#REF!</definedName>
    <definedName name="_323fil" hidden="1">#REF!</definedName>
    <definedName name="_324dfel" hidden="1">#REF!</definedName>
    <definedName name="_32fial" hidden="1">#REF!</definedName>
    <definedName name="_32S" hidden="1">#REF!</definedName>
    <definedName name="_33">#N/A</definedName>
    <definedName name="_33_____0맨홀뚜껑_Φ">'[13]HANDHOLE(2)'!#REF!</definedName>
    <definedName name="_33_0_S" hidden="1">#REF!</definedName>
    <definedName name="_333ddl" hidden="1">#REF!</definedName>
    <definedName name="_33S" hidden="1">#REF!</definedName>
    <definedName name="_34">#N/A</definedName>
    <definedName name="_34___3_0Crite">#REF!</definedName>
    <definedName name="_34_0_S" hidden="1">#REF!</definedName>
    <definedName name="_34_3_0Crite">#REF!</definedName>
    <definedName name="_34234if" hidden="1">#REF!</definedName>
    <definedName name="_35">#N/A</definedName>
    <definedName name="_35___3_0Criteria">#REF!</definedName>
    <definedName name="_35_3_0Crite">#REF!</definedName>
    <definedName name="_35_3_0Criteria">#REF!</definedName>
    <definedName name="_36">#N/A</definedName>
    <definedName name="_36___3__Crite">'[17]#REF'!#REF!</definedName>
    <definedName name="_36_3__Crite">#REF!</definedName>
    <definedName name="_36_3_0Criteria">#REF!</definedName>
    <definedName name="_37">#N/A</definedName>
    <definedName name="_37___3__Criteria">'[17]#REF'!#REF!</definedName>
    <definedName name="_37_3__Crite">#REF!</definedName>
    <definedName name="_37_3__Criteria">#REF!</definedName>
    <definedName name="_38">#N/A</definedName>
    <definedName name="_38___Á_1È_Ç">'[21]일위대가(계측기설치)'!#REF!</definedName>
    <definedName name="_38_3__Criteria">#REF!</definedName>
    <definedName name="_38Á_1È_Ç">'[21]일위대가(계측기설치)'!#REF!</definedName>
    <definedName name="_39">#N/A</definedName>
    <definedName name="_39___Á_2È_Ç">'[21]일위대가(계측기설치)'!#REF!</definedName>
    <definedName name="_39Á_2È_Ç">'[21]일위대가(계측기설치)'!#REF!</definedName>
    <definedName name="_3A_1">[16]연돌일위집계!#REF!</definedName>
    <definedName name="_3A_10">[16]연돌일위집계!#REF!</definedName>
    <definedName name="_3A_11">[16]연돌일위집계!#REF!</definedName>
    <definedName name="_3A_12">[16]연돌일위집계!#REF!</definedName>
    <definedName name="_3A_13">[16]연돌일위집계!#REF!</definedName>
    <definedName name="_3A_14">[16]연돌일위집계!#REF!</definedName>
    <definedName name="_3A_15">[16]연돌일위집계!#REF!</definedName>
    <definedName name="_3A_16">[16]연돌일위집계!#REF!</definedName>
    <definedName name="_3A_17">[16]연돌일위집계!#REF!</definedName>
    <definedName name="_3A_18">[16]연돌일위집계!#REF!</definedName>
    <definedName name="_3A_19">[16]연돌일위집계!#REF!</definedName>
    <definedName name="_3A_2">[16]연돌일위집계!#REF!</definedName>
    <definedName name="_3A_20">[16]연돌일위집계!#REF!</definedName>
    <definedName name="_3A_21">[16]연돌일위집계!#REF!</definedName>
    <definedName name="_3A_22">[16]연돌일위집계!#REF!</definedName>
    <definedName name="_3A_23">[16]연돌일위집계!#REF!</definedName>
    <definedName name="_3A_24">[16]연돌일위집계!#REF!</definedName>
    <definedName name="_3A_25">[16]연돌일위집계!#REF!</definedName>
    <definedName name="_3A_26">[16]연돌일위집계!#REF!</definedName>
    <definedName name="_3A_27">[16]연돌일위집계!#REF!</definedName>
    <definedName name="_3A_28">[16]연돌일위집계!#REF!</definedName>
    <definedName name="_3A_29">[16]연돌일위집계!#REF!</definedName>
    <definedName name="_3A_3">[16]연돌일위집계!#REF!</definedName>
    <definedName name="_3A_30">[16]연돌일위집계!#REF!</definedName>
    <definedName name="_3A_4">[16]연돌일위집계!#REF!</definedName>
    <definedName name="_3A_5">[16]연돌일위집계!#REF!</definedName>
    <definedName name="_3A_6">[16]연돌일위집계!#REF!</definedName>
    <definedName name="_3A_7">[16]연돌일위집계!#REF!</definedName>
    <definedName name="_3A_8">[16]연돌일위집계!#REF!</definedName>
    <definedName name="_3A_9">[16]연돌일위집계!#REF!</definedName>
    <definedName name="_3B_1">[16]연돌일위집계!#REF!</definedName>
    <definedName name="_3B_10">[16]연돌일위집계!#REF!</definedName>
    <definedName name="_3B_11">[16]연돌일위집계!#REF!</definedName>
    <definedName name="_3B_12">[16]연돌일위집계!#REF!</definedName>
    <definedName name="_3B_13">[16]연돌일위집계!#REF!</definedName>
    <definedName name="_3B_14">[16]연돌일위집계!#REF!</definedName>
    <definedName name="_3B_15">[16]연돌일위집계!#REF!</definedName>
    <definedName name="_3B_16">[16]연돌일위집계!#REF!</definedName>
    <definedName name="_3B_17">[16]연돌일위집계!#REF!</definedName>
    <definedName name="_3B_18">[16]연돌일위집계!#REF!</definedName>
    <definedName name="_3B_19">[16]연돌일위집계!#REF!</definedName>
    <definedName name="_3B_2">[16]연돌일위집계!#REF!</definedName>
    <definedName name="_3B_20">[16]연돌일위집계!#REF!</definedName>
    <definedName name="_3B_21">[16]연돌일위집계!#REF!</definedName>
    <definedName name="_3B_22">[16]연돌일위집계!#REF!</definedName>
    <definedName name="_3B_23">[16]연돌일위집계!#REF!</definedName>
    <definedName name="_3B_24">[16]연돌일위집계!#REF!</definedName>
    <definedName name="_3B_25">[16]연돌일위집계!#REF!</definedName>
    <definedName name="_3B_26">[16]연돌일위집계!#REF!</definedName>
    <definedName name="_3B_27">[16]연돌일위집계!#REF!</definedName>
    <definedName name="_3B_28">[16]연돌일위집계!#REF!</definedName>
    <definedName name="_3B_29">[16]연돌일위집계!#REF!</definedName>
    <definedName name="_3B_3">[16]연돌일위집계!#REF!</definedName>
    <definedName name="_3B_30">[16]연돌일위집계!#REF!</definedName>
    <definedName name="_3B_4">[16]연돌일위집계!#REF!</definedName>
    <definedName name="_3B_5">[16]연돌일위집계!#REF!</definedName>
    <definedName name="_3B_6">[16]연돌일위집계!#REF!</definedName>
    <definedName name="_3B_7">[16]연돌일위집계!#REF!</definedName>
    <definedName name="_3B_8">[16]연돌일위집계!#REF!</definedName>
    <definedName name="_3B_9">[16]연돌일위집계!#REF!</definedName>
    <definedName name="_3C_1">[16]연돌일위집계!#REF!</definedName>
    <definedName name="_3C_10">[16]연돌일위집계!#REF!</definedName>
    <definedName name="_3C_11">[16]연돌일위집계!#REF!</definedName>
    <definedName name="_3C_12">[16]연돌일위집계!#REF!</definedName>
    <definedName name="_3C_13">[16]연돌일위집계!#REF!</definedName>
    <definedName name="_3C_14">[16]연돌일위집계!#REF!</definedName>
    <definedName name="_3C_15">[16]연돌일위집계!#REF!</definedName>
    <definedName name="_3C_16">[16]연돌일위집계!#REF!</definedName>
    <definedName name="_3C_17">[16]연돌일위집계!#REF!</definedName>
    <definedName name="_3C_18">[16]연돌일위집계!#REF!</definedName>
    <definedName name="_3C_19">[16]연돌일위집계!#REF!</definedName>
    <definedName name="_3C_2">[16]연돌일위집계!#REF!</definedName>
    <definedName name="_3C_20">[16]연돌일위집계!#REF!</definedName>
    <definedName name="_3C_21">[16]연돌일위집계!#REF!</definedName>
    <definedName name="_3C_22">[16]연돌일위집계!#REF!</definedName>
    <definedName name="_3C_23">[16]연돌일위집계!#REF!</definedName>
    <definedName name="_3C_24">[16]연돌일위집계!#REF!</definedName>
    <definedName name="_3C_25">[16]연돌일위집계!#REF!</definedName>
    <definedName name="_3C_26">[16]연돌일위집계!#REF!</definedName>
    <definedName name="_3C_27">[16]연돌일위집계!#REF!</definedName>
    <definedName name="_3C_28">[16]연돌일위집계!#REF!</definedName>
    <definedName name="_3C_29">[16]연돌일위집계!#REF!</definedName>
    <definedName name="_3C_3">[16]연돌일위집계!#REF!</definedName>
    <definedName name="_3C_30">[16]연돌일위집계!#REF!</definedName>
    <definedName name="_3C_4">[16]연돌일위집계!#REF!</definedName>
    <definedName name="_3C_5">[16]연돌일위집계!#REF!</definedName>
    <definedName name="_3C_6">[16]연돌일위집계!#REF!</definedName>
    <definedName name="_3C_7">[16]연돌일위집계!#REF!</definedName>
    <definedName name="_3C_8">[16]연돌일위집계!#REF!</definedName>
    <definedName name="_3C_9">[16]연돌일위집계!#REF!</definedName>
    <definedName name="_3G_0Extr">#REF!</definedName>
    <definedName name="_3ihil" hidden="1">#REF!</definedName>
    <definedName name="_3P11_">#REF!</definedName>
    <definedName name="_3공장">#REF!</definedName>
    <definedName name="_3월">#REF!</definedName>
    <definedName name="_4">#N/A</definedName>
    <definedName name="_4._부대공">#REF!</definedName>
    <definedName name="_4._자재대">#REF!</definedName>
    <definedName name="_4.거푸집">[11]수로단위수량!#REF!</definedName>
    <definedName name="_4_0Extr">[14]총괄내역서!#REF!</definedName>
    <definedName name="_4_3._에너지절약을_위한_개선안">#REF!</definedName>
    <definedName name="_4_3__Criteria">#REF!</definedName>
    <definedName name="_40">#N/A</definedName>
    <definedName name="_40___Á_3È_Ç">'[21]일위대가(계측기설치)'!#REF!</definedName>
    <definedName name="_40_15_15_15_15_10_15">#REF!</definedName>
    <definedName name="_40Á_3È_Ç">'[21]일위대가(계측기설치)'!#REF!</definedName>
    <definedName name="_40총괄">'[23]40총괄'!$A$4:$O$76</definedName>
    <definedName name="_41">#N/A</definedName>
    <definedName name="_41___Á_4È_Ç">'[21]일위대가(계측기설치)'!#REF!</definedName>
    <definedName name="_41Á_4È_Ç">'[21]일위대가(계측기설치)'!#REF!</definedName>
    <definedName name="_42">#N/A</definedName>
    <definedName name="_42___Á_5È_Ç">'[21]일위대가(계측기설치)'!#REF!</definedName>
    <definedName name="_42Á_5È_Ç">'[21]일위대가(계측기설치)'!#REF!</definedName>
    <definedName name="_43">#N/A</definedName>
    <definedName name="_43___Á_6È_Ç">'[21]일위대가(계측기설치)'!#REF!</definedName>
    <definedName name="_43Á_6È_Ç">'[21]일위대가(계측기설치)'!#REF!</definedName>
    <definedName name="_44">#N/A</definedName>
    <definedName name="_44___G_0Extr">#REF!</definedName>
    <definedName name="_44A1_">#REF!</definedName>
    <definedName name="_45">#N/A</definedName>
    <definedName name="_45___G_0Extract">#REF!</definedName>
    <definedName name="_45D1_">#REF!</definedName>
    <definedName name="_46">#N/A</definedName>
    <definedName name="_46___G__Extr">'[17]#REF'!#REF!</definedName>
    <definedName name="_46A1_">#REF!</definedName>
    <definedName name="_46D2_">#REF!</definedName>
    <definedName name="_46G_0Extr">#REF!</definedName>
    <definedName name="_47">#N/A</definedName>
    <definedName name="_47___G__Extract">'[17]#REF'!#REF!</definedName>
    <definedName name="_47G_0Extr">#REF!</definedName>
    <definedName name="_48">#N/A</definedName>
    <definedName name="_48______맨홀뚜껑_Φ">'[13]HANDHOLE(2)'!#REF!</definedName>
    <definedName name="_48D1_">#REF!</definedName>
    <definedName name="_48G_0Extract">#REF!</definedName>
    <definedName name="_49">#N/A</definedName>
    <definedName name="_49____0_S" hidden="1">'[18]6PILE  (돌출)'!#REF!</definedName>
    <definedName name="_49G__Extr">#REF!</definedName>
    <definedName name="_4A_1">[16]연돌일위집계!#REF!</definedName>
    <definedName name="_4A_10">[16]연돌일위집계!#REF!</definedName>
    <definedName name="_4A_11">[16]연돌일위집계!#REF!</definedName>
    <definedName name="_4A_12">[16]연돌일위집계!#REF!</definedName>
    <definedName name="_4A_13">[16]연돌일위집계!#REF!</definedName>
    <definedName name="_4A_14">[16]연돌일위집계!#REF!</definedName>
    <definedName name="_4A_15">[16]연돌일위집계!#REF!</definedName>
    <definedName name="_4A_16">[16]연돌일위집계!#REF!</definedName>
    <definedName name="_4A_17">[16]연돌일위집계!#REF!</definedName>
    <definedName name="_4A_18">[16]연돌일위집계!#REF!</definedName>
    <definedName name="_4A_19">[16]연돌일위집계!#REF!</definedName>
    <definedName name="_4A_2">[16]연돌일위집계!#REF!</definedName>
    <definedName name="_4A_20">[16]연돌일위집계!#REF!</definedName>
    <definedName name="_4A_21">[16]연돌일위집계!#REF!</definedName>
    <definedName name="_4A_22">[16]연돌일위집계!#REF!</definedName>
    <definedName name="_4A_23">[16]연돌일위집계!#REF!</definedName>
    <definedName name="_4A_24">[16]연돌일위집계!#REF!</definedName>
    <definedName name="_4A_25">[16]연돌일위집계!#REF!</definedName>
    <definedName name="_4A_26">[16]연돌일위집계!#REF!</definedName>
    <definedName name="_4A_27">[16]연돌일위집계!#REF!</definedName>
    <definedName name="_4A_28">[16]연돌일위집계!#REF!</definedName>
    <definedName name="_4A_29">[16]연돌일위집계!#REF!</definedName>
    <definedName name="_4A_3">[16]연돌일위집계!#REF!</definedName>
    <definedName name="_4A_30">[16]연돌일위집계!#REF!</definedName>
    <definedName name="_4A_4">[16]연돌일위집계!#REF!</definedName>
    <definedName name="_4A_5">[16]연돌일위집계!#REF!</definedName>
    <definedName name="_4A_6">[16]연돌일위집계!#REF!</definedName>
    <definedName name="_4A_7">[16]연돌일위집계!#REF!</definedName>
    <definedName name="_4A_8">[16]연돌일위집계!#REF!</definedName>
    <definedName name="_4A_9">[16]연돌일위집계!#REF!</definedName>
    <definedName name="_4B_1">[16]연돌일위집계!#REF!</definedName>
    <definedName name="_4B_10">[16]연돌일위집계!#REF!</definedName>
    <definedName name="_4B_11">[16]연돌일위집계!#REF!</definedName>
    <definedName name="_4B_12">[16]연돌일위집계!#REF!</definedName>
    <definedName name="_4B_13">[16]연돌일위집계!#REF!</definedName>
    <definedName name="_4B_14">[16]연돌일위집계!#REF!</definedName>
    <definedName name="_4B_15">[16]연돌일위집계!#REF!</definedName>
    <definedName name="_4B_16">[16]연돌일위집계!#REF!</definedName>
    <definedName name="_4B_17">[16]연돌일위집계!#REF!</definedName>
    <definedName name="_4B_18">[16]연돌일위집계!#REF!</definedName>
    <definedName name="_4B_19">[16]연돌일위집계!#REF!</definedName>
    <definedName name="_4B_2">[16]연돌일위집계!#REF!</definedName>
    <definedName name="_4B_20">[16]연돌일위집계!#REF!</definedName>
    <definedName name="_4B_21">[16]연돌일위집계!#REF!</definedName>
    <definedName name="_4B_22">[16]연돌일위집계!#REF!</definedName>
    <definedName name="_4B_23">[16]연돌일위집계!#REF!</definedName>
    <definedName name="_4B_24">[16]연돌일위집계!#REF!</definedName>
    <definedName name="_4B_25">[16]연돌일위집계!#REF!</definedName>
    <definedName name="_4B_26">[16]연돌일위집계!#REF!</definedName>
    <definedName name="_4B_27">[16]연돌일위집계!#REF!</definedName>
    <definedName name="_4B_28">[16]연돌일위집계!#REF!</definedName>
    <definedName name="_4B_29">[16]연돌일위집계!#REF!</definedName>
    <definedName name="_4B_3">[16]연돌일위집계!#REF!</definedName>
    <definedName name="_4B_30">[16]연돌일위집계!#REF!</definedName>
    <definedName name="_4B_4">[16]연돌일위집계!#REF!</definedName>
    <definedName name="_4B_5">[16]연돌일위집계!#REF!</definedName>
    <definedName name="_4B_6">[16]연돌일위집계!#REF!</definedName>
    <definedName name="_4B_7">[16]연돌일위집계!#REF!</definedName>
    <definedName name="_4B_8">[16]연돌일위집계!#REF!</definedName>
    <definedName name="_4B_9">[16]연돌일위집계!#REF!</definedName>
    <definedName name="_4C_1">[16]연돌일위집계!#REF!</definedName>
    <definedName name="_4C_10">[16]연돌일위집계!#REF!</definedName>
    <definedName name="_4C_11">[16]연돌일위집계!#REF!</definedName>
    <definedName name="_4C_12">[16]연돌일위집계!#REF!</definedName>
    <definedName name="_4C_13">[16]연돌일위집계!#REF!</definedName>
    <definedName name="_4C_14">[16]연돌일위집계!#REF!</definedName>
    <definedName name="_4C_15">[16]연돌일위집계!#REF!</definedName>
    <definedName name="_4C_16">[16]연돌일위집계!#REF!</definedName>
    <definedName name="_4C_17">[16]연돌일위집계!#REF!</definedName>
    <definedName name="_4C_18">[16]연돌일위집계!#REF!</definedName>
    <definedName name="_4C_19">[16]연돌일위집계!#REF!</definedName>
    <definedName name="_4C_2">[16]연돌일위집계!#REF!</definedName>
    <definedName name="_4C_20">[16]연돌일위집계!#REF!</definedName>
    <definedName name="_4C_21">[16]연돌일위집계!#REF!</definedName>
    <definedName name="_4C_22">[16]연돌일위집계!#REF!</definedName>
    <definedName name="_4C_23">[16]연돌일위집계!#REF!</definedName>
    <definedName name="_4C_24">[16]연돌일위집계!#REF!</definedName>
    <definedName name="_4C_25">[16]연돌일위집계!#REF!</definedName>
    <definedName name="_4C_26">[16]연돌일위집계!#REF!</definedName>
    <definedName name="_4C_27">[16]연돌일위집계!#REF!</definedName>
    <definedName name="_4C_28">[16]연돌일위집계!#REF!</definedName>
    <definedName name="_4C_29">[16]연돌일위집계!#REF!</definedName>
    <definedName name="_4C_3">[16]연돌일위집계!#REF!</definedName>
    <definedName name="_4C_30">[16]연돌일위집계!#REF!</definedName>
    <definedName name="_4C_4">[16]연돌일위집계!#REF!</definedName>
    <definedName name="_4C_5">[16]연돌일위집계!#REF!</definedName>
    <definedName name="_4C_6">[16]연돌일위집계!#REF!</definedName>
    <definedName name="_4C_7">[16]연돌일위집계!#REF!</definedName>
    <definedName name="_4C_8">[16]연돌일위집계!#REF!</definedName>
    <definedName name="_4C_9">[16]연돌일위집계!#REF!</definedName>
    <definedName name="_4G_0Extract">#REF!</definedName>
    <definedName name="_4P12_">#REF!</definedName>
    <definedName name="_4월">#REF!</definedName>
    <definedName name="_4초재적">123.79</definedName>
    <definedName name="_5">#N/A</definedName>
    <definedName name="_5.거푸집">[11]수로단위수량!#REF!</definedName>
    <definedName name="_5_3__Crite">#REF!</definedName>
    <definedName name="_50">#N/A</definedName>
    <definedName name="_50____0맨홀뚜껑_Φ">'[13]HANDHOLE(2)'!#REF!</definedName>
    <definedName name="_50D2_">#REF!</definedName>
    <definedName name="_50G__Extract">#REF!</definedName>
    <definedName name="_50억이상">#REF!</definedName>
    <definedName name="_51">#N/A</definedName>
    <definedName name="_51__3_0Crite">#REF!</definedName>
    <definedName name="_51G_0Extr">#REF!</definedName>
    <definedName name="_51l1_">[8]내역서!#REF!</definedName>
    <definedName name="_52">#N/A</definedName>
    <definedName name="_52__3_0Criteria">#REF!</definedName>
    <definedName name="_52G_0Extract">#REF!</definedName>
    <definedName name="_52Q1_">#REF!</definedName>
    <definedName name="_53">#N/A</definedName>
    <definedName name="_53__Á_1È_Ç">'[21]일위대가(계측기설치)'!#REF!</definedName>
    <definedName name="_53G__Extr">#REF!</definedName>
    <definedName name="_53Q2_">#REF!</definedName>
    <definedName name="_54">#N/A</definedName>
    <definedName name="_54__Á_2È_Ç">'[21]일위대가(계측기설치)'!#REF!</definedName>
    <definedName name="_54G__Extract">#REF!</definedName>
    <definedName name="_54Q3_">#REF!</definedName>
    <definedName name="_55">#N/A</definedName>
    <definedName name="_55__Á_3È_Ç">'[21]일위대가(계측기설치)'!#REF!</definedName>
    <definedName name="_55옹벽부용수">[15]공사비증감!#REF!</definedName>
    <definedName name="_56">#N/A</definedName>
    <definedName name="_56__Á_4È_Ç">'[21]일위대가(계측기설치)'!#REF!</definedName>
    <definedName name="_57">#N/A</definedName>
    <definedName name="_57__Á_5È_Ç">'[21]일위대가(계측기설치)'!#REF!</definedName>
    <definedName name="_57Q1_">#REF!</definedName>
    <definedName name="_58">#N/A</definedName>
    <definedName name="_58__Á_6È_Ç">'[21]일위대가(계측기설치)'!#REF!</definedName>
    <definedName name="_59">#N/A</definedName>
    <definedName name="_59__G_0Extr">#REF!</definedName>
    <definedName name="_59Q2_">#REF!</definedName>
    <definedName name="_5A_1">[16]연돌일위집계!#REF!</definedName>
    <definedName name="_5A_10">[16]연돌일위집계!#REF!</definedName>
    <definedName name="_5A_11">[16]연돌일위집계!#REF!</definedName>
    <definedName name="_5A_12">[16]연돌일위집계!#REF!</definedName>
    <definedName name="_5A_13">[16]연돌일위집계!#REF!</definedName>
    <definedName name="_5A_14">[16]연돌일위집계!#REF!</definedName>
    <definedName name="_5A_15">[16]연돌일위집계!#REF!</definedName>
    <definedName name="_5A_16">[16]연돌일위집계!#REF!</definedName>
    <definedName name="_5A_17">[16]연돌일위집계!#REF!</definedName>
    <definedName name="_5A_18">[16]연돌일위집계!#REF!</definedName>
    <definedName name="_5A_19">[16]연돌일위집계!#REF!</definedName>
    <definedName name="_5A_2">[16]연돌일위집계!#REF!</definedName>
    <definedName name="_5A_20">[16]연돌일위집계!#REF!</definedName>
    <definedName name="_5A_21">[16]연돌일위집계!#REF!</definedName>
    <definedName name="_5A_22">[16]연돌일위집계!#REF!</definedName>
    <definedName name="_5A_23">[16]연돌일위집계!#REF!</definedName>
    <definedName name="_5A_24">[16]연돌일위집계!#REF!</definedName>
    <definedName name="_5A_25">[16]연돌일위집계!#REF!</definedName>
    <definedName name="_5A_26">[16]연돌일위집계!#REF!</definedName>
    <definedName name="_5A_27">[16]연돌일위집계!#REF!</definedName>
    <definedName name="_5A_28">[16]연돌일위집계!#REF!</definedName>
    <definedName name="_5A_29">[16]연돌일위집계!#REF!</definedName>
    <definedName name="_5A_3">[16]연돌일위집계!#REF!</definedName>
    <definedName name="_5A_30">[16]연돌일위집계!#REF!</definedName>
    <definedName name="_5A_4">[16]연돌일위집계!#REF!</definedName>
    <definedName name="_5A_5">[16]연돌일위집계!#REF!</definedName>
    <definedName name="_5A_6">[16]연돌일위집계!#REF!</definedName>
    <definedName name="_5A_7">[16]연돌일위집계!#REF!</definedName>
    <definedName name="_5A_8">[16]연돌일위집계!#REF!</definedName>
    <definedName name="_5A_9">[16]연돌일위집계!#REF!</definedName>
    <definedName name="_5B_1">[16]연돌일위집계!#REF!</definedName>
    <definedName name="_5B_10">[16]연돌일위집계!#REF!</definedName>
    <definedName name="_5B_11">[16]연돌일위집계!#REF!</definedName>
    <definedName name="_5B_12">[16]연돌일위집계!#REF!</definedName>
    <definedName name="_5B_13">[16]연돌일위집계!#REF!</definedName>
    <definedName name="_5B_14">[16]연돌일위집계!#REF!</definedName>
    <definedName name="_5B_15">[16]연돌일위집계!#REF!</definedName>
    <definedName name="_5B_16">[16]연돌일위집계!#REF!</definedName>
    <definedName name="_5B_17">[16]연돌일위집계!#REF!</definedName>
    <definedName name="_5B_18">[16]연돌일위집계!#REF!</definedName>
    <definedName name="_5B_19">[16]연돌일위집계!#REF!</definedName>
    <definedName name="_5B_2">[16]연돌일위집계!#REF!</definedName>
    <definedName name="_5B_20">[16]연돌일위집계!#REF!</definedName>
    <definedName name="_5B_21">[16]연돌일위집계!#REF!</definedName>
    <definedName name="_5B_22">[16]연돌일위집계!#REF!</definedName>
    <definedName name="_5B_23">[16]연돌일위집계!#REF!</definedName>
    <definedName name="_5B_24">[16]연돌일위집계!#REF!</definedName>
    <definedName name="_5B_25">[16]연돌일위집계!#REF!</definedName>
    <definedName name="_5B_26">[16]연돌일위집계!#REF!</definedName>
    <definedName name="_5B_27">[16]연돌일위집계!#REF!</definedName>
    <definedName name="_5B_28">[16]연돌일위집계!#REF!</definedName>
    <definedName name="_5B_29">[16]연돌일위집계!#REF!</definedName>
    <definedName name="_5B_3">[16]연돌일위집계!#REF!</definedName>
    <definedName name="_5B_30">[16]연돌일위집계!#REF!</definedName>
    <definedName name="_5B_4">[16]연돌일위집계!#REF!</definedName>
    <definedName name="_5B_5">[16]연돌일위집계!#REF!</definedName>
    <definedName name="_5B_6">[16]연돌일위집계!#REF!</definedName>
    <definedName name="_5B_7">[16]연돌일위집계!#REF!</definedName>
    <definedName name="_5B_8">[16]연돌일위집계!#REF!</definedName>
    <definedName name="_5B_9">[16]연돌일위집계!#REF!</definedName>
    <definedName name="_5C_1">[16]연돌일위집계!#REF!</definedName>
    <definedName name="_5C_10">[16]연돌일위집계!#REF!</definedName>
    <definedName name="_5C_11">[16]연돌일위집계!#REF!</definedName>
    <definedName name="_5C_12">[16]연돌일위집계!#REF!</definedName>
    <definedName name="_5C_13">[16]연돌일위집계!#REF!</definedName>
    <definedName name="_5C_14">[16]연돌일위집계!#REF!</definedName>
    <definedName name="_5C_15">[16]연돌일위집계!#REF!</definedName>
    <definedName name="_5C_16">[16]연돌일위집계!#REF!</definedName>
    <definedName name="_5C_17">[16]연돌일위집계!#REF!</definedName>
    <definedName name="_5C_18">[16]연돌일위집계!#REF!</definedName>
    <definedName name="_5C_19">[16]연돌일위집계!#REF!</definedName>
    <definedName name="_5C_2">[16]연돌일위집계!#REF!</definedName>
    <definedName name="_5C_20">[16]연돌일위집계!#REF!</definedName>
    <definedName name="_5C_21">[16]연돌일위집계!#REF!</definedName>
    <definedName name="_5C_22">[16]연돌일위집계!#REF!</definedName>
    <definedName name="_5C_23">[16]연돌일위집계!#REF!</definedName>
    <definedName name="_5C_24">[16]연돌일위집계!#REF!</definedName>
    <definedName name="_5C_25">[16]연돌일위집계!#REF!</definedName>
    <definedName name="_5C_26">[16]연돌일위집계!#REF!</definedName>
    <definedName name="_5C_27">[16]연돌일위집계!#REF!</definedName>
    <definedName name="_5C_28">[16]연돌일위집계!#REF!</definedName>
    <definedName name="_5C_29">[16]연돌일위집계!#REF!</definedName>
    <definedName name="_5C_3">[16]연돌일위집계!#REF!</definedName>
    <definedName name="_5C_30">[16]연돌일위집계!#REF!</definedName>
    <definedName name="_5C_4">[16]연돌일위집계!#REF!</definedName>
    <definedName name="_5C_5">[16]연돌일위집계!#REF!</definedName>
    <definedName name="_5C_6">[16]연돌일위집계!#REF!</definedName>
    <definedName name="_5C_7">[16]연돌일위집계!#REF!</definedName>
    <definedName name="_5C_8">[16]연돌일위집계!#REF!</definedName>
    <definedName name="_5C_9">[16]연돌일위집계!#REF!</definedName>
    <definedName name="_5Crite">[14]총괄내역서!#REF!</definedName>
    <definedName name="_5G_0Extr">#REF!</definedName>
    <definedName name="_5h501재적">78.73</definedName>
    <definedName name="_5P1_">#REF!</definedName>
    <definedName name="_5P13_">#REF!</definedName>
    <definedName name="_5억원미만">#REF!</definedName>
    <definedName name="_5억이상_50억원미만">#REF!</definedName>
    <definedName name="_5월">#REF!</definedName>
    <definedName name="_6">#N/A</definedName>
    <definedName name="_6.5_4_5_4">#REF!</definedName>
    <definedName name="_6.부직포">[11]수로단위수량!#REF!</definedName>
    <definedName name="_6.잡석채움">[11]수로단위수량!#REF!</definedName>
    <definedName name="_6_3__Criteria">#REF!</definedName>
    <definedName name="_6_3_0Crite">#REF!</definedName>
    <definedName name="_60">#N/A</definedName>
    <definedName name="_60__G_0Extract">#REF!</definedName>
    <definedName name="_60_5__2">#REF!</definedName>
    <definedName name="_61">#N/A</definedName>
    <definedName name="_61_____S" hidden="1">#REF!</definedName>
    <definedName name="_61G_0Extract">#REF!</definedName>
    <definedName name="_61Q3_">#REF!</definedName>
    <definedName name="_62">#N/A</definedName>
    <definedName name="_62_____맨홀뚜껑_Φ">'[13]HANDHOLE(2)'!#REF!</definedName>
    <definedName name="_62G_0Extract">#REF!</definedName>
    <definedName name="_63">#N/A</definedName>
    <definedName name="_63___0_S" hidden="1">#REF!</definedName>
    <definedName name="_63P1_">#REF!</definedName>
    <definedName name="_64">#N/A</definedName>
    <definedName name="_64_3_0Crite">#REF!</definedName>
    <definedName name="_65">#N/A</definedName>
    <definedName name="_65_3_0Criteria">#REF!</definedName>
    <definedName name="_66">#N/A</definedName>
    <definedName name="_66_3__Crite">#REF!</definedName>
    <definedName name="_67">#N/A</definedName>
    <definedName name="_67_3__Criteria">#REF!</definedName>
    <definedName name="_67P10_">#REF!</definedName>
    <definedName name="_68">#N/A</definedName>
    <definedName name="_68_Á_1È_Ç">'[21]일위대가(계측기설치)'!#REF!</definedName>
    <definedName name="_69">#N/A</definedName>
    <definedName name="_69_Á_2È_Ç">'[21]일위대가(계측기설치)'!#REF!</definedName>
    <definedName name="_6A_1">[16]연돌일위집계!#REF!</definedName>
    <definedName name="_6A_10">[16]연돌일위집계!#REF!</definedName>
    <definedName name="_6A_11">[16]연돌일위집계!#REF!</definedName>
    <definedName name="_6A_12">[16]연돌일위집계!#REF!</definedName>
    <definedName name="_6A_13">[16]연돌일위집계!#REF!</definedName>
    <definedName name="_6A_14">[16]연돌일위집계!#REF!</definedName>
    <definedName name="_6A_15">[16]연돌일위집계!#REF!</definedName>
    <definedName name="_6A_16">[16]연돌일위집계!#REF!</definedName>
    <definedName name="_6A_17">[16]연돌일위집계!#REF!</definedName>
    <definedName name="_6A_18">[16]연돌일위집계!#REF!</definedName>
    <definedName name="_6A_19">[16]연돌일위집계!#REF!</definedName>
    <definedName name="_6A_2">[16]연돌일위집계!#REF!</definedName>
    <definedName name="_6A_20">[16]연돌일위집계!#REF!</definedName>
    <definedName name="_6A_21">[16]연돌일위집계!#REF!</definedName>
    <definedName name="_6A_22">[16]연돌일위집계!#REF!</definedName>
    <definedName name="_6A_23">[16]연돌일위집계!#REF!</definedName>
    <definedName name="_6A_24">[16]연돌일위집계!#REF!</definedName>
    <definedName name="_6A_25">[16]연돌일위집계!#REF!</definedName>
    <definedName name="_6A_26">[16]연돌일위집계!#REF!</definedName>
    <definedName name="_6A_27">[16]연돌일위집계!#REF!</definedName>
    <definedName name="_6A_28">[16]연돌일위집계!#REF!</definedName>
    <definedName name="_6A_29">[16]연돌일위집계!#REF!</definedName>
    <definedName name="_6A_3">[16]연돌일위집계!#REF!</definedName>
    <definedName name="_6A_30">[16]연돌일위집계!#REF!</definedName>
    <definedName name="_6A_4">[16]연돌일위집계!#REF!</definedName>
    <definedName name="_6A_5">[16]연돌일위집계!#REF!</definedName>
    <definedName name="_6A_6">[16]연돌일위집계!#REF!</definedName>
    <definedName name="_6A_7">[16]연돌일위집계!#REF!</definedName>
    <definedName name="_6A_8">[16]연돌일위집계!#REF!</definedName>
    <definedName name="_6A_9">[16]연돌일위집계!#REF!</definedName>
    <definedName name="_6B_1">[16]연돌일위집계!#REF!</definedName>
    <definedName name="_6B_10">[16]연돌일위집계!#REF!</definedName>
    <definedName name="_6B_11">[16]연돌일위집계!#REF!</definedName>
    <definedName name="_6B_12">[16]연돌일위집계!#REF!</definedName>
    <definedName name="_6B_13">[16]연돌일위집계!#REF!</definedName>
    <definedName name="_6B_14">[16]연돌일위집계!#REF!</definedName>
    <definedName name="_6B_15">[16]연돌일위집계!#REF!</definedName>
    <definedName name="_6B_16">[16]연돌일위집계!#REF!</definedName>
    <definedName name="_6B_17">[16]연돌일위집계!#REF!</definedName>
    <definedName name="_6B_18">[16]연돌일위집계!#REF!</definedName>
    <definedName name="_6B_19">[16]연돌일위집계!#REF!</definedName>
    <definedName name="_6B_2">[16]연돌일위집계!#REF!</definedName>
    <definedName name="_6B_20">[16]연돌일위집계!#REF!</definedName>
    <definedName name="_6B_21">[16]연돌일위집계!#REF!</definedName>
    <definedName name="_6B_22">[16]연돌일위집계!#REF!</definedName>
    <definedName name="_6B_23">[16]연돌일위집계!#REF!</definedName>
    <definedName name="_6B_24">[16]연돌일위집계!#REF!</definedName>
    <definedName name="_6B_25">[16]연돌일위집계!#REF!</definedName>
    <definedName name="_6B_26">[16]연돌일위집계!#REF!</definedName>
    <definedName name="_6B_27">[16]연돌일위집계!#REF!</definedName>
    <definedName name="_6B_28">[16]연돌일위집계!#REF!</definedName>
    <definedName name="_6B_29">[16]연돌일위집계!#REF!</definedName>
    <definedName name="_6B_3">[16]연돌일위집계!#REF!</definedName>
    <definedName name="_6B_30">[16]연돌일위집계!#REF!</definedName>
    <definedName name="_6B_4">[16]연돌일위집계!#REF!</definedName>
    <definedName name="_6B_5">[16]연돌일위집계!#REF!</definedName>
    <definedName name="_6B_6">[16]연돌일위집계!#REF!</definedName>
    <definedName name="_6B_7">[16]연돌일위집계!#REF!</definedName>
    <definedName name="_6B_8">[16]연돌일위집계!#REF!</definedName>
    <definedName name="_6B_9">[16]연돌일위집계!#REF!</definedName>
    <definedName name="_6C_1">[16]연돌일위집계!#REF!</definedName>
    <definedName name="_6C_10">[16]연돌일위집계!#REF!</definedName>
    <definedName name="_6C_11">[16]연돌일위집계!#REF!</definedName>
    <definedName name="_6C_12">[16]연돌일위집계!#REF!</definedName>
    <definedName name="_6C_13">[16]연돌일위집계!#REF!</definedName>
    <definedName name="_6C_14">[16]연돌일위집계!#REF!</definedName>
    <definedName name="_6C_15">[16]연돌일위집계!#REF!</definedName>
    <definedName name="_6C_16">[16]연돌일위집계!#REF!</definedName>
    <definedName name="_6C_17">[16]연돌일위집계!#REF!</definedName>
    <definedName name="_6C_18">[16]연돌일위집계!#REF!</definedName>
    <definedName name="_6C_19">[16]연돌일위집계!#REF!</definedName>
    <definedName name="_6C_2">[16]연돌일위집계!#REF!</definedName>
    <definedName name="_6C_20">[16]연돌일위집계!#REF!</definedName>
    <definedName name="_6C_21">[16]연돌일위집계!#REF!</definedName>
    <definedName name="_6C_22">[16]연돌일위집계!#REF!</definedName>
    <definedName name="_6C_23">[16]연돌일위집계!#REF!</definedName>
    <definedName name="_6C_24">[16]연돌일위집계!#REF!</definedName>
    <definedName name="_6C_25">[16]연돌일위집계!#REF!</definedName>
    <definedName name="_6C_26">[16]연돌일위집계!#REF!</definedName>
    <definedName name="_6C_27">[16]연돌일위집계!#REF!</definedName>
    <definedName name="_6C_28">[16]연돌일위집계!#REF!</definedName>
    <definedName name="_6C_29">[16]연돌일위집계!#REF!</definedName>
    <definedName name="_6C_3">[16]연돌일위집계!#REF!</definedName>
    <definedName name="_6C_30">[16]연돌일위집계!#REF!</definedName>
    <definedName name="_6C_4">[16]연돌일위집계!#REF!</definedName>
    <definedName name="_6C_5">[16]연돌일위집계!#REF!</definedName>
    <definedName name="_6C_6">[16]연돌일위집계!#REF!</definedName>
    <definedName name="_6C_7">[16]연돌일위집계!#REF!</definedName>
    <definedName name="_6C_8">[16]연돌일위집계!#REF!</definedName>
    <definedName name="_6C_9">[16]연돌일위집계!#REF!</definedName>
    <definedName name="_6Extr">[14]총괄내역서!#REF!</definedName>
    <definedName name="_6G_0Extract">#REF!</definedName>
    <definedName name="_6P10_">#REF!</definedName>
    <definedName name="_6P14_">#REF!</definedName>
    <definedName name="_6월">#REF!</definedName>
    <definedName name="_7">#N/A</definedName>
    <definedName name="_7.배수">[11]수로단위수량!#REF!</definedName>
    <definedName name="_7_">[6]예가표!#REF!</definedName>
    <definedName name="_7_15_17_13.5_13.5">'[24]산출2-기기동력'!#REF!</definedName>
    <definedName name="_70">#N/A</definedName>
    <definedName name="_70_Á_3È_Ç">'[21]일위대가(계측기설치)'!#REF!</definedName>
    <definedName name="_71">#N/A</definedName>
    <definedName name="_71_Á_4È_Ç">'[21]일위대가(계측기설치)'!#REF!</definedName>
    <definedName name="_71P11_">#REF!</definedName>
    <definedName name="_72">#N/A</definedName>
    <definedName name="_72_Á_5È_Ç">'[21]일위대가(계측기설치)'!#REF!</definedName>
    <definedName name="_73">#N/A</definedName>
    <definedName name="_73_Á_6È_Ç">'[21]일위대가(계측기설치)'!#REF!</definedName>
    <definedName name="_74">#N/A</definedName>
    <definedName name="_74_G_0Extr">#REF!</definedName>
    <definedName name="_75">#N/A</definedName>
    <definedName name="_75_G_0Extract">#REF!</definedName>
    <definedName name="_75P12_">#REF!</definedName>
    <definedName name="_76">#N/A</definedName>
    <definedName name="_76_G__Extr">#REF!</definedName>
    <definedName name="_77">#N/A</definedName>
    <definedName name="_77_G__Extract">#REF!</definedName>
    <definedName name="_78">#N/A</definedName>
    <definedName name="_78S" hidden="1">#REF!</definedName>
    <definedName name="_79">#N/A</definedName>
    <definedName name="_79____옹벽부용수">[15]공사비증감!#REF!</definedName>
    <definedName name="_79P13_">#REF!</definedName>
    <definedName name="_7A_1">[16]연돌일위집계!#REF!</definedName>
    <definedName name="_7A_10">[16]연돌일위집계!#REF!</definedName>
    <definedName name="_7A_11">[16]연돌일위집계!#REF!</definedName>
    <definedName name="_7A_12">[16]연돌일위집계!#REF!</definedName>
    <definedName name="_7A_13">[16]연돌일위집계!#REF!</definedName>
    <definedName name="_7A_14">[16]연돌일위집계!#REF!</definedName>
    <definedName name="_7A_15">[16]연돌일위집계!#REF!</definedName>
    <definedName name="_7A_16">[16]연돌일위집계!#REF!</definedName>
    <definedName name="_7A_17">[16]연돌일위집계!#REF!</definedName>
    <definedName name="_7A_18">[16]연돌일위집계!#REF!</definedName>
    <definedName name="_7A_19">[16]연돌일위집계!#REF!</definedName>
    <definedName name="_7A_2">[16]연돌일위집계!#REF!</definedName>
    <definedName name="_7A_20">[16]연돌일위집계!#REF!</definedName>
    <definedName name="_7A_21">[16]연돌일위집계!#REF!</definedName>
    <definedName name="_7A_22">[16]연돌일위집계!#REF!</definedName>
    <definedName name="_7A_23">[16]연돌일위집계!#REF!</definedName>
    <definedName name="_7A_24">[16]연돌일위집계!#REF!</definedName>
    <definedName name="_7A_25">[16]연돌일위집계!#REF!</definedName>
    <definedName name="_7A_26">[16]연돌일위집계!#REF!</definedName>
    <definedName name="_7A_27">[16]연돌일위집계!#REF!</definedName>
    <definedName name="_7A_28">[16]연돌일위집계!#REF!</definedName>
    <definedName name="_7A_29">[16]연돌일위집계!#REF!</definedName>
    <definedName name="_7A_3">[16]연돌일위집계!#REF!</definedName>
    <definedName name="_7A_30">[16]연돌일위집계!#REF!</definedName>
    <definedName name="_7A_4">[16]연돌일위집계!#REF!</definedName>
    <definedName name="_7A_5">[16]연돌일위집계!#REF!</definedName>
    <definedName name="_7A_6">[16]연돌일위집계!#REF!</definedName>
    <definedName name="_7A_7">[16]연돌일위집계!#REF!</definedName>
    <definedName name="_7A_8">[16]연돌일위집계!#REF!</definedName>
    <definedName name="_7A_9">[16]연돌일위집계!#REF!</definedName>
    <definedName name="_7B_1">[16]연돌일위집계!#REF!</definedName>
    <definedName name="_7B_10">[16]연돌일위집계!#REF!</definedName>
    <definedName name="_7B_11">[16]연돌일위집계!#REF!</definedName>
    <definedName name="_7B_12">[16]연돌일위집계!#REF!</definedName>
    <definedName name="_7B_13">[16]연돌일위집계!#REF!</definedName>
    <definedName name="_7B_14">[16]연돌일위집계!#REF!</definedName>
    <definedName name="_7B_15">[16]연돌일위집계!#REF!</definedName>
    <definedName name="_7B_16">[16]연돌일위집계!#REF!</definedName>
    <definedName name="_7B_17">[16]연돌일위집계!#REF!</definedName>
    <definedName name="_7B_18">[16]연돌일위집계!#REF!</definedName>
    <definedName name="_7B_19">[16]연돌일위집계!#REF!</definedName>
    <definedName name="_7B_2">[16]연돌일위집계!#REF!</definedName>
    <definedName name="_7B_20">[16]연돌일위집계!#REF!</definedName>
    <definedName name="_7B_21">[16]연돌일위집계!#REF!</definedName>
    <definedName name="_7B_22">[16]연돌일위집계!#REF!</definedName>
    <definedName name="_7B_23">[16]연돌일위집계!#REF!</definedName>
    <definedName name="_7B_24">[16]연돌일위집계!#REF!</definedName>
    <definedName name="_7B_25">[16]연돌일위집계!#REF!</definedName>
    <definedName name="_7B_26">[16]연돌일위집계!#REF!</definedName>
    <definedName name="_7B_27">[16]연돌일위집계!#REF!</definedName>
    <definedName name="_7B_28">[16]연돌일위집계!#REF!</definedName>
    <definedName name="_7B_29">[16]연돌일위집계!#REF!</definedName>
    <definedName name="_7B_3">[16]연돌일위집계!#REF!</definedName>
    <definedName name="_7B_30">[16]연돌일위집계!#REF!</definedName>
    <definedName name="_7B_4">[16]연돌일위집계!#REF!</definedName>
    <definedName name="_7B_5">[16]연돌일위집계!#REF!</definedName>
    <definedName name="_7B_6">[16]연돌일위집계!#REF!</definedName>
    <definedName name="_7B_7">[16]연돌일위집계!#REF!</definedName>
    <definedName name="_7B_8">[16]연돌일위집계!#REF!</definedName>
    <definedName name="_7B_9">[16]연돌일위집계!#REF!</definedName>
    <definedName name="_7C_1">[16]연돌일위집계!#REF!</definedName>
    <definedName name="_7C_10">[16]연돌일위집계!#REF!</definedName>
    <definedName name="_7C_11">[16]연돌일위집계!#REF!</definedName>
    <definedName name="_7C_12">[16]연돌일위집계!#REF!</definedName>
    <definedName name="_7C_13">[16]연돌일위집계!#REF!</definedName>
    <definedName name="_7C_14">[16]연돌일위집계!#REF!</definedName>
    <definedName name="_7C_15">[16]연돌일위집계!#REF!</definedName>
    <definedName name="_7C_16">[16]연돌일위집계!#REF!</definedName>
    <definedName name="_7C_17">[16]연돌일위집계!#REF!</definedName>
    <definedName name="_7C_18">[16]연돌일위집계!#REF!</definedName>
    <definedName name="_7C_19">[16]연돌일위집계!#REF!</definedName>
    <definedName name="_7C_2">[16]연돌일위집계!#REF!</definedName>
    <definedName name="_7C_20">[16]연돌일위집계!#REF!</definedName>
    <definedName name="_7C_21">[16]연돌일위집계!#REF!</definedName>
    <definedName name="_7C_22">[16]연돌일위집계!#REF!</definedName>
    <definedName name="_7C_23">[16]연돌일위집계!#REF!</definedName>
    <definedName name="_7C_24">[16]연돌일위집계!#REF!</definedName>
    <definedName name="_7C_25">[16]연돌일위집계!#REF!</definedName>
    <definedName name="_7C_26">[16]연돌일위집계!#REF!</definedName>
    <definedName name="_7C_27">[16]연돌일위집계!#REF!</definedName>
    <definedName name="_7C_28">[16]연돌일위집계!#REF!</definedName>
    <definedName name="_7C_29">[16]연돌일위집계!#REF!</definedName>
    <definedName name="_7C_3">[16]연돌일위집계!#REF!</definedName>
    <definedName name="_7C_30">[16]연돌일위집계!#REF!</definedName>
    <definedName name="_7C_4">[16]연돌일위집계!#REF!</definedName>
    <definedName name="_7C_5">[16]연돌일위집계!#REF!</definedName>
    <definedName name="_7C_6">[16]연돌일위집계!#REF!</definedName>
    <definedName name="_7C_7">[16]연돌일위집계!#REF!</definedName>
    <definedName name="_7C_8">[16]연돌일위집계!#REF!</definedName>
    <definedName name="_7C_9">[16]연돌일위집계!#REF!</definedName>
    <definedName name="_7G__Extr">#REF!</definedName>
    <definedName name="_7P11_">#REF!</definedName>
    <definedName name="_7P15_">#REF!</definedName>
    <definedName name="_7q45_" localSheetId="6">{"'용역비'!$A$4:$C$8"}</definedName>
    <definedName name="_7q45_" localSheetId="7">{"'용역비'!$A$4:$C$8"}</definedName>
    <definedName name="_7q45_">{"'용역비'!$A$4:$C$8"}</definedName>
    <definedName name="_8">#N/A</definedName>
    <definedName name="_8.스페이서">[11]수로단위수량!#REF!</definedName>
    <definedName name="_8____0">'[13]PAD TR보호대기초'!#REF!</definedName>
    <definedName name="_8___0Crite">[14]총괄내역서!#REF!</definedName>
    <definedName name="_8_3_0Criteria">#REF!</definedName>
    <definedName name="_80">#N/A</definedName>
    <definedName name="_80_0_S" hidden="1">#REF!</definedName>
    <definedName name="_81">#N/A</definedName>
    <definedName name="_81_3_0Crite">#REF!</definedName>
    <definedName name="_82">#N/A</definedName>
    <definedName name="_82_3_0Criteria">#REF!</definedName>
    <definedName name="_83">#N/A</definedName>
    <definedName name="_83_3__Crite">#REF!</definedName>
    <definedName name="_83P14_">#REF!</definedName>
    <definedName name="_84">#N/A</definedName>
    <definedName name="_84_3__Criteria">#REF!</definedName>
    <definedName name="_85">#N/A</definedName>
    <definedName name="_85Á_1È_Ç">'[21]일위대가(계측기설치)'!#REF!</definedName>
    <definedName name="_86">#N/A</definedName>
    <definedName name="_86Á_2È_Ç">'[21]일위대가(계측기설치)'!#REF!</definedName>
    <definedName name="_87">#N/A</definedName>
    <definedName name="_87Á_3È_Ç">'[21]일위대가(계측기설치)'!#REF!</definedName>
    <definedName name="_87P15_">#REF!</definedName>
    <definedName name="_88">#N/A</definedName>
    <definedName name="_88Á_4È_Ç">'[21]일위대가(계측기설치)'!#REF!</definedName>
    <definedName name="_89">#N/A</definedName>
    <definedName name="_89Á_5È_Ç">'[21]일위대가(계측기설치)'!#REF!</definedName>
    <definedName name="_8A_1">[16]연돌일위집계!#REF!</definedName>
    <definedName name="_8A_10">[16]연돌일위집계!#REF!</definedName>
    <definedName name="_8A_11">[16]연돌일위집계!#REF!</definedName>
    <definedName name="_8A_12">[16]연돌일위집계!#REF!</definedName>
    <definedName name="_8A_13">[16]연돌일위집계!#REF!</definedName>
    <definedName name="_8A_14">[16]연돌일위집계!#REF!</definedName>
    <definedName name="_8A_15">[16]연돌일위집계!#REF!</definedName>
    <definedName name="_8A_16">[16]연돌일위집계!#REF!</definedName>
    <definedName name="_8A_17">[16]연돌일위집계!#REF!</definedName>
    <definedName name="_8A_18">[16]연돌일위집계!#REF!</definedName>
    <definedName name="_8A_19">[16]연돌일위집계!#REF!</definedName>
    <definedName name="_8A_2">[16]연돌일위집계!#REF!</definedName>
    <definedName name="_8A_20">[16]연돌일위집계!#REF!</definedName>
    <definedName name="_8A_21">[16]연돌일위집계!#REF!</definedName>
    <definedName name="_8A_22">[16]연돌일위집계!#REF!</definedName>
    <definedName name="_8A_23">[16]연돌일위집계!#REF!</definedName>
    <definedName name="_8A_24">[16]연돌일위집계!#REF!</definedName>
    <definedName name="_8A_25">[16]연돌일위집계!#REF!</definedName>
    <definedName name="_8A_26">[16]연돌일위집계!#REF!</definedName>
    <definedName name="_8A_27">[16]연돌일위집계!#REF!</definedName>
    <definedName name="_8A_28">[16]연돌일위집계!#REF!</definedName>
    <definedName name="_8A_29">[16]연돌일위집계!#REF!</definedName>
    <definedName name="_8A_3">[16]연돌일위집계!#REF!</definedName>
    <definedName name="_8A_30">[16]연돌일위집계!#REF!</definedName>
    <definedName name="_8A_4">[16]연돌일위집계!#REF!</definedName>
    <definedName name="_8A_5">[16]연돌일위집계!#REF!</definedName>
    <definedName name="_8A_6">[16]연돌일위집계!#REF!</definedName>
    <definedName name="_8A_7">[16]연돌일위집계!#REF!</definedName>
    <definedName name="_8A_8">[16]연돌일위집계!#REF!</definedName>
    <definedName name="_8A_9">[16]연돌일위집계!#REF!</definedName>
    <definedName name="_8B_1">[16]연돌일위집계!#REF!</definedName>
    <definedName name="_8B_10">[16]연돌일위집계!#REF!</definedName>
    <definedName name="_8B_11">[16]연돌일위집계!#REF!</definedName>
    <definedName name="_8B_12">[16]연돌일위집계!#REF!</definedName>
    <definedName name="_8B_13">[16]연돌일위집계!#REF!</definedName>
    <definedName name="_8B_14">[16]연돌일위집계!#REF!</definedName>
    <definedName name="_8B_15">[16]연돌일위집계!#REF!</definedName>
    <definedName name="_8B_16">[16]연돌일위집계!#REF!</definedName>
    <definedName name="_8B_17">[16]연돌일위집계!#REF!</definedName>
    <definedName name="_8B_18">[16]연돌일위집계!#REF!</definedName>
    <definedName name="_8B_19">[16]연돌일위집계!#REF!</definedName>
    <definedName name="_8B_2">[16]연돌일위집계!#REF!</definedName>
    <definedName name="_8B_20">[16]연돌일위집계!#REF!</definedName>
    <definedName name="_8B_21">[16]연돌일위집계!#REF!</definedName>
    <definedName name="_8B_22">[16]연돌일위집계!#REF!</definedName>
    <definedName name="_8B_23">[16]연돌일위집계!#REF!</definedName>
    <definedName name="_8B_24">[16]연돌일위집계!#REF!</definedName>
    <definedName name="_8B_25">[16]연돌일위집계!#REF!</definedName>
    <definedName name="_8B_26">[16]연돌일위집계!#REF!</definedName>
    <definedName name="_8B_27">[16]연돌일위집계!#REF!</definedName>
    <definedName name="_8B_28">[16]연돌일위집계!#REF!</definedName>
    <definedName name="_8B_29">[16]연돌일위집계!#REF!</definedName>
    <definedName name="_8B_3">[16]연돌일위집계!#REF!</definedName>
    <definedName name="_8B_30">[16]연돌일위집계!#REF!</definedName>
    <definedName name="_8B_4">[16]연돌일위집계!#REF!</definedName>
    <definedName name="_8B_5">[16]연돌일위집계!#REF!</definedName>
    <definedName name="_8B_6">[16]연돌일위집계!#REF!</definedName>
    <definedName name="_8B_7">[16]연돌일위집계!#REF!</definedName>
    <definedName name="_8B_8">[16]연돌일위집계!#REF!</definedName>
    <definedName name="_8B_9">[16]연돌일위집계!#REF!</definedName>
    <definedName name="_8C_1">[16]연돌일위집계!#REF!</definedName>
    <definedName name="_8C_10">[16]연돌일위집계!#REF!</definedName>
    <definedName name="_8C_11">[16]연돌일위집계!#REF!</definedName>
    <definedName name="_8C_12">[16]연돌일위집계!#REF!</definedName>
    <definedName name="_8C_13">[16]연돌일위집계!#REF!</definedName>
    <definedName name="_8C_14">[16]연돌일위집계!#REF!</definedName>
    <definedName name="_8C_15">[16]연돌일위집계!#REF!</definedName>
    <definedName name="_8C_16">[16]연돌일위집계!#REF!</definedName>
    <definedName name="_8C_17">[16]연돌일위집계!#REF!</definedName>
    <definedName name="_8C_18">[16]연돌일위집계!#REF!</definedName>
    <definedName name="_8C_19">[16]연돌일위집계!#REF!</definedName>
    <definedName name="_8C_2">[16]연돌일위집계!#REF!</definedName>
    <definedName name="_8C_20">[16]연돌일위집계!#REF!</definedName>
    <definedName name="_8C_21">[16]연돌일위집계!#REF!</definedName>
    <definedName name="_8C_22">[16]연돌일위집계!#REF!</definedName>
    <definedName name="_8C_23">[16]연돌일위집계!#REF!</definedName>
    <definedName name="_8C_24">[16]연돌일위집계!#REF!</definedName>
    <definedName name="_8C_25">[16]연돌일위집계!#REF!</definedName>
    <definedName name="_8C_26">[16]연돌일위집계!#REF!</definedName>
    <definedName name="_8C_27">[16]연돌일위집계!#REF!</definedName>
    <definedName name="_8C_28">[16]연돌일위집계!#REF!</definedName>
    <definedName name="_8C_29">[16]연돌일위집계!#REF!</definedName>
    <definedName name="_8C_3">[16]연돌일위집계!#REF!</definedName>
    <definedName name="_8C_30">[16]연돌일위집계!#REF!</definedName>
    <definedName name="_8C_4">[16]연돌일위집계!#REF!</definedName>
    <definedName name="_8C_5">[16]연돌일위집계!#REF!</definedName>
    <definedName name="_8C_6">[16]연돌일위집계!#REF!</definedName>
    <definedName name="_8C_7">[16]연돌일위집계!#REF!</definedName>
    <definedName name="_8C_8">[16]연돌일위집계!#REF!</definedName>
    <definedName name="_8C_9">[16]연돌일위집계!#REF!</definedName>
    <definedName name="_8G__Extract">#REF!</definedName>
    <definedName name="_8P12_">#REF!</definedName>
    <definedName name="_8P16_">#REF!</definedName>
    <definedName name="_8q45_" localSheetId="6">{"'용역비'!$A$4:$C$8"}</definedName>
    <definedName name="_8q45_" localSheetId="7">{"'용역비'!$A$4:$C$8"}</definedName>
    <definedName name="_8q45_">{"'용역비'!$A$4:$C$8"}</definedName>
    <definedName name="_9">#N/A</definedName>
    <definedName name="_9.문양">[11]수로단위수량!#REF!</definedName>
    <definedName name="_9____0ELP전선관_3">[13]가로등기초!#REF!</definedName>
    <definedName name="_9___0Extr">[14]총괄내역서!#REF!</definedName>
    <definedName name="_90">#N/A</definedName>
    <definedName name="_90Á_6È_Ç">'[21]일위대가(계측기설치)'!#REF!</definedName>
    <definedName name="_91">#N/A</definedName>
    <definedName name="_91A1_">#REF!</definedName>
    <definedName name="_91P16_">#REF!</definedName>
    <definedName name="_92">#N/A</definedName>
    <definedName name="_92D1_">#REF!</definedName>
    <definedName name="_93">#N/A</definedName>
    <definedName name="_93D2_">#REF!</definedName>
    <definedName name="_94">#N/A</definedName>
    <definedName name="_94G_0Extr">#REF!</definedName>
    <definedName name="_95">#N/A</definedName>
    <definedName name="_95G_0Extract">#REF!</definedName>
    <definedName name="_95P17_">#REF!</definedName>
    <definedName name="_96">#N/A</definedName>
    <definedName name="_96G__Extr">#REF!</definedName>
    <definedName name="_96P2_">#REF!</definedName>
    <definedName name="_97">#N/A</definedName>
    <definedName name="_97G__Extract">#REF!</definedName>
    <definedName name="_97P3_">#REF!</definedName>
    <definedName name="_98">#N/A</definedName>
    <definedName name="_98l1_">[8]내역서!#REF!</definedName>
    <definedName name="_98P4_">#REF!</definedName>
    <definedName name="_99">#N/A</definedName>
    <definedName name="_99P5_">#REF!</definedName>
    <definedName name="_99Q1_">#REF!</definedName>
    <definedName name="_9A_1">[16]연돌일위집계!#REF!</definedName>
    <definedName name="_9A_10">[16]연돌일위집계!#REF!</definedName>
    <definedName name="_9A_11">[16]연돌일위집계!#REF!</definedName>
    <definedName name="_9A_12">[16]연돌일위집계!#REF!</definedName>
    <definedName name="_9A_13">[16]연돌일위집계!#REF!</definedName>
    <definedName name="_9A_14">[16]연돌일위집계!#REF!</definedName>
    <definedName name="_9A_15">[16]연돌일위집계!#REF!</definedName>
    <definedName name="_9A_16">[16]연돌일위집계!#REF!</definedName>
    <definedName name="_9A_17">[16]연돌일위집계!#REF!</definedName>
    <definedName name="_9A_18">[16]연돌일위집계!#REF!</definedName>
    <definedName name="_9A_19">[16]연돌일위집계!#REF!</definedName>
    <definedName name="_9A_2">[16]연돌일위집계!#REF!</definedName>
    <definedName name="_9A_20">[16]연돌일위집계!#REF!</definedName>
    <definedName name="_9A_21">[16]연돌일위집계!#REF!</definedName>
    <definedName name="_9A_22">[16]연돌일위집계!#REF!</definedName>
    <definedName name="_9A_23">[16]연돌일위집계!#REF!</definedName>
    <definedName name="_9A_24">[16]연돌일위집계!#REF!</definedName>
    <definedName name="_9A_25">[16]연돌일위집계!#REF!</definedName>
    <definedName name="_9A_26">[16]연돌일위집계!#REF!</definedName>
    <definedName name="_9A_27">[16]연돌일위집계!#REF!</definedName>
    <definedName name="_9A_28">[16]연돌일위집계!#REF!</definedName>
    <definedName name="_9A_29">[16]연돌일위집계!#REF!</definedName>
    <definedName name="_9A_3">[16]연돌일위집계!#REF!</definedName>
    <definedName name="_9A_30">[16]연돌일위집계!#REF!</definedName>
    <definedName name="_9A_4">[16]연돌일위집계!#REF!</definedName>
    <definedName name="_9A_5">[16]연돌일위집계!#REF!</definedName>
    <definedName name="_9A_6">[16]연돌일위집계!#REF!</definedName>
    <definedName name="_9A_7">[16]연돌일위집계!#REF!</definedName>
    <definedName name="_9A_8">[16]연돌일위집계!#REF!</definedName>
    <definedName name="_9A_9">[16]연돌일위집계!#REF!</definedName>
    <definedName name="_9B_1">[16]연돌일위집계!#REF!</definedName>
    <definedName name="_9B_10">[16]연돌일위집계!#REF!</definedName>
    <definedName name="_9B_11">[16]연돌일위집계!#REF!</definedName>
    <definedName name="_9B_12">[16]연돌일위집계!#REF!</definedName>
    <definedName name="_9B_13">[16]연돌일위집계!#REF!</definedName>
    <definedName name="_9B_14">[16]연돌일위집계!#REF!</definedName>
    <definedName name="_9B_15">[16]연돌일위집계!#REF!</definedName>
    <definedName name="_9B_16">[16]연돌일위집계!#REF!</definedName>
    <definedName name="_9B_17">[16]연돌일위집계!#REF!</definedName>
    <definedName name="_9B_18">[16]연돌일위집계!#REF!</definedName>
    <definedName name="_9B_19">[16]연돌일위집계!#REF!</definedName>
    <definedName name="_9B_2">[16]연돌일위집계!#REF!</definedName>
    <definedName name="_9B_20">[16]연돌일위집계!#REF!</definedName>
    <definedName name="_9B_21">[16]연돌일위집계!#REF!</definedName>
    <definedName name="_9B_22">[16]연돌일위집계!#REF!</definedName>
    <definedName name="_9B_23">[16]연돌일위집계!#REF!</definedName>
    <definedName name="_9B_24">[16]연돌일위집계!#REF!</definedName>
    <definedName name="_9B_25">[16]연돌일위집계!#REF!</definedName>
    <definedName name="_9B_26">[16]연돌일위집계!#REF!</definedName>
    <definedName name="_9B_27">[16]연돌일위집계!#REF!</definedName>
    <definedName name="_9B_28">[16]연돌일위집계!#REF!</definedName>
    <definedName name="_9B_29">[16]연돌일위집계!#REF!</definedName>
    <definedName name="_9B_3">[16]연돌일위집계!#REF!</definedName>
    <definedName name="_9B_30">[16]연돌일위집계!#REF!</definedName>
    <definedName name="_9B_4">[16]연돌일위집계!#REF!</definedName>
    <definedName name="_9B_5">[16]연돌일위집계!#REF!</definedName>
    <definedName name="_9B_6">[16]연돌일위집계!#REF!</definedName>
    <definedName name="_9B_7">[16]연돌일위집계!#REF!</definedName>
    <definedName name="_9B_8">[16]연돌일위집계!#REF!</definedName>
    <definedName name="_9B_9">[16]연돌일위집계!#REF!</definedName>
    <definedName name="_9C_1">[16]연돌일위집계!#REF!</definedName>
    <definedName name="_9C_10">[16]연돌일위집계!#REF!</definedName>
    <definedName name="_9C_11">[16]연돌일위집계!#REF!</definedName>
    <definedName name="_9C_12">[16]연돌일위집계!#REF!</definedName>
    <definedName name="_9C_13">[16]연돌일위집계!#REF!</definedName>
    <definedName name="_9C_14">[16]연돌일위집계!#REF!</definedName>
    <definedName name="_9C_15">[16]연돌일위집계!#REF!</definedName>
    <definedName name="_9C_16">[16]연돌일위집계!#REF!</definedName>
    <definedName name="_9C_17">[16]연돌일위집계!#REF!</definedName>
    <definedName name="_9C_18">[16]연돌일위집계!#REF!</definedName>
    <definedName name="_9C_19">[16]연돌일위집계!#REF!</definedName>
    <definedName name="_9C_2">[16]연돌일위집계!#REF!</definedName>
    <definedName name="_9C_20">[16]연돌일위집계!#REF!</definedName>
    <definedName name="_9C_21">[16]연돌일위집계!#REF!</definedName>
    <definedName name="_9C_22">[16]연돌일위집계!#REF!</definedName>
    <definedName name="_9C_23">[16]연돌일위집계!#REF!</definedName>
    <definedName name="_9C_24">[16]연돌일위집계!#REF!</definedName>
    <definedName name="_9C_25">[16]연돌일위집계!#REF!</definedName>
    <definedName name="_9C_26">[16]연돌일위집계!#REF!</definedName>
    <definedName name="_9C_27">[16]연돌일위집계!#REF!</definedName>
    <definedName name="_9C_28">[16]연돌일위집계!#REF!</definedName>
    <definedName name="_9C_29">[16]연돌일위집계!#REF!</definedName>
    <definedName name="_9C_3">[16]연돌일위집계!#REF!</definedName>
    <definedName name="_9C_30">[16]연돌일위집계!#REF!</definedName>
    <definedName name="_9C_4">[16]연돌일위집계!#REF!</definedName>
    <definedName name="_9C_5">[16]연돌일위집계!#REF!</definedName>
    <definedName name="_9C_6">[16]연돌일위집계!#REF!</definedName>
    <definedName name="_9C_7">[16]연돌일위집계!#REF!</definedName>
    <definedName name="_9C_8">[16]연돌일위집계!#REF!</definedName>
    <definedName name="_9C_9">[16]연돌일위집계!#REF!</definedName>
    <definedName name="_9G_0Extr">#REF!</definedName>
    <definedName name="_9P13_">#REF!</definedName>
    <definedName name="_9P17_">#REF!</definedName>
    <definedName name="_9단">#REF!</definedName>
    <definedName name="_a">#REF!</definedName>
    <definedName name="_A01">#REF!</definedName>
    <definedName name="_A02">#REF!</definedName>
    <definedName name="_A03">#REF!</definedName>
    <definedName name="_A04">#REF!</definedName>
    <definedName name="_A05">#REF!</definedName>
    <definedName name="_A1">#REF!</definedName>
    <definedName name="_A183154">#REF!</definedName>
    <definedName name="_A83654">#REF!</definedName>
    <definedName name="_aab42">#REF!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m1">#REF!</definedName>
    <definedName name="_alm2">#REF!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02">#REF!</definedName>
    <definedName name="_b03">#REF!</definedName>
    <definedName name="_b05">#REF!</definedName>
    <definedName name="_b06">#REF!</definedName>
    <definedName name="_b07">#REF!</definedName>
    <definedName name="_b08">#REF!</definedName>
    <definedName name="_B10">#REF!</definedName>
    <definedName name="_B11">#REF!</definedName>
    <definedName name="_b12">#REF!</definedName>
    <definedName name="_b13">#REF!</definedName>
    <definedName name="_B14">#REF!</definedName>
    <definedName name="_b15">#REF!</definedName>
    <definedName name="_b17">#REF!</definedName>
    <definedName name="_b18">#REF!</definedName>
    <definedName name="_b19">#REF!</definedName>
    <definedName name="_B2">'[25]단면 (2)'!$K$55</definedName>
    <definedName name="_B20">#REF!</definedName>
    <definedName name="_B21">#REF!</definedName>
    <definedName name="_B22">[26]일위대가!$A$1400:$IV$1413=[26]일위대가!$A$1400</definedName>
    <definedName name="_B23">#REF!</definedName>
    <definedName name="_B24">#REF!</definedName>
    <definedName name="_B25">#REF!</definedName>
    <definedName name="_B3">#REF!</definedName>
    <definedName name="_B37">#REF!</definedName>
    <definedName name="_B38">#REF!</definedName>
    <definedName name="_B4">#REF!</definedName>
    <definedName name="_B5">#REF!</definedName>
    <definedName name="_B6">#REF!</definedName>
    <definedName name="_B68943">#REF!</definedName>
    <definedName name="_B7">#REF!</definedName>
    <definedName name="_B8">#REF!</definedName>
    <definedName name="_B9">#REF!</definedName>
    <definedName name="_badbu">#REF!</definedName>
    <definedName name="_baedd">#REF!</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atata">#REF!</definedName>
    <definedName name="_biblsl" hidden="1">#REF!</definedName>
    <definedName name="_bilil" hidden="1">#REF!</definedName>
    <definedName name="_bill" hidden="1">#REF!</definedName>
    <definedName name="_boo2">[27]조건표!$A$2:$H$348</definedName>
    <definedName name="_Bu1">#REF!</definedName>
    <definedName name="_Bu2">#REF!</definedName>
    <definedName name="_C">#REF!</definedName>
    <definedName name="_C01">#REF!</definedName>
    <definedName name="_c02">#REF!</definedName>
    <definedName name="_CAD15">#REF!</definedName>
    <definedName name="_CAD25">#REF!</definedName>
    <definedName name="_cc">#REF!</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cil34" hidden="1">#REF!</definedName>
    <definedName name="_cfelllss" hidden="1">#REF!</definedName>
    <definedName name="_cicile" hidden="1">#REF!</definedName>
    <definedName name="_cill" hidden="1">#REF!</definedName>
    <definedName name="_ck" hidden="1">#REF!</definedName>
    <definedName name="_Cm">[28]Sheet1!#REF!</definedName>
    <definedName name="_Cm1">[28]Sheet1!#REF!</definedName>
    <definedName name="_CON135">#REF!</definedName>
    <definedName name="_CON210">#REF!</definedName>
    <definedName name="_CON240">#REF!</definedName>
    <definedName name="_CSA8">#N/A</definedName>
    <definedName name="_D01">#REF!</definedName>
    <definedName name="_D02">#REF!</definedName>
    <definedName name="_D110903">#REF!</definedName>
    <definedName name="_D13">#N/A</definedName>
    <definedName name="_D16">#N/A</definedName>
    <definedName name="_D19">#N/A</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N10">#REF!</definedName>
    <definedName name="_DAN100">#REF!</definedName>
    <definedName name="_DAN101">#REF!</definedName>
    <definedName name="_DAN102">#REF!</definedName>
    <definedName name="_DAN103">#REF!</definedName>
    <definedName name="_DAN104">#REF!</definedName>
    <definedName name="_DAN105">#REF!</definedName>
    <definedName name="_DAN106">#REF!</definedName>
    <definedName name="_DAN107">#REF!</definedName>
    <definedName name="_DAN108">#REF!</definedName>
    <definedName name="_DAN109">#REF!</definedName>
    <definedName name="_DAN11">#REF!</definedName>
    <definedName name="_DAN110">#REF!</definedName>
    <definedName name="_DAN111">#REF!</definedName>
    <definedName name="_DAN112">#REF!</definedName>
    <definedName name="_DAN113">#REF!</definedName>
    <definedName name="_DAN114">#REF!</definedName>
    <definedName name="_DAN115">#REF!</definedName>
    <definedName name="_DAN116">#REF!</definedName>
    <definedName name="_DAN117">#REF!</definedName>
    <definedName name="_DAN118">#REF!</definedName>
    <definedName name="_DAN119">#REF!</definedName>
    <definedName name="_DAN12">#REF!</definedName>
    <definedName name="_DAN120">#REF!</definedName>
    <definedName name="_DAN121">#REF!</definedName>
    <definedName name="_DAN122">#REF!</definedName>
    <definedName name="_DAN123">#REF!</definedName>
    <definedName name="_DAN124">#REF!</definedName>
    <definedName name="_DAN125">#REF!</definedName>
    <definedName name="_DAN126">#REF!</definedName>
    <definedName name="_DAN127">#REF!</definedName>
    <definedName name="_DAN128">#REF!</definedName>
    <definedName name="_DAN129">#REF!</definedName>
    <definedName name="_DAN13">#REF!</definedName>
    <definedName name="_DAN130">#REF!</definedName>
    <definedName name="_DAN131">#REF!</definedName>
    <definedName name="_DAN132">#REF!</definedName>
    <definedName name="_DAN133">#REF!</definedName>
    <definedName name="_DAN134">#REF!</definedName>
    <definedName name="_DAN135">#REF!</definedName>
    <definedName name="_DAN136">#REF!</definedName>
    <definedName name="_DAN137">#REF!</definedName>
    <definedName name="_DAN138">#REF!</definedName>
    <definedName name="_DAN139">#REF!</definedName>
    <definedName name="_DAN14">#REF!</definedName>
    <definedName name="_DAN140">#REF!</definedName>
    <definedName name="_DAN141">#REF!</definedName>
    <definedName name="_DAN142">#REF!</definedName>
    <definedName name="_DAN143">#REF!</definedName>
    <definedName name="_DAN144">#REF!</definedName>
    <definedName name="_DAN145">#REF!</definedName>
    <definedName name="_DAN146">#REF!</definedName>
    <definedName name="_DAN147">#REF!</definedName>
    <definedName name="_DAN148">#REF!</definedName>
    <definedName name="_DAN149">#REF!</definedName>
    <definedName name="_DAN15">#REF!</definedName>
    <definedName name="_DAN150">#REF!</definedName>
    <definedName name="_DAN151">#REF!</definedName>
    <definedName name="_DAN152">#REF!</definedName>
    <definedName name="_DAN153">#REF!</definedName>
    <definedName name="_DAN16">#REF!</definedName>
    <definedName name="_DAN17">#REF!</definedName>
    <definedName name="_DAN18">#REF!</definedName>
    <definedName name="_DAN19">#REF!</definedName>
    <definedName name="_DAN2">#REF!</definedName>
    <definedName name="_DAN20">#REF!</definedName>
    <definedName name="_DAN21">#REF!</definedName>
    <definedName name="_DAN22">#REF!</definedName>
    <definedName name="_DAN23">#REF!</definedName>
    <definedName name="_DAN24">#REF!</definedName>
    <definedName name="_DAN25">#REF!</definedName>
    <definedName name="_DAN26">#REF!</definedName>
    <definedName name="_DAN27">#REF!</definedName>
    <definedName name="_DAN28">#REF!</definedName>
    <definedName name="_DAN29">#REF!</definedName>
    <definedName name="_DAN3">#REF!</definedName>
    <definedName name="_DAN30">#REF!</definedName>
    <definedName name="_DAN31">#REF!</definedName>
    <definedName name="_DAN32">#REF!</definedName>
    <definedName name="_DAN33">#REF!</definedName>
    <definedName name="_DAN34">#REF!</definedName>
    <definedName name="_DAN35">#REF!</definedName>
    <definedName name="_DAN36">#REF!</definedName>
    <definedName name="_DAN37">#REF!</definedName>
    <definedName name="_DAN38">#REF!</definedName>
    <definedName name="_DAN39">#REF!</definedName>
    <definedName name="_DAN4">#REF!</definedName>
    <definedName name="_DAN40">#REF!</definedName>
    <definedName name="_DAN41">#REF!</definedName>
    <definedName name="_DAN42">#REF!</definedName>
    <definedName name="_DAN43">#REF!</definedName>
    <definedName name="_DAN44">#REF!</definedName>
    <definedName name="_DAN45">#REF!</definedName>
    <definedName name="_DAN46">#REF!</definedName>
    <definedName name="_DAN47">#REF!</definedName>
    <definedName name="_DAN48">#REF!</definedName>
    <definedName name="_DAN49">#REF!</definedName>
    <definedName name="_DAN5">#REF!</definedName>
    <definedName name="_DAN50">#REF!</definedName>
    <definedName name="_DAN51">#REF!</definedName>
    <definedName name="_DAN52">#REF!</definedName>
    <definedName name="_DAN53">#REF!</definedName>
    <definedName name="_DAN54">#REF!</definedName>
    <definedName name="_DAN55">#REF!</definedName>
    <definedName name="_DAN56">#REF!</definedName>
    <definedName name="_DAN57">#REF!</definedName>
    <definedName name="_DAN58">#REF!</definedName>
    <definedName name="_DAN59">#REF!</definedName>
    <definedName name="_DAN6">#REF!</definedName>
    <definedName name="_DAN60">#REF!</definedName>
    <definedName name="_DAN61">#REF!</definedName>
    <definedName name="_DAN62">#REF!</definedName>
    <definedName name="_DAN63">#REF!</definedName>
    <definedName name="_DAN64">#REF!</definedName>
    <definedName name="_DAN65">#REF!</definedName>
    <definedName name="_DAN66">#REF!</definedName>
    <definedName name="_DAN67">#REF!</definedName>
    <definedName name="_DAN68">#REF!</definedName>
    <definedName name="_DAN69">#REF!</definedName>
    <definedName name="_DAN7">#REF!</definedName>
    <definedName name="_DAN70">#REF!</definedName>
    <definedName name="_DAN71">#REF!</definedName>
    <definedName name="_DAN72">#REF!</definedName>
    <definedName name="_DAN73">#REF!</definedName>
    <definedName name="_DAN74">#REF!</definedName>
    <definedName name="_DAN75">#REF!</definedName>
    <definedName name="_DAN76">#REF!</definedName>
    <definedName name="_DAN77">#REF!</definedName>
    <definedName name="_DAN78">#REF!</definedName>
    <definedName name="_DAN79">#REF!</definedName>
    <definedName name="_DAN8">#REF!</definedName>
    <definedName name="_DAN80">#REF!</definedName>
    <definedName name="_DAN81">#REF!</definedName>
    <definedName name="_DAN82">#REF!</definedName>
    <definedName name="_DAN83">#REF!</definedName>
    <definedName name="_DAN84">#REF!</definedName>
    <definedName name="_DAN85">#REF!</definedName>
    <definedName name="_DAN86">#REF!</definedName>
    <definedName name="_DAN87">#REF!</definedName>
    <definedName name="_DAN88">#REF!</definedName>
    <definedName name="_DAN89">#REF!</definedName>
    <definedName name="_DAN9">#REF!</definedName>
    <definedName name="_DAN90">#REF!</definedName>
    <definedName name="_DAN91">#REF!</definedName>
    <definedName name="_DAN92">#REF!</definedName>
    <definedName name="_DAN93">#REF!</definedName>
    <definedName name="_DAN94">#REF!</definedName>
    <definedName name="_DAN95">#REF!</definedName>
    <definedName name="_DAN96">#REF!</definedName>
    <definedName name="_DAN97">#REF!</definedName>
    <definedName name="_DAN98">#REF!</definedName>
    <definedName name="_DAN99">#REF!</definedName>
    <definedName name="_data">#REF!</definedName>
    <definedName name="_database">#REF!</definedName>
    <definedName name="_databs">#REF!</definedName>
    <definedName name="_datata">#REF!</definedName>
    <definedName name="_DAY1">'[29]10.25'!$AI$2</definedName>
    <definedName name="_DAY2">'[29]10.25'!$AI$3</definedName>
    <definedName name="_DAY3">'[29]10.25'!$AI$4</definedName>
    <definedName name="_dbasd">#REF!</definedName>
    <definedName name="_dcccil" hidden="1">#REF!</definedName>
    <definedName name="_ddaile" hidden="1">#REF!</definedName>
    <definedName name="_ddaill" hidden="1">#REF!</definedName>
    <definedName name="_ddbbsa">#REF!</definedName>
    <definedName name="_ddd" hidden="1">#REF!</definedName>
    <definedName name="_dddilaa" hidden="1">#REF!</definedName>
    <definedName name="_ddeailt"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geteiil" hidden="1">#REF!</definedName>
    <definedName name="_dhihil" hidden="1">#REF!</definedName>
    <definedName name="_DIA1">#REF!</definedName>
    <definedName name="_DIA2">#REF!</definedName>
    <definedName name="_dia300">[30]대로근거!#REF!</definedName>
    <definedName name="_dia350">[30]대로근거!#REF!</definedName>
    <definedName name="_DIA4">#REF!</definedName>
    <definedName name="_diael2" hidden="1">#REF!</definedName>
    <definedName name="_dicicliwliw" hidden="1">#REF!</definedName>
    <definedName name="_didil"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[31]조명시설!#REF!</definedName>
    <definedName name="_Dist_Bin" hidden="1">[32]조명시설!#REF!</definedName>
    <definedName name="_Dist_Values" hidden="1">[32]조명시설!#REF!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wg1">#N/A</definedName>
    <definedName name="_dy8ielfey" hidden="1">#REF!</definedName>
    <definedName name="_E">[28]Sheet1!#REF!</definedName>
    <definedName name="_E01">#REF!</definedName>
    <definedName name="_E70424">#REF!</definedName>
    <definedName name="_E81161">[33]깨기!$E$51161</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3" localSheetId="6">BlankMacro1</definedName>
    <definedName name="_ee3" localSheetId="7">BlankMacro1</definedName>
    <definedName name="_ee3">BlankMacro1</definedName>
    <definedName name="_eeffil3" hidden="1">#REF!</definedName>
    <definedName name="_eeill" hidden="1">#REF!</definedName>
    <definedName name="_efdcil" hidden="1">#REF!</definedName>
    <definedName name="_efefea"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lila" hidden="1">#REF!</definedName>
    <definedName name="_efoiejfeoi" hidden="1">#REF!</definedName>
    <definedName name="_efril" hidden="1">#REF!</definedName>
    <definedName name="_efrilla"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LL1">#REF!</definedName>
    <definedName name="_ELL2">#REF!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465">#REF!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flffl"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eirfl" hidden="1">#REF!</definedName>
    <definedName name="_ewivio" hidden="1">#REF!</definedName>
    <definedName name="_eww09r0" hidden="1">#REF!</definedName>
    <definedName name="_F">[28]Sheet1!#REF!</definedName>
    <definedName name="_F01">#REF!</definedName>
    <definedName name="_F02">#REF!</definedName>
    <definedName name="_F03">#REF!</definedName>
    <definedName name="_F04">#REF!</definedName>
    <definedName name="_F05">#REF!</definedName>
    <definedName name="_F06">#REF!</definedName>
    <definedName name="_F07">#REF!</definedName>
    <definedName name="_F08">#REF!</definedName>
    <definedName name="_F09">#REF!</definedName>
    <definedName name="_F10">#REF!</definedName>
    <definedName name="_F11">#REF!</definedName>
    <definedName name="_F12">#REF!</definedName>
    <definedName name="_f13">#REF!</definedName>
    <definedName name="_f14">#REF!</definedName>
    <definedName name="_F15">#REF!</definedName>
    <definedName name="_F16">#REF!</definedName>
    <definedName name="_F17">#REF!</definedName>
    <definedName name="_F18">#REF!</definedName>
    <definedName name="_f19">#REF!</definedName>
    <definedName name="_f2">#REF!</definedName>
    <definedName name="_f20">#REF!</definedName>
    <definedName name="_f21">#REF!</definedName>
    <definedName name="_F45">[34]수량3!$F$48</definedName>
    <definedName name="_F46">#REF!</definedName>
    <definedName name="_FAC1">#REF!</definedName>
    <definedName name="_FAC2">#REF!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d" hidden="1">#REF!</definedName>
    <definedName name="_failee3" hidden="1">#REF!</definedName>
    <definedName name="_faill" hidden="1">#REF!</definedName>
    <definedName name="_fall" hidden="1">#REF!</definedName>
    <definedName name="_FBB1">#REF!</definedName>
    <definedName name="_FBB2">#REF!</definedName>
    <definedName name="_FBB3">#REF!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dz" hidden="1">#REF!</definedName>
    <definedName name="_feilf" hidden="1">#REF!</definedName>
    <definedName name="_feilff" hidden="1">#REF!</definedName>
    <definedName name="_feilfz" hidden="1">#REF!</definedName>
    <definedName name="_feilli2" hidden="1">#REF!</definedName>
    <definedName name="_feillw" hidden="1">#REF!</definedName>
    <definedName name="_feilsaz" hidden="1">#REF!</definedName>
    <definedName name="_feilsd" hidden="1">#REF!</definedName>
    <definedName name="_feilss2" hidden="1">#REF!</definedName>
    <definedName name="_feilsse" hidden="1">#REF!</definedName>
    <definedName name="_feilza"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oqi2z"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ddlz"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lz" hidden="1">#REF!</definedName>
    <definedName name="_ffeipe" hidden="1">#REF!</definedName>
    <definedName name="_ffiill" hidden="1">#REF!</definedName>
    <definedName name="_ffiilz" hidden="1">#REF!</definedName>
    <definedName name="_ffilez" hidden="1">#REF!</definedName>
    <definedName name="_ffill" hidden="1">#REF!</definedName>
    <definedName name="_ffkefe" hidden="1">#REF!</definedName>
    <definedName name="_fgegeil" hidden="1">#REF!</definedName>
    <definedName name="_fggg">#REF!</definedName>
    <definedName name="_FHH1">#REF!</definedName>
    <definedName name="_FHH2">#REF!</definedName>
    <definedName name="_FHH3">#REF!</definedName>
    <definedName name="_ficil2" hidden="1">#REF!</definedName>
    <definedName name="_ficil2z"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llz"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ezz" hidden="1">#REF!</definedName>
    <definedName name="_Fill" hidden="1">#REF!</definedName>
    <definedName name="_fill1" hidden="1">#REF!</definedName>
    <definedName name="_fill2" hidden="1">#REF!</definedName>
    <definedName name="_Fill23" hidden="1">#REF!</definedName>
    <definedName name="_fill3" hidden="1">#REF!</definedName>
    <definedName name="_fille" hidden="1">#REF!</definedName>
    <definedName name="_fills" hidden="1">#REF!</definedName>
    <definedName name="_filoodez" hidden="1">#REF!</definedName>
    <definedName name="_xlnm._FilterDatabase"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3">#REF!</definedName>
    <definedName name="_Fld14">#REF!</definedName>
    <definedName name="_Fld15">#REF!</definedName>
    <definedName name="_Fld16">#REF!</definedName>
    <definedName name="_Fld18">#REF!</definedName>
    <definedName name="_Fld19">#REF!</definedName>
    <definedName name="_Fld20">#REF!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reri" hidden="1">#REF!</definedName>
    <definedName name="_FRL2">#REF!</definedName>
    <definedName name="_FRU2">#REF!</definedName>
    <definedName name="_fsata">#REF!</definedName>
    <definedName name="_FSL1">#REF!</definedName>
    <definedName name="_FSL2">#REF!</definedName>
    <definedName name="_fsreit" hidden="1">#REF!</definedName>
    <definedName name="_FSU1">#REF!</definedName>
    <definedName name="_FSU2">#REF!</definedName>
    <definedName name="_ftilg" hidden="1">#REF!</definedName>
    <definedName name="_Fu1">#REF!</definedName>
    <definedName name="_Fu2">#REF!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01">#REF!</definedName>
    <definedName name="_G02">#REF!</definedName>
    <definedName name="_G03">#REF!</definedName>
    <definedName name="_G04">#REF!</definedName>
    <definedName name="_G07">#REF!</definedName>
    <definedName name="_G08">#REF!</definedName>
    <definedName name="_G09">#REF!</definedName>
    <definedName name="_g10">#REF!</definedName>
    <definedName name="_G11">#REF!</definedName>
    <definedName name="_G12">#REF!</definedName>
    <definedName name="_G13">#REF!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dz" hidden="1">#REF!</definedName>
    <definedName name="_geili" hidden="1">#REF!</definedName>
    <definedName name="_geill" hidden="1">#REF!</definedName>
    <definedName name="_geillz" hidden="1">#REF!</definedName>
    <definedName name="_geillz2"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illez" hidden="1">#REF!</definedName>
    <definedName name="_gill" hidden="1">#REF!</definedName>
    <definedName name="_gkjqi" hidden="1">#REF!</definedName>
    <definedName name="_gnandifi" hidden="1">#REF!</definedName>
    <definedName name="_gqill" hidden="1">#REF!</definedName>
    <definedName name="_H01">#REF!</definedName>
    <definedName name="_H02">#REF!</definedName>
    <definedName name="_H03">#REF!</definedName>
    <definedName name="_H04">#REF!</definedName>
    <definedName name="_H06">#REF!</definedName>
    <definedName name="_h07">#REF!</definedName>
    <definedName name="_h08">#REF!</definedName>
    <definedName name="_H09">#REF!</definedName>
    <definedName name="_H10">#REF!</definedName>
    <definedName name="_H11">#REF!</definedName>
    <definedName name="_H12">#REF!</definedName>
    <definedName name="_H13">#REF!</definedName>
    <definedName name="_H14">#REF!</definedName>
    <definedName name="_H15">#REF!</definedName>
    <definedName name="_H16">#REF!</definedName>
    <definedName name="_h17">#REF!</definedName>
    <definedName name="_H18">#REF!</definedName>
    <definedName name="_H19">#REF!</definedName>
    <definedName name="_H4">#REF!</definedName>
    <definedName name="_H5">#REF!</definedName>
    <definedName name="_H6">#REF!</definedName>
    <definedName name="_H600000">#REF!</definedName>
    <definedName name="_H81192">[33]깨기!$H$51192</definedName>
    <definedName name="_H91164">[33]깨기!$H$11164</definedName>
    <definedName name="_Hg1">#REF!</definedName>
    <definedName name="_Hg2">#REF!</definedName>
    <definedName name="_hhill" hidden="1">#REF!</definedName>
    <definedName name="_hierl" hidden="1">#REF!</definedName>
    <definedName name="_hill" hidden="1">#REF!</definedName>
    <definedName name="_hollister" hidden="1">#REF!</definedName>
    <definedName name="_hor1">#REF!</definedName>
    <definedName name="_hor2">#REF!</definedName>
    <definedName name="_hor3">#REF!</definedName>
    <definedName name="_HPP1">#REF!</definedName>
    <definedName name="_HSH1">[35]Sheet1!$F$40</definedName>
    <definedName name="_HSH2">[35]Sheet1!$F$41</definedName>
    <definedName name="_hun1">[36]설계조건!#REF!</definedName>
    <definedName name="_hun2">[36]설계조건!#REF!</definedName>
    <definedName name="_I">#REF!</definedName>
    <definedName name="_I0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V530975">#REF!</definedName>
    <definedName name="_IV73129">#REF!</definedName>
    <definedName name="_IV93129">#REF!</definedName>
    <definedName name="_ixxidil" hidden="1">#REF!</definedName>
    <definedName name="_J01">#REF!</definedName>
    <definedName name="_JEA1">#REF!</definedName>
    <definedName name="_JEA2">#REF!</definedName>
    <definedName name="_JHY1">#N/A</definedName>
    <definedName name="_JHY2">#N/A</definedName>
    <definedName name="_jill" hidden="1">#REF!</definedName>
    <definedName name="_JO11">#REF!</definedName>
    <definedName name="_JOI13">#REF!</definedName>
    <definedName name="_ju8" localSheetId="6">{"'광피스표'!$A$3:$N$54"}</definedName>
    <definedName name="_ju8" localSheetId="7">{"'광피스표'!$A$3:$N$54"}</definedName>
    <definedName name="_ju8">{"'광피스표'!$A$3:$N$54"}</definedName>
    <definedName name="_K">[28]Sheet1!#REF!</definedName>
    <definedName name="_K01">#REF!</definedName>
    <definedName name="_K02">[26]일위대가!$A$732:$IV$745=[26]일위대가!$A$732</definedName>
    <definedName name="_K1">#N/A</definedName>
    <definedName name="_Ka1">[37]역T형!#REF!</definedName>
    <definedName name="_Ka2">[37]역T형!#REF!</definedName>
    <definedName name="_Kae1">[37]역T형!#REF!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hidden="1">#REF!</definedName>
    <definedName name="_Key11" hidden="1">#REF!</definedName>
    <definedName name="_KEY111" hidden="1">#REF!</definedName>
    <definedName name="_Key12" hidden="1">#REF!</definedName>
    <definedName name="_Key2" hidden="1">#REF!</definedName>
    <definedName name="_key21" hidden="1">[7]조명시설!#REF!</definedName>
    <definedName name="_kfjerlie">#REF!</definedName>
    <definedName name="_kfkf" hidden="1">#REF!</definedName>
    <definedName name="_kill" hidden="1">#REF!</definedName>
    <definedName name="_kkiil" hidden="1">#REF!</definedName>
    <definedName name="_kkillli" hidden="1">#REF!</definedName>
    <definedName name="_KLN1">#REF!</definedName>
    <definedName name="_KZT">#REF!</definedName>
    <definedName name="_L01">#REF!</definedName>
    <definedName name="_L02">#REF!</definedName>
    <definedName name="_L03">#REF!</definedName>
    <definedName name="_l06">#REF!</definedName>
    <definedName name="_l07">#REF!</definedName>
    <definedName name="_L08">#REF!</definedName>
    <definedName name="_L09">#REF!</definedName>
    <definedName name="_L1">#REF!</definedName>
    <definedName name="_L2">#REF!</definedName>
    <definedName name="_L3">#REF!</definedName>
    <definedName name="_L4">#REF!</definedName>
    <definedName name="_L5">#REF!</definedName>
    <definedName name="_L6">#REF!</definedName>
    <definedName name="_levis" hidden="1">#REF!</definedName>
    <definedName name="_Lg1">#REF!</definedName>
    <definedName name="_Lg2">#REF!</definedName>
    <definedName name="_lielsz" hidden="1">#REF!</definedName>
    <definedName name="_lill" hidden="1">#REF!</definedName>
    <definedName name="_LKS1">#N/A</definedName>
    <definedName name="_LKS2">#N/A</definedName>
    <definedName name="_LL1">#REF!</definedName>
    <definedName name="_ll15">#REF!</definedName>
    <definedName name="_LL2">#REF!</definedName>
    <definedName name="_LL3">[38]바닥판!#REF!</definedName>
    <definedName name="_LL4">#REF!</definedName>
    <definedName name="_LL5">#REF!</definedName>
    <definedName name="_LP1">[2]부하계산서!#REF!</definedName>
    <definedName name="_LP2">[2]부하계산서!#REF!</definedName>
    <definedName name="_LP3">[2]부하계산서!#REF!</definedName>
    <definedName name="_LPB1">#REF!</definedName>
    <definedName name="_LPK1">#REF!</definedName>
    <definedName name="_LR1">#N/A</definedName>
    <definedName name="_LR2">#N/A</definedName>
    <definedName name="_LR3">#N/A</definedName>
    <definedName name="_LSK1">#REF!</definedName>
    <definedName name="_LSK2">#REF!</definedName>
    <definedName name="_LSK3">#REF!</definedName>
    <definedName name="_LU1">[2]부하계산서!#REF!</definedName>
    <definedName name="_LU2">[2]부하계산서!#REF!</definedName>
    <definedName name="_LV01">[2]부하계산서!#REF!</definedName>
    <definedName name="_LV02">#REF!</definedName>
    <definedName name="_M01">#REF!</definedName>
    <definedName name="_M02">#REF!</definedName>
    <definedName name="_M03">#REF!</definedName>
    <definedName name="_M04">#REF!</definedName>
    <definedName name="_MAG100">[9]조내역!#REF!</definedName>
    <definedName name="_MAG200">[9]조내역!#REF!</definedName>
    <definedName name="_MAG300">[9]조내역!#REF!</definedName>
    <definedName name="_MAG40">[9]조내역!#REF!</definedName>
    <definedName name="_MAG400">[9]조내역!#REF!</definedName>
    <definedName name="_MAG450">[9]조내역!#REF!</definedName>
    <definedName name="_MAG65">[9]조내역!#REF!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cv1">#REF!</definedName>
    <definedName name="_mcv2">#REF!</definedName>
    <definedName name="_mcv3">#REF!</definedName>
    <definedName name="_mcv4">#REF!</definedName>
    <definedName name="_mcv5">#REF!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hw1">#REF!</definedName>
    <definedName name="_mielel" hidden="1">#REF!</definedName>
    <definedName name="_miilelld" hidden="1">#REF!</definedName>
    <definedName name="_mill" hidden="1">#REF!</definedName>
    <definedName name="_MO1">[39]의왕!$AT$5</definedName>
    <definedName name="_MO2">[39]의왕!$AT$6</definedName>
    <definedName name="_MO3">[39]의왕!$AT$8</definedName>
    <definedName name="_mqdidl" hidden="1">#REF!</definedName>
    <definedName name="_MSM">#REF!</definedName>
    <definedName name="_MSO">#REF!</definedName>
    <definedName name="_mvw1">#REF!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EW1" localSheetId="6">ROUND(노임단가!_NEW1*0.0254,3)</definedName>
    <definedName name="_NEW1" localSheetId="7">ROUND(전기단가표!_NEW1*0.0254,3)</definedName>
    <definedName name="_NEW1">ROUND([0]!_NEW1*0.0254,3)</definedName>
    <definedName name="_NEW2" localSheetId="6">ROUND(노임단가!_NEW2*0.0254,3)</definedName>
    <definedName name="_NEW2" localSheetId="7">ROUND(전기단가표!_NEW2*0.0254,3)</definedName>
    <definedName name="_NEW2">ROUND([0]!_NEW2*0.0254,3)</definedName>
    <definedName name="_NEW3" localSheetId="6">ROUND(노임단가!_NEW3*0.0254,3)</definedName>
    <definedName name="_NEW3" localSheetId="7">ROUND(전기단가표!_NEW3*0.0254,3)</definedName>
    <definedName name="_NEW3">ROUND([0]!_NEW3*0.0254,3)</definedName>
    <definedName name="_NEW5" localSheetId="6">ROUND(노임단가!_NEW5*0.0254,3)</definedName>
    <definedName name="_NEW5" localSheetId="7">ROUND(전기단가표!_NEW5*0.0254,3)</definedName>
    <definedName name="_NEW5">ROUND([0]!_NEW5*0.0254,3)</definedName>
    <definedName name="_ngsndi" hidden="1">#REF!</definedName>
    <definedName name="_nilei" hidden="1">#REF!</definedName>
    <definedName name="_nilief" hidden="1">#REF!</definedName>
    <definedName name="_nill" hidden="1">#REF!</definedName>
    <definedName name="_NLL1">#REF!</definedName>
    <definedName name="_NLL2">#REF!</definedName>
    <definedName name="_NLL3">#REF!</definedName>
    <definedName name="_NLL4">#REF!</definedName>
    <definedName name="_NLL5">#REF!</definedName>
    <definedName name="_NMB96">#REF!</definedName>
    <definedName name="_NON1">#REF!</definedName>
    <definedName name="_NON2">#N/A</definedName>
    <definedName name="_NP1">[35]Sheet1!$F$57</definedName>
    <definedName name="_NP2">[35]Sheet1!$F$58</definedName>
    <definedName name="_NSH1">[35]Sheet1!$L$40</definedName>
    <definedName name="_NSH2">[35]Sheet1!$L$41</definedName>
    <definedName name="_nsill" hidden="1">#REF!</definedName>
    <definedName name="_nsoidi" hidden="1">#REF!</definedName>
    <definedName name="_O01">#REF!</definedName>
    <definedName name="_O02">#REF!</definedName>
    <definedName name="_O03">[26]일위대가!$A$1516:$IV$1529=[26]일위대가!$A$1516</definedName>
    <definedName name="_O04">#REF!</definedName>
    <definedName name="_O05">#REF!</definedName>
    <definedName name="_O08">#REF!</definedName>
    <definedName name="_O09">#REF!</definedName>
    <definedName name="_O10">#REF!</definedName>
    <definedName name="_O11">#REF!</definedName>
    <definedName name="_O12">#REF!</definedName>
    <definedName name="_O13">#REF!</definedName>
    <definedName name="_O14">#REF!</definedName>
    <definedName name="_O15">#REF!</definedName>
    <definedName name="_oill" hidden="1">#REF!</definedName>
    <definedName name="_oillu" hidden="1">#REF!</definedName>
    <definedName name="_Order1" hidden="1">255</definedName>
    <definedName name="_Order2" hidden="1">255</definedName>
    <definedName name="_p01">#REF!</definedName>
    <definedName name="_P1">#REF!</definedName>
    <definedName name="_P10">#REF!</definedName>
    <definedName name="_P11">#REF!</definedName>
    <definedName name="_P12">#REF!</definedName>
    <definedName name="_P13">#REF!</definedName>
    <definedName name="_P14">#REF!</definedName>
    <definedName name="_P15">#REF!</definedName>
    <definedName name="_P16">#REF!</definedName>
    <definedName name="_P17">#REF!</definedName>
    <definedName name="_P2">#REF!</definedName>
    <definedName name="_P3">#REF!</definedName>
    <definedName name="_P4">#REF!</definedName>
    <definedName name="_P5">#REF!</definedName>
    <definedName name="_P6">#REF!</definedName>
    <definedName name="_P7">#REF!</definedName>
    <definedName name="_P8">#REF!</definedName>
    <definedName name="_P9">#REF!</definedName>
    <definedName name="_pa1">#REF!</definedName>
    <definedName name="_pa2">#REF!</definedName>
    <definedName name="_Pa3">[37]역T형!#REF!</definedName>
    <definedName name="_Pa4">[37]역T형!#REF!</definedName>
    <definedName name="_paeil" hidden="1">#REF!</definedName>
    <definedName name="_paeilax" hidden="1">#REF!</definedName>
    <definedName name="_PAG1">#REF!</definedName>
    <definedName name="_PAG2">#REF!</definedName>
    <definedName name="_PAG3">#REF!</definedName>
    <definedName name="_PAG4">#REF!</definedName>
    <definedName name="_PAG5">#REF!</definedName>
    <definedName name="_paielo" hidden="1">#REF!</definedName>
    <definedName name="_paiill" hidden="1">#REF!</definedName>
    <definedName name="_paile" hidden="1">#REF!</definedName>
    <definedName name="_pailez" hidden="1">#REF!</definedName>
    <definedName name="_paill" hidden="1">#REF!</definedName>
    <definedName name="_Parse_In" hidden="1">#REF!</definedName>
    <definedName name="_Parse_Out" hidden="1">'[40]갑지(추정)'!#REF!</definedName>
    <definedName name="_PB1">#REF!</definedName>
    <definedName name="_pcd1">#REF!</definedName>
    <definedName name="_pcd2">#REF!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22">#REF!</definedName>
    <definedName name="_pedill" hidden="1">#REF!</definedName>
    <definedName name="_peeil" hidden="1">#REF!</definedName>
    <definedName name="_pefpepf" hidden="1">#REF!</definedName>
    <definedName name="_pegrill" hidden="1">#REF!</definedName>
    <definedName name="_peill" hidden="1">#REF!</definedName>
    <definedName name="_peiopz" hidden="1">#REF!</definedName>
    <definedName name="_peip" hidden="1">#REF!</definedName>
    <definedName name="_peoioep" hidden="1">#REF!</definedName>
    <definedName name="_pepck" hidden="1">#REF!</definedName>
    <definedName name="_pepck2z"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fillzez" hidden="1">#REF!</definedName>
    <definedName name="_PH1">#REF!</definedName>
    <definedName name="_PH2">#N/A</definedName>
    <definedName name="_phkdie" hidden="1">#REF!</definedName>
    <definedName name="_Pi1">[37]역T형!#REF!</definedName>
    <definedName name="_Pi2">[37]역T형!#REF!</definedName>
    <definedName name="_PI3">#REF!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2">#REF!</definedName>
    <definedName name="_PL3">#REF!</definedName>
    <definedName name="_PNO10">#N/A</definedName>
    <definedName name="_PNO3">#N/A</definedName>
    <definedName name="_PNO4">#N/A</definedName>
    <definedName name="_PNO5">#N/A</definedName>
    <definedName name="_PNO6">#N/A</definedName>
    <definedName name="_PNO7">#N/A</definedName>
    <definedName name="_PNO8">#N/A</definedName>
    <definedName name="_PNO9">#N/A</definedName>
    <definedName name="_poeisz" hidden="1">#REF!</definedName>
    <definedName name="_poiee" hidden="1">#REF!</definedName>
    <definedName name="_poieez" hidden="1">#REF!</definedName>
    <definedName name="_poieeza"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RN2">#REF!</definedName>
    <definedName name="_PRN3">#REF!</definedName>
    <definedName name="_PRN4">#REF!</definedName>
    <definedName name="_PRN6">#REF!</definedName>
    <definedName name="_PRN7">#REF!</definedName>
    <definedName name="_PSC19">#REF!</definedName>
    <definedName name="_psiddil" hidden="1">#REF!</definedName>
    <definedName name="_psill" hidden="1">#REF!</definedName>
    <definedName name="_Pt1">[37]역T형!#REF!</definedName>
    <definedName name="_Pt2">[37]역T형!#REF!</definedName>
    <definedName name="_PVC100">#REF!</definedName>
    <definedName name="_PVC125">#REF!</definedName>
    <definedName name="_PVC150">#REF!</definedName>
    <definedName name="_PVC200">#REF!</definedName>
    <definedName name="_PVC250">#REF!</definedName>
    <definedName name="_PVC28">#REF!</definedName>
    <definedName name="_PVC30">[41]방음벽기초!#REF!</definedName>
    <definedName name="_PVC36">#REF!</definedName>
    <definedName name="_Q">[28]Sheet1!#REF!</definedName>
    <definedName name="_q01">#REF!</definedName>
    <definedName name="_Q1">[28]Sheet1!#REF!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qs1">[36]설계조건!#REF!</definedName>
    <definedName name="_qs12">[36]설계조건!#REF!</definedName>
    <definedName name="_qs2">[36]설계조건!#REF!</definedName>
    <definedName name="_qs22">[36]설계조건!#REF!</definedName>
    <definedName name="_QTY1">#REF!</definedName>
    <definedName name="_QTY2">#REF!</definedName>
    <definedName name="_qu1">#REF!</definedName>
    <definedName name="_qu2">#REF!</definedName>
    <definedName name="_QW22" localSheetId="6" hidden="1">{"'Sheet1'!$D$19","'Sheet1'!$B$22:$E$22"}</definedName>
    <definedName name="_QW22" localSheetId="7" hidden="1">{"'Sheet1'!$D$19","'Sheet1'!$B$22:$E$22"}</definedName>
    <definedName name="_QW22" hidden="1">{"'Sheet1'!$D$19","'Sheet1'!$B$22:$E$22"}</definedName>
    <definedName name="_R1">#REF!</definedName>
    <definedName name="_R10㎝">#REF!</definedName>
    <definedName name="_R12㎝">#REF!</definedName>
    <definedName name="_R15㎝">#REF!</definedName>
    <definedName name="_R18㎝">#REF!</definedName>
    <definedName name="_R2">#REF!</definedName>
    <definedName name="_R20㎝">#REF!</definedName>
    <definedName name="_R25㎝">#REF!</definedName>
    <definedName name="_R3">#REF!</definedName>
    <definedName name="_R30㎝">#REF!</definedName>
    <definedName name="_R4">#REF!</definedName>
    <definedName name="_R4㎝이하">#REF!</definedName>
    <definedName name="_R5">#REF!</definedName>
    <definedName name="_R5㎝">#REF!</definedName>
    <definedName name="_R6">#REF!</definedName>
    <definedName name="_R6㎝">#REF!</definedName>
    <definedName name="_R7">#REF!</definedName>
    <definedName name="_R7㎝">#REF!</definedName>
    <definedName name="_R8">#REF!</definedName>
    <definedName name="_R8㎝">#REF!</definedName>
    <definedName name="_RD1">#REF!</definedName>
    <definedName name="_RD2">#REF!</definedName>
    <definedName name="_RD3">#REF!</definedName>
    <definedName name="_RD4">#REF!</definedName>
    <definedName name="_RD5">[42]교각계산!$K$86</definedName>
    <definedName name="_RD6">#REF!</definedName>
    <definedName name="_RD7">#REF!</definedName>
    <definedName name="_REGDATA">#REF!</definedName>
    <definedName name="_Regression_Int">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RL1">#REF!</definedName>
    <definedName name="_RL2">#REF!</definedName>
    <definedName name="_RL3">#REF!</definedName>
    <definedName name="_RL4">#REF!</definedName>
    <definedName name="_RL5">#REF!</definedName>
    <definedName name="_RL6">#REF!</definedName>
    <definedName name="_RL7">#REF!</definedName>
    <definedName name="_RO110">#REF!</definedName>
    <definedName name="_RO22">#REF!</definedName>
    <definedName name="_RO35">#REF!</definedName>
    <definedName name="_RO60">#REF!</definedName>
    <definedName name="_RO80">#REF!</definedName>
    <definedName name="_s1">#REF!</definedName>
    <definedName name="_S3" localSheetId="6" hidden="1">{#N/A,#N/A,FALSE,"포장2"}</definedName>
    <definedName name="_S3" localSheetId="7" hidden="1">{#N/A,#N/A,FALSE,"포장2"}</definedName>
    <definedName name="_S3" hidden="1">{#N/A,#N/A,FALSE,"포장2"}</definedName>
    <definedName name="_satabs">#REF!</definedName>
    <definedName name="_SBB1">#REF!</definedName>
    <definedName name="_SBB2">#REF!</definedName>
    <definedName name="_SBB3">#REF!</definedName>
    <definedName name="_SBB4">#REF!</definedName>
    <definedName name="_SBB5">#REF!</definedName>
    <definedName name="_SCH1">#REF!</definedName>
    <definedName name="_SD13">#REF!</definedName>
    <definedName name="_SD16">[41]방음벽기초!#REF!</definedName>
    <definedName name="_SD19">#REF!</definedName>
    <definedName name="_SD22">[41]방음벽기초!#REF!</definedName>
    <definedName name="_SD25">[41]방음벽기초!#REF!</definedName>
    <definedName name="_sdabs">#REF!</definedName>
    <definedName name="_sdlstab">#REF!</definedName>
    <definedName name="_seiell2" hidden="1">#REF!</definedName>
    <definedName name="_sfile" hidden="1">#REF!</definedName>
    <definedName name="_SH1">#REF!</definedName>
    <definedName name="_SH2">#REF!</definedName>
    <definedName name="_SH3">#REF!</definedName>
    <definedName name="_shh1">#REF!</definedName>
    <definedName name="_shh10">#REF!</definedName>
    <definedName name="_shh11">#REF!</definedName>
    <definedName name="_shh12">#REF!</definedName>
    <definedName name="_SHH13">#REF!</definedName>
    <definedName name="_shh2">#REF!</definedName>
    <definedName name="_shh3">#REF!</definedName>
    <definedName name="_shh4">#REF!</definedName>
    <definedName name="_shh5">#REF!</definedName>
    <definedName name="_shh6">#REF!</definedName>
    <definedName name="_shh7">#REF!</definedName>
    <definedName name="_shh8">#REF!</definedName>
    <definedName name="_shh9">#REF!</definedName>
    <definedName name="_sieieildl" hidden="1">#REF!</definedName>
    <definedName name="_sieisl" hidden="1">#REF!</definedName>
    <definedName name="_sill" hidden="1">#REF!</definedName>
    <definedName name="_sill2" hidden="1">#REF!</definedName>
    <definedName name="_sitlabszz">#REF!</definedName>
    <definedName name="_sldilw" hidden="1">#REF!</definedName>
    <definedName name="_SLL1">#REF!</definedName>
    <definedName name="_SLL2">#REF!</definedName>
    <definedName name="_SLL3">#REF!</definedName>
    <definedName name="_soiwill" hidden="1">#REF!</definedName>
    <definedName name="_Sort" hidden="1">#REF!</definedName>
    <definedName name="_SORT1" hidden="1">#REF!</definedName>
    <definedName name="_Sortt" hidden="1">#REF!</definedName>
    <definedName name="_sp1">#REF!</definedName>
    <definedName name="_sp2">#REF!</definedName>
    <definedName name="_sp3">#REF!</definedName>
    <definedName name="_SS1">#REF!</definedName>
    <definedName name="_SS2">#REF!</definedName>
    <definedName name="_ssoeoiif2" hidden="1">#REF!</definedName>
    <definedName name="_ST1">#REF!</definedName>
    <definedName name="_ST2">#REF!</definedName>
    <definedName name="_STT1">#REF!</definedName>
    <definedName name="_STT2">#REF!</definedName>
    <definedName name="_STT3">#REF!</definedName>
    <definedName name="_STT4">#REF!</definedName>
    <definedName name="_STT5">#REF!</definedName>
    <definedName name="_STT6">#REF!</definedName>
    <definedName name="_SUB1">#REF!</definedName>
    <definedName name="_SUB2">#REF!</definedName>
    <definedName name="_SUB3">#REF!</definedName>
    <definedName name="_sub4">#REF!</definedName>
    <definedName name="_sub5">#REF!</definedName>
    <definedName name="_SUM1">[10]EP0618!#REF!</definedName>
    <definedName name="_SUM10">[10]EP0618!#REF!</definedName>
    <definedName name="_SUM11">[10]EP0618!#REF!</definedName>
    <definedName name="_SUM12">[10]EP0618!#REF!</definedName>
    <definedName name="_SUM13">[10]EP0618!#REF!</definedName>
    <definedName name="_SUM14">[10]EP0618!#REF!</definedName>
    <definedName name="_SUM15">[10]EP0618!#REF!</definedName>
    <definedName name="_SUM16">[10]EP0618!#REF!</definedName>
    <definedName name="_SUM17">[10]EP0618!#REF!</definedName>
    <definedName name="_SUM18">[10]EP0618!#REF!</definedName>
    <definedName name="_SUM19">[10]EP0618!#REF!</definedName>
    <definedName name="_SUM2">[10]EP0618!#REF!</definedName>
    <definedName name="_SUM3">[10]EP0618!#REF!</definedName>
    <definedName name="_SUM4">[10]EP0618!#REF!</definedName>
    <definedName name="_SUM5">[10]EP0618!#REF!</definedName>
    <definedName name="_SUM6">[10]EP0618!#REF!</definedName>
    <definedName name="_SUM7">[10]EP0618!#REF!</definedName>
    <definedName name="_SUM8">[10]EP0618!#REF!</definedName>
    <definedName name="_SUM9">[10]EP0618!#REF!</definedName>
    <definedName name="_T1">[28]Sheet1!#REF!</definedName>
    <definedName name="_T2">[28]Sheet1!#REF!</definedName>
    <definedName name="_Table1_In1" hidden="1">#REF!</definedName>
    <definedName name="_Table1_Out" hidden="1">#REF!</definedName>
    <definedName name="_tbb1">#REF!</definedName>
    <definedName name="_tbb2">#REF!</definedName>
    <definedName name="_tbb3">#REF!</definedName>
    <definedName name="_tbb4">#REF!</definedName>
    <definedName name="_tbb5">#REF!</definedName>
    <definedName name="_tbb6">#REF!</definedName>
    <definedName name="_tbb7">#REF!</definedName>
    <definedName name="_TC1">#REF!</definedName>
    <definedName name="_TC2">#REF!</definedName>
    <definedName name="_tdl2">#REF!</definedName>
    <definedName name="_teb1">#REF!</definedName>
    <definedName name="_teb2">#REF!</definedName>
    <definedName name="_teb3">#REF!</definedName>
    <definedName name="_Ted1">#REF!</definedName>
    <definedName name="_tll2">#REF!</definedName>
    <definedName name="_TOG">#REF!</definedName>
    <definedName name="_TON1">#REF!</definedName>
    <definedName name="_TON2">#REF!</definedName>
    <definedName name="_TOT1">#N/A</definedName>
    <definedName name="_TOT2">#N/A</definedName>
    <definedName name="_tri11">#REF!</definedName>
    <definedName name="_tri12">#REF!</definedName>
    <definedName name="_tri13">#REF!</definedName>
    <definedName name="_tri14">#REF!</definedName>
    <definedName name="_tri15">#REF!</definedName>
    <definedName name="_tri22">#REF!</definedName>
    <definedName name="_tri23">#REF!</definedName>
    <definedName name="_tri24">#REF!</definedName>
    <definedName name="_tri25">#REF!</definedName>
    <definedName name="_tri32">#REF!</definedName>
    <definedName name="_tri33">#REF!</definedName>
    <definedName name="_tri34">#REF!</definedName>
    <definedName name="_tri35">#REF!</definedName>
    <definedName name="_tri42">#REF!</definedName>
    <definedName name="_tri43">#REF!</definedName>
    <definedName name="_tri44">#REF!</definedName>
    <definedName name="_tri45">#REF!</definedName>
    <definedName name="_Ts1">#REF!</definedName>
    <definedName name="_tt1">"tt1"</definedName>
    <definedName name="_ttr1">#REF!</definedName>
    <definedName name="_ttr2">#REF!</definedName>
    <definedName name="_Tu1">#REF!</definedName>
    <definedName name="_Tu2">#REF!</definedName>
    <definedName name="_TW1">#REF!</definedName>
    <definedName name="_TW2">#REF!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#REF!</definedName>
    <definedName name="_UP2">#REF!</definedName>
    <definedName name="_usieilldi" hidden="1">#REF!</definedName>
    <definedName name="_usill" hidden="1">#REF!</definedName>
    <definedName name="_uuill" hidden="1">#REF!</definedName>
    <definedName name="_uweil" hidden="1">#REF!</definedName>
    <definedName name="_v">#REF!</definedName>
    <definedName name="_v4">#REF!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er1">#REF!</definedName>
    <definedName name="_ver2">#REF!</definedName>
    <definedName name="_ver3">#REF!</definedName>
    <definedName name="_vfdifdl" hidden="1">#REF!</definedName>
    <definedName name="_vfdill" hidden="1">#REF!</definedName>
    <definedName name="_vfdilla" hidden="1">#REF!</definedName>
    <definedName name="_vfdillz" hidden="1">#REF!</definedName>
    <definedName name="_vholi" hidden="1">#REF!</definedName>
    <definedName name="_vhw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vvw1">#REF!</definedName>
    <definedName name="_wawaoq" hidden="1">#REF!</definedName>
    <definedName name="_WC1">#REF!</definedName>
    <definedName name="_wcidl" hidden="1">#REF!</definedName>
    <definedName name="_wcv1">#REF!</definedName>
    <definedName name="_wcv2">#REF!</definedName>
    <definedName name="_wcv3">#REF!</definedName>
    <definedName name="_wcv4">#REF!</definedName>
    <definedName name="_wcv5">#REF!</definedName>
    <definedName name="_wd1">[36]설계조건!#REF!</definedName>
    <definedName name="_wd2">[36]설계조건!#REF!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LQ1" localSheetId="6" hidden="1">{#N/A,#N/A,FALSE,"명세표"}</definedName>
    <definedName name="_WLQ1" localSheetId="7" hidden="1">{#N/A,#N/A,FALSE,"명세표"}</definedName>
    <definedName name="_WLQ1" hidden="1">{#N/A,#N/A,FALSE,"명세표"}</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W1">#REF!</definedName>
    <definedName name="_WW2">#REF!</definedName>
    <definedName name="_WW6">#REF!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S1">#REF!</definedName>
    <definedName name="_XS2">#REF!</definedName>
    <definedName name="_XS3">[43]교각계산!#REF!</definedName>
    <definedName name="_XX1">#REF!</definedName>
    <definedName name="_XX6">#REF!</definedName>
    <definedName name="_XX7">#REF!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1">#REF!</definedName>
    <definedName name="_zz2">#REF!</definedName>
    <definedName name="_zz3">#REF!</definedName>
    <definedName name="_zzal" hidden="1">#REF!</definedName>
    <definedName name="_zzall" hidden="1">#REF!</definedName>
    <definedName name="_zzidy" hidden="1">#REF!</definedName>
    <definedName name="_zzill" hidden="1">#REF!</definedName>
    <definedName name="_zzzail" hidden="1">#REF!</definedName>
    <definedName name="_재ㅐ햐" hidden="1">#REF!</definedName>
    <definedName name="¤±8529">'[44]일위대가(가설)'!#REF!</definedName>
    <definedName name="¤Ç315">#REF!</definedName>
    <definedName name="\\O">[45]견적대비표!#REF!</definedName>
    <definedName name="\0">[46]합의경상!#REF!</definedName>
    <definedName name="\a">#N/A</definedName>
    <definedName name="\b">#N/A</definedName>
    <definedName name="\c">#N/A</definedName>
    <definedName name="\d">[47]을!#REF!</definedName>
    <definedName name="\e">#N/A</definedName>
    <definedName name="\f">#N/A</definedName>
    <definedName name="\g">#N/A</definedName>
    <definedName name="\h">#N/A</definedName>
    <definedName name="\i">[47]을!#REF!</definedName>
    <definedName name="\j">#N/A</definedName>
    <definedName name="\k">#N/A</definedName>
    <definedName name="\l">#N/A</definedName>
    <definedName name="\LARGE">[46]합의경상!#REF!</definedName>
    <definedName name="\m">[45]견적대비표!#REF!</definedName>
    <definedName name="\MIDDLE">[46]합의경상!#REF!</definedName>
    <definedName name="\n">#REF!</definedName>
    <definedName name="\o">[45]견적대비표!#REF!</definedName>
    <definedName name="\p">#N/A</definedName>
    <definedName name="\P1">'[48]#REF'!$M$16:$M$18</definedName>
    <definedName name="\q">[45]견적대비표!#REF!</definedName>
    <definedName name="\r">#REF!</definedName>
    <definedName name="\s">#REF!</definedName>
    <definedName name="\SMALL">[46]합의경상!#REF!</definedName>
    <definedName name="\t">#REF!</definedName>
    <definedName name="\u">#REF!</definedName>
    <definedName name="\v">#REF!</definedName>
    <definedName name="\w">[45]견적대비표!#REF!</definedName>
    <definedName name="\x">#REF!</definedName>
    <definedName name="\y">[46]합의경상!#REF!</definedName>
    <definedName name="\z">#N/A</definedName>
    <definedName name="〃">#REF!</definedName>
    <definedName name="√">"SQRT"</definedName>
    <definedName name="☞_기능점수__산정방법_선택">#REF!</definedName>
    <definedName name="A" hidden="1">#REF!</definedName>
    <definedName name="A_1">#REF!</definedName>
    <definedName name="A_b">#REF!</definedName>
    <definedName name="A0">#REF!,#REF!,#REF!,#REF!,#REF!</definedName>
    <definedName name="A00">#REF!</definedName>
    <definedName name="A1.">#REF!</definedName>
    <definedName name="A1..A2_">#N/A</definedName>
    <definedName name="A1..A200_">#N/A</definedName>
    <definedName name="A1_E">#REF!</definedName>
    <definedName name="A10B1L">#N/A</definedName>
    <definedName name="A10B1R">#N/A</definedName>
    <definedName name="A10B2L">#N/A</definedName>
    <definedName name="A10B2R">#N/A</definedName>
    <definedName name="A10B3L">#N/A</definedName>
    <definedName name="A10B3R">#N/A</definedName>
    <definedName name="A10B4L">#N/A</definedName>
    <definedName name="A10B4R">#N/A</definedName>
    <definedName name="A10BFL">#N/A</definedName>
    <definedName name="A10BFR">#N/A</definedName>
    <definedName name="A10BQL">#N/A</definedName>
    <definedName name="A10BQR">#N/A</definedName>
    <definedName name="A10L1L">#N/A</definedName>
    <definedName name="A10L1R">#N/A</definedName>
    <definedName name="A10L2L">#N/A</definedName>
    <definedName name="A10L2R">#N/A</definedName>
    <definedName name="A10L3L">#N/A</definedName>
    <definedName name="A10L3R">#N/A</definedName>
    <definedName name="A10L4L">#N/A</definedName>
    <definedName name="A10L4R">#N/A</definedName>
    <definedName name="A10LFL">#N/A</definedName>
    <definedName name="A10LFR">#N/A</definedName>
    <definedName name="A10LQL">#N/A</definedName>
    <definedName name="A10LQR">#N/A</definedName>
    <definedName name="A12..A13_">#N/A</definedName>
    <definedName name="A1A">#REF!</definedName>
    <definedName name="A1C1" hidden="1">#REF!</definedName>
    <definedName name="A1N">#REF!</definedName>
    <definedName name="A2032.">#REF!</definedName>
    <definedName name="A2A">#REF!</definedName>
    <definedName name="A2배선공">#REF!</definedName>
    <definedName name="A315yoo1">#REF!</definedName>
    <definedName name="A3A">#REF!</definedName>
    <definedName name="A3B1L">#N/A</definedName>
    <definedName name="A3B1R">#N/A</definedName>
    <definedName name="A3B2L">#N/A</definedName>
    <definedName name="A3B2R">#N/A</definedName>
    <definedName name="A3B3L">#N/A</definedName>
    <definedName name="A3B3R">#N/A</definedName>
    <definedName name="A3B4L">#N/A</definedName>
    <definedName name="A3B4R">#N/A</definedName>
    <definedName name="A3BFL">#N/A</definedName>
    <definedName name="A3BFR">#N/A</definedName>
    <definedName name="A3BQL">#N/A</definedName>
    <definedName name="A3BQR">#N/A</definedName>
    <definedName name="A3L1L">#N/A</definedName>
    <definedName name="A3L1R">#N/A</definedName>
    <definedName name="A3L2L">#N/A</definedName>
    <definedName name="A3L2R">#N/A</definedName>
    <definedName name="A3L3L">#N/A</definedName>
    <definedName name="A3L3R">#N/A</definedName>
    <definedName name="A3L4L">#N/A</definedName>
    <definedName name="A3L4R">#N/A</definedName>
    <definedName name="A3LFL">#N/A</definedName>
    <definedName name="A3LFR">#N/A</definedName>
    <definedName name="A3LQL">#N/A</definedName>
    <definedName name="A3LQR">#N/A</definedName>
    <definedName name="A4B1L">#N/A</definedName>
    <definedName name="A4B1R">#N/A</definedName>
    <definedName name="A4B2L">#N/A</definedName>
    <definedName name="A4B2R">#N/A</definedName>
    <definedName name="A4B3L">#N/A</definedName>
    <definedName name="A4B3R">#N/A</definedName>
    <definedName name="A4B4L">#N/A</definedName>
    <definedName name="A4B4R">#N/A</definedName>
    <definedName name="A4BFL">#N/A</definedName>
    <definedName name="A4BFR">#N/A</definedName>
    <definedName name="A4BQL">#N/A</definedName>
    <definedName name="A4BQR">#N/A</definedName>
    <definedName name="A4L1L">#N/A</definedName>
    <definedName name="A4L1R">#N/A</definedName>
    <definedName name="A4L2L">#N/A</definedName>
    <definedName name="A4L2R">#N/A</definedName>
    <definedName name="A4L3L">#N/A</definedName>
    <definedName name="A4L3R">#N/A</definedName>
    <definedName name="A4L4L">#N/A</definedName>
    <definedName name="A4L4R">#N/A</definedName>
    <definedName name="A4LFL">#N/A</definedName>
    <definedName name="A4LFR">#N/A</definedName>
    <definedName name="A4LQL">#N/A</definedName>
    <definedName name="A4LQR">#N/A</definedName>
    <definedName name="A5B1L">#N/A</definedName>
    <definedName name="A5B1R">#N/A</definedName>
    <definedName name="A5B2L">#N/A</definedName>
    <definedName name="A5B2R">#N/A</definedName>
    <definedName name="A5B3L">#N/A</definedName>
    <definedName name="A5B3R">#N/A</definedName>
    <definedName name="A5B4L">#N/A</definedName>
    <definedName name="A5B4R">#N/A</definedName>
    <definedName name="A5BFL">#N/A</definedName>
    <definedName name="A5BFR">#N/A</definedName>
    <definedName name="A5BQL">#N/A</definedName>
    <definedName name="A5BQR">#N/A</definedName>
    <definedName name="A5L1L">#N/A</definedName>
    <definedName name="A5L1R">#N/A</definedName>
    <definedName name="A5L2L">#N/A</definedName>
    <definedName name="A5L2R">#N/A</definedName>
    <definedName name="A5L3L">#N/A</definedName>
    <definedName name="A5L3R">#N/A</definedName>
    <definedName name="A5L4L">#N/A</definedName>
    <definedName name="A5L4R">#N/A</definedName>
    <definedName name="A5LFL">#N/A</definedName>
    <definedName name="A5LFR">#N/A</definedName>
    <definedName name="A5LQL">#N/A</definedName>
    <definedName name="A5LQR">#N/A</definedName>
    <definedName name="A6B1L">#N/A</definedName>
    <definedName name="A6B1R">#N/A</definedName>
    <definedName name="A6B2L">#N/A</definedName>
    <definedName name="A6B2R">#N/A</definedName>
    <definedName name="A6B3L">#N/A</definedName>
    <definedName name="A6B3R">#N/A</definedName>
    <definedName name="A6B4L">#N/A</definedName>
    <definedName name="A6B4R">#N/A</definedName>
    <definedName name="A6BFL">#N/A</definedName>
    <definedName name="A6BFR">#N/A</definedName>
    <definedName name="A6BQL">#N/A</definedName>
    <definedName name="A6BQR">#N/A</definedName>
    <definedName name="A6L1L">#N/A</definedName>
    <definedName name="A6L1R">#N/A</definedName>
    <definedName name="A6L2L">#N/A</definedName>
    <definedName name="A6L2R">#N/A</definedName>
    <definedName name="A6L3L">#N/A</definedName>
    <definedName name="A6L3R">#N/A</definedName>
    <definedName name="A6L4L">#N/A</definedName>
    <definedName name="A6L4R">#N/A</definedName>
    <definedName name="A6LFL">#N/A</definedName>
    <definedName name="A6LFR">#N/A</definedName>
    <definedName name="A6LQL">#N/A</definedName>
    <definedName name="A6LQR">#N/A</definedName>
    <definedName name="A7B1L">#N/A</definedName>
    <definedName name="A7B1R">#N/A</definedName>
    <definedName name="A7B2L">#N/A</definedName>
    <definedName name="A7B2R">#N/A</definedName>
    <definedName name="A7B3L">#N/A</definedName>
    <definedName name="A7B3R">#N/A</definedName>
    <definedName name="A7B4L">#N/A</definedName>
    <definedName name="A7B4R">#N/A</definedName>
    <definedName name="A7BFL">#N/A</definedName>
    <definedName name="A7BFR">#N/A</definedName>
    <definedName name="A7BQL">#N/A</definedName>
    <definedName name="A7BQR">#N/A</definedName>
    <definedName name="A7L1L">#N/A</definedName>
    <definedName name="A7L1R">#N/A</definedName>
    <definedName name="A7L2L">#N/A</definedName>
    <definedName name="A7L2R">#N/A</definedName>
    <definedName name="A7L3L">#N/A</definedName>
    <definedName name="A7L3R">#N/A</definedName>
    <definedName name="A7L4L">#N/A</definedName>
    <definedName name="A7L4R">#N/A</definedName>
    <definedName name="A7LFL">#N/A</definedName>
    <definedName name="A7LFR">#N/A</definedName>
    <definedName name="A7LQL">#N/A</definedName>
    <definedName name="A7LQR">#N/A</definedName>
    <definedName name="A8B1L">#N/A</definedName>
    <definedName name="A8B1R">#N/A</definedName>
    <definedName name="A8B2L">#N/A</definedName>
    <definedName name="A8B2R">#N/A</definedName>
    <definedName name="A8B3L">#N/A</definedName>
    <definedName name="A8B3R">#N/A</definedName>
    <definedName name="A8B4L">#N/A</definedName>
    <definedName name="A8B4R">#N/A</definedName>
    <definedName name="A8BFL">#N/A</definedName>
    <definedName name="A8BFR">#N/A</definedName>
    <definedName name="A8BQL">#N/A</definedName>
    <definedName name="A8BQR">#N/A</definedName>
    <definedName name="A8L1L">#N/A</definedName>
    <definedName name="A8L1R">#N/A</definedName>
    <definedName name="A8L2L">#N/A</definedName>
    <definedName name="A8L2R">#N/A</definedName>
    <definedName name="A8L3L">#N/A</definedName>
    <definedName name="A8L3R">#N/A</definedName>
    <definedName name="A8L4L">#N/A</definedName>
    <definedName name="A8L4R">#N/A</definedName>
    <definedName name="A8LFL">#N/A</definedName>
    <definedName name="A8LFR">#N/A</definedName>
    <definedName name="A8LQL">#N/A</definedName>
    <definedName name="A8LQR">#N/A</definedName>
    <definedName name="A9B1L">#N/A</definedName>
    <definedName name="A9B1R">#N/A</definedName>
    <definedName name="A9B2L">#N/A</definedName>
    <definedName name="A9B2R">#N/A</definedName>
    <definedName name="A9B3L">#N/A</definedName>
    <definedName name="A9B3R">#N/A</definedName>
    <definedName name="A9B4L">#N/A</definedName>
    <definedName name="A9B4R">#N/A</definedName>
    <definedName name="A9BFL">#N/A</definedName>
    <definedName name="A9BFR">#N/A</definedName>
    <definedName name="A9BQL">#N/A</definedName>
    <definedName name="A9BQR">#N/A</definedName>
    <definedName name="A9L1L">#N/A</definedName>
    <definedName name="A9L1R">#N/A</definedName>
    <definedName name="A9L2L">#N/A</definedName>
    <definedName name="A9L2R">#N/A</definedName>
    <definedName name="A9L3L">#N/A</definedName>
    <definedName name="A9L3R">#N/A</definedName>
    <definedName name="A9L4L">#N/A</definedName>
    <definedName name="A9L4R">#N/A</definedName>
    <definedName name="A9LFL">#N/A</definedName>
    <definedName name="A9LFR">#N/A</definedName>
    <definedName name="A9LQL">#N/A</definedName>
    <definedName name="A9LQR">#N/A</definedName>
    <definedName name="AA">'[49]셀에 한칸씩삽입'!$A$3:$T$3170</definedName>
    <definedName name="aaa">"41JLQUL0YNPVK3OX98UIGJGNP"</definedName>
    <definedName name="aaaa">'[50]ABUT수량-A1'!$T$25</definedName>
    <definedName name="AAAA4">#REF!</definedName>
    <definedName name="AAAAA">#REF!</definedName>
    <definedName name="AAAAA5">#REF!</definedName>
    <definedName name="AAAAAA">#REF!</definedName>
    <definedName name="aaaaaaa" hidden="1">#REF!</definedName>
    <definedName name="AAAAAAAAA">#REF!</definedName>
    <definedName name="aaaaaaaaaa" localSheetId="6" hidden="1">{#N/A,#N/A,FALSE,"운반시간"}</definedName>
    <definedName name="aaaaaaaaaa" localSheetId="7" hidden="1">{#N/A,#N/A,FALSE,"운반시간"}</definedName>
    <definedName name="aaaaaaaaaa" hidden="1">{#N/A,#N/A,FALSE,"운반시간"}</definedName>
    <definedName name="aaaaaaaaaaa">#REF!</definedName>
    <definedName name="AAAAAAAAAAAAAAA">#REF!</definedName>
    <definedName name="AAAAAAAAAAAAAAAAA" localSheetId="6" hidden="1">{#N/A,#N/A,FALSE,"배수2"}</definedName>
    <definedName name="AAAAAAAAAAAAAAAAA" localSheetId="7" hidden="1">{#N/A,#N/A,FALSE,"배수2"}</definedName>
    <definedName name="AAAAAAAAAAAAAAAAA" hidden="1">{#N/A,#N/A,FALSE,"배수2"}</definedName>
    <definedName name="AAAAAAAAAAAAAAAAAAA">#REF!</definedName>
    <definedName name="aaaaaaaaaaaaaaaaaaaa" hidden="1">#REF!</definedName>
    <definedName name="AAAD">#REF!</definedName>
    <definedName name="AAB">#REF!</definedName>
    <definedName name="AAD">[51]기본DATA!#REF!</definedName>
    <definedName name="AADD">[52]단가산출!$B$4:$AG$49903</definedName>
    <definedName name="AAE">#REF!</definedName>
    <definedName name="AAWF">'[53]ABUT수량-A1'!$T$25</definedName>
    <definedName name="AAZ">#REF!</definedName>
    <definedName name="AB">#REF!</definedName>
    <definedName name="AB_1">#REF!</definedName>
    <definedName name="ABC">#REF!</definedName>
    <definedName name="abcd" localSheetId="6">{"'자리배치도'!$AG$1:$CI$28"}</definedName>
    <definedName name="abcd" localSheetId="7">{"'자리배치도'!$AG$1:$CI$28"}</definedName>
    <definedName name="abcd">{"'자리배치도'!$AG$1:$CI$28"}</definedName>
    <definedName name="ABD">#REF!</definedName>
    <definedName name="ABE">#REF!</definedName>
    <definedName name="ABK">#REF!</definedName>
    <definedName name="AbsCase1E">[54]역T형!#REF!</definedName>
    <definedName name="AbsCase2E">[54]역T형!#REF!</definedName>
    <definedName name="AbsCase3E">[54]역T형!#REF!</definedName>
    <definedName name="AbsCase4E">[54]역T형!#REF!</definedName>
    <definedName name="AbsCase5E">[54]역T형!#REF!</definedName>
    <definedName name="AbsCase6E">[54]역T형!#REF!</definedName>
    <definedName name="AbsCase7E">[54]역T형!#REF!</definedName>
    <definedName name="AbsCase8E">[54]역T형!#REF!</definedName>
    <definedName name="ABUTH">#REF!</definedName>
    <definedName name="ABZ">#REF!</definedName>
    <definedName name="AC">#REF!</definedName>
    <definedName name="Acc">[37]역T형!#REF!</definedName>
    <definedName name="ACCESS">#REF!</definedName>
    <definedName name="Access_Button">"KT과금거리_지역좌표_970827_거리계산표_List"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"E:\WORK\VISUAL\MIRAE\LOADSYS\LoadDB.mdb"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um">#REF!</definedName>
    <definedName name="ACD">[51]기본DATA!#REF!</definedName>
    <definedName name="ACD10L">#N/A</definedName>
    <definedName name="ACD10R">#N/A</definedName>
    <definedName name="ACD3L">#N/A</definedName>
    <definedName name="ACD3R">#N/A</definedName>
    <definedName name="ACD4L">#N/A</definedName>
    <definedName name="ACD4R">#N/A</definedName>
    <definedName name="ACD5L">#N/A</definedName>
    <definedName name="ACD5R">#N/A</definedName>
    <definedName name="ACD6L">#N/A</definedName>
    <definedName name="ACD6R">#N/A</definedName>
    <definedName name="ACD7L">#N/A</definedName>
    <definedName name="ACD7R">#N/A</definedName>
    <definedName name="ACD8L">#N/A</definedName>
    <definedName name="ACD8R">#N/A</definedName>
    <definedName name="ACD9L">#N/A</definedName>
    <definedName name="ACD9R">#N/A</definedName>
    <definedName name="ACE10L">#N/A</definedName>
    <definedName name="ACE10R">#N/A</definedName>
    <definedName name="ACE3L">#N/A</definedName>
    <definedName name="ACE3R">#N/A</definedName>
    <definedName name="ACE4L">#N/A</definedName>
    <definedName name="ACE4R">#N/A</definedName>
    <definedName name="ACE5L">#N/A</definedName>
    <definedName name="ACE5R">#N/A</definedName>
    <definedName name="ACE6L">#N/A</definedName>
    <definedName name="ACE6R">#N/A</definedName>
    <definedName name="ACE7L">#N/A</definedName>
    <definedName name="ACE7R">#N/A</definedName>
    <definedName name="ACE8L">#N/A</definedName>
    <definedName name="ACE8R">#N/A</definedName>
    <definedName name="ACE9L">#N/A</definedName>
    <definedName name="ACE9R">#N/A</definedName>
    <definedName name="ACH10L">#N/A</definedName>
    <definedName name="ACH10R">#N/A</definedName>
    <definedName name="ACH3L">#N/A</definedName>
    <definedName name="ACH3R">#N/A</definedName>
    <definedName name="ACH4L">#N/A</definedName>
    <definedName name="ACH4R">#N/A</definedName>
    <definedName name="ACH5L">#N/A</definedName>
    <definedName name="ACH5R">#N/A</definedName>
    <definedName name="ACH6L">#N/A</definedName>
    <definedName name="ACH6R">#N/A</definedName>
    <definedName name="ACH7L">#N/A</definedName>
    <definedName name="ACH7R">#N/A</definedName>
    <definedName name="ACH8L">#N/A</definedName>
    <definedName name="ACH8R">#N/A</definedName>
    <definedName name="ACH9L">#N/A</definedName>
    <definedName name="ACH9R">#N/A</definedName>
    <definedName name="acicrack">#REF!</definedName>
    <definedName name="acicw">#REF!</definedName>
    <definedName name="acifs">#REF!</definedName>
    <definedName name="acim">#REF!</definedName>
    <definedName name="acist">#REF!</definedName>
    <definedName name="acitemp">#REF!</definedName>
    <definedName name="aciw">#REF!</definedName>
    <definedName name="ACRYL">[55]LEGEND!$E$167</definedName>
    <definedName name="ACS">#REF!</definedName>
    <definedName name="ACSR">#REF!</definedName>
    <definedName name="ACX">#REF!</definedName>
    <definedName name="ACZ">#REF!</definedName>
    <definedName name="AC집계">#REF!</definedName>
    <definedName name="AD">#REF!</definedName>
    <definedName name="ada" localSheetId="6" hidden="1">{#N/A,#N/A,FALSE,"이태원철근"}</definedName>
    <definedName name="ada" localSheetId="7" hidden="1">{#N/A,#N/A,FALSE,"이태원철근"}</definedName>
    <definedName name="ada" hidden="1">{#N/A,#N/A,FALSE,"이태원철근"}</definedName>
    <definedName name="adad">#REF!</definedName>
    <definedName name="ADD">#REF!</definedName>
    <definedName name="adfadwe" localSheetId="6">노임단가!adfadwe</definedName>
    <definedName name="adfadwe" localSheetId="7">전기단가표!adfadwe</definedName>
    <definedName name="adfadwe">[0]!adfadwe</definedName>
    <definedName name="adfe" localSheetId="6">노임단가!adfe</definedName>
    <definedName name="adfe" localSheetId="7">전기단가표!adfe</definedName>
    <definedName name="adfe">[0]!adfe</definedName>
    <definedName name="adfee" localSheetId="6">노임단가!adfee</definedName>
    <definedName name="adfee" localSheetId="7">전기단가표!adfee</definedName>
    <definedName name="adfee">[0]!adfee</definedName>
    <definedName name="adfgh" hidden="1">#REF!</definedName>
    <definedName name="adfq" localSheetId="6">노임단가!adfq</definedName>
    <definedName name="adfq" localSheetId="7">전기단가표!adfq</definedName>
    <definedName name="adfq">[0]!adfq</definedName>
    <definedName name="adfvvv" localSheetId="6">{"'Firr(선)'!$AS$1:$AY$62","'Firr(사)'!$AS$1:$AY$62","'Firr(회)'!$AS$1:$AY$62","'Firr(선)'!$L$1:$V$62","'Firr(사)'!$L$1:$V$62","'Firr(회)'!$L$1:$V$62"}</definedName>
    <definedName name="adfvvv" localSheetId="7">{"'Firr(선)'!$AS$1:$AY$62","'Firr(사)'!$AS$1:$AY$62","'Firr(회)'!$AS$1:$AY$62","'Firr(선)'!$L$1:$V$62","'Firr(사)'!$L$1:$V$62","'Firr(회)'!$L$1:$V$62"}</definedName>
    <definedName name="adfvvv">{"'Firr(선)'!$AS$1:$AY$62","'Firr(사)'!$AS$1:$AY$62","'Firr(회)'!$AS$1:$AY$62","'Firr(선)'!$L$1:$V$62","'Firr(사)'!$L$1:$V$62","'Firr(회)'!$L$1:$V$62"}</definedName>
    <definedName name="adfwer" localSheetId="6">노임단가!adfwer</definedName>
    <definedName name="adfwer" localSheetId="7">전기단가표!adfwer</definedName>
    <definedName name="adfwer">[0]!adfwer</definedName>
    <definedName name="AE">#REF!</definedName>
    <definedName name="AED">[51]기본DATA!#REF!</definedName>
    <definedName name="aeer" localSheetId="6">노임단가!aeer</definedName>
    <definedName name="aeer" localSheetId="7">전기단가표!aeer</definedName>
    <definedName name="aeer">[0]!aeer</definedName>
    <definedName name="AEFWTWRWE" localSheetId="6" hidden="1">{#N/A,#N/A,FALSE,"배수1"}</definedName>
    <definedName name="AEFWTWRWE" localSheetId="7" hidden="1">{#N/A,#N/A,FALSE,"배수1"}</definedName>
    <definedName name="AEFWTWRWE" hidden="1">{#N/A,#N/A,FALSE,"배수1"}</definedName>
    <definedName name="aer">#REF!,#REF!</definedName>
    <definedName name="AF">#REF!</definedName>
    <definedName name="AFAFA" localSheetId="6" hidden="1">{#N/A,#N/A,FALSE,"부대1"}</definedName>
    <definedName name="AFAFA" localSheetId="7" hidden="1">{#N/A,#N/A,FALSE,"부대1"}</definedName>
    <definedName name="AFAFA" hidden="1">{#N/A,#N/A,FALSE,"부대1"}</definedName>
    <definedName name="AFASFAS" localSheetId="6" hidden="1">{#N/A,#N/A,FALSE,"조골재"}</definedName>
    <definedName name="AFASFAS" localSheetId="7" hidden="1">{#N/A,#N/A,FALSE,"조골재"}</definedName>
    <definedName name="AFASFAS" hidden="1">{#N/A,#N/A,FALSE,"조골재"}</definedName>
    <definedName name="AFC설비">#REF!</definedName>
    <definedName name="afdfdasfdasfdsafdas" localSheetId="6">BlankMacro1</definedName>
    <definedName name="afdfdasfdasfdsafdas" localSheetId="7">BlankMacro1</definedName>
    <definedName name="afdfdasfdasfdsafdas">BlankMacro1</definedName>
    <definedName name="AFDSFDSFDSAF" localSheetId="6" hidden="1">{#N/A,#N/A,FALSE,"혼합골재"}</definedName>
    <definedName name="AFDSFDSFDSAF" localSheetId="7" hidden="1">{#N/A,#N/A,FALSE,"혼합골재"}</definedName>
    <definedName name="AFDSFDSFDSAF" hidden="1">{#N/A,#N/A,FALSE,"혼합골재"}</definedName>
    <definedName name="AFDSFSADFSA" localSheetId="6" hidden="1">{#N/A,#N/A,FALSE,"토공2"}</definedName>
    <definedName name="AFDSFSADFSA" localSheetId="7" hidden="1">{#N/A,#N/A,FALSE,"토공2"}</definedName>
    <definedName name="AFDSFSADFSA" hidden="1">{#N/A,#N/A,FALSE,"토공2"}</definedName>
    <definedName name="AFF">#REF!</definedName>
    <definedName name="AFFFFFFFFFFFFFFF" localSheetId="6" hidden="1">{#N/A,#N/A,FALSE,"단가표지"}</definedName>
    <definedName name="AFFFFFFFFFFFFFFF" localSheetId="7" hidden="1">{#N/A,#N/A,FALSE,"단가표지"}</definedName>
    <definedName name="AFFFFFFFFFFFFFFF" hidden="1">{#N/A,#N/A,FALSE,"단가표지"}</definedName>
    <definedName name="AFSAFS" localSheetId="6" hidden="1">{#N/A,#N/A,FALSE,"표지목차"}</definedName>
    <definedName name="AFSAFS" localSheetId="7" hidden="1">{#N/A,#N/A,FALSE,"표지목차"}</definedName>
    <definedName name="AFSAFS" hidden="1">{#N/A,#N/A,FALSE,"표지목차"}</definedName>
    <definedName name="AFSAFSA" localSheetId="6" hidden="1">{#N/A,#N/A,FALSE,"이정표"}</definedName>
    <definedName name="AFSAFSA" localSheetId="7" hidden="1">{#N/A,#N/A,FALSE,"이정표"}</definedName>
    <definedName name="AFSAFSA" hidden="1">{#N/A,#N/A,FALSE,"이정표"}</definedName>
    <definedName name="AFSAFSAF" localSheetId="6" hidden="1">{#N/A,#N/A,FALSE,"운반시간"}</definedName>
    <definedName name="AFSAFSAF" localSheetId="7" hidden="1">{#N/A,#N/A,FALSE,"운반시간"}</definedName>
    <definedName name="AFSAFSAF" hidden="1">{#N/A,#N/A,FALSE,"운반시간"}</definedName>
    <definedName name="AFSDAFSA" localSheetId="6" hidden="1">{#N/A,#N/A,FALSE,"속도"}</definedName>
    <definedName name="AFSDAFSA" localSheetId="7" hidden="1">{#N/A,#N/A,FALSE,"속도"}</definedName>
    <definedName name="AFSDAFSA" hidden="1">{#N/A,#N/A,FALSE,"속도"}</definedName>
    <definedName name="AFSSAFSAFSAFSAFSAD" localSheetId="6" hidden="1">{#N/A,#N/A,FALSE,"배수1"}</definedName>
    <definedName name="AFSSAFSAFSAFSAFSAD" localSheetId="7" hidden="1">{#N/A,#N/A,FALSE,"배수1"}</definedName>
    <definedName name="AFSSAFSAFSAFSAFSAD" hidden="1">{#N/A,#N/A,FALSE,"배수1"}</definedName>
    <definedName name="AFTER4">#REF!</definedName>
    <definedName name="AG">#REF!</definedName>
    <definedName name="AGAIN">#REF!</definedName>
    <definedName name="AGD">[51]기본DATA!#REF!</definedName>
    <definedName name="agdump">#REF!</definedName>
    <definedName name="agedump">#REF!</definedName>
    <definedName name="agencydump">#REF!</definedName>
    <definedName name="AGENCYLY">#REF!</definedName>
    <definedName name="AGENCYPLAN">#REF!</definedName>
    <definedName name="agg"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#REF!</definedName>
    <definedName name="aheh" localSheetId="6" hidden="1">{#N/A,#N/A,FALSE,"이태원철근"}</definedName>
    <definedName name="aheh" localSheetId="7" hidden="1">{#N/A,#N/A,FALSE,"이태원철근"}</definedName>
    <definedName name="aheh" hidden="1">{#N/A,#N/A,FALSE,"이태원철근"}</definedName>
    <definedName name="ahh"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ID">[51]기본DATA!#REF!</definedName>
    <definedName name="aj" localSheetId="6" hidden="1">{#N/A,#N/A,FALSE,"이태원철근"}</definedName>
    <definedName name="aj" localSheetId="7" hidden="1">{#N/A,#N/A,FALSE,"이태원철근"}</definedName>
    <definedName name="aj" hidden="1">{#N/A,#N/A,FALSE,"이태원철근"}</definedName>
    <definedName name="AJHD"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[51]기본DATA!#REF!</definedName>
    <definedName name="AKD">[51]기본DATA!#REF!</definedName>
    <definedName name="AKDSJ" localSheetId="6">BlankMacro1</definedName>
    <definedName name="AKDSJ" localSheetId="7">BlankMacro1</definedName>
    <definedName name="AKDSJ">BlankMacro1</definedName>
    <definedName name="AKZ">#REF!</definedName>
    <definedName name="AL">'[56]SP-B1'!#REF!</definedName>
    <definedName name="AL_ANODE">#REF!</definedName>
    <definedName name="all">#REF!,#REF!,#REF!,#REF!,#REF!</definedName>
    <definedName name="all4fix">#REF!</definedName>
    <definedName name="ALPA">#REF!</definedName>
    <definedName name="ALPAN">#REF!</definedName>
    <definedName name="ALPAO">#REF!</definedName>
    <definedName name="ALPAON">#REF!</definedName>
    <definedName name="ALPHA">#REF!</definedName>
    <definedName name="AM">[51]기본DATA!#REF!</definedName>
    <definedName name="AMD">[51]기본DATA!#REF!</definedName>
    <definedName name="AMP">#N/A</definedName>
    <definedName name="AN">#REF!</definedName>
    <definedName name="AN_ANODE">#REF!</definedName>
    <definedName name="an1_ea">#REF!</definedName>
    <definedName name="an21_e">#REF!</definedName>
    <definedName name="an21_ea">#REF!</definedName>
    <definedName name="an22_ea">#REF!</definedName>
    <definedName name="anam" localSheetId="6">BLCH</definedName>
    <definedName name="anam" localSheetId="7">BLCH</definedName>
    <definedName name="anam">BLCH</definedName>
    <definedName name="ANG">#REF!</definedName>
    <definedName name="ANGLE1">#REF!</definedName>
    <definedName name="ANGLE21">#REF!</definedName>
    <definedName name="ANGLE22">#REF!</definedName>
    <definedName name="ann"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#REF!</definedName>
    <definedName name="ANODE재">[57]Sheet6!#REF!</definedName>
    <definedName name="anscount">1</definedName>
    <definedName name="AO">[51]기본DATA!#REF!</definedName>
    <definedName name="AOD">[51]기본DATA!#REF!</definedName>
    <definedName name="ap" localSheetId="6" hidden="1">{#N/A,#N/A,FALSE,"이태원철근"}</definedName>
    <definedName name="ap" localSheetId="7" hidden="1">{#N/A,#N/A,FALSE,"이태원철근"}</definedName>
    <definedName name="ap" hidden="1">{#N/A,#N/A,FALSE,"이태원철근"}</definedName>
    <definedName name="APB">#REF!</definedName>
    <definedName name="apewoi">#REF!</definedName>
    <definedName name="APL">#REF!</definedName>
    <definedName name="APPL">#REF!</definedName>
    <definedName name="APPT">#REF!</definedName>
    <definedName name="APT">#REF!</definedName>
    <definedName name="AQ">[51]기본DATA!#REF!</definedName>
    <definedName name="aqaq">'[58]ABUT수량-A1'!$T$25</definedName>
    <definedName name="AQD">[51]기본DATA!#REF!</definedName>
    <definedName name="AR">#REF!</definedName>
    <definedName name="AREA">[55]LEGEND!$D$115</definedName>
    <definedName name="AREA0002" hidden="1">#REF!</definedName>
    <definedName name="AREA1">[59]집수정!$B$27:$L$32</definedName>
    <definedName name="AREA2">[59]집수정!$B$37:$L$42</definedName>
    <definedName name="arr"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T">#REF!</definedName>
    <definedName name="ARZ">#REF!</definedName>
    <definedName name="AS">#REF!</definedName>
    <definedName name="AS1_">#REF!</definedName>
    <definedName name="AS12.5">#REF!</definedName>
    <definedName name="AS2DocOpenMode">"AS2DocumentBrowse"</definedName>
    <definedName name="ASA">#REF!</definedName>
    <definedName name="ASADS">#REF!</definedName>
    <definedName name="ASB">#REF!</definedName>
    <definedName name="ASC">'[60]도장수량(하1)'!#REF!</definedName>
    <definedName name="ASCO">'[60]도장수량(하1)'!#REF!</definedName>
    <definedName name="ASCON">#REF!</definedName>
    <definedName name="ASD">[51]기본DATA!#REF!</definedName>
    <definedName name="asdASD" localSheetId="6">BLCH</definedName>
    <definedName name="asdASD" localSheetId="7">BLCH</definedName>
    <definedName name="asdASD">BLCH</definedName>
    <definedName name="ASDF">#REF!</definedName>
    <definedName name="asdfasdf">#N/A</definedName>
    <definedName name="asdfasdfasdfasfcasx">'[61]98수문일위'!$A$1:$P$2004</definedName>
    <definedName name="asdfgre" localSheetId="6">BlankMacro1</definedName>
    <definedName name="asdfgre" localSheetId="7">BlankMacro1</definedName>
    <definedName name="asdfgre">BlankMacro1</definedName>
    <definedName name="asdga" localSheetId="6" hidden="1">{#N/A,#N/A,FALSE,"이태원철근"}</definedName>
    <definedName name="asdga" localSheetId="7" hidden="1">{#N/A,#N/A,FALSE,"이태원철근"}</definedName>
    <definedName name="asdga" hidden="1">{#N/A,#N/A,FALSE,"이태원철근"}</definedName>
    <definedName name="ASE">#REF!</definedName>
    <definedName name="ASFSA" localSheetId="6" hidden="1">{#N/A,#N/A,FALSE,"포장1";#N/A,#N/A,FALSE,"포장1"}</definedName>
    <definedName name="ASFSA" localSheetId="7" hidden="1">{#N/A,#N/A,FALSE,"포장1";#N/A,#N/A,FALSE,"포장1"}</definedName>
    <definedName name="ASFSA" hidden="1">{#N/A,#N/A,FALSE,"포장1";#N/A,#N/A,FALSE,"포장1"}</definedName>
    <definedName name="ASFSADFSAFSA" localSheetId="6" hidden="1">{#N/A,#N/A,FALSE,"부대2"}</definedName>
    <definedName name="ASFSADFSAFSA" localSheetId="7" hidden="1">{#N/A,#N/A,FALSE,"부대2"}</definedName>
    <definedName name="ASFSADFSAFSA" hidden="1">{#N/A,#N/A,FALSE,"부대2"}</definedName>
    <definedName name="ASFSADFSDGAFDSAF" localSheetId="6" hidden="1">{#N/A,#N/A,FALSE,"2~8번"}</definedName>
    <definedName name="ASFSADFSDGAFDSAF" localSheetId="7" hidden="1">{#N/A,#N/A,FALSE,"2~8번"}</definedName>
    <definedName name="ASFSADFSDGAFDSAF" hidden="1">{#N/A,#N/A,FALSE,"2~8번"}</definedName>
    <definedName name="ASFSAFAS" localSheetId="6" hidden="1">{#N/A,#N/A,FALSE,"2~8번"}</definedName>
    <definedName name="ASFSAFAS" localSheetId="7" hidden="1">{#N/A,#N/A,FALSE,"2~8번"}</definedName>
    <definedName name="ASFSAFAS" hidden="1">{#N/A,#N/A,FALSE,"2~8번"}</definedName>
    <definedName name="ASFSAFASFSA" localSheetId="6" hidden="1">{#N/A,#N/A,FALSE,"혼합골재"}</definedName>
    <definedName name="ASFSAFASFSA" localSheetId="7" hidden="1">{#N/A,#N/A,FALSE,"혼합골재"}</definedName>
    <definedName name="ASFSAFASFSA" hidden="1">{#N/A,#N/A,FALSE,"혼합골재"}</definedName>
    <definedName name="ASFSAFSA" localSheetId="6" hidden="1">{#N/A,#N/A,FALSE,"혼합골재"}</definedName>
    <definedName name="ASFSAFSA" localSheetId="7" hidden="1">{#N/A,#N/A,FALSE,"혼합골재"}</definedName>
    <definedName name="ASFSAFSA" hidden="1">{#N/A,#N/A,FALSE,"혼합골재"}</definedName>
    <definedName name="ASFSDAFSAF" localSheetId="6" hidden="1">{#N/A,#N/A,FALSE,"표지목차"}</definedName>
    <definedName name="ASFSDAFSAF" localSheetId="7" hidden="1">{#N/A,#N/A,FALSE,"표지목차"}</definedName>
    <definedName name="ASFSDAFSAF" hidden="1">{#N/A,#N/A,FALSE,"표지목차"}</definedName>
    <definedName name="ASFSDFSDFSAD" localSheetId="6" hidden="1">{#N/A,#N/A,FALSE,"2~8번"}</definedName>
    <definedName name="ASFSDFSDFSAD" localSheetId="7" hidden="1">{#N/A,#N/A,FALSE,"2~8번"}</definedName>
    <definedName name="ASFSDFSDFSAD" hidden="1">{#N/A,#N/A,FALSE,"2~8번"}</definedName>
    <definedName name="asfwe" localSheetId="6">{"'Firr(선)'!$AS$1:$AY$62","'Firr(사)'!$AS$1:$AY$62","'Firr(회)'!$AS$1:$AY$62","'Firr(선)'!$L$1:$V$62","'Firr(사)'!$L$1:$V$62","'Firr(회)'!$L$1:$V$62"}</definedName>
    <definedName name="asfwe" localSheetId="7">{"'Firr(선)'!$AS$1:$AY$62","'Firr(사)'!$AS$1:$AY$62","'Firr(회)'!$AS$1:$AY$62","'Firr(선)'!$L$1:$V$62","'Firr(사)'!$L$1:$V$62","'Firr(회)'!$L$1:$V$62"}</definedName>
    <definedName name="asfwe">{"'Firr(선)'!$AS$1:$AY$62","'Firr(사)'!$AS$1:$AY$62","'Firr(회)'!$AS$1:$AY$62","'Firr(선)'!$L$1:$V$62","'Firr(사)'!$L$1:$V$62","'Firr(회)'!$L$1:$V$62"}</definedName>
    <definedName name="ASL">#REF!</definedName>
    <definedName name="asp">#REF!</definedName>
    <definedName name="ASPHALT">[62]진주방향!$AS$348</definedName>
    <definedName name="asr">#REF!</definedName>
    <definedName name="ASS">#REF!</definedName>
    <definedName name="AST">#REF!</definedName>
    <definedName name="ASTMOUT">#REF!</definedName>
    <definedName name="ASTMREBAR">#REF!</definedName>
    <definedName name="Astotal">#REF!</definedName>
    <definedName name="at">#REF!</definedName>
    <definedName name="ATN">#REF!</definedName>
    <definedName name="AU">[51]기본DATA!#REF!</definedName>
    <definedName name="AUD">[51]기본DATA!#REF!</definedName>
    <definedName name="aus">#REF!</definedName>
    <definedName name="AV">#REF!</definedName>
    <definedName name="Av1_">#REF!</definedName>
    <definedName name="AV2_">#REF!</definedName>
    <definedName name="AVF">#REF!</definedName>
    <definedName name="AVU">#REF!</definedName>
    <definedName name="avvvv"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D">[51]기본DATA!#REF!</definedName>
    <definedName name="AWEB">#REF!</definedName>
    <definedName name="awer" localSheetId="6">{"'Firr(선)'!$AS$1:$AY$62","'Firr(사)'!$AS$1:$AY$62","'Firr(회)'!$AS$1:$AY$62","'Firr(선)'!$L$1:$V$62","'Firr(사)'!$L$1:$V$62","'Firr(회)'!$L$1:$V$62"}</definedName>
    <definedName name="awer" localSheetId="7">{"'Firr(선)'!$AS$1:$AY$62","'Firr(사)'!$AS$1:$AY$62","'Firr(회)'!$AS$1:$AY$62","'Firr(선)'!$L$1:$V$62","'Firr(사)'!$L$1:$V$62","'Firr(회)'!$L$1:$V$62"}</definedName>
    <definedName name="awer">{"'Firr(선)'!$AS$1:$AY$62","'Firr(사)'!$AS$1:$AY$62","'Firr(회)'!$AS$1:$AY$62","'Firr(선)'!$L$1:$V$62","'Firr(사)'!$L$1:$V$62","'Firr(회)'!$L$1:$V$62"}</definedName>
    <definedName name="AWERWEZWF" localSheetId="6" hidden="1">{#N/A,"수불부",FALSE,"사급자재수불서";#N/A,"수불부",FALSE,"사급자재수불서"}</definedName>
    <definedName name="AWERWEZWF" localSheetId="7" hidden="1">{#N/A,"수불부",FALSE,"사급자재수불서";#N/A,"수불부",FALSE,"사급자재수불서"}</definedName>
    <definedName name="AWERWEZWF" hidden="1">{#N/A,"수불부",FALSE,"사급자재수불서";#N/A,"수불부",FALSE,"사급자재수불서"}</definedName>
    <definedName name="AXCQEWD">#REF!</definedName>
    <definedName name="azads" localSheetId="6">{"'5국공정'!$A$1:$E$128"}</definedName>
    <definedName name="azads" localSheetId="7">{"'5국공정'!$A$1:$E$128"}</definedName>
    <definedName name="azads">{"'5국공정'!$A$1:$E$128"}</definedName>
    <definedName name="A삼">#REF!</definedName>
    <definedName name="A이">#REF!</definedName>
    <definedName name="A일">#REF!</definedName>
    <definedName name="B">[63]각종장비전압강하계산!#REF!</definedName>
    <definedName name="B.1">#REF!</definedName>
    <definedName name="B.2">#REF!</definedName>
    <definedName name="B.3">#REF!</definedName>
    <definedName name="B.4">#REF!</definedName>
    <definedName name="B_">#N/A</definedName>
    <definedName name="B__6___6">[64]수로교총재료집계!$A$6:$R$32,[64]수로교총재료집계!$A$33:$R$39</definedName>
    <definedName name="B_B">#N/A</definedName>
    <definedName name="B_C">#N/A</definedName>
    <definedName name="B_D">#N/A</definedName>
    <definedName name="B_H">#N/A</definedName>
    <definedName name="B_HUNCH">#N/A</definedName>
    <definedName name="B_L">#N/A</definedName>
    <definedName name="B_M">#N/A</definedName>
    <definedName name="B_P1">#N/A</definedName>
    <definedName name="B_P2">#N/A</definedName>
    <definedName name="B_P3">#N/A</definedName>
    <definedName name="B_P4">#N/A</definedName>
    <definedName name="B_U">#N/A</definedName>
    <definedName name="B_Y">#N/A</definedName>
    <definedName name="B10A1P">#N/A</definedName>
    <definedName name="b10a1t">#N/A</definedName>
    <definedName name="b10a2p">#N/A</definedName>
    <definedName name="b10a2t">#N/A</definedName>
    <definedName name="B10㎝">#REF!</definedName>
    <definedName name="B11A1P">#N/A</definedName>
    <definedName name="b11a1t">#N/A</definedName>
    <definedName name="b11a2p">#N/A</definedName>
    <definedName name="b11a2t">#N/A</definedName>
    <definedName name="B12A1P">#N/A</definedName>
    <definedName name="b12a1t">#N/A</definedName>
    <definedName name="b12a2p">#N/A</definedName>
    <definedName name="b12a2t">#N/A</definedName>
    <definedName name="B12㎝">#REF!</definedName>
    <definedName name="B13A1P">#N/A</definedName>
    <definedName name="b13a1t">#N/A</definedName>
    <definedName name="b13a2p">#N/A</definedName>
    <definedName name="b13a2t">#N/A</definedName>
    <definedName name="B14A1P">#N/A</definedName>
    <definedName name="b14a1t">#N/A</definedName>
    <definedName name="b14a2p">#N/A</definedName>
    <definedName name="b14a2t">#N/A</definedName>
    <definedName name="B15A1P">#N/A</definedName>
    <definedName name="b15a1t">#N/A</definedName>
    <definedName name="b15a2p">#N/A</definedName>
    <definedName name="b15a2t">#N/A</definedName>
    <definedName name="B15㎝">#REF!</definedName>
    <definedName name="B16A1T">#N/A</definedName>
    <definedName name="B16A2P">#N/A</definedName>
    <definedName name="B18㎝">#REF!</definedName>
    <definedName name="B1A">#REF!</definedName>
    <definedName name="B1A1P">#N/A</definedName>
    <definedName name="b1a1t">#N/A</definedName>
    <definedName name="b1a2p">#N/A</definedName>
    <definedName name="b1a2t">#N/A</definedName>
    <definedName name="B1B">#REF!</definedName>
    <definedName name="B1C">#REF!</definedName>
    <definedName name="B1F">#REF!</definedName>
    <definedName name="B1WL">[35]Sheet1!$L$23</definedName>
    <definedName name="B1WR">[35]Sheet1!$N$23</definedName>
    <definedName name="B20㎝">#REF!</definedName>
    <definedName name="B25㎝">#REF!</definedName>
    <definedName name="B2A">#REF!</definedName>
    <definedName name="B2A1P">#N/A</definedName>
    <definedName name="b2a1t">#N/A</definedName>
    <definedName name="b2a2p">#N/A</definedName>
    <definedName name="b2a2t">#N/A</definedName>
    <definedName name="B2B">#REF!</definedName>
    <definedName name="B2C">#REF!</definedName>
    <definedName name="B2WL">[35]Sheet1!$L$24</definedName>
    <definedName name="B2WR">[35]Sheet1!$N$24</definedName>
    <definedName name="B30A1P">#N/A</definedName>
    <definedName name="b30a1t">#N/A</definedName>
    <definedName name="b30a2p">#N/A</definedName>
    <definedName name="b30a2t">#N/A</definedName>
    <definedName name="B30㎝">#REF!</definedName>
    <definedName name="B3A">#REF!</definedName>
    <definedName name="B3A1P">#N/A</definedName>
    <definedName name="b3a1t">#N/A</definedName>
    <definedName name="b3a2p">#N/A</definedName>
    <definedName name="b3a2t">#N/A</definedName>
    <definedName name="B3B">#REF!</definedName>
    <definedName name="b3r1h1">#REF!</definedName>
    <definedName name="b3r1h2">#REF!</definedName>
    <definedName name="B4A">#REF!</definedName>
    <definedName name="B4A1P">#N/A</definedName>
    <definedName name="b4a1t">#N/A</definedName>
    <definedName name="b4a2p">#N/A</definedName>
    <definedName name="b4a2t">#N/A</definedName>
    <definedName name="B4B">#REF!</definedName>
    <definedName name="B4㎝이하">#REF!</definedName>
    <definedName name="B5A">#REF!</definedName>
    <definedName name="B5A1P">#N/A</definedName>
    <definedName name="b5a1t">#N/A</definedName>
    <definedName name="b5a2p">#N/A</definedName>
    <definedName name="b5a2t">#N/A</definedName>
    <definedName name="B5B">[65]교각1!#REF!</definedName>
    <definedName name="B5㎝">#REF!</definedName>
    <definedName name="B6A">#REF!</definedName>
    <definedName name="B6A1P">#N/A</definedName>
    <definedName name="b6a1t">#N/A</definedName>
    <definedName name="b6a2p">#N/A</definedName>
    <definedName name="b6a2t">#N/A</definedName>
    <definedName name="B6B">[65]교각1!#REF!</definedName>
    <definedName name="B6㎝">#REF!</definedName>
    <definedName name="B7A">#REF!</definedName>
    <definedName name="B7A1P">#N/A</definedName>
    <definedName name="b7a1t">#N/A</definedName>
    <definedName name="b7a2p">#N/A</definedName>
    <definedName name="b7a2t">#N/A</definedName>
    <definedName name="B7B">[65]교각1!#REF!</definedName>
    <definedName name="B7㎝">#REF!</definedName>
    <definedName name="B8A">#REF!</definedName>
    <definedName name="B8A1P">#N/A</definedName>
    <definedName name="b8a1t">#N/A</definedName>
    <definedName name="b8a2p">#N/A</definedName>
    <definedName name="b8a2t">#N/A</definedName>
    <definedName name="B8㎝">#REF!</definedName>
    <definedName name="B9A">#REF!</definedName>
    <definedName name="B9A1P">#N/A</definedName>
    <definedName name="b9a1t">#N/A</definedName>
    <definedName name="b9a2p">#N/A</definedName>
    <definedName name="b9a2t">#N/A</definedName>
    <definedName name="BA">#REF!</definedName>
    <definedName name="BA1P">#N/A</definedName>
    <definedName name="ba1t">#N/A</definedName>
    <definedName name="ba2p">#N/A</definedName>
    <definedName name="ba2t">#N/A</definedName>
    <definedName name="back">#REF!</definedName>
    <definedName name="BackQvLen">[37]역T형!#REF!</definedName>
    <definedName name="baer" localSheetId="6">노임단가!baer</definedName>
    <definedName name="baer" localSheetId="7">전기단가표!baer</definedName>
    <definedName name="baer">[0]!baer</definedName>
    <definedName name="BaloonText">#REF!</definedName>
    <definedName name="baqw" localSheetId="6">노임단가!baqw</definedName>
    <definedName name="baqw" localSheetId="7">전기단가표!baqw</definedName>
    <definedName name="baqw">[0]!baqw</definedName>
    <definedName name="base">#REF!</definedName>
    <definedName name="base1">#REF!</definedName>
    <definedName name="BB">#REF!</definedName>
    <definedName name="BB_or_HP">#REF!</definedName>
    <definedName name="bbb" localSheetId="6" hidden="1">{#N/A,#N/A,FALSE,"조골재"}</definedName>
    <definedName name="bbb" localSheetId="7" hidden="1">{#N/A,#N/A,FALSE,"조골재"}</definedName>
    <definedName name="bbb" hidden="1">{#N/A,#N/A,FALSE,"조골재"}</definedName>
    <definedName name="bbbb">'[66]ABUT수량-A1'!$T$25</definedName>
    <definedName name="BBBZZ">[5]간선!$K$18</definedName>
    <definedName name="BBC">#REF!</definedName>
    <definedName name="BBDVCD">[5]간선!$H$18</definedName>
    <definedName name="BC">#REF!</definedName>
    <definedName name="BCB">#REF!</definedName>
    <definedName name="BCD">#REF!</definedName>
    <definedName name="BCF">'[60]도장수량(하1)'!#REF!</definedName>
    <definedName name="bcout">#REF!</definedName>
    <definedName name="BCS">#REF!</definedName>
    <definedName name="BD">#REF!</definedName>
    <definedName name="BDCODE">#N/A</definedName>
    <definedName name="BDDS">[5]간선!$W$18</definedName>
    <definedName name="bdfgdgr">[67]!Macro8</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D">[51]기본DATA!#REF!</definedName>
    <definedName name="BEFORE4">#REF!</definedName>
    <definedName name="begin">#REF!</definedName>
    <definedName name="BEGIN1">#N/A</definedName>
    <definedName name="BEGIN2">#N/A</definedName>
    <definedName name="BEN">#REF!</definedName>
    <definedName name="beta">#REF!</definedName>
    <definedName name="beta1">#REF!</definedName>
    <definedName name="BETAE">#REF!</definedName>
    <definedName name="BETAN">#REF!</definedName>
    <definedName name="betas">#REF!</definedName>
    <definedName name="BETYURTYU" localSheetId="6" hidden="1">{"'Sheet1'!$D$19","'Sheet1'!$B$22:$E$22"}</definedName>
    <definedName name="BETYURTYU" localSheetId="7" hidden="1">{"'Sheet1'!$D$19","'Sheet1'!$B$22:$E$22"}</definedName>
    <definedName name="BETYURTYU" hidden="1">{"'Sheet1'!$D$19","'Sheet1'!$B$22:$E$22"}</definedName>
    <definedName name="bewew" localSheetId="6">노임단가!bewew</definedName>
    <definedName name="bewew" localSheetId="7">전기단가표!bewew</definedName>
    <definedName name="bewew">[0]!bewew</definedName>
    <definedName name="BF">#REF!</definedName>
    <definedName name="BFB">#REF!</definedName>
    <definedName name="BFF">#REF!</definedName>
    <definedName name="BFH">#REF!</definedName>
    <definedName name="BFN">#REF!</definedName>
    <definedName name="BG" localSheetId="6">{"'광피스표'!$A$3:$N$54"}</definedName>
    <definedName name="BG" localSheetId="7">{"'광피스표'!$A$3:$N$54"}</definedName>
    <definedName name="BG">{"'광피스표'!$A$3:$N$54"}</definedName>
    <definedName name="BH">#REF!</definedName>
    <definedName name="BHB">#REF!</definedName>
    <definedName name="BHJFGYU" localSheetId="6" hidden="1">{"'Sheet1'!$D$19","'Sheet1'!$B$22:$E$22"}</definedName>
    <definedName name="BHJFGYU" localSheetId="7" hidden="1">{"'Sheet1'!$D$19","'Sheet1'!$B$22:$E$22"}</definedName>
    <definedName name="BHJFGYU" hidden="1">{"'Sheet1'!$D$19","'Sheet1'!$B$22:$E$22"}</definedName>
    <definedName name="BHN">#REF!</definedName>
    <definedName name="bhtr" localSheetId="6">BlankMacro1</definedName>
    <definedName name="bhtr" localSheetId="7">BlankMacro1</definedName>
    <definedName name="bhtr">BlankMacro1</definedName>
    <definedName name="BHU">[35]Sheet1!$N$31</definedName>
    <definedName name="BI" localSheetId="6" hidden="1">{#N/A,#N/A,FALSE,"이태원철근"}</definedName>
    <definedName name="BI" localSheetId="7" hidden="1">{#N/A,#N/A,FALSE,"이태원철근"}</definedName>
    <definedName name="BI" hidden="1">{#N/A,#N/A,FALSE,"이태원철근"}</definedName>
    <definedName name="birthday">#REF!</definedName>
    <definedName name="BIS">#REF!</definedName>
    <definedName name="BJ">#REF!</definedName>
    <definedName name="BJITYUIYUIYUI" localSheetId="6" hidden="1">{"'Sheet1'!$D$19","'Sheet1'!$B$22:$E$22"}</definedName>
    <definedName name="BJITYUIYUIYUI" localSheetId="7" hidden="1">{"'Sheet1'!$D$19","'Sheet1'!$B$22:$E$22"}</definedName>
    <definedName name="BJITYUIYUIYUI" hidden="1">{"'Sheet1'!$D$19","'Sheet1'!$B$22:$E$22"}</definedName>
    <definedName name="BL">#REF!</definedName>
    <definedName name="BLN">#REF!</definedName>
    <definedName name="BLO_1">#N/A</definedName>
    <definedName name="BLOCK">#REF!</definedName>
    <definedName name="BLOCK01">#N/A</definedName>
    <definedName name="BLOCK02">#REF!</definedName>
    <definedName name="BLOCK03">#REF!</definedName>
    <definedName name="BLOCK04">#REF!</definedName>
    <definedName name="BLOCK6">[55]LEGEND!$D$170</definedName>
    <definedName name="BLOCK8">[55]LEGEND!$D$171</definedName>
    <definedName name="BM">#REF!</definedName>
    <definedName name="BMO">[35]Sheet1!$F$50</definedName>
    <definedName name="bms" hidden="1">#REF!</definedName>
    <definedName name="bnn" localSheetId="6" hidden="1">{#N/A,#N/A,FALSE,"조골재"}</definedName>
    <definedName name="bnn" localSheetId="7" hidden="1">{#N/A,#N/A,FALSE,"조골재"}</definedName>
    <definedName name="bnn" hidden="1">{#N/A,#N/A,FALSE,"조골재"}</definedName>
    <definedName name="BOH10L">#N/A</definedName>
    <definedName name="BOH10R">#N/A</definedName>
    <definedName name="BOH3L">#N/A</definedName>
    <definedName name="BOH3R">#N/A</definedName>
    <definedName name="BOH4L">#N/A</definedName>
    <definedName name="BOH4R">#N/A</definedName>
    <definedName name="BOH5L">#N/A</definedName>
    <definedName name="BOH5R">#N/A</definedName>
    <definedName name="BOH6L">#N/A</definedName>
    <definedName name="BOH6R">#N/A</definedName>
    <definedName name="BOH7L">#N/A</definedName>
    <definedName name="BOH7R">#N/A</definedName>
    <definedName name="BOH8L">#N/A</definedName>
    <definedName name="BOH8R">#N/A</definedName>
    <definedName name="BOH9L">#N/A</definedName>
    <definedName name="BOH9R">#N/A</definedName>
    <definedName name="BOK10L">#N/A</definedName>
    <definedName name="BOK10R">#N/A</definedName>
    <definedName name="BOK3L">#N/A</definedName>
    <definedName name="BOK3R">#N/A</definedName>
    <definedName name="BOK4L">#N/A</definedName>
    <definedName name="BOK4R">#N/A</definedName>
    <definedName name="BOK5L">#N/A</definedName>
    <definedName name="BOK5R">#N/A</definedName>
    <definedName name="BOK6L">#N/A</definedName>
    <definedName name="BOK6R">#N/A</definedName>
    <definedName name="BOK7L">#N/A</definedName>
    <definedName name="BOK7R">#N/A</definedName>
    <definedName name="BOK8L">#N/A</definedName>
    <definedName name="BOK8R">#N/A</definedName>
    <definedName name="BOK9L">#N/A</definedName>
    <definedName name="BOK9R">#N/A</definedName>
    <definedName name="BOM_OF_ECP">#REF!</definedName>
    <definedName name="BONDING">#REF!</definedName>
    <definedName name="BONTILE">[55]LEGEND!$E$166</definedName>
    <definedName name="book1">#REF!</definedName>
    <definedName name="BOOK2" localSheetId="6" hidden="1">{#N/A,#N/A,TRUE,"손익보고"}</definedName>
    <definedName name="BOOK2" localSheetId="7" hidden="1">{#N/A,#N/A,TRUE,"손익보고"}</definedName>
    <definedName name="BOOK2" hidden="1">{#N/A,#N/A,TRUE,"손익보고"}</definedName>
    <definedName name="boq">#REF!</definedName>
    <definedName name="BOX">#REF!</definedName>
    <definedName name="BOX류">#REF!</definedName>
    <definedName name="BOX암거">#REF!</definedName>
    <definedName name="BP">#REF!</definedName>
    <definedName name="BR">#REF!</definedName>
    <definedName name="br_ea">#REF!</definedName>
    <definedName name="br4r1">#REF!</definedName>
    <definedName name="br4r2">#REF!</definedName>
    <definedName name="BRACING">#REF!</definedName>
    <definedName name="BREAK">#REF!</definedName>
    <definedName name="BREAK1">#REF!</definedName>
    <definedName name="BRICK0.5">[55]LEGEND!$D$172</definedName>
    <definedName name="BRICK1">[55]LEGEND!$D$173</definedName>
    <definedName name="brwe" localSheetId="6">노임단가!brwe</definedName>
    <definedName name="brwe" localSheetId="7">전기단가표!brwe</definedName>
    <definedName name="brwe">[0]!brwe</definedName>
    <definedName name="BS">#REF!</definedName>
    <definedName name="bs_chekjum">#REF!</definedName>
    <definedName name="bs_chekplus">#REF!</definedName>
    <definedName name="bs_chekwave">#REF!</definedName>
    <definedName name="BSB"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CO">#REF!</definedName>
    <definedName name="BSDR">#N/A</definedName>
    <definedName name="BSH">[35]Sheet1!$F$39</definedName>
    <definedName name="BSN">#REF!</definedName>
    <definedName name="BSUP">#REF!</definedName>
    <definedName name="bsup1">#REF!</definedName>
    <definedName name="BT">#REF!</definedName>
    <definedName name="BT_C">#N/A</definedName>
    <definedName name="BT_S">#N/A</definedName>
    <definedName name="BTA">#REF!</definedName>
    <definedName name="BTP">#REF!</definedName>
    <definedName name="BTUS">#REF!</definedName>
    <definedName name="BTYPE">#N/A</definedName>
    <definedName name="Bu">#REF!</definedName>
    <definedName name="BUHITYUIUYJJU" localSheetId="6" hidden="1">{#N/A,"수불부",FALSE,"사급자재수불서";#N/A,"수불부",FALSE,"사급자재수불서"}</definedName>
    <definedName name="BUHITYUIUYJJU" localSheetId="7" hidden="1">{#N/A,"수불부",FALSE,"사급자재수불서";#N/A,"수불부",FALSE,"사급자재수불서"}</definedName>
    <definedName name="BUHITYUIUYJJU" hidden="1">{#N/A,"수불부",FALSE,"사급자재수불서";#N/A,"수불부",FALSE,"사급자재수불서"}</definedName>
    <definedName name="BUILD">[55]LEGEND!$D$8</definedName>
    <definedName name="BUILLULBOI" hidden="1">#REF!</definedName>
    <definedName name="BUILUYILBYUIO" localSheetId="6" hidden="1">{#N/A,"수불부",FALSE,"사급자재수불서";#N/A,"수불부",FALSE,"사급자재수불서"}</definedName>
    <definedName name="BUILUYILBYUIO" localSheetId="7" hidden="1">{#N/A,"수불부",FALSE,"사급자재수불서";#N/A,"수불부",FALSE,"사급자재수불서"}</definedName>
    <definedName name="BUILUYILBYUIO" hidden="1">{#N/A,"수불부",FALSE,"사급자재수불서";#N/A,"수불부",FALSE,"사급자재수불서"}</definedName>
    <definedName name="BUIOTUIOTUIOMRYUIETYU" localSheetId="6" hidden="1">{#N/A,"수불부",FALSE,"사급자재수불서";#N/A,"수불부",FALSE,"사급자재수불서"}</definedName>
    <definedName name="BUIOTUIOTUIOMRYUIETYU" localSheetId="7" hidden="1">{#N/A,"수불부",FALSE,"사급자재수불서";#N/A,"수불부",FALSE,"사급자재수불서"}</definedName>
    <definedName name="BUIOTUIOTUIOMRYUIETYU" hidden="1">{#N/A,"수불부",FALSE,"사급자재수불서";#N/A,"수불부",FALSE,"사급자재수불서"}</definedName>
    <definedName name="BUNHO">#N/A</definedName>
    <definedName name="Button_5">"本社合計_本社集計_List"</definedName>
    <definedName name="BV">#REF!</definedName>
    <definedName name="BVN">#REF!</definedName>
    <definedName name="BW">#REF!</definedName>
    <definedName name="bwc">#REF!</definedName>
    <definedName name="BWD">#REF!</definedName>
    <definedName name="BWN">#REF!</definedName>
    <definedName name="B이">#REF!</definedName>
    <definedName name="B일">#REF!</definedName>
    <definedName name="B제로">#REF!</definedName>
    <definedName name="C.T.C">#REF!</definedName>
    <definedName name="C.T.C1">#REF!</definedName>
    <definedName name="C_">#N/A</definedName>
    <definedName name="c_1">#REF!</definedName>
    <definedName name="c_1e">#REF!</definedName>
    <definedName name="c_2">#REF!</definedName>
    <definedName name="C_2E">#REF!</definedName>
    <definedName name="c_3">#REF!</definedName>
    <definedName name="c_33">#REF!</definedName>
    <definedName name="c_4">#REF!</definedName>
    <definedName name="C_b">#REF!</definedName>
    <definedName name="C_D">#REF!</definedName>
    <definedName name="C_D1">[9]조내역!#REF!</definedName>
    <definedName name="C_D2">[9]조내역!#REF!</definedName>
    <definedName name="C_DO">[9]조내역!#REF!</definedName>
    <definedName name="C_DP1">[9]조내역!#REF!</definedName>
    <definedName name="C_DP2">[9]조내역!#REF!</definedName>
    <definedName name="C_DP3">[9]조내역!#REF!</definedName>
    <definedName name="C_DP4">[9]조내역!#REF!</definedName>
    <definedName name="C_LEVEL">[9]조내역!#REF!</definedName>
    <definedName name="C_LEVEL1">[9]조내역!#REF!</definedName>
    <definedName name="C_MAG1">[9]조내역!#REF!</definedName>
    <definedName name="C_MAG2">[9]조내역!#REF!</definedName>
    <definedName name="C_MAG3">[9]조내역!#REF!</definedName>
    <definedName name="C_MAG4">[9]조내역!#REF!</definedName>
    <definedName name="C_MAG5">[9]조내역!#REF!</definedName>
    <definedName name="C_MAG6">[9]조내역!#REF!</definedName>
    <definedName name="C_MAG7">[9]조내역!#REF!</definedName>
    <definedName name="C_MOSAIC">[9]조내역!#REF!</definedName>
    <definedName name="C_RCL">[9]조내역!#REF!</definedName>
    <definedName name="C_S">#REF!</definedName>
    <definedName name="C_S1">[9]조내역!#REF!</definedName>
    <definedName name="C_S2">[9]조내역!#REF!</definedName>
    <definedName name="C_SECL">#REF!</definedName>
    <definedName name="C_UPS">[9]조내역!#REF!</definedName>
    <definedName name="C_본">#REF!</definedName>
    <definedName name="c1.a1p">#N/A</definedName>
    <definedName name="c1.a1t">#N/A</definedName>
    <definedName name="c1.a2p">#N/A</definedName>
    <definedName name="c1.a2t">#N/A</definedName>
    <definedName name="c2.a1p">#N/A</definedName>
    <definedName name="c2.a1t">#N/A</definedName>
    <definedName name="c2.a2p">#N/A</definedName>
    <definedName name="c2.a2t">#N/A</definedName>
    <definedName name="C6666666">#REF!</definedName>
    <definedName name="CA">#REF!</definedName>
    <definedName name="CA10L">#N/A</definedName>
    <definedName name="CA10R">#N/A</definedName>
    <definedName name="CA3L">#N/A</definedName>
    <definedName name="CA3R">#N/A</definedName>
    <definedName name="CA4L">#N/A</definedName>
    <definedName name="CA4R">#N/A</definedName>
    <definedName name="CA5L">#N/A</definedName>
    <definedName name="CA5R">#N/A</definedName>
    <definedName name="CA6L">#N/A</definedName>
    <definedName name="CA6R">#N/A</definedName>
    <definedName name="CA7L">#N/A</definedName>
    <definedName name="CA7R">#N/A</definedName>
    <definedName name="CA8L">#N/A</definedName>
    <definedName name="CA8R">#N/A</definedName>
    <definedName name="CA9L">#N/A</definedName>
    <definedName name="CA9R">#N/A</definedName>
    <definedName name="cable">#REF!</definedName>
    <definedName name="CABLE_">#REF!</definedName>
    <definedName name="CABLE1">#REF!</definedName>
    <definedName name="CABLE2">#REF!</definedName>
    <definedName name="CABLE22">#REF!</definedName>
    <definedName name="CABLE3">#REF!</definedName>
    <definedName name="CABLE38">#REF!</definedName>
    <definedName name="CABLE4">#REF!</definedName>
    <definedName name="CABLE8">#REF!</definedName>
    <definedName name="CABLEMNO">#N/A</definedName>
    <definedName name="CABLENO">#N/A</definedName>
    <definedName name="CABLETRAY">#REF!</definedName>
    <definedName name="CABLETYPE">#N/A</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AgencyPrice">#REF!</definedName>
    <definedName name="CALCB">#N/A</definedName>
    <definedName name="CALCC">#REF!</definedName>
    <definedName name="CALCD">#N/A</definedName>
    <definedName name="CALCE">#REF!</definedName>
    <definedName name="CALCU">#N/A</definedName>
    <definedName name="CALCUL">#N/A</definedName>
    <definedName name="CALCULA">#N/A</definedName>
    <definedName name="CALCULAT">#N/A</definedName>
    <definedName name="CALCULATI">#N/A</definedName>
    <definedName name="CALCULATION">#N/A</definedName>
    <definedName name="CALCULB">#N/A</definedName>
    <definedName name="camberWork">#N/A</definedName>
    <definedName name="can" localSheetId="6" hidden="1">{#N/A,#N/A,FALSE,"명세표"}</definedName>
    <definedName name="can" localSheetId="7" hidden="1">{#N/A,#N/A,FALSE,"명세표"}</definedName>
    <definedName name="can" hidden="1">{#N/A,#N/A,FALSE,"명세표"}</definedName>
    <definedName name="CAP">[41]방음벽기초!#REF!</definedName>
    <definedName name="CAPA">#REF!</definedName>
    <definedName name="carett" localSheetId="6">노임단가!carett</definedName>
    <definedName name="carett" localSheetId="7">전기단가표!carett</definedName>
    <definedName name="carett">[0]!carett</definedName>
    <definedName name="case1">#REF!</definedName>
    <definedName name="Case10DeltaQ">[54]역T형!#REF!</definedName>
    <definedName name="Case10Mo">[37]역T형!#REF!</definedName>
    <definedName name="Case10Mr">[37]역T형!#REF!</definedName>
    <definedName name="Case10Q1Len">[54]역T형!#REF!</definedName>
    <definedName name="Case10Q2Len">[54]역T형!#REF!</definedName>
    <definedName name="Case10Qmax">[54]역T형!#REF!</definedName>
    <definedName name="Case10Qmin">[54]역T형!#REF!</definedName>
    <definedName name="Case10Qv1Len">[54]역T형!#REF!</definedName>
    <definedName name="Case10Qv2Len">[54]역T형!#REF!</definedName>
    <definedName name="Case10V">[37]역T형!#REF!</definedName>
    <definedName name="Case10X">[54]역T형!#REF!</definedName>
    <definedName name="Case11DeltaQ">[54]역T형!#REF!</definedName>
    <definedName name="Case11Mo">[37]역T형!#REF!</definedName>
    <definedName name="Case11Mr">[37]역T형!#REF!</definedName>
    <definedName name="Case11Q1Len">[54]역T형!#REF!</definedName>
    <definedName name="Case11Q2Len">[54]역T형!#REF!</definedName>
    <definedName name="Case11Qmax">[54]역T형!#REF!</definedName>
    <definedName name="Case11Qmin">[54]역T형!#REF!</definedName>
    <definedName name="Case11Qv1Len">[54]역T형!#REF!</definedName>
    <definedName name="Case11Qv2Len">[54]역T형!#REF!</definedName>
    <definedName name="Case11V">[37]역T형!#REF!</definedName>
    <definedName name="Case11X">[54]역T형!#REF!</definedName>
    <definedName name="Case12DeltaQ">[54]역T형!#REF!</definedName>
    <definedName name="Case12Mo">[37]역T형!#REF!</definedName>
    <definedName name="Case12Mr">[37]역T형!#REF!</definedName>
    <definedName name="Case12Q1Len">[54]역T형!#REF!</definedName>
    <definedName name="Case12Q2Len">[54]역T형!#REF!</definedName>
    <definedName name="Case12Qmax">[54]역T형!#REF!</definedName>
    <definedName name="Case12Qmin">[54]역T형!#REF!</definedName>
    <definedName name="Case12Qv1Len">[54]역T형!#REF!</definedName>
    <definedName name="Case12Qv2Len">[54]역T형!#REF!</definedName>
    <definedName name="Case12V">[37]역T형!#REF!</definedName>
    <definedName name="Case12X">[54]역T형!#REF!</definedName>
    <definedName name="Case1E">[37]역T형!#REF!</definedName>
    <definedName name="Case1H">[37]역T형!#REF!</definedName>
    <definedName name="Case1Mo">[37]역T형!#REF!</definedName>
    <definedName name="Case1Mr">[37]역T형!#REF!</definedName>
    <definedName name="Case1V">[37]역T형!#REF!</definedName>
    <definedName name="case2">#REF!</definedName>
    <definedName name="Case2E">[37]역T형!#REF!</definedName>
    <definedName name="Case2H">[37]역T형!#REF!</definedName>
    <definedName name="Case2Mo">[37]역T형!#REF!</definedName>
    <definedName name="Case2Mr">[37]역T형!#REF!</definedName>
    <definedName name="Case2V">[37]역T형!#REF!</definedName>
    <definedName name="Case2X">[37]역T형!#REF!</definedName>
    <definedName name="Case3E">[37]역T형!#REF!</definedName>
    <definedName name="Case3H">[37]역T형!#REF!</definedName>
    <definedName name="Case3Mo">[37]역T형!#REF!</definedName>
    <definedName name="Case3Mr">[37]역T형!#REF!</definedName>
    <definedName name="Case3V">[37]역T형!#REF!</definedName>
    <definedName name="Case3X">[37]역T형!#REF!</definedName>
    <definedName name="Case4E">[37]역T형!#REF!</definedName>
    <definedName name="Case4H">[37]역T형!#REF!</definedName>
    <definedName name="Case4Mo">[37]역T형!#REF!</definedName>
    <definedName name="Case4Mr">[37]역T형!#REF!</definedName>
    <definedName name="Case4V">[37]역T형!#REF!</definedName>
    <definedName name="Case4X">[37]역T형!#REF!</definedName>
    <definedName name="Case5DeltaQ">[54]역T형!#REF!</definedName>
    <definedName name="Case5E">[37]역T형!#REF!</definedName>
    <definedName name="Case5H">[37]역T형!#REF!</definedName>
    <definedName name="Case5Mo">[37]역T형!#REF!</definedName>
    <definedName name="Case5Mr">[37]역T형!#REF!</definedName>
    <definedName name="Case5Q1Len">[54]역T형!#REF!</definedName>
    <definedName name="Case5Q2Len">[54]역T형!#REF!</definedName>
    <definedName name="Case5Qmax">[54]역T형!#REF!</definedName>
    <definedName name="Case5Qmin">[54]역T형!#REF!</definedName>
    <definedName name="Case5Qv1Len">[54]역T형!#REF!</definedName>
    <definedName name="Case5Qv2Len">[54]역T형!#REF!</definedName>
    <definedName name="Case5V">[37]역T형!#REF!</definedName>
    <definedName name="Case5X">[37]역T형!#REF!</definedName>
    <definedName name="Case6DeltaQ">[54]역T형!#REF!</definedName>
    <definedName name="Case6E">[37]역T형!#REF!</definedName>
    <definedName name="Case6H">[37]역T형!#REF!</definedName>
    <definedName name="Case6Mo">[37]역T형!#REF!</definedName>
    <definedName name="Case6Mr">[37]역T형!#REF!</definedName>
    <definedName name="Case6Q1Len">[54]역T형!#REF!</definedName>
    <definedName name="Case6Q2Len">[54]역T형!#REF!</definedName>
    <definedName name="Case6Qmax">[54]역T형!#REF!</definedName>
    <definedName name="Case6Qmin">[54]역T형!#REF!</definedName>
    <definedName name="Case6Qv1Len">[54]역T형!#REF!</definedName>
    <definedName name="Case6Qv2Len">[54]역T형!#REF!</definedName>
    <definedName name="Case6V">[37]역T형!#REF!</definedName>
    <definedName name="Case6X">[37]역T형!#REF!</definedName>
    <definedName name="Case7DeltaQ">[54]역T형!#REF!</definedName>
    <definedName name="Case7E">[54]역T형!#REF!</definedName>
    <definedName name="Case7H">[37]역T형!#REF!</definedName>
    <definedName name="Case7Ho">[37]PILE!#REF!</definedName>
    <definedName name="Case7Mo">[37]역T형!#REF!</definedName>
    <definedName name="Case7Mr">[37]역T형!#REF!</definedName>
    <definedName name="Case7Q1Len">[54]역T형!#REF!</definedName>
    <definedName name="Case7Q2Len">[54]역T형!#REF!</definedName>
    <definedName name="Case7Qmax">[54]역T형!#REF!</definedName>
    <definedName name="Case7Qmin">[54]역T형!#REF!</definedName>
    <definedName name="Case7Qv1Len">[54]역T형!#REF!</definedName>
    <definedName name="Case7Qv2Len">[54]역T형!#REF!</definedName>
    <definedName name="Case7UHo">[37]PILE!#REF!</definedName>
    <definedName name="Case7UMo">[37]PILE!#REF!</definedName>
    <definedName name="Case7UVo">[37]PILE!#REF!</definedName>
    <definedName name="Case7V">[37]역T형!#REF!</definedName>
    <definedName name="Case7Vo">[37]PILE!#REF!</definedName>
    <definedName name="Case7X">[54]역T형!#REF!</definedName>
    <definedName name="Case8DeltaQ">[54]역T형!#REF!</definedName>
    <definedName name="Case8E">[54]역T형!#REF!</definedName>
    <definedName name="Case8Mo">[37]역T형!#REF!</definedName>
    <definedName name="Case8Mr">[37]역T형!#REF!</definedName>
    <definedName name="Case8Q1Len">[54]역T형!#REF!</definedName>
    <definedName name="Case8Q2Len">[54]역T형!#REF!</definedName>
    <definedName name="Case8Qmax">[54]역T형!#REF!</definedName>
    <definedName name="Case8Qmin">[54]역T형!#REF!</definedName>
    <definedName name="Case8Qv1Len">[54]역T형!#REF!</definedName>
    <definedName name="Case8Qv2Len">[54]역T형!#REF!</definedName>
    <definedName name="Case8V">[37]역T형!#REF!</definedName>
    <definedName name="Case8X">[54]역T형!#REF!</definedName>
    <definedName name="Case9DeltaQ">[54]역T형!#REF!</definedName>
    <definedName name="Case9Mo">[37]역T형!#REF!</definedName>
    <definedName name="Case9Mr">[37]역T형!#REF!</definedName>
    <definedName name="Case9Q1Len">[54]역T형!#REF!</definedName>
    <definedName name="Case9Q2Len">[54]역T형!#REF!</definedName>
    <definedName name="Case9Qmax">[54]역T형!#REF!</definedName>
    <definedName name="Case9Qmin">[54]역T형!#REF!</definedName>
    <definedName name="Case9Qv1Len">[54]역T형!#REF!</definedName>
    <definedName name="Case9Qv2Len">[54]역T형!#REF!</definedName>
    <definedName name="Case9V">[37]역T형!#REF!</definedName>
    <definedName name="Case9X">[54]역T형!#REF!</definedName>
    <definedName name="CATV설비">#REF!</definedName>
    <definedName name="CAUKING">[55]LEGEND!$F$162</definedName>
    <definedName name="CB">#REF!</definedName>
    <definedName name="CB_AF">#REF!</definedName>
    <definedName name="CB_AT">#REF!</definedName>
    <definedName name="CC">#REF!</definedName>
    <definedName name="ccbbry" localSheetId="6">노임단가!ccbbry</definedName>
    <definedName name="ccbbry" localSheetId="7">전기단가표!ccbbry</definedName>
    <definedName name="ccbbry">[0]!ccbbry</definedName>
    <definedName name="CCC">#REF!</definedName>
    <definedName name="CCCC">#REF!</definedName>
    <definedName name="cccc1">#N/A</definedName>
    <definedName name="CCTV">#REF!</definedName>
    <definedName name="CCTV설비">#REF!</definedName>
    <definedName name="CD">#REF!</definedName>
    <definedName name="CDT">[51]기본DATA!#REF!</definedName>
    <definedName name="CE">#REF!</definedName>
    <definedName name="CELL">#REF!</definedName>
    <definedName name="CEN_PILE">#REF!</definedName>
    <definedName name="cert" localSheetId="6">노임단가!cert</definedName>
    <definedName name="cert" localSheetId="7">전기단가표!cert</definedName>
    <definedName name="cert">[0]!cert</definedName>
    <definedName name="CES">#REF!</definedName>
    <definedName name="CEUR">#REF!</definedName>
    <definedName name="CF">#REF!</definedName>
    <definedName name="CG">#REF!</definedName>
    <definedName name="cgmh" localSheetId="6">{"'용역비'!$A$4:$C$8"}</definedName>
    <definedName name="cgmh" localSheetId="7">{"'용역비'!$A$4:$C$8"}</definedName>
    <definedName name="cgmh">{"'용역비'!$A$4:$C$8"}</definedName>
    <definedName name="CH">#REF!</definedName>
    <definedName name="ch_e">#REF!</definedName>
    <definedName name="ch_ea">#REF!</definedName>
    <definedName name="CHANNEL">#REF!</definedName>
    <definedName name="Check0">[68]!Check0</definedName>
    <definedName name="CHECKVALVE25">#REF!</definedName>
    <definedName name="CHECKVALVE32">#REF!</definedName>
    <definedName name="CHN10L">#N/A</definedName>
    <definedName name="CHN10R">#N/A</definedName>
    <definedName name="CHN3L">#N/A</definedName>
    <definedName name="CHN3R">#N/A</definedName>
    <definedName name="CHN4L">#N/A</definedName>
    <definedName name="CHN4R">#N/A</definedName>
    <definedName name="CHN5L">#N/A</definedName>
    <definedName name="CHN5R">#N/A</definedName>
    <definedName name="CHN6L">#N/A</definedName>
    <definedName name="CHN6R">#N/A</definedName>
    <definedName name="CHN7L">#N/A</definedName>
    <definedName name="CHN7R">#N/A</definedName>
    <definedName name="CHN8L">#N/A</definedName>
    <definedName name="CHN8R">#N/A</definedName>
    <definedName name="CHN9L">#N/A</definedName>
    <definedName name="CHN9R">#N/A</definedName>
    <definedName name="CHO">#N/A</definedName>
    <definedName name="CHO10L">#N/A</definedName>
    <definedName name="CHO10R">#N/A</definedName>
    <definedName name="CHO3L">#N/A</definedName>
    <definedName name="CHO3R">#N/A</definedName>
    <definedName name="CHO4L">#N/A</definedName>
    <definedName name="CHO4R">#N/A</definedName>
    <definedName name="CHO5L">#N/A</definedName>
    <definedName name="CHO5R">#N/A</definedName>
    <definedName name="CHO6L">#N/A</definedName>
    <definedName name="CHO6R">#N/A</definedName>
    <definedName name="CHO7L">#N/A</definedName>
    <definedName name="CHO7R">#N/A</definedName>
    <definedName name="CHO8L">#N/A</definedName>
    <definedName name="CHO8R">#N/A</definedName>
    <definedName name="CHO9L">#N/A</definedName>
    <definedName name="CHO9R">#N/A</definedName>
    <definedName name="CHP10L">#N/A</definedName>
    <definedName name="CHP10R">#N/A</definedName>
    <definedName name="CHP3L">#N/A</definedName>
    <definedName name="CHP3R">#N/A</definedName>
    <definedName name="CHP4L">#N/A</definedName>
    <definedName name="CHP4R">#N/A</definedName>
    <definedName name="CHP5L">#N/A</definedName>
    <definedName name="CHP5R">#N/A</definedName>
    <definedName name="CHP6L">#N/A</definedName>
    <definedName name="CHP6R">#N/A</definedName>
    <definedName name="CHP7L">#N/A</definedName>
    <definedName name="CHP7R">#N/A</definedName>
    <definedName name="CHP8L">#N/A</definedName>
    <definedName name="CHP8R">#N/A</definedName>
    <definedName name="CHP9L">#N/A</definedName>
    <definedName name="CHP9R">#N/A</definedName>
    <definedName name="CHQ10L">#N/A</definedName>
    <definedName name="CHQ10R">#N/A</definedName>
    <definedName name="CHQ3L">#N/A</definedName>
    <definedName name="CHQ3R">#N/A</definedName>
    <definedName name="CHQ4L">#N/A</definedName>
    <definedName name="CHQ4R">#N/A</definedName>
    <definedName name="CHQ5L">#N/A</definedName>
    <definedName name="CHQ5R">#N/A</definedName>
    <definedName name="CHQ6L">#N/A</definedName>
    <definedName name="CHQ6R">#N/A</definedName>
    <definedName name="CHQ7L">#N/A</definedName>
    <definedName name="CHQ7R">#N/A</definedName>
    <definedName name="CHQ8L">#N/A</definedName>
    <definedName name="CHQ8R">#N/A</definedName>
    <definedName name="CHQ9L">#N/A</definedName>
    <definedName name="CHQ9R">#N/A</definedName>
    <definedName name="CHR10L">#N/A</definedName>
    <definedName name="CHR10R">#N/A</definedName>
    <definedName name="CHR3L">#N/A</definedName>
    <definedName name="CHR3R">#N/A</definedName>
    <definedName name="CHR4L">#N/A</definedName>
    <definedName name="CHR4R">#N/A</definedName>
    <definedName name="CHR5L">#N/A</definedName>
    <definedName name="CHR5R">#N/A</definedName>
    <definedName name="CHR6L">#N/A</definedName>
    <definedName name="CHR6R">#N/A</definedName>
    <definedName name="CHR7L">#N/A</definedName>
    <definedName name="CHR7R">#N/A</definedName>
    <definedName name="CHR8L">#N/A</definedName>
    <definedName name="CHR8R">#N/A</definedName>
    <definedName name="CHR9L">#N/A</definedName>
    <definedName name="CHR9R">#N/A</definedName>
    <definedName name="CHSUM10L">#N/A</definedName>
    <definedName name="CHSUM10R">#N/A</definedName>
    <definedName name="CHSUM3L">#N/A</definedName>
    <definedName name="CHSUM3R">#N/A</definedName>
    <definedName name="CHSUM4L">#N/A</definedName>
    <definedName name="CHSUM4R">#N/A</definedName>
    <definedName name="CHSUM5L">#N/A</definedName>
    <definedName name="CHSUM5R">#N/A</definedName>
    <definedName name="CHSUM6L">#N/A</definedName>
    <definedName name="CHSUM6R">#N/A</definedName>
    <definedName name="CHSUM7L">#N/A</definedName>
    <definedName name="CHSUM7R">#N/A</definedName>
    <definedName name="CHSUM8L">#N/A</definedName>
    <definedName name="CHSUM8R">#N/A</definedName>
    <definedName name="CHSUM9L">#N/A</definedName>
    <definedName name="CHSUM9R">#N/A</definedName>
    <definedName name="CI">#REF!</definedName>
    <definedName name="CJ">#REF!</definedName>
    <definedName name="CJFRMS">#REF!</definedName>
    <definedName name="CK">#REF!</definedName>
    <definedName name="CL">#REF!</definedName>
    <definedName name="CLEAN_S">#N/A</definedName>
    <definedName name="CLEAN_SM">#N/A</definedName>
    <definedName name="CLEAN_SML">#N/A</definedName>
    <definedName name="CLH">#N/A</definedName>
    <definedName name="CN10TL">#N/A</definedName>
    <definedName name="CN10TR">#N/A</definedName>
    <definedName name="CN3TL">#N/A</definedName>
    <definedName name="CN3TR">#N/A</definedName>
    <definedName name="CN4TL">#N/A</definedName>
    <definedName name="CN4TR">#N/A</definedName>
    <definedName name="CN5TL">#N/A</definedName>
    <definedName name="CN5TR">#N/A</definedName>
    <definedName name="CN6TL">#N/A</definedName>
    <definedName name="CN6TR">#N/A</definedName>
    <definedName name="CN7TL">#N/A</definedName>
    <definedName name="CN7TR">#N/A</definedName>
    <definedName name="CN8TL">#N/A</definedName>
    <definedName name="CN8TR">#N/A</definedName>
    <definedName name="CN9TL">#N/A</definedName>
    <definedName name="CN9TR">#N/A</definedName>
    <definedName name="CO0.6">#REF!</definedName>
    <definedName name="CO1.0">#REF!</definedName>
    <definedName name="CO20.0">#REF!</definedName>
    <definedName name="CODE">#REF!</definedName>
    <definedName name="code1">[69]CODE1!$A$3:$T$511</definedName>
    <definedName name="code2">#REF!</definedName>
    <definedName name="code3">[70]CODE!$A$3:$T$1762</definedName>
    <definedName name="CODE4">[71]노임단가!$A$3:$P$33</definedName>
    <definedName name="CODE5">#REF!</definedName>
    <definedName name="CODE6">#REF!</definedName>
    <definedName name="CODE7">#REF!</definedName>
    <definedName name="COKE">#REF!</definedName>
    <definedName name="COLUMN_A">#REF!</definedName>
    <definedName name="COMB">#N/A</definedName>
    <definedName name="Commission">#REF!</definedName>
    <definedName name="COMPANY">#N/A</definedName>
    <definedName name="CON">#REF!</definedName>
    <definedName name="CON_1">#REF!</definedName>
    <definedName name="CON_3">#REF!</definedName>
    <definedName name="conc">#REF!</definedName>
    <definedName name="CONC_TOTAL">[55]LEGEND!$D$143</definedName>
    <definedName name="conc단위중량">#REF!</definedName>
    <definedName name="COND">#REF!</definedName>
    <definedName name="COND_1">#REF!</definedName>
    <definedName name="COND_3">#REF!</definedName>
    <definedName name="COND_D">#REF!</definedName>
    <definedName name="CONDUIT">#REF!</definedName>
    <definedName name="CONDUIT1">#REF!</definedName>
    <definedName name="CONDUIT2">#REF!</definedName>
    <definedName name="Continue">#REF!</definedName>
    <definedName name="COPING_L">[72]COPING!#REF!</definedName>
    <definedName name="COPING_W">'[73]SLAB"1"'!#REF!</definedName>
    <definedName name="copy">[74]부산4!#REF!</definedName>
    <definedName name="COPY990">#REF!</definedName>
    <definedName name="CORD">#REF!</definedName>
    <definedName name="cord1">#REF!</definedName>
    <definedName name="CORE">#REF!</definedName>
    <definedName name="cost">[75]내역서!$A$2:$J$212</definedName>
    <definedName name="costr">#REF!</definedName>
    <definedName name="COV">#REF!</definedName>
    <definedName name="CPU시험사">#REF!</definedName>
    <definedName name="CPU시험사001">#REF!</definedName>
    <definedName name="CPU시험사002">#REF!</definedName>
    <definedName name="CPU시험사011">#REF!</definedName>
    <definedName name="CPU시험사982">#REF!</definedName>
    <definedName name="CPU시험사991">#REF!</definedName>
    <definedName name="CPU시험사992">#REF!</definedName>
    <definedName name="CR">#REF!</definedName>
    <definedName name="_xlnm.Criteria">#REF!</definedName>
    <definedName name="Criteria_MI">'[5]도체종-상수표'!$AE$21:$AH$22</definedName>
    <definedName name="CRITERIA2">#REF!</definedName>
    <definedName name="CRT">[76]KMT물량!#REF!</definedName>
    <definedName name="cs" localSheetId="6">노임단가!cs</definedName>
    <definedName name="cs" localSheetId="7">전기단가표!cs</definedName>
    <definedName name="cs">[0]!cs</definedName>
    <definedName name="CSAD">[77]Sheet9!$AC$29:$AF$30</definedName>
    <definedName name="CSTONE_EQ">[55]LEGEND!$D$154</definedName>
    <definedName name="CT">#REF!</definedName>
    <definedName name="CTC">#REF!</definedName>
    <definedName name="CUBICLE">#REF!</definedName>
    <definedName name="CURRENT_1">#REF!</definedName>
    <definedName name="CURRENT_2">#REF!</definedName>
    <definedName name="CURRENT_3">#REF!</definedName>
    <definedName name="CURRENT_CV1">'[78]Macro(전선)'!$B$1</definedName>
    <definedName name="CURRENT_CV3">#REF!</definedName>
    <definedName name="CUT10L">#N/A</definedName>
    <definedName name="CUT10R">#N/A</definedName>
    <definedName name="CUT3L">#N/A</definedName>
    <definedName name="CUT3R">#N/A</definedName>
    <definedName name="CUT4L">#N/A</definedName>
    <definedName name="CUT4R">#N/A</definedName>
    <definedName name="CUT5L">#N/A</definedName>
    <definedName name="CUT5R">#N/A</definedName>
    <definedName name="CUT6L">#N/A</definedName>
    <definedName name="CUT6R">#N/A</definedName>
    <definedName name="CUT7L">#N/A</definedName>
    <definedName name="CUT7R">#N/A</definedName>
    <definedName name="CUT8L">#N/A</definedName>
    <definedName name="CUT8R">#N/A</definedName>
    <definedName name="CUT9L">#N/A</definedName>
    <definedName name="CUT9R">#N/A</definedName>
    <definedName name="cv" localSheetId="6" hidden="1">{"'Sheet1'!$D$19","'Sheet1'!$B$22:$E$22"}</definedName>
    <definedName name="cv" localSheetId="7" hidden="1">{"'Sheet1'!$D$19","'Sheet1'!$B$22:$E$22"}</definedName>
    <definedName name="cv" hidden="1">{"'Sheet1'!$D$19","'Sheet1'!$B$22:$E$22"}</definedName>
    <definedName name="CV_">#REF!</definedName>
    <definedName name="CV_1">#REF!</definedName>
    <definedName name="CV_1C">#REF!</definedName>
    <definedName name="CV_2C">#REF!</definedName>
    <definedName name="CV_2CX2">#REF!</definedName>
    <definedName name="CV_3C">#REF!</definedName>
    <definedName name="CV_SIZE">#REF!</definedName>
    <definedName name="CV14_2C">[79]단가!#REF!</definedName>
    <definedName name="CV14_4C">[79]단가!#REF!</definedName>
    <definedName name="CV38재">[57]Sheet6!#REF!</definedName>
    <definedName name="CV5.5_2">[79]단가!#REF!</definedName>
    <definedName name="CV5.5_4C">[79]단가!#REF!</definedName>
    <definedName name="CV8_2C">[79]단가!#REF!</definedName>
    <definedName name="CV8_4C">[79]단가!#REF!</definedName>
    <definedName name="CV8재">[57]Sheet6!#REF!</definedName>
    <definedName name="cve" localSheetId="6">노임단가!cve</definedName>
    <definedName name="cve" localSheetId="7">전기단가표!cve</definedName>
    <definedName name="cve">[0]!cve</definedName>
    <definedName name="CVTHRTH" localSheetId="6" hidden="1">{#N/A,"수불부",FALSE,"사급자재수불서";#N/A,"수불부",FALSE,"사급자재수불서"}</definedName>
    <definedName name="CVTHRTH" localSheetId="7" hidden="1">{#N/A,"수불부",FALSE,"사급자재수불서";#N/A,"수불부",FALSE,"사급자재수불서"}</definedName>
    <definedName name="CVTHRTH" hidden="1">{#N/A,"수불부",FALSE,"사급자재수불서";#N/A,"수불부",FALSE,"사급자재수불서"}</definedName>
    <definedName name="cwqq" localSheetId="6">노임단가!cwqq</definedName>
    <definedName name="cwqq" localSheetId="7">전기단가표!cwqq</definedName>
    <definedName name="cwqq">[0]!cwqq</definedName>
    <definedName name="CX10L">#N/A</definedName>
    <definedName name="CX10R">#N/A</definedName>
    <definedName name="CX3L">#N/A</definedName>
    <definedName name="CX3R">#N/A</definedName>
    <definedName name="CX4L">#N/A</definedName>
    <definedName name="CX4R">#N/A</definedName>
    <definedName name="CX5L">#N/A</definedName>
    <definedName name="CX5R">#N/A</definedName>
    <definedName name="CX6L">#N/A</definedName>
    <definedName name="CX6R">#N/A</definedName>
    <definedName name="CX7L">#N/A</definedName>
    <definedName name="CX7R">#N/A</definedName>
    <definedName name="CX8L">#N/A</definedName>
    <definedName name="CX8R">#N/A</definedName>
    <definedName name="CX9L">#N/A</definedName>
    <definedName name="CX9R">#N/A</definedName>
    <definedName name="cxee" localSheetId="6">{"'Firr(선)'!$AS$1:$AY$62","'Firr(사)'!$AS$1:$AY$62","'Firr(회)'!$AS$1:$AY$62","'Firr(선)'!$L$1:$V$62","'Firr(사)'!$L$1:$V$62","'Firr(회)'!$L$1:$V$62"}</definedName>
    <definedName name="cxee" localSheetId="7">{"'Firr(선)'!$AS$1:$AY$62","'Firr(사)'!$AS$1:$AY$62","'Firr(회)'!$AS$1:$AY$62","'Firr(선)'!$L$1:$V$62","'Firr(사)'!$L$1:$V$62","'Firr(회)'!$L$1:$V$62"}</definedName>
    <definedName name="cxee">{"'Firr(선)'!$AS$1:$AY$62","'Firr(사)'!$AS$1:$AY$62","'Firr(회)'!$AS$1:$AY$62","'Firr(선)'!$L$1:$V$62","'Firr(사)'!$L$1:$V$62","'Firr(회)'!$L$1:$V$62"}</definedName>
    <definedName name="cxqqq" localSheetId="6">노임단가!cxqqq</definedName>
    <definedName name="cxqqq" localSheetId="7">전기단가표!cxqqq</definedName>
    <definedName name="cxqqq">[0]!cxqqq</definedName>
    <definedName name="CXV">[5]발전기!#REF!</definedName>
    <definedName name="CY">#REF!</definedName>
    <definedName name="CY10L">#N/A</definedName>
    <definedName name="CY10R">#N/A</definedName>
    <definedName name="CY3L">#N/A</definedName>
    <definedName name="CY3R">#N/A</definedName>
    <definedName name="CY4L">#N/A</definedName>
    <definedName name="CY4R">#N/A</definedName>
    <definedName name="CY5L">#N/A</definedName>
    <definedName name="CY5R">#N/A</definedName>
    <definedName name="CY6L">#N/A</definedName>
    <definedName name="CY6R">#N/A</definedName>
    <definedName name="CY7L">#N/A</definedName>
    <definedName name="CY7R">#N/A</definedName>
    <definedName name="CY8L">#N/A</definedName>
    <definedName name="CY8R">#N/A</definedName>
    <definedName name="CY9L">#N/A</definedName>
    <definedName name="CY9R">#N/A</definedName>
    <definedName name="CYA10L">#N/A</definedName>
    <definedName name="CYA10R">#N/A</definedName>
    <definedName name="CYA3L">#N/A</definedName>
    <definedName name="CYA3R">#N/A</definedName>
    <definedName name="CYA4L">#N/A</definedName>
    <definedName name="CYA4R">#N/A</definedName>
    <definedName name="CYA5L">#N/A</definedName>
    <definedName name="CYA5R">#N/A</definedName>
    <definedName name="CYA6L">#N/A</definedName>
    <definedName name="CYA6R">#N/A</definedName>
    <definedName name="CYA7L">#N/A</definedName>
    <definedName name="CYA7R">#N/A</definedName>
    <definedName name="CYA8L">#N/A</definedName>
    <definedName name="CYA8R">#N/A</definedName>
    <definedName name="CYA9L">#N/A</definedName>
    <definedName name="CYA9R">#N/A</definedName>
    <definedName name="CYB10L">#N/A</definedName>
    <definedName name="CYB10R">#N/A</definedName>
    <definedName name="CYB3L">#N/A</definedName>
    <definedName name="CYB3R">#N/A</definedName>
    <definedName name="CYB4L">#N/A</definedName>
    <definedName name="CYB4R">#N/A</definedName>
    <definedName name="CYB5L">#N/A</definedName>
    <definedName name="CYB5R">#N/A</definedName>
    <definedName name="CYB6L">#N/A</definedName>
    <definedName name="CYB6R">#N/A</definedName>
    <definedName name="CYB7L">#N/A</definedName>
    <definedName name="CYB7R">#N/A</definedName>
    <definedName name="CYB8L">#N/A</definedName>
    <definedName name="CYB8R">#N/A</definedName>
    <definedName name="CYB9L">#N/A</definedName>
    <definedName name="CYB9R">#N/A</definedName>
    <definedName name="CYC10L">#N/A</definedName>
    <definedName name="CYC10R">#N/A</definedName>
    <definedName name="CYC3L">#N/A</definedName>
    <definedName name="CYC3R">#N/A</definedName>
    <definedName name="CYC4L">#N/A</definedName>
    <definedName name="CYC4R">#N/A</definedName>
    <definedName name="CYC5L">#N/A</definedName>
    <definedName name="CYC5R">#N/A</definedName>
    <definedName name="CYC6L">#N/A</definedName>
    <definedName name="CYC6R">#N/A</definedName>
    <definedName name="CYC7L">#N/A</definedName>
    <definedName name="CYC7R">#N/A</definedName>
    <definedName name="CYC8L">#N/A</definedName>
    <definedName name="CYC8R">#N/A</definedName>
    <definedName name="CYC9L">#N/A</definedName>
    <definedName name="CYC9R">#N/A</definedName>
    <definedName name="CYY10L">#N/A</definedName>
    <definedName name="CYY10R">#N/A</definedName>
    <definedName name="CYY3L">#N/A</definedName>
    <definedName name="CYY3R">#N/A</definedName>
    <definedName name="CYY4L">#N/A</definedName>
    <definedName name="CYY4R">#N/A</definedName>
    <definedName name="CYY5L">#N/A</definedName>
    <definedName name="CYY5R">#N/A</definedName>
    <definedName name="CYY6L">#N/A</definedName>
    <definedName name="CYY6R">#N/A</definedName>
    <definedName name="CYY7L">#N/A</definedName>
    <definedName name="CYY7R">#N/A</definedName>
    <definedName name="CYY8L">#N/A</definedName>
    <definedName name="CYY8R">#N/A</definedName>
    <definedName name="CYY9L">#N/A</definedName>
    <definedName name="CYY9R">#N/A</definedName>
    <definedName name="d">#REF!</definedName>
    <definedName name="D.1">#REF!</definedName>
    <definedName name="D.2">#REF!</definedName>
    <definedName name="D.TOTAL.">#REF!</definedName>
    <definedName name="D.TOTAL..">#REF!</definedName>
    <definedName name="D_">#REF!</definedName>
    <definedName name="D_1">#REF!</definedName>
    <definedName name="D_2">#REF!</definedName>
    <definedName name="D_3">#REF!</definedName>
    <definedName name="D_4">#REF!</definedName>
    <definedName name="D_A">#N/A</definedName>
    <definedName name="D_B">#N/A</definedName>
    <definedName name="D_B1">#N/A</definedName>
    <definedName name="D_B2">#N/A</definedName>
    <definedName name="D_B3">#N/A</definedName>
    <definedName name="D_B4">#N/A</definedName>
    <definedName name="D_C1">#N/A</definedName>
    <definedName name="D_C11">#N/A</definedName>
    <definedName name="D_C12">#N/A</definedName>
    <definedName name="D_C2">#N/A</definedName>
    <definedName name="D_C21">#N/A</definedName>
    <definedName name="D_C22">#N/A</definedName>
    <definedName name="D_C3">#N/A</definedName>
    <definedName name="D_C31">#N/A</definedName>
    <definedName name="D_C32">#N/A</definedName>
    <definedName name="D_C33">#N/A</definedName>
    <definedName name="D_C4">#N/A</definedName>
    <definedName name="D_C5">#N/A</definedName>
    <definedName name="D_CABLE">[9]조내역!#REF!</definedName>
    <definedName name="D_D">#N/A</definedName>
    <definedName name="D_E">#N/A</definedName>
    <definedName name="D_F">#N/A</definedName>
    <definedName name="D_FE">#REF!</definedName>
    <definedName name="D_FO">#REF!</definedName>
    <definedName name="D_G">#N/A</definedName>
    <definedName name="D_H">#N/A</definedName>
    <definedName name="D_HOLE">#N/A</definedName>
    <definedName name="D_HUNCH">#N/A</definedName>
    <definedName name="D_K">#N/A</definedName>
    <definedName name="D_LAB">[9]조내역!#REF!</definedName>
    <definedName name="D_LAB_COMPUTER">[9]조내역!#REF!</definedName>
    <definedName name="D_LPUMS">[9]조내역!#REF!</definedName>
    <definedName name="D_LPURS1">[9]조내역!#REF!</definedName>
    <definedName name="D_LPURS2">[9]조내역!#REF!</definedName>
    <definedName name="D_LPURS3">[9]조내역!#REF!</definedName>
    <definedName name="D_LPURS4">[9]조내역!#REF!</definedName>
    <definedName name="D_Name">"긤깓긞긵 4"</definedName>
    <definedName name="D_O1">#N/A</definedName>
    <definedName name="D_O2">#N/A</definedName>
    <definedName name="D_PEC">[9]조내역!#REF!</definedName>
    <definedName name="D_PEC_COMPUTER">[9]조내역!#REF!</definedName>
    <definedName name="D_POC">[9]조내역!#REF!</definedName>
    <definedName name="D_POC_COMPUTER">[9]조내역!#REF!</definedName>
    <definedName name="D_S">#N/A</definedName>
    <definedName name="D_S1">#N/A</definedName>
    <definedName name="D_S2">#N/A</definedName>
    <definedName name="D_SERVICE">[9]조내역!#REF!</definedName>
    <definedName name="D_SPARE1">[9]조내역!#REF!</definedName>
    <definedName name="D_T">#N/A</definedName>
    <definedName name="D_t1">#N/A</definedName>
    <definedName name="D_t2">#N/A</definedName>
    <definedName name="D_t3">#N/A</definedName>
    <definedName name="D_t4">#N/A</definedName>
    <definedName name="D_W">#N/A</definedName>
    <definedName name="d1_e">#REF!</definedName>
    <definedName name="d1_ea">#REF!</definedName>
    <definedName name="D10L">#N/A</definedName>
    <definedName name="D10R">#N/A</definedName>
    <definedName name="D13.">#REF!</definedName>
    <definedName name="D13..">[80]마산방향철근집계!$AD$26</definedName>
    <definedName name="D13A">[41]방음벽기초!#REF!</definedName>
    <definedName name="D13B">[41]방음벽기초!#REF!</definedName>
    <definedName name="D16.">#REF!</definedName>
    <definedName name="D16..">[80]마산방향철근집계!$AD$25</definedName>
    <definedName name="D16A">[41]방음벽기초!#REF!</definedName>
    <definedName name="D16B">[41]방음벽기초!#REF!</definedName>
    <definedName name="D19.">#REF!</definedName>
    <definedName name="D19..">#REF!</definedName>
    <definedName name="D19A">[41]방음벽기초!#REF!</definedName>
    <definedName name="D19B">[41]방음벽기초!#REF!</definedName>
    <definedName name="D2_E">#REF!</definedName>
    <definedName name="D22.">#REF!</definedName>
    <definedName name="D22..">#REF!</definedName>
    <definedName name="D22A">[41]방음벽기초!#REF!</definedName>
    <definedName name="D22B">[41]방음벽기초!#REF!</definedName>
    <definedName name="D25.">#REF!</definedName>
    <definedName name="D25..">#REF!</definedName>
    <definedName name="D29.">#REF!</definedName>
    <definedName name="D29..">#REF!</definedName>
    <definedName name="d3_e">#REF!</definedName>
    <definedName name="d3_ea">#REF!</definedName>
    <definedName name="D3L">#N/A</definedName>
    <definedName name="D3R">#N/A</definedName>
    <definedName name="d4_e">#REF!</definedName>
    <definedName name="d4_ea">#REF!</definedName>
    <definedName name="D400MM">#REF!</definedName>
    <definedName name="D4L">#N/A</definedName>
    <definedName name="D4R">#N/A</definedName>
    <definedName name="D5L">#N/A</definedName>
    <definedName name="D5R">#N/A</definedName>
    <definedName name="D6L">#N/A</definedName>
    <definedName name="D6R">#N/A</definedName>
    <definedName name="D7L">#N/A</definedName>
    <definedName name="D7R">#N/A</definedName>
    <definedName name="D8L">#N/A</definedName>
    <definedName name="D8R">#N/A</definedName>
    <definedName name="D9L">#N/A</definedName>
    <definedName name="D9R">#N/A</definedName>
    <definedName name="DA">#REF!</definedName>
    <definedName name="DAA">[81]단면가정!#REF!</definedName>
    <definedName name="dababs">#REF!</definedName>
    <definedName name="dabbbbsz">#REF!</definedName>
    <definedName name="dabs">#REF!</definedName>
    <definedName name="dabsbs">#REF!</definedName>
    <definedName name="dadabs">#REF!</definedName>
    <definedName name="DADD">#N/A</definedName>
    <definedName name="dadett">#REF!</definedName>
    <definedName name="dadfadf">#REF!</definedName>
    <definedName name="dadfbba">#REF!</definedName>
    <definedName name="daeta">#REF!</definedName>
    <definedName name="DAN">[47]을!#REF!</definedName>
    <definedName name="DANGA">'[82]Y-WORK'!$D$19:$D$19,'[82]Y-WORK'!$F$19:$BD$19</definedName>
    <definedName name="DANGA_">'[83]Y-WORK'!$D$19:$D$19,'[83]Y-WORK'!$F$19:$BD$19</definedName>
    <definedName name="DANGA1">#REF!</definedName>
    <definedName name="DANGA10">#REF!</definedName>
    <definedName name="DANGA100">#REF!</definedName>
    <definedName name="DANGA101">#REF!</definedName>
    <definedName name="DANGA102">#REF!</definedName>
    <definedName name="DANGA103">#REF!</definedName>
    <definedName name="DANGA104">#REF!</definedName>
    <definedName name="DANGA105">#REF!</definedName>
    <definedName name="DANGA106">#REF!</definedName>
    <definedName name="DANGA107">#REF!</definedName>
    <definedName name="DANGA108">#REF!</definedName>
    <definedName name="DANGA109">#REF!</definedName>
    <definedName name="DANGA11">#REF!</definedName>
    <definedName name="DANGA110">#REF!</definedName>
    <definedName name="DANGA111">#REF!</definedName>
    <definedName name="DANGA112">#REF!</definedName>
    <definedName name="DANGA113">#REF!</definedName>
    <definedName name="DANGA114">#REF!</definedName>
    <definedName name="DANGA115">#REF!</definedName>
    <definedName name="DANGA116">#REF!</definedName>
    <definedName name="DANGA117">#REF!</definedName>
    <definedName name="DANGA118">#REF!</definedName>
    <definedName name="DANGA119">#REF!</definedName>
    <definedName name="DANGA12">#REF!</definedName>
    <definedName name="DANGA120">#REF!</definedName>
    <definedName name="DANGA121">#REF!</definedName>
    <definedName name="DANGA122">#REF!</definedName>
    <definedName name="DANGA123">#REF!</definedName>
    <definedName name="DANGA124">#REF!</definedName>
    <definedName name="DANGA125">#REF!</definedName>
    <definedName name="DANGA126">#REF!</definedName>
    <definedName name="DANGA127">#REF!</definedName>
    <definedName name="DANGA128">#REF!</definedName>
    <definedName name="DANGA129">#REF!</definedName>
    <definedName name="DANGA13">#REF!</definedName>
    <definedName name="DANGA130">#REF!</definedName>
    <definedName name="DANGA131">#REF!</definedName>
    <definedName name="DANGA132">#REF!</definedName>
    <definedName name="DANGA133">#REF!</definedName>
    <definedName name="DANGA134">#REF!</definedName>
    <definedName name="DANGA135">#REF!</definedName>
    <definedName name="DANGA136">#REF!</definedName>
    <definedName name="DANGA137">#REF!</definedName>
    <definedName name="DANGA138">#REF!</definedName>
    <definedName name="DANGA139">#REF!</definedName>
    <definedName name="DANGA14">#REF!</definedName>
    <definedName name="DANGA140">#REF!</definedName>
    <definedName name="DANGA141">#REF!</definedName>
    <definedName name="DANGA142">#REF!</definedName>
    <definedName name="DANGA143">#REF!</definedName>
    <definedName name="DANGA144">#REF!</definedName>
    <definedName name="DANGA145">#REF!</definedName>
    <definedName name="DANGA146">#REF!</definedName>
    <definedName name="DANGA147">#REF!</definedName>
    <definedName name="DANGA148">#REF!</definedName>
    <definedName name="DANGA149">#REF!</definedName>
    <definedName name="DANGA15">#REF!</definedName>
    <definedName name="DANGA150">#REF!</definedName>
    <definedName name="DANGA151">#REF!</definedName>
    <definedName name="DANGA152">#REF!</definedName>
    <definedName name="DANGA153">#REF!</definedName>
    <definedName name="DANGA154">#REF!</definedName>
    <definedName name="DANGA155">#REF!</definedName>
    <definedName name="DANGA156">#REF!</definedName>
    <definedName name="DANGA157">#REF!</definedName>
    <definedName name="DANGA158">#REF!</definedName>
    <definedName name="DANGA159">#REF!</definedName>
    <definedName name="DANGA16">#REF!</definedName>
    <definedName name="DANGA160">#REF!</definedName>
    <definedName name="DANGA161">#REF!</definedName>
    <definedName name="DANGA162">#REF!</definedName>
    <definedName name="DANGA163">#REF!</definedName>
    <definedName name="DANGA164">#REF!</definedName>
    <definedName name="DANGA165">#REF!</definedName>
    <definedName name="DANGA166">#REF!</definedName>
    <definedName name="DANGA167">#REF!</definedName>
    <definedName name="DANGA168">#REF!</definedName>
    <definedName name="DANGA169">#REF!</definedName>
    <definedName name="DANGA17">#REF!</definedName>
    <definedName name="DANGA170">#REF!</definedName>
    <definedName name="DANGA171">#REF!</definedName>
    <definedName name="DANGA172">#REF!</definedName>
    <definedName name="DANGA173">#REF!</definedName>
    <definedName name="DANGA174">#REF!</definedName>
    <definedName name="DANGA175">#REF!</definedName>
    <definedName name="DANGA176">#REF!</definedName>
    <definedName name="DANGA177">#REF!</definedName>
    <definedName name="DANGA178">#REF!</definedName>
    <definedName name="DANGA179">#REF!</definedName>
    <definedName name="DANGA18">#REF!</definedName>
    <definedName name="DANGA180">#REF!</definedName>
    <definedName name="DANGA181">#REF!</definedName>
    <definedName name="DANGA182">#REF!</definedName>
    <definedName name="DANGA183">#REF!</definedName>
    <definedName name="DANGA184">#REF!</definedName>
    <definedName name="DANGA185">#REF!</definedName>
    <definedName name="DANGA186">#REF!</definedName>
    <definedName name="DANGA187">#REF!</definedName>
    <definedName name="DANGA188">#REF!</definedName>
    <definedName name="DANGA189">#REF!</definedName>
    <definedName name="DANGA19">#REF!</definedName>
    <definedName name="DANGA190">#REF!</definedName>
    <definedName name="DANGA191">#REF!</definedName>
    <definedName name="DANGA192">#REF!</definedName>
    <definedName name="DANGA193">#REF!</definedName>
    <definedName name="DANGA194">#REF!</definedName>
    <definedName name="DANGA195">#REF!</definedName>
    <definedName name="DANGA196">#REF!</definedName>
    <definedName name="DANGA197">#REF!</definedName>
    <definedName name="DANGA198">#REF!</definedName>
    <definedName name="DANGA199">#REF!</definedName>
    <definedName name="danga2">#REF!,#REF!</definedName>
    <definedName name="DANGA20">#REF!</definedName>
    <definedName name="DANGA200">#REF!</definedName>
    <definedName name="DANGA201">#REF!</definedName>
    <definedName name="DANGA202">#REF!</definedName>
    <definedName name="DANGA203">#REF!</definedName>
    <definedName name="DANGA204">#REF!</definedName>
    <definedName name="DANGA205">#REF!</definedName>
    <definedName name="DANGA206">#REF!</definedName>
    <definedName name="DANGA207">#REF!</definedName>
    <definedName name="DANGA208">#REF!</definedName>
    <definedName name="DANGA209">#REF!</definedName>
    <definedName name="DANGA21">#REF!</definedName>
    <definedName name="DANGA210">#REF!</definedName>
    <definedName name="DANGA211">#REF!</definedName>
    <definedName name="DANGA212">#REF!</definedName>
    <definedName name="DANGA213">#REF!</definedName>
    <definedName name="DANGA214">#REF!</definedName>
    <definedName name="DANGA215">#REF!</definedName>
    <definedName name="DANGA216">#REF!</definedName>
    <definedName name="DANGA217">#REF!</definedName>
    <definedName name="DANGA218">#REF!</definedName>
    <definedName name="DANGA219">#REF!</definedName>
    <definedName name="DANGA22">#REF!</definedName>
    <definedName name="DANGA220">#REF!</definedName>
    <definedName name="DANGA221">#REF!</definedName>
    <definedName name="DANGA222">#REF!</definedName>
    <definedName name="DANGA223">#REF!</definedName>
    <definedName name="DANGA224">#REF!</definedName>
    <definedName name="DANGA225">#REF!</definedName>
    <definedName name="DANGA226">#REF!</definedName>
    <definedName name="DANGA227">#REF!</definedName>
    <definedName name="DANGA228">#REF!</definedName>
    <definedName name="DANGA23">#REF!</definedName>
    <definedName name="DANGA24">#REF!</definedName>
    <definedName name="DANGA25">#REF!</definedName>
    <definedName name="DANGA26">#REF!</definedName>
    <definedName name="DANGA27">#REF!</definedName>
    <definedName name="DANGA28">#REF!</definedName>
    <definedName name="DANGA29">#REF!</definedName>
    <definedName name="DANGA3">#REF!</definedName>
    <definedName name="DANGA30">#REF!</definedName>
    <definedName name="DANGA31">#REF!</definedName>
    <definedName name="DANGA32">#REF!</definedName>
    <definedName name="DANGA33">#REF!</definedName>
    <definedName name="DANGA34">#REF!</definedName>
    <definedName name="DANGA35">#REF!</definedName>
    <definedName name="DANGA36">#REF!</definedName>
    <definedName name="DANGA37">#REF!</definedName>
    <definedName name="DANGA38">#REF!</definedName>
    <definedName name="DANGA39">#REF!</definedName>
    <definedName name="DANGA4">#REF!</definedName>
    <definedName name="DANGA40">#REF!</definedName>
    <definedName name="DANGA41">#REF!</definedName>
    <definedName name="DANGA42">#REF!</definedName>
    <definedName name="DANGA43">#REF!</definedName>
    <definedName name="DANGA44">#REF!</definedName>
    <definedName name="DANGA45">#REF!</definedName>
    <definedName name="DANGA46">#REF!</definedName>
    <definedName name="DANGA47">#REF!</definedName>
    <definedName name="DANGA48">#REF!</definedName>
    <definedName name="DANGA49">#REF!</definedName>
    <definedName name="DANGA5">#REF!</definedName>
    <definedName name="DANGA50">#REF!</definedName>
    <definedName name="DANGA51">#REF!</definedName>
    <definedName name="DANGA52">#REF!</definedName>
    <definedName name="DANGA53">#REF!</definedName>
    <definedName name="DANGA54">#REF!</definedName>
    <definedName name="DANGA55">#REF!</definedName>
    <definedName name="DANGA56">#REF!</definedName>
    <definedName name="DANGA57">#REF!</definedName>
    <definedName name="DANGA58">#REF!</definedName>
    <definedName name="DANGA59">#REF!</definedName>
    <definedName name="DANGA6">#REF!</definedName>
    <definedName name="DANGA60">#REF!</definedName>
    <definedName name="DANGA61">#REF!</definedName>
    <definedName name="DANGA62">#REF!</definedName>
    <definedName name="DANGA63">#REF!</definedName>
    <definedName name="DANGA64">#REF!</definedName>
    <definedName name="DANGA65">#REF!</definedName>
    <definedName name="DANGA66">#REF!</definedName>
    <definedName name="DANGA67">#REF!</definedName>
    <definedName name="DANGA68">#REF!</definedName>
    <definedName name="DANGA69">#REF!</definedName>
    <definedName name="DANGA7">#REF!</definedName>
    <definedName name="DANGA70">#REF!</definedName>
    <definedName name="DANGA71">#REF!</definedName>
    <definedName name="DANGA72">#REF!</definedName>
    <definedName name="DANGA73">#REF!</definedName>
    <definedName name="DANGA74">#REF!</definedName>
    <definedName name="DANGA75">#REF!</definedName>
    <definedName name="DANGA76">#REF!</definedName>
    <definedName name="DANGA77">#REF!</definedName>
    <definedName name="DANGA78">#REF!</definedName>
    <definedName name="DANGA79">#REF!</definedName>
    <definedName name="DANGA8">#REF!</definedName>
    <definedName name="DANGA80">#REF!</definedName>
    <definedName name="DANGA81">#REF!</definedName>
    <definedName name="DANGA82">#REF!</definedName>
    <definedName name="DANGA83">#REF!</definedName>
    <definedName name="DANGA84">#REF!</definedName>
    <definedName name="DANGA85">#REF!</definedName>
    <definedName name="DANGA86">#REF!</definedName>
    <definedName name="DANGA87">#REF!</definedName>
    <definedName name="DANGA88">#REF!</definedName>
    <definedName name="DANGA89">#REF!</definedName>
    <definedName name="DANGA9">#REF!</definedName>
    <definedName name="DANGA90">#REF!</definedName>
    <definedName name="DANGA91">#REF!</definedName>
    <definedName name="DANGA92">#REF!</definedName>
    <definedName name="DANGA93">#REF!</definedName>
    <definedName name="DANGA94">#REF!</definedName>
    <definedName name="DANGA95">#REF!</definedName>
    <definedName name="DANGA96">#REF!</definedName>
    <definedName name="DANGA97">#REF!</definedName>
    <definedName name="DANGA98">#REF!</definedName>
    <definedName name="DANGA99">#REF!</definedName>
    <definedName name="DanW">[37]역T형!#REF!</definedName>
    <definedName name="DANWI">#N/A</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f" localSheetId="6" hidden="1">{#N/A,#N/A,FALSE,"골재소요량";#N/A,#N/A,FALSE,"골재소요량"}</definedName>
    <definedName name="dasdf" localSheetId="7" hidden="1">{#N/A,#N/A,FALSE,"골재소요량";#N/A,#N/A,FALSE,"골재소요량"}</definedName>
    <definedName name="dasdf" hidden="1">{#N/A,#N/A,FALSE,"골재소요량";#N/A,#N/A,FALSE,"골재소요량"}</definedName>
    <definedName name="DATA">#REF!</definedName>
    <definedName name="Data_Area">#REF!</definedName>
    <definedName name="DATA_CONTROL_SYSTEM">'[84]견적대비 견적서'!#REF!</definedName>
    <definedName name="datab">#REF!</definedName>
    <definedName name="DATABAS">#REF!</definedName>
    <definedName name="_xlnm.Database">#REF!</definedName>
    <definedName name="Database_MI">#REF!</definedName>
    <definedName name="DATABASE1">#REF!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AWAY_CABLE">[9]조내역!#REF!</definedName>
    <definedName name="dataww" hidden="1">#REF!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AY">#N/A</definedName>
    <definedName name="DB">#REF!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#REF!</definedName>
    <definedName name="DCEA">#REF!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 localSheetId="6">BlankMacro1</definedName>
    <definedName name="dd" localSheetId="7">BlankMacro1</definedName>
    <definedName name="dd">BlankMacro1</definedName>
    <definedName name="ddaab">#REF!</definedName>
    <definedName name="ddaaetsa">#REF!</definedName>
    <definedName name="ddaattaa">#REF!</definedName>
    <definedName name="DDATA">#REF!</definedName>
    <definedName name="ddatta">#REF!</definedName>
    <definedName name="ddbbkdiz">#REF!</definedName>
    <definedName name="ddbbs">#REF!</definedName>
    <definedName name="ddbbsasd">#REF!</definedName>
    <definedName name="ddbs">#REF!</definedName>
    <definedName name="ddbss">#REF!</definedName>
    <definedName name="DDD" localSheetId="6">BlankMacro1</definedName>
    <definedName name="DDD" localSheetId="7">BlankMacro1</definedName>
    <definedName name="DDD">BlankMacro1</definedName>
    <definedName name="dddabs">#REF!</definedName>
    <definedName name="dddbba">#REF!</definedName>
    <definedName name="DDDD">[85]원형맨홀수량!$H$17</definedName>
    <definedName name="DDDDA" localSheetId="6">BlankMacro1</definedName>
    <definedName name="DDDDA" localSheetId="7">BlankMacro1</definedName>
    <definedName name="DDDDA">BlankMacro1</definedName>
    <definedName name="ddddd" hidden="1">#REF!</definedName>
    <definedName name="DDDDDD" localSheetId="6" hidden="1">{#N/A,"수불부",FALSE,"사급자재수불서";#N/A,"수불부",FALSE,"사급자재수불서"}</definedName>
    <definedName name="DDDDDD" localSheetId="7" hidden="1">{#N/A,"수불부",FALSE,"사급자재수불서";#N/A,"수불부",FALSE,"사급자재수불서"}</definedName>
    <definedName name="DDDDDD" hidden="1">{#N/A,"수불부",FALSE,"사급자재수불서";#N/A,"수불부",FALSE,"사급자재수불서"}</definedName>
    <definedName name="ddddddd">[37]역T형!#REF!</definedName>
    <definedName name="DDDDDDDDDD">#REF!</definedName>
    <definedName name="dddgaae">#REF!</definedName>
    <definedName name="DDE">#REF!</definedName>
    <definedName name="ddetda">#REF!</definedName>
    <definedName name="DDF"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D">[5]간선!$B$2</definedName>
    <definedName name="DDFFS">[86]내력서!$H$64447</definedName>
    <definedName name="DDFRE"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[77]Sheet9!$D$1:$AD$32</definedName>
    <definedName name="DDFSAFD">#REF!</definedName>
    <definedName name="ddfwo">#REF!</definedName>
    <definedName name="ddifiewoe">#REF!</definedName>
    <definedName name="ddits">#REF!</definedName>
    <definedName name="DDO">#REF!</definedName>
    <definedName name="ddoifiowoiw">#REF!</definedName>
    <definedName name="DDS" localSheetId="6">BlankMacro1</definedName>
    <definedName name="DDS" localSheetId="7">BlankMacro1</definedName>
    <definedName name="DDS">BlankMacro1</definedName>
    <definedName name="ddtabo">#REF!</definedName>
    <definedName name="ddteza">#REF!</definedName>
    <definedName name="ddttaaz">#REF!</definedName>
    <definedName name="DDW" localSheetId="6">BlankMacro1</definedName>
    <definedName name="DDW" localSheetId="7">BlankMacro1</definedName>
    <definedName name="DDW">BlankMacro1</definedName>
    <definedName name="DE">#REF!</definedName>
    <definedName name="DEA">#REF!</definedName>
    <definedName name="deasta">#REF!</definedName>
    <definedName name="deatts">#REF!</definedName>
    <definedName name="debs">#REF!</definedName>
    <definedName name="deck">#REF!</definedName>
    <definedName name="deck_ea">#REF!</definedName>
    <definedName name="DECK_PLATE">#REF!</definedName>
    <definedName name="deeeer" localSheetId="6">노임단가!deeeer</definedName>
    <definedName name="deeeer" localSheetId="7">전기단가표!deeeer</definedName>
    <definedName name="deeeer">[0]!deeeer</definedName>
    <definedName name="DEL" localSheetId="6" hidden="1">{#N/A,#N/A,FALSE,"전열산출서"}</definedName>
    <definedName name="DEL" localSheetId="7" hidden="1">{#N/A,#N/A,FALSE,"전열산출서"}</definedName>
    <definedName name="DEL" hidden="1">{#N/A,#N/A,FALSE,"전열산출서"}</definedName>
    <definedName name="DelDC">#REF!</definedName>
    <definedName name="DelDm">#REF!</definedName>
    <definedName name="Delivery">#REF!</definedName>
    <definedName name="DELTA">#REF!</definedName>
    <definedName name="DELTAN">#REF!</definedName>
    <definedName name="DelType">#REF!</definedName>
    <definedName name="deptLookup">#REF!</definedName>
    <definedName name="derwr" localSheetId="6">{"'Firr(선)'!$AS$1:$AY$62","'Firr(사)'!$AS$1:$AY$62","'Firr(회)'!$AS$1:$AY$62","'Firr(선)'!$L$1:$V$62","'Firr(사)'!$L$1:$V$62","'Firr(회)'!$L$1:$V$62"}</definedName>
    <definedName name="derwr" localSheetId="7">{"'Firr(선)'!$AS$1:$AY$62","'Firr(사)'!$AS$1:$AY$62","'Firr(회)'!$AS$1:$AY$62","'Firr(선)'!$L$1:$V$62","'Firr(사)'!$L$1:$V$62","'Firr(회)'!$L$1:$V$62"}</definedName>
    <definedName name="derwr">{"'Firr(선)'!$AS$1:$AY$62","'Firr(사)'!$AS$1:$AY$62","'Firr(회)'!$AS$1:$AY$62","'Firr(선)'!$L$1:$V$62","'Firr(사)'!$L$1:$V$62","'Firr(회)'!$L$1:$V$62"}</definedName>
    <definedName name="design">#REF!</definedName>
    <definedName name="designout">#REF!</definedName>
    <definedName name="designTemp">#REF!</definedName>
    <definedName name="Detabase">#REF!</definedName>
    <definedName name="detabs">#REF!</definedName>
    <definedName name="detta">#REF!</definedName>
    <definedName name="DF">#REF!</definedName>
    <definedName name="DFA">#REF!</definedName>
    <definedName name="dfasf">'[87]표  지'!$J$8</definedName>
    <definedName name="DFASFD" localSheetId="6" hidden="1">{#N/A,#N/A,FALSE,"골재소요량";#N/A,#N/A,FALSE,"골재소요량"}</definedName>
    <definedName name="DFASFD" localSheetId="7" hidden="1">{#N/A,#N/A,FALSE,"골재소요량";#N/A,#N/A,FALSE,"골재소요량"}</definedName>
    <definedName name="DFASFD" hidden="1">{#N/A,#N/A,FALSE,"골재소요량";#N/A,#N/A,FALSE,"골재소요량"}</definedName>
    <definedName name="dfd6fd6f66" localSheetId="6">{"Book1","AP-37.xls"}</definedName>
    <definedName name="dfd6fd6f66" localSheetId="7">{"Book1","AP-37.xls"}</definedName>
    <definedName name="dfd6fd6f66">{"Book1","AP-37.xls"}</definedName>
    <definedName name="DFDASFGDASG" localSheetId="6" hidden="1">{#N/A,#N/A,FALSE,"단가표지"}</definedName>
    <definedName name="DFDASFGDASG" localSheetId="7" hidden="1">{#N/A,#N/A,FALSE,"단가표지"}</definedName>
    <definedName name="DFDASFGDASG" hidden="1">{#N/A,#N/A,FALSE,"단가표지"}</definedName>
    <definedName name="dfdbsbs">#REF!</definedName>
    <definedName name="DFDF" localSheetId="6" hidden="1">{#N/A,#N/A,FALSE,"조골재"}</definedName>
    <definedName name="DFDF" localSheetId="7" hidden="1">{#N/A,#N/A,FALSE,"조골재"}</definedName>
    <definedName name="DFDF" hidden="1">{#N/A,#N/A,FALSE,"조골재"}</definedName>
    <definedName name="DFDFD">#REF!</definedName>
    <definedName name="dfdfdf" localSheetId="6" hidden="1">{#N/A,#N/A,FALSE,"조골재"}</definedName>
    <definedName name="dfdfdf" localSheetId="7" hidden="1">{#N/A,#N/A,FALSE,"조골재"}</definedName>
    <definedName name="dfdfdf" hidden="1">{#N/A,#N/A,FALSE,"조골재"}</definedName>
    <definedName name="dfdiiow">#REF!</definedName>
    <definedName name="DFDSADFADSF" localSheetId="6" hidden="1">{#N/A,#N/A,FALSE,"2~8번"}</definedName>
    <definedName name="DFDSADFADSF" localSheetId="7" hidden="1">{#N/A,#N/A,FALSE,"2~8번"}</definedName>
    <definedName name="DFDSADFADSF" hidden="1">{#N/A,#N/A,FALSE,"2~8번"}</definedName>
    <definedName name="DFDSAFDFD" localSheetId="6" hidden="1">{#N/A,#N/A,FALSE,"부대1"}</definedName>
    <definedName name="DFDSAFDFD" localSheetId="7" hidden="1">{#N/A,#N/A,FALSE,"부대1"}</definedName>
    <definedName name="DFDSAFDFD" hidden="1">{#N/A,#N/A,FALSE,"부대1"}</definedName>
    <definedName name="DFDSAFSFG" localSheetId="6" hidden="1">{#N/A,#N/A,FALSE,"구조2"}</definedName>
    <definedName name="DFDSAFSFG" localSheetId="7" hidden="1">{#N/A,#N/A,FALSE,"구조2"}</definedName>
    <definedName name="DFDSAFSFG" hidden="1">{#N/A,#N/A,FALSE,"구조2"}</definedName>
    <definedName name="DFDSAGFDSAG" localSheetId="6" hidden="1">{#N/A,#N/A,FALSE,"혼합골재"}</definedName>
    <definedName name="DFDSAGFDSAG" localSheetId="7" hidden="1">{#N/A,#N/A,FALSE,"혼합골재"}</definedName>
    <definedName name="DFDSAGFDSAG" hidden="1">{#N/A,#N/A,FALSE,"혼합골재"}</definedName>
    <definedName name="DFDSFD" localSheetId="6" hidden="1">{#N/A,#N/A,FALSE,"속도"}</definedName>
    <definedName name="DFDSFD" localSheetId="7" hidden="1">{#N/A,#N/A,FALSE,"속도"}</definedName>
    <definedName name="DFDSFD" hidden="1">{#N/A,#N/A,FALSE,"속도"}</definedName>
    <definedName name="DFDSFDFDFD" localSheetId="6" hidden="1">{#N/A,#N/A,FALSE,"구조1"}</definedName>
    <definedName name="DFDSFDFDFD" localSheetId="7" hidden="1">{#N/A,#N/A,FALSE,"구조1"}</definedName>
    <definedName name="DFDSFDFDFD" hidden="1">{#N/A,#N/A,FALSE,"구조1"}</definedName>
    <definedName name="DFDSFDS" localSheetId="6" hidden="1">{#N/A,#N/A,FALSE,"부대2"}</definedName>
    <definedName name="DFDSFDS" localSheetId="7" hidden="1">{#N/A,#N/A,FALSE,"부대2"}</definedName>
    <definedName name="DFDSFDS" hidden="1">{#N/A,#N/A,FALSE,"부대2"}</definedName>
    <definedName name="DFDSSF" localSheetId="6" hidden="1">{#N/A,#N/A,FALSE,"이정표"}</definedName>
    <definedName name="DFDSSF" localSheetId="7" hidden="1">{#N/A,#N/A,FALSE,"이정표"}</definedName>
    <definedName name="DFDSSF" hidden="1">{#N/A,#N/A,FALSE,"이정표"}</definedName>
    <definedName name="DFFFF" localSheetId="6" hidden="1">{#N/A,#N/A,FALSE,"조골재"}</definedName>
    <definedName name="DFFFF" localSheetId="7" hidden="1">{#N/A,#N/A,FALSE,"조골재"}</definedName>
    <definedName name="DFFFF" hidden="1">{#N/A,#N/A,FALSE,"조골재"}</definedName>
    <definedName name="dfg"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6" hidden="1">{#N/A,#N/A,FALSE,"운반시간"}</definedName>
    <definedName name="DFGADSGAFDG" localSheetId="7" hidden="1">{#N/A,#N/A,FALSE,"운반시간"}</definedName>
    <definedName name="DFGADSGAFDG" hidden="1">{#N/A,#N/A,FALSE,"운반시간"}</definedName>
    <definedName name="dfggh"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FGHDFGHFDGH" localSheetId="6" hidden="1">{"'Sheet1'!$D$19","'Sheet1'!$B$22:$E$22"}</definedName>
    <definedName name="DFGHFGHDFGHFDGH" localSheetId="7" hidden="1">{"'Sheet1'!$D$19","'Sheet1'!$B$22:$E$22"}</definedName>
    <definedName name="DFGHFGHDFGHFDGH" hidden="1">{"'Sheet1'!$D$19","'Sheet1'!$B$22:$E$22"}</definedName>
    <definedName name="dfh" localSheetId="6">BlankMacro1</definedName>
    <definedName name="dfh" localSheetId="7">BlankMacro1</definedName>
    <definedName name="dfh">BlankMacro1</definedName>
    <definedName name="DFHDFHRE" localSheetId="6" hidden="1">{#N/A,#N/A,FALSE,"속도"}</definedName>
    <definedName name="DFHDFHRE" localSheetId="7" hidden="1">{#N/A,#N/A,FALSE,"속도"}</definedName>
    <definedName name="DFHDFHRE" hidden="1">{#N/A,#N/A,FALSE,"속도"}</definedName>
    <definedName name="dfiero">#REF!</definedName>
    <definedName name="dfkdkd">#REF!</definedName>
    <definedName name="dfkeiwiwo">#REF!</definedName>
    <definedName name="DFS">#REF!</definedName>
    <definedName name="DFSDF">#N/A</definedName>
    <definedName name="DFSWE"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agiei">#REF!</definedName>
    <definedName name="dftyh" localSheetId="6">BlankMacro1</definedName>
    <definedName name="dftyh" localSheetId="7">BlankMacro1</definedName>
    <definedName name="dftyh">BlankMacro1</definedName>
    <definedName name="dfwer" localSheetId="6">{"'Firr(선)'!$AS$1:$AY$62","'Firr(사)'!$AS$1:$AY$62","'Firr(회)'!$AS$1:$AY$62","'Firr(선)'!$L$1:$V$62","'Firr(사)'!$L$1:$V$62","'Firr(회)'!$L$1:$V$62"}</definedName>
    <definedName name="dfwer" localSheetId="7">{"'Firr(선)'!$AS$1:$AY$62","'Firr(사)'!$AS$1:$AY$62","'Firr(회)'!$AS$1:$AY$62","'Firr(선)'!$L$1:$V$62","'Firr(사)'!$L$1:$V$62","'Firr(회)'!$L$1:$V$62"}</definedName>
    <definedName name="dfwer">{"'Firr(선)'!$AS$1:$AY$62","'Firr(사)'!$AS$1:$AY$62","'Firr(회)'!$AS$1:$AY$62","'Firr(선)'!$L$1:$V$62","'Firr(사)'!$L$1:$V$62","'Firr(회)'!$L$1:$V$62"}</definedName>
    <definedName name="DG">#REF!</definedName>
    <definedName name="dgaaee">#REF!</definedName>
    <definedName name="dgbases">#REF!</definedName>
    <definedName name="dgdf" localSheetId="6">BlankMacro1</definedName>
    <definedName name="dgdf" localSheetId="7">BlankMacro1</definedName>
    <definedName name="dgdf">BlankMacro1</definedName>
    <definedName name="dgfgf" localSheetId="6" hidden="1">{#N/A,#N/A,FALSE,"2~8번"}</definedName>
    <definedName name="dgfgf" localSheetId="7" hidden="1">{#N/A,#N/A,FALSE,"2~8번"}</definedName>
    <definedName name="dgfgf" hidden="1">{#N/A,#N/A,FALSE,"2~8번"}</definedName>
    <definedName name="DGHDF"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DF"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fd" localSheetId="6">BlankMacro1</definedName>
    <definedName name="dghfd" localSheetId="7">BlankMacro1</definedName>
    <definedName name="dghfd">BlankMacro1</definedName>
    <definedName name="DGHJGHJGFHJ" localSheetId="6" hidden="1">{#N/A,#N/A,FALSE,"Sheet1"}</definedName>
    <definedName name="DGHJGHJGFHJ" localSheetId="7" hidden="1">{#N/A,#N/A,FALSE,"Sheet1"}</definedName>
    <definedName name="DGHJGHJGFHJ" hidden="1">{#N/A,#N/A,FALSE,"Sheet1"}</definedName>
    <definedName name="DGJGHDJDTRSEH" localSheetId="6" hidden="1">{#N/A,#N/A,FALSE,"명세표"}</definedName>
    <definedName name="DGJGHDJDTRSEH" localSheetId="7" hidden="1">{#N/A,#N/A,FALSE,"명세표"}</definedName>
    <definedName name="DGJGHDJDTRSEH" hidden="1">{#N/A,#N/A,FALSE,"명세표"}</definedName>
    <definedName name="DH">#REF!</definedName>
    <definedName name="dhj" localSheetId="6">{"'용역비'!$A$4:$C$8"}</definedName>
    <definedName name="dhj" localSheetId="7">{"'용역비'!$A$4:$C$8"}</definedName>
    <definedName name="dhj">{"'용역비'!$A$4:$C$8"}</definedName>
    <definedName name="DHS">#REF!</definedName>
    <definedName name="dhsj" localSheetId="6">노임단가!dhsj</definedName>
    <definedName name="dhsj" localSheetId="7">전기단가표!dhsj</definedName>
    <definedName name="dhsj">[0]!dhsj</definedName>
    <definedName name="dhtn">#REF!</definedName>
    <definedName name="DI">#REF!</definedName>
    <definedName name="DIA">#REF!</definedName>
    <definedName name="dia_mm">[88]말뚝지지력산정!$J$19</definedName>
    <definedName name="DIAA">#N/A</definedName>
    <definedName name="DIAP10.1L">#N/A</definedName>
    <definedName name="DIAP10.1R">#N/A</definedName>
    <definedName name="DIAP10L">#N/A</definedName>
    <definedName name="DIAP10R">#N/A</definedName>
    <definedName name="DIAP3.1L">#N/A</definedName>
    <definedName name="DIAP3.1R">#N/A</definedName>
    <definedName name="DIAP3L">#N/A</definedName>
    <definedName name="DIAP3R">#N/A</definedName>
    <definedName name="DIAP4.1L">#N/A</definedName>
    <definedName name="DIAP4.1R">#N/A</definedName>
    <definedName name="DIAP4L">#N/A</definedName>
    <definedName name="DIAP4R">#N/A</definedName>
    <definedName name="DIAP5.1L">#N/A</definedName>
    <definedName name="DIAP5.1R">#N/A</definedName>
    <definedName name="DIAP5L">#N/A</definedName>
    <definedName name="DIAP5R">#N/A</definedName>
    <definedName name="DIAP6.1L">#N/A</definedName>
    <definedName name="DIAP6.1R">#N/A</definedName>
    <definedName name="DIAP6L">#N/A</definedName>
    <definedName name="DIAP6R">#N/A</definedName>
    <definedName name="DIAP7.1L">#N/A</definedName>
    <definedName name="DIAP7.1R">#N/A</definedName>
    <definedName name="DIAP7L">#N/A</definedName>
    <definedName name="DIAP7R">#N/A</definedName>
    <definedName name="DIAP8.1L">#N/A</definedName>
    <definedName name="DIAP8.1R">#N/A</definedName>
    <definedName name="DIAP8L">#N/A</definedName>
    <definedName name="DIAP8R">#N/A</definedName>
    <definedName name="DIAP9.1L">#N/A</definedName>
    <definedName name="DIAP9.1R">#N/A</definedName>
    <definedName name="DIAP9L">#N/A</definedName>
    <definedName name="DIAP9R">#N/A</definedName>
    <definedName name="didfiowoweo">#REF!</definedName>
    <definedName name="dididoiba">#REF!</definedName>
    <definedName name="didso">#REF!</definedName>
    <definedName name="diede">#REF!</definedName>
    <definedName name="DIFFUSE">#REF!</definedName>
    <definedName name="dipsq">#REF!</definedName>
    <definedName name="direction">#REF!</definedName>
    <definedName name="dirout">#REF!</definedName>
    <definedName name="dis">#REF!</definedName>
    <definedName name="DISPOSAL">[55]LEGEND!$D$159</definedName>
    <definedName name="DISSR">#REF!</definedName>
    <definedName name="DISSX">#REF!</definedName>
    <definedName name="dist_bin1" hidden="1">[7]조명시설!#REF!</definedName>
    <definedName name="dist_value1" hidden="1">[7]조명시설!#REF!</definedName>
    <definedName name="DISTANCE">#REF!</definedName>
    <definedName name="ditita">#REF!</definedName>
    <definedName name="DJ">'[89]ABUT수량-A1'!$T$25</definedName>
    <definedName name="dk">[30]중로근거!#REF!</definedName>
    <definedName name="DKARJ">#REF!</definedName>
    <definedName name="DKD" localSheetId="6">BlankMacro1</definedName>
    <definedName name="DKD" localSheetId="7">BlankMacro1</definedName>
    <definedName name="DKD">BlankMacro1</definedName>
    <definedName name="dkdfsldfl">#REF!</definedName>
    <definedName name="DKDK">[90]수량산출!#REF!</definedName>
    <definedName name="dkdkdkdkd" localSheetId="6" hidden="1">{#N/A,#N/A,FALSE,"명세표"}</definedName>
    <definedName name="dkdkdkdkd" localSheetId="7" hidden="1">{#N/A,#N/A,FALSE,"명세표"}</definedName>
    <definedName name="dkdkdkdkd" hidden="1">{#N/A,#N/A,FALSE,"명세표"}</definedName>
    <definedName name="dkdkttaaez">#REF!</definedName>
    <definedName name="dkdlteeeat">#REF!</definedName>
    <definedName name="DKE" localSheetId="6">BlankMacro1</definedName>
    <definedName name="DKE" localSheetId="7">BlankMacro1</definedName>
    <definedName name="DKE">BlankMacro1</definedName>
    <definedName name="dkeifldsa">#REF!</definedName>
    <definedName name="dkfkdfs">#REF!</definedName>
    <definedName name="dkflslfsdlqp">#REF!</definedName>
    <definedName name="DKJFL" localSheetId="6">BlankMacro1</definedName>
    <definedName name="DKJFL" localSheetId="7">BlankMacro1</definedName>
    <definedName name="DKJFL">BlankMacro1</definedName>
    <definedName name="dkkmha">#REF!</definedName>
    <definedName name="dks">#REF!</definedName>
    <definedName name="DL">[91]DATE!$B$24:$B$85</definedName>
    <definedName name="DLAWHDDLF">#REF!</definedName>
    <definedName name="dldldldll" hidden="1">[92]조명시설!#REF!</definedName>
    <definedName name="dldlldldldldl">[77]Sheet9!#REF!</definedName>
    <definedName name="dlfdnl" localSheetId="6">{"'제10장(표)'!$A$5:$L$10"}</definedName>
    <definedName name="dlfdnl" localSheetId="7">{"'제10장(표)'!$A$5:$L$10"}</definedName>
    <definedName name="dlfdnl">{"'제10장(표)'!$A$5:$L$10"}</definedName>
    <definedName name="DLFE">#REF!</definedName>
    <definedName name="DLFO">#REF!</definedName>
    <definedName name="dljsaldjfl" localSheetId="6">노임단가!dljsaldjfl</definedName>
    <definedName name="dljsaldjfl" localSheetId="7">전기단가표!dljsaldjfl</definedName>
    <definedName name="dljsaldjfl">[0]!dljsaldjfl</definedName>
    <definedName name="DLKFASDLJHFLK">#REF!</definedName>
    <definedName name="DLSTH">#REF!</definedName>
    <definedName name="DMK">#REF!</definedName>
    <definedName name="dn" localSheetId="6" hidden="1">{#N/A,#N/A,FALSE,"혼합골재"}</definedName>
    <definedName name="dn" localSheetId="7" hidden="1">{#N/A,#N/A,FALSE,"혼합골재"}</definedName>
    <definedName name="dn" hidden="1">{#N/A,#N/A,FALSE,"혼합골재"}</definedName>
    <definedName name="DNJ">#N/A</definedName>
    <definedName name="DNS">#REF!</definedName>
    <definedName name="Document_array" localSheetId="6">{"Book1"}</definedName>
    <definedName name="Document_array" localSheetId="7">{"Book1"}</definedName>
    <definedName name="Document_array">{"Book1"}</definedName>
    <definedName name="Documents_array">#REF!</definedName>
    <definedName name="dodidosos">#REF!</definedName>
    <definedName name="doei">#REF!</definedName>
    <definedName name="DOGUB">#REF!</definedName>
    <definedName name="doigees">#REF!</definedName>
    <definedName name="doita">#REF!</definedName>
    <definedName name="DON">#REF!</definedName>
    <definedName name="Dong">[37]역T형!#REF!</definedName>
    <definedName name="DONG1">#REF!</definedName>
    <definedName name="DONG2">#REF!</definedName>
    <definedName name="DOOR1_EA">[55]LEGEND!$D$62</definedName>
    <definedName name="DOOR1_H">[55]LEGEND!$D$61</definedName>
    <definedName name="DOOR1_W">[55]LEGEND!$D$60</definedName>
    <definedName name="DOOR2_EA">[55]LEGEND!$D$66</definedName>
    <definedName name="DOOR2_H">[55]LEGEND!$D$65</definedName>
    <definedName name="DOOR2_W">[55]LEGEND!$D$64</definedName>
    <definedName name="DOOR3_EA">[55]LEGEND!$D$71</definedName>
    <definedName name="DOOR3_H">[55]LEGEND!$D$70</definedName>
    <definedName name="DOOR3_N">[55]LEGEND!$D$68</definedName>
    <definedName name="DOOR3_W">[55]LEGEND!$D$69</definedName>
    <definedName name="DOWEL">#REF!</definedName>
    <definedName name="dp">#REF!</definedName>
    <definedName name="DpFKDL" localSheetId="6" hidden="1">{#N/A,#N/A,FALSE,"이태원철근"}</definedName>
    <definedName name="DpFKDL" localSheetId="7" hidden="1">{#N/A,#N/A,FALSE,"이태원철근"}</definedName>
    <definedName name="DpFKDL" hidden="1">{#N/A,#N/A,FALSE,"이태원철근"}</definedName>
    <definedName name="DPI">[35]Sheet1!$F$55</definedName>
    <definedName name="dppiu">#REF!</definedName>
    <definedName name="DPU">#REF!</definedName>
    <definedName name="DRAW_BOTTOM_LINE">#REF!</definedName>
    <definedName name="DRAW_COM">#N/A</definedName>
    <definedName name="DRAW_COM2">#N/A</definedName>
    <definedName name="DRAW_SINGLE">#N/A</definedName>
    <definedName name="DRAW_TICK">#N/A</definedName>
    <definedName name="drere">#REF!</definedName>
    <definedName name="drewa">#REF!</definedName>
    <definedName name="DRIVE">#REF!</definedName>
    <definedName name="drsg">#REF!</definedName>
    <definedName name="DRTH" localSheetId="6" hidden="1">{#N/A,"수불부",FALSE,"사급자재수불서";#N/A,"수불부",FALSE,"사급자재수불서"}</definedName>
    <definedName name="DRTH" localSheetId="7" hidden="1">{#N/A,"수불부",FALSE,"사급자재수불서";#N/A,"수불부",FALSE,"사급자재수불서"}</definedName>
    <definedName name="DRTH" hidden="1">{#N/A,"수불부",FALSE,"사급자재수불서";#N/A,"수불부",FALSE,"사급자재수불서"}</definedName>
    <definedName name="DRTHDRTHDRT" localSheetId="6" hidden="1">{#N/A,"수불부",FALSE,"사급자재수불서";#N/A,"수불부",FALSE,"사급자재수불서"}</definedName>
    <definedName name="DRTHDRTHDRT" localSheetId="7" hidden="1">{#N/A,"수불부",FALSE,"사급자재수불서";#N/A,"수불부",FALSE,"사급자재수불서"}</definedName>
    <definedName name="DRTHDRTHDRT" hidden="1">{#N/A,"수불부",FALSE,"사급자재수불서";#N/A,"수불부",FALSE,"사급자재수불서"}</definedName>
    <definedName name="DRTHDRTHDRTC" localSheetId="6" hidden="1">{#N/A,"수불부",FALSE,"사급자재수불서";#N/A,"수불부",FALSE,"사급자재수불서"}</definedName>
    <definedName name="DRTHDRTHDRTC" localSheetId="7" hidden="1">{#N/A,"수불부",FALSE,"사급자재수불서";#N/A,"수불부",FALSE,"사급자재수불서"}</definedName>
    <definedName name="DRTHDRTHDRTC" hidden="1">{#N/A,"수불부",FALSE,"사급자재수불서";#N/A,"수불부",FALSE,"사급자재수불서"}</definedName>
    <definedName name="ds" localSheetId="6" hidden="1">{#N/A,#N/A,FALSE,"Sheet1"}</definedName>
    <definedName name="ds" localSheetId="7" hidden="1">{#N/A,#N/A,FALSE,"Sheet1"}</definedName>
    <definedName name="ds" hidden="1">{#N/A,#N/A,FALSE,"Sheet1"}</definedName>
    <definedName name="Ds_h">#REF!</definedName>
    <definedName name="DsA">#REF!</definedName>
    <definedName name="dsaf" localSheetId="6" hidden="1">{#N/A,#N/A,FALSE,"조골재"}</definedName>
    <definedName name="dsaf" localSheetId="7" hidden="1">{#N/A,#N/A,FALSE,"조골재"}</definedName>
    <definedName name="dsaf" hidden="1">{#N/A,#N/A,FALSE,"조골재"}</definedName>
    <definedName name="DSDRGERXRG" localSheetId="6" hidden="1">{#N/A,"수불부",FALSE,"사급자재수불서";#N/A,"수불부",FALSE,"사급자재수불서"}</definedName>
    <definedName name="DSDRGERXRG" localSheetId="7" hidden="1">{#N/A,"수불부",FALSE,"사급자재수불서";#N/A,"수불부",FALSE,"사급자재수불서"}</definedName>
    <definedName name="DSDRGERXRG" hidden="1">{#N/A,"수불부",FALSE,"사급자재수불서";#N/A,"수불부",FALSE,"사급자재수불서"}</definedName>
    <definedName name="DSE">#REF!</definedName>
    <definedName name="DSF" localSheetId="6" hidden="1">{#N/A,#N/A,FALSE,"골재소요량";#N/A,#N/A,FALSE,"골재소요량"}</definedName>
    <definedName name="DSF" localSheetId="7" hidden="1">{#N/A,#N/A,FALSE,"골재소요량";#N/A,#N/A,FALSE,"골재소요량"}</definedName>
    <definedName name="DSF" hidden="1">{#N/A,#N/A,FALSE,"골재소요량";#N/A,#N/A,FALSE,"골재소요량"}</definedName>
    <definedName name="dsfewr" localSheetId="6">노임단가!dsfewr</definedName>
    <definedName name="dsfewr" localSheetId="7">전기단가표!dsfewr</definedName>
    <definedName name="dsfewr">[0]!dsfewr</definedName>
    <definedName name="dsfweewww" localSheetId="6">노임단가!dsfweewww</definedName>
    <definedName name="dsfweewww" localSheetId="7">전기단가표!dsfweewww</definedName>
    <definedName name="dsfweewww">[0]!dsfweewww</definedName>
    <definedName name="DSG" localSheetId="6">BlankMacro1</definedName>
    <definedName name="DSG" localSheetId="7">BlankMacro1</definedName>
    <definedName name="DSG">BlankMacro1</definedName>
    <definedName name="DSGSFWERD" localSheetId="6" hidden="1">{#N/A,#N/A,FALSE,"골재소요량";#N/A,#N/A,FALSE,"골재소요량"}</definedName>
    <definedName name="DSGSFWERD" localSheetId="7" hidden="1">{#N/A,#N/A,FALSE,"골재소요량";#N/A,#N/A,FALSE,"골재소요량"}</definedName>
    <definedName name="DSGSFWERD" hidden="1">{#N/A,#N/A,FALSE,"골재소요량";#N/A,#N/A,FALSE,"골재소요량"}</definedName>
    <definedName name="dsh">#REF!</definedName>
    <definedName name="dshn">#REF!</definedName>
    <definedName name="dsifowo">#REF!</definedName>
    <definedName name="dsklf">#REF!</definedName>
    <definedName name="dslldl">#REF!</definedName>
    <definedName name="DSO">#REF!</definedName>
    <definedName name="dss">#REF!</definedName>
    <definedName name="DSSDS" localSheetId="6" hidden="1">{#N/A,#N/A,FALSE,"명세표"}</definedName>
    <definedName name="DSSDS" localSheetId="7" hidden="1">{#N/A,#N/A,FALSE,"명세표"}</definedName>
    <definedName name="DSSDS" hidden="1">{#N/A,#N/A,FALSE,"명세표"}</definedName>
    <definedName name="dsts">#REF!</definedName>
    <definedName name="dsv">#REF!</definedName>
    <definedName name="dsvn">#REF!</definedName>
    <definedName name="DSVP">#REF!</definedName>
    <definedName name="dtbs">#REF!</definedName>
    <definedName name="dtdts">#REF!</definedName>
    <definedName name="DTS">#REF!</definedName>
    <definedName name="dtsezsd">#REF!</definedName>
    <definedName name="dtste">#REF!</definedName>
    <definedName name="DUCK">#REF!</definedName>
    <definedName name="DUCK.XLS">#REF!</definedName>
    <definedName name="dumppr">#REF!</definedName>
    <definedName name="DV">#REF!</definedName>
    <definedName name="DV1_">#REF!</definedName>
    <definedName name="DV2_">#REF!</definedName>
    <definedName name="DW" localSheetId="6">{"'용역비'!$A$4:$C$8"}</definedName>
    <definedName name="DW" localSheetId="7">{"'용역비'!$A$4:$C$8"}</definedName>
    <definedName name="DW">{"'용역비'!$A$4:$C$8"}</definedName>
    <definedName name="DWD"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re" localSheetId="6">노임단가!dwre</definedName>
    <definedName name="dwre" localSheetId="7">전기단가표!dwre</definedName>
    <definedName name="dwre">[0]!dwre</definedName>
    <definedName name="DWS" localSheetId="6">BlankMacro1</definedName>
    <definedName name="DWS" localSheetId="7">BlankMacro1</definedName>
    <definedName name="DWS">BlankMacro1</definedName>
    <definedName name="DX10L">#N/A</definedName>
    <definedName name="DX10R">#N/A</definedName>
    <definedName name="DX3L">#N/A</definedName>
    <definedName name="DX3R">#N/A</definedName>
    <definedName name="DX4L">#N/A</definedName>
    <definedName name="DX4R">#N/A</definedName>
    <definedName name="DX5L">#N/A</definedName>
    <definedName name="DX5R">#N/A</definedName>
    <definedName name="DX6L">#N/A</definedName>
    <definedName name="DX6R">#N/A</definedName>
    <definedName name="DX7L">#N/A</definedName>
    <definedName name="DX7R">#N/A</definedName>
    <definedName name="DX8L">#N/A</definedName>
    <definedName name="DX8R">#N/A</definedName>
    <definedName name="DX9L">#N/A</definedName>
    <definedName name="DX9R">#N/A</definedName>
    <definedName name="DXGWERTXGEWRT" localSheetId="6" hidden="1">{#N/A,"수불부",FALSE,"사급자재수불서";#N/A,"수불부",FALSE,"사급자재수불서"}</definedName>
    <definedName name="DXGWERTXGEWRT" localSheetId="7" hidden="1">{#N/A,"수불부",FALSE,"사급자재수불서";#N/A,"수불부",FALSE,"사급자재수불서"}</definedName>
    <definedName name="DXGWERTXGEWRT" hidden="1">{#N/A,"수불부",FALSE,"사급자재수불서";#N/A,"수불부",FALSE,"사급자재수불서"}</definedName>
    <definedName name="DY10L">#N/A</definedName>
    <definedName name="DY10R">#N/A</definedName>
    <definedName name="DY3L">#N/A</definedName>
    <definedName name="DY3R">#N/A</definedName>
    <definedName name="DY4L">#N/A</definedName>
    <definedName name="DY4R">#N/A</definedName>
    <definedName name="DY5L">#N/A</definedName>
    <definedName name="DY5R">#N/A</definedName>
    <definedName name="DY6L">#N/A</definedName>
    <definedName name="DY6R">#N/A</definedName>
    <definedName name="DY7L">#N/A</definedName>
    <definedName name="DY7R">#N/A</definedName>
    <definedName name="DY8L">#N/A</definedName>
    <definedName name="DY8R">#N/A</definedName>
    <definedName name="DY9L">#N/A</definedName>
    <definedName name="DY9R">#N/A</definedName>
    <definedName name="E">'[93]단락전류-A'!#REF!</definedName>
    <definedName name="E_1">#REF!</definedName>
    <definedName name="e_2">#REF!</definedName>
    <definedName name="E_IV">#REF!</definedName>
    <definedName name="E1_">#REF!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[94]Sheet1!$E$14</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_">#REF!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[95]전기일위대가!#REF!</definedName>
    <definedName name="E25P">[95]전기일위대가!#REF!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[95]전기일위대가!#REF!</definedName>
    <definedName name="E31M">[95]전기일위대가!#REF!</definedName>
    <definedName name="E31P">[95]전기일위대가!#REF!</definedName>
    <definedName name="E32E">[95]전기일위대가!#REF!</definedName>
    <definedName name="E32M">[95]전기일위대가!#REF!</definedName>
    <definedName name="E32P">[95]전기일위대가!#REF!</definedName>
    <definedName name="E33E">[95]전기일위대가!#REF!</definedName>
    <definedName name="E33M">[95]전기일위대가!#REF!</definedName>
    <definedName name="E33P">[95]전기일위대가!#REF!</definedName>
    <definedName name="E34E">[95]전기일위대가!#REF!</definedName>
    <definedName name="E34M">[95]전기일위대가!#REF!</definedName>
    <definedName name="E34P">[95]전기일위대가!#REF!</definedName>
    <definedName name="E35M">#REF!</definedName>
    <definedName name="E35P">#REF!</definedName>
    <definedName name="E36M">[95]전기일위대가!#REF!</definedName>
    <definedName name="E36P">[95]전기일위대가!#REF!</definedName>
    <definedName name="E37M">[95]전기일위대가!#REF!</definedName>
    <definedName name="E37P">[95]전기일위대가!#REF!</definedName>
    <definedName name="E38M">[95]전기일위대가!#REF!</definedName>
    <definedName name="E38P">[95]전기일위대가!#REF!</definedName>
    <definedName name="E39M">[95]전기일위대가!#REF!</definedName>
    <definedName name="E39P">[95]전기일위대가!#REF!</definedName>
    <definedName name="E3P">#REF!</definedName>
    <definedName name="E40M">[95]전기일위대가!#REF!</definedName>
    <definedName name="E40P">[95]전기일위대가!#REF!</definedName>
    <definedName name="E41M">[95]전기일위대가!#REF!</definedName>
    <definedName name="E41P">[95]전기일위대가!#REF!</definedName>
    <definedName name="E42M">[95]전기일위대가!#REF!</definedName>
    <definedName name="E42P">[95]전기일위대가!#REF!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[95]전기일위대가!#REF!</definedName>
    <definedName name="E48P">[95]전기일위대가!#REF!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[95]전기일위대가!#REF!</definedName>
    <definedName name="E52P">[95]전기일위대가!#REF!</definedName>
    <definedName name="E53M">[95]전기일위대가!#REF!</definedName>
    <definedName name="E53P">[95]전기일위대가!#REF!</definedName>
    <definedName name="E54M">[95]전기일위대가!#REF!</definedName>
    <definedName name="E54P">[95]전기일위대가!#REF!</definedName>
    <definedName name="E55M">[95]전기일위대가!#REF!</definedName>
    <definedName name="E55P">[95]전기일위대가!#REF!</definedName>
    <definedName name="E56M">[95]전기일위대가!#REF!</definedName>
    <definedName name="E56P">[95]전기일위대가!#REF!</definedName>
    <definedName name="E57M">[95]전기일위대가!#REF!</definedName>
    <definedName name="E57P">[95]전기일위대가!#REF!</definedName>
    <definedName name="E58M">[95]전기일위대가!#REF!</definedName>
    <definedName name="E58P">[95]전기일위대가!#REF!</definedName>
    <definedName name="E59M">[95]전기일위대가!#REF!</definedName>
    <definedName name="E59P">[95]전기일위대가!#REF!</definedName>
    <definedName name="E5M">#REF!</definedName>
    <definedName name="E5P">#REF!</definedName>
    <definedName name="E5S1">[94]Sheet1!$E$5</definedName>
    <definedName name="E60M">[95]전기일위대가!#REF!</definedName>
    <definedName name="E60P">[95]전기일위대가!#REF!</definedName>
    <definedName name="E61M">[95]전기일위대가!#REF!</definedName>
    <definedName name="E61P">[95]전기일위대가!#REF!</definedName>
    <definedName name="E62M">[95]전기일위대가!#REF!</definedName>
    <definedName name="E62P">[95]전기일위대가!#REF!</definedName>
    <definedName name="E63M">[95]전기일위대가!#REF!</definedName>
    <definedName name="E63P">[95]전기일위대가!#REF!</definedName>
    <definedName name="E64M">[95]전기일위대가!#REF!</definedName>
    <definedName name="E64P">[95]전기일위대가!#REF!</definedName>
    <definedName name="E65M">[95]전기일위대가!#REF!</definedName>
    <definedName name="E65P">[95]전기일위대가!#REF!</definedName>
    <definedName name="E66M">[95]전기일위대가!#REF!</definedName>
    <definedName name="E66P">[95]전기일위대가!#REF!</definedName>
    <definedName name="E67M">[95]전기일위대가!#REF!</definedName>
    <definedName name="E67P">[95]전기일위대가!#REF!</definedName>
    <definedName name="E68M">[95]전기일위대가!#REF!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FAWER" localSheetId="6" hidden="1">{#N/A,"수불부",FALSE,"사급자재수불서";#N/A,"수불부",FALSE,"사급자재수불서"}</definedName>
    <definedName name="EAFAWER" localSheetId="7" hidden="1">{#N/A,"수불부",FALSE,"사급자재수불서";#N/A,"수불부",FALSE,"사급자재수불서"}</definedName>
    <definedName name="EAFAWER" hidden="1">{#N/A,"수불부",FALSE,"사급자재수불서";#N/A,"수불부",FALSE,"사급자재수불서"}</definedName>
    <definedName name="eamp">#REF!</definedName>
    <definedName name="ean">#REF!</definedName>
    <definedName name="EARCA">#N/A</definedName>
    <definedName name="EARCB">#N/A</definedName>
    <definedName name="earthp">#REF!</definedName>
    <definedName name="eaw">#REF!</definedName>
    <definedName name="EB">#REF!</definedName>
    <definedName name="EC">#REF!</definedName>
    <definedName name="Ec3Span">#REF!</definedName>
    <definedName name="Ecenter">[54]역T형!#REF!</definedName>
    <definedName name="Ecenter1">[54]역T형!#REF!</definedName>
    <definedName name="eddd" localSheetId="6">노임단가!eddd</definedName>
    <definedName name="eddd" localSheetId="7">전기단가표!eddd</definedName>
    <definedName name="eddd">[0]!eddd</definedName>
    <definedName name="edgh">#REF!</definedName>
    <definedName name="edit__home__del__branch_\f">#REF!</definedName>
    <definedName name="edit__home__R_int__end__100_.5__100">#REF!</definedName>
    <definedName name="EDT">#N/A</definedName>
    <definedName name="edtgh">#REF!</definedName>
    <definedName name="EDUCATION">[9]조내역!#REF!</definedName>
    <definedName name="ee" localSheetId="6" hidden="1">{#N/A,#N/A,FALSE,"단가표지"}</definedName>
    <definedName name="ee" localSheetId="7" hidden="1">{#N/A,#N/A,FALSE,"단가표지"}</definedName>
    <definedName name="ee" hidden="1">{#N/A,#N/A,FALSE,"단가표지"}</definedName>
    <definedName name="eee">[47]을!#REF!</definedName>
    <definedName name="EEEE">#REF!</definedName>
    <definedName name="eeeeeee" localSheetId="6">{"'자리배치도'!$AG$1:$CI$28"}</definedName>
    <definedName name="eeeeeee" localSheetId="7">{"'자리배치도'!$AG$1:$CI$28"}</definedName>
    <definedName name="eeeeeee">{"'자리배치도'!$AG$1:$CI$28"}</definedName>
    <definedName name="eess" localSheetId="6">노임단가!eess</definedName>
    <definedName name="eess" localSheetId="7">전기단가표!eess</definedName>
    <definedName name="eess">[0]!eess</definedName>
    <definedName name="EF">#REF!</definedName>
    <definedName name="efdaat">#REF!</definedName>
    <definedName name="efdata">#REF!</definedName>
    <definedName name="efdd"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F">#REF!</definedName>
    <definedName name="EFG" localSheetId="6">{"'용역비'!$A$4:$C$8"}</definedName>
    <definedName name="EFG" localSheetId="7">{"'용역비'!$A$4:$C$8"}</definedName>
    <definedName name="EFG">{"'용역비'!$A$4:$C$8"}</definedName>
    <definedName name="efklzz">#REF!</definedName>
    <definedName name="EFWQERAWE" localSheetId="6" hidden="1">{#N/A,#N/A,FALSE,"Sheet1"}</definedName>
    <definedName name="EFWQERAWE" localSheetId="7" hidden="1">{#N/A,#N/A,FALSE,"Sheet1"}</definedName>
    <definedName name="EFWQERAWE" hidden="1">{#N/A,#N/A,FALSE,"Sheet1"}</definedName>
    <definedName name="EGE" localSheetId="6">{"'용역비'!$A$4:$C$8"}</definedName>
    <definedName name="EGE" localSheetId="7">{"'용역비'!$A$4:$C$8"}</definedName>
    <definedName name="EGE">{"'용역비'!$A$4:$C$8"}</definedName>
    <definedName name="EI">#REF!</definedName>
    <definedName name="eight">#REF!</definedName>
    <definedName name="ej" localSheetId="6">{"'용역비'!$A$4:$C$8"}</definedName>
    <definedName name="ej" localSheetId="7">{"'용역비'!$A$4:$C$8"}</definedName>
    <definedName name="ej">{"'용역비'!$A$4:$C$8"}</definedName>
    <definedName name="EKDMA" hidden="1">#REF!</definedName>
    <definedName name="EKS">[91]DATE!$H$24:$H$85</definedName>
    <definedName name="el">[36]설계조건!#REF!</definedName>
    <definedName name="EL1_">#REF!</definedName>
    <definedName name="EL1A1P">#N/A</definedName>
    <definedName name="el1a1t">#N/A</definedName>
    <definedName name="el1a2p">#N/A</definedName>
    <definedName name="el1a2t">#N/A</definedName>
    <definedName name="EL2_">#REF!</definedName>
    <definedName name="EL2A1P">#N/A</definedName>
    <definedName name="el2a1t">#N/A</definedName>
    <definedName name="el2a2p">#N/A</definedName>
    <definedName name="el2a2t">#N/A</definedName>
    <definedName name="EL3_">#REF!</definedName>
    <definedName name="EL3A1P">#N/A</definedName>
    <definedName name="el3a1t">#N/A</definedName>
    <definedName name="el3a2p">#N/A</definedName>
    <definedName name="el3a2t">#N/A</definedName>
    <definedName name="EL4_">#REF!</definedName>
    <definedName name="EL5_">#REF!</definedName>
    <definedName name="ELB_AF">#REF!</definedName>
    <definedName name="ELB_AF_전등_전열">#REF!</definedName>
    <definedName name="ELB_AT">#REF!</definedName>
    <definedName name="elec1">#REF!</definedName>
    <definedName name="elec2">#REF!</definedName>
    <definedName name="elec3">#REF!</definedName>
    <definedName name="elec4">#REF!</definedName>
    <definedName name="elec5">#REF!</definedName>
    <definedName name="elec6">#REF!</definedName>
    <definedName name="ELEV">#REF!</definedName>
    <definedName name="ELFE">#REF!</definedName>
    <definedName name="ELG">#REF!</definedName>
    <definedName name="ELP">#REF!</definedName>
    <definedName name="ENCOST">#N/A</definedName>
    <definedName name="END">#REF!</definedName>
    <definedName name="ENJA"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odkdkka0">#REF!</definedName>
    <definedName name="eoeiotott">#REF!</definedName>
    <definedName name="Epc">#REF!</definedName>
    <definedName name="Epc3Span">#REF!</definedName>
    <definedName name="epwiefjfd">#REF!</definedName>
    <definedName name="eq">#REF!</definedName>
    <definedName name="EQ_FDN_EA">[55]LEGEND!$D$30</definedName>
    <definedName name="EQ_FDN_X">[55]LEGEND!$D$28</definedName>
    <definedName name="EQ_FDN_Y">[55]LEGEND!$D$29</definedName>
    <definedName name="EQ_PILE_EA">[55]LEGEND!$D$31</definedName>
    <definedName name="eqe">#REF!</definedName>
    <definedName name="EQUP">'[96]노원열병합  건축공사기성내역서'!#REF!</definedName>
    <definedName name="er" localSheetId="6" hidden="1">{#N/A,#N/A,FALSE,"단가표지"}</definedName>
    <definedName name="er" localSheetId="7" hidden="1">{#N/A,#N/A,FALSE,"단가표지"}</definedName>
    <definedName name="er" hidden="1">{#N/A,#N/A,FALSE,"단가표지"}</definedName>
    <definedName name="ErrName289562463">#REF!</definedName>
    <definedName name="ErrName579518615">#REF!</definedName>
    <definedName name="ERT">[5]발전기!#REF!</definedName>
    <definedName name="ERTERTWERT" localSheetId="6" hidden="1">{#N/A,"수불부",FALSE,"사급자재수불서";#N/A,"수불부",FALSE,"사급자재수불서"}</definedName>
    <definedName name="ERTERTWERT" localSheetId="7" hidden="1">{#N/A,"수불부",FALSE,"사급자재수불서";#N/A,"수불부",FALSE,"사급자재수불서"}</definedName>
    <definedName name="ERTERTWERT" hidden="1">{#N/A,"수불부",FALSE,"사급자재수불서";#N/A,"수불부",FALSE,"사급자재수불서"}</definedName>
    <definedName name="ertyertye" localSheetId="6">{"'용역비'!$A$4:$C$8"}</definedName>
    <definedName name="ertyertye" localSheetId="7">{"'용역비'!$A$4:$C$8"}</definedName>
    <definedName name="ertyertye">{"'용역비'!$A$4:$C$8"}</definedName>
    <definedName name="ERTYRETY" localSheetId="6" hidden="1">{#N/A,"수불부",FALSE,"사급자재수불서";#N/A,"수불부",FALSE,"사급자재수불서"}</definedName>
    <definedName name="ERTYRETY" localSheetId="7" hidden="1">{#N/A,"수불부",FALSE,"사급자재수불서";#N/A,"수불부",FALSE,"사급자재수불서"}</definedName>
    <definedName name="ERTYRETY" hidden="1">{#N/A,"수불부",FALSE,"사급자재수불서";#N/A,"수불부",FALSE,"사급자재수불서"}</definedName>
    <definedName name="ERWER" localSheetId="6" hidden="1">{#N/A,"수불부",FALSE,"사급자재수불서";#N/A,"수불부",FALSE,"사급자재수불서"}</definedName>
    <definedName name="ERWER" localSheetId="7" hidden="1">{#N/A,"수불부",FALSE,"사급자재수불서";#N/A,"수불부",FALSE,"사급자재수불서"}</definedName>
    <definedName name="ERWER" hidden="1">{#N/A,"수불부",FALSE,"사급자재수불서";#N/A,"수불부",FALSE,"사급자재수불서"}</definedName>
    <definedName name="ERYETY" hidden="1">'[97]N賃率-職'!$I$5:$I$30</definedName>
    <definedName name="ES">#REF!</definedName>
    <definedName name="Eslab">#REF!</definedName>
    <definedName name="ESS">#REF!</definedName>
    <definedName name="ESVE">#REF!</definedName>
    <definedName name="ES수량7월31일자" localSheetId="6">BlankMacro1</definedName>
    <definedName name="ES수량7월31일자" localSheetId="7">BlankMacro1</definedName>
    <definedName name="ES수량7월31일자">BlankMacro1</definedName>
    <definedName name="es지" localSheetId="6">BlankMacro1</definedName>
    <definedName name="es지" localSheetId="7">BlankMacro1</definedName>
    <definedName name="es지">BlankMacro1</definedName>
    <definedName name="etrwert">#REF!</definedName>
    <definedName name="ETT">#REF!</definedName>
    <definedName name="ETYETY" localSheetId="6">{"'용역비'!$A$4:$C$8"}</definedName>
    <definedName name="ETYETY" localSheetId="7">{"'용역비'!$A$4:$C$8"}</definedName>
    <definedName name="ETYETY">{"'용역비'!$A$4:$C$8"}</definedName>
    <definedName name="etyj" localSheetId="6">{"'용역비'!$A$4:$C$8"}</definedName>
    <definedName name="etyj" localSheetId="7">{"'용역비'!$A$4:$C$8"}</definedName>
    <definedName name="etyj">{"'용역비'!$A$4:$C$8"}</definedName>
    <definedName name="etyjj" localSheetId="6">{"'용역비'!$A$4:$C$8"}</definedName>
    <definedName name="etyjj" localSheetId="7">{"'용역비'!$A$4:$C$8"}</definedName>
    <definedName name="etyjj">{"'용역비'!$A$4:$C$8"}</definedName>
    <definedName name="ETYJTYJ" localSheetId="6">{"'용역비'!$A$4:$C$8"}</definedName>
    <definedName name="ETYJTYJ" localSheetId="7">{"'용역비'!$A$4:$C$8"}</definedName>
    <definedName name="ETYJTYJ">{"'용역비'!$A$4:$C$8"}</definedName>
    <definedName name="Eu">#REF!</definedName>
    <definedName name="EV">#REF!</definedName>
    <definedName name="EV_SIZE">#REF!</definedName>
    <definedName name="EW">'[98]3련 BOX'!#REF!</definedName>
    <definedName name="EWAFADS" hidden="1">[77]Sheet9!$M$61:$M$130</definedName>
    <definedName name="ewdf" localSheetId="6">BlankMacro1</definedName>
    <definedName name="ewdf" localSheetId="7">BlankMacro1</definedName>
    <definedName name="ewdf">BlankMacro1</definedName>
    <definedName name="EWETRTWERT" localSheetId="6" hidden="1">{#N/A,"수불부",FALSE,"사급자재수불서";#N/A,"수불부",FALSE,"사급자재수불서"}</definedName>
    <definedName name="EWETRTWERT" localSheetId="7" hidden="1">{#N/A,"수불부",FALSE,"사급자재수불서";#N/A,"수불부",FALSE,"사급자재수불서"}</definedName>
    <definedName name="EWETRTWERT" hidden="1">{#N/A,"수불부",FALSE,"사급자재수불서";#N/A,"수불부",FALSE,"사급자재수불서"}</definedName>
    <definedName name="EWFDA" hidden="1">[77]Sheet9!$Q$45:$AT$45</definedName>
    <definedName name="ewoieoi">#REF!</definedName>
    <definedName name="ewq" localSheetId="6">{"'Firr(선)'!$AS$1:$AY$62","'Firr(사)'!$AS$1:$AY$62","'Firr(회)'!$AS$1:$AY$62","'Firr(선)'!$L$1:$V$62","'Firr(사)'!$L$1:$V$62","'Firr(회)'!$L$1:$V$62"}</definedName>
    <definedName name="ewq" localSheetId="7">{"'Firr(선)'!$AS$1:$AY$62","'Firr(사)'!$AS$1:$AY$62","'Firr(회)'!$AS$1:$AY$62","'Firr(선)'!$L$1:$V$62","'Firr(사)'!$L$1:$V$62","'Firr(회)'!$L$1:$V$62"}</definedName>
    <definedName name="ewq">{"'Firr(선)'!$AS$1:$AY$62","'Firr(사)'!$AS$1:$AY$62","'Firr(회)'!$AS$1:$AY$62","'Firr(선)'!$L$1:$V$62","'Firr(사)'!$L$1:$V$62","'Firr(회)'!$L$1:$V$62"}</definedName>
    <definedName name="EWR" hidden="1">[77]Sheet9!$S$48:$AV$48</definedName>
    <definedName name="ewrertr4" localSheetId="6">{"'자리배치도'!$AG$1:$CI$28"}</definedName>
    <definedName name="ewrertr4" localSheetId="7">{"'자리배치도'!$AG$1:$CI$28"}</definedName>
    <definedName name="ewrertr4">{"'자리배치도'!$AG$1:$CI$28"}</definedName>
    <definedName name="EWRTWERTZDRGWER" localSheetId="6" hidden="1">{#N/A,"수불부",FALSE,"사급자재수불서";#N/A,"수불부",FALSE,"사급자재수불서"}</definedName>
    <definedName name="EWRTWERTZDRGWER" localSheetId="7" hidden="1">{#N/A,"수불부",FALSE,"사급자재수불서";#N/A,"수불부",FALSE,"사급자재수불서"}</definedName>
    <definedName name="EWRTWERTZDRGWER" hidden="1">{#N/A,"수불부",FALSE,"사급자재수불서";#N/A,"수불부",FALSE,"사급자재수불서"}</definedName>
    <definedName name="EWT">[77]Sheet9!$L$38</definedName>
    <definedName name="ex">#REF!</definedName>
    <definedName name="EXCAVATION">[55]LEGEND!$D$120</definedName>
    <definedName name="EXCEL">#REF!</definedName>
    <definedName name="EXE" localSheetId="6">BlankMacro1</definedName>
    <definedName name="EXE" localSheetId="7">BlankMacro1</definedName>
    <definedName name="EXE">BlankMacro1</definedName>
    <definedName name="EXP">#REF!</definedName>
    <definedName name="EXP120.J">[99]진주방향!$AN$295</definedName>
    <definedName name="_xlnm.Extract">#REF!</definedName>
    <definedName name="Extract_MI">#REF!</definedName>
    <definedName name="eyre">#REF!</definedName>
    <definedName name="f">#REF!</definedName>
    <definedName name="F_CODE">#N/A</definedName>
    <definedName name="F_CODE1">#REF!</definedName>
    <definedName name="F_CV_3C_4㎟">#REF!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VL">#N/A</definedName>
    <definedName name="F_MA">#N/A</definedName>
    <definedName name="F_MA0">#N/A</definedName>
    <definedName name="F_MEMO">#N/A</definedName>
    <definedName name="F_PAGE">#N/A</definedName>
    <definedName name="F_QINC">#REF!</definedName>
    <definedName name="F_QMOD">#REF!</definedName>
    <definedName name="F_QQTY">#REF!</definedName>
    <definedName name="F_QUNIT">#REF!</definedName>
    <definedName name="F_QVAL">#N/A</definedName>
    <definedName name="F_REMK">#N/A</definedName>
    <definedName name="F_SEQ">#N/A</definedName>
    <definedName name="F_SIZE">#N/A</definedName>
    <definedName name="F_SOS">#N/A</definedName>
    <definedName name="F_TMOD">#REF!</definedName>
    <definedName name="F_TQTY">#N/A</definedName>
    <definedName name="F_TUNIT">#REF!</definedName>
    <definedName name="F_UNIT">#N/A</definedName>
    <definedName name="F10LX">#N/A</definedName>
    <definedName name="F10LY">#N/A</definedName>
    <definedName name="F10RX">#N/A</definedName>
    <definedName name="F10RY">#N/A</definedName>
    <definedName name="F1A">#REF!</definedName>
    <definedName name="F1B">#REF!</definedName>
    <definedName name="F1F">#REF!</definedName>
    <definedName name="F2A">[41]방음벽기초!#REF!</definedName>
    <definedName name="F2B">[41]방음벽기초!#REF!</definedName>
    <definedName name="F2F">#REF!</definedName>
    <definedName name="F3A">[41]방음벽기초!#REF!</definedName>
    <definedName name="F3B">[41]방음벽기초!#REF!</definedName>
    <definedName name="F3F">[65]교각1!#REF!</definedName>
    <definedName name="F3LX">#N/A</definedName>
    <definedName name="F3LY">#N/A</definedName>
    <definedName name="F3RX">#N/A</definedName>
    <definedName name="F3RY">#N/A</definedName>
    <definedName name="F4A">[41]방음벽기초!#REF!</definedName>
    <definedName name="F4B">[41]방음벽기초!#REF!</definedName>
    <definedName name="F4LX">#N/A</definedName>
    <definedName name="F4LY">#N/A</definedName>
    <definedName name="F4RX">#N/A</definedName>
    <definedName name="F4RY">#N/A</definedName>
    <definedName name="F5A">[41]방음벽기초!#REF!</definedName>
    <definedName name="F5B">[41]방음벽기초!#REF!</definedName>
    <definedName name="F5LX">#N/A</definedName>
    <definedName name="F5LY">#N/A</definedName>
    <definedName name="F5RX">#N/A</definedName>
    <definedName name="F5RY">#N/A</definedName>
    <definedName name="F6LX">#N/A</definedName>
    <definedName name="F6LY">#N/A</definedName>
    <definedName name="F6RX">#N/A</definedName>
    <definedName name="F6RY">#N/A</definedName>
    <definedName name="F7LX">#N/A</definedName>
    <definedName name="F7LY">#N/A</definedName>
    <definedName name="F7RX">#N/A</definedName>
    <definedName name="F7RY">#N/A</definedName>
    <definedName name="F8LX">#N/A</definedName>
    <definedName name="F8LY">#N/A</definedName>
    <definedName name="F8RX">#N/A</definedName>
    <definedName name="F8RY">#N/A</definedName>
    <definedName name="F9LX">#N/A</definedName>
    <definedName name="F9LY">#N/A</definedName>
    <definedName name="F9RX">#N/A</definedName>
    <definedName name="F9RY">#N/A</definedName>
    <definedName name="fact">#REF!</definedName>
    <definedName name="FacterDead">[37]역T형!#REF!</definedName>
    <definedName name="FacterDead1">[37]역T형!#REF!</definedName>
    <definedName name="FacterEarth">[37]역T형!#REF!</definedName>
    <definedName name="FacterEarth1">[37]역T형!#REF!</definedName>
    <definedName name="FacterEQ">[37]역T형!#REF!</definedName>
    <definedName name="FacterLive">[37]역T형!#REF!</definedName>
    <definedName name="FACTOR">#REF!</definedName>
    <definedName name="factor1">#REF!</definedName>
    <definedName name="factor2">#REF!</definedName>
    <definedName name="factor3">#REF!</definedName>
    <definedName name="FAD">#REF!</definedName>
    <definedName name="FAX">#REF!</definedName>
    <definedName name="FB">#REF!</definedName>
    <definedName name="FBWB">#N/A</definedName>
    <definedName name="FBWH">#N/A</definedName>
    <definedName name="FC">#REF!</definedName>
    <definedName name="FCA">#REF!</definedName>
    <definedName name="Fci">#REF!</definedName>
    <definedName name="Fck">#REF!</definedName>
    <definedName name="fcp">#REF!</definedName>
    <definedName name="FD">[91]DATE!$E$24:$E$85</definedName>
    <definedName name="FDAAVD">#REF!</definedName>
    <definedName name="fdfd"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 localSheetId="6" hidden="1">{"'Sheet1'!$D$19","'Sheet1'!$B$22:$E$22"}</definedName>
    <definedName name="fdg" localSheetId="7" hidden="1">{"'Sheet1'!$D$19","'Sheet1'!$B$22:$E$22"}</definedName>
    <definedName name="fdg" hidden="1">{"'Sheet1'!$D$19","'Sheet1'!$B$22:$E$22"}</definedName>
    <definedName name="FDGDFAGFD" localSheetId="6" hidden="1">{#N/A,#N/A,FALSE,"포장1";#N/A,#N/A,FALSE,"포장1"}</definedName>
    <definedName name="FDGDFAGFD" localSheetId="7" hidden="1">{#N/A,#N/A,FALSE,"포장1";#N/A,#N/A,FALSE,"포장1"}</definedName>
    <definedName name="FDGDFAGFD" hidden="1">{#N/A,#N/A,FALSE,"포장1";#N/A,#N/A,FALSE,"포장1"}</definedName>
    <definedName name="fdgfdg" localSheetId="6" hidden="1">{#N/A,#N/A,FALSE,"2~8번"}</definedName>
    <definedName name="fdgfdg" localSheetId="7" hidden="1">{#N/A,#N/A,FALSE,"2~8번"}</definedName>
    <definedName name="fdgfdg" hidden="1">{#N/A,#N/A,FALSE,"2~8번"}</definedName>
    <definedName name="fdgfgf" localSheetId="6" hidden="1">{#N/A,#N/A,FALSE,"운반시간"}</definedName>
    <definedName name="fdgfgf" localSheetId="7" hidden="1">{#N/A,#N/A,FALSE,"운반시간"}</definedName>
    <definedName name="fdgfgf" hidden="1">{#N/A,#N/A,FALSE,"운반시간"}</definedName>
    <definedName name="fdgz">#REF!</definedName>
    <definedName name="fdhevwtec" localSheetId="6" hidden="1">{#N/A,#N/A,FALSE,"구조1"}</definedName>
    <definedName name="fdhevwtec" localSheetId="7" hidden="1">{#N/A,#N/A,FALSE,"구조1"}</definedName>
    <definedName name="fdhevwtec" hidden="1">{#N/A,#N/A,FALSE,"구조1"}</definedName>
    <definedName name="fdhg" localSheetId="6" hidden="1">{#N/A,#N/A,FALSE,"이태원철근"}</definedName>
    <definedName name="fdhg" localSheetId="7" hidden="1">{#N/A,#N/A,FALSE,"이태원철근"}</definedName>
    <definedName name="fdhg" hidden="1">{#N/A,#N/A,FALSE,"이태원철근"}</definedName>
    <definedName name="FDN_EA">[55]LEGEND!$D$26</definedName>
    <definedName name="FDS"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fe" localSheetId="6">BlankMacro1</definedName>
    <definedName name="fdsfe" localSheetId="7">BlankMacro1</definedName>
    <definedName name="fdsfe">BlankMacro1</definedName>
    <definedName name="FDSVCDS">#REF!</definedName>
    <definedName name="FE10L">#N/A</definedName>
    <definedName name="FE10R">#N/A</definedName>
    <definedName name="FE3L">#N/A</definedName>
    <definedName name="FE3R">#N/A</definedName>
    <definedName name="FE4L">#N/A</definedName>
    <definedName name="FE4R">#N/A</definedName>
    <definedName name="FE5L">#N/A</definedName>
    <definedName name="FE5R">#N/A</definedName>
    <definedName name="FE6L">#N/A</definedName>
    <definedName name="FE6R">#N/A</definedName>
    <definedName name="FE7L">#N/A</definedName>
    <definedName name="FE7R">#N/A</definedName>
    <definedName name="FE8L">#N/A</definedName>
    <definedName name="FE8R">#N/A</definedName>
    <definedName name="FE9L">#N/A</definedName>
    <definedName name="FE9R">#N/A</definedName>
    <definedName name="fedgre" localSheetId="6" hidden="1">{#N/A,#N/A,FALSE,"배수1"}</definedName>
    <definedName name="fedgre" localSheetId="7" hidden="1">{#N/A,#N/A,FALSE,"배수1"}</definedName>
    <definedName name="fedgre" hidden="1">{#N/A,#N/A,FALSE,"배수1"}</definedName>
    <definedName name="FEE">#REF!</definedName>
    <definedName name="FEEL">#REF!</definedName>
    <definedName name="FEF"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localSheetId="6" hidden="1">{#N/A,#N/A,FALSE,"운반시간"}</definedName>
    <definedName name="ff" localSheetId="7" hidden="1">{#N/A,#N/A,FALSE,"운반시간"}</definedName>
    <definedName name="ff" hidden="1">{#N/A,#N/A,FALSE,"운반시간"}</definedName>
    <definedName name="ffeil2z" hidden="1">#REF!</definedName>
    <definedName name="fff">[100]일위대가목차!$D$3:$D$9</definedName>
    <definedName name="FFFF">[101]터파기및재료!#REF!</definedName>
    <definedName name="FFFFF" localSheetId="6" hidden="1">{#N/A,"수불부",FALSE,"사급자재수불서";#N/A,"수불부",FALSE,"사급자재수불서"}</definedName>
    <definedName name="FFFFF" localSheetId="7" hidden="1">{#N/A,"수불부",FALSE,"사급자재수불서";#N/A,"수불부",FALSE,"사급자재수불서"}</definedName>
    <definedName name="FFFFF" hidden="1">{#N/A,"수불부",FALSE,"사급자재수불서";#N/A,"수불부",FALSE,"사급자재수불서"}</definedName>
    <definedName name="ffffff" localSheetId="6" hidden="1">{#N/A,#N/A,FALSE,"조골재"}</definedName>
    <definedName name="ffffff" localSheetId="7" hidden="1">{#N/A,#N/A,FALSE,"조골재"}</definedName>
    <definedName name="ffffff" hidden="1">{#N/A,#N/A,FALSE,"조골재"}</definedName>
    <definedName name="ffffffff"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FFFFFFFFFFFF">#REF!</definedName>
    <definedName name="FG">[51]기본DATA!#REF!</definedName>
    <definedName name="FGD">[51]기본DATA!#REF!</definedName>
    <definedName name="FGDAG" localSheetId="6" hidden="1">{#N/A,#N/A,FALSE,"포장2"}</definedName>
    <definedName name="FGDAG" localSheetId="7" hidden="1">{#N/A,#N/A,FALSE,"포장2"}</definedName>
    <definedName name="FGDAG" hidden="1">{#N/A,#N/A,FALSE,"포장2"}</definedName>
    <definedName name="FGDAGFG" localSheetId="6" hidden="1">{#N/A,#N/A,FALSE,"혼합골재"}</definedName>
    <definedName name="FGDAGFG" localSheetId="7" hidden="1">{#N/A,#N/A,FALSE,"혼합골재"}</definedName>
    <definedName name="FGDAGFG" hidden="1">{#N/A,#N/A,FALSE,"혼합골재"}</definedName>
    <definedName name="FGF"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6" hidden="1">{#N/A,#N/A,FALSE,"혼합골재"}</definedName>
    <definedName name="fgfadgf" localSheetId="7" hidden="1">{#N/A,#N/A,FALSE,"혼합골재"}</definedName>
    <definedName name="fgfadgf" hidden="1">{#N/A,#N/A,FALSE,"혼합골재"}</definedName>
    <definedName name="FGFDG" localSheetId="6" hidden="1">{#N/A,#N/A,FALSE,"표지목차"}</definedName>
    <definedName name="FGFDG" localSheetId="7" hidden="1">{#N/A,#N/A,FALSE,"표지목차"}</definedName>
    <definedName name="FGFDG" hidden="1">{#N/A,#N/A,FALSE,"표지목차"}</definedName>
    <definedName name="fgfdgffff" localSheetId="6" hidden="1">{#N/A,#N/A,FALSE,"부대2"}</definedName>
    <definedName name="fgfdgffff" localSheetId="7" hidden="1">{#N/A,#N/A,FALSE,"부대2"}</definedName>
    <definedName name="fgfdgffff" hidden="1">{#N/A,#N/A,FALSE,"부대2"}</definedName>
    <definedName name="fgfdsgdfg" localSheetId="6" hidden="1">{#N/A,#N/A,FALSE,"혼합골재"}</definedName>
    <definedName name="fgfdsgdfg" localSheetId="7" hidden="1">{#N/A,#N/A,FALSE,"혼합골재"}</definedName>
    <definedName name="fgfdsgdfg" hidden="1">{#N/A,#N/A,FALSE,"혼합골재"}</definedName>
    <definedName name="fgfg" localSheetId="6" hidden="1">{#N/A,#N/A,FALSE,"2~8번"}</definedName>
    <definedName name="fgfg" localSheetId="7" hidden="1">{#N/A,#N/A,FALSE,"2~8번"}</definedName>
    <definedName name="fgfg" hidden="1">{#N/A,#N/A,FALSE,"2~8번"}</definedName>
    <definedName name="fgfgfg" localSheetId="6" hidden="1">{#N/A,#N/A,FALSE,"골재소요량";#N/A,#N/A,FALSE,"골재소요량"}</definedName>
    <definedName name="fgfgfg" localSheetId="7" hidden="1">{#N/A,#N/A,FALSE,"골재소요량";#N/A,#N/A,FALSE,"골재소요량"}</definedName>
    <definedName name="fgfgfg" hidden="1">{#N/A,#N/A,FALSE,"골재소요량";#N/A,#N/A,FALSE,"골재소요량"}</definedName>
    <definedName name="FGG">#REF!</definedName>
    <definedName name="FGHDG"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DG"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fdagfd" localSheetId="6" hidden="1">{#N/A,#N/A,FALSE,"표지목차"}</definedName>
    <definedName name="fghfdagfd" localSheetId="7" hidden="1">{#N/A,#N/A,FALSE,"표지목차"}</definedName>
    <definedName name="fghfdagfd" hidden="1">{#N/A,#N/A,FALSE,"표지목차"}</definedName>
    <definedName name="FGHHD" localSheetId="6">BlankMacro1</definedName>
    <definedName name="FGHHD" localSheetId="7">BlankMacro1</definedName>
    <definedName name="FGHHD">BlankMacro1</definedName>
    <definedName name="FGHSFHCGHFGH" localSheetId="6" hidden="1">{#N/A,"수불부",FALSE,"사급자재수불서";#N/A,"수불부",FALSE,"사급자재수불서"}</definedName>
    <definedName name="FGHSFHCGHFGH" localSheetId="7" hidden="1">{#N/A,"수불부",FALSE,"사급자재수불서";#N/A,"수불부",FALSE,"사급자재수불서"}</definedName>
    <definedName name="FGHSFHCGHFGH" hidden="1">{#N/A,"수불부",FALSE,"사급자재수불서";#N/A,"수불부",FALSE,"사급자재수불서"}</definedName>
    <definedName name="FGJFG" localSheetId="6" hidden="1">{#N/A,#N/A,FALSE,"배수2"}</definedName>
    <definedName name="FGJFG" localSheetId="7" hidden="1">{#N/A,#N/A,FALSE,"배수2"}</definedName>
    <definedName name="FGJFG" hidden="1">{#N/A,#N/A,FALSE,"배수2"}</definedName>
    <definedName name="FGJFK" localSheetId="6" hidden="1">{#N/A,#N/A,FALSE,"구조2"}</definedName>
    <definedName name="FGJFK" localSheetId="7" hidden="1">{#N/A,#N/A,FALSE,"구조2"}</definedName>
    <definedName name="FGJFK" hidden="1">{#N/A,#N/A,FALSE,"구조2"}</definedName>
    <definedName name="FGJGFJGF" localSheetId="6" hidden="1">{#N/A,#N/A,FALSE,"포장2"}</definedName>
    <definedName name="FGJGFJGF" localSheetId="7" hidden="1">{#N/A,#N/A,FALSE,"포장2"}</definedName>
    <definedName name="FGJGFJGF" hidden="1">{#N/A,#N/A,FALSE,"포장2"}</definedName>
    <definedName name="FGJGFJGH" localSheetId="6" hidden="1">{#N/A,#N/A,FALSE,"구조2"}</definedName>
    <definedName name="FGJGFJGH" localSheetId="7" hidden="1">{#N/A,#N/A,FALSE,"구조2"}</definedName>
    <definedName name="FGJGFJGH" hidden="1">{#N/A,#N/A,FALSE,"구조2"}</definedName>
    <definedName name="FGJGFTTJGHK" localSheetId="6" hidden="1">{#N/A,#N/A,FALSE,"배수2"}</definedName>
    <definedName name="FGJGFTTJGHK" localSheetId="7" hidden="1">{#N/A,#N/A,FALSE,"배수2"}</definedName>
    <definedName name="FGJGFTTJGHK" hidden="1">{#N/A,#N/A,FALSE,"배수2"}</definedName>
    <definedName name="FGJGHJ" localSheetId="6" hidden="1">{#N/A,#N/A,FALSE,"속도"}</definedName>
    <definedName name="FGJGHJ" localSheetId="7" hidden="1">{#N/A,#N/A,FALSE,"속도"}</definedName>
    <definedName name="FGJGHJ" hidden="1">{#N/A,#N/A,FALSE,"속도"}</definedName>
    <definedName name="FGJGJG" localSheetId="6" hidden="1">{#N/A,#N/A,FALSE,"배수1"}</definedName>
    <definedName name="FGJGJG" localSheetId="7" hidden="1">{#N/A,#N/A,FALSE,"배수1"}</definedName>
    <definedName name="FGJGJG" hidden="1">{#N/A,#N/A,FALSE,"배수1"}</definedName>
    <definedName name="FGJHGFJG" localSheetId="6" hidden="1">{#N/A,#N/A,FALSE,"구조2"}</definedName>
    <definedName name="FGJHGFJG" localSheetId="7" hidden="1">{#N/A,#N/A,FALSE,"구조2"}</definedName>
    <definedName name="FGJHGFJG" hidden="1">{#N/A,#N/A,FALSE,"구조2"}</definedName>
    <definedName name="fgn" localSheetId="6" hidden="1">{#N/A,#N/A,FALSE,"구조2"}</definedName>
    <definedName name="fgn" localSheetId="7" hidden="1">{#N/A,#N/A,FALSE,"구조2"}</definedName>
    <definedName name="fgn" hidden="1">{#N/A,#N/A,FALSE,"구조2"}</definedName>
    <definedName name="fgnrt" localSheetId="6" hidden="1">{#N/A,#N/A,FALSE,"단가표지"}</definedName>
    <definedName name="fgnrt" localSheetId="7" hidden="1">{#N/A,#N/A,FALSE,"단가표지"}</definedName>
    <definedName name="fgnrt" hidden="1">{#N/A,#N/A,FALSE,"단가표지"}</definedName>
    <definedName name="fgRKRKRKRKRKRKRKRKRKRKRKTBTBSPD">#REF!</definedName>
    <definedName name="FGY">#REF!</definedName>
    <definedName name="FH">#REF!</definedName>
    <definedName name="FH10L">#N/A</definedName>
    <definedName name="FH10R">#N/A</definedName>
    <definedName name="FH3L">#N/A</definedName>
    <definedName name="FH3R">#N/A</definedName>
    <definedName name="FH4L">#N/A</definedName>
    <definedName name="FH4R">#N/A</definedName>
    <definedName name="FH5L">#N/A</definedName>
    <definedName name="FH5R">#N/A</definedName>
    <definedName name="FH6L">#N/A</definedName>
    <definedName name="FH6R">#N/A</definedName>
    <definedName name="FH7L">#N/A</definedName>
    <definedName name="FH7R">#N/A</definedName>
    <definedName name="FH8L">#N/A</definedName>
    <definedName name="FH8R">#N/A</definedName>
    <definedName name="FH9L">#N/A</definedName>
    <definedName name="FH9R">#N/A</definedName>
    <definedName name="fhddg" localSheetId="6" hidden="1">{#N/A,#N/A,FALSE,"부대1"}</definedName>
    <definedName name="fhddg" localSheetId="7" hidden="1">{#N/A,#N/A,FALSE,"부대1"}</definedName>
    <definedName name="fhddg" hidden="1">{#N/A,#N/A,FALSE,"부대1"}</definedName>
    <definedName name="fhdkjf" localSheetId="6" hidden="1">{#N/A,#N/A,FALSE,"골재소요량";#N/A,#N/A,FALSE,"골재소요량"}</definedName>
    <definedName name="fhdkjf" localSheetId="7" hidden="1">{#N/A,#N/A,FALSE,"골재소요량";#N/A,#N/A,FALSE,"골재소요량"}</definedName>
    <definedName name="fhdkjf" hidden="1">{#N/A,#N/A,FALSE,"골재소요량";#N/A,#N/A,FALSE,"골재소요량"}</definedName>
    <definedName name="FHE">#REF!</definedName>
    <definedName name="FHFH" hidden="1">[102]수량산출!$A$1:$A$8561</definedName>
    <definedName name="fhfhf">#N/A</definedName>
    <definedName name="FHFK" hidden="1">#REF!</definedName>
    <definedName name="FHN">#REF!</definedName>
    <definedName name="fht" localSheetId="6">BlankMacro1</definedName>
    <definedName name="fht" localSheetId="7">BlankMacro1</definedName>
    <definedName name="fht">BlankMacro1</definedName>
    <definedName name="Field00">#REF!</definedName>
    <definedName name="Field01">#REF!</definedName>
    <definedName name="Field02">#REF!</definedName>
    <definedName name="Field03">#REF!</definedName>
    <definedName name="Field04">#REF!</definedName>
    <definedName name="Field05">#REF!</definedName>
    <definedName name="Field06">#REF!</definedName>
    <definedName name="Field07">#REF!</definedName>
    <definedName name="Field08">#REF!</definedName>
    <definedName name="Field09">#REF!</definedName>
    <definedName name="Field10">#REF!</definedName>
    <definedName name="Field11">#REF!</definedName>
    <definedName name="Field12">#REF!</definedName>
    <definedName name="Field13">#REF!</definedName>
    <definedName name="Field14">#REF!</definedName>
    <definedName name="Fields">#REF!,#REF!,#REF!,#REF!,#REF!,#REF!,#REF!,#REF!,#REF!,#REF!</definedName>
    <definedName name="fifofl" hidden="1">#REF!</definedName>
    <definedName name="FILA">#REF!</definedName>
    <definedName name="FILB">[41]방음벽기초!#REF!</definedName>
    <definedName name="FILENAME">#REF!</definedName>
    <definedName name="fill1" hidden="1">[7]조명시설!#REF!</definedName>
    <definedName name="FIRE">#REF!</definedName>
    <definedName name="FIRST">#REF!</definedName>
    <definedName name="FirstCell">#REF!</definedName>
    <definedName name="five">#REF!</definedName>
    <definedName name="FIX">#REF!</definedName>
    <definedName name="FIXT">[103]데이타!$U$23:$V$50</definedName>
    <definedName name="FJHGJK" localSheetId="6" hidden="1">{#N/A,#N/A,FALSE,"운반시간"}</definedName>
    <definedName name="FJHGJK" localSheetId="7" hidden="1">{#N/A,#N/A,FALSE,"운반시간"}</definedName>
    <definedName name="FJHGJK" hidden="1">{#N/A,#N/A,FALSE,"운반시간"}</definedName>
    <definedName name="FK" localSheetId="6">{"'용역비'!$A$4:$C$8"}</definedName>
    <definedName name="FK" localSheetId="7">{"'용역비'!$A$4:$C$8"}</definedName>
    <definedName name="FK">{"'용역비'!$A$4:$C$8"}</definedName>
    <definedName name="fk3kleklsle">#REF!</definedName>
    <definedName name="fkf" hidden="1">#REF!</definedName>
    <definedName name="FL">#REF!</definedName>
    <definedName name="FL96광속">#REF!</definedName>
    <definedName name="fld00">#REF!</definedName>
    <definedName name="Fld000">#REF!</definedName>
    <definedName name="FLEX">#REF!</definedName>
    <definedName name="FLEX28C">#REF!</definedName>
    <definedName name="FLEXIBLE_JOINT">#REF!</definedName>
    <definedName name="FLEXIBLE32">#REF!</definedName>
    <definedName name="FLN">#REF!</definedName>
    <definedName name="FN">#REF!</definedName>
    <definedName name="FOOT1">[36]설계조건!#REF!</definedName>
    <definedName name="FOOT2">[36]설계조건!#REF!</definedName>
    <definedName name="FOOT3">[36]설계조건!#REF!</definedName>
    <definedName name="FootH">[37]역T형!#REF!</definedName>
    <definedName name="FORM">[55]LEGEND!$D$131</definedName>
    <definedName name="FORM_1">[55]LEGEND!$D$126</definedName>
    <definedName name="FOUND_A">[104]기초공!#REF!</definedName>
    <definedName name="FOUND_H">#REF!</definedName>
    <definedName name="four">#REF!</definedName>
    <definedName name="Fpu">#REF!</definedName>
    <definedName name="Fpy">#REF!</definedName>
    <definedName name="FR8_1C">'[105]Macro(전선)'!$I$1</definedName>
    <definedName name="FR8_2C">'[105]Macro(전선)'!$J$1</definedName>
    <definedName name="FR8_3C">'[105]Macro(전선)'!$K$1</definedName>
    <definedName name="FR8_4C">'[105]Macro(전선)'!$L$1</definedName>
    <definedName name="FRA">#REF!</definedName>
    <definedName name="FREFWRFWER" localSheetId="6" hidden="1">{"'Sheet1'!$D$19","'Sheet1'!$B$22:$E$22"}</definedName>
    <definedName name="FREFWRFWER" localSheetId="7" hidden="1">{"'Sheet1'!$D$19","'Sheet1'!$B$22:$E$22"}</definedName>
    <definedName name="FREFWRFWER" hidden="1">{"'Sheet1'!$D$19","'Sheet1'!$B$22:$E$22"}</definedName>
    <definedName name="FREW">#REF!</definedName>
    <definedName name="FRLC">#REF!</definedName>
    <definedName name="FRLD2">#REF!</definedName>
    <definedName name="FRLL">#REF!</definedName>
    <definedName name="FRLS">#REF!</definedName>
    <definedName name="FRLT">#REF!</definedName>
    <definedName name="frmBETA">[37]역T형!#REF!</definedName>
    <definedName name="FROM">#N/A</definedName>
    <definedName name="front">#REF!</definedName>
    <definedName name="FrontQvLen">[37]역T형!#REF!</definedName>
    <definedName name="FRUC">#REF!</definedName>
    <definedName name="FRUD2">#REF!</definedName>
    <definedName name="FRUL">#REF!</definedName>
    <definedName name="FRUS">#REF!</definedName>
    <definedName name="FRUT">#REF!</definedName>
    <definedName name="FS">#REF!</definedName>
    <definedName name="FSA">#REF!</definedName>
    <definedName name="FSAFSAFSA" localSheetId="6" hidden="1">{#N/A,#N/A,FALSE,"운반시간"}</definedName>
    <definedName name="FSAFSAFSA" localSheetId="7" hidden="1">{#N/A,#N/A,FALSE,"운반시간"}</definedName>
    <definedName name="FSAFSAFSA" hidden="1">{#N/A,#N/A,FALSE,"운반시간"}</definedName>
    <definedName name="FSD" hidden="1">#REF!</definedName>
    <definedName name="fsdafhaaaaeraw" localSheetId="6" hidden="1">{#N/A,#N/A,FALSE,"구조1"}</definedName>
    <definedName name="fsdafhaaaaeraw" localSheetId="7" hidden="1">{#N/A,#N/A,FALSE,"구조1"}</definedName>
    <definedName name="fsdafhaaaaeraw" hidden="1">{#N/A,#N/A,FALSE,"구조1"}</definedName>
    <definedName name="FSDFASDF" localSheetId="6" hidden="1">{#N/A,#N/A,FALSE,"배수1"}</definedName>
    <definedName name="FSDFASDF" localSheetId="7" hidden="1">{#N/A,#N/A,FALSE,"배수1"}</definedName>
    <definedName name="FSDFASDF" hidden="1">{#N/A,#N/A,FALSE,"배수1"}</definedName>
    <definedName name="FSDSAFSA" localSheetId="6" hidden="1">{#N/A,#N/A,FALSE,"2~8번"}</definedName>
    <definedName name="FSDSAFSA" localSheetId="7" hidden="1">{#N/A,#N/A,FALSE,"2~8번"}</definedName>
    <definedName name="FSDSAFSA" hidden="1">{#N/A,#N/A,FALSE,"2~8번"}</definedName>
    <definedName name="FSGH">[5]발전기!#REF!</definedName>
    <definedName name="Fsl">#REF!</definedName>
    <definedName name="FSLC">#REF!</definedName>
    <definedName name="FSLD2">#REF!</definedName>
    <definedName name="FSLL">#REF!</definedName>
    <definedName name="FSLS">#REF!</definedName>
    <definedName name="FSLT">#REF!</definedName>
    <definedName name="FSover">[37]역T형!#REF!</definedName>
    <definedName name="FSsliding">[37]역T형!#REF!</definedName>
    <definedName name="FSU">#REF!</definedName>
    <definedName name="FSUC">#REF!</definedName>
    <definedName name="FSUD2">#REF!</definedName>
    <definedName name="FSUL">#REF!</definedName>
    <definedName name="FSUS">#REF!</definedName>
    <definedName name="FSUT">#REF!</definedName>
    <definedName name="ft">[106]말뚝물량!#REF!</definedName>
    <definedName name="FT10TL">#N/A</definedName>
    <definedName name="FT10TR">#N/A</definedName>
    <definedName name="FT1TL">#N/A</definedName>
    <definedName name="FT1TR">#N/A</definedName>
    <definedName name="FT2TL">#N/A</definedName>
    <definedName name="FT2TR">#N/A</definedName>
    <definedName name="FT3TL">#N/A</definedName>
    <definedName name="FT3TR">#N/A</definedName>
    <definedName name="FT4TL">#N/A</definedName>
    <definedName name="FT4TR">#N/A</definedName>
    <definedName name="FT5TL">#N/A</definedName>
    <definedName name="FT5TR">#N/A</definedName>
    <definedName name="FT6TL">#N/A</definedName>
    <definedName name="FT6TR">#N/A</definedName>
    <definedName name="FT7TL">#N/A</definedName>
    <definedName name="FT7TR">#N/A</definedName>
    <definedName name="FT8TL">#N/A</definedName>
    <definedName name="FT8TR">#N/A</definedName>
    <definedName name="FT9TL">#N/A</definedName>
    <definedName name="FT9TR">#N/A</definedName>
    <definedName name="FTA">[41]방음벽기초!#REF!</definedName>
    <definedName name="FTB">[41]방음벽기초!#REF!</definedName>
    <definedName name="FTE10L">#N/A</definedName>
    <definedName name="FTE10R">#N/A</definedName>
    <definedName name="FTE3L">#N/A</definedName>
    <definedName name="FTE3R">#N/A</definedName>
    <definedName name="FTE4L">#N/A</definedName>
    <definedName name="FTE4R">#N/A</definedName>
    <definedName name="FTE5L">#N/A</definedName>
    <definedName name="FTE5R">#N/A</definedName>
    <definedName name="FTE6L">#N/A</definedName>
    <definedName name="FTE6R">#N/A</definedName>
    <definedName name="FTE7L">#N/A</definedName>
    <definedName name="FTE7R">#N/A</definedName>
    <definedName name="FTE8L">#N/A</definedName>
    <definedName name="FTE8R">#N/A</definedName>
    <definedName name="FTE9L">#N/A</definedName>
    <definedName name="FTE9R">#N/A</definedName>
    <definedName name="FTG10L">#N/A</definedName>
    <definedName name="FTG10R">#N/A</definedName>
    <definedName name="FTG3L">#N/A</definedName>
    <definedName name="FTG3R">#N/A</definedName>
    <definedName name="FTG4L">#N/A</definedName>
    <definedName name="FTG4R">#N/A</definedName>
    <definedName name="FTG5L">#N/A</definedName>
    <definedName name="FTG5R">#N/A</definedName>
    <definedName name="FTG6L">#N/A</definedName>
    <definedName name="FTG6R">#N/A</definedName>
    <definedName name="FTG7L">#N/A</definedName>
    <definedName name="FTG7R">#N/A</definedName>
    <definedName name="FTG8L">#N/A</definedName>
    <definedName name="FTG8R">#N/A</definedName>
    <definedName name="FTG9L">#N/A</definedName>
    <definedName name="FTG9R">#N/A</definedName>
    <definedName name="FTHRTH" localSheetId="6" hidden="1">{#N/A,"수불부",FALSE,"사급자재수불서";#N/A,"수불부",FALSE,"사급자재수불서"}</definedName>
    <definedName name="FTHRTH" localSheetId="7" hidden="1">{#N/A,"수불부",FALSE,"사급자재수불서";#N/A,"수불부",FALSE,"사급자재수불서"}</definedName>
    <definedName name="FTHRTH" hidden="1">{#N/A,"수불부",FALSE,"사급자재수불서";#N/A,"수불부",FALSE,"사급자재수불서"}</definedName>
    <definedName name="ftri11">#REF!</definedName>
    <definedName name="ftri12">#REF!</definedName>
    <definedName name="ftri13">#REF!</definedName>
    <definedName name="ftri14">#REF!</definedName>
    <definedName name="ftri15">#REF!</definedName>
    <definedName name="FTS10L">#N/A</definedName>
    <definedName name="FTS10R">#N/A</definedName>
    <definedName name="FTS3L">#N/A</definedName>
    <definedName name="FTS3R">#N/A</definedName>
    <definedName name="FTS4L">#N/A</definedName>
    <definedName name="FTS4R">#N/A</definedName>
    <definedName name="FTS5L">#N/A</definedName>
    <definedName name="FTS5R">#N/A</definedName>
    <definedName name="FTS6L">#N/A</definedName>
    <definedName name="FTS6R">#N/A</definedName>
    <definedName name="FTS7L">#N/A</definedName>
    <definedName name="FTS7R">#N/A</definedName>
    <definedName name="FTS8L">#N/A</definedName>
    <definedName name="FTS8R">#N/A</definedName>
    <definedName name="FTS9L">#N/A</definedName>
    <definedName name="FTS9R">#N/A</definedName>
    <definedName name="FTW10L">#N/A</definedName>
    <definedName name="FTW10R">#N/A</definedName>
    <definedName name="FTW3L">#N/A</definedName>
    <definedName name="FTW3R">#N/A</definedName>
    <definedName name="FTW4L">#N/A</definedName>
    <definedName name="FTW4R">#N/A</definedName>
    <definedName name="FTW5L">#N/A</definedName>
    <definedName name="FTW5R">#N/A</definedName>
    <definedName name="FTW6L">#N/A</definedName>
    <definedName name="FTW6R">#N/A</definedName>
    <definedName name="FTW7L">#N/A</definedName>
    <definedName name="FTW7R">#N/A</definedName>
    <definedName name="FTW8L">#N/A</definedName>
    <definedName name="FTW8R">#N/A</definedName>
    <definedName name="FTW9L">#N/A</definedName>
    <definedName name="FTW9R">#N/A</definedName>
    <definedName name="FTZ10L">#N/A</definedName>
    <definedName name="FTZ10R">#N/A</definedName>
    <definedName name="FTZ3L">#N/A</definedName>
    <definedName name="FTZ3R">#N/A</definedName>
    <definedName name="FTZ4L">#N/A</definedName>
    <definedName name="FTZ4R">#N/A</definedName>
    <definedName name="FTZ5L">#N/A</definedName>
    <definedName name="FTZ5R">#N/A</definedName>
    <definedName name="FTZ6L">#N/A</definedName>
    <definedName name="FTZ6R">#N/A</definedName>
    <definedName name="FTZ7L">#N/A</definedName>
    <definedName name="FTZ7R">#N/A</definedName>
    <definedName name="FTZ8L">#N/A</definedName>
    <definedName name="FTZ8R">#N/A</definedName>
    <definedName name="FTZ9L">#N/A</definedName>
    <definedName name="FTZ9R">#N/A</definedName>
    <definedName name="FU">#REF!</definedName>
    <definedName name="FUN">#REF!</definedName>
    <definedName name="fv" localSheetId="6" hidden="1">{#N/A,#N/A,FALSE,"전력간선"}</definedName>
    <definedName name="fv" localSheetId="7" hidden="1">{#N/A,#N/A,FALSE,"전력간선"}</definedName>
    <definedName name="fv" hidden="1">{#N/A,#N/A,FALSE,"전력간선"}</definedName>
    <definedName name="FVGYURTYU" localSheetId="6" hidden="1">{#N/A,"수불부",FALSE,"사급자재수불서";#N/A,"수불부",FALSE,"사급자재수불서"}</definedName>
    <definedName name="FVGYURTYU" localSheetId="7" hidden="1">{#N/A,"수불부",FALSE,"사급자재수불서";#N/A,"수불부",FALSE,"사급자재수불서"}</definedName>
    <definedName name="FVGYURTYU" hidden="1">{#N/A,"수불부",FALSE,"사급자재수불서";#N/A,"수불부",FALSE,"사급자재수불서"}</definedName>
    <definedName name="fx" localSheetId="6" hidden="1">{#N/A,#N/A,FALSE,"조골재"}</definedName>
    <definedName name="fx" localSheetId="7" hidden="1">{#N/A,#N/A,FALSE,"조골재"}</definedName>
    <definedName name="fx" hidden="1">{#N/A,#N/A,FALSE,"조골재"}</definedName>
    <definedName name="FX10L">#N/A</definedName>
    <definedName name="FX10R">#N/A</definedName>
    <definedName name="FX3L">#N/A</definedName>
    <definedName name="FX3R">#N/A</definedName>
    <definedName name="FX4L">#N/A</definedName>
    <definedName name="FX4R">#N/A</definedName>
    <definedName name="FX5L">#N/A</definedName>
    <definedName name="FX5R">#N/A</definedName>
    <definedName name="FX6L">#N/A</definedName>
    <definedName name="FX6R">#N/A</definedName>
    <definedName name="FX7L">#N/A</definedName>
    <definedName name="FX7R">#N/A</definedName>
    <definedName name="FX8L">#N/A</definedName>
    <definedName name="FX8R">#N/A</definedName>
    <definedName name="FX9L">#N/A</definedName>
    <definedName name="FX9R">#N/A</definedName>
    <definedName name="fxmhpe1">#REF!</definedName>
    <definedName name="fxmhpe2">#REF!</definedName>
    <definedName name="fxmhpw">#REF!</definedName>
    <definedName name="fxmhq">#REF!</definedName>
    <definedName name="FXTHGRTYWRT" localSheetId="6" hidden="1">{#N/A,"수불부",FALSE,"사급자재수불서";#N/A,"수불부",FALSE,"사급자재수불서"}</definedName>
    <definedName name="FXTHGRTYWRT" localSheetId="7" hidden="1">{#N/A,"수불부",FALSE,"사급자재수불서";#N/A,"수불부",FALSE,"사급자재수불서"}</definedName>
    <definedName name="FXTHGRTYWRT" hidden="1">{#N/A,"수불부",FALSE,"사급자재수불서";#N/A,"수불부",FALSE,"사급자재수불서"}</definedName>
    <definedName name="fxvhpe1">#REF!</definedName>
    <definedName name="fxvhpe2">#REF!</definedName>
    <definedName name="fxvhpw">#REF!</definedName>
    <definedName name="fxvhq">#REF!</definedName>
    <definedName name="fy">#REF!</definedName>
    <definedName name="FY10L">#N/A</definedName>
    <definedName name="FY10R">#N/A</definedName>
    <definedName name="FY3L">#N/A</definedName>
    <definedName name="FY3R">#N/A</definedName>
    <definedName name="FY4L">#N/A</definedName>
    <definedName name="FY4R">#N/A</definedName>
    <definedName name="FY5L">#N/A</definedName>
    <definedName name="FY5R">#N/A</definedName>
    <definedName name="FY6L">#N/A</definedName>
    <definedName name="FY6R">#N/A</definedName>
    <definedName name="FY7L">#N/A</definedName>
    <definedName name="FY7R">#N/A</definedName>
    <definedName name="FY8L">#N/A</definedName>
    <definedName name="FY8R">#N/A</definedName>
    <definedName name="FY9L">#N/A</definedName>
    <definedName name="FY9R">#N/A</definedName>
    <definedName name="FYY10L">#N/A</definedName>
    <definedName name="FYY10R">#N/A</definedName>
    <definedName name="FYY3L">#N/A</definedName>
    <definedName name="FYY3R">#N/A</definedName>
    <definedName name="FYY4L">#N/A</definedName>
    <definedName name="FYY4R">#N/A</definedName>
    <definedName name="FYY5L">#N/A</definedName>
    <definedName name="FYY5R">#N/A</definedName>
    <definedName name="FYY6L">#N/A</definedName>
    <definedName name="FYY6R">#N/A</definedName>
    <definedName name="FYY7L">#N/A</definedName>
    <definedName name="FYY7R">#N/A</definedName>
    <definedName name="FYY8L">#N/A</definedName>
    <definedName name="FYY8R">#N/A</definedName>
    <definedName name="FYY9L">#N/A</definedName>
    <definedName name="FYY9R">#N/A</definedName>
    <definedName name="FZ">#REF!</definedName>
    <definedName name="F이">#REF!</definedName>
    <definedName name="F일">#REF!</definedName>
    <definedName name="g">'[107]ABUT수량-A1'!$T$25</definedName>
    <definedName name="G_m">#REF!</definedName>
    <definedName name="G10L">#N/A</definedName>
    <definedName name="G10R">#N/A</definedName>
    <definedName name="G14S1">[94]Sheet1!$G$14</definedName>
    <definedName name="G1A1P">#N/A</definedName>
    <definedName name="g1a1t">#N/A</definedName>
    <definedName name="g1a2p">#N/A</definedName>
    <definedName name="g1a2t">#N/A</definedName>
    <definedName name="G2_1">[108]날개벽!#REF!</definedName>
    <definedName name="G2A1P">#N/A</definedName>
    <definedName name="g2a1t">#N/A</definedName>
    <definedName name="g2a2p">#N/A</definedName>
    <definedName name="g2a2t">#N/A</definedName>
    <definedName name="G3A1P">#N/A</definedName>
    <definedName name="g3a1t">#N/A</definedName>
    <definedName name="g3a2p">#N/A</definedName>
    <definedName name="g3a2t">#N/A</definedName>
    <definedName name="G3L">#N/A</definedName>
    <definedName name="G3R">#N/A</definedName>
    <definedName name="G4_1">[108]날개벽!#REF!</definedName>
    <definedName name="G4A1P">#N/A</definedName>
    <definedName name="g4a1t">#N/A</definedName>
    <definedName name="g4a2p">#N/A</definedName>
    <definedName name="g4a2t">#N/A</definedName>
    <definedName name="G4L">#N/A</definedName>
    <definedName name="G4R">#N/A</definedName>
    <definedName name="G5A1P">#N/A</definedName>
    <definedName name="g5a1t">#N/A</definedName>
    <definedName name="g5a2p">#N/A</definedName>
    <definedName name="g5a2t">#N/A</definedName>
    <definedName name="G5L">#N/A</definedName>
    <definedName name="G5R">#N/A</definedName>
    <definedName name="G5S1">[94]Sheet1!$G$5</definedName>
    <definedName name="G6_1">[108]날개벽!#REF!</definedName>
    <definedName name="G6A1P">#N/A</definedName>
    <definedName name="g6a1t">#N/A</definedName>
    <definedName name="g6a2p">#N/A</definedName>
    <definedName name="g6a2t">#N/A</definedName>
    <definedName name="G6L">#N/A</definedName>
    <definedName name="G6R">#N/A</definedName>
    <definedName name="G7L">#N/A</definedName>
    <definedName name="G7R">#N/A</definedName>
    <definedName name="G8L">#N/A</definedName>
    <definedName name="G8R">#N/A</definedName>
    <definedName name="G9L">#N/A</definedName>
    <definedName name="G9R">#N/A</definedName>
    <definedName name="GAB">[47]을!#REF!</definedName>
    <definedName name="GABION_개_소_별_명_세">#REF!</definedName>
    <definedName name="GABION_수_량_집_계">#REF!</definedName>
    <definedName name="gahahah" localSheetId="6" hidden="1">{#N/A,#N/A,FALSE,"포장1";#N/A,#N/A,FALSE,"포장1"}</definedName>
    <definedName name="gahahah" localSheetId="7" hidden="1">{#N/A,#N/A,FALSE,"포장1";#N/A,#N/A,FALSE,"포장1"}</definedName>
    <definedName name="gahahah" hidden="1">{#N/A,#N/A,FALSE,"포장1";#N/A,#N/A,FALSE,"포장1"}</definedName>
    <definedName name="GAK">#REF!</definedName>
    <definedName name="gammaas">#REF!</definedName>
    <definedName name="GammaC">[37]역T형!#REF!</definedName>
    <definedName name="GammaS1">[37]역T형!#REF!</definedName>
    <definedName name="GammaS2">[37]역T형!#REF!</definedName>
    <definedName name="gammasub">#REF!</definedName>
    <definedName name="gammat">#REF!</definedName>
    <definedName name="gammaw">#REF!</definedName>
    <definedName name="gams">#REF!</definedName>
    <definedName name="gamt">#REF!</definedName>
    <definedName name="gamw">#REF!</definedName>
    <definedName name="GASP">#REF!</definedName>
    <definedName name="GATEVALVE20">#REF!</definedName>
    <definedName name="GATEVALVE25">#REF!</definedName>
    <definedName name="GATEVALVE32">#REF!</definedName>
    <definedName name="GATEVALVE50">#REF!</definedName>
    <definedName name="gb" localSheetId="6" hidden="1">{#N/A,#N/A,FALSE,"2~8번"}</definedName>
    <definedName name="gb" localSheetId="7" hidden="1">{#N/A,#N/A,FALSE,"2~8번"}</definedName>
    <definedName name="gb" hidden="1">{#N/A,#N/A,FALSE,"2~8번"}</definedName>
    <definedName name="gbc"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df" localSheetId="6">BlankMacro1</definedName>
    <definedName name="gbdf" localSheetId="7">BlankMacro1</definedName>
    <definedName name="gbdf">BlankMacro1</definedName>
    <definedName name="GC">#REF!</definedName>
    <definedName name="GCODE">#N/A</definedName>
    <definedName name="gdada">#REF!</definedName>
    <definedName name="gdfg" localSheetId="6">BlankMacro1</definedName>
    <definedName name="gdfg" localSheetId="7">BlankMacro1</definedName>
    <definedName name="gdfg">BlankMacro1</definedName>
    <definedName name="GDJD">#REF!</definedName>
    <definedName name="GEMCO" hidden="1">#REF!</definedName>
    <definedName name="GEN_K">#REF!</definedName>
    <definedName name="GEN_KV">#REF!</definedName>
    <definedName name="GEN_KVA">#REF!</definedName>
    <definedName name="GEN_KW">#REF!</definedName>
    <definedName name="gerqwe" localSheetId="6">BlankMacro1</definedName>
    <definedName name="gerqwe" localSheetId="7">BlankMacro1</definedName>
    <definedName name="gerqwe">BlankMacro1</definedName>
    <definedName name="GEW"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[91]DATE!$C$24:$C$85</definedName>
    <definedName name="gfa">#N/A</definedName>
    <definedName name="GFD">#REF!</definedName>
    <definedName name="gfdgdgdf">#REF!</definedName>
    <definedName name="GFF" localSheetId="6">노임단가!GFF</definedName>
    <definedName name="GFF" localSheetId="7">전기단가표!GFF</definedName>
    <definedName name="GFF">[0]!GFF</definedName>
    <definedName name="GFG"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6" hidden="1">{#N/A,#N/A,FALSE,"골재소요량";#N/A,#N/A,FALSE,"골재소요량"}</definedName>
    <definedName name="gfgfg" localSheetId="7" hidden="1">{#N/A,#N/A,FALSE,"골재소요량";#N/A,#N/A,FALSE,"골재소요량"}</definedName>
    <definedName name="gfgfg" hidden="1">{#N/A,#N/A,FALSE,"골재소요량";#N/A,#N/A,FALSE,"골재소요량"}</definedName>
    <definedName name="GFGFHGFHF" localSheetId="6" hidden="1">{#N/A,#N/A,FALSE,"토공2"}</definedName>
    <definedName name="GFGFHGFHF" localSheetId="7" hidden="1">{#N/A,#N/A,FALSE,"토공2"}</definedName>
    <definedName name="GFGFHGFHF" hidden="1">{#N/A,#N/A,FALSE,"토공2"}</definedName>
    <definedName name="gfggfr">#REF!</definedName>
    <definedName name="gfhgh" localSheetId="6" hidden="1">{#N/A,#N/A,FALSE,"배수2"}</definedName>
    <definedName name="gfhgh" localSheetId="7" hidden="1">{#N/A,#N/A,FALSE,"배수2"}</definedName>
    <definedName name="gfhgh" hidden="1">{#N/A,#N/A,FALSE,"배수2"}</definedName>
    <definedName name="GFHJ" localSheetId="6" hidden="1">{#N/A,#N/A,FALSE,"단가표지"}</definedName>
    <definedName name="GFHJ" localSheetId="7" hidden="1">{#N/A,#N/A,FALSE,"단가표지"}</definedName>
    <definedName name="GFHJ" hidden="1">{#N/A,#N/A,FALSE,"단가표지"}</definedName>
    <definedName name="GFHKHGJKL" localSheetId="6" hidden="1">{"'Sheet1'!$D$19","'Sheet1'!$B$22:$E$22"}</definedName>
    <definedName name="GFHKHGJKL" localSheetId="7" hidden="1">{"'Sheet1'!$D$19","'Sheet1'!$B$22:$E$22"}</definedName>
    <definedName name="GFHKHGJKL" hidden="1">{"'Sheet1'!$D$19","'Sheet1'!$B$22:$E$22"}</definedName>
    <definedName name="gfhth" localSheetId="6">BlankMacro1</definedName>
    <definedName name="gfhth" localSheetId="7">BlankMacro1</definedName>
    <definedName name="gfhth">BlankMacro1</definedName>
    <definedName name="gfhthyjh" localSheetId="6" hidden="1">{#N/A,#N/A,FALSE,"운반시간"}</definedName>
    <definedName name="gfhthyjh" localSheetId="7" hidden="1">{#N/A,#N/A,FALSE,"운반시간"}</definedName>
    <definedName name="gfhthyjh" hidden="1">{#N/A,#N/A,FALSE,"운반시간"}</definedName>
    <definedName name="gfjdjkyt" hidden="1">'[97]N賃率-職'!$I$5:$I$30</definedName>
    <definedName name="GFJGFJGH" localSheetId="6" hidden="1">{#N/A,#N/A,FALSE,"2~8번"}</definedName>
    <definedName name="GFJGFJGH" localSheetId="7" hidden="1">{#N/A,#N/A,FALSE,"2~8번"}</definedName>
    <definedName name="GFJGFJGH" hidden="1">{#N/A,#N/A,FALSE,"2~8번"}</definedName>
    <definedName name="GFJGFJRRJGH" localSheetId="6" hidden="1">{#N/A,#N/A,FALSE,"배수1"}</definedName>
    <definedName name="GFJGFJRRJGH" localSheetId="7" hidden="1">{#N/A,#N/A,FALSE,"배수1"}</definedName>
    <definedName name="GFJGFJRRJGH" hidden="1">{#N/A,#N/A,FALSE,"배수1"}</definedName>
    <definedName name="GFJHGFJGF" localSheetId="6" hidden="1">{#N/A,#N/A,FALSE,"혼합골재"}</definedName>
    <definedName name="GFJHGFJGF" localSheetId="7" hidden="1">{#N/A,#N/A,FALSE,"혼합골재"}</definedName>
    <definedName name="GFJHGFJGF" hidden="1">{#N/A,#N/A,FALSE,"혼합골재"}</definedName>
    <definedName name="GFRRJGH" localSheetId="6" hidden="1">{#N/A,#N/A,FALSE,"단가표지"}</definedName>
    <definedName name="GFRRJGH" localSheetId="7" hidden="1">{#N/A,#N/A,FALSE,"단가표지"}</definedName>
    <definedName name="GFRRJGH" hidden="1">{#N/A,#N/A,FALSE,"단가표지"}</definedName>
    <definedName name="GFSD" hidden="1">[77]Sheet9!$Q$48:$AT$48</definedName>
    <definedName name="gfsfg" localSheetId="6" hidden="1">{#N/A,#N/A,FALSE,"이태원철근"}</definedName>
    <definedName name="gfsfg" localSheetId="7" hidden="1">{#N/A,#N/A,FALSE,"이태원철근"}</definedName>
    <definedName name="gfsfg" hidden="1">{#N/A,#N/A,FALSE,"이태원철근"}</definedName>
    <definedName name="gfy">#REF!</definedName>
    <definedName name="GG">#REF!</definedName>
    <definedName name="ggfg" localSheetId="6">BlankMacro1</definedName>
    <definedName name="ggfg" localSheetId="7">BlankMacro1</definedName>
    <definedName name="ggfg">BlankMacro1</definedName>
    <definedName name="ggfhgfshgh" localSheetId="6" hidden="1">{#N/A,#N/A,FALSE,"포장2"}</definedName>
    <definedName name="ggfhgfshgh" localSheetId="7" hidden="1">{#N/A,#N/A,FALSE,"포장2"}</definedName>
    <definedName name="ggfhgfshgh" hidden="1">{#N/A,#N/A,FALSE,"포장2"}</definedName>
    <definedName name="GGG">'[109]ABUT수량-A1'!$T$25</definedName>
    <definedName name="GGGG">#REF!</definedName>
    <definedName name="ggggg" localSheetId="6" hidden="1">{#N/A,#N/A,FALSE,"구조1"}</definedName>
    <definedName name="ggggg" localSheetId="7" hidden="1">{#N/A,#N/A,FALSE,"구조1"}</definedName>
    <definedName name="ggggg" hidden="1">{#N/A,#N/A,FALSE,"구조1"}</definedName>
    <definedName name="GGGHGH" localSheetId="6">BlankMacro1</definedName>
    <definedName name="GGGHGH" localSheetId="7">BlankMacro1</definedName>
    <definedName name="GGGHGH">BlankMacro1</definedName>
    <definedName name="GGGTR"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#REF!</definedName>
    <definedName name="gghh">#REF!</definedName>
    <definedName name="ggrg" localSheetId="6">BlankMacro1</definedName>
    <definedName name="ggrg" localSheetId="7">BlankMacro1</definedName>
    <definedName name="ggrg">BlankMacro1</definedName>
    <definedName name="GGTREW"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10L">#N/A</definedName>
    <definedName name="GH10R">#N/A</definedName>
    <definedName name="GH3L">#N/A</definedName>
    <definedName name="GH3R">#N/A</definedName>
    <definedName name="GH4L">#N/A</definedName>
    <definedName name="GH4R">#N/A</definedName>
    <definedName name="GH5L">#N/A</definedName>
    <definedName name="GH5R">#N/A</definedName>
    <definedName name="GH6L">#N/A</definedName>
    <definedName name="GH6R">#N/A</definedName>
    <definedName name="GH7L">#N/A</definedName>
    <definedName name="GH7R">#N/A</definedName>
    <definedName name="GH8L">#N/A</definedName>
    <definedName name="GH8R">#N/A</definedName>
    <definedName name="GH9L">#N/A</definedName>
    <definedName name="GH9R">#N/A</definedName>
    <definedName name="ghcfg" localSheetId="6">BlankMacro1</definedName>
    <definedName name="ghcfg" localSheetId="7">BlankMacro1</definedName>
    <definedName name="ghcfg">BlankMacro1</definedName>
    <definedName name="ghdghdg" localSheetId="6" hidden="1">{#N/A,#N/A,FALSE,"이태원철근"}</definedName>
    <definedName name="ghdghdg" localSheetId="7" hidden="1">{#N/A,#N/A,FALSE,"이태원철근"}</definedName>
    <definedName name="ghdghdg" hidden="1">{#N/A,#N/A,FALSE,"이태원철근"}</definedName>
    <definedName name="GHFJ" localSheetId="6">BlankMacro1</definedName>
    <definedName name="GHFJ" localSheetId="7">BlankMacro1</definedName>
    <definedName name="GHFJ">BlankMacro1</definedName>
    <definedName name="ghgfh" localSheetId="6" hidden="1">{#N/A,#N/A,FALSE,"포장2"}</definedName>
    <definedName name="ghgfh" localSheetId="7" hidden="1">{#N/A,#N/A,FALSE,"포장2"}</definedName>
    <definedName name="ghgfh" hidden="1">{#N/A,#N/A,FALSE,"포장2"}</definedName>
    <definedName name="ghj">#REF!</definedName>
    <definedName name="GHJJ" localSheetId="6">{"'광피스표'!$A$3:$N$54"}</definedName>
    <definedName name="GHJJ" localSheetId="7">{"'광피스표'!$A$3:$N$54"}</definedName>
    <definedName name="GHJJ">{"'광피스표'!$A$3:$N$54"}</definedName>
    <definedName name="ghk" localSheetId="6">BlankMacro1</definedName>
    <definedName name="ghk" localSheetId="7">BlankMacro1</definedName>
    <definedName name="ghk">BlankMacro1</definedName>
    <definedName name="ghksdbf">#REF!</definedName>
    <definedName name="ghtjs" localSheetId="6">{"'자리배치도'!$AG$1:$CI$28"}</definedName>
    <definedName name="ghtjs" localSheetId="7">{"'자리배치도'!$AG$1:$CI$28"}</definedName>
    <definedName name="ghtjs">{"'자리배치도'!$AG$1:$CI$28"}</definedName>
    <definedName name="GiganLen">[37]역T형!#REF!</definedName>
    <definedName name="gigin">[36]설계조건!#REF!</definedName>
    <definedName name="GJFGJFGJ" localSheetId="6" hidden="1">{#N/A,#N/A,FALSE,"골재소요량";#N/A,#N/A,FALSE,"골재소요량"}</definedName>
    <definedName name="GJFGJFGJ" localSheetId="7" hidden="1">{#N/A,#N/A,FALSE,"골재소요량";#N/A,#N/A,FALSE,"골재소요량"}</definedName>
    <definedName name="GJFGJFGJ" hidden="1">{#N/A,#N/A,FALSE,"골재소요량";#N/A,#N/A,FALSE,"골재소요량"}</definedName>
    <definedName name="GJGFJGFHJ" localSheetId="6" hidden="1">{#N/A,#N/A,FALSE,"속도"}</definedName>
    <definedName name="GJGFJGFHJ" localSheetId="7" hidden="1">{#N/A,#N/A,FALSE,"속도"}</definedName>
    <definedName name="GJGFJGFHJ" hidden="1">{#N/A,#N/A,FALSE,"속도"}</definedName>
    <definedName name="gjgh" localSheetId="6">BlankMacro1</definedName>
    <definedName name="gjgh" localSheetId="7">BlankMacro1</definedName>
    <definedName name="gjgh">BlankMacro1</definedName>
    <definedName name="GJHGLI" localSheetId="6" hidden="1">{#N/A,#N/A,FALSE,"포장1";#N/A,#N/A,FALSE,"포장1"}</definedName>
    <definedName name="GJHGLI" localSheetId="7" hidden="1">{#N/A,#N/A,FALSE,"포장1";#N/A,#N/A,FALSE,"포장1"}</definedName>
    <definedName name="GJHGLI" hidden="1">{#N/A,#N/A,FALSE,"포장1";#N/A,#N/A,FALSE,"포장1"}</definedName>
    <definedName name="gk" localSheetId="6">BlankMacro1</definedName>
    <definedName name="gk" localSheetId="7">BlankMacro1</definedName>
    <definedName name="gk">BlankMacro1</definedName>
    <definedName name="gkg" localSheetId="6">BlankMacro1</definedName>
    <definedName name="gkg" localSheetId="7">BlankMacro1</definedName>
    <definedName name="gkg">BlankMacro1</definedName>
    <definedName name="GLA1P">#N/A</definedName>
    <definedName name="gla1t">#N/A</definedName>
    <definedName name="gla2p">#N/A</definedName>
    <definedName name="gla2t">#N/A</definedName>
    <definedName name="GLASSWOOL">[55]LEGEND!$D$180</definedName>
    <definedName name="glh">#REF!</definedName>
    <definedName name="GO">#REF!</definedName>
    <definedName name="GODSKA">#REF!</definedName>
    <definedName name="goidoifoi">#REF!</definedName>
    <definedName name="GP">#REF!</definedName>
    <definedName name="GPRIC">#N/A</definedName>
    <definedName name="gr">#REF!</definedName>
    <definedName name="grew" hidden="1">#REF!</definedName>
    <definedName name="grfas" localSheetId="6" hidden="1">{#N/A,"수불부",FALSE,"사급자재수불서";#N/A,"수불부",FALSE,"사급자재수불서"}</definedName>
    <definedName name="grfas" localSheetId="7" hidden="1">{#N/A,"수불부",FALSE,"사급자재수불서";#N/A,"수불부",FALSE,"사급자재수불서"}</definedName>
    <definedName name="grfas" hidden="1">{#N/A,"수불부",FALSE,"사급자재수불서";#N/A,"수불부",FALSE,"사급자재수불서"}</definedName>
    <definedName name="grg" localSheetId="6">BlankMacro1</definedName>
    <definedName name="grg" localSheetId="7">BlankMacro1</definedName>
    <definedName name="grg">BlankMacro1</definedName>
    <definedName name="grghrh" localSheetId="6">BlankMacro1</definedName>
    <definedName name="grghrh" localSheetId="7">BlankMacro1</definedName>
    <definedName name="grghrh">BlankMacro1</definedName>
    <definedName name="grgtr" localSheetId="6">BlankMacro1</definedName>
    <definedName name="grgtr" localSheetId="7">BlankMacro1</definedName>
    <definedName name="grgtr">BlankMacro1</definedName>
    <definedName name="grhrh" localSheetId="6">BlankMacro1</definedName>
    <definedName name="grhrh" localSheetId="7">BlankMacro1</definedName>
    <definedName name="grhrh">BlankMacro1</definedName>
    <definedName name="grhrhte" localSheetId="6">BlankMacro1</definedName>
    <definedName name="grhrhte" localSheetId="7">BlankMacro1</definedName>
    <definedName name="grhrhte">BlankMacro1</definedName>
    <definedName name="GROUND">#REF!</definedName>
    <definedName name="GROUNDING">#REF!</definedName>
    <definedName name="GROUNDINGCELL">#REF!</definedName>
    <definedName name="GrphActSales">#REF!</definedName>
    <definedName name="GrphActStk">#REF!</definedName>
    <definedName name="GrphPlanSales">#REF!</definedName>
    <definedName name="GrphTgtStk">#REF!</definedName>
    <definedName name="GS">#REF!</definedName>
    <definedName name="gsagsdarafds" localSheetId="6" hidden="1">{#N/A,#N/A,FALSE,"토공2"}</definedName>
    <definedName name="gsagsdarafds" localSheetId="7" hidden="1">{#N/A,#N/A,FALSE,"토공2"}</definedName>
    <definedName name="gsagsdarafds" hidden="1">{#N/A,#N/A,FALSE,"토공2"}</definedName>
    <definedName name="gsand">#REF!</definedName>
    <definedName name="GSBA">#REF!</definedName>
    <definedName name="GSDGSRWQR" localSheetId="6" hidden="1">{#N/A,#N/A,FALSE,"속도"}</definedName>
    <definedName name="GSDGSRWQR" localSheetId="7" hidden="1">{#N/A,#N/A,FALSE,"속도"}</definedName>
    <definedName name="GSDGSRWQR" hidden="1">{#N/A,#N/A,FALSE,"속도"}</definedName>
    <definedName name="gt">#REF!</definedName>
    <definedName name="gu">#REF!,#REF!</definedName>
    <definedName name="GuBae">#REF!</definedName>
    <definedName name="GUBUN">#N/A</definedName>
    <definedName name="GuidText">#REF!</definedName>
    <definedName name="GUS" localSheetId="6" hidden="1">{#N/A,#N/A,FALSE,"현장 NCR 분석";#N/A,#N/A,FALSE,"현장품질감사";#N/A,#N/A,FALSE,"현장품질감사"}</definedName>
    <definedName name="GUS" localSheetId="7" hidden="1">{#N/A,#N/A,FALSE,"현장 NCR 분석";#N/A,#N/A,FALSE,"현장품질감사";#N/A,#N/A,FALSE,"현장품질감사"}</definedName>
    <definedName name="GUS" hidden="1">{#N/A,#N/A,FALSE,"현장 NCR 분석";#N/A,#N/A,FALSE,"현장품질감사";#N/A,#N/A,FALSE,"현장품질감사"}</definedName>
    <definedName name="GV">#REF!</definedName>
    <definedName name="GWERTWERZERGQW" localSheetId="6" hidden="1">{#N/A,"수불부",FALSE,"사급자재수불서";#N/A,"수불부",FALSE,"사급자재수불서"}</definedName>
    <definedName name="GWERTWERZERGQW" localSheetId="7" hidden="1">{#N/A,"수불부",FALSE,"사급자재수불서";#N/A,"수불부",FALSE,"사급자재수불서"}</definedName>
    <definedName name="GWERTWERZERGQW" hidden="1">{#N/A,"수불부",FALSE,"사급자재수불서";#N/A,"수불부",FALSE,"사급자재수불서"}</definedName>
    <definedName name="G견적" localSheetId="6" hidden="1">{#N/A,#N/A,TRUE,"손익보고"}</definedName>
    <definedName name="G견적" localSheetId="7" hidden="1">{#N/A,#N/A,TRUE,"손익보고"}</definedName>
    <definedName name="G견적" hidden="1">{#N/A,#N/A,TRUE,"손익보고"}</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_A">#REF!</definedName>
    <definedName name="h_pile">#REF!</definedName>
    <definedName name="h_pile1e">[110]변화치수!$D$46</definedName>
    <definedName name="h_pile2e">[110]변화치수!$D$49</definedName>
    <definedName name="h_pileea">#REF!</definedName>
    <definedName name="H_W_시험사">#REF!</definedName>
    <definedName name="h_water">'[111]3BL공동구 수량'!#REF!</definedName>
    <definedName name="h_water1">'[112]3BL공동구 수량'!#REF!</definedName>
    <definedName name="H_W설치사">#REF!</definedName>
    <definedName name="H_W시험사">#REF!</definedName>
    <definedName name="H1.0m이하">#REF!</definedName>
    <definedName name="H1.2m">#REF!</definedName>
    <definedName name="H1.5m">#REF!</definedName>
    <definedName name="H1.8m">#REF!</definedName>
    <definedName name="H100x100x6x8t_단중">#REF!</definedName>
    <definedName name="H10A">#REF!</definedName>
    <definedName name="H10A1P">#N/A</definedName>
    <definedName name="h10a1t">#N/A</definedName>
    <definedName name="h10a2p">#N/A</definedName>
    <definedName name="h10a2t">#N/A</definedName>
    <definedName name="H10AAL">#N/A</definedName>
    <definedName name="H10AAR">#N/A</definedName>
    <definedName name="H10ABL">#N/A</definedName>
    <definedName name="H10ABR">#N/A</definedName>
    <definedName name="H10ACL">#N/A</definedName>
    <definedName name="H10ACR">#N/A</definedName>
    <definedName name="H10ADL">#N/A</definedName>
    <definedName name="H10ADR">#N/A</definedName>
    <definedName name="H10AEL">#N/A</definedName>
    <definedName name="H10AER">#N/A</definedName>
    <definedName name="H10AFL">#N/A</definedName>
    <definedName name="H10AFR">#N/A</definedName>
    <definedName name="H10AGL">#N/A</definedName>
    <definedName name="H10AGR">#N/A</definedName>
    <definedName name="H10BAL">#N/A</definedName>
    <definedName name="H10BAR">#N/A</definedName>
    <definedName name="H10BBL">#N/A</definedName>
    <definedName name="H10BBR">#N/A</definedName>
    <definedName name="H10CAL">#N/A</definedName>
    <definedName name="H10CAR">#N/A</definedName>
    <definedName name="H10CBL">#N/A</definedName>
    <definedName name="H10CBR">#N/A</definedName>
    <definedName name="H10CCL">#N/A</definedName>
    <definedName name="H10CCR">#N/A</definedName>
    <definedName name="H10D1L">#N/A</definedName>
    <definedName name="H10D1R">#N/A</definedName>
    <definedName name="H10D2L">#N/A</definedName>
    <definedName name="H10D2R">#N/A</definedName>
    <definedName name="H10D3L">#N/A</definedName>
    <definedName name="H10D3R">#N/A</definedName>
    <definedName name="H11A">#REF!</definedName>
    <definedName name="H11A1P">#N/A</definedName>
    <definedName name="h11a1t">#N/A</definedName>
    <definedName name="h11a2p">#N/A</definedName>
    <definedName name="H11A2T">#N/A</definedName>
    <definedName name="H125x125x6.5x9t_단중">#REF!</definedName>
    <definedName name="H12A">#REF!</definedName>
    <definedName name="H13.">#REF!</definedName>
    <definedName name="H13..">#REF!</definedName>
    <definedName name="H13A">#REF!</definedName>
    <definedName name="H14A">#REF!</definedName>
    <definedName name="H150x100x6x9t_단중">#REF!</definedName>
    <definedName name="H16.">#REF!</definedName>
    <definedName name="H16..">#REF!</definedName>
    <definedName name="H19.">#REF!</definedName>
    <definedName name="H19..">#REF!</definedName>
    <definedName name="H1A">#REF!</definedName>
    <definedName name="H1A1P">#N/A</definedName>
    <definedName name="h1a1t">#N/A</definedName>
    <definedName name="h1a2p">#N/A</definedName>
    <definedName name="h1a2t">#N/A</definedName>
    <definedName name="H1B">[41]방음벽기초!#REF!</definedName>
    <definedName name="H1C">#REF!</definedName>
    <definedName name="H1D">#REF!</definedName>
    <definedName name="H1H">#REF!</definedName>
    <definedName name="H1L">[35]Sheet1!$L$11</definedName>
    <definedName name="H1R">[35]Sheet1!$N$11</definedName>
    <definedName name="H1WL">[35]Sheet1!$L$25</definedName>
    <definedName name="H1WR">[35]Sheet1!$N$25</definedName>
    <definedName name="H2.0m">#REF!</definedName>
    <definedName name="H2.5m">#REF!</definedName>
    <definedName name="H22.">#REF!</definedName>
    <definedName name="H22..">#REF!</definedName>
    <definedName name="H25.">#REF!</definedName>
    <definedName name="H25..">#REF!</definedName>
    <definedName name="H29.">#REF!</definedName>
    <definedName name="H29..">#REF!</definedName>
    <definedName name="H2A">#REF!</definedName>
    <definedName name="H2A1P">#N/A</definedName>
    <definedName name="h2a1t">#N/A</definedName>
    <definedName name="h2a2p">#N/A</definedName>
    <definedName name="h2a2t">#N/A</definedName>
    <definedName name="H2B">[41]방음벽기초!#REF!</definedName>
    <definedName name="H2C">#REF!</definedName>
    <definedName name="H2D">#REF!</definedName>
    <definedName name="H2H">#REF!</definedName>
    <definedName name="H2L">[35]Sheet1!$L$12</definedName>
    <definedName name="H2R">[35]Sheet1!$N$12</definedName>
    <definedName name="H2WL">[35]Sheet1!$L$26</definedName>
    <definedName name="H2WR">[35]Sheet1!$N$26</definedName>
    <definedName name="H3.0m">#REF!</definedName>
    <definedName name="H3.5m">#REF!</definedName>
    <definedName name="h33g" localSheetId="6">BlankMacro1</definedName>
    <definedName name="h33g" localSheetId="7">BlankMacro1</definedName>
    <definedName name="h33g">BlankMacro1</definedName>
    <definedName name="H3A">#REF!</definedName>
    <definedName name="H3A1P">#N/A</definedName>
    <definedName name="h3a1t">#N/A</definedName>
    <definedName name="h3a2p">#N/A</definedName>
    <definedName name="h3a2t">#N/A</definedName>
    <definedName name="H3AAL">#N/A</definedName>
    <definedName name="H3AAR">#N/A</definedName>
    <definedName name="H3ABL">#N/A</definedName>
    <definedName name="H3ABR">#N/A</definedName>
    <definedName name="H3ACL">#N/A</definedName>
    <definedName name="H3ACR">#N/A</definedName>
    <definedName name="H3ADL">#N/A</definedName>
    <definedName name="H3ADR">#N/A</definedName>
    <definedName name="H3AEL">#N/A</definedName>
    <definedName name="H3AER">#N/A</definedName>
    <definedName name="H3AFL">#N/A</definedName>
    <definedName name="H3AFR">#N/A</definedName>
    <definedName name="H3AGL">#N/A</definedName>
    <definedName name="H3AGR">#N/A</definedName>
    <definedName name="H3AP1">#N/A</definedName>
    <definedName name="H3B">[41]방음벽기초!#REF!</definedName>
    <definedName name="H3BAL">#N/A</definedName>
    <definedName name="H3BAR">#N/A</definedName>
    <definedName name="H3BBL">#N/A</definedName>
    <definedName name="H3BBR">#N/A</definedName>
    <definedName name="H3C">#REF!</definedName>
    <definedName name="H3CAL">#N/A</definedName>
    <definedName name="H3CAR">#N/A</definedName>
    <definedName name="H3CBL">#N/A</definedName>
    <definedName name="H3CBR">#N/A</definedName>
    <definedName name="H3CCL">#N/A</definedName>
    <definedName name="H3CCR">#N/A</definedName>
    <definedName name="H3D1L">#N/A</definedName>
    <definedName name="H3D1R">#N/A</definedName>
    <definedName name="H3D2L">#N/A</definedName>
    <definedName name="H3D2R">#N/A</definedName>
    <definedName name="H3D3L">#N/A</definedName>
    <definedName name="H3D3R">#N/A</definedName>
    <definedName name="H3H">#REF!</definedName>
    <definedName name="H3L">[35]Sheet1!$L$13</definedName>
    <definedName name="H3R">[35]Sheet1!$N$13</definedName>
    <definedName name="H3WL">[35]Sheet1!$L$27</definedName>
    <definedName name="H3WR">[35]Sheet1!$N$27</definedName>
    <definedName name="H4.0m">#REF!</definedName>
    <definedName name="H4.5m">#REF!</definedName>
    <definedName name="H4A">#REF!</definedName>
    <definedName name="h4a1p">#N/A</definedName>
    <definedName name="h4a1t">#N/A</definedName>
    <definedName name="h4a2p">#N/A</definedName>
    <definedName name="h4a2t">#N/A</definedName>
    <definedName name="H4AAL">#N/A</definedName>
    <definedName name="H4AAR">#N/A</definedName>
    <definedName name="H4ABL">#N/A</definedName>
    <definedName name="H4ABR">#N/A</definedName>
    <definedName name="H4ACL">#N/A</definedName>
    <definedName name="H4ACR">#N/A</definedName>
    <definedName name="H4ADL">#N/A</definedName>
    <definedName name="H4ADR">#N/A</definedName>
    <definedName name="H4AEL">#N/A</definedName>
    <definedName name="H4AER">#N/A</definedName>
    <definedName name="H4AFL">#N/A</definedName>
    <definedName name="H4AFR">#N/A</definedName>
    <definedName name="H4AGL">#N/A</definedName>
    <definedName name="H4AGR">#N/A</definedName>
    <definedName name="H4B">[41]방음벽기초!#REF!</definedName>
    <definedName name="H4BAL">#N/A</definedName>
    <definedName name="H4BAR">#N/A</definedName>
    <definedName name="H4BBL">#N/A</definedName>
    <definedName name="H4BBR">#N/A</definedName>
    <definedName name="H4CAL">#N/A</definedName>
    <definedName name="H4CAR">#N/A</definedName>
    <definedName name="H4CBL">#N/A</definedName>
    <definedName name="H4CBR">#N/A</definedName>
    <definedName name="H4CCL">#N/A</definedName>
    <definedName name="H4CCR">#N/A</definedName>
    <definedName name="H4D1L">#N/A</definedName>
    <definedName name="H4D1R">#N/A</definedName>
    <definedName name="H4D2L">#N/A</definedName>
    <definedName name="H4D2R">#N/A</definedName>
    <definedName name="H4D3L">#N/A</definedName>
    <definedName name="H4D3R">#N/A</definedName>
    <definedName name="H4H">#REF!</definedName>
    <definedName name="H4L">[35]Sheet1!$L$14</definedName>
    <definedName name="H4R">[35]Sheet1!$N$14</definedName>
    <definedName name="H5.0m">#REF!</definedName>
    <definedName name="H5A">#REF!</definedName>
    <definedName name="H5A1P">#N/A</definedName>
    <definedName name="h5a1t">#N/A</definedName>
    <definedName name="h5a2p">#N/A</definedName>
    <definedName name="h5a2t">#N/A</definedName>
    <definedName name="H5AAL">#N/A</definedName>
    <definedName name="H5AAR">#N/A</definedName>
    <definedName name="H5ABL">#N/A</definedName>
    <definedName name="H5ABR">#N/A</definedName>
    <definedName name="H5ACL">#N/A</definedName>
    <definedName name="H5ACR">#N/A</definedName>
    <definedName name="H5ADL">#N/A</definedName>
    <definedName name="H5ADR">#N/A</definedName>
    <definedName name="H5AEL">#N/A</definedName>
    <definedName name="H5AER">#N/A</definedName>
    <definedName name="H5AFL">#N/A</definedName>
    <definedName name="H5AFR">#N/A</definedName>
    <definedName name="H5AGL">#N/A</definedName>
    <definedName name="H5AGR">#N/A</definedName>
    <definedName name="H5BAL">#N/A</definedName>
    <definedName name="H5BAR">#N/A</definedName>
    <definedName name="H5BBL">#N/A</definedName>
    <definedName name="H5BBR">#N/A</definedName>
    <definedName name="H5CAL">#N/A</definedName>
    <definedName name="H5CAR">#N/A</definedName>
    <definedName name="H5CBL">#N/A</definedName>
    <definedName name="H5CBR">#N/A</definedName>
    <definedName name="H5CCL">#N/A</definedName>
    <definedName name="H5CCR">#N/A</definedName>
    <definedName name="H5D1L">#N/A</definedName>
    <definedName name="H5D1R">#N/A</definedName>
    <definedName name="H5D2L">#N/A</definedName>
    <definedName name="H5D2R">#N/A</definedName>
    <definedName name="H5D3L">#N/A</definedName>
    <definedName name="H5D3R">#N/A</definedName>
    <definedName name="H5H">#REF!</definedName>
    <definedName name="H5L">[35]Sheet1!$L$15</definedName>
    <definedName name="H5R">[35]Sheet1!$N$15</definedName>
    <definedName name="H6A">#REF!</definedName>
    <definedName name="H6A1P">#N/A</definedName>
    <definedName name="h6a1t">#N/A</definedName>
    <definedName name="h6a2p">#N/A</definedName>
    <definedName name="h6a2t">#N/A</definedName>
    <definedName name="H6AAL">#N/A</definedName>
    <definedName name="H6AAR">#N/A</definedName>
    <definedName name="H6ABL">#N/A</definedName>
    <definedName name="H6ABR">#N/A</definedName>
    <definedName name="H6ACL">#N/A</definedName>
    <definedName name="H6ACR">#N/A</definedName>
    <definedName name="H6ADL">#N/A</definedName>
    <definedName name="H6ADR">#N/A</definedName>
    <definedName name="H6AEL">#N/A</definedName>
    <definedName name="H6AER">#N/A</definedName>
    <definedName name="H6AFL">#N/A</definedName>
    <definedName name="H6AFR">#N/A</definedName>
    <definedName name="H6AGL">#N/A</definedName>
    <definedName name="H6AGR">#N/A</definedName>
    <definedName name="H6BAL">#N/A</definedName>
    <definedName name="H6BAR">#N/A</definedName>
    <definedName name="H6BBL">#N/A</definedName>
    <definedName name="H6BBR">#N/A</definedName>
    <definedName name="H6CAL">#N/A</definedName>
    <definedName name="H6CAR">#N/A</definedName>
    <definedName name="H6CBL">#N/A</definedName>
    <definedName name="H6CBR">#N/A</definedName>
    <definedName name="H6CCL">#N/A</definedName>
    <definedName name="H6CCR">#N/A</definedName>
    <definedName name="H6D1L">#N/A</definedName>
    <definedName name="H6D1R">#N/A</definedName>
    <definedName name="H6D2L">#N/A</definedName>
    <definedName name="H6D2R">#N/A</definedName>
    <definedName name="H6D3L">#N/A</definedName>
    <definedName name="H6D3R">#N/A</definedName>
    <definedName name="H6H">#REF!</definedName>
    <definedName name="H6L">[35]Sheet1!$L$16</definedName>
    <definedName name="H6R">[35]Sheet1!$N$16</definedName>
    <definedName name="H7A">#REF!</definedName>
    <definedName name="H7A1P">#N/A</definedName>
    <definedName name="h7a1t">#N/A</definedName>
    <definedName name="h7a2p">#N/A</definedName>
    <definedName name="h7a2t">#N/A</definedName>
    <definedName name="H7AAL">#N/A</definedName>
    <definedName name="H7AAR">#N/A</definedName>
    <definedName name="H7ABL">#N/A</definedName>
    <definedName name="H7ABR">#N/A</definedName>
    <definedName name="H7ACL">#N/A</definedName>
    <definedName name="H7ACR">#N/A</definedName>
    <definedName name="H7ADL">#N/A</definedName>
    <definedName name="H7ADR">#N/A</definedName>
    <definedName name="H7AEL">#N/A</definedName>
    <definedName name="H7AER">#N/A</definedName>
    <definedName name="H7AFL">#N/A</definedName>
    <definedName name="H7AFR">#N/A</definedName>
    <definedName name="H7AGL">#N/A</definedName>
    <definedName name="H7AGR">#N/A</definedName>
    <definedName name="H7BAL">#N/A</definedName>
    <definedName name="H7BAR">#N/A</definedName>
    <definedName name="H7BBL">#N/A</definedName>
    <definedName name="H7BBR">#N/A</definedName>
    <definedName name="H7CAL">#N/A</definedName>
    <definedName name="H7CAR">#N/A</definedName>
    <definedName name="H7CBL">#N/A</definedName>
    <definedName name="H7CBR">#N/A</definedName>
    <definedName name="H7CCL">#N/A</definedName>
    <definedName name="H7CCR">#N/A</definedName>
    <definedName name="H7D1L">#N/A</definedName>
    <definedName name="H7D1R">#N/A</definedName>
    <definedName name="H7D2L">#N/A</definedName>
    <definedName name="H7D2R">#N/A</definedName>
    <definedName name="H7D3L">#N/A</definedName>
    <definedName name="H7D3R">#N/A</definedName>
    <definedName name="H7H">#REF!</definedName>
    <definedName name="H7L">[35]Sheet1!$L$17</definedName>
    <definedName name="H7R">[35]Sheet1!$N$17</definedName>
    <definedName name="H8A">#REF!</definedName>
    <definedName name="H8A1P">#N/A</definedName>
    <definedName name="h8a1t">#N/A</definedName>
    <definedName name="h8a2p">#N/A</definedName>
    <definedName name="h8a2t">#N/A</definedName>
    <definedName name="H8AAL">#N/A</definedName>
    <definedName name="H8AAR">#N/A</definedName>
    <definedName name="H8ABL">#N/A</definedName>
    <definedName name="H8ABR">#N/A</definedName>
    <definedName name="H8ACL">#N/A</definedName>
    <definedName name="H8ACR">#N/A</definedName>
    <definedName name="H8ADL">#N/A</definedName>
    <definedName name="H8ADR">#N/A</definedName>
    <definedName name="H8AEL">#N/A</definedName>
    <definedName name="H8AER">#N/A</definedName>
    <definedName name="H8AFL">#N/A</definedName>
    <definedName name="H8AFR">#N/A</definedName>
    <definedName name="H8AGL">#N/A</definedName>
    <definedName name="H8AGR">#N/A</definedName>
    <definedName name="H8BAL">#N/A</definedName>
    <definedName name="H8BAR">#N/A</definedName>
    <definedName name="H8BBL">#N/A</definedName>
    <definedName name="H8BBR">#N/A</definedName>
    <definedName name="H8CAL">#N/A</definedName>
    <definedName name="H8CAR">#N/A</definedName>
    <definedName name="H8CBL">#N/A</definedName>
    <definedName name="H8CBR">#N/A</definedName>
    <definedName name="H8CCL">#N/A</definedName>
    <definedName name="H8CCR">#N/A</definedName>
    <definedName name="H8D1L">#N/A</definedName>
    <definedName name="H8D1R">#N/A</definedName>
    <definedName name="H8D2L">#N/A</definedName>
    <definedName name="H8D2R">#N/A</definedName>
    <definedName name="H8D3L">#N/A</definedName>
    <definedName name="H8D3R">#N/A</definedName>
    <definedName name="H9A">#REF!</definedName>
    <definedName name="H9A1P">#N/A</definedName>
    <definedName name="h9a1t">#N/A</definedName>
    <definedName name="h9a2p">#N/A</definedName>
    <definedName name="h9a2t">#N/A</definedName>
    <definedName name="H9AAL">#N/A</definedName>
    <definedName name="H9AAR">#N/A</definedName>
    <definedName name="H9ABL">#N/A</definedName>
    <definedName name="H9ABR">#N/A</definedName>
    <definedName name="H9ACL">#N/A</definedName>
    <definedName name="H9ACR">#N/A</definedName>
    <definedName name="H9ADL">#N/A</definedName>
    <definedName name="H9ADR">#N/A</definedName>
    <definedName name="H9AEL">#N/A</definedName>
    <definedName name="H9AER">#N/A</definedName>
    <definedName name="H9AFL">#N/A</definedName>
    <definedName name="H9AFR">#N/A</definedName>
    <definedName name="H9AGL">#N/A</definedName>
    <definedName name="H9AGR">#N/A</definedName>
    <definedName name="H9BAL">#N/A</definedName>
    <definedName name="H9BAR">#N/A</definedName>
    <definedName name="H9BBL">#N/A</definedName>
    <definedName name="H9BBR">#N/A</definedName>
    <definedName name="H9CAL">#N/A</definedName>
    <definedName name="H9CAR">#N/A</definedName>
    <definedName name="H9CBL">#N/A</definedName>
    <definedName name="H9CBR">#N/A</definedName>
    <definedName name="H9CCL">#N/A</definedName>
    <definedName name="H9CCR">#N/A</definedName>
    <definedName name="H9D1L">#N/A</definedName>
    <definedName name="H9D1R">#N/A</definedName>
    <definedName name="H9D2L">#N/A</definedName>
    <definedName name="H9D2R">#N/A</definedName>
    <definedName name="H9D3L">#N/A</definedName>
    <definedName name="H9D3R">#N/A</definedName>
    <definedName name="HA">#REF!</definedName>
    <definedName name="HA10L">#N/A</definedName>
    <definedName name="HA10R">#N/A</definedName>
    <definedName name="HA1P">#N/A</definedName>
    <definedName name="ha1t">#N/A</definedName>
    <definedName name="ha2p">#N/A</definedName>
    <definedName name="ha2t">#N/A</definedName>
    <definedName name="HA3L">#N/A</definedName>
    <definedName name="HA3R">#N/A</definedName>
    <definedName name="HA4L">#N/A</definedName>
    <definedName name="HA4R">#N/A</definedName>
    <definedName name="HA5L">#N/A</definedName>
    <definedName name="HA5R">#N/A</definedName>
    <definedName name="HA6L">#N/A</definedName>
    <definedName name="HA6R">#N/A</definedName>
    <definedName name="HA7L">#N/A</definedName>
    <definedName name="HA7R">#N/A</definedName>
    <definedName name="HA8L">#N/A</definedName>
    <definedName name="HA8R">#N/A</definedName>
    <definedName name="HA9L">#N/A</definedName>
    <definedName name="HA9R">#N/A</definedName>
    <definedName name="hadfhafa" localSheetId="6" hidden="1">{#N/A,#N/A,FALSE,"혼합골재"}</definedName>
    <definedName name="hadfhafa" localSheetId="7" hidden="1">{#N/A,#N/A,FALSE,"혼합골재"}</definedName>
    <definedName name="hadfhafa" hidden="1">{#N/A,#N/A,FALSE,"혼합골재"}</definedName>
    <definedName name="hadfhafhad" localSheetId="6" hidden="1">{#N/A,#N/A,FALSE,"운반시간"}</definedName>
    <definedName name="hadfhafhad" localSheetId="7" hidden="1">{#N/A,#N/A,FALSE,"운반시간"}</definedName>
    <definedName name="hadfhafhad" hidden="1">{#N/A,#N/A,FALSE,"운반시간"}</definedName>
    <definedName name="hadfhata" localSheetId="6" hidden="1">{#N/A,#N/A,FALSE,"표지목차"}</definedName>
    <definedName name="hadfhata" localSheetId="7" hidden="1">{#N/A,#N/A,FALSE,"표지목차"}</definedName>
    <definedName name="hadfhata" hidden="1">{#N/A,#N/A,FALSE,"표지목차"}</definedName>
    <definedName name="hadhfaha" localSheetId="6" hidden="1">{#N/A,#N/A,FALSE,"포장2"}</definedName>
    <definedName name="hadhfaha" localSheetId="7" hidden="1">{#N/A,#N/A,FALSE,"포장2"}</definedName>
    <definedName name="hadhfaha" hidden="1">{#N/A,#N/A,FALSE,"포장2"}</definedName>
    <definedName name="HAF">#REF!</definedName>
    <definedName name="han" hidden="1">#REF!</definedName>
    <definedName name="han_code">#REF!</definedName>
    <definedName name="hardwar" hidden="1">[113]Sheet3!#REF!</definedName>
    <definedName name="HB">#REF!</definedName>
    <definedName name="HBV">#REF!</definedName>
    <definedName name="HC">#REF!</definedName>
    <definedName name="HCR">#REF!</definedName>
    <definedName name="HD">#REF!</definedName>
    <definedName name="HDFD" localSheetId="6" hidden="1">{#N/A,#N/A,FALSE,"속도"}</definedName>
    <definedName name="HDFD" localSheetId="7" hidden="1">{#N/A,#N/A,FALSE,"속도"}</definedName>
    <definedName name="HDFD" hidden="1">{#N/A,#N/A,FALSE,"속도"}</definedName>
    <definedName name="HDGBGD"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#REF!</definedName>
    <definedName name="Hello">#REF!</definedName>
    <definedName name="HERE" localSheetId="6" hidden="1">{#N/A,#N/A,TRUE,"손익보고"}</definedName>
    <definedName name="HERE" localSheetId="7" hidden="1">{#N/A,#N/A,TRUE,"손익보고"}</definedName>
    <definedName name="HERE" hidden="1">{#N/A,#N/A,TRUE,"손익보고"}</definedName>
    <definedName name="HERTHRTH" localSheetId="6" hidden="1">{#N/A,"수불부",FALSE,"사급자재수불서";#N/A,"수불부",FALSE,"사급자재수불서"}</definedName>
    <definedName name="HERTHRTH" localSheetId="7" hidden="1">{#N/A,"수불부",FALSE,"사급자재수불서";#N/A,"수불부",FALSE,"사급자재수불서"}</definedName>
    <definedName name="HERTHRTH" hidden="1">{#N/A,"수불부",FALSE,"사급자재수불서";#N/A,"수불부",FALSE,"사급자재수불서"}</definedName>
    <definedName name="HF">#REF!</definedName>
    <definedName name="HFFGHFDGHVVNBS" localSheetId="6" hidden="1">{#N/A,"수불부",FALSE,"사급자재수불서";#N/A,"수불부",FALSE,"사급자재수불서"}</definedName>
    <definedName name="HFFGHFDGHVVNBS" localSheetId="7" hidden="1">{#N/A,"수불부",FALSE,"사급자재수불서";#N/A,"수불부",FALSE,"사급자재수불서"}</definedName>
    <definedName name="HFFGHFDGHVVNBS" hidden="1">{#N/A,"수불부",FALSE,"사급자재수불서";#N/A,"수불부",FALSE,"사급자재수불서"}</definedName>
    <definedName name="hgd" localSheetId="6" hidden="1">{#N/A,#N/A,FALSE,"배수2"}</definedName>
    <definedName name="hgd" localSheetId="7" hidden="1">{#N/A,#N/A,FALSE,"배수2"}</definedName>
    <definedName name="hgd" hidden="1">{#N/A,#N/A,FALSE,"배수2"}</definedName>
    <definedName name="HGDSGJGFJGF" localSheetId="6" hidden="1">{#N/A,#N/A,FALSE,"배수2"}</definedName>
    <definedName name="HGDSGJGFJGF" localSheetId="7" hidden="1">{#N/A,#N/A,FALSE,"배수2"}</definedName>
    <definedName name="HGDSGJGFJGF" hidden="1">{#N/A,#N/A,FALSE,"배수2"}</definedName>
    <definedName name="hgf"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 localSheetId="6" hidden="1">{#N/A,#N/A,FALSE,"단가표지"}</definedName>
    <definedName name="hgh" localSheetId="7" hidden="1">{#N/A,#N/A,FALSE,"단가표지"}</definedName>
    <definedName name="hgh" hidden="1">{#N/A,#N/A,FALSE,"단가표지"}</definedName>
    <definedName name="hghdh" localSheetId="6">BlankMacro1</definedName>
    <definedName name="hghdh" localSheetId="7">BlankMacro1</definedName>
    <definedName name="hghdh">BlankMacro1</definedName>
    <definedName name="hghg" localSheetId="6" hidden="1">{#N/A,#N/A,FALSE,"운반시간"}</definedName>
    <definedName name="hghg" localSheetId="7" hidden="1">{#N/A,#N/A,FALSE,"운반시간"}</definedName>
    <definedName name="hghg" hidden="1">{#N/A,#N/A,FALSE,"운반시간"}</definedName>
    <definedName name="HGHH" localSheetId="6" hidden="1">{#N/A,#N/A,FALSE,"표지목차"}</definedName>
    <definedName name="HGHH" localSheetId="7" hidden="1">{#N/A,#N/A,FALSE,"표지목차"}</definedName>
    <definedName name="HGHH" hidden="1">{#N/A,#N/A,FALSE,"표지목차"}</definedName>
    <definedName name="hgjy" localSheetId="6">노임단가!hgjy</definedName>
    <definedName name="hgjy" localSheetId="7">전기단가표!hgjy</definedName>
    <definedName name="hgjy">[0]!hgjy</definedName>
    <definedName name="HH">#REF!</definedName>
    <definedName name="HH10L">#N/A</definedName>
    <definedName name="HH10R">#N/A</definedName>
    <definedName name="HH3L">#N/A</definedName>
    <definedName name="HH3R">#N/A</definedName>
    <definedName name="HH4L">#N/A</definedName>
    <definedName name="HH4R">#N/A</definedName>
    <definedName name="HH5L">#N/A</definedName>
    <definedName name="HH5R">#N/A</definedName>
    <definedName name="HH6L">#N/A</definedName>
    <definedName name="HH6R">#N/A</definedName>
    <definedName name="HH7L">#N/A</definedName>
    <definedName name="HH7R">#N/A</definedName>
    <definedName name="HH8L">#N/A</definedName>
    <definedName name="HH8R">#N/A</definedName>
    <definedName name="HH9L">#N/A</definedName>
    <definedName name="HH9R">#N/A</definedName>
    <definedName name="HHAF">#REF!</definedName>
    <definedName name="hhh">[85]원형맨홀수량!#REF!</definedName>
    <definedName name="HHHH" hidden="1">#REF!</definedName>
    <definedName name="HHHHHHHHHHHHHHHHHHHHH" localSheetId="6" hidden="1">{#N/A,#N/A,FALSE,"토공2"}</definedName>
    <definedName name="HHHHHHHHHHHHHHHHHHHHH" localSheetId="7" hidden="1">{#N/A,#N/A,FALSE,"토공2"}</definedName>
    <definedName name="HHHHHHHHHHHHHHHHHHHHH" hidden="1">{#N/A,#N/A,FALSE,"토공2"}</definedName>
    <definedName name="HHMF">#REF!</definedName>
    <definedName name="HHMP">#REF!</definedName>
    <definedName name="HI_전선관">#REF!</definedName>
    <definedName name="hidden">[114]TABLE!$H$1,[114]TABLE!$J$1,[114]TABLE!$K$1</definedName>
    <definedName name="HIPVC28">[57]Sheet6!#REF!</definedName>
    <definedName name="HIPVC36">[57]Sheet6!#REF!</definedName>
    <definedName name="HJ" localSheetId="6" hidden="1">{#N/A,#N/A,FALSE,"명세표"}</definedName>
    <definedName name="HJ" localSheetId="7" hidden="1">{#N/A,#N/A,FALSE,"명세표"}</definedName>
    <definedName name="HJ" hidden="1">{#N/A,#N/A,FALSE,"명세표"}</definedName>
    <definedName name="hjg" localSheetId="6">BlankMacro1</definedName>
    <definedName name="hjg" localSheetId="7">BlankMacro1</definedName>
    <definedName name="hjg">BlankMacro1</definedName>
    <definedName name="HJJKHGFGH" localSheetId="6" hidden="1">{"'Sheet1'!$D$19","'Sheet1'!$B$22:$E$22"}</definedName>
    <definedName name="HJJKHGFGH" localSheetId="7" hidden="1">{"'Sheet1'!$D$19","'Sheet1'!$B$22:$E$22"}</definedName>
    <definedName name="HJJKHGFGH" hidden="1">{"'Sheet1'!$D$19","'Sheet1'!$B$22:$E$22"}</definedName>
    <definedName name="HJK" localSheetId="6" hidden="1">{#N/A,#N/A,FALSE,"이태원철근"}</definedName>
    <definedName name="HJK" localSheetId="7" hidden="1">{#N/A,#N/A,FALSE,"이태원철근"}</definedName>
    <definedName name="HJK" hidden="1">{#N/A,#N/A,FALSE,"이태원철근"}</definedName>
    <definedName name="hk" localSheetId="6">BlankMacro1</definedName>
    <definedName name="hk" localSheetId="7">BlankMacro1</definedName>
    <definedName name="hk">BlankMacro1</definedName>
    <definedName name="hkj" localSheetId="6" hidden="1">{#N/A,#N/A,FALSE,"혼합골재"}</definedName>
    <definedName name="hkj" localSheetId="7" hidden="1">{#N/A,#N/A,FALSE,"혼합골재"}</definedName>
    <definedName name="hkj" hidden="1">{#N/A,#N/A,FALSE,"혼합골재"}</definedName>
    <definedName name="hkjmmh" localSheetId="6">BlankMacro1</definedName>
    <definedName name="hkjmmh" localSheetId="7">BlankMacro1</definedName>
    <definedName name="hkjmmh">BlankMacro1</definedName>
    <definedName name="HL">[35]Sheet1!$L$18</definedName>
    <definedName name="HMAX">#N/A</definedName>
    <definedName name="HMF">#REF!</definedName>
    <definedName name="HMHM"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mp">#REF!</definedName>
    <definedName name="hn">#REF!</definedName>
    <definedName name="hng" localSheetId="6">BlankMacro1</definedName>
    <definedName name="hng" localSheetId="7">BlankMacro1</definedName>
    <definedName name="hng">BlankMacro1</definedName>
    <definedName name="HO">#REF!</definedName>
    <definedName name="home">#REF!</definedName>
    <definedName name="HOUSE">#REF!</definedName>
    <definedName name="HP">#REF!</definedName>
    <definedName name="HP_T">#REF!</definedName>
    <definedName name="hpd">#REF!</definedName>
    <definedName name="HPP">#REF!</definedName>
    <definedName name="HPUMP">#REF!</definedName>
    <definedName name="HR">[35]Sheet1!$N$18</definedName>
    <definedName name="hrbjrjy" localSheetId="6" hidden="1">{#N/A,#N/A,FALSE,"배수2"}</definedName>
    <definedName name="hrbjrjy" localSheetId="7" hidden="1">{#N/A,#N/A,FALSE,"배수2"}</definedName>
    <definedName name="hrbjrjy" hidden="1">{#N/A,#N/A,FALSE,"배수2"}</definedName>
    <definedName name="HRTEWRTXEGSWER" localSheetId="6" hidden="1">{#N/A,"수불부",FALSE,"사급자재수불서";#N/A,"수불부",FALSE,"사급자재수불서"}</definedName>
    <definedName name="HRTEWRTXEGSWER" localSheetId="7" hidden="1">{#N/A,"수불부",FALSE,"사급자재수불서";#N/A,"수불부",FALSE,"사급자재수불서"}</definedName>
    <definedName name="HRTEWRTXEGSWER" hidden="1">{#N/A,"수불부",FALSE,"사급자재수불서";#N/A,"수불부",FALSE,"사급자재수불서"}</definedName>
    <definedName name="HS">#REF!</definedName>
    <definedName name="HSE">#N/A</definedName>
    <definedName name="HSH">[35]Sheet1!$F$43</definedName>
    <definedName name="HSO">#REF!</definedName>
    <definedName name="HSP">#REF!</definedName>
    <definedName name="HSR" localSheetId="6">{"'용역비'!$A$4:$C$8"}</definedName>
    <definedName name="HSR" localSheetId="7">{"'용역비'!$A$4:$C$8"}</definedName>
    <definedName name="HSR">{"'용역비'!$A$4:$C$8"}</definedName>
    <definedName name="HSUM10L">#N/A</definedName>
    <definedName name="HSUM10R">#N/A</definedName>
    <definedName name="HSUM3L">#N/A</definedName>
    <definedName name="HSUM3R">#N/A</definedName>
    <definedName name="HSUM4L">#N/A</definedName>
    <definedName name="HSUM4R">#N/A</definedName>
    <definedName name="HSUM5L">#N/A</definedName>
    <definedName name="HSUM5R">#N/A</definedName>
    <definedName name="HSUM6L">#N/A</definedName>
    <definedName name="HSUM6R">#N/A</definedName>
    <definedName name="HSUM7L">#N/A</definedName>
    <definedName name="HSUM7R">#N/A</definedName>
    <definedName name="HSUM8L">#N/A</definedName>
    <definedName name="HSUM8R">#N/A</definedName>
    <definedName name="HSUM9L">#N/A</definedName>
    <definedName name="HSUM9R">#N/A</definedName>
    <definedName name="HSV">#REF!</definedName>
    <definedName name="HT">#REF!</definedName>
    <definedName name="htc_단가표_List">#REF!</definedName>
    <definedName name="hth" localSheetId="6">BlankMacro1</definedName>
    <definedName name="hth" localSheetId="7">BlankMacro1</definedName>
    <definedName name="hth">BlankMacro1</definedName>
    <definedName name="HTHT"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 localSheetId="6">BlankMacro1</definedName>
    <definedName name="hthth" localSheetId="7">BlankMacro1</definedName>
    <definedName name="hthth">BlankMacro1</definedName>
    <definedName name="HTML_CodePage">949</definedName>
    <definedName name="HTML_Control" localSheetId="6">{"'견적서(갑지)'!$F$13"}</definedName>
    <definedName name="HTML_Control" localSheetId="7">{"'견적서(갑지)'!$F$13"}</definedName>
    <definedName name="HTML_Control">{"'견적서(갑지)'!$F$13"}</definedName>
    <definedName name="html_control2" localSheetId="6">{"'관경확장'!$A$79:$M$98","'관경확장'!$A$54:$M$78"}</definedName>
    <definedName name="html_control2" localSheetId="7">{"'관경확장'!$A$79:$M$98","'관경확장'!$A$54:$M$78"}</definedName>
    <definedName name="html_control2">{"'관경확장'!$A$79:$M$98","'관경확장'!$A$54:$M$78"}</definedName>
    <definedName name="HTML_Description">""</definedName>
    <definedName name="HTML_Email">""</definedName>
    <definedName name="HTML_Header">"견적서(갑지)"</definedName>
    <definedName name="HTML_LastUpdate">"00-06-20"</definedName>
    <definedName name="HTML_LineAfter">FALSE</definedName>
    <definedName name="HTML_LineBefore">FALSE</definedName>
    <definedName name="HTML_Name">"일광"</definedName>
    <definedName name="HTML_OBDlg2">TRUE</definedName>
    <definedName name="HTML_OBDlg3">TRUE</definedName>
    <definedName name="HTML_OBDlg4">TRUE</definedName>
    <definedName name="HTML_OS">0</definedName>
    <definedName name="HTML_PathFile">"C:\My Documents\MyHTML.htm"</definedName>
    <definedName name="HTML_PathTemplate">"C:\USERS\JHW\Kwangju\Distribution-Analysis\HTMLTemp.htm"</definedName>
    <definedName name="HTML_Title">"육상수조양식장시설공사(견적)"</definedName>
    <definedName name="HTML1_1" hidden="1">"'[엑셀95-따라하기 문제.xls]인터넷 어시스턴트'!$A$1:$J$18"</definedName>
    <definedName name="HTML1_10">"Marihan@hitel.kol.co.kr"</definedName>
    <definedName name="HTML1_11">1</definedName>
    <definedName name="HTML1_12" hidden="1">"C:\김종완\원고\[작업중] 한빛-엑셀70\CD-ROM문제\따라하기 문제&amp;그림\MyHTML01.htm"</definedName>
    <definedName name="HTML1_2">1</definedName>
    <definedName name="HTML1_3">"엑셀 프로젝트"</definedName>
    <definedName name="HTML1_4">"인터넷 어시스턴트"</definedName>
    <definedName name="HTML1_5" hidden="1">"엑셀 워크시트를 HTML문서로 변환한다. 이 적업은 &lt;한빛 미디어&gt; 책에서만 가능하며, [어린왕자]만의 독특한 아이디어 이다."</definedName>
    <definedName name="HTML1_6">1</definedName>
    <definedName name="HTML1_7">1</definedName>
    <definedName name="HTML1_8">"97-10-09"</definedName>
    <definedName name="HTML1_9">"김종완/어린왕자"</definedName>
    <definedName name="HTMLCount">1</definedName>
    <definedName name="HTR" localSheetId="6" hidden="1">{#N/A,#N/A,FALSE,"이태원철근"}</definedName>
    <definedName name="HTR" localSheetId="7" hidden="1">{#N/A,#N/A,FALSE,"이태원철근"}</definedName>
    <definedName name="HTR" hidden="1">{#N/A,#N/A,FALSE,"이태원철근"}</definedName>
    <definedName name="htri12">#REF!</definedName>
    <definedName name="htri13">#REF!</definedName>
    <definedName name="htri14">#REF!</definedName>
    <definedName name="htri15">#REF!</definedName>
    <definedName name="htri22">#REF!</definedName>
    <definedName name="htri23">#REF!</definedName>
    <definedName name="htri24">#REF!</definedName>
    <definedName name="htri25">#REF!</definedName>
    <definedName name="htri32">#REF!</definedName>
    <definedName name="htri33">#REF!</definedName>
    <definedName name="htri34">#REF!</definedName>
    <definedName name="htri35">#REF!</definedName>
    <definedName name="htri42">#REF!</definedName>
    <definedName name="htri43">#REF!</definedName>
    <definedName name="htri44">#REF!</definedName>
    <definedName name="htri45">#REF!</definedName>
    <definedName name="hty" localSheetId="6">BlankMacro1</definedName>
    <definedName name="hty" localSheetId="7">BlankMacro1</definedName>
    <definedName name="hty">BlankMacro1</definedName>
    <definedName name="Hu">#REF!</definedName>
    <definedName name="HUIRYIB" hidden="1">#REF!</definedName>
    <definedName name="HUITYUIRYUIJK" localSheetId="6" hidden="1">{#N/A,"수불부",FALSE,"사급자재수불서";#N/A,"수불부",FALSE,"사급자재수불서"}</definedName>
    <definedName name="HUITYUIRYUIJK" localSheetId="7" hidden="1">{#N/A,"수불부",FALSE,"사급자재수불서";#N/A,"수불부",FALSE,"사급자재수불서"}</definedName>
    <definedName name="HUITYUIRYUIJK" hidden="1">{#N/A,"수불부",FALSE,"사급자재수불서";#N/A,"수불부",FALSE,"사급자재수불서"}</definedName>
    <definedName name="HUNCH">#REF!</definedName>
    <definedName name="HunchLen">[37]역T형!#REF!</definedName>
    <definedName name="HV">#REF!</definedName>
    <definedName name="HVAFP">#REF!</definedName>
    <definedName name="HVMF">#REF!</definedName>
    <definedName name="HW">[9]조내역!#REF!</definedName>
    <definedName name="HWEI">#REF!</definedName>
    <definedName name="HWL">[35]Sheet1!$L$28</definedName>
    <definedName name="HWR">[35]Sheet1!$N$28</definedName>
    <definedName name="HWS">[9]조내역!#REF!</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X10L">#N/A</definedName>
    <definedName name="HX10R">#N/A</definedName>
    <definedName name="HX3L">#N/A</definedName>
    <definedName name="HX3R">#N/A</definedName>
    <definedName name="HX4L">#N/A</definedName>
    <definedName name="HX4R">#N/A</definedName>
    <definedName name="HX5L">#N/A</definedName>
    <definedName name="HX5R">#N/A</definedName>
    <definedName name="HX6L">#N/A</definedName>
    <definedName name="HX6R">#N/A</definedName>
    <definedName name="HX7L">#N/A</definedName>
    <definedName name="HX7R">#N/A</definedName>
    <definedName name="HX8L">#N/A</definedName>
    <definedName name="HX8R">#N/A</definedName>
    <definedName name="HX9L">#N/A</definedName>
    <definedName name="HX9R">#N/A</definedName>
    <definedName name="H모래180규격">[115]SORCE1!$N$18:$Y$32</definedName>
    <definedName name="H모래90규격">[115]SORCE1!$A$18:$L$32</definedName>
    <definedName name="H사">#REF!</definedName>
    <definedName name="H삼">#REF!</definedName>
    <definedName name="H이">#REF!</definedName>
    <definedName name="H일">#REF!</definedName>
    <definedName name="I">[51]기본DATA!#REF!</definedName>
    <definedName name="i.l.p">#REF!</definedName>
    <definedName name="I_1">[9]조내역!#REF!</definedName>
    <definedName name="I_10">[9]조내역!#REF!</definedName>
    <definedName name="I_11">[9]조내역!#REF!</definedName>
    <definedName name="I_12">[9]조내역!#REF!</definedName>
    <definedName name="I_13">[9]조내역!#REF!</definedName>
    <definedName name="I_14">[9]조내역!#REF!</definedName>
    <definedName name="I_15">[9]조내역!#REF!</definedName>
    <definedName name="I_17">[9]조내역!#REF!</definedName>
    <definedName name="I_18">[9]조내역!#REF!</definedName>
    <definedName name="I_19">[9]조내역!#REF!</definedName>
    <definedName name="I_2">[9]조내역!#REF!</definedName>
    <definedName name="I_20">[9]조내역!#REF!</definedName>
    <definedName name="I_21">[9]조내역!#REF!</definedName>
    <definedName name="I_22">[9]조내역!#REF!</definedName>
    <definedName name="I_23">[9]조내역!#REF!</definedName>
    <definedName name="I_24">[9]조내역!#REF!</definedName>
    <definedName name="I_25">[9]조내역!#REF!</definedName>
    <definedName name="I_3">[9]조내역!#REF!</definedName>
    <definedName name="I_4">[9]조내역!#REF!</definedName>
    <definedName name="I_5">[9]조내역!#REF!</definedName>
    <definedName name="I_6">[9]조내역!#REF!</definedName>
    <definedName name="I_7">[9]조내역!#REF!</definedName>
    <definedName name="I_8">[9]조내역!#REF!</definedName>
    <definedName name="I_9">[9]조내역!#REF!</definedName>
    <definedName name="I_BEAM">#REF!</definedName>
    <definedName name="I_EA">#REF!</definedName>
    <definedName name="I_PILE_TYPE">[55]LEGEND!$E$13</definedName>
    <definedName name="I0">#REF!</definedName>
    <definedName name="I1_">[9]조내역!#REF!</definedName>
    <definedName name="I10_">[9]조내역!#REF!</definedName>
    <definedName name="I11_">[9]조내역!#REF!</definedName>
    <definedName name="I12_">[9]조내역!#REF!</definedName>
    <definedName name="I13_">[9]조내역!#REF!</definedName>
    <definedName name="I14_">[9]조내역!#REF!</definedName>
    <definedName name="I15_">[9]조내역!#REF!</definedName>
    <definedName name="I16_">[9]조내역!#REF!</definedName>
    <definedName name="I17_">[9]조내역!#REF!</definedName>
    <definedName name="I18_">[9]조내역!#REF!</definedName>
    <definedName name="I19_">[9]조내역!#REF!</definedName>
    <definedName name="I1N">#REF!</definedName>
    <definedName name="I2_">[9]조내역!#REF!</definedName>
    <definedName name="I20_">[9]조내역!#REF!</definedName>
    <definedName name="I21_">[9]조내역!#REF!</definedName>
    <definedName name="I22_">[9]조내역!#REF!</definedName>
    <definedName name="I23_">[9]조내역!#REF!</definedName>
    <definedName name="I24_">[9]조내역!#REF!</definedName>
    <definedName name="I25_">[9]조내역!#REF!</definedName>
    <definedName name="I3_">[9]조내역!#REF!</definedName>
    <definedName name="I4_">[9]조내역!#REF!</definedName>
    <definedName name="I5_">[9]조내역!#REF!</definedName>
    <definedName name="I6_">[9]조내역!#REF!</definedName>
    <definedName name="I7_">[9]조내역!#REF!</definedName>
    <definedName name="I8_">[9]조내역!#REF!</definedName>
    <definedName name="I9_">[9]조내역!#REF!</definedName>
    <definedName name="ia">#REF!</definedName>
    <definedName name="IB">#REF!</definedName>
    <definedName name="IB_1">#REF!</definedName>
    <definedName name="IC">#REF!</definedName>
    <definedName name="ICC">#REF!</definedName>
    <definedName name="ICON">[116]기계내역!#REF!</definedName>
    <definedName name="icr">#REF!</definedName>
    <definedName name="ICS">#REF!</definedName>
    <definedName name="ICSR">#REF!</definedName>
    <definedName name="ID">'[82]Y-WORK'!$I$268:$I$417,'[82]Y-WORK'!$I$427:$I$450</definedName>
    <definedName name="IEC허용전류1">[117]자료!$E$54:$G$91</definedName>
    <definedName name="IELWSALES">#REF!</definedName>
    <definedName name="IELYSALES">#REF!</definedName>
    <definedName name="IEPLANSALES">#REF!</definedName>
    <definedName name="IERTYUETYU" localSheetId="6" hidden="1">{"'Sheet1'!$D$19","'Sheet1'!$B$22:$E$22"}</definedName>
    <definedName name="IERTYUETYU" localSheetId="7" hidden="1">{"'Sheet1'!$D$19","'Sheet1'!$B$22:$E$22"}</definedName>
    <definedName name="IERTYUETYU" hidden="1">{"'Sheet1'!$D$19","'Sheet1'!$B$22:$E$22"}</definedName>
    <definedName name="IESP">#REF!</definedName>
    <definedName name="IF">#REF!</definedName>
    <definedName name="IFOMNI">#REF!</definedName>
    <definedName name="IFSEC">#REF!</definedName>
    <definedName name="ig">#REF!</definedName>
    <definedName name="IGAS">[116]기계내역!#REF!</definedName>
    <definedName name="IGD">[116]기계내역!#REF!</definedName>
    <definedName name="IGO">[116]기계내역!#REF!</definedName>
    <definedName name="ih">#REF!</definedName>
    <definedName name="II" localSheetId="6">{"'용역비'!$A$4:$C$8"}</definedName>
    <definedName name="II" localSheetId="7">{"'용역비'!$A$4:$C$8"}</definedName>
    <definedName name="II">{"'용역비'!$A$4:$C$8"}</definedName>
    <definedName name="iibs">#REF!</definedName>
    <definedName name="IIB호D13">#REF!</definedName>
    <definedName name="IIB호D16">#REF!</definedName>
    <definedName name="IIC호D13">#REF!</definedName>
    <definedName name="IIC호D16">#REF!</definedName>
    <definedName name="III"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 localSheetId="6">{"'용역비'!$A$4:$C$8"}</definedName>
    <definedName name="IIII" localSheetId="7">{"'용역비'!$A$4:$C$8"}</definedName>
    <definedName name="IIII">{"'용역비'!$A$4:$C$8"}</definedName>
    <definedName name="iiiii" localSheetId="6">{"'자리배치도'!$AG$1:$CI$28"}</definedName>
    <definedName name="iiiii" localSheetId="7">{"'자리배치도'!$AG$1:$CI$28"}</definedName>
    <definedName name="iiiii">{"'자리배치도'!$AG$1:$CI$28"}</definedName>
    <definedName name="iiiiii"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6">{"'광피스표'!$A$3:$N$54"}</definedName>
    <definedName name="IJ" localSheetId="7">{"'광피스표'!$A$3:$N$54"}</definedName>
    <definedName name="IJ">{"'광피스표'!$A$3:$N$54"}</definedName>
    <definedName name="IJA">[116]기계내역!#REF!</definedName>
    <definedName name="IL">#REF!</definedName>
    <definedName name="ila">#REF!</definedName>
    <definedName name="ilch">[118]ilch!$A$3:$M$25</definedName>
    <definedName name="ilwi">#REF!</definedName>
    <definedName name="im">#N/A</definedName>
    <definedName name="IMP">#REF!</definedName>
    <definedName name="IMPMAP">'[119]IMP(MAIN)'!$E$26:$AX$74</definedName>
    <definedName name="IMPMAP_">'[119]IMP (REACTOR)'!$E$27:$AY$74</definedName>
    <definedName name="IMSI">#REF!</definedName>
    <definedName name="IND">#REF!</definedName>
    <definedName name="INPUT">[120]WORK!$A$22:$BE$381</definedName>
    <definedName name="Input1_ScrolA">#REF!</definedName>
    <definedName name="insu">#REF!</definedName>
    <definedName name="IntFreeCred">#REF!</definedName>
    <definedName name="INTPUT">#REF!</definedName>
    <definedName name="INTPUTDATA">#REF!</definedName>
    <definedName name="IO" localSheetId="6">{"Book1","AP-37.xls"}</definedName>
    <definedName name="IO" localSheetId="7">{"Book1","AP-37.xls"}</definedName>
    <definedName name="IO">{"Book1","AP-37.xls"}</definedName>
    <definedName name="IOB">[116]기계내역!#REF!</definedName>
    <definedName name="IOI" localSheetId="6">{"'용역비'!$A$4:$C$8"}</definedName>
    <definedName name="IOI" localSheetId="7">{"'용역비'!$A$4:$C$8"}</definedName>
    <definedName name="IOI">{"'용역비'!$A$4:$C$8"}</definedName>
    <definedName name="IOIOIOIO" localSheetId="6" hidden="1">{#N/A,#N/A,FALSE,"표지목차"}</definedName>
    <definedName name="IOIOIOIO" localSheetId="7" hidden="1">{#N/A,#N/A,FALSE,"표지목차"}</definedName>
    <definedName name="IOIOIOIO" hidden="1">{#N/A,#N/A,FALSE,"표지목차"}</definedName>
    <definedName name="iop">'[121]ABUT수량-A1'!$T$25</definedName>
    <definedName name="iouo" localSheetId="6" hidden="1">{#N/A,#N/A,FALSE,"배수2"}</definedName>
    <definedName name="iouo" localSheetId="7" hidden="1">{#N/A,#N/A,FALSE,"배수2"}</definedName>
    <definedName name="iouo" hidden="1">{#N/A,#N/A,FALSE,"배수2"}</definedName>
    <definedName name="ioup" localSheetId="6" hidden="1">{#N/A,#N/A,FALSE,"속도"}</definedName>
    <definedName name="ioup" localSheetId="7" hidden="1">{#N/A,#N/A,FALSE,"속도"}</definedName>
    <definedName name="ioup" hidden="1">{#N/A,#N/A,FALSE,"속도"}</definedName>
    <definedName name="iqoeoiewoi">#REF!</definedName>
    <definedName name="IR\">#REF!</definedName>
    <definedName name="IS">#REF!</definedName>
    <definedName name="ISI">[116]기계내역!#REF!</definedName>
    <definedName name="ISO">[116]기계내역!#REF!</definedName>
    <definedName name="IT">#REF!</definedName>
    <definedName name="ITAB">[116]기계내역!#REF!</definedName>
    <definedName name="ITEM">[122]ITEM!#REF!</definedName>
    <definedName name="ITEM_">[123]WORK!$A$22:$IV$401</definedName>
    <definedName name="ITNUM">#N/A</definedName>
    <definedName name="ITYUIYTUIYUI" localSheetId="6" hidden="1">{"'Sheet1'!$D$19","'Sheet1'!$B$22:$E$22"}</definedName>
    <definedName name="ITYUIYTUIYUI" localSheetId="7" hidden="1">{"'Sheet1'!$D$19","'Sheet1'!$B$22:$E$22"}</definedName>
    <definedName name="ITYUIYTUIYUI" hidden="1">{"'Sheet1'!$D$19","'Sheet1'!$B$22:$E$22"}</definedName>
    <definedName name="iu"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1_">#REF!</definedName>
    <definedName name="IV2_">#REF!</definedName>
    <definedName name="IWI">[116]기계내역!#REF!</definedName>
    <definedName name="IX">#REF!</definedName>
    <definedName name="IYGULIYUIBUIL" localSheetId="6" hidden="1">{#N/A,#N/A,FALSE,"Sheet1"}</definedName>
    <definedName name="IYGULIYUIBUIL" localSheetId="7" hidden="1">{#N/A,#N/A,FALSE,"Sheet1"}</definedName>
    <definedName name="IYGULIYUIBUIL" hidden="1">{#N/A,#N/A,FALSE,"Sheet1"}</definedName>
    <definedName name="IYU">[116]기계내역!#REF!</definedName>
    <definedName name="I호D13">[124]맨홀수량집계!$K$21</definedName>
    <definedName name="I호D16">[124]맨홀수량집계!$K$22</definedName>
    <definedName name="J">#REF!</definedName>
    <definedName name="J_1">#REF!</definedName>
    <definedName name="J_A">#N/A</definedName>
    <definedName name="J_B">#N/A</definedName>
    <definedName name="J_B1">#N/A</definedName>
    <definedName name="J_B2">#N/A</definedName>
    <definedName name="J_B3">#N/A</definedName>
    <definedName name="J_B4">#N/A</definedName>
    <definedName name="J_C1">#N/A</definedName>
    <definedName name="J_C11">#N/A</definedName>
    <definedName name="J_C12">#N/A</definedName>
    <definedName name="J_C2">#N/A</definedName>
    <definedName name="J_C21">#N/A</definedName>
    <definedName name="J_C22">#N/A</definedName>
    <definedName name="J_C3">#N/A</definedName>
    <definedName name="J_C31">#N/A</definedName>
    <definedName name="J_C32">#N/A</definedName>
    <definedName name="J_D">[51]기본DATA!#REF!</definedName>
    <definedName name="J_H">#N/A</definedName>
    <definedName name="J_HOLE">#N/A</definedName>
    <definedName name="J_O1">#N/A</definedName>
    <definedName name="J_O2">#N/A</definedName>
    <definedName name="J_S">#N/A</definedName>
    <definedName name="J_S_P_용__믹서">[125]장비집계!#REF!</definedName>
    <definedName name="J_S1">#N/A</definedName>
    <definedName name="J_S2">#N/A</definedName>
    <definedName name="J_형옹벽측구_수량집계">#REF!</definedName>
    <definedName name="j1_e">#REF!</definedName>
    <definedName name="j1_ea">#REF!</definedName>
    <definedName name="j1_l">#REF!</definedName>
    <definedName name="j2_l">#REF!</definedName>
    <definedName name="j3_l">#REF!</definedName>
    <definedName name="j4_l">#REF!</definedName>
    <definedName name="JACK">#REF!</definedName>
    <definedName name="jack_ea">#REF!</definedName>
    <definedName name="JACK50TON">[126]가시설수량!$AE$203</definedName>
    <definedName name="JANG" hidden="1">'[5]FR8 허용전류표'!$Q$45:$AT$45</definedName>
    <definedName name="JCON">[116]기계내역!#REF!</definedName>
    <definedName name="JDFHERHGFHJ" localSheetId="6" hidden="1">{#N/A,#N/A,FALSE,"포장2"}</definedName>
    <definedName name="JDFHERHGFHJ" localSheetId="7" hidden="1">{#N/A,#N/A,FALSE,"포장2"}</definedName>
    <definedName name="JDFHERHGFHJ" hidden="1">{#N/A,#N/A,FALSE,"포장2"}</definedName>
    <definedName name="JDFHERHGFJFD" localSheetId="6" hidden="1">{#N/A,#N/A,FALSE,"포장1";#N/A,#N/A,FALSE,"포장1"}</definedName>
    <definedName name="JDFHERHGFJFD" localSheetId="7" hidden="1">{#N/A,#N/A,FALSE,"포장1";#N/A,#N/A,FALSE,"포장1"}</definedName>
    <definedName name="JDFHERHGFJFD" hidden="1">{#N/A,#N/A,FALSE,"포장1";#N/A,#N/A,FALSE,"포장1"}</definedName>
    <definedName name="JDFHETHGFJ" localSheetId="6" hidden="1">{#N/A,#N/A,FALSE,"조골재"}</definedName>
    <definedName name="JDFHETHGFJ" localSheetId="7" hidden="1">{#N/A,#N/A,FALSE,"조골재"}</definedName>
    <definedName name="JDFHETHGFJ" hidden="1">{#N/A,#N/A,FALSE,"조골재"}</definedName>
    <definedName name="JDFHFDJDNDHT" localSheetId="6" hidden="1">{#N/A,#N/A,FALSE,"토공2"}</definedName>
    <definedName name="JDFHFDJDNDHT" localSheetId="7" hidden="1">{#N/A,#N/A,FALSE,"토공2"}</definedName>
    <definedName name="JDFHFDJDNDHT" hidden="1">{#N/A,#N/A,FALSE,"토공2"}</definedName>
    <definedName name="JDHDFHERHG" localSheetId="6" hidden="1">{#N/A,#N/A,FALSE,"이정표"}</definedName>
    <definedName name="JDHDFHERHG" localSheetId="7" hidden="1">{#N/A,#N/A,FALSE,"이정표"}</definedName>
    <definedName name="JDHDFHERHG" hidden="1">{#N/A,#N/A,FALSE,"이정표"}</definedName>
    <definedName name="JDHGEHGFGJRTYJHFG" localSheetId="6" hidden="1">{#N/A,#N/A,FALSE,"구조1"}</definedName>
    <definedName name="JDHGEHGFGJRTYJHFG" localSheetId="7" hidden="1">{#N/A,#N/A,FALSE,"구조1"}</definedName>
    <definedName name="JDHGEHGFGJRTYJHFG" hidden="1">{#N/A,#N/A,FALSE,"구조1"}</definedName>
    <definedName name="JE">#REF!</definedName>
    <definedName name="JH">#REF!</definedName>
    <definedName name="jhj">#REF!</definedName>
    <definedName name="jhjg" localSheetId="6" hidden="1">{#N/A,#N/A,FALSE,"조골재"}</definedName>
    <definedName name="jhjg" localSheetId="7" hidden="1">{#N/A,#N/A,FALSE,"조골재"}</definedName>
    <definedName name="jhjg" hidden="1">{#N/A,#N/A,FALSE,"조골재"}</definedName>
    <definedName name="jhjh" localSheetId="6" hidden="1">{#N/A,#N/A,FALSE,"표지목차"}</definedName>
    <definedName name="jhjh" localSheetId="7" hidden="1">{#N/A,#N/A,FALSE,"표지목차"}</definedName>
    <definedName name="jhjh" hidden="1">{#N/A,#N/A,FALSE,"표지목차"}</definedName>
    <definedName name="jhjyjy" localSheetId="6">BlankMacro1</definedName>
    <definedName name="jhjyjy" localSheetId="7">BlankMacro1</definedName>
    <definedName name="jhjyjy">BlankMacro1</definedName>
    <definedName name="jhm" localSheetId="6">BlankMacro1</definedName>
    <definedName name="jhm" localSheetId="7">BlankMacro1</definedName>
    <definedName name="jhm">BlankMacro1</definedName>
    <definedName name="JHY">#N/A</definedName>
    <definedName name="JHYK">[127]단위중량!#REF!</definedName>
    <definedName name="JHYKI">[127]단위중량!#REF!</definedName>
    <definedName name="JHYKIN">[127]단위중량!#REF!</definedName>
    <definedName name="JHYKING">#N/A</definedName>
    <definedName name="JHYKING1">[127]단위중량!#REF!</definedName>
    <definedName name="JHYKING10">[127]단위중량!#REF!</definedName>
    <definedName name="JHYKING2">[127]단위중량!#REF!</definedName>
    <definedName name="JHYKING3">[127]단위중량!#REF!</definedName>
    <definedName name="JHYKING4">[127]단위중량!#REF!</definedName>
    <definedName name="JHYKING5">[127]단위중량!#REF!</definedName>
    <definedName name="JHYKING6">[127]단위중량!#REF!</definedName>
    <definedName name="JHYKING7">[127]단위중량!#REF!</definedName>
    <definedName name="JHYKING8">[127]단위중량!#REF!</definedName>
    <definedName name="JHYKING9">[127]단위중량!#REF!</definedName>
    <definedName name="jii" localSheetId="6" hidden="1">{#N/A,#N/A,FALSE,"골재소요량";#N/A,#N/A,FALSE,"골재소요량"}</definedName>
    <definedName name="jii" localSheetId="7" hidden="1">{#N/A,#N/A,FALSE,"골재소요량";#N/A,#N/A,FALSE,"골재소요량"}</definedName>
    <definedName name="jii" hidden="1">{#N/A,#N/A,FALSE,"골재소요량";#N/A,#N/A,FALSE,"골재소요량"}</definedName>
    <definedName name="JIYUIOBJUBUIO" localSheetId="6" hidden="1">{#N/A,#N/A,FALSE,"Sheet1"}</definedName>
    <definedName name="JIYUIOBJUBUIO" localSheetId="7" hidden="1">{#N/A,#N/A,FALSE,"Sheet1"}</definedName>
    <definedName name="JIYUIOBJUBUIO" hidden="1">{#N/A,#N/A,FALSE,"Sheet1"}</definedName>
    <definedName name="JJ">#REF!</definedName>
    <definedName name="JJFOR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'[53]ABUT수량-A1'!$T$25</definedName>
    <definedName name="jjjjj" localSheetId="6">BlankMacro1</definedName>
    <definedName name="jjjjj" localSheetId="7">BlankMacro1</definedName>
    <definedName name="jjjjj">BlankMacro1</definedName>
    <definedName name="JJSUWE"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6" hidden="1">{#N/A,#N/A,FALSE,"현장 NCR 분석";#N/A,#N/A,FALSE,"현장품질감사";#N/A,#N/A,FALSE,"현장품질감사"}</definedName>
    <definedName name="JK" localSheetId="7" hidden="1">{#N/A,#N/A,FALSE,"현장 NCR 분석";#N/A,#N/A,FALSE,"현장품질감사";#N/A,#N/A,FALSE,"현장품질감사"}</definedName>
    <definedName name="JK" hidden="1">{#N/A,#N/A,FALSE,"현장 NCR 분석";#N/A,#N/A,FALSE,"현장품질감사";#N/A,#N/A,FALSE,"현장품질감사"}</definedName>
    <definedName name="JKJKJKJK" localSheetId="6" hidden="1">{#N/A,#N/A,FALSE,"포장1";#N/A,#N/A,FALSE,"포장1"}</definedName>
    <definedName name="JKJKJKJK" localSheetId="7" hidden="1">{#N/A,#N/A,FALSE,"포장1";#N/A,#N/A,FALSE,"포장1"}</definedName>
    <definedName name="JKJKJKJK" hidden="1">{#N/A,#N/A,FALSE,"포장1";#N/A,#N/A,FALSE,"포장1"}</definedName>
    <definedName name="jku" localSheetId="6">BlankMacro1</definedName>
    <definedName name="jku" localSheetId="7">BlankMacro1</definedName>
    <definedName name="jku">BlankMacro1</definedName>
    <definedName name="jkyt" localSheetId="6">BlankMacro1</definedName>
    <definedName name="jkyt" localSheetId="7">BlankMacro1</definedName>
    <definedName name="jkyt">BlankMacro1</definedName>
    <definedName name="JOINT">#REF!</definedName>
    <definedName name="Joint3">[128]입력DATA!#REF!</definedName>
    <definedName name="Joint4">[128]입력DATA!#REF!</definedName>
    <definedName name="jopp" localSheetId="6">BlankMacro1</definedName>
    <definedName name="jopp" localSheetId="7">BlankMacro1</definedName>
    <definedName name="jopp">BlankMacro1</definedName>
    <definedName name="JPP">#REF!</definedName>
    <definedName name="JSH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TYUTYVJ" localSheetId="6" hidden="1">{#N/A,"수불부",FALSE,"사급자재수불서";#N/A,"수불부",FALSE,"사급자재수불서"}</definedName>
    <definedName name="JTYUTYVJ" localSheetId="7" hidden="1">{#N/A,"수불부",FALSE,"사급자재수불서";#N/A,"수불부",FALSE,"사급자재수불서"}</definedName>
    <definedName name="JTYUTYVJ" hidden="1">{#N/A,"수불부",FALSE,"사급자재수불서";#N/A,"수불부",FALSE,"사급자재수불서"}</definedName>
    <definedName name="JUNCTION">#REF!</definedName>
    <definedName name="JUST">#REF!</definedName>
    <definedName name="juy" localSheetId="6">{"'광피스표'!$A$3:$N$54"}</definedName>
    <definedName name="juy" localSheetId="7">{"'광피스표'!$A$3:$N$54"}</definedName>
    <definedName name="juy">{"'광피스표'!$A$3:$N$54"}</definedName>
    <definedName name="jwd">#REF!</definedName>
    <definedName name="JYH">#REF!</definedName>
    <definedName name="jyhjmhy" localSheetId="6">BlankMacro1</definedName>
    <definedName name="jyhjmhy" localSheetId="7">BlankMacro1</definedName>
    <definedName name="jyhjmhy">BlankMacro1</definedName>
    <definedName name="JYJY"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jwser" localSheetId="6">BlankMacro1</definedName>
    <definedName name="jyjyjwser" localSheetId="7">BlankMacro1</definedName>
    <definedName name="jyjyjwser">BlankMacro1</definedName>
    <definedName name="jytrtysr" localSheetId="6" hidden="1">{#N/A,#N/A,FALSE,"조골재"}</definedName>
    <definedName name="jytrtysr" localSheetId="7" hidden="1">{#N/A,#N/A,FALSE,"조골재"}</definedName>
    <definedName name="jytrtysr" hidden="1">{#N/A,#N/A,FALSE,"조골재"}</definedName>
    <definedName name="JYU">[116]기계내역!#REF!</definedName>
    <definedName name="jyykty" localSheetId="6">BlankMacro1</definedName>
    <definedName name="jyykty" localSheetId="7">BlankMacro1</definedName>
    <definedName name="jyykty">BlankMacro1</definedName>
    <definedName name="K">#REF!</definedName>
    <definedName name="K_">[77]발전기!#REF!</definedName>
    <definedName name="K_CABLE">[9]조내역!#REF!</definedName>
    <definedName name="K_CENTER_PNL">[9]조내역!#REF!</definedName>
    <definedName name="K_D">[51]기본DATA!#REF!</definedName>
    <definedName name="K_D1">[9]조내역!#REF!</definedName>
    <definedName name="K_D2">[9]조내역!#REF!</definedName>
    <definedName name="K_DO">[9]조내역!#REF!</definedName>
    <definedName name="K_LEVEL">[9]조내역!#REF!</definedName>
    <definedName name="K_LEVEL1">[9]조내역!#REF!</definedName>
    <definedName name="K_MAG1">[9]조내역!#REF!</definedName>
    <definedName name="K_MAG2">[9]조내역!#REF!</definedName>
    <definedName name="K_MAG3">[9]조내역!#REF!</definedName>
    <definedName name="k_mag4">[9]조내역!#REF!</definedName>
    <definedName name="k_mag45">[9]조내역!#REF!</definedName>
    <definedName name="K_MAG5">[9]조내역!#REF!</definedName>
    <definedName name="K_MAG6">[9]조내역!#REF!</definedName>
    <definedName name="K_MAG7">[9]조내역!#REF!</definedName>
    <definedName name="K_OPCON">[9]조내역!#REF!</definedName>
    <definedName name="K_PR">#REF!</definedName>
    <definedName name="K_RCL">[9]조내역!#REF!</definedName>
    <definedName name="K_S1">[9]조내역!#REF!</definedName>
    <definedName name="K_S2">[9]조내역!#REF!</definedName>
    <definedName name="K_SPARE1">[9]조내역!#REF!</definedName>
    <definedName name="K_SPARE2">[9]조내역!#REF!</definedName>
    <definedName name="K0">#REF!</definedName>
    <definedName name="k3fix">#REF!</definedName>
    <definedName name="k4fix">#REF!</definedName>
    <definedName name="KA">[129]MOTOR!$B$61:$E$68</definedName>
    <definedName name="KAE">#REF!</definedName>
    <definedName name="KAED">#REF!</definedName>
    <definedName name="KANG1">#REF!</definedName>
    <definedName name="KANG2">#REF!</definedName>
    <definedName name="KAS">#REF!</definedName>
    <definedName name="kasp">#REF!</definedName>
    <definedName name="Ka일">#REF!</definedName>
    <definedName name="Ka투">#REF!</definedName>
    <definedName name="KB" localSheetId="6">{"'광피스표'!$A$3:$N$54"}</definedName>
    <definedName name="KB" localSheetId="7">{"'광피스표'!$A$3:$N$54"}</definedName>
    <definedName name="KB">{"'광피스표'!$A$3:$N$54"}</definedName>
    <definedName name="kbaesu">#REF!</definedName>
    <definedName name="kbang">#REF!</definedName>
    <definedName name="kconc1">#REF!</definedName>
    <definedName name="kconc2">#REF!</definedName>
    <definedName name="KD">#REF!</definedName>
    <definedName name="kdjf">#REF!</definedName>
    <definedName name="kdong">#REF!</definedName>
    <definedName name="ke">#REF!</definedName>
    <definedName name="KEA">#REF!</definedName>
    <definedName name="KEY_E">#REF!</definedName>
    <definedName name="kf"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localSheetId="6" hidden="1">{#N/A,#N/A,FALSE,"혼합골재"}</definedName>
    <definedName name="KFGHYH" localSheetId="7" hidden="1">{#N/A,#N/A,FALSE,"혼합골재"}</definedName>
    <definedName name="KFGHYH" hidden="1">{#N/A,#N/A,FALSE,"혼합골재"}</definedName>
    <definedName name="KFGJGFJGHGRJGH" localSheetId="6" hidden="1">{#N/A,#N/A,FALSE,"부대1"}</definedName>
    <definedName name="KFGJGFJGHGRJGH" localSheetId="7" hidden="1">{#N/A,#N/A,FALSE,"부대1"}</definedName>
    <definedName name="KFGJGFJGHGRJGH" hidden="1">{#N/A,#N/A,FALSE,"부대1"}</definedName>
    <definedName name="KFGJREYDFHFD" localSheetId="6" hidden="1">{#N/A,#N/A,FALSE,"속도"}</definedName>
    <definedName name="KFGJREYDFHFD" localSheetId="7" hidden="1">{#N/A,#N/A,FALSE,"속도"}</definedName>
    <definedName name="KFGJREYDFHFD" hidden="1">{#N/A,#N/A,FALSE,"속도"}</definedName>
    <definedName name="kg">#REF!</definedName>
    <definedName name="kger">#REF!</definedName>
    <definedName name="KGFJHGJGH" localSheetId="6" hidden="1">{#N/A,#N/A,FALSE,"2~8번"}</definedName>
    <definedName name="KGFJHGJGH" localSheetId="7" hidden="1">{#N/A,#N/A,FALSE,"2~8번"}</definedName>
    <definedName name="KGFJHGJGH" hidden="1">{#N/A,#N/A,FALSE,"2~8번"}</definedName>
    <definedName name="kgyj" localSheetId="6">BlankMacro1</definedName>
    <definedName name="kgyj" localSheetId="7">BlankMacro1</definedName>
    <definedName name="kgyj">BlankMacro1</definedName>
    <definedName name="KH">#REF!</definedName>
    <definedName name="KH.1">'[130]3련 BOX'!#REF!</definedName>
    <definedName name="KHE">#REF!</definedName>
    <definedName name="khj" localSheetId="6">BlankMacro1</definedName>
    <definedName name="khj" localSheetId="7">BlankMacro1</definedName>
    <definedName name="khj">BlankMacro1</definedName>
    <definedName name="khl" localSheetId="6" hidden="1">{#N/A,#N/A,FALSE,"2~8번"}</definedName>
    <definedName name="khl" localSheetId="7" hidden="1">{#N/A,#N/A,FALSE,"2~8번"}</definedName>
    <definedName name="khl" hidden="1">{#N/A,#N/A,FALSE,"2~8번"}</definedName>
    <definedName name="KHN">#REF!</definedName>
    <definedName name="Kiho">[54]역T형!#REF!</definedName>
    <definedName name="kim">'[131]1'!#REF!</definedName>
    <definedName name="KIT">#REF!</definedName>
    <definedName name="KJ">#REF!</definedName>
    <definedName name="kjg" localSheetId="6" hidden="1">{#N/A,#N/A,FALSE,"조골재"}</definedName>
    <definedName name="kjg" localSheetId="7" hidden="1">{#N/A,#N/A,FALSE,"조골재"}</definedName>
    <definedName name="kjg" hidden="1">{#N/A,#N/A,FALSE,"조골재"}</definedName>
    <definedName name="KJGHJG" localSheetId="6" hidden="1">{#N/A,#N/A,FALSE,"배수2"}</definedName>
    <definedName name="KJGHJG" localSheetId="7" hidden="1">{#N/A,#N/A,FALSE,"배수2"}</definedName>
    <definedName name="KJGHJG" hidden="1">{#N/A,#N/A,FALSE,"배수2"}</definedName>
    <definedName name="kjgjg" localSheetId="6">BlankMacro1</definedName>
    <definedName name="kjgjg" localSheetId="7">BlankMacro1</definedName>
    <definedName name="kjgjg">BlankMacro1</definedName>
    <definedName name="KJHGHGGTG">#REF!</definedName>
    <definedName name="kjibsu">#REF!</definedName>
    <definedName name="kjjliu" localSheetId="6">BlankMacro1</definedName>
    <definedName name="kjjliu" localSheetId="7">BlankMacro1</definedName>
    <definedName name="kjjliu">BlankMacro1</definedName>
    <definedName name="kjk" localSheetId="6">BlankMacro1</definedName>
    <definedName name="kjk" localSheetId="7">BlankMacro1</definedName>
    <definedName name="kjk">BlankMacro1</definedName>
    <definedName name="kjun100">#REF!</definedName>
    <definedName name="kjun50">#REF!</definedName>
    <definedName name="kjunb">#REF!</definedName>
    <definedName name="KK">#REF!</definedName>
    <definedName name="KKA"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'[109]ABUT수량-A1'!$T$25</definedName>
    <definedName name="KKKD"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[132]부하!$Q$48:$AT$48</definedName>
    <definedName name="KKKKK">[132]Sheet13!#REF!</definedName>
    <definedName name="KKKSJ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mp">#REF!</definedName>
    <definedName name="KKP">#REF!</definedName>
    <definedName name="KKSIIEJD"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yu">#REF!</definedName>
    <definedName name="kkzz">#REF!</definedName>
    <definedName name="KL">'[130]3련 BOX'!#REF!</definedName>
    <definedName name="KLLKLKLK" localSheetId="6" hidden="1">{#N/A,#N/A,FALSE,"포장2"}</definedName>
    <definedName name="KLLKLKLK" localSheetId="7" hidden="1">{#N/A,#N/A,FALSE,"포장2"}</definedName>
    <definedName name="KLLKLKLK" hidden="1">{#N/A,#N/A,FALSE,"포장2"}</definedName>
    <definedName name="KMP">#REF!</definedName>
    <definedName name="kmu">#REF!</definedName>
    <definedName name="kmung">#REF!</definedName>
    <definedName name="knj" localSheetId="6" hidden="1">{#N/A,#N/A,FALSE,"혼합골재"}</definedName>
    <definedName name="knj" localSheetId="7" hidden="1">{#N/A,#N/A,FALSE,"혼합골재"}</definedName>
    <definedName name="knj" hidden="1">{#N/A,#N/A,FALSE,"혼합골재"}</definedName>
    <definedName name="knm" localSheetId="6">BlankMacro1</definedName>
    <definedName name="knm" localSheetId="7">BlankMacro1</definedName>
    <definedName name="knm">BlankMacro1</definedName>
    <definedName name="knotch">#REF!</definedName>
    <definedName name="KO">#REF!</definedName>
    <definedName name="kpqeiwri" hidden="1">#REF!</definedName>
    <definedName name="KPSC">#REF!</definedName>
    <definedName name="KS">#REF!</definedName>
    <definedName name="ks_awg">#REF!</definedName>
    <definedName name="ksin">#REF!</definedName>
    <definedName name="ksk" hidden="1">#REF!</definedName>
    <definedName name="kslab">#REF!</definedName>
    <definedName name="ksmp">#REF!</definedName>
    <definedName name="kspace">#REF!</definedName>
    <definedName name="ktaek">#REF!</definedName>
    <definedName name="ktbm">#REF!</definedName>
    <definedName name="ktf" hidden="1">#REF!</definedName>
    <definedName name="kty" hidden="1">#REF!</definedName>
    <definedName name="KU">#REF!</definedName>
    <definedName name="KUK"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VA_X">#REF!</definedName>
    <definedName name="KVC">#REF!</definedName>
    <definedName name="KVO">#REF!</definedName>
    <definedName name="KW_KVA">'[133]MACRO(MCC)'!#REF!</definedName>
    <definedName name="kyd.Dim.01.">"currency"</definedName>
    <definedName name="kyd.Dim.02.">"currency"</definedName>
    <definedName name="kyd.ElementType.01.">3</definedName>
    <definedName name="kyd.ElementType.02.">3</definedName>
    <definedName name="kyd.MemoSortHide.">FALSE</definedName>
    <definedName name="kyd.NumLevels.01.">999</definedName>
    <definedName name="kyd.NumLevels.02.">999</definedName>
    <definedName name="kyd.ParentName.01.">"AUD"</definedName>
    <definedName name="kyd.ParentName.02.">"AUD"</definedName>
    <definedName name="kyd.PreScreenData.">FALSE</definedName>
    <definedName name="kyd.PrintMemo.">FALSE</definedName>
    <definedName name="kyd.PrintParent.01.">TRUE</definedName>
    <definedName name="kyd.PrintParent.02.">TRUE</definedName>
    <definedName name="kyd.PrintStdWhen.">3</definedName>
    <definedName name="kyd.SaveAsFile.">FALSE</definedName>
    <definedName name="kyd.SaveMemo.">FALSE</definedName>
    <definedName name="kyd.SelectString.01.">"*"</definedName>
    <definedName name="kyd.SelectString.02.">"*"</definedName>
    <definedName name="kyd.StdSortHide.">FALSE</definedName>
    <definedName name="kyd.StopRow.">16384</definedName>
    <definedName name="kyd.WriteMemWhenOptn.">3</definedName>
    <definedName name="KYHJHKLHJK" localSheetId="6" hidden="1">{#N/A,"수불부",FALSE,"사급자재수불서";#N/A,"수불부",FALSE,"사급자재수불서"}</definedName>
    <definedName name="KYHJHKLHJK" localSheetId="7" hidden="1">{#N/A,"수불부",FALSE,"사급자재수불서";#N/A,"수불부",FALSE,"사급자재수불서"}</definedName>
    <definedName name="KYHJHKLHJK" hidden="1">{#N/A,"수불부",FALSE,"사급자재수불서";#N/A,"수불부",FALSE,"사급자재수불서"}</definedName>
    <definedName name="kytjnjr" localSheetId="6" hidden="1">{#N/A,#N/A,FALSE,"토공2"}</definedName>
    <definedName name="kytjnjr" localSheetId="7" hidden="1">{#N/A,#N/A,FALSE,"토공2"}</definedName>
    <definedName name="kytjnjr" hidden="1">{#N/A,#N/A,FALSE,"토공2"}</definedName>
    <definedName name="KYW">[134]의왕F사!$A$1</definedName>
    <definedName name="kz">#REF!</definedName>
    <definedName name="L">#REF!</definedName>
    <definedName name="L_1">#REF!</definedName>
    <definedName name="L_2">#REF!</definedName>
    <definedName name="L_3">#REF!</definedName>
    <definedName name="L_4">#REF!</definedName>
    <definedName name="L_5">#REF!</definedName>
    <definedName name="L_6">#REF!</definedName>
    <definedName name="L_RIB">#REF!</definedName>
    <definedName name="l1_ea">#REF!</definedName>
    <definedName name="L10L">#REF!</definedName>
    <definedName name="L1A1P">#N/A</definedName>
    <definedName name="l1a1t">#N/A</definedName>
    <definedName name="l1a2p">#N/A</definedName>
    <definedName name="l1a2t">#N/A</definedName>
    <definedName name="L1AS">#REF!</definedName>
    <definedName name="L1F">[135]FOOTING단면력!#REF!</definedName>
    <definedName name="L1L">#REF!</definedName>
    <definedName name="L2A1P">#N/A</definedName>
    <definedName name="l2a1t">#N/A</definedName>
    <definedName name="l2a2p">#N/A</definedName>
    <definedName name="l2a2t">#N/A</definedName>
    <definedName name="L2L">#REF!</definedName>
    <definedName name="L3A1P">#N/A</definedName>
    <definedName name="l3a1t">#N/A</definedName>
    <definedName name="l3a2p">#N/A</definedName>
    <definedName name="l3a2t">#N/A</definedName>
    <definedName name="L3L">#REF!</definedName>
    <definedName name="L4A1P">#N/A</definedName>
    <definedName name="l4a1t">#N/A</definedName>
    <definedName name="l4a2p">#N/A</definedName>
    <definedName name="l4a2t">#N/A</definedName>
    <definedName name="L4L">#REF!</definedName>
    <definedName name="L5A1P">#N/A</definedName>
    <definedName name="l5a1t">#N/A</definedName>
    <definedName name="l5a2p">#N/A</definedName>
    <definedName name="l5a2t">#N/A</definedName>
    <definedName name="L5L">#REF!</definedName>
    <definedName name="L6A1P">#N/A</definedName>
    <definedName name="l6a1t">#N/A</definedName>
    <definedName name="l6a2p">#N/A</definedName>
    <definedName name="l6a2t">#N/A</definedName>
    <definedName name="L6L">#REF!</definedName>
    <definedName name="L7L">#REF!</definedName>
    <definedName name="L8L">#REF!</definedName>
    <definedName name="L9L">#REF!</definedName>
    <definedName name="LA">[35]Sheet1!$F$35</definedName>
    <definedName name="LA1P">#N/A</definedName>
    <definedName name="la1t">#N/A</definedName>
    <definedName name="la2p">#N/A</definedName>
    <definedName name="la2t">#N/A</definedName>
    <definedName name="LAB">#REF!</definedName>
    <definedName name="labor">#REF!</definedName>
    <definedName name="LAK"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P">#REF!</definedName>
    <definedName name="LAN설비공사" localSheetId="6" hidden="1">{#N/A,"수불부",FALSE,"사급자재수불서";#N/A,"수불부",FALSE,"사급자재수불서"}</definedName>
    <definedName name="LAN설비공사" localSheetId="7" hidden="1">{#N/A,"수불부",FALSE,"사급자재수불서";#N/A,"수불부",FALSE,"사급자재수불서"}</definedName>
    <definedName name="LAN설비공사" hidden="1">{#N/A,"수불부",FALSE,"사급자재수불서";#N/A,"수불부",FALSE,"사급자재수불서"}</definedName>
    <definedName name="lasdjljds" localSheetId="6">노임단가!lasdjljds</definedName>
    <definedName name="lasdjljds" localSheetId="7">전기단가표!lasdjljds</definedName>
    <definedName name="lasdjljds">[0]!lasdjljds</definedName>
    <definedName name="LAST">#REF!</definedName>
    <definedName name="LAST1">#REF!</definedName>
    <definedName name="LB">[88]말뚝지지력산정!$L$22</definedName>
    <definedName name="LC">#REF!</definedName>
    <definedName name="LCC">'[60]도장수량(하1)'!#REF!</definedName>
    <definedName name="ldtype">#REF!</definedName>
    <definedName name="LE">#REF!</definedName>
    <definedName name="LEAN">[55]LEGEND!$D$149</definedName>
    <definedName name="lee">#REF!</definedName>
    <definedName name="LEG">#REF!</definedName>
    <definedName name="Len">#REF!</definedName>
    <definedName name="LENGTH">#N/A</definedName>
    <definedName name="LF">#REF!</definedName>
    <definedName name="LFT">#REF!</definedName>
    <definedName name="LG">#REF!</definedName>
    <definedName name="LH">#REF!</definedName>
    <definedName name="LH.4">#REF!</definedName>
    <definedName name="LH.7">#REF!</definedName>
    <definedName name="LHMP">#REF!</definedName>
    <definedName name="li" localSheetId="6">{"'용역비'!$A$4:$C$8"}</definedName>
    <definedName name="li" localSheetId="7">{"'용역비'!$A$4:$C$8"}</definedName>
    <definedName name="li">{"'용역비'!$A$4:$C$8"}</definedName>
    <definedName name="light">"Picture 1"</definedName>
    <definedName name="lijop" localSheetId="6" hidden="1">{#N/A,#N/A,FALSE,"배수1"}</definedName>
    <definedName name="lijop" localSheetId="7" hidden="1">{#N/A,#N/A,FALSE,"배수1"}</definedName>
    <definedName name="lijop" hidden="1">{#N/A,#N/A,FALSE,"배수1"}</definedName>
    <definedName name="LINE_1">#N/A</definedName>
    <definedName name="LINE_2">#N/A</definedName>
    <definedName name="LINE_3">#N/A</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istBox3_변경">[136]!ListBox3_변경</definedName>
    <definedName name="ListItem01">#REF!</definedName>
    <definedName name="ListItem02">#REF!</definedName>
    <definedName name="ListItem03">#REF!</definedName>
    <definedName name="ListItem04">#REF!</definedName>
    <definedName name="ListItem05">#REF!</definedName>
    <definedName name="ListItem06">#REF!</definedName>
    <definedName name="ListItem07">#REF!</definedName>
    <definedName name="ListItem08">#REF!</definedName>
    <definedName name="Live">[37]역T형!#REF!</definedName>
    <definedName name="ljg"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KKLKL" localSheetId="6">BlankMacro1</definedName>
    <definedName name="LKKLKL" localSheetId="7">BlankMacro1</definedName>
    <definedName name="LKKLKL">BlankMacro1</definedName>
    <definedName name="LKLKL">#REF!</definedName>
    <definedName name="lks">#N/A</definedName>
    <definedName name="LKTY" localSheetId="6">BlankMacro1</definedName>
    <definedName name="LKTY" localSheetId="7">BlankMacro1</definedName>
    <definedName name="LKTY">BlankMacro1</definedName>
    <definedName name="LL">#REF!</definedName>
    <definedName name="LL0">#REF!</definedName>
    <definedName name="LLC">#REF!</definedName>
    <definedName name="LLDIEKK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#REF!</definedName>
    <definedName name="LLFE">#N/A</definedName>
    <definedName name="LLFO">#REF!</definedName>
    <definedName name="LLKD"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j" localSheetId="6">노임단가!llkj</definedName>
    <definedName name="llkj" localSheetId="7">전기단가표!llkj</definedName>
    <definedName name="llkj">[0]!llkj</definedName>
    <definedName name="LLL">'[137]MEXICO-C'!#REF!</definedName>
    <definedName name="LLLL">#REF!</definedName>
    <definedName name="LLLLL" hidden="1">[132]부하!$L$61:$L$130</definedName>
    <definedName name="lllllll">#REF!</definedName>
    <definedName name="LLLS"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[35]Sheet1!$L$50</definedName>
    <definedName name="LN">#REF!</definedName>
    <definedName name="lnl">#REF!</definedName>
    <definedName name="lns">#REF!</definedName>
    <definedName name="lo" localSheetId="6">{"'광피스표'!$A$3:$N$54"}</definedName>
    <definedName name="lo" localSheetId="7">{"'광피스표'!$A$3:$N$54"}</definedName>
    <definedName name="lo">{"'광피스표'!$A$3:$N$54"}</definedName>
    <definedName name="LOADT">#REF!</definedName>
    <definedName name="LONG">#REF!</definedName>
    <definedName name="LOOP">#REF!</definedName>
    <definedName name="LOOP1">#REF!</definedName>
    <definedName name="LOOP2">#REF!</definedName>
    <definedName name="LOOP3">#REF!</definedName>
    <definedName name="LOOP4">#REF!</definedName>
    <definedName name="LOOP5">#REF!</definedName>
    <definedName name="LOP">[138]LOPCALC!$A$4:$J$8</definedName>
    <definedName name="LP">#REF!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I">[35]Sheet1!$F$56</definedName>
    <definedName name="LPKA">#REF!</definedName>
    <definedName name="LPKB">#REF!</definedName>
    <definedName name="LPM">#REF!</definedName>
    <definedName name="LPMA">#REF!</definedName>
    <definedName name="LPO">#REF!</definedName>
    <definedName name="LPOA">#REF!</definedName>
    <definedName name="LPRIC">#N/A</definedName>
    <definedName name="LPU_MS">[9]조내역!#REF!</definedName>
    <definedName name="LPU_RS1">[9]조내역!#REF!</definedName>
    <definedName name="LPU_RS2">[9]조내역!#REF!</definedName>
    <definedName name="LPU_RS3">[9]조내역!#REF!</definedName>
    <definedName name="LPU_RS4">[9]조내역!#REF!</definedName>
    <definedName name="ls">#REF!</definedName>
    <definedName name="ls_1">#REF!</definedName>
    <definedName name="ls_2">#REF!</definedName>
    <definedName name="ls_3">#REF!</definedName>
    <definedName name="ls_4">#REF!</definedName>
    <definedName name="ls_ea">#REF!</definedName>
    <definedName name="LSE">'[60]도장수량(하1)'!#REF!</definedName>
    <definedName name="LSH">[35]Sheet1!$L$39</definedName>
    <definedName name="LSK">#REF!</definedName>
    <definedName name="LST">#REF!</definedName>
    <definedName name="LTG">[139]내역!#REF!</definedName>
    <definedName name="LTL">#REF!</definedName>
    <definedName name="Lu">#REF!</definedName>
    <definedName name="LUF">#REF!</definedName>
    <definedName name="LV">#REF!</definedName>
    <definedName name="LV_">#REF!</definedName>
    <definedName name="LV02A">#REF!</definedName>
    <definedName name="LV02B">#REF!</definedName>
    <definedName name="LV04A">#REF!</definedName>
    <definedName name="LV04B">#REF!</definedName>
    <definedName name="LWEB">#REF!</definedName>
    <definedName name="LWSALES">#REF!</definedName>
    <definedName name="LX">[55]LEGEND!$D$10</definedName>
    <definedName name="LY">[55]LEGEND!$D$11</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[55]LEGEND!$D$12</definedName>
    <definedName name="L형측" localSheetId="6" hidden="1">{#N/A,#N/A,FALSE,"표지목차"}</definedName>
    <definedName name="L형측" localSheetId="7" hidden="1">{#N/A,#N/A,FALSE,"표지목차"}</definedName>
    <definedName name="L형측" hidden="1">{#N/A,#N/A,FALSE,"표지목차"}</definedName>
    <definedName name="L형측구">#REF!</definedName>
    <definedName name="L형측구깨기">#REF!</definedName>
    <definedName name="m" hidden="1">#REF!</definedName>
    <definedName name="M.D.F_철가형">#REF!</definedName>
    <definedName name="M_EF">#REF!</definedName>
    <definedName name="M_pl1">#REF!</definedName>
    <definedName name="M_TR">#REF!</definedName>
    <definedName name="M_VA3">#REF!</definedName>
    <definedName name="M1A1P">#N/A</definedName>
    <definedName name="m1a1t">#N/A</definedName>
    <definedName name="m1a2p">#N/A</definedName>
    <definedName name="m1a2t">#N/A</definedName>
    <definedName name="M2A1P">#N/A</definedName>
    <definedName name="m2a1t">#N/A</definedName>
    <definedName name="m2a2p">#N/A</definedName>
    <definedName name="m2a2t">#N/A</definedName>
    <definedName name="㎥">#REF!</definedName>
    <definedName name="M3A1P">#N/A</definedName>
    <definedName name="m3a1t">#N/A</definedName>
    <definedName name="m3a2p">#N/A</definedName>
    <definedName name="m3a2t">#N/A</definedName>
    <definedName name="M4A1P">#N/A</definedName>
    <definedName name="m4a1t">#N/A</definedName>
    <definedName name="m4a2p">#N/A</definedName>
    <definedName name="m4a2t">#N/A</definedName>
    <definedName name="MA">#REF!</definedName>
    <definedName name="Macro1">#REF!</definedName>
    <definedName name="Macro11">[140]!Macro11</definedName>
    <definedName name="Macro12">[67]!Macro12</definedName>
    <definedName name="Macro13">[67]!Macro13</definedName>
    <definedName name="Macro14">[67]!Macro14</definedName>
    <definedName name="MACRO20">[67]!Macro2</definedName>
    <definedName name="Macro3">[140]!Macro3</definedName>
    <definedName name="Macro4">[140]!Macro4</definedName>
    <definedName name="Macro5">[67]!Macro5</definedName>
    <definedName name="Macro6">[67]!Macro6</definedName>
    <definedName name="Macro7">[67]!Macro7</definedName>
    <definedName name="Macro8">[67]!Macro8</definedName>
    <definedName name="Macro9">[67]특별교실!Macro9</definedName>
    <definedName name="madita">#REF!</definedName>
    <definedName name="madta">#REF!</definedName>
    <definedName name="MaH">#REF!</definedName>
    <definedName name="MAIN_COM_소계">#REF!</definedName>
    <definedName name="MAINVD">#N/A</definedName>
    <definedName name="MAN_CENTER">[9]조내역!#REF!</definedName>
    <definedName name="MAN_LS">[9]조내역!#REF!</definedName>
    <definedName name="MAN_LT">[9]조내역!#REF!</definedName>
    <definedName name="MAN_OP">[9]조내역!#REF!</definedName>
    <definedName name="MARGINPLAN">#REF!</definedName>
    <definedName name="MARGINPROJ">#REF!</definedName>
    <definedName name="maxcoeff">#REF!</definedName>
    <definedName name="MaxCV">#REF!</definedName>
    <definedName name="maxstart1">#REF!</definedName>
    <definedName name="maxstart2">#REF!</definedName>
    <definedName name="maxstart3">#REF!</definedName>
    <definedName name="maxstart4">#REF!</definedName>
    <definedName name="maxstart5">#REF!</definedName>
    <definedName name="MB.1">#REF!</definedName>
    <definedName name="MB.2">#REF!</definedName>
    <definedName name="MC">#REF!</definedName>
    <definedName name="MC___1">[141]Sheet1!$B$6</definedName>
    <definedName name="Mc3Span">#REF!</definedName>
    <definedName name="MCB">#REF!</definedName>
    <definedName name="MCCB_AF">#REF!</definedName>
    <definedName name="MCCB_AF1">'[142]Macro(차단기)'!$A$1</definedName>
    <definedName name="MCCB_AF1_전등_전열">#REF!</definedName>
    <definedName name="MCCB_AF2">#REF!</definedName>
    <definedName name="MCCB_AT">'[142]Macro(차단기)'!$C$1</definedName>
    <definedName name="MCCB_F">#REF!</definedName>
    <definedName name="MCCB_T">#REF!</definedName>
    <definedName name="MCCCCN">[2]부하계산서!#REF!</definedName>
    <definedName name="MCCCN">[2]부하계산서!#REF!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H">#REF!</definedName>
    <definedName name="MCON">#REF!</definedName>
    <definedName name="MCON_3">'[133]MACRO(MCC)'!#REF!</definedName>
    <definedName name="MCUR">#REF!</definedName>
    <definedName name="Md">#REF!</definedName>
    <definedName name="md3fx1fr_rec">#REF!</definedName>
    <definedName name="md3fx1fr_tri">#REF!</definedName>
    <definedName name="md3fx1hg_rec">#REF!</definedName>
    <definedName name="md3fx1hg_tri">#REF!</definedName>
    <definedName name="md4fx_rec">#REF!</definedName>
    <definedName name="md4fx_semitri">#REF!</definedName>
    <definedName name="md4fx_tri">#REF!</definedName>
    <definedName name="MDA">#REF!</definedName>
    <definedName name="MDE">#REF!</definedName>
    <definedName name="ME">#REF!</definedName>
    <definedName name="MECH">#REF!</definedName>
    <definedName name="MENU1">[46]합의경상!#REF!</definedName>
    <definedName name="MENU2">[46]합의경상!#REF!</definedName>
    <definedName name="Mf">[54]역T형!#REF!</definedName>
    <definedName name="MFGHMFGHM" localSheetId="6" hidden="1">{#N/A,"수불부",FALSE,"사급자재수불서";#N/A,"수불부",FALSE,"사급자재수불서"}</definedName>
    <definedName name="MFGHMFGHM" localSheetId="7" hidden="1">{#N/A,"수불부",FALSE,"사급자재수불서";#N/A,"수불부",FALSE,"사급자재수불서"}</definedName>
    <definedName name="MFGHMFGHM" hidden="1">{#N/A,"수불부",FALSE,"사급자재수불서";#N/A,"수불부",FALSE,"사급자재수불서"}</definedName>
    <definedName name="MH">#REF!</definedName>
    <definedName name="mhdl1">#REF!</definedName>
    <definedName name="mhel1">#REF!</definedName>
    <definedName name="mhel2">#REF!</definedName>
    <definedName name="mhel3">#REF!</definedName>
    <definedName name="mhll1">#REF!</definedName>
    <definedName name="mhpe2">#REF!</definedName>
    <definedName name="mhpw">#REF!</definedName>
    <definedName name="mhu" localSheetId="6">노임단가!mhu</definedName>
    <definedName name="mhu" localSheetId="7">전기단가표!mhu</definedName>
    <definedName name="mhu">[0]!mhu</definedName>
    <definedName name="mhw">#REF!</definedName>
    <definedName name="MID">#REF!</definedName>
    <definedName name="MILYUINB" localSheetId="6" hidden="1">{#N/A,"수불부",FALSE,"사급자재수불서";#N/A,"수불부",FALSE,"사급자재수불서"}</definedName>
    <definedName name="MILYUINB" localSheetId="7" hidden="1">{#N/A,"수불부",FALSE,"사급자재수불서";#N/A,"수불부",FALSE,"사급자재수불서"}</definedName>
    <definedName name="MILYUINB" hidden="1">{#N/A,"수불부",FALSE,"사급자재수불서";#N/A,"수불부",FALSE,"사급자재수불서"}</definedName>
    <definedName name="MINSIZE">#REF!</definedName>
    <definedName name="Miu">[37]역T형!#REF!</definedName>
    <definedName name="MJU">#REF!</definedName>
    <definedName name="ML">#REF!</definedName>
    <definedName name="MLA">#REF!</definedName>
    <definedName name="MLE">#REF!</definedName>
    <definedName name="mm">#REF!</definedName>
    <definedName name="mmm">#REF!</definedName>
    <definedName name="MMMMM">#REF!</definedName>
    <definedName name="mmtrrtyrt" localSheetId="6">노임단가!mmtrrtyrt</definedName>
    <definedName name="mmtrrtyrt" localSheetId="7">전기단가표!mmtrrtyrt</definedName>
    <definedName name="mmtrrtyrt">[0]!mmtrrtyrt</definedName>
    <definedName name="MNHL">[140]Sheet1!$A$4:$H$5</definedName>
    <definedName name="MO">#REF!</definedName>
    <definedName name="MO_A">#REF!</definedName>
    <definedName name="MO_KW">#REF!</definedName>
    <definedName name="MONEY">'[82]Y-WORK'!$F$21:$M$417,'[82]Y-WORK'!$F$427:$M$450</definedName>
    <definedName name="monitor">#REF!</definedName>
    <definedName name="month">#REF!</definedName>
    <definedName name="MOO">[143]우각부보강!#REF!</definedName>
    <definedName name="MOR10L">#N/A</definedName>
    <definedName name="MOR10R">#N/A</definedName>
    <definedName name="MOR3L">#N/A</definedName>
    <definedName name="MOR3R">#N/A</definedName>
    <definedName name="MOR4L">#N/A</definedName>
    <definedName name="MOR4R">#N/A</definedName>
    <definedName name="MOR5L">#N/A</definedName>
    <definedName name="MOR5R">#N/A</definedName>
    <definedName name="MOR6L">#N/A</definedName>
    <definedName name="MOR6R">#N/A</definedName>
    <definedName name="MOR7L">#N/A</definedName>
    <definedName name="MOR7R">#N/A</definedName>
    <definedName name="MOR8L">#N/A</definedName>
    <definedName name="MOR8R">#N/A</definedName>
    <definedName name="MOR9L">#N/A</definedName>
    <definedName name="MOR9R">#N/A</definedName>
    <definedName name="MORTAR_18">[55]LEGEND!$E$185</definedName>
    <definedName name="MORTAR_24">[55]LEGEND!$E$165</definedName>
    <definedName name="MORTAR60">[55]LEGEND!$H$194</definedName>
    <definedName name="MOTER_1">#REF!</definedName>
    <definedName name="MOTER_3">#REF!</definedName>
    <definedName name="MOTOR">#REF!</definedName>
    <definedName name="MOTOR__농형_전폐">#REF!</definedName>
    <definedName name="MP">#REF!</definedName>
    <definedName name="MPRIC">#N/A</definedName>
    <definedName name="MR">#REF!</definedName>
    <definedName name="MRD">#REF!</definedName>
    <definedName name="MRL">#REF!</definedName>
    <definedName name="MS">#REF!</definedName>
    <definedName name="msf">#REF!</definedName>
    <definedName name="mso">#REF!</definedName>
    <definedName name="MT">#REF!</definedName>
    <definedName name="MTT">#REF!</definedName>
    <definedName name="MU">#REF!</definedName>
    <definedName name="mub">#REF!</definedName>
    <definedName name="MUO_REA">#REF!</definedName>
    <definedName name="MUO_TOE">#REF!</definedName>
    <definedName name="musu">'[144]수안보-MBR1'!$AN$247</definedName>
    <definedName name="mut">#REF!</definedName>
    <definedName name="Mv">#REF!</definedName>
    <definedName name="mvdl1">#REF!</definedName>
    <definedName name="mvel1">#REF!</definedName>
    <definedName name="mvel2">#REF!</definedName>
    <definedName name="mvel3">#REF!</definedName>
    <definedName name="mvll1">#REF!</definedName>
    <definedName name="mvpe2">#REF!</definedName>
    <definedName name="mvpw">#REF!</definedName>
    <definedName name="mw">#REF!</definedName>
    <definedName name="mwf">#REF!</definedName>
    <definedName name="MX">#REF!</definedName>
    <definedName name="Mxw">#REF!</definedName>
    <definedName name="My">#REF!</definedName>
    <definedName name="MYB.1">#REF!</definedName>
    <definedName name="MYB.2">#REF!</definedName>
    <definedName name="MYH">#REF!</definedName>
    <definedName name="Myw">#REF!</definedName>
    <definedName name="MZ">#REF!</definedName>
    <definedName name="M당무게">[91]DATE!$E$24:$E$85</definedName>
    <definedName name="N">[76]KMT물량!#REF!</definedName>
    <definedName name="N.1">#REF!</definedName>
    <definedName name="N.2">#REF!</definedName>
    <definedName name="N_C">#REF!</definedName>
    <definedName name="N_D">[51]기본DATA!#REF!</definedName>
    <definedName name="N_Q">#REF!</definedName>
    <definedName name="N_R">#REF!</definedName>
    <definedName name="N1_">#REF!</definedName>
    <definedName name="N1S">[35]Sheet1!$F$46</definedName>
    <definedName name="N2_">#REF!</definedName>
    <definedName name="N2S">[35]Sheet1!$F$47</definedName>
    <definedName name="N3S">[35]Sheet1!$F$48</definedName>
    <definedName name="NA">#REF!</definedName>
    <definedName name="NAK">#N/A</definedName>
    <definedName name="NAME">#REF!</definedName>
    <definedName name="NBJKGYUI" localSheetId="6" hidden="1">{"'Sheet1'!$D$19","'Sheet1'!$B$22:$E$22"}</definedName>
    <definedName name="NBJKGYUI" localSheetId="7" hidden="1">{"'Sheet1'!$D$19","'Sheet1'!$B$22:$E$22"}</definedName>
    <definedName name="NBJKGYUI" hidden="1">{"'Sheet1'!$D$19","'Sheet1'!$B$22:$E$22"}</definedName>
    <definedName name="NC">'[60]도장수량(하1)'!#REF!</definedName>
    <definedName name="NDO">[35]Sheet1!$F$53</definedName>
    <definedName name="nec" localSheetId="6">[0]!BlankMacro1</definedName>
    <definedName name="nec" localSheetId="7">[0]!BlankMacro1</definedName>
    <definedName name="nec">[0]!BlankMacro1</definedName>
    <definedName name="NEW" localSheetId="6">ROUND(노임단가!NEW*0.0254,3)</definedName>
    <definedName name="NEW" localSheetId="7">ROUND(전기단가표!NEW*0.0254,3)</definedName>
    <definedName name="NEW">ROUND([0]!NEW*0.0254,3)</definedName>
    <definedName name="NEWA">#REF!</definedName>
    <definedName name="NEWNAME" localSheetId="6" hidden="1">{#N/A,#N/A,FALSE,"CCTV"}</definedName>
    <definedName name="NEWNAME" localSheetId="7" hidden="1">{#N/A,#N/A,FALSE,"CCTV"}</definedName>
    <definedName name="NEWNAME" hidden="1">{#N/A,#N/A,FALSE,"CCTV"}</definedName>
    <definedName name="NEXT">#REF!</definedName>
    <definedName name="NFB">#REF!</definedName>
    <definedName name="ngf"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250광속">#REF!</definedName>
    <definedName name="NHL">[145]터널조도!$AR$19:$AT$25</definedName>
    <definedName name="NHM">#REF!</definedName>
    <definedName name="NI">[146]노임!$A$1:$B$65536</definedName>
    <definedName name="NL">#REF!</definedName>
    <definedName name="NMB">[51]기본DATA!#REF!</definedName>
    <definedName name="NN">#REF!</definedName>
    <definedName name="NNN">#REF!</definedName>
    <definedName name="NNNN">'[147]ABUT수량-A1'!$T$25</definedName>
    <definedName name="NNNNN" localSheetId="6">노임단가!NNNNN</definedName>
    <definedName name="NNNNN" localSheetId="7">전기단가표!NNNNN</definedName>
    <definedName name="NNNNN">[0]!NNNNN</definedName>
    <definedName name="nnryry" localSheetId="6">노임단가!nnryry</definedName>
    <definedName name="nnryry" localSheetId="7">전기단가표!nnryry</definedName>
    <definedName name="nnryry">[0]!nnryry</definedName>
    <definedName name="nnwerer" localSheetId="6">노임단가!nnwerer</definedName>
    <definedName name="nnwerer" localSheetId="7">전기단가표!nnwerer</definedName>
    <definedName name="nnwerer">[0]!nnwerer</definedName>
    <definedName name="NO">#REF!</definedName>
    <definedName name="no4fix">#REF!</definedName>
    <definedName name="NOIM">[146]노임!$A$1:$B$17</definedName>
    <definedName name="NOMU">[148]NOMUBI!$B$3:$H$39</definedName>
    <definedName name="NOMUBY">#REF!</definedName>
    <definedName name="NOT">#REF!</definedName>
    <definedName name="NOTCH">#REF!</definedName>
    <definedName name="NP">#REF!</definedName>
    <definedName name="NPANAL">#REF!</definedName>
    <definedName name="NPI">[35]Sheet1!$L$58</definedName>
    <definedName name="NPZ">#REF!</definedName>
    <definedName name="Nq">[54]역T형!#REF!</definedName>
    <definedName name="Nr">[54]역T형!#REF!</definedName>
    <definedName name="NRN">#REF!</definedName>
    <definedName name="nrtyrt" localSheetId="6">노임단가!nrtyrt</definedName>
    <definedName name="nrtyrt" localSheetId="7">전기단가표!nrtyrt</definedName>
    <definedName name="nrtyrt">[0]!nrtyrt</definedName>
    <definedName name="NS">#REF!</definedName>
    <definedName name="NSC">'[60]도장수량(하1)'!#REF!</definedName>
    <definedName name="NSE">'[60]도장수량(하1)'!#REF!</definedName>
    <definedName name="NSH">[35]Sheet1!$L$43</definedName>
    <definedName name="NSO">[35]Sheet1!$L$48</definedName>
    <definedName name="NSUP">#REF!</definedName>
    <definedName name="Nsup1">#REF!</definedName>
    <definedName name="NT">#REF!</definedName>
    <definedName name="null">#REF!</definedName>
    <definedName name="NUMBER">#REF!</definedName>
    <definedName name="nx">#REF!</definedName>
    <definedName name="n이">#REF!</definedName>
    <definedName name="n이_1">#REF!</definedName>
    <definedName name="n이_2">#REF!</definedName>
    <definedName name="n일">#REF!</definedName>
    <definedName name="N치">#REF!</definedName>
    <definedName name="O">#REF!</definedName>
    <definedName name="o_m">#REF!</definedName>
    <definedName name="ODD" localSheetId="6" hidden="1">{#N/A,#N/A,FALSE,"명세표"}</definedName>
    <definedName name="ODD" localSheetId="7" hidden="1">{#N/A,#N/A,FALSE,"명세표"}</definedName>
    <definedName name="ODD" hidden="1">{#N/A,#N/A,FALSE,"명세표"}</definedName>
    <definedName name="oh">#REF!</definedName>
    <definedName name="OHH" localSheetId="6" hidden="1">{#N/A,#N/A,FALSE,"명세표"}</definedName>
    <definedName name="OHH" localSheetId="7" hidden="1">{#N/A,#N/A,FALSE,"명세표"}</definedName>
    <definedName name="OHH" hidden="1">{#N/A,#N/A,FALSE,"명세표"}</definedName>
    <definedName name="OI" hidden="1">[77]Sheet9!$O$202:$O$271</definedName>
    <definedName name="oi8uip" localSheetId="6" hidden="1">{#N/A,#N/A,FALSE,"이정표"}</definedName>
    <definedName name="oi8uip" localSheetId="7" hidden="1">{#N/A,#N/A,FALSE,"이정표"}</definedName>
    <definedName name="oi8uip" hidden="1">{#N/A,#N/A,FALSE,"이정표"}</definedName>
    <definedName name="OIL" localSheetId="6">{"'용역비'!$A$4:$C$8"}</definedName>
    <definedName name="OIL" localSheetId="7">{"'용역비'!$A$4:$C$8"}</definedName>
    <definedName name="OIL">{"'용역비'!$A$4:$C$8"}</definedName>
    <definedName name="oiuyo" localSheetId="6" hidden="1">{#N/A,#N/A,FALSE,"부대1"}</definedName>
    <definedName name="oiuyo" localSheetId="7" hidden="1">{#N/A,#N/A,FALSE,"부대1"}</definedName>
    <definedName name="oiuyo" hidden="1">{#N/A,#N/A,FALSE,"부대1"}</definedName>
    <definedName name="ok">#REF!</definedName>
    <definedName name="OLD" localSheetId="6">ROUND(노임단가!OLD*0.0254,3)</definedName>
    <definedName name="OLD" localSheetId="7">ROUND(전기단가표!OLD*0.0254,3)</definedName>
    <definedName name="OLD">ROUND([0]!OLD*0.0254,3)</definedName>
    <definedName name="old예산" localSheetId="6" hidden="1">{#N/A,#N/A,TRUE,"손익보고"}</definedName>
    <definedName name="old예산" localSheetId="7" hidden="1">{#N/A,#N/A,TRUE,"손익보고"}</definedName>
    <definedName name="old예산" hidden="1">{#N/A,#N/A,TRUE,"손익보고"}</definedName>
    <definedName name="one">#REF!</definedName>
    <definedName name="oo">#REF!</definedName>
    <definedName name="OOO">#REF!</definedName>
    <definedName name="oooo">'[53]ABUT수량-A1'!$T$25</definedName>
    <definedName name="oooooo" localSheetId="6">{"'자리배치도'!$AG$1:$CI$28"}</definedName>
    <definedName name="oooooo" localSheetId="7">{"'자리배치도'!$AG$1:$CI$28"}</definedName>
    <definedName name="oooooo">{"'자리배치도'!$AG$1:$CI$28"}</definedName>
    <definedName name="ooop">#REF!</definedName>
    <definedName name="oop">#REF!</definedName>
    <definedName name="op">#REF!</definedName>
    <definedName name="OPIU" localSheetId="6">BlankMacro1</definedName>
    <definedName name="OPIU" localSheetId="7">BlankMacro1</definedName>
    <definedName name="OPIU">BlankMacro1</definedName>
    <definedName name="OPP" hidden="1">#REF!</definedName>
    <definedName name="ouio" localSheetId="6" hidden="1">{#N/A,#N/A,FALSE,"부대2"}</definedName>
    <definedName name="ouio" localSheetId="7" hidden="1">{#N/A,#N/A,FALSE,"부대2"}</definedName>
    <definedName name="ouio" hidden="1">{#N/A,#N/A,FALSE,"부대2"}</definedName>
    <definedName name="OUT">#REF!</definedName>
    <definedName name="OUTD">#REF!</definedName>
    <definedName name="ow">#REF!</definedName>
    <definedName name="owoel" hidden="1">#REF!</definedName>
    <definedName name="P">#REF!</definedName>
    <definedName name="P.DAY">[134]가공사!$C$1</definedName>
    <definedName name="P.S.C.BEAM">#REF!</definedName>
    <definedName name="P_A">#REF!</definedName>
    <definedName name="P_D">#REF!</definedName>
    <definedName name="P_E">#REF!</definedName>
    <definedName name="P_H2">'[104]기둥(원형)'!#REF!</definedName>
    <definedName name="p_m">#REF!</definedName>
    <definedName name="P_NAME">[55]LEGEND!$D$5</definedName>
    <definedName name="P10TL">#N/A</definedName>
    <definedName name="P10TR">#N/A</definedName>
    <definedName name="P1A">#REF!</definedName>
    <definedName name="P1B">[41]방음벽기초!#REF!</definedName>
    <definedName name="P1X">#REF!</definedName>
    <definedName name="P1Z">#REF!</definedName>
    <definedName name="P2A">#REF!</definedName>
    <definedName name="P2B">[41]방음벽기초!#REF!</definedName>
    <definedName name="P2X">#REF!</definedName>
    <definedName name="P2Z">#REF!</definedName>
    <definedName name="P3A">#REF!</definedName>
    <definedName name="P3B">[41]방음벽기초!#REF!</definedName>
    <definedName name="P3TL">#N/A</definedName>
    <definedName name="P3TR">#N/A</definedName>
    <definedName name="P4TL">#N/A</definedName>
    <definedName name="P4TR">#N/A</definedName>
    <definedName name="P5TL">#N/A</definedName>
    <definedName name="P5TR">#N/A</definedName>
    <definedName name="P6TL">#N/A</definedName>
    <definedName name="P6TR">#N/A</definedName>
    <definedName name="P7TL">#N/A</definedName>
    <definedName name="P7TR">#N/A</definedName>
    <definedName name="P8TL">#N/A</definedName>
    <definedName name="P8TR">#N/A</definedName>
    <definedName name="P9TL">#N/A</definedName>
    <definedName name="P9TR">#N/A</definedName>
    <definedName name="Pa">#REF!</definedName>
    <definedName name="Pa3h">[37]역T형!#REF!</definedName>
    <definedName name="Pa3v">[37]역T형!#REF!</definedName>
    <definedName name="Pa4h">[37]역T형!#REF!</definedName>
    <definedName name="Pa4v">[37]역T형!#REF!</definedName>
    <definedName name="pab">#REF!</definedName>
    <definedName name="PAC">#N/A</definedName>
    <definedName name="PACB">#N/A</definedName>
    <definedName name="PACC">#N/A</definedName>
    <definedName name="PACD">#N/A</definedName>
    <definedName name="PANEL">#REF!</definedName>
    <definedName name="papaap">#REF!</definedName>
    <definedName name="PARAPET_H">[55]PARAMETER!$B$13</definedName>
    <definedName name="PARCA">#N/A</definedName>
    <definedName name="PARR">#REF!</definedName>
    <definedName name="PARR1">#REF!</definedName>
    <definedName name="PARR2">#REF!</definedName>
    <definedName name="PARR3">#REF!</definedName>
    <definedName name="PARR4">#REF!</definedName>
    <definedName name="PARR5">#REF!</definedName>
    <definedName name="PASS">#REF!</definedName>
    <definedName name="paste">[74]부산4!#REF!</definedName>
    <definedName name="pat">#REF!</definedName>
    <definedName name="pa삼">#REF!</definedName>
    <definedName name="Pa오">#REF!</definedName>
    <definedName name="PB">#REF!</definedName>
    <definedName name="PBB">#REF!</definedName>
    <definedName name="pbt">#REF!</definedName>
    <definedName name="PC">#REF!</definedName>
    <definedName name="PC_BEAM">#REF!</definedName>
    <definedName name="pcase">#REF!</definedName>
    <definedName name="pcaseout">#REF!</definedName>
    <definedName name="PCD">#REF!</definedName>
    <definedName name="PCEN">#REF!</definedName>
    <definedName name="PCO">#REF!</definedName>
    <definedName name="pcraig1">#REF!</definedName>
    <definedName name="PD">#REF!</definedName>
    <definedName name="PDIA">#REF!</definedName>
    <definedName name="PE">#REF!</definedName>
    <definedName name="PE_FILM_ROOF">[55]LEGEND!$H$193</definedName>
    <definedName name="PE100C">[79]단가!#REF!</definedName>
    <definedName name="PE16C">[79]단가!#REF!</definedName>
    <definedName name="PE22C">[79]단가!#REF!</definedName>
    <definedName name="pe22c1">#REF!</definedName>
    <definedName name="pe22c2">#REF!</definedName>
    <definedName name="PE28C">[79]단가!#REF!</definedName>
    <definedName name="PE36C">[79]단가!#REF!</definedName>
    <definedName name="PE42C">[79]단가!#REF!</definedName>
    <definedName name="PE54C">[79]단가!#REF!</definedName>
    <definedName name="PEA">#REF!</definedName>
    <definedName name="PEE">[149]DATA!$N$4:$P$12</definedName>
    <definedName name="PEL">#REF!</definedName>
    <definedName name="PersonSelectionRange">#REF!</definedName>
    <definedName name="PES">#REF!</definedName>
    <definedName name="PE이중관집계" localSheetId="6" hidden="1">{"'산출근거'!$B$4:$D$8"}</definedName>
    <definedName name="PE이중관집계" localSheetId="7" hidden="1">{"'산출근거'!$B$4:$D$8"}</definedName>
    <definedName name="PE이중관집계" hidden="1">{"'산출근거'!$B$4:$D$8"}</definedName>
    <definedName name="PF">#REF!</definedName>
    <definedName name="PFD">#REF!</definedName>
    <definedName name="PFG">#REF!</definedName>
    <definedName name="PFS">#REF!</definedName>
    <definedName name="PG">#REF!</definedName>
    <definedName name="PH">#REF!</definedName>
    <definedName name="PH01실행">#REF!</definedName>
    <definedName name="PHASE">#N/A</definedName>
    <definedName name="PHG">#REF!</definedName>
    <definedName name="phi">#REF!</definedName>
    <definedName name="phiVn">#REF!</definedName>
    <definedName name="PI">#REF!</definedName>
    <definedName name="pi_e">#REF!</definedName>
    <definedName name="pi_ea">#REF!</definedName>
    <definedName name="PIB">#REF!</definedName>
    <definedName name="PIBA">#REF!</definedName>
    <definedName name="PibokB">[37]역T형!#REF!</definedName>
    <definedName name="piece">#REF!</definedName>
    <definedName name="piiuer" hidden="1">#REF!</definedName>
    <definedName name="PILE">#REF!</definedName>
    <definedName name="PILE_EA">[55]LEGEND!$D$20</definedName>
    <definedName name="PILE_LENG">[55]LEGEND!$D$15</definedName>
    <definedName name="pile_s">[88]말뚝지지력산정!$F$116</definedName>
    <definedName name="PILE_TYPE">[55]LEGEND!$D$13</definedName>
    <definedName name="PILEA">#REF!</definedName>
    <definedName name="PILED10L">#N/A</definedName>
    <definedName name="PILED10R">#N/A</definedName>
    <definedName name="PILED3L">#N/A</definedName>
    <definedName name="PILED3R">#N/A</definedName>
    <definedName name="PILED4L">#N/A</definedName>
    <definedName name="PILED4R">#N/A</definedName>
    <definedName name="PILED5L">#N/A</definedName>
    <definedName name="PILED5R">#N/A</definedName>
    <definedName name="PILED6L">#N/A</definedName>
    <definedName name="PILED6R">#N/A</definedName>
    <definedName name="PILED7L">#N/A</definedName>
    <definedName name="PILED7R">#N/A</definedName>
    <definedName name="PILED8L">#N/A</definedName>
    <definedName name="PILED8R">#N/A</definedName>
    <definedName name="PILED9L">#N/A</definedName>
    <definedName name="PILED9R">#N/A</definedName>
    <definedName name="PILEL">#REF!</definedName>
    <definedName name="PileLocation">[37]역T형!#REF!</definedName>
    <definedName name="PILET10L">#N/A</definedName>
    <definedName name="PILET10R">#N/A</definedName>
    <definedName name="PILET3L">#N/A</definedName>
    <definedName name="PILET3R">#N/A</definedName>
    <definedName name="PILET4L">#N/A</definedName>
    <definedName name="PILET4R">#N/A</definedName>
    <definedName name="PILET5L">#N/A</definedName>
    <definedName name="PILET5R">#N/A</definedName>
    <definedName name="PILET6L">#N/A</definedName>
    <definedName name="PILET6R">#N/A</definedName>
    <definedName name="PILET7L">#N/A</definedName>
    <definedName name="PILET7R">#N/A</definedName>
    <definedName name="PILET8L">#N/A</definedName>
    <definedName name="PILET8R">#N/A</definedName>
    <definedName name="PILET9L">#N/A</definedName>
    <definedName name="PILET9R">#N/A</definedName>
    <definedName name="PILEZ">#REF!</definedName>
    <definedName name="PILE규격">#REF!</definedName>
    <definedName name="PILE길이">[126]가시설수량!$AE$13</definedName>
    <definedName name="pile연결">#REF!</definedName>
    <definedName name="PIP_4">'[150]MACRO(전선관)'!#REF!</definedName>
    <definedName name="PIPE">[11]수로단위수량!#REF!</definedName>
    <definedName name="PIPE_2">#REF!</definedName>
    <definedName name="PIPE_3">#REF!</definedName>
    <definedName name="PIPE1">#N/A</definedName>
    <definedName name="PIPE40">#REF!</definedName>
    <definedName name="piph">#REF!</definedName>
    <definedName name="PIS">#REF!</definedName>
    <definedName name="PJ">#REF!</definedName>
    <definedName name="PJT">#N/A</definedName>
    <definedName name="PK">#REF!</definedName>
    <definedName name="PL">#REF!</definedName>
    <definedName name="PLATE_12t_단중">#REF!</definedName>
    <definedName name="PLATE_19t_단중">#REF!</definedName>
    <definedName name="PLATE_6t_단중">#REF!</definedName>
    <definedName name="PLATE_9t_단중">#REF!</definedName>
    <definedName name="plc" hidden="1">#REF!</definedName>
    <definedName name="PLC내용" hidden="1">#REF!</definedName>
    <definedName name="PLINT_TITLES">[151]일위대가표!#REF!</definedName>
    <definedName name="PM">#REF!</definedName>
    <definedName name="pmax">#REF!</definedName>
    <definedName name="pmin">#REF!</definedName>
    <definedName name="pmin3">#REF!</definedName>
    <definedName name="PN">#REF!</definedName>
    <definedName name="PNAME">#N/A</definedName>
    <definedName name="PNLW10">#REF!</definedName>
    <definedName name="PNLW8">#REF!</definedName>
    <definedName name="PO">#REF!</definedName>
    <definedName name="POI" hidden="1">#REF!</definedName>
    <definedName name="poiu" hidden="1">[12]CTEMCOST!#REF!</definedName>
    <definedName name="poo">#REF!</definedName>
    <definedName name="POOM">[51]기본DATA!#REF!</definedName>
    <definedName name="POT_BEARING">#REF!</definedName>
    <definedName name="POWER">[139]내역!#REF!</definedName>
    <definedName name="PP">#REF!</definedName>
    <definedName name="PPA">#REF!</definedName>
    <definedName name="PPP" hidden="1">#REF!</definedName>
    <definedName name="ppppo">'[121]ABUT수량-A1'!$T$25</definedName>
    <definedName name="ppppp" localSheetId="6">{"'자리배치도'!$AG$1:$CI$28"}</definedName>
    <definedName name="ppppp" localSheetId="7">{"'자리배치도'!$AG$1:$CI$28"}</definedName>
    <definedName name="ppppp">{"'자리배치도'!$AG$1:$CI$28"}</definedName>
    <definedName name="PQ">#REF!</definedName>
    <definedName name="pqoeir">#REF!</definedName>
    <definedName name="PQ점수">"Dialog Frame 1"</definedName>
    <definedName name="Pr">#REF!</definedName>
    <definedName name="PR1A">#REF!</definedName>
    <definedName name="PRC">#REF!</definedName>
    <definedName name="PRDG">#REF!</definedName>
    <definedName name="PRDJ">#REF!</definedName>
    <definedName name="PRDump">#REF!</definedName>
    <definedName name="PRGG">#REF!</definedName>
    <definedName name="PRICE4">#REF!</definedName>
    <definedName name="prin">#REF!</definedName>
    <definedName name="PRINT">#REF!</definedName>
    <definedName name="_xlnm.Print_Area" localSheetId="12">'1. 유량계실4'!$A$1:$W$27</definedName>
    <definedName name="_xlnm.Print_Area" localSheetId="0">갑지!$A$1:$J$18</definedName>
    <definedName name="_xlnm.Print_Area" localSheetId="4">내역서!$A$1:$M$29</definedName>
    <definedName name="_xlnm.Print_Area" localSheetId="10">노임!$A$1:$G$23</definedName>
    <definedName name="_xlnm.Print_Area" localSheetId="11">단가비교!$A$1:$N$24</definedName>
    <definedName name="_xlnm.Print_Area" localSheetId="8">목록!$A$1:$H$24</definedName>
    <definedName name="_xlnm.Print_Area" localSheetId="5">산출서!$A$1:$V$27</definedName>
    <definedName name="_xlnm.Print_Area" localSheetId="1">원가!$A$1:$K$24</definedName>
    <definedName name="_xlnm.Print_Area" localSheetId="2">원가계산서!$A$1:$F$25</definedName>
    <definedName name="_xlnm.Print_Area" localSheetId="9">일위대가!$A$1:$M$52</definedName>
    <definedName name="_xlnm.Print_Area" localSheetId="7">전기단가표!$A$1:$N$43</definedName>
    <definedName name="_xlnm.Print_Area">#REF!</definedName>
    <definedName name="PRINT_AREA_MI">#REF!</definedName>
    <definedName name="PRINT_AREA_MI1">#REF!</definedName>
    <definedName name="Print_Area1">#REF!</definedName>
    <definedName name="print_sd" localSheetId="6">노임단가!print_sd</definedName>
    <definedName name="print_sd" localSheetId="7">전기단가표!print_sd</definedName>
    <definedName name="print_sd">[0]!print_sd</definedName>
    <definedName name="PRINT_TILIES">#REF!,#REF!,#REF!,#REF!,#REF!</definedName>
    <definedName name="PRINT_TILLES">[152]우수!$1:$3,[152]우수!$A:$D</definedName>
    <definedName name="PRINT_TILTES">#REF!</definedName>
    <definedName name="print_tital">#REF!</definedName>
    <definedName name="PRINT_TITEL">#REF!</definedName>
    <definedName name="Print_title">[153]Inst.!#REF!</definedName>
    <definedName name="print_title2">#REF!</definedName>
    <definedName name="PRINT_TITLEN">#REF!</definedName>
    <definedName name="_xlnm.Print_Titles" localSheetId="12">'1. 유량계실4'!$2:$3</definedName>
    <definedName name="_xlnm.Print_Titles" localSheetId="4">내역서!$1:$2</definedName>
    <definedName name="_xlnm.Print_Titles" localSheetId="11">단가비교!$1:$2</definedName>
    <definedName name="_xlnm.Print_Titles" localSheetId="9">일위대가!$1:$2</definedName>
    <definedName name="_xlnm.Print_Titles">#REF!</definedName>
    <definedName name="PRINT_TITLES_MI">#REF!</definedName>
    <definedName name="PRINT_TITLES_MI1">#REF!</definedName>
    <definedName name="PRINT_TITLS">#REF!</definedName>
    <definedName name="printer">#REF!</definedName>
    <definedName name="PRINTER_AREA">#REF!</definedName>
    <definedName name="printer_Titles">#REF!</definedName>
    <definedName name="printer_ttitle">#REF!</definedName>
    <definedName name="PRKJ">#REF!</definedName>
    <definedName name="PRKW">#REF!</definedName>
    <definedName name="prn_compa">#REF!</definedName>
    <definedName name="PROJECT">[55]LEGEND!$D$4</definedName>
    <definedName name="PROJNAME">#REF!</definedName>
    <definedName name="PRT">#N/A</definedName>
    <definedName name="PS">#REF!</definedName>
    <definedName name="psie" hidden="1">#REF!</definedName>
    <definedName name="pspap">#REF!</definedName>
    <definedName name="PSS">#REF!</definedName>
    <definedName name="PT">#REF!</definedName>
    <definedName name="pt_a2">#REF!</definedName>
    <definedName name="pt_a3">#REF!</definedName>
    <definedName name="PT_AREA">#REF!</definedName>
    <definedName name="PTINT">[154]!PTINT</definedName>
    <definedName name="PTK">#REF!</definedName>
    <definedName name="PTOT">#REF!</definedName>
    <definedName name="Ptotal">[37]역T형!#REF!</definedName>
    <definedName name="PTT">#REF!</definedName>
    <definedName name="PU">#REF!</definedName>
    <definedName name="PUFJGJDJJDDDGJDJGD" localSheetId="6">BlankMacro1</definedName>
    <definedName name="PUFJGJDJJDDDGJDJGD" localSheetId="7">BlankMacro1</definedName>
    <definedName name="PUFJGJDJJDDDGJDJGD">BlankMacro1</definedName>
    <definedName name="PUM">[51]기본DATA!#REF!</definedName>
    <definedName name="PUMP">#REF!</definedName>
    <definedName name="PUU">#REF!</definedName>
    <definedName name="PV">#REF!</definedName>
    <definedName name="PV100경">#REF!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_PIPE_설치">#REF!</definedName>
    <definedName name="PVCELBOW100">#REF!</definedName>
    <definedName name="PVCELBOW125">#REF!</definedName>
    <definedName name="PVCELBOW150">#REF!</definedName>
    <definedName name="PVCTEE150">#REF!</definedName>
    <definedName name="PVC접합제">#REF!</definedName>
    <definedName name="PVC지수판">#REF!</definedName>
    <definedName name="PWP">#REF!</definedName>
    <definedName name="PWS">#REF!</definedName>
    <definedName name="PWW">#REF!</definedName>
    <definedName name="pwwc1">#REF!</definedName>
    <definedName name="pwwc2">#REF!</definedName>
    <definedName name="PY">#N/A</definedName>
    <definedName name="PYUUYF" localSheetId="6">BlankMacro1</definedName>
    <definedName name="PYUUYF" localSheetId="7">BlankMacro1</definedName>
    <definedName name="PYUUYF">BlankMacro1</definedName>
    <definedName name="q" localSheetId="6">BlankMacro1</definedName>
    <definedName name="q" localSheetId="7">BlankMacro1</definedName>
    <definedName name="q">BlankMacro1</definedName>
    <definedName name="q1u">#REF!</definedName>
    <definedName name="q234562456" localSheetId="6">{"'용역비'!$A$4:$C$8"}</definedName>
    <definedName name="q234562456" localSheetId="7">{"'용역비'!$A$4:$C$8"}</definedName>
    <definedName name="q234562456">{"'용역비'!$A$4:$C$8"}</definedName>
    <definedName name="Q3WEE" localSheetId="6" hidden="1">{#N/A,#N/A,FALSE,"조골재"}</definedName>
    <definedName name="Q3WEE" localSheetId="7" hidden="1">{#N/A,#N/A,FALSE,"조골재"}</definedName>
    <definedName name="Q3WEE" hidden="1">{#N/A,#N/A,FALSE,"조골재"}</definedName>
    <definedName name="QA">#REF!</definedName>
    <definedName name="QAE">#REF!</definedName>
    <definedName name="Qallow">[37]역T형!#REF!</definedName>
    <definedName name="Qallow1">[54]역T형!#REF!</definedName>
    <definedName name="Qallow2">[54]역T형!#REF!</definedName>
    <definedName name="Qallow3">[54]역T형!#REF!</definedName>
    <definedName name="Qallow4">[54]역T형!#REF!</definedName>
    <definedName name="QAQA">'[109]ABUT수량-A1'!$T$25</definedName>
    <definedName name="qax">#REF!</definedName>
    <definedName name="qe">#REF!</definedName>
    <definedName name="qerqwer" localSheetId="6">노임단가!qerqwer</definedName>
    <definedName name="qerqwer" localSheetId="7">전기단가표!qerqwer</definedName>
    <definedName name="qerqwer">[0]!qerqwer</definedName>
    <definedName name="Qe앨">#REF!</definedName>
    <definedName name="qi">[36]설계조건!#REF!</definedName>
    <definedName name="qk" localSheetId="6">{"'자리배치도'!$AG$1:$CI$28"}</definedName>
    <definedName name="qk" localSheetId="7">{"'자리배치도'!$AG$1:$CI$28"}</definedName>
    <definedName name="qk">{"'자리배치도'!$AG$1:$CI$28"}</definedName>
    <definedName name="QKF">'[155]Macro(차단기)'!$B$1</definedName>
    <definedName name="qkqh1" localSheetId="6" hidden="1">{#N/A,#N/A,FALSE,"명세표"}</definedName>
    <definedName name="qkqh1" localSheetId="7" hidden="1">{#N/A,#N/A,FALSE,"명세표"}</definedName>
    <definedName name="qkqh1" hidden="1">{#N/A,#N/A,FALSE,"명세표"}</definedName>
    <definedName name="QL">#REF!</definedName>
    <definedName name="QLQL">#REF!</definedName>
    <definedName name="qmax">#REF!</definedName>
    <definedName name="qmax1">#REF!</definedName>
    <definedName name="qoeio">#REF!</definedName>
    <definedName name="qor" hidden="1">[156]실행철강하도!$A$1:$A$4</definedName>
    <definedName name="qpp">'[157]tggwan(mac)'!$A$1:$A$65536</definedName>
    <definedName name="QPRO">#REF!</definedName>
    <definedName name="QQ" localSheetId="6" hidden="1">{#N/A,#N/A,FALSE,"2~8번"}</definedName>
    <definedName name="QQ" localSheetId="7" hidden="1">{#N/A,#N/A,FALSE,"2~8번"}</definedName>
    <definedName name="QQ" hidden="1">{#N/A,#N/A,FALSE,"2~8번"}</definedName>
    <definedName name="qqaa">'[53]ABUT수량-A1'!$T$25</definedName>
    <definedName name="qqq" localSheetId="6">{"Book1","AP-37.xls"}</definedName>
    <definedName name="qqq" localSheetId="7">{"Book1","AP-37.xls"}</definedName>
    <definedName name="qqq">{"Book1","AP-37.xls"}</definedName>
    <definedName name="QQQQ">'[158]ABUT수량-A1'!$T$25</definedName>
    <definedName name="qqqqqq" localSheetId="6">BlankMacro1</definedName>
    <definedName name="qqqqqq" localSheetId="7">BlankMacro1</definedName>
    <definedName name="qqqqqq">BlankMacro1</definedName>
    <definedName name="QQQQQQQQQQQQQQQQQQQQQQQQQQQQQQQQQQQQQQQ" localSheetId="6" hidden="1">{#N/A,#N/A,FALSE,"명세표"}</definedName>
    <definedName name="QQQQQQQQQQQQQQQQQQQQQQQQQQQQQQQQQQQQQQQ" localSheetId="7" hidden="1">{#N/A,#N/A,FALSE,"명세표"}</definedName>
    <definedName name="QQQQQQQQQQQQQQQQQQQQQQQQQQQQQQQQQQQQQQQ" hidden="1">{#N/A,#N/A,FALSE,"명세표"}</definedName>
    <definedName name="qqqqxs">#REF!</definedName>
    <definedName name="qqzz">#REF!</definedName>
    <definedName name="qrq">#REF!</definedName>
    <definedName name="qsdf" localSheetId="6">{"'Firr(선)'!$AS$1:$AY$62","'Firr(사)'!$AS$1:$AY$62","'Firr(회)'!$AS$1:$AY$62","'Firr(선)'!$L$1:$V$62","'Firr(사)'!$L$1:$V$62","'Firr(회)'!$L$1:$V$62"}</definedName>
    <definedName name="qsdf" localSheetId="7">{"'Firr(선)'!$AS$1:$AY$62","'Firr(사)'!$AS$1:$AY$62","'Firr(회)'!$AS$1:$AY$62","'Firr(선)'!$L$1:$V$62","'Firr(사)'!$L$1:$V$62","'Firr(회)'!$L$1:$V$62"}</definedName>
    <definedName name="qsdf">{"'Firr(선)'!$AS$1:$AY$62","'Firr(사)'!$AS$1:$AY$62","'Firr(회)'!$AS$1:$AY$62","'Firr(선)'!$L$1:$V$62","'Firr(사)'!$L$1:$V$62","'Firr(회)'!$L$1:$V$62"}</definedName>
    <definedName name="Qten">#REF!</definedName>
    <definedName name="QTY">'[96]노원열병합  건축공사기성내역서'!#REF!</definedName>
    <definedName name="QU">#REF!</definedName>
    <definedName name="QvLen">[37]역T형!#REF!</definedName>
    <definedName name="qw" localSheetId="6" hidden="1">{#N/A,#N/A,FALSE,"단가표지"}</definedName>
    <definedName name="qw" localSheetId="7" hidden="1">{#N/A,#N/A,FALSE,"단가표지"}</definedName>
    <definedName name="qw" hidden="1">{#N/A,#N/A,FALSE,"단가표지"}</definedName>
    <definedName name="qwe">#REF!</definedName>
    <definedName name="QWER" localSheetId="6" hidden="1">{#N/A,#N/A,FALSE,"이태원철근"}</definedName>
    <definedName name="QWER" localSheetId="7" hidden="1">{#N/A,#N/A,FALSE,"이태원철근"}</definedName>
    <definedName name="QWER" hidden="1">{#N/A,#N/A,FALSE,"이태원철근"}</definedName>
    <definedName name="qwerqerwr" hidden="1">#REF!</definedName>
    <definedName name="qwert">#REF!</definedName>
    <definedName name="qwertt">#REF!</definedName>
    <definedName name="QWQW">'[109]ABUT수량-A1'!$T$25</definedName>
    <definedName name="QWT">'[130]3련 BOX'!#REF!</definedName>
    <definedName name="qwwer">#REF!</definedName>
    <definedName name="QX">#REF!</definedName>
    <definedName name="qyk" localSheetId="6">{"'용역비'!$A$4:$C$8"}</definedName>
    <definedName name="qyk" localSheetId="7">{"'용역비'!$A$4:$C$8"}</definedName>
    <definedName name="qyk">{"'용역비'!$A$4:$C$8"}</definedName>
    <definedName name="QZ">#REF!</definedName>
    <definedName name="q디">#REF!</definedName>
    <definedName name="q앨">#REF!</definedName>
    <definedName name="R_">#REF!</definedName>
    <definedName name="Ra">[37]역T형!#REF!</definedName>
    <definedName name="RAD">#REF!</definedName>
    <definedName name="rarasfsda" localSheetId="6" hidden="1">{#N/A,#N/A,FALSE,"이정표"}</definedName>
    <definedName name="rarasfsda" localSheetId="7" hidden="1">{#N/A,#N/A,FALSE,"이정표"}</definedName>
    <definedName name="rarasfsda" hidden="1">{#N/A,#N/A,FALSE,"이정표"}</definedName>
    <definedName name="rasfsafsafdsa" localSheetId="6" hidden="1">{#N/A,#N/A,FALSE,"조골재"}</definedName>
    <definedName name="rasfsafsafdsa" localSheetId="7" hidden="1">{#N/A,#N/A,FALSE,"조골재"}</definedName>
    <definedName name="rasfsafsafdsa" hidden="1">{#N/A,#N/A,FALSE,"조골재"}</definedName>
    <definedName name="RawAgencyPrice">#REF!</definedName>
    <definedName name="RBData">#REF!</definedName>
    <definedName name="RCC">#REF!</definedName>
    <definedName name="rcon">#REF!</definedName>
    <definedName name="RC플륨관">#N/A</definedName>
    <definedName name="RD">#REF!</definedName>
    <definedName name="Rdead">[37]역T형!#REF!</definedName>
    <definedName name="RE">[91]DATE!$E$24:$E$85</definedName>
    <definedName name="REAL1">[9]조내역!#REF!</definedName>
    <definedName name="REAL10">[9]조내역!#REF!</definedName>
    <definedName name="REAL11">[9]조내역!#REF!</definedName>
    <definedName name="REAL12">[9]조내역!#REF!</definedName>
    <definedName name="REAL13">[9]조내역!#REF!</definedName>
    <definedName name="REAL14">[9]조내역!#REF!</definedName>
    <definedName name="REAL15">[9]조내역!#REF!</definedName>
    <definedName name="REAL16">[9]조내역!#REF!</definedName>
    <definedName name="REAL17">[9]조내역!#REF!</definedName>
    <definedName name="REAL18">[9]조내역!#REF!</definedName>
    <definedName name="REAL19">[9]조내역!#REF!</definedName>
    <definedName name="REAL2">[9]조내역!#REF!</definedName>
    <definedName name="REAL20">[9]조내역!#REF!</definedName>
    <definedName name="REAL3">[9]조내역!#REF!</definedName>
    <definedName name="REAL4">[9]조내역!#REF!</definedName>
    <definedName name="REAL5">[9]조내역!#REF!</definedName>
    <definedName name="REAL6">[9]조내역!#REF!</definedName>
    <definedName name="REAL7">[9]조내역!#REF!</definedName>
    <definedName name="REAL8">[9]조내역!#REF!</definedName>
    <definedName name="REAL9">[9]조내역!#REF!</definedName>
    <definedName name="RealAs">#REF!</definedName>
    <definedName name="realfs">#REF!</definedName>
    <definedName name="realp">#REF!</definedName>
    <definedName name="REBAR">#REF!</definedName>
    <definedName name="RECORD">#REF!</definedName>
    <definedName name="RecordCount">#REF!</definedName>
    <definedName name="_xlnm.Recorder">#REF!</definedName>
    <definedName name="RED0.5">[55]LEGEND!$D$174</definedName>
    <definedName name="RED1.0">[55]LEGEND!$D$175</definedName>
    <definedName name="ref">#REF!</definedName>
    <definedName name="REG" hidden="1">[77]Sheet9!$S$51:$AV$51</definedName>
    <definedName name="reinftype">#REF!</definedName>
    <definedName name="REM">#N/A</definedName>
    <definedName name="REMARK_3">#REF!</definedName>
    <definedName name="REMARKS">#N/A</definedName>
    <definedName name="ReqAs">#REF!</definedName>
    <definedName name="reqbar">#REF!</definedName>
    <definedName name="rer">#REF!</definedName>
    <definedName name="rert" localSheetId="6">{"'5국공정'!$A$1:$E$128"}</definedName>
    <definedName name="rert" localSheetId="7">{"'5국공정'!$A$1:$E$128"}</definedName>
    <definedName name="rert">{"'5국공정'!$A$1:$E$128"}</definedName>
    <definedName name="Reselects">#REF!</definedName>
    <definedName name="RET">[77]Sheet9!$J$60:$M$340</definedName>
    <definedName name="retr" localSheetId="6">BlankMacro1</definedName>
    <definedName name="retr" localSheetId="7">BlankMacro1</definedName>
    <definedName name="retr">BlankMacro1</definedName>
    <definedName name="RETURN">[37]역T형!#REF!</definedName>
    <definedName name="rew">#REF!</definedName>
    <definedName name="RF">#N/A</definedName>
    <definedName name="RFESR">#REF!</definedName>
    <definedName name="RFESX">#REF!</definedName>
    <definedName name="rff">[47]을!#REF!</definedName>
    <definedName name="RFR" localSheetId="6">{"'건축내역'!$A$1:$L$413"}</definedName>
    <definedName name="RFR" localSheetId="7">{"'건축내역'!$A$1:$L$413"}</definedName>
    <definedName name="RFR">{"'건축내역'!$A$1:$L$413"}</definedName>
    <definedName name="RFUR">#REF!</definedName>
    <definedName name="RFYIFIOYGOPIO" hidden="1">#REF!</definedName>
    <definedName name="RG"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DGH" localSheetId="6">BlankMacro1</definedName>
    <definedName name="RGDGH" localSheetId="7">BlankMacro1</definedName>
    <definedName name="RGDGH">BlankMacro1</definedName>
    <definedName name="RGRG"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localSheetId="6">{"'용역비'!$A$4:$C$8"}</definedName>
    <definedName name="RH" localSheetId="7">{"'용역비'!$A$4:$C$8"}</definedName>
    <definedName name="RH">{"'용역비'!$A$4:$C$8"}</definedName>
    <definedName name="RH.4">#REF!</definedName>
    <definedName name="RH.7">#REF!</definedName>
    <definedName name="RHDDNJS" localSheetId="6">노임단가!RHDDNJS</definedName>
    <definedName name="RHDDNJS" localSheetId="7">전기단가표!RHDDNJS</definedName>
    <definedName name="RHDDNJS">[0]!RHDDNJS</definedName>
    <definedName name="RHDK" localSheetId="6" hidden="1">{#N/A,#N/A,FALSE,"이태원철근"}</definedName>
    <definedName name="RHDK" localSheetId="7" hidden="1">{#N/A,#N/A,FALSE,"이태원철근"}</definedName>
    <definedName name="RHDK" hidden="1">{#N/A,#N/A,FALSE,"이태원철근"}</definedName>
    <definedName name="rhn15w재적">117.43</definedName>
    <definedName name="rhn175w재적">134.12</definedName>
    <definedName name="rhn20w재적">157.99</definedName>
    <definedName name="rho">#REF!</definedName>
    <definedName name="RHTDRTH" localSheetId="6" hidden="1">{#N/A,"수불부",FALSE,"사급자재수불서";#N/A,"수불부",FALSE,"사급자재수불서"}</definedName>
    <definedName name="RHTDRTH" localSheetId="7" hidden="1">{#N/A,"수불부",FALSE,"사급자재수불서";#N/A,"수불부",FALSE,"사급자재수불서"}</definedName>
    <definedName name="RHTDRTH" hidden="1">{#N/A,"수불부",FALSE,"사급자재수불서";#N/A,"수불부",FALSE,"사급자재수불서"}</definedName>
    <definedName name="RJRJ" localSheetId="6">BlankMacro1</definedName>
    <definedName name="RJRJ" localSheetId="7">BlankMacro1</definedName>
    <definedName name="RJRJ">BlankMacro1</definedName>
    <definedName name="RJRKJRKJR" localSheetId="6">BlankMacro1</definedName>
    <definedName name="RJRKJRKJR" localSheetId="7">BlankMacro1</definedName>
    <definedName name="RJRKJRKJR">BlankMacro1</definedName>
    <definedName name="RK" hidden="1">#REF!</definedName>
    <definedName name="RKQWL">#REF!</definedName>
    <definedName name="rks" localSheetId="6" hidden="1">{#N/A,#N/A,FALSE,"구조2"}</definedName>
    <definedName name="rks" localSheetId="7" hidden="1">{#N/A,#N/A,FALSE,"구조2"}</definedName>
    <definedName name="rks" hidden="1">{#N/A,#N/A,FALSE,"구조2"}</definedName>
    <definedName name="rksk" localSheetId="6">{#N/A,#N/A,FALSE,"배수1"}</definedName>
    <definedName name="rksk" localSheetId="7">{#N/A,#N/A,FALSE,"배수1"}</definedName>
    <definedName name="rksk">{#N/A,#N/A,FALSE,"배수1"}</definedName>
    <definedName name="rksl" localSheetId="6">노임단가!rksl</definedName>
    <definedName name="rksl" localSheetId="7">전기단가표!rksl</definedName>
    <definedName name="rksl">[0]!rksl</definedName>
    <definedName name="rkss" localSheetId="6" hidden="1">{#N/A,#N/A,FALSE,"부대1"}</definedName>
    <definedName name="rkss" localSheetId="7" hidden="1">{#N/A,#N/A,FALSE,"부대1"}</definedName>
    <definedName name="rkss" hidden="1">{#N/A,#N/A,FALSE,"부대1"}</definedName>
    <definedName name="rksss" localSheetId="6" hidden="1">{#N/A,#N/A,FALSE,"부대2"}</definedName>
    <definedName name="rksss" localSheetId="7" hidden="1">{#N/A,#N/A,FALSE,"부대2"}</definedName>
    <definedName name="rksss" hidden="1">{#N/A,#N/A,FALSE,"부대2"}</definedName>
    <definedName name="rkssss" localSheetId="6" hidden="1">{#N/A,#N/A,FALSE,"속도"}</definedName>
    <definedName name="rkssss" localSheetId="7" hidden="1">{#N/A,#N/A,FALSE,"속도"}</definedName>
    <definedName name="rkssss" hidden="1">{#N/A,#N/A,FALSE,"속도"}</definedName>
    <definedName name="rkstjs" localSheetId="6">노임단가!rkstjs</definedName>
    <definedName name="rkstjs" localSheetId="7">전기단가표!rkstjs</definedName>
    <definedName name="rkstjs">[0]!rkstjs</definedName>
    <definedName name="RL">#REF!</definedName>
    <definedName name="RL1D">#REF!</definedName>
    <definedName name="RL2D">#REF!</definedName>
    <definedName name="RL3D">#REF!</definedName>
    <definedName name="RL4D">#REF!</definedName>
    <definedName name="RL5D">[42]교각계산!$K$98</definedName>
    <definedName name="RL6D">#REF!</definedName>
    <definedName name="RL7D">#REF!</definedName>
    <definedName name="RLA">[159]터파기및재료!#REF!</definedName>
    <definedName name="RLD">#REF!</definedName>
    <definedName name="Rlive">[37]역T형!#REF!</definedName>
    <definedName name="rlr">#REF!</definedName>
    <definedName name="RLTJD" localSheetId="6">BlankMacro1</definedName>
    <definedName name="RLTJD" localSheetId="7">BlankMacro1</definedName>
    <definedName name="RLTJD">BlankMacro1</definedName>
    <definedName name="Rl이">#REF!</definedName>
    <definedName name="Rl일">#REF!</definedName>
    <definedName name="RM_D">[51]기본DATA!#REF!</definedName>
    <definedName name="rmcCategory">"AC2YA"</definedName>
    <definedName name="rmcFrequency">"QTD"</definedName>
    <definedName name="rmcName">"493E"</definedName>
    <definedName name="RMCOptions">"*000000000000000"</definedName>
    <definedName name="RN">#REF!</definedName>
    <definedName name="ROCK_AUGER">[125]장비집계!#REF!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CKWOOL">[55]LEGEND!$D$179</definedName>
    <definedName name="roerdf">#REF!</definedName>
    <definedName name="ROOF_FIN">[55]LEGEND!$D$44</definedName>
    <definedName name="ROTAT">#N/A</definedName>
    <definedName name="ROTAT1">#N/A</definedName>
    <definedName name="ROTAT2">#N/A</definedName>
    <definedName name="ROTAT3">#N/A</definedName>
    <definedName name="ROTAT4">#N/A</definedName>
    <definedName name="Royalty" localSheetId="6" hidden="1">{#N/A,#N/A,FALSE,"Sheet1"}</definedName>
    <definedName name="Royalty" localSheetId="7" hidden="1">{#N/A,#N/A,FALSE,"Sheet1"}</definedName>
    <definedName name="Royalty" hidden="1">{#N/A,#N/A,FALSE,"Sheet1"}</definedName>
    <definedName name="rp">#REF!</definedName>
    <definedName name="RPE">#REF!</definedName>
    <definedName name="RQWERWER" localSheetId="6" hidden="1">{"'Sheet1'!$D$19","'Sheet1'!$B$22:$E$22"}</definedName>
    <definedName name="RQWERWER" localSheetId="7" hidden="1">{"'Sheet1'!$D$19","'Sheet1'!$B$22:$E$22"}</definedName>
    <definedName name="RQWERWER" hidden="1">{"'Sheet1'!$D$19","'Sheet1'!$B$22:$E$22"}</definedName>
    <definedName name="RQWERZSF" localSheetId="6" hidden="1">{"'Sheet1'!$D$19","'Sheet1'!$B$22:$E$22"}</definedName>
    <definedName name="RQWERZSF" localSheetId="7" hidden="1">{"'Sheet1'!$D$19","'Sheet1'!$B$22:$E$22"}</definedName>
    <definedName name="RQWERZSF" hidden="1">{"'Sheet1'!$D$19","'Sheet1'!$B$22:$E$22"}</definedName>
    <definedName name="RR">#REF!</definedName>
    <definedName name="RRR">'[137]MEXICO-C'!#REF!</definedName>
    <definedName name="rrrr">[160]위치조서!$J$8</definedName>
    <definedName name="rrrrrr" localSheetId="6">{"'자리배치도'!$AG$1:$CI$28"}</definedName>
    <definedName name="rrrrrr" localSheetId="7">{"'자리배치도'!$AG$1:$CI$28"}</definedName>
    <definedName name="rrrrrr">{"'자리배치도'!$AG$1:$CI$28"}</definedName>
    <definedName name="rryry" localSheetId="6">BlankMacro1</definedName>
    <definedName name="rryry" localSheetId="7">BlankMacro1</definedName>
    <definedName name="rryry">BlankMacro1</definedName>
    <definedName name="RS">'[137]MEXICO-C'!#REF!</definedName>
    <definedName name="rsaraf" localSheetId="6" hidden="1">{#N/A,#N/A,FALSE,"운반시간"}</definedName>
    <definedName name="rsaraf" localSheetId="7" hidden="1">{#N/A,#N/A,FALSE,"운반시간"}</definedName>
    <definedName name="rsaraf" hidden="1">{#N/A,#N/A,FALSE,"운반시간"}</definedName>
    <definedName name="RSI">'[137]MEXICO-C'!#REF!</definedName>
    <definedName name="RT">#REF!,#REF!,#REF!</definedName>
    <definedName name="rtb" localSheetId="6">BlankMacro1</definedName>
    <definedName name="rtb" localSheetId="7">BlankMacro1</definedName>
    <definedName name="rtb">BlankMacro1</definedName>
    <definedName name="RTBRTHXFCB" localSheetId="6" hidden="1">{#N/A,"수불부",FALSE,"사급자재수불서";#N/A,"수불부",FALSE,"사급자재수불서"}</definedName>
    <definedName name="RTBRTHXFCB" localSheetId="7" hidden="1">{#N/A,"수불부",FALSE,"사급자재수불서";#N/A,"수불부",FALSE,"사급자재수불서"}</definedName>
    <definedName name="RTBRTHXFCB" hidden="1">{#N/A,"수불부",FALSE,"사급자재수불서";#N/A,"수불부",FALSE,"사급자재수불서"}</definedName>
    <definedName name="Rten">#REF!</definedName>
    <definedName name="RTGH" localSheetId="6">{"'용역비'!$A$4:$C$8"}</definedName>
    <definedName name="RTGH" localSheetId="7">{"'용역비'!$A$4:$C$8"}</definedName>
    <definedName name="RTGH">{"'용역비'!$A$4:$C$8"}</definedName>
    <definedName name="rth" localSheetId="6">{"'용역비'!$A$4:$C$8"}</definedName>
    <definedName name="rth" localSheetId="7">{"'용역비'!$A$4:$C$8"}</definedName>
    <definedName name="rth">{"'용역비'!$A$4:$C$8"}</definedName>
    <definedName name="RTHRTHTHCXRH" localSheetId="6" hidden="1">{#N/A,"수불부",FALSE,"사급자재수불서";#N/A,"수불부",FALSE,"사급자재수불서"}</definedName>
    <definedName name="RTHRTHTHCXRH" localSheetId="7" hidden="1">{#N/A,"수불부",FALSE,"사급자재수불서";#N/A,"수불부",FALSE,"사급자재수불서"}</definedName>
    <definedName name="RTHRTHTHCXRH" hidden="1">{#N/A,"수불부",FALSE,"사급자재수불서";#N/A,"수불부",FALSE,"사급자재수불서"}</definedName>
    <definedName name="RTHRTYFCXGHRTH" localSheetId="6" hidden="1">{#N/A,"수불부",FALSE,"사급자재수불서";#N/A,"수불부",FALSE,"사급자재수불서"}</definedName>
    <definedName name="RTHRTYFCXGHRTH" localSheetId="7" hidden="1">{#N/A,"수불부",FALSE,"사급자재수불서";#N/A,"수불부",FALSE,"사급자재수불서"}</definedName>
    <definedName name="RTHRTYFCXGHRTH" hidden="1">{#N/A,"수불부",FALSE,"사급자재수불서";#N/A,"수불부",FALSE,"사급자재수불서"}</definedName>
    <definedName name="RTR">[60]주형!#REF!</definedName>
    <definedName name="rtret" localSheetId="6">BlankMacro1</definedName>
    <definedName name="rtret" localSheetId="7">BlankMacro1</definedName>
    <definedName name="rtret">BlankMacro1</definedName>
    <definedName name="rtrj" localSheetId="6">BlankMacro1</definedName>
    <definedName name="rtrj" localSheetId="7">BlankMacro1</definedName>
    <definedName name="rtrj">BlankMacro1</definedName>
    <definedName name="RTRT">[161]말뚝지지력산정!$J$19</definedName>
    <definedName name="RTS">[60]주형!#REF!</definedName>
    <definedName name="rtt">#REF!</definedName>
    <definedName name="rtwertw" localSheetId="6">노임단가!rtwertw</definedName>
    <definedName name="rtwertw" localSheetId="7">전기단가표!rtwertw</definedName>
    <definedName name="rtwertw">[0]!rtwertw</definedName>
    <definedName name="RTWRTHRTH" localSheetId="6" hidden="1">{"'Sheet1'!$D$19","'Sheet1'!$B$22:$E$22"}</definedName>
    <definedName name="RTWRTHRTH" localSheetId="7" hidden="1">{"'Sheet1'!$D$19","'Sheet1'!$B$22:$E$22"}</definedName>
    <definedName name="RTWRTHRTH" hidden="1">{"'Sheet1'!$D$19","'Sheet1'!$B$22:$E$22"}</definedName>
    <definedName name="rty">#REF!,#REF!</definedName>
    <definedName name="rtyhrtyhtrrty" localSheetId="6">BlankMacro1</definedName>
    <definedName name="rtyhrtyhtrrty" localSheetId="7">BlankMacro1</definedName>
    <definedName name="rtyhrtyhtrrty">BlankMacro1</definedName>
    <definedName name="rtyujt" localSheetId="6">BlankMacro1</definedName>
    <definedName name="rtyujt" localSheetId="7">BlankMacro1</definedName>
    <definedName name="rtyujt">BlankMacro1</definedName>
    <definedName name="RTYURTYTJRYU" localSheetId="6" hidden="1">{"'Sheet1'!$D$19","'Sheet1'!$B$22:$E$22"}</definedName>
    <definedName name="RTYURTYTJRYU" localSheetId="7" hidden="1">{"'Sheet1'!$D$19","'Sheet1'!$B$22:$E$22"}</definedName>
    <definedName name="RTYURTYTJRYU" hidden="1">{"'Sheet1'!$D$19","'Sheet1'!$B$22:$E$22"}</definedName>
    <definedName name="RTYUTRYURTYJYJR" localSheetId="6" hidden="1">{#N/A,"수불부",FALSE,"사급자재수불서";#N/A,"수불부",FALSE,"사급자재수불서"}</definedName>
    <definedName name="RTYUTRYURTYJYJR" localSheetId="7" hidden="1">{#N/A,"수불부",FALSE,"사급자재수불서";#N/A,"수불부",FALSE,"사급자재수불서"}</definedName>
    <definedName name="RTYUTRYURTYJYJR" hidden="1">{#N/A,"수불부",FALSE,"사급자재수불서";#N/A,"수불부",FALSE,"사급자재수불서"}</definedName>
    <definedName name="ru">#REF!</definedName>
    <definedName name="rud">#REF!</definedName>
    <definedName name="ruswjrsodur">#REF!</definedName>
    <definedName name="rwe">#REF!</definedName>
    <definedName name="rwe6vtd" localSheetId="6" hidden="1">{#N/A,#N/A,FALSE,"표지목차"}</definedName>
    <definedName name="rwe6vtd" localSheetId="7" hidden="1">{#N/A,#N/A,FALSE,"표지목차"}</definedName>
    <definedName name="rwe6vtd" hidden="1">{#N/A,#N/A,FALSE,"표지목차"}</definedName>
    <definedName name="Rx">#REF!</definedName>
    <definedName name="Rxw">#REF!</definedName>
    <definedName name="Ry">#REF!</definedName>
    <definedName name="RYANG">#N/A</definedName>
    <definedName name="ryescerfwe" localSheetId="6" hidden="1">{#N/A,#N/A,FALSE,"부대2"}</definedName>
    <definedName name="ryescerfwe" localSheetId="7" hidden="1">{#N/A,#N/A,FALSE,"부대2"}</definedName>
    <definedName name="ryescerfwe" hidden="1">{#N/A,#N/A,FALSE,"부대2"}</definedName>
    <definedName name="ryr" localSheetId="6">BlankMacro1</definedName>
    <definedName name="ryr" localSheetId="7">BlankMacro1</definedName>
    <definedName name="ryr">BlankMacro1</definedName>
    <definedName name="rytrey">#REF!</definedName>
    <definedName name="RYUIRYU" localSheetId="6">{"'용역비'!$A$4:$C$8"}</definedName>
    <definedName name="RYUIRYU" localSheetId="7">{"'용역비'!$A$4:$C$8"}</definedName>
    <definedName name="RYUIRYU">{"'용역비'!$A$4:$C$8"}</definedName>
    <definedName name="ryuk" localSheetId="6">{"'용역비'!$A$4:$C$8"}</definedName>
    <definedName name="ryuk" localSheetId="7">{"'용역비'!$A$4:$C$8"}</definedName>
    <definedName name="ryuk">{"'용역비'!$A$4:$C$8"}</definedName>
    <definedName name="ryur">#REF!</definedName>
    <definedName name="Ryw">#REF!</definedName>
    <definedName name="S" localSheetId="6">BlankMacro1</definedName>
    <definedName name="S" localSheetId="7">BlankMacro1</definedName>
    <definedName name="S">BlankMacro1</definedName>
    <definedName name="S.1">#REF!</definedName>
    <definedName name="S.2">#REF!</definedName>
    <definedName name="S.3">#REF!</definedName>
    <definedName name="S.4">#REF!</definedName>
    <definedName name="s_1">#REF!</definedName>
    <definedName name="S_10">#REF!</definedName>
    <definedName name="S_11">#REF!</definedName>
    <definedName name="s_2">#REF!</definedName>
    <definedName name="S_3">#REF!</definedName>
    <definedName name="S_4">#REF!</definedName>
    <definedName name="S_5">#REF!</definedName>
    <definedName name="S_6">#REF!</definedName>
    <definedName name="S_7">#REF!</definedName>
    <definedName name="S_8">#REF!</definedName>
    <definedName name="S_9">#REF!</definedName>
    <definedName name="S_B">#REF!</definedName>
    <definedName name="S_B2">#REF!</definedName>
    <definedName name="S_B3">#REF!</definedName>
    <definedName name="S_BB">#REF!</definedName>
    <definedName name="S_BU">#REF!</definedName>
    <definedName name="S_EF">#REF!</definedName>
    <definedName name="S_G">#REF!</definedName>
    <definedName name="S_G2">#REF!</definedName>
    <definedName name="S_G3">#REF!</definedName>
    <definedName name="S_L">#REF!</definedName>
    <definedName name="S_R">#REF!</definedName>
    <definedName name="S_R2">#REF!</definedName>
    <definedName name="S_TO">#REF!</definedName>
    <definedName name="S_W개발제외노무비">#REF!</definedName>
    <definedName name="S_W시험사">#REF!</definedName>
    <definedName name="S_X">#REF!</definedName>
    <definedName name="S_X2">#REF!</definedName>
    <definedName name="S_Y">#REF!</definedName>
    <definedName name="S_Y2">#REF!</definedName>
    <definedName name="S_Z">#REF!</definedName>
    <definedName name="S_Z2">#REF!</definedName>
    <definedName name="S_본">#REF!</definedName>
    <definedName name="S10FL">#N/A</definedName>
    <definedName name="S10FR">#N/A</definedName>
    <definedName name="S10L">#N/A</definedName>
    <definedName name="S10R">#N/A</definedName>
    <definedName name="S10RL">#N/A</definedName>
    <definedName name="S10RR">#N/A</definedName>
    <definedName name="S10TL">#N/A</definedName>
    <definedName name="S10TR">#N/A</definedName>
    <definedName name="S2L">#REF!</definedName>
    <definedName name="S3FL">#N/A</definedName>
    <definedName name="S3FR">#N/A</definedName>
    <definedName name="S3L">#N/A</definedName>
    <definedName name="S3R">#N/A</definedName>
    <definedName name="S3RL">#N/A</definedName>
    <definedName name="S3RR">#N/A</definedName>
    <definedName name="S3TL">#N/A</definedName>
    <definedName name="S3TR">#N/A</definedName>
    <definedName name="S4FL">#N/A</definedName>
    <definedName name="S4FR">#N/A</definedName>
    <definedName name="S4L">#N/A</definedName>
    <definedName name="S4R">#N/A</definedName>
    <definedName name="S4RL">#N/A</definedName>
    <definedName name="S4RR">#N/A</definedName>
    <definedName name="S4TL">#N/A</definedName>
    <definedName name="S4TR">#N/A</definedName>
    <definedName name="S5FL">#N/A</definedName>
    <definedName name="S5FR">#N/A</definedName>
    <definedName name="S5L">#N/A</definedName>
    <definedName name="S5R">#N/A</definedName>
    <definedName name="S5RL">#N/A</definedName>
    <definedName name="S5RR">#N/A</definedName>
    <definedName name="S5TL">#N/A</definedName>
    <definedName name="S5TR">#N/A</definedName>
    <definedName name="S6FL">#N/A</definedName>
    <definedName name="S6FR">#N/A</definedName>
    <definedName name="S6L">#N/A</definedName>
    <definedName name="S6R">#N/A</definedName>
    <definedName name="S6RL">#N/A</definedName>
    <definedName name="S6RR">#N/A</definedName>
    <definedName name="S6TL">#N/A</definedName>
    <definedName name="S6TR">#N/A</definedName>
    <definedName name="S7FL">#N/A</definedName>
    <definedName name="S7FR">#N/A</definedName>
    <definedName name="S7L">#N/A</definedName>
    <definedName name="S7R">#N/A</definedName>
    <definedName name="S7RL">#N/A</definedName>
    <definedName name="S7RR">#N/A</definedName>
    <definedName name="S7TL">#N/A</definedName>
    <definedName name="S7TR">#N/A</definedName>
    <definedName name="S8FL">#N/A</definedName>
    <definedName name="S8FR">#N/A</definedName>
    <definedName name="S8L">#N/A</definedName>
    <definedName name="S8R">#N/A</definedName>
    <definedName name="S8RL">#N/A</definedName>
    <definedName name="S8RR">#N/A</definedName>
    <definedName name="S8TL">#N/A</definedName>
    <definedName name="S8TR">#N/A</definedName>
    <definedName name="S9FL">#N/A</definedName>
    <definedName name="S9FR">#N/A</definedName>
    <definedName name="S9L">#N/A</definedName>
    <definedName name="S9R">#N/A</definedName>
    <definedName name="S9RL">#N/A</definedName>
    <definedName name="S9RR">#N/A</definedName>
    <definedName name="S9TL">#N/A</definedName>
    <definedName name="S9TR">#N/A</definedName>
    <definedName name="SA">#REF!</definedName>
    <definedName name="SA1KH">[162]내진해석!#REF!</definedName>
    <definedName name="SA1KV">[162]내진해석!#REF!</definedName>
    <definedName name="SA1KXR">[162]내진해석!#REF!</definedName>
    <definedName name="sa1kyr">[162]내진해석!#REF!</definedName>
    <definedName name="sa1kzr">[162]내진해석!#REF!</definedName>
    <definedName name="SACDASV">[5]발전기!#REF!</definedName>
    <definedName name="sad" localSheetId="6" hidden="1">{#N/A,#N/A,FALSE,"이태원철근"}</definedName>
    <definedName name="sad" localSheetId="7" hidden="1">{#N/A,#N/A,FALSE,"이태원철근"}</definedName>
    <definedName name="sad" hidden="1">{#N/A,#N/A,FALSE,"이태원철근"}</definedName>
    <definedName name="SADE">#REF!</definedName>
    <definedName name="SADF">#REF!</definedName>
    <definedName name="SADSA">#REF!</definedName>
    <definedName name="saerad">#REF!</definedName>
    <definedName name="SAFSAFSAD" localSheetId="6" hidden="1">{#N/A,#N/A,FALSE,"속도"}</definedName>
    <definedName name="SAFSAFSAD" localSheetId="7" hidden="1">{#N/A,#N/A,FALSE,"속도"}</definedName>
    <definedName name="SAFSAFSAD" hidden="1">{#N/A,#N/A,FALSE,"속도"}</definedName>
    <definedName name="SALESPLAN">#REF!</definedName>
    <definedName name="SALESPROJ">#REF!</definedName>
    <definedName name="SALI">#REF!</definedName>
    <definedName name="sallow">#REF!</definedName>
    <definedName name="sample">#REF!</definedName>
    <definedName name="SAN">[47]을!#REF!</definedName>
    <definedName name="sanch_2">#REF!</definedName>
    <definedName name="sanch_3">#REF!</definedName>
    <definedName name="sanch_4">#REF!</definedName>
    <definedName name="sand">#REF!,#REF!</definedName>
    <definedName name="SAPBEXdnldView">"41JLQUL0YNPVK3OX98UIGJGNP"</definedName>
    <definedName name="SAPBEXsysID">"BWP"</definedName>
    <definedName name="sasasa" localSheetId="6" hidden="1">{#N/A,#N/A,FALSE,"속도"}</definedName>
    <definedName name="sasasa" localSheetId="7" hidden="1">{#N/A,#N/A,FALSE,"속도"}</definedName>
    <definedName name="sasasa" hidden="1">{#N/A,#N/A,FALSE,"속도"}</definedName>
    <definedName name="sasdfasd" localSheetId="6" hidden="1">{#N/A,#N/A,FALSE,"명세표"}</definedName>
    <definedName name="sasdfasd" localSheetId="7" hidden="1">{#N/A,#N/A,FALSE,"명세표"}</definedName>
    <definedName name="sasdfasd" hidden="1">{#N/A,#N/A,FALSE,"명세표"}</definedName>
    <definedName name="SASL">'[130]3련 BOX'!#REF!</definedName>
    <definedName name="satta">#REF!</definedName>
    <definedName name="SAV">#N/A</definedName>
    <definedName name="SB">#REF!</definedName>
    <definedName name="SBA">[41]방음벽기초!#REF!</definedName>
    <definedName name="sbarea">#REF!</definedName>
    <definedName name="SBB">[41]방음벽기초!#REF!</definedName>
    <definedName name="SC">#REF!</definedName>
    <definedName name="SCAC">[5]발전기!#REF!</definedName>
    <definedName name="sck">#REF!</definedName>
    <definedName name="SCODE">#N/A</definedName>
    <definedName name="SCO다">#REF!</definedName>
    <definedName name="SD" localSheetId="6">{"'용역비'!$A$4:$C$8"}</definedName>
    <definedName name="SD" localSheetId="7">{"'용역비'!$A$4:$C$8"}</definedName>
    <definedName name="SD">{"'용역비'!$A$4:$C$8"}</definedName>
    <definedName name="SDA" localSheetId="6">{"'광피스표'!$A$3:$N$54"}</definedName>
    <definedName name="SDA" localSheetId="7">{"'광피스표'!$A$3:$N$54"}</definedName>
    <definedName name="SDA">{"'광피스표'!$A$3:$N$54"}</definedName>
    <definedName name="SDAAAAAAAAAAAAAAAAAAAAAAAAADDDDDDDD" localSheetId="6" hidden="1">{#N/A,#N/A,FALSE,"명세표"}</definedName>
    <definedName name="SDAAAAAAAAAAAAAAAAAAAAAAAAADDDDDDDD" localSheetId="7" hidden="1">{#N/A,#N/A,FALSE,"명세표"}</definedName>
    <definedName name="SDAAAAAAAAAAAAAAAAAAAAAAAAADDDDDDDD" hidden="1">{#N/A,#N/A,FALSE,"명세표"}</definedName>
    <definedName name="SDAS" localSheetId="6">{"'Firr(선)'!$AS$1:$AY$62","'Firr(사)'!$AS$1:$AY$62","'Firr(회)'!$AS$1:$AY$62","'Firr(선)'!$L$1:$V$62","'Firr(사)'!$L$1:$V$62","'Firr(회)'!$L$1:$V$62"}</definedName>
    <definedName name="SDAS" localSheetId="7">{"'Firr(선)'!$AS$1:$AY$62","'Firr(사)'!$AS$1:$AY$62","'Firr(회)'!$AS$1:$AY$62","'Firr(선)'!$L$1:$V$62","'Firr(사)'!$L$1:$V$62","'Firr(회)'!$L$1:$V$62"}</definedName>
    <definedName name="SDAS">{"'Firr(선)'!$AS$1:$AY$62","'Firr(사)'!$AS$1:$AY$62","'Firr(회)'!$AS$1:$AY$62","'Firr(선)'!$L$1:$V$62","'Firr(사)'!$L$1:$V$62","'Firr(회)'!$L$1:$V$62"}</definedName>
    <definedName name="sdasq">#REF!</definedName>
    <definedName name="SDATA">#REF!</definedName>
    <definedName name="SDBSJD">[77]발전기!#REF!</definedName>
    <definedName name="SDCFG\" localSheetId="6" hidden="1">{#N/A,#N/A,FALSE,"운반시간"}</definedName>
    <definedName name="SDCFG\" localSheetId="7" hidden="1">{#N/A,#N/A,FALSE,"운반시간"}</definedName>
    <definedName name="SDCFG\" hidden="1">{#N/A,#N/A,FALSE,"운반시간"}</definedName>
    <definedName name="sdd" localSheetId="6" hidden="1">{#N/A,#N/A,FALSE,"전력간선"}</definedName>
    <definedName name="sdd" localSheetId="7" hidden="1">{#N/A,#N/A,FALSE,"전력간선"}</definedName>
    <definedName name="sdd" hidden="1">{#N/A,#N/A,FALSE,"전력간선"}</definedName>
    <definedName name="SDDD" localSheetId="6" hidden="1">{"'Sheet1'!$D$19","'Sheet1'!$B$22:$E$22"}</definedName>
    <definedName name="SDDD" localSheetId="7" hidden="1">{"'Sheet1'!$D$19","'Sheet1'!$B$22:$E$22"}</definedName>
    <definedName name="SDDD" hidden="1">{"'Sheet1'!$D$19","'Sheet1'!$B$22:$E$22"}</definedName>
    <definedName name="SDDFD" localSheetId="6" hidden="1">{#N/A,#N/A,FALSE,"배수1"}</definedName>
    <definedName name="SDDFD" localSheetId="7" hidden="1">{#N/A,#N/A,FALSE,"배수1"}</definedName>
    <definedName name="SDDFD" hidden="1">{#N/A,#N/A,FALSE,"배수1"}</definedName>
    <definedName name="sdef">'[163]ABUT수량-A1'!$T$25</definedName>
    <definedName name="sdf" localSheetId="6" hidden="1">{#N/A,#N/A,FALSE,"2~8번"}</definedName>
    <definedName name="sdf" localSheetId="7" hidden="1">{#N/A,#N/A,FALSE,"2~8번"}</definedName>
    <definedName name="sdf" hidden="1">{#N/A,#N/A,FALSE,"2~8번"}</definedName>
    <definedName name="SDFDFD" localSheetId="6" hidden="1">{#N/A,#N/A,FALSE,"운반시간"}</definedName>
    <definedName name="SDFDFD" localSheetId="7" hidden="1">{#N/A,#N/A,FALSE,"운반시간"}</definedName>
    <definedName name="SDFDFD" hidden="1">{#N/A,#N/A,FALSE,"운반시간"}</definedName>
    <definedName name="sdfg">'[53]ABUT수량-A1'!$T$25</definedName>
    <definedName name="SDFGFGDFGDFGDFG">#REF!</definedName>
    <definedName name="SDFGFH" localSheetId="6" hidden="1">{#N/A,#N/A,FALSE,"부대2"}</definedName>
    <definedName name="SDFGFH" localSheetId="7" hidden="1">{#N/A,#N/A,FALSE,"부대2"}</definedName>
    <definedName name="SDFGFH" hidden="1">{#N/A,#N/A,FALSE,"부대2"}</definedName>
    <definedName name="SDFJLKS" localSheetId="6">BlankMacro1</definedName>
    <definedName name="SDFJLKS" localSheetId="7">BlankMacro1</definedName>
    <definedName name="SDFJLKS">BlankMacro1</definedName>
    <definedName name="SDFSAFSADFS" localSheetId="6" hidden="1">{#N/A,#N/A,FALSE,"혼합골재"}</definedName>
    <definedName name="SDFSAFSADFS" localSheetId="7" hidden="1">{#N/A,#N/A,FALSE,"혼합골재"}</definedName>
    <definedName name="SDFSAFSADFS" hidden="1">{#N/A,#N/A,FALSE,"혼합골재"}</definedName>
    <definedName name="sdfsdf">#REF!</definedName>
    <definedName name="sdfsgd" localSheetId="6" hidden="1">{#N/A,#N/A,FALSE,"이태원철근"}</definedName>
    <definedName name="sdfsgd" localSheetId="7" hidden="1">{#N/A,#N/A,FALSE,"이태원철근"}</definedName>
    <definedName name="sdfsgd" hidden="1">{#N/A,#N/A,FALSE,"이태원철근"}</definedName>
    <definedName name="sdg" hidden="1">#REF!</definedName>
    <definedName name="SDGSDFHFDJDG" localSheetId="6" hidden="1">{#N/A,#N/A,FALSE,"속도"}</definedName>
    <definedName name="SDGSDFHFDJDG" localSheetId="7" hidden="1">{#N/A,#N/A,FALSE,"속도"}</definedName>
    <definedName name="SDGSDFHFDJDG" hidden="1">{#N/A,#N/A,FALSE,"속도"}</definedName>
    <definedName name="SDGSDGDHDFHGF" localSheetId="6" hidden="1">{#N/A,#N/A,FALSE,"운반시간"}</definedName>
    <definedName name="SDGSDGDHDFHGF" localSheetId="7" hidden="1">{#N/A,#N/A,FALSE,"운반시간"}</definedName>
    <definedName name="SDGSDGDHDFHGF" hidden="1">{#N/A,#N/A,FALSE,"운반시간"}</definedName>
    <definedName name="sdh" localSheetId="6">BlankMacro1</definedName>
    <definedName name="sdh" localSheetId="7">BlankMacro1</definedName>
    <definedName name="sdh">BlankMacro1</definedName>
    <definedName name="sdjasld" hidden="1">[164]XXXXXX!$S$51:$AV$51</definedName>
    <definedName name="SDL">#N/A</definedName>
    <definedName name="sdodoisois">#REF!</definedName>
    <definedName name="sdq">[165]설계산출표지!$C$3</definedName>
    <definedName name="sdqwq">#REF!</definedName>
    <definedName name="sdryhj" localSheetId="6">{"'용역비'!$A$4:$C$8"}</definedName>
    <definedName name="sdryhj" localSheetId="7">{"'용역비'!$A$4:$C$8"}</definedName>
    <definedName name="sdryhj">{"'용역비'!$A$4:$C$8"}</definedName>
    <definedName name="SDS" localSheetId="6" hidden="1">{#N/A,#N/A,FALSE,"2~8번"}</definedName>
    <definedName name="SDS" localSheetId="7" hidden="1">{#N/A,#N/A,FALSE,"2~8번"}</definedName>
    <definedName name="SDS" hidden="1">{#N/A,#N/A,FALSE,"2~8번"}</definedName>
    <definedName name="sdsdddd" localSheetId="6" hidden="1">{#N/A,#N/A,FALSE,"토공2"}</definedName>
    <definedName name="sdsdddd" localSheetId="7" hidden="1">{#N/A,#N/A,FALSE,"토공2"}</definedName>
    <definedName name="sdsdddd" hidden="1">{#N/A,#N/A,FALSE,"토공2"}</definedName>
    <definedName name="sdsdsdsd" localSheetId="6">{"'용역비'!$A$4:$C$8"}</definedName>
    <definedName name="sdsdsdsd" localSheetId="7">{"'용역비'!$A$4:$C$8"}</definedName>
    <definedName name="sdsdsdsd">{"'용역비'!$A$4:$C$8"}</definedName>
    <definedName name="SDSS">#REF!</definedName>
    <definedName name="sdsss">#REF!</definedName>
    <definedName name="sdtstsdz">#REF!</definedName>
    <definedName name="sdvfsd" localSheetId="6">{"'5국공정'!$A$1:$E$128"}</definedName>
    <definedName name="sdvfsd" localSheetId="7">{"'5국공정'!$A$1:$E$128"}</definedName>
    <definedName name="sdvfsd">{"'5국공정'!$A$1:$E$128"}</definedName>
    <definedName name="sdwf4rge" localSheetId="6" hidden="1">{#N/A,#N/A,FALSE,"운반시간"}</definedName>
    <definedName name="sdwf4rge" localSheetId="7" hidden="1">{#N/A,#N/A,FALSE,"운반시간"}</definedName>
    <definedName name="sdwf4rge" hidden="1">{#N/A,#N/A,FALSE,"운반시간"}</definedName>
    <definedName name="SE" localSheetId="6">{"'용역비'!$A$4:$C$8"}</definedName>
    <definedName name="SE" localSheetId="7">{"'용역비'!$A$4:$C$8"}</definedName>
    <definedName name="SE">{"'용역비'!$A$4:$C$8"}</definedName>
    <definedName name="SE1KH">[162]내진해석!#REF!</definedName>
    <definedName name="SE1KV">[162]내진해석!#REF!</definedName>
    <definedName name="SE1KXR">[162]내진해석!#REF!</definedName>
    <definedName name="se1kyr">[162]내진해석!#REF!</definedName>
    <definedName name="se1kzr">[162]내진해석!#REF!</definedName>
    <definedName name="SE2KH">[162]내진해석!#REF!</definedName>
    <definedName name="SE2KV">[162]내진해석!#REF!</definedName>
    <definedName name="SE2KXR">[162]내진해석!#REF!</definedName>
    <definedName name="se2kyr">[162]내진해석!#REF!</definedName>
    <definedName name="se2kzr">[162]내진해석!#REF!</definedName>
    <definedName name="second">#REF!</definedName>
    <definedName name="SEFWEFZWEF" localSheetId="6" hidden="1">{"'Sheet1'!$D$19","'Sheet1'!$B$22:$E$22"}</definedName>
    <definedName name="SEFWEFZWEF" localSheetId="7" hidden="1">{"'Sheet1'!$D$19","'Sheet1'!$B$22:$E$22"}</definedName>
    <definedName name="SEFWEFZWEF" hidden="1">{"'Sheet1'!$D$19","'Sheet1'!$B$22:$E$22"}</definedName>
    <definedName name="SELECT">#N/A</definedName>
    <definedName name="selection">#REF!</definedName>
    <definedName name="SelfInfo01">#REF!</definedName>
    <definedName name="SelfInfo02">#REF!</definedName>
    <definedName name="SelfInfo03">#REF!</definedName>
    <definedName name="SelfInfo04">#REF!</definedName>
    <definedName name="SelfInfo05">#REF!</definedName>
    <definedName name="SelfInfo06">#REF!</definedName>
    <definedName name="SelfInfo07">#REF!</definedName>
    <definedName name="SelfInfo08">#REF!</definedName>
    <definedName name="SER">#REF!</definedName>
    <definedName name="SERT">#REF!</definedName>
    <definedName name="serts">#REF!</definedName>
    <definedName name="SERVICE" localSheetId="6" hidden="1">{#N/A,#N/A,FALSE,"이태원철근"}</definedName>
    <definedName name="SERVICE" localSheetId="7" hidden="1">{#N/A,#N/A,FALSE,"이태원철근"}</definedName>
    <definedName name="SERVICE" hidden="1">{#N/A,#N/A,FALSE,"이태원철근"}</definedName>
    <definedName name="SET">#REF!</definedName>
    <definedName name="seven">#REF!</definedName>
    <definedName name="sewrwettt" localSheetId="6">노임단가!sewrwettt</definedName>
    <definedName name="sewrwettt" localSheetId="7">전기단가표!sewrwettt</definedName>
    <definedName name="sewrwettt">[0]!sewrwettt</definedName>
    <definedName name="Sex">#REF!</definedName>
    <definedName name="SFA">[166]단가비교표!$N$6:$P$443</definedName>
    <definedName name="SFACTOR">#REF!</definedName>
    <definedName name="sfdbd">[67]특별교실!Macro9</definedName>
    <definedName name="sfggf" localSheetId="6" hidden="1">{#N/A,#N/A,FALSE,"배수1"}</definedName>
    <definedName name="sfggf" localSheetId="7" hidden="1">{#N/A,#N/A,FALSE,"배수1"}</definedName>
    <definedName name="sfggf" hidden="1">{#N/A,#N/A,FALSE,"배수1"}</definedName>
    <definedName name="SFSDF">'[167]2000년하반기'!$B$5</definedName>
    <definedName name="SFT">#N/A</definedName>
    <definedName name="SG"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H">#REF!</definedName>
    <definedName name="SH10L">#N/A</definedName>
    <definedName name="SH10R">#N/A</definedName>
    <definedName name="SH3L">#N/A</definedName>
    <definedName name="SH3R">#N/A</definedName>
    <definedName name="SH4L">#N/A</definedName>
    <definedName name="SH4R">#N/A</definedName>
    <definedName name="SH5L">#N/A</definedName>
    <definedName name="SH5R">#N/A</definedName>
    <definedName name="SH6L">#N/A</definedName>
    <definedName name="SH6R">#N/A</definedName>
    <definedName name="SH7L">#N/A</definedName>
    <definedName name="SH7R">#N/A</definedName>
    <definedName name="SH8L">#N/A</definedName>
    <definedName name="SH8R">#N/A</definedName>
    <definedName name="SH9L">#N/A</definedName>
    <definedName name="SH9R">#N/A</definedName>
    <definedName name="SHDLAEKSRKTNWJD">#N/A</definedName>
    <definedName name="SHDR">#N/A</definedName>
    <definedName name="SHE">#REF!</definedName>
    <definedName name="shear">#REF!</definedName>
    <definedName name="sheet" localSheetId="6" hidden="1">{#N/A,#N/A,FALSE,"골재소요량";#N/A,#N/A,FALSE,"골재소요량"}</definedName>
    <definedName name="sheet" localSheetId="7" hidden="1">{#N/A,#N/A,FALSE,"골재소요량";#N/A,#N/A,FALSE,"골재소요량"}</definedName>
    <definedName name="sheet" hidden="1">{#N/A,#N/A,FALSE,"골재소요량";#N/A,#N/A,FALSE,"골재소요량"}</definedName>
    <definedName name="sheet1">#REF!</definedName>
    <definedName name="sheet15">#REF!</definedName>
    <definedName name="SHEET56">#REF!</definedName>
    <definedName name="SHEETbUTTON">[136]!SHEETbUTTON</definedName>
    <definedName name="SHEETbUTTON2">[136]!SHEETbUTTON2</definedName>
    <definedName name="sheetName">#REF!</definedName>
    <definedName name="sheetNo">#REF!</definedName>
    <definedName name="SheetNumber">#REF!</definedName>
    <definedName name="shell">#REF!</definedName>
    <definedName name="SHOE10L">#N/A</definedName>
    <definedName name="SHOE10R">#N/A</definedName>
    <definedName name="SHOE3L">#N/A</definedName>
    <definedName name="SHOE3R">#N/A</definedName>
    <definedName name="SHOE4L">#N/A</definedName>
    <definedName name="SHOE4R">#N/A</definedName>
    <definedName name="SHOE5L">#N/A</definedName>
    <definedName name="SHOE5R">#N/A</definedName>
    <definedName name="SHOE6L">#N/A</definedName>
    <definedName name="SHOE6R">#N/A</definedName>
    <definedName name="SHOE7L">#N/A</definedName>
    <definedName name="SHOE7R">#N/A</definedName>
    <definedName name="SHOE8L">#N/A</definedName>
    <definedName name="SHOE8R">#N/A</definedName>
    <definedName name="SHOE9L">#N/A</definedName>
    <definedName name="SHOE9R">#N/A</definedName>
    <definedName name="ShoeLen">[37]역T형!#REF!</definedName>
    <definedName name="SHT">#REF!</definedName>
    <definedName name="shtlist">"Drop Down 168"</definedName>
    <definedName name="SI">#REF!</definedName>
    <definedName name="SIDE_PILE">#REF!</definedName>
    <definedName name="SIGCK1">#REF!</definedName>
    <definedName name="SIGCK2">#REF!</definedName>
    <definedName name="SigmaSa">[37]역T형!#REF!</definedName>
    <definedName name="sigy">#REF!</definedName>
    <definedName name="SIGY1">#REF!</definedName>
    <definedName name="SIGY2">#REF!</definedName>
    <definedName name="SIL">[103]데이타!$R$23:$S$32</definedName>
    <definedName name="sinchook">#REF!</definedName>
    <definedName name="SIS">#REF!</definedName>
    <definedName name="sitdts">#REF!</definedName>
    <definedName name="six">#REF!</definedName>
    <definedName name="size">#REF!</definedName>
    <definedName name="SK">#REF!</definedName>
    <definedName name="SK10L">#N/A</definedName>
    <definedName name="SK10R">#N/A</definedName>
    <definedName name="SK3L">#N/A</definedName>
    <definedName name="SK3R">#N/A</definedName>
    <definedName name="SK4L">#N/A</definedName>
    <definedName name="SK4R">#N/A</definedName>
    <definedName name="SK5L">#N/A</definedName>
    <definedName name="SK5R">#N/A</definedName>
    <definedName name="SK6L">#N/A</definedName>
    <definedName name="SK6R">#N/A</definedName>
    <definedName name="SK7L">#N/A</definedName>
    <definedName name="SK7R">#N/A</definedName>
    <definedName name="SK8L">#N/A</definedName>
    <definedName name="SK8R">#N/A</definedName>
    <definedName name="SK9L">#N/A</definedName>
    <definedName name="SK9R">#N/A</definedName>
    <definedName name="skcc">#REF!</definedName>
    <definedName name="skccc" localSheetId="6" hidden="1">{#N/A,#N/A,FALSE,"운반시간"}</definedName>
    <definedName name="skccc" localSheetId="7" hidden="1">{#N/A,#N/A,FALSE,"운반시간"}</definedName>
    <definedName name="skccc" hidden="1">{#N/A,#N/A,FALSE,"운반시간"}</definedName>
    <definedName name="skdfsk" hidden="1">#REF!</definedName>
    <definedName name="SKE">[35]Sheet1!$L$36</definedName>
    <definedName name="SKE10L">#N/A</definedName>
    <definedName name="SKE10R">#N/A</definedName>
    <definedName name="SKE3L">#N/A</definedName>
    <definedName name="SKE3R">#N/A</definedName>
    <definedName name="SKE4L">#N/A</definedName>
    <definedName name="SKE4R">#N/A</definedName>
    <definedName name="SKE5L">#N/A</definedName>
    <definedName name="SKE5R">#N/A</definedName>
    <definedName name="SKE6L">#N/A</definedName>
    <definedName name="SKE6R">#N/A</definedName>
    <definedName name="SKE7L">#N/A</definedName>
    <definedName name="SKE7R">#N/A</definedName>
    <definedName name="SKE8L">#N/A</definedName>
    <definedName name="SKE8R">#N/A</definedName>
    <definedName name="SKE9L">#N/A</definedName>
    <definedName name="SKE9R">#N/A</definedName>
    <definedName name="SKEW">#REF!</definedName>
    <definedName name="SKIN">#REF!</definedName>
    <definedName name="skrm" localSheetId="6" hidden="1">{#N/A,#N/A,FALSE,"구조2"}</definedName>
    <definedName name="skrm" localSheetId="7" hidden="1">{#N/A,#N/A,FALSE,"구조2"}</definedName>
    <definedName name="skrm" hidden="1">{#N/A,#N/A,FALSE,"구조2"}</definedName>
    <definedName name="skskdbsz">#REF!</definedName>
    <definedName name="SL">#REF!</definedName>
    <definedName name="slab">#REF!</definedName>
    <definedName name="SLAB_FIN">[55]LEGEND!$D$33</definedName>
    <definedName name="SLAB_TYPE">[55]LEGEND!$D$18</definedName>
    <definedName name="SLAB1">#REF!</definedName>
    <definedName name="SLAB2">#REF!</definedName>
    <definedName name="SLAB3">#REF!</definedName>
    <definedName name="slabt">#REF!</definedName>
    <definedName name="sldd">#REF!</definedName>
    <definedName name="SLFE">#REF!</definedName>
    <definedName name="SLFO">#REF!</definedName>
    <definedName name="slo">#REF!</definedName>
    <definedName name="SLOP">#REF!</definedName>
    <definedName name="slope">#REF!</definedName>
    <definedName name="SMP">#REF!</definedName>
    <definedName name="SN">#REF!</definedName>
    <definedName name="soidowoe32">#REF!</definedName>
    <definedName name="SOIL">#REF!</definedName>
    <definedName name="SoilC">[37]역T형!#REF!</definedName>
    <definedName name="soilh">#REF!</definedName>
    <definedName name="SoilH1">[37]역T형!#REF!</definedName>
    <definedName name="SoilH2">[37]역T형!#REF!</definedName>
    <definedName name="SoilH3">[37]역T형!#REF!</definedName>
    <definedName name="SoilH4">[37]역T형!#REF!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#REF!</definedName>
    <definedName name="solver_pre">0.000001</definedName>
    <definedName name="solver_rel1" hidden="1">1</definedName>
    <definedName name="solver_rhs1" hidden="1">500000000</definedName>
    <definedName name="solver_scl">2</definedName>
    <definedName name="solver_sho">2</definedName>
    <definedName name="solver_tim">100</definedName>
    <definedName name="solver_tmp" hidden="1">500000000</definedName>
    <definedName name="solver_tol">0.05</definedName>
    <definedName name="solver_typ">1</definedName>
    <definedName name="solver_val">0</definedName>
    <definedName name="song">#REF!</definedName>
    <definedName name="SORT" hidden="1">#REF!</definedName>
    <definedName name="SORTCODE">#N/A</definedName>
    <definedName name="sortt" hidden="1">#REF!</definedName>
    <definedName name="SPA">#REF!</definedName>
    <definedName name="SPACE">#REF!</definedName>
    <definedName name="SPARE_PART1">[9]조내역!#REF!</definedName>
    <definedName name="SPECI">#N/A</definedName>
    <definedName name="SPLICE">#REF!</definedName>
    <definedName name="SPON">[41]방음벽기초!#REF!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TYPE1">#REF!</definedName>
    <definedName name="SQ">#REF!</definedName>
    <definedName name="sr">#REF!,#REF!</definedName>
    <definedName name="SRDGWEYTWERT" localSheetId="6" hidden="1">{#N/A,"수불부",FALSE,"사급자재수불서";#N/A,"수불부",FALSE,"사급자재수불서"}</definedName>
    <definedName name="SRDGWEYTWERT" localSheetId="7" hidden="1">{#N/A,"수불부",FALSE,"사급자재수불서";#N/A,"수불부",FALSE,"사급자재수불서"}</definedName>
    <definedName name="SRDGWEYTWERT" hidden="1">{#N/A,"수불부",FALSE,"사급자재수불서";#N/A,"수불부",FALSE,"사급자재수불서"}</definedName>
    <definedName name="srth" localSheetId="6">{"'용역비'!$A$4:$C$8"}</definedName>
    <definedName name="srth" localSheetId="7">{"'용역비'!$A$4:$C$8"}</definedName>
    <definedName name="srth">{"'용역비'!$A$4:$C$8"}</definedName>
    <definedName name="SS">#REF!</definedName>
    <definedName name="SS10L">#N/A</definedName>
    <definedName name="SS10TR">#N/A</definedName>
    <definedName name="SS3L">#N/A</definedName>
    <definedName name="SS3R">#N/A</definedName>
    <definedName name="SS4L">#N/A</definedName>
    <definedName name="SS4R">#N/A</definedName>
    <definedName name="SS5L">#N/A</definedName>
    <definedName name="SS5R">#N/A</definedName>
    <definedName name="SS6L">#N/A</definedName>
    <definedName name="SS6R">#N/A</definedName>
    <definedName name="SS7L">#N/A</definedName>
    <definedName name="SS7R">#N/A</definedName>
    <definedName name="SS8L">#N/A</definedName>
    <definedName name="SS8R">#N/A</definedName>
    <definedName name="SS9L">#N/A</definedName>
    <definedName name="SS9R">#N/A</definedName>
    <definedName name="ssafsaf">#REF!</definedName>
    <definedName name="SSC10L">#N/A</definedName>
    <definedName name="SSC10R">#N/A</definedName>
    <definedName name="SSC3L">#N/A</definedName>
    <definedName name="SSC3R">#N/A</definedName>
    <definedName name="SSC4L">#N/A</definedName>
    <definedName name="SSC4R">#N/A</definedName>
    <definedName name="SSC5L">#N/A</definedName>
    <definedName name="SSC5R">#N/A</definedName>
    <definedName name="SSC6L">#N/A</definedName>
    <definedName name="SSC6R">#N/A</definedName>
    <definedName name="SSC7L">#N/A</definedName>
    <definedName name="SSC7R">#N/A</definedName>
    <definedName name="SSC8L">#N/A</definedName>
    <definedName name="SSC8R">#N/A</definedName>
    <definedName name="SSC9L">#N/A</definedName>
    <definedName name="SSC9R">#N/A</definedName>
    <definedName name="SSDD">[77]Sheet9!$B$2</definedName>
    <definedName name="ssddgra">#REF!</definedName>
    <definedName name="SSDSAFD">[5]간선!$D$1:$Z$25</definedName>
    <definedName name="SSS">#REF!</definedName>
    <definedName name="SSSS">#REF!</definedName>
    <definedName name="SSSSDD" localSheetId="6">{"'자리배치도'!$AG$1:$CI$28"}</definedName>
    <definedName name="SSSSDD" localSheetId="7">{"'자리배치도'!$AG$1:$CI$28"}</definedName>
    <definedName name="SSSSDD">{"'자리배치도'!$AG$1:$CI$28"}</definedName>
    <definedName name="sssss" localSheetId="6" hidden="1">{#N/A,#N/A,FALSE,"운반시간"}</definedName>
    <definedName name="sssss" localSheetId="7" hidden="1">{#N/A,#N/A,FALSE,"운반시간"}</definedName>
    <definedName name="sssss" hidden="1">{#N/A,#N/A,FALSE,"운반시간"}</definedName>
    <definedName name="ssssssss">#REF!</definedName>
    <definedName name="SSSSVDSD">[5]간선!$I$18</definedName>
    <definedName name="SST10L">#N/A</definedName>
    <definedName name="SST10R">#N/A</definedName>
    <definedName name="SST3L">#N/A</definedName>
    <definedName name="SST3R">#N/A</definedName>
    <definedName name="SST4L">#N/A</definedName>
    <definedName name="SST4R">#N/A</definedName>
    <definedName name="SST5L">#N/A</definedName>
    <definedName name="SST5R">#N/A</definedName>
    <definedName name="SST6L">#N/A</definedName>
    <definedName name="SST6R">#N/A</definedName>
    <definedName name="SST7L">#N/A</definedName>
    <definedName name="SST7R">#N/A</definedName>
    <definedName name="SST8L">#N/A</definedName>
    <definedName name="SST8R">#N/A</definedName>
    <definedName name="SST9L">#N/A</definedName>
    <definedName name="SST9R">#N/A</definedName>
    <definedName name="SSVS">#REF!</definedName>
    <definedName name="SSVSS" hidden="1">[77]Sheet9!$M$201:$M$270</definedName>
    <definedName name="ssw">#REF!</definedName>
    <definedName name="SSZ10XL">#N/A</definedName>
    <definedName name="SSZ10XR">#N/A</definedName>
    <definedName name="SSZ10YL">#N/A</definedName>
    <definedName name="SSZ10YR">#N/A</definedName>
    <definedName name="SSZ3XL">#N/A</definedName>
    <definedName name="SSZ3XR">#N/A</definedName>
    <definedName name="SSZ3YL">#N/A</definedName>
    <definedName name="SSZ3YR">#N/A</definedName>
    <definedName name="SSZ4XL">#N/A</definedName>
    <definedName name="SSZ4XR">#N/A</definedName>
    <definedName name="SSZ4YL">#N/A</definedName>
    <definedName name="SSZ4YR">#N/A</definedName>
    <definedName name="SSZ5XL">#N/A</definedName>
    <definedName name="SSZ5XR">#N/A</definedName>
    <definedName name="SSZ5YL">#N/A</definedName>
    <definedName name="SSZ5YR">#N/A</definedName>
    <definedName name="SSZ6XL">#N/A</definedName>
    <definedName name="SSZ6XR">#N/A</definedName>
    <definedName name="SSZ6YL">#N/A</definedName>
    <definedName name="SSZ6YR">#N/A</definedName>
    <definedName name="SSZ7XL">#N/A</definedName>
    <definedName name="SSZ7XR">#N/A</definedName>
    <definedName name="SSZ7YL">#N/A</definedName>
    <definedName name="SSZ7YR">#N/A</definedName>
    <definedName name="SSZ8XL">#N/A</definedName>
    <definedName name="SSZ8XR">#N/A</definedName>
    <definedName name="SSZ8YL">#N/A</definedName>
    <definedName name="SSZ8YR">#N/A</definedName>
    <definedName name="SSZ9XL">#N/A</definedName>
    <definedName name="SSZ9XR">#N/A</definedName>
    <definedName name="SSZ9YL">#N/A</definedName>
    <definedName name="SSZ9YR">#N/A</definedName>
    <definedName name="SSZQ10L">#N/A</definedName>
    <definedName name="SSZQ10R">#N/A</definedName>
    <definedName name="SSZQ3L">#N/A</definedName>
    <definedName name="SSZQ3R">#N/A</definedName>
    <definedName name="SSZQ4L">#N/A</definedName>
    <definedName name="SSZQ4R">#N/A</definedName>
    <definedName name="SSZQ5L">#N/A</definedName>
    <definedName name="SSZQ5R">#N/A</definedName>
    <definedName name="SSZQ6L">#N/A</definedName>
    <definedName name="SSZQ6R">#N/A</definedName>
    <definedName name="SSZQ7L">#N/A</definedName>
    <definedName name="SSZQ7R">#N/A</definedName>
    <definedName name="SSZQ8L">#N/A</definedName>
    <definedName name="SSZQ8R">#N/A</definedName>
    <definedName name="SSZQ9L">#N/A</definedName>
    <definedName name="SSZQ9R">#N/A</definedName>
    <definedName name="ST">#REF!</definedName>
    <definedName name="STA">#REF!</definedName>
    <definedName name="STAR1">#REF!</definedName>
    <definedName name="STAR3">#REF!</definedName>
    <definedName name="start">#REF!</definedName>
    <definedName name="START1">#REF!</definedName>
    <definedName name="START2">#REF!</definedName>
    <definedName name="START3">#REF!</definedName>
    <definedName name="START4">#REF!</definedName>
    <definedName name="STATION">#REF!</definedName>
    <definedName name="STB">[41]방음벽기초!#REF!</definedName>
    <definedName name="STL_TROWEL">[55]LEGEND!$H$190</definedName>
    <definedName name="stmin">#REF!</definedName>
    <definedName name="STOP">#REF!</definedName>
    <definedName name="STOP1">#REF!</definedName>
    <definedName name="STOWH">'[130]3련 BOX'!#REF!</definedName>
    <definedName name="STPIPE350">[168]내역서!#REF!</definedName>
    <definedName name="Strand가닥수">#REF!</definedName>
    <definedName name="Strand단면적">#REF!</definedName>
    <definedName name="Strand직경">#REF!</definedName>
    <definedName name="stratio">#REF!</definedName>
    <definedName name="STRUT">#REF!</definedName>
    <definedName name="STRUT_E">#REF!</definedName>
    <definedName name="STRUT_EA">#REF!</definedName>
    <definedName name="STRUT_EA1">#REF!</definedName>
    <definedName name="STS" localSheetId="6">{"'용역비'!$A$4:$C$8"}</definedName>
    <definedName name="STS" localSheetId="7">{"'용역비'!$A$4:$C$8"}</definedName>
    <definedName name="STS">{"'용역비'!$A$4:$C$8"}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CAP32">#REF!</definedName>
    <definedName name="STSCAP80">#REF!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TYROFOAM50">[55]LEGEND!$D$178</definedName>
    <definedName name="STYROFOAM60">[55]LEGEND!$H$192</definedName>
    <definedName name="ST산출" localSheetId="6">[0]!BlankMacro1</definedName>
    <definedName name="ST산출" localSheetId="7">[0]!BlankMacro1</definedName>
    <definedName name="ST산출">[0]!BlankMacro1</definedName>
    <definedName name="SU">#REF!</definedName>
    <definedName name="SUB">#REF!</definedName>
    <definedName name="SUBT1">#REF!</definedName>
    <definedName name="SUBT2">#REF!</definedName>
    <definedName name="SUBT3">#REF!</definedName>
    <definedName name="SUM">#REF!</definedName>
    <definedName name="SUM10L">#N/A</definedName>
    <definedName name="SUM10R">#N/A</definedName>
    <definedName name="SUM3L">#N/A</definedName>
    <definedName name="SUM3R">#N/A</definedName>
    <definedName name="SUM4L">#N/A</definedName>
    <definedName name="SUM4R">#N/A</definedName>
    <definedName name="SUM5L">#N/A</definedName>
    <definedName name="SUM5R">#N/A</definedName>
    <definedName name="SUM6L">#N/A</definedName>
    <definedName name="SUM6R">#N/A</definedName>
    <definedName name="SUM7L">#N/A</definedName>
    <definedName name="SUM7R">#N/A</definedName>
    <definedName name="SUM8L">#N/A</definedName>
    <definedName name="SUM8R">#N/A</definedName>
    <definedName name="SUM9L">#N/A</definedName>
    <definedName name="SUM9R">#N/A</definedName>
    <definedName name="sumif">'[169]bm(CIcable)'!#REF!</definedName>
    <definedName name="summary">#REF!</definedName>
    <definedName name="sung">#N/A</definedName>
    <definedName name="sunif">'[169]bm(CIcable)'!#REF!</definedName>
    <definedName name="SUO_REA">#REF!</definedName>
    <definedName name="SUO_TOE">#REF!</definedName>
    <definedName name="SUP">'[96]노원열병합  건축공사기성내역서'!#REF!</definedName>
    <definedName name="SUYO">#N/A</definedName>
    <definedName name="sv">#REF!</definedName>
    <definedName name="SVSV"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H.1">'[130]3련 BOX'!#REF!</definedName>
    <definedName name="SWH.2">'[130]3련 BOX'!#REF!</definedName>
    <definedName name="SWH.3">'[130]3련 BOX'!#REF!</definedName>
    <definedName name="SWL">[35]Sheet1!$N$32</definedName>
    <definedName name="SWR">[35]Sheet1!$N$33</definedName>
    <definedName name="SWS" hidden="1">#REF!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y">#REF!</definedName>
    <definedName name="SZ">#REF!</definedName>
    <definedName name="T" localSheetId="6">BlankMacro1</definedName>
    <definedName name="T" localSheetId="7">BlankMacro1</definedName>
    <definedName name="T">BlankMacro1</definedName>
    <definedName name="T.B.M.설치">[80]진주방향!$AS$433</definedName>
    <definedName name="T.B.M설치">#REF!</definedName>
    <definedName name="T_AMOUNT">#N/A</definedName>
    <definedName name="T_R">#REF!</definedName>
    <definedName name="T_UPRICE">#N/A</definedName>
    <definedName name="T10L">#N/A</definedName>
    <definedName name="T10M">#REF!</definedName>
    <definedName name="T10P">#REF!</definedName>
    <definedName name="T10R">#N/A</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#N/A</definedName>
    <definedName name="t1a1t">#N/A</definedName>
    <definedName name="t1a2p">#N/A</definedName>
    <definedName name="t1a2t">#N/A</definedName>
    <definedName name="T1E">#REF!</definedName>
    <definedName name="T1L">#N/A</definedName>
    <definedName name="T1M">#REF!</definedName>
    <definedName name="T1P">#REF!</definedName>
    <definedName name="T1R">#N/A</definedName>
    <definedName name="T1S">[35]Sheet1!$D$46</definedName>
    <definedName name="T1T">#REF!</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#N/A</definedName>
    <definedName name="t2a1t">#N/A</definedName>
    <definedName name="t2a2p">#N/A</definedName>
    <definedName name="t2a2t">#N/A</definedName>
    <definedName name="T2E">#REF!</definedName>
    <definedName name="T2L">#N/A</definedName>
    <definedName name="T2M">#REF!</definedName>
    <definedName name="T2P">#REF!</definedName>
    <definedName name="T2R">#N/A</definedName>
    <definedName name="T2S">[35]Sheet1!$D$47</definedName>
    <definedName name="T2T">#REF!</definedName>
    <definedName name="T3A1P">#N/A</definedName>
    <definedName name="t3a1t">#N/A</definedName>
    <definedName name="t3a2p">#N/A</definedName>
    <definedName name="t3a2t">#N/A</definedName>
    <definedName name="T3L">#N/A</definedName>
    <definedName name="T3P">#REF!</definedName>
    <definedName name="T3R">#N/A</definedName>
    <definedName name="T3S">[35]Sheet1!$D$48</definedName>
    <definedName name="T3T">#REF!</definedName>
    <definedName name="T4L">#N/A</definedName>
    <definedName name="T4M">#REF!</definedName>
    <definedName name="T4P">#REF!</definedName>
    <definedName name="T4R">#N/A</definedName>
    <definedName name="t4t4" localSheetId="6">BlankMacro1</definedName>
    <definedName name="t4t4" localSheetId="7">BlankMacro1</definedName>
    <definedName name="t4t4">BlankMacro1</definedName>
    <definedName name="t4tgtdrgr" localSheetId="6">BlankMacro1</definedName>
    <definedName name="t4tgtdrgr" localSheetId="7">BlankMacro1</definedName>
    <definedName name="t4tgtdrgr">BlankMacro1</definedName>
    <definedName name="T5L">#N/A</definedName>
    <definedName name="T5M">#REF!</definedName>
    <definedName name="T5P">#REF!</definedName>
    <definedName name="T5R">#N/A</definedName>
    <definedName name="T6L">#N/A</definedName>
    <definedName name="T6M">#REF!</definedName>
    <definedName name="T6P">#REF!</definedName>
    <definedName name="T6R">#N/A</definedName>
    <definedName name="T7L">#N/A</definedName>
    <definedName name="T7M">#REF!</definedName>
    <definedName name="T7P">#REF!</definedName>
    <definedName name="T7R">#N/A</definedName>
    <definedName name="T8L">#N/A</definedName>
    <definedName name="T8M">#REF!</definedName>
    <definedName name="T8P">#REF!</definedName>
    <definedName name="T8R">#N/A</definedName>
    <definedName name="T9L">#N/A</definedName>
    <definedName name="T9M">#REF!</definedName>
    <definedName name="T9P">#REF!</definedName>
    <definedName name="T9R">#N/A</definedName>
    <definedName name="TA">#REF!</definedName>
    <definedName name="TA1P">#N/A</definedName>
    <definedName name="ta1t">#N/A</definedName>
    <definedName name="ta2p">#N/A</definedName>
    <definedName name="ta2t">#N/A</definedName>
    <definedName name="TABLE">#REF!</definedName>
    <definedName name="TABLE_10">#REF!</definedName>
    <definedName name="TABLE_11">#REF!</definedName>
    <definedName name="TABLE_12">#REF!</definedName>
    <definedName name="TABLE_13">#REF!</definedName>
    <definedName name="TABLE_14">#REF!</definedName>
    <definedName name="TABLE_15">#REF!</definedName>
    <definedName name="TABLE_16">#REF!</definedName>
    <definedName name="TABLE_17">#REF!</definedName>
    <definedName name="TABLE_18">#REF!</definedName>
    <definedName name="TABLE_19">#REF!</definedName>
    <definedName name="TABLE_2">#REF!</definedName>
    <definedName name="TABLE_20">#REF!</definedName>
    <definedName name="TABLE_21">#REF!</definedName>
    <definedName name="TABLE_2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_7">#REF!</definedName>
    <definedName name="TABLE_8">#REF!</definedName>
    <definedName name="TABLE_9">#REF!</definedName>
    <definedName name="Table1">#REF!</definedName>
    <definedName name="TAK">#REF!</definedName>
    <definedName name="TANB">#REF!</definedName>
    <definedName name="Tb">#REF!</definedName>
    <definedName name="Tba">#REF!</definedName>
    <definedName name="TBM">#REF!</definedName>
    <definedName name="TBTS">#REF!</definedName>
    <definedName name="TC">#REF!</definedName>
    <definedName name="TCA">#REF!</definedName>
    <definedName name="TCB">#REF!</definedName>
    <definedName name="TCE">#REF!</definedName>
    <definedName name="TCHCON">#REF!</definedName>
    <definedName name="TCHD">#REF!</definedName>
    <definedName name="TCHS">#REF!</definedName>
    <definedName name="TCHU">#REF!</definedName>
    <definedName name="tcw">#REF!</definedName>
    <definedName name="tcwds">#REF!</definedName>
    <definedName name="tdl">#REF!</definedName>
    <definedName name="tdlp">#REF!</definedName>
    <definedName name="TE">#REF!</definedName>
    <definedName name="teb">#REF!</definedName>
    <definedName name="Ted">#REF!</definedName>
    <definedName name="teg" localSheetId="6">BlankMacro1</definedName>
    <definedName name="teg" localSheetId="7">BlankMacro1</definedName>
    <definedName name="teg">BlankMacro1</definedName>
    <definedName name="Tel">#REF!</definedName>
    <definedName name="telp">#REF!</definedName>
    <definedName name="telp1">#REF!</definedName>
    <definedName name="telp2">#REF!</definedName>
    <definedName name="telp3">#REF!</definedName>
    <definedName name="Tendon단면적">#REF!</definedName>
    <definedName name="tesbs">#REF!</definedName>
    <definedName name="TEST">#N/A</definedName>
    <definedName name="TEST_1">#N/A</definedName>
    <definedName name="TEST_2">#N/A</definedName>
    <definedName name="TEST_A">#N/A</definedName>
    <definedName name="TEST_A1">#N/A</definedName>
    <definedName name="TEST_A2">#N/A</definedName>
    <definedName name="TEST_A3">#N/A</definedName>
    <definedName name="TEST_B">#N/A</definedName>
    <definedName name="TEST_B1">#N/A</definedName>
    <definedName name="TEST_B2">#N/A</definedName>
    <definedName name="TEST_B3">#N/A</definedName>
    <definedName name="TEST_C">#N/A</definedName>
    <definedName name="TEST_C1">#N/A</definedName>
    <definedName name="TEST_C2">#N/A</definedName>
    <definedName name="TEST_C3">#N/A</definedName>
    <definedName name="TEST_D">#N/A</definedName>
    <definedName name="TEST_D1">#N/A</definedName>
    <definedName name="TEST_D2">#N/A</definedName>
    <definedName name="TEST_D3">#N/A</definedName>
    <definedName name="TEST_E">#N/A</definedName>
    <definedName name="TEST_E1">#N/A</definedName>
    <definedName name="TEST_E2">#N/A</definedName>
    <definedName name="TEST_E3">#N/A</definedName>
    <definedName name="TEST_F">#N/A</definedName>
    <definedName name="TEST_F1">#N/A</definedName>
    <definedName name="TEST_F2">#N/A</definedName>
    <definedName name="TEST_F3">#N/A</definedName>
    <definedName name="TEST_G">#N/A</definedName>
    <definedName name="TEST_G1">#N/A</definedName>
    <definedName name="TEST_G2">#N/A</definedName>
    <definedName name="TEST_G3">#N/A</definedName>
    <definedName name="TEST_H">#N/A</definedName>
    <definedName name="TEST_H1">#N/A</definedName>
    <definedName name="TEST_H2">#N/A</definedName>
    <definedName name="TEST_H3">#N/A</definedName>
    <definedName name="TEST_I">#N/A</definedName>
    <definedName name="TEST_I1">#N/A</definedName>
    <definedName name="TEST_I2">#N/A</definedName>
    <definedName name="TEST_I3">#N/A</definedName>
    <definedName name="TEST_J">#N/A</definedName>
    <definedName name="TEST_J1">#N/A</definedName>
    <definedName name="TEST_J2">#N/A</definedName>
    <definedName name="TEST_J3">#N/A</definedName>
    <definedName name="TEST_K">#N/A</definedName>
    <definedName name="TEST_K1">#N/A</definedName>
    <definedName name="TEST_K2">#N/A</definedName>
    <definedName name="TEST_K3">#N/A</definedName>
    <definedName name="TEST_L2">#N/A</definedName>
    <definedName name="TEST_L3">#N/A</definedName>
    <definedName name="TEST_M2">#N/A</definedName>
    <definedName name="TEST_M3">#N/A</definedName>
    <definedName name="TEST_N2">#N/A</definedName>
    <definedName name="TEST_N3">#N/A</definedName>
    <definedName name="TEST_O2">#N/A</definedName>
    <definedName name="TEST_O3">#N/A</definedName>
    <definedName name="TEST_P2">#N/A</definedName>
    <definedName name="TEST_P3">#N/A</definedName>
    <definedName name="TEST_Q2">#N/A</definedName>
    <definedName name="TEST_Q3">#N/A</definedName>
    <definedName name="TEST_R2">#N/A</definedName>
    <definedName name="TEST_R3">#N/A</definedName>
    <definedName name="TEST_S3">#N/A</definedName>
    <definedName name="TEST_T3">#N/A</definedName>
    <definedName name="TEST_U3">#N/A</definedName>
    <definedName name="TEST_V3">#N/A</definedName>
    <definedName name="TEST_W3">#N/A</definedName>
    <definedName name="TEST_X3">#N/A</definedName>
    <definedName name="TEST_Y3">#N/A</definedName>
    <definedName name="TEST_Z3">#N/A</definedName>
    <definedName name="TEWGDSGVDSFGVDSVGSD" localSheetId="6" hidden="1">{#N/A,#N/A,FALSE,"운반시간"}</definedName>
    <definedName name="TEWGDSGVDSFGVDSVGSD" localSheetId="7" hidden="1">{#N/A,#N/A,FALSE,"운반시간"}</definedName>
    <definedName name="TEWGDSGVDSFGVDSVGSD" hidden="1">{#N/A,#N/A,FALSE,"운반시간"}</definedName>
    <definedName name="text1">[170]가도공!#REF!</definedName>
    <definedName name="Text5">#REF!</definedName>
    <definedName name="TEYJ" localSheetId="6">{"'용역비'!$A$4:$C$8"}</definedName>
    <definedName name="TEYJ" localSheetId="7">{"'용역비'!$A$4:$C$8"}</definedName>
    <definedName name="TEYJ">{"'용역비'!$A$4:$C$8"}</definedName>
    <definedName name="TF">#REF!</definedName>
    <definedName name="TFA">#REF!</definedName>
    <definedName name="TFESL">#REF!</definedName>
    <definedName name="TFESR">#REF!</definedName>
    <definedName name="TFN">#REF!</definedName>
    <definedName name="TFUI" localSheetId="6">{"'용역비'!$A$4:$C$8"}</definedName>
    <definedName name="TFUI" localSheetId="7">{"'용역비'!$A$4:$C$8"}</definedName>
    <definedName name="TFUI">{"'용역비'!$A$4:$C$8"}</definedName>
    <definedName name="TG">#REF!</definedName>
    <definedName name="tgh" localSheetId="6">BlankMacro1</definedName>
    <definedName name="tgh" localSheetId="7">BlankMacro1</definedName>
    <definedName name="tgh">BlankMacro1</definedName>
    <definedName name="TGPSR">#REF!</definedName>
    <definedName name="tgrgr" localSheetId="6">BlankMacro1</definedName>
    <definedName name="tgrgr" localSheetId="7">BlankMacro1</definedName>
    <definedName name="tgrgr">BlankMacro1</definedName>
    <definedName name="TH">#REF!</definedName>
    <definedName name="THDRTHERTYCX" localSheetId="6" hidden="1">{#N/A,"수불부",FALSE,"사급자재수불서";#N/A,"수불부",FALSE,"사급자재수불서"}</definedName>
    <definedName name="THDRTHERTYCX" localSheetId="7" hidden="1">{#N/A,"수불부",FALSE,"사급자재수불서";#N/A,"수불부",FALSE,"사급자재수불서"}</definedName>
    <definedName name="THDRTHERTYCX" hidden="1">{#N/A,"수불부",FALSE,"사급자재수불서";#N/A,"수불부",FALSE,"사급자재수불서"}</definedName>
    <definedName name="THDRTYWRTY" localSheetId="6" hidden="1">{"'Sheet1'!$D$19","'Sheet1'!$B$22:$E$22"}</definedName>
    <definedName name="THDRTYWRTY" localSheetId="7" hidden="1">{"'Sheet1'!$D$19","'Sheet1'!$B$22:$E$22"}</definedName>
    <definedName name="THDRTYWRTY" hidden="1">{"'Sheet1'!$D$19","'Sheet1'!$B$22:$E$22"}</definedName>
    <definedName name="thftyr" localSheetId="6">BlankMacro1</definedName>
    <definedName name="thftyr" localSheetId="7">BlankMacro1</definedName>
    <definedName name="thftyr">BlankMacro1</definedName>
    <definedName name="thgh" localSheetId="6">BlankMacro1</definedName>
    <definedName name="thgh" localSheetId="7">BlankMacro1</definedName>
    <definedName name="thgh">BlankMacro1</definedName>
    <definedName name="THN">#REF!</definedName>
    <definedName name="THOS">#REF!</definedName>
    <definedName name="three">#REF!</definedName>
    <definedName name="thrth" localSheetId="6">BlankMacro1</definedName>
    <definedName name="thrth" localSheetId="7">BlankMacro1</definedName>
    <definedName name="thrth">BlankMacro1</definedName>
    <definedName name="thth" localSheetId="6">BlankMacro1</definedName>
    <definedName name="thth" localSheetId="7">BlankMacro1</definedName>
    <definedName name="thth">BlankMacro1</definedName>
    <definedName name="thtjhgj" localSheetId="6">BlankMacro1</definedName>
    <definedName name="thtjhgj" localSheetId="7">BlankMacro1</definedName>
    <definedName name="thtjhgj">BlankMacro1</definedName>
    <definedName name="TIT">#REF!</definedName>
    <definedName name="TITLE">#REF!</definedName>
    <definedName name="TITLE_AEAR">[171]우수공!$1:$3,[171]우수공!$A:$D</definedName>
    <definedName name="titles">#REF!</definedName>
    <definedName name="TJK">'[172]ABUT수량-A1'!$T$25</definedName>
    <definedName name="tjsfh">#REF!</definedName>
    <definedName name="tk" localSheetId="6">BlankMacro1</definedName>
    <definedName name="tk" localSheetId="7">BlankMacro1</definedName>
    <definedName name="tk">BlankMacro1</definedName>
    <definedName name="TKH">'[130]3련 BOX'!#REF!</definedName>
    <definedName name="tkscnf" localSheetId="6" hidden="1">{#N/A,#N/A,FALSE,"이태원철근"}</definedName>
    <definedName name="tkscnf" localSheetId="7" hidden="1">{#N/A,#N/A,FALSE,"이태원철근"}</definedName>
    <definedName name="tkscnf" hidden="1">{#N/A,#N/A,FALSE,"이태원철근"}</definedName>
    <definedName name="TL">#REF!</definedName>
    <definedName name="TLFTN" localSheetId="6">노임단가!TLFTN</definedName>
    <definedName name="TLFTN" localSheetId="7">전기단가표!TLFTN</definedName>
    <definedName name="TLFTN">[0]!TLFTN</definedName>
    <definedName name="tll">#REF!</definedName>
    <definedName name="tllp">#REF!</definedName>
    <definedName name="TLN">#REF!</definedName>
    <definedName name="tlr">#REF!</definedName>
    <definedName name="TMO">[35]Sheet1!$F$51</definedName>
    <definedName name="tmp">#REF!</definedName>
    <definedName name="tnfid">#REF!</definedName>
    <definedName name="TO">#N/A</definedName>
    <definedName name="TOB">#REF!</definedName>
    <definedName name="TOH">#REF!</definedName>
    <definedName name="TOLB">#REF!</definedName>
    <definedName name="TON">#REF!</definedName>
    <definedName name="TOO">#N/A</definedName>
    <definedName name="top">#REF!</definedName>
    <definedName name="TORS">#REF!</definedName>
    <definedName name="total">#REF!</definedName>
    <definedName name="TOTAL1">#REF!</definedName>
    <definedName name="TOTAL2">#REF!</definedName>
    <definedName name="TOTAL3">#REF!</definedName>
    <definedName name="TOTAL4">#REF!</definedName>
    <definedName name="TotalH">[37]역T형!#REF!</definedName>
    <definedName name="totali001">[9]조내역!#REF!</definedName>
    <definedName name="totali002">[9]조내역!#REF!</definedName>
    <definedName name="TOTALI003">[9]조내역!#REF!</definedName>
    <definedName name="TOTALI004">[9]조내역!#REF!</definedName>
    <definedName name="TOTALI005">[9]조내역!#REF!</definedName>
    <definedName name="TOTALI006">[9]조내역!#REF!</definedName>
    <definedName name="TOTALI007">[9]조내역!#REF!</definedName>
    <definedName name="TOTALI008">[9]조내역!#REF!</definedName>
    <definedName name="TOTALI009">[9]조내역!#REF!</definedName>
    <definedName name="TOTALI1300">[9]조내역!#REF!</definedName>
    <definedName name="totali1400_1">[9]조내역!#REF!</definedName>
    <definedName name="totali1400_2">[9]조내역!#REF!</definedName>
    <definedName name="totali1400_3">[9]조내역!#REF!</definedName>
    <definedName name="totali1400_4">[9]조내역!#REF!</definedName>
    <definedName name="totalin001">[9]조내역!#REF!</definedName>
    <definedName name="totalin001_1">[9]조내역!#REF!</definedName>
    <definedName name="totalin002_1">[9]조내역!#REF!</definedName>
    <definedName name="totalin002_2">[9]조내역!#REF!</definedName>
    <definedName name="totalin002_3">[9]조내역!#REF!</definedName>
    <definedName name="totalin002_4">[9]조내역!#REF!</definedName>
    <definedName name="totalin002_5">[9]조내역!#REF!</definedName>
    <definedName name="totalin002_6">[9]조내역!#REF!</definedName>
    <definedName name="totalin002_7">[9]조내역!#REF!</definedName>
    <definedName name="totalin003_1">[9]조내역!#REF!</definedName>
    <definedName name="totalin003_2">[9]조내역!#REF!</definedName>
    <definedName name="totalin004">[9]조내역!#REF!</definedName>
    <definedName name="TOTALIN005">[9]조내역!#REF!</definedName>
    <definedName name="totalin006">[9]조내역!#REF!</definedName>
    <definedName name="totalin007">[9]조내역!#REF!</definedName>
    <definedName name="totalin008">[9]조내역!#REF!</definedName>
    <definedName name="TotalLen">[37]역T형!#REF!</definedName>
    <definedName name="TOWB">#REF!</definedName>
    <definedName name="TOWH">#REF!</definedName>
    <definedName name="tr" hidden="1">#REF!</definedName>
    <definedName name="TR_R">#REF!</definedName>
    <definedName name="TR_R1">#REF!</definedName>
    <definedName name="TR_X">#REF!</definedName>
    <definedName name="TR_X1">#REF!</definedName>
    <definedName name="Tra">#REF!</definedName>
    <definedName name="TRANS">#REF!</definedName>
    <definedName name="TRAY">'[173]cable-data'!$A$52:$J$58</definedName>
    <definedName name="TRAY_D">#REF!</definedName>
    <definedName name="trt" localSheetId="6">BlankMacro1</definedName>
    <definedName name="trt" localSheetId="7">BlankMacro1</definedName>
    <definedName name="trt">BlankMacro1</definedName>
    <definedName name="tryr" localSheetId="6">BlankMacro1</definedName>
    <definedName name="tryr" localSheetId="7">BlankMacro1</definedName>
    <definedName name="tryr">BlankMacro1</definedName>
    <definedName name="TRYURTYURTY" localSheetId="6" hidden="1">{#N/A,"수불부",FALSE,"사급자재수불서";#N/A,"수불부",FALSE,"사급자재수불서"}</definedName>
    <definedName name="TRYURTYURTY" localSheetId="7" hidden="1">{#N/A,"수불부",FALSE,"사급자재수불서";#N/A,"수불부",FALSE,"사급자재수불서"}</definedName>
    <definedName name="TRYURTYURTY" hidden="1">{#N/A,"수불부",FALSE,"사급자재수불서";#N/A,"수불부",FALSE,"사급자재수불서"}</definedName>
    <definedName name="TS">#REF!</definedName>
    <definedName name="Tsa">#REF!</definedName>
    <definedName name="TSEC">#REF!</definedName>
    <definedName name="TSN">#REF!</definedName>
    <definedName name="TSS">[143]우각부보강!#REF!</definedName>
    <definedName name="tsup">#REF!</definedName>
    <definedName name="tsup1">#REF!</definedName>
    <definedName name="TSYS">#REF!</definedName>
    <definedName name="TT" hidden="1">#REF!</definedName>
    <definedName name="TTCHS">#REF!</definedName>
    <definedName name="TTT">'[137]MEXICO-C'!#REF!</definedName>
    <definedName name="TTTT" hidden="1">#REF!</definedName>
    <definedName name="tttttt" localSheetId="6">{"'자리배치도'!$AG$1:$CI$28"}</definedName>
    <definedName name="tttttt" localSheetId="7">{"'자리배치도'!$AG$1:$CI$28"}</definedName>
    <definedName name="tttttt">{"'자리배치도'!$AG$1:$CI$28"}</definedName>
    <definedName name="tu" localSheetId="6">{"'용역비'!$A$4:$C$8"}</definedName>
    <definedName name="tu" localSheetId="7">{"'용역비'!$A$4:$C$8"}</definedName>
    <definedName name="tu">{"'용역비'!$A$4:$C$8"}</definedName>
    <definedName name="TUETYUETYU" localSheetId="6" hidden="1">{"'Sheet1'!$D$19","'Sheet1'!$B$22:$E$22"}</definedName>
    <definedName name="TUETYUETYU" localSheetId="7" hidden="1">{"'Sheet1'!$D$19","'Sheet1'!$B$22:$E$22"}</definedName>
    <definedName name="TUETYUETYU" hidden="1">{"'Sheet1'!$D$19","'Sheet1'!$B$22:$E$22"}</definedName>
    <definedName name="tuilol" localSheetId="6">{"'용역비'!$A$4:$C$8"}</definedName>
    <definedName name="tuilol" localSheetId="7">{"'용역비'!$A$4:$C$8"}</definedName>
    <definedName name="tuilol">{"'용역비'!$A$4:$C$8"}</definedName>
    <definedName name="TUIO" localSheetId="6">{"'용역비'!$A$4:$C$8"}</definedName>
    <definedName name="TUIO" localSheetId="7">{"'용역비'!$A$4:$C$8"}</definedName>
    <definedName name="TUIO">{"'용역비'!$A$4:$C$8"}</definedName>
    <definedName name="TUIO.L" localSheetId="6">{"'용역비'!$A$4:$C$8"}</definedName>
    <definedName name="TUIO.L" localSheetId="7">{"'용역비'!$A$4:$C$8"}</definedName>
    <definedName name="TUIO.L">{"'용역비'!$A$4:$C$8"}</definedName>
    <definedName name="TUIOTUI" localSheetId="6">{"'용역비'!$A$4:$C$8"}</definedName>
    <definedName name="TUIOTUI" localSheetId="7">{"'용역비'!$A$4:$C$8"}</definedName>
    <definedName name="TUIOTUI">{"'용역비'!$A$4:$C$8"}</definedName>
    <definedName name="TUPS">[9]조내역!#REF!</definedName>
    <definedName name="TUR" hidden="1">[77]Sheet9!$O$272:$O$341</definedName>
    <definedName name="TV">#REF!</definedName>
    <definedName name="TVN">#REF!</definedName>
    <definedName name="TVYURTYURTY" localSheetId="6" hidden="1">{"'Sheet1'!$D$19","'Sheet1'!$B$22:$E$22"}</definedName>
    <definedName name="TVYURTYURTY" localSheetId="7" hidden="1">{"'Sheet1'!$D$19","'Sheet1'!$B$22:$E$22"}</definedName>
    <definedName name="TVYURTYURTY" hidden="1">{"'Sheet1'!$D$19","'Sheet1'!$B$22:$E$22"}</definedName>
    <definedName name="TV공량">#REF!</definedName>
    <definedName name="TV설비">#REF!</definedName>
    <definedName name="TW">#REF!</definedName>
    <definedName name="TWA">#REF!</definedName>
    <definedName name="TwallH1">[37]역T형!#REF!</definedName>
    <definedName name="TwallH2">[37]역T형!#REF!</definedName>
    <definedName name="TwallH3">[37]역T형!#REF!</definedName>
    <definedName name="TwallLen1">[37]역T형!#REF!</definedName>
    <definedName name="TwallLen2">[37]역T형!#REF!</definedName>
    <definedName name="TwallLen3">[37]역T형!#REF!</definedName>
    <definedName name="TwallLen4">[37]역T형!#REF!</definedName>
    <definedName name="TWEB">#REF!</definedName>
    <definedName name="TWI">#N/A</definedName>
    <definedName name="TWL">[35]Sheet1!$N$29</definedName>
    <definedName name="TWN">#REF!</definedName>
    <definedName name="two">#REF!</definedName>
    <definedName name="TWR">[35]Sheet1!$N$30</definedName>
    <definedName name="TWW">#REF!</definedName>
    <definedName name="ty" localSheetId="6">BlankMacro1</definedName>
    <definedName name="ty" localSheetId="7">BlankMacro1</definedName>
    <definedName name="ty">BlankMacro1</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'[130]3련 BOX'!#REF!</definedName>
    <definedName name="TYHFDGFD" localSheetId="6" hidden="1">{#N/A,#N/A,FALSE,"배수2"}</definedName>
    <definedName name="TYHFDGFD" localSheetId="7" hidden="1">{#N/A,#N/A,FALSE,"배수2"}</definedName>
    <definedName name="TYHFDGFD" hidden="1">{#N/A,#N/A,FALSE,"배수2"}</definedName>
    <definedName name="TYJ" localSheetId="6">{"'용역비'!$A$4:$C$8"}</definedName>
    <definedName name="TYJ" localSheetId="7">{"'용역비'!$A$4:$C$8"}</definedName>
    <definedName name="TYJ">{"'용역비'!$A$4:$C$8"}</definedName>
    <definedName name="tyje" localSheetId="6">{"'용역비'!$A$4:$C$8"}</definedName>
    <definedName name="tyje" localSheetId="7">{"'용역비'!$A$4:$C$8"}</definedName>
    <definedName name="tyje">{"'용역비'!$A$4:$C$8"}</definedName>
    <definedName name="tyjet" localSheetId="6">{"'용역비'!$A$4:$C$8"}</definedName>
    <definedName name="tyjet" localSheetId="7">{"'용역비'!$A$4:$C$8"}</definedName>
    <definedName name="tyjet">{"'용역비'!$A$4:$C$8"}</definedName>
    <definedName name="tyjykr" localSheetId="6">BlankMacro1</definedName>
    <definedName name="tyjykr" localSheetId="7">BlankMacro1</definedName>
    <definedName name="tyjykr">BlankMacro1</definedName>
    <definedName name="tykd" localSheetId="6">{"'제10장(표)'!$A$5:$L$10"}</definedName>
    <definedName name="tykd" localSheetId="7">{"'제10장(표)'!$A$5:$L$10"}</definedName>
    <definedName name="tykd">{"'제10장(표)'!$A$5:$L$10"}</definedName>
    <definedName name="TYPE">#REF!</definedName>
    <definedName name="tytju4tewete" localSheetId="6" hidden="1">{#N/A,#N/A,FALSE,"속도"}</definedName>
    <definedName name="tytju4tewete" localSheetId="7" hidden="1">{#N/A,#N/A,FALSE,"속도"}</definedName>
    <definedName name="tytju4tewete" hidden="1">{#N/A,#N/A,FALSE,"속도"}</definedName>
    <definedName name="tyty" localSheetId="6">BlankMacro1</definedName>
    <definedName name="tyty" localSheetId="7">BlankMacro1</definedName>
    <definedName name="tyty">BlankMacro1</definedName>
    <definedName name="tyu" localSheetId="6">{"'용역비'!$A$4:$C$8"}</definedName>
    <definedName name="tyu" localSheetId="7">{"'용역비'!$A$4:$C$8"}</definedName>
    <definedName name="tyu">{"'용역비'!$A$4:$C$8"}</definedName>
    <definedName name="TYUIERYTUIRTYUI" localSheetId="6" hidden="1">{#N/A,"수불부",FALSE,"사급자재수불서";#N/A,"수불부",FALSE,"사급자재수불서"}</definedName>
    <definedName name="TYUIERYTUIRTYUI" localSheetId="7" hidden="1">{#N/A,"수불부",FALSE,"사급자재수불서";#N/A,"수불부",FALSE,"사급자재수불서"}</definedName>
    <definedName name="TYUIERYTUIRTYUI" hidden="1">{#N/A,"수불부",FALSE,"사급자재수불서";#N/A,"수불부",FALSE,"사급자재수불서"}</definedName>
    <definedName name="TYUITYUITYUVUJKTYI" localSheetId="6" hidden="1">{#N/A,"수불부",FALSE,"사급자재수불서";#N/A,"수불부",FALSE,"사급자재수불서"}</definedName>
    <definedName name="TYUITYUITYUVUJKTYI" localSheetId="7" hidden="1">{#N/A,"수불부",FALSE,"사급자재수불서";#N/A,"수불부",FALSE,"사급자재수불서"}</definedName>
    <definedName name="TYUITYUITYUVUJKTYI" hidden="1">{#N/A,"수불부",FALSE,"사급자재수불서";#N/A,"수불부",FALSE,"사급자재수불서"}</definedName>
    <definedName name="TYUIYTUIYTUI" localSheetId="6" hidden="1">{"'Sheet1'!$D$19","'Sheet1'!$B$22:$E$22"}</definedName>
    <definedName name="TYUIYTUIYTUI" localSheetId="7" hidden="1">{"'Sheet1'!$D$19","'Sheet1'!$B$22:$E$22"}</definedName>
    <definedName name="TYUIYTUIYTUI" hidden="1">{"'Sheet1'!$D$19","'Sheet1'!$B$22:$E$22"}</definedName>
    <definedName name="TYURTIYUITYUI" localSheetId="6" hidden="1">{#N/A,"수불부",FALSE,"사급자재수불서";#N/A,"수불부",FALSE,"사급자재수불서"}</definedName>
    <definedName name="TYURTIYUITYUI" localSheetId="7" hidden="1">{#N/A,"수불부",FALSE,"사급자재수불서";#N/A,"수불부",FALSE,"사급자재수불서"}</definedName>
    <definedName name="TYURTIYUITYUI" hidden="1">{#N/A,"수불부",FALSE,"사급자재수불서";#N/A,"수불부",FALSE,"사급자재수불서"}</definedName>
    <definedName name="tyutk" localSheetId="6">BlankMacro1</definedName>
    <definedName name="tyutk" localSheetId="7">BlankMacro1</definedName>
    <definedName name="tyutk">BlankMacro1</definedName>
    <definedName name="U">#REF!</definedName>
    <definedName name="U_CHANNEL_41×41×2.6T_200L">#REF!</definedName>
    <definedName name="U_CHANNEL_41×41×2.6T_300L">#REF!</definedName>
    <definedName name="U_RIB">#REF!</definedName>
    <definedName name="U_VAR1">#N/A</definedName>
    <definedName name="uasp">#REF!</definedName>
    <definedName name="ubaesu">#REF!</definedName>
    <definedName name="ubang">#REF!</definedName>
    <definedName name="uconc1">#REF!</definedName>
    <definedName name="uconc2">#REF!</definedName>
    <definedName name="UD">[51]기본DATA!#REF!</definedName>
    <definedName name="udong">#REF!</definedName>
    <definedName name="udst">#REF!</definedName>
    <definedName name="UFB">#REF!</definedName>
    <definedName name="UFT">#REF!</definedName>
    <definedName name="uger">#REF!</definedName>
    <definedName name="uhio8ou" localSheetId="6" hidden="1">{#N/A,#N/A,FALSE,"포장2"}</definedName>
    <definedName name="uhio8ou" localSheetId="7" hidden="1">{#N/A,#N/A,FALSE,"포장2"}</definedName>
    <definedName name="uhio8ou" hidden="1">{#N/A,#N/A,FALSE,"포장2"}</definedName>
    <definedName name="UI" hidden="1">[77]Sheet9!$O$64:$O$131</definedName>
    <definedName name="UILUIBULUIL" localSheetId="6" hidden="1">{#N/A,"수불부",FALSE,"사급자재수불서";#N/A,"수불부",FALSE,"사급자재수불서"}</definedName>
    <definedName name="UILUIBULUIL" localSheetId="7" hidden="1">{#N/A,"수불부",FALSE,"사급자재수불서";#N/A,"수불부",FALSE,"사급자재수불서"}</definedName>
    <definedName name="UILUIBULUIL" hidden="1">{#N/A,"수불부",FALSE,"사급자재수불서";#N/A,"수불부",FALSE,"사급자재수불서"}</definedName>
    <definedName name="uio">#REF!</definedName>
    <definedName name="uiok" localSheetId="6" hidden="1">{#N/A,#N/A,FALSE,"표지목차"}</definedName>
    <definedName name="uiok" localSheetId="7" hidden="1">{#N/A,#N/A,FALSE,"표지목차"}</definedName>
    <definedName name="uiok" hidden="1">{#N/A,#N/A,FALSE,"표지목차"}</definedName>
    <definedName name="UIOYUIOUIUYIO" localSheetId="6" hidden="1">{"'Sheet1'!$D$19","'Sheet1'!$B$22:$E$22"}</definedName>
    <definedName name="UIOYUIOUIUYIO" localSheetId="7" hidden="1">{"'Sheet1'!$D$19","'Sheet1'!$B$22:$E$22"}</definedName>
    <definedName name="UIOYUIOUIUYIO" hidden="1">{"'Sheet1'!$D$19","'Sheet1'!$B$22:$E$22"}</definedName>
    <definedName name="UJI">[174]DATE!$I$24:$I$85</definedName>
    <definedName name="ujibsu">#REF!</definedName>
    <definedName name="UJJ">#REF!</definedName>
    <definedName name="ujjfff" localSheetId="6">BlankMacro1</definedName>
    <definedName name="ujjfff" localSheetId="7">BlankMacro1</definedName>
    <definedName name="ujjfff">BlankMacro1</definedName>
    <definedName name="ujk" localSheetId="6" hidden="1">{#N/A,#N/A,FALSE,"운반시간"}</definedName>
    <definedName name="ujk" localSheetId="7" hidden="1">{#N/A,#N/A,FALSE,"운반시간"}</definedName>
    <definedName name="ujk" hidden="1">{#N/A,#N/A,FALSE,"운반시간"}</definedName>
    <definedName name="ujun">#REF!</definedName>
    <definedName name="ujun100">#REF!</definedName>
    <definedName name="ujun50">#REF!</definedName>
    <definedName name="ujunb">#REF!</definedName>
    <definedName name="ukmp">#REF!</definedName>
    <definedName name="ukyu">#REF!</definedName>
    <definedName name="UL">[47]을!#REF!</definedName>
    <definedName name="ULB">#REF!</definedName>
    <definedName name="ulo" localSheetId="6">{"'용역비'!$A$4:$C$8"}</definedName>
    <definedName name="ulo" localSheetId="7">{"'용역비'!$A$4:$C$8"}</definedName>
    <definedName name="ulo">{"'용역비'!$A$4:$C$8"}</definedName>
    <definedName name="ulsan">#REF!</definedName>
    <definedName name="um">[36]설계조건!#REF!</definedName>
    <definedName name="UMh">#REF!</definedName>
    <definedName name="umu">#REF!</definedName>
    <definedName name="umung">#REF!</definedName>
    <definedName name="UMv">#REF!</definedName>
    <definedName name="UNI_FILT_OFFSPEC">2</definedName>
    <definedName name="UNI_FILT_ONSPEC">1</definedName>
    <definedName name="UNI_NOTHING">0</definedName>
    <definedName name="UNI_PRES_FILTER">1</definedName>
    <definedName name="UNI_PRES_HEADINGS">16</definedName>
    <definedName name="UNI_PRES_INVERT">2</definedName>
    <definedName name="UNI_PRES_MATRIX">4</definedName>
    <definedName name="UNI_PRES_MERGED">8</definedName>
    <definedName name="UNI_PRES_OUTLIERS">32</definedName>
    <definedName name="UNI_RET_ATTRIB">64</definedName>
    <definedName name="UNI_RET_CONF">32</definedName>
    <definedName name="UNI_RET_DESC">4</definedName>
    <definedName name="UNI_RET_EQUIP">1</definedName>
    <definedName name="UNI_RET_OFFSPEC">512</definedName>
    <definedName name="UNI_RET_ONSPEC">256</definedName>
    <definedName name="UNI_RET_PROP">32</definedName>
    <definedName name="UNI_RET_PROPDESC">64</definedName>
    <definedName name="UNI_RET_SMPLPNT">4</definedName>
    <definedName name="UNI_RET_SPECMAX">2048</definedName>
    <definedName name="UNI_RET_SPECMIN">1024</definedName>
    <definedName name="UNI_RET_TAG">1</definedName>
    <definedName name="UNI_RET_TESTTIME">128</definedName>
    <definedName name="UNI_RET_TIME">8</definedName>
    <definedName name="UNI_RET_UNIT">2</definedName>
    <definedName name="UNI_RET_VALUE">16</definedName>
    <definedName name="unit">[75]내역서!$A$2:$J$307</definedName>
    <definedName name="UNIT_1">#REF!</definedName>
    <definedName name="UNIT_3">#REF!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notch">#REF!</definedName>
    <definedName name="uo" localSheetId="6">BlankMacro1</definedName>
    <definedName name="uo" localSheetId="7">BlankMacro1</definedName>
    <definedName name="uo">BlankMacro1</definedName>
    <definedName name="uoi8p" localSheetId="6" hidden="1">{#N/A,#N/A,FALSE,"운반시간"}</definedName>
    <definedName name="uoi8p" localSheetId="7" hidden="1">{#N/A,#N/A,FALSE,"운반시간"}</definedName>
    <definedName name="uoi8p" hidden="1">{#N/A,#N/A,FALSE,"운반시간"}</definedName>
    <definedName name="uoi8u" localSheetId="6" hidden="1">{#N/A,#N/A,FALSE,"토공2"}</definedName>
    <definedName name="uoi8u" localSheetId="7" hidden="1">{#N/A,#N/A,FALSE,"토공2"}</definedName>
    <definedName name="uoi8u" hidden="1">{#N/A,#N/A,FALSE,"토공2"}</definedName>
    <definedName name="uoio" localSheetId="6" hidden="1">{#N/A,#N/A,FALSE,"포장1";#N/A,#N/A,FALSE,"포장1"}</definedName>
    <definedName name="uoio" localSheetId="7" hidden="1">{#N/A,#N/A,FALSE,"포장1";#N/A,#N/A,FALSE,"포장1"}</definedName>
    <definedName name="uoio" hidden="1">{#N/A,#N/A,FALSE,"포장1";#N/A,#N/A,FALSE,"포장1"}</definedName>
    <definedName name="uoiup" localSheetId="6" hidden="1">{#N/A,#N/A,FALSE,"구조1"}</definedName>
    <definedName name="uoiup" localSheetId="7" hidden="1">{#N/A,#N/A,FALSE,"구조1"}</definedName>
    <definedName name="uoiup" hidden="1">{#N/A,#N/A,FALSE,"구조1"}</definedName>
    <definedName name="UPSC">#REF!</definedName>
    <definedName name="UPSR">#REF!</definedName>
    <definedName name="URTURTU" localSheetId="6" hidden="1">{"'Sheet1'!$D$19","'Sheet1'!$B$22:$E$22"}</definedName>
    <definedName name="URTURTU" localSheetId="7" hidden="1">{"'Sheet1'!$D$19","'Sheet1'!$B$22:$E$22"}</definedName>
    <definedName name="URTURTU" hidden="1">{"'Sheet1'!$D$19","'Sheet1'!$B$22:$E$22"}</definedName>
    <definedName name="URTY8RTYU" localSheetId="6" hidden="1">{"'Sheet1'!$D$19","'Sheet1'!$B$22:$E$22"}</definedName>
    <definedName name="URTY8RTYU" localSheetId="7" hidden="1">{"'Sheet1'!$D$19","'Sheet1'!$B$22:$E$22"}</definedName>
    <definedName name="URTY8RTYU" hidden="1">{"'Sheet1'!$D$19","'Sheet1'!$B$22:$E$22"}</definedName>
    <definedName name="USD">#REF!</definedName>
    <definedName name="usin">#REF!</definedName>
    <definedName name="uslab">#REF!</definedName>
    <definedName name="usmp">#REF!</definedName>
    <definedName name="uspace">#REF!</definedName>
    <definedName name="UT">#REF!</definedName>
    <definedName name="utaek">#REF!</definedName>
    <definedName name="utbm">#REF!</definedName>
    <definedName name="UTI" localSheetId="6">{"'용역비'!$A$4:$C$8"}</definedName>
    <definedName name="UTI" localSheetId="7">{"'용역비'!$A$4:$C$8"}</definedName>
    <definedName name="UTI">{"'용역비'!$A$4:$C$8"}</definedName>
    <definedName name="UTIOL" localSheetId="6">{"'용역비'!$A$4:$C$8"}</definedName>
    <definedName name="UTIOL" localSheetId="7">{"'용역비'!$A$4:$C$8"}</definedName>
    <definedName name="UTIOL">{"'용역비'!$A$4:$C$8"}</definedName>
    <definedName name="UTU">#REF!</definedName>
    <definedName name="uu">[175]DATA!$B$4:$F$495</definedName>
    <definedName name="UUU" hidden="1">#REF!</definedName>
    <definedName name="uuuuuu" localSheetId="6">{"'자리배치도'!$AG$1:$CI$28"}</definedName>
    <definedName name="uuuuuu" localSheetId="7">{"'자리배치도'!$AG$1:$CI$28"}</definedName>
    <definedName name="uuuuuu">{"'자리배치도'!$AG$1:$CI$28"}</definedName>
    <definedName name="UVh">#REF!</definedName>
    <definedName name="UVv">#REF!</definedName>
    <definedName name="uw">[36]설계조건!#REF!</definedName>
    <definedName name="UY" hidden="1">[77]Sheet9!$L$61:$L$130</definedName>
    <definedName name="uyjesc" localSheetId="6" hidden="1">{#N/A,#N/A,FALSE,"포장1";#N/A,#N/A,FALSE,"포장1"}</definedName>
    <definedName name="uyjesc" localSheetId="7" hidden="1">{#N/A,#N/A,FALSE,"포장1";#N/A,#N/A,FALSE,"포장1"}</definedName>
    <definedName name="uyjesc" hidden="1">{#N/A,#N/A,FALSE,"포장1";#N/A,#N/A,FALSE,"포장1"}</definedName>
    <definedName name="UYT" localSheetId="6" hidden="1">{"'Sheet1'!$D$19","'Sheet1'!$B$22:$E$22"}</definedName>
    <definedName name="UYT" localSheetId="7" hidden="1">{"'Sheet1'!$D$19","'Sheet1'!$B$22:$E$22"}</definedName>
    <definedName name="UYT" hidden="1">{"'Sheet1'!$D$19","'Sheet1'!$B$22:$E$22"}</definedName>
    <definedName name="U형수로">'[176]집수정(600-700)'!$P$4</definedName>
    <definedName name="V" localSheetId="6">BlankMacro1</definedName>
    <definedName name="V" localSheetId="7">BlankMacro1</definedName>
    <definedName name="V">BlankMacro1</definedName>
    <definedName name="v6a">#REF!</definedName>
    <definedName name="VAFP">#REF!</definedName>
    <definedName name="VAL_K">#N/A</definedName>
    <definedName name="VAL_KM">#N/A</definedName>
    <definedName name="VAL_KML">#N/A</definedName>
    <definedName name="VAL_S">#N/A</definedName>
    <definedName name="VAL_SM">#N/A</definedName>
    <definedName name="VAL_SML">#N/A</definedName>
    <definedName name="VAL_T">#N/A</definedName>
    <definedName name="VAL_TM">#N/A</definedName>
    <definedName name="VAL_TML">#N/A</definedName>
    <definedName name="Value">401.106502805424</definedName>
    <definedName name="VALVE">#N/A</definedName>
    <definedName name="VALVE_S">#N/A</definedName>
    <definedName name="VALVE_SM">#N/A</definedName>
    <definedName name="VAT">#REF!</definedName>
    <definedName name="VB" localSheetId="6" hidden="1">{#N/A,#N/A,FALSE,"이태원철근"}</definedName>
    <definedName name="VB" localSheetId="7" hidden="1">{#N/A,#N/A,FALSE,"이태원철근"}</definedName>
    <definedName name="VB" hidden="1">{#N/A,#N/A,FALSE,"이태원철근"}</definedName>
    <definedName name="VB_1">#REF!</definedName>
    <definedName name="vbdfgg">[67]!Macro7</definedName>
    <definedName name="VBN" localSheetId="6" hidden="1">{#N/A,#N/A,FALSE,"이태원철근"}</definedName>
    <definedName name="VBN" localSheetId="7" hidden="1">{#N/A,#N/A,FALSE,"이태원철근"}</definedName>
    <definedName name="VBN" hidden="1">{#N/A,#N/A,FALSE,"이태원철근"}</definedName>
    <definedName name="VBV">#REF!</definedName>
    <definedName name="VBVDA">[77]Sheet9!$H$2</definedName>
    <definedName name="VCB_AF">#REF!</definedName>
    <definedName name="VCB_AT">#REF!</definedName>
    <definedName name="vcr" localSheetId="6">노임단가!vcr</definedName>
    <definedName name="vcr" localSheetId="7">전기단가표!vcr</definedName>
    <definedName name="vcr">[0]!vcr</definedName>
    <definedName name="VD">#REF!</definedName>
    <definedName name="vdsfv" localSheetId="6">BlankMacro1</definedName>
    <definedName name="vdsfv" localSheetId="7">BlankMacro1</definedName>
    <definedName name="vdsfv">BlankMacro1</definedName>
    <definedName name="VDSVP">#REF!</definedName>
    <definedName name="ve" localSheetId="6">{"'Firr(선)'!$AS$1:$AY$62","'Firr(사)'!$AS$1:$AY$62","'Firr(회)'!$AS$1:$AY$62","'Firr(선)'!$L$1:$V$62","'Firr(사)'!$L$1:$V$62","'Firr(회)'!$L$1:$V$62"}</definedName>
    <definedName name="ve" localSheetId="7">{"'Firr(선)'!$AS$1:$AY$62","'Firr(사)'!$AS$1:$AY$62","'Firr(회)'!$AS$1:$AY$62","'Firr(선)'!$L$1:$V$62","'Firr(사)'!$L$1:$V$62","'Firr(회)'!$L$1:$V$62"}</definedName>
    <definedName name="ve">{"'Firr(선)'!$AS$1:$AY$62","'Firr(사)'!$AS$1:$AY$62","'Firr(회)'!$AS$1:$AY$62","'Firr(선)'!$L$1:$V$62","'Firr(사)'!$L$1:$V$62","'Firr(회)'!$L$1:$V$62"}</definedName>
    <definedName name="VFD">#REF!</definedName>
    <definedName name="vfeg" localSheetId="6">BlankMacro1</definedName>
    <definedName name="vfeg" localSheetId="7">BlankMacro1</definedName>
    <definedName name="vfeg">BlankMacro1</definedName>
    <definedName name="VHAF">#REF!</definedName>
    <definedName name="vhdl1">#REF!</definedName>
    <definedName name="vhel1">#REF!</definedName>
    <definedName name="vhel2">#REF!</definedName>
    <definedName name="vhel3">#REF!</definedName>
    <definedName name="vhll1">#REF!</definedName>
    <definedName name="VHMF">#REF!</definedName>
    <definedName name="vhpe2">#REF!</definedName>
    <definedName name="vhpw">#REF!</definedName>
    <definedName name="vhw">#REF!</definedName>
    <definedName name="vhwkd">[177]집수A!#REF!</definedName>
    <definedName name="VIP">[178]!Macro9</definedName>
    <definedName name="VIR">[178]!Macro7</definedName>
    <definedName name="VIS">[178]!Macro9</definedName>
    <definedName name="VMAX">#N/A</definedName>
    <definedName name="VMF">#REF!</definedName>
    <definedName name="VMOTOR">#REF!</definedName>
    <definedName name="VOLT_P">#REF!</definedName>
    <definedName name="VOLT_W">#REF!</definedName>
    <definedName name="VPIP_2">#REF!</definedName>
    <definedName name="VPIP_3">#REF!</definedName>
    <definedName name="VPIP_4">#REF!</definedName>
    <definedName name="VPUMP">#REF!</definedName>
    <definedName name="VSV">#REF!</definedName>
    <definedName name="VSVS"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TYUIRYUITYUI" localSheetId="6" hidden="1">{#N/A,"수불부",FALSE,"사급자재수불서";#N/A,"수불부",FALSE,"사급자재수불서"}</definedName>
    <definedName name="VTYUIRYUITYUI" localSheetId="7" hidden="1">{#N/A,"수불부",FALSE,"사급자재수불서";#N/A,"수불부",FALSE,"사급자재수불서"}</definedName>
    <definedName name="VTYUIRYUITYUI" hidden="1">{#N/A,"수불부",FALSE,"사급자재수불서";#N/A,"수불부",FALSE,"사급자재수불서"}</definedName>
    <definedName name="VTYURTYURTYJTYRJ" localSheetId="6" hidden="1">{#N/A,"수불부",FALSE,"사급자재수불서";#N/A,"수불부",FALSE,"사급자재수불서"}</definedName>
    <definedName name="VTYURTYURTYJTYRJ" localSheetId="7" hidden="1">{#N/A,"수불부",FALSE,"사급자재수불서";#N/A,"수불부",FALSE,"사급자재수불서"}</definedName>
    <definedName name="VTYURTYURTYJTYRJ" hidden="1">{#N/A,"수불부",FALSE,"사급자재수불서";#N/A,"수불부",FALSE,"사급자재수불서"}</definedName>
    <definedName name="Vu">#REF!</definedName>
    <definedName name="vut">#REF!</definedName>
    <definedName name="VUUJIRYTUIRTYU" localSheetId="6" hidden="1">{#N/A,"수불부",FALSE,"사급자재수불서";#N/A,"수불부",FALSE,"사급자재수불서"}</definedName>
    <definedName name="VUUJIRYTUIRTYU" localSheetId="7" hidden="1">{#N/A,"수불부",FALSE,"사급자재수불서";#N/A,"수불부",FALSE,"사급자재수불서"}</definedName>
    <definedName name="VUUJIRYTUIRTYU" hidden="1">{#N/A,"수불부",FALSE,"사급자재수불서";#N/A,"수불부",FALSE,"사급자재수불서"}</definedName>
    <definedName name="VV" localSheetId="6">{"'자리배치도'!$AG$1:$CI$28"}</definedName>
    <definedName name="VV" localSheetId="7">{"'자리배치도'!$AG$1:$CI$28"}</definedName>
    <definedName name="VV">{"'자리배치도'!$AG$1:$CI$28"}</definedName>
    <definedName name="VVAFP">#REF!</definedName>
    <definedName name="vvdl1">#REF!</definedName>
    <definedName name="vvel1">#REF!</definedName>
    <definedName name="vvel2">#REF!</definedName>
    <definedName name="vvel3">#REF!</definedName>
    <definedName name="vvll1">#REF!</definedName>
    <definedName name="VVMF">#REF!</definedName>
    <definedName name="vvpe2">#REF!</definedName>
    <definedName name="vvpw">#REF!</definedName>
    <definedName name="VVV">[52]요율!$B$4:$K$144</definedName>
    <definedName name="VVVDS">[5]간선!$G$18</definedName>
    <definedName name="vvvj" localSheetId="6">BlankMacro1</definedName>
    <definedName name="vvvj" localSheetId="7">BlankMacro1</definedName>
    <definedName name="vvvj">BlankMacro1</definedName>
    <definedName name="vvvvv" localSheetId="6">노임단가!vvvvv</definedName>
    <definedName name="vvvvv" localSheetId="7">전기단가표!vvvvv</definedName>
    <definedName name="vvvvv">[0]!vvvvv</definedName>
    <definedName name="vvw">#REF!</definedName>
    <definedName name="vwat" localSheetId="6" hidden="1">{#N/A,#N/A,FALSE,"운반시간"}</definedName>
    <definedName name="vwat" localSheetId="7" hidden="1">{#N/A,#N/A,FALSE,"운반시간"}</definedName>
    <definedName name="vwat" hidden="1">{#N/A,#N/A,FALSE,"운반시간"}</definedName>
    <definedName name="VWEI">#REF!</definedName>
    <definedName name="VWIRE">#REF!</definedName>
    <definedName name="VYHGUIRYUITY" localSheetId="6" hidden="1">{#N/A,"수불부",FALSE,"사급자재수불서";#N/A,"수불부",FALSE,"사급자재수불서"}</definedName>
    <definedName name="VYHGUIRYUITY" localSheetId="7" hidden="1">{#N/A,"수불부",FALSE,"사급자재수불서";#N/A,"수불부",FALSE,"사급자재수불서"}</definedName>
    <definedName name="VYHGUIRYUITY" hidden="1">{#N/A,"수불부",FALSE,"사급자재수불서";#N/A,"수불부",FALSE,"사급자재수불서"}</definedName>
    <definedName name="W" localSheetId="6">BlankMacro1</definedName>
    <definedName name="W" localSheetId="7">BlankMacro1</definedName>
    <definedName name="W">BlankMacro1</definedName>
    <definedName name="W_1">'[133]MACRO(MCC)'!$E$1</definedName>
    <definedName name="W_3">'[133]MACRO(MCC)'!$C$1</definedName>
    <definedName name="w_m">#REF!</definedName>
    <definedName name="w_m1">#REF!</definedName>
    <definedName name="w_m2">#REF!</definedName>
    <definedName name="w_m22">#REF!</definedName>
    <definedName name="W10L">#N/A</definedName>
    <definedName name="W10R">#N/A</definedName>
    <definedName name="W1C">#REF!</definedName>
    <definedName name="w2_p1">#REF!</definedName>
    <definedName name="W2C">#REF!</definedName>
    <definedName name="w2e3" localSheetId="6">{"'광피스표'!$A$3:$N$54"}</definedName>
    <definedName name="w2e3" localSheetId="7">{"'광피스표'!$A$3:$N$54"}</definedName>
    <definedName name="w2e3">{"'광피스표'!$A$3:$N$54"}</definedName>
    <definedName name="W3_P3">#REF!</definedName>
    <definedName name="W3C">#REF!</definedName>
    <definedName name="W3L">#N/A</definedName>
    <definedName name="W3R">#N/A</definedName>
    <definedName name="W4L">#N/A</definedName>
    <definedName name="W4R">#N/A</definedName>
    <definedName name="W5L">#N/A</definedName>
    <definedName name="W5R">#N/A</definedName>
    <definedName name="W6L">#N/A</definedName>
    <definedName name="W6R">#N/A</definedName>
    <definedName name="W7L">#N/A</definedName>
    <definedName name="W7R">#N/A</definedName>
    <definedName name="W8L">#N/A</definedName>
    <definedName name="W8R">#N/A</definedName>
    <definedName name="W9L">#N/A</definedName>
    <definedName name="W9R">#N/A</definedName>
    <definedName name="WA">#REF!</definedName>
    <definedName name="WAA">#REF!</definedName>
    <definedName name="WAAA">#REF!</definedName>
    <definedName name="WALE">#REF!</definedName>
    <definedName name="wale_e">#REF!</definedName>
    <definedName name="wale_ea">#REF!</definedName>
    <definedName name="WALL">[36]설계조건!#REF!</definedName>
    <definedName name="WallH1">[37]역T형!#REF!</definedName>
    <definedName name="WallH2">[37]역T형!#REF!</definedName>
    <definedName name="WB">#REF!</definedName>
    <definedName name="WB.1">#REF!</definedName>
    <definedName name="WB.2">#REF!</definedName>
    <definedName name="WB.3">#REF!</definedName>
    <definedName name="wbeta">#REF!</definedName>
    <definedName name="WC">#REF!</definedName>
    <definedName name="WCC">#REF!</definedName>
    <definedName name="WCP">#REF!</definedName>
    <definedName name="wd">#REF!</definedName>
    <definedName name="WD_P">#REF!</definedName>
    <definedName name="WD_W">#REF!</definedName>
    <definedName name="wdj">#REF!</definedName>
    <definedName name="we">#REF!</definedName>
    <definedName name="wEFAWEF" localSheetId="6" hidden="1">{#N/A,"수불부",FALSE,"사급자재수불서";#N/A,"수불부",FALSE,"사급자재수불서"}</definedName>
    <definedName name="wEFAWEF" localSheetId="7" hidden="1">{#N/A,"수불부",FALSE,"사급자재수불서";#N/A,"수불부",FALSE,"사급자재수불서"}</definedName>
    <definedName name="wEFAWEF" hidden="1">{#N/A,"수불부",FALSE,"사급자재수불서";#N/A,"수불부",FALSE,"사급자재수불서"}</definedName>
    <definedName name="WEI">#REF!</definedName>
    <definedName name="wer">'[121]ABUT수량-A1'!$T$25</definedName>
    <definedName name="WERE">[5]발전기!#REF!</definedName>
    <definedName name="werfew" localSheetId="6">BlankMacro1</definedName>
    <definedName name="werfew" localSheetId="7">BlankMacro1</definedName>
    <definedName name="werfew">BlankMacro1</definedName>
    <definedName name="wert"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re" localSheetId="6">노임단가!werwre</definedName>
    <definedName name="werwre" localSheetId="7">전기단가표!werwre</definedName>
    <definedName name="werwre">[0]!werwre</definedName>
    <definedName name="wes"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#REF!</definedName>
    <definedName name="wetuyre" localSheetId="6">BlankMacro1</definedName>
    <definedName name="wetuyre" localSheetId="7">BlankMacro1</definedName>
    <definedName name="wetuyre">BlankMacro1</definedName>
    <definedName name="wewe" localSheetId="6">노임단가!wewe</definedName>
    <definedName name="wewe" localSheetId="7">전기단가표!wewe</definedName>
    <definedName name="wewe">[0]!wewe</definedName>
    <definedName name="WF">#REF!</definedName>
    <definedName name="WF34E3124">[16]연돌일위집계!#REF!</definedName>
    <definedName name="WFF">#REF!</definedName>
    <definedName name="wfs">#REF!</definedName>
    <definedName name="wgfg">#REF!</definedName>
    <definedName name="WH">#REF!</definedName>
    <definedName name="WH.1">#REF!</definedName>
    <definedName name="WH.2">#REF!</definedName>
    <definedName name="WH.3">#REF!</definedName>
    <definedName name="Whc">#REF!</definedName>
    <definedName name="WHW">#REF!</definedName>
    <definedName name="WIDTH">'[179]1.설계조건'!$I$7</definedName>
    <definedName name="WIND1_EA">[55]LEGEND!$D$75</definedName>
    <definedName name="WIND1_GL">[55]LEGEND!$D$76</definedName>
    <definedName name="WIND1_H">[55]LEGEND!$D$74</definedName>
    <definedName name="WIND1_W">[55]LEGEND!$D$73</definedName>
    <definedName name="WIND2_EA">[55]LEGEND!$D$82</definedName>
    <definedName name="WIND2_GL">[55]LEGEND!$D$83</definedName>
    <definedName name="WIND2_H">[55]LEGEND!$D$81</definedName>
    <definedName name="WIND2_W">[55]LEGEND!$D$80</definedName>
    <definedName name="WIND3_EA">[55]LEGEND!$D$88</definedName>
    <definedName name="WIRE_1">#REF!</definedName>
    <definedName name="WIRE_3">#REF!</definedName>
    <definedName name="wjsr" hidden="1">#REF!</definedName>
    <definedName name="wkd">#REF!</definedName>
    <definedName name="wkqcjf">#REF!</definedName>
    <definedName name="wl">#REF!</definedName>
    <definedName name="wla">[36]설계조건!#REF!</definedName>
    <definedName name="WLQ" localSheetId="6" hidden="1">{#N/A,#N/A,FALSE,"명세표"}</definedName>
    <definedName name="WLQ" localSheetId="7" hidden="1">{#N/A,#N/A,FALSE,"명세표"}</definedName>
    <definedName name="WLQ" hidden="1">{#N/A,#N/A,FALSE,"명세표"}</definedName>
    <definedName name="Wm">[36]설계조건!#REF!</definedName>
    <definedName name="wm.조골재1" localSheetId="6" hidden="1">{#N/A,#N/A,FALSE,"조골재"}</definedName>
    <definedName name="wm.조골재1" localSheetId="7" hidden="1">{#N/A,#N/A,FALSE,"조골재"}</definedName>
    <definedName name="wm.조골재1" hidden="1">{#N/A,#N/A,FALSE,"조골재"}</definedName>
    <definedName name="wmp">#REF!</definedName>
    <definedName name="WN">#REF!</definedName>
    <definedName name="wo">#REF!</definedName>
    <definedName name="woekzd">#REF!</definedName>
    <definedName name="WON">[47]을!#REF!</definedName>
    <definedName name="woogi" hidden="1">#REF!</definedName>
    <definedName name="woogi2" hidden="1">#REF!</definedName>
    <definedName name="WP_EXT">[55]LEGEND!$E$164</definedName>
    <definedName name="WP_INT">[55]LEGEND!$E$184</definedName>
    <definedName name="WP_SHEET">[55]LEGEND!$H$191</definedName>
    <definedName name="WPP">#REF!</definedName>
    <definedName name="WQW"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w">#REF!</definedName>
    <definedName name="WRITE" localSheetId="6" hidden="1">{#N/A,#N/A,FALSE,"CCTV"}</definedName>
    <definedName name="WRITE" localSheetId="7" hidden="1">{#N/A,#N/A,FALSE,"CCTV"}</definedName>
    <definedName name="WRITE" hidden="1">{#N/A,#N/A,FALSE,"CCTV"}</definedName>
    <definedName name="wrn.2번." localSheetId="6" hidden="1">{#N/A,#N/A,FALSE,"2~8번"}</definedName>
    <definedName name="wrn.2번." localSheetId="7" hidden="1">{#N/A,#N/A,FALSE,"2~8번"}</definedName>
    <definedName name="wrn.2번." hidden="1">{#N/A,#N/A,FALSE,"2~8번"}</definedName>
    <definedName name="wrn.97년._.사업계획._.및._.예산지침." localSheetId="6" hidden="1">{#N/A,#N/A,TRUE,"1";#N/A,#N/A,TRUE,"2";#N/A,#N/A,TRUE,"3";#N/A,#N/A,TRUE,"4";#N/A,#N/A,TRUE,"5";#N/A,#N/A,TRUE,"6";#N/A,#N/A,TRUE,"7"}</definedName>
    <definedName name="wrn.97년._.사업계획._.및._.예산지침." localSheetId="7" hidden="1">{#N/A,#N/A,TRUE,"1";#N/A,#N/A,TRUE,"2";#N/A,#N/A,TRUE,"3";#N/A,#N/A,TRUE,"4";#N/A,#N/A,TRUE,"5";#N/A,#N/A,TRUE,"6";#N/A,#N/A,TRUE,"7"}</definedName>
    <definedName name="wrn.97년._.사업계획._.및._.예산지침." hidden="1">{#N/A,#N/A,TRUE,"1";#N/A,#N/A,TRUE,"2";#N/A,#N/A,TRUE,"3";#N/A,#N/A,TRUE,"4";#N/A,#N/A,TRUE,"5";#N/A,#N/A,TRUE,"6";#N/A,#N/A,TRUE,"7"}</definedName>
    <definedName name="wrn.BM." localSheetId="6" hidden="1">{#N/A,#N/A,FALSE,"CCTV"}</definedName>
    <definedName name="wrn.BM." localSheetId="7" hidden="1">{#N/A,#N/A,FALSE,"CCTV"}</definedName>
    <definedName name="wrn.BM." hidden="1">{#N/A,#N/A,FALSE,"CCTV"}</definedName>
    <definedName name="wrn.TEST." localSheetId="6" hidden="1">{#N/A,#N/A,FALSE,"3가";#N/A,#N/A,FALSE,"3나";#N/A,#N/A,FALSE,"3다"}</definedName>
    <definedName name="wrn.TEST." localSheetId="7" hidden="1">{#N/A,#N/A,FALSE,"3가";#N/A,#N/A,FALSE,"3나";#N/A,#N/A,FALSE,"3다"}</definedName>
    <definedName name="wrn.TEST." hidden="1">{#N/A,#N/A,FALSE,"3가";#N/A,#N/A,FALSE,"3나";#N/A,#N/A,FALSE,"3다"}</definedName>
    <definedName name="wrn.test1." localSheetId="6" hidden="1">{#N/A,#N/A,FALSE,"명세표"}</definedName>
    <definedName name="wrn.test1." localSheetId="7" hidden="1">{#N/A,#N/A,FALSE,"명세표"}</definedName>
    <definedName name="wrn.test1." hidden="1">{#N/A,#N/A,FALSE,"명세표"}</definedName>
    <definedName name="wrn.각종보고서._.전체인쇄._.기본형." localSheetId="6"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7"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6"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7"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6"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7"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6"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7"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6" hidden="1">{#N/A,#N/A,FALSE,"일위대가목록";#N/A,#N/A,FALSE,"산출근거목록";#N/A,#N/A,FALSE,"노무비";#N/A,#N/A,FALSE,"재료비";#N/A,#N/A,FALSE,"경비";#N/A,#N/A,FALSE,"기타";#N/A,#N/A,FALSE,"중기목록"}</definedName>
    <definedName name="wrn.각종수량집계._.전체인쇄." localSheetId="7"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경비인쇄." localSheetId="6" hidden="1">{#N/A,#N/A,FALSE,"경비"}</definedName>
    <definedName name="wrn.경비인쇄." localSheetId="7" hidden="1">{#N/A,#N/A,FALSE,"경비"}</definedName>
    <definedName name="wrn.경비인쇄." hidden="1">{#N/A,#N/A,FALSE,"경비"}</definedName>
    <definedName name="wrn.골재소요량." localSheetId="6" hidden="1">{#N/A,#N/A,FALSE,"골재소요량";#N/A,#N/A,FALSE,"골재소요량"}</definedName>
    <definedName name="wrn.골재소요량." localSheetId="7" hidden="1">{#N/A,#N/A,FALSE,"골재소요량";#N/A,#N/A,FALSE,"골재소요량"}</definedName>
    <definedName name="wrn.골재소요량." hidden="1">{#N/A,#N/A,FALSE,"골재소요량";#N/A,#N/A,FALSE,"골재소요량"}</definedName>
    <definedName name="wrn.교대." localSheetId="6" hidden="1">{#N/A,#N/A,FALSE,"type1";#N/A,#N/A,FALSE,"지지력";#N/A,#N/A,FALSE,"PILE계산";#N/A,#N/A,FALSE,"PILE ";#N/A,#N/A,FALSE,"철근량";#N/A,#N/A,FALSE,"균열검토";#N/A,#N/A,FALSE,"날개벽";#N/A,#N/A,FALSE,"주철근조립도";#N/A,#N/A,FALSE,"교좌"}</definedName>
    <definedName name="wrn.교대." localSheetId="7"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6" hidden="1">{#N/A,#N/A,FALSE,"전력간선"}</definedName>
    <definedName name="wrn.교육청." localSheetId="7" hidden="1">{#N/A,#N/A,FALSE,"전력간선"}</definedName>
    <definedName name="wrn.교육청." hidden="1">{#N/A,#N/A,FALSE,"전력간선"}</definedName>
    <definedName name="wrn.구조2." localSheetId="6" hidden="1">{#N/A,#N/A,FALSE,"구조2"}</definedName>
    <definedName name="wrn.구조2." localSheetId="7" hidden="1">{#N/A,#N/A,FALSE,"구조2"}</definedName>
    <definedName name="wrn.구조2." hidden="1">{#N/A,#N/A,FALSE,"구조2"}</definedName>
    <definedName name="wrn.기타인쇄." localSheetId="6" hidden="1">{#N/A,#N/A,FALSE,"기타"}</definedName>
    <definedName name="wrn.기타인쇄." localSheetId="7" hidden="1">{#N/A,#N/A,FALSE,"기타"}</definedName>
    <definedName name="wrn.기타인쇄." hidden="1">{#N/A,#N/A,FALSE,"기타"}</definedName>
    <definedName name="wrn.노무비인쇄." localSheetId="6" hidden="1">{#N/A,#N/A,FALSE,"노무비"}</definedName>
    <definedName name="wrn.노무비인쇄." localSheetId="7" hidden="1">{#N/A,#N/A,FALSE,"노무비"}</definedName>
    <definedName name="wrn.노무비인쇄." hidden="1">{#N/A,#N/A,FALSE,"노무비"}</definedName>
    <definedName name="wrn.단가표지." localSheetId="6" hidden="1">{#N/A,#N/A,FALSE,"단가표지"}</definedName>
    <definedName name="wrn.단가표지." localSheetId="7" hidden="1">{#N/A,#N/A,FALSE,"단가표지"}</definedName>
    <definedName name="wrn.단가표지." hidden="1">{#N/A,#N/A,FALSE,"단가표지"}</definedName>
    <definedName name="wrn.배수1." localSheetId="6" hidden="1">{#N/A,#N/A,FALSE,"배수1"}</definedName>
    <definedName name="wrn.배수1." localSheetId="7" hidden="1">{#N/A,#N/A,FALSE,"배수1"}</definedName>
    <definedName name="wrn.배수1." hidden="1">{#N/A,#N/A,FALSE,"배수1"}</definedName>
    <definedName name="wrn.배수2." localSheetId="6" hidden="1">{#N/A,#N/A,FALSE,"배수2"}</definedName>
    <definedName name="wrn.배수2." localSheetId="7" hidden="1">{#N/A,#N/A,FALSE,"배수2"}</definedName>
    <definedName name="wrn.배수2." hidden="1">{#N/A,#N/A,FALSE,"배수2"}</definedName>
    <definedName name="wrn.부대1." localSheetId="6" hidden="1">{#N/A,#N/A,FALSE,"부대1"}</definedName>
    <definedName name="wrn.부대1." localSheetId="7" hidden="1">{#N/A,#N/A,FALSE,"부대1"}</definedName>
    <definedName name="wrn.부대1." hidden="1">{#N/A,#N/A,FALSE,"부대1"}</definedName>
    <definedName name="wrn.부대2." localSheetId="6" hidden="1">{#N/A,#N/A,FALSE,"부대2"}</definedName>
    <definedName name="wrn.부대2." localSheetId="7" hidden="1">{#N/A,#N/A,FALSE,"부대2"}</definedName>
    <definedName name="wrn.부대2." hidden="1">{#N/A,#N/A,FALSE,"부대2"}</definedName>
    <definedName name="wrn.부산주경기장."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산출근거목록인쇄." localSheetId="6" hidden="1">{#N/A,#N/A,FALSE,"산출근거목록"}</definedName>
    <definedName name="wrn.산출근거목록인쇄." localSheetId="7" hidden="1">{#N/A,#N/A,FALSE,"산출근거목록"}</definedName>
    <definedName name="wrn.산출근거목록인쇄." hidden="1">{#N/A,#N/A,FALSE,"산출근거목록"}</definedName>
    <definedName name="wrn.산출근거인쇄." localSheetId="6" hidden="1">{#N/A,#N/A,FALSE,"산출근거"}</definedName>
    <definedName name="wrn.산출근거인쇄." localSheetId="7" hidden="1">{#N/A,#N/A,FALSE,"산출근거"}</definedName>
    <definedName name="wrn.산출근거인쇄." hidden="1">{#N/A,#N/A,FALSE,"산출근거"}</definedName>
    <definedName name="wrn.산출근거인쇄._.토개공변환." localSheetId="6" hidden="1">{#N/A,#N/A,FALSE,"산출근거변환"}</definedName>
    <definedName name="wrn.산출근거인쇄._.토개공변환." localSheetId="7" hidden="1">{#N/A,#N/A,FALSE,"산출근거변환"}</definedName>
    <definedName name="wrn.산출근거인쇄._.토개공변환." hidden="1">{#N/A,#N/A,FALSE,"산출근거변환"}</definedName>
    <definedName name="wrn.설계내역서인쇄." localSheetId="6" hidden="1">{#N/A,#N/A,FALSE,"설계내역서"}</definedName>
    <definedName name="wrn.설계내역서인쇄." localSheetId="7" hidden="1">{#N/A,#N/A,FALSE,"설계내역서"}</definedName>
    <definedName name="wrn.설계내역서인쇄." hidden="1">{#N/A,#N/A,FALSE,"설계내역서"}</definedName>
    <definedName name="wrn.속도." localSheetId="6" hidden="1">{#N/A,#N/A,FALSE,"속도"}</definedName>
    <definedName name="wrn.속도." localSheetId="7" hidden="1">{#N/A,#N/A,FALSE,"속도"}</definedName>
    <definedName name="wrn.속도." hidden="1">{#N/A,#N/A,FALSE,"속도"}</definedName>
    <definedName name="WRN.속도.2" localSheetId="6" hidden="1">{#N/A,#N/A,FALSE,"속도"}</definedName>
    <definedName name="WRN.속도.2" localSheetId="7" hidden="1">{#N/A,#N/A,FALSE,"속도"}</definedName>
    <definedName name="WRN.속도.2" hidden="1">{#N/A,#N/A,FALSE,"속도"}</definedName>
    <definedName name="wrn.손익._.보고." localSheetId="6" hidden="1">{#N/A,#N/A,TRUE,"손익보고"}</definedName>
    <definedName name="wrn.손익._.보고." localSheetId="7" hidden="1">{#N/A,#N/A,TRUE,"손익보고"}</definedName>
    <definedName name="wrn.손익._.보고." hidden="1">{#N/A,#N/A,TRUE,"손익보고"}</definedName>
    <definedName name="wrn.송변전공종단가."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7"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6" hidden="1">{#N/A,"수불부",FALSE,"사급자재수불서";#N/A,"수불부",FALSE,"사급자재수불서"}</definedName>
    <definedName name="wrn.수." localSheetId="7" hidden="1">{#N/A,"수불부",FALSE,"사급자재수불서";#N/A,"수불부",FALSE,"사급자재수불서"}</definedName>
    <definedName name="wrn.수." hidden="1">{#N/A,"수불부",FALSE,"사급자재수불서";#N/A,"수불부",FALSE,"사급자재수불서"}</definedName>
    <definedName name="wrn.신용찬." localSheetId="6" hidden="1">{#N/A,#N/A,TRUE,"토적및재료집계";#N/A,#N/A,TRUE,"토적및재료집계";#N/A,#N/A,TRUE,"단위량"}</definedName>
    <definedName name="wrn.신용찬." localSheetId="7" hidden="1">{#N/A,#N/A,TRUE,"토적및재료집계";#N/A,#N/A,TRUE,"토적및재료집계";#N/A,#N/A,TRUE,"단위량"}</definedName>
    <definedName name="wrn.신용찬." hidden="1">{#N/A,#N/A,TRUE,"토적및재료집계";#N/A,#N/A,TRUE,"토적및재료집계";#N/A,#N/A,TRUE,"단위량"}</definedName>
    <definedName name="wrn.업체별._.견적공사명." localSheetId="6" hidden="1">{"SJ - 기본 보기",#N/A,FALSE,"공사별 외주견적"}</definedName>
    <definedName name="wrn.업체별._.견적공사명." localSheetId="7" hidden="1">{"SJ - 기본 보기",#N/A,FALSE,"공사별 외주견적"}</definedName>
    <definedName name="wrn.업체별._.견적공사명." hidden="1">{"SJ - 기본 보기",#N/A,FALSE,"공사별 외주견적"}</definedName>
    <definedName name="wrn.연동제." localSheetId="6" hidden="1">{#N/A,#N/A,TRUE,"총괄"}</definedName>
    <definedName name="wrn.연동제." localSheetId="7" hidden="1">{#N/A,#N/A,TRUE,"총괄"}</definedName>
    <definedName name="wrn.연동제." hidden="1">{#N/A,#N/A,TRUE,"총괄"}</definedName>
    <definedName name="wrn.운반시간." localSheetId="6" hidden="1">{#N/A,#N/A,FALSE,"운반시간"}</definedName>
    <definedName name="wrn.운반시간." localSheetId="7" hidden="1">{#N/A,#N/A,FALSE,"운반시간"}</definedName>
    <definedName name="wrn.운반시간." hidden="1">{#N/A,#N/A,FALSE,"운반시간"}</definedName>
    <definedName name="wrn.원가계산서인쇄." localSheetId="6" hidden="1">{#N/A,#N/A,FALSE,"원가계산서"}</definedName>
    <definedName name="wrn.원가계산서인쇄." localSheetId="7" hidden="1">{#N/A,#N/A,FALSE,"원가계산서"}</definedName>
    <definedName name="wrn.원가계산서인쇄." hidden="1">{#N/A,#N/A,FALSE,"원가계산서"}</definedName>
    <definedName name="wrn.이정표." localSheetId="6" hidden="1">{#N/A,#N/A,FALSE,"이정표"}</definedName>
    <definedName name="wrn.이정표." localSheetId="7" hidden="1">{#N/A,#N/A,FALSE,"이정표"}</definedName>
    <definedName name="wrn.이정표." hidden="1">{#N/A,#N/A,FALSE,"이정표"}</definedName>
    <definedName name="wrn.이정표2." localSheetId="6" hidden="1">{#N/A,#N/A,FALSE,"이정표"}</definedName>
    <definedName name="wrn.이정표2." localSheetId="7" hidden="1">{#N/A,#N/A,FALSE,"이정표"}</definedName>
    <definedName name="wrn.이정표2." hidden="1">{#N/A,#N/A,FALSE,"이정표"}</definedName>
    <definedName name="wrn.이태원._.철근." localSheetId="6" hidden="1">{#N/A,#N/A,FALSE,"이태원철근"}</definedName>
    <definedName name="wrn.이태원._.철근." localSheetId="7" hidden="1">{#N/A,#N/A,FALSE,"이태원철근"}</definedName>
    <definedName name="wrn.이태원._.철근." hidden="1">{#N/A,#N/A,FALSE,"이태원철근"}</definedName>
    <definedName name="wrn.일위대가목록인쇄." localSheetId="6" hidden="1">{#N/A,#N/A,FALSE,"일위대가목록"}</definedName>
    <definedName name="wrn.일위대가목록인쇄." localSheetId="7" hidden="1">{#N/A,#N/A,FALSE,"일위대가목록"}</definedName>
    <definedName name="wrn.일위대가목록인쇄." hidden="1">{#N/A,#N/A,FALSE,"일위대가목록"}</definedName>
    <definedName name="wrn.일위대가인쇄." localSheetId="6" hidden="1">{#N/A,#N/A,FALSE,"일위대가"}</definedName>
    <definedName name="wrn.일위대가인쇄." localSheetId="7" hidden="1">{#N/A,#N/A,FALSE,"일위대가"}</definedName>
    <definedName name="wrn.일위대가인쇄." hidden="1">{#N/A,#N/A,FALSE,"일위대가"}</definedName>
    <definedName name="wrn.일위대가인쇄._.수자원변환." localSheetId="6" hidden="1">{#N/A,#N/A,FALSE,"일위대가변환"}</definedName>
    <definedName name="wrn.일위대가인쇄._.수자원변환." localSheetId="7" hidden="1">{#N/A,#N/A,FALSE,"일위대가변환"}</definedName>
    <definedName name="wrn.일위대가인쇄._.수자원변환." hidden="1">{#N/A,#N/A,FALSE,"일위대가변환"}</definedName>
    <definedName name="wrn.재료비인쇄." localSheetId="6" hidden="1">{#N/A,#N/A,FALSE,"재료비"}</definedName>
    <definedName name="wrn.재료비인쇄." localSheetId="7" hidden="1">{#N/A,#N/A,FALSE,"재료비"}</definedName>
    <definedName name="wrn.재료비인쇄." hidden="1">{#N/A,#N/A,FALSE,"재료비"}</definedName>
    <definedName name="wrn.전열선출서." localSheetId="6" hidden="1">{#N/A,#N/A,FALSE,"전열산출서"}</definedName>
    <definedName name="wrn.전열선출서." localSheetId="7" hidden="1">{#N/A,#N/A,FALSE,"전열산출서"}</definedName>
    <definedName name="wrn.전열선출서." hidden="1">{#N/A,#N/A,FALSE,"전열산출서"}</definedName>
    <definedName name="wrn.조골재." localSheetId="6" hidden="1">{#N/A,#N/A,FALSE,"조골재"}</definedName>
    <definedName name="wrn.조골재." localSheetId="7" hidden="1">{#N/A,#N/A,FALSE,"조골재"}</definedName>
    <definedName name="wrn.조골재." hidden="1">{#N/A,#N/A,FALSE,"조골재"}</definedName>
    <definedName name="wrn.중기목록인쇄." localSheetId="6" hidden="1">{#N/A,#N/A,FALSE,"중기목록"}</definedName>
    <definedName name="wrn.중기목록인쇄." localSheetId="7" hidden="1">{#N/A,#N/A,FALSE,"중기목록"}</definedName>
    <definedName name="wrn.중기목록인쇄." hidden="1">{#N/A,#N/A,FALSE,"중기목록"}</definedName>
    <definedName name="wrn.중기산출기초인쇄." localSheetId="6" hidden="1">{#N/A,#N/A,FALSE,"중기산출기초"}</definedName>
    <definedName name="wrn.중기산출기초인쇄." localSheetId="7" hidden="1">{#N/A,#N/A,FALSE,"중기산출기초"}</definedName>
    <definedName name="wrn.중기산출기초인쇄." hidden="1">{#N/A,#N/A,FALSE,"중기산출기초"}</definedName>
    <definedName name="wrn.중기인쇄." localSheetId="6" hidden="1">{#N/A,#N/A,FALSE,"중기"}</definedName>
    <definedName name="wrn.중기인쇄." localSheetId="7" hidden="1">{#N/A,#N/A,FALSE,"중기"}</definedName>
    <definedName name="wrn.중기인쇄." hidden="1">{#N/A,#N/A,FALSE,"중기"}</definedName>
    <definedName name="wrn.중기인쇄._.일반형변환." localSheetId="6" hidden="1">{#N/A,#N/A,FALSE,"중기변환"}</definedName>
    <definedName name="wrn.중기인쇄._.일반형변환." localSheetId="7" hidden="1">{#N/A,#N/A,FALSE,"중기변환"}</definedName>
    <definedName name="wrn.중기인쇄._.일반형변환." hidden="1">{#N/A,#N/A,FALSE,"중기변환"}</definedName>
    <definedName name="wrn.철골집계표._.5칸." localSheetId="6" hidden="1">{#N/A,#N/A,FALSE,"Sheet1"}</definedName>
    <definedName name="wrn.철골집계표._.5칸." localSheetId="7" hidden="1">{#N/A,#N/A,FALSE,"Sheet1"}</definedName>
    <definedName name="wrn.철골집계표._.5칸." hidden="1">{#N/A,#N/A,FALSE,"Sheet1"}</definedName>
    <definedName name="wrn.토공1." localSheetId="6" hidden="1">{#N/A,#N/A,FALSE,"구조1"}</definedName>
    <definedName name="wrn.토공1." localSheetId="7" hidden="1">{#N/A,#N/A,FALSE,"구조1"}</definedName>
    <definedName name="wrn.토공1." hidden="1">{#N/A,#N/A,FALSE,"구조1"}</definedName>
    <definedName name="wrn.토공2." localSheetId="6" hidden="1">{#N/A,#N/A,FALSE,"토공2"}</definedName>
    <definedName name="wrn.토공2." localSheetId="7" hidden="1">{#N/A,#N/A,FALSE,"토공2"}</definedName>
    <definedName name="wrn.토공2." hidden="1">{#N/A,#N/A,FALSE,"토공2"}</definedName>
    <definedName name="wrn.통신지." localSheetId="6" hidden="1">{#N/A,#N/A,FALSE,"기안지";#N/A,#N/A,FALSE,"통신지"}</definedName>
    <definedName name="wrn.통신지." localSheetId="7" hidden="1">{#N/A,#N/A,FALSE,"기안지";#N/A,#N/A,FALSE,"통신지"}</definedName>
    <definedName name="wrn.통신지." hidden="1">{#N/A,#N/A,FALSE,"기안지";#N/A,#N/A,FALSE,"통신지"}</definedName>
    <definedName name="wrn.포장1." localSheetId="6" hidden="1">{#N/A,#N/A,FALSE,"포장1";#N/A,#N/A,FALSE,"포장1"}</definedName>
    <definedName name="wrn.포장1." localSheetId="7" hidden="1">{#N/A,#N/A,FALSE,"포장1";#N/A,#N/A,FALSE,"포장1"}</definedName>
    <definedName name="wrn.포장1." hidden="1">{#N/A,#N/A,FALSE,"포장1";#N/A,#N/A,FALSE,"포장1"}</definedName>
    <definedName name="wrn.포장2." localSheetId="6" hidden="1">{#N/A,#N/A,FALSE,"포장2"}</definedName>
    <definedName name="wrn.포장2." localSheetId="7" hidden="1">{#N/A,#N/A,FALSE,"포장2"}</definedName>
    <definedName name="wrn.포장2." hidden="1">{#N/A,#N/A,FALSE,"포장2"}</definedName>
    <definedName name="wrn.포장단가." localSheetId="6" hidden="1">{#N/A,#N/A,FALSE,"포장단가"}</definedName>
    <definedName name="wrn.포장단가." localSheetId="7" hidden="1">{#N/A,#N/A,FALSE,"포장단가"}</definedName>
    <definedName name="wrn.포장단가." hidden="1">{#N/A,#N/A,FALSE,"포장단가"}</definedName>
    <definedName name="wrn.표준공종단가." localSheetId="6"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7"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6" hidden="1">{#N/A,#N/A,FALSE,"표지"}</definedName>
    <definedName name="wrn.표지." localSheetId="7" hidden="1">{#N/A,#N/A,FALSE,"표지"}</definedName>
    <definedName name="wrn.표지." hidden="1">{#N/A,#N/A,FALSE,"표지"}</definedName>
    <definedName name="wrn.표지목차." localSheetId="6" hidden="1">{#N/A,#N/A,FALSE,"표지목차"}</definedName>
    <definedName name="wrn.표지목차." localSheetId="7" hidden="1">{#N/A,#N/A,FALSE,"표지목차"}</definedName>
    <definedName name="wrn.표지목차." hidden="1">{#N/A,#N/A,FALSE,"표지목차"}</definedName>
    <definedName name="wrn.현장._.NCR._.분석." localSheetId="6" hidden="1">{#N/A,#N/A,FALSE,"현장 NCR 분석";#N/A,#N/A,FALSE,"현장품질감사";#N/A,#N/A,FALSE,"현장품질감사"}</definedName>
    <definedName name="wrn.현장._.NCR._.분석." localSheetId="7"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6" hidden="1">{#N/A,#N/A,FALSE,"혼합골재"}</definedName>
    <definedName name="wrn.혼합골재." localSheetId="7" hidden="1">{#N/A,#N/A,FALSE,"혼합골재"}</definedName>
    <definedName name="wrn.혼합골재." hidden="1">{#N/A,#N/A,FALSE,"혼합골재"}</definedName>
    <definedName name="wrty" localSheetId="6">{"'용역비'!$A$4:$C$8"}</definedName>
    <definedName name="wrty" localSheetId="7">{"'용역비'!$A$4:$C$8"}</definedName>
    <definedName name="wrty">{"'용역비'!$A$4:$C$8"}</definedName>
    <definedName name="wrtyrtyrt" localSheetId="6">{"'용역비'!$A$4:$C$8"}</definedName>
    <definedName name="wrtyrtyrt" localSheetId="7">{"'용역비'!$A$4:$C$8"}</definedName>
    <definedName name="wrtyrtyrt">{"'용역비'!$A$4:$C$8"}</definedName>
    <definedName name="wrtywrtywr" localSheetId="6">{"'용역비'!$A$4:$C$8"}</definedName>
    <definedName name="wrtywrtywr" localSheetId="7">{"'용역비'!$A$4:$C$8"}</definedName>
    <definedName name="wrtywrtywr">{"'용역비'!$A$4:$C$8"}</definedName>
    <definedName name="WS">#REF!</definedName>
    <definedName name="WSO">[35]Sheet1!$F$45</definedName>
    <definedName name="WSUM">#REF!</definedName>
    <definedName name="WSVE">#REF!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est">#REF!</definedName>
    <definedName name="WTR">[5]간선!#REF!</definedName>
    <definedName name="wtrw">#REF!</definedName>
    <definedName name="WTT">[180]원형1호맨홀토공수량!#REF!</definedName>
    <definedName name="WTU">#REF!</definedName>
    <definedName name="wtvegrh" localSheetId="6" hidden="1">{#N/A,#N/A,FALSE,"포장2"}</definedName>
    <definedName name="wtvegrh" localSheetId="7" hidden="1">{#N/A,#N/A,FALSE,"포장2"}</definedName>
    <definedName name="wtvegrh" hidden="1">{#N/A,#N/A,FALSE,"포장2"}</definedName>
    <definedName name="WTW">#REF!</definedName>
    <definedName name="wuy" localSheetId="6">{"'용역비'!$A$4:$C$8"}</definedName>
    <definedName name="wuy" localSheetId="7">{"'용역비'!$A$4:$C$8"}</definedName>
    <definedName name="wuy">{"'용역비'!$A$4:$C$8"}</definedName>
    <definedName name="wvyh" localSheetId="6" hidden="1">{#N/A,#N/A,FALSE,"혼합골재"}</definedName>
    <definedName name="wvyh" localSheetId="7" hidden="1">{#N/A,#N/A,FALSE,"혼합골재"}</definedName>
    <definedName name="wvyh" hidden="1">{#N/A,#N/A,FALSE,"혼합골재"}</definedName>
    <definedName name="WW">'[109]ABUT수량-A1'!$T$25</definedName>
    <definedName name="WWD">#REF!</definedName>
    <definedName name="www">'[53]ABUT수량-A1'!$T$25</definedName>
    <definedName name="WWWW">'[89]ABUT수량-A1'!$T$25</definedName>
    <definedName name="wwwwww" localSheetId="6">{"'자리배치도'!$AG$1:$CI$28"}</definedName>
    <definedName name="wwwwww" localSheetId="7">{"'자리배치도'!$AG$1:$CI$28"}</definedName>
    <definedName name="wwwwww">{"'자리배치도'!$AG$1:$CI$28"}</definedName>
    <definedName name="WYERTYTYUTRYU" localSheetId="6" hidden="1">{#N/A,"수불부",FALSE,"사급자재수불서";#N/A,"수불부",FALSE,"사급자재수불서"}</definedName>
    <definedName name="WYERTYTYUTRYU" localSheetId="7" hidden="1">{#N/A,"수불부",FALSE,"사급자재수불서";#N/A,"수불부",FALSE,"사급자재수불서"}</definedName>
    <definedName name="WYERTYTYUTRYU" hidden="1">{#N/A,"수불부",FALSE,"사급자재수불서";#N/A,"수불부",FALSE,"사급자재수불서"}</definedName>
    <definedName name="X" localSheetId="6">BlankMacro1</definedName>
    <definedName name="X" localSheetId="7">BlankMacro1</definedName>
    <definedName name="X">BlankMacro1</definedName>
    <definedName name="X_D">[77]발전기!#REF!</definedName>
    <definedName name="X48호선_1_구조물철거집계표_국도48__List">[181]구조물철거타공정이월!#REF!</definedName>
    <definedName name="X9701D_일위대가_List">#REF!</definedName>
    <definedName name="XA">#REF!</definedName>
    <definedName name="XC" localSheetId="6">{"'광피스표'!$A$3:$N$54"}</definedName>
    <definedName name="XC" localSheetId="7">{"'광피스표'!$A$3:$N$54"}</definedName>
    <definedName name="XC">{"'광피스표'!$A$3:$N$54"}</definedName>
    <definedName name="XCCFD" localSheetId="6">{"'광피스표'!$A$3:$N$54"}</definedName>
    <definedName name="XCCFD" localSheetId="7">{"'광피스표'!$A$3:$N$54"}</definedName>
    <definedName name="XCCFD">{"'광피스표'!$A$3:$N$54"}</definedName>
    <definedName name="XCRFTHRTHR" localSheetId="6" hidden="1">{#N/A,"수불부",FALSE,"사급자재수불서";#N/A,"수불부",FALSE,"사급자재수불서"}</definedName>
    <definedName name="XCRFTHRTHR" localSheetId="7" hidden="1">{#N/A,"수불부",FALSE,"사급자재수불서";#N/A,"수불부",FALSE,"사급자재수불서"}</definedName>
    <definedName name="XCRFTHRTHR" hidden="1">{#N/A,"수불부",FALSE,"사급자재수불서";#N/A,"수불부",FALSE,"사급자재수불서"}</definedName>
    <definedName name="XCVR">#REF!</definedName>
    <definedName name="XCVSR">#REF!</definedName>
    <definedName name="XCVSX">#REF!</definedName>
    <definedName name="xee" localSheetId="6">노임단가!xee</definedName>
    <definedName name="xee" localSheetId="7">전기단가표!xee</definedName>
    <definedName name="xee">[0]!xee</definedName>
    <definedName name="XEGERGXEREWT" localSheetId="6" hidden="1">{#N/A,"수불부",FALSE,"사급자재수불서";#N/A,"수불부",FALSE,"사급자재수불서"}</definedName>
    <definedName name="XEGERGXEREWT" localSheetId="7" hidden="1">{#N/A,"수불부",FALSE,"사급자재수불서";#N/A,"수불부",FALSE,"사급자재수불서"}</definedName>
    <definedName name="XEGERGXEREWT" hidden="1">{#N/A,"수불부",FALSE,"사급자재수불서";#N/A,"수불부",FALSE,"사급자재수불서"}</definedName>
    <definedName name="xend">#REF!</definedName>
    <definedName name="XGAP1">#REF!</definedName>
    <definedName name="xnret" localSheetId="6">노임단가!xnret</definedName>
    <definedName name="xnret" localSheetId="7">전기단가표!xnret</definedName>
    <definedName name="xnret">[0]!xnret</definedName>
    <definedName name="XNUM1">#REF!</definedName>
    <definedName name="XRTHDRTHDRT" localSheetId="6" hidden="1">{#N/A,"수불부",FALSE,"사급자재수불서";#N/A,"수불부",FALSE,"사급자재수불서"}</definedName>
    <definedName name="XRTHDRTHDRT" localSheetId="7" hidden="1">{#N/A,"수불부",FALSE,"사급자재수불서";#N/A,"수불부",FALSE,"사급자재수불서"}</definedName>
    <definedName name="XRTHDRTHDRT" hidden="1">{#N/A,"수불부",FALSE,"사급자재수불서";#N/A,"수불부",FALSE,"사급자재수불서"}</definedName>
    <definedName name="XRTHERTCXH" localSheetId="6" hidden="1">{#N/A,#N/A,FALSE,"Sheet1"}</definedName>
    <definedName name="XRTHERTCXH" localSheetId="7" hidden="1">{#N/A,#N/A,FALSE,"Sheet1"}</definedName>
    <definedName name="XRTHERTCXH" hidden="1">{#N/A,#N/A,FALSE,"Sheet1"}</definedName>
    <definedName name="xvnqwe" localSheetId="6">노임단가!xvnqwe</definedName>
    <definedName name="xvnqwe" localSheetId="7">전기단가표!xvnqwe</definedName>
    <definedName name="xvnqwe">[0]!xvnqwe</definedName>
    <definedName name="XX">[54]역T형!#REF!</definedName>
    <definedName name="xxca" localSheetId="6">{"'Firr(선)'!$AS$1:$AY$62","'Firr(사)'!$AS$1:$AY$62","'Firr(회)'!$AS$1:$AY$62","'Firr(선)'!$L$1:$V$62","'Firr(사)'!$L$1:$V$62","'Firr(회)'!$L$1:$V$62"}</definedName>
    <definedName name="xxca" localSheetId="7">{"'Firr(선)'!$AS$1:$AY$62","'Firr(사)'!$AS$1:$AY$62","'Firr(회)'!$AS$1:$AY$62","'Firr(선)'!$L$1:$V$62","'Firr(사)'!$L$1:$V$62","'Firr(회)'!$L$1:$V$62"}</definedName>
    <definedName name="xxca">{"'Firr(선)'!$AS$1:$AY$62","'Firr(사)'!$AS$1:$AY$62","'Firr(회)'!$AS$1:$AY$62","'Firr(선)'!$L$1:$V$62","'Firr(사)'!$L$1:$V$62","'Firr(회)'!$L$1:$V$62"}</definedName>
    <definedName name="xxvvvbb" localSheetId="6">노임단가!xxvvvbb</definedName>
    <definedName name="xxvvvbb" localSheetId="7">전기단가표!xxvvvbb</definedName>
    <definedName name="xxvvvbb">[0]!xxvvvbb</definedName>
    <definedName name="xxx">#REF!</definedName>
    <definedName name="XXXXXX" localSheetId="6">{"'공사부문'!$A$6:$A$32"}</definedName>
    <definedName name="XXXXXX" localSheetId="7">{"'공사부문'!$A$6:$A$32"}</definedName>
    <definedName name="XXXXXX">{"'공사부문'!$A$6:$A$32"}</definedName>
    <definedName name="Y" localSheetId="6">BlankMacro1</definedName>
    <definedName name="Y" localSheetId="7">BlankMacro1</definedName>
    <definedName name="Y">BlankMacro1</definedName>
    <definedName name="Y.S.KIM">#REF!,#REF!,#REF!,#REF!,#REF!,#REF!,#REF!,#REF!,#REF!,#REF!,#REF!,#REF!,#REF!,#REF!,#REF!,#REF!,#REF!,#REF!,#REF!</definedName>
    <definedName name="Y1Y">#REF!</definedName>
    <definedName name="Y2Y">#REF!</definedName>
    <definedName name="Y3Y">#REF!</definedName>
    <definedName name="y5bewy5vgr" localSheetId="6" hidden="1">{#N/A,#N/A,FALSE,"운반시간"}</definedName>
    <definedName name="y5bewy5vgr" localSheetId="7" hidden="1">{#N/A,#N/A,FALSE,"운반시간"}</definedName>
    <definedName name="y5bewy5vgr" hidden="1">{#N/A,#N/A,FALSE,"운반시간"}</definedName>
    <definedName name="YA">#REF!</definedName>
    <definedName name="YB">[41]방음벽기초!#REF!</definedName>
    <definedName name="YBG견적서통" localSheetId="6" hidden="1">{#N/A,#N/A,TRUE,"손익보고"}</definedName>
    <definedName name="YBG견적서통" localSheetId="7" hidden="1">{#N/A,#N/A,TRUE,"손익보고"}</definedName>
    <definedName name="YBG견적서통" hidden="1">{#N/A,#N/A,TRUE,"손익보고"}</definedName>
    <definedName name="YC">#REF!</definedName>
    <definedName name="YCSU1">#REF!</definedName>
    <definedName name="ycx" localSheetId="6">노임단가!ycx</definedName>
    <definedName name="ycx" localSheetId="7">전기단가표!ycx</definedName>
    <definedName name="ycx">[0]!ycx</definedName>
    <definedName name="YD">[51]기본DATA!#REF!</definedName>
    <definedName name="YE">#N/A</definedName>
    <definedName name="YEAR">'[29]10.25'!$AI$6</definedName>
    <definedName name="yed" localSheetId="6">BlankMacro1</definedName>
    <definedName name="yed" localSheetId="7">BlankMacro1</definedName>
    <definedName name="yed">BlankMacro1</definedName>
    <definedName name="YEKA">#N/A</definedName>
    <definedName name="YEN">#REF!</definedName>
    <definedName name="YFRL">#REF!</definedName>
    <definedName name="YFRU">#REF!</definedName>
    <definedName name="YFSL">#REF!</definedName>
    <definedName name="YFSU">#REF!</definedName>
    <definedName name="YFU" localSheetId="6">{"'용역비'!$A$4:$C$8"}</definedName>
    <definedName name="YFU" localSheetId="7">{"'용역비'!$A$4:$C$8"}</definedName>
    <definedName name="YFU">{"'용역비'!$A$4:$C$8"}</definedName>
    <definedName name="YH">'[130]3련 BOX'!#REF!</definedName>
    <definedName name="YHJ">#REF!</definedName>
    <definedName name="yhr" localSheetId="6">BlankMacro1</definedName>
    <definedName name="yhr" localSheetId="7">BlankMacro1</definedName>
    <definedName name="yhr">BlankMacro1</definedName>
    <definedName name="yhrtu" localSheetId="6">BlankMacro1</definedName>
    <definedName name="yhrtu" localSheetId="7">BlankMacro1</definedName>
    <definedName name="yhrtu">BlankMacro1</definedName>
    <definedName name="yiulk" localSheetId="6">BlankMacro1</definedName>
    <definedName name="yiulk" localSheetId="7">BlankMacro1</definedName>
    <definedName name="yiulk">BlankMacro1</definedName>
    <definedName name="YL" localSheetId="6">{"'용역비'!$A$4:$C$8"}</definedName>
    <definedName name="YL" localSheetId="7">{"'용역비'!$A$4:$C$8"}</definedName>
    <definedName name="YL">{"'용역비'!$A$4:$C$8"}</definedName>
    <definedName name="YN">#N/A</definedName>
    <definedName name="yoo10">#REF!</definedName>
    <definedName name="yoo2">#REF!</definedName>
    <definedName name="yoo3">#REF!</definedName>
    <definedName name="yoo4">#REF!</definedName>
    <definedName name="yoo8">#REF!</definedName>
    <definedName name="young1">#REF!</definedName>
    <definedName name="yr" localSheetId="6">BlankMacro1</definedName>
    <definedName name="yr" localSheetId="7">BlankMacro1</definedName>
    <definedName name="yr">BlankMacro1</definedName>
    <definedName name="YRTUIRTYUTRYGV" localSheetId="6" hidden="1">{"'Sheet1'!$D$19","'Sheet1'!$B$22:$E$22"}</definedName>
    <definedName name="YRTUIRTYUTRYGV" localSheetId="7" hidden="1">{"'Sheet1'!$D$19","'Sheet1'!$B$22:$E$22"}</definedName>
    <definedName name="YRTUIRTYUTRYGV" hidden="1">{"'Sheet1'!$D$19","'Sheet1'!$B$22:$E$22"}</definedName>
    <definedName name="yruty" localSheetId="6">노임단가!yruty</definedName>
    <definedName name="yruty" localSheetId="7">전기단가표!yruty</definedName>
    <definedName name="yruty">[0]!yruty</definedName>
    <definedName name="YSL">#REF!</definedName>
    <definedName name="ysu">#REF!</definedName>
    <definedName name="YTUIYTUI" localSheetId="6" hidden="1">{"'Sheet1'!$D$19","'Sheet1'!$B$22:$E$22"}</definedName>
    <definedName name="YTUIYTUI" localSheetId="7" hidden="1">{"'Sheet1'!$D$19","'Sheet1'!$B$22:$E$22"}</definedName>
    <definedName name="YTUIYTUI" hidden="1">{"'Sheet1'!$D$19","'Sheet1'!$B$22:$E$22"}</definedName>
    <definedName name="yu" localSheetId="6">{"'용역비'!$A$4:$C$8"}</definedName>
    <definedName name="yu" localSheetId="7">{"'용역비'!$A$4:$C$8"}</definedName>
    <definedName name="yu">{"'용역비'!$A$4:$C$8"}</definedName>
    <definedName name="YUIRYUIYUI" localSheetId="6" hidden="1">{"'Sheet1'!$D$19","'Sheet1'!$B$22:$E$22"}</definedName>
    <definedName name="YUIRYUIYUI" localSheetId="7" hidden="1">{"'Sheet1'!$D$19","'Sheet1'!$B$22:$E$22"}</definedName>
    <definedName name="YUIRYUIYUI" hidden="1">{"'Sheet1'!$D$19","'Sheet1'!$B$22:$E$22"}</definedName>
    <definedName name="YUITYUIYTUIYTU" localSheetId="6" hidden="1">{"'Sheet1'!$D$19","'Sheet1'!$B$22:$E$22"}</definedName>
    <definedName name="YUITYUIYTUIYTU" localSheetId="7" hidden="1">{"'Sheet1'!$D$19","'Sheet1'!$B$22:$E$22"}</definedName>
    <definedName name="YUITYUIYTUIYTU" hidden="1">{"'Sheet1'!$D$19","'Sheet1'!$B$22:$E$22"}</definedName>
    <definedName name="yuiyi" localSheetId="6">BlankMacro1</definedName>
    <definedName name="yuiyi" localSheetId="7">BlankMacro1</definedName>
    <definedName name="yuiyi">BlankMacro1</definedName>
    <definedName name="YUK" localSheetId="6">{"'용역비'!$A$4:$C$8"}</definedName>
    <definedName name="YUK" localSheetId="7">{"'용역비'!$A$4:$C$8"}</definedName>
    <definedName name="YUK">{"'용역비'!$A$4:$C$8"}</definedName>
    <definedName name="YUKOI" localSheetId="6">{"'용역비'!$A$4:$C$8"}</definedName>
    <definedName name="YUKOI" localSheetId="7">{"'용역비'!$A$4:$C$8"}</definedName>
    <definedName name="YUKOI">{"'용역비'!$A$4:$C$8"}</definedName>
    <definedName name="YURTYU" localSheetId="6" hidden="1">{#N/A,"수불부",FALSE,"사급자재수불서";#N/A,"수불부",FALSE,"사급자재수불서"}</definedName>
    <definedName name="YURTYU" localSheetId="7" hidden="1">{#N/A,"수불부",FALSE,"사급자재수불서";#N/A,"수불부",FALSE,"사급자재수불서"}</definedName>
    <definedName name="YURTYU" hidden="1">{#N/A,"수불부",FALSE,"사급자재수불서";#N/A,"수불부",FALSE,"사급자재수불서"}</definedName>
    <definedName name="YUSU">#REF!</definedName>
    <definedName name="YUSU1">#REF!</definedName>
    <definedName name="yuy" localSheetId="6" hidden="1">{#N/A,#N/A,FALSE,"단가표지"}</definedName>
    <definedName name="yuy" localSheetId="7" hidden="1">{#N/A,#N/A,FALSE,"단가표지"}</definedName>
    <definedName name="yuy" hidden="1">{#N/A,#N/A,FALSE,"단가표지"}</definedName>
    <definedName name="YUYUY" localSheetId="6" hidden="1">{#N/A,#N/A,FALSE,"혼합골재"}</definedName>
    <definedName name="YUYUY" localSheetId="7" hidden="1">{#N/A,#N/A,FALSE,"혼합골재"}</definedName>
    <definedName name="YUYUY" hidden="1">{#N/A,#N/A,FALSE,"혼합골재"}</definedName>
    <definedName name="YVCL">#REF!</definedName>
    <definedName name="YVCL1">#REF!</definedName>
    <definedName name="YVCL2">#REF!</definedName>
    <definedName name="YVCU">#REF!</definedName>
    <definedName name="YVCU1">#REF!</definedName>
    <definedName name="YVCU2">#REF!</definedName>
    <definedName name="yvdfvhd" localSheetId="6" hidden="1">{#N/A,#N/A,FALSE,"이정표"}</definedName>
    <definedName name="yvdfvhd" localSheetId="7" hidden="1">{#N/A,#N/A,FALSE,"이정표"}</definedName>
    <definedName name="yvdfvhd" hidden="1">{#N/A,#N/A,FALSE,"이정표"}</definedName>
    <definedName name="YVSL">#REF!</definedName>
    <definedName name="YVSL1">#REF!</definedName>
    <definedName name="YVSL2">#REF!</definedName>
    <definedName name="YVSU">#REF!</definedName>
    <definedName name="YVSU1">#REF!</definedName>
    <definedName name="YVSU2">#REF!</definedName>
    <definedName name="ywrtvwvy" localSheetId="6" hidden="1">{#N/A,#N/A,FALSE,"부대1"}</definedName>
    <definedName name="ywrtvwvy" localSheetId="7" hidden="1">{#N/A,#N/A,FALSE,"부대1"}</definedName>
    <definedName name="ywrtvwvy" hidden="1">{#N/A,#N/A,FALSE,"부대1"}</definedName>
    <definedName name="yyjkyk" localSheetId="6">BlankMacro1</definedName>
    <definedName name="yyjkyk" localSheetId="7">BlankMacro1</definedName>
    <definedName name="yyjkyk">BlankMacro1</definedName>
    <definedName name="YYY">#REF!</definedName>
    <definedName name="yyyuj" localSheetId="6">BlankMacro1</definedName>
    <definedName name="yyyuj" localSheetId="7">BlankMacro1</definedName>
    <definedName name="yyyuj">BlankMacro1</definedName>
    <definedName name="yyyy"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y" localSheetId="6">{"'자리배치도'!$AG$1:$CI$28"}</definedName>
    <definedName name="yyyyyy" localSheetId="7">{"'자리배치도'!$AG$1:$CI$28"}</definedName>
    <definedName name="yyyyyy">{"'자리배치도'!$AG$1:$CI$28"}</definedName>
    <definedName name="yyyyyyy" localSheetId="6">{"'공사부문'!$A$6:$A$32"}</definedName>
    <definedName name="yyyyyyy" localSheetId="7">{"'공사부문'!$A$6:$A$32"}</definedName>
    <definedName name="yyyyyyy">{"'공사부문'!$A$6:$A$32"}</definedName>
    <definedName name="Z" localSheetId="6">BlankMacro1</definedName>
    <definedName name="Z" localSheetId="7">BlankMacro1</definedName>
    <definedName name="Z">BlankMacro1</definedName>
    <definedName name="Z_4F74ED08_7DE6_11D4_BC29_005004C1F3AD_.wvu.PrintTitles" hidden="1">#REF!</definedName>
    <definedName name="ZA" localSheetId="6">{"'광피스표'!$A$3:$N$54"}</definedName>
    <definedName name="ZA" localSheetId="7">{"'광피스표'!$A$3:$N$54"}</definedName>
    <definedName name="ZA">{"'광피스표'!$A$3:$N$54"}</definedName>
    <definedName name="ZB">#REF!</definedName>
    <definedName name="ZB_1">#REF!</definedName>
    <definedName name="zcv" localSheetId="6">노임단가!zcv</definedName>
    <definedName name="zcv" localSheetId="7">전기단가표!zcv</definedName>
    <definedName name="zcv">[0]!zcv</definedName>
    <definedName name="ZK" localSheetId="6">[0]!BlankMacro1</definedName>
    <definedName name="ZK" localSheetId="7">[0]!BlankMacro1</definedName>
    <definedName name="ZK">[0]!BlankMacro1</definedName>
    <definedName name="ZM" localSheetId="6">[0]!BlankMacro1</definedName>
    <definedName name="ZM" localSheetId="7">[0]!BlankMacro1</definedName>
    <definedName name="ZM">[0]!BlankMacro1</definedName>
    <definedName name="ZMT">#REF!</definedName>
    <definedName name="ZP">#REF!</definedName>
    <definedName name="ZR">#REF!</definedName>
    <definedName name="zv" localSheetId="6">노임단가!zv</definedName>
    <definedName name="zv" localSheetId="7">전기단가표!zv</definedName>
    <definedName name="zv">[0]!zv</definedName>
    <definedName name="zve" localSheetId="6">노임단가!zve</definedName>
    <definedName name="zve" localSheetId="7">전기단가표!zve</definedName>
    <definedName name="zve">[0]!zve</definedName>
    <definedName name="ZWEFWER" localSheetId="6" hidden="1">{#N/A,"수불부",FALSE,"사급자재수불서";#N/A,"수불부",FALSE,"사급자재수불서"}</definedName>
    <definedName name="ZWEFWER" localSheetId="7" hidden="1">{#N/A,"수불부",FALSE,"사급자재수불서";#N/A,"수불부",FALSE,"사급자재수불서"}</definedName>
    <definedName name="ZWEFWER" hidden="1">{#N/A,"수불부",FALSE,"사급자재수불서";#N/A,"수불부",FALSE,"사급자재수불서"}</definedName>
    <definedName name="ZXC" localSheetId="6" hidden="1">{#N/A,#N/A,FALSE,"이태원철근"}</definedName>
    <definedName name="ZXC" localSheetId="7" hidden="1">{#N/A,#N/A,FALSE,"이태원철근"}</definedName>
    <definedName name="ZXC" hidden="1">{#N/A,#N/A,FALSE,"이태원철근"}</definedName>
    <definedName name="zxcv" localSheetId="6">노임단가!zxcv</definedName>
    <definedName name="zxcv" localSheetId="7">전기단가표!zxcv</definedName>
    <definedName name="zxcv">[0]!zxcv</definedName>
    <definedName name="ZZ">[182]단위집계표!$B$1</definedName>
    <definedName name="zzsszz">#REF!</definedName>
    <definedName name="ZZZ"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π">PI()</definedName>
    <definedName name="σCK__160">[11]수로단위수량!#REF!</definedName>
    <definedName name="σCK__210">[11]수로단위수량!#REF!</definedName>
    <definedName name="σCK__240">[11]수로단위수량!#REF!</definedName>
    <definedName name="φ_100">[11]수로단위수량!#REF!</definedName>
    <definedName name="ㄱ">#REF!</definedName>
    <definedName name="ㄱ1">#REF!</definedName>
    <definedName name="ㄱ10">#N/A</definedName>
    <definedName name="ㄱ11">#N/A</definedName>
    <definedName name="ㄱ12">#N/A</definedName>
    <definedName name="ㄱ13">#N/A</definedName>
    <definedName name="ㄱ14">#N/A</definedName>
    <definedName name="ㄱ15">#N/A</definedName>
    <definedName name="ㄱ16">#N/A</definedName>
    <definedName name="ㄱ17">#N/A</definedName>
    <definedName name="ㄱ2">#REF!</definedName>
    <definedName name="ㄱ205">#REF!</definedName>
    <definedName name="ㄱ25x25x3t_단중">#REF!</definedName>
    <definedName name="ㄱ3">#N/A</definedName>
    <definedName name="ㄱ30x30x5t_단중">#REF!</definedName>
    <definedName name="ㄱ4" localSheetId="6">BlankMacro1</definedName>
    <definedName name="ㄱ4" localSheetId="7">BlankMacro1</definedName>
    <definedName name="ㄱ4">BlankMacro1</definedName>
    <definedName name="ㄱ40x40x5t_단중">#REF!</definedName>
    <definedName name="ㄱ5">#N/A</definedName>
    <definedName name="ㄱ50x50x6t_단중">#REF!</definedName>
    <definedName name="ㄱ6">#N/A</definedName>
    <definedName name="ㄱ60x60x6t_단중">#REF!</definedName>
    <definedName name="ㄱ65x65x6t_단중">#REF!</definedName>
    <definedName name="ㄱ7">#N/A</definedName>
    <definedName name="ㄱ75x75x9t_단중">#REF!</definedName>
    <definedName name="ㄱ8">#N/A</definedName>
    <definedName name="ㄱ9">#N/A</definedName>
    <definedName name="ㄱㄱ" localSheetId="6" hidden="1">{#N/A,"수불부",FALSE,"사급자재수불서";#N/A,"수불부",FALSE,"사급자재수불서"}</definedName>
    <definedName name="ㄱㄱ" localSheetId="7" hidden="1">{#N/A,"수불부",FALSE,"사급자재수불서";#N/A,"수불부",FALSE,"사급자재수불서"}</definedName>
    <definedName name="ㄱㄱ" hidden="1">{#N/A,"수불부",FALSE,"사급자재수불서";#N/A,"수불부",FALSE,"사급자재수불서"}</definedName>
    <definedName name="ㄱㄱㄱ">#REF!</definedName>
    <definedName name="ㄱㄱㄱㄱ">#REF!</definedName>
    <definedName name="ㄱㄱㄱㄱㄱ">#REF!</definedName>
    <definedName name="ㄱㄱㄷㄷㄷㄱ">#REF!</definedName>
    <definedName name="ㄱㄷㄱ">#REF!</definedName>
    <definedName name="ㄱㄷㄱㄷ" localSheetId="6" hidden="1">{#N/A,#N/A,FALSE,"2~8번"}</definedName>
    <definedName name="ㄱㄷㄱㄷ" localSheetId="7" hidden="1">{#N/A,#N/A,FALSE,"2~8번"}</definedName>
    <definedName name="ㄱㄷㄱㄷ" hidden="1">{#N/A,#N/A,FALSE,"2~8번"}</definedName>
    <definedName name="ㄱㄷㅈㅂㅂ">#REF!</definedName>
    <definedName name="ㄱ도">#REF!</definedName>
    <definedName name="ㄱ독ㄷ">#REF!</definedName>
    <definedName name="ㄱ독독ㄷ">#REF!</definedName>
    <definedName name="ㄱ돋ㄱㅂㄱ도">#REF!</definedName>
    <definedName name="ㄱ돋고">#REF!</definedName>
    <definedName name="ㄱ돋곧ㄱ">#REF!</definedName>
    <definedName name="ㄱㅇ" hidden="1">#REF!</definedName>
    <definedName name="ㄱㅈㅎ" hidden="1">#REF!</definedName>
    <definedName name="ㄱㅎ" localSheetId="6">BlankMacro1</definedName>
    <definedName name="ㄱㅎ" localSheetId="7">BlankMacro1</definedName>
    <definedName name="ㄱㅎ">BlankMacro1</definedName>
    <definedName name="ㄱ호ㅗㅓㄱ" localSheetId="6">노임단가!ㄱ호ㅗㅓㄱ</definedName>
    <definedName name="ㄱ호ㅗㅓㄱ" localSheetId="7">전기단가표!ㄱ호ㅗㅓㄱ</definedName>
    <definedName name="ㄱ호ㅗㅓㄱ">[0]!ㄱ호ㅗㅓㄱ</definedName>
    <definedName name="가" localSheetId="6">BlankMacro1</definedName>
    <definedName name="가" localSheetId="7">BlankMacro1</definedName>
    <definedName name="가">BlankMacro1</definedName>
    <definedName name="가_드_레_일__개_소_별_명_세">#REF!</definedName>
    <definedName name="가_드_레_일_수_량_집_계">#REF!</definedName>
    <definedName name="가_설_공_사">#REF!</definedName>
    <definedName name="가1" localSheetId="6" hidden="1">{"'산출근거'!$B$4:$D$8"}</definedName>
    <definedName name="가1" localSheetId="7" hidden="1">{"'산출근거'!$B$4:$D$8"}</definedName>
    <definedName name="가1" hidden="1">{"'산출근거'!$B$4:$D$8"}</definedName>
    <definedName name="가가" localSheetId="6">BlankMacro1</definedName>
    <definedName name="가가" localSheetId="7">BlankMacro1</definedName>
    <definedName name="가가">BlankMacro1</definedName>
    <definedName name="가가가가각" localSheetId="6">노임단가!가가가가각</definedName>
    <definedName name="가가가가각" localSheetId="7">전기단가표!가가가가각</definedName>
    <definedName name="가가가가각">[0]!가가가가각</definedName>
    <definedName name="가거라" localSheetId="6" hidden="1">{#N/A,#N/A,FALSE,"명세표"}</definedName>
    <definedName name="가거라" localSheetId="7" hidden="1">{#N/A,#N/A,FALSE,"명세표"}</definedName>
    <definedName name="가거라" hidden="1">{#N/A,#N/A,FALSE,"명세표"}</definedName>
    <definedName name="가건물">#REF!</definedName>
    <definedName name="가격">#REF!</definedName>
    <definedName name="가격변동" localSheetId="6">BLCH</definedName>
    <definedName name="가격변동" localSheetId="7">BLCH</definedName>
    <definedName name="가격변동">BLCH</definedName>
    <definedName name="가격산출내역1" localSheetId="6">BLCH</definedName>
    <definedName name="가격산출내역1" localSheetId="7">BLCH</definedName>
    <definedName name="가격산출내역1">BLCH</definedName>
    <definedName name="가나다">#REF!</definedName>
    <definedName name="가나다라" localSheetId="6">{"'제10장(표)'!$A$5:$L$10"}</definedName>
    <definedName name="가나다라" localSheetId="7">{"'제10장(표)'!$A$5:$L$10"}</definedName>
    <definedName name="가나다라">{"'제10장(표)'!$A$5:$L$10"}</definedName>
    <definedName name="가나다라마바사" localSheetId="6" hidden="1">{#N/A,#N/A,FALSE,"명세표"}</definedName>
    <definedName name="가나다라마바사" localSheetId="7" hidden="1">{#N/A,#N/A,FALSE,"명세표"}</definedName>
    <definedName name="가나다라마바사" hidden="1">{#N/A,#N/A,FALSE,"명세표"}</definedName>
    <definedName name="가노">#REF!</definedName>
    <definedName name="가도">[183]터파기및재료!#REF!</definedName>
    <definedName name="가도설치">[184]터파기및재료!#REF!</definedName>
    <definedName name="가드레일">#REF!</definedName>
    <definedName name="가라">#REF!</definedName>
    <definedName name="가람">[185]수량산출!#REF!</definedName>
    <definedName name="가로" localSheetId="6" hidden="1">{#N/A,#N/A,FALSE,"전력간선"}</definedName>
    <definedName name="가로" localSheetId="7" hidden="1">{#N/A,#N/A,FALSE,"전력간선"}</definedName>
    <definedName name="가로" hidden="1">{#N/A,#N/A,FALSE,"전력간선"}</definedName>
    <definedName name="가로등" localSheetId="6">노임단가!가로등</definedName>
    <definedName name="가로등" localSheetId="7">전기단가표!가로등</definedName>
    <definedName name="가로등">[0]!가로등</definedName>
    <definedName name="가로등부표1">[67]!Macro13</definedName>
    <definedName name="가로등부표2">#REF!,#REF!</definedName>
    <definedName name="가로등입력" localSheetId="6">노임단가!가로등입력</definedName>
    <definedName name="가로등입력" localSheetId="7">전기단가표!가로등입력</definedName>
    <definedName name="가로등입력">[0]!가로등입력</definedName>
    <definedName name="가로등주">#REF!</definedName>
    <definedName name="가르" localSheetId="6">BlankMacro1</definedName>
    <definedName name="가르" localSheetId="7">BlankMacro1</definedName>
    <definedName name="가르">BlankMacro1</definedName>
    <definedName name="가명">#REF!</definedName>
    <definedName name="가명2">#REF!</definedName>
    <definedName name="가명3">#REF!</definedName>
    <definedName name="가설">#REF!</definedName>
    <definedName name="가설1">#REF!</definedName>
    <definedName name="가설공사">#REF!</definedName>
    <definedName name="가설공사비">#REF!</definedName>
    <definedName name="가설금">#REF!</definedName>
    <definedName name="가설방우판넬">[186]데리네이타현황!$A$4,[186]데리네이타현황!$A$2,[186]데리네이타현황!$A$1,[186]데리네이타현황!$A$279,[186]데리네이타현황!$A$1:$A$65536</definedName>
    <definedName name="가설방음벽" localSheetId="6" hidden="1">{#N/A,#N/A,FALSE,"골재소요량";#N/A,#N/A,FALSE,"골재소요량"}</definedName>
    <definedName name="가설방음벽" localSheetId="7" hidden="1">{#N/A,#N/A,FALSE,"골재소요량";#N/A,#N/A,FALSE,"골재소요량"}</definedName>
    <definedName name="가설방음벽" hidden="1">{#N/A,#N/A,FALSE,"골재소요량";#N/A,#N/A,FALSE,"골재소요량"}</definedName>
    <definedName name="가설사무실">#REF!</definedName>
    <definedName name="가스" localSheetId="6" hidden="1">{#N/A,#N/A,FALSE,"CCTV"}</definedName>
    <definedName name="가스" localSheetId="7" hidden="1">{#N/A,#N/A,FALSE,"CCTV"}</definedName>
    <definedName name="가스" hidden="1">{#N/A,#N/A,FALSE,"CCTV"}</definedName>
    <definedName name="가시R4">#REF!</definedName>
    <definedName name="가시R4경">#REF!</definedName>
    <definedName name="가시R4노">#REF!</definedName>
    <definedName name="가시R4재">#REF!</definedName>
    <definedName name="가시나무H4.5">#REF!</definedName>
    <definedName name="가시나무R4">[187]데이타!$E$2</definedName>
    <definedName name="가시나무R5">[187]데이타!$E$3</definedName>
    <definedName name="가시나무R6">[187]데이타!$E$4</definedName>
    <definedName name="가시나무R8">[187]데이타!$E$5</definedName>
    <definedName name="가시설">#REF!</definedName>
    <definedName name="가식장">#REF!</definedName>
    <definedName name="가아" hidden="1">#REF!</definedName>
    <definedName name="가옥" localSheetId="6" hidden="1">{#N/A,#N/A,FALSE,"속도"}</definedName>
    <definedName name="가옥" localSheetId="7" hidden="1">{#N/A,#N/A,FALSE,"속도"}</definedName>
    <definedName name="가옥" hidden="1">{#N/A,#N/A,FALSE,"속도"}</definedName>
    <definedName name="가이즈까향1204">[187]데이타!$E$6</definedName>
    <definedName name="가이즈까향1505">[187]데이타!$E$7</definedName>
    <definedName name="가이즈까향2006">[187]데이타!$E$8</definedName>
    <definedName name="가이즈까향2008">[187]데이타!$E$9</definedName>
    <definedName name="가이즈까향2510">[187]데이타!$E$10</definedName>
    <definedName name="가중나무B10">[187]데이타!$E$19</definedName>
    <definedName name="가중나무B4">[187]데이타!$E$15</definedName>
    <definedName name="가중나무B5">[187]데이타!$E$16</definedName>
    <definedName name="가중나무B6">[187]데이타!$E$17</definedName>
    <definedName name="가중나무B8">[187]데이타!$E$18</definedName>
    <definedName name="각">#N/A</definedName>
    <definedName name="각재">'[188]단가 및 재료비'!$S$171</definedName>
    <definedName name="각종함">#REF!</definedName>
    <definedName name="간" localSheetId="6" hidden="1">{#N/A,#N/A,FALSE,"명세표"}</definedName>
    <definedName name="간" localSheetId="7" hidden="1">{#N/A,#N/A,FALSE,"명세표"}</definedName>
    <definedName name="간" hidden="1">{#N/A,#N/A,FALSE,"명세표"}</definedName>
    <definedName name="간격1">#REF!</definedName>
    <definedName name="간격10">#REF!</definedName>
    <definedName name="간격11">#REF!</definedName>
    <definedName name="간격2">#REF!</definedName>
    <definedName name="간격3">#REF!</definedName>
    <definedName name="간격4">#REF!</definedName>
    <definedName name="간격5">#REF!</definedName>
    <definedName name="간격6">#REF!</definedName>
    <definedName name="간격7">#REF!</definedName>
    <definedName name="간격8">#REF!</definedName>
    <definedName name="간격9">#REF!</definedName>
    <definedName name="간노">#REF!</definedName>
    <definedName name="간다">#REF!</definedName>
    <definedName name="간선변경" localSheetId="6">BlankMacro1</definedName>
    <definedName name="간선변경" localSheetId="7">BlankMacro1</definedName>
    <definedName name="간선변경">BlankMacro1</definedName>
    <definedName name="간성" localSheetId="6" hidden="1">{#N/A,#N/A,FALSE,"전력간선"}</definedName>
    <definedName name="간성" localSheetId="7" hidden="1">{#N/A,#N/A,FALSE,"전력간선"}</definedName>
    <definedName name="간성" hidden="1">{#N/A,#N/A,FALSE,"전력간선"}</definedName>
    <definedName name="간입ㄴ다.." localSheetId="6">노임단가!간입ㄴ다..</definedName>
    <definedName name="간입ㄴ다.." localSheetId="7">전기단가표!간입ㄴ다..</definedName>
    <definedName name="간입ㄴ다..">[0]!간입ㄴ다..</definedName>
    <definedName name="간접">#REF!</definedName>
    <definedName name="간접경비" hidden="1">#REF!</definedName>
    <definedName name="간접경비2">#REF!</definedName>
    <definedName name="간접노무비">#REF!</definedName>
    <definedName name="간접노무비_산식">#REF!</definedName>
    <definedName name="간접노무비요율">[189]제경비요율!$F$10</definedName>
    <definedName name="간접노무비율">#REF!</definedName>
    <definedName name="간접재료비">#REF!</definedName>
    <definedName name="간지">#REF!</definedName>
    <definedName name="간지1">#REF!</definedName>
    <definedName name="간지10" localSheetId="6">BlankMacro1</definedName>
    <definedName name="간지10" localSheetId="7">BlankMacro1</definedName>
    <definedName name="간지10">BlankMacro1</definedName>
    <definedName name="간지11" localSheetId="6">BlankMacro1</definedName>
    <definedName name="간지11" localSheetId="7">BlankMacro1</definedName>
    <definedName name="간지11">BlankMacro1</definedName>
    <definedName name="간지3" localSheetId="6" hidden="1">{#N/A,#N/A,FALSE,"표지목차"}</definedName>
    <definedName name="간지3" localSheetId="7" hidden="1">{#N/A,#N/A,FALSE,"표지목차"}</definedName>
    <definedName name="간지3" hidden="1">{#N/A,#N/A,FALSE,"표지목차"}</definedName>
    <definedName name="갈매기표지판_개소별명세">#REF!</definedName>
    <definedName name="갈빌1호">#REF!</definedName>
    <definedName name="갈빌2호">#REF!</definedName>
    <definedName name="갈빌3호">#REF!</definedName>
    <definedName name="감" localSheetId="6">BlankMacro1</definedName>
    <definedName name="감" localSheetId="7">BlankMacro1</definedName>
    <definedName name="감">BlankMacro1</definedName>
    <definedName name="감R10">[187]데이타!$E$24</definedName>
    <definedName name="감R12">[187]데이타!$E$25</definedName>
    <definedName name="감R15">[187]데이타!$E$26</definedName>
    <definedName name="감R5">[187]데이타!$E$20</definedName>
    <definedName name="감R6">[187]데이타!$E$21</definedName>
    <definedName name="감R7">[187]데이타!$E$22</definedName>
    <definedName name="감R8">[187]데이타!$E$23</definedName>
    <definedName name="감나무">#REF!</definedName>
    <definedName name="감나무H2.5">#REF!</definedName>
    <definedName name="감나무H3.0">#REF!</definedName>
    <definedName name="감나ㅏ" localSheetId="6">노임단가!감나ㅏ</definedName>
    <definedName name="감나ㅏ" localSheetId="7">전기단가표!감나ㅏ</definedName>
    <definedName name="감나ㅏ">[0]!감나ㅏ</definedName>
    <definedName name="감독자직성명">[190]준공조서!$C$8</definedName>
    <definedName name="감사">#REF!</definedName>
    <definedName name="감속턱수량">#REF!</definedName>
    <definedName name="감시제어설비설치공사">#REF!</definedName>
    <definedName name="갑">#REF!</definedName>
    <definedName name="갑니둉ㅇ" localSheetId="6">노임단가!갑니둉ㅇ</definedName>
    <definedName name="갑니둉ㅇ" localSheetId="7">전기단가표!갑니둉ㅇ</definedName>
    <definedName name="갑니둉ㅇ">[0]!갑니둉ㅇ</definedName>
    <definedName name="갑지">#REF!</definedName>
    <definedName name="갑지8" localSheetId="6" hidden="1">{#N/A,#N/A,FALSE,"전력간선"}</definedName>
    <definedName name="갑지8" localSheetId="7" hidden="1">{#N/A,#N/A,FALSE,"전력간선"}</definedName>
    <definedName name="갑지8" hidden="1">{#N/A,#N/A,FALSE,"전력간선"}</definedName>
    <definedName name="갑지변경" localSheetId="6" hidden="1">{#N/A,#N/A,FALSE,"전력간선"}</definedName>
    <definedName name="갑지변경" localSheetId="7" hidden="1">{#N/A,#N/A,FALSE,"전력간선"}</definedName>
    <definedName name="갑지변경" hidden="1">{#N/A,#N/A,FALSE,"전력간선"}</definedName>
    <definedName name="갑지변경1" localSheetId="6" hidden="1">{#N/A,#N/A,FALSE,"전력간선"}</definedName>
    <definedName name="갑지변경1" localSheetId="7" hidden="1">{#N/A,#N/A,FALSE,"전력간선"}</definedName>
    <definedName name="갑지변경1" hidden="1">{#N/A,#N/A,FALSE,"전력간선"}</definedName>
    <definedName name="갑지변경2" localSheetId="6" hidden="1">{#N/A,#N/A,FALSE,"전력간선"}</definedName>
    <definedName name="갑지변경2" localSheetId="7" hidden="1">{#N/A,#N/A,FALSE,"전력간선"}</definedName>
    <definedName name="갑지변경2" hidden="1">{#N/A,#N/A,FALSE,"전력간선"}</definedName>
    <definedName name="갑지변경3" localSheetId="6" hidden="1">{#N/A,#N/A,FALSE,"전력간선"}</definedName>
    <definedName name="갑지변경3" localSheetId="7" hidden="1">{#N/A,#N/A,FALSE,"전력간선"}</definedName>
    <definedName name="갑지변경3" hidden="1">{#N/A,#N/A,FALSE,"전력간선"}</definedName>
    <definedName name="갑지변경4" localSheetId="6" hidden="1">{#N/A,#N/A,FALSE,"전력간선"}</definedName>
    <definedName name="갑지변경4" localSheetId="7" hidden="1">{#N/A,#N/A,FALSE,"전력간선"}</definedName>
    <definedName name="갑지변경4" hidden="1">{#N/A,#N/A,FALSE,"전력간선"}</definedName>
    <definedName name="갑지변경5" localSheetId="6" hidden="1">{#N/A,#N/A,FALSE,"전력간선"}</definedName>
    <definedName name="갑지변경5" localSheetId="7" hidden="1">{#N/A,#N/A,FALSE,"전력간선"}</definedName>
    <definedName name="갑지변경5" hidden="1">{#N/A,#N/A,FALSE,"전력간선"}</definedName>
    <definedName name="갑지변경6" localSheetId="6" hidden="1">{#N/A,#N/A,FALSE,"전력간선"}</definedName>
    <definedName name="갑지변경6" localSheetId="7" hidden="1">{#N/A,#N/A,FALSE,"전력간선"}</definedName>
    <definedName name="갑지변경6" hidden="1">{#N/A,#N/A,FALSE,"전력간선"}</definedName>
    <definedName name="갑지변경7" localSheetId="6" hidden="1">{#N/A,#N/A,FALSE,"전력간선"}</definedName>
    <definedName name="갑지변경7" localSheetId="7" hidden="1">{#N/A,#N/A,FALSE,"전력간선"}</definedName>
    <definedName name="갑지변경7" hidden="1">{#N/A,#N/A,FALSE,"전력간선"}</definedName>
    <definedName name="갑지변경8" localSheetId="6" hidden="1">{#N/A,#N/A,FALSE,"전력간선"}</definedName>
    <definedName name="갑지변경8" localSheetId="7" hidden="1">{#N/A,#N/A,FALSE,"전력간선"}</definedName>
    <definedName name="갑지변경8" hidden="1">{#N/A,#N/A,FALSE,"전력간선"}</definedName>
    <definedName name="갑지변경9" localSheetId="6" hidden="1">{#N/A,#N/A,FALSE,"전력간선"}</definedName>
    <definedName name="갑지변경9" localSheetId="7" hidden="1">{#N/A,#N/A,FALSE,"전력간선"}</definedName>
    <definedName name="갑지변경9" hidden="1">{#N/A,#N/A,FALSE,"전력간선"}</definedName>
    <definedName name="값">'[191]수량산출기초(케블등)'!$F$4:$F$26,'[191]수량산출기초(케블등)'!$F$30:$F$34,'[191]수량산출기초(케블등)'!$F$34:$F$41,'[191]수량산출기초(케블등)'!$F$41:$F$53,'[191]수량산출기초(케블등)'!$F$57:$F$67</definedName>
    <definedName name="강" localSheetId="6">{"'제10장(표)'!$A$5:$L$10"}</definedName>
    <definedName name="강" localSheetId="7">{"'제10장(표)'!$A$5:$L$10"}</definedName>
    <definedName name="강">{"'제10장(표)'!$A$5:$L$10"}</definedName>
    <definedName name="강_동바리">[192]수량산출!#REF!</definedName>
    <definedName name="강_비계">[192]수량산출!#REF!</definedName>
    <definedName name="강20경">#REF!</definedName>
    <definedName name="강20노">#REF!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강">[193]수량산출!$R$78</definedName>
    <definedName name="강관말뚝공">#REF!</definedName>
    <definedName name="강관철근221">#N/A</definedName>
    <definedName name="강관파일공">#REF!</definedName>
    <definedName name="강교스치로폴_채움">#REF!</definedName>
    <definedName name="강단면적">#REF!</definedName>
    <definedName name="강성3Span">#REF!</definedName>
    <definedName name="강아">[193]수량산출!#REF!</definedName>
    <definedName name="강아지" hidden="1">#REF!</definedName>
    <definedName name="강재" localSheetId="6" hidden="1">{#N/A,#N/A,FALSE,"배수1"}</definedName>
    <definedName name="강재" localSheetId="7" hidden="1">{#N/A,#N/A,FALSE,"배수1"}</definedName>
    <definedName name="강재" hidden="1">{#N/A,#N/A,FALSE,"배수1"}</definedName>
    <definedName name="강재DATA">[126]단위수량!$A$4:$Z$7</definedName>
    <definedName name="강재거푸집">#REF!</definedName>
    <definedName name="강재규격">[126]단위수량!$B$4:$B$7</definedName>
    <definedName name="강재운반">[126]가시설수량!$AE$235</definedName>
    <definedName name="강정근" localSheetId="6">{"'도면'!$G$62:$H$63","'도면'!$G$62:$H$63"}</definedName>
    <definedName name="강정근" localSheetId="7">{"'도면'!$G$62:$H$63","'도면'!$G$62:$H$63"}</definedName>
    <definedName name="강정근">{"'도면'!$G$62:$H$63","'도면'!$G$62:$H$63"}</definedName>
    <definedName name="강탄성계수">#REF!</definedName>
    <definedName name="개거" hidden="1">#REF!</definedName>
    <definedName name="개거2">#REF!</definedName>
    <definedName name="개거3">#REF!</definedName>
    <definedName name="개거B">#REF!</definedName>
    <definedName name="개거H">#REF!</definedName>
    <definedName name="개거T">#REF!</definedName>
    <definedName name="개거수량">#REF!</definedName>
    <definedName name="개나리">#REF!</definedName>
    <definedName name="개나리12">[187]데이타!$E$31</definedName>
    <definedName name="개나리3">[187]데이타!$E$27</definedName>
    <definedName name="개나리5">[187]데이타!$E$28</definedName>
    <definedName name="개나리7">[187]데이타!$E$29</definedName>
    <definedName name="개나리9">[187]데이타!$E$30</definedName>
    <definedName name="개비온" localSheetId="6">BlankMacro1</definedName>
    <definedName name="개비온" localSheetId="7">BlankMacro1</definedName>
    <definedName name="개비온">BlankMacro1</definedName>
    <definedName name="개소">#REF!</definedName>
    <definedName name="개소당">#REF!</definedName>
    <definedName name="개소별명세표" localSheetId="6" hidden="1">{#N/A,#N/A,FALSE,"명세표"}</definedName>
    <definedName name="개소별명세표" localSheetId="7" hidden="1">{#N/A,#N/A,FALSE,"명세표"}</definedName>
    <definedName name="개소별명세표" hidden="1">{#N/A,#N/A,FALSE,"명세표"}</definedName>
    <definedName name="개쉬땅1204">[187]데이타!$E$32</definedName>
    <definedName name="개쉬땅1506">[187]데이타!$E$33</definedName>
    <definedName name="갱부">#REF!</definedName>
    <definedName name="갱부001">#REF!</definedName>
    <definedName name="갱부002">#REF!</definedName>
    <definedName name="갱부011">#REF!</definedName>
    <definedName name="갱부982">#REF!</definedName>
    <definedName name="갱부991">#REF!</definedName>
    <definedName name="갱부992">#REF!</definedName>
    <definedName name="갸" localSheetId="6">노임단가!갸</definedName>
    <definedName name="갸" localSheetId="7">전기단가표!갸</definedName>
    <definedName name="갸">[0]!갸</definedName>
    <definedName name="거" localSheetId="6">BlankMacro1</definedName>
    <definedName name="거" localSheetId="7">BlankMacro1</definedName>
    <definedName name="거">BlankMacro1</definedName>
    <definedName name="거_3">[192]수량산출!#REF!</definedName>
    <definedName name="거_4">#REF!</definedName>
    <definedName name="거_44">[194]수량산출!$R$20</definedName>
    <definedName name="거_5">#REF!</definedName>
    <definedName name="거_6">#REF!</definedName>
    <definedName name="거더폭">#REF!</definedName>
    <definedName name="거리">'[195]H-PILE수량집계'!#REF!</definedName>
    <definedName name="거리1">#REF!</definedName>
    <definedName name="거리2">#REF!</definedName>
    <definedName name="거리3">#REF!</definedName>
    <definedName name="거리35">[196]토적표!#REF!</definedName>
    <definedName name="거리4">'[197]역T형교대(말뚝기초)'!#REF!</definedName>
    <definedName name="거리5">#REF!</definedName>
    <definedName name="거제" localSheetId="6" hidden="1">{#N/A,#N/A,FALSE,"이태원철근"}</definedName>
    <definedName name="거제" localSheetId="7" hidden="1">{#N/A,#N/A,FALSE,"이태원철근"}</definedName>
    <definedName name="거제" hidden="1">{#N/A,#N/A,FALSE,"이태원철근"}</definedName>
    <definedName name="거제2" localSheetId="6" hidden="1">{#N/A,#N/A,FALSE,"이태원철근"}</definedName>
    <definedName name="거제2" localSheetId="7" hidden="1">{#N/A,#N/A,FALSE,"이태원철근"}</definedName>
    <definedName name="거제2" hidden="1">{#N/A,#N/A,FALSE,"이태원철근"}</definedName>
    <definedName name="거제현장" localSheetId="6" hidden="1">{#N/A,#N/A,FALSE,"이태원철근"}</definedName>
    <definedName name="거제현장" localSheetId="7" hidden="1">{#N/A,#N/A,FALSE,"이태원철근"}</definedName>
    <definedName name="거제현장" hidden="1">{#N/A,#N/A,FALSE,"이태원철근"}</definedName>
    <definedName name="거친마감">#REF!</definedName>
    <definedName name="거푸경">#REF!</definedName>
    <definedName name="거푸노">#REF!</definedName>
    <definedName name="거푸재">#REF!</definedName>
    <definedName name="거푸집">[198]설계기준!#REF!</definedName>
    <definedName name="거푸집공">#REF!</definedName>
    <definedName name="거ㅏ" hidden="1">[199]수량산출!$A$3:$H$8539</definedName>
    <definedName name="건명">#REF!</definedName>
    <definedName name="건물부수시설">[200]말뚝지지력산정!$F$116</definedName>
    <definedName name="건물조사" localSheetId="6" hidden="1">{#N/A,#N/A,FALSE,"2~8번"}</definedName>
    <definedName name="건물조사" localSheetId="7" hidden="1">{#N/A,#N/A,FALSE,"2~8번"}</definedName>
    <definedName name="건물조사" hidden="1">{#N/A,#N/A,FALSE,"2~8번"}</definedName>
    <definedName name="건설과">#REF!</definedName>
    <definedName name="건설교통부">#REF!</definedName>
    <definedName name="건설기계" localSheetId="6" hidden="1">{#N/A,#N/A,FALSE,"골재소요량";#N/A,#N/A,FALSE,"골재소요량"}</definedName>
    <definedName name="건설기계" localSheetId="7" hidden="1">{#N/A,#N/A,FALSE,"골재소요량";#N/A,#N/A,FALSE,"골재소요량"}</definedName>
    <definedName name="건설기계" hidden="1">{#N/A,#N/A,FALSE,"골재소요량";#N/A,#N/A,FALSE,"골재소요량"}</definedName>
    <definedName name="건설기계운전기사">[201]기본단가표!$K$12</definedName>
    <definedName name="건설기계운전기사001">#REF!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사">56603</definedName>
    <definedName name="건설기계운전조수">[201]기본단가표!$K$14</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수">43994</definedName>
    <definedName name="건설기계조장">[201]기본단가표!$K$13</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설부">#REF!</definedName>
    <definedName name="건설사">#REF!</definedName>
    <definedName name="건조수축율">#REF!</definedName>
    <definedName name="건축" localSheetId="6" hidden="1">{#N/A,#N/A,TRUE,"토적및재료집계";#N/A,#N/A,TRUE,"토적및재료집계";#N/A,#N/A,TRUE,"단위량"}</definedName>
    <definedName name="건축" localSheetId="7" hidden="1">{#N/A,#N/A,TRUE,"토적및재료집계";#N/A,#N/A,TRUE,"토적및재료집계";#N/A,#N/A,TRUE,"단위량"}</definedName>
    <definedName name="건축" hidden="1">{#N/A,#N/A,TRUE,"토적및재료집계";#N/A,#N/A,TRUE,"토적및재료집계";#N/A,#N/A,TRUE,"단위량"}</definedName>
    <definedName name="건축1">#REF!</definedName>
    <definedName name="건축2">#REF!</definedName>
    <definedName name="건축3">#REF!</definedName>
    <definedName name="건축4">#REF!</definedName>
    <definedName name="건축5">#REF!</definedName>
    <definedName name="건축목공">#REF!</definedName>
    <definedName name="건축목공001">#REF!</definedName>
    <definedName name="건축목공002">#REF!</definedName>
    <definedName name="건축목공011">#REF!</definedName>
    <definedName name="건축목공982">#REF!</definedName>
    <definedName name="건축목공991">#REF!</definedName>
    <definedName name="건축목공992">#REF!</definedName>
    <definedName name="건축설비일위대가목록" localSheetId="6">BlankMacro1</definedName>
    <definedName name="건축설비일위대가목록" localSheetId="7">BlankMacro1</definedName>
    <definedName name="건축설비일위대가목록">BlankMacro1</definedName>
    <definedName name="건축원가" hidden="1">[202]전기!$B$4:$B$163</definedName>
    <definedName name="건축집계">#REF!</definedName>
    <definedName name="건축폐기물">#REF!</definedName>
    <definedName name="검측암" localSheetId="6" hidden="1">{#N/A,#N/A,FALSE,"현장 NCR 분석";#N/A,#N/A,FALSE,"현장품질감사";#N/A,#N/A,FALSE,"현장품질감사"}</definedName>
    <definedName name="검측암" localSheetId="7" hidden="1">{#N/A,#N/A,FALSE,"현장 NCR 분석";#N/A,#N/A,FALSE,"현장품질감사";#N/A,#N/A,FALSE,"현장품질감사"}</definedName>
    <definedName name="검측암" hidden="1">{#N/A,#N/A,FALSE,"현장 NCR 분석";#N/A,#N/A,FALSE,"현장품질감사";#N/A,#N/A,FALSE,"현장품질감사"}</definedName>
    <definedName name="것" localSheetId="6" hidden="1">{#N/A,#N/A,FALSE,"골재소요량";#N/A,#N/A,FALSE,"골재소요량"}</definedName>
    <definedName name="것" localSheetId="7" hidden="1">{#N/A,#N/A,FALSE,"골재소요량";#N/A,#N/A,FALSE,"골재소요량"}</definedName>
    <definedName name="것" hidden="1">{#N/A,#N/A,FALSE,"골재소요량";#N/A,#N/A,FALSE,"골재소요량"}</definedName>
    <definedName name="겨" localSheetId="6">노임단가!겨</definedName>
    <definedName name="겨" localSheetId="7">전기단가표!겨</definedName>
    <definedName name="겨">[0]!겨</definedName>
    <definedName name="겨산">[203]철거산출근거!#REF!</definedName>
    <definedName name="겨울">#REF!</definedName>
    <definedName name="견">#REF!,#REF!</definedName>
    <definedName name="견1" localSheetId="6">BlankMacro1</definedName>
    <definedName name="견1" localSheetId="7">BlankMacro1</definedName>
    <definedName name="견1">BlankMacro1</definedName>
    <definedName name="견적">#REF!</definedName>
    <definedName name="견적1" localSheetId="6">Dlog_Show</definedName>
    <definedName name="견적1" localSheetId="7">Dlog_Show</definedName>
    <definedName name="견적1">Dlog_Show</definedName>
    <definedName name="견적2"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내역">#REF!</definedName>
    <definedName name="견적내용">#REF!</definedName>
    <definedName name="견적단가">[204]견적단가!$A$3:$K$131</definedName>
    <definedName name="견적대비" localSheetId="6">BlankMacro1</definedName>
    <definedName name="견적대비" localSheetId="7">BlankMacro1</definedName>
    <definedName name="견적대비">BlankMacro1</definedName>
    <definedName name="견적대비1" localSheetId="6">BlankMacro1</definedName>
    <definedName name="견적대비1" localSheetId="7">BlankMacro1</definedName>
    <definedName name="견적대비1">BlankMacro1</definedName>
    <definedName name="견적대비권">#REF!</definedName>
    <definedName name="견적대비표">#REF!</definedName>
    <definedName name="견적서" localSheetId="6" hidden="1">{#N/A,#N/A,FALSE,"구조2"}</definedName>
    <definedName name="견적서" localSheetId="7" hidden="1">{#N/A,#N/A,FALSE,"구조2"}</definedName>
    <definedName name="견적서" hidden="1">{#N/A,#N/A,FALSE,"구조2"}</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업체">#REF!</definedName>
    <definedName name="견적제출보고서">#REF!</definedName>
    <definedName name="견적조건" localSheetId="6" hidden="1">{#N/A,#N/A,FALSE,"CCTV"}</definedName>
    <definedName name="견적조건" localSheetId="7" hidden="1">{#N/A,#N/A,FALSE,"CCTV"}</definedName>
    <definedName name="견적조건" hidden="1">{#N/A,#N/A,FALSE,"CCTV"}</definedName>
    <definedName name="견적조건8" localSheetId="6" hidden="1">{#N/A,#N/A,FALSE,"CCTV"}</definedName>
    <definedName name="견적조건8" localSheetId="7" hidden="1">{#N/A,#N/A,FALSE,"CCTV"}</definedName>
    <definedName name="견적조건8" hidden="1">{#N/A,#N/A,FALSE,"CCTV"}</definedName>
    <definedName name="견적탱크">#REF!</definedName>
    <definedName name="견출공">#REF!</definedName>
    <definedName name="견출공001">#REF!</definedName>
    <definedName name="견출공002">#REF!</definedName>
    <definedName name="견출공011">#REF!</definedName>
    <definedName name="견출공982">#REF!</definedName>
    <definedName name="견출공991">#REF!</definedName>
    <definedName name="견출공992">#REF!</definedName>
    <definedName name="결__과">[11]수로단위수량!#REF!</definedName>
    <definedName name="결속">'[205]분전반계산서(석관)'!$I$27</definedName>
    <definedName name="결속선">#REF!</definedName>
    <definedName name="결정치">#REF!</definedName>
    <definedName name="겹동백1002">[187]데이타!$E$145</definedName>
    <definedName name="겹동백1204">[187]데이타!$E$146</definedName>
    <definedName name="겹동백1506">[187]데이타!$E$147</definedName>
    <definedName name="겹벗R6">[187]데이타!$E$34</definedName>
    <definedName name="겹벗R8">[187]데이타!$E$35</definedName>
    <definedName name="겹철쭉0304">[187]데이타!$E$36</definedName>
    <definedName name="겹철쭉0506">[187]데이타!$E$37</definedName>
    <definedName name="겹철쭉0608">[187]데이타!$E$38</definedName>
    <definedName name="겹철쭉0810">[187]데이타!$E$39</definedName>
    <definedName name="겹철쭉0812">[187]데이타!$E$40</definedName>
    <definedName name="경" localSheetId="6" hidden="1">{#N/A,"수불부",FALSE,"사급자재수불서";#N/A,"수불부",FALSE,"사급자재수불서"}</definedName>
    <definedName name="경" localSheetId="7" hidden="1">{#N/A,"수불부",FALSE,"사급자재수불서";#N/A,"수불부",FALSE,"사급자재수불서"}</definedName>
    <definedName name="경" hidden="1">{#N/A,"수불부",FALSE,"사급자재수불서";#N/A,"수불부",FALSE,"사급자재수불서"}</definedName>
    <definedName name="경계">[206]우수받이!$A$63604</definedName>
    <definedName name="경계블럭연장" hidden="1">[207]조명시설!#REF!</definedName>
    <definedName name="경관석">#REF!</definedName>
    <definedName name="경기노임">#REF!</definedName>
    <definedName name="경비">[208]설계산출기초!$G$6</definedName>
    <definedName name="경비1" hidden="1">#REF!</definedName>
    <definedName name="경비율">#REF!</definedName>
    <definedName name="경비율1">#REF!</definedName>
    <definedName name="경비융" hidden="1">#REF!</definedName>
    <definedName name="경비집계" localSheetId="6">{"'용역비'!$A$4:$C$8"}</definedName>
    <definedName name="경비집계" localSheetId="7">{"'용역비'!$A$4:$C$8"}</definedName>
    <definedName name="경비집계">{"'용역비'!$A$4:$C$8"}</definedName>
    <definedName name="경비합">#REF!</definedName>
    <definedName name="경사1">#REF!</definedName>
    <definedName name="경사2">#REF!</definedName>
    <definedName name="경사3">#REF!</definedName>
    <definedName name="경사4">'[197]역T형교대(말뚝기초)'!#REF!</definedName>
    <definedName name="경사5">#REF!</definedName>
    <definedName name="경상비1">#REF!</definedName>
    <definedName name="경순" localSheetId="6">BlankMacro1</definedName>
    <definedName name="경순" localSheetId="7">BlankMacro1</definedName>
    <definedName name="경순">BlankMacro1</definedName>
    <definedName name="경암">#REF!</definedName>
    <definedName name="경유">[201]기본단가표!$L$46</definedName>
    <definedName name="경유가격" localSheetId="6">노임단가!경유가격</definedName>
    <definedName name="경유가격" localSheetId="7">전기단가표!경유가격</definedName>
    <definedName name="경유가격">[0]!경유가격</definedName>
    <definedName name="계">#REF!</definedName>
    <definedName name="계_약_금_액">#REF!</definedName>
    <definedName name="계_장_공">#REF!</definedName>
    <definedName name="계산조건">#REF!,#REF!</definedName>
    <definedName name="계산조건1">[67]!Macro6</definedName>
    <definedName name="계수">#REF!</definedName>
    <definedName name="계수B5">[187]데이타!$E$41</definedName>
    <definedName name="계수B6">[187]데이타!$E$42</definedName>
    <definedName name="계수B8">[187]데이타!$E$43</definedName>
    <definedName name="계약2001">'[209]2001년계약내력출력분'!$A$6:$O$612</definedName>
    <definedName name="계약공기">#REF!</definedName>
    <definedName name="계약금액">#REF!</definedName>
    <definedName name="계약방법">#REF!</definedName>
    <definedName name="계약일자">#REF!</definedName>
    <definedName name="계장">[9]조내역!#REF!</definedName>
    <definedName name="계장공">#REF!</definedName>
    <definedName name="계장공001">#REF!</definedName>
    <definedName name="계장공002">#REF!</definedName>
    <definedName name="계장공011">#REF!</definedName>
    <definedName name="계장공982">#REF!</definedName>
    <definedName name="계장공991">#REF!</definedName>
    <definedName name="계장공992">#REF!</definedName>
    <definedName name="계측기기"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#REF!</definedName>
    <definedName name="고_압_호_스">[125]장비집계!#REF!</definedName>
    <definedName name="고강직경D13">#REF!</definedName>
    <definedName name="고강직경D16_25">#REF!</definedName>
    <definedName name="고강직경D29_35">#REF!</definedName>
    <definedName name="고고ㄱ로" localSheetId="6" hidden="1">{#N/A,#N/A,FALSE,"원가계산서"}</definedName>
    <definedName name="고고ㄱ로" localSheetId="7" hidden="1">{#N/A,#N/A,FALSE,"원가계산서"}</definedName>
    <definedName name="고고ㄱ로" hidden="1">{#N/A,#N/A,FALSE,"원가계산서"}</definedName>
    <definedName name="고광3">[187]데이타!$E$44</definedName>
    <definedName name="고광5">[187]데이타!$E$45</definedName>
    <definedName name="고급">#REF!</definedName>
    <definedName name="고급선원">#REF!</definedName>
    <definedName name="고급선원001">#REF!</definedName>
    <definedName name="고급선원002">#REF!</definedName>
    <definedName name="고급선원011">#REF!</definedName>
    <definedName name="고급선원982">#REF!</definedName>
    <definedName name="고급선원991">#REF!</definedName>
    <definedName name="고급선원992">#REF!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도고도" localSheetId="6" hidden="1">{#N/A,#N/A,FALSE,"2~8번"}</definedName>
    <definedName name="고도고도" localSheetId="7" hidden="1">{#N/A,#N/A,FALSE,"2~8번"}</definedName>
    <definedName name="고도고도" hidden="1">{#N/A,#N/A,FALSE,"2~8번"}</definedName>
    <definedName name="고배">[210]설계예산서!#REF!</definedName>
    <definedName name="고배단가2">[210]예산내역서!#REF!</definedName>
    <definedName name="고속도로종류">#REF!</definedName>
    <definedName name="고압">#REF!</definedName>
    <definedName name="고압2">#REF!</definedName>
    <definedName name="고압블럭수량">#REF!</definedName>
    <definedName name="고압케이블전공">#REF!</definedName>
    <definedName name="고압케이블전공001">#REF!</definedName>
    <definedName name="고압케이블전공002">#REF!</definedName>
    <definedName name="고압케이블전공011">#REF!</definedName>
    <definedName name="고압케이블전공982">#REF!</definedName>
    <definedName name="고압케이블전공991">#REF!</definedName>
    <definedName name="고압케이블전공992">#REF!</definedName>
    <definedName name="고용">#REF!</definedName>
    <definedName name="고용보험료">#REF!</definedName>
    <definedName name="고용보험료_산식">#REF!</definedName>
    <definedName name="고용보험료1">[91]내역갑지!$I$7</definedName>
    <definedName name="고용보험료요율">[189]제경비요율!$F$20</definedName>
    <definedName name="고용보험료요율1">[91]내역갑지!$F$7</definedName>
    <definedName name="고용보험료율">#REF!</definedName>
    <definedName name="고장">[211]DATA1!$A$2:$L$98</definedName>
    <definedName name="고재">#REF!</definedName>
    <definedName name="고적">'[205]분전반계산서(석관)'!$O$29</definedName>
    <definedName name="고정차고부속동신설수량">'[22]30집계표'!$A$4:$O$134</definedName>
    <definedName name="고철공제">#REF!</definedName>
    <definedName name="고케">'[212]인건비 '!$B$5</definedName>
    <definedName name="곡관135.J">[99]진주방향!$AN$355</definedName>
    <definedName name="곡관90.J">[99]진주방향!$AN$348</definedName>
    <definedName name="곡동" localSheetId="6">{"'Firr(선)'!$AS$1:$AY$62","'Firr(사)'!$AS$1:$AY$62","'Firr(회)'!$AS$1:$AY$62","'Firr(선)'!$L$1:$V$62","'Firr(사)'!$L$1:$V$62","'Firr(회)'!$L$1:$V$62"}</definedName>
    <definedName name="곡동" localSheetId="7">{"'Firr(선)'!$AS$1:$AY$62","'Firr(사)'!$AS$1:$AY$62","'Firr(회)'!$AS$1:$AY$62","'Firr(선)'!$L$1:$V$62","'Firr(사)'!$L$1:$V$62","'Firr(회)'!$L$1:$V$62"}</definedName>
    <definedName name="곡동">{"'Firr(선)'!$AS$1:$AY$62","'Firr(사)'!$AS$1:$AY$62","'Firr(회)'!$AS$1:$AY$62","'Firr(선)'!$L$1:$V$62","'Firr(사)'!$L$1:$V$62","'Firr(회)'!$L$1:$V$62"}</definedName>
    <definedName name="곡선부">'[213]계산서(곡선부)'!$A$1:$M$24</definedName>
    <definedName name="골재">#REF!</definedName>
    <definedName name="골재1">#REF!</definedName>
    <definedName name="골재사용료">#REF!</definedName>
    <definedName name="골재집계">#REF!</definedName>
    <definedName name="골조">#REF!</definedName>
    <definedName name="곰솔2508">[214]데이타!$E$46</definedName>
    <definedName name="곰솔3010">[187]데이타!$E$47</definedName>
    <definedName name="곰솔H3.0xW1.0">#REF!</definedName>
    <definedName name="곰솔H3.0xW1.2xR10">#REF!</definedName>
    <definedName name="곰솔H3.5xW1.5xR12">#REF!</definedName>
    <definedName name="곰솔R10">[187]데이타!$E$48</definedName>
    <definedName name="곰솔R12">[187]데이타!$E$49</definedName>
    <definedName name="곰솔R15">[187]데이타!$E$50</definedName>
    <definedName name="곱">[91]DATE!$I$24:$I$85</definedName>
    <definedName name="곱곱">[91]DATE!$I$24:$I$85</definedName>
    <definedName name="공">#N/A</definedName>
    <definedName name="공___종">#REF!</definedName>
    <definedName name="공_기_압_축_기">[125]장비집계!#REF!</definedName>
    <definedName name="공_사_금_액">#REF!</definedName>
    <definedName name="공_종">[11]수로단위수량!#REF!</definedName>
    <definedName name="공1" localSheetId="6">BlankMacro1</definedName>
    <definedName name="공1" localSheetId="7">BlankMacro1</definedName>
    <definedName name="공1">BlankMacro1</definedName>
    <definedName name="공10" localSheetId="6">BlankMacro1</definedName>
    <definedName name="공10" localSheetId="7">BlankMacro1</definedName>
    <definedName name="공10">BlankMacro1</definedName>
    <definedName name="공2">#REF!</definedName>
    <definedName name="공3">#REF!</definedName>
    <definedName name="공4">#REF!</definedName>
    <definedName name="공5">#REF!</definedName>
    <definedName name="공7">#REF!</definedName>
    <definedName name="공8">#REF!</definedName>
    <definedName name="공9">#REF!</definedName>
    <definedName name="공감비" localSheetId="6" hidden="1">{#N/A,#N/A,FALSE,"포장단가"}</definedName>
    <definedName name="공감비" localSheetId="7" hidden="1">{#N/A,#N/A,FALSE,"포장단가"}</definedName>
    <definedName name="공감비" hidden="1">{#N/A,#N/A,FALSE,"포장단가"}</definedName>
    <definedName name="공공도서"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시설">#REF!</definedName>
    <definedName name="공구">#N/A</definedName>
    <definedName name="공구관로번호">#REF!</definedName>
    <definedName name="공구도로명">#REF!</definedName>
    <definedName name="공구및예비품">#REF!</definedName>
    <definedName name="공구별관로번호">[215]Sheet1!$A$4:$B$235</definedName>
    <definedName name="공구별도로명">[215]Sheet1!$D$3:$E$103</definedName>
    <definedName name="공구손료">#REF!</definedName>
    <definedName name="공궝" localSheetId="6">BlankMacro1</definedName>
    <definedName name="공궝" localSheetId="7">BlankMacro1</definedName>
    <definedName name="공궝">BlankMacro1</definedName>
    <definedName name="공급가액">#REF!</definedName>
    <definedName name="공기_압축기">[125]장비집계!#REF!</definedName>
    <definedName name="공기_압축기__주간">[125]장비집계!#REF!</definedName>
    <definedName name="공내역" localSheetId="6">BlankMacro1</definedName>
    <definedName name="공내역" localSheetId="7">BlankMacro1</definedName>
    <definedName name="공내역">BlankMacro1</definedName>
    <definedName name="공도구수량">#REF!</definedName>
    <definedName name="공동공">#REF!</definedName>
    <definedName name="공동구공">#REF!</definedName>
    <definedName name="공동구공집계표">#REF!</definedName>
    <definedName name="공동구집계표">#REF!</definedName>
    <definedName name="공드럼공제">#REF!</definedName>
    <definedName name="공량">#REF!</definedName>
    <definedName name="공명">[208]도급예산내역서봉투!$C$5</definedName>
    <definedName name="공문">#REF!</definedName>
    <definedName name="공보">#REF!</definedName>
    <definedName name="공비">#REF!</definedName>
    <definedName name="공비산출서">#REF!</definedName>
    <definedName name="공사">#N/A</definedName>
    <definedName name="공사감독자">#REF!</definedName>
    <definedName name="공사개요">#REF!</definedName>
    <definedName name="공사개요1">#REF!</definedName>
    <definedName name="공사개요2">#REF!</definedName>
    <definedName name="공사개요3">[216]초기화면!$E$8</definedName>
    <definedName name="공사개요4">#REF!</definedName>
    <definedName name="공사금액">#REF!</definedName>
    <definedName name="공사기간">#REF!</definedName>
    <definedName name="공사내역서" hidden="1">#REF!</definedName>
    <definedName name="공사노임">'[217]03전반노무비'!$A$1:$B$180</definedName>
    <definedName name="공사마감">#REF!</definedName>
    <definedName name="공사명">#REF!</definedName>
    <definedName name="공사명__삼성본관_지하주차장_도장공사">#REF!</definedName>
    <definedName name="공사비">#REF!</definedName>
    <definedName name="공사비내역">#REF!</definedName>
    <definedName name="공사비이동조서" localSheetId="6" hidden="1">{#N/A,#N/A,FALSE,"포장단가"}</definedName>
    <definedName name="공사비이동조서" localSheetId="7" hidden="1">{#N/A,#N/A,FALSE,"포장단가"}</definedName>
    <definedName name="공사비이동조서" hidden="1">{#N/A,#N/A,FALSE,"포장단가"}</definedName>
    <definedName name="공사비집">#REF!</definedName>
    <definedName name="공사사공" localSheetId="6" hidden="1">{#N/A,#N/A,FALSE,"명세표"}</definedName>
    <definedName name="공사사공" localSheetId="7" hidden="1">{#N/A,#N/A,FALSE,"명세표"}</definedName>
    <definedName name="공사사공" hidden="1">{#N/A,#N/A,FALSE,"명세표"}</definedName>
    <definedName name="공사설명판">#REF!</definedName>
    <definedName name="공사시방서" localSheetId="6" hidden="1">{#N/A,#N/A,FALSE,"명세표"}</definedName>
    <definedName name="공사시방서" localSheetId="7" hidden="1">{#N/A,#N/A,FALSE,"명세표"}</definedName>
    <definedName name="공사시방서" hidden="1">{#N/A,#N/A,FALSE,"명세표"}</definedName>
    <definedName name="공사시방서1" localSheetId="6" hidden="1">{#N/A,#N/A,FALSE,"명세표"}</definedName>
    <definedName name="공사시방서1" localSheetId="7" hidden="1">{#N/A,#N/A,FALSE,"명세표"}</definedName>
    <definedName name="공사시방서1" hidden="1">{#N/A,#N/A,FALSE,"명세표"}</definedName>
    <definedName name="공사시작">#REF!</definedName>
    <definedName name="공사완료">#REF!</definedName>
    <definedName name="공사원가">#REF!</definedName>
    <definedName name="공사원가계산서" localSheetId="6" hidden="1">{#N/A,#N/A,TRUE,"토적및재료집계";#N/A,#N/A,TRUE,"토적및재료집계";#N/A,#N/A,TRUE,"단위량"}</definedName>
    <definedName name="공사원가계산서" localSheetId="7" hidden="1">{#N/A,#N/A,TRUE,"토적및재료집계";#N/A,#N/A,TRUE,"토적및재료집계";#N/A,#N/A,TRUE,"단위량"}</definedName>
    <definedName name="공사원가계산서" hidden="1">{#N/A,#N/A,TRUE,"토적및재료집계";#N/A,#N/A,TRUE,"토적및재료집계";#N/A,#N/A,TRUE,"단위량"}</definedName>
    <definedName name="공사원가계산서경비소계">[208]공사원가계산서!$C$22</definedName>
    <definedName name="공사원가계산서노무비">[208]공사원가계산서!$C$9</definedName>
    <definedName name="공사원가계산서재료비">[208]공사원가계산서!$C$6</definedName>
    <definedName name="공사원가명세서">#REF!</definedName>
    <definedName name="공사원가명세서분석표1">[218]경산!#REF!</definedName>
    <definedName name="공사일수">#REF!</definedName>
    <definedName name="공사준공표시석" localSheetId="6" hidden="1">{#N/A,#N/A,FALSE,"골재소요량";#N/A,#N/A,FALSE,"골재소요량"}</definedName>
    <definedName name="공사준공표시석" localSheetId="7" hidden="1">{#N/A,#N/A,FALSE,"골재소요량";#N/A,#N/A,FALSE,"골재소요량"}</definedName>
    <definedName name="공사준공표시석" hidden="1">{#N/A,#N/A,FALSE,"골재소요량";#N/A,#N/A,FALSE,"골재소요량"}</definedName>
    <definedName name="공사지역">#REF!</definedName>
    <definedName name="공사책임자">#REF!</definedName>
    <definedName name="공산">[219]내역서!#REF!</definedName>
    <definedName name="공압축3.5간재">'[220]기계경비(시간당)'!$H$248</definedName>
    <definedName name="공압축3.5노무">'[220]기계경비(시간당)'!$H$244</definedName>
    <definedName name="공압축3.5노무야간">'[220]기계경비(시간당)'!$H$245</definedName>
    <definedName name="공압축3.5손료">'[220]기계경비(시간당)'!$H$243</definedName>
    <definedName name="공압축7.1간재">'[220]기계경비(시간당)'!$H$256</definedName>
    <definedName name="공압축7.1노무">'[220]기계경비(시간당)'!$H$252</definedName>
    <definedName name="공압축7.1노무야간">'[220]기계경비(시간당)'!$H$253</definedName>
    <definedName name="공압축7.1손료">'[220]기계경비(시간당)'!$H$251</definedName>
    <definedName name="공용부하" hidden="1">'[221]도체종-상수표'!$S$47:$AV$47</definedName>
    <definedName name="공원">[222]조명율표!$AC$8:$AJ$98</definedName>
    <definedName name="공원등">#N/A</definedName>
    <definedName name="공원등기초" localSheetId="6" hidden="1">{#N/A,#N/A,FALSE,"골재소요량";#N/A,#N/A,FALSE,"골재소요량"}</definedName>
    <definedName name="공원등기초" localSheetId="7" hidden="1">{#N/A,#N/A,FALSE,"골재소요량";#N/A,#N/A,FALSE,"골재소요량"}</definedName>
    <definedName name="공원등기초" hidden="1">{#N/A,#N/A,FALSE,"골재소요량";#N/A,#N/A,FALSE,"골재소요량"}</definedName>
    <definedName name="공원등ㅁㄴㅇㄻㄴㄹ">#N/A</definedName>
    <definedName name="공일">#REF!</definedName>
    <definedName name="공장동" hidden="1">#REF!</definedName>
    <definedName name="공정">#N/A</definedName>
    <definedName name="공정계획" localSheetId="6" hidden="1">{#N/A,#N/A,FALSE,"이태원철근"}</definedName>
    <definedName name="공정계획" localSheetId="7" hidden="1">{#N/A,#N/A,FALSE,"이태원철근"}</definedName>
    <definedName name="공정계획" hidden="1">{#N/A,#N/A,FALSE,"이태원철근"}</definedName>
    <definedName name="공정량">#REF!</definedName>
    <definedName name="공정보할">#REF!</definedName>
    <definedName name="공제" hidden="1">[223]조명시설!#REF!</definedName>
    <definedName name="공제길이">#REF!</definedName>
    <definedName name="공종">'[224]효성CB 1P기초'!#REF!</definedName>
    <definedName name="공종간지" hidden="1">#REF!</definedName>
    <definedName name="공종명">#REF!</definedName>
    <definedName name="공종별난이도계수">#REF!</definedName>
    <definedName name="공종별부분합계">#REF!</definedName>
    <definedName name="공통일위">#REF!</definedName>
    <definedName name="곽동준" localSheetId="6">{"'Firr(선)'!$AS$1:$AY$62","'Firr(사)'!$AS$1:$AY$62","'Firr(회)'!$AS$1:$AY$62","'Firr(선)'!$L$1:$V$62","'Firr(사)'!$L$1:$V$62","'Firr(회)'!$L$1:$V$62"}</definedName>
    <definedName name="곽동준" localSheetId="7">{"'Firr(선)'!$AS$1:$AY$62","'Firr(사)'!$AS$1:$AY$62","'Firr(회)'!$AS$1:$AY$62","'Firr(선)'!$L$1:$V$62","'Firr(사)'!$L$1:$V$62","'Firr(회)'!$L$1:$V$62"}</definedName>
    <definedName name="곽동준">{"'Firr(선)'!$AS$1:$AY$62","'Firr(사)'!$AS$1:$AY$62","'Firr(회)'!$AS$1:$AY$62","'Firr(선)'!$L$1:$V$62","'Firr(사)'!$L$1:$V$62","'Firr(회)'!$L$1:$V$62"}</definedName>
    <definedName name="곽동중" localSheetId="6">{"'Firr(선)'!$AS$1:$AY$62","'Firr(사)'!$AS$1:$AY$62","'Firr(회)'!$AS$1:$AY$62","'Firr(선)'!$L$1:$V$62","'Firr(사)'!$L$1:$V$62","'Firr(회)'!$L$1:$V$62"}</definedName>
    <definedName name="곽동중" localSheetId="7">{"'Firr(선)'!$AS$1:$AY$62","'Firr(사)'!$AS$1:$AY$62","'Firr(회)'!$AS$1:$AY$62","'Firr(선)'!$L$1:$V$62","'Firr(사)'!$L$1:$V$62","'Firr(회)'!$L$1:$V$62"}</definedName>
    <definedName name="곽동중">{"'Firr(선)'!$AS$1:$AY$62","'Firr(사)'!$AS$1:$AY$62","'Firr(회)'!$AS$1:$AY$62","'Firr(선)'!$L$1:$V$62","'Firr(사)'!$L$1:$V$62","'Firr(회)'!$L$1:$V$62"}</definedName>
    <definedName name="관_상접">#REF!</definedName>
    <definedName name="관_상직">#REF!</definedName>
    <definedName name="관_주접">#REF!</definedName>
    <definedName name="관_지">#REF!</definedName>
    <definedName name="관_직주">#REF!</definedName>
    <definedName name="관0.3_0.7">#REF!</definedName>
    <definedName name="관0.3m미만">#REF!</definedName>
    <definedName name="관0.8_1.1">#REF!</definedName>
    <definedName name="관1">#REF!</definedName>
    <definedName name="관1.2_1.5">#REF!</definedName>
    <definedName name="관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T">#REF!</definedName>
    <definedName name="관갉">#REF!,#REF!,#REF!</definedName>
    <definedName name="관경">#REF!</definedName>
    <definedName name="관경1">#REF!</definedName>
    <definedName name="관경2">#REF!</definedName>
    <definedName name="관급">#REF!,#REF!,#REF!</definedName>
    <definedName name="관급1">#REF!,#REF!,#REF!</definedName>
    <definedName name="관급단가">#REF!</definedName>
    <definedName name="관급자재">#REF!,#REF!,#REF!</definedName>
    <definedName name="관급자재대">#REF!</definedName>
    <definedName name="관급자재비">#REF!</definedName>
    <definedName name="관급자재집계표">#N/A</definedName>
    <definedName name="관급집계" localSheetId="6">BlankMacro1</definedName>
    <definedName name="관급집계" localSheetId="7">BlankMacro1</definedName>
    <definedName name="관급집계">BlankMacro1</definedName>
    <definedName name="관급총계수수료">#REF!</definedName>
    <definedName name="관기초종">#REF!</definedName>
    <definedName name="관기초종류">[225]관로토공!$K$3:$K$452</definedName>
    <definedName name="관두께">'[226]토사(PE)'!#REF!</definedName>
    <definedName name="관로">#REF!</definedName>
    <definedName name="관로공내부">#REF!</definedName>
    <definedName name="관로연장거리">#REF!</definedName>
    <definedName name="관로조서">#REF!</definedName>
    <definedName name="관로총괄">#REF!</definedName>
    <definedName name="관로터파기">[227]!돌아가기</definedName>
    <definedName name="관리단">#REF!</definedName>
    <definedName name="관리비">[228]설치공사비!#REF!</definedName>
    <definedName name="관목계">#REF!</definedName>
    <definedName name="관부사" localSheetId="6" hidden="1">{#N/A,#N/A,FALSE,"현장 NCR 분석";#N/A,#N/A,FALSE,"현장품질감사";#N/A,#N/A,FALSE,"현장품질감사"}</definedName>
    <definedName name="관부사" localSheetId="7" hidden="1">{#N/A,#N/A,FALSE,"현장 NCR 분석";#N/A,#N/A,FALSE,"현장품질감사";#N/A,#N/A,FALSE,"현장품질감사"}</definedName>
    <definedName name="관부사" hidden="1">{#N/A,#N/A,FALSE,"현장 NCR 분석";#N/A,#N/A,FALSE,"현장품질감사";#N/A,#N/A,FALSE,"현장품질감사"}</definedName>
    <definedName name="관산" localSheetId="6">{"'광피스표'!$A$3:$N$54"}</definedName>
    <definedName name="관산" localSheetId="7">{"'광피스표'!$A$3:$N$54"}</definedName>
    <definedName name="관산">{"'광피스표'!$A$3:$N$54"}</definedName>
    <definedName name="관절8다">#REF!</definedName>
    <definedName name="관절단">#REF!</definedName>
    <definedName name="관절단수량">#REF!</definedName>
    <definedName name="관절단수량2">[229]우수관!$I$3:$J$458</definedName>
    <definedName name="관정지반고">#REF!</definedName>
    <definedName name="관제원">#REF!</definedName>
    <definedName name="관종만">[230]이형관!$A:$A</definedName>
    <definedName name="관중량">[230]이형관!$1:$1048576</definedName>
    <definedName name="관지수판">#REF!</definedName>
    <definedName name="관직경">#REF!</definedName>
    <definedName name="관치수">'[231]2호맨홀공제수량'!$A$5:$C$11</definedName>
    <definedName name="관토피">'[226]토사(PE)'!#REF!</definedName>
    <definedName name="괄">#REF!</definedName>
    <definedName name="광나무1003">[187]데이타!$E$51</definedName>
    <definedName name="광나무1203">[187]데이타!$E$52</definedName>
    <definedName name="광나무1506">[187]데이타!$E$53</definedName>
    <definedName name="광나무H1.0">#REF!</definedName>
    <definedName name="광나무H1.0경">#REF!</definedName>
    <definedName name="광나무H1.0노">#REF!</definedName>
    <definedName name="광나무H1.0재">#REF!</definedName>
    <definedName name="광도">'[232]2. 공원조도'!#REF!</definedName>
    <definedName name="광명">#REF!</definedName>
    <definedName name="광명1">#REF!</definedName>
    <definedName name="광섬유일위">#REF!</definedName>
    <definedName name="광속">#REF!</definedName>
    <definedName name="광원의종류">#REF!</definedName>
    <definedName name="광주권" localSheetId="6" hidden="1">{#N/A,#N/A,FALSE,"3가";#N/A,#N/A,FALSE,"3나";#N/A,#N/A,FALSE,"3다"}</definedName>
    <definedName name="광주권" localSheetId="7" hidden="1">{#N/A,#N/A,FALSE,"3가";#N/A,#N/A,FALSE,"3나";#N/A,#N/A,FALSE,"3다"}</definedName>
    <definedName name="광주권" hidden="1">{#N/A,#N/A,FALSE,"3가";#N/A,#N/A,FALSE,"3나";#N/A,#N/A,FALSE,"3다"}</definedName>
    <definedName name="광케">'[233]인건비 '!$B$28</definedName>
    <definedName name="광케이블공사">#REF!</definedName>
    <definedName name="광케이블구성상세도" localSheetId="6">BlankMacro1</definedName>
    <definedName name="광케이블구성상세도" localSheetId="7">BlankMacro1</definedName>
    <definedName name="광케이블구성상세도">BlankMacro1</definedName>
    <definedName name="광케이블설치사">#REF!</definedName>
    <definedName name="광케이블설치사001">#REF!</definedName>
    <definedName name="광케이블설치사002">#REF!</definedName>
    <definedName name="광케이블설치사011">#REF!</definedName>
    <definedName name="광케이블설치사982">#REF!</definedName>
    <definedName name="광케이블설치사991">#REF!</definedName>
    <definedName name="광케이블설치사992">#REF!</definedName>
    <definedName name="광통신설치사">#REF!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[187]데이타!$E$153</definedName>
    <definedName name="광편백0507">[187]데이타!$E$154</definedName>
    <definedName name="광편백0509">[187]데이타!$E$155</definedName>
    <definedName name="교" hidden="1">'[234]8.PILE  (돌출)'!#REF!</definedName>
    <definedName name="교_통_표_지_판_수_량_명_세">#REF!</definedName>
    <definedName name="교_통_표_지_판_수_량_집_계">#REF!</definedName>
    <definedName name="교각0">#REF!</definedName>
    <definedName name="교각3">#REF!</definedName>
    <definedName name="교각자중">#REF!</definedName>
    <definedName name="교굑"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#REF!</definedName>
    <definedName name="교대0">#REF!</definedName>
    <definedName name="교대3">#REF!</definedName>
    <definedName name="교대보호블럭_설치">#REF!</definedName>
    <definedName name="교대접합공">#REF!</definedName>
    <definedName name="교대펄근집계" localSheetId="6" hidden="1">{#N/A,#N/A,FALSE,"배수1"}</definedName>
    <definedName name="교대펄근집계" localSheetId="7" hidden="1">{#N/A,#N/A,FALSE,"배수1"}</definedName>
    <definedName name="교대펄근집계" hidden="1">{#N/A,#N/A,FALSE,"배수1"}</definedName>
    <definedName name="교동토목공사" localSheetId="6" hidden="1">{#N/A,#N/A,FALSE,"이태원철근"}</definedName>
    <definedName name="교동토목공사" localSheetId="7" hidden="1">{#N/A,#N/A,FALSE,"이태원철근"}</definedName>
    <definedName name="교동토목공사" hidden="1">{#N/A,#N/A,FALSE,"이태원철근"}</definedName>
    <definedName name="교량배수시설공">#REF!</definedName>
    <definedName name="교량철근량">#N/A</definedName>
    <definedName name="교면방수">#REF!</definedName>
    <definedName name="교명주">#REF!</definedName>
    <definedName name="교명판">#REF!</definedName>
    <definedName name="교명판및설명판">#REF!</definedName>
    <definedName name="교목계">#REF!</definedName>
    <definedName name="교육">#REF!</definedName>
    <definedName name="교정" localSheetId="6" hidden="1">{#N/A,#N/A,FALSE,"전력간선"}</definedName>
    <definedName name="교정" localSheetId="7" hidden="1">{#N/A,#N/A,FALSE,"전력간선"}</definedName>
    <definedName name="교정" hidden="1">{#N/A,#N/A,FALSE,"전력간선"}</definedName>
    <definedName name="교제비">#REF!</definedName>
    <definedName name="교좌받침공">#REF!</definedName>
    <definedName name="교좌장치_160Ton">#REF!</definedName>
    <definedName name="교좌장치_75Ton">#REF!</definedName>
    <definedName name="교통" hidden="1">#REF!</definedName>
    <definedName name="교통비">#REF!</definedName>
    <definedName name="교통섬" localSheetId="6">BlankMacro1</definedName>
    <definedName name="교통섬" localSheetId="7">BlankMacro1</definedName>
    <definedName name="교통섬">BlankMacro1</definedName>
    <definedName name="교폭">#REF!</definedName>
    <definedName name="구">#REF!</definedName>
    <definedName name="구1" localSheetId="6">BlankMacro1</definedName>
    <definedName name="구1" localSheetId="7">BlankMacro1</definedName>
    <definedName name="구1">BlankMacro1</definedName>
    <definedName name="구구">#REF!</definedName>
    <definedName name="구랑2교">#REF!</definedName>
    <definedName name="구랑교">#REF!</definedName>
    <definedName name="구멍높이">#REF!</definedName>
    <definedName name="구미제">#REF!</definedName>
    <definedName name="구분" localSheetId="6">BlankMacro1</definedName>
    <definedName name="구분" localSheetId="7">BlankMacro1</definedName>
    <definedName name="구분">BlankMacro1</definedName>
    <definedName name="구분1" localSheetId="6">BlankMacro1</definedName>
    <definedName name="구분1" localSheetId="7">BlankMacro1</definedName>
    <definedName name="구분1">BlankMacro1</definedName>
    <definedName name="구분10" localSheetId="6">BlankMacro1</definedName>
    <definedName name="구분10" localSheetId="7">BlankMacro1</definedName>
    <definedName name="구분10">BlankMacro1</definedName>
    <definedName name="구분100" localSheetId="6">BlankMacro1</definedName>
    <definedName name="구분100" localSheetId="7">BlankMacro1</definedName>
    <definedName name="구분100">BlankMacro1</definedName>
    <definedName name="구분2" localSheetId="6">BlankMacro1</definedName>
    <definedName name="구분2" localSheetId="7">BlankMacro1</definedName>
    <definedName name="구분2">BlankMacro1</definedName>
    <definedName name="구분3">#REF!</definedName>
    <definedName name="구산갑지" hidden="1">#REF!</definedName>
    <definedName name="구상나무1505">[187]데이타!$E$69</definedName>
    <definedName name="구상나무2008">[187]데이타!$E$70</definedName>
    <definedName name="구상나무2510">[187]데이타!$E$71</definedName>
    <definedName name="구상나무3012">[187]데이타!$E$72</definedName>
    <definedName name="구수">#REF!</definedName>
    <definedName name="구실R12경">#REF!</definedName>
    <definedName name="구실R12노">#REF!</definedName>
    <definedName name="구실R12재">#REF!</definedName>
    <definedName name="구실잣밤R8">#REF!</definedName>
    <definedName name="구실잣밤R8경">#REF!</definedName>
    <definedName name="구실잣밤R8노">#REF!</definedName>
    <definedName name="구실잣밤R8재">#REF!</definedName>
    <definedName name="구조물">#REF!</definedName>
    <definedName name="구조물2" localSheetId="6">BlankMacro1</definedName>
    <definedName name="구조물2" localSheetId="7">BlankMacro1</definedName>
    <definedName name="구조물2">BlankMacro1</definedName>
    <definedName name="구조물공" localSheetId="6" hidden="1">{#N/A,#N/A,FALSE,"이정표"}</definedName>
    <definedName name="구조물공" localSheetId="7" hidden="1">{#N/A,#N/A,FALSE,"이정표"}</definedName>
    <definedName name="구조물공" hidden="1">{#N/A,#N/A,FALSE,"이정표"}</definedName>
    <definedName name="구조물공_집계표_제목">#REF!</definedName>
    <definedName name="구조물공사" localSheetId="6" hidden="1">{#N/A,#N/A,TRUE,"토적및재료집계";#N/A,#N/A,TRUE,"토적및재료집계";#N/A,#N/A,TRUE,"단위량"}</definedName>
    <definedName name="구조물공사" localSheetId="7" hidden="1">{#N/A,#N/A,TRUE,"토적및재료집계";#N/A,#N/A,TRUE,"토적및재료집계";#N/A,#N/A,TRUE,"단위량"}</definedName>
    <definedName name="구조물공사" hidden="1">{#N/A,#N/A,TRUE,"토적및재료집계";#N/A,#N/A,TRUE,"토적및재료집계";#N/A,#N/A,TRUE,"단위량"}</definedName>
    <definedName name="구조물공집계표">#REF!</definedName>
    <definedName name="구조물집계">[235]터파기및재료!#REF!</definedName>
    <definedName name="구조물집계2">[236]터파기및재료!#REF!</definedName>
    <definedName name="구체CON">[41]방음벽기초!#REF!</definedName>
    <definedName name="구체콘">#N/A</definedName>
    <definedName name="국소카운팅">#REF!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림">#REF!</definedName>
    <definedName name="굵기">[227]!굵기</definedName>
    <definedName name="권">[237]DATE!$I$24:$I$85</definedName>
    <definedName name="권권">[238]DATE!$I$24:$I$85</definedName>
    <definedName name="궤도공">#REF!</definedName>
    <definedName name="궤도공001">#REF!</definedName>
    <definedName name="궤도공002">#REF!</definedName>
    <definedName name="궤도공011">#REF!</definedName>
    <definedName name="궤도공982">#REF!</definedName>
    <definedName name="궤도공991">#REF!</definedName>
    <definedName name="궤도공992">#REF!</definedName>
    <definedName name="규">#REF!</definedName>
    <definedName name="규0">#REF!</definedName>
    <definedName name="규1">#REF!</definedName>
    <definedName name="규12">#REF!</definedName>
    <definedName name="규2">#REF!</definedName>
    <definedName name="규3">#REF!</definedName>
    <definedName name="규4">#REF!</definedName>
    <definedName name="규5">#REF!</definedName>
    <definedName name="규6">#REF!</definedName>
    <definedName name="규7">#REF!</definedName>
    <definedName name="규8">#REF!</definedName>
    <definedName name="규9">#REF!</definedName>
    <definedName name="규격">#REF!</definedName>
    <definedName name="규초">#REF!</definedName>
    <definedName name="규초1">#REF!</definedName>
    <definedName name="규최">#REF!</definedName>
    <definedName name="그" localSheetId="6">노임단가!그</definedName>
    <definedName name="그" localSheetId="7">전기단가표!그</definedName>
    <definedName name="그">[0]!그</definedName>
    <definedName name="그냥">[132]APT!$AE$34:$AH$35</definedName>
    <definedName name="그라우팅_펌프">[125]장비집계!#REF!</definedName>
    <definedName name="그라우팅밀크">#REF!</definedName>
    <definedName name="그라우팅수량">#REF!</definedName>
    <definedName name="그래">#REF!</definedName>
    <definedName name="그래픽">[239]견적을지!#REF!</definedName>
    <definedName name="그레이팅" localSheetId="6" hidden="1">{#N/A,#N/A,FALSE,"운반시간"}</definedName>
    <definedName name="그레이팅" localSheetId="7" hidden="1">{#N/A,#N/A,FALSE,"운반시간"}</definedName>
    <definedName name="그레이팅" hidden="1">{#N/A,#N/A,FALSE,"운반시간"}</definedName>
    <definedName name="그림" localSheetId="6">BlankMacro1</definedName>
    <definedName name="그림" localSheetId="7">BlankMacro1</definedName>
    <definedName name="그림">BlankMacro1</definedName>
    <definedName name="극한모멘트">#REF!</definedName>
    <definedName name="근입_TO">#REF!</definedName>
    <definedName name="근입_TO_C">#REF!</definedName>
    <definedName name="근입장">#REF!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성종합ENG">#REF!</definedName>
    <definedName name="금속앵카_M10×250L">#REF!</definedName>
    <definedName name="금송1006">[187]데이타!$E$73</definedName>
    <definedName name="금송1208">[187]데이타!$E$74</definedName>
    <definedName name="금송1510">[187]데이타!$E$75</definedName>
    <definedName name="금액">#REF!</definedName>
    <definedName name="금액대비"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수정후인쇄">#N/A</definedName>
    <definedName name="금융비용">#REF!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기" localSheetId="6">BlankMacro1</definedName>
    <definedName name="기" localSheetId="7">BlankMacro1</definedName>
    <definedName name="기">BlankMacro1</definedName>
    <definedName name="기__층">#REF!</definedName>
    <definedName name="기_2">#REF!</definedName>
    <definedName name="기_3">#REF!</definedName>
    <definedName name="기_5">#REF!</definedName>
    <definedName name="기_6">#REF!</definedName>
    <definedName name="기_9">#REF!</definedName>
    <definedName name="기_성_잔_액">#REF!</definedName>
    <definedName name="기_성_취_하">#REF!</definedName>
    <definedName name="기3" localSheetId="6">BlankMacro1</definedName>
    <definedName name="기3" localSheetId="7">BlankMacro1</definedName>
    <definedName name="기3">BlankMacro1</definedName>
    <definedName name="기간">[240]보험료산출!$D$7:$O$101</definedName>
    <definedName name="기간구별">#REF!</definedName>
    <definedName name="기계" localSheetId="6">BlankMacro1</definedName>
    <definedName name="기계" localSheetId="7">BlankMacro1</definedName>
    <definedName name="기계">BlankMacro1</definedName>
    <definedName name="기계3" localSheetId="6">BlankMacro1</definedName>
    <definedName name="기계3" localSheetId="7">BlankMacro1</definedName>
    <definedName name="기계3">BlankMacro1</definedName>
    <definedName name="기계30" localSheetId="6">BlankMacro1</definedName>
    <definedName name="기계30" localSheetId="7">BlankMacro1</definedName>
    <definedName name="기계30">BlankMacro1</definedName>
    <definedName name="기계5" localSheetId="6">BlankMacro1</definedName>
    <definedName name="기계5" localSheetId="7">BlankMacro1</definedName>
    <definedName name="기계5">BlankMacro1</definedName>
    <definedName name="기계공">#REF!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높이">'[226]토사(PE)'!#REF!</definedName>
    <definedName name="기계설치공">#REF!</definedName>
    <definedName name="기계설치공001">#REF!</definedName>
    <definedName name="기계설치공002">#REF!</definedName>
    <definedName name="기계설치공011">#REF!</definedName>
    <definedName name="기계설치공1">#REF!</definedName>
    <definedName name="기계설치공982">#REF!</definedName>
    <definedName name="기계설치공991">#REF!</definedName>
    <definedName name="기계설치공992">#REF!</definedName>
    <definedName name="기계운전기사">#REF!</definedName>
    <definedName name="기계운전사">[201]기본단가표!$L$16</definedName>
    <definedName name="기계중계펌프내역">#REF!</definedName>
    <definedName name="기계품질">#REF!</definedName>
    <definedName name="기관명">#REF!</definedName>
    <definedName name="기기">#REF!</definedName>
    <definedName name="기기단가">#REF!</definedName>
    <definedName name="기기목록">#REF!</definedName>
    <definedName name="기기설치">#REF!</definedName>
    <definedName name="기기수량">#REF!</definedName>
    <definedName name="기기신설">#REF!</definedName>
    <definedName name="기기자재">#REF!</definedName>
    <definedName name="기기철거">#REF!</definedName>
    <definedName name="기능공보링">#REF!</definedName>
    <definedName name="기능점수방법선택">#REF!</definedName>
    <definedName name="기단위">[241]금광1터널!$B$92</definedName>
    <definedName name="기동방식">#REF!</definedName>
    <definedName name="기둥">#REF!</definedName>
    <definedName name="기둥1">#REF!</definedName>
    <definedName name="기둥2">#REF!</definedName>
    <definedName name="기린" localSheetId="6">BlankMacro1</definedName>
    <definedName name="기린" localSheetId="7">BlankMacro1</definedName>
    <definedName name="기린">BlankMacro1</definedName>
    <definedName name="기본">#REF!</definedName>
    <definedName name="기본1">[242]데리네이타현황!$A$4,[242]데리네이타현황!$A$2,[242]데리네이타현황!$A$1,[242]데리네이타현황!$A$279,[242]데리네이타현황!$A$1:$A$65536</definedName>
    <definedName name="기본서류" localSheetId="6">노임단가!기본서류</definedName>
    <definedName name="기본서류" localSheetId="7">전기단가표!기본서류</definedName>
    <definedName name="기본서류">[0]!기본서류</definedName>
    <definedName name="기본서류1" localSheetId="6">노임단가!기본서류1</definedName>
    <definedName name="기본서류1" localSheetId="7">전기단가표!기본서류1</definedName>
    <definedName name="기본서류1">[0]!기본서류1</definedName>
    <definedName name="기본출구형광조도기여">[241]금광1터널!$D$83</definedName>
    <definedName name="기본출구형광휘도기여">[241]금광1터널!$E$83</definedName>
    <definedName name="기본형광휘도기여">[241]금광1터널!$E$84</definedName>
    <definedName name="기사">#REF!</definedName>
    <definedName name="기사야">#REF!</definedName>
    <definedName name="기사주">#REF!</definedName>
    <definedName name="기상">#REF!</definedName>
    <definedName name="기설">#REF!</definedName>
    <definedName name="기성3" localSheetId="6" hidden="1">{#N/A,#N/A,FALSE,"CCTV"}</definedName>
    <definedName name="기성3" localSheetId="7" hidden="1">{#N/A,#N/A,FALSE,"CCTV"}</definedName>
    <definedName name="기성3" hidden="1">{#N/A,#N/A,FALSE,"CCTV"}</definedName>
    <definedName name="기성내력">'[209]1차기성분내력'!$A$7:$Q$473</definedName>
    <definedName name="기성내역서">#REF!</definedName>
    <definedName name="기성잔액">#REF!</definedName>
    <definedName name="기성차수">#REF!</definedName>
    <definedName name="기성취하액">#REF!</definedName>
    <definedName name="기성취하일">#REF!</definedName>
    <definedName name="기성품" localSheetId="6">BlankMacro1</definedName>
    <definedName name="기성품" localSheetId="7">BlankMacro1</definedName>
    <definedName name="기성품">BlankMacro1</definedName>
    <definedName name="기성품2" localSheetId="6">BlankMacro1</definedName>
    <definedName name="기성품2" localSheetId="7">BlankMacro1</definedName>
    <definedName name="기성품2">BlankMacro1</definedName>
    <definedName name="기술3" localSheetId="6" hidden="1">{#N/A,#N/A,TRUE,"손익보고"}</definedName>
    <definedName name="기술3" localSheetId="7" hidden="1">{#N/A,#N/A,TRUE,"손익보고"}</definedName>
    <definedName name="기술3" hidden="1">{#N/A,#N/A,TRUE,"손익보고"}</definedName>
    <definedName name="기술자시험사2급">#REF!</definedName>
    <definedName name="기안변">[243]내역서!$L$209</definedName>
    <definedName name="기일">#REF!</definedName>
    <definedName name="기자재단가">#REF!</definedName>
    <definedName name="기자재수량">#REF!</definedName>
    <definedName name="기존" localSheetId="6">BlankMacro1</definedName>
    <definedName name="기존" localSheetId="7">BlankMacro1</definedName>
    <definedName name="기존">BlankMacro1</definedName>
    <definedName name="기존구조물철거량_개소별_집계">#REF!</definedName>
    <definedName name="기준품보정">[198]설계기준!#REF!</definedName>
    <definedName name="기초">'[244]9509'!$A$3:$Y$665</definedName>
    <definedName name="기초3" localSheetId="6" hidden="1">{#N/A,#N/A,FALSE,"포장1";#N/A,#N/A,FALSE,"포장1"}</definedName>
    <definedName name="기초3" localSheetId="7" hidden="1">{#N/A,#N/A,FALSE,"포장1";#N/A,#N/A,FALSE,"포장1"}</definedName>
    <definedName name="기초3" hidden="1">{#N/A,#N/A,FALSE,"포장1";#N/A,#N/A,FALSE,"포장1"}</definedName>
    <definedName name="기초CON">[41]방음벽기초!#REF!</definedName>
    <definedName name="기초강성2">[245]단위중량!#REF!</definedName>
    <definedName name="기초거푸집">[225]관로토공!$Z$3:$Z$452</definedName>
    <definedName name="기초거푸집2">#REF!</definedName>
    <definedName name="기초규격">[246]SORCE1!$AQ$2:$BE$14</definedName>
    <definedName name="기초길이">#REF!</definedName>
    <definedName name="기초높이">#REF!</definedName>
    <definedName name="기초단가">#REF!</definedName>
    <definedName name="기초단가1">#REF!</definedName>
    <definedName name="기초데이타">#REF!</definedName>
    <definedName name="기초연장">#REF!</definedName>
    <definedName name="기초콘">#N/A</definedName>
    <definedName name="기초폭1">[247]대로근거!#REF!</definedName>
    <definedName name="기초폭300">[30]대로근거!#REF!</definedName>
    <definedName name="기초폭350">[30]대로근거!#REF!</definedName>
    <definedName name="기층t">[248]접속도로1!$AN$1</definedName>
    <definedName name="기층다짐2">#REF!</definedName>
    <definedName name="기층다짐3">#REF!</definedName>
    <definedName name="기타">#REF!</definedName>
    <definedName name="기타경비">[208]설계산출기초!$G$15</definedName>
    <definedName name="기타경비_산식">#REF!</definedName>
    <definedName name="기타경비1" localSheetId="6" hidden="1">{#N/A,#N/A,TRUE,"토적및재료집계";#N/A,#N/A,TRUE,"토적및재료집계";#N/A,#N/A,TRUE,"단위량"}</definedName>
    <definedName name="기타경비1" localSheetId="7" hidden="1">{#N/A,#N/A,TRUE,"토적및재료집계";#N/A,#N/A,TRUE,"토적및재료집계";#N/A,#N/A,TRUE,"단위량"}</definedName>
    <definedName name="기타경비1" hidden="1">{#N/A,#N/A,TRUE,"토적및재료집계";#N/A,#N/A,TRUE,"토적및재료집계";#N/A,#N/A,TRUE,"단위량"}</definedName>
    <definedName name="기타경비요율">[189]제경비요율!$F$13</definedName>
    <definedName name="기타경비율">#REF!</definedName>
    <definedName name="기타자재" localSheetId="6">노임단가!기타자재</definedName>
    <definedName name="기타자재" localSheetId="7">전기단가표!기타자재</definedName>
    <definedName name="기타자재">[0]!기타자재</definedName>
    <definedName name="기타자재1">#N/A</definedName>
    <definedName name="기호">#REF!</definedName>
    <definedName name="길">#REF!</definedName>
    <definedName name="길이">#REF!</definedName>
    <definedName name="길이1">#REF!</definedName>
    <definedName name="길행이">#REF!</definedName>
    <definedName name="김" localSheetId="6" hidden="1">{#N/A,#N/A,FALSE,"명세표"}</definedName>
    <definedName name="김" localSheetId="7" hidden="1">{#N/A,#N/A,FALSE,"명세표"}</definedName>
    <definedName name="김" hidden="1">{#N/A,#N/A,FALSE,"명세표"}</definedName>
    <definedName name="김1" localSheetId="6">{"'Firr(선)'!$AS$1:$AY$62","'Firr(사)'!$AS$1:$AY$62","'Firr(회)'!$AS$1:$AY$62","'Firr(선)'!$L$1:$V$62","'Firr(사)'!$L$1:$V$62","'Firr(회)'!$L$1:$V$62"}</definedName>
    <definedName name="김1" localSheetId="7">{"'Firr(선)'!$AS$1:$AY$62","'Firr(사)'!$AS$1:$AY$62","'Firr(회)'!$AS$1:$AY$62","'Firr(선)'!$L$1:$V$62","'Firr(사)'!$L$1:$V$62","'Firr(회)'!$L$1:$V$62"}</definedName>
    <definedName name="김1">{"'Firr(선)'!$AS$1:$AY$62","'Firr(사)'!$AS$1:$AY$62","'Firr(회)'!$AS$1:$AY$62","'Firr(선)'!$L$1:$V$62","'Firr(사)'!$L$1:$V$62","'Firr(회)'!$L$1:$V$62"}</definedName>
    <definedName name="김길">#REF!</definedName>
    <definedName name="김동" localSheetId="6">{"'Firr(선)'!$AS$1:$AY$62","'Firr(사)'!$AS$1:$AY$62","'Firr(회)'!$AS$1:$AY$62","'Firr(선)'!$L$1:$V$62","'Firr(사)'!$L$1:$V$62","'Firr(회)'!$L$1:$V$62"}</definedName>
    <definedName name="김동" localSheetId="7">{"'Firr(선)'!$AS$1:$AY$62","'Firr(사)'!$AS$1:$AY$62","'Firr(회)'!$AS$1:$AY$62","'Firr(선)'!$L$1:$V$62","'Firr(사)'!$L$1:$V$62","'Firr(회)'!$L$1:$V$62"}</definedName>
    <definedName name="김동">{"'Firr(선)'!$AS$1:$AY$62","'Firr(사)'!$AS$1:$AY$62","'Firr(회)'!$AS$1:$AY$62","'Firr(선)'!$L$1:$V$62","'Firr(사)'!$L$1:$V$62","'Firr(회)'!$L$1:$V$62"}</definedName>
    <definedName name="김동준" localSheetId="6">{"'Firr(선)'!$AS$1:$AY$62","'Firr(사)'!$AS$1:$AY$62","'Firr(회)'!$AS$1:$AY$62","'Firr(선)'!$L$1:$V$62","'Firr(사)'!$L$1:$V$62","'Firr(회)'!$L$1:$V$62"}</definedName>
    <definedName name="김동준" localSheetId="7">{"'Firr(선)'!$AS$1:$AY$62","'Firr(사)'!$AS$1:$AY$62","'Firr(회)'!$AS$1:$AY$62","'Firr(선)'!$L$1:$V$62","'Firr(사)'!$L$1:$V$62","'Firr(회)'!$L$1:$V$62"}</definedName>
    <definedName name="김동준">{"'Firr(선)'!$AS$1:$AY$62","'Firr(사)'!$AS$1:$AY$62","'Firr(회)'!$AS$1:$AY$62","'Firr(선)'!$L$1:$V$62","'Firr(사)'!$L$1:$V$62","'Firr(회)'!$L$1:$V$62"}</definedName>
    <definedName name="김미영" localSheetId="6">노임단가!김미영</definedName>
    <definedName name="김미영" localSheetId="7">전기단가표!김미영</definedName>
    <definedName name="김미영">[0]!김미영</definedName>
    <definedName name="김성혁">#REF!,#REF!,#REF!,#REF!,#REF!,#REF!,#REF!,#REF!,#REF!,#REF!,#REF!,#REF!,#REF!,#REF!</definedName>
    <definedName name="김성훈">'[249]ABUT수량-A1'!$T$25</definedName>
    <definedName name="김승오">#REF!</definedName>
    <definedName name="김양석">#REF!,#REF!,#REF!,#REF!,#REF!,#REF!,#REF!,#REF!,#REF!,#REF!,#REF!,#REF!,#REF!,#REF!,#REF!,#REF!,#REF!,#REF!,#REF!</definedName>
    <definedName name="김윤기" localSheetId="6">{"'5국공정'!$A$1:$E$128"}</definedName>
    <definedName name="김윤기" localSheetId="7">{"'5국공정'!$A$1:$E$128"}</definedName>
    <definedName name="김윤기">{"'5국공정'!$A$1:$E$128"}</definedName>
    <definedName name="김종현">#REF!</definedName>
    <definedName name="김중규" localSheetId="6" hidden="1">{#N/A,#N/A,FALSE,"이태원철근"}</definedName>
    <definedName name="김중규" localSheetId="7" hidden="1">{#N/A,#N/A,FALSE,"이태원철근"}</definedName>
    <definedName name="김중규" hidden="1">{#N/A,#N/A,FALSE,"이태원철근"}</definedName>
    <definedName name="깊이">#REF!</definedName>
    <definedName name="깨기">#REF!</definedName>
    <definedName name="깨기수량1">#N/A</definedName>
    <definedName name="꺽쇠">#REF!</definedName>
    <definedName name="꽃복숭아R3">[187]데이타!$E$58</definedName>
    <definedName name="꽃복숭아R4">[187]데이타!$E$59</definedName>
    <definedName name="꽃복숭아R5">[187]데이타!$E$60</definedName>
    <definedName name="꽃사과R10">[187]데이타!$E$64</definedName>
    <definedName name="꽃사과R4">[187]데이타!$E$61</definedName>
    <definedName name="꽃사과R6">[187]데이타!$E$62</definedName>
    <definedName name="꽃사과R8">[187]데이타!$E$63</definedName>
    <definedName name="꽃아그배R10">[187]데이타!$E$68</definedName>
    <definedName name="꽃아그배R4">[187]데이타!$E$65</definedName>
    <definedName name="꽃아그배R6">[187]데이타!$E$66</definedName>
    <definedName name="꽃아그배R8">[187]데이타!$E$67</definedName>
    <definedName name="꽃창포">#REF!</definedName>
    <definedName name="꽃향유">#REF!</definedName>
    <definedName name="꽝꽝0304">[187]데이타!$E$54</definedName>
    <definedName name="꽝꽝0406">[187]데이타!$E$55</definedName>
    <definedName name="꽝꽝0508">[187]데이타!$E$56</definedName>
    <definedName name="꽝꽝0610">[187]데이타!$E$57</definedName>
    <definedName name="꽝꽝H0.3">#REF!</definedName>
    <definedName name="꽝꽝H0.3경">#REF!</definedName>
    <definedName name="꽝꽝H0.3노">#REF!</definedName>
    <definedName name="꽝꽝H0.3재">#REF!</definedName>
    <definedName name="ㄳ">[132]Sheet13!#REF!</definedName>
    <definedName name="ㄳㄳ">#REF!</definedName>
    <definedName name="ㄳㄳㄳㄳ" localSheetId="6">{"'용역비'!$A$4:$C$8"}</definedName>
    <definedName name="ㄳㄳㄳㄳ" localSheetId="7">{"'용역비'!$A$4:$C$8"}</definedName>
    <definedName name="ㄳㄳㄳㄳ">{"'용역비'!$A$4:$C$8"}</definedName>
    <definedName name="ㄴ" hidden="1">#REF!</definedName>
    <definedName name="ㄴ1">#REF!</definedName>
    <definedName name="ㄴ2">#REF!</definedName>
    <definedName name="ㄴ3">#N/A</definedName>
    <definedName name="ㄴ4">#N/A</definedName>
    <definedName name="ㄴ5">#N/A</definedName>
    <definedName name="ㄴ6">#N/A</definedName>
    <definedName name="ㄴㄱㄹ" hidden="1">#REF!</definedName>
    <definedName name="ㄴㄴ" localSheetId="6" hidden="1">{#N/A,#N/A,FALSE,"명세표"}</definedName>
    <definedName name="ㄴㄴ" localSheetId="7" hidden="1">{#N/A,#N/A,FALSE,"명세표"}</definedName>
    <definedName name="ㄴㄴ" hidden="1">{#N/A,#N/A,FALSE,"명세표"}</definedName>
    <definedName name="ㄴㄴㄴ">#REF!</definedName>
    <definedName name="ㄴㄴㄴㄴ" localSheetId="6" hidden="1">{#N/A,#N/A,FALSE,"Sheet1"}</definedName>
    <definedName name="ㄴㄴㄴㄴ" localSheetId="7" hidden="1">{#N/A,#N/A,FALSE,"Sheet1"}</definedName>
    <definedName name="ㄴㄴㄴㄴ" hidden="1">{#N/A,#N/A,FALSE,"Sheet1"}</definedName>
    <definedName name="ㄴㄴㄴㄴㄴ" hidden="1">#REF!</definedName>
    <definedName name="ㄴㄴㄴㄴㄴㄴ">[5]간선!$I$2</definedName>
    <definedName name="ㄴㄴㄴㄴㄴㄴㄴ">#REF!</definedName>
    <definedName name="ㄴㄴㄴㄴㄴㄴㄴㄴ" localSheetId="6">{"'Sheet1'!$D$19","'Sheet1'!$B$22:$E$22"}</definedName>
    <definedName name="ㄴㄴㄴㄴㄴㄴㄴㄴ" localSheetId="7">{"'Sheet1'!$D$19","'Sheet1'!$B$22:$E$22"}</definedName>
    <definedName name="ㄴㄴㄴㄴㄴㄴㄴㄴ">{"'Sheet1'!$D$19","'Sheet1'!$B$22:$E$22"}</definedName>
    <definedName name="ㄴㄴㄴㄴㄴㄴㄴㄴㄴㄴㄴㄴㄴㄴㄴㄴㄴ" hidden="1">#REF!</definedName>
    <definedName name="ㄴㄴㄴㄴㄷㄴ">[77]Sheet9!$AE$34:$AH$35</definedName>
    <definedName name="ㄴㄴㄴㄴㅍㅋ">#REF!</definedName>
    <definedName name="ㄴㄴㄴㅁ">'[250]ABUT수량-A1'!$T$25</definedName>
    <definedName name="ㄴㄴㅁㄴㅊ">[5]간선!#REF!</definedName>
    <definedName name="ㄴㄴㅇ">#REF!</definedName>
    <definedName name="ㄴㄴㅇㄻㄴㄹㅇ" localSheetId="6">BlankMacro1</definedName>
    <definedName name="ㄴㄴㅇㄻㄴㄹㅇ" localSheetId="7">BlankMacro1</definedName>
    <definedName name="ㄴㄴㅇㄻㄴㄹㅇ">BlankMacro1</definedName>
    <definedName name="ㄴㄹ" localSheetId="6" hidden="1">{#N/A,#N/A,FALSE,"2~8번"}</definedName>
    <definedName name="ㄴㄹ" localSheetId="7" hidden="1">{#N/A,#N/A,FALSE,"2~8번"}</definedName>
    <definedName name="ㄴㄹ" hidden="1">{#N/A,#N/A,FALSE,"2~8번"}</definedName>
    <definedName name="ㄴㄹㄴㄹ"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6" hidden="1">{#N/A,"수불부",FALSE,"사급자재수불서";#N/A,"수불부",FALSE,"사급자재수불서"}</definedName>
    <definedName name="ㄴㄹㄴㅁㅎㅇㄹ" localSheetId="7" hidden="1">{#N/A,"수불부",FALSE,"사급자재수불서";#N/A,"수불부",FALSE,"사급자재수불서"}</definedName>
    <definedName name="ㄴㄹㄴㅁㅎㅇㄹ" hidden="1">{#N/A,"수불부",FALSE,"사급자재수불서";#N/A,"수불부",FALSE,"사급자재수불서"}</definedName>
    <definedName name="ㄴㄹㄹㄴㄹ">[251]단가표!$A$1:$P$27</definedName>
    <definedName name="ㄴㄹㅇㄹㅇ" localSheetId="6" hidden="1">{#N/A,#N/A,FALSE,"2~8번"}</definedName>
    <definedName name="ㄴㄹㅇㄹㅇ" localSheetId="7" hidden="1">{#N/A,#N/A,FALSE,"2~8번"}</definedName>
    <definedName name="ㄴㄹㅇㄹㅇ" hidden="1">{#N/A,#N/A,FALSE,"2~8번"}</definedName>
    <definedName name="ㄴㄻㄹㄴ" localSheetId="6" hidden="1">{#N/A,#N/A,FALSE,"명세표"}</definedName>
    <definedName name="ㄴㄻㄹㄴ" localSheetId="7" hidden="1">{#N/A,#N/A,FALSE,"명세표"}</definedName>
    <definedName name="ㄴㄻㄹㄴ" hidden="1">{#N/A,#N/A,FALSE,"명세표"}</definedName>
    <definedName name="ㄴㅀ" localSheetId="6">BlankMacro1</definedName>
    <definedName name="ㄴㅀ" localSheetId="7">BlankMacro1</definedName>
    <definedName name="ㄴㅀ">BlankMacro1</definedName>
    <definedName name="ㄴㅁ" hidden="1">#REF!</definedName>
    <definedName name="ㄴㅁㄴ어림ㄴㅇㄹ" localSheetId="6" hidden="1">{#N/A,#N/A,FALSE,"단가표지"}</definedName>
    <definedName name="ㄴㅁㄴ어림ㄴㅇㄹ" localSheetId="7" hidden="1">{#N/A,#N/A,FALSE,"단가표지"}</definedName>
    <definedName name="ㄴㅁㄴ어림ㄴㅇㄹ" hidden="1">{#N/A,#N/A,FALSE,"단가표지"}</definedName>
    <definedName name="ㄴㅁㄹ" hidden="1">#REF!</definedName>
    <definedName name="ㄴㅁㄹㅈㄹ" hidden="1">#REF!</definedName>
    <definedName name="ㄴㅁㄻㄴㅇㄹㅇㄴㄹ" localSheetId="6" hidden="1">{#N/A,"수불부",FALSE,"사급자재수불서";#N/A,"수불부",FALSE,"사급자재수불서"}</definedName>
    <definedName name="ㄴㅁㄻㄴㅇㄹㅇㄴㄹ" localSheetId="7" hidden="1">{#N/A,"수불부",FALSE,"사급자재수불서";#N/A,"수불부",FALSE,"사급자재수불서"}</definedName>
    <definedName name="ㄴㅁㄻㄴㅇㄹㅇㄴㄹ" hidden="1">{#N/A,"수불부",FALSE,"사급자재수불서";#N/A,"수불부",FALSE,"사급자재수불서"}</definedName>
    <definedName name="ㄴㅁㅁㄴㅇㅁ" localSheetId="6" hidden="1">{#N/A,#N/A,FALSE,"2~8번"}</definedName>
    <definedName name="ㄴㅁㅁㄴㅇㅁ" localSheetId="7" hidden="1">{#N/A,#N/A,FALSE,"2~8번"}</definedName>
    <definedName name="ㄴㅁㅁㄴㅇㅁ" hidden="1">{#N/A,#N/A,FALSE,"2~8번"}</definedName>
    <definedName name="ㄴㅁㅁㅁㅁㅁㅁㅁㅁㅇㅇㅇㅇㅇ" localSheetId="6" hidden="1">{#N/A,#N/A,FALSE,"2~8번"}</definedName>
    <definedName name="ㄴㅁㅁㅁㅁㅁㅁㅁㅁㅇㅇㅇㅇㅇ" localSheetId="7" hidden="1">{#N/A,#N/A,FALSE,"2~8번"}</definedName>
    <definedName name="ㄴㅁㅁㅁㅁㅁㅁㅁㅁㅇㅇㅇㅇㅇ" hidden="1">{#N/A,#N/A,FALSE,"2~8번"}</definedName>
    <definedName name="ㄴㅁㅇ" localSheetId="6" hidden="1">{#N/A,#N/A,FALSE,"현장 NCR 분석";#N/A,#N/A,FALSE,"현장품질감사";#N/A,#N/A,FALSE,"현장품질감사"}</definedName>
    <definedName name="ㄴㅁㅇ" localSheetId="7" hidden="1">{#N/A,#N/A,FALSE,"현장 NCR 분석";#N/A,#N/A,FALSE,"현장품질감사";#N/A,#N/A,FALSE,"현장품질감사"}</definedName>
    <definedName name="ㄴㅁㅇ" hidden="1">{#N/A,#N/A,FALSE,"현장 NCR 분석";#N/A,#N/A,FALSE,"현장품질감사";#N/A,#N/A,FALSE,"현장품질감사"}</definedName>
    <definedName name="ㄴㅁㅇㄹㅇㅁㅇㄴㄻㄴㅇㄹ" localSheetId="6" hidden="1">{#N/A,#N/A,FALSE,"2~8번"}</definedName>
    <definedName name="ㄴㅁㅇㄹㅇㅁㅇㄴㄻㄴㅇㄹ" localSheetId="7" hidden="1">{#N/A,#N/A,FALSE,"2~8번"}</definedName>
    <definedName name="ㄴㅁㅇㄹㅇㅁㅇㄴㄻㄴㅇㄹ" hidden="1">{#N/A,#N/A,FALSE,"2~8번"}</definedName>
    <definedName name="ㄴㅁㅇㄻㄴㅇㄻㄴㅇㄹ" localSheetId="6" hidden="1">{#N/A,#N/A,FALSE,"조골재"}</definedName>
    <definedName name="ㄴㅁㅇㄻㄴㅇㄻㄴㅇㄹ" localSheetId="7" hidden="1">{#N/A,#N/A,FALSE,"조골재"}</definedName>
    <definedName name="ㄴㅁㅇㄻㄴㅇㄻㄴㅇㄹ" hidden="1">{#N/A,#N/A,FALSE,"조골재"}</definedName>
    <definedName name="ㄴㅁㅇㅁㄴㄴㄴㄴㄴㄴㄴ" localSheetId="6" hidden="1">{#N/A,#N/A,FALSE,"2~8번"}</definedName>
    <definedName name="ㄴㅁㅇㅁㄴㄴㄴㄴㄴㄴㄴ" localSheetId="7" hidden="1">{#N/A,#N/A,FALSE,"2~8번"}</definedName>
    <definedName name="ㄴㅁㅇㅁㄴㄴㄴㄴㄴㄴㄴ" hidden="1">{#N/A,#N/A,FALSE,"2~8번"}</definedName>
    <definedName name="ㄴㅇ">[252]요율!$B$4:$K$183</definedName>
    <definedName name="ㄴㅇㄴㅇㄴㅇㄴ" localSheetId="6" hidden="1">{#N/A,#N/A,FALSE,"골재소요량";#N/A,#N/A,FALSE,"골재소요량"}</definedName>
    <definedName name="ㄴㅇㄴㅇㄴㅇㄴ" localSheetId="7" hidden="1">{#N/A,#N/A,FALSE,"골재소요량";#N/A,#N/A,FALSE,"골재소요량"}</definedName>
    <definedName name="ㄴㅇㄴㅇㄴㅇㄴ" hidden="1">{#N/A,#N/A,FALSE,"골재소요량";#N/A,#N/A,FALSE,"골재소요량"}</definedName>
    <definedName name="ㄴㅇㄹ" localSheetId="6" hidden="1">{#N/A,#N/A,FALSE,"속도"}</definedName>
    <definedName name="ㄴㅇㄹ" localSheetId="7" hidden="1">{#N/A,#N/A,FALSE,"속도"}</definedName>
    <definedName name="ㄴㅇㄹ" hidden="1">{#N/A,#N/A,FALSE,"속도"}</definedName>
    <definedName name="ㄴㅇㄹㄴ" localSheetId="6" hidden="1">{#N/A,"수불부",FALSE,"사급자재수불서";#N/A,"수불부",FALSE,"사급자재수불서"}</definedName>
    <definedName name="ㄴㅇㄹㄴ" localSheetId="7" hidden="1">{#N/A,"수불부",FALSE,"사급자재수불서";#N/A,"수불부",FALSE,"사급자재수불서"}</definedName>
    <definedName name="ㄴㅇㄹㄴ" hidden="1">{#N/A,"수불부",FALSE,"사급자재수불서";#N/A,"수불부",FALSE,"사급자재수불서"}</definedName>
    <definedName name="ㄴㅇㄹㄴㄹ" localSheetId="6">{"'Sheet1'!$D$19","'Sheet1'!$B$22:$E$22"}</definedName>
    <definedName name="ㄴㅇㄹㄴㄹ" localSheetId="7">{"'Sheet1'!$D$19","'Sheet1'!$B$22:$E$22"}</definedName>
    <definedName name="ㄴㅇㄹㄴㄹ">{"'Sheet1'!$D$19","'Sheet1'!$B$22:$E$22"}</definedName>
    <definedName name="ㄴㅇㄹㄴㅁ" localSheetId="6">BlankMacro1</definedName>
    <definedName name="ㄴㅇㄹㄴㅁ" localSheetId="7">BlankMacro1</definedName>
    <definedName name="ㄴㅇㄹㄴㅁ">BlankMacro1</definedName>
    <definedName name="ㄴㅇ로ㅠㅎ" localSheetId="6" hidden="1">{#N/A,#N/A,FALSE,"구조2"}</definedName>
    <definedName name="ㄴㅇ로ㅠㅎ" localSheetId="7" hidden="1">{#N/A,#N/A,FALSE,"구조2"}</definedName>
    <definedName name="ㄴㅇ로ㅠㅎ" hidden="1">{#N/A,#N/A,FALSE,"구조2"}</definedName>
    <definedName name="ㄴㅇㄻㄴㅇㄹ" localSheetId="6">{"'용역비'!$A$4:$C$8"}</definedName>
    <definedName name="ㄴㅇㄻㄴㅇㄹ" localSheetId="7">{"'용역비'!$A$4:$C$8"}</definedName>
    <definedName name="ㄴㅇㄻㄴㅇㄹ">{"'용역비'!$A$4:$C$8"}</definedName>
    <definedName name="ㄴㅇㄼㅈㄷㄹ">'[61]98수문일위'!$A$1:$P$2004</definedName>
    <definedName name="ㄴㅇㅀ" localSheetId="6" hidden="1">{#N/A,#N/A,FALSE,"토공2"}</definedName>
    <definedName name="ㄴㅇㅀ" localSheetId="7" hidden="1">{#N/A,#N/A,FALSE,"토공2"}</definedName>
    <definedName name="ㄴㅇㅀ" hidden="1">{#N/A,#N/A,FALSE,"토공2"}</definedName>
    <definedName name="ㄴㅇㅀㄴㅇㅀㄴㅇㄹ"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ㅇㅀㄴㅇㄹ"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ㅇㅀ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ㅁ" hidden="1">[32]조명시설!#REF!</definedName>
    <definedName name="ㄴㅇㅁㄴㅇ" localSheetId="6" hidden="1">{#N/A,#N/A,TRUE,"토적및재료집계";#N/A,#N/A,TRUE,"토적및재료집계";#N/A,#N/A,TRUE,"단위량"}</definedName>
    <definedName name="ㄴㅇㅁㄴㅇ" localSheetId="7" hidden="1">{#N/A,#N/A,TRUE,"토적및재료집계";#N/A,#N/A,TRUE,"토적및재료집계";#N/A,#N/A,TRUE,"단위량"}</definedName>
    <definedName name="ㄴㅇㅁㄴㅇ" hidden="1">{#N/A,#N/A,TRUE,"토적및재료집계";#N/A,#N/A,TRUE,"토적및재료집계";#N/A,#N/A,TRUE,"단위량"}</definedName>
    <definedName name="ㄴㅇㅇ">#REF!</definedName>
    <definedName name="ㄴㅇㅍㅁㄴㅇㄹ">'[253]98수문일위'!$A$1:$P$2004</definedName>
    <definedName name="ㄴㅇㅎㄴㅇㅎ">#N/A</definedName>
    <definedName name="ㄴㅇㅎㄹㄴㅇㅎ" localSheetId="6">BlankMacro1</definedName>
    <definedName name="ㄴㅇㅎㄹㄴㅇㅎ" localSheetId="7">BlankMacro1</definedName>
    <definedName name="ㄴㅇㅎㄹㄴㅇㅎ">BlankMacro1</definedName>
    <definedName name="ㄴ흂" localSheetId="6" hidden="1">{#N/A,#N/A,FALSE,"단가표지"}</definedName>
    <definedName name="ㄴ흂" localSheetId="7" hidden="1">{#N/A,#N/A,FALSE,"단가표지"}</definedName>
    <definedName name="ㄴ흂" hidden="1">{#N/A,#N/A,FALSE,"단가표지"}</definedName>
    <definedName name="나" localSheetId="6">{"'자리배치도'!$AG$1:$CI$28"}</definedName>
    <definedName name="나" localSheetId="7">{"'자리배치도'!$AG$1:$CI$28"}</definedName>
    <definedName name="나">{"'자리배치도'!$AG$1:$CI$28"}</definedName>
    <definedName name="나.">#REF!</definedName>
    <definedName name="나그네" localSheetId="6" hidden="1">{#N/A,#N/A,FALSE,"구조2"}</definedName>
    <definedName name="나그네" localSheetId="7" hidden="1">{#N/A,#N/A,FALSE,"구조2"}</definedName>
    <definedName name="나그네" hidden="1">{#N/A,#N/A,FALSE,"구조2"}</definedName>
    <definedName name="나나">#REF!</definedName>
    <definedName name="나나나">#N/A</definedName>
    <definedName name="나나나나나">#N/A</definedName>
    <definedName name="나나나나나나나나" localSheetId="6" hidden="1">{#N/A,#N/A,FALSE,"혼합골재"}</definedName>
    <definedName name="나나나나나나나나" localSheetId="7" hidden="1">{#N/A,#N/A,FALSE,"혼합골재"}</definedName>
    <definedName name="나나나나나나나나" hidden="1">{#N/A,#N/A,FALSE,"혼합골재"}</definedName>
    <definedName name="나나나나나나나나난" localSheetId="6" hidden="1">{#N/A,#N/A,FALSE,"표지목차"}</definedName>
    <definedName name="나나나나나나나나난" localSheetId="7" hidden="1">{#N/A,#N/A,FALSE,"표지목차"}</definedName>
    <definedName name="나나나나나나나나난" hidden="1">{#N/A,#N/A,FALSE,"표지목차"}</definedName>
    <definedName name="나나아" localSheetId="6" hidden="1">{#N/A,#N/A,FALSE,"2~8번"}</definedName>
    <definedName name="나나아" localSheetId="7" hidden="1">{#N/A,#N/A,FALSE,"2~8번"}</definedName>
    <definedName name="나나아" hidden="1">{#N/A,#N/A,FALSE,"2~8번"}</definedName>
    <definedName name="나라">#REF!</definedName>
    <definedName name="나박카스">#N/A</definedName>
    <definedName name="나비">#REF!</definedName>
    <definedName name="나사식_이음">#REF!</definedName>
    <definedName name="나야" localSheetId="6">노임단가!나야</definedName>
    <definedName name="나야" localSheetId="7">전기단가표!나야</definedName>
    <definedName name="나야">[0]!나야</definedName>
    <definedName name="나이로" localSheetId="6" hidden="1">{#N/A,#N/A,FALSE,"속도"}</definedName>
    <definedName name="나이로" localSheetId="7" hidden="1">{#N/A,#N/A,FALSE,"속도"}</definedName>
    <definedName name="나이로" hidden="1">{#N/A,#N/A,FALSE,"속도"}</definedName>
    <definedName name="나트륨등이용율">#REF!</definedName>
    <definedName name="나트륨폭">'[254]고창터널(고창방향)'!#REF!</definedName>
    <definedName name="나트륨폭반">'[254]고창터널(고창방향)'!#REF!</definedName>
    <definedName name="나ㅏㅓㄹ"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_석_방_지_망__개_소_별_명_세">#REF!</definedName>
    <definedName name="낙_석_방_지_책__개_소_별_명_세">#REF!</definedName>
    <definedName name="낙_석_방_지_책__수_량_집_계">#REF!</definedName>
    <definedName name="낙교개수">#REF!</definedName>
    <definedName name="낙동적격">#REF!</definedName>
    <definedName name="낙상홍">'[255]실행내역 '!$A$1:$A$65536</definedName>
    <definedName name="낙상홍1004">[187]데이타!$E$76</definedName>
    <definedName name="낙상홍1506">[187]데이타!$E$77</definedName>
    <definedName name="낙상홍1808">[187]데이타!$E$78</definedName>
    <definedName name="낙상홍2010">[187]데이타!$E$79</definedName>
    <definedName name="낙상홍2515">[187]데이타!$E$80</definedName>
    <definedName name="낙우송R10">[187]데이타!$E$84</definedName>
    <definedName name="낙우송R12">[187]데이타!$E$85</definedName>
    <definedName name="낙우송R5">[187]데이타!$E$81</definedName>
    <definedName name="낙우송R6">[187]데이타!$E$82</definedName>
    <definedName name="낙우송R8">[187]데이타!$E$83</definedName>
    <definedName name="낙차공" localSheetId="6" hidden="1">{#N/A,#N/A,FALSE,"2~8번"}</definedName>
    <definedName name="낙차공" localSheetId="7" hidden="1">{#N/A,#N/A,FALSE,"2~8번"}</definedName>
    <definedName name="낙차공" hidden="1">{#N/A,#N/A,FALSE,"2~8번"}</definedName>
    <definedName name="낙찰가">#N/A</definedName>
    <definedName name="낙하물방지">[80]진주방향!$AS$440</definedName>
    <definedName name="낙하물방지.">[80]마산방향!$AS$453</definedName>
    <definedName name="낙하물방지공">#REF!</definedName>
    <definedName name="난">[256]일위대가!$A$275:$L$322</definedName>
    <definedName name="난__간">#REF!</definedName>
    <definedName name="난_경">[257]수량산출!#REF!</definedName>
    <definedName name="난_수">[194]수량산출!$R$39</definedName>
    <definedName name="난간">#REF!</definedName>
    <definedName name="난데" localSheetId="6">노임단가!난데</definedName>
    <definedName name="난데" localSheetId="7">전기단가표!난데</definedName>
    <definedName name="난데">[0]!난데</definedName>
    <definedName name="난방">#REF!</definedName>
    <definedName name="날_____짜">#REF!</definedName>
    <definedName name="날1">#REF!</definedName>
    <definedName name="날개">#REF!</definedName>
    <definedName name="날개벽두께">#REF!</definedName>
    <definedName name="날높">#REF!</definedName>
    <definedName name="날두">#REF!</definedName>
    <definedName name="날자">[258]Sheet1!$K$2</definedName>
    <definedName name="날전폭">#REF!</definedName>
    <definedName name="날짜">[208]설계산출표지!$B$8</definedName>
    <definedName name="날폭">#REF!</definedName>
    <definedName name="남남" hidden="1">[113]Sheet3!#REF!</definedName>
    <definedName name="남덕" localSheetId="6">BlankMacro1</definedName>
    <definedName name="남덕" localSheetId="7">BlankMacro1</definedName>
    <definedName name="남덕">BlankMacro1</definedName>
    <definedName name="남덕1" localSheetId="6">BlankMacro1</definedName>
    <definedName name="남덕1" localSheetId="7">BlankMacro1</definedName>
    <definedName name="남덕1">BlankMacro1</definedName>
    <definedName name="남산1호">#REF!</definedName>
    <definedName name="남산2호">#REF!</definedName>
    <definedName name="남천H1.0">#REF!</definedName>
    <definedName name="남천H1.0경">#REF!</definedName>
    <definedName name="남천H1.0노">#REF!</definedName>
    <definedName name="남천H1.0재">#REF!</definedName>
    <definedName name="남천H1.2">#REF!</definedName>
    <definedName name="남천H1.2노">#REF!</definedName>
    <definedName name="남천H1.2재">#REF!</definedName>
    <definedName name="남형우">#REF!</definedName>
    <definedName name="납부">[240]보험료산출!$D$7:$H$101</definedName>
    <definedName name="낭ㄹ" localSheetId="6">노임단가!낭ㄹ</definedName>
    <definedName name="낭ㄹ" localSheetId="7">전기단가표!낭ㄹ</definedName>
    <definedName name="낭ㄹ">[0]!낭ㄹ</definedName>
    <definedName name="내">#REF!</definedName>
    <definedName name="내경">#REF!</definedName>
    <definedName name="내공H">#REF!</definedName>
    <definedName name="내공V">#REF!</definedName>
    <definedName name="내공넓이">#REF!</definedName>
    <definedName name="내공높이">#REF!</definedName>
    <definedName name="내높">#REF!</definedName>
    <definedName name="내민식">[259]비탈면보호공수량산출!#REF!</definedName>
    <definedName name="내벽">#REF!</definedName>
    <definedName name="내벽2">#N/A</definedName>
    <definedName name="내부높이">#REF!</definedName>
    <definedName name="내부윗변">#REF!</definedName>
    <definedName name="내부측변">#REF!</definedName>
    <definedName name="내선">[260]노무비!$C$2</definedName>
    <definedName name="내선전공">#REF!</definedName>
    <definedName name="내선전공001">#REF!</definedName>
    <definedName name="내선전공002">#REF!</definedName>
    <definedName name="내선전공011">#REF!</definedName>
    <definedName name="내선전공1">#REF!</definedName>
    <definedName name="내선전공982">#REF!</definedName>
    <definedName name="내선전공991">#REF!</definedName>
    <definedName name="내선전공992">#REF!</definedName>
    <definedName name="내선전공일당">#REF!</definedName>
    <definedName name="내역">#REF!</definedName>
    <definedName name="내역_file">#REF!</definedName>
    <definedName name="내역1">#REF!</definedName>
    <definedName name="내역A">#REF!</definedName>
    <definedName name="내역단가">[261]단가조사!$A$1:$R$841</definedName>
    <definedName name="내역서">#REF!</definedName>
    <definedName name="내역서1">#REF!</definedName>
    <definedName name="내역서111" localSheetId="6">[0]!BlankMacro1</definedName>
    <definedName name="내역서111" localSheetId="7">[0]!BlankMacro1</definedName>
    <definedName name="내역서111">[0]!BlankMacro1</definedName>
    <definedName name="내역서2" localSheetId="6" hidden="1">{"'단계별시설공사비'!$A$3:$K$51"}</definedName>
    <definedName name="내역서2" localSheetId="7" hidden="1">{"'단계별시설공사비'!$A$3:$K$51"}</definedName>
    <definedName name="내역서2" hidden="1">{"'단계별시설공사비'!$A$3:$K$51"}</definedName>
    <definedName name="내역서3">#REF!</definedName>
    <definedName name="내역서3안" localSheetId="6">{"'제10장(표)'!$A$5:$L$10"}</definedName>
    <definedName name="내역서3안" localSheetId="7">{"'제10장(표)'!$A$5:$L$10"}</definedName>
    <definedName name="내역서3안">{"'제10장(표)'!$A$5:$L$10"}</definedName>
    <definedName name="내역서4" hidden="1">[262]내역서!#REF!</definedName>
    <definedName name="내역서갑지1" localSheetId="6" hidden="1">{#N/A,#N/A,FALSE,"전력간선"}</definedName>
    <definedName name="내역서갑지1" localSheetId="7" hidden="1">{#N/A,#N/A,FALSE,"전력간선"}</definedName>
    <definedName name="내역서갑지1" hidden="1">{#N/A,#N/A,FALSE,"전력간선"}</definedName>
    <definedName name="내역서갑지2" localSheetId="6" hidden="1">{#N/A,#N/A,FALSE,"전력간선"}</definedName>
    <definedName name="내역서갑지2" localSheetId="7" hidden="1">{#N/A,#N/A,FALSE,"전력간선"}</definedName>
    <definedName name="내역서갑지2" hidden="1">{#N/A,#N/A,FALSE,"전력간선"}</definedName>
    <definedName name="내역서갑지3" localSheetId="6" hidden="1">{#N/A,#N/A,FALSE,"전력간선"}</definedName>
    <definedName name="내역서갑지3" localSheetId="7" hidden="1">{#N/A,#N/A,FALSE,"전력간선"}</definedName>
    <definedName name="내역서갑지3" hidden="1">{#N/A,#N/A,FALSE,"전력간선"}</definedName>
    <definedName name="내역서갑지4" localSheetId="6" hidden="1">{#N/A,#N/A,FALSE,"전력간선"}</definedName>
    <definedName name="내역서갑지4" localSheetId="7" hidden="1">{#N/A,#N/A,FALSE,"전력간선"}</definedName>
    <definedName name="내역서갑지4" hidden="1">{#N/A,#N/A,FALSE,"전력간선"}</definedName>
    <definedName name="내역서갑지5" localSheetId="6" hidden="1">{#N/A,#N/A,FALSE,"전력간선"}</definedName>
    <definedName name="내역서갑지5" localSheetId="7" hidden="1">{#N/A,#N/A,FALSE,"전력간선"}</definedName>
    <definedName name="내역서갑지5" hidden="1">{#N/A,#N/A,FALSE,"전력간선"}</definedName>
    <definedName name="내역서갑지6" localSheetId="6" hidden="1">{#N/A,#N/A,FALSE,"전력간선"}</definedName>
    <definedName name="내역서갑지6" localSheetId="7" hidden="1">{#N/A,#N/A,FALSE,"전력간선"}</definedName>
    <definedName name="내역서갑지6" hidden="1">{#N/A,#N/A,FALSE,"전력간선"}</definedName>
    <definedName name="내역서갑지7" localSheetId="6" hidden="1">{#N/A,#N/A,FALSE,"전력간선"}</definedName>
    <definedName name="내역서갑지7" localSheetId="7" hidden="1">{#N/A,#N/A,FALSE,"전력간선"}</definedName>
    <definedName name="내역서갑지7" hidden="1">{#N/A,#N/A,FALSE,"전력간선"}</definedName>
    <definedName name="내역서갑지8" localSheetId="6" hidden="1">{#N/A,#N/A,FALSE,"전력간선"}</definedName>
    <definedName name="내역서갑지8" localSheetId="7" hidden="1">{#N/A,#N/A,FALSE,"전력간선"}</definedName>
    <definedName name="내역서갑지8" hidden="1">{#N/A,#N/A,FALSE,"전력간선"}</definedName>
    <definedName name="내역서갑지9" localSheetId="6" hidden="1">{#N/A,#N/A,FALSE,"전력간선"}</definedName>
    <definedName name="내역서갑지9" localSheetId="7" hidden="1">{#N/A,#N/A,FALSE,"전력간선"}</definedName>
    <definedName name="내역서갑지9" hidden="1">{#N/A,#N/A,FALSE,"전력간선"}</definedName>
    <definedName name="내장"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982">#REF!</definedName>
    <definedName name="내장공991">#REF!</definedName>
    <definedName name="내장공992">#REF!</definedName>
    <definedName name="내전">'[212]인건비 '!$B$12</definedName>
    <definedName name="내지" localSheetId="6" hidden="1">{#N/A,#N/A,FALSE,"속도"}</definedName>
    <definedName name="내지" localSheetId="7" hidden="1">{#N/A,#N/A,FALSE,"속도"}</definedName>
    <definedName name="내지" hidden="1">{#N/A,#N/A,FALSE,"속도"}</definedName>
    <definedName name="내폭">#REF!</definedName>
    <definedName name="내폭1">#REF!</definedName>
    <definedName name="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#REF!</definedName>
    <definedName name="낵역4">#REF!</definedName>
    <definedName name="냐" localSheetId="6" hidden="1">{#N/A,#N/A,FALSE,"혼합골재"}</definedName>
    <definedName name="냐" localSheetId="7" hidden="1">{#N/A,#N/A,FALSE,"혼합골재"}</definedName>
    <definedName name="냐" hidden="1">{#N/A,#N/A,FALSE,"혼합골재"}</definedName>
    <definedName name="너" localSheetId="6">{"'자리배치도'!$AG$1:$CI$28"}</definedName>
    <definedName name="너" localSheetId="7">{"'자리배치도'!$AG$1:$CI$28"}</definedName>
    <definedName name="너">{"'자리배치도'!$AG$1:$CI$28"}</definedName>
    <definedName name="너그네" localSheetId="6" hidden="1">{#N/A,#N/A,FALSE,"구조2"}</definedName>
    <definedName name="너그네" localSheetId="7" hidden="1">{#N/A,#N/A,FALSE,"구조2"}</definedName>
    <definedName name="너그네" hidden="1">{#N/A,#N/A,FALSE,"구조2"}</definedName>
    <definedName name="너트_22Φ용">#REF!</definedName>
    <definedName name="너트_M10용">#REF!</definedName>
    <definedName name="녀" localSheetId="6">노임단가!녀</definedName>
    <definedName name="녀" localSheetId="7">전기단가표!녀</definedName>
    <definedName name="녀">[0]!녀</definedName>
    <definedName name="년수_개월">#REF!</definedName>
    <definedName name="년수를개월로">#REF!</definedName>
    <definedName name="노_면_표_시_개_소_별_명_세">#REF!</definedName>
    <definedName name="노1" localSheetId="6">BlankMacro1</definedName>
    <definedName name="노1" localSheetId="7">BlankMacro1</definedName>
    <definedName name="노1">BlankMacro1</definedName>
    <definedName name="노10" localSheetId="6">BlankMacro1</definedName>
    <definedName name="노10" localSheetId="7">BlankMacro1</definedName>
    <definedName name="노10">BlankMacro1</definedName>
    <definedName name="노A표">[263]단위수량!#REF!</definedName>
    <definedName name="노가리">#REF!</definedName>
    <definedName name="노곡1호">#REF!</definedName>
    <definedName name="노곡2호">#REF!</definedName>
    <definedName name="노곡3호">#REF!</definedName>
    <definedName name="노곡4호">#REF!</definedName>
    <definedName name="노단">[264]노임단가!$A$1:$D$152</definedName>
    <definedName name="노르웨이R12">[187]데이타!$E$90</definedName>
    <definedName name="노르웨이R15">[187]데이타!$E$91</definedName>
    <definedName name="노르웨이R4">[187]데이타!$E$86</definedName>
    <definedName name="노르웨이R5">[187]데이타!$E$87</definedName>
    <definedName name="노르웨이R6">[187]데이타!$E$88</definedName>
    <definedName name="노르웨이R8">[187]데이타!$E$89</definedName>
    <definedName name="노면고르기">#REF!</definedName>
    <definedName name="노면표시수량집계">#REF!</definedName>
    <definedName name="노무">#REF!</definedName>
    <definedName name="노무비">#REF!</definedName>
    <definedName name="노무비1">[265]코드표!#REF!</definedName>
    <definedName name="노무비2">#REF!</definedName>
    <definedName name="노무비단가산출서" hidden="1">#REF!</definedName>
    <definedName name="노반준비공">#REF!</definedName>
    <definedName name="노부비">#REF!</definedName>
    <definedName name="노산3교집계표">#REF!</definedName>
    <definedName name="노상준비다짐1">#REF!</definedName>
    <definedName name="노상준비다짐2">#REF!</definedName>
    <definedName name="노원문화"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 localSheetId="6">BlankMacro1</definedName>
    <definedName name="노임1" localSheetId="7">BlankMacro1</definedName>
    <definedName name="노임1">BlankMacro1</definedName>
    <definedName name="노임10" localSheetId="6">BlankMacro1</definedName>
    <definedName name="노임10" localSheetId="7">BlankMacro1</definedName>
    <definedName name="노임10">BlankMacro1</definedName>
    <definedName name="노임20" localSheetId="6">BlankMacro1</definedName>
    <definedName name="노임20" localSheetId="7">BlankMacro1</definedName>
    <definedName name="노임20">BlankMacro1</definedName>
    <definedName name="노임2차도장공">#REF!</definedName>
    <definedName name="노임단가">#REF!</definedName>
    <definedName name="노임단가1">#REF!</definedName>
    <definedName name="노임단가수정완료">#N/A</definedName>
    <definedName name="노즐공">#REF!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출직">#REF!</definedName>
    <definedName name="노출직부">#REF!</definedName>
    <definedName name="노출형">[103]DATA!$E$50:$F$59</definedName>
    <definedName name="노후관교체">#N/A</definedName>
    <definedName name="노후관교체1">#N/A</definedName>
    <definedName name="녹막이페인트">#REF!</definedName>
    <definedName name="논">#REF!</definedName>
    <definedName name="농로">#REF!</definedName>
    <definedName name="농림수산부">#REF!</definedName>
    <definedName name="농원1호">#REF!</definedName>
    <definedName name="농원2호">#REF!</definedName>
    <definedName name="농작물">#REF!</definedName>
    <definedName name="높">#REF!</definedName>
    <definedName name="높이">#REF!</definedName>
    <definedName name="높이1">#REF!</definedName>
    <definedName name="높이2">#REF!</definedName>
    <definedName name="높이300">[30]대로근거!#REF!</definedName>
    <definedName name="높이350">[30]대로근거!#REF!</definedName>
    <definedName name="뇨ㅕ">#REF!</definedName>
    <definedName name="누" localSheetId="6">노임단가!누</definedName>
    <definedName name="누" localSheetId="7">전기단가표!누</definedName>
    <definedName name="누">[0]!누</definedName>
    <definedName name="누계전류1">#REF!</definedName>
    <definedName name="누계전류2">#REF!</definedName>
    <definedName name="누계전류3">#REF!</definedName>
    <definedName name="누계전류4">#REF!</definedName>
    <definedName name="눈주목">#REF!</definedName>
    <definedName name="눈주목H0.5">#REF!</definedName>
    <definedName name="눈주목H0.5경">#REF!</definedName>
    <definedName name="눈주목H0.5노">#REF!</definedName>
    <definedName name="눈주목H0.5재">#REF!</definedName>
    <definedName name="눈향L06">[187]데이타!$E$92</definedName>
    <definedName name="눈향L08">[187]데이타!$E$93</definedName>
    <definedName name="눈향L10">[187]데이타!$E$94</definedName>
    <definedName name="눈향L14">[187]데이타!$E$95</definedName>
    <definedName name="눈향L20">[187]데이타!$E$96</definedName>
    <definedName name="뉴" localSheetId="6">노임단가!뉴</definedName>
    <definedName name="뉴" localSheetId="7">전기단가표!뉴</definedName>
    <definedName name="뉴">[0]!뉴</definedName>
    <definedName name="뉴일위대가">'[266]인건비 '!$B$12</definedName>
    <definedName name="느릅R10">[187]데이타!$E$100</definedName>
    <definedName name="느릅R4">[187]데이타!$E$97</definedName>
    <definedName name="느릅R5">[187]데이타!$E$98</definedName>
    <definedName name="느릅R8">[214]데이타!$E$99</definedName>
    <definedName name="느티R10">[214]데이타!$E$104</definedName>
    <definedName name="느티R12">[187]데이타!$E$105</definedName>
    <definedName name="느티R12경">#REF!</definedName>
    <definedName name="느티R12노">#REF!</definedName>
    <definedName name="느티R12재">#REF!</definedName>
    <definedName name="느티R15">[187]데이타!$E$106</definedName>
    <definedName name="느티R15재">#REF!</definedName>
    <definedName name="느티R18">[187]데이타!$E$107</definedName>
    <definedName name="느티R20">[187]데이타!$E$108</definedName>
    <definedName name="느티R25">[187]데이타!$E$109</definedName>
    <definedName name="느티R25재">#REF!</definedName>
    <definedName name="느티R30">[187]데이타!$E$110</definedName>
    <definedName name="느티R5">[187]데이타!$E$101</definedName>
    <definedName name="느티R6">[187]데이타!$E$102</definedName>
    <definedName name="느티R8">[187]데이타!$E$103</definedName>
    <definedName name="느티나무">#REF!</definedName>
    <definedName name="느티나무H4.0xR12">#REF!</definedName>
    <definedName name="느티나무H4.5xR20">#REF!</definedName>
    <definedName name="느티나무H4.5xR25">#REF!</definedName>
    <definedName name="능력" localSheetId="6">노임단가!능력</definedName>
    <definedName name="능력" localSheetId="7">전기단가표!능력</definedName>
    <definedName name="능력">[0]!능력</definedName>
    <definedName name="능소화R2">[187]데이타!$E$111</definedName>
    <definedName name="능소화R4">[187]데이타!$E$112</definedName>
    <definedName name="능소화R6">[187]데이타!$E$113</definedName>
    <definedName name="니" localSheetId="6">노임단가!니</definedName>
    <definedName name="니" localSheetId="7">전기단가표!니</definedName>
    <definedName name="니">[0]!니</definedName>
    <definedName name="니ㅏ난" localSheetId="6" hidden="1">{#N/A,#N/A,FALSE,"골재소요량";#N/A,#N/A,FALSE,"골재소요량"}</definedName>
    <definedName name="니ㅏ난" localSheetId="7" hidden="1">{#N/A,#N/A,FALSE,"골재소요량";#N/A,#N/A,FALSE,"골재소요량"}</definedName>
    <definedName name="니ㅏ난" hidden="1">{#N/A,#N/A,FALSE,"골재소요량";#N/A,#N/A,FALSE,"골재소요량"}</definedName>
    <definedName name="ㄵㄴㄴㄴㅁㄴ">#REF!</definedName>
    <definedName name="ㄵㄹ">#REF!</definedName>
    <definedName name="ㄶㄹㄴㅇ" localSheetId="6">BlankMacro1</definedName>
    <definedName name="ㄶㄹㄴㅇ" localSheetId="7">BlankMacro1</definedName>
    <definedName name="ㄶㄹㄴㅇ">BlankMacro1</definedName>
    <definedName name="ㄶㄹㄹㄴㅇㅎ" localSheetId="6">BlankMacro1</definedName>
    <definedName name="ㄶㄹㄹㄴㅇㅎ" localSheetId="7">BlankMacro1</definedName>
    <definedName name="ㄶㄹㄹㄴㅇㅎ">BlankMacro1</definedName>
    <definedName name="ㄶ뫃ㄴㅁㄹㄴㅁㄹㄴㅇ" localSheetId="6" hidden="1">{#N/A,#N/A,FALSE,"부대2"}</definedName>
    <definedName name="ㄶ뫃ㄴㅁㄹㄴㅁㄹㄴㅇ" localSheetId="7" hidden="1">{#N/A,#N/A,FALSE,"부대2"}</definedName>
    <definedName name="ㄶ뫃ㄴㅁㄹㄴㅁㄹㄴㅇ" hidden="1">{#N/A,#N/A,FALSE,"부대2"}</definedName>
    <definedName name="ㄷ" localSheetId="6">BlankMacro1</definedName>
    <definedName name="ㄷ" localSheetId="7">BlankMacro1</definedName>
    <definedName name="ㄷ">BlankMacro1</definedName>
    <definedName name="ㄷ1">#REF!</definedName>
    <definedName name="ㄷ100x50x5x7.5t_단중">#REF!</definedName>
    <definedName name="ㄷ11111">[267]작업금지!$A$192:$P$4406</definedName>
    <definedName name="ㄷ125x65x6x8t_단중">#REF!</definedName>
    <definedName name="ㄷ2">#REF!</definedName>
    <definedName name="ㄷ249">#REF!</definedName>
    <definedName name="ㄷ29">'[268]횡배수관집현황(2공구)'!#REF!</definedName>
    <definedName name="ㄷ3">#N/A</definedName>
    <definedName name="ㄷ4">#N/A</definedName>
    <definedName name="ㄷ43">#REF!</definedName>
    <definedName name="ㄷ59">#REF!</definedName>
    <definedName name="ㄷ6ㅓ" localSheetId="6">{"'용역비'!$A$4:$C$8"}</definedName>
    <definedName name="ㄷ6ㅓ" localSheetId="7">{"'용역비'!$A$4:$C$8"}</definedName>
    <definedName name="ㄷ6ㅓ">{"'용역비'!$A$4:$C$8"}</definedName>
    <definedName name="ㄷ75x40x5x7t_단중">#REF!</definedName>
    <definedName name="ㄷ85">'[269]변압기 및 발전기 용량'!#REF!</definedName>
    <definedName name="ㄷㄱ" hidden="1">[132]부하!$M$201:$M$270</definedName>
    <definedName name="ㄷ곡도">#REF!</definedName>
    <definedName name="ㄷ곡돋ㄱ">#REF!</definedName>
    <definedName name="ㄷ곧곡ㄷ">#REF!</definedName>
    <definedName name="ㄷ곧곧고">#REF!</definedName>
    <definedName name="ㄷ곱">#REF!</definedName>
    <definedName name="ㄷㄳ" hidden="1">[132]부하!$M$61:$M$130</definedName>
    <definedName name="ㄷㄳㅎ" localSheetId="6" hidden="1">{#N/A,"수불부",FALSE,"사급자재수불서";#N/A,"수불부",FALSE,"사급자재수불서"}</definedName>
    <definedName name="ㄷㄳㅎ" localSheetId="7" hidden="1">{#N/A,"수불부",FALSE,"사급자재수불서";#N/A,"수불부",FALSE,"사급자재수불서"}</definedName>
    <definedName name="ㄷㄳㅎ" hidden="1">{#N/A,"수불부",FALSE,"사급자재수불서";#N/A,"수불부",FALSE,"사급자재수불서"}</definedName>
    <definedName name="ㄷㄷ" hidden="1">#REF!</definedName>
    <definedName name="ㄷㄷㄱㄹㅈㄷ">[5]발전기!#REF!</definedName>
    <definedName name="ㄷㄷㄷ">'[109]ABUT수량-A1'!$T$25</definedName>
    <definedName name="ㄷㄷㄷㄷㄷㄷ" localSheetId="6">BlankMacro1</definedName>
    <definedName name="ㄷㄷㄷㄷㄷㄷ" localSheetId="7">BlankMacro1</definedName>
    <definedName name="ㄷㄷㄷㄷㄷㄷ">BlankMacro1</definedName>
    <definedName name="ㄷㄷㅈㄱㄷㅈ">#REF!</definedName>
    <definedName name="ㄷㄹ1">#REF!</definedName>
    <definedName name="ㄷㄹㄴㅇㄹ">#N/A</definedName>
    <definedName name="ㄷㅁㅁ">#REF!</definedName>
    <definedName name="ㄷㅅ"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[252]요율!$B$4:$K$183</definedName>
    <definedName name="ㄷㅈㄱㅈㄷㄱ" localSheetId="6">BlankMacro1</definedName>
    <definedName name="ㄷㅈㄱㅈㄷㄱ" localSheetId="7">BlankMacro1</definedName>
    <definedName name="ㄷㅈㄱㅈㄷㄱ">BlankMacro1</definedName>
    <definedName name="ㄷㅈㄷ" localSheetId="6" hidden="1">{#N/A,#N/A,FALSE,"속도"}</definedName>
    <definedName name="ㄷㅈㄷ" localSheetId="7" hidden="1">{#N/A,#N/A,FALSE,"속도"}</definedName>
    <definedName name="ㄷㅈㄷ" hidden="1">{#N/A,#N/A,FALSE,"속도"}</definedName>
    <definedName name="ㄷㅍㅂ" localSheetId="6">{"'용역비'!$A$4:$C$8"}</definedName>
    <definedName name="ㄷㅍㅂ" localSheetId="7">{"'용역비'!$A$4:$C$8"}</definedName>
    <definedName name="ㄷㅍㅂ">{"'용역비'!$A$4:$C$8"}</definedName>
    <definedName name="ㄷㅎ"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 localSheetId="6">{"'자리배치도'!$AG$1:$CI$28"}</definedName>
    <definedName name="다" localSheetId="7">{"'자리배치도'!$AG$1:$CI$28"}</definedName>
    <definedName name="다">{"'자리배치도'!$AG$1:$CI$28"}</definedName>
    <definedName name="다.">#REF!</definedName>
    <definedName name="다대간선">#REF!</definedName>
    <definedName name="다우엘바">#REF!</definedName>
    <definedName name="다우웰바설치공">#REF!</definedName>
    <definedName name="다음" hidden="1">#REF!</definedName>
    <definedName name="다정큼H0.8">#REF!</definedName>
    <definedName name="다정큼H0.8경">#REF!</definedName>
    <definedName name="다정큼H0.8노">#REF!</definedName>
    <definedName name="다정큼H0.8재">#REF!</definedName>
    <definedName name="다짐1.5경">[270]기계경비!#REF!</definedName>
    <definedName name="다짐1.5노">[270]기계경비!#REF!</definedName>
    <definedName name="다짐1.5재">[270]기계경비!#REF!</definedName>
    <definedName name="다짐경">#REF!</definedName>
    <definedName name="다짐노">#REF!</definedName>
    <definedName name="다짐되메우기">#REF!</definedName>
    <definedName name="다짐재">#REF!</definedName>
    <definedName name="닥트">#REF!</definedName>
    <definedName name="닥트공">#REF!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 localSheetId="6">노임단가!단</definedName>
    <definedName name="단" localSheetId="7">전기단가표!단</definedName>
    <definedName name="단">[0]!단</definedName>
    <definedName name="단1">[271]Sheet5!$A$5:$J$156</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가">#REF!</definedName>
    <definedName name="단가_1">#REF!</definedName>
    <definedName name="단가1">[261]단가조사!$A$1:$R$841</definedName>
    <definedName name="단가2" localSheetId="6" hidden="1">{#N/A,#N/A,FALSE,"Sheet1"}</definedName>
    <definedName name="단가2" localSheetId="7" hidden="1">{#N/A,#N/A,FALSE,"Sheet1"}</definedName>
    <definedName name="단가2" hidden="1">{#N/A,#N/A,FALSE,"Sheet1"}</definedName>
    <definedName name="단가22">#REF!</definedName>
    <definedName name="단가48">'[272]36단가'!$A:$P</definedName>
    <definedName name="단가49">'[273]49단가'!$A:$O</definedName>
    <definedName name="단가검토">#REF!</definedName>
    <definedName name="단가노임">[274]단가대비!$C$220:$F$270</definedName>
    <definedName name="단가대비">#REF!</definedName>
    <definedName name="단가대비표">#REF!</definedName>
    <definedName name="단가비교">#REF!</definedName>
    <definedName name="단가비교표" localSheetId="6" hidden="1">{#N/A,"수불부",FALSE,"사급자재수불서";#N/A,"수불부",FALSE,"사급자재수불서"}</definedName>
    <definedName name="단가비교표" localSheetId="7" hidden="1">{#N/A,"수불부",FALSE,"사급자재수불서";#N/A,"수불부",FALSE,"사급자재수불서"}</definedName>
    <definedName name="단가비교표" hidden="1">{#N/A,"수불부",FALSE,"사급자재수불서";#N/A,"수불부",FALSE,"사급자재수불서"}</definedName>
    <definedName name="단가비교표2">#REF!</definedName>
    <definedName name="단가산출">#REF!</definedName>
    <definedName name="단가산출1">[275]Sheet5!$A$5:$J$156</definedName>
    <definedName name="단가산출서">[276]단가산출목록표!$A$4:$I$155</definedName>
    <definedName name="단가산출서2" localSheetId="6">BlankMacro1</definedName>
    <definedName name="단가산출서2" localSheetId="7">BlankMacro1</definedName>
    <definedName name="단가산출서2">BlankMacro1</definedName>
    <definedName name="단가산출참고">#REF!</definedName>
    <definedName name="단가일람">[277]단가일람!$A$3:$K$227</definedName>
    <definedName name="단가일람2">'[277]단가일람 (2)'!$A$3:$K$232</definedName>
    <definedName name="단가적용표">#REF!</definedName>
    <definedName name="단가조사">[278]단가산출!$A$1:$G$318</definedName>
    <definedName name="단가조사자료"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최종">[279]단가최종!$A:$IV</definedName>
    <definedName name="단가테이블">'[220]기계경비(시간당)'!$C$1:$F$58</definedName>
    <definedName name="단가표">#REF!</definedName>
    <definedName name="단관M">[91]DATE!$H$24:$H$85</definedName>
    <definedName name="단기_500억미만">#REF!</definedName>
    <definedName name="단기공사">#REF!</definedName>
    <definedName name="단뉘중량">#REF!</definedName>
    <definedName name="단락">'[5]도체종-상수표'!$D$1:$AD$32</definedName>
    <definedName name="단면2모">#REF!</definedName>
    <definedName name="단면2모멘트">#REF!</definedName>
    <definedName name="단면적">#REF!</definedName>
    <definedName name="단면적3Span">#REF!</definedName>
    <definedName name="단면적합">#REF!</definedName>
    <definedName name="단면특성">#REF!</definedName>
    <definedName name="단빔플랜지">#REF!</definedName>
    <definedName name="단수">#REF!</definedName>
    <definedName name="단위" localSheetId="6">BlankMacro1</definedName>
    <definedName name="단위" localSheetId="7">BlankMacro1</definedName>
    <definedName name="단위">BlankMacro1</definedName>
    <definedName name="단위구간">#REF!</definedName>
    <definedName name="단위구간면적">#REF!</definedName>
    <definedName name="단위량" localSheetId="6">BlankMacro1</definedName>
    <definedName name="단위량" localSheetId="7">BlankMacro1</definedName>
    <definedName name="단위량">BlankMacro1</definedName>
    <definedName name="단위물량1">#REF!</definedName>
    <definedName name="단위수량">#REF!</definedName>
    <definedName name="단재">[280]자재단가!$A:$Q</definedName>
    <definedName name="단차">#REF!</definedName>
    <definedName name="단축">#REF!</definedName>
    <definedName name="단횡배단">#REF!</definedName>
    <definedName name="달러">#REF!</definedName>
    <definedName name="담당자">#REF!</definedName>
    <definedName name="담장쌓기공집계표" localSheetId="6" hidden="1">{"'산출근거'!$B$4:$D$8"}</definedName>
    <definedName name="담장쌓기공집계표" localSheetId="7" hidden="1">{"'산출근거'!$B$4:$D$8"}</definedName>
    <definedName name="담장쌓기공집계표" hidden="1">{"'산출근거'!$B$4:$D$8"}</definedName>
    <definedName name="담쟁이L03">[187]데이타!$E$114</definedName>
    <definedName name="담쟁이넝쿨수량산출">#REF!</definedName>
    <definedName name="당" localSheetId="6">노임단가!당</definedName>
    <definedName name="당" localSheetId="7">전기단가표!당</definedName>
    <definedName name="당">[0]!당</definedName>
    <definedName name="당1">[281]작업금지!$A$192:$P$4406</definedName>
    <definedName name="당1111">[267]작업금지!$A$192:$P$4406</definedName>
    <definedName name="당11111">[267]작업금지!$A$192:$P$4406</definedName>
    <definedName name="당종려H2.5">#REF!</definedName>
    <definedName name="당종려H2.5경">#REF!</definedName>
    <definedName name="당종려H2.5노">#REF!</definedName>
    <definedName name="당종려H2.5재">#REF!</definedName>
    <definedName name="당초" localSheetId="6">BlankMacro1</definedName>
    <definedName name="당초" localSheetId="7">BlankMacro1</definedName>
    <definedName name="당초">BlankMacro1</definedName>
    <definedName name="당초계약" localSheetId="6">[0]!BlankMacro1</definedName>
    <definedName name="당초계약" localSheetId="7">[0]!BlankMacro1</definedName>
    <definedName name="당초계약">[0]!BlankMacro1</definedName>
    <definedName name="대">#REF!</definedName>
    <definedName name="대가">#REF!,#REF!</definedName>
    <definedName name="대가목록">[279]대가목록!$A:$IV</definedName>
    <definedName name="대가집계표">[17]일위목록!$A$5:$J$32</definedName>
    <definedName name="대개소">#REF!</definedName>
    <definedName name="대개체신설" localSheetId="6" hidden="1">{#N/A,#N/A,FALSE,"3가";#N/A,#N/A,FALSE,"3나";#N/A,#N/A,FALSE,"3다"}</definedName>
    <definedName name="대개체신설" localSheetId="7" hidden="1">{#N/A,#N/A,FALSE,"3가";#N/A,#N/A,FALSE,"3나";#N/A,#N/A,FALSE,"3다"}</definedName>
    <definedName name="대개체신설" hidden="1">{#N/A,#N/A,FALSE,"3가";#N/A,#N/A,FALSE,"3나";#N/A,#N/A,FALSE,"3다"}</definedName>
    <definedName name="대관경">#REF!</definedName>
    <definedName name="대관경1">#REF!</definedName>
    <definedName name="대구공항"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영역">#REF!</definedName>
    <definedName name="대기질">#REF!</definedName>
    <definedName name="대기질측정">#REF!</definedName>
    <definedName name="대나무">#REF!</definedName>
    <definedName name="대나무연계형">#REF!</definedName>
    <definedName name="대리석포장" localSheetId="6" hidden="1">{#N/A,#N/A,TRUE,"총괄"}</definedName>
    <definedName name="대리석포장" localSheetId="7" hidden="1">{#N/A,#N/A,TRUE,"총괄"}</definedName>
    <definedName name="대리석포장" hidden="1">{#N/A,#N/A,TRUE,"총괄"}</definedName>
    <definedName name="대림">#REF!</definedName>
    <definedName name="대림산업">#REF!</definedName>
    <definedName name="대분류">#REF!</definedName>
    <definedName name="대비5">#N/A</definedName>
    <definedName name="대상" localSheetId="6" hidden="1">{#N/A,#N/A,FALSE,"명세표"}</definedName>
    <definedName name="대상" localSheetId="7" hidden="1">{#N/A,#N/A,FALSE,"명세표"}</definedName>
    <definedName name="대상" hidden="1">{#N/A,#N/A,FALSE,"명세표"}</definedName>
    <definedName name="대상공사비">#REF!</definedName>
    <definedName name="대안설정">#REF!</definedName>
    <definedName name="대왕참R10">[187]데이타!$E$118</definedName>
    <definedName name="대왕참R4">[187]데이타!$E$115</definedName>
    <definedName name="대왕참R6">[187]데이타!$E$116</definedName>
    <definedName name="대왕참R8">[187]데이타!$E$117</definedName>
    <definedName name="대전내역서_대전추가비교표_List">#REF!</definedName>
    <definedName name="대지면적">#REF!</definedName>
    <definedName name="대추R10">[187]데이타!$E$123</definedName>
    <definedName name="대추R4">[187]데이타!$E$119</definedName>
    <definedName name="대추R5">[187]데이타!$E$120</definedName>
    <definedName name="대추R6">[187]데이타!$E$121</definedName>
    <definedName name="대추R6경">#REF!</definedName>
    <definedName name="대추R6노">#REF!</definedName>
    <definedName name="대추R6재">#REF!</definedName>
    <definedName name="대추R8">[187]데이타!$E$122</definedName>
    <definedName name="대표">#REF!</definedName>
    <definedName name="대형경">#REF!</definedName>
    <definedName name="대형노">#REF!</definedName>
    <definedName name="대형브레이카0.4경비">[188]중기사용료산출근거!$G$20</definedName>
    <definedName name="대형브레이카0.4노무비">[188]중기사용료산출근거!$G$24</definedName>
    <definedName name="대형브레이카0.4재료비">[188]중기사용료산출근거!$G$28</definedName>
    <definedName name="대형재">#REF!</definedName>
    <definedName name="대호">#REF!</definedName>
    <definedName name="대ㅣㅂ2">#N/A</definedName>
    <definedName name="댈타5">#REF!</definedName>
    <definedName name="댜" localSheetId="6">노임단가!댜</definedName>
    <definedName name="댜" localSheetId="7">전기단가표!댜</definedName>
    <definedName name="댜">[0]!댜</definedName>
    <definedName name="더" localSheetId="6">{"'자리배치도'!$AG$1:$CI$28"}</definedName>
    <definedName name="더" localSheetId="7">{"'자리배치도'!$AG$1:$CI$28"}</definedName>
    <definedName name="더">{"'자리배치도'!$AG$1:$CI$28"}</definedName>
    <definedName name="더다">#REF!</definedName>
    <definedName name="더닫">#REF!</definedName>
    <definedName name="더더더">#REF!</definedName>
    <definedName name="더하기">[91]DATE!$J$24:$J$85</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덩굴장미3">[187]데이타!$E$128</definedName>
    <definedName name="덩굴장미4">[187]데이타!$E$129</definedName>
    <definedName name="덩굴장미5">[187]데이타!$E$130</definedName>
    <definedName name="데_리_네_이_터_개_소_별_명_세">#REF!</definedName>
    <definedName name="데이타">#REF!</definedName>
    <definedName name="데크휘니샤면고르기">#REF!</definedName>
    <definedName name="뎌" localSheetId="6">노임단가!뎌</definedName>
    <definedName name="뎌" localSheetId="7">전기단가표!뎌</definedName>
    <definedName name="뎌">[0]!뎌</definedName>
    <definedName name="도"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수_로_수_량_집_계">#REF!</definedName>
    <definedName name="도_장_공">#REF!</definedName>
    <definedName name="도공1000억이상">#REF!</definedName>
    <definedName name="도공100억미만">#REF!</definedName>
    <definedName name="도공100억이상">#REF!</definedName>
    <definedName name="도근좌표">#REF!</definedName>
    <definedName name="도급가">#REF!</definedName>
    <definedName name="도급경비">#REF!</definedName>
    <definedName name="도급공사">#REF!</definedName>
    <definedName name="도급공사비">#REF!</definedName>
    <definedName name="도급단가">#REF!</definedName>
    <definedName name="도급분경비">#REF!</definedName>
    <definedName name="도급비">[282]설계서!$L$162</definedName>
    <definedName name="도급액">#REF!</definedName>
    <definedName name="도급예산내역서총괄표공구손료">[208]도급예산내역서총괄표!$G$21</definedName>
    <definedName name="도급예산내역서총괄표공비">[208]도급예산내역서총괄표!$H$21</definedName>
    <definedName name="도급예산내역서총괄표재료비">[208]도급예산내역서총괄표!$F$21</definedName>
    <definedName name="도급예산액">#REF!</definedName>
    <definedName name="도급예상액">#REF!</definedName>
    <definedName name="도급재료비">#REF!</definedName>
    <definedName name="도로경계" localSheetId="6">BlankMacro1</definedName>
    <definedName name="도로경계" localSheetId="7">BlankMacro1</definedName>
    <definedName name="도로경계">BlankMacro1</definedName>
    <definedName name="도로단위당">[283]도로단위당!$A$4:$M$30</definedName>
    <definedName name="도로반사경현황">[284]데리네이타현황!$A$4,[284]데리네이타현황!$A$2,[284]데리네이타현황!$A$1,[284]데리네이타현황!$A$279,[284]데리네이타현황!$A$1:$A$65536</definedName>
    <definedName name="도로우측">#REF!</definedName>
    <definedName name="도로좌측">#REF!</definedName>
    <definedName name="도로중심">#REF!</definedName>
    <definedName name="도로폭">#REF!</definedName>
    <definedName name="도면2" localSheetId="6">{"'자리배치도'!$AG$1:$CI$28"}</definedName>
    <definedName name="도면2" localSheetId="7">{"'자리배치도'!$AG$1:$CI$28"}</definedName>
    <definedName name="도면2">{"'자리배치도'!$AG$1:$CI$28"}</definedName>
    <definedName name="도면4" localSheetId="6">BlankMacro1</definedName>
    <definedName name="도면4" localSheetId="7">BlankMacro1</definedName>
    <definedName name="도면4">BlankMacro1</definedName>
    <definedName name="도배공">#REF!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사"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색수량">#REF!</definedName>
    <definedName name="도서단가">[285]노임단가!$B$2:$B$105</definedName>
    <definedName name="도심지여부">#REF!</definedName>
    <definedName name="도장">#REF!</definedName>
    <definedName name="도장공">#REF!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편수">#REF!</definedName>
    <definedName name="도편수001">#REF!</definedName>
    <definedName name="도편수002">#REF!</definedName>
    <definedName name="도편수011">#REF!</definedName>
    <definedName name="도편수982">#REF!</definedName>
    <definedName name="도편수991">#REF!</definedName>
    <definedName name="도편수992">#REF!</definedName>
    <definedName name="도표"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수리" hidden="1">#REF!</definedName>
    <definedName name="독일가문비1206">[187]데이타!$E$131</definedName>
    <definedName name="독일가문비1508">[187]데이타!$E$132</definedName>
    <definedName name="독일가문비2010">[187]데이타!$E$133</definedName>
    <definedName name="독일가문비2512">[187]데이타!$E$134</definedName>
    <definedName name="독일가문비3015">[187]데이타!$E$135</definedName>
    <definedName name="독일가문비3518">[187]데이타!$E$136</definedName>
    <definedName name="돈나무0504">[187]데이타!$E$137</definedName>
    <definedName name="돈나무0805">[187]데이타!$E$138</definedName>
    <definedName name="돈나무1007">[187]데이타!$E$139</definedName>
    <definedName name="돈나무1210">[187]데이타!$E$140</definedName>
    <definedName name="돈나무H1.0">#REF!</definedName>
    <definedName name="돈나무H1.0경">#REF!</definedName>
    <definedName name="돈나무H1.0노">#REF!</definedName>
    <definedName name="돈나무H1.0재">#REF!</definedName>
    <definedName name="돈나무H1.2노">#REF!</definedName>
    <definedName name="돈나무H1.2재">#REF!</definedName>
    <definedName name="돋움체">#REF!</definedName>
    <definedName name="돌_망_태_개_소_별_명_세">#REF!</definedName>
    <definedName name="돌_망_태_수_량_집_계">#REF!</definedName>
    <definedName name="돌단풍">#REF!</definedName>
    <definedName name="돌망태">#REF!</definedName>
    <definedName name="돌붙임_개소별명세">#REF!</definedName>
    <definedName name="돌붙임_수량집계">#REF!</definedName>
    <definedName name="돌붙임재료집계">#REF!</definedName>
    <definedName name="돌아가_교통">[227]!돌아가_교통</definedName>
    <definedName name="돌아가기">[227]!돌아가기</definedName>
    <definedName name="동">#REF!</definedName>
    <definedName name="동_발_공__터_널">#REF!</definedName>
    <definedName name="동CORE부하">#REF!</definedName>
    <definedName name="동국대불교병원">#REF!</definedName>
    <definedName name="동대" localSheetId="6">BlankMacro1</definedName>
    <definedName name="동대" localSheetId="7">BlankMacro1</definedName>
    <definedName name="동대">BlankMacro1</definedName>
    <definedName name="동바리">#REF!</definedName>
    <definedName name="동바리공">#REF!</definedName>
    <definedName name="동바리목재">#N/A</definedName>
    <definedName name="동발공_터널">#REF!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방">#REF!</definedName>
    <definedName name="동방층">#REF!</definedName>
    <definedName name="동백1002">[187]데이타!$E$141</definedName>
    <definedName name="동백1204">[187]데이타!$E$142</definedName>
    <definedName name="동백1506">[187]데이타!$E$143</definedName>
    <definedName name="동백1808">[187]데이타!$E$144</definedName>
    <definedName name="동백H1.2">#REF!</definedName>
    <definedName name="동백H1.2경">#REF!</definedName>
    <definedName name="동백H1.2노">#REF!</definedName>
    <definedName name="동백H1.2재">#REF!</definedName>
    <definedName name="동백H1.8경">#REF!</definedName>
    <definedName name="동백H1.8노">#REF!</definedName>
    <definedName name="동백H1.8재">#REF!</definedName>
    <definedName name="동백나무H2.0">#REF!</definedName>
    <definedName name="동상">#REF!</definedName>
    <definedName name="동상1">#REF!</definedName>
    <definedName name="동상2">#REF!</definedName>
    <definedName name="동상방지층">#REF!</definedName>
    <definedName name="동상방지층_원석">#REF!</definedName>
    <definedName name="동상방지층재">#REF!</definedName>
    <definedName name="동시" localSheetId="6" hidden="1">{#N/A,#N/A,FALSE,"전력간선"}</definedName>
    <definedName name="동시" localSheetId="7" hidden="1">{#N/A,#N/A,FALSE,"전력간선"}</definedName>
    <definedName name="동시" hidden="1">{#N/A,#N/A,FALSE,"전력간선"}</definedName>
    <definedName name="동식물상">#REF!</definedName>
    <definedName name="동양2">#REF!</definedName>
    <definedName name="동원">#REF!</definedName>
    <definedName name="동원1">#REF!</definedName>
    <definedName name="동원인원" hidden="1">#REF!</definedName>
    <definedName name="동적">'[205]분전반계산서(석관)'!$O$30</definedName>
    <definedName name="동준" localSheetId="6">{"'Firr(선)'!$AS$1:$AY$62","'Firr(사)'!$AS$1:$AY$62","'Firr(회)'!$AS$1:$AY$62","'Firr(선)'!$L$1:$V$62","'Firr(사)'!$L$1:$V$62","'Firr(회)'!$L$1:$V$62"}</definedName>
    <definedName name="동준" localSheetId="7">{"'Firr(선)'!$AS$1:$AY$62","'Firr(사)'!$AS$1:$AY$62","'Firr(회)'!$AS$1:$AY$62","'Firr(선)'!$L$1:$V$62","'Firr(사)'!$L$1:$V$62","'Firr(회)'!$L$1:$V$62"}</definedName>
    <definedName name="동준">{"'Firr(선)'!$AS$1:$AY$62","'Firr(사)'!$AS$1:$AY$62","'Firr(회)'!$AS$1:$AY$62","'Firr(선)'!$L$1:$V$62","'Firr(사)'!$L$1:$V$62","'Firr(회)'!$L$1:$V$62"}</definedName>
    <definedName name="동준친" localSheetId="6">{"'Firr(선)'!$AS$1:$AY$62","'Firr(사)'!$AS$1:$AY$62","'Firr(회)'!$AS$1:$AY$62","'Firr(선)'!$L$1:$V$62","'Firr(사)'!$L$1:$V$62","'Firr(회)'!$L$1:$V$62"}</definedName>
    <definedName name="동준친" localSheetId="7">{"'Firr(선)'!$AS$1:$AY$62","'Firr(사)'!$AS$1:$AY$62","'Firr(회)'!$AS$1:$AY$62","'Firr(선)'!$L$1:$V$62","'Firr(사)'!$L$1:$V$62","'Firr(회)'!$L$1:$V$62"}</definedName>
    <definedName name="동준친">{"'Firr(선)'!$AS$1:$AY$62","'Firr(사)'!$AS$1:$AY$62","'Firr(회)'!$AS$1:$AY$62","'Firr(선)'!$L$1:$V$62","'Firr(사)'!$L$1:$V$62","'Firr(회)'!$L$1:$V$62"}</definedName>
    <definedName name="되" localSheetId="6" hidden="1">{#N/A,#N/A,FALSE,"운반시간"}</definedName>
    <definedName name="되" localSheetId="7" hidden="1">{#N/A,#N/A,FALSE,"운반시간"}</definedName>
    <definedName name="되" hidden="1">{#N/A,#N/A,FALSE,"운반시간"}</definedName>
    <definedName name="되메경">#REF!</definedName>
    <definedName name="되메노">#REF!</definedName>
    <definedName name="되메우기">#REF!</definedName>
    <definedName name="되메우기_및_다짐">#REF!</definedName>
    <definedName name="되메재">#REF!</definedName>
    <definedName name="두기1">#REF!</definedName>
    <definedName name="두기1호">#REF!</definedName>
    <definedName name="두기2">#REF!</definedName>
    <definedName name="두기2호">#REF!</definedName>
    <definedName name="두기3">#REF!</definedName>
    <definedName name="두기3호">#REF!</definedName>
    <definedName name="두께">'[226]토사(PE)'!#REF!</definedName>
    <definedName name="두번째집계표">#REF!</definedName>
    <definedName name="두부">#REF!</definedName>
    <definedName name="둘틈">'[254]고창터널(고창방향)'!#REF!</definedName>
    <definedName name="뒷굽">#REF!</definedName>
    <definedName name="뒷채움">#REF!</definedName>
    <definedName name="드" localSheetId="6">노임단가!드</definedName>
    <definedName name="드" localSheetId="7">전기단가표!드</definedName>
    <definedName name="드">[0]!드</definedName>
    <definedName name="드잡이공">#REF!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[187]데이타!$E$156</definedName>
    <definedName name="등R4">[187]데이타!$E$157</definedName>
    <definedName name="등R6">[187]데이타!$E$158</definedName>
    <definedName name="등R8">[187]데이타!$E$159</definedName>
    <definedName name="등가거리">[286]!Macro12</definedName>
    <definedName name="등가도움">[227]!등가도움</definedName>
    <definedName name="등기부등본발부용">#REF!</definedName>
    <definedName name="등수">#REF!</definedName>
    <definedName name="등용구분" localSheetId="6">노임단가!등용구분</definedName>
    <definedName name="등용구분" localSheetId="7">전기단가표!등용구분</definedName>
    <definedName name="등용구분">[0]!등용구분</definedName>
    <definedName name="등전위">'[287]1'!#REF!</definedName>
    <definedName name="등주높이" localSheetId="6">노임단가!등주높이</definedName>
    <definedName name="등주높이" localSheetId="7">전기단가표!등주높이</definedName>
    <definedName name="등주높이">[0]!등주높이</definedName>
    <definedName name="디">#REF!</definedName>
    <definedName name="디이젤엔진15HP">#REF!</definedName>
    <definedName name="ㄸㄱ구믇028885781">#REF!</definedName>
    <definedName name="ㄸㄱ구믇109738528">#REF!</definedName>
    <definedName name="ㄸㄱ구믇110386848">#REF!</definedName>
    <definedName name="ㄸㄱ구믇130420446">#REF!</definedName>
    <definedName name="ㄸㄱ구믇186013519">#REF!</definedName>
    <definedName name="ㄸㄱ구믇207561135">#REF!</definedName>
    <definedName name="ㄸㄱ구믇217799842">#REF!</definedName>
    <definedName name="ㄸㄱ구믇227781593">#REF!</definedName>
    <definedName name="ㄸㄱ구믇283014774">#REF!</definedName>
    <definedName name="ㄸㄱ구믇340606569">#REF!</definedName>
    <definedName name="ㄸㄱ구믇346957146">#REF!</definedName>
    <definedName name="ㄸㄱ구믇518015920">#REF!</definedName>
    <definedName name="ㄸㄱ구믇849099992">#REF!</definedName>
    <definedName name="ㄸㄱ구믇904373704">#REF!</definedName>
    <definedName name="딱부리">#REF!</definedName>
    <definedName name="때죽R10">[187]데이타!$E$127</definedName>
    <definedName name="때죽R4">[187]데이타!$E$124</definedName>
    <definedName name="때죽R6">[187]데이타!$E$125</definedName>
    <definedName name="때죽R8">[187]데이타!$E$126</definedName>
    <definedName name="때죽나무H3.0">#REF!</definedName>
    <definedName name="띠장규격">#REF!</definedName>
    <definedName name="띠장설치">[126]가시설수량!$AE$52</definedName>
    <definedName name="띠장연결개소">[126]가시설수량!$AE$79</definedName>
    <definedName name="ㄹ" localSheetId="6" hidden="1">{#N/A,#N/A,FALSE,"명세표"}</definedName>
    <definedName name="ㄹ" localSheetId="7" hidden="1">{#N/A,#N/A,FALSE,"명세표"}</definedName>
    <definedName name="ㄹ" hidden="1">{#N/A,#N/A,FALSE,"명세표"}</definedName>
    <definedName name="ㄹ1">#REF!</definedName>
    <definedName name="ㄹ120">#REF!</definedName>
    <definedName name="ㄹ2">#REF!</definedName>
    <definedName name="ㄹ221">#REF!</definedName>
    <definedName name="ㄹ3">#N/A</definedName>
    <definedName name="ㄹ4">#N/A</definedName>
    <definedName name="ㄹ40">#REF!</definedName>
    <definedName name="ㄹ62">#REF!</definedName>
    <definedName name="ㄹㄴㄹㄴㄹㄴㄹㄴㄹ" localSheetId="6" hidden="1">{#N/A,"수불부",FALSE,"사급자재수불서";#N/A,"수불부",FALSE,"사급자재수불서"}</definedName>
    <definedName name="ㄹㄴㄹㄴㄹㄴㄹㄴㄹ" localSheetId="7" hidden="1">{#N/A,"수불부",FALSE,"사급자재수불서";#N/A,"수불부",FALSE,"사급자재수불서"}</definedName>
    <definedName name="ㄹㄴㄹㄴㄹㄴㄹㄴㄹ" hidden="1">{#N/A,"수불부",FALSE,"사급자재수불서";#N/A,"수불부",FALSE,"사급자재수불서"}</definedName>
    <definedName name="ㄹㄴㅁㄹㄴ" localSheetId="6" hidden="1">{#N/A,"수불부",FALSE,"사급자재수불서";#N/A,"수불부",FALSE,"사급자재수불서"}</definedName>
    <definedName name="ㄹㄴㅁㄹㄴ" localSheetId="7" hidden="1">{#N/A,"수불부",FALSE,"사급자재수불서";#N/A,"수불부",FALSE,"사급자재수불서"}</definedName>
    <definedName name="ㄹㄴㅁㄹㄴ" hidden="1">{#N/A,"수불부",FALSE,"사급자재수불서";#N/A,"수불부",FALSE,"사급자재수불서"}</definedName>
    <definedName name="ㄹㄴㅁㄹㅇㄴ" localSheetId="6">{"'Sheet1'!$D$19","'Sheet1'!$B$22:$E$22"}</definedName>
    <definedName name="ㄹㄴㅁㄹㅇㄴ" localSheetId="7">{"'Sheet1'!$D$19","'Sheet1'!$B$22:$E$22"}</definedName>
    <definedName name="ㄹㄴㅁㄹㅇㄴ">{"'Sheet1'!$D$19","'Sheet1'!$B$22:$E$22"}</definedName>
    <definedName name="ㄹㄷ"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#REF!</definedName>
    <definedName name="ㄹㄹㄹ">'[121]ABUT수량-A1'!$T$25</definedName>
    <definedName name="ㄹㄹㄹㄹ" localSheetId="6">{"'Firr(선)'!$AS$1:$AY$62","'Firr(사)'!$AS$1:$AY$62","'Firr(회)'!$AS$1:$AY$62","'Firr(선)'!$L$1:$V$62","'Firr(사)'!$L$1:$V$62","'Firr(회)'!$L$1:$V$62"}</definedName>
    <definedName name="ㄹㄹㄹㄹ" localSheetId="7">{"'Firr(선)'!$AS$1:$AY$62","'Firr(사)'!$AS$1:$AY$62","'Firr(회)'!$AS$1:$AY$62","'Firr(선)'!$L$1:$V$62","'Firr(사)'!$L$1:$V$62","'Firr(회)'!$L$1:$V$62"}</definedName>
    <definedName name="ㄹㄹㄹㄹ">{"'Firr(선)'!$AS$1:$AY$62","'Firr(사)'!$AS$1:$AY$62","'Firr(회)'!$AS$1:$AY$62","'Firr(선)'!$L$1:$V$62","'Firr(사)'!$L$1:$V$62","'Firr(회)'!$L$1:$V$62"}</definedName>
    <definedName name="ㄹㄹㄹㄹㄹ"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ㄻ" localSheetId="6" hidden="1">{#N/A,"수불부",FALSE,"사급자재수불서";#N/A,"수불부",FALSE,"사급자재수불서"}</definedName>
    <definedName name="ㄹㄻ" localSheetId="7" hidden="1">{#N/A,"수불부",FALSE,"사급자재수불서";#N/A,"수불부",FALSE,"사급자재수불서"}</definedName>
    <definedName name="ㄹㄻ" hidden="1">{#N/A,"수불부",FALSE,"사급자재수불서";#N/A,"수불부",FALSE,"사급자재수불서"}</definedName>
    <definedName name="ㄹㄻㅈㄷㅇㅁㄴㅇㄹ">#REF!</definedName>
    <definedName name="ㄹㅇ" localSheetId="6" hidden="1">{#N/A,#N/A,FALSE,"운반시간"}</definedName>
    <definedName name="ㄹㅇ" localSheetId="7" hidden="1">{#N/A,#N/A,FALSE,"운반시간"}</definedName>
    <definedName name="ㄹㅇ" hidden="1">{#N/A,#N/A,FALSE,"운반시간"}</definedName>
    <definedName name="ㄹㅇㄴ">#REF!</definedName>
    <definedName name="ㄹㅇㄴㄹ" localSheetId="6" hidden="1">{#N/A,"수불부",FALSE,"사급자재수불서";#N/A,"수불부",FALSE,"사급자재수불서"}</definedName>
    <definedName name="ㄹㅇㄴㄹ" localSheetId="7" hidden="1">{#N/A,"수불부",FALSE,"사급자재수불서";#N/A,"수불부",FALSE,"사급자재수불서"}</definedName>
    <definedName name="ㄹㅇㄴㄹ" hidden="1">{#N/A,"수불부",FALSE,"사급자재수불서";#N/A,"수불부",FALSE,"사급자재수불서"}</definedName>
    <definedName name="ㄹㅇㄴㅁㄹ">#REF!</definedName>
    <definedName name="ㄹㅇㄹ" localSheetId="6" hidden="1">{#N/A,#N/A,FALSE,"골재소요량";#N/A,#N/A,FALSE,"골재소요량"}</definedName>
    <definedName name="ㄹㅇㄹ" localSheetId="7" hidden="1">{#N/A,#N/A,FALSE,"골재소요량";#N/A,#N/A,FALSE,"골재소요량"}</definedName>
    <definedName name="ㄹㅇㄹ" hidden="1">{#N/A,#N/A,FALSE,"골재소요량";#N/A,#N/A,FALSE,"골재소요량"}</definedName>
    <definedName name="ㄹㅇㄹㅇ" hidden="1">#REF!</definedName>
    <definedName name="ㄹㅇㄹㅇㄴ" localSheetId="6" hidden="1">{#N/A,"수불부",FALSE,"사급자재수불서";#N/A,"수불부",FALSE,"사급자재수불서"}</definedName>
    <definedName name="ㄹㅇㄹㅇㄴ" localSheetId="7" hidden="1">{#N/A,"수불부",FALSE,"사급자재수불서";#N/A,"수불부",FALSE,"사급자재수불서"}</definedName>
    <definedName name="ㄹㅇㄹㅇㄴ" hidden="1">{#N/A,"수불부",FALSE,"사급자재수불서";#N/A,"수불부",FALSE,"사급자재수불서"}</definedName>
    <definedName name="ㄹㅇㄹㅈㄷㅊ">'[253]98수문일위'!$A$1:$P$2004</definedName>
    <definedName name="ㄹㅇ퓨ㅓㅜㅏㅗㅜㅠㅅ퐇휴ㅗㅎ" localSheetId="6" hidden="1">{#N/A,#N/A,FALSE,"조골재"}</definedName>
    <definedName name="ㄹㅇ퓨ㅓㅜㅏㅗㅜㅠㅅ퐇휴ㅗㅎ" localSheetId="7" hidden="1">{#N/A,#N/A,FALSE,"조골재"}</definedName>
    <definedName name="ㄹㅇ퓨ㅓㅜㅏㅗㅜㅠㅅ퐇휴ㅗㅎ" hidden="1">{#N/A,#N/A,FALSE,"조골재"}</definedName>
    <definedName name="ㄹㅇㅎㄴㅇㅀ"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ㄴㅇㅀ"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ㄴ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ㄹㅇㅎ">#N/A</definedName>
    <definedName name="ㄹ어미ㅏㄹ" localSheetId="6">{"'Sheet1'!$D$19","'Sheet1'!$B$22:$E$22"}</definedName>
    <definedName name="ㄹ어미ㅏㄹ" localSheetId="7">{"'Sheet1'!$D$19","'Sheet1'!$B$22:$E$22"}</definedName>
    <definedName name="ㄹ어미ㅏㄹ">{"'Sheet1'!$D$19","'Sheet1'!$B$22:$E$22"}</definedName>
    <definedName name="ㄹ옿ㄹ" hidden="1">#REF!</definedName>
    <definedName name="ㄹ퓨ㅠ" localSheetId="6" hidden="1">{#N/A,"수불부",FALSE,"사급자재수불서";#N/A,"수불부",FALSE,"사급자재수불서"}</definedName>
    <definedName name="ㄹ퓨ㅠ" localSheetId="7" hidden="1">{#N/A,"수불부",FALSE,"사급자재수불서";#N/A,"수불부",FALSE,"사급자재수불서"}</definedName>
    <definedName name="ㄹ퓨ㅠ" hidden="1">{#N/A,"수불부",FALSE,"사급자재수불서";#N/A,"수불부",FALSE,"사급자재수불서"}</definedName>
    <definedName name="ㄹ호" hidden="1">#REF!</definedName>
    <definedName name="라" localSheetId="6">BlankMacro1</definedName>
    <definedName name="라" localSheetId="7">BlankMacro1</definedName>
    <definedName name="라">BlankMacro1</definedName>
    <definedName name="라__인__마__카">[125]장비집계!#REF!</definedName>
    <definedName name="라라라">#REF!</definedName>
    <definedName name="라인">#REF!</definedName>
    <definedName name="라인마아카10경비">[188]중기사용료산출근거!$G$95</definedName>
    <definedName name="라인마아카10노무비">[188]중기사용료산출근거!$G$99</definedName>
    <definedName name="라인마아카10재료비">[188]중기사용료산출근거!$G$103</definedName>
    <definedName name="라ㅓㅇ"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마다짐">#REF!</definedName>
    <definedName name="람어리마ㅓㅇㄹ" localSheetId="6" hidden="1">{#N/A,#N/A,FALSE,"조골재"}</definedName>
    <definedName name="람어리마ㅓㅇㄹ" localSheetId="7" hidden="1">{#N/A,#N/A,FALSE,"조골재"}</definedName>
    <definedName name="람어리마ㅓㅇㄹ" hidden="1">{#N/A,#N/A,FALSE,"조골재"}</definedName>
    <definedName name="램__________머">[125]장비집계!#REF!</definedName>
    <definedName name="램머Q간재">[220]램머!$D$20</definedName>
    <definedName name="램머Q간재10">[220]램머!$F$20</definedName>
    <definedName name="램머Q간재야간">[220]램머!$J$20</definedName>
    <definedName name="램머Q노무">[220]램머!$D$21</definedName>
    <definedName name="램머Q노무10">[220]램머!$F$21</definedName>
    <definedName name="램머Q노무야간">[220]램머!$J$21</definedName>
    <definedName name="램머Q손료">[220]램머!$D$22</definedName>
    <definedName name="램머Q손료10">[220]램머!$F$22</definedName>
    <definedName name="램머Q손료야간">[220]램머!$J$22</definedName>
    <definedName name="램머간재">'[220]기계경비(시간당)'!$H$170</definedName>
    <definedName name="램머노무">'[220]기계경비(시간당)'!$H$166</definedName>
    <definedName name="램머노무야간">'[220]기계경비(시간당)'!$H$167</definedName>
    <definedName name="램머손료">'[220]기계경비(시간당)'!$H$165</definedName>
    <definedName name="램프">[288]단가조사!#REF!</definedName>
    <definedName name="러" localSheetId="6">{"'자리배치도'!$AG$1:$CI$28"}</definedName>
    <definedName name="러" localSheetId="7">{"'자리배치도'!$AG$1:$CI$28"}</definedName>
    <definedName name="러">{"'자리배치도'!$AG$1:$CI$28"}</definedName>
    <definedName name="러시아워">[289]설계서을!$A$2:$N$27</definedName>
    <definedName name="러ㅏㄹ">#REF!</definedName>
    <definedName name="레">[290]수량산출!$R$5</definedName>
    <definedName name="레_무근">#REF!</definedName>
    <definedName name="레_무근1">[194]수량산출!$R$9</definedName>
    <definedName name="레_철근">#REF!</definedName>
    <definedName name="레미경">#REF!</definedName>
    <definedName name="레미노">#REF!</definedName>
    <definedName name="레미재">#REF!</definedName>
    <definedName name="레미콘">#REF!</definedName>
    <definedName name="레미콘수운반DT">#N/A</definedName>
    <definedName name="레미콘집계">#REF!</definedName>
    <definedName name="레미콘타설">#REF!</definedName>
    <definedName name="려" localSheetId="6">노임단가!려</definedName>
    <definedName name="려" localSheetId="7">전기단가표!려</definedName>
    <definedName name="려">[0]!려</definedName>
    <definedName name="련수">#REF!</definedName>
    <definedName name="로">#REF!</definedName>
    <definedName name="료" localSheetId="6">{"'용역비'!$A$4:$C$8"}</definedName>
    <definedName name="료" localSheetId="7">{"'용역비'!$A$4:$C$8"}</definedName>
    <definedName name="료">{"'용역비'!$A$4:$C$8"}</definedName>
    <definedName name="루베">#REF!</definedName>
    <definedName name="류효정" localSheetId="6">{"'Firr(선)'!$AS$1:$AY$62","'Firr(사)'!$AS$1:$AY$62","'Firr(회)'!$AS$1:$AY$62","'Firr(선)'!$L$1:$V$62","'Firr(사)'!$L$1:$V$62","'Firr(회)'!$L$1:$V$62"}</definedName>
    <definedName name="류효정" localSheetId="7">{"'Firr(선)'!$AS$1:$AY$62","'Firr(사)'!$AS$1:$AY$62","'Firr(회)'!$AS$1:$AY$62","'Firr(선)'!$L$1:$V$62","'Firr(사)'!$L$1:$V$62","'Firr(회)'!$L$1:$V$62"}</definedName>
    <definedName name="류효정">{"'Firr(선)'!$AS$1:$AY$62","'Firr(사)'!$AS$1:$AY$62","'Firr(회)'!$AS$1:$AY$62","'Firr(선)'!$L$1:$V$62","'Firr(사)'!$L$1:$V$62","'Firr(회)'!$L$1:$V$62"}</definedName>
    <definedName name="르" localSheetId="6">노임단가!르</definedName>
    <definedName name="르" localSheetId="7">전기단가표!르</definedName>
    <definedName name="르">[0]!르</definedName>
    <definedName name="리">[291]단위중량!#REF!</definedName>
    <definedName name="리리리">#REF!,#REF!,#REF!</definedName>
    <definedName name="리리릴">#REF!</definedName>
    <definedName name="리브두께">#REF!</definedName>
    <definedName name="리브폭">#REF!</definedName>
    <definedName name="리스트1">#REF!</definedName>
    <definedName name="리스트2">#REF!</definedName>
    <definedName name="리스트3">#REF!</definedName>
    <definedName name="ㄻ">#REF!</definedName>
    <definedName name="ㄻㅇㄴㄻㄴㅇ">#REF!</definedName>
    <definedName name="ㅀ" localSheetId="6" hidden="1">{#N/A,#N/A,TRUE,"토적및재료집계";#N/A,#N/A,TRUE,"토적및재료집계";#N/A,#N/A,TRUE,"단위량"}</definedName>
    <definedName name="ㅀ" localSheetId="7" hidden="1">{#N/A,#N/A,TRUE,"토적및재료집계";#N/A,#N/A,TRUE,"토적및재료집계";#N/A,#N/A,TRUE,"단위량"}</definedName>
    <definedName name="ㅀ" hidden="1">{#N/A,#N/A,TRUE,"토적및재료집계";#N/A,#N/A,TRUE,"토적및재료집계";#N/A,#N/A,TRUE,"단위량"}</definedName>
    <definedName name="ㅀㄹㅇㅎㅇㄴ" localSheetId="6" hidden="1">{"'Sheet1'!$D$19","'Sheet1'!$B$22:$E$22"}</definedName>
    <definedName name="ㅀㄹㅇㅎㅇㄴ" localSheetId="7" hidden="1">{"'Sheet1'!$D$19","'Sheet1'!$B$22:$E$22"}</definedName>
    <definedName name="ㅀㄹㅇㅎㅇㄴ" hidden="1">{"'Sheet1'!$D$19","'Sheet1'!$B$22:$E$22"}</definedName>
    <definedName name="ㅀㅀ" localSheetId="6" hidden="1">{"'Firr(선)'!$AS$1:$AY$62","'Firr(사)'!$AS$1:$AY$62","'Firr(회)'!$AS$1:$AY$62","'Firr(선)'!$L$1:$V$62","'Firr(사)'!$L$1:$V$62","'Firr(회)'!$L$1:$V$62"}</definedName>
    <definedName name="ㅀㅀ" localSheetId="7" hidden="1">{"'Firr(선)'!$AS$1:$AY$62","'Firr(사)'!$AS$1:$AY$62","'Firr(회)'!$AS$1:$AY$62","'Firr(선)'!$L$1:$V$62","'Firr(사)'!$L$1:$V$62","'Firr(회)'!$L$1:$V$62"}</definedName>
    <definedName name="ㅀㅀ" hidden="1">{"'Firr(선)'!$AS$1:$AY$62","'Firr(사)'!$AS$1:$AY$62","'Firr(회)'!$AS$1:$AY$62","'Firr(선)'!$L$1:$V$62","'Firr(사)'!$L$1:$V$62","'Firr(회)'!$L$1:$V$62"}</definedName>
    <definedName name="ㅀㅀㄴ" localSheetId="6" hidden="1">{#N/A,#N/A,FALSE,"조골재"}</definedName>
    <definedName name="ㅀㅀㄴ" localSheetId="7" hidden="1">{#N/A,#N/A,FALSE,"조골재"}</definedName>
    <definedName name="ㅀㅀㄴ" hidden="1">{#N/A,#N/A,FALSE,"조골재"}</definedName>
    <definedName name="ㅀㅇㄹ"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ㄹ"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ㅀ">#REF!</definedName>
    <definedName name="ㅀㅇㅀㅎㅎㅎ">'[292]기둥(원형)'!#REF!</definedName>
    <definedName name="ㅀㅇㅎㅇㅎㅇ">#REF!</definedName>
    <definedName name="ㅀㅎ" localSheetId="6" hidden="1">{#N/A,#N/A,FALSE,"2~8번"}</definedName>
    <definedName name="ㅀㅎ" localSheetId="7" hidden="1">{#N/A,#N/A,FALSE,"2~8번"}</definedName>
    <definedName name="ㅀㅎ" hidden="1">{#N/A,#N/A,FALSE,"2~8번"}</definedName>
    <definedName name="ㅀㅎㅊㅌ">#REF!</definedName>
    <definedName name="ㅀ허" localSheetId="6" hidden="1">{#N/A,#N/A,FALSE,"CCTV"}</definedName>
    <definedName name="ㅀ허" localSheetId="7" hidden="1">{#N/A,#N/A,FALSE,"CCTV"}</definedName>
    <definedName name="ㅀ허" hidden="1">{#N/A,#N/A,FALSE,"CCTV"}</definedName>
    <definedName name="ㅁ" localSheetId="6" hidden="1">{#N/A,#N/A,FALSE,"명세표"}</definedName>
    <definedName name="ㅁ" localSheetId="7" hidden="1">{#N/A,#N/A,FALSE,"명세표"}</definedName>
    <definedName name="ㅁ" hidden="1">{#N/A,#N/A,FALSE,"명세표"}</definedName>
    <definedName name="ㅁ0">#REF!</definedName>
    <definedName name="ㅁ1">#REF!</definedName>
    <definedName name="ㅁ100">#REF!</definedName>
    <definedName name="ㅁ1000">#REF!</definedName>
    <definedName name="ㅁ101">[293]철거산출근거!#REF!</definedName>
    <definedName name="ㅁ1075">#REF!</definedName>
    <definedName name="ㅁ11">#REF!</definedName>
    <definedName name="ㅁ1100">#REF!</definedName>
    <definedName name="ㅁ1140">#REF!</definedName>
    <definedName name="ㅁ1180">#REF!</definedName>
    <definedName name="ㅁ12">#REF!</definedName>
    <definedName name="ㅁ127">#REF!</definedName>
    <definedName name="ㅁ1382">#REF!</definedName>
    <definedName name="ㅁ139">#REF!</definedName>
    <definedName name="ㅁ15">[294]연결관암거!#REF!</definedName>
    <definedName name="ㅁ1700">#REF!</definedName>
    <definedName name="ㅁ1800">#REF!</definedName>
    <definedName name="ㅁ1882">#REF!</definedName>
    <definedName name="ㅁ2">#REF!</definedName>
    <definedName name="ㅁ201">[293]철거산출근거!#REF!</definedName>
    <definedName name="ㅁ202">#REF!</definedName>
    <definedName name="ㅁ2200">#REF!</definedName>
    <definedName name="ㅁ222">#REF!</definedName>
    <definedName name="ㅁ2400">#REF!</definedName>
    <definedName name="ㅁ270">#N/A</definedName>
    <definedName name="ㅁ278">#REF!</definedName>
    <definedName name="ㅁ30">#REF!</definedName>
    <definedName name="ㅁ300">#REF!</definedName>
    <definedName name="ㅁ309">#N/A</definedName>
    <definedName name="ㅁ31">#REF!</definedName>
    <definedName name="ㅁ331">#REF!</definedName>
    <definedName name="ㅁ400">#REF!</definedName>
    <definedName name="ㅁ411">#REF!</definedName>
    <definedName name="ㅁ459">[295]일위대가!#REF!</definedName>
    <definedName name="ㅁ497">#REF!</definedName>
    <definedName name="ㅁ500">[296]Baby일위대가!#REF!</definedName>
    <definedName name="ㅁ540">#REF!</definedName>
    <definedName name="ㅁ545">#REF!</definedName>
    <definedName name="ㅁ60">[297]직노!#REF!</definedName>
    <definedName name="ㅁ600">#REF!</definedName>
    <definedName name="ㅁ602">#REF!</definedName>
    <definedName name="ㅁ62">#REF!</definedName>
    <definedName name="ㅁ620">[139]내역!#REF!</definedName>
    <definedName name="ㅁ63">#REF!</definedName>
    <definedName name="ㅁ636">#REF!</definedName>
    <definedName name="ㅁ76">#REF!</definedName>
    <definedName name="ㅁ8529">'[298]일위대가(가설)'!#REF!</definedName>
    <definedName name="ㅁ92">#REF!</definedName>
    <definedName name="ㅁ940">#REF!</definedName>
    <definedName name="ㅁa1140">#REF!</definedName>
    <definedName name="ㅁㄴ" localSheetId="6" hidden="1">{#N/A,#N/A,FALSE,"2~8번"}</definedName>
    <definedName name="ㅁㄴ" localSheetId="7" hidden="1">{#N/A,#N/A,FALSE,"2~8번"}</definedName>
    <definedName name="ㅁㄴ" hidden="1">{#N/A,#N/A,FALSE,"2~8번"}</definedName>
    <definedName name="ㅁㄴㄴㄴㄴㄴㄴㄴㄴㄴㄴㄴㄴㄴㄴㄴㄴㄴㄴㄴ" localSheetId="6" hidden="1">{#N/A,#N/A,FALSE,"2~8번"}</definedName>
    <definedName name="ㅁㄴㄴㄴㄴㄴㄴㄴㄴㄴㄴㄴㄴㄴㄴㄴㄴㄴㄴㄴ" localSheetId="7" hidden="1">{#N/A,#N/A,FALSE,"2~8번"}</definedName>
    <definedName name="ㅁㄴㄴㄴㄴㄴㄴㄴㄴㄴㄴㄴㄴㄴㄴㄴㄴㄴㄴㄴ" hidden="1">{#N/A,#N/A,FALSE,"2~8번"}</definedName>
    <definedName name="ㅁㄴㄴㄴㄴㄴㄴㄴㄴㅁㄴㅇㄹ" localSheetId="6" hidden="1">{#N/A,#N/A,FALSE,"골재소요량";#N/A,#N/A,FALSE,"골재소요량"}</definedName>
    <definedName name="ㅁㄴㄴㄴㄴㄴㄴㄴㄴㅁㄴㅇㄹ" localSheetId="7" hidden="1">{#N/A,#N/A,FALSE,"골재소요량";#N/A,#N/A,FALSE,"골재소요량"}</definedName>
    <definedName name="ㅁㄴㄴㄴㄴㄴㄴㄴㄴㅁㄴㅇㄹ" hidden="1">{#N/A,#N/A,FALSE,"골재소요량";#N/A,#N/A,FALSE,"골재소요량"}</definedName>
    <definedName name="ㅁㄴㄴㅇ" localSheetId="6" hidden="1">{#N/A,#N/A,FALSE,"조골재"}</definedName>
    <definedName name="ㅁㄴㄴㅇ" localSheetId="7" hidden="1">{#N/A,#N/A,FALSE,"조골재"}</definedName>
    <definedName name="ㅁㄴㄴㅇ" hidden="1">{#N/A,#N/A,FALSE,"조골재"}</definedName>
    <definedName name="ㅁㄴㄹ" localSheetId="6" hidden="1">{#N/A,#N/A,FALSE,"골재소요량";#N/A,#N/A,FALSE,"골재소요량"}</definedName>
    <definedName name="ㅁㄴㄹ" localSheetId="7" hidden="1">{#N/A,#N/A,FALSE,"골재소요량";#N/A,#N/A,FALSE,"골재소요량"}</definedName>
    <definedName name="ㅁㄴㄹ" hidden="1">{#N/A,#N/A,FALSE,"골재소요량";#N/A,#N/A,FALSE,"골재소요량"}</definedName>
    <definedName name="ㅁㄴㄹㄴㅁㄹㄴㅁㄻㄻㅁㅁㅁㅁ" localSheetId="6" hidden="1">{#N/A,#N/A,FALSE,"혼합골재"}</definedName>
    <definedName name="ㅁㄴㄹㄴㅁㄹㄴㅁㄻㄻㅁㅁㅁㅁ" localSheetId="7" hidden="1">{#N/A,#N/A,FALSE,"혼합골재"}</definedName>
    <definedName name="ㅁㄴㄹㄴㅁㄹㄴㅁㄻㄻㅁㅁㅁㅁ" hidden="1">{#N/A,#N/A,FALSE,"혼합골재"}</definedName>
    <definedName name="ㅁㄴㄾㅊ" localSheetId="6" hidden="1">{#N/A,#N/A,FALSE,"운반시간"}</definedName>
    <definedName name="ㅁㄴㄾㅊ" localSheetId="7" hidden="1">{#N/A,#N/A,FALSE,"운반시간"}</definedName>
    <definedName name="ㅁㄴㄾㅊ" hidden="1">{#N/A,#N/A,FALSE,"운반시간"}</definedName>
    <definedName name="ㅁㄴㅁㅇㄴㅁㄴㅇ" localSheetId="6" hidden="1">{#N/A,#N/A,FALSE,"조골재"}</definedName>
    <definedName name="ㅁㄴㅁㅇㄴㅁㄴㅇ" localSheetId="7" hidden="1">{#N/A,#N/A,FALSE,"조골재"}</definedName>
    <definedName name="ㅁㄴㅁㅇㄴㅁㄴㅇ" hidden="1">{#N/A,#N/A,FALSE,"조골재"}</definedName>
    <definedName name="ㅁㄴㅇ" localSheetId="6" hidden="1">{#N/A,"수불부",FALSE,"사급자재수불서";#N/A,"수불부",FALSE,"사급자재수불서"}</definedName>
    <definedName name="ㅁㄴㅇ" localSheetId="7" hidden="1">{#N/A,"수불부",FALSE,"사급자재수불서";#N/A,"수불부",FALSE,"사급자재수불서"}</definedName>
    <definedName name="ㅁㄴㅇ" hidden="1">{#N/A,"수불부",FALSE,"사급자재수불서";#N/A,"수불부",FALSE,"사급자재수불서"}</definedName>
    <definedName name="ㅁㄴㅇㄱㄻㅈㄷㄱㄹ">#REF!</definedName>
    <definedName name="ㅁㄴㅇㄴ" localSheetId="6" hidden="1">{#N/A,#N/A,TRUE,"토적및재료집계";#N/A,#N/A,TRUE,"토적및재료집계";#N/A,#N/A,TRUE,"단위량"}</definedName>
    <definedName name="ㅁㄴㅇㄴ" localSheetId="7" hidden="1">{#N/A,#N/A,TRUE,"토적및재료집계";#N/A,#N/A,TRUE,"토적및재료집계";#N/A,#N/A,TRUE,"단위량"}</definedName>
    <definedName name="ㅁㄴㅇㄴ" hidden="1">{#N/A,#N/A,TRUE,"토적및재료집계";#N/A,#N/A,TRUE,"토적및재료집계";#N/A,#N/A,TRUE,"단위량"}</definedName>
    <definedName name="ㅁㄴㅇㄹ">[299]터파기및재료!#REF!</definedName>
    <definedName name="ㅁㄴㅇㄹㄴㄹ" localSheetId="6" hidden="1">{#N/A,"수불부",FALSE,"사급자재수불서";#N/A,"수불부",FALSE,"사급자재수불서"}</definedName>
    <definedName name="ㅁㄴㅇㄹㄴㄹ" localSheetId="7" hidden="1">{#N/A,"수불부",FALSE,"사급자재수불서";#N/A,"수불부",FALSE,"사급자재수불서"}</definedName>
    <definedName name="ㅁㄴㅇㄹㄴㄹ" hidden="1">{#N/A,"수불부",FALSE,"사급자재수불서";#N/A,"수불부",FALSE,"사급자재수불서"}</definedName>
    <definedName name="ㅁㄴㅇ류" hidden="1">#REF!</definedName>
    <definedName name="ㅁㄴㅇㄻㄴ" localSheetId="6">{"'5국공정'!$A$1:$E$128"}</definedName>
    <definedName name="ㅁㄴㅇㄻㄴ" localSheetId="7">{"'5국공정'!$A$1:$E$128"}</definedName>
    <definedName name="ㅁㄴㅇㄻㄴ">{"'5국공정'!$A$1:$E$128"}</definedName>
    <definedName name="ㅁㄴㅇㄻㄴㅇㄹ">#REF!</definedName>
    <definedName name="ㅁㄴㅇㄻㄴㅇㄹㄴㅁㅎㄴㅇㅎ" localSheetId="6">{"'용역비'!$A$4:$C$8"}</definedName>
    <definedName name="ㅁㄴㅇㄻㄴㅇㄹㄴㅁㅎㄴㅇㅎ" localSheetId="7">{"'용역비'!$A$4:$C$8"}</definedName>
    <definedName name="ㅁㄴㅇㄻㄴㅇㄹㄴㅁㅎㄴㅇㅎ">{"'용역비'!$A$4:$C$8"}</definedName>
    <definedName name="ㅁㄴㅇㄻㄴㅇㄻㄴㄹ" localSheetId="6" hidden="1">{#N/A,#N/A,FALSE,"명세표"}</definedName>
    <definedName name="ㅁㄴㅇㄻㄴㅇㄻㄴㄹ" localSheetId="7" hidden="1">{#N/A,#N/A,FALSE,"명세표"}</definedName>
    <definedName name="ㅁㄴㅇㄻㄴㅇㄻㄴㄹ" hidden="1">{#N/A,#N/A,FALSE,"명세표"}</definedName>
    <definedName name="ㅁㄴㅇㄻㄴㅇㄻㄴㅇㄻㄴㅇㄹ" localSheetId="6" hidden="1">{#N/A,#N/A,FALSE,"2~8번"}</definedName>
    <definedName name="ㅁㄴㅇㄻㄴㅇㄻㄴㅇㄻㄴㅇㄹ" localSheetId="7" hidden="1">{#N/A,#N/A,FALSE,"2~8번"}</definedName>
    <definedName name="ㅁㄴㅇㄻㄴㅇㄻㄴㅇㄻㄴㅇㄹ" hidden="1">{#N/A,#N/A,FALSE,"2~8번"}</definedName>
    <definedName name="ㅁㄴㅇㄻㄴㅇㄻㄴㅇㄻㄴㅇㄻㄴㅇㄻㄴㅇㄻㅇㄻㅇㄹ" localSheetId="6" hidden="1">{#N/A,#N/A,FALSE,"2~8번"}</definedName>
    <definedName name="ㅁㄴㅇㄻㄴㅇㄻㄴㅇㄻㄴㅇㄻㄴㅇㄻㄴㅇㄻㅇㄻㅇㄹ" localSheetId="7" hidden="1">{#N/A,#N/A,FALSE,"2~8번"}</definedName>
    <definedName name="ㅁㄴㅇㄻㄴㅇㄻㄴㅇㄻㄴㅇㄻㄴㅇㄻㄴㅇㄻㅇㄻㅇㄹ" hidden="1">{#N/A,#N/A,FALSE,"2~8번"}</definedName>
    <definedName name="ㅁㄴㅇㄻㄴㅇㄻㄴㅇㅁㄴㅁㅇ" localSheetId="6" hidden="1">{#N/A,#N/A,FALSE,"운반시간"}</definedName>
    <definedName name="ㅁㄴㅇㄻㄴㅇㄻㄴㅇㅁㄴㅁㅇ" localSheetId="7" hidden="1">{#N/A,#N/A,FALSE,"운반시간"}</definedName>
    <definedName name="ㅁㄴㅇㄻㄴㅇㄻㄴㅇㅁㄴㅁㅇ" hidden="1">{#N/A,#N/A,FALSE,"운반시간"}</definedName>
    <definedName name="ㅁㄴㅇㄻㄴㅇㄻㅇ" localSheetId="6" hidden="1">{#N/A,#N/A,FALSE,"조골재"}</definedName>
    <definedName name="ㅁㄴㅇㄻㄴㅇㄻㅇ" localSheetId="7" hidden="1">{#N/A,#N/A,FALSE,"조골재"}</definedName>
    <definedName name="ㅁㄴㅇㄻㄴㅇㄻㅇ" hidden="1">{#N/A,#N/A,FALSE,"조골재"}</definedName>
    <definedName name="ㅁㄴㅇㄻㄴㅇㅁㅇㄻㅇㄻㅇㄻㅇㄻㄴㅇㄻㄴㅇㄹ" localSheetId="6" hidden="1">{#N/A,#N/A,FALSE,"조골재"}</definedName>
    <definedName name="ㅁㄴㅇㄻㄴㅇㅁㅇㄻㅇㄻㅇㄻㅇㄻㄴㅇㄻㄴㅇㄹ" localSheetId="7" hidden="1">{#N/A,#N/A,FALSE,"조골재"}</definedName>
    <definedName name="ㅁㄴㅇㄻㄴㅇㅁㅇㄻㅇㄻㅇㄻㅇㄻㄴㅇㄻㄴㅇㄹ" hidden="1">{#N/A,#N/A,FALSE,"조골재"}</definedName>
    <definedName name="ㅁㄴㅇㄻㄷㅈㄱㄹ">#REF!</definedName>
    <definedName name="ㅁㄴㅇㄻㄹ" localSheetId="6" hidden="1">{#N/A,"수불부",FALSE,"사급자재수불서";#N/A,"수불부",FALSE,"사급자재수불서"}</definedName>
    <definedName name="ㅁㄴㅇㄻㄹ" localSheetId="7" hidden="1">{#N/A,"수불부",FALSE,"사급자재수불서";#N/A,"수불부",FALSE,"사급자재수불서"}</definedName>
    <definedName name="ㅁㄴㅇㄻㄹ" hidden="1">{#N/A,"수불부",FALSE,"사급자재수불서";#N/A,"수불부",FALSE,"사급자재수불서"}</definedName>
    <definedName name="ㅁㄴㅇㄻㅁ">#REF!</definedName>
    <definedName name="ㅁㄴㅇㄻㅁㅁㅁ">#REF!</definedName>
    <definedName name="ㅁㄴㅇㄻㅇㄻㄴㅁㅁ" localSheetId="6" hidden="1">{#N/A,#N/A,FALSE,"조골재"}</definedName>
    <definedName name="ㅁㄴㅇㄻㅇㄻㄴㅁㅁ" localSheetId="7" hidden="1">{#N/A,#N/A,FALSE,"조골재"}</definedName>
    <definedName name="ㅁㄴㅇㄻㅇㄻㄴㅁㅁ" hidden="1">{#N/A,#N/A,FALSE,"조골재"}</definedName>
    <definedName name="ㅁㄴㅇㄻㅈㄷㄱ">#REF!</definedName>
    <definedName name="ㅁㄴㅇㅀ">#N/A</definedName>
    <definedName name="ㅁㄴㅇㅁㄴ" localSheetId="6">BlankMacro1</definedName>
    <definedName name="ㅁㄴㅇㅁㄴ" localSheetId="7">BlankMacro1</definedName>
    <definedName name="ㅁㄴㅇㅁㄴ">BlankMacro1</definedName>
    <definedName name="ㅁㄴㅇㅁㄴㅇ" hidden="1">#REF!</definedName>
    <definedName name="ㅁㄴㅇㅁㄴㅇㅁㅇ" localSheetId="6" hidden="1">{#N/A,#N/A,FALSE,"2~8번"}</definedName>
    <definedName name="ㅁㄴㅇㅁㄴㅇㅁㅇ" localSheetId="7" hidden="1">{#N/A,#N/A,FALSE,"2~8번"}</definedName>
    <definedName name="ㅁㄴㅇㅁㄴㅇㅁㅇ" hidden="1">{#N/A,#N/A,FALSE,"2~8번"}</definedName>
    <definedName name="ㅁㄴㅇㅍㄴㅇㄴ">'[61]98수문일위'!$A$1:$P$2004</definedName>
    <definedName name="ㅁㄴ아ㅣㄹ멀" localSheetId="6" hidden="1">{#N/A,#N/A,FALSE,"조골재"}</definedName>
    <definedName name="ㅁㄴ아ㅣㄹ멀" localSheetId="7" hidden="1">{#N/A,#N/A,FALSE,"조골재"}</definedName>
    <definedName name="ㅁㄴ아ㅣㄹ멀" hidden="1">{#N/A,#N/A,FALSE,"조골재"}</definedName>
    <definedName name="ㅁㄴ오">#REF!</definedName>
    <definedName name="ㅁㄴㅌㄴ" localSheetId="6">{"'자리배치도'!$AG$1:$CI$28"}</definedName>
    <definedName name="ㅁㄴㅌㄴ" localSheetId="7">{"'자리배치도'!$AG$1:$CI$28"}</definedName>
    <definedName name="ㅁㄴㅌㄴ">{"'자리배치도'!$AG$1:$CI$28"}</definedName>
    <definedName name="ㅁ너ㅐㅓㅇ" localSheetId="6" hidden="1">{#N/A,#N/A,FALSE,"조골재"}</definedName>
    <definedName name="ㅁ너ㅐㅓㅇ" localSheetId="7" hidden="1">{#N/A,#N/A,FALSE,"조골재"}</definedName>
    <definedName name="ㅁ너ㅐㅓㅇ" hidden="1">{#N/A,#N/A,FALSE,"조골재"}</definedName>
    <definedName name="ㅁ넝리머" localSheetId="6" hidden="1">{#N/A,#N/A,FALSE,"조골재"}</definedName>
    <definedName name="ㅁ넝리머" localSheetId="7" hidden="1">{#N/A,#N/A,FALSE,"조골재"}</definedName>
    <definedName name="ㅁ넝리머" hidden="1">{#N/A,#N/A,FALSE,"조골재"}</definedName>
    <definedName name="ㅁ느" localSheetId="6">노임단가!ㅁ느</definedName>
    <definedName name="ㅁ느" localSheetId="7">전기단가표!ㅁ느</definedName>
    <definedName name="ㅁ느">[0]!ㅁ느</definedName>
    <definedName name="ㅁㄶㄷㅎㄴㄹㅇㄴ" localSheetId="6" hidden="1">{#N/A,#N/A,FALSE,"배수1"}</definedName>
    <definedName name="ㅁㄶㄷㅎㄴㄹㅇㄴ" localSheetId="7" hidden="1">{#N/A,#N/A,FALSE,"배수1"}</definedName>
    <definedName name="ㅁㄶㄷㅎㄴㄹㅇㄴ" hidden="1">{#N/A,#N/A,FALSE,"배수1"}</definedName>
    <definedName name="ㅁㄷㄱ" localSheetId="6">노임단가!ㅁㄷㄱ</definedName>
    <definedName name="ㅁㄷㄱ" localSheetId="7">전기단가표!ㅁㄷㄱ</definedName>
    <definedName name="ㅁㄷㄱ">[0]!ㅁㄷㄱ</definedName>
    <definedName name="ㅁㄷㄱㄻ">#REF!</definedName>
    <definedName name="ㅁㄷㄺㅁㄷㄹ">#REF!</definedName>
    <definedName name="ㅁㄹ" localSheetId="6" hidden="1">{#N/A,#N/A,FALSE,"2~8번"}</definedName>
    <definedName name="ㅁㄹ" localSheetId="7" hidden="1">{#N/A,#N/A,FALSE,"2~8번"}</definedName>
    <definedName name="ㅁㄹ" hidden="1">{#N/A,#N/A,FALSE,"2~8번"}</definedName>
    <definedName name="ㅁㄹㄴㄹㅈㅂㄳ2">#REF!</definedName>
    <definedName name="ㅁㄹㄴㄻㄴㄹㄴㅁㄹㄴㅇㄹㄴㅇㄹ" localSheetId="6" hidden="1">{#N/A,#N/A,FALSE,"포장2"}</definedName>
    <definedName name="ㅁㄹㄴㄻㄴㄹㄴㅁㄹㄴㅇㄹㄴㅇㄹ" localSheetId="7" hidden="1">{#N/A,#N/A,FALSE,"포장2"}</definedName>
    <definedName name="ㅁㄹㄴㄻㄴㄹㄴㅁㄹㄴㅇㄹㄴㅇㄹ" hidden="1">{#N/A,#N/A,FALSE,"포장2"}</definedName>
    <definedName name="ㅁㄹㄴㅇㄹㄴㅁㄹ" localSheetId="6" hidden="1">{#N/A,#N/A,FALSE,"포장1";#N/A,#N/A,FALSE,"포장1"}</definedName>
    <definedName name="ㅁㄹㄴㅇㄹㄴㅁㄹ" localSheetId="7" hidden="1">{#N/A,#N/A,FALSE,"포장1";#N/A,#N/A,FALSE,"포장1"}</definedName>
    <definedName name="ㅁㄹㄴㅇㄹㄴㅁㄹ" hidden="1">{#N/A,#N/A,FALSE,"포장1";#N/A,#N/A,FALSE,"포장1"}</definedName>
    <definedName name="ㅁㄹㄴㅇㅁㄻㄹㄴㅁㄹ" localSheetId="6" hidden="1">{#N/A,#N/A,FALSE,"조골재"}</definedName>
    <definedName name="ㅁㄹㄴㅇㅁㄻㄹㄴㅁㄹ" localSheetId="7" hidden="1">{#N/A,#N/A,FALSE,"조골재"}</definedName>
    <definedName name="ㅁㄹㄴㅇㅁㄻㄹㄴㅁㄹ" hidden="1">{#N/A,#N/A,FALSE,"조골재"}</definedName>
    <definedName name="ㅁㄹㄴㅇㅎㄴㄻㄴㄹㄴㅇ" localSheetId="6" hidden="1">{#N/A,#N/A,FALSE,"부대1"}</definedName>
    <definedName name="ㅁㄹㄴㅇㅎㄴㄻㄴㄹㄴㅇ" localSheetId="7" hidden="1">{#N/A,#N/A,FALSE,"부대1"}</definedName>
    <definedName name="ㅁㄹㄴㅇㅎㄴㄻㄴㄹㄴㅇ" hidden="1">{#N/A,#N/A,FALSE,"부대1"}</definedName>
    <definedName name="ㅁㄹㄹ" localSheetId="6" hidden="1">{#N/A,#N/A,FALSE,"2~8번"}</definedName>
    <definedName name="ㅁㄹㄹ" localSheetId="7" hidden="1">{#N/A,#N/A,FALSE,"2~8번"}</definedName>
    <definedName name="ㅁㄹㄹ" hidden="1">{#N/A,#N/A,FALSE,"2~8번"}</definedName>
    <definedName name="ㅁㄹㅇㄴㅇㄹ" localSheetId="6" hidden="1">{#N/A,"수불부",FALSE,"사급자재수불서";#N/A,"수불부",FALSE,"사급자재수불서"}</definedName>
    <definedName name="ㅁㄹㅇㄴㅇㄹ" localSheetId="7" hidden="1">{#N/A,"수불부",FALSE,"사급자재수불서";#N/A,"수불부",FALSE,"사급자재수불서"}</definedName>
    <definedName name="ㅁㄹㅇㄴㅇㄹ" hidden="1">{#N/A,"수불부",FALSE,"사급자재수불서";#N/A,"수불부",FALSE,"사급자재수불서"}</definedName>
    <definedName name="ㅁㄹㅇㄴㅇㅁㄹㄴㄻㄴ" localSheetId="6" hidden="1">{#N/A,#N/A,FALSE,"이정표"}</definedName>
    <definedName name="ㅁㄹㅇㄴㅇㅁㄹㄴㄻㄴ" localSheetId="7" hidden="1">{#N/A,#N/A,FALSE,"이정표"}</definedName>
    <definedName name="ㅁㄹㅇㄴㅇㅁㄹㄴㄻㄴ" hidden="1">{#N/A,#N/A,FALSE,"이정표"}</definedName>
    <definedName name="ㅁㄹㅇㄹㅇㄴㄹㅇㄹㅇ" localSheetId="6" hidden="1">{#N/A,#N/A,FALSE,"표지목차"}</definedName>
    <definedName name="ㅁㄹㅇㄹㅇㄴㄹㅇㄹㅇ" localSheetId="7" hidden="1">{#N/A,#N/A,FALSE,"표지목차"}</definedName>
    <definedName name="ㅁㄹㅇㄹㅇㄴㄹㅇㄹㅇ" hidden="1">{#N/A,#N/A,FALSE,"표지목차"}</definedName>
    <definedName name="ㅁㄻㅁㅁㅁㄹㄴㅇㄹㅇㄴㄹㅈㄹㄴㅇ" localSheetId="6" hidden="1">{#N/A,#N/A,FALSE,"운반시간"}</definedName>
    <definedName name="ㅁㄻㅁㅁㅁㄹㄴㅇㄹㅇㄴㄹㅈㄹㄴㅇ" localSheetId="7" hidden="1">{#N/A,#N/A,FALSE,"운반시간"}</definedName>
    <definedName name="ㅁㄻㅁㅁㅁㄹㄴㅇㄹㅇㄴㄹㅈㄹㄴㅇ" hidden="1">{#N/A,#N/A,FALSE,"운반시간"}</definedName>
    <definedName name="ㅁㄻㅇㄹㄴ" localSheetId="6" hidden="1">{#N/A,"수불부",FALSE,"사급자재수불서";#N/A,"수불부",FALSE,"사급자재수불서"}</definedName>
    <definedName name="ㅁㄻㅇㄹㄴ" localSheetId="7" hidden="1">{#N/A,"수불부",FALSE,"사급자재수불서";#N/A,"수불부",FALSE,"사급자재수불서"}</definedName>
    <definedName name="ㅁㄻㅇㄹㄴ" hidden="1">{#N/A,"수불부",FALSE,"사급자재수불서";#N/A,"수불부",FALSE,"사급자재수불서"}</definedName>
    <definedName name="ㅁㅀㅁㅈㄷㄹ">#REF!</definedName>
    <definedName name="ㅁㅀㅎ" localSheetId="6" hidden="1">{#N/A,#N/A,FALSE,"골재소요량";#N/A,#N/A,FALSE,"골재소요량"}</definedName>
    <definedName name="ㅁㅀㅎ" localSheetId="7" hidden="1">{#N/A,#N/A,FALSE,"골재소요량";#N/A,#N/A,FALSE,"골재소요량"}</definedName>
    <definedName name="ㅁㅀㅎ" hidden="1">{#N/A,#N/A,FALSE,"골재소요량";#N/A,#N/A,FALSE,"골재소요량"}</definedName>
    <definedName name="ㅁㅁ" localSheetId="6" hidden="1">{#N/A,"수불부",FALSE,"사급자재수불서";#N/A,"수불부",FALSE,"사급자재수불서"}</definedName>
    <definedName name="ㅁㅁ" localSheetId="7" hidden="1">{#N/A,"수불부",FALSE,"사급자재수불서";#N/A,"수불부",FALSE,"사급자재수불서"}</definedName>
    <definedName name="ㅁㅁ" hidden="1">{#N/A,"수불부",FALSE,"사급자재수불서";#N/A,"수불부",FALSE,"사급자재수불서"}</definedName>
    <definedName name="ㅁㅁ158">#REF!</definedName>
    <definedName name="ㅁㅁ185">#REF!</definedName>
    <definedName name="ㅁㅁㄴㅇㄷ" localSheetId="6" hidden="1">{#N/A,#N/A,FALSE,"조골재"}</definedName>
    <definedName name="ㅁㅁㄴㅇㄷ" localSheetId="7" hidden="1">{#N/A,#N/A,FALSE,"조골재"}</definedName>
    <definedName name="ㅁㅁㄴㅇㄷ" hidden="1">{#N/A,#N/A,FALSE,"조골재"}</definedName>
    <definedName name="ㅁㅁㅁ" localSheetId="6" hidden="1">{#N/A,#N/A,FALSE,"Sheet1"}</definedName>
    <definedName name="ㅁㅁㅁ" localSheetId="7" hidden="1">{#N/A,#N/A,FALSE,"Sheet1"}</definedName>
    <definedName name="ㅁㅁㅁ" hidden="1">{#N/A,#N/A,FALSE,"Sheet1"}</definedName>
    <definedName name="ㅁㅁㅁㅁ" localSheetId="6" hidden="1">{#N/A,"수불부",FALSE,"사급자재수불서";#N/A,"수불부",FALSE,"사급자재수불서"}</definedName>
    <definedName name="ㅁㅁㅁㅁ" localSheetId="7" hidden="1">{#N/A,"수불부",FALSE,"사급자재수불서";#N/A,"수불부",FALSE,"사급자재수불서"}</definedName>
    <definedName name="ㅁㅁㅁㅁ" hidden="1">{#N/A,"수불부",FALSE,"사급자재수불서";#N/A,"수불부",FALSE,"사급자재수불서"}</definedName>
    <definedName name="ㅁㅁㅁㅁㅁ" localSheetId="6">BlankMacro1</definedName>
    <definedName name="ㅁㅁㅁㅁㅁ" localSheetId="7">BlankMacro1</definedName>
    <definedName name="ㅁㅁㅁㅁㅁ">BlankMacro1</definedName>
    <definedName name="ㅁㅁㅁㅁㅁㅁ" hidden="1">#REF!</definedName>
    <definedName name="ㅁㅁㅁㅁㅁㅁㅁㅁ" localSheetId="6" hidden="1">{#N/A,#N/A,FALSE,"배수1"}</definedName>
    <definedName name="ㅁㅁㅁㅁㅁㅁㅁㅁ" localSheetId="7" hidden="1">{#N/A,#N/A,FALSE,"배수1"}</definedName>
    <definedName name="ㅁㅁㅁㅁㅁㅁㅁㅁ" hidden="1">{#N/A,#N/A,FALSE,"배수1"}</definedName>
    <definedName name="ㅁㅁㅇ" localSheetId="6" hidden="1">{#N/A,#N/A,FALSE,"골재소요량";#N/A,#N/A,FALSE,"골재소요량"}</definedName>
    <definedName name="ㅁㅁㅇ" localSheetId="7" hidden="1">{#N/A,#N/A,FALSE,"골재소요량";#N/A,#N/A,FALSE,"골재소요량"}</definedName>
    <definedName name="ㅁㅁㅇ" hidden="1">{#N/A,#N/A,FALSE,"골재소요량";#N/A,#N/A,FALSE,"골재소요량"}</definedName>
    <definedName name="ㅁㅅㅅㅁㄱㅈ"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#REF!</definedName>
    <definedName name="ㅁㅇㄴㄹ" localSheetId="6">BlankMacro1</definedName>
    <definedName name="ㅁㅇㄴㄹ" localSheetId="7">BlankMacro1</definedName>
    <definedName name="ㅁㅇㄴㄹ">BlankMacro1</definedName>
    <definedName name="ㅁㅇㄴㅋㄷㄱ" localSheetId="6" hidden="1">{#N/A,#N/A,FALSE,"조골재"}</definedName>
    <definedName name="ㅁㅇㄴㅋㄷㄱ" localSheetId="7" hidden="1">{#N/A,#N/A,FALSE,"조골재"}</definedName>
    <definedName name="ㅁㅇㄴㅋㄷㄱ" hidden="1">{#N/A,#N/A,FALSE,"조골재"}</definedName>
    <definedName name="ㅁㅇㄹ">#REF!</definedName>
    <definedName name="ㅁㅇㄹㄴㄻ" localSheetId="6">{"'Sheet1'!$D$19","'Sheet1'!$B$22:$E$22"}</definedName>
    <definedName name="ㅁㅇㄹㄴㄻ" localSheetId="7">{"'Sheet1'!$D$19","'Sheet1'!$B$22:$E$22"}</definedName>
    <definedName name="ㅁㅇㄹㄴㄻ">{"'Sheet1'!$D$19","'Sheet1'!$B$22:$E$22"}</definedName>
    <definedName name="ㅁㅇㄹㄴㅁㅇㄹㄴ" localSheetId="6" hidden="1">{#N/A,"수불부",FALSE,"사급자재수불서";#N/A,"수불부",FALSE,"사급자재수불서"}</definedName>
    <definedName name="ㅁㅇㄹㄴㅁㅇㄹㄴ" localSheetId="7"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6" hidden="1">{#N/A,"수불부",FALSE,"사급자재수불서";#N/A,"수불부",FALSE,"사급자재수불서"}</definedName>
    <definedName name="ㅁㅇㄹㄴㅇㄹㄴㅇㄹ" localSheetId="7" hidden="1">{#N/A,"수불부",FALSE,"사급자재수불서";#N/A,"수불부",FALSE,"사급자재수불서"}</definedName>
    <definedName name="ㅁㅇㄹㄴㅇㄹㄴㅇㄹ" hidden="1">{#N/A,"수불부",FALSE,"사급자재수불서";#N/A,"수불부",FALSE,"사급자재수불서"}</definedName>
    <definedName name="ㅁㅇㄹㄻㄻㅁㄻㄴㄹㅇ">#N/A</definedName>
    <definedName name="ㅁㅇㄹㅇㄴ" localSheetId="6" hidden="1">{#N/A,#N/A,FALSE,"조골재"}</definedName>
    <definedName name="ㅁㅇㄹㅇㄴ" localSheetId="7" hidden="1">{#N/A,#N/A,FALSE,"조골재"}</definedName>
    <definedName name="ㅁㅇㄹㅇㄴ" hidden="1">{#N/A,#N/A,FALSE,"조골재"}</definedName>
    <definedName name="ㅁㅇㄹㅈㄷㄱㄹ">#REF!</definedName>
    <definedName name="ㅁㅇㄻ">#REF!</definedName>
    <definedName name="ㅁㅇㄻㄴㅇㄹ">#REF!</definedName>
    <definedName name="ㅁㅇㄻㄴㅇㄹㅇㅁㄴㅇㄹ">#REF!</definedName>
    <definedName name="ㅁㅇㄻㄷㄱㄹ">#REF!</definedName>
    <definedName name="ㅁㅇㄻㄷㄺ">#REF!</definedName>
    <definedName name="ㅁㅇㄻㅇㄴㅁㄴㅇㄻ" localSheetId="6" hidden="1">{#N/A,#N/A,FALSE,"조골재"}</definedName>
    <definedName name="ㅁㅇㄻㅇㄴㅁㄴㅇㄻ" localSheetId="7" hidden="1">{#N/A,#N/A,FALSE,"조골재"}</definedName>
    <definedName name="ㅁㅇㄻㅇㄴㅁㄴㅇㄻ" hidden="1">{#N/A,#N/A,FALSE,"조골재"}</definedName>
    <definedName name="ㅁㅇㄻㅈㄷㄱ">#REF!</definedName>
    <definedName name="ㅁㅇㅁㄴ" localSheetId="6" hidden="1">{#N/A,#N/A,FALSE,"현장 NCR 분석";#N/A,#N/A,FALSE,"현장품질감사";#N/A,#N/A,FALSE,"현장품질감사"}</definedName>
    <definedName name="ㅁㅇㅁㄴ" localSheetId="7" hidden="1">{#N/A,#N/A,FALSE,"현장 NCR 분석";#N/A,#N/A,FALSE,"현장품질감사";#N/A,#N/A,FALSE,"현장품질감사"}</definedName>
    <definedName name="ㅁㅇㅁㄴ" hidden="1">{#N/A,#N/A,FALSE,"현장 NCR 분석";#N/A,#N/A,FALSE,"현장품질감사";#N/A,#N/A,FALSE,"현장품질감사"}</definedName>
    <definedName name="ㅁㅇㅇ" localSheetId="6" hidden="1">{#N/A,#N/A,FALSE,"조골재"}</definedName>
    <definedName name="ㅁㅇㅇ" localSheetId="7" hidden="1">{#N/A,#N/A,FALSE,"조골재"}</definedName>
    <definedName name="ㅁㅇㅇ" hidden="1">{#N/A,#N/A,FALSE,"조골재"}</definedName>
    <definedName name="ㅁㅇㅇㅁㅇㅁ">#REF!</definedName>
    <definedName name="ㅁㅇㅎㄻㄷㄱㄹ">#REF!</definedName>
    <definedName name="ㅁㅇㅎㅁㄷㄱ">#REF!</definedName>
    <definedName name="ㅁ아아" localSheetId="6" hidden="1">{#N/A,#N/A,FALSE,"조골재"}</definedName>
    <definedName name="ㅁ아아" localSheetId="7" hidden="1">{#N/A,#N/A,FALSE,"조골재"}</definedName>
    <definedName name="ㅁ아아" hidden="1">{#N/A,#N/A,FALSE,"조골재"}</definedName>
    <definedName name="ㅁ아ㅣㅓ" localSheetId="6">노임단가!ㅁ아ㅣㅓ</definedName>
    <definedName name="ㅁ아ㅣㅓ" localSheetId="7">전기단가표!ㅁ아ㅣㅓ</definedName>
    <definedName name="ㅁ아ㅣㅓ">[0]!ㅁ아ㅣㅓ</definedName>
    <definedName name="ㅁ앤" localSheetId="6" hidden="1">{#N/A,#N/A,FALSE,"운반시간"}</definedName>
    <definedName name="ㅁ앤" localSheetId="7" hidden="1">{#N/A,#N/A,FALSE,"운반시간"}</definedName>
    <definedName name="ㅁ앤" hidden="1">{#N/A,#N/A,FALSE,"운반시간"}</definedName>
    <definedName name="ㅁㅈㄷㄱㅁㅈ3ㄱㄹㅇ">#REF!</definedName>
    <definedName name="ㅁㅈㄷㄱㅁㅈㄷㄱ">#REF!</definedName>
    <definedName name="ㅁㅈㄷㄱㅁㅈㄷㄱㄹ">#REF!</definedName>
    <definedName name="ㅁㅋ" localSheetId="6" hidden="1">{#N/A,#N/A,FALSE,"이태원철근"}</definedName>
    <definedName name="ㅁㅋ" localSheetId="7" hidden="1">{#N/A,#N/A,FALSE,"이태원철근"}</definedName>
    <definedName name="ㅁㅋ" hidden="1">{#N/A,#N/A,FALSE,"이태원철근"}</definedName>
    <definedName name="ㅁㅋㄹㄴㅁㄻㄻㄴㄻ" localSheetId="6" hidden="1">{#N/A,#N/A,FALSE,"구조1"}</definedName>
    <definedName name="ㅁㅋㄹㄴㅁㄻㄻㄴㄻ" localSheetId="7" hidden="1">{#N/A,#N/A,FALSE,"구조1"}</definedName>
    <definedName name="ㅁㅋㄹㄴㅁㄻㄻㄴㄻ" hidden="1">{#N/A,#N/A,FALSE,"구조1"}</definedName>
    <definedName name="ㅁㅍㅊ" localSheetId="6" hidden="1">{#N/A,#N/A,FALSE,"속도"}</definedName>
    <definedName name="ㅁㅍㅊ" localSheetId="7" hidden="1">{#N/A,#N/A,FALSE,"속도"}</definedName>
    <definedName name="ㅁㅍㅊ" hidden="1">{#N/A,#N/A,FALSE,"속도"}</definedName>
    <definedName name="ㅁㅎㅁ">#REF!</definedName>
    <definedName name="ㅁㅎㅎㄴㅁㄹㅈ" localSheetId="6" hidden="1">{#N/A,#N/A,FALSE,"배수2"}</definedName>
    <definedName name="ㅁㅎㅎㄴㅁㄹㅈ" localSheetId="7" hidden="1">{#N/A,#N/A,FALSE,"배수2"}</definedName>
    <definedName name="ㅁㅎㅎㄴㅁㄹㅈ" hidden="1">{#N/A,#N/A,FALSE,"배수2"}</definedName>
    <definedName name="마" localSheetId="6">BlankMacro1</definedName>
    <definedName name="마" localSheetId="7">BlankMacro1</definedName>
    <definedName name="마">BlankMacro1</definedName>
    <definedName name="마가목R3">[187]데이타!$E$160</definedName>
    <definedName name="마가목R5">[187]데이타!$E$161</definedName>
    <definedName name="마가목R7">[187]데이타!$E$162</definedName>
    <definedName name="마감선">#REF!</definedName>
    <definedName name="마대잡석">[41]방음벽기초!#REF!</definedName>
    <definedName name="마마">#REF!</definedName>
    <definedName name="마마마">#REF!</definedName>
    <definedName name="마성">#REF!</definedName>
    <definedName name="마스콘수량">#REF!</definedName>
    <definedName name="마어루" localSheetId="6" hidden="1">{#N/A,#N/A,FALSE,"골재소요량";#N/A,#N/A,FALSE,"골재소요량"}</definedName>
    <definedName name="마어루" localSheetId="7" hidden="1">{#N/A,#N/A,FALSE,"골재소요량";#N/A,#N/A,FALSE,"골재소요량"}</definedName>
    <definedName name="마어루" hidden="1">{#N/A,#N/A,FALSE,"골재소요량";#N/A,#N/A,FALSE,"골재소요량"}</definedName>
    <definedName name="마음">#REF!,#REF!</definedName>
    <definedName name="마찰각">#REF!</definedName>
    <definedName name="마찰계수">#REF!</definedName>
    <definedName name="마ㅓㅇ라ㅓㅇㄴㄹ" localSheetId="6" hidden="1">{#N/A,#N/A,FALSE,"2~8번"}</definedName>
    <definedName name="마ㅓㅇ라ㅓㅇㄴㄹ" localSheetId="7" hidden="1">{#N/A,#N/A,FALSE,"2~8번"}</definedName>
    <definedName name="마ㅓㅇ라ㅓㅇㄴㄹ" hidden="1">{#N/A,#N/A,FALSE,"2~8번"}</definedName>
    <definedName name="막모래">#REF!</definedName>
    <definedName name="막모래합계">#REF!</definedName>
    <definedName name="만" localSheetId="6">{"'자리배치도'!$AG$1:$CI$28"}</definedName>
    <definedName name="만" localSheetId="7">{"'자리배치도'!$AG$1:$CI$28"}</definedName>
    <definedName name="만">{"'자리배치도'!$AG$1:$CI$28"}</definedName>
    <definedName name="만득이" localSheetId="6" hidden="1">{#N/A,#N/A,FALSE,"2~8번"}</definedName>
    <definedName name="만득이" localSheetId="7" hidden="1">{#N/A,#N/A,FALSE,"2~8번"}</definedName>
    <definedName name="만득이" hidden="1">{#N/A,#N/A,FALSE,"2~8번"}</definedName>
    <definedName name="말" localSheetId="6">BlankMacro1</definedName>
    <definedName name="말" localSheetId="7">BlankMacro1</definedName>
    <definedName name="말">BlankMacro1</definedName>
    <definedName name="말뚝길이">#REF!</definedName>
    <definedName name="말뚝두께">#REF!</definedName>
    <definedName name="말뚝속채움">#REF!</definedName>
    <definedName name="말뚝시험비">#REF!</definedName>
    <definedName name="말뚝열수">#REF!</definedName>
    <definedName name="말뚝이음">#REF!</definedName>
    <definedName name="말뚝직경">#REF!</definedName>
    <definedName name="말뚝행수">#REF!</definedName>
    <definedName name="말발도리1003">[187]데이타!$E$163</definedName>
    <definedName name="말발도리1204">[187]데이타!$E$164</definedName>
    <definedName name="말발도리1506">[187]데이타!$E$165</definedName>
    <definedName name="망루" localSheetId="6"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localSheetId="7"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끈한마감">#REF!</definedName>
    <definedName name="매몰본">#REF!</definedName>
    <definedName name="매입개방">[103]DATA!$E$6:$F$15</definedName>
    <definedName name="매자0804">[187]데이타!$E$166</definedName>
    <definedName name="매자1005">[187]데이타!$E$167</definedName>
    <definedName name="매자H0.5">#REF!</definedName>
    <definedName name="매자H0.5경">#REF!</definedName>
    <definedName name="매자H0.5노">#REF!</definedName>
    <definedName name="매자H0.5재">#REF!</definedName>
    <definedName name="매크로1" localSheetId="6">노임단가!매크로1</definedName>
    <definedName name="매크로1" localSheetId="7">전기단가표!매크로1</definedName>
    <definedName name="매크로1">[0]!매크로1</definedName>
    <definedName name="매크로11">[300]!매크로11</definedName>
    <definedName name="매크로4">[300]C.배수관공!매크로4</definedName>
    <definedName name="매화R10">[187]데이타!$E$174</definedName>
    <definedName name="매화R4">[187]데이타!$E$171</definedName>
    <definedName name="매화R6">[187]데이타!$E$172</definedName>
    <definedName name="매화R8">[187]데이타!$E$173</definedName>
    <definedName name="맥문동">#REF!</definedName>
    <definedName name="맨">[301]수량산출!$R$121</definedName>
    <definedName name="맨_거">[302]단위수량!$H$12</definedName>
    <definedName name="맨_데_이">#REF!</definedName>
    <definedName name="맨_두겅">[194]수량산출!$R$37</definedName>
    <definedName name="맨_벽">[302]단위수량!$H$7</definedName>
    <definedName name="맨데이율">#REF!</definedName>
    <definedName name="맨홀" localSheetId="6" hidden="1">{#N/A,#N/A,FALSE,"골재소요량";#N/A,#N/A,FALSE,"골재소요량"}</definedName>
    <definedName name="맨홀" localSheetId="7" hidden="1">{#N/A,#N/A,FALSE,"골재소요량";#N/A,#N/A,FALSE,"골재소요량"}</definedName>
    <definedName name="맨홀" hidden="1">{#N/A,#N/A,FALSE,"골재소요량";#N/A,#N/A,FALSE,"골재소요량"}</definedName>
    <definedName name="맨홀공제1호440">'[303]14공제'!$E$25</definedName>
    <definedName name="맨홀규격">#REF!</definedName>
    <definedName name="맨홀뚜껑_Φ750">#REF!</definedName>
    <definedName name="맨홀수량집계">#N/A</definedName>
    <definedName name="맨홀자재집계표">[304]원형1호맨홀토공수량!#REF!</definedName>
    <definedName name="맨홀토공단위수량">#REF!</definedName>
    <definedName name="맨홀평균높이산출">#REF!</definedName>
    <definedName name="맨홀호수">#REF!</definedName>
    <definedName name="맹만호">[305]대로근거!#REF!</definedName>
    <definedName name="맹암">[306]피벗테이블데이터분석!#REF!</definedName>
    <definedName name="맹암거">[307]적용단위길이!$AB$1:$AH$65536</definedName>
    <definedName name="맹암거형태">[307]피벗테이블데이터분석!#REF!</definedName>
    <definedName name="맹앙">[306]적용단위길이!$AB$1:$AH$65536</definedName>
    <definedName name="먀ㅐ얼" localSheetId="6" hidden="1">{#N/A,#N/A,FALSE,"조골재"}</definedName>
    <definedName name="먀ㅐ얼" localSheetId="7" hidden="1">{#N/A,#N/A,FALSE,"조골재"}</definedName>
    <definedName name="먀ㅐ얼" hidden="1">{#N/A,#N/A,FALSE,"조골재"}</definedName>
    <definedName name="머" localSheetId="6">{"'자리배치도'!$AG$1:$CI$28"}</definedName>
    <definedName name="머" localSheetId="7">{"'자리배치도'!$AG$1:$CI$28"}</definedName>
    <definedName name="머">{"'자리배치도'!$AG$1:$CI$28"}</definedName>
    <definedName name="머캐덤_로울러">[125]장비집계!#REF!</definedName>
    <definedName name="머캐덤롤러8의10톤">#REF!</definedName>
    <definedName name="먼일" localSheetId="6" hidden="1">{#N/A,#N/A,FALSE,"골재소요량";#N/A,#N/A,FALSE,"골재소요량"}</definedName>
    <definedName name="먼일" localSheetId="7" hidden="1">{#N/A,#N/A,FALSE,"골재소요량";#N/A,#N/A,FALSE,"골재소요량"}</definedName>
    <definedName name="먼일" hidden="1">{#N/A,#N/A,FALSE,"골재소요량";#N/A,#N/A,FALSE,"골재소요량"}</definedName>
    <definedName name="멋쟁이" localSheetId="6" hidden="1">{#N/A,#N/A,FALSE,"2~8번"}</definedName>
    <definedName name="멋쟁이" localSheetId="7" hidden="1">{#N/A,#N/A,FALSE,"2~8번"}</definedName>
    <definedName name="멋쟁이" hidden="1">{#N/A,#N/A,FALSE,"2~8번"}</definedName>
    <definedName name="메1">#REF!</definedName>
    <definedName name="메2">#REF!</definedName>
    <definedName name="메타B10">[187]데이타!$E$179</definedName>
    <definedName name="메타B12">[187]데이타!$E$180</definedName>
    <definedName name="메타B15">[187]데이타!$E$181</definedName>
    <definedName name="메타B18">[187]데이타!$E$182</definedName>
    <definedName name="메타B4">[187]데이타!$E$175</definedName>
    <definedName name="메타B5">[187]데이타!$E$176</definedName>
    <definedName name="메타B6">[187]데이타!$E$177</definedName>
    <definedName name="메타B8">[187]데이타!$E$178</definedName>
    <definedName name="메타R25">#REF!</definedName>
    <definedName name="메타R25경">#REF!</definedName>
    <definedName name="메타R25노">#REF!</definedName>
    <definedName name="메타R25재">#REF!</definedName>
    <definedName name="멘트">#REF!</definedName>
    <definedName name="며" localSheetId="6">노임단가!며</definedName>
    <definedName name="며" localSheetId="7">전기단가표!며</definedName>
    <definedName name="며">[0]!며</definedName>
    <definedName name="면고르기">#REF!</definedName>
    <definedName name="면벽높이">#REF!</definedName>
    <definedName name="면벽두께">#REF!</definedName>
    <definedName name="면수">#REF!</definedName>
    <definedName name="면적">#REF!</definedName>
    <definedName name="면적공사">#REF!</definedName>
    <definedName name="몁경" localSheetId="6" hidden="1">{#N/A,"수불부",FALSE,"사급자재수불서";#N/A,"수불부",FALSE,"사급자재수불서"}</definedName>
    <definedName name="몁경" localSheetId="7" hidden="1">{#N/A,"수불부",FALSE,"사급자재수불서";#N/A,"수불부",FALSE,"사급자재수불서"}</definedName>
    <definedName name="몁경" hidden="1">{#N/A,"수불부",FALSE,"사급자재수불서";#N/A,"수불부",FALSE,"사급자재수불서"}</definedName>
    <definedName name="명">#REF!</definedName>
    <definedName name="명단" localSheetId="6" hidden="1">{#N/A,"수불부",FALSE,"사급자재수불서";#N/A,"수불부",FALSE,"사급자재수불서"}</definedName>
    <definedName name="명단" localSheetId="7" hidden="1">{#N/A,"수불부",FALSE,"사급자재수불서";#N/A,"수불부",FALSE,"사급자재수불서"}</definedName>
    <definedName name="명단" hidden="1">{#N/A,"수불부",FALSE,"사급자재수불서";#N/A,"수불부",FALSE,"사급자재수불서"}</definedName>
    <definedName name="명신">#REF!</definedName>
    <definedName name="명신1">#REF!</definedName>
    <definedName name="명신2">#REF!</definedName>
    <definedName name="명자0604">[187]데이타!$E$183</definedName>
    <definedName name="명자0805">[187]데이타!$E$184</definedName>
    <definedName name="명자1006">[187]데이타!$E$185</definedName>
    <definedName name="명자1208">[187]데이타!$E$186</definedName>
    <definedName name="명자H0.6">#REF!</definedName>
    <definedName name="명자H0.6경">#REF!</definedName>
    <definedName name="명자H0.6노">#REF!</definedName>
    <definedName name="명자H0.6재">#REF!</definedName>
    <definedName name="명자H1.0노">#REF!</definedName>
    <definedName name="명자H1.0재">#REF!</definedName>
    <definedName name="명칭">#REF!</definedName>
    <definedName name="모">#REF!</definedName>
    <definedName name="모________터">[125]장비집계!#REF!</definedName>
    <definedName name="모21">#REF!</definedName>
    <definedName name="모감주R10">[187]데이타!$E$190</definedName>
    <definedName name="모감주R4">[187]데이타!$E$187</definedName>
    <definedName name="모감주R6">[187]데이타!$E$188</definedName>
    <definedName name="모감주R6경">#REF!</definedName>
    <definedName name="모감주R6노">#REF!</definedName>
    <definedName name="모감주R6재">#REF!</definedName>
    <definedName name="모감주R8">[187]데이타!$E$189</definedName>
    <definedName name="모감주나무H3.0xR10">#REF!</definedName>
    <definedName name="모과2005">[187]데이타!$E$191</definedName>
    <definedName name="모과2507">[187]데이타!$E$192</definedName>
    <definedName name="모과R10">[187]데이타!$E$195</definedName>
    <definedName name="모과R12">[187]데이타!$E$196</definedName>
    <definedName name="모과R12경">#REF!</definedName>
    <definedName name="모과R12노">#REF!</definedName>
    <definedName name="모과R12재">#REF!</definedName>
    <definedName name="모과R15">[187]데이타!$E$197</definedName>
    <definedName name="모과R20">[187]데이타!$E$198</definedName>
    <definedName name="모과R25">[187]데이타!$E$199</definedName>
    <definedName name="모과R5">[187]데이타!$E$193</definedName>
    <definedName name="모과R6">#REF!</definedName>
    <definedName name="모과R6경">#REF!</definedName>
    <definedName name="모과R6노">#REF!</definedName>
    <definedName name="모과R6재">#REF!</definedName>
    <definedName name="모과R8">[187]데이타!$E$194</definedName>
    <definedName name="모과R8경">#REF!</definedName>
    <definedName name="모과R8노">#REF!</definedName>
    <definedName name="모과R8재">#REF!</definedName>
    <definedName name="모과나무">#REF!</definedName>
    <definedName name="모과나무H2.5">#REF!</definedName>
    <definedName name="모과나무H3.5">#REF!</definedName>
    <definedName name="모니터">#REF!</definedName>
    <definedName name="모란5가지">[187]데이타!$E$200</definedName>
    <definedName name="모란6가지">[187]데이타!$E$201</definedName>
    <definedName name="모래">[225]관로토공!$N$3:$N$452</definedName>
    <definedName name="모래_원석대">#REF!</definedName>
    <definedName name="모래1">#REF!</definedName>
    <definedName name="모래180규격">[115]SORCE1!$N$1:$Y$15</definedName>
    <definedName name="모래2">#REF!</definedName>
    <definedName name="모래300">[30]대로근거!#REF!</definedName>
    <definedName name="모래350">[30]대로근거!#REF!</definedName>
    <definedName name="모래90규격">[308]단위수량!$A$2:$L$14</definedName>
    <definedName name="모래운반">#N/A</definedName>
    <definedName name="모래합계">#REF!</definedName>
    <definedName name="모타역율">#REF!</definedName>
    <definedName name="모타효율">#REF!</definedName>
    <definedName name="목____도">#REF!</definedName>
    <definedName name="목공">#REF!</definedName>
    <definedName name="목도">[309]단위단가!$B$11</definedName>
    <definedName name="목도001">#REF!</definedName>
    <definedName name="목도002">#REF!</definedName>
    <definedName name="목도011">#REF!</definedName>
    <definedName name="목도982">#REF!</definedName>
    <definedName name="목도991">#REF!</definedName>
    <definedName name="목도992">#REF!</definedName>
    <definedName name="목도공">#REF!</definedName>
    <definedName name="목련R10">[187]데이타!$E$206</definedName>
    <definedName name="목련R12">[187]데이타!$E$207</definedName>
    <definedName name="목련R15">[187]데이타!$E$208</definedName>
    <definedName name="목련R20">[187]데이타!$E$209</definedName>
    <definedName name="목련R4">[187]데이타!$E$202</definedName>
    <definedName name="목련R5">[187]데이타!$E$203</definedName>
    <definedName name="목련R6">[187]데이타!$E$204</definedName>
    <definedName name="목련R8">[187]데이타!$E$205</definedName>
    <definedName name="목록">#REF!</definedName>
    <definedName name="목록표">#N/A</definedName>
    <definedName name="목백합">#REF!</definedName>
    <definedName name="목서1506">[187]데이타!$E$213</definedName>
    <definedName name="목서2012">[187]데이타!$E$214</definedName>
    <definedName name="목서2515">[187]데이타!$E$215</definedName>
    <definedName name="목수국1006">[187]데이타!$E$210</definedName>
    <definedName name="목수국1208">[187]데이타!$E$211</definedName>
    <definedName name="목수국1510">[187]데이타!$E$212</definedName>
    <definedName name="목재난간" localSheetId="6">{"'견적서(갑지)'!$F$13"}</definedName>
    <definedName name="목재난간" localSheetId="7">{"'견적서(갑지)'!$F$13"}</definedName>
    <definedName name="목재난간">{"'견적서(갑지)'!$F$13"}</definedName>
    <definedName name="목재난간1" localSheetId="6">{"'견적서(갑지)'!$F$13"}</definedName>
    <definedName name="목재난간1" localSheetId="7">{"'견적서(갑지)'!$F$13"}</definedName>
    <definedName name="목재난간1">{"'견적서(갑지)'!$F$13"}</definedName>
    <definedName name="목조각공">#REF!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#REF!</definedName>
    <definedName name="몰1" localSheetId="6">BlankMacro1</definedName>
    <definedName name="몰1" localSheetId="7">BlankMacro1</definedName>
    <definedName name="몰1">BlankMacro1</definedName>
    <definedName name="몰2" localSheetId="6">BlankMacro1</definedName>
    <definedName name="몰2" localSheetId="7">BlankMacro1</definedName>
    <definedName name="몰2">BlankMacro1</definedName>
    <definedName name="몰3" localSheetId="6">BlankMacro1</definedName>
    <definedName name="몰3" localSheetId="7">BlankMacro1</definedName>
    <definedName name="몰3">BlankMacro1</definedName>
    <definedName name="몰4" localSheetId="6">BlankMacro1</definedName>
    <definedName name="몰4" localSheetId="7">BlankMacro1</definedName>
    <definedName name="몰4">BlankMacro1</definedName>
    <definedName name="몰5" localSheetId="6">BlankMacro1</definedName>
    <definedName name="몰5" localSheetId="7">BlankMacro1</definedName>
    <definedName name="몰5">BlankMacro1</definedName>
    <definedName name="몰6" localSheetId="6">BlankMacro1</definedName>
    <definedName name="몰6" localSheetId="7">BlankMacro1</definedName>
    <definedName name="몰6">BlankMacro1</definedName>
    <definedName name="몰라" localSheetId="6" hidden="1">{#N/A,#N/A,FALSE,"명세표"}</definedName>
    <definedName name="몰라" localSheetId="7" hidden="1">{#N/A,#N/A,FALSE,"명세표"}</definedName>
    <definedName name="몰라" hidden="1">{#N/A,#N/A,FALSE,"명세표"}</definedName>
    <definedName name="몰라1" localSheetId="6" hidden="1">{#N/A,#N/A,FALSE,"명세표"}</definedName>
    <definedName name="몰라1" localSheetId="7" hidden="1">{#N/A,#N/A,FALSE,"명세표"}</definedName>
    <definedName name="몰라1" hidden="1">{#N/A,#N/A,FALSE,"명세표"}</definedName>
    <definedName name="몰ㅇ모">#REF!</definedName>
    <definedName name="몰타르_방수_2회">#REF!</definedName>
    <definedName name="몰탈10">#REF!</definedName>
    <definedName name="몰탈11">#REF!</definedName>
    <definedName name="몰탈12">#REF!</definedName>
    <definedName name="몰탈13">#REF!</definedName>
    <definedName name="몰탈14">#REF!</definedName>
    <definedName name="몰탈15">#REF!</definedName>
    <definedName name="몰탈수량">#N/A</definedName>
    <definedName name="몰탈콘크리트">#REF!</definedName>
    <definedName name="못">'[188]단가 및 재료비'!$S$173</definedName>
    <definedName name="묘지조서">#REF!</definedName>
    <definedName name="무">[310]수량산출!$R$5</definedName>
    <definedName name="무궁화">#REF!</definedName>
    <definedName name="무궁화1003">[187]데이타!$E$216</definedName>
    <definedName name="무궁화1203">[187]데이타!$E$217</definedName>
    <definedName name="무궁화1504">[187]데이타!$E$218</definedName>
    <definedName name="무궁화1805">[187]데이타!$E$219</definedName>
    <definedName name="무궁화2006">[187]데이타!$E$220</definedName>
    <definedName name="무근">#REF!</definedName>
    <definedName name="무근콘크리트깨기">#REF!</definedName>
    <definedName name="무근콘크리트타설">#REF!</definedName>
    <definedName name="무근콘크리트헐기">#REF!</definedName>
    <definedName name="무농1호">#REF!</definedName>
    <definedName name="무농2호">#REF!</definedName>
    <definedName name="무높">#REF!</definedName>
    <definedName name="무늬1">#N/A</definedName>
    <definedName name="무늬2">#N/A</definedName>
    <definedName name="무늬거푸집">#REF!</definedName>
    <definedName name="무늬석산출" localSheetId="6">BlankMacro1</definedName>
    <definedName name="무늬석산출" localSheetId="7">BlankMacro1</definedName>
    <definedName name="무늬석산출">BlankMacro1</definedName>
    <definedName name="무선안">[311]인건비!$B$18</definedName>
    <definedName name="무선안테나공">95000</definedName>
    <definedName name="무선안테나공001">#REF!</definedName>
    <definedName name="무선안테나공002">#REF!</definedName>
    <definedName name="무선안테나공011">#REF!</definedName>
    <definedName name="무선안테나공982">#REF!</definedName>
    <definedName name="무선안테나공991">#REF!</definedName>
    <definedName name="무선안테나공992">#REF!</definedName>
    <definedName name="무수축.J">[99]진주방향!$AN$110</definedName>
    <definedName name="무수축11">#REF!</definedName>
    <definedName name="무수축13">#REF!</definedName>
    <definedName name="무수축몰탈">#REF!</definedName>
    <definedName name="무수축콘크리트">#REF!</definedName>
    <definedName name="무안">[312]노무비!$B$12</definedName>
    <definedName name="무엇일까요">[313]TYPE1!#REF!</definedName>
    <definedName name="무정전">#REF!</definedName>
    <definedName name="무폭">#REF!</definedName>
    <definedName name="무학고가수축줄눈">#REF!</definedName>
    <definedName name="무학고가스치로폴">#REF!</definedName>
    <definedName name="무학고가실링재">#REF!</definedName>
    <definedName name="문서의_처음">#REF!</definedName>
    <definedName name="문양">[41]방음벽기초!#REF!</definedName>
    <definedName name="문양높이">#REF!</definedName>
    <definedName name="문화재">#REF!</definedName>
    <definedName name="물">#REF!</definedName>
    <definedName name="물____탱____크">[125]장비집계!#REF!</definedName>
    <definedName name="물가" localSheetId="6" hidden="1">{#N/A,#N/A,FALSE,"이태원철근"}</definedName>
    <definedName name="물가" localSheetId="7" hidden="1">{#N/A,#N/A,FALSE,"이태원철근"}</definedName>
    <definedName name="물가" hidden="1">{#N/A,#N/A,FALSE,"이태원철근"}</definedName>
    <definedName name="물가변동내역서"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정보">#REF!</definedName>
    <definedName name="물건">#REF!</definedName>
    <definedName name="물건수량">#REF!</definedName>
    <definedName name="물량집계1">#REF!</definedName>
    <definedName name="물류" localSheetId="6">{"'5국공정'!$A$1:$E$128"}</definedName>
    <definedName name="물류" localSheetId="7">{"'5국공정'!$A$1:$E$128"}</definedName>
    <definedName name="물류">{"'5국공정'!$A$1:$E$128"}</definedName>
    <definedName name="물탱크5500경비">[188]중기사용료산출근거!$G$155</definedName>
    <definedName name="물탱크5500노무비">[188]중기사용료산출근거!$G$159</definedName>
    <definedName name="물탱크5500재료비">[188]중기사용료산출근거!$G$163</definedName>
    <definedName name="물푸경">#REF!</definedName>
    <definedName name="물푸기">#REF!</definedName>
    <definedName name="물푸노">#REF!</definedName>
    <definedName name="물푸레R5">[187]데이타!$E$221</definedName>
    <definedName name="물푸레R6">[187]데이타!$E$222</definedName>
    <definedName name="물푸레R8">[187]데이타!$E$223</definedName>
    <definedName name="물푸재">#REF!</definedName>
    <definedName name="물풀" localSheetId="6">{"'5국공정'!$A$1:$E$128"}</definedName>
    <definedName name="물풀" localSheetId="7">{"'5국공정'!$A$1:$E$128"}</definedName>
    <definedName name="물풀">{"'5국공정'!$A$1:$E$128"}</definedName>
    <definedName name="뭐" localSheetId="6" hidden="1">{#N/A,#N/A,FALSE,"단가표지"}</definedName>
    <definedName name="뭐" localSheetId="7" hidden="1">{#N/A,#N/A,FALSE,"단가표지"}</definedName>
    <definedName name="뭐" hidden="1">{#N/A,#N/A,FALSE,"단가표지"}</definedName>
    <definedName name="뭐가이태원이야" localSheetId="6" hidden="1">{#N/A,#N/A,FALSE,"이태원철근"}</definedName>
    <definedName name="뭐가이태원이야" localSheetId="7" hidden="1">{#N/A,#N/A,FALSE,"이태원철근"}</definedName>
    <definedName name="뭐가이태원이야" hidden="1">{#N/A,#N/A,FALSE,"이태원철근"}</definedName>
    <definedName name="뭐라카노" localSheetId="6" hidden="1">{#N/A,#N/A,FALSE,"운반시간"}</definedName>
    <definedName name="뭐라카노" localSheetId="7" hidden="1">{#N/A,#N/A,FALSE,"운반시간"}</definedName>
    <definedName name="뭐라카노" hidden="1">{#N/A,#N/A,FALSE,"운반시간"}</definedName>
    <definedName name="뭐야" localSheetId="6" hidden="1">{#N/A,#N/A,FALSE,"속도"}</definedName>
    <definedName name="뭐야" localSheetId="7" hidden="1">{#N/A,#N/A,FALSE,"속도"}</definedName>
    <definedName name="뭐야" hidden="1">{#N/A,#N/A,FALSE,"속도"}</definedName>
    <definedName name="뭐야이거">#REF!</definedName>
    <definedName name="뮤">#REF!</definedName>
    <definedName name="뮤174">#REF!</definedName>
    <definedName name="뮤2">#REF!</definedName>
    <definedName name="뮻" localSheetId="6">{"'자리배치도'!$AG$1:$CI$28"}</definedName>
    <definedName name="뮻" localSheetId="7">{"'자리배치도'!$AG$1:$CI$28"}</definedName>
    <definedName name="뮻">{"'자리배치도'!$AG$1:$CI$28"}</definedName>
    <definedName name="므" localSheetId="6">노임단가!므</definedName>
    <definedName name="므" localSheetId="7">전기단가표!므</definedName>
    <definedName name="므">[0]!므</definedName>
    <definedName name="미">#REF!</definedName>
    <definedName name="미_장_공">#REF!</definedName>
    <definedName name="미끄럼방지1">#REF!</definedName>
    <definedName name="미끄럼방지수량">[314]DATE!$G$24:$G$79</definedName>
    <definedName name="미끄럼방지시설2" localSheetId="6">BlankMacro1</definedName>
    <definedName name="미끄럼방지시설2" localSheetId="7">BlankMacro1</definedName>
    <definedName name="미끄럼방지시설2">BlankMacro1</definedName>
    <definedName name="미끄럼수량">#REF!</definedName>
    <definedName name="미선0804">[187]데이타!$E$224</definedName>
    <definedName name="미선1206">[187]데이타!$E$225</definedName>
    <definedName name="미장">[311]인건비!$B$22</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미정" localSheetId="6" hidden="1">{#N/A,#N/A,FALSE,"2~8번"}</definedName>
    <definedName name="미정" localSheetId="7" hidden="1">{#N/A,#N/A,FALSE,"2~8번"}</definedName>
    <definedName name="미정" hidden="1">{#N/A,#N/A,FALSE,"2~8번"}</definedName>
    <definedName name="미텨">#REF!</definedName>
    <definedName name="미ㅏ어리ㅣ" localSheetId="6" hidden="1">{#N/A,#N/A,FALSE,"골재소요량";#N/A,#N/A,FALSE,"골재소요량"}</definedName>
    <definedName name="미ㅏ어리ㅣ" localSheetId="7" hidden="1">{#N/A,#N/A,FALSE,"골재소요량";#N/A,#N/A,FALSE,"골재소요량"}</definedName>
    <definedName name="미ㅏ어리ㅣ" hidden="1">{#N/A,#N/A,FALSE,"골재소요량";#N/A,#N/A,FALSE,"골재소요량"}</definedName>
    <definedName name="미ㅓㅇㄴ리" localSheetId="6" hidden="1">{#N/A,#N/A,FALSE,"운반시간"}</definedName>
    <definedName name="미ㅓㅇㄴ리" localSheetId="7" hidden="1">{#N/A,#N/A,FALSE,"운반시간"}</definedName>
    <definedName name="미ㅓㅇㄴ리" hidden="1">{#N/A,#N/A,FALSE,"운반시간"}</definedName>
    <definedName name="민">#REF!</definedName>
    <definedName name="민어리ㅓ" localSheetId="6" hidden="1">{#N/A,#N/A,FALSE,"조골재"}</definedName>
    <definedName name="민어리ㅓ" localSheetId="7" hidden="1">{#N/A,#N/A,FALSE,"조골재"}</definedName>
    <definedName name="민어리ㅓ" hidden="1">{#N/A,#N/A,FALSE,"조골재"}</definedName>
    <definedName name="민원사안조사서" localSheetId="6" hidden="1">{#N/A,#N/A,FALSE,"배수2"}</definedName>
    <definedName name="민원사안조사서" localSheetId="7" hidden="1">{#N/A,#N/A,FALSE,"배수2"}</definedName>
    <definedName name="민원사안조사서" hidden="1">{#N/A,#N/A,FALSE,"배수2"}</definedName>
    <definedName name="민원처리비종류">#REF!</definedName>
    <definedName name="밑금액">#REF!</definedName>
    <definedName name="ㅂ">#REF!</definedName>
    <definedName name="ㅂ2ㄱ">[37]역T형!#REF!</definedName>
    <definedName name="ㅂ34ㅅ" localSheetId="6" hidden="1">{#N/A,#N/A,FALSE,"운반시간"}</definedName>
    <definedName name="ㅂ34ㅅ" localSheetId="7" hidden="1">{#N/A,#N/A,FALSE,"운반시간"}</definedName>
    <definedName name="ㅂ34ㅅ" hidden="1">{#N/A,#N/A,FALSE,"운반시간"}</definedName>
    <definedName name="ㅂㄱ">#REF!</definedName>
    <definedName name="ㅂㄷ"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 hidden="1">#REF!</definedName>
    <definedName name="ㅂㅁㄷㅎ">#REF!</definedName>
    <definedName name="ㅂㅂ" hidden="1">#REF!</definedName>
    <definedName name="ㅂㅂㅂ" localSheetId="6">BlankMacro1</definedName>
    <definedName name="ㅂㅂㅂ" localSheetId="7">BlankMacro1</definedName>
    <definedName name="ㅂㅂㅂ">BlankMacro1</definedName>
    <definedName name="ㅂㅂㅂㅂ" localSheetId="6" hidden="1">{#N/A,#N/A,FALSE,"운반시간"}</definedName>
    <definedName name="ㅂㅂㅂㅂ" localSheetId="7" hidden="1">{#N/A,#N/A,FALSE,"운반시간"}</definedName>
    <definedName name="ㅂㅂㅂㅂ" hidden="1">{#N/A,#N/A,FALSE,"운반시간"}</definedName>
    <definedName name="ㅂㅂㅂㅂㅂ" hidden="1">[32]조명시설!#REF!</definedName>
    <definedName name="ㅂㅂㅂㅂㅂㅂ" localSheetId="6">{"'용역비'!$A$4:$C$8"}</definedName>
    <definedName name="ㅂㅂㅂㅂㅂㅂ" localSheetId="7">{"'용역비'!$A$4:$C$8"}</definedName>
    <definedName name="ㅂㅂㅂㅂㅂㅂ">{"'용역비'!$A$4:$C$8"}</definedName>
    <definedName name="ㅂㅂㅂㅂㅂㅂㅂ" localSheetId="6" hidden="1">{#N/A,#N/A,FALSE,"명세표"}</definedName>
    <definedName name="ㅂㅂㅂㅂㅂㅂㅂ" localSheetId="7" hidden="1">{#N/A,#N/A,FALSE,"명세표"}</definedName>
    <definedName name="ㅂㅂㅂㅂㅂㅂㅂ" hidden="1">{#N/A,#N/A,FALSE,"명세표"}</definedName>
    <definedName name="ㅂㅂㅂㅂㅂㅂㅂㅂ" localSheetId="6" hidden="1">{#N/A,#N/A,FALSE,"명세표"}</definedName>
    <definedName name="ㅂㅂㅂㅂㅂㅂㅂㅂ" localSheetId="7" hidden="1">{#N/A,#N/A,FALSE,"명세표"}</definedName>
    <definedName name="ㅂㅂㅂㅂㅂㅂㅂㅂ" hidden="1">{#N/A,#N/A,FALSE,"명세표"}</definedName>
    <definedName name="ㅂㅂㅂㅂㅂㅂㅂㅂㅂㅂㅂ" localSheetId="6" hidden="1">{#N/A,"수불부",FALSE,"사급자재수불서";#N/A,"수불부",FALSE,"사급자재수불서"}</definedName>
    <definedName name="ㅂㅂㅂㅂㅂㅂㅂㅂㅂㅂㅂ" localSheetId="7" hidden="1">{#N/A,"수불부",FALSE,"사급자재수불서";#N/A,"수불부",FALSE,"사급자재수불서"}</definedName>
    <definedName name="ㅂㅂㅂㅂㅂㅂㅂㅂㅂㅂㅂ" hidden="1">{#N/A,"수불부",FALSE,"사급자재수불서";#N/A,"수불부",FALSE,"사급자재수불서"}</definedName>
    <definedName name="ㅂㅂㅈㅂㅈ">#REF!</definedName>
    <definedName name="ㅂㅈ" localSheetId="6" hidden="1">{#N/A,#N/A,FALSE,"2~8번"}</definedName>
    <definedName name="ㅂㅈ" localSheetId="7" hidden="1">{#N/A,#N/A,FALSE,"2~8번"}</definedName>
    <definedName name="ㅂㅈ" hidden="1">{#N/A,#N/A,FALSE,"2~8번"}</definedName>
    <definedName name="ㅂㅈㄷ" localSheetId="6" hidden="1">{#N/A,#N/A,FALSE,"골재소요량";#N/A,#N/A,FALSE,"골재소요량"}</definedName>
    <definedName name="ㅂㅈㄷ" localSheetId="7" hidden="1">{#N/A,#N/A,FALSE,"골재소요량";#N/A,#N/A,FALSE,"골재소요량"}</definedName>
    <definedName name="ㅂㅈㄷ" hidden="1">{#N/A,#N/A,FALSE,"골재소요량";#N/A,#N/A,FALSE,"골재소요량"}</definedName>
    <definedName name="ㅂㅈㄷㄱ">#REF!</definedName>
    <definedName name="ㅂㅈㅂㅈ" localSheetId="6" hidden="1">{#N/A,#N/A,FALSE,"골재소요량";#N/A,#N/A,FALSE,"골재소요량"}</definedName>
    <definedName name="ㅂㅈㅂㅈ" localSheetId="7" hidden="1">{#N/A,#N/A,FALSE,"골재소요량";#N/A,#N/A,FALSE,"골재소요량"}</definedName>
    <definedName name="ㅂㅈㅂㅈ" hidden="1">{#N/A,#N/A,FALSE,"골재소요량";#N/A,#N/A,FALSE,"골재소요량"}</definedName>
    <definedName name="ㅂㅍ"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 localSheetId="6">BlankMacro1</definedName>
    <definedName name="바" localSheetId="7">BlankMacro1</definedName>
    <definedName name="바">BlankMacro1</definedName>
    <definedName name="바닥">'[226]토사(PE)'!#REF!</definedName>
    <definedName name="바닥몰">#N/A</definedName>
    <definedName name="바닥판부">#REF!</definedName>
    <definedName name="바람">#REF!</definedName>
    <definedName name="바리">#REF!</definedName>
    <definedName name="바보" hidden="1">[132]APT!$O$272:$O$341</definedName>
    <definedName name="바보멍청이">'[132]도체종-상수표'!$AC$29:$AF$30</definedName>
    <definedName name="바이_브레이트">[125]장비집계!#REF!</definedName>
    <definedName name="바탕">#REF!</definedName>
    <definedName name="박리제">#REF!</definedName>
    <definedName name="박병민">#REF!</definedName>
    <definedName name="박은하" localSheetId="6">Dlog_Show</definedName>
    <definedName name="박은하" localSheetId="7">Dlog_Show</definedName>
    <definedName name="박은하">Dlog_Show</definedName>
    <definedName name="박태기">#REF!</definedName>
    <definedName name="박피">#REF!</definedName>
    <definedName name="반구간">'[254]고창터널(고창방향)'!#REF!</definedName>
    <definedName name="반사갓">#REF!</definedName>
    <definedName name="반사경위치">#REF!</definedName>
    <definedName name="반송1012">[187]데이타!$E$148</definedName>
    <definedName name="반송1215">[187]데이타!$E$149</definedName>
    <definedName name="반송1518">[187]데이타!$E$150</definedName>
    <definedName name="반송1520">[187]데이타!$E$151</definedName>
    <definedName name="반송2022">[187]데이타!$E$152</definedName>
    <definedName name="반여수량">#REF!</definedName>
    <definedName name="반영">[312]노무비!$B$2</definedName>
    <definedName name="반영근">[312]노무비!$B$10</definedName>
    <definedName name="반영근1">[312]노무비!$B$8</definedName>
    <definedName name="반중력식옹벽_개소별명세">#REF!</definedName>
    <definedName name="반중력식옹벽_수량집계">#REF!</definedName>
    <definedName name="발____전____기">[125]장비집계!#REF!</definedName>
    <definedName name="발생내역1">#REF!</definedName>
    <definedName name="발생내역2">[315]노임!$B$3:$C$71</definedName>
    <definedName name="발전기">#REF!</definedName>
    <definedName name="발전기25">'[316](10) 단가산출결과'!$D$56</definedName>
    <definedName name="발전기임">[317]Sheet13!$L$38</definedName>
    <definedName name="밧데리">#REF!</definedName>
    <definedName name="방">#REF!</definedName>
    <definedName name="방_모">[194]수량산출!$R$47</definedName>
    <definedName name="방류펌프">#REF!</definedName>
    <definedName name="방부B형">[295]일위대가!#REF!</definedName>
    <definedName name="방부대형">[295]일위대가!#REF!</definedName>
    <definedName name="방부이각">[295]일위대가!#REF!</definedName>
    <definedName name="방송" localSheetId="6">BlankMacro1</definedName>
    <definedName name="방송" localSheetId="7">BlankMacro1</definedName>
    <definedName name="방송">BlankMacro1</definedName>
    <definedName name="방송공량">#REF!</definedName>
    <definedName name="방송설비">#REF!</definedName>
    <definedName name="방수">[311]인건비!$B$21</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몰탈">#REF!</definedName>
    <definedName name="방수액">#REF!</definedName>
    <definedName name="방음벽" localSheetId="6" hidden="1">{#N/A,#N/A,FALSE,"2~8번"}</definedName>
    <definedName name="방음벽" localSheetId="7" hidden="1">{#N/A,#N/A,FALSE,"2~8번"}</definedName>
    <definedName name="방음벽" hidden="1">{#N/A,#N/A,FALSE,"2~8번"}</definedName>
    <definedName name="방음벽1" localSheetId="6" hidden="1">{#N/A,#N/A,FALSE,"운반시간"}</definedName>
    <definedName name="방음벽1" localSheetId="7" hidden="1">{#N/A,#N/A,FALSE,"운반시간"}</definedName>
    <definedName name="방음벽1" hidden="1">{#N/A,#N/A,FALSE,"운반시간"}</definedName>
    <definedName name="방지턱간지" localSheetId="6">BlankMacro1</definedName>
    <definedName name="방지턱간지" localSheetId="7">BlankMacro1</definedName>
    <definedName name="방지턱간지">BlankMacro1</definedName>
    <definedName name="방진고무50">#REF!</definedName>
    <definedName name="방콘2">#N/A</definedName>
    <definedName name="방향표시">#REF!</definedName>
    <definedName name="방호" localSheetId="6">{"'견적서(갑지)'!$F$13"}</definedName>
    <definedName name="방호" localSheetId="7">{"'견적서(갑지)'!$F$13"}</definedName>
    <definedName name="방호">{"'견적서(갑지)'!$F$13"}</definedName>
    <definedName name="방호벽">#REF!</definedName>
    <definedName name="방호벽단가" localSheetId="6">{"'견적서(갑지)'!$F$13"}</definedName>
    <definedName name="방호벽단가" localSheetId="7">{"'견적서(갑지)'!$F$13"}</definedName>
    <definedName name="방호벽단가">{"'견적서(갑지)'!$F$13"}</definedName>
    <definedName name="방호벽철근">#REF!</definedName>
    <definedName name="방화문">#REF!</definedName>
    <definedName name="배">[318]집계표!$A$1:$M$2</definedName>
    <definedName name="배_관_공">[319]노임단가!$F$8</definedName>
    <definedName name="배강거몰">[307]특수기호강도거푸집!$S$2:$V$7</definedName>
    <definedName name="배관">#REF!</definedName>
    <definedName name="배관공">[168]노임단가!$D$32</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수율" hidden="1">'[97]N賃率-職'!$I$5:$I$30</definedName>
    <definedName name="배관및굴착" localSheetId="6">{"'자리배치도'!$AG$1:$CI$28"}</definedName>
    <definedName name="배관및굴착" localSheetId="7">{"'자리배치도'!$AG$1:$CI$28"}</definedName>
    <definedName name="배관및굴착">{"'자리배치도'!$AG$1:$CI$28"}</definedName>
    <definedName name="배관배선산출근거양식">[320]을지!$A$1:$IV$2</definedName>
    <definedName name="배관자재중량">[321]단가!$C$51:$I$60</definedName>
    <definedName name="배롱R10경">#REF!</definedName>
    <definedName name="배롱R10노">#REF!</definedName>
    <definedName name="배롱R10재">#REF!</definedName>
    <definedName name="배롱R6">#REF!</definedName>
    <definedName name="배롱R6경">#REF!</definedName>
    <definedName name="배롱R6노">#REF!</definedName>
    <definedName name="배롱R6재">#REF!</definedName>
    <definedName name="배롱나무">#REF!</definedName>
    <definedName name="배롱나무H2.5xR7">#REF!</definedName>
    <definedName name="배롱나무H3.5xR20">#REF!</definedName>
    <definedName name="배면방수">#REF!</definedName>
    <definedName name="배선전공">#REF!</definedName>
    <definedName name="배수" localSheetId="6" hidden="1">{#N/A,#N/A,FALSE,"배수2"}</definedName>
    <definedName name="배수" localSheetId="7" hidden="1">{#N/A,#N/A,FALSE,"배수2"}</definedName>
    <definedName name="배수" hidden="1">{#N/A,#N/A,FALSE,"배수2"}</definedName>
    <definedName name="배수공">#REF!</definedName>
    <definedName name="배수공수량집계" localSheetId="6" hidden="1">{"'산출근거'!$B$4:$D$8"}</definedName>
    <definedName name="배수공수량집계" localSheetId="7" hidden="1">{"'산출근거'!$B$4:$D$8"}</definedName>
    <definedName name="배수공수량집계" hidden="1">{"'산출근거'!$B$4:$D$8"}</definedName>
    <definedName name="배수공집계표">#REF!</definedName>
    <definedName name="배수공집계표제목">#REF!</definedName>
    <definedName name="배수관날개벽집계">#REF!</definedName>
    <definedName name="배수관제작직관">#REF!</definedName>
    <definedName name="배수관집계표">#REF!</definedName>
    <definedName name="배수구">#REF!</definedName>
    <definedName name="배수구조물공총재">#REF!</definedName>
    <definedName name="배수구조물토공">#REF!</definedName>
    <definedName name="배열계수">#REF!</definedName>
    <definedName name="배전">'[212]인건비 '!$B$7</definedName>
    <definedName name="배전반">#REF!</definedName>
    <definedName name="배전반1">#REF!</definedName>
    <definedName name="배전반자재단가영">#REF!</definedName>
    <definedName name="배전야">#REF!</definedName>
    <definedName name="배전전공">#REF!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주">#REF!</definedName>
    <definedName name="배전활선전공">#REF!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배점">#REF!</definedName>
    <definedName name="배치기준">[322]배치기준및요율표입력난!$B$10:$E$33</definedName>
    <definedName name="배토판19ton">"Picture 11"</definedName>
    <definedName name="배토판32ton">"Picture 10"</definedName>
    <definedName name="백">#N/A</definedName>
    <definedName name="백02간재">'[220]기계경비(시간당)'!$H$161</definedName>
    <definedName name="백02간재티스제외">'[220]기계경비(시간당)'!$H$162</definedName>
    <definedName name="백02노무">'[220]기계경비(시간당)'!$H$153</definedName>
    <definedName name="백02노무야간">'[220]기계경비(시간당)'!$H$157</definedName>
    <definedName name="백02손료">'[220]기계경비(시간당)'!$H$149</definedName>
    <definedName name="백04간재">'[220]기계경비(시간당)'!$H$145</definedName>
    <definedName name="백04간재티스제외">'[220]기계경비(시간당)'!$H$146</definedName>
    <definedName name="백04노무">'[220]기계경비(시간당)'!$H$137</definedName>
    <definedName name="백04노무야간">'[220]기계경비(시간당)'!$H$141</definedName>
    <definedName name="백04손료">'[220]기계경비(시간당)'!$H$133</definedName>
    <definedName name="백07간재">'[220]기계경비(시간당)'!$H$129</definedName>
    <definedName name="백07노무">'[220]기계경비(시간당)'!$H$121</definedName>
    <definedName name="백07손료">'[220]기계경비(시간당)'!$H$117</definedName>
    <definedName name="백목련R10경">#REF!</definedName>
    <definedName name="백목련R10노">#REF!</definedName>
    <definedName name="백목련R10재">#REF!</definedName>
    <definedName name="백목련R6">#REF!</definedName>
    <definedName name="백목련R6경">#REF!</definedName>
    <definedName name="백목련R6노">#REF!</definedName>
    <definedName name="백목련R6재">#REF!</definedName>
    <definedName name="백열등">#REF!</definedName>
    <definedName name="백인섭" localSheetId="6">{"'5국공정'!$A$1:$E$128"}</definedName>
    <definedName name="백인섭" localSheetId="7">{"'5국공정'!$A$1:$E$128"}</definedName>
    <definedName name="백인섭">{"'5국공정'!$A$1:$E$128"}</definedName>
    <definedName name="백철쭉H0.3">#REF!</definedName>
    <definedName name="백호0.2경">[270]기계경비!#REF!</definedName>
    <definedName name="백호0.2노">[270]기계경비!#REF!</definedName>
    <definedName name="백호0.2되경">[270]기계경비!#REF!</definedName>
    <definedName name="백호0.2되노">[270]기계경비!#REF!</definedName>
    <definedName name="백호0.2되재">[270]기계경비!#REF!</definedName>
    <definedName name="백호0.2재">[270]기계경비!#REF!</definedName>
    <definedName name="백호0.4경">[270]기계경비!#REF!</definedName>
    <definedName name="백호0.4노">[270]기계경비!#REF!</definedName>
    <definedName name="백호0.4되경">[270]기계경비!#REF!</definedName>
    <definedName name="백호0.4되노">[270]기계경비!#REF!</definedName>
    <definedName name="백호0.4되재">[270]기계경비!#REF!</definedName>
    <definedName name="백호0.4재">[270]기계경비!#REF!</definedName>
    <definedName name="뱌" localSheetId="6">노임단가!뱌</definedName>
    <definedName name="뱌" localSheetId="7">전기단가표!뱌</definedName>
    <definedName name="뱌">[0]!뱌</definedName>
    <definedName name="버_C.T.C">#REF!</definedName>
    <definedName name="버_단수">#REF!</definedName>
    <definedName name="버1">#REF!</definedName>
    <definedName name="버2">#REF!</definedName>
    <definedName name="버3">#REF!</definedName>
    <definedName name="버4">#REF!</definedName>
    <definedName name="버5">#REF!</definedName>
    <definedName name="버6">#REF!</definedName>
    <definedName name="버던비트">#REF!</definedName>
    <definedName name="버림콘크리트">#N/A</definedName>
    <definedName name="버림콘크리트2">#N/A</definedName>
    <definedName name="버버버법" localSheetId="6">노임단가!버버버법</definedName>
    <definedName name="버버버법" localSheetId="7">전기단가표!버버버법</definedName>
    <definedName name="버버버법">[0]!버버버법</definedName>
    <definedName name="버팀1단">[126]단위수량!$D$10</definedName>
    <definedName name="버팀2단">[126]단위수량!$D$11</definedName>
    <definedName name="버팀간격">#REF!</definedName>
    <definedName name="버팀규격">#REF!</definedName>
    <definedName name="버팀목">#REF!</definedName>
    <definedName name="버팀목EA">#REF!</definedName>
    <definedName name="버팀및띠장연결">[126]가시설수량!$AE$168</definedName>
    <definedName name="버팀수량">#REF!</definedName>
    <definedName name="버팀제작">[126]가시설수량!$AE$138</definedName>
    <definedName name="번">'[319]Sheet1 (2)'!#REF!</definedName>
    <definedName name="번들1호">#REF!</definedName>
    <definedName name="번들2호">#REF!</definedName>
    <definedName name="번들3호">#REF!</definedName>
    <definedName name="번호">'[319]Sheet1 (2)'!#REF!</definedName>
    <definedName name="번호1">#REF!</definedName>
    <definedName name="번호2">#REF!</definedName>
    <definedName name="벌" localSheetId="6" hidden="1">{"'Sheet1'!$D$19","'Sheet1'!$B$22:$E$22"}</definedName>
    <definedName name="벌" localSheetId="7" hidden="1">{"'Sheet1'!$D$19","'Sheet1'!$B$22:$E$22"}</definedName>
    <definedName name="벌" hidden="1">{"'Sheet1'!$D$19","'Sheet1'!$B$22:$E$22"}</definedName>
    <definedName name="벌목공011">#REF!</definedName>
    <definedName name="벌목단가산출">#REF!</definedName>
    <definedName name="벌목부">#REF!</definedName>
    <definedName name="벌목부001">#REF!</definedName>
    <definedName name="벌목부002">#REF!</definedName>
    <definedName name="벌목부982">#REF!</definedName>
    <definedName name="벌목부991">#REF!</definedName>
    <definedName name="벌목부992">#REF!</definedName>
    <definedName name="범우12" localSheetId="6">{"'5국공정'!$A$1:$E$128"}</definedName>
    <definedName name="범우12" localSheetId="7">{"'5국공정'!$A$1:$E$128"}</definedName>
    <definedName name="범우12">{"'5국공정'!$A$1:$E$128"}</definedName>
    <definedName name="법면보호공">#REF!</definedName>
    <definedName name="법면보호블럭">#REF!</definedName>
    <definedName name="벤치플륨" localSheetId="6" hidden="1">{"'산출근거'!$B$4:$D$8"}</definedName>
    <definedName name="벤치플륨" localSheetId="7" hidden="1">{"'산출근거'!$B$4:$D$8"}</definedName>
    <definedName name="벤치플륨" hidden="1">{"'산출근거'!$B$4:$D$8"}</definedName>
    <definedName name="벼" localSheetId="6">노임단가!벼</definedName>
    <definedName name="벼" localSheetId="7">전기단가표!벼</definedName>
    <definedName name="벼">[0]!벼</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높이">#REF!</definedName>
    <definedName name="벽돌">#REF!</definedName>
    <definedName name="벽돌_블럭_제작공">#REF!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두께">#REF!</definedName>
    <definedName name="벽반사">#REF!</definedName>
    <definedName name="벽산봉천동아파트Q">#REF!</definedName>
    <definedName name="벽산봉천동쿼리">#REF!</definedName>
    <definedName name="벽시">#REF!</definedName>
    <definedName name="벽체">#REF!</definedName>
    <definedName name="벽체1" localSheetId="6" hidden="1">{#N/A,#N/A,FALSE,"혼합골재"}</definedName>
    <definedName name="벽체1" localSheetId="7" hidden="1">{#N/A,#N/A,FALSE,"혼합골재"}</definedName>
    <definedName name="벽체1" hidden="1">{#N/A,#N/A,FALSE,"혼합골재"}</definedName>
    <definedName name="벽체높이">#REF!</definedName>
    <definedName name="변" localSheetId="6">{"'5국공정'!$A$1:$E$128"}</definedName>
    <definedName name="변" localSheetId="7">{"'5국공정'!$A$1:$E$128"}</definedName>
    <definedName name="변">{"'5국공정'!$A$1:$E$128"}</definedName>
    <definedName name="변간접노무비">#REF!</definedName>
    <definedName name="변경개요1">#REF!</definedName>
    <definedName name="변경개요2">#REF!</definedName>
    <definedName name="변경개요3">#REF!</definedName>
    <definedName name="변경개요4">#REF!</definedName>
    <definedName name="변경공사원가">#REF!</definedName>
    <definedName name="변경내역" localSheetId="6" hidden="1">{#N/A,#N/A,FALSE,"3가";#N/A,#N/A,FALSE,"3나";#N/A,#N/A,FALSE,"3다"}</definedName>
    <definedName name="변경내역" localSheetId="7" hidden="1">{#N/A,#N/A,FALSE,"3가";#N/A,#N/A,FALSE,"3나";#N/A,#N/A,FALSE,"3다"}</definedName>
    <definedName name="변경내역" hidden="1">{#N/A,#N/A,FALSE,"3가";#N/A,#N/A,FALSE,"3나";#N/A,#N/A,FALSE,"3다"}</definedName>
    <definedName name="변경비">#REF!</definedName>
    <definedName name="변경이유서">[323]명세서!$J$29:$J$54</definedName>
    <definedName name="변경표지" localSheetId="6">BLCH</definedName>
    <definedName name="변경표지" localSheetId="7">BLCH</definedName>
    <definedName name="변경표지">BLCH</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무비">#REF!</definedName>
    <definedName name="변도급액">#REF!</definedName>
    <definedName name="변동대가" localSheetId="6">BlankMacro1</definedName>
    <definedName name="변동대가" localSheetId="7">BlankMacro1</definedName>
    <definedName name="변동대가">BlankMacro1</definedName>
    <definedName name="변보상비">#REF!</definedName>
    <definedName name="변부가가치세">#REF!</definedName>
    <definedName name="변산재보험료">#REF!</definedName>
    <definedName name="변수수료">#REF!</definedName>
    <definedName name="변순공사원가">#REF!</definedName>
    <definedName name="변안전관리비">#REF!</definedName>
    <definedName name="변압기1">#REF!</definedName>
    <definedName name="변이윤">#REF!</definedName>
    <definedName name="변일반관리비">#REF!</definedName>
    <definedName name="변재료비">#REF!</definedName>
    <definedName name="변전전공">#REF!</definedName>
    <definedName name="변전전공001">#REF!</definedName>
    <definedName name="변전전공002">#REF!</definedName>
    <definedName name="변전전공011">#REF!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별관동" hidden="1">#REF!</definedName>
    <definedName name="별첨1" localSheetId="6">BlankMacro1</definedName>
    <definedName name="별첨1" localSheetId="7">BlankMacro1</definedName>
    <definedName name="별첨1">BlankMacro1</definedName>
    <definedName name="별첨2" localSheetId="6">노임단가!별첨2</definedName>
    <definedName name="별첨2" localSheetId="7">전기단가표!별첨2</definedName>
    <definedName name="별첨2">[0]!별첨2</definedName>
    <definedName name="별첨5" localSheetId="6">BlankMacro1</definedName>
    <definedName name="별첨5" localSheetId="7">BlankMacro1</definedName>
    <definedName name="별첨5">BlankMacro1</definedName>
    <definedName name="보" localSheetId="6">노임단가!보</definedName>
    <definedName name="보" localSheetId="7">전기단가표!보</definedName>
    <definedName name="보">[0]!보</definedName>
    <definedName name="보_온_공">#REF!</definedName>
    <definedName name="보걸이">[126]가시설수량!$AE$39</definedName>
    <definedName name="보급과통보" localSheetId="6">{"'5국공정'!$A$1:$E$128"}</definedName>
    <definedName name="보급과통보" localSheetId="7">{"'5국공정'!$A$1:$E$128"}</definedName>
    <definedName name="보급과통보">{"'5국공정'!$A$1:$E$128"}</definedName>
    <definedName name="보도" localSheetId="6" hidden="1">{#N/A,#N/A,TRUE,"총괄"}</definedName>
    <definedName name="보도" localSheetId="7" hidden="1">{#N/A,#N/A,TRUE,"총괄"}</definedName>
    <definedName name="보도" hidden="1">{#N/A,#N/A,TRUE,"총괄"}</definedName>
    <definedName name="보도1호갯수">'[303]6맨홀H'!$K$159</definedName>
    <definedName name="보도경계블럭수량">#REF!</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982">#REF!</definedName>
    <definedName name="보링공_지질조사991">#REF!</definedName>
    <definedName name="보링공_지질조사992">#REF!</definedName>
    <definedName name="보상">#REF!</definedName>
    <definedName name="보상비">#REF!</definedName>
    <definedName name="보안공">#REF!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오링_기계_JSP용">[125]장비집계!#REF!</definedName>
    <definedName name="보오링그라우팅"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#REF!</definedName>
    <definedName name="보온공">#REF!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조">#REF!</definedName>
    <definedName name="보조1">#REF!</definedName>
    <definedName name="보조2">#REF!</definedName>
    <definedName name="보조기층">#REF!</definedName>
    <definedName name="보조기층ㄹ">#REF!</definedName>
    <definedName name="보조기층부설">#REF!</definedName>
    <definedName name="보조기층재">#REF!</definedName>
    <definedName name="보조기층재_원석">#REF!</definedName>
    <definedName name="보차도경계블럭수량">#REF!</definedName>
    <definedName name="보통">[9]조내역!#REF!</definedName>
    <definedName name="보통마감">#REF!</definedName>
    <definedName name="보통선원">#REF!</definedName>
    <definedName name="보통선원001">#REF!</definedName>
    <definedName name="보통선원002">#REF!</definedName>
    <definedName name="보통선원011">#REF!</definedName>
    <definedName name="보통선원982">#REF!</definedName>
    <definedName name="보통선원991">#REF!</definedName>
    <definedName name="보통선원992">#REF!</definedName>
    <definedName name="보통암">#REF!</definedName>
    <definedName name="보통야">#REF!</definedName>
    <definedName name="보통인부">#REF!</definedName>
    <definedName name="보통인부001">#REF!</definedName>
    <definedName name="보통인부002">#REF!</definedName>
    <definedName name="보통인부011">#REF!</definedName>
    <definedName name="보통인부1">#REF!</definedName>
    <definedName name="보통인부982">#REF!</definedName>
    <definedName name="보통인부991">#REF!</definedName>
    <definedName name="보통인부992">#REF!</definedName>
    <definedName name="보통인부B10">[187]식재인부!$C$24</definedName>
    <definedName name="보통인부B4이하">[187]식재인부!$C$18</definedName>
    <definedName name="보통인부B5">[187]식재인부!$C$19</definedName>
    <definedName name="보통인부B6">[187]식재인부!$C$20</definedName>
    <definedName name="보통인부B8">[187]식재인부!$C$22</definedName>
    <definedName name="보통인부R10">[187]식재인부!$C$54</definedName>
    <definedName name="보통인부R12">[187]식재인부!$C$56</definedName>
    <definedName name="보통인부R15">[187]식재인부!$C$59</definedName>
    <definedName name="보통인부R4이하">[187]식재인부!$C$48</definedName>
    <definedName name="보통인부R5">[187]식재인부!$C$49</definedName>
    <definedName name="보통인부R6">[187]식재인부!$C$50</definedName>
    <definedName name="보통인부R7">[187]식재인부!$C$51</definedName>
    <definedName name="보통인부R8">[187]식재인부!$C$52</definedName>
    <definedName name="보통인부노">[57]Sheet6!#REF!</definedName>
    <definedName name="보통인부노임">#REF!</definedName>
    <definedName name="보통주">#REF!</definedName>
    <definedName name="보할" localSheetId="6" hidden="1">{#N/A,#N/A,FALSE,"이태원철근"}</definedName>
    <definedName name="보할" localSheetId="7" hidden="1">{#N/A,#N/A,FALSE,"이태원철근"}</definedName>
    <definedName name="보할" hidden="1">{#N/A,#N/A,FALSE,"이태원철근"}</definedName>
    <definedName name="보험료">[240]J!$A$3:$C$13</definedName>
    <definedName name="보호몰탈1">#REF!</definedName>
    <definedName name="보호몰탈2">#REF!</definedName>
    <definedName name="보호몰탈3">#REF!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상">#N/A</definedName>
    <definedName name="보호측">#N/A</definedName>
    <definedName name="보호하">#N/A</definedName>
    <definedName name="보활공정" localSheetId="6" hidden="1">{#N/A,#N/A,FALSE,"이태원철근"}</definedName>
    <definedName name="보활공정" localSheetId="7" hidden="1">{#N/A,#N/A,FALSE,"이태원철근"}</definedName>
    <definedName name="보활공정" hidden="1">{#N/A,#N/A,FALSE,"이태원철근"}</definedName>
    <definedName name="복공">#REF!</definedName>
    <definedName name="복구비">[282]설계서!$L$164</definedName>
    <definedName name="복부간격">'[324]4.2유효폭의 계산'!$N$26</definedName>
    <definedName name="복사">#N/A</definedName>
    <definedName name="복토">#REF!</definedName>
    <definedName name="본계약" localSheetId="6">[0]!BlankMacro1</definedName>
    <definedName name="본계약" localSheetId="7">[0]!BlankMacro1</definedName>
    <definedName name="본계약">[0]!BlankMacro1</definedName>
    <definedName name="본단기">[263]단위수량!$K$41</definedName>
    <definedName name="본단보">[263]단위수량!$K$44</definedName>
    <definedName name="본단선">[263]단위수량!$K$45</definedName>
    <definedName name="본단택">[263]단위수량!$K$42</definedName>
    <definedName name="본단표">[263]단위수량!$K$40</definedName>
    <definedName name="본단프">[263]단위수량!$K$43</definedName>
    <definedName name="본사경비">#REF!</definedName>
    <definedName name="본선연장">#REF!</definedName>
    <definedName name="본선포장">#REF!</definedName>
    <definedName name="볼트">#REF!</definedName>
    <definedName name="봄가을">#REF!</definedName>
    <definedName name="봉합">[41]방음벽기초!#REF!</definedName>
    <definedName name="부" localSheetId="6" hidden="1">{#N/A,#N/A,FALSE,"현장 NCR 분석";#N/A,#N/A,FALSE,"현장품질감사";#N/A,#N/A,FALSE,"현장품질감사"}</definedName>
    <definedName name="부" localSheetId="7" hidden="1">{#N/A,#N/A,FALSE,"현장 NCR 분석";#N/A,#N/A,FALSE,"현장품질감사";#N/A,#N/A,FALSE,"현장품질감사"}</definedName>
    <definedName name="부" hidden="1">{#N/A,#N/A,FALSE,"현장 NCR 분석";#N/A,#N/A,FALSE,"현장품질감사";#N/A,#N/A,FALSE,"현장품질감사"}</definedName>
    <definedName name="부가">#REF!</definedName>
    <definedName name="부가가치세">#REF!</definedName>
    <definedName name="부가가치세_산식">#REF!</definedName>
    <definedName name="부강역구내">#REF!</definedName>
    <definedName name="부대">#REF!</definedName>
    <definedName name="부대0">#REF!</definedName>
    <definedName name="부대1">#REF!</definedName>
    <definedName name="부대2">#REF!</definedName>
    <definedName name="부대3" localSheetId="6" hidden="1">{#N/A,#N/A,FALSE,"부대2"}</definedName>
    <definedName name="부대3" localSheetId="7" hidden="1">{#N/A,#N/A,FALSE,"부대2"}</definedName>
    <definedName name="부대3" hidden="1">{#N/A,#N/A,FALSE,"부대2"}</definedName>
    <definedName name="부대갑지1">#REF!</definedName>
    <definedName name="부대공">[325]내역서!#REF!</definedName>
    <definedName name="부대공_집계표_제목">#REF!</definedName>
    <definedName name="부대공경비">#REF!</definedName>
    <definedName name="부대공계">#REF!</definedName>
    <definedName name="부대공노무비">#REF!</definedName>
    <definedName name="부대공사" hidden="1">#REF!</definedName>
    <definedName name="부대공재료비">#REF!</definedName>
    <definedName name="부대공집계">[235]터파기및재료!#REF!</definedName>
    <definedName name="부대공집계2">[236]터파기및재료!#REF!</definedName>
    <definedName name="부대공집계표">#REF!</definedName>
    <definedName name="부대공총괄수량집계" localSheetId="6" hidden="1">{#N/A,#N/A,FALSE,"2~8번"}</definedName>
    <definedName name="부대공총괄수량집계" localSheetId="7" hidden="1">{#N/A,#N/A,FALSE,"2~8번"}</definedName>
    <definedName name="부대공총괄수량집계" hidden="1">{#N/A,#N/A,FALSE,"2~8번"}</definedName>
    <definedName name="부대내역비교">#REF!</definedName>
    <definedName name="부대비">#REF!</definedName>
    <definedName name="부대사항">#REF!</definedName>
    <definedName name="부대원본" localSheetId="6" hidden="1">{#N/A,#N/A,FALSE,"토공2"}</definedName>
    <definedName name="부대원본" localSheetId="7" hidden="1">{#N/A,#N/A,FALSE,"토공2"}</definedName>
    <definedName name="부대원본" hidden="1">{#N/A,#N/A,FALSE,"토공2"}</definedName>
    <definedName name="부대일위대가">#REF!</definedName>
    <definedName name="부대입찰">#REF!</definedName>
    <definedName name="부대입찰잡비" localSheetId="6">Dlog_Show</definedName>
    <definedName name="부대입찰잡비" localSheetId="7">Dlog_Show</definedName>
    <definedName name="부대입찰잡비">Dlog_Show</definedName>
    <definedName name="부대토공2" localSheetId="6" hidden="1">{#N/A,#N/A,FALSE,"구조2"}</definedName>
    <definedName name="부대토공2" localSheetId="7" hidden="1">{#N/A,#N/A,FALSE,"구조2"}</definedName>
    <definedName name="부대토공2" hidden="1">{#N/A,#N/A,FALSE,"구조2"}</definedName>
    <definedName name="부문별_부분합계">#REF!</definedName>
    <definedName name="부변전실접지설비공사">#REF!</definedName>
    <definedName name="부산2">#REF!</definedName>
    <definedName name="부산주경기장"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#REF!</definedName>
    <definedName name="부설공경비">#REF!</definedName>
    <definedName name="부설공계">#REF!</definedName>
    <definedName name="부설공노무비">#REF!</definedName>
    <definedName name="부설공재료비">#REF!</definedName>
    <definedName name="부손익" localSheetId="6" hidden="1">{#N/A,#N/A,FALSE,"현장 NCR 분석";#N/A,#N/A,FALSE,"현장품질감사";#N/A,#N/A,FALSE,"현장품질감사"}</definedName>
    <definedName name="부손익" localSheetId="7" hidden="1">{#N/A,#N/A,FALSE,"현장 NCR 분석";#N/A,#N/A,FALSE,"현장품질감사";#N/A,#N/A,FALSE,"현장품질감사"}</definedName>
    <definedName name="부손익" hidden="1">{#N/A,#N/A,FALSE,"현장 NCR 분석";#N/A,#N/A,FALSE,"현장품질감사";#N/A,#N/A,FALSE,"현장품질감사"}</definedName>
    <definedName name="부정" localSheetId="6" hidden="1">{#N/A,#N/A,FALSE,"현장 NCR 분석";#N/A,#N/A,FALSE,"현장품질감사";#N/A,#N/A,FALSE,"현장품질감사"}</definedName>
    <definedName name="부정" localSheetId="7" hidden="1">{#N/A,#N/A,FALSE,"현장 NCR 분석";#N/A,#N/A,FALSE,"현장품질감사";#N/A,#N/A,FALSE,"현장품질감사"}</definedName>
    <definedName name="부정" hidden="1">{#N/A,#N/A,FALSE,"현장 NCR 분석";#N/A,#N/A,FALSE,"현장품질감사";#N/A,#N/A,FALSE,"현장품질감사"}</definedName>
    <definedName name="부토" localSheetId="6">Dlog_Show</definedName>
    <definedName name="부토" localSheetId="7">Dlog_Show</definedName>
    <definedName name="부토">Dlog_Show</definedName>
    <definedName name="부하_부하명">#REF!</definedName>
    <definedName name="부하일람표">#REF!</definedName>
    <definedName name="분" localSheetId="6" hidden="1">{#N/A,#N/A,FALSE,"이태원철근"}</definedName>
    <definedName name="분" localSheetId="7" hidden="1">{#N/A,#N/A,FALSE,"이태원철근"}</definedName>
    <definedName name="분" hidden="1">{#N/A,#N/A,FALSE,"이태원철근"}</definedName>
    <definedName name="분강제">#REF!</definedName>
    <definedName name="분기단가">#REF!</definedName>
    <definedName name="분담이행">#REF!</definedName>
    <definedName name="분당협조" localSheetId="6" hidden="1">{#N/A,#N/A,FALSE,"이태원철근"}</definedName>
    <definedName name="분당협조" localSheetId="7" hidden="1">{#N/A,#N/A,FALSE,"이태원철근"}</definedName>
    <definedName name="분당협조" hidden="1">{#N/A,#N/A,FALSE,"이태원철근"}</definedName>
    <definedName name="분리">'[326]빗물받이(910-510-410)'!$P$4</definedName>
    <definedName name="분야"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6">BlankMacro1</definedName>
    <definedName name="분전" localSheetId="7">BlankMacro1</definedName>
    <definedName name="분전">BlankMacro1</definedName>
    <definedName name="분전반" localSheetId="6">BlankMacro1</definedName>
    <definedName name="분전반" localSheetId="7">BlankMacro1</definedName>
    <definedName name="분전반">BlankMacro1</definedName>
    <definedName name="분전반1" localSheetId="6">BlankMacro1</definedName>
    <definedName name="분전반1" localSheetId="7">BlankMacro1</definedName>
    <definedName name="분전반1">BlankMacro1</definedName>
    <definedName name="분전반제조총괄표" localSheetId="6" hidden="1">{"'건축내역'!$A$1:$L$413"}</definedName>
    <definedName name="분전반제조총괄표" localSheetId="7" hidden="1">{"'건축내역'!$A$1:$L$413"}</definedName>
    <definedName name="분전반제조총괄표" hidden="1">{"'건축내역'!$A$1:$L$413"}</definedName>
    <definedName name="분전함신설합계">[327]분전함신설!$S$29</definedName>
    <definedName name="불도우저">[125]장비집계!#REF!</definedName>
    <definedName name="브" localSheetId="6">노임단가!브</definedName>
    <definedName name="브" localSheetId="7">전기단가표!브</definedName>
    <definedName name="브">[0]!브</definedName>
    <definedName name="브02간재구조물">'[220]기계경비(시간당)'!$H$112</definedName>
    <definedName name="브02노무">'[220]기계경비(시간당)'!$H$110</definedName>
    <definedName name="브02노무야간">'[220]기계경비(시간당)'!$H$111</definedName>
    <definedName name="브02손료">'[220]기계경비(시간당)'!$H$109</definedName>
    <definedName name="브04간재구조물">'[220]기계경비(시간당)'!$H$105</definedName>
    <definedName name="브04노무">'[220]기계경비(시간당)'!$H$103</definedName>
    <definedName name="브04노무야간">'[220]기계경비(시간당)'!$H$104</definedName>
    <definedName name="브04손료">'[220]기계경비(시간당)'!$H$102</definedName>
    <definedName name="브라켓길이1">#REF!</definedName>
    <definedName name="브라켓길이2">#REF!</definedName>
    <definedName name="브라켓높이1">#REF!</definedName>
    <definedName name="브라켓높이2">#REF!</definedName>
    <definedName name="브라켓폭">#REF!</definedName>
    <definedName name="브레이드">'[220]기계경비(시간당)'!$D$28</definedName>
    <definedName name="브이c">#REF!</definedName>
    <definedName name="블록H">#REF!</definedName>
    <definedName name="블록V">#REF!</definedName>
    <definedName name="비">#REF!</definedName>
    <definedName name="비____고_매입세">#REF!</definedName>
    <definedName name="비___목">#REF!</definedName>
    <definedName name="비__계">#REF!</definedName>
    <definedName name="비_계_공">#REF!</definedName>
    <definedName name="비계">[41]방음벽기초!#REF!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교">255</definedName>
    <definedName name="비교표">#REF!</definedName>
    <definedName name="비교표1">255</definedName>
    <definedName name="비닐">[41]방음벽기초!#REF!</definedName>
    <definedName name="비둘기" hidden="1">#REF!</definedName>
    <definedName name="비목">[328]기초!$A$38:$G$62</definedName>
    <definedName name="비목1">#REF!</definedName>
    <definedName name="비목2">#REF!</definedName>
    <definedName name="비목3">#REF!</definedName>
    <definedName name="비목4">#REF!</definedName>
    <definedName name="비목군집계" hidden="1">#REF!</definedName>
    <definedName name="비비" hidden="1">#REF!</definedName>
    <definedName name="비비추">#REF!</definedName>
    <definedName name="비세척모래">#REF!</definedName>
    <definedName name="비세척모래합계">#REF!</definedName>
    <definedName name="비양도" localSheetId="6" hidden="1">{#N/A,"수불부",FALSE,"사급자재수불서";#N/A,"수불부",FALSE,"사급자재수불서"}</definedName>
    <definedName name="비양도" localSheetId="7" hidden="1">{#N/A,"수불부",FALSE,"사급자재수불서";#N/A,"수불부",FALSE,"사급자재수불서"}</definedName>
    <definedName name="비양도" hidden="1">{#N/A,"수불부",FALSE,"사급자재수불서";#N/A,"수불부",FALSE,"사급자재수불서"}</definedName>
    <definedName name="비율">#REF!</definedName>
    <definedName name="비틀림모멘트">#REF!</definedName>
    <definedName name="빔간격">#REF!</definedName>
    <definedName name="빔높이">#REF!</definedName>
    <definedName name="빔제작단가개정표준도적용" localSheetId="6">{"'자리배치도'!$AG$1:$CI$28"}</definedName>
    <definedName name="빔제작단가개정표준도적용" localSheetId="7">{"'자리배치도'!$AG$1:$CI$28"}</definedName>
    <definedName name="빔제작단가개정표준도적용">{"'자리배치도'!$AG$1:$CI$28"}</definedName>
    <definedName name="빗물받이1">#REF!</definedName>
    <definedName name="빗물받이2">#REF!</definedName>
    <definedName name="빗물받이연터">#REF!</definedName>
    <definedName name="ㅄ"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1">#REF!</definedName>
    <definedName name="ㅅ2">#REF!</definedName>
    <definedName name="ㅅ3">#REF!</definedName>
    <definedName name="ㅅ4">#REF!</definedName>
    <definedName name="ㅅㄱ" localSheetId="6">{"'5국공정'!$A$1:$E$128"}</definedName>
    <definedName name="ㅅㄱ" localSheetId="7">{"'5국공정'!$A$1:$E$128"}</definedName>
    <definedName name="ㅅㄱ">{"'5국공정'!$A$1:$E$128"}</definedName>
    <definedName name="ㅅㄱㄷ">#REF!</definedName>
    <definedName name="ㅅ굑" hidden="1">#REF!</definedName>
    <definedName name="ㅅㄹ">[252]단가산출!$B$4:$AG$50040</definedName>
    <definedName name="ㅅㅅ" hidden="1">#REF!</definedName>
    <definedName name="ㅅㅅㄱ">[241]금광1터널!$N$7</definedName>
    <definedName name="ㅅㅅㅅ">[329]단위중량!#REF!</definedName>
    <definedName name="ㅅㅅㅅㅅ">#REF!</definedName>
    <definedName name="ㅅㅍ">#REF!</definedName>
    <definedName name="사" localSheetId="6">BlankMacro1</definedName>
    <definedName name="사" localSheetId="7">BlankMacro1</definedName>
    <definedName name="사">BlankMacro1</definedName>
    <definedName name="사__토">#REF!</definedName>
    <definedName name="사_TO">#REF!</definedName>
    <definedName name="사1">'[330]콘_재료분리(1)'!#REF!</definedName>
    <definedName name="사22">'[330]콘_재료분리(1)'!#REF!</definedName>
    <definedName name="사각">#REF!</definedName>
    <definedName name="사급" localSheetId="6">{"'5국공정'!$A$1:$E$128"}</definedName>
    <definedName name="사급" localSheetId="7">{"'5국공정'!$A$1:$E$128"}</definedName>
    <definedName name="사급">{"'5국공정'!$A$1:$E$128"}</definedName>
    <definedName name="사급1" localSheetId="6">{"'5국공정'!$A$1:$E$128"}</definedName>
    <definedName name="사급1" localSheetId="7">{"'5국공정'!$A$1:$E$128"}</definedName>
    <definedName name="사급1">{"'5국공정'!$A$1:$E$128"}</definedName>
    <definedName name="사급2" localSheetId="6">{"'5국공정'!$A$1:$E$128"}</definedName>
    <definedName name="사급2" localSheetId="7">{"'5국공정'!$A$1:$E$128"}</definedName>
    <definedName name="사급2">{"'5국공정'!$A$1:$E$128"}</definedName>
    <definedName name="사급내역">'[331]1'!#REF!</definedName>
    <definedName name="사급내역서" hidden="1">#REF!</definedName>
    <definedName name="사급자재">#REF!</definedName>
    <definedName name="사급자재대">#REF!</definedName>
    <definedName name="사급재료비">#REF!</definedName>
    <definedName name="사라">#REF!</definedName>
    <definedName name="사랑" hidden="1">#REF!</definedName>
    <definedName name="사사">#REF!</definedName>
    <definedName name="사석채움">#REF!</definedName>
    <definedName name="사업의">#REF!</definedName>
    <definedName name="사업장">#REF!</definedName>
    <definedName name="사업장2">#REF!</definedName>
    <definedName name="사용램프" localSheetId="6">노임단가!사용램프</definedName>
    <definedName name="사용램프" localSheetId="7">전기단가표!사용램프</definedName>
    <definedName name="사용램프">[0]!사용램프</definedName>
    <definedName name="사인일위">#REF!</definedName>
    <definedName name="사진대지1" hidden="1">#REF!</definedName>
    <definedName name="사철나무H1.2">#REF!</definedName>
    <definedName name="사하중1">#REF!</definedName>
    <definedName name="사하중2">#REF!</definedName>
    <definedName name="사하중3">#REF!</definedName>
    <definedName name="사하중4">#REF!</definedName>
    <definedName name="사하중계수">#REF!</definedName>
    <definedName name="사후환경조사">#REF!</definedName>
    <definedName name="산" localSheetId="6">{"'제10장(표)'!$A$5:$L$10"}</definedName>
    <definedName name="산" localSheetId="7">{"'제10장(표)'!$A$5:$L$10"}</definedName>
    <definedName name="산">{"'제10장(표)'!$A$5:$L$10"}</definedName>
    <definedName name="산___출___근___거">[11]수로단위수량!#REF!</definedName>
    <definedName name="산근">[332]일위대가!#REF!</definedName>
    <definedName name="산근1" localSheetId="6">BlankMacro1</definedName>
    <definedName name="산근1" localSheetId="7">BlankMacro1</definedName>
    <definedName name="산근1">BlankMacro1</definedName>
    <definedName name="산근갑지1">#REF!</definedName>
    <definedName name="산근을1">#REF!</definedName>
    <definedName name="산근표지" localSheetId="6">{"'제10장(표)'!$A$5:$L$10"}</definedName>
    <definedName name="산근표지" localSheetId="7">{"'제10장(표)'!$A$5:$L$10"}</definedName>
    <definedName name="산근표지">{"'제10장(표)'!$A$5:$L$10"}</definedName>
    <definedName name="산벚B8">#REF!</definedName>
    <definedName name="산벚B8경">#REF!</definedName>
    <definedName name="산벚B8노">#REF!</definedName>
    <definedName name="산벚B8재">#REF!</definedName>
    <definedName name="산보">#REF!</definedName>
    <definedName name="산소">#REF!</definedName>
    <definedName name="산업">#REF!</definedName>
    <definedName name="산재보험료">[208]설계산출기초!$G$13</definedName>
    <definedName name="산재보험료_산식">#REF!</definedName>
    <definedName name="산재보험료요율">[189]제경비요율!$F$16</definedName>
    <definedName name="산재보험료율">#REF!</definedName>
    <definedName name="산정">#REF!</definedName>
    <definedName name="산철쭉">#REF!</definedName>
    <definedName name="산출" localSheetId="6" hidden="1">{"'단계별시설공사비'!$A$3:$K$51"}</definedName>
    <definedName name="산출" localSheetId="7" hidden="1">{"'단계별시설공사비'!$A$3:$K$51"}</definedName>
    <definedName name="산출" hidden="1">{"'단계별시설공사비'!$A$3:$K$51"}</definedName>
    <definedName name="산출10" localSheetId="6">BlankMacro1</definedName>
    <definedName name="산출10" localSheetId="7">BlankMacro1</definedName>
    <definedName name="산출10">BlankMacro1</definedName>
    <definedName name="산출경비">#REF!</definedName>
    <definedName name="산출근" localSheetId="6">{"'제10장(표)'!$A$5:$L$10"}</definedName>
    <definedName name="산출근" localSheetId="7">{"'제10장(표)'!$A$5:$L$10"}</definedName>
    <definedName name="산출근">{"'제10장(표)'!$A$5:$L$10"}</definedName>
    <definedName name="산출근거" localSheetId="6">BlankMacro1</definedName>
    <definedName name="산출근거" localSheetId="7">BlankMacro1</definedName>
    <definedName name="산출근거">BlankMacro1</definedName>
    <definedName name="산출근거1" localSheetId="6" hidden="1">{#N/A,#N/A,FALSE,"이태원철근"}</definedName>
    <definedName name="산출근거1" localSheetId="7" hidden="1">{#N/A,#N/A,FALSE,"이태원철근"}</definedName>
    <definedName name="산출근거1" hidden="1">{#N/A,#N/A,FALSE,"이태원철근"}</definedName>
    <definedName name="산출근거1111" localSheetId="6">{"'제10장(표)'!$A$5:$L$10"}</definedName>
    <definedName name="산출근거1111" localSheetId="7">{"'제10장(표)'!$A$5:$L$10"}</definedName>
    <definedName name="산출근거1111">{"'제10장(표)'!$A$5:$L$10"}</definedName>
    <definedName name="산출근거2" localSheetId="6" hidden="1">{#N/A,#N/A,FALSE,"이태원철근"}</definedName>
    <definedName name="산출근거2" localSheetId="7" hidden="1">{#N/A,#N/A,FALSE,"이태원철근"}</definedName>
    <definedName name="산출근거2" hidden="1">{#N/A,#N/A,FALSE,"이태원철근"}</definedName>
    <definedName name="산출근거3" localSheetId="6" hidden="1">{#N/A,#N/A,FALSE,"이태원철근"}</definedName>
    <definedName name="산출근거3" localSheetId="7" hidden="1">{#N/A,#N/A,FALSE,"이태원철근"}</definedName>
    <definedName name="산출근거3" hidden="1">{#N/A,#N/A,FALSE,"이태원철근"}</definedName>
    <definedName name="산출근거33" localSheetId="6" hidden="1">{#N/A,#N/A,FALSE,"이태원철근"}</definedName>
    <definedName name="산출근거33" localSheetId="7" hidden="1">{#N/A,#N/A,FALSE,"이태원철근"}</definedName>
    <definedName name="산출근거33" hidden="1">{#N/A,#N/A,FALSE,"이태원철근"}</definedName>
    <definedName name="산출근거44" localSheetId="6">{"'제10장(표)'!$A$5:$L$10"}</definedName>
    <definedName name="산출근거44" localSheetId="7">{"'제10장(표)'!$A$5:$L$10"}</definedName>
    <definedName name="산출근거44">{"'제10장(표)'!$A$5:$L$10"}</definedName>
    <definedName name="산출내역" localSheetId="6" hidden="1">{"'단계별시설공사비'!$A$3:$K$51"}</definedName>
    <definedName name="산출내역" localSheetId="7" hidden="1">{"'단계별시설공사비'!$A$3:$K$51"}</definedName>
    <definedName name="산출내역" hidden="1">{"'단계별시설공사비'!$A$3:$K$51"}</definedName>
    <definedName name="산출내역서1">#REF!</definedName>
    <definedName name="산출서설계" localSheetId="6">BlankMacro1</definedName>
    <definedName name="산출서설계" localSheetId="7">BlankMacro1</definedName>
    <definedName name="산출서설계">BlankMacro1</definedName>
    <definedName name="산출일위대가통신" localSheetId="6">BlankMacro1</definedName>
    <definedName name="산출일위대가통신" localSheetId="7">BlankMacro1</definedName>
    <definedName name="산출일위대가통신">BlankMacro1</definedName>
    <definedName name="산출하">#N/A</definedName>
    <definedName name="산표">#REF!</definedName>
    <definedName name="삼">#REF!</definedName>
    <definedName name="삼각노">#REF!</definedName>
    <definedName name="삼각재">#REF!</definedName>
    <definedName name="삼각지_동력부하_List">#REF!</definedName>
    <definedName name="삼발이대노">#REF!</definedName>
    <definedName name="삼발이대재">#REF!</definedName>
    <definedName name="삼발이대형">#REF!</definedName>
    <definedName name="삼발이소노">#REF!</definedName>
    <definedName name="삼발이소재">#REF!</definedName>
    <definedName name="삼발이소형">#REF!</definedName>
    <definedName name="삼보">#REF!</definedName>
    <definedName name="삼삼">#REF!</definedName>
    <definedName name="삼왕교이설도로단가산출">#N/A</definedName>
    <definedName name="삼차선슈활하중">#REF!</definedName>
    <definedName name="삼척군">#REF!</definedName>
    <definedName name="삽입">#REF!</definedName>
    <definedName name="상" localSheetId="6">{"'제10장(표)'!$A$5:$L$10"}</definedName>
    <definedName name="상" localSheetId="7">{"'제10장(표)'!$A$5:$L$10"}</definedName>
    <definedName name="상">{"'제10장(표)'!$A$5:$L$10"}</definedName>
    <definedName name="상_2">#REF!</definedName>
    <definedName name="상_3">#REF!</definedName>
    <definedName name="상_5">#REF!</definedName>
    <definedName name="상_6">#REF!</definedName>
    <definedName name="상_9">#REF!</definedName>
    <definedName name="상08노임">#REF!</definedName>
    <definedName name="상거">#REF!</definedName>
    <definedName name="상거확">#REF!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림1호">#REF!</definedName>
    <definedName name="상림2호">#REF!</definedName>
    <definedName name="상림3호">#REF!</definedName>
    <definedName name="상모">#REF!</definedName>
    <definedName name="상부">#REF!</definedName>
    <definedName name="상부1">#REF!</definedName>
    <definedName name="상부2">#REF!</definedName>
    <definedName name="상부공최종">#REF!</definedName>
    <definedName name="상부슬라브">#REF!</definedName>
    <definedName name="상부펌프카015">#REF!</definedName>
    <definedName name="상부펌프카15">#REF!</definedName>
    <definedName name="상부플랜지두께">#REF!</definedName>
    <definedName name="상수">#REF!</definedName>
    <definedName name="상수공">#REF!</definedName>
    <definedName name="상수도">[333]이형관!$1:$1048576</definedName>
    <definedName name="상수도공">#REF!</definedName>
    <definedName name="상수도공집계표">#REF!</definedName>
    <definedName name="상수집">[334]터파기및재료!#REF!</definedName>
    <definedName name="상수집계">[235]터파기및재료!#REF!</definedName>
    <definedName name="상슬">#REF!</definedName>
    <definedName name="상시근로자">#REF!</definedName>
    <definedName name="상시전류">'[335]CABLE SIZE-1'!$B$110:$X$127</definedName>
    <definedName name="상시전류1">'[335]CABLE SIZE-1'!$B$110:$X$127</definedName>
    <definedName name="상용">#REF!</definedName>
    <definedName name="상주" localSheetId="6">{"'관광객수'!$A$2:$F$20","'관광객수'!$A$2:$F$20"}</definedName>
    <definedName name="상주" localSheetId="7">{"'관광객수'!$A$2:$F$20","'관광객수'!$A$2:$F$20"}</definedName>
    <definedName name="상주">{"'관광객수'!$A$2:$F$20","'관광객수'!$A$2:$F$20"}</definedName>
    <definedName name="상태입다" localSheetId="6">노임단가!상태입다</definedName>
    <definedName name="상태입다" localSheetId="7">전기단가표!상태입다</definedName>
    <definedName name="상태입다">[0]!상태입다</definedName>
    <definedName name="상판0">#REF!</definedName>
    <definedName name="상판1">#REF!</definedName>
    <definedName name="상판2">#REF!</definedName>
    <definedName name="상판3">#REF!</definedName>
    <definedName name="상품목록">[336]Sheet2!$A$1:$C$8</definedName>
    <definedName name="상호">#REF!</definedName>
    <definedName name="상환금액">#REF!</definedName>
    <definedName name="새공통" localSheetId="6" hidden="1">{#N/A,#N/A,FALSE,"이태원철근"}</definedName>
    <definedName name="새공통" localSheetId="7" hidden="1">{#N/A,#N/A,FALSE,"이태원철근"}</definedName>
    <definedName name="새공통" hidden="1">{#N/A,#N/A,FALSE,"이태원철근"}</definedName>
    <definedName name="새단가">#REF!</definedName>
    <definedName name="새마을차고신설수량">'[23]40집계'!$A$4:$O$157</definedName>
    <definedName name="새이름">#REF!</definedName>
    <definedName name="새폐공">#REF!</definedName>
    <definedName name="생사1호">#REF!</definedName>
    <definedName name="생사2호">#REF!</definedName>
    <definedName name="생사기존">#REF!</definedName>
    <definedName name="샤" localSheetId="6">노임단가!샤</definedName>
    <definedName name="샤" localSheetId="7">전기단가표!샤</definedName>
    <definedName name="샤">[0]!샤</definedName>
    <definedName name="샷_시_공">#REF!</definedName>
    <definedName name="샷시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류3" localSheetId="6" hidden="1">{#N/A,"수불부",FALSE,"사급자재수불서";#N/A,"수불부",FALSE,"사급자재수불서"}</definedName>
    <definedName name="서류3" localSheetId="7" hidden="1">{#N/A,"수불부",FALSE,"사급자재수불서";#N/A,"수불부",FALSE,"사급자재수불서"}</definedName>
    <definedName name="서류3" hidden="1">{#N/A,"수불부",FALSE,"사급자재수불서";#N/A,"수불부",FALSE,"사급자재수불서"}</definedName>
    <definedName name="서류4" localSheetId="6" hidden="1">{#N/A,"수불부",FALSE,"사급자재수불서";#N/A,"수불부",FALSE,"사급자재수불서"}</definedName>
    <definedName name="서류4" localSheetId="7" hidden="1">{#N/A,"수불부",FALSE,"사급자재수불서";#N/A,"수불부",FALSE,"사급자재수불서"}</definedName>
    <definedName name="서류4" hidden="1">{#N/A,"수불부",FALSE,"사급자재수불서";#N/A,"수불부",FALSE,"사급자재수불서"}</definedName>
    <definedName name="서류5" localSheetId="6" hidden="1">{#N/A,"수불부",FALSE,"사급자재수불서";#N/A,"수불부",FALSE,"사급자재수불서"}</definedName>
    <definedName name="서류5" localSheetId="7" hidden="1">{#N/A,"수불부",FALSE,"사급자재수불서";#N/A,"수불부",FALSE,"사급자재수불서"}</definedName>
    <definedName name="서류5" hidden="1">{#N/A,"수불부",FALSE,"사급자재수불서";#N/A,"수불부",FALSE,"사급자재수불서"}</definedName>
    <definedName name="서양측백H3.0">#REF!</definedName>
    <definedName name="서원기산">#REF!</definedName>
    <definedName name="석_공">#REF!</definedName>
    <definedName name="석_축_개_소_별_명_세">#REF!</definedName>
    <definedName name="석_축_수_량_집_계">#REF!</definedName>
    <definedName name="석공">#REF!</definedName>
    <definedName name="석공001">#REF!</definedName>
    <definedName name="석공002">#REF!</definedName>
    <definedName name="석공011">#REF!</definedName>
    <definedName name="석공982">#REF!</definedName>
    <definedName name="석공991">#REF!</definedName>
    <definedName name="석공992">#REF!</definedName>
    <definedName name="석조각공">#REF!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축쌓기" localSheetId="6" hidden="1">{"'산출근거'!$B$4:$D$8"}</definedName>
    <definedName name="석축쌓기" localSheetId="7" hidden="1">{"'산출근거'!$B$4:$D$8"}</definedName>
    <definedName name="석축쌓기" hidden="1">{"'산출근거'!$B$4:$D$8"}</definedName>
    <definedName name="석축철거">#REF!</definedName>
    <definedName name="석항" localSheetId="6" hidden="1">{#N/A,#N/A,FALSE,"명세표"}</definedName>
    <definedName name="석항" localSheetId="7" hidden="1">{#N/A,#N/A,FALSE,"명세표"}</definedName>
    <definedName name="석항" hidden="1">{#N/A,#N/A,FALSE,"명세표"}</definedName>
    <definedName name="석항1" localSheetId="6" hidden="1">{#N/A,#N/A,FALSE,"명세표"}</definedName>
    <definedName name="석항1" localSheetId="7" hidden="1">{#N/A,#N/A,FALSE,"명세표"}</definedName>
    <definedName name="석항1" hidden="1">{#N/A,#N/A,FALSE,"명세표"}</definedName>
    <definedName name="선관">#REF!</definedName>
    <definedName name="선그리">#REF!</definedName>
    <definedName name="선량1호">#REF!</definedName>
    <definedName name="선량2호">#REF!</definedName>
    <definedName name="선량3호">#REF!</definedName>
    <definedName name="선량4호">#REF!</definedName>
    <definedName name="선량5호">#REF!</definedName>
    <definedName name="선로">#REF!</definedName>
    <definedName name="선로단가">#REF!</definedName>
    <definedName name="선로물량">'[337]36신설수량'!$A$4:$Q$98</definedName>
    <definedName name="선로수량">#REF!</definedName>
    <definedName name="선로신설">#REF!</definedName>
    <definedName name="선로철거">#REF!</definedName>
    <definedName name="선로철거단가">#REF!</definedName>
    <definedName name="선부">#REF!</definedName>
    <definedName name="선부001">#REF!</definedName>
    <definedName name="선부002">#REF!</definedName>
    <definedName name="선부011">#REF!</definedName>
    <definedName name="선부982">#REF!</definedName>
    <definedName name="선부991">#REF!</definedName>
    <definedName name="선부992">#REF!</definedName>
    <definedName name="선양" hidden="1">#REF!</definedName>
    <definedName name="선진사례조사비" localSheetId="6">{"'제10장(표)'!$A$5:$L$10"}</definedName>
    <definedName name="선진사례조사비" localSheetId="7">{"'제10장(표)'!$A$5:$L$10"}</definedName>
    <definedName name="선진사례조사비">{"'제10장(표)'!$A$5:$L$10"}</definedName>
    <definedName name="선팽창계수">#REF!</definedName>
    <definedName name="선형공사">#REF!</definedName>
    <definedName name="설계">#REF!</definedName>
    <definedName name="설계가">#N/A</definedName>
    <definedName name="설계내역">#REF!</definedName>
    <definedName name="설계내역서" localSheetId="6">BlankMacro1</definedName>
    <definedName name="설계내역서" localSheetId="7">BlankMacro1</definedName>
    <definedName name="설계내역서">BlankMacro1</definedName>
    <definedName name="설계단면력요약.SAP90Work">#N/A</definedName>
    <definedName name="설계사급" localSheetId="6">{"'5국공정'!$A$1:$E$128"}</definedName>
    <definedName name="설계사급" localSheetId="7">{"'5국공정'!$A$1:$E$128"}</definedName>
    <definedName name="설계사급">{"'5국공정'!$A$1:$E$128"}</definedName>
    <definedName name="설계서용지" localSheetId="6">BlankMacro1</definedName>
    <definedName name="설계서용지" localSheetId="7">BlankMacro1</definedName>
    <definedName name="설계서용지">BlankMacro1</definedName>
    <definedName name="설계설명" hidden="1">#REF!</definedName>
    <definedName name="설계설명서2" localSheetId="6" hidden="1">{#N/A,#N/A,FALSE,"전력간선"}</definedName>
    <definedName name="설계설명서2" localSheetId="7" hidden="1">{#N/A,#N/A,FALSE,"전력간선"}</definedName>
    <definedName name="설계설명서2" hidden="1">{#N/A,#N/A,FALSE,"전력간선"}</definedName>
    <definedName name="설계설명서3" localSheetId="6" hidden="1">{#N/A,#N/A,FALSE,"전력간선"}</definedName>
    <definedName name="설계설명서3" localSheetId="7" hidden="1">{#N/A,#N/A,FALSE,"전력간선"}</definedName>
    <definedName name="설계설명서3" hidden="1">{#N/A,#N/A,FALSE,"전력간선"}</definedName>
    <definedName name="설계설명서4" localSheetId="6" hidden="1">{#N/A,#N/A,FALSE,"전력간선"}</definedName>
    <definedName name="설계설명서4" localSheetId="7" hidden="1">{#N/A,#N/A,FALSE,"전력간선"}</definedName>
    <definedName name="설계설명서4" hidden="1">{#N/A,#N/A,FALSE,"전력간선"}</definedName>
    <definedName name="설계속도">#REF!</definedName>
    <definedName name="설계예산서1">#N/A</definedName>
    <definedName name="설명서">#REF!</definedName>
    <definedName name="설명판">#REF!</definedName>
    <definedName name="설변공정표" localSheetId="6">BlankMacro1</definedName>
    <definedName name="설변공정표" localSheetId="7">BlankMacro1</definedName>
    <definedName name="설변공정표">BlankMacro1</definedName>
    <definedName name="설변일위대가">[338]일위대가!$B$3:$I$939</definedName>
    <definedName name="설비" localSheetId="6" hidden="1">{#N/A,#N/A,FALSE,"이태원철근"}</definedName>
    <definedName name="설비" localSheetId="7" hidden="1">{#N/A,#N/A,FALSE,"이태원철근"}</definedName>
    <definedName name="설비" hidden="1">{#N/A,#N/A,FALSE,"이태원철근"}</definedName>
    <definedName name="설비기초일위">#REF!</definedName>
    <definedName name="설비집계">#REF!</definedName>
    <definedName name="설설계">[339]Sheet1!$A:$IV</definedName>
    <definedName name="설집">#REF!</definedName>
    <definedName name="설치">[11]수로단위수량!#REF!</definedName>
    <definedName name="설치간재">#REF!</definedName>
    <definedName name="설치경비">#REF!</definedName>
    <definedName name="설치계">#REF!</definedName>
    <definedName name="설치노무비">#REF!</definedName>
    <definedName name="설치위치">#REF!</definedName>
    <definedName name="설치이윤">#REF!</definedName>
    <definedName name="설치재료비">#REF!</definedName>
    <definedName name="설치직노">#REF!</definedName>
    <definedName name="설치직재">#REF!</definedName>
    <definedName name="설치직접노무비">#REF!</definedName>
    <definedName name="설치직접노무비전">#REF!</definedName>
    <definedName name="설치형태">#REF!</definedName>
    <definedName name="섬유1종">#REF!</definedName>
    <definedName name="섬잣H1.5">#REF!</definedName>
    <definedName name="섬잣H1.5경">#REF!</definedName>
    <definedName name="섬잣H1.5노">#REF!</definedName>
    <definedName name="섬잣H1.5재">#REF!</definedName>
    <definedName name="섬잣H2.0">#REF!</definedName>
    <definedName name="섬잣H2.0경">#REF!</definedName>
    <definedName name="섬잣H2.0노">#REF!</definedName>
    <definedName name="섬잣H2.0재">#REF!</definedName>
    <definedName name="성">#REF!</definedName>
    <definedName name="성___명">#REF!</definedName>
    <definedName name="성산1호">#REF!</definedName>
    <definedName name="성산2호">#REF!</definedName>
    <definedName name="성산3호">#REF!</definedName>
    <definedName name="성산4호">#REF!</definedName>
    <definedName name="성산5호">#REF!</definedName>
    <definedName name="성원" localSheetId="6">BlankMacro1</definedName>
    <definedName name="성원" localSheetId="7">BlankMacro1</definedName>
    <definedName name="성원">BlankMacro1</definedName>
    <definedName name="성토3">#N/A</definedName>
    <definedName name="성토단산3" localSheetId="6">BlankMacro1</definedName>
    <definedName name="성토단산3" localSheetId="7">BlankMacro1</definedName>
    <definedName name="성토단산3">BlankMacro1</definedName>
    <definedName name="성토도쟈">#N/A</definedName>
    <definedName name="성토부도수로_재료수량산출">#REF!</definedName>
    <definedName name="성토부도수로_토공수량산출">#REF!</definedName>
    <definedName name="성토부도수로연장">#REF!</definedName>
    <definedName name="성토부도수로재료">#REF!</definedName>
    <definedName name="성토부도수로재료집계">#REF!</definedName>
    <definedName name="세금">#REF!</definedName>
    <definedName name="세로" localSheetId="6" hidden="1">{#N/A,#N/A,FALSE,"전력간선"}</definedName>
    <definedName name="세로" localSheetId="7" hidden="1">{#N/A,#N/A,FALSE,"전력간선"}</definedName>
    <definedName name="세로" hidden="1">{#N/A,#N/A,FALSE,"전력간선"}</definedName>
    <definedName name="세륜세차" hidden="1">[340]조명시설!#REF!</definedName>
    <definedName name="세륜세차1">#REF!</definedName>
    <definedName name="세륜세차2">#REF!</definedName>
    <definedName name="세륜세차3">#REF!</definedName>
    <definedName name="세륜세차5">#REF!</definedName>
    <definedName name="세륜시설산출">#REF!</definedName>
    <definedName name="세부내역">#REF!</definedName>
    <definedName name="세부내역서_박" localSheetId="6">{"'자리배치도'!$AG$1:$CI$28"}</definedName>
    <definedName name="세부내역서_박" localSheetId="7">{"'자리배치도'!$AG$1:$CI$28"}</definedName>
    <definedName name="세부내역서_박">{"'자리배치도'!$AG$1:$CI$28"}</definedName>
    <definedName name="세액">#REF!</definedName>
    <definedName name="셋틈">'[254]고창터널(고창방향)'!#REF!</definedName>
    <definedName name="셔" localSheetId="6">노임단가!셔</definedName>
    <definedName name="셔" localSheetId="7">전기단가표!셔</definedName>
    <definedName name="셔">[0]!셔</definedName>
    <definedName name="셔ㅛ" localSheetId="6" hidden="1">{#N/A,#N/A,FALSE,"운반시간"}</definedName>
    <definedName name="셔ㅛ" localSheetId="7" hidden="1">{#N/A,#N/A,FALSE,"운반시간"}</definedName>
    <definedName name="셔ㅛ" hidden="1">{#N/A,#N/A,FALSE,"운반시간"}</definedName>
    <definedName name="소" localSheetId="6">노임단가!소</definedName>
    <definedName name="소" localSheetId="7">전기단가표!소</definedName>
    <definedName name="소">[0]!소</definedName>
    <definedName name="소_장">#REF!</definedName>
    <definedName name="소1">'[287]1'!#REF!</definedName>
    <definedName name="소B7">#REF!</definedName>
    <definedName name="소개">#REF!</definedName>
    <definedName name="소개소">#REF!</definedName>
    <definedName name="소계">#REF!</definedName>
    <definedName name="소계3">#REF!</definedName>
    <definedName name="소계4">#REF!</definedName>
    <definedName name="소계5">#REF!</definedName>
    <definedName name="소관경">#REF!</definedName>
    <definedName name="소나무">[341]식재수량표!#REF!</definedName>
    <definedName name="소나무H2.5">#REF!</definedName>
    <definedName name="소나무H3.0">#REF!</definedName>
    <definedName name="소나무H3.5경">#REF!</definedName>
    <definedName name="소나무H3.5노">#REF!</definedName>
    <definedName name="소나무H4.0">#REF!</definedName>
    <definedName name="소나무H5.0">#REF!</definedName>
    <definedName name="소나무R10">#REF!</definedName>
    <definedName name="소나무R10경">#REF!</definedName>
    <definedName name="소나무R10노">#REF!</definedName>
    <definedName name="소나무R10재">#REF!</definedName>
    <definedName name="소나무R15">#REF!</definedName>
    <definedName name="소나무R15경">#REF!</definedName>
    <definedName name="소나무R15노">#REF!</definedName>
    <definedName name="소나무R15재">#REF!</definedName>
    <definedName name="소나무R20">#REF!</definedName>
    <definedName name="소나무R20경">#REF!</definedName>
    <definedName name="소나무R20노">#REF!</definedName>
    <definedName name="소나무R20재">#REF!</definedName>
    <definedName name="소나무R25">#REF!</definedName>
    <definedName name="소나무R25경">#REF!</definedName>
    <definedName name="소나무R25노">#REF!</definedName>
    <definedName name="소나무R25재">#REF!</definedName>
    <definedName name="소나무조형H3.5">#REF!</definedName>
    <definedName name="소나무조형H3.5경">#REF!</definedName>
    <definedName name="소나무조형H3.5노">#REF!</definedName>
    <definedName name="소나무조형H3.5재">#REF!</definedName>
    <definedName name="소리" localSheetId="6">{"'제10장(표)'!$A$5:$L$10"}</definedName>
    <definedName name="소리" localSheetId="7">{"'제10장(표)'!$A$5:$L$10"}</definedName>
    <definedName name="소리">{"'제10장(표)'!$A$5:$L$10"}</definedName>
    <definedName name="소방">#REF!</definedName>
    <definedName name="소방감리">#REF!</definedName>
    <definedName name="소방공량산출서" localSheetId="6">BlankMacro1</definedName>
    <definedName name="소방공량산출서" localSheetId="7">BlankMacro1</definedName>
    <definedName name="소방공량산출서">BlankMacro1</definedName>
    <definedName name="소방내역" localSheetId="6">BlankMacro1</definedName>
    <definedName name="소방내역" localSheetId="7">BlankMacro1</definedName>
    <definedName name="소방내역">BlankMacro1</definedName>
    <definedName name="소방내역서" localSheetId="6">BlankMacro1</definedName>
    <definedName name="소방내역서" localSheetId="7">BlankMacro1</definedName>
    <definedName name="소방내역서">BlankMacro1</definedName>
    <definedName name="소방일위목록">#REF!</definedName>
    <definedName name="소방집계표">#N/A</definedName>
    <definedName name="소보" localSheetId="6" hidden="1">{#N/A,#N/A,FALSE,"포장단가"}</definedName>
    <definedName name="소보" localSheetId="7" hidden="1">{#N/A,#N/A,FALSE,"포장단가"}</definedName>
    <definedName name="소보" hidden="1">{#N/A,#N/A,FALSE,"포장단가"}</definedName>
    <definedName name="소분류">#REF!</definedName>
    <definedName name="소요계획" localSheetId="6" hidden="1">{#N/A,#N/A,FALSE,"이태원철근"}</definedName>
    <definedName name="소요계획" localSheetId="7" hidden="1">{#N/A,#N/A,FALSE,"이태원철근"}</definedName>
    <definedName name="소요계획" hidden="1">{#N/A,#N/A,FALSE,"이태원철근"}</definedName>
    <definedName name="소음진동">#REF!</definedName>
    <definedName name="소음진동측정">#REF!</definedName>
    <definedName name="소일위대가1">#REF!</definedName>
    <definedName name="소재재적">#REF!</definedName>
    <definedName name="소켓무게">[91]DATE!$G$24:$G$79</definedName>
    <definedName name="소형B손료">'[220]기계경비(시간당)'!$H$240</definedName>
    <definedName name="소형경">#REF!</definedName>
    <definedName name="소형노">#REF!</definedName>
    <definedName name="소형재">#REF!</definedName>
    <definedName name="소화갑지" localSheetId="6" hidden="1">{#N/A,#N/A,FALSE,"CCTV"}</definedName>
    <definedName name="소화갑지" localSheetId="7" hidden="1">{#N/A,#N/A,FALSE,"CCTV"}</definedName>
    <definedName name="소화갑지" hidden="1">{#N/A,#N/A,FALSE,"CCTV"}</definedName>
    <definedName name="속도" localSheetId="6" hidden="1">{#N/A,#N/A,FALSE,"속도"}</definedName>
    <definedName name="속도" localSheetId="7" hidden="1">{#N/A,#N/A,FALSE,"속도"}</definedName>
    <definedName name="속도" hidden="1">{#N/A,#N/A,FALSE,"속도"}</definedName>
    <definedName name="손">#N/A</definedName>
    <definedName name="손료">#REF!</definedName>
    <definedName name="손영주" localSheetId="6" hidden="1">{#N/A,#N/A,FALSE,"조골재"}</definedName>
    <definedName name="손영주" localSheetId="7" hidden="1">{#N/A,#N/A,FALSE,"조골재"}</definedName>
    <definedName name="손영주" hidden="1">{#N/A,#N/A,FALSE,"조골재"}</definedName>
    <definedName name="송강">#N/A</definedName>
    <definedName name="송수관로구경">#REF!</definedName>
    <definedName name="송전전공">#REF!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중AC집계">#REF!</definedName>
    <definedName name="송천1">#REF!</definedName>
    <definedName name="송천2">#REF!</definedName>
    <definedName name="송파단면">#REF!</definedName>
    <definedName name="송파단면1">#REF!</definedName>
    <definedName name="쇼" localSheetId="6">BlankMacro1</definedName>
    <definedName name="쇼" localSheetId="7">BlankMacro1</definedName>
    <definedName name="쇼">BlankMacro1</definedName>
    <definedName name="숄교ㅕ호ㅓㅜ" localSheetId="6">BlankMacro1</definedName>
    <definedName name="숄교ㅕ호ㅓㅜ" localSheetId="7">BlankMacro1</definedName>
    <definedName name="숄교ㅕ호ㅓㅜ">BlankMacro1</definedName>
    <definedName name="수">#REF!</definedName>
    <definedName name="수________조">[125]장비집계!#REF!</definedName>
    <definedName name="수____종">#REF!</definedName>
    <definedName name="수1소B">#REF!</definedName>
    <definedName name="수경단가">#REF!</definedName>
    <definedName name="수경단가1">#REF!</definedName>
    <definedName name="수경일위">#REF!</definedName>
    <definedName name="수급인상호">#REF!</definedName>
    <definedName name="수급인성명">#REF!</definedName>
    <definedName name="수급인주소">#REF!</definedName>
    <definedName name="수도권">#REF!</definedName>
    <definedName name="수도지역">#REF!</definedName>
    <definedName name="수량">#REF!</definedName>
    <definedName name="수량22">#REF!</definedName>
    <definedName name="수량48">[342]수량인공!$A$1:$X$65536</definedName>
    <definedName name="수량49">#REF!</definedName>
    <definedName name="수량검토">#REF!</definedName>
    <definedName name="수량계산">#REF!</definedName>
    <definedName name="수량산출">#REF!</definedName>
    <definedName name="수량산출1" localSheetId="6">BlankMacro1</definedName>
    <definedName name="수량산출1" localSheetId="7">BlankMacro1</definedName>
    <definedName name="수량산출1">BlankMacro1</definedName>
    <definedName name="수량산출2" localSheetId="6">BlankMacro1</definedName>
    <definedName name="수량산출2" localSheetId="7">BlankMacro1</definedName>
    <definedName name="수량산출2">BlankMacro1</definedName>
    <definedName name="수량산출5" localSheetId="6">BlankMacro1</definedName>
    <definedName name="수량산출5" localSheetId="7">BlankMacro1</definedName>
    <definedName name="수량산출5">BlankMacro1</definedName>
    <definedName name="수량산출서">[343]단가산출!#REF!</definedName>
    <definedName name="수량산출서표지" localSheetId="6">BlankMacro1</definedName>
    <definedName name="수량산출서표지" localSheetId="7">BlankMacro1</definedName>
    <definedName name="수량산출서표지">BlankMacro1</definedName>
    <definedName name="수량증감c">#N/A</definedName>
    <definedName name="수량집계양">#REF!</definedName>
    <definedName name="수량집계표">#REF!</definedName>
    <definedName name="수량집계표1">[325]내역서!#REF!</definedName>
    <definedName name="수량집계표2_5_탈취설비_List">#REF!</definedName>
    <definedName name="수리수문">#REF!</definedName>
    <definedName name="수목">#REF!</definedName>
    <definedName name="수목단가">#REF!</definedName>
    <definedName name="수목보호대">#REF!</definedName>
    <definedName name="수목수량">#REF!</definedName>
    <definedName name="수목자재">#N/A</definedName>
    <definedName name="수문현황판2" localSheetId="6">BlankMacro1</definedName>
    <definedName name="수문현황판2" localSheetId="7">BlankMacro1</definedName>
    <definedName name="수문현황판2">BlankMacro1</definedName>
    <definedName name="수산" localSheetId="6">BlankMacro1</definedName>
    <definedName name="수산" localSheetId="7">BlankMacro1</definedName>
    <definedName name="수산">BlankMacro1</definedName>
    <definedName name="수산1" localSheetId="6">BlankMacro1</definedName>
    <definedName name="수산1" localSheetId="7">BlankMacro1</definedName>
    <definedName name="수산1">BlankMacro1</definedName>
    <definedName name="수산10" localSheetId="6">BlankMacro1</definedName>
    <definedName name="수산10" localSheetId="7">BlankMacro1</definedName>
    <definedName name="수산10">BlankMacro1</definedName>
    <definedName name="수산100" localSheetId="6">BlankMacro1</definedName>
    <definedName name="수산100" localSheetId="7">BlankMacro1</definedName>
    <definedName name="수산100">BlankMacro1</definedName>
    <definedName name="수산20" localSheetId="6">BlankMacro1</definedName>
    <definedName name="수산20" localSheetId="7">BlankMacro1</definedName>
    <definedName name="수산20">BlankMacro1</definedName>
    <definedName name="수산200" localSheetId="6">BlankMacro1</definedName>
    <definedName name="수산200" localSheetId="7">BlankMacro1</definedName>
    <definedName name="수산200">BlankMacro1</definedName>
    <definedName name="수산50" localSheetId="6">BlankMacro1</definedName>
    <definedName name="수산50" localSheetId="7">BlankMacro1</definedName>
    <definedName name="수산50">BlankMacro1</definedName>
    <definedName name="수산500" localSheetId="6">BlankMacro1</definedName>
    <definedName name="수산500" localSheetId="7">BlankMacro1</definedName>
    <definedName name="수산500">BlankMacro1</definedName>
    <definedName name="수수H2.5노">#REF!</definedName>
    <definedName name="수수H2.5재">#REF!</definedName>
    <definedName name="수수꽃다리">#REF!</definedName>
    <definedName name="수수꽃다리H1.5">#REF!</definedName>
    <definedName name="수수꽃다리H1.5경">#REF!</definedName>
    <definedName name="수수꽃다리H1.5노">#REF!</definedName>
    <definedName name="수수꽃다리H1.5재">#REF!</definedName>
    <definedName name="수수꽃다리H1.8">#REF!</definedName>
    <definedName name="수수료">#REF!</definedName>
    <definedName name="수식1">#REF!</definedName>
    <definedName name="수식입력매크로">[344]!수식입력매크로</definedName>
    <definedName name="수압1">#REF!</definedName>
    <definedName name="수압2">#REF!</definedName>
    <definedName name="수압3">#REF!</definedName>
    <definedName name="수은등기구품">#REF!</definedName>
    <definedName name="수익">#REF!</definedName>
    <definedName name="수주">#REF!</definedName>
    <definedName name="수주율">#REF!</definedName>
    <definedName name="수준측량연장" localSheetId="6">{"'제10장(표)'!$A$5:$L$10"}</definedName>
    <definedName name="수준측량연장" localSheetId="7">{"'제10장(표)'!$A$5:$L$10"}</definedName>
    <definedName name="수준측량연장">{"'제10장(표)'!$A$5:$L$10"}</definedName>
    <definedName name="수중_토사">[345]총집계표!#REF!</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[346]단가!$C$66:$D$77</definedName>
    <definedName name="수중발파암06">#REF!</definedName>
    <definedName name="수중발파암6">#REF!</definedName>
    <definedName name="수중케이블단가">#REF!</definedName>
    <definedName name="수중토사06">#REF!</definedName>
    <definedName name="수중토사6">#REF!</definedName>
    <definedName name="수중토사p1">#REF!</definedName>
    <definedName name="수중풍화암06">#REF!</definedName>
    <definedName name="수중풍화암6">#REF!</definedName>
    <definedName name="수지">#REF!</definedName>
    <definedName name="수지증감" localSheetId="6" hidden="1">{#N/A,#N/A,FALSE,"포장단가"}</definedName>
    <definedName name="수지증감" localSheetId="7" hidden="1">{#N/A,#N/A,FALSE,"포장단가"}</definedName>
    <definedName name="수지증감" hidden="1">{#N/A,#N/A,FALSE,"포장단가"}</definedName>
    <definedName name="수직">#REF!</definedName>
    <definedName name="수질">#REF!</definedName>
    <definedName name="수질측정">#REF!</definedName>
    <definedName name="수탁">[347]노임단가!$A$2:$B$33</definedName>
    <definedName name="수토1">#REF!</definedName>
    <definedName name="수평">#REF!</definedName>
    <definedName name="숙">#REF!</definedName>
    <definedName name="숙박비">[198]설계기준!#REF!</definedName>
    <definedName name="순공사"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계">#REF!</definedName>
    <definedName name="순공사비집"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산출비" localSheetId="6">노임단가!순공사산출비</definedName>
    <definedName name="순공사산출비" localSheetId="7">전기단가표!순공사산출비</definedName>
    <definedName name="순공사산출비">[0]!순공사산출비</definedName>
    <definedName name="순공사원가">#REF!</definedName>
    <definedName name="순단면적">#REF!</definedName>
    <definedName name="순성토">#N/A</definedName>
    <definedName name="순위결정" localSheetId="6">{"'제10장(표)'!$A$5:$L$10"}</definedName>
    <definedName name="순위결정" localSheetId="7">{"'제10장(표)'!$A$5:$L$10"}</definedName>
    <definedName name="순위결정">{"'제10장(표)'!$A$5:$L$10"}</definedName>
    <definedName name="순위결정2" localSheetId="6">{"'제10장(표)'!$A$5:$L$10"}</definedName>
    <definedName name="순위결정2" localSheetId="7">{"'제10장(표)'!$A$5:$L$10"}</definedName>
    <definedName name="순위결정2">{"'제10장(표)'!$A$5:$L$10"}</definedName>
    <definedName name="쉬트상">#N/A</definedName>
    <definedName name="쉬트시">#N/A</definedName>
    <definedName name="쉬트측">#N/A</definedName>
    <definedName name="쉬트하">#N/A</definedName>
    <definedName name="슈기">#REF!</definedName>
    <definedName name="슈설치공">#REF!</definedName>
    <definedName name="스" localSheetId="6">노임단가!스</definedName>
    <definedName name="스" localSheetId="7">전기단가표!스</definedName>
    <definedName name="스">[0]!스</definedName>
    <definedName name="스치로폴설치">#REF!</definedName>
    <definedName name="스티로폴">[62]마산방향!$AS$433</definedName>
    <definedName name="스페이서설치">#REF!</definedName>
    <definedName name="스페이셔_설치">#REF!</definedName>
    <definedName name="스페이셔설치">#REF!</definedName>
    <definedName name="슬라브중심">#REF!</definedName>
    <definedName name="슬래브">'[348]#REF'!$I$107</definedName>
    <definedName name="슬래브높이">#REF!</definedName>
    <definedName name="슬래브양생">#REF!</definedName>
    <definedName name="습윤">#REF!</definedName>
    <definedName name="승용교" localSheetId="6" hidden="1">{#N/A,#N/A,FALSE,"2~8번"}</definedName>
    <definedName name="승용교" localSheetId="7" hidden="1">{#N/A,#N/A,FALSE,"2~8번"}</definedName>
    <definedName name="승용교" hidden="1">{#N/A,#N/A,FALSE,"2~8번"}</definedName>
    <definedName name="시">[349]집계표!$A$1:$M$2</definedName>
    <definedName name="시_이음">[192]수량산출!#REF!</definedName>
    <definedName name="시공이음">#REF!</definedName>
    <definedName name="시공이음H">[350]단위수량!$G$10</definedName>
    <definedName name="시공측량사">#REF!</definedName>
    <definedName name="시공측량사001">#REF!</definedName>
    <definedName name="시공측량사002">#REF!</definedName>
    <definedName name="시공측량사011">#REF!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멘트" localSheetId="6">BlankMacro1</definedName>
    <definedName name="시멘트" localSheetId="7">BlankMacro1</definedName>
    <definedName name="시멘트">BlankMacro1</definedName>
    <definedName name="시멘트1" localSheetId="6">BlankMacro1</definedName>
    <definedName name="시멘트1" localSheetId="7">BlankMacro1</definedName>
    <definedName name="시멘트1">BlankMacro1</definedName>
    <definedName name="시멘트6" localSheetId="6">BlankMacro1</definedName>
    <definedName name="시멘트6" localSheetId="7">BlankMacro1</definedName>
    <definedName name="시멘트6">BlankMacro1</definedName>
    <definedName name="시멘트운반">#N/A</definedName>
    <definedName name="시멘트합계">#REF!</definedName>
    <definedName name="시선유도집계">[351]데리네이타현황!#REF!,[351]데리네이타현황!$A$2,[351]데리네이타현황!$A$1,[351]데리네이타현황!$A$278,[351]데리네이타현황!$A$1:$A$65536</definedName>
    <definedName name="시설년도">#REF!</definedName>
    <definedName name="시설물수량">#REF!</definedName>
    <definedName name="시설수량">#REF!</definedName>
    <definedName name="시설일위">#REF!</definedName>
    <definedName name="시설일위1">#REF!</definedName>
    <definedName name="시설일위금액">#REF!</definedName>
    <definedName name="시운">[352]집계표!$A$1:$M$2</definedName>
    <definedName name="시중노임1">#N/A</definedName>
    <definedName name="시중단가" localSheetId="6" hidden="1">{"'단계별시설공사비'!$A$3:$K$51"}</definedName>
    <definedName name="시중단가" localSheetId="7" hidden="1">{"'단계별시설공사비'!$A$3:$K$51"}</definedName>
    <definedName name="시중단가" hidden="1">{"'단계별시설공사비'!$A$3:$K$51"}</definedName>
    <definedName name="시트명">#REF!</definedName>
    <definedName name="시행" localSheetId="6" hidden="1">{#N/A,#N/A,FALSE,"이태원철근"}</definedName>
    <definedName name="시행" localSheetId="7" hidden="1">{#N/A,#N/A,FALSE,"이태원철근"}</definedName>
    <definedName name="시행" hidden="1">{#N/A,#N/A,FALSE,"이태원철근"}</definedName>
    <definedName name="시행청">[208]설계산출표지!$B$21</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보조수">#REF!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편">#REF!</definedName>
    <definedName name="식백호04경">#REF!</definedName>
    <definedName name="식백호04노">#REF!</definedName>
    <definedName name="식백호04재">#REF!</definedName>
    <definedName name="식백호07경">#REF!</definedName>
    <definedName name="식백호07노">#REF!</definedName>
    <definedName name="식백호07재">#REF!</definedName>
    <definedName name="식비">[198]설계기준!#REF!</definedName>
    <definedName name="식재">[353]코드표!$A$1:$F$65536</definedName>
    <definedName name="식재단가">#REF!</definedName>
    <definedName name="식재단가1">#REF!</definedName>
    <definedName name="식재수량">#REF!</definedName>
    <definedName name="식재수량표">#REF!</definedName>
    <definedName name="식재이식삽도" localSheetId="6" hidden="1">{#N/A,#N/A,FALSE,"운반시간"}</definedName>
    <definedName name="식재이식삽도" localSheetId="7" hidden="1">{#N/A,#N/A,FALSE,"운반시간"}</definedName>
    <definedName name="식재이식삽도" hidden="1">{#N/A,#N/A,FALSE,"운반시간"}</definedName>
    <definedName name="식재일위">#REF!</definedName>
    <definedName name="신">#REF!</definedName>
    <definedName name="신규" localSheetId="6">{"'5국공정'!$A$1:$E$128"}</definedName>
    <definedName name="신규" localSheetId="7">{"'5국공정'!$A$1:$E$128"}</definedName>
    <definedName name="신규">{"'5국공정'!$A$1:$E$128"}</definedName>
    <definedName name="신규단가2" localSheetId="6">{"'5국공정'!$A$1:$E$128"}</definedName>
    <definedName name="신규단가2" localSheetId="7">{"'5국공정'!$A$1:$E$128"}</definedName>
    <definedName name="신규단가2">{"'5국공정'!$A$1:$E$128"}</definedName>
    <definedName name="신너">#REF!</definedName>
    <definedName name="신명식사장">#REF!</definedName>
    <definedName name="신설">[354]자재!$A$4:$IV$122</definedName>
    <definedName name="신설1" localSheetId="6" hidden="1">{#N/A,#N/A,FALSE,"명세표"}</definedName>
    <definedName name="신설1" localSheetId="7" hidden="1">{#N/A,#N/A,FALSE,"명세표"}</definedName>
    <definedName name="신설1" hidden="1">{#N/A,#N/A,FALSE,"명세표"}</definedName>
    <definedName name="신설단가">#REF!</definedName>
    <definedName name="신설신설">#REF!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수량">#REF!</definedName>
    <definedName name="신재점" localSheetId="6" hidden="1">{#N/A,#N/A,FALSE,"이태원철근"}</definedName>
    <definedName name="신재점" localSheetId="7" hidden="1">{#N/A,#N/A,FALSE,"이태원철근"}</definedName>
    <definedName name="신재점" hidden="1">{#N/A,#N/A,FALSE,"이태원철근"}</definedName>
    <definedName name="신종면">[307]종배수관면벽신!$A$34:$J$40</definedName>
    <definedName name="신종배수">'[307]종배수관(신)'!$A$27:$L$33</definedName>
    <definedName name="신철폐복">[355]新철폐복!$B$16:$M$47,[355]新철폐복!$P$16:$Q$47,[355]新철폐복!$X$16:$Y$47</definedName>
    <definedName name="신철폐복2">[356]新철폐복2!$B$16:$M$47,[356]新철폐복2!$P$16:$Q$47,[356]新철폐복2!$X$16:$Y$47</definedName>
    <definedName name="신철폐복3">[356]新철폐복3!$B$16:$M$47,[356]新철폐복3!$P$16:$Q$47,[356]新철폐복3!$X$16:$Y$47</definedName>
    <definedName name="신축">#REF!</definedName>
    <definedName name="신축공사" localSheetId="6" hidden="1">{"'단계별시설공사비'!$A$3:$K$51"}</definedName>
    <definedName name="신축공사" localSheetId="7" hidden="1">{"'단계별시설공사비'!$A$3:$K$51"}</definedName>
    <definedName name="신축공사" hidden="1">{"'단계별시설공사비'!$A$3:$K$51"}</definedName>
    <definedName name="신축이음각도">#REF!</definedName>
    <definedName name="신축이음갯수">#REF!</definedName>
    <definedName name="신축이음장치">#REF!</definedName>
    <definedName name="신축장치">#REF!</definedName>
    <definedName name="신호">[357]인건비!$B$23</definedName>
    <definedName name="신호기" localSheetId="6">노임단가!신호기</definedName>
    <definedName name="신호기" localSheetId="7">전기단가표!신호기</definedName>
    <definedName name="신호기">[0]!신호기</definedName>
    <definedName name="신호기용공배관">[227]!돌아가기</definedName>
    <definedName name="신호등">'[358]일위대가(가설)'!#REF!</definedName>
    <definedName name="신흥1호">#REF!</definedName>
    <definedName name="신흥2호">#REF!</definedName>
    <definedName name="신희">#REF!</definedName>
    <definedName name="실_행_금_액">#REF!</definedName>
    <definedName name="실경상">#REF!</definedName>
    <definedName name="실유카">#REF!</definedName>
    <definedName name="실유카H0.5노">#REF!</definedName>
    <definedName name="실유카H0.5재">#REF!</definedName>
    <definedName name="실유카경">#REF!</definedName>
    <definedName name="실유카노">#REF!</definedName>
    <definedName name="실유카재">#REF!</definedName>
    <definedName name="실지수">#REF!</definedName>
    <definedName name="실지수_기호">#REF!</definedName>
    <definedName name="실행">[359]s!$A$1:$G$624</definedName>
    <definedName name="실행공기">#REF!</definedName>
    <definedName name="실행금액">#REF!</definedName>
    <definedName name="실행단가">#REF!</definedName>
    <definedName name="실행율">#REF!</definedName>
    <definedName name="실행인건비율">#REF!</definedName>
    <definedName name="싫다" localSheetId="6">{"Book1","AP-37.xls"}</definedName>
    <definedName name="싫다" localSheetId="7">{"Book1","AP-37.xls"}</definedName>
    <definedName name="싫다">{"Book1","AP-37.xls"}</definedName>
    <definedName name="심사">#REF!</definedName>
    <definedName name="심사결과요약서" localSheetId="6" hidden="1">{#N/A,"수불부",FALSE,"사급자재수불서";#N/A,"수불부",FALSE,"사급자재수불서"}</definedName>
    <definedName name="심사결과요약서" localSheetId="7" hidden="1">{#N/A,"수불부",FALSE,"사급자재수불서";#N/A,"수불부",FALSE,"사급자재수불서"}</definedName>
    <definedName name="심사결과요약서" hidden="1">{#N/A,"수불부",FALSE,"사급자재수불서";#N/A,"수불부",FALSE,"사급자재수불서"}</definedName>
    <definedName name="심우">#REF!</definedName>
    <definedName name="심우을">#REF!</definedName>
    <definedName name="십십">#REF!</definedName>
    <definedName name="씨">#REF!</definedName>
    <definedName name="씨그마ck">#REF!</definedName>
    <definedName name="씨그마y">#REF!</definedName>
    <definedName name="씨발">#REF!</definedName>
    <definedName name="ㅇ" localSheetId="6">BlankMacro1</definedName>
    <definedName name="ㅇ" localSheetId="7">BlankMacro1</definedName>
    <definedName name="ㅇ">BlankMacro1</definedName>
    <definedName name="ㅇ1">[257]수량산출!#REF!</definedName>
    <definedName name="ㅇ1200">#REF!</definedName>
    <definedName name="ㅇ2240">#REF!</definedName>
    <definedName name="ㅇ48">#REF!</definedName>
    <definedName name="ㅇ560">#REF!</definedName>
    <definedName name="ㅇㄱ" localSheetId="6">BlankMacro1</definedName>
    <definedName name="ㅇㄱ" localSheetId="7">BlankMacro1</definedName>
    <definedName name="ㅇㄱ">BlankMacro1</definedName>
    <definedName name="ㅇㄱ1">#REF!</definedName>
    <definedName name="ㅇㄴㄴㄴ" localSheetId="6" hidden="1">{#N/A,#N/A,FALSE,"혼합골재"}</definedName>
    <definedName name="ㅇㄴㄴㄴ" localSheetId="7" hidden="1">{#N/A,#N/A,FALSE,"혼합골재"}</definedName>
    <definedName name="ㅇㄴㄴㄴ" hidden="1">{#N/A,#N/A,FALSE,"혼합골재"}</definedName>
    <definedName name="ㅇㄴㄴㅇㅁㅇ">[292]기초공!#REF!</definedName>
    <definedName name="ㅇㄴㄴㅇㅇ" localSheetId="6" hidden="1">{#N/A,#N/A,FALSE,"이태원철근"}</definedName>
    <definedName name="ㅇㄴㄴㅇㅇ" localSheetId="7" hidden="1">{#N/A,#N/A,FALSE,"이태원철근"}</definedName>
    <definedName name="ㅇㄴㄴㅇㅇ" hidden="1">{#N/A,#N/A,FALSE,"이태원철근"}</definedName>
    <definedName name="ㅇㄴㄹㄴㅁㄻㄴ">#REF!</definedName>
    <definedName name="ㅇㄴㄹㄴㅇ" localSheetId="6" hidden="1">{#N/A,"수불부",FALSE,"사급자재수불서";#N/A,"수불부",FALSE,"사급자재수불서"}</definedName>
    <definedName name="ㅇㄴㄹㄴㅇ" localSheetId="7" hidden="1">{#N/A,"수불부",FALSE,"사급자재수불서";#N/A,"수불부",FALSE,"사급자재수불서"}</definedName>
    <definedName name="ㅇㄴㄹㄴㅇ" hidden="1">{#N/A,"수불부",FALSE,"사급자재수불서";#N/A,"수불부",FALSE,"사급자재수불서"}</definedName>
    <definedName name="ㅇㄴㄹㄴㅇㄹ">#N/A</definedName>
    <definedName name="ㅇㄴㄹㄹㄴㄹㄹ" localSheetId="6" hidden="1">{#N/A,#N/A,FALSE,"운반시간"}</definedName>
    <definedName name="ㅇㄴㄹㄹㄴㄹㄹ" localSheetId="7" hidden="1">{#N/A,#N/A,FALSE,"운반시간"}</definedName>
    <definedName name="ㅇㄴㄹㄹㄴㄹㄹ" hidden="1">{#N/A,#N/A,FALSE,"운반시간"}</definedName>
    <definedName name="ㅇㄴㄹㅇㄹ" localSheetId="6">BlankMacro1</definedName>
    <definedName name="ㅇㄴㄹㅇㄹ" localSheetId="7">BlankMacro1</definedName>
    <definedName name="ㅇㄴㄹㅇㄹ">BlankMacro1</definedName>
    <definedName name="ㅇㄴㄹㅇㄹㅇㄴㄹ">#REF!</definedName>
    <definedName name="ㅇㄴㄻㅇㄻㄴㄹㅇㅁㄴㅇㄹ" localSheetId="6">{"'용역비'!$A$4:$C$8"}</definedName>
    <definedName name="ㅇㄴㄻㅇㄻㄴㄹㅇㅁㄴㅇㄹ" localSheetId="7">{"'용역비'!$A$4:$C$8"}</definedName>
    <definedName name="ㅇㄴㄻㅇㄻㄴㄹㅇㅁㄴㅇㄹ">{"'용역비'!$A$4:$C$8"}</definedName>
    <definedName name="ㅇㄴㄻㅎㅈㄷㅈㄷㄴ" localSheetId="6">{"'Sheet1'!$D$19","'Sheet1'!$B$22:$E$22"}</definedName>
    <definedName name="ㅇㄴㄻㅎㅈㄷㅈㄷㄴ" localSheetId="7">{"'Sheet1'!$D$19","'Sheet1'!$B$22:$E$22"}</definedName>
    <definedName name="ㅇㄴㄻㅎㅈㄷㅈㄷㄴ">{"'Sheet1'!$D$19","'Sheet1'!$B$22:$E$22"}</definedName>
    <definedName name="ㅇㄴㅁ" hidden="1">[360]실행철강하도!$A$1:$A$4</definedName>
    <definedName name="ㅇㄴㅁㄹㅇㄻㅇㄹㄴㅇ" localSheetId="6" hidden="1">{#N/A,"수불부",FALSE,"사급자재수불서";#N/A,"수불부",FALSE,"사급자재수불서"}</definedName>
    <definedName name="ㅇㄴㅁㄹㅇㄻㅇㄹㄴㅇ" localSheetId="7" hidden="1">{#N/A,"수불부",FALSE,"사급자재수불서";#N/A,"수불부",FALSE,"사급자재수불서"}</definedName>
    <definedName name="ㅇㄴㅁㄹㅇㄻㅇㄹㄴㅇ" hidden="1">{#N/A,"수불부",FALSE,"사급자재수불서";#N/A,"수불부",FALSE,"사급자재수불서"}</definedName>
    <definedName name="ㅇㄴㅁㅁㅁ" localSheetId="6" hidden="1">{#N/A,#N/A,FALSE,"2~8번"}</definedName>
    <definedName name="ㅇㄴㅁㅁㅁ" localSheetId="7" hidden="1">{#N/A,#N/A,FALSE,"2~8번"}</definedName>
    <definedName name="ㅇㄴㅁㅁㅁ" hidden="1">{#N/A,#N/A,FALSE,"2~8번"}</definedName>
    <definedName name="ㅇㄴㅁㅇㅁㅇ">#REF!</definedName>
    <definedName name="ㅇㄴ모오">#REF!</definedName>
    <definedName name="ㅇㄴㅇ" localSheetId="6">{"'자리배치도'!$AG$1:$CI$28"}</definedName>
    <definedName name="ㅇㄴㅇ" localSheetId="7">{"'자리배치도'!$AG$1:$CI$28"}</definedName>
    <definedName name="ㅇㄴㅇ">{"'자리배치도'!$AG$1:$CI$28"}</definedName>
    <definedName name="ㅇㄴㅇㄴ" localSheetId="6" hidden="1">{#N/A,#N/A,FALSE,"포장2"}</definedName>
    <definedName name="ㅇㄴㅇㄴ" localSheetId="7" hidden="1">{#N/A,#N/A,FALSE,"포장2"}</definedName>
    <definedName name="ㅇㄴㅇㄴ" hidden="1">{#N/A,#N/A,FALSE,"포장2"}</definedName>
    <definedName name="ㅇㄴㅇㄴㅇ" localSheetId="6" hidden="1">{#N/A,#N/A,FALSE,"조골재"}</definedName>
    <definedName name="ㅇㄴㅇㄴㅇ" localSheetId="7" hidden="1">{#N/A,#N/A,FALSE,"조골재"}</definedName>
    <definedName name="ㅇㄴㅇㄴㅇ" hidden="1">{#N/A,#N/A,FALSE,"조골재"}</definedName>
    <definedName name="ㅇㄴㅇㄴㅇㄴ" localSheetId="6">노임단가!ㅇㄴㅇㄴㅇㄴ</definedName>
    <definedName name="ㅇㄴㅇㄴㅇㄴ" localSheetId="7">전기단가표!ㅇㄴㅇㄴㅇㄴ</definedName>
    <definedName name="ㅇㄴㅇㄴㅇㄴ">[0]!ㅇㄴㅇㄴㅇㄴ</definedName>
    <definedName name="ㅇㄴㅇㅁㄴ" localSheetId="6" hidden="1">{#N/A,#N/A,FALSE,"2~8번"}</definedName>
    <definedName name="ㅇㄴㅇㅁㄴ" localSheetId="7" hidden="1">{#N/A,#N/A,FALSE,"2~8번"}</definedName>
    <definedName name="ㅇㄴㅇㅁㄴ" hidden="1">{#N/A,#N/A,FALSE,"2~8번"}</definedName>
    <definedName name="ㅇㄴㅇㅇ" localSheetId="6" hidden="1">{#N/A,#N/A,FALSE,"운반시간"}</definedName>
    <definedName name="ㅇㄴㅇㅇ" localSheetId="7" hidden="1">{#N/A,#N/A,FALSE,"운반시간"}</definedName>
    <definedName name="ㅇㄴㅇㅇ" hidden="1">{#N/A,#N/A,FALSE,"운반시간"}</definedName>
    <definedName name="ㅇ노">#REF!</definedName>
    <definedName name="ㅇ니ㅓ리" localSheetId="6" hidden="1">{#N/A,#N/A,FALSE,"2~8번"}</definedName>
    <definedName name="ㅇ니ㅓ리" localSheetId="7" hidden="1">{#N/A,#N/A,FALSE,"2~8번"}</definedName>
    <definedName name="ㅇ니ㅓ리" hidden="1">{#N/A,#N/A,FALSE,"2~8번"}</definedName>
    <definedName name="ㅇㄶㄹㄷㄱㄹㅈ" localSheetId="6" hidden="1">{#N/A,"수불부",FALSE,"사급자재수불서";#N/A,"수불부",FALSE,"사급자재수불서"}</definedName>
    <definedName name="ㅇㄶㄹㄷㄱㄹㅈ" localSheetId="7" hidden="1">{#N/A,"수불부",FALSE,"사급자재수불서";#N/A,"수불부",FALSE,"사급자재수불서"}</definedName>
    <definedName name="ㅇㄶㄹㄷㄱㄹㅈ" hidden="1">{#N/A,"수불부",FALSE,"사급자재수불서";#N/A,"수불부",FALSE,"사급자재수불서"}</definedName>
    <definedName name="ㅇㄶㅁㄴㄱㄷ" localSheetId="6" hidden="1">{#N/A,"수불부",FALSE,"사급자재수불서";#N/A,"수불부",FALSE,"사급자재수불서"}</definedName>
    <definedName name="ㅇㄶㅁㄴㄱㄷ" localSheetId="7" hidden="1">{#N/A,"수불부",FALSE,"사급자재수불서";#N/A,"수불부",FALSE,"사급자재수불서"}</definedName>
    <definedName name="ㅇㄶㅁㄴㄱㄷ" hidden="1">{#N/A,"수불부",FALSE,"사급자재수불서";#N/A,"수불부",FALSE,"사급자재수불서"}</definedName>
    <definedName name="ㅇㄶㅁㄷㄱㄹㅈ" localSheetId="6" hidden="1">{#N/A,"수불부",FALSE,"사급자재수불서";#N/A,"수불부",FALSE,"사급자재수불서"}</definedName>
    <definedName name="ㅇㄶㅁㄷㄱㄹㅈ" localSheetId="7" hidden="1">{#N/A,"수불부",FALSE,"사급자재수불서";#N/A,"수불부",FALSE,"사급자재수불서"}</definedName>
    <definedName name="ㅇㄶㅁㄷㄱㄹㅈ" hidden="1">{#N/A,"수불부",FALSE,"사급자재수불서";#N/A,"수불부",FALSE,"사급자재수불서"}</definedName>
    <definedName name="ㅇㄷ">#REF!</definedName>
    <definedName name="ㅇㄷㄴㄶㅎ" localSheetId="6" hidden="1">{#N/A,#N/A,FALSE,"골재소요량";#N/A,#N/A,FALSE,"골재소요량"}</definedName>
    <definedName name="ㅇㄷㄴㄶㅎ" localSheetId="7" hidden="1">{#N/A,#N/A,FALSE,"골재소요량";#N/A,#N/A,FALSE,"골재소요량"}</definedName>
    <definedName name="ㅇㄷㄴㄶㅎ" hidden="1">{#N/A,#N/A,FALSE,"골재소요량";#N/A,#N/A,FALSE,"골재소요량"}</definedName>
    <definedName name="ㅇㄷㄷㄷ">#REF!</definedName>
    <definedName name="ㅇㄷㅈㅂ">#REF!</definedName>
    <definedName name="ㅇㄹ" localSheetId="6" hidden="1">{#N/A,"수불부",FALSE,"사급자재수불서";#N/A,"수불부",FALSE,"사급자재수불서"}</definedName>
    <definedName name="ㅇㄹ" localSheetId="7" hidden="1">{#N/A,"수불부",FALSE,"사급자재수불서";#N/A,"수불부",FALSE,"사급자재수불서"}</definedName>
    <definedName name="ㅇㄹ" hidden="1">{#N/A,"수불부",FALSE,"사급자재수불서";#N/A,"수불부",FALSE,"사급자재수불서"}</definedName>
    <definedName name="ㅇㄹ3" localSheetId="6" hidden="1">{#N/A,#N/A,FALSE,"명세표"}</definedName>
    <definedName name="ㅇㄹ3" localSheetId="7" hidden="1">{#N/A,#N/A,FALSE,"명세표"}</definedName>
    <definedName name="ㅇㄹ3" hidden="1">{#N/A,#N/A,FALSE,"명세표"}</definedName>
    <definedName name="ㅇㄹㄴ" localSheetId="6" hidden="1">{#N/A,"수불부",FALSE,"사급자재수불서";#N/A,"수불부",FALSE,"사급자재수불서"}</definedName>
    <definedName name="ㅇㄹㄴ" localSheetId="7" hidden="1">{#N/A,"수불부",FALSE,"사급자재수불서";#N/A,"수불부",FALSE,"사급자재수불서"}</definedName>
    <definedName name="ㅇㄹㄴ" hidden="1">{#N/A,"수불부",FALSE,"사급자재수불서";#N/A,"수불부",FALSE,"사급자재수불서"}</definedName>
    <definedName name="ㅇㄹㄴㅁㅎㅁㄴ" localSheetId="6" hidden="1">{#N/A,"수불부",FALSE,"사급자재수불서";#N/A,"수불부",FALSE,"사급자재수불서"}</definedName>
    <definedName name="ㅇㄹㄴㅁㅎㅁㄴ" localSheetId="7" hidden="1">{#N/A,"수불부",FALSE,"사급자재수불서";#N/A,"수불부",FALSE,"사급자재수불서"}</definedName>
    <definedName name="ㅇㄹㄴㅁㅎㅁㄴ" hidden="1">{#N/A,"수불부",FALSE,"사급자재수불서";#N/A,"수불부",FALSE,"사급자재수불서"}</definedName>
    <definedName name="ㅇㄹㄹ" hidden="1">#REF!</definedName>
    <definedName name="ㅇㄹㄹㄴㅇㄹㅇㄹㄴㅇ" hidden="1">[361]조명시설!#REF!</definedName>
    <definedName name="ㅇㄹㄹㄹㄹㄹ">#REF!</definedName>
    <definedName name="ㅇㄹㄹㅇ" localSheetId="6" hidden="1">{#N/A,#N/A,FALSE,"2~8번"}</definedName>
    <definedName name="ㅇㄹㄹㅇ" localSheetId="7" hidden="1">{#N/A,#N/A,FALSE,"2~8번"}</definedName>
    <definedName name="ㅇㄹㄹㅇ" hidden="1">{#N/A,#N/A,FALSE,"2~8번"}</definedName>
    <definedName name="ㅇㄹㅀ" hidden="1">#REF!</definedName>
    <definedName name="ㅇㄹㅇ" localSheetId="6" hidden="1">{#N/A,#N/A,FALSE,"운반시간"}</definedName>
    <definedName name="ㅇㄹㅇ" localSheetId="7" hidden="1">{#N/A,#N/A,FALSE,"운반시간"}</definedName>
    <definedName name="ㅇㄹㅇ" hidden="1">{#N/A,#N/A,FALSE,"운반시간"}</definedName>
    <definedName name="ㅇㄹㅇㄴㄹ">#REF!</definedName>
    <definedName name="ㅇㄹㅇㄹ" hidden="1">#REF!</definedName>
    <definedName name="ㅇㄹㅇㅇㅇㅇ">[9]조내역!#REF!</definedName>
    <definedName name="ㅇㄹ이" localSheetId="6" hidden="1">{"'산출근거'!$B$4:$D$8"}</definedName>
    <definedName name="ㅇㄹ이" localSheetId="7" hidden="1">{"'산출근거'!$B$4:$D$8"}</definedName>
    <definedName name="ㅇㄹ이" hidden="1">{"'산출근거'!$B$4:$D$8"}</definedName>
    <definedName name="ㅇㄹ호러ㅗ허" localSheetId="6">BlankMacro1</definedName>
    <definedName name="ㅇㄹ호러ㅗ허" localSheetId="7">BlankMacro1</definedName>
    <definedName name="ㅇㄹ호러ㅗ허">BlankMacro1</definedName>
    <definedName name="ㅇ라ㅓㅏㅗㄹ"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hidden="1">[141]Sheet1!#REF!</definedName>
    <definedName name="ㅇ롤옹롤ㅇ" localSheetId="6" hidden="1">{#N/A,#N/A,FALSE,"운반시간"}</definedName>
    <definedName name="ㅇ롤옹롤ㅇ" localSheetId="7" hidden="1">{#N/A,#N/A,FALSE,"운반시간"}</definedName>
    <definedName name="ㅇ롤옹롤ㅇ" hidden="1">{#N/A,#N/A,FALSE,"운반시간"}</definedName>
    <definedName name="ㅇㄻ">#REF!</definedName>
    <definedName name="ㅇㄻㄴㅀ" localSheetId="6" hidden="1">{#N/A,"수불부",FALSE,"사급자재수불서";#N/A,"수불부",FALSE,"사급자재수불서"}</definedName>
    <definedName name="ㅇㄻㄴㅀ" localSheetId="7" hidden="1">{#N/A,"수불부",FALSE,"사급자재수불서";#N/A,"수불부",FALSE,"사급자재수불서"}</definedName>
    <definedName name="ㅇㄻㄴㅀ" hidden="1">{#N/A,"수불부",FALSE,"사급자재수불서";#N/A,"수불부",FALSE,"사급자재수불서"}</definedName>
    <definedName name="ㅇㄻㄴㅇㄹ">#REF!</definedName>
    <definedName name="ㅇㄻㄴㅇㄻㄴㅇㄻㄴㅇㄹㅇ">#N/A</definedName>
    <definedName name="ㅇㄻㄴㅇㄻㄴㅇㄻㄴㅇㄻㄹ">#REF!</definedName>
    <definedName name="ㅇㄻㅇㄹ">#REF!</definedName>
    <definedName name="ㅇㄻㅎㅇㄹㄴ" localSheetId="6">BlankMacro1</definedName>
    <definedName name="ㅇㄻㅎㅇㄹㄴ" localSheetId="7">BlankMacro1</definedName>
    <definedName name="ㅇㄻㅎㅇㄹㄴ">BlankMacro1</definedName>
    <definedName name="ㅇㅀ" localSheetId="6" hidden="1">{#N/A,"수불부",FALSE,"사급자재수불서";#N/A,"수불부",FALSE,"사급자재수불서"}</definedName>
    <definedName name="ㅇㅀ" localSheetId="7" hidden="1">{#N/A,"수불부",FALSE,"사급자재수불서";#N/A,"수불부",FALSE,"사급자재수불서"}</definedName>
    <definedName name="ㅇㅀ" hidden="1">{#N/A,"수불부",FALSE,"사급자재수불서";#N/A,"수불부",FALSE,"사급자재수불서"}</definedName>
    <definedName name="ㅇㅀㄴ"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ㄹㅇㅎㅇㅀㅇㅎㄹ">#REF!</definedName>
    <definedName name="ㅇㅀㅇㄹㄴ" localSheetId="6" hidden="1">{#N/A,"수불부",FALSE,"사급자재수불서";#N/A,"수불부",FALSE,"사급자재수불서"}</definedName>
    <definedName name="ㅇㅀㅇㄹㄴ" localSheetId="7" hidden="1">{#N/A,"수불부",FALSE,"사급자재수불서";#N/A,"수불부",FALSE,"사급자재수불서"}</definedName>
    <definedName name="ㅇㅀㅇㄹㄴ" hidden="1">{#N/A,"수불부",FALSE,"사급자재수불서";#N/A,"수불부",FALSE,"사급자재수불서"}</definedName>
    <definedName name="ㅇㅀㅇㅁㄹ" localSheetId="6" hidden="1">{#N/A,#N/A,FALSE,"3가";#N/A,#N/A,FALSE,"3나";#N/A,#N/A,FALSE,"3다"}</definedName>
    <definedName name="ㅇㅀㅇㅁㄹ" localSheetId="7" hidden="1">{#N/A,#N/A,FALSE,"3가";#N/A,#N/A,FALSE,"3나";#N/A,#N/A,FALSE,"3다"}</definedName>
    <definedName name="ㅇㅀㅇㅁㄹ" hidden="1">{#N/A,#N/A,FALSE,"3가";#N/A,#N/A,FALSE,"3나";#N/A,#N/A,FALSE,"3다"}</definedName>
    <definedName name="ㅇㅀㅇㅎㅇ">#REF!</definedName>
    <definedName name="ㅇㅁ">#REF!</definedName>
    <definedName name="ㅇㅁㄴ">'[362]ABUT수량-A1'!$T$25</definedName>
    <definedName name="ㅇㅁㄴㄻㄴㅇㄻㄴㅇㄻㄴㅇㄻㄴㄹㅇㄻㅇㄻㅇㄴㄹ" localSheetId="6" hidden="1">{#N/A,#N/A,FALSE,"조골재"}</definedName>
    <definedName name="ㅇㅁㄴㄻㄴㅇㄻㄴㅇㄻㄴㅇㄻㄴㄹㅇㄻㅇㄻㅇㄴㄹ" localSheetId="7" hidden="1">{#N/A,#N/A,FALSE,"조골재"}</definedName>
    <definedName name="ㅇㅁㄴㄻㄴㅇㄻㄴㅇㄻㄴㅇㄻㄴㄹㅇㄻㅇㄻㅇㄴㄹ" hidden="1">{#N/A,#N/A,FALSE,"조골재"}</definedName>
    <definedName name="ㅇㅁㄴㅇ" localSheetId="6" hidden="1">{#N/A,#N/A,FALSE,"2~8번"}</definedName>
    <definedName name="ㅇㅁㄴㅇ" localSheetId="7" hidden="1">{#N/A,#N/A,FALSE,"2~8번"}</definedName>
    <definedName name="ㅇㅁㄴㅇ" hidden="1">{#N/A,#N/A,FALSE,"2~8번"}</definedName>
    <definedName name="ㅇㅁㄴㅇㄻㄴㅇㄻㄴㅇㄻㄴㅇㄹ" localSheetId="6" hidden="1">{#N/A,#N/A,FALSE,"골재소요량";#N/A,#N/A,FALSE,"골재소요량"}</definedName>
    <definedName name="ㅇㅁㄴㅇㄻㄴㅇㄻㄴㅇㄻㄴㅇㄹ" localSheetId="7" hidden="1">{#N/A,#N/A,FALSE,"골재소요량";#N/A,#N/A,FALSE,"골재소요량"}</definedName>
    <definedName name="ㅇㅁㄴㅇㄻㄴㅇㄻㄴㅇㄻㄴㅇㄹ" hidden="1">{#N/A,#N/A,FALSE,"골재소요량";#N/A,#N/A,FALSE,"골재소요량"}</definedName>
    <definedName name="ㅇㅁ니ㅓㅇㄹ" localSheetId="6" hidden="1">{#N/A,#N/A,FALSE,"조골재"}</definedName>
    <definedName name="ㅇㅁ니ㅓㅇㄹ" localSheetId="7" hidden="1">{#N/A,#N/A,FALSE,"조골재"}</definedName>
    <definedName name="ㅇㅁ니ㅓㅇㄹ" hidden="1">{#N/A,#N/A,FALSE,"조골재"}</definedName>
    <definedName name="ㅇㅁㄶㄴㅇㅁㅀㅇㄴ" localSheetId="6" hidden="1">{#N/A,"수불부",FALSE,"사급자재수불서";#N/A,"수불부",FALSE,"사급자재수불서"}</definedName>
    <definedName name="ㅇㅁㄶㄴㅇㅁㅀㅇㄴ" localSheetId="7" hidden="1">{#N/A,"수불부",FALSE,"사급자재수불서";#N/A,"수불부",FALSE,"사급자재수불서"}</definedName>
    <definedName name="ㅇㅁㄶㄴㅇㅁㅀㅇㄴ" hidden="1">{#N/A,"수불부",FALSE,"사급자재수불서";#N/A,"수불부",FALSE,"사급자재수불서"}</definedName>
    <definedName name="ㅇㅁㅇ">#REF!</definedName>
    <definedName name="ㅇㅁㅇㅁ" localSheetId="6" hidden="1">{#N/A,#N/A,FALSE,"2~8번"}</definedName>
    <definedName name="ㅇㅁㅇㅁ" localSheetId="7" hidden="1">{#N/A,#N/A,FALSE,"2~8번"}</definedName>
    <definedName name="ㅇㅁㅇㅁ" hidden="1">{#N/A,#N/A,FALSE,"2~8번"}</definedName>
    <definedName name="ㅇㅁㅇㅁㅇㅁㅇ">[363]COPING!#REF!</definedName>
    <definedName name="ㅇ송" localSheetId="6">BlankMacro1</definedName>
    <definedName name="ㅇ송" localSheetId="7">BlankMacro1</definedName>
    <definedName name="ㅇ송">BlankMacro1</definedName>
    <definedName name="ㅇㅇ" localSheetId="6" hidden="1">{#N/A,"수불부",FALSE,"사급자재수불서";#N/A,"수불부",FALSE,"사급자재수불서"}</definedName>
    <definedName name="ㅇㅇ" localSheetId="7" hidden="1">{#N/A,"수불부",FALSE,"사급자재수불서";#N/A,"수불부",FALSE,"사급자재수불서"}</definedName>
    <definedName name="ㅇㅇ" hidden="1">{#N/A,"수불부",FALSE,"사급자재수불서";#N/A,"수불부",FALSE,"사급자재수불서"}</definedName>
    <definedName name="ㅇㅇ011" localSheetId="6" hidden="1">{#N/A,#N/A,FALSE,"조골재"}</definedName>
    <definedName name="ㅇㅇ011" localSheetId="7" hidden="1">{#N/A,#N/A,FALSE,"조골재"}</definedName>
    <definedName name="ㅇㅇ011" hidden="1">{#N/A,#N/A,FALSE,"조골재"}</definedName>
    <definedName name="ㅇㅇㄹ" hidden="1">#REF!</definedName>
    <definedName name="ㅇㅇㅁㅇ">#REF!</definedName>
    <definedName name="ㅇㅇㅇ">#REF!</definedName>
    <definedName name="ㅇㅇㅇㅇ" hidden="1">#REF!</definedName>
    <definedName name="ㅇㅇㅇㅇㅇㅇ" localSheetId="6" hidden="1">{#N/A,"수불부",FALSE,"사급자재수불서";#N/A,"수불부",FALSE,"사급자재수불서"}</definedName>
    <definedName name="ㅇㅇㅇㅇㅇㅇ" localSheetId="7" hidden="1">{#N/A,"수불부",FALSE,"사급자재수불서";#N/A,"수불부",FALSE,"사급자재수불서"}</definedName>
    <definedName name="ㅇㅇㅇㅇㅇㅇ" hidden="1">{#N/A,"수불부",FALSE,"사급자재수불서";#N/A,"수불부",FALSE,"사급자재수불서"}</definedName>
    <definedName name="ㅇ어ㅗ">#REF!</definedName>
    <definedName name="ㅇㅈㄷㅄㅂㅈㄷㄱ" hidden="1">#REF!</definedName>
    <definedName name="ㅇㅈㄷㅇㅁㄴ">#REF!</definedName>
    <definedName name="ㅇㅊㅍㅍㅊㅌㅍㅊㅌㅍㅌ" hidden="1">[361]조명시설!#REF!</definedName>
    <definedName name="ㅇㅍ" localSheetId="6">BlankMacro1</definedName>
    <definedName name="ㅇㅍ" localSheetId="7">BlankMacro1</definedName>
    <definedName name="ㅇㅍ">BlankMacro1</definedName>
    <definedName name="ㅇㅎ">#REF!</definedName>
    <definedName name="ㅇㅎㄶ">#REF!</definedName>
    <definedName name="ㅇㅎ롱ㄹ" hidden="1">#REF!</definedName>
    <definedName name="ㅇㅎㅁㅇㅎㄴㅇㅁ" localSheetId="6" hidden="1">{#N/A,"수불부",FALSE,"사급자재수불서";#N/A,"수불부",FALSE,"사급자재수불서"}</definedName>
    <definedName name="ㅇㅎㅁㅇㅎㄴㅇㅁ" localSheetId="7" hidden="1">{#N/A,"수불부",FALSE,"사급자재수불서";#N/A,"수불부",FALSE,"사급자재수불서"}</definedName>
    <definedName name="ㅇㅎㅁㅇㅎㄴㅇㅁ" hidden="1">{#N/A,"수불부",FALSE,"사급자재수불서";#N/A,"수불부",FALSE,"사급자재수불서"}</definedName>
    <definedName name="ㅇㅎㅇ">#REF!</definedName>
    <definedName name="ㅇ호" localSheetId="6">{"'용역비'!$A$4:$C$8"}</definedName>
    <definedName name="ㅇ호" localSheetId="7">{"'용역비'!$A$4:$C$8"}</definedName>
    <definedName name="ㅇ호">{"'용역비'!$A$4:$C$8"}</definedName>
    <definedName name="ㅇ호ㅓ" localSheetId="6">{"'용역비'!$A$4:$C$8"}</definedName>
    <definedName name="ㅇ호ㅓ" localSheetId="7">{"'용역비'!$A$4:$C$8"}</definedName>
    <definedName name="ㅇ호ㅓ">{"'용역비'!$A$4:$C$8"}</definedName>
    <definedName name="ㅇ호ㅓㅇㅎ" localSheetId="6">{"'용역비'!$A$4:$C$8"}</definedName>
    <definedName name="ㅇ호ㅓㅇㅎ" localSheetId="7">{"'용역비'!$A$4:$C$8"}</definedName>
    <definedName name="ㅇ호ㅓㅇㅎ">{"'용역비'!$A$4:$C$8"}</definedName>
    <definedName name="ㅇ호ㅓㅇ호ㅓ" localSheetId="6">{"'용역비'!$A$4:$C$8"}</definedName>
    <definedName name="ㅇ호ㅓㅇ호ㅓ" localSheetId="7">{"'용역비'!$A$4:$C$8"}</definedName>
    <definedName name="ㅇ호ㅓㅇ호ㅓ">{"'용역비'!$A$4:$C$8"}</definedName>
    <definedName name="ㅇ호ㅓㅎ" localSheetId="6">{"'용역비'!$A$4:$C$8"}</definedName>
    <definedName name="ㅇ호ㅓㅎ" localSheetId="7">{"'용역비'!$A$4:$C$8"}</definedName>
    <definedName name="ㅇ호ㅓㅎ">{"'용역비'!$A$4:$C$8"}</definedName>
    <definedName name="ㅇ호ㅓ호ㅓ" localSheetId="6">{"'용역비'!$A$4:$C$8"}</definedName>
    <definedName name="ㅇ호ㅓ호ㅓ" localSheetId="7">{"'용역비'!$A$4:$C$8"}</definedName>
    <definedName name="ㅇ호ㅓ호ㅓ">{"'용역비'!$A$4:$C$8"}</definedName>
    <definedName name="아" localSheetId="6">BlankMacro1</definedName>
    <definedName name="아" localSheetId="7">BlankMacro1</definedName>
    <definedName name="아">BlankMacro1</definedName>
    <definedName name="아공">'[364](A)내역서'!$E$4:$L$197,'[364](A)내역서'!$K$198:$K$225,'[364](A)내역서'!$I$216:$J$219,'[364](A)내역서'!$E$242:$L$281</definedName>
    <definedName name="아깨">#REF!</definedName>
    <definedName name="아남" localSheetId="6">BLCH</definedName>
    <definedName name="아남" localSheetId="7">BLCH</definedName>
    <definedName name="아남">BLCH</definedName>
    <definedName name="아노드">#REF!</definedName>
    <definedName name="아늘믿" localSheetId="6">BlankMacro1</definedName>
    <definedName name="아늘믿" localSheetId="7">BlankMacro1</definedName>
    <definedName name="아늘믿">BlankMacro1</definedName>
    <definedName name="아니" localSheetId="6">BlankMacro1</definedName>
    <definedName name="아니" localSheetId="7">BlankMacro1</definedName>
    <definedName name="아니">BlankMacro1</definedName>
    <definedName name="아니요">#REF!</definedName>
    <definedName name="아다" localSheetId="6">BlankMacro1</definedName>
    <definedName name="아다" localSheetId="7">BlankMacro1</definedName>
    <definedName name="아다">BlankMacro1</definedName>
    <definedName name="아디" localSheetId="6">BlankMacro1</definedName>
    <definedName name="아디" localSheetId="7">BlankMacro1</definedName>
    <definedName name="아디">BlankMacro1</definedName>
    <definedName name="아래기준">[322]배치기준및요율표입력난!$C$6</definedName>
    <definedName name="아러ㅏ러" localSheetId="6" hidden="1">{"'Firr(선)'!$AS$1:$AY$62","'Firr(사)'!$AS$1:$AY$62","'Firr(회)'!$AS$1:$AY$62","'Firr(선)'!$L$1:$V$62","'Firr(사)'!$L$1:$V$62","'Firr(회)'!$L$1:$V$62"}</definedName>
    <definedName name="아러ㅏ러" localSheetId="7" hidden="1">{"'Firr(선)'!$AS$1:$AY$62","'Firr(사)'!$AS$1:$AY$62","'Firr(회)'!$AS$1:$AY$62","'Firr(선)'!$L$1:$V$62","'Firr(사)'!$L$1:$V$62","'Firr(회)'!$L$1:$V$62"}</definedName>
    <definedName name="아러ㅏ러" hidden="1">{"'Firr(선)'!$AS$1:$AY$62","'Firr(사)'!$AS$1:$AY$62","'Firr(회)'!$AS$1:$AY$62","'Firr(선)'!$L$1:$V$62","'Firr(사)'!$L$1:$V$62","'Firr(회)'!$L$1:$V$62"}</definedName>
    <definedName name="아러ㅣㅇ">#N/A</definedName>
    <definedName name="아리랑">'[365]배관배선 단가조사'!$A$3:$P$190</definedName>
    <definedName name="아리랑2">[365]일위대가!$A$1:$P$990</definedName>
    <definedName name="아리랑3">[365]일위대가!$A$1:$O$1918</definedName>
    <definedName name="아리랑4">[365]일위대가집계!$A$1:$L$81</definedName>
    <definedName name="아사" localSheetId="6" hidden="1">{#N/A,#N/A,FALSE,"구조1"}</definedName>
    <definedName name="아사" localSheetId="7" hidden="1">{#N/A,#N/A,FALSE,"구조1"}</definedName>
    <definedName name="아사" hidden="1">{#N/A,#N/A,FALSE,"구조1"}</definedName>
    <definedName name="아서" localSheetId="6">BlankMacro1</definedName>
    <definedName name="아서" localSheetId="7">BlankMacro1</definedName>
    <definedName name="아서">BlankMacro1</definedName>
    <definedName name="아세틸렌">#REF!</definedName>
    <definedName name="아스콘">#REF!</definedName>
    <definedName name="아스콘1">#REF!</definedName>
    <definedName name="아스콘2" hidden="1">[223]조명시설!#REF!</definedName>
    <definedName name="아스콘깨기" localSheetId="6" hidden="1">{#N/A,#N/A,FALSE,"골재소요량";#N/A,#N/A,FALSE,"골재소요량"}</definedName>
    <definedName name="아스콘깨기" localSheetId="7" hidden="1">{#N/A,#N/A,FALSE,"골재소요량";#N/A,#N/A,FALSE,"골재소요량"}</definedName>
    <definedName name="아스콘깨기" hidden="1">{#N/A,#N/A,FALSE,"골재소요량";#N/A,#N/A,FALSE,"골재소요량"}</definedName>
    <definedName name="아스콘버럭처리">#REF!</definedName>
    <definedName name="아스콘수량">#REF!</definedName>
    <definedName name="아스콘포장깨기">#REF!</definedName>
    <definedName name="아스콘포장절단">#REF!</definedName>
    <definedName name="아스팔트">#REF!</definedName>
    <definedName name="아스팔트_페이버">[125]장비집계!#REF!</definedName>
    <definedName name="아스팔트디스트리뷰터">[125]장비집계!#REF!</definedName>
    <definedName name="아스팔트디스트리뷰터3800L">#REF!</definedName>
    <definedName name="아스팔트믹싱플랜트80Ton">#REF!</definedName>
    <definedName name="아스팔트운반">#REF!</definedName>
    <definedName name="아스팔트페이버3M">#REF!</definedName>
    <definedName name="아스팔트포장단위수량">[366]사다리!#REF!</definedName>
    <definedName name="아앙">[367]DATE!$G$24:$G$79</definedName>
    <definedName name="아야">#REF!</definedName>
    <definedName name="아연도28">#REF!</definedName>
    <definedName name="아연도28C">[57]Sheet6!#REF!</definedName>
    <definedName name="아연도강관단가">#REF!</definedName>
    <definedName name="아연도배관단가">#REF!</definedName>
    <definedName name="아연도배관자재">#REF!</definedName>
    <definedName name="아연도전선관">#REF!</definedName>
    <definedName name="아연도철선">#REF!</definedName>
    <definedName name="아왜H1.5">#REF!</definedName>
    <definedName name="아왜H1.5경">#REF!</definedName>
    <definedName name="아왜H1.5노">#REF!</definedName>
    <definedName name="아왜H1.5재">#REF!</definedName>
    <definedName name="아왜H2.0경">#REF!</definedName>
    <definedName name="아왜H2.0노">#REF!</definedName>
    <definedName name="아왜H2.0재">#REF!</definedName>
    <definedName name="아왜나무H2.5">#REF!</definedName>
    <definedName name="아이">#REF!</definedName>
    <definedName name="아ㅏㅓ랜"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ㅣ이ㅏ" localSheetId="6">BlankMacro1</definedName>
    <definedName name="아ㅣ이ㅏ" localSheetId="7">BlankMacro1</definedName>
    <definedName name="아ㅣ이ㅏ">BlankMacro1</definedName>
    <definedName name="악취">#REF!</definedName>
    <definedName name="안">#REF!</definedName>
    <definedName name="안1" localSheetId="6">BlankMacro1</definedName>
    <definedName name="안1" localSheetId="7">BlankMacro1</definedName>
    <definedName name="안1">BlankMacro1</definedName>
    <definedName name="안방1호">#REF!</definedName>
    <definedName name="안방2호">#REF!</definedName>
    <definedName name="안산3차아파트">#REF!</definedName>
    <definedName name="안산일반광장공내역" localSheetId="6">BlankMacro1</definedName>
    <definedName name="안산일반광장공내역" localSheetId="7">BlankMacro1</definedName>
    <definedName name="안산일반광장공내역">BlankMacro1</definedName>
    <definedName name="안양현대" localSheetId="6" hidden="1">{#N/A,#N/A,FALSE,"이태원철근"}</definedName>
    <definedName name="안양현대" localSheetId="7" hidden="1">{#N/A,#N/A,FALSE,"이태원철근"}</definedName>
    <definedName name="안양현대" hidden="1">{#N/A,#N/A,FALSE,"이태원철근"}</definedName>
    <definedName name="안전">#REF!</definedName>
    <definedName name="안전관리비">[208]설계산출기초!$G$11</definedName>
    <definedName name="안전관리비_산식">#REF!</definedName>
    <definedName name="안전관리비기초액">#REF!</definedName>
    <definedName name="안전관리비요율">[189]제경비요율!$F$7</definedName>
    <definedName name="안전관리비율">#REF!</definedName>
    <definedName name="안전광리비" localSheetId="6">{"'5국공정'!$A$1:$E$128"}</definedName>
    <definedName name="안전광리비" localSheetId="7">{"'5국공정'!$A$1:$E$128"}</definedName>
    <definedName name="안전광리비">{"'5국공정'!$A$1:$E$128"}</definedName>
    <definedName name="안정수위">#REF!</definedName>
    <definedName name="알d">#REF!</definedName>
    <definedName name="알파1">#REF!</definedName>
    <definedName name="알파2">#REF!</definedName>
    <definedName name="암" localSheetId="6" hidden="1">{#N/A,#N/A,FALSE,"현장 NCR 분석";#N/A,#N/A,FALSE,"현장품질감사";#N/A,#N/A,FALSE,"현장품질감사"}</definedName>
    <definedName name="암" localSheetId="7" hidden="1">{#N/A,#N/A,FALSE,"현장 NCR 분석";#N/A,#N/A,FALSE,"현장품질감사";#N/A,#N/A,FALSE,"현장품질감사"}</definedName>
    <definedName name="암" hidden="1">{#N/A,#N/A,FALSE,"현장 NCR 분석";#N/A,#N/A,FALSE,"현장품질감사";#N/A,#N/A,FALSE,"현장품질감사"}</definedName>
    <definedName name="암_TOTAL">#REF!</definedName>
    <definedName name="암거">#REF!</definedName>
    <definedName name="암거구체_재료_수량산출__1">#REF!</definedName>
    <definedName name="암거구체_토공_수량산출__2">#REF!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_재료_및_토공_수량산출__1">#REF!</definedName>
    <definedName name="암거날개재료집계">#REF!</definedName>
    <definedName name="암거날개토공집계">#REF!</definedName>
    <definedName name="암근">#REF!</definedName>
    <definedName name="암근C">#REF!</definedName>
    <definedName name="암수량" localSheetId="6" hidden="1">{#N/A,#N/A,FALSE,"일위대가목록";#N/A,#N/A,FALSE,"산출근거목록";#N/A,#N/A,FALSE,"노무비";#N/A,#N/A,FALSE,"재료비";#N/A,#N/A,FALSE,"경비";#N/A,#N/A,FALSE,"기타";#N/A,#N/A,FALSE,"중기목록"}</definedName>
    <definedName name="암수량" localSheetId="7" hidden="1">{#N/A,#N/A,FALSE,"일위대가목록";#N/A,#N/A,FALSE,"산출근거목록";#N/A,#N/A,FALSE,"노무비";#N/A,#N/A,FALSE,"재료비";#N/A,#N/A,FALSE,"경비";#N/A,#N/A,FALSE,"기타";#N/A,#N/A,FALSE,"중기목록"}</definedName>
    <definedName name="암수량" hidden="1">{#N/A,#N/A,FALSE,"일위대가목록";#N/A,#N/A,FALSE,"산출근거목록";#N/A,#N/A,FALSE,"노무비";#N/A,#N/A,FALSE,"재료비";#N/A,#N/A,FALSE,"경비";#N/A,#N/A,FALSE,"기타";#N/A,#N/A,FALSE,"중기목록"}</definedName>
    <definedName name="암파쇄">#REF!,#REF!,#REF!,#REF!,#REF!</definedName>
    <definedName name="압축강도">#REF!</definedName>
    <definedName name="앞굽">#REF!</definedName>
    <definedName name="앞굽높이">#REF!</definedName>
    <definedName name="앞들1호">#REF!</definedName>
    <definedName name="앞들2호">#REF!</definedName>
    <definedName name="앞성토">#REF!</definedName>
    <definedName name="애자">#REF!</definedName>
    <definedName name="액체방수">#REF!</definedName>
    <definedName name="앨c">#REF!</definedName>
    <definedName name="앨e">#REF!</definedName>
    <definedName name="앵카볼트_M22×300L">#REF!</definedName>
    <definedName name="앵커볼트">#REF!</definedName>
    <definedName name="야" localSheetId="6" hidden="1">{#N/A,#N/A,FALSE,"배수1"}</definedName>
    <definedName name="야" localSheetId="7" hidden="1">{#N/A,#N/A,FALSE,"배수1"}</definedName>
    <definedName name="야" hidden="1">{#N/A,#N/A,FALSE,"배수1"}</definedName>
    <definedName name="야외휘도">#REF!</definedName>
    <definedName name="양매자0403">[187]데이타!$E$168</definedName>
    <definedName name="양매자0505">[187]데이타!$E$169</definedName>
    <definedName name="양매자0606">[187]데이타!$E$170</definedName>
    <definedName name="양석">#REF!,#REF!,#REF!,#REF!,#REF!,#REF!,#REF!,#REF!,#REF!,#REF!,#REF!,#REF!,#REF!,#REF!,#REF!,#REF!,#REF!,#REF!,#REF!</definedName>
    <definedName name="양석김">#REF!</definedName>
    <definedName name="양수기_건설용펌프">[125]장비집계!#REF!</definedName>
    <definedName name="양수량">#REF!</definedName>
    <definedName name="양식" localSheetId="6" hidden="1">{#N/A,#N/A,FALSE,"이정표"}</definedName>
    <definedName name="양식" localSheetId="7" hidden="1">{#N/A,#N/A,FALSE,"이정표"}</definedName>
    <definedName name="양식" hidden="1">{#N/A,#N/A,FALSE,"이정표"}</definedName>
    <definedName name="양재승">#REF!</definedName>
    <definedName name="어" localSheetId="6">{"'용역비'!$A$4:$C$8"}</definedName>
    <definedName name="어" localSheetId="7">{"'용역비'!$A$4:$C$8"}</definedName>
    <definedName name="어">{"'용역비'!$A$4:$C$8"}</definedName>
    <definedName name="어랑너ㅣㄹㄴㅇ" localSheetId="6" hidden="1">{#N/A,"수불부",FALSE,"사급자재수불서";#N/A,"수불부",FALSE,"사급자재수불서"}</definedName>
    <definedName name="어랑너ㅣㄹㄴㅇ" localSheetId="7" hidden="1">{#N/A,"수불부",FALSE,"사급자재수불서";#N/A,"수불부",FALSE,"사급자재수불서"}</definedName>
    <definedName name="어랑너ㅣㄹㄴㅇ" hidden="1">{#N/A,"수불부",FALSE,"사급자재수불서";#N/A,"수불부",FALSE,"사급자재수불서"}</definedName>
    <definedName name="어절시구리">[284]데리네이타현황!$A$4,[284]데리네이타현황!$A$2,[284]데리네이타현황!$A$1,[284]데리네이타현황!$A$279,[284]데리네이타현황!$A$1:$A$65536</definedName>
    <definedName name="어ㅓㅓ" localSheetId="6" hidden="1">{#N/A,"수불부",FALSE,"사급자재수불서";#N/A,"수불부",FALSE,"사급자재수불서"}</definedName>
    <definedName name="어ㅓㅓ" localSheetId="7" hidden="1">{#N/A,"수불부",FALSE,"사급자재수불서";#N/A,"수불부",FALSE,"사급자재수불서"}</definedName>
    <definedName name="어ㅓㅓ" hidden="1">{#N/A,"수불부",FALSE,"사급자재수불서";#N/A,"수불부",FALSE,"사급자재수불서"}</definedName>
    <definedName name="어ㅓㅓㅇ"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6" hidden="1">{#N/A,#N/A,FALSE,"2~8번"}</definedName>
    <definedName name="억이상" localSheetId="7" hidden="1">{#N/A,#N/A,FALSE,"2~8번"}</definedName>
    <definedName name="억이상" hidden="1">{#N/A,#N/A,FALSE,"2~8번"}</definedName>
    <definedName name="업무" localSheetId="6" hidden="1">{#N/A,#N/A,FALSE,"이태원철근"}</definedName>
    <definedName name="업무" localSheetId="7" hidden="1">{#N/A,#N/A,FALSE,"이태원철근"}</definedName>
    <definedName name="업무" hidden="1">{#N/A,#N/A,FALSE,"이태원철근"}</definedName>
    <definedName name="업무배분3" localSheetId="6">{"'관경확장'!$A$79:$M$98","'관경확장'!$A$54:$M$78"}</definedName>
    <definedName name="업무배분3" localSheetId="7">{"'관경확장'!$A$79:$M$98","'관경확장'!$A$54:$M$78"}</definedName>
    <definedName name="업무배분3">{"'관경확장'!$A$79:$M$98","'관경확장'!$A$54:$M$78"}</definedName>
    <definedName name="업체" hidden="1">#REF!</definedName>
    <definedName name="업체단가">[368]자재단가!$A$6:$M$156</definedName>
    <definedName name="업체명">#REF!</definedName>
    <definedName name="없음" localSheetId="6">BlankMacro1</definedName>
    <definedName name="없음" localSheetId="7">BlankMacro1</definedName>
    <definedName name="없음">BlankMacro1</definedName>
    <definedName name="에_어_호_스">[125]장비집계!#REF!</definedName>
    <definedName name="에스터">#REF!</definedName>
    <definedName name="에이">#REF!</definedName>
    <definedName name="에치원">#REF!</definedName>
    <definedName name="에프">#REF!</definedName>
    <definedName name="여" localSheetId="6">노임단가!여</definedName>
    <definedName name="여" localSheetId="7">전기단가표!여</definedName>
    <definedName name="여">[0]!여</definedName>
    <definedName name="여과지동">[369]여과지동!$F$3:$AS$80</definedName>
    <definedName name="여름">#REF!</definedName>
    <definedName name="여비">[198]설계기준!#REF!</definedName>
    <definedName name="여수1" localSheetId="6">BlankMacro1</definedName>
    <definedName name="여수1" localSheetId="7">BlankMacro1</definedName>
    <definedName name="여수1">BlankMacro1</definedName>
    <definedName name="여수2" localSheetId="6">BlankMacro1</definedName>
    <definedName name="여수2" localSheetId="7">BlankMacro1</definedName>
    <definedName name="여수2">BlankMacro1</definedName>
    <definedName name="여수3" localSheetId="6">BlankMacro1</definedName>
    <definedName name="여수3" localSheetId="7">BlankMacro1</definedName>
    <definedName name="여수3">BlankMacro1</definedName>
    <definedName name="여수4" localSheetId="6">BlankMacro1</definedName>
    <definedName name="여수4" localSheetId="7">BlankMacro1</definedName>
    <definedName name="여수4">BlankMacro1</definedName>
    <definedName name="여수6" localSheetId="6">BlankMacro1</definedName>
    <definedName name="여수6" localSheetId="7">BlankMacro1</definedName>
    <definedName name="여수6">BlankMacro1</definedName>
    <definedName name="여수7" localSheetId="6">BlankMacro1</definedName>
    <definedName name="여수7" localSheetId="7">BlankMacro1</definedName>
    <definedName name="여수7">BlankMacro1</definedName>
    <definedName name="여수산2" localSheetId="6">BlankMacro1</definedName>
    <definedName name="여수산2" localSheetId="7">BlankMacro1</definedName>
    <definedName name="여수산2">BlankMacro1</definedName>
    <definedName name="여수산출2" localSheetId="6">BlankMacro1</definedName>
    <definedName name="여수산출2" localSheetId="7">BlankMacro1</definedName>
    <definedName name="여수산출2">BlankMacro1</definedName>
    <definedName name="여수원가" localSheetId="6">BlankMacro1</definedName>
    <definedName name="여수원가" localSheetId="7">BlankMacro1</definedName>
    <definedName name="여수원가">BlankMacro1</definedName>
    <definedName name="여수원가계산서" localSheetId="6">BlankMacro1</definedName>
    <definedName name="여수원가계산서" localSheetId="7">BlankMacro1</definedName>
    <definedName name="여수원가계산서">BlankMacro1</definedName>
    <definedName name="여유">'[205]분전반계산서(석관)'!$O$31</definedName>
    <definedName name="여유폭">[126]단위수량!$C$19</definedName>
    <definedName name="역_T형옹벽_개소별명세">#REF!</definedName>
    <definedName name="역_T형옹벽_수량집계">#REF!</definedName>
    <definedName name="연">'[370]49일위'!$A$1:$M$203</definedName>
    <definedName name="연결관집계표" localSheetId="6">BlankMacro1</definedName>
    <definedName name="연결관집계표" localSheetId="7">BlankMacro1</definedName>
    <definedName name="연결관집계표">BlankMacro1</definedName>
    <definedName name="연계경">#REF!</definedName>
    <definedName name="연계노">#REF!</definedName>
    <definedName name="연계재">#REF!</definedName>
    <definedName name="연계형재">#REF!</definedName>
    <definedName name="연마공">#REF!</definedName>
    <definedName name="연마공001">#REF!</definedName>
    <definedName name="연마공002">#REF!</definedName>
    <definedName name="연마공011">#REF!</definedName>
    <definedName name="연마공982">#REF!</definedName>
    <definedName name="연마공991">#REF!</definedName>
    <definedName name="연마공992">#REF!</definedName>
    <definedName name="연마지">#REF!</definedName>
    <definedName name="연면적">#REF!</definedName>
    <definedName name="연속">#REF!</definedName>
    <definedName name="연속3M">#REF!</definedName>
    <definedName name="연속3Mu">#REF!</definedName>
    <definedName name="연수">#REF!</definedName>
    <definedName name="연습">#REF!</definedName>
    <definedName name="연습9">#REF!</definedName>
    <definedName name="연습99">#REF!</definedName>
    <definedName name="연암">#REF!</definedName>
    <definedName name="연암개소">#REF!</definedName>
    <definedName name="연장">[198]설계기준!#REF!</definedName>
    <definedName name="연접도움말">[227]!연접도움말</definedName>
    <definedName name="연접물량" localSheetId="6">노임단가!연접물량</definedName>
    <definedName name="연접물량" localSheetId="7">전기단가표!연접물량</definedName>
    <definedName name="연접물량">[0]!연접물량</definedName>
    <definedName name="연집계" localSheetId="6">BlankMacro1</definedName>
    <definedName name="연집계" localSheetId="7">BlankMacro1</definedName>
    <definedName name="연집계">BlankMacro1</definedName>
    <definedName name="열수">#REF!</definedName>
    <definedName name="염색기술3" localSheetId="6" hidden="1">{#N/A,#N/A,TRUE,"손익보고"}</definedName>
    <definedName name="염색기술3" localSheetId="7" hidden="1">{#N/A,#N/A,TRUE,"손익보고"}</definedName>
    <definedName name="염색기술3" hidden="1">{#N/A,#N/A,TRUE,"손익보고"}</definedName>
    <definedName name="영" localSheetId="6" hidden="1">{#N/A,#N/A,FALSE,"현장 NCR 분석";#N/A,#N/A,FALSE,"현장품질감사";#N/A,#N/A,FALSE,"현장품질감사"}</definedName>
    <definedName name="영" localSheetId="7" hidden="1">{#N/A,#N/A,FALSE,"현장 NCR 분석";#N/A,#N/A,FALSE,"현장품질감사";#N/A,#N/A,FALSE,"현장품질감사"}</definedName>
    <definedName name="영" hidden="1">{#N/A,#N/A,FALSE,"현장 NCR 분석";#N/A,#N/A,FALSE,"현장품질감사";#N/A,#N/A,FALSE,"현장품질감사"}</definedName>
    <definedName name="영동보수기지">#REF!</definedName>
    <definedName name="영산홍">#REF!</definedName>
    <definedName name="영산홍H0.3">#REF!</definedName>
    <definedName name="영업조서">#REF!+#REF!</definedName>
    <definedName name="예">#REF!,#REF!</definedName>
    <definedName name="예공">#REF!</definedName>
    <definedName name="예비비종류">#REF!</definedName>
    <definedName name="예산" localSheetId="6" hidden="1">{#N/A,#N/A,TRUE,"손익보고"}</definedName>
    <definedName name="예산" localSheetId="7" hidden="1">{#N/A,#N/A,TRUE,"손익보고"}</definedName>
    <definedName name="예산" hidden="1">{#N/A,#N/A,TRUE,"손익보고"}</definedName>
    <definedName name="예산대비표2">#REF!</definedName>
    <definedName name="예산서">#N/A</definedName>
    <definedName name="예산표">#N/A</definedName>
    <definedName name="예제_데이터">#REF!</definedName>
    <definedName name="오">#REF!</definedName>
    <definedName name="오라1">#REF!</definedName>
    <definedName name="오수1호맨홀">[371]터파기및재료!#REF!</definedName>
    <definedName name="오수공">#REF!</definedName>
    <definedName name="오수공수량">#REF!</definedName>
    <definedName name="오수공수량집계표">#REF!</definedName>
    <definedName name="오수관단위수량">[371]터파기및재료!#REF!</definedName>
    <definedName name="오수관로높이">[371]터파기및재료!#REF!</definedName>
    <definedName name="오수맨홀높이">[371]터파기및재료!#REF!</definedName>
    <definedName name="오수맨홀조서" localSheetId="6" hidden="1">{"'산출근거'!$B$4:$D$8"}</definedName>
    <definedName name="오수맨홀조서" localSheetId="7" hidden="1">{"'산출근거'!$B$4:$D$8"}</definedName>
    <definedName name="오수맨홀조서" hidden="1">{"'산출근거'!$B$4:$D$8"}</definedName>
    <definedName name="오오">#REF!</definedName>
    <definedName name="오오오" localSheetId="6">노임단가!오오오</definedName>
    <definedName name="오오오" localSheetId="7">전기단가표!오오오</definedName>
    <definedName name="오오오">[0]!오오오</definedName>
    <definedName name="오옹노">#REF!</definedName>
    <definedName name="오주1호">#REF!</definedName>
    <definedName name="오주2호">#REF!</definedName>
    <definedName name="오주3호">#REF!</definedName>
    <definedName name="오주4호">#REF!</definedName>
    <definedName name="옥"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옥매H1.0노">#REF!</definedName>
    <definedName name="옥매H1.0재">#REF!</definedName>
    <definedName name="옥매화H1.0">#REF!</definedName>
    <definedName name="옥매화H1.0경">#REF!</definedName>
    <definedName name="옥매화H1.0노">#REF!</definedName>
    <definedName name="옥매화H1.0재">#REF!</definedName>
    <definedName name="옥외공사" localSheetId="6" hidden="1">{#N/A,#N/A,FALSE,"이태원철근"}</definedName>
    <definedName name="옥외공사" localSheetId="7" hidden="1">{#N/A,#N/A,FALSE,"이태원철근"}</definedName>
    <definedName name="옥외공사" hidden="1">{#N/A,#N/A,FALSE,"이태원철근"}</definedName>
    <definedName name="옥외대비" localSheetId="6" hidden="1">{#N/A,#N/A,FALSE,"이태원철근"}</definedName>
    <definedName name="옥외대비" localSheetId="7" hidden="1">{#N/A,#N/A,FALSE,"이태원철근"}</definedName>
    <definedName name="옥외대비" hidden="1">{#N/A,#N/A,FALSE,"이태원철근"}</definedName>
    <definedName name="옥외등신설공구손료">[372]옥외등신설!$O$18</definedName>
    <definedName name="옥외등신설공비">[372]옥외등신설!$O$14</definedName>
    <definedName name="옥외등신설재료비">[372]옥외등신설!$O$10</definedName>
    <definedName name="옥외등철거공구손료">#REF!</definedName>
    <definedName name="옥외등철거공비">#REF!</definedName>
    <definedName name="옥향H0.5">#REF!</definedName>
    <definedName name="온도">#REF!</definedName>
    <definedName name="온수">[373]CODE!$A$3:$T$3456</definedName>
    <definedName name="옹">'[98]3련 BOX'!#REF!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0">#REF!</definedName>
    <definedName name="옹벽1">#REF!</definedName>
    <definedName name="옹벽2">#REF!</definedName>
    <definedName name="옹벽3">#REF!</definedName>
    <definedName name="옹벽공">#REF!</definedName>
    <definedName name="옹벽공집계표">#REF!</definedName>
    <definedName name="옹벽단위">[374]터파기및재료!#REF!</definedName>
    <definedName name="옹벽수량집계표">#REF!</definedName>
    <definedName name="옹벽수량집계표총괄" localSheetId="6" hidden="1">{#N/A,#N/A,FALSE,"혼합골재"}</definedName>
    <definedName name="옹벽수량집계표총괄" localSheetId="7" hidden="1">{#N/A,#N/A,FALSE,"혼합골재"}</definedName>
    <definedName name="옹벽수량집계표총괄" hidden="1">{#N/A,#N/A,FALSE,"혼합골재"}</definedName>
    <definedName name="옹벽형측구1">[91]DATE!$E$24:$E$85</definedName>
    <definedName name="옹벽형측구2">[91]DATE!$I$24:$I$85</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완공3" hidden="1">#REF!</definedName>
    <definedName name="완금">#REF!</definedName>
    <definedName name="왕내역서">#REF!</definedName>
    <definedName name="왕벚B6">#REF!</definedName>
    <definedName name="왕벚B6경">#REF!</definedName>
    <definedName name="왕벚B6노">#REF!</definedName>
    <definedName name="왕벚B6재">#REF!</definedName>
    <definedName name="왕벚나무">#REF!</definedName>
    <definedName name="왕벚나무H4.5">#REF!</definedName>
    <definedName name="왕자님">#REF!</definedName>
    <definedName name="왜" localSheetId="6" hidden="1">{#N/A,#N/A,FALSE,"배수2"}</definedName>
    <definedName name="왜" localSheetId="7" hidden="1">{#N/A,#N/A,FALSE,"배수2"}</definedName>
    <definedName name="왜" hidden="1">{#N/A,#N/A,FALSE,"배수2"}</definedName>
    <definedName name="왜성도라지">#REF!</definedName>
    <definedName name="왜이래">#REF!</definedName>
    <definedName name="외경">#REF!</definedName>
    <definedName name="외경합">#REF!</definedName>
    <definedName name="외벽">#REF!</definedName>
    <definedName name="외벽1">#REF!</definedName>
    <definedName name="외벽2">#REF!</definedName>
    <definedName name="외주비">#REF!</definedName>
    <definedName name="외주산출" localSheetId="6">{"'용역비'!$A$4:$C$8"}</definedName>
    <definedName name="외주산출" localSheetId="7">{"'용역비'!$A$4:$C$8"}</definedName>
    <definedName name="외주산출">{"'용역비'!$A$4:$C$8"}</definedName>
    <definedName name="외주집계" localSheetId="6">{"'용역비'!$A$4:$C$8"}</definedName>
    <definedName name="외주집계" localSheetId="7">{"'용역비'!$A$4:$C$8"}</definedName>
    <definedName name="외주집계">{"'용역비'!$A$4:$C$8"}</definedName>
    <definedName name="요">#REF!</definedName>
    <definedName name="요금">#REF!</definedName>
    <definedName name="요동1호">#REF!</definedName>
    <definedName name="요동2호">#REF!</definedName>
    <definedName name="요약문">#REF!</definedName>
    <definedName name="요율">#REF!</definedName>
    <definedName name="요율범위">#REF!</definedName>
    <definedName name="요율인쇄">#REF!</definedName>
    <definedName name="요율적용범위">#REF!</definedName>
    <definedName name="용도">"Rectangle 1"</definedName>
    <definedName name="용두일위">[261]일위대가!#REF!</definedName>
    <definedName name="용두일위목차">[261]일위대가!$A$1:$N$3220</definedName>
    <definedName name="용량">#REF!</definedName>
    <definedName name="용량_W">#REF!</definedName>
    <definedName name="용수로" localSheetId="6" hidden="1">{"'산출근거'!$B$4:$D$8"}</definedName>
    <definedName name="용수로" localSheetId="7" hidden="1">{"'산출근거'!$B$4:$D$8"}</definedName>
    <definedName name="용수로" hidden="1">{"'산출근거'!$B$4:$D$8"}</definedName>
    <definedName name="용접">#REF!</definedName>
    <definedName name="용접공">#REF!</definedName>
    <definedName name="용접공_일반">#REF!</definedName>
    <definedName name="용접공_일반001">#REF!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기__교류">[125]장비집계!#REF!</definedName>
    <definedName name="용접봉">#REF!</definedName>
    <definedName name="용접식_이음">#REF!</definedName>
    <definedName name="우" localSheetId="6">노임단가!우</definedName>
    <definedName name="우" localSheetId="7">전기단가표!우</definedName>
    <definedName name="우">[0]!우</definedName>
    <definedName name="우가" localSheetId="6">노임단가!우가</definedName>
    <definedName name="우가" localSheetId="7">전기단가표!우가</definedName>
    <definedName name="우가">[0]!우가</definedName>
    <definedName name="우리">#REF!</definedName>
    <definedName name="우물3">#REF!</definedName>
    <definedName name="우물통_굴착토사">#REF!</definedName>
    <definedName name="우물통굴착_리핑암">#REF!</definedName>
    <definedName name="우물통굴착_발파암">#REF!</definedName>
    <definedName name="우산">#REF!</definedName>
    <definedName name="우수">#REF!</definedName>
    <definedName name="우수공">#REF!</definedName>
    <definedName name="우수공수량집계표">#REF!</definedName>
    <definedName name="우수관수량산출">#REF!</definedName>
    <definedName name="우수받이토공총집계표">#REF!</definedName>
    <definedName name="우폭">#REF!</definedName>
    <definedName name="운">#REF!</definedName>
    <definedName name="운1">#REF!</definedName>
    <definedName name="운2">#REF!</definedName>
    <definedName name="운명">#REF!</definedName>
    <definedName name="운반">#REF!</definedName>
    <definedName name="운반1">#REF!</definedName>
    <definedName name="운반2">#REF!</definedName>
    <definedName name="운반거리">#REF!</definedName>
    <definedName name="운반구간">[208]을부담운반비!$D$5</definedName>
    <definedName name="운반량집계표" localSheetId="6" hidden="1">{#N/A,#N/A,FALSE,"전력간선"}</definedName>
    <definedName name="운반량집계표" localSheetId="7" hidden="1">{#N/A,#N/A,FALSE,"전력간선"}</definedName>
    <definedName name="운반량집계표" hidden="1">{#N/A,#N/A,FALSE,"전력간선"}</definedName>
    <definedName name="운반비">[208]설계산출기초!$G$7</definedName>
    <definedName name="운반산출">#REF!</definedName>
    <definedName name="운반집계" localSheetId="6" hidden="1">{#N/A,#N/A,FALSE,"전력간선"}</definedName>
    <definedName name="운반집계" localSheetId="7" hidden="1">{#N/A,#N/A,FALSE,"전력간선"}</definedName>
    <definedName name="운반집계" hidden="1">{#N/A,#N/A,FALSE,"전력간선"}</definedName>
    <definedName name="운반집계표" localSheetId="6" hidden="1">{#N/A,#N/A,FALSE,"전력간선"}</definedName>
    <definedName name="운반집계표" localSheetId="7" hidden="1">{#N/A,#N/A,FALSE,"전력간선"}</definedName>
    <definedName name="운반집계표" hidden="1">{#N/A,#N/A,FALSE,"전력간선"}</definedName>
    <definedName name="운암">#REF!</definedName>
    <definedName name="운영형태">#REF!</definedName>
    <definedName name="운잔">#REF!</definedName>
    <definedName name="운전">#REF!</definedName>
    <definedName name="운전기사">[375]인건비!$B$13</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'[220]기계경비(시간당)'!$D$7</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차">[201]기본단가표!$L$15</definedName>
    <definedName name="운전조">#REF!</definedName>
    <definedName name="운진">#REF!</definedName>
    <definedName name="운호1호">#REF!</definedName>
    <definedName name="운호2호">#REF!</definedName>
    <definedName name="운호3호">#REF!</definedName>
    <definedName name="워">#REF!</definedName>
    <definedName name="원">#REF!</definedName>
    <definedName name="원_가_계_산_서">#REF!</definedName>
    <definedName name="원2" localSheetId="6" hidden="1">{#N/A,#N/A,FALSE,"포장단가"}</definedName>
    <definedName name="원2" localSheetId="7" hidden="1">{#N/A,#N/A,FALSE,"포장단가"}</definedName>
    <definedName name="원2" hidden="1">{#N/A,#N/A,FALSE,"포장단가"}</definedName>
    <definedName name="원가" localSheetId="6">BlankMacro1</definedName>
    <definedName name="원가" localSheetId="7">BlankMacro1</definedName>
    <definedName name="원가">BlankMacro1</definedName>
    <definedName name="원가1" localSheetId="6">BlankMacro1</definedName>
    <definedName name="원가1" localSheetId="7">BlankMacro1</definedName>
    <definedName name="원가1">BlankMacro1</definedName>
    <definedName name="원가2" localSheetId="6" hidden="1">{#N/A,#N/A,FALSE,"포장단가"}</definedName>
    <definedName name="원가2" localSheetId="7" hidden="1">{#N/A,#N/A,FALSE,"포장단가"}</definedName>
    <definedName name="원가2" hidden="1">{#N/A,#N/A,FALSE,"포장단가"}</definedName>
    <definedName name="원가가가가가가">#REF!</definedName>
    <definedName name="원가계간"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#REF!,#REF!,#REF!</definedName>
    <definedName name="원가계산1">#REF!</definedName>
    <definedName name="원가계산19"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#REF!</definedName>
    <definedName name="원가계산서1" localSheetId="6" hidden="1">{#N/A,"수불부",FALSE,"사급자재수불서";#N/A,"수불부",FALSE,"사급자재수불서"}</definedName>
    <definedName name="원가계산서1" localSheetId="7" hidden="1">{#N/A,"수불부",FALSE,"사급자재수불서";#N/A,"수불부",FALSE,"사급자재수불서"}</definedName>
    <definedName name="원가계산서1" hidden="1">{#N/A,"수불부",FALSE,"사급자재수불서";#N/A,"수불부",FALSE,"사급자재수불서"}</definedName>
    <definedName name="원가계산서2">#REF!</definedName>
    <definedName name="원가계산선갑지">[376]기본단가표!$K$6</definedName>
    <definedName name="원가계신">#REF!</definedName>
    <definedName name="원가변경">[185]수량산출!#REF!</definedName>
    <definedName name="원가절감목표" localSheetId="6">노임단가!원가절감목표</definedName>
    <definedName name="원가절감목표" localSheetId="7">전기단가표!원가절감목표</definedName>
    <definedName name="원가절감목표">[0]!원가절감목표</definedName>
    <definedName name="원가정산">[377]노무비!$B$5</definedName>
    <definedName name="원가표" localSheetId="6" hidden="1">{#N/A,#N/A,FALSE,"명세표"}</definedName>
    <definedName name="원가표" localSheetId="7" hidden="1">{#N/A,#N/A,FALSE,"명세표"}</definedName>
    <definedName name="원가표" hidden="1">{#N/A,#N/A,FALSE,"명세표"}</definedName>
    <definedName name="원각"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#REF!</definedName>
    <definedName name="원금">#REF!</definedName>
    <definedName name="원기기ㅣㅇ"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남내역" hidden="1">[378]실행철강하도!$A$1:$A$4</definedName>
    <definedName name="원리" localSheetId="6">{"'제10장(표)'!$A$5:$L$10"}</definedName>
    <definedName name="원리" localSheetId="7">{"'제10장(표)'!$A$5:$L$10"}</definedName>
    <definedName name="원리">{"'제10장(표)'!$A$5:$L$10"}</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지반다짐">#REF!</definedName>
    <definedName name="원추리">#REF!</definedName>
    <definedName name="원추리노">#REF!</definedName>
    <definedName name="원추리재">#REF!</definedName>
    <definedName name="월">#REF!</definedName>
    <definedName name="월드건설" localSheetId="6" hidden="1">{#N/A,#N/A,FALSE,"이태원철근"}</definedName>
    <definedName name="월드건설" localSheetId="7" hidden="1">{#N/A,#N/A,FALSE,"이태원철근"}</definedName>
    <definedName name="월드건설" hidden="1">{#N/A,#N/A,FALSE,"이태원철근"}</definedName>
    <definedName name="웨브높이">#REF!</definedName>
    <definedName name="웨브두께">#REF!</definedName>
    <definedName name="위">#REF!</definedName>
    <definedName name="위1">#REF!</definedName>
    <definedName name="위금액">#REF!</definedName>
    <definedName name="위기준">[322]배치기준및요율표입력난!$C$5</definedName>
    <definedName name="위락경관">#REF!</definedName>
    <definedName name="위병면회소">#REF!</definedName>
    <definedName name="위생공">#REF!</definedName>
    <definedName name="위생공001">#REF!</definedName>
    <definedName name="위생공002">#REF!</definedName>
    <definedName name="위생공011">#REF!</definedName>
    <definedName name="위생공982">#REF!</definedName>
    <definedName name="위생공991">#REF!</definedName>
    <definedName name="위생공992">#REF!</definedName>
    <definedName name="위생공중보건">#REF!</definedName>
    <definedName name="위치">#N/A</definedName>
    <definedName name="위치조서">#REF!</definedName>
    <definedName name="위험표지판">#REF!</definedName>
    <definedName name="윙비트">#REF!</definedName>
    <definedName name="윙비트10">#REF!</definedName>
    <definedName name="윙비트6">[379]sheet1!#REF!</definedName>
    <definedName name="윙비트8">#REF!</definedName>
    <definedName name="유" localSheetId="6">노임단가!유</definedName>
    <definedName name="유" localSheetId="7">전기단가표!유</definedName>
    <definedName name="유">[0]!유</definedName>
    <definedName name="유1">[380]DATE!$I$24:$I$85</definedName>
    <definedName name="유10">[380]DATE!$E$24:$E$85</definedName>
    <definedName name="유11">[380]DATE!$I$24:$I$85</definedName>
    <definedName name="유2">[380]DATE!$C$24:$C$85</definedName>
    <definedName name="유21">[381]DATE!$I$24:$I$85</definedName>
    <definedName name="유22">[381]DATE!$C$24:$C$85</definedName>
    <definedName name="유23">[381]DATE!$H$24:$H$85</definedName>
    <definedName name="유3">[380]DATE!$H$24:$H$85</definedName>
    <definedName name="유4">[380]DATE!$J$24:$J$85</definedName>
    <definedName name="유5">[382]DATE!$G$24:$G$79</definedName>
    <definedName name="유6">[380]DATE!$B$24:$B$85</definedName>
    <definedName name="유7">[380]DATE!$D$24:$D$85</definedName>
    <definedName name="유8">[380]DATE!$E$24:$E$85</definedName>
    <definedName name="유9">[380]DATE!$C$24:$C$85</definedName>
    <definedName name="유기질비료">#REF!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리알버드">'[188]단가 및 재료비'!$S$143</definedName>
    <definedName name="유성재" localSheetId="6">{"'5국공정'!$A$1:$E$128"}</definedName>
    <definedName name="유성재" localSheetId="7">{"'5국공정'!$A$1:$E$128"}</definedName>
    <definedName name="유성재">{"'5국공정'!$A$1:$E$128"}</definedName>
    <definedName name="유성재11" localSheetId="6">{"'5국공정'!$A$1:$E$128"}</definedName>
    <definedName name="유성재11" localSheetId="7">{"'5국공정'!$A$1:$E$128"}</definedName>
    <definedName name="유성재11">{"'5국공정'!$A$1:$E$128"}</definedName>
    <definedName name="유압식백호우0.4경비">[188]중기사용료산출근거!$G$215</definedName>
    <definedName name="유압식백호우0.4노무비">[188]중기사용료산출근거!$G$219</definedName>
    <definedName name="유압식백호우0.4재료비">[188]중기사용료산출근거!$G$223</definedName>
    <definedName name="유입조전기공사내역" localSheetId="6">{"'단계별시설공사비'!$A$3:$K$51"}</definedName>
    <definedName name="유입조전기공사내역" localSheetId="7">{"'단계별시설공사비'!$A$3:$K$51"}</definedName>
    <definedName name="유입조전기공사내역">{"'단계별시설공사비'!$A$3:$K$51"}</definedName>
    <definedName name="유출계수">#REF!</definedName>
    <definedName name="유출계수콤보">#REF!</definedName>
    <definedName name="유효폭">#REF!</definedName>
    <definedName name="육리1호">#REF!</definedName>
    <definedName name="육리2호">#REF!</definedName>
    <definedName name="육상동식물">#REF!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수동식물">#REF!</definedName>
    <definedName name="육육">#REF!</definedName>
    <definedName name="윤">#REF!,#REF!,#REF!,#REF!,#REF!,#REF!,#REF!,#REF!,#REF!,#REF!,#REF!,#REF!,#REF!,#REF!,#REF!,#REF!,#REF!,#REF!,#REF!</definedName>
    <definedName name="융착기">'[316](10) 단가산출결과'!$D$57</definedName>
    <definedName name="융착성도료청색">'[188]단가 및 재료비'!$S$215</definedName>
    <definedName name="은" localSheetId="6" hidden="1">{#N/A,#N/A,FALSE,"구조2"}</definedName>
    <definedName name="은" localSheetId="7" hidden="1">{#N/A,#N/A,FALSE,"구조2"}</definedName>
    <definedName name="은" hidden="1">{#N/A,#N/A,FALSE,"구조2"}</definedName>
    <definedName name="은목서H1.5노">#REF!</definedName>
    <definedName name="은목서H1.5재">#REF!</definedName>
    <definedName name="은산1호">#REF!</definedName>
    <definedName name="은산2호">#REF!</definedName>
    <definedName name="은산3호">#REF!</definedName>
    <definedName name="은산4호">#REF!</definedName>
    <definedName name="은종원" localSheetId="6" hidden="1">{"'산출근거'!$B$4:$D$8"}</definedName>
    <definedName name="은종원" localSheetId="7" hidden="1">{"'산출근거'!$B$4:$D$8"}</definedName>
    <definedName name="은종원" hidden="1">{"'산출근거'!$B$4:$D$8"}</definedName>
    <definedName name="은행B12경">#REF!</definedName>
    <definedName name="은행B12노">#REF!</definedName>
    <definedName name="은행B12재">#REF!</definedName>
    <definedName name="은행B8">#REF!</definedName>
    <definedName name="은행B8경">#REF!</definedName>
    <definedName name="은행B8노">#REF!</definedName>
    <definedName name="은행B8재">#REF!</definedName>
    <definedName name="은행나무">#REF!</definedName>
    <definedName name="은행나무H3.5">#REF!</definedName>
    <definedName name="을">#REF!</definedName>
    <definedName name="을부담품목별중량계">[208]운반비산출!$E$25</definedName>
    <definedName name="을지" localSheetId="6">[0]!BlankMacro1</definedName>
    <definedName name="을지" localSheetId="7">[0]!BlankMacro1</definedName>
    <definedName name="을지">[0]!BlankMacro1</definedName>
    <definedName name="을지양식">#REF!</definedName>
    <definedName name="의" localSheetId="6" hidden="1">{#N/A,#N/A,FALSE,"운반시간"}</definedName>
    <definedName name="의" localSheetId="7" hidden="1">{#N/A,#N/A,FALSE,"운반시간"}</definedName>
    <definedName name="의" hidden="1">{#N/A,#N/A,FALSE,"운반시간"}</definedName>
    <definedName name="의보4">'[240]산출내역(4월)'!$BP$6:$BR$154</definedName>
    <definedName name="의보51">'[240]산출내역(5월) (2)'!$BL$6:$BN$100</definedName>
    <definedName name="이">#REF!</definedName>
    <definedName name="이가" localSheetId="6">{"'Firr(선)'!$AS$1:$AY$62","'Firr(사)'!$AS$1:$AY$62","'Firr(회)'!$AS$1:$AY$62","'Firr(선)'!$L$1:$V$62","'Firr(사)'!$L$1:$V$62","'Firr(회)'!$L$1:$V$62"}</definedName>
    <definedName name="이가" localSheetId="7">{"'Firr(선)'!$AS$1:$AY$62","'Firr(사)'!$AS$1:$AY$62","'Firr(회)'!$AS$1:$AY$62","'Firr(선)'!$L$1:$V$62","'Firr(사)'!$L$1:$V$62","'Firr(회)'!$L$1:$V$62"}</definedName>
    <definedName name="이가">{"'Firr(선)'!$AS$1:$AY$62","'Firr(사)'!$AS$1:$AY$62","'Firr(회)'!$AS$1:$AY$62","'Firr(선)'!$L$1:$V$62","'Firr(사)'!$L$1:$V$62","'Firr(회)'!$L$1:$V$62"}</definedName>
    <definedName name="이각A형">[295]일위대가!#REF!</definedName>
    <definedName name="이각B형">[383]일위대가!#REF!</definedName>
    <definedName name="이각경">#REF!</definedName>
    <definedName name="이각노">#REF!</definedName>
    <definedName name="이각재">#REF!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'[384]2공구산출내역'!#REF!</definedName>
    <definedName name="이공구산재보험료">#REF!</definedName>
    <definedName name="이공구안전관리비">#REF!</definedName>
    <definedName name="이공구이윤">#REF!</definedName>
    <definedName name="이공구일반관리비">#REF!</definedName>
    <definedName name="이공구품질관리비">#N/A</definedName>
    <definedName name="이광훈">'[385]대운반(철재)'!$B$3:$C$71</definedName>
    <definedName name="이광훈11" localSheetId="6" hidden="1">{#N/A,#N/A,FALSE,"명세표"}</definedName>
    <definedName name="이광훈11" localSheetId="7" hidden="1">{#N/A,#N/A,FALSE,"명세표"}</definedName>
    <definedName name="이광훈11" hidden="1">{#N/A,#N/A,FALSE,"명세표"}</definedName>
    <definedName name="이광훈13" localSheetId="6">노임단가!이광훈13</definedName>
    <definedName name="이광훈13" localSheetId="7">전기단가표!이광훈13</definedName>
    <definedName name="이광훈13">[0]!이광훈13</definedName>
    <definedName name="이광훈15" localSheetId="6" hidden="1">{#N/A,#N/A,FALSE,"명세표"}</definedName>
    <definedName name="이광훈15" localSheetId="7" hidden="1">{#N/A,#N/A,FALSE,"명세표"}</definedName>
    <definedName name="이광훈15" hidden="1">{#N/A,#N/A,FALSE,"명세표"}</definedName>
    <definedName name="이광훈16" localSheetId="6" hidden="1">{#N/A,#N/A,FALSE,"명세표"}</definedName>
    <definedName name="이광훈16" localSheetId="7" hidden="1">{#N/A,#N/A,FALSE,"명세표"}</definedName>
    <definedName name="이광훈16" hidden="1">{#N/A,#N/A,FALSE,"명세표"}</definedName>
    <definedName name="이광훈17" localSheetId="6" hidden="1">{#N/A,#N/A,FALSE,"명세표"}</definedName>
    <definedName name="이광훈17" localSheetId="7" hidden="1">{#N/A,#N/A,FALSE,"명세표"}</definedName>
    <definedName name="이광훈17" hidden="1">{#N/A,#N/A,FALSE,"명세표"}</definedName>
    <definedName name="이광훈18" localSheetId="6" hidden="1">{#N/A,#N/A,FALSE,"명세표"}</definedName>
    <definedName name="이광훈18" localSheetId="7" hidden="1">{#N/A,#N/A,FALSE,"명세표"}</definedName>
    <definedName name="이광훈18" hidden="1">{#N/A,#N/A,FALSE,"명세표"}</definedName>
    <definedName name="이광훈2" localSheetId="6" hidden="1">{#N/A,#N/A,FALSE,"명세표"}</definedName>
    <definedName name="이광훈2" localSheetId="7" hidden="1">{#N/A,#N/A,FALSE,"명세표"}</definedName>
    <definedName name="이광훈2" hidden="1">{#N/A,#N/A,FALSE,"명세표"}</definedName>
    <definedName name="이광훈20" localSheetId="6" hidden="1">{#N/A,#N/A,FALSE,"명세표"}</definedName>
    <definedName name="이광훈20" localSheetId="7" hidden="1">{#N/A,#N/A,FALSE,"명세표"}</definedName>
    <definedName name="이광훈20" hidden="1">{#N/A,#N/A,FALSE,"명세표"}</definedName>
    <definedName name="이광훈21" localSheetId="6" hidden="1">{#N/A,#N/A,FALSE,"명세표"}</definedName>
    <definedName name="이광훈21" localSheetId="7" hidden="1">{#N/A,#N/A,FALSE,"명세표"}</definedName>
    <definedName name="이광훈21" hidden="1">{#N/A,#N/A,FALSE,"명세표"}</definedName>
    <definedName name="이광훈22" localSheetId="6" hidden="1">{#N/A,#N/A,FALSE,"명세표"}</definedName>
    <definedName name="이광훈22" localSheetId="7" hidden="1">{#N/A,#N/A,FALSE,"명세표"}</definedName>
    <definedName name="이광훈22" hidden="1">{#N/A,#N/A,FALSE,"명세표"}</definedName>
    <definedName name="이광훈23" localSheetId="6" hidden="1">{#N/A,#N/A,FALSE,"명세표"}</definedName>
    <definedName name="이광훈23" localSheetId="7" hidden="1">{#N/A,#N/A,FALSE,"명세표"}</definedName>
    <definedName name="이광훈23" hidden="1">{#N/A,#N/A,FALSE,"명세표"}</definedName>
    <definedName name="이광훈24" localSheetId="6" hidden="1">{#N/A,#N/A,FALSE,"명세표"}</definedName>
    <definedName name="이광훈24" localSheetId="7" hidden="1">{#N/A,#N/A,FALSE,"명세표"}</definedName>
    <definedName name="이광훈24" hidden="1">{#N/A,#N/A,FALSE,"명세표"}</definedName>
    <definedName name="이광훈3" localSheetId="6">노임단가!이광훈3</definedName>
    <definedName name="이광훈3" localSheetId="7">전기단가표!이광훈3</definedName>
    <definedName name="이광훈3">[0]!이광훈3</definedName>
    <definedName name="이광훈4" localSheetId="6" hidden="1">{#N/A,#N/A,FALSE,"명세표"}</definedName>
    <definedName name="이광훈4" localSheetId="7" hidden="1">{#N/A,#N/A,FALSE,"명세표"}</definedName>
    <definedName name="이광훈4" hidden="1">{#N/A,#N/A,FALSE,"명세표"}</definedName>
    <definedName name="이광훈5" localSheetId="6">노임단가!이광훈5</definedName>
    <definedName name="이광훈5" localSheetId="7">전기단가표!이광훈5</definedName>
    <definedName name="이광훈5">[0]!이광훈5</definedName>
    <definedName name="이광훈6" localSheetId="6" hidden="1">{#N/A,#N/A,FALSE,"명세표"}</definedName>
    <definedName name="이광훈6" localSheetId="7" hidden="1">{#N/A,#N/A,FALSE,"명세표"}</definedName>
    <definedName name="이광훈6" hidden="1">{#N/A,#N/A,FALSE,"명세표"}</definedName>
    <definedName name="이광훈7" localSheetId="6" hidden="1">{#N/A,#N/A,FALSE,"명세표"}</definedName>
    <definedName name="이광훈7" localSheetId="7" hidden="1">{#N/A,#N/A,FALSE,"명세표"}</definedName>
    <definedName name="이광훈7" hidden="1">{#N/A,#N/A,FALSE,"명세표"}</definedName>
    <definedName name="이광훈8" localSheetId="6" hidden="1">{#N/A,#N/A,FALSE,"명세표"}</definedName>
    <definedName name="이광훈8" localSheetId="7" hidden="1">{#N/A,#N/A,FALSE,"명세표"}</definedName>
    <definedName name="이광훈8" hidden="1">{#N/A,#N/A,FALSE,"명세표"}</definedName>
    <definedName name="이광훈9" localSheetId="6" hidden="1">{#N/A,#N/A,FALSE,"명세표"}</definedName>
    <definedName name="이광훈9" localSheetId="7" hidden="1">{#N/A,#N/A,FALSE,"명세표"}</definedName>
    <definedName name="이광훈9" hidden="1">{#N/A,#N/A,FALSE,"명세표"}</definedName>
    <definedName name="이동" localSheetId="6" hidden="1">{#N/A,#N/A,FALSE,"조골재"}</definedName>
    <definedName name="이동" localSheetId="7" hidden="1">{#N/A,#N/A,FALSE,"조골재"}</definedName>
    <definedName name="이동" hidden="1">{#N/A,#N/A,FALSE,"조골재"}</definedName>
    <definedName name="이라라랄">#REF!</definedName>
    <definedName name="이론" localSheetId="6" hidden="1">{#N/A,#N/A,FALSE,"속도"}</definedName>
    <definedName name="이론" localSheetId="7" hidden="1">{#N/A,#N/A,FALSE,"속도"}</definedName>
    <definedName name="이론" hidden="1">{#N/A,#N/A,FALSE,"속도"}</definedName>
    <definedName name="이름">#REF!</definedName>
    <definedName name="이름아름" localSheetId="6" hidden="1">{#N/A,#N/A,FALSE,"명세표"}</definedName>
    <definedName name="이름아름" localSheetId="7" hidden="1">{#N/A,#N/A,FALSE,"명세표"}</definedName>
    <definedName name="이름아름" hidden="1">{#N/A,#N/A,FALSE,"명세표"}</definedName>
    <definedName name="이름충돌">#N/A</definedName>
    <definedName name="이름표" localSheetId="6" hidden="1">{#N/A,#N/A,FALSE,"단가표지"}</definedName>
    <definedName name="이름표" localSheetId="7" hidden="1">{#N/A,#N/A,FALSE,"단가표지"}</definedName>
    <definedName name="이름표" hidden="1">{#N/A,#N/A,FALSE,"단가표지"}</definedName>
    <definedName name="이릉" hidden="1">#REF!</definedName>
    <definedName name="이병철" localSheetId="6">[0]!BlankMacro1</definedName>
    <definedName name="이병철" localSheetId="7">[0]!BlankMacro1</definedName>
    <definedName name="이병철">[0]!BlankMacro1</definedName>
    <definedName name="이삼">#REF!</definedName>
    <definedName name="이상">#REF!</definedName>
    <definedName name="이식">#REF!</definedName>
    <definedName name="이식단가">#REF!</definedName>
    <definedName name="이식단가1">#REF!</definedName>
    <definedName name="이식일위">#REF!</definedName>
    <definedName name="이원걸">[291]단위중량!#REF!</definedName>
    <definedName name="이윤">#REF!</definedName>
    <definedName name="이윤_산식">#REF!</definedName>
    <definedName name="이윤및일반관리비">#REF!</definedName>
    <definedName name="이윤요율">[189]제경비요율!$F$26</definedName>
    <definedName name="이윤율">#REF!</definedName>
    <definedName name="이응각">#REF!</definedName>
    <definedName name="이이">#REF!</definedName>
    <definedName name="이이잉">#REF!</definedName>
    <definedName name="이자">#REF!</definedName>
    <definedName name="이자율">0.125</definedName>
    <definedName name="이전">#REF!</definedName>
    <definedName name="이정" localSheetId="6" hidden="1">{#N/A,#N/A,FALSE,"2~8번"}</definedName>
    <definedName name="이정" localSheetId="7" hidden="1">{#N/A,#N/A,FALSE,"2~8번"}</definedName>
    <definedName name="이정" hidden="1">{#N/A,#N/A,FALSE,"2~8번"}</definedName>
    <definedName name="이종훈" hidden="1">[202]전기!$A$4:$A$163</definedName>
    <definedName name="이지지지">#N/A</definedName>
    <definedName name="이태리">#REF!</definedName>
    <definedName name="이태리2">#REF!</definedName>
    <definedName name="이태리라">#REF!</definedName>
    <definedName name="이팝나무H3.5">#REF!</definedName>
    <definedName name="이형관">[91]DATE!$B$24:$B$85</definedName>
    <definedName name="이형우">#REF!</definedName>
    <definedName name="이희선">#REF!,#REF!</definedName>
    <definedName name="이ㅏㅁ넝리먼ㅇㄹ" localSheetId="6" hidden="1">{#N/A,#N/A,FALSE,"골재소요량";#N/A,#N/A,FALSE,"골재소요량"}</definedName>
    <definedName name="이ㅏㅁ넝리먼ㅇㄹ" localSheetId="7" hidden="1">{#N/A,#N/A,FALSE,"골재소요량";#N/A,#N/A,FALSE,"골재소요량"}</definedName>
    <definedName name="이ㅏㅁ넝리먼ㅇㄹ" hidden="1">{#N/A,#N/A,FALSE,"골재소요량";#N/A,#N/A,FALSE,"골재소요량"}</definedName>
    <definedName name="인_건_비">#REF!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가번호">#REF!</definedName>
    <definedName name="인건비">[386]J!$A$3:$B$13</definedName>
    <definedName name="인건비2">#REF!</definedName>
    <definedName name="인공">#REF!</definedName>
    <definedName name="인공1">#REF!</definedName>
    <definedName name="인구" hidden="1">#REF!</definedName>
    <definedName name="인기300">[30]대로근거!#REF!</definedName>
    <definedName name="인기350">[30]대로근거!#REF!</definedName>
    <definedName name="인동덩쿨">#REF!</definedName>
    <definedName name="인력품">#REF!</definedName>
    <definedName name="인버트두께">#REF!</definedName>
    <definedName name="인부">#REF!</definedName>
    <definedName name="인상익" localSheetId="6">BlankMacro1</definedName>
    <definedName name="인상익" localSheetId="7">BlankMacro1</definedName>
    <definedName name="인상익">BlankMacro1</definedName>
    <definedName name="인쇄">#REF!</definedName>
    <definedName name="인쇄양식">#N/A</definedName>
    <definedName name="인쇄양식1">#N/A</definedName>
    <definedName name="인암300">[30]대로근거!#REF!</definedName>
    <definedName name="인암350">[30]대로근거!#REF!</definedName>
    <definedName name="인원">[387]인원!$A$4:$I$159</definedName>
    <definedName name="인입">#REF!</definedName>
    <definedName name="인천지검"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토300">[30]대로근거!#REF!</definedName>
    <definedName name="인토350">[30]대로근거!#REF!</definedName>
    <definedName name="인할">#REF!</definedName>
    <definedName name="인호">#REF!</definedName>
    <definedName name="일" hidden="1">#REF!</definedName>
    <definedName name="일___위___대___가___표">'[388]일위(시설)'!#REF!</definedName>
    <definedName name="일A">#REF!</definedName>
    <definedName name="일B0.6">#REF!</definedName>
    <definedName name="일B6">#REF!</definedName>
    <definedName name="일공구가설비">#N/A</definedName>
    <definedName name="일공구간접노무비">#N/A</definedName>
    <definedName name="일공구관급">#REF!</definedName>
    <definedName name="일공구기타경비">#N/A</definedName>
    <definedName name="일공구부가가치세">#N/A</definedName>
    <definedName name="일공구산재보험료">#N/A</definedName>
    <definedName name="일공구안전관리비">#N/A</definedName>
    <definedName name="일공구이윤">#N/A</definedName>
    <definedName name="일공구일반관리비">#N/A</definedName>
    <definedName name="일공구직영비">#REF!</definedName>
    <definedName name="일공구품질관리비">#N/A</definedName>
    <definedName name="일단">[389]원형1호맨홀토공수량!#REF!</definedName>
    <definedName name="일대">#REF!</definedName>
    <definedName name="일련번호">#REF!</definedName>
    <definedName name="일반">#REF!</definedName>
    <definedName name="일반건설공사_갑">#REF!</definedName>
    <definedName name="일반건설공사_을">#REF!</definedName>
    <definedName name="일반관리비">#REF!</definedName>
    <definedName name="일반관리비_산식">#REF!</definedName>
    <definedName name="일반관리비요율">[189]제경비요율!$F$23</definedName>
    <definedName name="일반관리비율">#REF!</definedName>
    <definedName name="일반관리율">#REF!</definedName>
    <definedName name="일반부" localSheetId="6" hidden="1">{#N/A,#N/A,FALSE,"조골재"}</definedName>
    <definedName name="일반부" localSheetId="7" hidden="1">{#N/A,#N/A,FALSE,"조골재"}</definedName>
    <definedName name="일반부" hidden="1">{#N/A,#N/A,FALSE,"조골재"}</definedName>
    <definedName name="일반집계">#N/A</definedName>
    <definedName name="일반통신설비">#REF!</definedName>
    <definedName name="일산신도시">[390]일위대가!$A$4:$M$38</definedName>
    <definedName name="일수_개월">#REF!</definedName>
    <definedName name="일울">#REF!</definedName>
    <definedName name="일위">'[391]1'!#REF!</definedName>
    <definedName name="일위1">[166]일위대가!$A$1:$P$2500</definedName>
    <definedName name="일위11111" localSheetId="6">{"'건축내역'!$A$1:$L$413"}</definedName>
    <definedName name="일위11111" localSheetId="7">{"'건축내역'!$A$1:$L$413"}</definedName>
    <definedName name="일위11111">{"'건축내역'!$A$1:$L$413"}</definedName>
    <definedName name="일위2">#N/A</definedName>
    <definedName name="일위규격매크로">[344]!일위규격매크로</definedName>
    <definedName name="일위다" localSheetId="6">{"'제10장(표)'!$A$5:$L$10"}</definedName>
    <definedName name="일위다" localSheetId="7">{"'제10장(표)'!$A$5:$L$10"}</definedName>
    <definedName name="일위다">{"'제10장(표)'!$A$5:$L$10"}</definedName>
    <definedName name="일위단가">[392]일위단가!$A$3:$K$89</definedName>
    <definedName name="일위대" localSheetId="6">{"'제10장(표)'!$A$5:$L$10"}</definedName>
    <definedName name="일위대" localSheetId="7">{"'제10장(표)'!$A$5:$L$10"}</definedName>
    <definedName name="일위대">{"'제10장(표)'!$A$5:$L$10"}</definedName>
    <definedName name="일위대가">#REF!</definedName>
    <definedName name="일위대가1">#REF!</definedName>
    <definedName name="일위대가11" localSheetId="6" hidden="1">{#N/A,#N/A,FALSE,"명세표"}</definedName>
    <definedName name="일위대가11" localSheetId="7" hidden="1">{#N/A,#N/A,FALSE,"명세표"}</definedName>
    <definedName name="일위대가11" hidden="1">{#N/A,#N/A,FALSE,"명세표"}</definedName>
    <definedName name="일위대가2">#REF!</definedName>
    <definedName name="일위대가4">#REF!</definedName>
    <definedName name="일위대가목록" localSheetId="6">BlankMacro1</definedName>
    <definedName name="일위대가목록" localSheetId="7">BlankMacro1</definedName>
    <definedName name="일위대가목록">BlankMacro1</definedName>
    <definedName name="일위대가일람">[276]일위목록!$A$4:$K$531</definedName>
    <definedName name="일위대가최종">#N/A</definedName>
    <definedName name="일위대가폼">#REF!</definedName>
    <definedName name="일위대가표">#REF!</definedName>
    <definedName name="일위목록">#REF!</definedName>
    <definedName name="일위목록2">'[17]#REF'!$A$8:$J$38</definedName>
    <definedName name="일위산출">#REF!</definedName>
    <definedName name="일위산출1">#REF!</definedName>
    <definedName name="일위수량">#REF!</definedName>
    <definedName name="일위집계">#REF!</definedName>
    <definedName name="일위집계표">#REF!</definedName>
    <definedName name="일위최종2">#N/A</definedName>
    <definedName name="일위코드입력매크로">[344]!일위코드입력매크로</definedName>
    <definedName name="일위표">#REF!</definedName>
    <definedName name="일위호표">#REF!</definedName>
    <definedName name="일위화면복귀매크로">[344]!일위화면복귀매크로</definedName>
    <definedName name="일의01">[297]직노!#REF!</definedName>
    <definedName name="일일">#REF!</definedName>
    <definedName name="일정표" localSheetId="6" hidden="1">{#N/A,#N/A,FALSE,"이태원철근"}</definedName>
    <definedName name="일정표" localSheetId="7" hidden="1">{#N/A,#N/A,FALSE,"이태원철근"}</definedName>
    <definedName name="일정표" hidden="1">{#N/A,#N/A,FALSE,"이태원철근"}</definedName>
    <definedName name="일정표0124" localSheetId="6" hidden="1">{#N/A,#N/A,FALSE,"이태원철근"}</definedName>
    <definedName name="일정표0124" localSheetId="7" hidden="1">{#N/A,#N/A,FALSE,"이태원철근"}</definedName>
    <definedName name="일정표0124" hidden="1">{#N/A,#N/A,FALSE,"이태원철근"}</definedName>
    <definedName name="일조장해">#REF!</definedName>
    <definedName name="임금" localSheetId="6">{"'제10장(표)'!$A$5:$L$10"}</definedName>
    <definedName name="임금" localSheetId="7">{"'제10장(표)'!$A$5:$L$10"}</definedName>
    <definedName name="임금">{"'제10장(표)'!$A$5:$L$10"}</definedName>
    <definedName name="임ㄴ" localSheetId="6">{"'공사부문'!$A$6:$A$32"}</definedName>
    <definedName name="임ㄴ" localSheetId="7">{"'공사부문'!$A$6:$A$32"}</definedName>
    <definedName name="임ㄴ">{"'공사부문'!$A$6:$A$32"}</definedName>
    <definedName name="임대숙소">#REF!</definedName>
    <definedName name="임시" localSheetId="6" hidden="1">{"'산출근거'!$B$4:$D$8"}</definedName>
    <definedName name="임시" localSheetId="7" hidden="1">{"'산출근거'!$B$4:$D$8"}</definedName>
    <definedName name="임시" hidden="1">{"'산출근거'!$B$4:$D$8"}</definedName>
    <definedName name="임시1" localSheetId="6" hidden="1">{#N/A,#N/A,FALSE,"전력간선"}</definedName>
    <definedName name="임시1" localSheetId="7" hidden="1">{#N/A,#N/A,FALSE,"전력간선"}</definedName>
    <definedName name="임시1" hidden="1">{#N/A,#N/A,FALSE,"전력간선"}</definedName>
    <definedName name="임시2" localSheetId="6" hidden="1">{#N/A,#N/A,FALSE,"전력간선"}</definedName>
    <definedName name="임시2" localSheetId="7" hidden="1">{#N/A,#N/A,FALSE,"전력간선"}</definedName>
    <definedName name="임시2" hidden="1">{#N/A,#N/A,FALSE,"전력간선"}</definedName>
    <definedName name="임시숙소">#REF!</definedName>
    <definedName name="임직">#REF!</definedName>
    <definedName name="임피던스">#REF!</definedName>
    <definedName name="입구250NH조도기여">#REF!</definedName>
    <definedName name="입구400NH조도기여">#REF!</definedName>
    <definedName name="입구NH조도기여">[241]금광1터널!$D$85</definedName>
    <definedName name="입구NH휘도기여">[241]금광1터널!$E$85</definedName>
    <definedName name="입구형광조도기여">[241]금광1터널!$D$82</definedName>
    <definedName name="입구형광휘도기여">[241]금광1터널!$E$82</definedName>
    <definedName name="입력선택">#REF!</definedName>
    <definedName name="입안1호">#REF!</definedName>
    <definedName name="입안2호">#REF!</definedName>
    <definedName name="입안3호">#REF!</definedName>
    <definedName name="입안4호">#REF!</definedName>
    <definedName name="입안기존2">#REF!</definedName>
    <definedName name="입찰금액">#REF!</definedName>
    <definedName name="입찰내역">#REF!</definedName>
    <definedName name="입출단위구간">[241]금광1터널!$B$91</definedName>
    <definedName name="ㅈ" localSheetId="6" hidden="1">{#N/A,#N/A,FALSE,"명세표"}</definedName>
    <definedName name="ㅈ" localSheetId="7" hidden="1">{#N/A,#N/A,FALSE,"명세표"}</definedName>
    <definedName name="ㅈ" hidden="1">{#N/A,#N/A,FALSE,"명세표"}</definedName>
    <definedName name="ㅈ10" localSheetId="6">BlankMacro1</definedName>
    <definedName name="ㅈ10" localSheetId="7">BlankMacro1</definedName>
    <definedName name="ㅈ10">BlankMacro1</definedName>
    <definedName name="ㅈ100" localSheetId="6">BlankMacro1</definedName>
    <definedName name="ㅈ100" localSheetId="7">BlankMacro1</definedName>
    <definedName name="ㅈ100">BlankMacro1</definedName>
    <definedName name="ㅈ3ㅈㅈㄷㅈㅇ" localSheetId="6">BlankMacro1</definedName>
    <definedName name="ㅈ3ㅈㅈㄷㅈㅇ" localSheetId="7">BlankMacro1</definedName>
    <definedName name="ㅈ3ㅈㅈㄷㅈㅇ">BlankMacro1</definedName>
    <definedName name="ㅈ56ㅕ" localSheetId="6">{"'용역비'!$A$4:$C$8"}</definedName>
    <definedName name="ㅈ56ㅕ" localSheetId="7">{"'용역비'!$A$4:$C$8"}</definedName>
    <definedName name="ㅈ56ㅕ">{"'용역비'!$A$4:$C$8"}</definedName>
    <definedName name="ㅈㄱ" localSheetId="6" hidden="1">{#N/A,#N/A,FALSE,"조골재"}</definedName>
    <definedName name="ㅈㄱ" localSheetId="7" hidden="1">{#N/A,#N/A,FALSE,"조골재"}</definedName>
    <definedName name="ㅈㄱ" hidden="1">{#N/A,#N/A,FALSE,"조골재"}</definedName>
    <definedName name="ㅈㄱㄷ">#REF!</definedName>
    <definedName name="ㅈㄱㅎㅇㅎ">[251]단가표!$A$1:$P$27</definedName>
    <definedName name="ㅈㄴ">[252]요율!$A$1:$A$2</definedName>
    <definedName name="ㅈㄷ" localSheetId="6" hidden="1">{#N/A,#N/A,FALSE,"혼합골재"}</definedName>
    <definedName name="ㅈㄷ" localSheetId="7" hidden="1">{#N/A,#N/A,FALSE,"혼합골재"}</definedName>
    <definedName name="ㅈㄷ" hidden="1">{#N/A,#N/A,FALSE,"혼합골재"}</definedName>
    <definedName name="ㅈㄷㄱㄷㄱㄷ" localSheetId="6">{"'용역비'!$A$4:$C$8"}</definedName>
    <definedName name="ㅈㄷㄱㄷㄱㄷ" localSheetId="7">{"'용역비'!$A$4:$C$8"}</definedName>
    <definedName name="ㅈㄷㄱㄷㄱㄷ">{"'용역비'!$A$4:$C$8"}</definedName>
    <definedName name="ㅈㄷㄱㅈㄷㄱ" localSheetId="6">{"'5국공정'!$A$1:$E$128"}</definedName>
    <definedName name="ㅈㄷㄱㅈㄷㄱ" localSheetId="7">{"'5국공정'!$A$1:$E$128"}</definedName>
    <definedName name="ㅈㄷㄱㅈㄷㄱ">{"'5국공정'!$A$1:$E$128"}</definedName>
    <definedName name="ㅈㄷㄹㄴㅇ" localSheetId="6">BlankMacro1</definedName>
    <definedName name="ㅈㄷㄹㄴㅇ" localSheetId="7">BlankMacro1</definedName>
    <definedName name="ㅈㄷㄹㄴㅇ">BlankMacro1</definedName>
    <definedName name="ㅈㅁ">#REF!</definedName>
    <definedName name="ㅈㅂㅇㅇㅇㅇㅇㅇㅇㅇ"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ㅂㅇㅇㅇㅇㅇㅇㅇㅇ"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ㅂㅇㅇㅇㅇㅇㅇ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ㅂㅈㅂ">#REF!</definedName>
    <definedName name="ㅈㅂㅈㅂㅈㅂ">#REF!</definedName>
    <definedName name="ㅈㅅ">#REF!</definedName>
    <definedName name="ㅈㅇ" localSheetId="6">{"'용역비'!$A$4:$C$8"}</definedName>
    <definedName name="ㅈㅇ" localSheetId="7">{"'용역비'!$A$4:$C$8"}</definedName>
    <definedName name="ㅈㅇ">{"'용역비'!$A$4:$C$8"}</definedName>
    <definedName name="ㅈㅇㅈ" hidden="1">#REF!</definedName>
    <definedName name="ㅈㅈ" localSheetId="6" hidden="1">{#N/A,"수불부",FALSE,"사급자재수불서";#N/A,"수불부",FALSE,"사급자재수불서"}</definedName>
    <definedName name="ㅈㅈ" localSheetId="7" hidden="1">{#N/A,"수불부",FALSE,"사급자재수불서";#N/A,"수불부",FALSE,"사급자재수불서"}</definedName>
    <definedName name="ㅈㅈ" hidden="1">{#N/A,"수불부",FALSE,"사급자재수불서";#N/A,"수불부",FALSE,"사급자재수불서"}</definedName>
    <definedName name="ㅈㅈㅈ" localSheetId="6">{"'Sheet1'!$D$19","'Sheet1'!$B$22:$E$22"}</definedName>
    <definedName name="ㅈㅈㅈ" localSheetId="7">{"'Sheet1'!$D$19","'Sheet1'!$B$22:$E$22"}</definedName>
    <definedName name="ㅈㅈㅈ">{"'Sheet1'!$D$19","'Sheet1'!$B$22:$E$22"}</definedName>
    <definedName name="ㅈㅈㅈㅈ" localSheetId="6" hidden="1">{#N/A,#N/A,FALSE,"명세표"}</definedName>
    <definedName name="ㅈㅈㅈㅈ" localSheetId="7" hidden="1">{#N/A,#N/A,FALSE,"명세표"}</definedName>
    <definedName name="ㅈㅈㅈㅈ" hidden="1">{#N/A,#N/A,FALSE,"명세표"}</definedName>
    <definedName name="ㅈㅈㅈㅈㅈ" localSheetId="6" hidden="1">{#N/A,#N/A,FALSE,"명세표"}</definedName>
    <definedName name="ㅈㅈㅈㅈㅈ" localSheetId="7" hidden="1">{#N/A,#N/A,FALSE,"명세표"}</definedName>
    <definedName name="ㅈㅈㅈㅈㅈ" hidden="1">{#N/A,#N/A,FALSE,"명세표"}</definedName>
    <definedName name="ㅈㅈㅈㅈㅈㅈ">#REF!</definedName>
    <definedName name="자" localSheetId="6">BlankMacro1</definedName>
    <definedName name="자" localSheetId="7">BlankMacro1</definedName>
    <definedName name="자">BlankMacro1</definedName>
    <definedName name="자_재_비">#REF!</definedName>
    <definedName name="자_트">#REF!</definedName>
    <definedName name="자1">[393]자재단가비교표!#REF!</definedName>
    <definedName name="자10">[393]자재단가비교표!#REF!</definedName>
    <definedName name="자11">[393]자재단가비교표!#REF!</definedName>
    <definedName name="자12">[393]자재단가비교표!#REF!</definedName>
    <definedName name="자13">[393]자재단가비교표!#REF!</definedName>
    <definedName name="자14">[393]자재단가비교표!#REF!</definedName>
    <definedName name="자15">[393]자재단가비교표!#REF!</definedName>
    <definedName name="자16">[393]자재단가비교표!#REF!</definedName>
    <definedName name="자17">[393]자재단가비교표!#REF!</definedName>
    <definedName name="자18">[393]자재단가비교표!#REF!</definedName>
    <definedName name="자19">[393]자재단가비교표!#REF!</definedName>
    <definedName name="자2">[393]자재단가비교표!#REF!</definedName>
    <definedName name="자20">[393]자재단가비교표!#REF!</definedName>
    <definedName name="자21">[393]자재단가비교표!#REF!</definedName>
    <definedName name="자22">[393]자재단가비교표!#REF!</definedName>
    <definedName name="자23">[393]자재단가비교표!#REF!</definedName>
    <definedName name="자24">[393]자재단가비교표!#REF!</definedName>
    <definedName name="자25">[393]자재단가비교표!#REF!</definedName>
    <definedName name="자26">[393]자재단가비교표!#REF!</definedName>
    <definedName name="자27">[393]자재단가비교표!#REF!</definedName>
    <definedName name="자28">[393]자재단가비교표!#REF!</definedName>
    <definedName name="자29">[393]자재단가비교표!#REF!</definedName>
    <definedName name="자3">[393]자재단가비교표!#REF!</definedName>
    <definedName name="자30">[393]자재단가비교표!#REF!</definedName>
    <definedName name="자31">[393]자재단가비교표!#REF!</definedName>
    <definedName name="자32">[393]자재단가비교표!#REF!</definedName>
    <definedName name="자33">[393]자재단가비교표!#REF!</definedName>
    <definedName name="자34">[393]자재단가비교표!#REF!</definedName>
    <definedName name="자35">[393]자재단가비교표!#REF!</definedName>
    <definedName name="자36">[393]자재단가비교표!#REF!</definedName>
    <definedName name="자37">[393]자재단가비교표!#REF!</definedName>
    <definedName name="자38">[393]자재단가비교표!#REF!</definedName>
    <definedName name="자39">[393]자재단가비교표!#REF!</definedName>
    <definedName name="자4">[393]자재단가비교표!#REF!</definedName>
    <definedName name="자40">[393]자재단가비교표!#REF!</definedName>
    <definedName name="자41">[393]자재단가비교표!#REF!</definedName>
    <definedName name="자42">[393]자재단가비교표!#REF!</definedName>
    <definedName name="자43">[393]자재단가비교표!#REF!</definedName>
    <definedName name="자44">[393]자재단가비교표!#REF!</definedName>
    <definedName name="자45">[393]자재단가비교표!#REF!</definedName>
    <definedName name="자46">[393]자재단가비교표!#REF!</definedName>
    <definedName name="자47">[393]자재단가비교표!#REF!</definedName>
    <definedName name="자48">[393]자재단가비교표!#REF!</definedName>
    <definedName name="자49">[393]자재단가비교표!#REF!</definedName>
    <definedName name="자5">[393]자재단가비교표!#REF!</definedName>
    <definedName name="자50">[393]자재단가비교표!#REF!</definedName>
    <definedName name="자51">[393]자재단가비교표!#REF!</definedName>
    <definedName name="자52">[393]자재단가비교표!#REF!</definedName>
    <definedName name="자53">[393]자재단가비교표!#REF!</definedName>
    <definedName name="자54">[393]자재단가비교표!#REF!</definedName>
    <definedName name="자55">[393]자재단가비교표!#REF!</definedName>
    <definedName name="자56">[393]자재단가비교표!#REF!</definedName>
    <definedName name="자57">[393]자재단가비교표!#REF!</definedName>
    <definedName name="자58">[393]자재단가비교표!#REF!</definedName>
    <definedName name="자59">[393]자재단가비교표!#REF!</definedName>
    <definedName name="자6">[393]자재단가비교표!#REF!</definedName>
    <definedName name="자60">[393]자재단가비교표!#REF!</definedName>
    <definedName name="자61">[393]자재단가비교표!#REF!</definedName>
    <definedName name="자62">[393]자재단가비교표!#REF!</definedName>
    <definedName name="자63">[393]자재단가비교표!#REF!</definedName>
    <definedName name="자64">[393]자재단가비교표!#REF!</definedName>
    <definedName name="자65">[393]자재단가비교표!#REF!</definedName>
    <definedName name="자66">[393]자재단가비교표!#REF!</definedName>
    <definedName name="자67">[393]자재단가비교표!#REF!</definedName>
    <definedName name="자68">[393]자재단가비교표!#REF!</definedName>
    <definedName name="자69">[393]자재단가비교표!#REF!</definedName>
    <definedName name="자7">[393]자재단가비교표!#REF!</definedName>
    <definedName name="자70">[393]자재단가비교표!#REF!</definedName>
    <definedName name="자71">[393]자재단가비교표!#REF!</definedName>
    <definedName name="자72">[393]자재단가비교표!#REF!</definedName>
    <definedName name="자73">[393]자재단가비교표!#REF!</definedName>
    <definedName name="자74">[393]자재단가비교표!#REF!</definedName>
    <definedName name="자75">[393]자재단가비교표!#REF!</definedName>
    <definedName name="자76">[393]자재단가비교표!#REF!</definedName>
    <definedName name="자77">[393]자재단가비교표!#REF!</definedName>
    <definedName name="자78">[393]자재단가비교표!#REF!</definedName>
    <definedName name="자79">[393]자재단가비교표!#REF!</definedName>
    <definedName name="자8">[393]자재단가비교표!#REF!</definedName>
    <definedName name="자80">[393]자재단가비교표!#REF!</definedName>
    <definedName name="자81">[393]자재단가비교표!#REF!</definedName>
    <definedName name="자9">[393]자재단가비교표!#REF!</definedName>
    <definedName name="자갈">#REF!</definedName>
    <definedName name="자갈19">#REF!</definedName>
    <definedName name="자갈190">#REF!</definedName>
    <definedName name="자갈40">#REF!</definedName>
    <definedName name="자갈50">#REF!</definedName>
    <definedName name="자갈시멘트모래">#REF!</definedName>
    <definedName name="자갈운반">#N/A</definedName>
    <definedName name="자갈합">#REF!</definedName>
    <definedName name="자갈합Ø19">#REF!</definedName>
    <definedName name="자갈합계">#REF!</definedName>
    <definedName name="자갈합계19">#REF!</definedName>
    <definedName name="자귀나무">#REF!</definedName>
    <definedName name="자귀나무H3.0xR8">#REF!</definedName>
    <definedName name="자단">[264]자재단가!$A$1:$S$372</definedName>
    <definedName name="자단2">[264]자재단가!$A$1:$S$372</definedName>
    <definedName name="자동제어1차공량산출" localSheetId="6">BlankMacro1</definedName>
    <definedName name="자동제어1차공량산출" localSheetId="7">BlankMacro1</definedName>
    <definedName name="자동제어1차공량산출">BlankMacro1</definedName>
    <definedName name="자동화재탐지설비">#REF!</definedName>
    <definedName name="자료">#N/A</definedName>
    <definedName name="자료1">#REF!</definedName>
    <definedName name="자료2">#REF!</definedName>
    <definedName name="자료표">#REF!</definedName>
    <definedName name="자미" localSheetId="6" hidden="1">{#N/A,#N/A,FALSE,"명세표"}</definedName>
    <definedName name="자미" localSheetId="7" hidden="1">{#N/A,#N/A,FALSE,"명세표"}</definedName>
    <definedName name="자미" hidden="1">{#N/A,#N/A,FALSE,"명세표"}</definedName>
    <definedName name="자미1" localSheetId="6" hidden="1">{#N/A,#N/A,FALSE,"명세표"}</definedName>
    <definedName name="자미1" localSheetId="7" hidden="1">{#N/A,#N/A,FALSE,"명세표"}</definedName>
    <definedName name="자미1" hidden="1">{#N/A,#N/A,FALSE,"명세표"}</definedName>
    <definedName name="자산홍H0.3">#REF!</definedName>
    <definedName name="자산홍H0.3경">#REF!</definedName>
    <definedName name="자산홍H0.3노">#REF!</definedName>
    <definedName name="자산홍H0.3재">#REF!</definedName>
    <definedName name="자산홍H0.4">#REF!</definedName>
    <definedName name="자산홍H0.4경">#REF!</definedName>
    <definedName name="자산홍H0.4노">#REF!</definedName>
    <definedName name="자산홍H0.4재">#REF!</definedName>
    <definedName name="자양" localSheetId="6" hidden="1">{#N/A,#N/A,FALSE,"이태원철근"}</definedName>
    <definedName name="자양" localSheetId="7" hidden="1">{#N/A,#N/A,FALSE,"이태원철근"}</definedName>
    <definedName name="자양" hidden="1">{#N/A,#N/A,FALSE,"이태원철근"}</definedName>
    <definedName name="자양공사개요" localSheetId="6" hidden="1">{#N/A,#N/A,FALSE,"이태원철근"}</definedName>
    <definedName name="자양공사개요" localSheetId="7" hidden="1">{#N/A,#N/A,FALSE,"이태원철근"}</definedName>
    <definedName name="자양공사개요" hidden="1">{#N/A,#N/A,FALSE,"이태원철근"}</definedName>
    <definedName name="자연석">#REF!</definedName>
    <definedName name="자연수위">#REF!</definedName>
    <definedName name="자자잦" localSheetId="6">노임단가!자자잦</definedName>
    <definedName name="자자잦" localSheetId="7">전기단가표!자자잦</definedName>
    <definedName name="자자잦">[0]!자자잦</definedName>
    <definedName name="자재">#REF!</definedName>
    <definedName name="자재3">#REF!</definedName>
    <definedName name="자재공율">#REF!</definedName>
    <definedName name="자재단가">[394]자재단가!$A$1:$S$372</definedName>
    <definedName name="자재단가근거" hidden="1">#REF!</definedName>
    <definedName name="자재단가수정완료">#N/A</definedName>
    <definedName name="자재단가표">#REF!</definedName>
    <definedName name="자재비">#REF!</definedName>
    <definedName name="자재집게" localSheetId="6">BlankMacro1</definedName>
    <definedName name="자재집게" localSheetId="7">BlankMacro1</definedName>
    <definedName name="자재집게">BlankMacro1</definedName>
    <definedName name="자재집계" localSheetId="6">{"'5국공정'!$A$1:$E$128"}</definedName>
    <definedName name="자재집계" localSheetId="7">{"'5국공정'!$A$1:$E$128"}</definedName>
    <definedName name="자재집계">{"'5국공정'!$A$1:$E$128"}</definedName>
    <definedName name="자재집계1">[325]내역서!#REF!</definedName>
    <definedName name="자재집계5" localSheetId="6">BlankMacro1</definedName>
    <definedName name="자재집계5" localSheetId="7">BlankMacro1</definedName>
    <definedName name="자재집계5">BlankMacro1</definedName>
    <definedName name="자재집계표">#REF!</definedName>
    <definedName name="자재집계표제목">#REF!</definedName>
    <definedName name="작성">#REF!</definedName>
    <definedName name="작성자">#REF!</definedName>
    <definedName name="작업">#REF!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잔">#REF!</definedName>
    <definedName name="잔디">#REF!</definedName>
    <definedName name="잔디_평떼">#REF!</definedName>
    <definedName name="잔디노">#REF!</definedName>
    <definedName name="잔디재">#REF!</definedName>
    <definedName name="잔디줄떼">#REF!</definedName>
    <definedName name="잔디줄떼노">#REF!</definedName>
    <definedName name="잔디줄떼재">#REF!</definedName>
    <definedName name="잔디평떼">#REF!</definedName>
    <definedName name="잔디평떼노">#REF!</definedName>
    <definedName name="잔디평떼재">#REF!</definedName>
    <definedName name="잔토경">#REF!</definedName>
    <definedName name="잔토노">#REF!</definedName>
    <definedName name="잔토재">#REF!</definedName>
    <definedName name="잔토처리">#N/A</definedName>
    <definedName name="잔토처리____________인력">[295]일위대가!#REF!</definedName>
    <definedName name="잠수부">#REF!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잡A">#REF!</definedName>
    <definedName name="잡B">[41]방음벽기초!#REF!</definedName>
    <definedName name="잡걱">#REF!</definedName>
    <definedName name="잡괴ㅣ" localSheetId="6">노임단가!잡괴ㅣ</definedName>
    <definedName name="잡괴ㅣ" localSheetId="7">전기단가표!잡괴ㅣ</definedName>
    <definedName name="잡괴ㅣ">[0]!잡괴ㅣ</definedName>
    <definedName name="잡석">#REF!</definedName>
    <definedName name="잡석2">#REF!</definedName>
    <definedName name="잡석높이">[41]방음벽기초!#REF!</definedName>
    <definedName name="잡석부설">#REF!</definedName>
    <definedName name="잡석합계">#REF!</definedName>
    <definedName name="잡유">#REF!</definedName>
    <definedName name="잡자재">#REF!</definedName>
    <definedName name="잡자재비">#REF!</definedName>
    <definedName name="잡재료비">#REF!</definedName>
    <definedName name="잡철">[395]일위대가!$E$258</definedName>
    <definedName name="잣나무">#REF!</definedName>
    <definedName name="장">0</definedName>
    <definedName name="장1">#REF!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기공사">#REF!</definedName>
    <definedName name="장맥">#REF!</definedName>
    <definedName name="장묘광" localSheetId="6">BlankMacro1</definedName>
    <definedName name="장묘광" localSheetId="7">BlankMacro1</definedName>
    <definedName name="장묘광">BlankMacro1</definedName>
    <definedName name="장비">#REF!</definedName>
    <definedName name="장산1">#REF!</definedName>
    <definedName name="장산2">#REF!</definedName>
    <definedName name="장산3">#REF!</definedName>
    <definedName name="장산교">#REF!</definedName>
    <definedName name="장서">#REF!</definedName>
    <definedName name="장석찬">'[5]FR8 허용전류표'!$J$60:$M$340</definedName>
    <definedName name="장순상">#REF!</definedName>
    <definedName name="장춘">#REF!</definedName>
    <definedName name="재">#REF!</definedName>
    <definedName name="재1">#REF!</definedName>
    <definedName name="재2">#REF!</definedName>
    <definedName name="재3">#REF!</definedName>
    <definedName name="재4">#REF!</definedName>
    <definedName name="재5">#REF!</definedName>
    <definedName name="재6">#REF!</definedName>
    <definedName name="재7">#REF!</definedName>
    <definedName name="재8">#REF!</definedName>
    <definedName name="재9">#REF!</definedName>
    <definedName name="재단가">[280]자재단가!$A:$Q</definedName>
    <definedName name="재료노무합계" localSheetId="6" hidden="1">{"'건축내역'!$A$1:$L$413"}</definedName>
    <definedName name="재료노무합계" localSheetId="7" hidden="1">{"'건축내역'!$A$1:$L$413"}</definedName>
    <definedName name="재료노무합계" hidden="1">{"'건축내역'!$A$1:$L$413"}</definedName>
    <definedName name="재료단가">#REF!</definedName>
    <definedName name="재료비">#REF!</definedName>
    <definedName name="재료비_20">#REF!</definedName>
    <definedName name="재료비2">#REF!</definedName>
    <definedName name="재료비내역4" localSheetId="6">{"Book1","AP-37.xls"}</definedName>
    <definedName name="재료비내역4" localSheetId="7">{"Book1","AP-37.xls"}</definedName>
    <definedName name="재료비내역4">{"Book1","AP-37.xls"}</definedName>
    <definedName name="재료비합">#REF!</definedName>
    <definedName name="재료집계2">#REF!</definedName>
    <definedName name="재료집계3">#REF!</definedName>
    <definedName name="재료집계호남">#REF!</definedName>
    <definedName name="재료할증">#REF!</definedName>
    <definedName name="재무부">#REF!</definedName>
    <definedName name="재생골재">#REF!</definedName>
    <definedName name="재생골재합계">#REF!</definedName>
    <definedName name="재적">#REF!</definedName>
    <definedName name="재적구하기">#REF!*#REF!*#REF!*#REF!*3/10000000</definedName>
    <definedName name="재집" localSheetId="6">{"'용역비'!$A$4:$C$8"}</definedName>
    <definedName name="재집" localSheetId="7">{"'용역비'!$A$4:$C$8"}</definedName>
    <definedName name="재집">{"'용역비'!$A$4:$C$8"}</definedName>
    <definedName name="쟈" localSheetId="6">노임단가!쟈</definedName>
    <definedName name="쟈" localSheetId="7">전기단가표!쟈</definedName>
    <definedName name="쟈">[0]!쟈</definedName>
    <definedName name="저">#REF!</definedName>
    <definedName name="저감방안수립">#REF!</definedName>
    <definedName name="저비" localSheetId="6">{"'Sheet1'!$D$19","'Sheet1'!$B$22:$E$22"}</definedName>
    <definedName name="저비" localSheetId="7">{"'Sheet1'!$D$19","'Sheet1'!$B$22:$E$22"}</definedName>
    <definedName name="저비">{"'Sheet1'!$D$19","'Sheet1'!$B$22:$E$22"}</definedName>
    <definedName name="저수조만수위">#REF!</definedName>
    <definedName name="저압">#REF!</definedName>
    <definedName name="저압케이블">[260]노무비!$C$5</definedName>
    <definedName name="저압케이블공" localSheetId="6">노임단가!저압케이블공</definedName>
    <definedName name="저압케이블공" localSheetId="7">전기단가표!저압케이블공</definedName>
    <definedName name="저압케이블공">[0]!저압케이블공</definedName>
    <definedName name="저압케이블공노">[57]Sheet6!#REF!</definedName>
    <definedName name="저압케이블전공">#REF!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저케">'[212]인건비 '!$B$6</definedName>
    <definedName name="저케CV22신설공구손료">[372]저케CV22신설!$O$21</definedName>
    <definedName name="저케CV22신설공비">[372]저케CV22신설!$O$16</definedName>
    <definedName name="저케CV22신설재료비">[372]저케CV22신설!$O$11</definedName>
    <definedName name="저케CV38신설공구손료">[372]저케CV38신설!$O$25</definedName>
    <definedName name="저케CV38신설공비">[372]저케CV38신설!$O$19</definedName>
    <definedName name="저케CV38신설재료비">[372]저케CV38신설!$O$13</definedName>
    <definedName name="저케CV8신설공구손료">[372]저케CV8신설!$O$21</definedName>
    <definedName name="저케CV8신설공비">[372]저케CV8신설!$O$16</definedName>
    <definedName name="저케CV8신설재료비">[372]저케CV8신설!$O$11</definedName>
    <definedName name="저판">#REF!</definedName>
    <definedName name="저판높이">#REF!</definedName>
    <definedName name="저판두께">'[396]#REF'!$AJ$30</definedName>
    <definedName name="저판폭">#REF!</definedName>
    <definedName name="적산규격">[395]적산!$C$3:$C$259</definedName>
    <definedName name="적산수량">[395]적산!$D$3:$D$259</definedName>
    <definedName name="적산품명">[395]적산!$B$3:$B$259</definedName>
    <definedName name="적용거리">[208]을부담운반비!$D$2</definedName>
    <definedName name="적용대가">[397]코드일람표2001년10월!$A$4:$K$687</definedName>
    <definedName name="적용률">[398]공사원가계산서!$H$74</definedName>
    <definedName name="적용속도">[208]을부담운반비!$D$3</definedName>
    <definedName name="적용톤수">[208]을부담운반비!$D$1</definedName>
    <definedName name="전">#REF!</definedName>
    <definedName name="전1">#REF!</definedName>
    <definedName name="전2">#REF!</definedName>
    <definedName name="전곤">'[399]ABUT수량-A1'!$T$25</definedName>
    <definedName name="전기">[400]하수급견적대비!$A$2:$M$224</definedName>
    <definedName name="전기1" hidden="1">[401]갑지!#REF!</definedName>
    <definedName name="전기공사">#REF!</definedName>
    <definedName name="전기공사1급">#REF!</definedName>
    <definedName name="전기공사2급">#REF!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산업기사">#REF!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 localSheetId="6">BlankMacro1</definedName>
    <definedName name="전기공사원가" localSheetId="7">BlankMacro1</definedName>
    <definedName name="전기공사원가">BlankMacro1</definedName>
    <definedName name="전기공사원가내역" localSheetId="6">BlankMacro1</definedName>
    <definedName name="전기공사원가내역" localSheetId="7">BlankMacro1</definedName>
    <definedName name="전기공사원가내역">BlankMacro1</definedName>
    <definedName name="전기기" hidden="1">[262]내역서!#REF!</definedName>
    <definedName name="전기기사1급">64800</definedName>
    <definedName name="전기기사2급">62990</definedName>
    <definedName name="전기내역" localSheetId="6" hidden="1">{#N/A,#N/A,FALSE,"CCTV"}</definedName>
    <definedName name="전기내역" localSheetId="7" hidden="1">{#N/A,#N/A,FALSE,"CCTV"}</definedName>
    <definedName name="전기내역" hidden="1">{#N/A,#N/A,FALSE,"CCTV"}</definedName>
    <definedName name="전기내역서">#REF!</definedName>
    <definedName name="전기마감" hidden="1">[401]갑지!#REF!</definedName>
    <definedName name="전기변경1" localSheetId="6">BlankMacro1</definedName>
    <definedName name="전기변경1" localSheetId="7">BlankMacro1</definedName>
    <definedName name="전기변경1">BlankMacro1</definedName>
    <definedName name="전기변경3" localSheetId="6">BlankMacro1</definedName>
    <definedName name="전기변경3" localSheetId="7">BlankMacro1</definedName>
    <definedName name="전기변경3">BlankMacro1</definedName>
    <definedName name="전기산출" hidden="1">#REF!</definedName>
    <definedName name="전기산출내역" hidden="1">#REF!</definedName>
    <definedName name="전기재료관">#REF!</definedName>
    <definedName name="전기집계">#REF!</definedName>
    <definedName name="전기집계표">#REF!</definedName>
    <definedName name="전기품질">#REF!</definedName>
    <definedName name="전높">#REF!</definedName>
    <definedName name="전단면적">#REF!</definedName>
    <definedName name="전동기용량">#REF!</definedName>
    <definedName name="전등">#N/A</definedName>
    <definedName name="전등공량">#REF!</definedName>
    <definedName name="전등단가">#REF!</definedName>
    <definedName name="전등단가2">#REF!</definedName>
    <definedName name="전등수량">#REF!</definedName>
    <definedName name="전등수량2">#REF!</definedName>
    <definedName name="전등신설">#REF!</definedName>
    <definedName name="전등전력">#REF!</definedName>
    <definedName name="전등중계">#REF!</definedName>
    <definedName name="전등철거단가">#REF!</definedName>
    <definedName name="전력">#REF!</definedName>
    <definedName name="전력감시반">[402]원가총괄!$D$4</definedName>
    <definedName name="전력기기">[370]자재단가!#REF!</definedName>
    <definedName name="전력비">#REF!</definedName>
    <definedName name="전력중계">#REF!</definedName>
    <definedName name="전류">#REF!</definedName>
    <definedName name="전류______________A">[403]간선!#REF!</definedName>
    <definedName name="전류1">#REF!</definedName>
    <definedName name="전류2">#REF!</definedName>
    <definedName name="전류3">#REF!</definedName>
    <definedName name="전류4">#REF!</definedName>
    <definedName name="전사모멘트">#REF!</definedName>
    <definedName name="전사전단력">#REF!</definedName>
    <definedName name="전선">#REF!</definedName>
    <definedName name="전선_관">[227]!전선_관</definedName>
    <definedName name="전선30경">#REF!</definedName>
    <definedName name="전선30노">#REF!</definedName>
    <definedName name="전선30재">#REF!</definedName>
    <definedName name="전선관">#REF!</definedName>
    <definedName name="전선관부속품비">#REF!</definedName>
    <definedName name="전선상선철거">'[404]도담구내 개소별 명세'!A1048576*2</definedName>
    <definedName name="전선신설">3*'[405]봉양~조차장간고하개명(신설)'!A1048576</definedName>
    <definedName name="전선철거">'[405]봉양~조차장간고하개명(신설)'!A1048575*3</definedName>
    <definedName name="전시물량" localSheetId="6">{"'공사부문'!$A$6:$A$32"}</definedName>
    <definedName name="전시물량" localSheetId="7">{"'공사부문'!$A$6:$A$32"}</definedName>
    <definedName name="전시물량">{"'공사부문'!$A$6:$A$32"}</definedName>
    <definedName name="전압강하가기">[227]!전압강하가기</definedName>
    <definedName name="전열공량">#REF!</definedName>
    <definedName name="전원차단장치_내역서_03월06일_미아6동배수지_List">#REF!</definedName>
    <definedName name="전임">#REF!</definedName>
    <definedName name="전장">#REF!</definedName>
    <definedName name="전주">#REF!</definedName>
    <definedName name="전체공사내역서">#REF!</definedName>
    <definedName name="전체제조총괄표" localSheetId="6" hidden="1">{"'건축내역'!$A$1:$L$413"}</definedName>
    <definedName name="전체제조총괄표" localSheetId="7" hidden="1">{"'건축내역'!$A$1:$L$413"}</definedName>
    <definedName name="전체제조총괄표" hidden="1">{"'건축내역'!$A$1:$L$413"}</definedName>
    <definedName name="전체집계">#REF!</definedName>
    <definedName name="전토압1">#REF!</definedName>
    <definedName name="전토압2">#REF!</definedName>
    <definedName name="전토압3">#REF!</definedName>
    <definedName name="전토압4">#REF!</definedName>
    <definedName name="전토처리">#REF!</definedName>
    <definedName name="전파장해">#REF!</definedName>
    <definedName name="전폭">#REF!</definedName>
    <definedName name="전화">#N/A</definedName>
    <definedName name="전화_번호">#REF!</definedName>
    <definedName name="전화방송">#N/A</definedName>
    <definedName name="전화번호">#REF!</definedName>
    <definedName name="절_단_공">#REF!</definedName>
    <definedName name="절단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절물" localSheetId="6" hidden="1">{"'Sheet1'!$D$19","'Sheet1'!$B$22:$E$22"}</definedName>
    <definedName name="절물" localSheetId="7" hidden="1">{"'Sheet1'!$D$19","'Sheet1'!$B$22:$E$22"}</definedName>
    <definedName name="절물" hidden="1">{"'Sheet1'!$D$19","'Sheet1'!$B$22:$E$22"}</definedName>
    <definedName name="절삭">#REF!</definedName>
    <definedName name="절삭2">#REF!</definedName>
    <definedName name="절토">#N/A</definedName>
    <definedName name="절토부도수로_재료수량산출">#REF!</definedName>
    <definedName name="절토부도수로_토공수량산출">#REF!</definedName>
    <definedName name="점">#REF!</definedName>
    <definedName name="점1">#REF!</definedName>
    <definedName name="점2">#REF!</definedName>
    <definedName name="점검계단">#REF!</definedName>
    <definedName name="점검통로">#REF!</definedName>
    <definedName name="점등시간">#REF!</definedName>
    <definedName name="점멸기">#REF!</definedName>
    <definedName name="점멸기입력" localSheetId="6">노임단가!점멸기입력</definedName>
    <definedName name="점멸기입력" localSheetId="7">전기단가표!점멸기입력</definedName>
    <definedName name="점멸기입력">[0]!점멸기입력</definedName>
    <definedName name="점수표">#REF!</definedName>
    <definedName name="접_높">#REF!</definedName>
    <definedName name="접_폭">#REF!</definedName>
    <definedName name="접고">[406]위치조서!$J$8</definedName>
    <definedName name="접속">[65]교각1!#REF!</definedName>
    <definedName name="접속단변">#REF!</definedName>
    <definedName name="접속도로">#REF!</definedName>
    <definedName name="접속면적">#REF!</definedName>
    <definedName name="접속변1">#REF!</definedName>
    <definedName name="접속부" localSheetId="6" hidden="1">{#N/A,#N/A,FALSE,"2~8번"}</definedName>
    <definedName name="접속부" localSheetId="7" hidden="1">{#N/A,#N/A,FALSE,"2~8번"}</definedName>
    <definedName name="접속부" hidden="1">{#N/A,#N/A,FALSE,"2~8번"}</definedName>
    <definedName name="접속부수량" localSheetId="6" hidden="1">{#N/A,#N/A,FALSE,"2~8번"}</definedName>
    <definedName name="접속부수량" localSheetId="7" hidden="1">{#N/A,#N/A,FALSE,"2~8번"}</definedName>
    <definedName name="접속부수량" hidden="1">{#N/A,#N/A,FALSE,"2~8번"}</definedName>
    <definedName name="접속슬라브">#REF!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장변">#REF!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속현황">#REF!</definedName>
    <definedName name="접지">#REF!</definedName>
    <definedName name="접지1종합계">[327]접지1종!$S$20</definedName>
    <definedName name="접지3종공구손료">[372]접지3종!$O$20</definedName>
    <definedName name="접지3종공비">[372]접지3종!$O$16</definedName>
    <definedName name="접지3종재료비">[372]접지3종!$O$12</definedName>
    <definedName name="접지동봉_Φ19×2_400L">#REF!</definedName>
    <definedName name="접지류">#REF!</definedName>
    <definedName name="접지봉설치F189">#REF!</definedName>
    <definedName name="접지봉설치H189">#REF!</definedName>
    <definedName name="접지봉설치J189">#REF!</definedName>
    <definedName name="접지봉커넥터_Φ19_U볼트형">#REF!</definedName>
    <definedName name="접지수량">[407]접지수량!$A$6:$Q$22</definedName>
    <definedName name="접지용전선">#REF!</definedName>
    <definedName name="접지장치">#REF!</definedName>
    <definedName name="접지전선_BC_60㎟">#REF!</definedName>
    <definedName name="접지전선1">[117]DATA!$Q$33:$R$47</definedName>
    <definedName name="정">[215]Sheet1!$B$16384</definedName>
    <definedName name="정근">[215]Sheet1!$B$16384</definedName>
    <definedName name="정류기">#REF!</definedName>
    <definedName name="정류기1">#REF!</definedName>
    <definedName name="정류기2">#REF!</definedName>
    <definedName name="정류기3">#REF!</definedName>
    <definedName name="정류기4">#REF!</definedName>
    <definedName name="정류기재">[57]Sheet6!#REF!</definedName>
    <definedName name="정면아래변">#REF!</definedName>
    <definedName name="정면윗변">#REF!</definedName>
    <definedName name="정보문" localSheetId="6">BlankMacro1</definedName>
    <definedName name="정보문" localSheetId="7">BlankMacro1</definedName>
    <definedName name="정보문">BlankMacro1</definedName>
    <definedName name="정부노임97">[408]금액내역서!$D$3:$D$10</definedName>
    <definedName name="정산">#REF!</definedName>
    <definedName name="정산1">#REF!</definedName>
    <definedName name="정산2">#REF!</definedName>
    <definedName name="정안I.C총괄">#REF!</definedName>
    <definedName name="정웅하" localSheetId="6">{"'광피스표'!$A$3:$N$54"}</definedName>
    <definedName name="정웅하" localSheetId="7">{"'광피스표'!$A$3:$N$54"}</definedName>
    <definedName name="정웅하">{"'광피스표'!$A$3:$N$54"}</definedName>
    <definedName name="정지">#REF!</definedName>
    <definedName name="정직">#REF!</definedName>
    <definedName name="정착장치set량">#REF!</definedName>
    <definedName name="정체인간격">[307]자료입력!$C$21</definedName>
    <definedName name="정화조" localSheetId="6" hidden="1">{#N/A,#N/A,FALSE,"CCTV"}</definedName>
    <definedName name="정화조" localSheetId="7" hidden="1">{#N/A,#N/A,FALSE,"CCTV"}</definedName>
    <definedName name="정화조" hidden="1">{#N/A,#N/A,FALSE,"CCTV"}</definedName>
    <definedName name="제" hidden="1">[409]조명시설!#REF!</definedName>
    <definedName name="제1">#N/A</definedName>
    <definedName name="제168_1">#REF!</definedName>
    <definedName name="제168_2">#REF!</definedName>
    <definedName name="제1호표">#REF!</definedName>
    <definedName name="제2호표">#REF!</definedName>
    <definedName name="제3부변전실전등및전열설비공사">#REF!</definedName>
    <definedName name="제3호표">#REF!</definedName>
    <definedName name="제4호표">#REF!</definedName>
    <definedName name="제5호표">#REF!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경비율">#REF!</definedName>
    <definedName name="제도사">[410]기본단가표!$L$34</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룰보고서">#REF!</definedName>
    <definedName name="제방설계용역비">[198]내역1!#REF!</definedName>
    <definedName name="제비" localSheetId="6">BlankMacro1</definedName>
    <definedName name="제비" localSheetId="7">BlankMacro1</definedName>
    <definedName name="제비">BlankMacro1</definedName>
    <definedName name="제수문" hidden="1">#REF!</definedName>
    <definedName name="제수변200">[168]내역서!#REF!</definedName>
    <definedName name="제어기F28">#REF!</definedName>
    <definedName name="제어기H28">#REF!</definedName>
    <definedName name="제어기J28">#REF!</definedName>
    <definedName name="제어기좌대F15">#REF!</definedName>
    <definedName name="제어기좌대F16">#REF!</definedName>
    <definedName name="제어기좌대H15">#REF!</definedName>
    <definedName name="제어기좌대J15">#REF!</definedName>
    <definedName name="제어케이블">#REF!</definedName>
    <definedName name="제연풍량">#REF!</definedName>
    <definedName name="제일안과병원">#REF!</definedName>
    <definedName name="제잡비">#REF!</definedName>
    <definedName name="제조3"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단가산출">#REF!</definedName>
    <definedName name="제조원가율">"database+전체!$A$4:$W$825"</definedName>
    <definedName name="제주추가종합수정안" localSheetId="6" hidden="1">{#N/A,#N/A,FALSE,"3가";#N/A,#N/A,FALSE,"3나";#N/A,#N/A,FALSE,"3다"}</definedName>
    <definedName name="제주추가종합수정안" localSheetId="7" hidden="1">{#N/A,#N/A,FALSE,"3가";#N/A,#N/A,FALSE,"3나";#N/A,#N/A,FALSE,"3다"}</definedName>
    <definedName name="제주추가종합수정안" hidden="1">{#N/A,#N/A,FALSE,"3가";#N/A,#N/A,FALSE,"3나";#N/A,#N/A,FALSE,"3다"}</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982">#REF!</definedName>
    <definedName name="제철축로공991">#REF!</definedName>
    <definedName name="제철축로공992">#REF!</definedName>
    <definedName name="제출2"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져" localSheetId="6">노임단가!져</definedName>
    <definedName name="져" localSheetId="7">전기단가표!져</definedName>
    <definedName name="져">[0]!져</definedName>
    <definedName name="조" localSheetId="6">{"'Firr(선)'!$AS$1:$AY$62","'Firr(사)'!$AS$1:$AY$62","'Firr(회)'!$AS$1:$AY$62","'Firr(선)'!$L$1:$V$62","'Firr(사)'!$L$1:$V$62","'Firr(회)'!$L$1:$V$62"}</definedName>
    <definedName name="조" localSheetId="7">{"'Firr(선)'!$AS$1:$AY$62","'Firr(사)'!$AS$1:$AY$62","'Firr(회)'!$AS$1:$AY$62","'Firr(선)'!$L$1:$V$62","'Firr(사)'!$L$1:$V$62","'Firr(회)'!$L$1:$V$62"}</definedName>
    <definedName name="조">{"'Firr(선)'!$AS$1:$AY$62","'Firr(사)'!$AS$1:$AY$62","'Firr(회)'!$AS$1:$AY$62","'Firr(선)'!$L$1:$V$62","'Firr(사)'!$L$1:$V$62","'Firr(회)'!$L$1:$V$62"}</definedName>
    <definedName name="조_적_공">#REF!</definedName>
    <definedName name="조가선">#REF!</definedName>
    <definedName name="조가선재">[57]Sheet6!#REF!</definedName>
    <definedName name="조건1">IF([411]산근!$C$48=10,67020,IF([411]산근!$C$48=20,88500,IF([411]산근!$C$48=30,108990,IF([411]산근!$C$48=40,128630,IF([411]산근!$C$48=50,142030,IF([411]산근!$C$48=60,151930))))))</definedName>
    <definedName name="조건2">IF([411]산근!$C$48=80,172580,IF([411]산근!$C$48=90,182150,IF([411]산근!$C$48=100,189650,IF([411]산근!$C$48=120,195480,IF([411]산근!$C$48=140,211630,IF([411]산근!$C$48=160,222630))))))</definedName>
    <definedName name="조건3">IF([411]산근!$C$48=200,249790,IF([411]산근!$C$48=230,253200,IF([411]산근!$C$48=260,265760,IF([411]산근!$C$48=290,283590,IF([411]산근!$C$48=320,291520,IF([411]산근!$C$48=350,307080))))))</definedName>
    <definedName name="조건4">IF([411]산근!$C$48=410,342320,IF([411]산근!$C$48=460,368920,IF([411]산근!$C$48=510,391640)))</definedName>
    <definedName name="조건표">#REF!</definedName>
    <definedName name="조경공">#REF!</definedName>
    <definedName name="조경공001">#REF!</definedName>
    <definedName name="조경공002">#REF!</definedName>
    <definedName name="조경공011">#REF!</definedName>
    <definedName name="조경공982">#REF!</definedName>
    <definedName name="조경공991">#REF!</definedName>
    <definedName name="조경공992">#REF!</definedName>
    <definedName name="조경공B10">[187]식재인부!$B$24</definedName>
    <definedName name="조경공B4이하">[187]식재인부!$B$18</definedName>
    <definedName name="조경공B5">[187]식재인부!$B$19</definedName>
    <definedName name="조경공B6">[187]식재인부!$B$20</definedName>
    <definedName name="조경공B8">[187]식재인부!$B$22</definedName>
    <definedName name="조경공R10">[187]식재인부!$B$54</definedName>
    <definedName name="조경공R12">[187]식재인부!$B$56</definedName>
    <definedName name="조경공R15">[187]식재인부!$B$59</definedName>
    <definedName name="조경공R4이하">[187]식재인부!$B$48</definedName>
    <definedName name="조경공R5">[187]식재인부!$B$49</definedName>
    <definedName name="조경공R6">[187]식재인부!$B$50</definedName>
    <definedName name="조경공R7">[187]식재인부!$B$51</definedName>
    <definedName name="조경공R8">[187]식재인부!$B$52</definedName>
    <definedName name="조달1000이상0307">#REF!</definedName>
    <definedName name="조달100미만0307">#REF!</definedName>
    <definedName name="조달100이상0307">#REF!</definedName>
    <definedName name="조달500이상0307">#REF!</definedName>
    <definedName name="조달PQ0307">#REF!</definedName>
    <definedName name="조달수수료">#REF!</definedName>
    <definedName name="조달예가">#REF!</definedName>
    <definedName name="조달청1000억이상">#REF!</definedName>
    <definedName name="조달청100억미만">#REF!</definedName>
    <definedName name="조달청100억이상">#REF!</definedName>
    <definedName name="조달청PQ">#REF!</definedName>
    <definedName name="조도">#REF!</definedName>
    <definedName name="조도1">#REF!</definedName>
    <definedName name="조도2">#REF!</definedName>
    <definedName name="조도등주종류" localSheetId="6">노임단가!조도등주종류</definedName>
    <definedName name="조도등주종류" localSheetId="7">전기단가표!조도등주종류</definedName>
    <definedName name="조도등주종류">[0]!조도등주종류</definedName>
    <definedName name="조도케이블길이" localSheetId="6">노임단가!조도케이블길이</definedName>
    <definedName name="조도케이블길이" localSheetId="7">전기단가표!조도케이블길이</definedName>
    <definedName name="조도케이블길이">[0]!조도케이블길이</definedName>
    <definedName name="조력공">#REF!</definedName>
    <definedName name="조력공001">#REF!</definedName>
    <definedName name="조력공002">#REF!</definedName>
    <definedName name="조력공011">#REF!</definedName>
    <definedName name="조력공982">#REF!</definedName>
    <definedName name="조력공991">#REF!</definedName>
    <definedName name="조력공992">#REF!</definedName>
    <definedName name="조림인부">[412]노임단가!$F$21</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릿대">#REF!</definedName>
    <definedName name="조릿대5가지노">#REF!</definedName>
    <definedName name="조릿대5가지재">#REF!</definedName>
    <definedName name="조릿대노">#REF!</definedName>
    <definedName name="조릿대재">#REF!</definedName>
    <definedName name="조명">#REF!</definedName>
    <definedName name="조명공사" localSheetId="6">BlankMacro1</definedName>
    <definedName name="조명공사" localSheetId="7">BlankMacro1</definedName>
    <definedName name="조명공사">BlankMacro1</definedName>
    <definedName name="조명기구견적">'[413]단가조사-2'!$A$472:$L$522</definedName>
    <definedName name="조명단가">#REF!</definedName>
    <definedName name="조명단가1">#REF!</definedName>
    <definedName name="조명설비" localSheetId="6">BlankMacro1</definedName>
    <definedName name="조명설비" localSheetId="7">BlankMacro1</definedName>
    <definedName name="조명설비">BlankMacro1</definedName>
    <definedName name="조명율">#REF!</definedName>
    <definedName name="조명율표">[414]조명율표!$B$4:$F$495</definedName>
    <definedName name="조명제어">#REF!</definedName>
    <definedName name="조명현황">#REF!</definedName>
    <definedName name="조사9909">#REF!</definedName>
    <definedName name="조사가" hidden="1">[415]내역서!#REF!</definedName>
    <definedName name="조수" localSheetId="6">노임단가!조수</definedName>
    <definedName name="조수" localSheetId="7">전기단가표!조수</definedName>
    <definedName name="조수">[0]!조수</definedName>
    <definedName name="조수야">#REF!</definedName>
    <definedName name="조수주">#REF!</definedName>
    <definedName name="조영">#REF!</definedName>
    <definedName name="조영수">#REF!</definedName>
    <definedName name="조원공_1.1_1.5">[187]식재인부!$B$5</definedName>
    <definedName name="조장">#REF!</definedName>
    <definedName name="조장야">#REF!</definedName>
    <definedName name="조장주">#REF!</definedName>
    <definedName name="조적공">#REF!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조조조" localSheetId="6">BlankMacro1</definedName>
    <definedName name="조조조조" localSheetId="7">BlankMacro1</definedName>
    <definedName name="조조조조">BlankMacro1</definedName>
    <definedName name="조조조조좆" localSheetId="6">BlankMacro1</definedName>
    <definedName name="조조조조좆" localSheetId="7">BlankMacro1</definedName>
    <definedName name="조조조조좆">BlankMacro1</definedName>
    <definedName name="조종원">#REF!</definedName>
    <definedName name="조직표">#REF!</definedName>
    <definedName name="조차장" localSheetId="6" hidden="1">{#N/A,#N/A,FALSE,"명세표"}</definedName>
    <definedName name="조차장" localSheetId="7" hidden="1">{#N/A,#N/A,FALSE,"명세표"}</definedName>
    <definedName name="조차장" hidden="1">{#N/A,#N/A,FALSE,"명세표"}</definedName>
    <definedName name="조차장1" localSheetId="6" hidden="1">{#N/A,#N/A,FALSE,"명세표"}</definedName>
    <definedName name="조차장1" localSheetId="7" hidden="1">{#N/A,#N/A,FALSE,"명세표"}</definedName>
    <definedName name="조차장1" hidden="1">{#N/A,#N/A,FALSE,"명세표"}</definedName>
    <definedName name="조합페인트">#REF!</definedName>
    <definedName name="조형가이즈까3010">[187]데이타!$E$11</definedName>
    <definedName name="조형가이즈까3012">[187]데이타!$E$12</definedName>
    <definedName name="조형가이즈까3014">[187]데이타!$E$13</definedName>
    <definedName name="조형가이즈까3516">[187]데이타!$E$14</definedName>
    <definedName name="조효" localSheetId="6">{"'Firr(선)'!$AS$1:$AY$62","'Firr(사)'!$AS$1:$AY$62","'Firr(회)'!$AS$1:$AY$62","'Firr(선)'!$L$1:$V$62","'Firr(사)'!$L$1:$V$62","'Firr(회)'!$L$1:$V$62"}</definedName>
    <definedName name="조효" localSheetId="7">{"'Firr(선)'!$AS$1:$AY$62","'Firr(사)'!$AS$1:$AY$62","'Firr(회)'!$AS$1:$AY$62","'Firr(선)'!$L$1:$V$62","'Firr(사)'!$L$1:$V$62","'Firr(회)'!$L$1:$V$62"}</definedName>
    <definedName name="조효">{"'Firr(선)'!$AS$1:$AY$62","'Firr(사)'!$AS$1:$AY$62","'Firr(회)'!$AS$1:$AY$62","'Firr(선)'!$L$1:$V$62","'Firr(사)'!$L$1:$V$62","'Firr(회)'!$L$1:$V$62"}</definedName>
    <definedName name="조효석" localSheetId="6">{"'Firr(선)'!$AS$1:$AY$62","'Firr(사)'!$AS$1:$AY$62","'Firr(회)'!$AS$1:$AY$62","'Firr(선)'!$L$1:$V$62","'Firr(사)'!$L$1:$V$62","'Firr(회)'!$L$1:$V$62"}</definedName>
    <definedName name="조효석" localSheetId="7">{"'Firr(선)'!$AS$1:$AY$62","'Firr(사)'!$AS$1:$AY$62","'Firr(회)'!$AS$1:$AY$62","'Firr(선)'!$L$1:$V$62","'Firr(사)'!$L$1:$V$62","'Firr(회)'!$L$1:$V$62"}</definedName>
    <definedName name="조효석">{"'Firr(선)'!$AS$1:$AY$62","'Firr(사)'!$AS$1:$AY$62","'Firr(회)'!$AS$1:$AY$62","'Firr(선)'!$L$1:$V$62","'Firr(사)'!$L$1:$V$62","'Firr(회)'!$L$1:$V$62"}</definedName>
    <definedName name="종">#REF!</definedName>
    <definedName name="종_배_수_관__개_소_별_명_세">#REF!</definedName>
    <definedName name="종_배_수_관_수_량_집_계">#REF!</definedName>
    <definedName name="종구분">[307]자료입력!$A$16</definedName>
    <definedName name="종면벽">#REF!</definedName>
    <definedName name="종배수">#REF!</definedName>
    <definedName name="종배수위치">#REF!</definedName>
    <definedName name="종연장조서">#REF!</definedName>
    <definedName name="종조">#REF!</definedName>
    <definedName name="종합청사"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종현" localSheetId="6">BlankMacro1</definedName>
    <definedName name="종현" localSheetId="7">BlankMacro1</definedName>
    <definedName name="종현">BlankMacro1</definedName>
    <definedName name="좆도">#REF!</definedName>
    <definedName name="좌표">#REF!</definedName>
    <definedName name="주">#REF!</definedName>
    <definedName name="주거">#REF!</definedName>
    <definedName name="주공2">#REF!</definedName>
    <definedName name="주목">#REF!</definedName>
    <definedName name="주목H2.5">#REF!</definedName>
    <definedName name="주민의견수렴">#REF!</definedName>
    <definedName name="주변전실동력설비공사">#REF!</definedName>
    <definedName name="주변전실전등및전열설비공사">#REF!</definedName>
    <definedName name="주변전실접지설비공사">#REF!</definedName>
    <definedName name="주빔플랜지">#REF!</definedName>
    <definedName name="주소1">#REF!</definedName>
    <definedName name="주영">#REF!</definedName>
    <definedName name="주영이">#REF!,#REF!,#REF!</definedName>
    <definedName name="주요자재">[416]DATE!$B$24:$B$85</definedName>
    <definedName name="주차관제">#REF!</definedName>
    <definedName name="주형1">#REF!</definedName>
    <definedName name="주형2">#REF!</definedName>
    <definedName name="주형3">#REF!</definedName>
    <definedName name="주형4">#REF!</definedName>
    <definedName name="주형받침">#REF!</definedName>
    <definedName name="주형받침EA">#REF!</definedName>
    <definedName name="주형보공제량">#REF!</definedName>
    <definedName name="죽전5차" localSheetId="6" hidden="1">{#N/A,#N/A,FALSE,"이태원철근"}</definedName>
    <definedName name="죽전5차" localSheetId="7" hidden="1">{#N/A,#N/A,FALSE,"이태원철근"}</definedName>
    <definedName name="죽전5차" hidden="1">{#N/A,#N/A,FALSE,"이태원철근"}</definedName>
    <definedName name="준공" localSheetId="6">노임단가!준공</definedName>
    <definedName name="준공" localSheetId="7">전기단가표!준공</definedName>
    <definedName name="준공">[0]!준공</definedName>
    <definedName name="준공감독자">[190]공사준공계!$C$4</definedName>
    <definedName name="준공검사자">[190]준공검사보고서!$C$12</definedName>
    <definedName name="준공년월일">#REF!</definedName>
    <definedName name="준공예정일">[417]공사착공계!$B$15</definedName>
    <definedName name="준공입력" localSheetId="6">노임단가!준공입력</definedName>
    <definedName name="준공입력" localSheetId="7">전기단가표!준공입력</definedName>
    <definedName name="준공입력">[0]!준공입력</definedName>
    <definedName name="준설선기관사">#REF!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공">[201]기본단가표!$L$27</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사철">#REF!</definedName>
    <definedName name="중_2">#REF!</definedName>
    <definedName name="중_3">#REF!</definedName>
    <definedName name="중_5">#REF!</definedName>
    <definedName name="중_6">#REF!</definedName>
    <definedName name="중_9">#REF!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간">'[226]토사(PE)'!#REF!</definedName>
    <definedName name="中甲">'[418]갑  지'!$B$16</definedName>
    <definedName name="중건설공사">#REF!</definedName>
    <definedName name="중계펌프장">#N/A</definedName>
    <definedName name="중관리" localSheetId="6" hidden="1">{#N/A,#N/A,FALSE,"포장단가"}</definedName>
    <definedName name="중관리" localSheetId="7" hidden="1">{#N/A,#N/A,FALSE,"포장단가"}</definedName>
    <definedName name="중관리" hidden="1">{#N/A,#N/A,FALSE,"포장단가"}</definedName>
    <definedName name="중급">#REF!</definedName>
    <definedName name="중급기술자">[410]기본단가표!$L$33</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982">#REF!</definedName>
    <definedName name="중급원자력기술자991">#REF!</definedName>
    <definedName name="중급원자력기술자992">#REF!</definedName>
    <definedName name="중기기사" localSheetId="6">노임단가!중기기사</definedName>
    <definedName name="중기기사" localSheetId="7">전기단가표!중기기사</definedName>
    <definedName name="중기기사">[0]!중기기사</definedName>
    <definedName name="중기운반">#REF!</definedName>
    <definedName name="중기운전기사">#REF!</definedName>
    <definedName name="중기운전사">#REF!</definedName>
    <definedName name="중기운전조수">#REF!</definedName>
    <definedName name="중기운전조장">#REF!</definedName>
    <definedName name="중기입력자료">#REF!</definedName>
    <definedName name="중기조장">#REF!</definedName>
    <definedName name="중대가시설2">#N/A</definedName>
    <definedName name="중동일위">[261]일위대가!$A$1:$N$3220</definedName>
    <definedName name="중동일위1">[261]일대목차!$A$1:$O$477</definedName>
    <definedName name="중량">#REF!</definedName>
    <definedName name="중량표">#REF!</definedName>
    <definedName name="중력식옹벽_개소별명세">#REF!</definedName>
    <definedName name="중력식옹벽_수량집계">#REF!</definedName>
    <definedName name="중문가압내역" hidden="1">#REF!</definedName>
    <definedName name="중벽">#REF!</definedName>
    <definedName name="중분대">#REF!</definedName>
    <definedName name="중분대부">#REF!</definedName>
    <definedName name="중분대설계">#REF!</definedName>
    <definedName name="중분대조서">[419]데리네이타현황!$A$4,[419]데리네이타현황!$A$2,[419]데리네이타현황!$A$1,[419]데리네이타현황!$A$279,[419]데리네이타현황!$A$1:$A$65536</definedName>
    <definedName name="중분대중량">[128]바닥판!#REF!</definedName>
    <definedName name="중분류">#REF!</definedName>
    <definedName name="중앙공제">#REF!</definedName>
    <definedName name="중앙길이">#REF!</definedName>
    <definedName name="중앙본">#REF!</definedName>
    <definedName name="중앙합계">#REF!</definedName>
    <definedName name="중유">'[188]단가 및 재료비'!$U$34</definedName>
    <definedName name="중추2교대거푸집집계" localSheetId="6" hidden="1">{#N/A,#N/A,FALSE,"배수1"}</definedName>
    <definedName name="중추2교대거푸집집계" localSheetId="7" hidden="1">{#N/A,#N/A,FALSE,"배수1"}</definedName>
    <definedName name="중추2교대거푸집집계" hidden="1">{#N/A,#N/A,FALSE,"배수1"}</definedName>
    <definedName name="중폭">#REF!</definedName>
    <definedName name="중흥부두2">#REF!</definedName>
    <definedName name="쥬">#N/A</definedName>
    <definedName name="즈" localSheetId="6">노임단가!즈</definedName>
    <definedName name="즈" localSheetId="7">전기단가표!즈</definedName>
    <definedName name="즈">[0]!즈</definedName>
    <definedName name="증감대가">[420]ES조서출력하기!$A$7:$N$4511</definedName>
    <definedName name="증감대비">#REF!</definedName>
    <definedName name="지" localSheetId="6">BlankMacro1</definedName>
    <definedName name="지" localSheetId="7">BlankMacro1</definedName>
    <definedName name="지">BlankMacro1</definedName>
    <definedName name="지2">[313]철근량!#REF!</definedName>
    <definedName name="지k1">'[197]역T형교대(말뚝기초)'!#REF!</definedName>
    <definedName name="지k2">'[197]역T형교대(말뚝기초)'!#REF!</definedName>
    <definedName name="지k4">'[197]역T형교대(말뚝기초)'!#REF!</definedName>
    <definedName name="지VI1">'[197]역T형교대(말뚝기초)'!#REF!</definedName>
    <definedName name="지VI2">'[197]역T형교대(말뚝기초)'!#REF!</definedName>
    <definedName name="지VI3">'[197]역T형교대(말뚝기초)'!#REF!</definedName>
    <definedName name="지VI4">'[197]역T형교대(말뚝기초)'!#REF!</definedName>
    <definedName name="지vi5">'[197]역T형교대(말뚝기초)'!#REF!</definedName>
    <definedName name="지간1">[421]철근량!#REF!</definedName>
    <definedName name="지간2">[421]철근량!#REF!</definedName>
    <definedName name="지간장1">'[324]4.2유효폭의 계산'!$B$26</definedName>
    <definedName name="지간장2">'[324]4.2유효폭의 계산'!$F$26</definedName>
    <definedName name="지간장3">#REF!</definedName>
    <definedName name="지구명">[422]자료!$B$1:$C$65536</definedName>
    <definedName name="지급이자산출내역">#REF!</definedName>
    <definedName name="지동">#REF!</definedName>
    <definedName name="지랄혀" localSheetId="6" hidden="1">{#N/A,#N/A,FALSE,"명세표"}</definedName>
    <definedName name="지랄혀" localSheetId="7" hidden="1">{#N/A,#N/A,FALSE,"명세표"}</definedName>
    <definedName name="지랄혀" hidden="1">{#N/A,#N/A,FALSE,"명세표"}</definedName>
    <definedName name="지랄혀고자빠졋내" localSheetId="6" hidden="1">{#N/A,#N/A,FALSE,"명세표"}</definedName>
    <definedName name="지랄혀고자빠졋내" localSheetId="7" hidden="1">{#N/A,#N/A,FALSE,"명세표"}</definedName>
    <definedName name="지랄혀고자빠졋내" hidden="1">{#N/A,#N/A,FALSE,"명세표"}</definedName>
    <definedName name="지목">#REF!</definedName>
    <definedName name="지번">#REF!</definedName>
    <definedName name="지베타">'[197]역T형교대(말뚝기초)'!#REF!</definedName>
    <definedName name="지붕잇기공">#REF!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선">#REF!</definedName>
    <definedName name="지수판">[41]방음벽기초!#REF!</definedName>
    <definedName name="지역">#REF!</definedName>
    <definedName name="지움" localSheetId="6" hidden="1">{#N/A,#N/A,FALSE,"속도"}</definedName>
    <definedName name="지움" localSheetId="7" hidden="1">{#N/A,#N/A,FALSE,"속도"}</definedName>
    <definedName name="지움" hidden="1">{#N/A,#N/A,FALSE,"속도"}</definedName>
    <definedName name="지움2" localSheetId="6" hidden="1">{#N/A,#N/A,FALSE,"토공2"}</definedName>
    <definedName name="지움2" localSheetId="7" hidden="1">{#N/A,#N/A,FALSE,"토공2"}</definedName>
    <definedName name="지움2" hidden="1">{#N/A,#N/A,FALSE,"토공2"}</definedName>
    <definedName name="지움3" localSheetId="6" hidden="1">{#N/A,#N/A,FALSE,"표지목차"}</definedName>
    <definedName name="지움3" localSheetId="7" hidden="1">{#N/A,#N/A,FALSE,"표지목차"}</definedName>
    <definedName name="지움3" hidden="1">{#N/A,#N/A,FALSE,"표지목차"}</definedName>
    <definedName name="지입재료비">#REF!</definedName>
    <definedName name="지장선로">#REF!</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도복사">[198]설계기준!#REF!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 localSheetId="6">BlankMacro1</definedName>
    <definedName name="지주" localSheetId="7">BlankMacro1</definedName>
    <definedName name="지주">BlankMacro1</definedName>
    <definedName name="지주목" localSheetId="6">BlankMacro1</definedName>
    <definedName name="지주목" localSheetId="7">BlankMacro1</definedName>
    <definedName name="지주목">BlankMacro1</definedName>
    <definedName name="지주목A" localSheetId="6">BlankMacro1</definedName>
    <definedName name="지주목A" localSheetId="7">BlankMacro1</definedName>
    <definedName name="지주목A">BlankMacro1</definedName>
    <definedName name="지중" localSheetId="6" hidden="1">{#N/A,#N/A,FALSE,"명세표"}</definedName>
    <definedName name="지중" localSheetId="7" hidden="1">{#N/A,#N/A,FALSE,"명세표"}</definedName>
    <definedName name="지중" hidden="1">{#N/A,#N/A,FALSE,"명세표"}</definedName>
    <definedName name="지지2">[313]철근량!#REF!</definedName>
    <definedName name="지집" localSheetId="6">{"'5국공정'!$A$1:$E$128"}</definedName>
    <definedName name="지집" localSheetId="7">{"'5국공정'!$A$1:$E$128"}</definedName>
    <definedName name="지집">{"'5국공정'!$A$1:$E$128"}</definedName>
    <definedName name="지하수">#REF!</definedName>
    <definedName name="지하차도조명설비1095m상행설비공사">#REF!</definedName>
    <definedName name="지하차도조명설비1095m하행설비공사">#REF!</definedName>
    <definedName name="지형지질">#REF!</definedName>
    <definedName name="지힌k1">'[197]역T형교대(말뚝기초)'!#REF!</definedName>
    <definedName name="지힌k2">'[197]역T형교대(말뚝기초)'!#REF!</definedName>
    <definedName name="지힌k4">'[197]역T형교대(말뚝기초)'!#REF!</definedName>
    <definedName name="지힌VI1">'[197]역T형교대(말뚝기초)'!#REF!</definedName>
    <definedName name="지힌VI2">'[197]역T형교대(말뚝기초)'!#REF!</definedName>
    <definedName name="지힌VI3">'[197]역T형교대(말뚝기초)'!#REF!</definedName>
    <definedName name="지힌VI4">'[197]역T형교대(말뚝기초)'!#REF!</definedName>
    <definedName name="지힌vi5">'[197]역T형교대(말뚝기초)'!#REF!</definedName>
    <definedName name="직1CO">#REF!</definedName>
    <definedName name="직경">#REF!</definedName>
    <definedName name="직관.J">[99]진주방향!$AN$341</definedName>
    <definedName name="직급">#REF!</definedName>
    <definedName name="직노">#REF!</definedName>
    <definedName name="직매54P" localSheetId="6" hidden="1">{#N/A,#N/A,TRUE,"토적및재료집계";#N/A,#N/A,TRUE,"토적및재료집계";#N/A,#N/A,TRUE,"단위량"}</definedName>
    <definedName name="직매54P" localSheetId="7" hidden="1">{#N/A,#N/A,TRUE,"토적및재료집계";#N/A,#N/A,TRUE,"토적및재료집계";#N/A,#N/A,TRUE,"단위량"}</definedName>
    <definedName name="직매54P" hidden="1">{#N/A,#N/A,TRUE,"토적및재료집계";#N/A,#N/A,TRUE,"토적및재료집계";#N/A,#N/A,TRUE,"단위량"}</definedName>
    <definedName name="직영비">'[384]2공구산출내역'!#REF!</definedName>
    <definedName name="직원">#REF!</definedName>
    <definedName name="직원소요철수계획" localSheetId="6" hidden="1">{#N/A,#N/A,FALSE,"이태원철근"}</definedName>
    <definedName name="직원소요철수계획" localSheetId="7" hidden="1">{#N/A,#N/A,FALSE,"이태원철근"}</definedName>
    <definedName name="직원소요철수계획" hidden="1">{#N/A,#N/A,FALSE,"이태원철근"}</definedName>
    <definedName name="직원수">#REF!</definedName>
    <definedName name="직원조직" localSheetId="6" hidden="1">{#N/A,#N/A,FALSE,"이태원철근"}</definedName>
    <definedName name="직원조직" localSheetId="7" hidden="1">{#N/A,#N/A,FALSE,"이태원철근"}</definedName>
    <definedName name="직원조직" hidden="1">{#N/A,#N/A,FALSE,"이태원철근"}</definedName>
    <definedName name="직원조직표" localSheetId="6" hidden="1">{#N/A,#N/A,FALSE,"이태원철근"}</definedName>
    <definedName name="직원조직표" localSheetId="7" hidden="1">{#N/A,#N/A,FALSE,"이태원철근"}</definedName>
    <definedName name="직원조직표" hidden="1">{#N/A,#N/A,FALSE,"이태원철근"}</definedName>
    <definedName name="직재">#REF!</definedName>
    <definedName name="직접경비">#REF!</definedName>
    <definedName name="직접노무비">#REF!</definedName>
    <definedName name="직접노무비_20">#REF!</definedName>
    <definedName name="직접노무비1" localSheetId="6">{"'5국공정'!$A$1:$E$128"}</definedName>
    <definedName name="직접노무비1" localSheetId="7">{"'5국공정'!$A$1:$E$128"}</definedName>
    <definedName name="직접노무비1">{"'5국공정'!$A$1:$E$128"}</definedName>
    <definedName name="직접재료비">#REF!</definedName>
    <definedName name="직종">#REF!</definedName>
    <definedName name="직종별">#REF!</definedName>
    <definedName name="진" localSheetId="6" hidden="1">{#N/A,#N/A,FALSE,"2~8번"}</definedName>
    <definedName name="진" localSheetId="7" hidden="1">{#N/A,#N/A,FALSE,"2~8번"}</definedName>
    <definedName name="진" hidden="1">{#N/A,#N/A,FALSE,"2~8번"}</definedName>
    <definedName name="진1">#REF!</definedName>
    <definedName name="진2">#REF!</definedName>
    <definedName name="진3">#REF!</definedName>
    <definedName name="진4">#REF!</definedName>
    <definedName name="진달래H0.6">#REF!</definedName>
    <definedName name="진동_파일_햄머">[125]장비집계!#REF!</definedName>
    <definedName name="진동로울러자주식4.4경비">[188]중기사용료산출근거!#REF!</definedName>
    <definedName name="진동로울러자주식4.4노무비">[188]중기사용료산출근거!#REF!</definedName>
    <definedName name="진동로울러자주식4.4재료비">[188]중기사용료산출근거!#REF!</definedName>
    <definedName name="진방">#REF!</definedName>
    <definedName name="진방1">#REF!</definedName>
    <definedName name="진석">#REF!,#REF!</definedName>
    <definedName name="진초">#REF!,#REF!,#REF!,#REF!</definedName>
    <definedName name="진행방향표시">#REF!</definedName>
    <definedName name="집">#N/A</definedName>
    <definedName name="집계" localSheetId="6" hidden="1">{#N/A,#N/A,FALSE,"명세표"}</definedName>
    <definedName name="집계" localSheetId="7" hidden="1">{#N/A,#N/A,FALSE,"명세표"}</definedName>
    <definedName name="집계" hidden="1">{#N/A,#N/A,FALSE,"명세표"}</definedName>
    <definedName name="집계1">#REF!</definedName>
    <definedName name="집계2">#REF!</definedName>
    <definedName name="집계표" hidden="1">#REF!</definedName>
    <definedName name="집계표1">#REF!</definedName>
    <definedName name="집계표111">#REF!</definedName>
    <definedName name="집계표2">#REF!</definedName>
    <definedName name="집계표3">#REF!</definedName>
    <definedName name="집계표4">#REF!</definedName>
    <definedName name="집계표5">#REF!</definedName>
    <definedName name="집계표8">#REF!</definedName>
    <definedName name="집수정">#REF!</definedName>
    <definedName name="집수정_수량산출">#REF!</definedName>
    <definedName name="집수정1" hidden="1">#REF!</definedName>
    <definedName name="집수정2전등및전열설비공사">#REF!</definedName>
    <definedName name="집수정관경">#REF!</definedName>
    <definedName name="집수정규격">#REF!</definedName>
    <definedName name="집수정단">#REF!</definedName>
    <definedName name="집수정수">[423]산출근거!#REF!</definedName>
    <definedName name="집수정수량">#REF!</definedName>
    <definedName name="집수정수량1">[424]산출근거!#REF!</definedName>
    <definedName name="집수정연장산출">#REF!</definedName>
    <definedName name="집수정재료집계">#REF!</definedName>
    <definedName name="집수정터파기">[425]표지!$B$16384</definedName>
    <definedName name="집수정토공집계">#REF!</definedName>
    <definedName name="짜장">#REF!</definedName>
    <definedName name="ㅊ">#REF!</definedName>
    <definedName name="ㅊ1">#REF!</definedName>
    <definedName name="ㅊ1000">#REF!</definedName>
    <definedName name="ㅊ12">#REF!</definedName>
    <definedName name="ㅊ1555">#REF!</definedName>
    <definedName name="ㅊ20">#REF!</definedName>
    <definedName name="ㅊ94">#REF!</definedName>
    <definedName name="ㅊ모">#REF!</definedName>
    <definedName name="ㅊㅅ">#REF!</definedName>
    <definedName name="ㅊㅇ">#REF!</definedName>
    <definedName name="ㅊㅊ">#REF!</definedName>
    <definedName name="ㅊㅍ">#REF!</definedName>
    <definedName name="차" localSheetId="6">BlankMacro1</definedName>
    <definedName name="차" localSheetId="7">BlankMacro1</definedName>
    <definedName name="차">BlankMacro1</definedName>
    <definedName name="차_선_도_색__집_계">#REF!</definedName>
    <definedName name="차광막F22">#REF!</definedName>
    <definedName name="차광막H22">#REF!</definedName>
    <definedName name="차광막J22">#REF!</definedName>
    <definedName name="차도1호갯수">'[303]6맨홀H'!$I$159</definedName>
    <definedName name="차도부">#REF!</definedName>
    <definedName name="차량가격">[208]을부담운반비!$D$4</definedName>
    <definedName name="차례" localSheetId="6">노임단가!차례</definedName>
    <definedName name="차례" localSheetId="7">전기단가표!차례</definedName>
    <definedName name="차례">[0]!차례</definedName>
    <definedName name="차로폭">#REF!</definedName>
    <definedName name="차막이고">#REF!</definedName>
    <definedName name="차선">#REF!</definedName>
    <definedName name="차선도">#REF!</definedName>
    <definedName name="차선도색">#REF!</definedName>
    <definedName name="차선도색설치현황1">[426]데리네이타현황!$A$4,[426]데리네이타현황!$A$2,[426]데리네이타현황!$A$1,[426]데리네이타현황!$A$279,[426]데리네이타현황!$A$1:$A$65536</definedName>
    <definedName name="차선도색수량집계표">#REF!</definedName>
    <definedName name="차선도색중앙선수량">#REF!</definedName>
    <definedName name="차선도색직각주차수량">#REF!</definedName>
    <definedName name="차선도색집계">#REF!</definedName>
    <definedName name="차선도색평행주차수량">#REF!</definedName>
    <definedName name="차수벽높이">#REF!</definedName>
    <definedName name="차수벽두께">#REF!</definedName>
    <definedName name="차차" hidden="1">[427]조명시설!#REF!</definedName>
    <definedName name="착_암_기__주간">[125]장비집계!#REF!</definedName>
    <definedName name="착공">#REF!</definedName>
    <definedName name="착공계갑지" localSheetId="6" hidden="1">{#N/A,#N/A,FALSE,"배수2"}</definedName>
    <definedName name="착공계갑지" localSheetId="7" hidden="1">{#N/A,#N/A,FALSE,"배수2"}</definedName>
    <definedName name="착공계갑지" hidden="1">{#N/A,#N/A,FALSE,"배수2"}</definedName>
    <definedName name="착공기한">#REF!</definedName>
    <definedName name="착공년월일">#REF!</definedName>
    <definedName name="착공월">#REF!</definedName>
    <definedName name="착공일">#REF!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#REF!</definedName>
    <definedName name="착정기1">#REF!</definedName>
    <definedName name="착정기2">#REF!</definedName>
    <definedName name="착정기3">#REF!</definedName>
    <definedName name="착정심도">#REF!</definedName>
    <definedName name="찬선규제">#REF!</definedName>
    <definedName name="찰샇기" hidden="1">#REF!</definedName>
    <definedName name="참고">#REF!</definedName>
    <definedName name="참조" localSheetId="6">노임단가!참조</definedName>
    <definedName name="참조" localSheetId="7">전기단가표!참조</definedName>
    <definedName name="참조">[0]!참조</definedName>
    <definedName name="창">#REF!</definedName>
    <definedName name="창호목공">#REF!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처리장">#REF!</definedName>
    <definedName name="처리장내역">#REF!</definedName>
    <definedName name="처얼근">#REF!</definedName>
    <definedName name="천공간격">#REF!</definedName>
    <definedName name="천안토공_토공_List">'[428]토공 total'!#REF!</definedName>
    <definedName name="천연공사갑지" hidden="1">#REF!</definedName>
    <definedName name="천정반사">#REF!</definedName>
    <definedName name="철">#REF!</definedName>
    <definedName name="철____공">#REF!</definedName>
    <definedName name="철_13">#REF!</definedName>
    <definedName name="철_16">#REF!</definedName>
    <definedName name="철_19">[429]식생블럭단위수량!#REF!</definedName>
    <definedName name="철_199">[429]식생블럭단위수량!#REF!</definedName>
    <definedName name="철_999">[192]수량산출!#REF!</definedName>
    <definedName name="철_골_공">#REF!</definedName>
    <definedName name="철_총">#REF!</definedName>
    <definedName name="철2">[430]수량산출!#REF!</definedName>
    <definedName name="철거" localSheetId="6">BlankMacro1</definedName>
    <definedName name="철거" localSheetId="7">BlankMacro1</definedName>
    <definedName name="철거">BlankMacro1</definedName>
    <definedName name="철거계">#REF!</definedName>
    <definedName name="철거자재">#REF!</definedName>
    <definedName name="철거전등단가">#REF!</definedName>
    <definedName name="철거폭_m">#REF!</definedName>
    <definedName name="철골">#REF!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야">#REF!</definedName>
    <definedName name="철골주">#REF!</definedName>
    <definedName name="철골협의" localSheetId="6" hidden="1">{#N/A,#N/A,FALSE,"현장 NCR 분석";#N/A,#N/A,FALSE,"현장품질감사";#N/A,#N/A,FALSE,"현장품질감사"}</definedName>
    <definedName name="철골협의" localSheetId="7" hidden="1">{#N/A,#N/A,FALSE,"현장 NCR 분석";#N/A,#N/A,FALSE,"현장품질감사";#N/A,#N/A,FALSE,"현장품질감사"}</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982">#REF!</definedName>
    <definedName name="철공991">#REF!</definedName>
    <definedName name="철공992">#REF!</definedName>
    <definedName name="철근">[311]인건비!$B$20</definedName>
    <definedName name="철근_D13">#REF!</definedName>
    <definedName name="철근_D16">#REF!</definedName>
    <definedName name="철근_D19">#REF!</definedName>
    <definedName name="철근가공_및_조립_간단">#REF!</definedName>
    <definedName name="철근가공조립">#REF!</definedName>
    <definedName name="철근경">#REF!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깨기수량">#REF!</definedName>
    <definedName name="철근노">#REF!</definedName>
    <definedName name="철근단면적">#REF!</definedName>
    <definedName name="철근수량">#REF!</definedName>
    <definedName name="철근야">#REF!</definedName>
    <definedName name="철근운반">#N/A</definedName>
    <definedName name="철근재">#REF!</definedName>
    <definedName name="철근주">#REF!</definedName>
    <definedName name="철근직경D13">#REF!</definedName>
    <definedName name="철근직경D16_25">#REF!</definedName>
    <definedName name="철근직경D29_35">#REF!</definedName>
    <definedName name="철근집계">#REF!</definedName>
    <definedName name="철근콘크리트깨기">#REF!</definedName>
    <definedName name="철근콘크리트타설">#REF!</definedName>
    <definedName name="철근콘크리트헐기">#REF!</definedName>
    <definedName name="철근항복응력">'[396]#REF'!$G$144</definedName>
    <definedName name="철도궤도신설공사">#REF!</definedName>
    <definedName name="철도신호공">88110</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도청">#REF!</definedName>
    <definedName name="철목1호">#REF!</definedName>
    <definedName name="철목2호">#REF!</definedName>
    <definedName name="철목3호">#REF!</definedName>
    <definedName name="철목4호">#REF!</definedName>
    <definedName name="철선">'[188]단가 및 재료비'!$S$172</definedName>
    <definedName name="철주신설공구손료">#REF!</definedName>
    <definedName name="철주신설공비">#REF!</definedName>
    <definedName name="철주신설재료비">#REF!</definedName>
    <definedName name="철쭉H0.3">#REF!</definedName>
    <definedName name="철쭉H0.3경">#REF!</definedName>
    <definedName name="철쭉H0.3노">#REF!</definedName>
    <definedName name="철쭉H0.3재">#REF!</definedName>
    <definedName name="철쭉H0.4노">#REF!</definedName>
    <definedName name="철쭉H0.4재">#REF!</definedName>
    <definedName name="철콘">#REF!</definedName>
    <definedName name="철판공">#REF!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[178]!Macro14</definedName>
    <definedName name="청단풍">#REF!</definedName>
    <definedName name="청단풍H3.0">#REF!</definedName>
    <definedName name="청단풍R10">#REF!</definedName>
    <definedName name="청단풍R10경">#REF!</definedName>
    <definedName name="청단풍R10노">#REF!</definedName>
    <definedName name="청단풍R10재">#REF!</definedName>
    <definedName name="청단풍R8">#REF!</definedName>
    <definedName name="청단풍R8경">#REF!</definedName>
    <definedName name="청단풍R8노">#REF!</definedName>
    <definedName name="청단풍R8재">#REF!</definedName>
    <definedName name="청림1호">#REF!</definedName>
    <definedName name="청림2호">#REF!</definedName>
    <definedName name="청림3호">#REF!</definedName>
    <definedName name="청마총괄">[297]직노!#REF!</definedName>
    <definedName name="쳐" localSheetId="6">노임단가!쳐</definedName>
    <definedName name="쳐" localSheetId="7">전기단가표!쳐</definedName>
    <definedName name="쳐">[0]!쳐</definedName>
    <definedName name="초_고_압_펌_프">[125]장비집계!#REF!</definedName>
    <definedName name="초급">#REF!</definedName>
    <definedName name="초급기술자">[410]기본단가표!$L$32</definedName>
    <definedName name="초기예산서보고" localSheetId="6" hidden="1">{#N/A,#N/A,FALSE,"이태원철근"}</definedName>
    <definedName name="초기예산서보고" localSheetId="7" hidden="1">{#N/A,#N/A,FALSE,"이태원철근"}</definedName>
    <definedName name="초기예산서보고" hidden="1">{#N/A,#N/A,FALSE,"이태원철근"}</definedName>
    <definedName name="초다" localSheetId="6" hidden="1">{#N/A,#N/A,FALSE,"2~8번"}</definedName>
    <definedName name="초다" localSheetId="7" hidden="1">{#N/A,#N/A,FALSE,"2~8번"}</definedName>
    <definedName name="초다" hidden="1">{#N/A,#N/A,FALSE,"2~8번"}</definedName>
    <definedName name="총계">#REF!</definedName>
    <definedName name="총공" localSheetId="6" hidden="1">{#N/A,#N/A,FALSE,"운반시간"}</definedName>
    <definedName name="총공" localSheetId="7" hidden="1">{#N/A,#N/A,FALSE,"운반시간"}</definedName>
    <definedName name="총공" hidden="1">{#N/A,#N/A,FALSE,"운반시간"}</definedName>
    <definedName name="총공사비">#REF!</definedName>
    <definedName name="총공사원가">#REF!</definedName>
    <definedName name="총괄">#REF!</definedName>
    <definedName name="총괄11" localSheetId="6" hidden="1">{#N/A,#N/A,FALSE,"3가";#N/A,#N/A,FALSE,"3나";#N/A,#N/A,FALSE,"3다"}</definedName>
    <definedName name="총괄11" localSheetId="7" hidden="1">{#N/A,#N/A,FALSE,"3가";#N/A,#N/A,FALSE,"3나";#N/A,#N/A,FALSE,"3다"}</definedName>
    <definedName name="총괄11" hidden="1">{#N/A,#N/A,FALSE,"3가";#N/A,#N/A,FALSE,"3나";#N/A,#N/A,FALSE,"3다"}</definedName>
    <definedName name="총괄2">#REF!</definedName>
    <definedName name="총괄갑지">#REF!</definedName>
    <definedName name="총괄자재" localSheetId="6">BlankMacro1</definedName>
    <definedName name="총괄자재" localSheetId="7">BlankMacro1</definedName>
    <definedName name="총괄자재">BlankMacro1</definedName>
    <definedName name="총괄표">[297]직노!#REF!</definedName>
    <definedName name="총괄표1" hidden="1">#REF!</definedName>
    <definedName name="총괄표2">#REF!,#REF!,#REF!</definedName>
    <definedName name="총높이">'[226]토사(PE)'!#REF!</definedName>
    <definedName name="총수량">#REF!</definedName>
    <definedName name="총액">#REF!</definedName>
    <definedName name="총액2">#REF!</definedName>
    <definedName name="총원가">#REF!</definedName>
    <definedName name="총원가2">#REF!</definedName>
    <definedName name="총원가격">#REF!</definedName>
    <definedName name="총토탈">#REF!</definedName>
    <definedName name="총토탈1">#REF!</definedName>
    <definedName name="총토탈2">#REF!</definedName>
    <definedName name="총폭">#REF!</definedName>
    <definedName name="최재혁" localSheetId="6" hidden="1">{#N/A,#N/A,FALSE,"산출근거변환"}</definedName>
    <definedName name="최재혁" localSheetId="7" hidden="1">{#N/A,#N/A,FALSE,"산출근거변환"}</definedName>
    <definedName name="최재혁" hidden="1">{#N/A,#N/A,FALSE,"산출근거변환"}</definedName>
    <definedName name="최종대비표">#N/A</definedName>
    <definedName name="최종일위">#N/A</definedName>
    <definedName name="추" localSheetId="6">[0]!BlankMacro1</definedName>
    <definedName name="추" localSheetId="7">[0]!BlankMacro1</definedName>
    <definedName name="추">[0]!BlankMacro1</definedName>
    <definedName name="추가계약" localSheetId="6">[0]!BlankMacro1</definedName>
    <definedName name="추가계약" localSheetId="7">[0]!BlankMacro1</definedName>
    <definedName name="추가계약">[0]!BlankMacro1</definedName>
    <definedName name="추가내역서" localSheetId="6">{"'견적서(갑지)'!$F$13"}</definedName>
    <definedName name="추가내역서" localSheetId="7">{"'견적서(갑지)'!$F$13"}</definedName>
    <definedName name="추가내역서">{"'견적서(갑지)'!$F$13"}</definedName>
    <definedName name="추거">#REF!</definedName>
    <definedName name="출">#REF!</definedName>
    <definedName name="출구NH조도기여">[241]금광1터널!$D$86</definedName>
    <definedName name="출구NH휘도기여">[241]금광1터널!$E$86</definedName>
    <definedName name="출구형광휘도기여">[241]금광1터널!$E$83</definedName>
    <definedName name="출처">#REF!</definedName>
    <definedName name="출처2">#REF!</definedName>
    <definedName name="충도리">#REF!</definedName>
    <definedName name="충돌">#N/A</definedName>
    <definedName name="취소" localSheetId="6">노임단가!취소</definedName>
    <definedName name="취소" localSheetId="7">전기단가표!취소</definedName>
    <definedName name="취소">[0]!취소</definedName>
    <definedName name="취하" localSheetId="6" hidden="1">{#N/A,#N/A,FALSE,"이태원철근"}</definedName>
    <definedName name="취하" localSheetId="7" hidden="1">{#N/A,#N/A,FALSE,"이태원철근"}</definedName>
    <definedName name="취하" hidden="1">{#N/A,#N/A,FALSE,"이태원철근"}</definedName>
    <definedName name="취하실적1." localSheetId="6" hidden="1">{#N/A,#N/A,FALSE,"이태원철근"}</definedName>
    <definedName name="취하실적1." localSheetId="7" hidden="1">{#N/A,#N/A,FALSE,"이태원철근"}</definedName>
    <definedName name="취하실적1." hidden="1">{#N/A,#N/A,FALSE,"이태원철근"}</definedName>
    <definedName name="측">#REF!</definedName>
    <definedName name="측_구_공_수_량_집_계">#REF!</definedName>
    <definedName name="측구" localSheetId="6" hidden="1">{#N/A,#N/A,FALSE,"2~8번"}</definedName>
    <definedName name="측구" localSheetId="7" hidden="1">{#N/A,#N/A,FALSE,"2~8번"}</definedName>
    <definedName name="측구" hidden="1">{#N/A,#N/A,FALSE,"2~8번"}</definedName>
    <definedName name="측구공_개소별명세_제목">#REF!</definedName>
    <definedName name="측구공개소별명세">#REF!</definedName>
    <definedName name="측량">#REF!</definedName>
    <definedName name="측면길이">#REF!</definedName>
    <definedName name="측면본">#REF!</definedName>
    <definedName name="측면아래변">#REF!</definedName>
    <definedName name="측면윗변">#REF!</definedName>
    <definedName name="측백H3.0경">#REF!</definedName>
    <definedName name="측백H3.0노">#REF!</definedName>
    <definedName name="측백H3.0재">#REF!</definedName>
    <definedName name="측부">#REF!</definedName>
    <definedName name="측부001">#REF!</definedName>
    <definedName name="측부002">#REF!</definedName>
    <definedName name="측부011">#REF!</definedName>
    <definedName name="측부982">#REF!</definedName>
    <definedName name="측부991">#REF!</definedName>
    <definedName name="측부992">#REF!</definedName>
    <definedName name="측정함">#REF!</definedName>
    <definedName name="층따기">#REF!</definedName>
    <definedName name="치">#REF!</definedName>
    <definedName name="치_장_벽_돌_공">#REF!</definedName>
    <definedName name="치수">#REF!</definedName>
    <definedName name="치수표">'[213]-치수표(곡선부)'!$A$1:$N$28</definedName>
    <definedName name="치장벽돌공">#REF!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치즐">'[188]단가 및 재료비'!$U$39</definedName>
    <definedName name="친모래합계">#REF!</definedName>
    <definedName name="칠곡" localSheetId="6" hidden="1">{#N/A,#N/A,TRUE,"손익보고"}</definedName>
    <definedName name="칠곡" localSheetId="7" hidden="1">{#N/A,#N/A,TRUE,"손익보고"}</definedName>
    <definedName name="칠곡" hidden="1">{#N/A,#N/A,TRUE,"손익보고"}</definedName>
    <definedName name="칠칠">#REF!</definedName>
    <definedName name="침사지">#N/A</definedName>
    <definedName name="침사지유출부단위수량">#REF!</definedName>
    <definedName name="ㅋ" localSheetId="6">BlankMacro1</definedName>
    <definedName name="ㅋ" localSheetId="7">BlankMacro1</definedName>
    <definedName name="ㅋ">BlankMacro1</definedName>
    <definedName name="ㅋ1">#REF!</definedName>
    <definedName name="ㅋ248">#REF!</definedName>
    <definedName name="ㅋㄹ" localSheetId="6" hidden="1">{#N/A,#N/A,FALSE,"명세표"}</definedName>
    <definedName name="ㅋㄹ" localSheetId="7" hidden="1">{#N/A,#N/A,FALSE,"명세표"}</definedName>
    <definedName name="ㅋㄹ" hidden="1">{#N/A,#N/A,FALSE,"명세표"}</definedName>
    <definedName name="ㅋㅁ" localSheetId="6" hidden="1">{#N/A,#N/A,FALSE,"명세표"}</definedName>
    <definedName name="ㅋㅁ" localSheetId="7" hidden="1">{#N/A,#N/A,FALSE,"명세표"}</definedName>
    <definedName name="ㅋㅁ" hidden="1">{#N/A,#N/A,FALSE,"명세표"}</definedName>
    <definedName name="ㅋㅇㅁㄴㅇㅁㅇ">'[431]SLAB"1"'!#REF!</definedName>
    <definedName name="ㅋㅇㅁㅇ" localSheetId="6">{"'공사부문'!$A$6:$A$32"}</definedName>
    <definedName name="ㅋㅇㅁㅇ" localSheetId="7">{"'공사부문'!$A$6:$A$32"}</definedName>
    <definedName name="ㅋㅇㅁㅇ">{"'공사부문'!$A$6:$A$32"}</definedName>
    <definedName name="ㅋㅋ" localSheetId="6">BlankMacro1</definedName>
    <definedName name="ㅋㅋ" localSheetId="7">BlankMacro1</definedName>
    <definedName name="ㅋㅋ">BlankMacro1</definedName>
    <definedName name="ㅋㅋㅋ" localSheetId="6" hidden="1">{#N/A,#N/A,FALSE,"단가표지"}</definedName>
    <definedName name="ㅋㅋㅋ" localSheetId="7" hidden="1">{#N/A,#N/A,FALSE,"단가표지"}</definedName>
    <definedName name="ㅋㅋㅋ" hidden="1">{#N/A,#N/A,FALSE,"단가표지"}</definedName>
    <definedName name="ㅋㅋㅋ1" localSheetId="6" hidden="1">{#N/A,#N/A,FALSE,"명세표"}</definedName>
    <definedName name="ㅋㅋㅋ1" localSheetId="7" hidden="1">{#N/A,#N/A,FALSE,"명세표"}</definedName>
    <definedName name="ㅋㅋㅋ1" hidden="1">{#N/A,#N/A,FALSE,"명세표"}</definedName>
    <definedName name="ㅋㅋㅋㅋ" localSheetId="6" hidden="1">{#N/A,#N/A,FALSE,"명세표"}</definedName>
    <definedName name="ㅋㅋㅋㅋ" localSheetId="7" hidden="1">{#N/A,#N/A,FALSE,"명세표"}</definedName>
    <definedName name="ㅋㅋㅋㅋ" hidden="1">{#N/A,#N/A,FALSE,"명세표"}</definedName>
    <definedName name="카" localSheetId="6">{"'자리배치도'!$AG$1:$CI$28"}</definedName>
    <definedName name="카" localSheetId="7">{"'자리배치도'!$AG$1:$CI$28"}</definedName>
    <definedName name="카">{"'자리배치도'!$AG$1:$CI$28"}</definedName>
    <definedName name="카비">[178]!Macro10</definedName>
    <definedName name="카빋">[178]!Macro12</definedName>
    <definedName name="칸">[313]철근량!#REF!</definedName>
    <definedName name="칸수">#REF!</definedName>
    <definedName name="칼라샌드블록수량">#REF!</definedName>
    <definedName name="캇타간재">'[220]기계경비(시간당)'!$H$92</definedName>
    <definedName name="캇타노무">'[220]기계경비(시간당)'!$H$88</definedName>
    <definedName name="캇타손료">'[220]기계경비(시간당)'!$H$87</definedName>
    <definedName name="컻퍼" localSheetId="6" hidden="1">{#N/A,#N/A,FALSE,"운반시간"}</definedName>
    <definedName name="컻퍼" localSheetId="7" hidden="1">{#N/A,#N/A,FALSE,"운반시간"}</definedName>
    <definedName name="컻퍼" hidden="1">{#N/A,#N/A,FALSE,"운반시간"}</definedName>
    <definedName name="케이블_1">[79]단가!#REF!</definedName>
    <definedName name="케이블간지" localSheetId="6" hidden="1">{#N/A,#N/A,TRUE,"토적및재료집계";#N/A,#N/A,TRUE,"토적및재료집계";#N/A,#N/A,TRUE,"단위량"}</definedName>
    <definedName name="케이블간지" localSheetId="7" hidden="1">{#N/A,#N/A,TRUE,"토적및재료집계";#N/A,#N/A,TRUE,"토적및재료집계";#N/A,#N/A,TRUE,"단위량"}</definedName>
    <definedName name="케이블간지" hidden="1">{#N/A,#N/A,TRUE,"토적및재료집계";#N/A,#N/A,TRUE,"토적및재료집계";#N/A,#N/A,TRUE,"단위량"}</definedName>
    <definedName name="케이블걸이_4조">#REF!</definedName>
    <definedName name="케이블공">#REF!</definedName>
    <definedName name="케이블공노">[57]Sheet6!#REF!</definedName>
    <definedName name="케이블받침대_70×40×5×1_150">#REF!</definedName>
    <definedName name="케이블받침대_70×40×5×1_350">#REF!</definedName>
    <definedName name="케이블선정일람표">'[432]6.2 간선케이블'!$A$29:$L$48</definedName>
    <definedName name="케이블전공">#REF!</definedName>
    <definedName name="켐2" localSheetId="6">BlankMacro1</definedName>
    <definedName name="켐2" localSheetId="7">BlankMacro1</definedName>
    <definedName name="켐2">BlankMacro1</definedName>
    <definedName name="켜" localSheetId="6">노임단가!켜</definedName>
    <definedName name="켜" localSheetId="7">전기단가표!켜</definedName>
    <definedName name="켜">[0]!켜</definedName>
    <definedName name="코드">#REF!</definedName>
    <definedName name="코드일람표">[433]코드일람표!$A$3:$J$800</definedName>
    <definedName name="코킹공">#REF!</definedName>
    <definedName name="코킹공001">#REF!</definedName>
    <definedName name="코킹공002">#REF!</definedName>
    <definedName name="코킹공011">#REF!</definedName>
    <definedName name="코킹공982">#REF!</definedName>
    <definedName name="코킹공991">#REF!</definedName>
    <definedName name="코킹공992">#REF!</definedName>
    <definedName name="코핑B">#REF!</definedName>
    <definedName name="코핑길이">#REF!</definedName>
    <definedName name="코핑높이">#REF!</definedName>
    <definedName name="콘">[421]철근량!#REF!</definedName>
    <definedName name="콘120규격">[115]SORCE1!$AA$1:$AO$15</definedName>
    <definedName name="콘180규격">[115]SORCE1!$AQ$1:$BE$15</definedName>
    <definedName name="콘공">'[434](C)원내역'!$E$4:$L$233,'[434](C)원내역'!$K$234:$K$261,'[434](C)원내역'!$I$252:$J$255,'[434](C)원내역'!$E$276:$K$338</definedName>
    <definedName name="콘단면적">#REF!</definedName>
    <definedName name="콘센트신설재료비">[435]콘센트신설!#REF!</definedName>
    <definedName name="콘주철거공구손료">#REF!</definedName>
    <definedName name="콘주철거공비">#REF!</definedName>
    <definedName name="콘주철거합계">#REF!</definedName>
    <definedName name="콘크">#REF!</definedName>
    <definedName name="콘크리트">#REF!</definedName>
    <definedName name="콘크리트_구입">#REF!</definedName>
    <definedName name="콘크리트_생산">#REF!</definedName>
    <definedName name="콘크리트_재료량산출">#REF!</definedName>
    <definedName name="콘크리트_진동기">[125]장비집계!#REF!</definedName>
    <definedName name="콘크리트_커트">[125]장비집계!#REF!</definedName>
    <definedName name="콘크리트_타설">#REF!</definedName>
    <definedName name="콘크리트160">#REF!</definedName>
    <definedName name="콘크리트180">#REF!</definedName>
    <definedName name="콘크리트2" hidden="1">#REF!</definedName>
    <definedName name="콘크리트공">#REF!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공칭강도">'[396]#REF'!$G$132</definedName>
    <definedName name="콘크리트다짐대">#REF!</definedName>
    <definedName name="콘크리트다짐소">#REF!</definedName>
    <definedName name="콘크리트측구연장">#REF!</definedName>
    <definedName name="콘크리트캇타320경비">[188]중기사용료산출근거!$G$245</definedName>
    <definedName name="콘크리트캇타320노무비">[188]중기사용료산출근거!$G$249</definedName>
    <definedName name="콘크리트캇타320재료비">[188]중기사용료산출근거!$G$253</definedName>
    <definedName name="콘크리트타석">[198]설계기준!#REF!</definedName>
    <definedName name="콘크리트타설">[198]설계기준!#REF!</definedName>
    <definedName name="콘크리트타설_σck_180㎏_㎠">#REF!</definedName>
    <definedName name="콘크야">#REF!</definedName>
    <definedName name="콘크주">#REF!</definedName>
    <definedName name="콘크측구재료집계">#REF!</definedName>
    <definedName name="콘탄성계수">#REF!</definedName>
    <definedName name="콤보1">#REF!</definedName>
    <definedName name="콤보2">#REF!</definedName>
    <definedName name="콤보3">#REF!</definedName>
    <definedName name="콤보4">#REF!</definedName>
    <definedName name="콤보5">#REF!</definedName>
    <definedName name="콤보6">#REF!</definedName>
    <definedName name="콤팩터" localSheetId="6">노임단가!콤팩터</definedName>
    <definedName name="콤팩터" localSheetId="7">전기단가표!콤팩터</definedName>
    <definedName name="콤팩터">[0]!콤팩터</definedName>
    <definedName name="콤프">#REF!</definedName>
    <definedName name="쾌속견적" localSheetId="6">{"Book1","AP-37.xls"}</definedName>
    <definedName name="쾌속견적" localSheetId="7">{"Book1","AP-37.xls"}</definedName>
    <definedName name="쾌속견적">{"Book1","AP-37.xls"}</definedName>
    <definedName name="크" localSheetId="6">노임단가!크</definedName>
    <definedName name="크" localSheetId="7">전기단가표!크</definedName>
    <definedName name="크">[0]!크</definedName>
    <definedName name="크____람____셸">[125]장비집계!#REF!</definedName>
    <definedName name="크____레____인">[125]장비집계!#REF!</definedName>
    <definedName name="크_레_인__트럭">[125]장비집계!#REF!</definedName>
    <definedName name="크레인__트럭">[125]장비집계!#REF!</definedName>
    <definedName name="크레인_트럭탑재형">[125]장비집계!#REF!</definedName>
    <definedName name="크레인10T">'[316](10) 단가산출결과'!$D$48</definedName>
    <definedName name="크레인가격" localSheetId="6">노임단가!크레인가격</definedName>
    <definedName name="크레인가격" localSheetId="7">전기단가표!크레인가격</definedName>
    <definedName name="크레인가격">[0]!크레인가격</definedName>
    <definedName name="크리프계수">#REF!</definedName>
    <definedName name="키" localSheetId="6">노임단가!키</definedName>
    <definedName name="키" localSheetId="7">전기단가표!키</definedName>
    <definedName name="키">[0]!키</definedName>
    <definedName name="ㅌ" localSheetId="6" hidden="1">{#N/A,#N/A,FALSE,"2~8번"}</definedName>
    <definedName name="ㅌ" localSheetId="7" hidden="1">{#N/A,#N/A,FALSE,"2~8번"}</definedName>
    <definedName name="ㅌ" hidden="1">{#N/A,#N/A,FALSE,"2~8번"}</definedName>
    <definedName name="ㅌ1121">[436]하조서!#REF!</definedName>
    <definedName name="ㅌ42">#REF!</definedName>
    <definedName name="ㅌㅌ">[437]도로단위당!$A$4:$M$30</definedName>
    <definedName name="ㅌㅌㅌ">#REF!</definedName>
    <definedName name="ㅌㅌㅌㅌ" localSheetId="6">{"Book1","AP-37.xls"}</definedName>
    <definedName name="ㅌㅌㅌㅌ" localSheetId="7">{"Book1","AP-37.xls"}</definedName>
    <definedName name="ㅌㅌㅌㅌ">{"Book1","AP-37.xls"}</definedName>
    <definedName name="타" localSheetId="6">{"'자리배치도'!$AG$1:$CI$28"}</definedName>
    <definedName name="타" localSheetId="7">{"'자리배치도'!$AG$1:$CI$28"}</definedName>
    <definedName name="타">{"'자리배치도'!$AG$1:$CI$28"}</definedName>
    <definedName name="타이어_롤러">[125]장비집계!#REF!</definedName>
    <definedName name="타이어롤러8의10Ton">#REF!</definedName>
    <definedName name="타이틀">#REF!</definedName>
    <definedName name="타일공">[201]기본단가표!$L$26</definedName>
    <definedName name="타일공001">#REF!</definedName>
    <definedName name="타일공002">#REF!</definedName>
    <definedName name="타일공011">#REF!</definedName>
    <definedName name="타일공982">#REF!</definedName>
    <definedName name="타일공991">#REF!</definedName>
    <definedName name="타일공992">#REF!</definedName>
    <definedName name="타입">#REF!</definedName>
    <definedName name="타타타" localSheetId="6">BlankMacro1</definedName>
    <definedName name="타타타" localSheetId="7">BlankMacro1</definedName>
    <definedName name="타타타">BlankMacro1</definedName>
    <definedName name="탄성10다">#REF!</definedName>
    <definedName name="탄성8다">#REF!</definedName>
    <definedName name="탄성계수">#REF!</definedName>
    <definedName name="탄성계수비">#REF!</definedName>
    <definedName name="탄성고무받침">#REF!</definedName>
    <definedName name="탄성받침_스페리칼">#REF!</definedName>
    <definedName name="태빈">#REF!</definedName>
    <definedName name="태산목H2.5">#REF!</definedName>
    <definedName name="태양광모듈">#REF!</definedName>
    <definedName name="택코팅">#REF!</definedName>
    <definedName name="탠덤_로울러">[125]장비집계!#REF!</definedName>
    <definedName name="탠덤롤러10의14톤">#REF!</definedName>
    <definedName name="터">#REF!</definedName>
    <definedName name="터_높">#REF!</definedName>
    <definedName name="터_폭">#REF!</definedName>
    <definedName name="터2">#REF!</definedName>
    <definedName name="터3">#REF!</definedName>
    <definedName name="터널공">#REF!</definedName>
    <definedName name="터널총길이">#REF!</definedName>
    <definedName name="터파기">#N/A</definedName>
    <definedName name="터파기경">#REF!</definedName>
    <definedName name="터파기계산">[227]!터파기계산</definedName>
    <definedName name="터파기고">#REF!</definedName>
    <definedName name="터파기기계0.4경비">#REF!</definedName>
    <definedName name="터파기기계0.4노무비">#REF!</definedName>
    <definedName name="터파기기계0.4재료비">#REF!</definedName>
    <definedName name="터파기노">#REF!</definedName>
    <definedName name="터파기리핑">#REF!</definedName>
    <definedName name="터파기발파암">#REF!</definedName>
    <definedName name="터파기재">#REF!</definedName>
    <definedName name="터파기토사">#REF!</definedName>
    <definedName name="터파노">#REF!</definedName>
    <definedName name="터파재">#REF!</definedName>
    <definedName name="테스트" hidden="1">#REF!</definedName>
    <definedName name="템1" localSheetId="6">BlankMacro1</definedName>
    <definedName name="템1" localSheetId="7">BlankMacro1</definedName>
    <definedName name="템1">BlankMacro1</definedName>
    <definedName name="템100" localSheetId="6">BlankMacro1</definedName>
    <definedName name="템100" localSheetId="7">BlankMacro1</definedName>
    <definedName name="템100">BlankMacro1</definedName>
    <definedName name="템3" localSheetId="6">BlankMacro1</definedName>
    <definedName name="템3" localSheetId="7">BlankMacro1</definedName>
    <definedName name="템3">BlankMacro1</definedName>
    <definedName name="템300" localSheetId="6">BlankMacro1</definedName>
    <definedName name="템300" localSheetId="7">BlankMacro1</definedName>
    <definedName name="템300">BlankMacro1</definedName>
    <definedName name="템4" localSheetId="6">BlankMacro1</definedName>
    <definedName name="템4" localSheetId="7">BlankMacro1</definedName>
    <definedName name="템4">BlankMacro1</definedName>
    <definedName name="템400" localSheetId="6">BlankMacro1</definedName>
    <definedName name="템400" localSheetId="7">BlankMacro1</definedName>
    <definedName name="템400">BlankMacro1</definedName>
    <definedName name="템5" localSheetId="6">BlankMacro1</definedName>
    <definedName name="템5" localSheetId="7">BlankMacro1</definedName>
    <definedName name="템5">BlankMacro1</definedName>
    <definedName name="템500" localSheetId="6">BlankMacro1</definedName>
    <definedName name="템500" localSheetId="7">BlankMacro1</definedName>
    <definedName name="템500">BlankMacro1</definedName>
    <definedName name="템6" localSheetId="6">BlankMacro1</definedName>
    <definedName name="템6" localSheetId="7">BlankMacro1</definedName>
    <definedName name="템6">BlankMacro1</definedName>
    <definedName name="템600" localSheetId="6">BlankMacro1</definedName>
    <definedName name="템600" localSheetId="7">BlankMacro1</definedName>
    <definedName name="템600">BlankMacro1</definedName>
    <definedName name="템플리트모듈1" localSheetId="6">BlankMacro1</definedName>
    <definedName name="템플리트모듈1" localSheetId="7">BlankMacro1</definedName>
    <definedName name="템플리트모듈1">BlankMacro1</definedName>
    <definedName name="템플리트모듈10" localSheetId="6">BlankMacro1</definedName>
    <definedName name="템플리트모듈10" localSheetId="7">BlankMacro1</definedName>
    <definedName name="템플리트모듈10">BlankMacro1</definedName>
    <definedName name="템플리트모듈2" localSheetId="6">BlankMacro1</definedName>
    <definedName name="템플리트모듈2" localSheetId="7">BlankMacro1</definedName>
    <definedName name="템플리트모듈2">BlankMacro1</definedName>
    <definedName name="템플리트모듈3" localSheetId="6">BlankMacro1</definedName>
    <definedName name="템플리트모듈3" localSheetId="7">BlankMacro1</definedName>
    <definedName name="템플리트모듈3">BlankMacro1</definedName>
    <definedName name="템플리트모듈4" localSheetId="6">BlankMacro1</definedName>
    <definedName name="템플리트모듈4" localSheetId="7">BlankMacro1</definedName>
    <definedName name="템플리트모듈4">BlankMacro1</definedName>
    <definedName name="템플리트모듈5" localSheetId="6">BlankMacro1</definedName>
    <definedName name="템플리트모듈5" localSheetId="7">BlankMacro1</definedName>
    <definedName name="템플리트모듈5">BlankMacro1</definedName>
    <definedName name="템플리트모듈6" localSheetId="6">BlankMacro1</definedName>
    <definedName name="템플리트모듈6" localSheetId="7">BlankMacro1</definedName>
    <definedName name="템플리트모듈6">BlankMacro1</definedName>
    <definedName name="텤200" localSheetId="6">BlankMacro1</definedName>
    <definedName name="텤200" localSheetId="7">BlankMacro1</definedName>
    <definedName name="텤200">BlankMacro1</definedName>
    <definedName name="텨" localSheetId="6">노임단가!텨</definedName>
    <definedName name="텨" localSheetId="7">전기단가표!텨</definedName>
    <definedName name="텨">[0]!텨</definedName>
    <definedName name="토">#REF!</definedName>
    <definedName name="토_공_수_량__산_출_근_거">#REF!</definedName>
    <definedName name="토_공_집_계_표">#REF!</definedName>
    <definedName name="토공">#REF!</definedName>
    <definedName name="토공0">#REF!</definedName>
    <definedName name="토공1">#REF!</definedName>
    <definedName name="토공2">#REF!</definedName>
    <definedName name="토공3">#REF!</definedName>
    <definedName name="토공경비">#REF!</definedName>
    <definedName name="토공계">#REF!</definedName>
    <definedName name="토공규준틀">#REF!</definedName>
    <definedName name="토공노무비">#REF!</definedName>
    <definedName name="토공유동표">#REF!</definedName>
    <definedName name="토공이수" hidden="1">#REF!</definedName>
    <definedName name="토공재료비">#REF!</definedName>
    <definedName name="토공총괄집계">#REF!</definedName>
    <definedName name="토공합계">#REF!</definedName>
    <definedName name="토량1">#REF!</definedName>
    <definedName name="토류벽">#REF!</definedName>
    <definedName name="토류판">[126]가시설수량!$AE$25</definedName>
    <definedName name="토목1">#REF!</definedName>
    <definedName name="토목공사" localSheetId="6" hidden="1">{#N/A,#N/A,FALSE,"이태원철근"}</definedName>
    <definedName name="토목공사" localSheetId="7" hidden="1">{#N/A,#N/A,FALSE,"이태원철근"}</definedName>
    <definedName name="토목공사" hidden="1">{#N/A,#N/A,FALSE,"이태원철근"}</definedName>
    <definedName name="토목내역">#REF!</definedName>
    <definedName name="토목부대1">#REF!</definedName>
    <definedName name="토목설계" localSheetId="6" hidden="1">{#N/A,#N/A,FALSE,"골재소요량";#N/A,#N/A,FALSE,"골재소요량"}</definedName>
    <definedName name="토목설계" localSheetId="7" hidden="1">{#N/A,#N/A,FALSE,"골재소요량";#N/A,#N/A,FALSE,"골재소요량"}</definedName>
    <definedName name="토목설계" hidden="1">{#N/A,#N/A,FALSE,"골재소요량";#N/A,#N/A,FALSE,"골재소요량"}</definedName>
    <definedName name="토목실견적" localSheetId="6" hidden="1">{#N/A,#N/A,FALSE,"이태원철근"}</definedName>
    <definedName name="토목실견적" localSheetId="7" hidden="1">{#N/A,#N/A,FALSE,"이태원철근"}</definedName>
    <definedName name="토목실견적" hidden="1">{#N/A,#N/A,FALSE,"이태원철근"}</definedName>
    <definedName name="토목원가">#REF!</definedName>
    <definedName name="토목원가계산서" localSheetId="6">BlankMacro1</definedName>
    <definedName name="토목원가계산서" localSheetId="7">BlankMacro1</definedName>
    <definedName name="토목원가계산서">BlankMacro1</definedName>
    <definedName name="토목원가내역" localSheetId="6">BlankMacro1</definedName>
    <definedName name="토목원가내역" localSheetId="7">BlankMacro1</definedName>
    <definedName name="토목원가내역">BlankMacro1</definedName>
    <definedName name="토사">#REF!</definedName>
    <definedName name="토사1">#REF!</definedName>
    <definedName name="토사2">#REF!</definedName>
    <definedName name="토사3">#REF!</definedName>
    <definedName name="토압계수">#REF!</definedName>
    <definedName name="토양">#REF!</definedName>
    <definedName name="토적">#REF!</definedName>
    <definedName name="토적1공구">#REF!</definedName>
    <definedName name="토적2공구">#REF!</definedName>
    <definedName name="토적계산">#REF!</definedName>
    <definedName name="토적집계">#REF!</definedName>
    <definedName name="토적표" hidden="1">#REF!</definedName>
    <definedName name="토적표01" hidden="1">#REF!</definedName>
    <definedName name="토적표1" hidden="1">#REF!</definedName>
    <definedName name="토적표2" localSheetId="6">{"'견적서(갑지)'!$F$13"}</definedName>
    <definedName name="토적표2" localSheetId="7">{"'견적서(갑지)'!$F$13"}</definedName>
    <definedName name="토적표2">{"'견적서(갑지)'!$F$13"}</definedName>
    <definedName name="토지이용">#REF!</definedName>
    <definedName name="토피">#REF!</definedName>
    <definedName name="통">#REF!</definedName>
    <definedName name="통2">#REF!</definedName>
    <definedName name="통나무">#REF!</definedName>
    <definedName name="통내">[312]노무비!$B$8</definedName>
    <definedName name="통설">[312]노무비!$B$10</definedName>
    <definedName name="통신" localSheetId="6">BlankMacro1</definedName>
    <definedName name="통신" localSheetId="7">BlankMacro1</definedName>
    <definedName name="통신">BlankMacro1</definedName>
    <definedName name="통신TITLE">#REF!</definedName>
    <definedName name="통신TITLW">#REF!</definedName>
    <definedName name="통신감리">#REF!</definedName>
    <definedName name="통신관련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금액">#REF!</definedName>
    <definedName name="통신기사">92355</definedName>
    <definedName name="통신기사1급">92355</definedName>
    <definedName name="통신기사2급">91949</definedName>
    <definedName name="통신내선공">#REF!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산업기사">91949</definedName>
    <definedName name="통신설">[311]인건비!$B$19</definedName>
    <definedName name="통신설비공">#REF!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90961</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일위목록">#REF!</definedName>
    <definedName name="통신집계" localSheetId="6">BlankMacro1</definedName>
    <definedName name="통신집계" localSheetId="7">BlankMacro1</definedName>
    <definedName name="통신집계">BlankMacro1</definedName>
    <definedName name="통신케이블공">#REF!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통영수량">#REF!</definedName>
    <definedName name="통일로">#REF!</definedName>
    <definedName name="통합" localSheetId="6">노임단가!통합</definedName>
    <definedName name="통합" localSheetId="7">전기단가표!통합</definedName>
    <definedName name="통합">[0]!통합</definedName>
    <definedName name="퇴직">#REF!</definedName>
    <definedName name="퇴직공제부금비">#REF!</definedName>
    <definedName name="퇴직부금비">#REF!</definedName>
    <definedName name="퇴직부금비_산식">#REF!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투찰표">#REF!</definedName>
    <definedName name="투폐기물처리비">#REF!</definedName>
    <definedName name="트" localSheetId="6">노임단가!트</definedName>
    <definedName name="트" localSheetId="7">전기단가표!트</definedName>
    <definedName name="트">[0]!트</definedName>
    <definedName name="트럼프22">#REF!</definedName>
    <definedName name="트럼프집계">#REF!</definedName>
    <definedName name="트레이행가">#REF!</definedName>
    <definedName name="트렉트_및_트레일러">[125]장비집계!#REF!</definedName>
    <definedName name="특1">#REF!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[148]sw1!$I$4,[148]sw1!$I$22,[148]sw1!$I$40,[148]sw1!$I$58,[148]sw1!$I$76,[148]sw1!$I$94</definedName>
    <definedName name="특급기술자">#REF!,#REF!,#REF!,#REF!,#REF!,#REF!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급자">#REF!,#REF!,#REF!,#REF!,#REF!,#REF!</definedName>
    <definedName name="특별">#REF!</definedName>
    <definedName name="특별인부">'[188]단가 및 재료비'!$AA$90</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별인부노임">#REF!</definedName>
    <definedName name="특수및기타건설공사">#REF!</definedName>
    <definedName name="특수비계공">#REF!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용">#REF!</definedName>
    <definedName name="특케">#REF!</definedName>
    <definedName name="티" localSheetId="6">노임단가!티</definedName>
    <definedName name="티" localSheetId="7">전기단가표!티</definedName>
    <definedName name="티">[0]!티</definedName>
    <definedName name="ㅍ" localSheetId="6" hidden="1">{#N/A,"수불부",FALSE,"사급자재수불서";#N/A,"수불부",FALSE,"사급자재수불서"}</definedName>
    <definedName name="ㅍ" localSheetId="7" hidden="1">{#N/A,"수불부",FALSE,"사급자재수불서";#N/A,"수불부",FALSE,"사급자재수불서"}</definedName>
    <definedName name="ㅍ" hidden="1">{#N/A,"수불부",FALSE,"사급자재수불서";#N/A,"수불부",FALSE,"사급자재수불서"}</definedName>
    <definedName name="ㅍ1" localSheetId="6" hidden="1">{#N/A,#N/A,FALSE,"명세표"}</definedName>
    <definedName name="ㅍ1" localSheetId="7" hidden="1">{#N/A,#N/A,FALSE,"명세표"}</definedName>
    <definedName name="ㅍ1" hidden="1">{#N/A,#N/A,FALSE,"명세표"}</definedName>
    <definedName name="ㅍ49">#REF!</definedName>
    <definedName name="ㅍㅇㄴ">'[253]98수문일위'!$A$1:$P$2004</definedName>
    <definedName name="ㅍㅊ튜" localSheetId="6">노임단가!ㅍㅊ튜</definedName>
    <definedName name="ㅍㅊ튜" localSheetId="7">전기단가표!ㅍㅊ튜</definedName>
    <definedName name="ㅍㅊ튜">[0]!ㅍㅊ튜</definedName>
    <definedName name="ㅍㅋㅌㅊㅍㅇㄷ">'[253]98수문일위'!$A$1:$P$2004</definedName>
    <definedName name="ㅍㅍ" localSheetId="6" hidden="1">{#N/A,#N/A,TRUE,"토적및재료집계";#N/A,#N/A,TRUE,"토적및재료집계";#N/A,#N/A,TRUE,"단위량"}</definedName>
    <definedName name="ㅍㅍ" localSheetId="7" hidden="1">{#N/A,#N/A,TRUE,"토적및재료집계";#N/A,#N/A,TRUE,"토적및재료집계";#N/A,#N/A,TRUE,"단위량"}</definedName>
    <definedName name="ㅍㅍ" hidden="1">{#N/A,#N/A,TRUE,"토적및재료집계";#N/A,#N/A,TRUE,"토적및재료집계";#N/A,#N/A,TRUE,"단위량"}</definedName>
    <definedName name="ㅍㅍㄹ"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[132]부하!$S$47:$AV$47</definedName>
    <definedName name="ㅍㅍㅍㅍ" hidden="1">[132]부하!$O$64:$O$131</definedName>
    <definedName name="ㅍㅍㅍㅍㅍ" hidden="1">[132]부하!$O$131:$O$201</definedName>
    <definedName name="ㅍㅍㅍㅍㅍㅍ" hidden="1">[132]부하!$O$202:$O$271</definedName>
    <definedName name="ㅍㅍㅍㅍㅍㅍㅍ" hidden="1">[132]부하!$O$272:$O$341</definedName>
    <definedName name="파" localSheetId="6">{"'자리배치도'!$AG$1:$CI$28"}</definedName>
    <definedName name="파" localSheetId="7">{"'자리배치도'!$AG$1:$CI$28"}</definedName>
    <definedName name="파">{"'자리배치도'!$AG$1:$CI$28"}</definedName>
    <definedName name="파상형PE전선관">#REF!</definedName>
    <definedName name="파이1">#REF!</definedName>
    <definedName name="파이2">#REF!</definedName>
    <definedName name="파이프펜던트">[103]DATA!$E$17:$F$26</definedName>
    <definedName name="파일" hidden="1">#REF!</definedName>
    <definedName name="파일길이">#REF!</definedName>
    <definedName name="파일단면력">#N/A</definedName>
    <definedName name="파일종갯수">#REF!</definedName>
    <definedName name="파일횡갯수">#REF!</definedName>
    <definedName name="판">[438]수량산출!$R$164</definedName>
    <definedName name="판넬" localSheetId="6" hidden="1">{"'단계별시설공사비'!$A$3:$K$51"}</definedName>
    <definedName name="판넬" localSheetId="7" hidden="1">{"'단계별시설공사비'!$A$3:$K$51"}</definedName>
    <definedName name="판넬" hidden="1">{"'단계별시설공사비'!$A$3:$K$51"}</definedName>
    <definedName name="판넬일위목록">#REF!</definedName>
    <definedName name="판넬조립공">#REF!</definedName>
    <definedName name="판넬조립공001">#REF!</definedName>
    <definedName name="판넬조립공002">#REF!</definedName>
    <definedName name="판넬조립공011">#REF!</definedName>
    <definedName name="판넬조립공982">#REF!</definedName>
    <definedName name="판넬조립공991">#REF!</definedName>
    <definedName name="판넬조립공992">#REF!</definedName>
    <definedName name="판매">[228]설치공사비!#REF!</definedName>
    <definedName name="판재">#REF!</definedName>
    <definedName name="팔" hidden="1">#REF!</definedName>
    <definedName name="팔팔">#REF!</definedName>
    <definedName name="팥배나무H3.0">#REF!</definedName>
    <definedName name="팽나무H4.0">#REF!</definedName>
    <definedName name="팽나무R10경">#REF!</definedName>
    <definedName name="팽나무R10노">#REF!</definedName>
    <definedName name="팽나무R10재">#REF!</definedName>
    <definedName name="펌프구경">#REF!</definedName>
    <definedName name="페기갑지" hidden="1">#REF!</definedName>
    <definedName name="페이브먼트_브레카">[125]장비집계!#REF!</definedName>
    <definedName name="페이지" localSheetId="6">{"'Firr(선)'!$AS$1:$AY$62","'Firr(사)'!$AS$1:$AY$62","'Firr(회)'!$AS$1:$AY$62","'Firr(선)'!$L$1:$V$62","'Firr(사)'!$L$1:$V$62","'Firr(회)'!$L$1:$V$62"}</definedName>
    <definedName name="페이지" localSheetId="7">{"'Firr(선)'!$AS$1:$AY$62","'Firr(사)'!$AS$1:$AY$62","'Firr(회)'!$AS$1:$AY$62","'Firr(선)'!$L$1:$V$62","'Firr(사)'!$L$1:$V$62","'Firr(회)'!$L$1:$V$62"}</definedName>
    <definedName name="페이지">{"'Firr(선)'!$AS$1:$AY$62","'Firr(사)'!$AS$1:$AY$62","'Firr(회)'!$AS$1:$AY$62","'Firr(선)'!$L$1:$V$62","'Firr(사)'!$L$1:$V$62","'Firr(회)'!$L$1:$V$62"}</definedName>
    <definedName name="펴" localSheetId="6">노임단가!펴</definedName>
    <definedName name="펴" localSheetId="7">전기단가표!펴</definedName>
    <definedName name="펴">[0]!펴</definedName>
    <definedName name="편백H2.0">#REF!</definedName>
    <definedName name="편백H2.0경">#REF!</definedName>
    <definedName name="편백H2.0노">#REF!</definedName>
    <definedName name="편백H2.0재">#REF!</definedName>
    <definedName name="편백H2.5경">#REF!</definedName>
    <definedName name="편백H2.5노">#REF!</definedName>
    <definedName name="편백H2.5재">#REF!</definedName>
    <definedName name="편지식" localSheetId="6" hidden="1">{#N/A,#N/A,FALSE,"운반시간"}</definedName>
    <definedName name="편지식" localSheetId="7" hidden="1">{#N/A,#N/A,FALSE,"운반시간"}</definedName>
    <definedName name="편지식" hidden="1">{#N/A,#N/A,FALSE,"운반시간"}</definedName>
    <definedName name="편지식1" localSheetId="6" hidden="1">{#N/A,#N/A,FALSE,"운반시간"}</definedName>
    <definedName name="편지식1" localSheetId="7" hidden="1">{#N/A,#N/A,FALSE,"운반시간"}</definedName>
    <definedName name="편지식1" hidden="1">{#N/A,#N/A,FALSE,"운반시간"}</definedName>
    <definedName name="편지식2" localSheetId="6" hidden="1">{#N/A,#N/A,FALSE,"2~8번"}</definedName>
    <definedName name="편지식2" localSheetId="7" hidden="1">{#N/A,#N/A,FALSE,"2~8번"}</definedName>
    <definedName name="편지식2" hidden="1">{#N/A,#N/A,FALSE,"2~8번"}</definedName>
    <definedName name="편지식33" localSheetId="6" hidden="1">{#N/A,#N/A,FALSE,"속도"}</definedName>
    <definedName name="편지식33" localSheetId="7" hidden="1">{#N/A,#N/A,FALSE,"속도"}</definedName>
    <definedName name="편지식33" hidden="1">{#N/A,#N/A,FALSE,"속도"}</definedName>
    <definedName name="편지식4" localSheetId="6" hidden="1">{#N/A,#N/A,FALSE,"구조2"}</definedName>
    <definedName name="편지식4" localSheetId="7" hidden="1">{#N/A,#N/A,FALSE,"구조2"}</definedName>
    <definedName name="편지식4" hidden="1">{#N/A,#N/A,FALSE,"구조2"}</definedName>
    <definedName name="평k1">'[197]역T형교대(말뚝기초)'!#REF!</definedName>
    <definedName name="평k2">'[197]역T형교대(말뚝기초)'!#REF!</definedName>
    <definedName name="평k4">'[197]역T형교대(말뚝기초)'!#REF!</definedName>
    <definedName name="평VI1">'[197]역T형교대(말뚝기초)'!#REF!</definedName>
    <definedName name="평VI2">'[197]역T형교대(말뚝기초)'!#REF!</definedName>
    <definedName name="평VI3">'[197]역T형교대(말뚝기초)'!#REF!</definedName>
    <definedName name="평VI4">'[197]역T형교대(말뚝기초)'!#REF!</definedName>
    <definedName name="평vi5">'[197]역T형교대(말뚝기초)'!#REF!</definedName>
    <definedName name="평가기준금액">#REF!</definedName>
    <definedName name="평가대상지역">#REF!</definedName>
    <definedName name="평균">#REF!</definedName>
    <definedName name="평균H">#REF!</definedName>
    <definedName name="평균H1">'[439]1-1평균터파기고(1)'!$G$31</definedName>
    <definedName name="평균높이">#REF!</definedName>
    <definedName name="평면선형">#REF!</definedName>
    <definedName name="평베타">'[197]역T형교대(말뚝기초)'!#REF!</definedName>
    <definedName name="평안">#REF!</definedName>
    <definedName name="평의자">#REF!</definedName>
    <definedName name="평지식" localSheetId="6" hidden="1">{#N/A,#N/A,FALSE,"부대2"}</definedName>
    <definedName name="평지식" localSheetId="7" hidden="1">{#N/A,#N/A,FALSE,"부대2"}</definedName>
    <definedName name="평지식" hidden="1">{#N/A,#N/A,FALSE,"부대2"}</definedName>
    <definedName name="평화설비">#REF!</definedName>
    <definedName name="평힌k1">'[197]역T형교대(말뚝기초)'!#REF!</definedName>
    <definedName name="평힌k2">'[197]역T형교대(말뚝기초)'!#REF!</definedName>
    <definedName name="평힌k4">'[197]역T형교대(말뚝기초)'!#REF!</definedName>
    <definedName name="평힌VI1">'[197]역T형교대(말뚝기초)'!#REF!</definedName>
    <definedName name="평힌VI2">'[197]역T형교대(말뚝기초)'!#REF!</definedName>
    <definedName name="평힌VI3">'[197]역T형교대(말뚝기초)'!#REF!</definedName>
    <definedName name="평힌VI4">'[197]역T형교대(말뚝기초)'!#REF!</definedName>
    <definedName name="평힌vi5">'[197]역T형교대(말뚝기초)'!#REF!</definedName>
    <definedName name="폐" hidden="1">#REF!</definedName>
    <definedName name="폐공집계1" localSheetId="6" hidden="1">{#N/A,#N/A,FALSE,"운반시간"}</definedName>
    <definedName name="폐공집계1" localSheetId="7" hidden="1">{#N/A,#N/A,FALSE,"운반시간"}</definedName>
    <definedName name="폐공집계1" hidden="1">{#N/A,#N/A,FALSE,"운반시간"}</definedName>
    <definedName name="폐공집계2" localSheetId="6" hidden="1">{#N/A,#N/A,FALSE,"골재소요량";#N/A,#N/A,FALSE,"골재소요량"}</definedName>
    <definedName name="폐공집계2" localSheetId="7" hidden="1">{#N/A,#N/A,FALSE,"골재소요량";#N/A,#N/A,FALSE,"골재소요량"}</definedName>
    <definedName name="폐공집계2" hidden="1">{#N/A,#N/A,FALSE,"골재소요량";#N/A,#N/A,FALSE,"골재소요량"}</definedName>
    <definedName name="폐공집계3" localSheetId="6" hidden="1">{#N/A,#N/A,FALSE,"2~8번"}</definedName>
    <definedName name="폐공집계3" localSheetId="7" hidden="1">{#N/A,#N/A,FALSE,"2~8번"}</definedName>
    <definedName name="폐공집계3" hidden="1">{#N/A,#N/A,FALSE,"2~8번"}</definedName>
    <definedName name="폐공집계4" localSheetId="6" hidden="1">{#N/A,#N/A,FALSE,"2~8번"}</definedName>
    <definedName name="폐공집계4" localSheetId="7" hidden="1">{#N/A,#N/A,FALSE,"2~8번"}</definedName>
    <definedName name="폐공집계4" hidden="1">{#N/A,#N/A,FALSE,"2~8번"}</definedName>
    <definedName name="폐공집계5" localSheetId="6" hidden="1">{#N/A,#N/A,FALSE,"조골재"}</definedName>
    <definedName name="폐공집계5" localSheetId="7" hidden="1">{#N/A,#N/A,FALSE,"조골재"}</definedName>
    <definedName name="폐공집계5" hidden="1">{#N/A,#N/A,FALSE,"조골재"}</definedName>
    <definedName name="폐기물">#REF!</definedName>
    <definedName name="폐기물수량산출서" hidden="1">#REF!</definedName>
    <definedName name="폐기물수수료">#REF!</definedName>
    <definedName name="폐기물운반">#REF!</definedName>
    <definedName name="폐기물적재">#REF!</definedName>
    <definedName name="폐기물처리3">#REF!</definedName>
    <definedName name="폐기물처리비">#REF!</definedName>
    <definedName name="포설공">'[188]단가 및 재료비'!$AA$72</definedName>
    <definedName name="포설공001">#REF!</definedName>
    <definedName name="포설공002">#REF!</definedName>
    <definedName name="포설공011">#REF!</definedName>
    <definedName name="포설공982">#REF!</definedName>
    <definedName name="포설공991">#REF!</definedName>
    <definedName name="포설공992">#REF!</definedName>
    <definedName name="포설단산">#REF!</definedName>
    <definedName name="포장">#REF!</definedName>
    <definedName name="포장0">#REF!</definedName>
    <definedName name="포장1">#REF!</definedName>
    <definedName name="포장2">#REF!</definedName>
    <definedName name="포장T">#REF!</definedName>
    <definedName name="포장공">#REF!</definedName>
    <definedName name="포장공001">#REF!</definedName>
    <definedName name="포장공002">#REF!</definedName>
    <definedName name="포장공011">#REF!</definedName>
    <definedName name="포장공1">#REF!</definedName>
    <definedName name="포장공982">#REF!</definedName>
    <definedName name="포장공991">#REF!</definedName>
    <definedName name="포장공992">#REF!</definedName>
    <definedName name="포장공수량집계표">#REF!</definedName>
    <definedName name="포장깨기현황">'[440]ABUT수량-A1'!$T$25</definedName>
    <definedName name="포장두께">#REF!</definedName>
    <definedName name="포장문양2지구" localSheetId="6">BlankMacro1</definedName>
    <definedName name="포장문양2지구" localSheetId="7">BlankMacro1</definedName>
    <definedName name="포장문양2지구">BlankMacro1</definedName>
    <definedName name="포장문양3지구" localSheetId="6">BlankMacro1</definedName>
    <definedName name="포장문양3지구" localSheetId="7">BlankMacro1</definedName>
    <definedName name="포장문양3지구">BlankMacro1</definedName>
    <definedName name="포장문양4지구" localSheetId="6">BlankMacro1</definedName>
    <definedName name="포장문양4지구" localSheetId="7">BlankMacro1</definedName>
    <definedName name="포장문양4지구">BlankMacro1</definedName>
    <definedName name="포장비">#REF!</definedName>
    <definedName name="포장수량" localSheetId="6">BlankMacro1</definedName>
    <definedName name="포장수량" localSheetId="7">BlankMacro1</definedName>
    <definedName name="포장수량">BlankMacro1</definedName>
    <definedName name="포장수량집계" localSheetId="6">BlankMacro1</definedName>
    <definedName name="포장수량집계" localSheetId="7">BlankMacro1</definedName>
    <definedName name="포장수량집계">BlankMacro1</definedName>
    <definedName name="포장자재" localSheetId="6">BlankMacro1</definedName>
    <definedName name="포장자재" localSheetId="7">BlankMacro1</definedName>
    <definedName name="포장자재">BlankMacro1</definedName>
    <definedName name="포장집계">#REF!</definedName>
    <definedName name="포화">#REF!</definedName>
    <definedName name="폭">#REF!</definedName>
    <definedName name="폭222">#REF!</definedName>
    <definedName name="폭300">[30]대로근거!#REF!</definedName>
    <definedName name="폭350">[30]대로근거!#REF!</definedName>
    <definedName name="폭원">#REF!</definedName>
    <definedName name="표">#REF!</definedName>
    <definedName name="표__층">#REF!</definedName>
    <definedName name="표면처리">#REF!</definedName>
    <definedName name="표석">[198]설계기준!#REF!</definedName>
    <definedName name="표준양식">#REF!</definedName>
    <definedName name="표지" hidden="1">#REF!</definedName>
    <definedName name="표지001">#N/A</definedName>
    <definedName name="표지01">#N/A</definedName>
    <definedName name="표지1" localSheetId="6">BlankMacro1</definedName>
    <definedName name="표지1" localSheetId="7">BlankMacro1</definedName>
    <definedName name="표지1">BlankMacro1</definedName>
    <definedName name="표지2" hidden="1">#REF!</definedName>
    <definedName name="표지3" localSheetId="6">{"'관경확장'!$A$79:$M$98","'관경확장'!$A$54:$M$78"}</definedName>
    <definedName name="표지3" localSheetId="7">{"'관경확장'!$A$79:$M$98","'관경확장'!$A$54:$M$78"}</definedName>
    <definedName name="표지3">{"'관경확장'!$A$79:$M$98","'관경확장'!$A$54:$M$78"}</definedName>
    <definedName name="표지다">#REF!</definedName>
    <definedName name="표지이">'[441]FCV 허용전류표'!#REF!</definedName>
    <definedName name="표층t">[442]접속도로1!#REF!</definedName>
    <definedName name="표층다짐1">#REF!</definedName>
    <definedName name="표층다짐2">#REF!</definedName>
    <definedName name="표층다짐3">#REF!</definedName>
    <definedName name="표층운반">#REF!</definedName>
    <definedName name="표층포설">#REF!</definedName>
    <definedName name="표토제거_답구간">#REF!</definedName>
    <definedName name="품공내역서" localSheetId="6">BlankMacro1</definedName>
    <definedName name="품공내역서" localSheetId="7">BlankMacro1</definedName>
    <definedName name="품공내역서">BlankMacro1</definedName>
    <definedName name="품명">#REF!</definedName>
    <definedName name="品名">#REF!</definedName>
    <definedName name="품목">#REF!</definedName>
    <definedName name="품목1">#REF!</definedName>
    <definedName name="품목2">#REF!</definedName>
    <definedName name="품목3">#REF!</definedName>
    <definedName name="품목4">#REF!</definedName>
    <definedName name="품목5">#REF!</definedName>
    <definedName name="품셈공종">[443]품셈TABLE!$C$2:$C$50</definedName>
    <definedName name="품셈단가">[443]품셈TABLE!$D$2:$D$50</definedName>
    <definedName name="품셈단가표">#REF!</definedName>
    <definedName name="품셈총괄표">#REF!</definedName>
    <definedName name="품신">[208]설계산출표지!$B$1</definedName>
    <definedName name="품위내역서" localSheetId="6">BlankMacro1</definedName>
    <definedName name="품위내역서" localSheetId="7">BlankMacro1</definedName>
    <definedName name="품위내역서">BlankMacro1</definedName>
    <definedName name="품의">[444]JJ!#REF!</definedName>
    <definedName name="품질">#REF!</definedName>
    <definedName name="품질1">#REF!</definedName>
    <definedName name="품질관리비">#REF!</definedName>
    <definedName name="풍전2" localSheetId="6" hidden="1">{#N/A,#N/A,TRUE,"손익보고"}</definedName>
    <definedName name="풍전2" localSheetId="7" hidden="1">{#N/A,#N/A,TRUE,"손익보고"}</definedName>
    <definedName name="풍전2" hidden="1">{#N/A,#N/A,TRUE,"손익보고"}</definedName>
    <definedName name="풍하중모멘트">#REF!</definedName>
    <definedName name="풍화암">#REF!</definedName>
    <definedName name="풍화암개소">#REF!</definedName>
    <definedName name="풍화토">#REF!</definedName>
    <definedName name="프">#REF!</definedName>
    <definedName name="프라이드">'[188]단가 및 재료비'!$S$144</definedName>
    <definedName name="프라임코트">#REF!</definedName>
    <definedName name="프라임코팅">#REF!</definedName>
    <definedName name="프랜트전공">#REF!</definedName>
    <definedName name="프로판가스">'[188]단가 및 재료비'!$S$145</definedName>
    <definedName name="프린터">#REF!</definedName>
    <definedName name="플기">#REF!</definedName>
    <definedName name="플라타너스B8">[187]데이타!$E$552</definedName>
    <definedName name="플랜">[9]조내역!#REF!</definedName>
    <definedName name="플랜야">#REF!</definedName>
    <definedName name="플랜주">#REF!</definedName>
    <definedName name="플랜지돌출폭">'[324]4.2유효폭의 계산'!$N$28</definedName>
    <definedName name="플랜지폭">#REF!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982">#REF!</definedName>
    <definedName name="플랜트기계설치공991">#REF!</definedName>
    <definedName name="플랜트기계설치공992">#REF!</definedName>
    <definedName name="플랜트노">[57]Sheet6!#REF!</definedName>
    <definedName name="플랜트배관공">#REF!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륨관" localSheetId="6" hidden="1">{"'산출근거'!$B$4:$D$8"}</definedName>
    <definedName name="플륨관" localSheetId="7" hidden="1">{"'산출근거'!$B$4:$D$8"}</definedName>
    <definedName name="플륨관" hidden="1">{"'산출근거'!$B$4:$D$8"}</definedName>
    <definedName name="플배">#REF!</definedName>
    <definedName name="플용">#REF!</definedName>
    <definedName name="플제">#REF!</definedName>
    <definedName name="플주">#REF!</definedName>
    <definedName name="피" localSheetId="6">노임단가!피</definedName>
    <definedName name="피" localSheetId="7">전기단가표!피</definedName>
    <definedName name="피">[0]!피</definedName>
    <definedName name="피라칸사스H1.0">#REF!</definedName>
    <definedName name="피라칸사스H1.0경">#REF!</definedName>
    <definedName name="피라칸사스H1.0노">#REF!</definedName>
    <definedName name="피라칸사스H1.0재">#REF!</definedName>
    <definedName name="피라칸사스H1.5">#REF!</definedName>
    <definedName name="피로티" localSheetId="6" hidden="1">{#N/A,#N/A,FALSE,"이태원철근"}</definedName>
    <definedName name="피로티" localSheetId="7" hidden="1">{#N/A,#N/A,FALSE,"이태원철근"}</definedName>
    <definedName name="피로티" hidden="1">{#N/A,#N/A,FALSE,"이태원철근"}</definedName>
    <definedName name="피로티1" localSheetId="6" hidden="1">{#N/A,#N/A,FALSE,"이태원철근"}</definedName>
    <definedName name="피로티1" localSheetId="7" hidden="1">{#N/A,#N/A,FALSE,"이태원철근"}</definedName>
    <definedName name="피로티1" hidden="1">{#N/A,#N/A,FALSE,"이태원철근"}</definedName>
    <definedName name="피복">#REF!</definedName>
    <definedName name="피복두께">#REF!</definedName>
    <definedName name="ㅎ">#REF!</definedName>
    <definedName name="ㅎ1">#REF!</definedName>
    <definedName name="ㅎ22">#REF!</definedName>
    <definedName name="ㅎ23">#REF!</definedName>
    <definedName name="ㅎ314">#REF!</definedName>
    <definedName name="ㅎ384">#REF!</definedName>
    <definedName name="ㅎ5" localSheetId="6" hidden="1">{#N/A,#N/A,FALSE,"골재소요량";#N/A,#N/A,FALSE,"골재소요량"}</definedName>
    <definedName name="ㅎ5" localSheetId="7" hidden="1">{#N/A,#N/A,FALSE,"골재소요량";#N/A,#N/A,FALSE,"골재소요량"}</definedName>
    <definedName name="ㅎ5" hidden="1">{#N/A,#N/A,FALSE,"골재소요량";#N/A,#N/A,FALSE,"골재소요량"}</definedName>
    <definedName name="ㅎㄱ" localSheetId="6">BlankMacro1</definedName>
    <definedName name="ㅎㄱ" localSheetId="7">BlankMacro1</definedName>
    <definedName name="ㅎㄱ">BlankMacro1</definedName>
    <definedName name="ㅎㄴㄹㄴㄹㄴㅇ" localSheetId="6" hidden="1">{#N/A,#N/A,FALSE,"토공2"}</definedName>
    <definedName name="ㅎㄴㄹㄴㄹㄴㅇ" localSheetId="7" hidden="1">{#N/A,#N/A,FALSE,"토공2"}</definedName>
    <definedName name="ㅎㄴㄹㄴㄹㄴㅇ" hidden="1">{#N/A,#N/A,FALSE,"토공2"}</definedName>
    <definedName name="ㅎㄴㅁㄴㅇㄹㄴㅇ" localSheetId="6" hidden="1">{#N/A,#N/A,FALSE,"운반시간"}</definedName>
    <definedName name="ㅎㄴㅁㄴㅇㄹㄴㅇ" localSheetId="7" hidden="1">{#N/A,#N/A,FALSE,"운반시간"}</definedName>
    <definedName name="ㅎㄴㅁㄴㅇㄹㄴㅇ" hidden="1">{#N/A,#N/A,FALSE,"운반시간"}</definedName>
    <definedName name="ㅎㄴㅁㄹㄴㅁㄹㄴㅁㄹㄷㄹㄶㄴ" localSheetId="6" hidden="1">{#N/A,#N/A,FALSE,"속도"}</definedName>
    <definedName name="ㅎㄴㅁㄹㄴㅁㄹㄴㅁㄹㄷㄹㄶㄴ" localSheetId="7" hidden="1">{#N/A,#N/A,FALSE,"속도"}</definedName>
    <definedName name="ㅎㄴㅁㄹㄴㅁㄹㄴㅁㄹㄷㄹㄶㄴ" hidden="1">{#N/A,#N/A,FALSE,"속도"}</definedName>
    <definedName name="ㅎㄴㅁㄹㅇㄹㄴ" localSheetId="6" hidden="1">{#N/A,"수불부",FALSE,"사급자재수불서";#N/A,"수불부",FALSE,"사급자재수불서"}</definedName>
    <definedName name="ㅎㄴㅁㄹㅇㄹㄴ" localSheetId="7" hidden="1">{#N/A,"수불부",FALSE,"사급자재수불서";#N/A,"수불부",FALSE,"사급자재수불서"}</definedName>
    <definedName name="ㅎㄴㅁㄹㅇㄹㄴ" hidden="1">{#N/A,"수불부",FALSE,"사급자재수불서";#N/A,"수불부",FALSE,"사급자재수불서"}</definedName>
    <definedName name="ㅎㄴㅁㄹㅈㅁㅎ" localSheetId="6" hidden="1">{#N/A,#N/A,FALSE,"단가표지"}</definedName>
    <definedName name="ㅎㄴㅁㄹㅈㅁㅎ" localSheetId="7" hidden="1">{#N/A,#N/A,FALSE,"단가표지"}</definedName>
    <definedName name="ㅎㄴㅁㄹㅈㅁㅎ" hidden="1">{#N/A,#N/A,FALSE,"단가표지"}</definedName>
    <definedName name="ㅎㄴㅇㅁㄹ">'[445]98수문일위'!$A$1:$P$2004</definedName>
    <definedName name="ㅎ노ㅠ" localSheetId="6" hidden="1">{#N/A,#N/A,FALSE,"배수1"}</definedName>
    <definedName name="ㅎ노ㅠ" localSheetId="7" hidden="1">{#N/A,#N/A,FALSE,"배수1"}</definedName>
    <definedName name="ㅎ노ㅠ" hidden="1">{#N/A,#N/A,FALSE,"배수1"}</definedName>
    <definedName name="ㅎㄶ" localSheetId="6" hidden="1">{#N/A,#N/A,FALSE,"속도"}</definedName>
    <definedName name="ㅎㄶ" localSheetId="7" hidden="1">{#N/A,#N/A,FALSE,"속도"}</definedName>
    <definedName name="ㅎㄶ" hidden="1">{#N/A,#N/A,FALSE,"속도"}</definedName>
    <definedName name="ㅎㄷ" localSheetId="6" hidden="1">{#N/A,#N/A,FALSE,"명세표"}</definedName>
    <definedName name="ㅎㄷ" localSheetId="7" hidden="1">{#N/A,#N/A,FALSE,"명세표"}</definedName>
    <definedName name="ㅎㄷ" hidden="1">{#N/A,#N/A,FALSE,"명세표"}</definedName>
    <definedName name="ㅎㄷㅈ" localSheetId="6" hidden="1">{#N/A,#N/A,FALSE,"명세표"}</definedName>
    <definedName name="ㅎㄷㅈ" localSheetId="7" hidden="1">{#N/A,#N/A,FALSE,"명세표"}</definedName>
    <definedName name="ㅎㄷㅈ" hidden="1">{#N/A,#N/A,FALSE,"명세표"}</definedName>
    <definedName name="ㅎㄹㅀㄹ">#REF!</definedName>
    <definedName name="ㅎㄹㅇㄴ" localSheetId="6">BlankMacro1</definedName>
    <definedName name="ㅎㄹㅇㄴ" localSheetId="7">BlankMacro1</definedName>
    <definedName name="ㅎㄹㅇㄴ">BlankMacro1</definedName>
    <definedName name="ㅎㄹㅇㄴㄹ호" localSheetId="6">BlankMacro1</definedName>
    <definedName name="ㅎㄹㅇㄴㄹ호" localSheetId="7">BlankMacro1</definedName>
    <definedName name="ㅎㄹㅇㄴㄹ호">BlankMacro1</definedName>
    <definedName name="ㅎㄹㅇㅀㅇㅀ">#REF!</definedName>
    <definedName name="ㅎㄹㅇㅎㅇㅀㅇㅎ">#REF!</definedName>
    <definedName name="ㅎㅀㄹ" localSheetId="6" hidden="1">{#N/A,#N/A,FALSE,"운반시간"}</definedName>
    <definedName name="ㅎㅀㄹ" localSheetId="7" hidden="1">{#N/A,#N/A,FALSE,"운반시간"}</definedName>
    <definedName name="ㅎㅀㄹ" hidden="1">{#N/A,#N/A,FALSE,"운반시간"}</definedName>
    <definedName name="ㅎㅂㄷㄱ">#REF!</definedName>
    <definedName name="ㅎㅅㅎ" localSheetId="6">BlankMacro1</definedName>
    <definedName name="ㅎㅅㅎ" localSheetId="7">BlankMacro1</definedName>
    <definedName name="ㅎㅅㅎ">BlankMacro1</definedName>
    <definedName name="ㅎㅇ" localSheetId="6">{"'용역비'!$A$4:$C$8"}</definedName>
    <definedName name="ㅎㅇ" localSheetId="7">{"'용역비'!$A$4:$C$8"}</definedName>
    <definedName name="ㅎㅇ">{"'용역비'!$A$4:$C$8"}</definedName>
    <definedName name="ㅎㅇㅎ">#REF!</definedName>
    <definedName name="ㅎㅇㅎㅇ">#REF!</definedName>
    <definedName name="ㅎㅇㅎㅇㅎㅇㅎ">#REF!</definedName>
    <definedName name="ㅎㅇㅎㅇㅎㅇㅎㅇㅎ">#REF!</definedName>
    <definedName name="ㅎ오" localSheetId="6">{"'용역비'!$A$4:$C$8"}</definedName>
    <definedName name="ㅎ오" localSheetId="7">{"'용역비'!$A$4:$C$8"}</definedName>
    <definedName name="ㅎ오">{"'용역비'!$A$4:$C$8"}</definedName>
    <definedName name="ㅎㅍ">#REF!</definedName>
    <definedName name="ㅎㅎ">#REF!</definedName>
    <definedName name="ㅎㅎㄴㅁㅎㄴㅁㅎ" localSheetId="6" hidden="1">{#N/A,#N/A,FALSE,"구조2"}</definedName>
    <definedName name="ㅎㅎㄴㅁㅎㄴㅁㅎ" localSheetId="7" hidden="1">{#N/A,#N/A,FALSE,"구조2"}</definedName>
    <definedName name="ㅎㅎㄴㅁㅎㄴㅁㅎ" hidden="1">{#N/A,#N/A,FALSE,"구조2"}</definedName>
    <definedName name="ㅎㅎㄷㅁㅂ">#REF!</definedName>
    <definedName name="ㅎㅎ도호" localSheetId="6" hidden="1">{#N/A,#N/A,FALSE,"표지목차"}</definedName>
    <definedName name="ㅎㅎ도호" localSheetId="7" hidden="1">{#N/A,#N/A,FALSE,"표지목차"}</definedName>
    <definedName name="ㅎㅎ도호" hidden="1">{#N/A,#N/A,FALSE,"표지목차"}</definedName>
    <definedName name="ㅎㅎㄹ">#REF!</definedName>
    <definedName name="ㅎㅎㅎ">#REF!</definedName>
    <definedName name="ㅎㅎㅎㅇ"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#REF!</definedName>
    <definedName name="ㅎㅎㅎㅎㅎㅎㅎㅎㅎㅎㅎㅎㅎ">#REF!</definedName>
    <definedName name="ㅎㅎㅎㅎㅎㅎㅎㅎㅎㅎㅎㅎㅎㅎㅎㅎㅎㅎㅎㅎㅎㅎㅎㅎㅎㅎ"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 localSheetId="6">{"'자리배치도'!$AG$1:$CI$28"}</definedName>
    <definedName name="하" localSheetId="7">{"'자리배치도'!$AG$1:$CI$28"}</definedName>
    <definedName name="하">{"'자리배치도'!$AG$1:$CI$28"}</definedName>
    <definedName name="하거">#REF!</definedName>
    <definedName name="하거확">#REF!</definedName>
    <definedName name="하나틈">'[254]고창터널(고창방향)'!#REF!</definedName>
    <definedName name="하늘" localSheetId="6" hidden="1">{#N/A,#N/A,FALSE,"전력간선"}</definedName>
    <definedName name="하늘" localSheetId="7" hidden="1">{#N/A,#N/A,FALSE,"전력간선"}</definedName>
    <definedName name="하늘" hidden="1">{#N/A,#N/A,FALSE,"전력간선"}</definedName>
    <definedName name="하늘1" localSheetId="6" hidden="1">{#N/A,#N/A,FALSE,"전력간선"}</definedName>
    <definedName name="하늘1" localSheetId="7" hidden="1">{#N/A,#N/A,FALSE,"전력간선"}</definedName>
    <definedName name="하늘1" hidden="1">{#N/A,#N/A,FALSE,"전력간선"}</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계획서">#REF!</definedName>
    <definedName name="하도급ㄴ역">#REF!</definedName>
    <definedName name="하도급내역">#REF!</definedName>
    <definedName name="하도급원가1">#REF!</definedName>
    <definedName name="하도급원가2">#REF!</definedName>
    <definedName name="하도사"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모">#REF!</definedName>
    <definedName name="하부">#REF!</definedName>
    <definedName name="하부슬라브">#REF!</definedName>
    <definedName name="하부플랜지두께">#REF!</definedName>
    <definedName name="하빈" localSheetId="6">BlankMacro1</definedName>
    <definedName name="하빈" localSheetId="7">BlankMacro1</definedName>
    <definedName name="하빈">BlankMacro1</definedName>
    <definedName name="하상유지공">#N/A</definedName>
    <definedName name="하수도2"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슬">#REF!</definedName>
    <definedName name="하이얀" localSheetId="6" hidden="1">{#N/A,#N/A,FALSE,"이태원철근"}</definedName>
    <definedName name="하이얀" localSheetId="7" hidden="1">{#N/A,#N/A,FALSE,"이태원철근"}</definedName>
    <definedName name="하이얀" hidden="1">{#N/A,#N/A,FALSE,"이태원철근"}</definedName>
    <definedName name="하중">#REF!</definedName>
    <definedName name="하하하" localSheetId="6" hidden="1">{#N/A,#N/A,FALSE,"단가표지"}</definedName>
    <definedName name="하하하" localSheetId="7" hidden="1">{#N/A,#N/A,FALSE,"단가표지"}</definedName>
    <definedName name="하하하" hidden="1">{#N/A,#N/A,FALSE,"단가표지"}</definedName>
    <definedName name="하하하1" localSheetId="6" hidden="1">{#N/A,#N/A,FALSE,"명세표"}</definedName>
    <definedName name="하하하1" localSheetId="7" hidden="1">{#N/A,#N/A,FALSE,"명세표"}</definedName>
    <definedName name="하하하1" hidden="1">{#N/A,#N/A,FALSE,"명세표"}</definedName>
    <definedName name="하ㅓㅏ">#REF!</definedName>
    <definedName name="한">#REF!</definedName>
    <definedName name="한교1호">#REF!</definedName>
    <definedName name="한교2호">#REF!</definedName>
    <definedName name="한교3호">#REF!</definedName>
    <definedName name="한국정보기술">#REF!</definedName>
    <definedName name="한국통신">#REF!</definedName>
    <definedName name="한동" localSheetId="6" hidden="1">{#N/A,#N/A,FALSE,"단가표지"}</definedName>
    <definedName name="한동" localSheetId="7" hidden="1">{#N/A,#N/A,FALSE,"단가표지"}</definedName>
    <definedName name="한동" hidden="1">{#N/A,#N/A,FALSE,"단가표지"}</definedName>
    <definedName name="한라구절초">#REF!</definedName>
    <definedName name="한식목공">#REF!</definedName>
    <definedName name="한식목공001">#REF!</definedName>
    <definedName name="한식목공002">#REF!</definedName>
    <definedName name="한식목공011">#REF!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전" hidden="1">#REF!</definedName>
    <definedName name="한전공사비">#REF!,#REF!</definedName>
    <definedName name="한전수" localSheetId="6" hidden="1">{#N/A,#N/A,FALSE,"명세표"}</definedName>
    <definedName name="한전수" localSheetId="7" hidden="1">{#N/A,#N/A,FALSE,"명세표"}</definedName>
    <definedName name="한전수" hidden="1">{#N/A,#N/A,FALSE,"명세표"}</definedName>
    <definedName name="한전수탁비">#REF!</definedName>
    <definedName name="할">#REF!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증">#REF!</definedName>
    <definedName name="할증수량">#REF!</definedName>
    <definedName name="함">#REF!</definedName>
    <definedName name="함석">#REF!</definedName>
    <definedName name="함석공">#REF!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함판3">#REF!</definedName>
    <definedName name="합_________계">#REF!</definedName>
    <definedName name="합37">#N/A</definedName>
    <definedName name="합372">#N/A</definedName>
    <definedName name="합37a">#N/A</definedName>
    <definedName name="합37함">#N/A</definedName>
    <definedName name="합3함7">#N/A</definedName>
    <definedName name="합계">#REF!</definedName>
    <definedName name="합병경">#REF!</definedName>
    <definedName name="합병노">#REF!</definedName>
    <definedName name="합병재">#REF!</definedName>
    <definedName name="합성강성3Span">#REF!</definedName>
    <definedName name="합성단면적3Span">#REF!</definedName>
    <definedName name="합판">'[188]단가 및 재료비'!$S$170</definedName>
    <definedName name="합판3">#N/A</definedName>
    <definedName name="합판317">#N/A</definedName>
    <definedName name="합판371">#N/A</definedName>
    <definedName name="합판3회">[11]수로단위수량!#REF!</definedName>
    <definedName name="합판4">#REF!</definedName>
    <definedName name="합판4회">[41]방음벽기초!#REF!</definedName>
    <definedName name="합판6">#REF!</definedName>
    <definedName name="합판6회">[41]방음벽기초!#REF!</definedName>
    <definedName name="합판731">#N/A</definedName>
    <definedName name="합판거푸집">#REF!</definedName>
    <definedName name="항공장애등">#REF!</definedName>
    <definedName name="항목">#REF!</definedName>
    <definedName name="項目">#REF!</definedName>
    <definedName name="항타길이_경사">#REF!</definedName>
    <definedName name="항타길이_수직">#REF!</definedName>
    <definedName name="항타비2">#N/A</definedName>
    <definedName name="해당없음">#REF!</definedName>
    <definedName name="해당화">#REF!</definedName>
    <definedName name="해당화H1.0">#REF!</definedName>
    <definedName name="해당화H1.0경">#REF!</definedName>
    <definedName name="해당화H1.0노">#REF!</definedName>
    <definedName name="해당화H1.0재">#REF!</definedName>
    <definedName name="해송H2.0경">#REF!</definedName>
    <definedName name="해송H2.0노">#REF!</definedName>
    <definedName name="해송H2.0재">#REF!</definedName>
    <definedName name="해송H2.5">#REF!</definedName>
    <definedName name="해송H2.5경">#REF!</definedName>
    <definedName name="해송H2.5노">#REF!</definedName>
    <definedName name="해송H2.5재">#REF!</definedName>
    <definedName name="해송H3.0xW1.2xR10">#REF!</definedName>
    <definedName name="해송H3.5xW1.5xR12">#REF!</definedName>
    <definedName name="해송H3.5경">#REF!</definedName>
    <definedName name="해송H3.5노">#REF!</definedName>
    <definedName name="해송H3.5재">#REF!</definedName>
    <definedName name="해송W1.0경">#REF!</definedName>
    <definedName name="해송W1.0노">#REF!</definedName>
    <definedName name="해송W1.0재">#REF!</definedName>
    <definedName name="해송W1.2경">#REF!</definedName>
    <definedName name="해송W1.2노">#REF!</definedName>
    <definedName name="해송W1.2재">#REF!</definedName>
    <definedName name="햄머">#REF!</definedName>
    <definedName name="행">'[107]ABUT수량-A1'!$T$25</definedName>
    <definedName name="행선안내게시기설비">#REF!</definedName>
    <definedName name="행자1000이상0210">#REF!</definedName>
    <definedName name="행자100미만0210">#REF!</definedName>
    <definedName name="행자100이상0210">#REF!</definedName>
    <definedName name="행자부100억미만">#REF!</definedName>
    <definedName name="행자부100억이상">#REF!</definedName>
    <definedName name="행정협조">#REF!</definedName>
    <definedName name="허용전류">#REF!</definedName>
    <definedName name="허용전류_고압">#REF!</definedName>
    <definedName name="헌높">#REF!</definedName>
    <definedName name="헌치">'[348]#REF'!$I$114</definedName>
    <definedName name="헌치1">#REF!</definedName>
    <definedName name="헌치2">#REF!</definedName>
    <definedName name="헌치H">#REF!</definedName>
    <definedName name="헌치V">#REF!</definedName>
    <definedName name="헌폭">#REF!</definedName>
    <definedName name="헤베">#REF!</definedName>
    <definedName name="혀" localSheetId="6">노임단가!혀</definedName>
    <definedName name="혀" localSheetId="7">전기단가표!혀</definedName>
    <definedName name="혀">[0]!혀</definedName>
    <definedName name="현_장_명">#REF!</definedName>
    <definedName name="현대코아공통비" hidden="1">#REF!</definedName>
    <definedName name="현도사">#REF!</definedName>
    <definedName name="현도사001">#REF!</definedName>
    <definedName name="현도사002">#REF!</definedName>
    <definedName name="현도사011">#REF!</definedName>
    <definedName name="현도사982">#REF!</definedName>
    <definedName name="현도사991">#REF!</definedName>
    <definedName name="현도사992">#REF!</definedName>
    <definedName name="현번">#REF!</definedName>
    <definedName name="현수식" localSheetId="6" hidden="1">{#N/A,#N/A,FALSE,"조골재"}</definedName>
    <definedName name="현수식" localSheetId="7" hidden="1">{#N/A,#N/A,FALSE,"조골재"}</definedName>
    <definedName name="현수식" hidden="1">{#N/A,#N/A,FALSE,"조골재"}</definedName>
    <definedName name="현장">#REF!</definedName>
    <definedName name="현장대리인">#REF!</definedName>
    <definedName name="현장명">#REF!</definedName>
    <definedName name="현장주변사진" localSheetId="6" hidden="1">{#N/A,#N/A,FALSE,"이태원철근"}</definedName>
    <definedName name="현장주변사진" localSheetId="7" hidden="1">{#N/A,#N/A,FALSE,"이태원철근"}</definedName>
    <definedName name="현장주변사진" hidden="1">{#N/A,#N/A,FALSE,"이태원철근"}</definedName>
    <definedName name="현장현황">#REF!</definedName>
    <definedName name="현조" hidden="1">#REF!</definedName>
    <definedName name="현지교통비">[198]설계기준!#REF!</definedName>
    <definedName name="현천기자재비">#REF!</definedName>
    <definedName name="협죽도H0.8">#REF!</definedName>
    <definedName name="협죽도H0.8경">#REF!</definedName>
    <definedName name="협죽도H0.8노">#REF!</definedName>
    <definedName name="협죽도H0.8재">#REF!</definedName>
    <definedName name="협죽도H1.0">#REF!</definedName>
    <definedName name="협죽도H1.0경">#REF!</definedName>
    <definedName name="협죽도H1.0노">#REF!</definedName>
    <definedName name="협죽도H1.0재">#REF!</definedName>
    <definedName name="형1">#REF!</definedName>
    <definedName name="형2">#REF!</definedName>
    <definedName name="형강단중집계_형강단중집계_List">#REF!</definedName>
    <definedName name="형광구">#REF!</definedName>
    <definedName name="형광기구품">#REF!</definedName>
    <definedName name="형광등이용율">#REF!</definedName>
    <definedName name="형광등조명율">#REF!</definedName>
    <definedName name="형광폭">'[254]고창터널(고창방향)'!#REF!</definedName>
    <definedName name="형광폭반">'[254]고창터널(고창방향)'!#REF!</definedName>
    <definedName name="형상">[91]DATE!$D$24:$D$85</definedName>
    <definedName name="형식">#REF!</definedName>
    <definedName name="형틀">#REF!</definedName>
    <definedName name="형틀목공">'[188]단가 및 재료비'!$AA$51</definedName>
    <definedName name="형틀목공001">#REF!</definedName>
    <definedName name="형틀목공002">#REF!</definedName>
    <definedName name="형틀목공011">#REF!</definedName>
    <definedName name="형틀목공982">#REF!</definedName>
    <definedName name="형틀목공991">#REF!</definedName>
    <definedName name="형틀목공992">#REF!</definedName>
    <definedName name="형틀야">#REF!</definedName>
    <definedName name="형틀주">#REF!</definedName>
    <definedName name="호">#REF!</definedName>
    <definedName name="호도R6">#REF!</definedName>
    <definedName name="호도R6경">#REF!</definedName>
    <definedName name="호도R6노">#REF!</definedName>
    <definedName name="호도R6재">#REF!</definedName>
    <definedName name="호도R8경">#REF!</definedName>
    <definedName name="호도R8노">#REF!</definedName>
    <definedName name="호도R8재">#REF!</definedName>
    <definedName name="호박돌">#REF!</definedName>
    <definedName name="호선" localSheetId="6">{"'자리배치도'!$AG$1:$CI$28"}</definedName>
    <definedName name="호선" localSheetId="7">{"'자리배치도'!$AG$1:$CI$28"}</definedName>
    <definedName name="호선">{"'자리배치도'!$AG$1:$CI$28"}</definedName>
    <definedName name="호안방호벽" localSheetId="6">{"'견적서(갑지)'!$F$13"}</definedName>
    <definedName name="호안방호벽" localSheetId="7">{"'견적서(갑지)'!$F$13"}</definedName>
    <definedName name="호안방호벽">{"'견적서(갑지)'!$F$13"}</definedName>
    <definedName name="호지니">[446]!Macro12</definedName>
    <definedName name="호표" localSheetId="6">{"'제10장(표)'!$A$5:$L$10"}</definedName>
    <definedName name="호표" localSheetId="7">{"'제10장(표)'!$A$5:$L$10"}</definedName>
    <definedName name="호표">{"'제10장(표)'!$A$5:$L$10"}</definedName>
    <definedName name="호표자" localSheetId="6">{"'관경확장'!$A$79:$M$98","'관경확장'!$A$54:$M$78"}</definedName>
    <definedName name="호표자" localSheetId="7">{"'관경확장'!$A$79:$M$98","'관경확장'!$A$54:$M$78"}</definedName>
    <definedName name="호표자">{"'관경확장'!$A$79:$M$98","'관경확장'!$A$54:$M$78"}</definedName>
    <definedName name="호ㅎ"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#REF!</definedName>
    <definedName name="호호호" localSheetId="6" hidden="1">{#N/A,#N/A,FALSE,"명세표"}</definedName>
    <definedName name="호호호" localSheetId="7" hidden="1">{#N/A,#N/A,FALSE,"명세표"}</definedName>
    <definedName name="호호호" hidden="1">{#N/A,#N/A,FALSE,"명세표"}</definedName>
    <definedName name="호호호1" localSheetId="6" hidden="1">{#N/A,#N/A,FALSE,"명세표"}</definedName>
    <definedName name="호호호1" localSheetId="7" hidden="1">{#N/A,#N/A,FALSE,"명세표"}</definedName>
    <definedName name="호호호1" hidden="1">{#N/A,#N/A,FALSE,"명세표"}</definedName>
    <definedName name="호ㅓ" localSheetId="6">{"'용역비'!$A$4:$C$8"}</definedName>
    <definedName name="호ㅓ" localSheetId="7">{"'용역비'!$A$4:$C$8"}</definedName>
    <definedName name="호ㅓ">{"'용역비'!$A$4:$C$8"}</definedName>
    <definedName name="홈ㅂㄷㄱ">#REF!</definedName>
    <definedName name="홈통받이수량">#REF!</definedName>
    <definedName name="홍">#REF!</definedName>
    <definedName name="홍단풍">#REF!</definedName>
    <definedName name="홍단풍H3.5xR12">#REF!</definedName>
    <definedName name="홍단풍R10">#REF!</definedName>
    <definedName name="홍단풍R10경">#REF!</definedName>
    <definedName name="홍단풍R10노">#REF!</definedName>
    <definedName name="홍단풍R10재">#REF!</definedName>
    <definedName name="홍대분전반견적">'[413]단가조사-2'!$A$160:$L$314</definedName>
    <definedName name="홍범표" localSheetId="6" hidden="1">{#N/A,#N/A,FALSE,"이태원철근"}</definedName>
    <definedName name="홍범표" localSheetId="7" hidden="1">{#N/A,#N/A,FALSE,"이태원철근"}</definedName>
    <definedName name="홍범표" hidden="1">{#N/A,#N/A,FALSE,"이태원철근"}</definedName>
    <definedName name="홍ㅇ호" localSheetId="6">{"'용역비'!$A$4:$C$8"}</definedName>
    <definedName name="홍ㅇ호" localSheetId="7">{"'용역비'!$A$4:$C$8"}</definedName>
    <definedName name="홍ㅇ호">{"'용역비'!$A$4:$C$8"}</definedName>
    <definedName name="홓" localSheetId="6" hidden="1">{#N/A,#N/A,FALSE,"조골재"}</definedName>
    <definedName name="홓" localSheetId="7" hidden="1">{#N/A,#N/A,FALSE,"조골재"}</definedName>
    <definedName name="홓" hidden="1">{#N/A,#N/A,FALSE,"조골재"}</definedName>
    <definedName name="화">#REF!</definedName>
    <definedName name="화공">#REF!</definedName>
    <definedName name="화공001">#REF!</definedName>
    <definedName name="화공002">#REF!</definedName>
    <definedName name="화공011">#REF!</definedName>
    <definedName name="화공982">#REF!</definedName>
    <definedName name="화공991">#REF!</definedName>
    <definedName name="화공992">#REF!</definedName>
    <definedName name="화살H0.8">#REF!</definedName>
    <definedName name="화살H0.8경">#REF!</definedName>
    <definedName name="화살H0.8노">#REF!</definedName>
    <definedName name="화살H0.8재">#REF!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타A">#REF!</definedName>
    <definedName name="화타B">#REF!</definedName>
    <definedName name="확인" localSheetId="6">BlankMacro1</definedName>
    <definedName name="확인" localSheetId="7">BlankMacro1</definedName>
    <definedName name="확인">BlankMacro1</definedName>
    <definedName name="확폭구간">#REF!</definedName>
    <definedName name="확폭수량">#REF!</definedName>
    <definedName name="확폭수량집계">#REF!</definedName>
    <definedName name="환">#REF!</definedName>
    <definedName name="환_16">#REF!</definedName>
    <definedName name="환경영향요소">#REF!</definedName>
    <definedName name="환기">'[447]내역서(부대공사)'!#REF!</definedName>
    <definedName name="환율">'[220]기계경비(시간당)'!$D$21</definedName>
    <definedName name="환율￥">#REF!</definedName>
    <definedName name="환율1">#REF!</definedName>
    <definedName name="환율2">#REF!</definedName>
    <definedName name="환율3">#REF!</definedName>
    <definedName name="활석공011">#REF!</definedName>
    <definedName name="활하중">#REF!</definedName>
    <definedName name="활하중1">#REF!</definedName>
    <definedName name="활하중2">#REF!</definedName>
    <definedName name="활하중계수">#REF!</definedName>
    <definedName name="황">#N/A</definedName>
    <definedName name="회시1호">#REF!</definedName>
    <definedName name="회시2호">#REF!</definedName>
    <definedName name="회양목H0.3">#REF!</definedName>
    <definedName name="회양목H0.3노">#REF!</definedName>
    <definedName name="회양목H0.3재">#REF!</definedName>
    <definedName name="회양목H1.0">#REF!</definedName>
    <definedName name="회양목H1.0경">#REF!</definedName>
    <definedName name="회양목H1.0노">#REF!</definedName>
    <definedName name="회양목H1.0재">#REF!</definedName>
    <definedName name="회화R10">#REF!</definedName>
    <definedName name="회화R10경">#REF!</definedName>
    <definedName name="회화R10노">#REF!</definedName>
    <definedName name="회화R10재">#REF!</definedName>
    <definedName name="횡">#REF!</definedName>
    <definedName name="횡단보도">#REF!</definedName>
    <definedName name="횡면단">[307]적용단위길이!$L$1:$O$65536</definedName>
    <definedName name="횡배">#REF!</definedName>
    <definedName name="횡배단">[307]적용단위길이!$L$1:$V$65536</definedName>
    <definedName name="횡배단계">#REF!</definedName>
    <definedName name="횡배수관공_개소별명세">#REF!</definedName>
    <definedName name="횡배수관구체_수량산출">#REF!</definedName>
    <definedName name="횡배수관날개벽_수량산출">#REF!</definedName>
    <definedName name="횡배수관연장산출">#REF!</definedName>
    <definedName name="횡배수관재료집계">#REF!</definedName>
    <definedName name="횡배수관차수벽_수량산출">#REF!</definedName>
    <definedName name="횡배수위치">[448]위치조서!#REF!</definedName>
    <definedName name="효구" localSheetId="6">Dlog_Show</definedName>
    <definedName name="효구" localSheetId="7">Dlog_Show</definedName>
    <definedName name="효구">Dlog_Show</definedName>
    <definedName name="효석" localSheetId="6">{"'Firr(선)'!$AS$1:$AY$62","'Firr(사)'!$AS$1:$AY$62","'Firr(회)'!$AS$1:$AY$62","'Firr(선)'!$L$1:$V$62","'Firr(사)'!$L$1:$V$62","'Firr(회)'!$L$1:$V$62"}</definedName>
    <definedName name="효석" localSheetId="7">{"'Firr(선)'!$AS$1:$AY$62","'Firr(사)'!$AS$1:$AY$62","'Firr(회)'!$AS$1:$AY$62","'Firr(선)'!$L$1:$V$62","'Firr(사)'!$L$1:$V$62","'Firr(회)'!$L$1:$V$62"}</definedName>
    <definedName name="효석">{"'Firr(선)'!$AS$1:$AY$62","'Firr(사)'!$AS$1:$AY$62","'Firr(회)'!$AS$1:$AY$62","'Firr(선)'!$L$1:$V$62","'Firr(사)'!$L$1:$V$62","'Firr(회)'!$L$1:$V$62"}</definedName>
    <definedName name="효자" localSheetId="6">Dlog_Show</definedName>
    <definedName name="효자" localSheetId="7">Dlog_Show</definedName>
    <definedName name="효자">Dlog_Show</definedName>
    <definedName name="효자건설" localSheetId="6">Dlog_Show</definedName>
    <definedName name="효자건설" localSheetId="7">Dlog_Show</definedName>
    <definedName name="효자건설">Dlog_Show</definedName>
    <definedName name="후" localSheetId="6">노임단가!후</definedName>
    <definedName name="후" localSheetId="7">전기단가표!후</definedName>
    <definedName name="후">[0]!후</definedName>
    <definedName name="후렉시블" localSheetId="6">{"'자리배치도'!$AG$1:$CI$28"}</definedName>
    <definedName name="후렉시블" localSheetId="7">{"'자리배치도'!$AG$1:$CI$28"}</definedName>
    <definedName name="후렉시블">{"'자리배치도'!$AG$1:$CI$28"}</definedName>
    <definedName name="후박H2.5">#REF!</definedName>
    <definedName name="후박R6경">#REF!</definedName>
    <definedName name="후박R6노">#REF!</definedName>
    <definedName name="후박R6재">#REF!</definedName>
    <definedName name="후박R7경">#REF!</definedName>
    <definedName name="후박R7노">#REF!</definedName>
    <definedName name="후박R7재">#REF!</definedName>
    <definedName name="후박나무H4.0">#REF!</definedName>
    <definedName name="후사모멘트">#REF!</definedName>
    <definedName name="후피향나무H1.8">#REF!</definedName>
    <definedName name="후활모멘트">#REF!</definedName>
    <definedName name="후활전단력">#REF!</definedName>
    <definedName name="훼인트">[449]단가비교표!$C$4:$U$259</definedName>
    <definedName name="휘발류">#REF!</definedName>
    <definedName name="휘발류대">#REF!</definedName>
    <definedName name="휘발유">[201]기본단가표!$L$47</definedName>
    <definedName name="휴">#REF!</definedName>
    <definedName name="휴천수" localSheetId="6" hidden="1">{#N/A,#N/A,FALSE,"포장단가"}</definedName>
    <definedName name="휴천수" localSheetId="7" hidden="1">{#N/A,#N/A,FALSE,"포장단가"}</definedName>
    <definedName name="휴천수" hidden="1">{#N/A,#N/A,FALSE,"포장단가"}</definedName>
    <definedName name="흄관400">#REF!</definedName>
    <definedName name="흄관600">#REF!</definedName>
    <definedName name="흄관800">#REF!</definedName>
    <definedName name="흄관운반">#N/A</definedName>
    <definedName name="흄관집계">#REF!</definedName>
    <definedName name="흐" localSheetId="6">노임단가!흐</definedName>
    <definedName name="흐" localSheetId="7">전기단가표!흐</definedName>
    <definedName name="흐">[0]!흐</definedName>
    <definedName name="흙깎기">#REF!</definedName>
    <definedName name="흙쌓기">#REF!</definedName>
    <definedName name="흙운반_담프">#REF!</definedName>
    <definedName name="흙운반_도_쟈">#REF!</definedName>
    <definedName name="흙운반_무대">#REF!</definedName>
    <definedName name="희선">#REF!,#REF!,#REF!,#REF!,#REF!,#REF!,#REF!,#REF!,#REF!,#REF!,#REF!,#REF!,#REF!,#REF!,#REF!,#REF!,#REF!,#REF!,#REF!</definedName>
    <definedName name="희성" localSheetId="6" hidden="1">{#N/A,#N/A,FALSE,"명세표"}</definedName>
    <definedName name="희성" localSheetId="7" hidden="1">{#N/A,#N/A,FALSE,"명세표"}</definedName>
    <definedName name="희성" hidden="1">{#N/A,#N/A,FALSE,"명세표"}</definedName>
    <definedName name="ㅏ" localSheetId="6" hidden="1">{#N/A,#N/A,FALSE,"운반시간"}</definedName>
    <definedName name="ㅏ" localSheetId="7" hidden="1">{#N/A,#N/A,FALSE,"운반시간"}</definedName>
    <definedName name="ㅏ" hidden="1">{#N/A,#N/A,FALSE,"운반시간"}</definedName>
    <definedName name="ㅏ100">#REF!</definedName>
    <definedName name="ㅏ140">#REF!</definedName>
    <definedName name="ㅏ271">#REF!</definedName>
    <definedName name="ㅏ576">'[450]1.수인터널'!#REF!</definedName>
    <definedName name="ㅏ96">#REF!</definedName>
    <definedName name="ㅏ아아아앙" localSheetId="6" hidden="1">{#N/A,#N/A,FALSE,"운반시간"}</definedName>
    <definedName name="ㅏ아아아앙" localSheetId="7" hidden="1">{#N/A,#N/A,FALSE,"운반시간"}</definedName>
    <definedName name="ㅏ아아아앙" hidden="1">{#N/A,#N/A,FALSE,"운반시간"}</definedName>
    <definedName name="ㅏㅏ">#REF!</definedName>
    <definedName name="ㅏㅏㅏ" localSheetId="6" hidden="1">{#N/A,#N/A,FALSE,"명세표"}</definedName>
    <definedName name="ㅏㅏㅏ" localSheetId="7" hidden="1">{#N/A,#N/A,FALSE,"명세표"}</definedName>
    <definedName name="ㅏㅏㅏ" hidden="1">{#N/A,#N/A,FALSE,"명세표"}</definedName>
    <definedName name="ㅏㅏㅏ갸"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'[50]ABUT수량-A1'!$T$25</definedName>
    <definedName name="ㅏㅏㅏㅏㅏ">[132]부하!$B$2</definedName>
    <definedName name="ㅏㅏㅕㅕ">[77]Sheet9!$AC$29:$AF$30</definedName>
    <definedName name="ㅏㅏㅣ"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6" hidden="1">{#N/A,#N/A,FALSE,"골재소요량";#N/A,#N/A,FALSE,"골재소요량"}</definedName>
    <definedName name="ㅏㅓ" localSheetId="7" hidden="1">{#N/A,#N/A,FALSE,"골재소요량";#N/A,#N/A,FALSE,"골재소요량"}</definedName>
    <definedName name="ㅏㅓ" hidden="1">{#N/A,#N/A,FALSE,"골재소요량";#N/A,#N/A,FALSE,"골재소요량"}</definedName>
    <definedName name="ㅏㅓㅏ" localSheetId="6" hidden="1">{#N/A,#N/A,FALSE,"단가표지"}</definedName>
    <definedName name="ㅏㅓㅏ" localSheetId="7" hidden="1">{#N/A,#N/A,FALSE,"단가표지"}</definedName>
    <definedName name="ㅏㅓㅏ" hidden="1">{#N/A,#N/A,FALSE,"단가표지"}</definedName>
    <definedName name="ㅏㅓㅏㅓ" localSheetId="6" hidden="1">{#N/A,#N/A,FALSE,"2~8번"}</definedName>
    <definedName name="ㅏㅓㅏㅓ" localSheetId="7" hidden="1">{#N/A,#N/A,FALSE,"2~8번"}</definedName>
    <definedName name="ㅏㅓㅏㅓ" hidden="1">{#N/A,#N/A,FALSE,"2~8번"}</definedName>
    <definedName name="ㅏㅓㅓㅎㅎ" localSheetId="6">노임단가!ㅏㅓㅓㅎㅎ</definedName>
    <definedName name="ㅏㅓㅓㅎㅎ" localSheetId="7">전기단가표!ㅏㅓㅓㅎㅎ</definedName>
    <definedName name="ㅏㅓㅓㅎㅎ">[0]!ㅏㅓㅓㅎㅎ</definedName>
    <definedName name="ㅏㅕ라ㅕ" hidden="1">[77]Sheet9!$Q$48:$AT$48</definedName>
    <definedName name="ㅏㅗㅇ" localSheetId="6" hidden="1">{#N/A,#N/A,FALSE,"현장 NCR 분석";#N/A,#N/A,FALSE,"현장품질감사";#N/A,#N/A,FALSE,"현장품질감사"}</definedName>
    <definedName name="ㅏㅗㅇ" localSheetId="7" hidden="1">{#N/A,#N/A,FALSE,"현장 NCR 분석";#N/A,#N/A,FALSE,"현장품질감사";#N/A,#N/A,FALSE,"현장품질감사"}</definedName>
    <definedName name="ㅏㅗㅇ" hidden="1">{#N/A,#N/A,FALSE,"현장 NCR 분석";#N/A,#N/A,FALSE,"현장품질감사";#N/A,#N/A,FALSE,"현장품질감사"}</definedName>
    <definedName name="ㅏㅜ민얼" localSheetId="6" hidden="1">{#N/A,#N/A,FALSE,"2~8번"}</definedName>
    <definedName name="ㅏㅜ민얼" localSheetId="7" hidden="1">{#N/A,#N/A,FALSE,"2~8번"}</definedName>
    <definedName name="ㅏㅜ민얼" hidden="1">{#N/A,#N/A,FALSE,"2~8번"}</definedName>
    <definedName name="ㅏㅣ">[252]요율!$A$1:$A$2</definedName>
    <definedName name="ㅐ">#REF!</definedName>
    <definedName name="ㅐㅏㅏㅓㅓ" localSheetId="6" hidden="1">{"'Sheet1'!$D$19","'Sheet1'!$B$22:$E$22"}</definedName>
    <definedName name="ㅐㅏㅏㅓㅓ" localSheetId="7" hidden="1">{"'Sheet1'!$D$19","'Sheet1'!$B$22:$E$22"}</definedName>
    <definedName name="ㅐㅏㅏㅓㅓ" hidden="1">{"'Sheet1'!$D$19","'Sheet1'!$B$22:$E$22"}</definedName>
    <definedName name="ㅐㅐ">#REF!</definedName>
    <definedName name="ㅐㅐㅐ">'[109]ABUT수량-A1'!$T$25</definedName>
    <definedName name="ㅐㅑㅕㅐㅕㅑ">#REF!</definedName>
    <definedName name="ㅐㅑㅛㅅ"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ㅕㅐㅕㅐㅕㅑㅐ">#REF!</definedName>
    <definedName name="ㅐㅕㅐㅕㅐㅕㅛㅐ">#REF!</definedName>
    <definedName name="ㅐㅕㅑㅐㅕㅐㅕㅑㅐ">#REF!</definedName>
    <definedName name="ㅐㅗㅅ">#REF!</definedName>
    <definedName name="ㅑ" localSheetId="6" hidden="1">{#N/A,#N/A,FALSE,"조골재"}</definedName>
    <definedName name="ㅑ" localSheetId="7" hidden="1">{#N/A,#N/A,FALSE,"조골재"}</definedName>
    <definedName name="ㅑ" hidden="1">{#N/A,#N/A,FALSE,"조골재"}</definedName>
    <definedName name="ㅑ29">#REF!</definedName>
    <definedName name="ㅑ3081">#REF!</definedName>
    <definedName name="ㅑㅅ">#REF!</definedName>
    <definedName name="ㅑㅑ">[451]원형1호맨홀토공수량!#REF!</definedName>
    <definedName name="ㅑㅑㅑ"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ㅓㅓ" localSheetId="6" hidden="1">{"'Sheet1'!$D$19","'Sheet1'!$B$22:$E$22"}</definedName>
    <definedName name="ㅑㅓㅓ" localSheetId="7" hidden="1">{"'Sheet1'!$D$19","'Sheet1'!$B$22:$E$22"}</definedName>
    <definedName name="ㅑㅓㅓ" hidden="1">{"'Sheet1'!$D$19","'Sheet1'!$B$22:$E$22"}</definedName>
    <definedName name="ㅑㅣㅑ히">#REF!</definedName>
    <definedName name="ㅓ" localSheetId="6">{"'자리배치도'!$AG$1:$CI$28"}</definedName>
    <definedName name="ㅓ" localSheetId="7">{"'자리배치도'!$AG$1:$CI$28"}</definedName>
    <definedName name="ㅓ">{"'자리배치도'!$AG$1:$CI$28"}</definedName>
    <definedName name="ㅓ114">#REF!</definedName>
    <definedName name="ㅓ1514">#REF!</definedName>
    <definedName name="ㅓ16">#REF!</definedName>
    <definedName name="ㅓ224">#REF!</definedName>
    <definedName name="ㅓ39">#N/A</definedName>
    <definedName name="ㅓ7" localSheetId="6" hidden="1">{#N/A,#N/A,FALSE,"단가표지"}</definedName>
    <definedName name="ㅓ7" localSheetId="7" hidden="1">{#N/A,#N/A,FALSE,"단가표지"}</definedName>
    <definedName name="ㅓ7" hidden="1">{#N/A,#N/A,FALSE,"단가표지"}</definedName>
    <definedName name="ㅓ8">#REF!</definedName>
    <definedName name="ㅓㄴㄱ" hidden="1">[452]실행철강하도!$A$1:$A$4</definedName>
    <definedName name="ㅓㄴㅇ러" localSheetId="6" hidden="1">{#N/A,#N/A,FALSE,"골재소요량";#N/A,#N/A,FALSE,"골재소요량"}</definedName>
    <definedName name="ㅓㄴㅇ러" localSheetId="7" hidden="1">{#N/A,#N/A,FALSE,"골재소요량";#N/A,#N/A,FALSE,"골재소요량"}</definedName>
    <definedName name="ㅓㄴㅇ러" hidden="1">{#N/A,#N/A,FALSE,"골재소요량";#N/A,#N/A,FALSE,"골재소요량"}</definedName>
    <definedName name="ㅓ난"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ㅇ롤ㅇ" localSheetId="6" hidden="1">{#N/A,#N/A,FALSE,"혼합골재"}</definedName>
    <definedName name="ㅓㅇ롤ㅇ" localSheetId="7" hidden="1">{#N/A,#N/A,FALSE,"혼합골재"}</definedName>
    <definedName name="ㅓㅇ롤ㅇ" hidden="1">{#N/A,#N/A,FALSE,"혼합골재"}</definedName>
    <definedName name="ㅓㅏ" localSheetId="6" hidden="1">{#N/A,#N/A,FALSE,"골재소요량";#N/A,#N/A,FALSE,"골재소요량"}</definedName>
    <definedName name="ㅓㅏ" localSheetId="7" hidden="1">{#N/A,#N/A,FALSE,"골재소요량";#N/A,#N/A,FALSE,"골재소요량"}</definedName>
    <definedName name="ㅓㅏ" hidden="1">{#N/A,#N/A,FALSE,"골재소요량";#N/A,#N/A,FALSE,"골재소요량"}</definedName>
    <definedName name="ㅓㅏㄹ">#REF!</definedName>
    <definedName name="ㅓㅏㅓ" localSheetId="6" hidden="1">{#N/A,#N/A,FALSE,"조골재"}</definedName>
    <definedName name="ㅓㅏㅓ" localSheetId="7" hidden="1">{#N/A,#N/A,FALSE,"조골재"}</definedName>
    <definedName name="ㅓㅏㅓ" hidden="1">{#N/A,#N/A,FALSE,"조골재"}</definedName>
    <definedName name="ㅓㅓ">#N/A</definedName>
    <definedName name="ㅓㅓㅏ니ㅣㅇ"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ㅓㅓㅓ" localSheetId="6" hidden="1">{#N/A,#N/A,FALSE,"조골재"}</definedName>
    <definedName name="ㅓㅓㅓㅓㅓㅓㅓㅓㅓ" localSheetId="7" hidden="1">{#N/A,#N/A,FALSE,"조골재"}</definedName>
    <definedName name="ㅓㅓㅓㅓㅓㅓㅓㅓㅓ" hidden="1">{#N/A,#N/A,FALSE,"조골재"}</definedName>
    <definedName name="ㅓㅓㅗ" localSheetId="6" hidden="1">{#N/A,#N/A,FALSE,"조골재"}</definedName>
    <definedName name="ㅓㅓㅗ" localSheetId="7" hidden="1">{#N/A,#N/A,FALSE,"조골재"}</definedName>
    <definedName name="ㅓㅓㅗ" hidden="1">{#N/A,#N/A,FALSE,"조골재"}</definedName>
    <definedName name="ㅓㅓㅗㅓㅗㅓ">#REF!</definedName>
    <definedName name="ㅓㅓㅛㅓㅛ">[77]Sheet9!$J$60:$M$340</definedName>
    <definedName name="ㅓㅗ" localSheetId="6" hidden="1">{#N/A,"수불부",FALSE,"사급자재수불서";#N/A,"수불부",FALSE,"사급자재수불서"}</definedName>
    <definedName name="ㅓㅗ" localSheetId="7" hidden="1">{#N/A,"수불부",FALSE,"사급자재수불서";#N/A,"수불부",FALSE,"사급자재수불서"}</definedName>
    <definedName name="ㅓㅗ" hidden="1">{#N/A,"수불부",FALSE,"사급자재수불서";#N/A,"수불부",FALSE,"사급자재수불서"}</definedName>
    <definedName name="ㅓㅗㅓ" localSheetId="6" hidden="1">{#N/A,#N/A,FALSE,"2~8번"}</definedName>
    <definedName name="ㅓㅗㅓ" localSheetId="7" hidden="1">{#N/A,#N/A,FALSE,"2~8번"}</definedName>
    <definedName name="ㅓㅗㅓ" hidden="1">{#N/A,#N/A,FALSE,"2~8번"}</definedName>
    <definedName name="ㅓㅗㅓㅓㅗ" localSheetId="6" hidden="1">{#N/A,"수불부",FALSE,"사급자재수불서";#N/A,"수불부",FALSE,"사급자재수불서"}</definedName>
    <definedName name="ㅓㅗㅓㅓㅗ" localSheetId="7" hidden="1">{#N/A,"수불부",FALSE,"사급자재수불서";#N/A,"수불부",FALSE,"사급자재수불서"}</definedName>
    <definedName name="ㅓㅗㅓㅓㅗ" hidden="1">{#N/A,"수불부",FALSE,"사급자재수불서";#N/A,"수불부",FALSE,"사급자재수불서"}</definedName>
    <definedName name="ㅓㅗㅗㅎㅎㄹㅇㅎㅀㅀㄹ">#REF!</definedName>
    <definedName name="ㅔ">[30]대로근거!#REF!</definedName>
    <definedName name="ㅔ1">[453]주차구획선수량!#REF!</definedName>
    <definedName name="ㅔ154">#REF!</definedName>
    <definedName name="ㅔ3" localSheetId="6" hidden="1">{#N/A,#N/A,FALSE,"배수1"}</definedName>
    <definedName name="ㅔ3" localSheetId="7" hidden="1">{#N/A,#N/A,FALSE,"배수1"}</definedName>
    <definedName name="ㅔ3" hidden="1">{#N/A,#N/A,FALSE,"배수1"}</definedName>
    <definedName name="ㅔㅐㅔ" localSheetId="6" hidden="1">{#N/A,"수불부",FALSE,"사급자재수불서";#N/A,"수불부",FALSE,"사급자재수불서"}</definedName>
    <definedName name="ㅔㅐㅔ" localSheetId="7" hidden="1">{#N/A,"수불부",FALSE,"사급자재수불서";#N/A,"수불부",FALSE,"사급자재수불서"}</definedName>
    <definedName name="ㅔㅐㅔ" hidden="1">{#N/A,"수불부",FALSE,"사급자재수불서";#N/A,"수불부",FALSE,"사급자재수불서"}</definedName>
    <definedName name="ㅔㅑㅕㅙㅑ">#REF!</definedName>
    <definedName name="ㅔㅔ" localSheetId="6" hidden="1">{#N/A,#N/A,FALSE,"명세표"}</definedName>
    <definedName name="ㅔㅔ" localSheetId="7" hidden="1">{#N/A,#N/A,FALSE,"명세표"}</definedName>
    <definedName name="ㅔㅔ" hidden="1">{#N/A,#N/A,FALSE,"명세표"}</definedName>
    <definedName name="ㅔㅔㅔ">#REF!</definedName>
    <definedName name="ㅔㅔㅔㅔ">#REF!</definedName>
    <definedName name="ㅔㅔㅔㅔㅔ" hidden="1">[132]부하!$Q$45:$AT$45</definedName>
    <definedName name="ㅔㅔㅔㅔㅔㅔ">[132]Sheet13!#REF!</definedName>
    <definedName name="ㅕ">#REF!</definedName>
    <definedName name="ㅕ50">#REF!</definedName>
    <definedName name="ㅕ53ㅋ">#REF!</definedName>
    <definedName name="ㅕㄱ" hidden="1">#REF!</definedName>
    <definedName name="ㅕ겨겨"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#REF!</definedName>
    <definedName name="ㅕ쇼ㅑㅕ" localSheetId="6">BlankMacro1</definedName>
    <definedName name="ㅕ쇼ㅑㅕ" localSheetId="7">BlankMacro1</definedName>
    <definedName name="ㅕ쇼ㅑㅕ">BlankMacro1</definedName>
    <definedName name="ㅕㅕ">[132]Sheet13!#REF!</definedName>
    <definedName name="ㅕㅕㅕ">#REF!</definedName>
    <definedName name="ㅕㅕㅕㅕ">[132]부하!$AE$21:$AH$22</definedName>
    <definedName name="ㅕㅕㅕㅕㅕ">[132]부하!$AE$21:$AH$22</definedName>
    <definedName name="ㅕㅕㅕㅕㅕㅕ">[132]부하!$L$63:$O$341</definedName>
    <definedName name="ㅕㅛ" localSheetId="6">BlankMacro1</definedName>
    <definedName name="ㅕㅛ" localSheetId="7">BlankMacro1</definedName>
    <definedName name="ㅕㅛ">BlankMacro1</definedName>
    <definedName name="ㅗ">[454]Sheet1!#REF!</definedName>
    <definedName name="ㅗ1">#REF!</definedName>
    <definedName name="ㅗ1019">#REF!</definedName>
    <definedName name="ㅗ2">#REF!</definedName>
    <definedName name="ㅗ3">#REF!</definedName>
    <definedName name="ㅗ315">[455]신우!#REF!</definedName>
    <definedName name="ㅗ32">[177]집수A!#REF!</definedName>
    <definedName name="ㅗ4">#REF!</definedName>
    <definedName name="ㅗ415">#REF!</definedName>
    <definedName name="ㅗ461">#REF!</definedName>
    <definedName name="ㅗ5">#REF!</definedName>
    <definedName name="ㅗ7254">#REF!</definedName>
    <definedName name="ㅗㄷㄱ">#REF!</definedName>
    <definedName name="ㅗㄹ">#REF!</definedName>
    <definedName name="ㅗㅁㅇ노">#REF!</definedName>
    <definedName name="ㅗ마ㅓ리"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ㄱ" localSheetId="6" hidden="1">{#N/A,#N/A,TRUE,"토적및재료집계";#N/A,#N/A,TRUE,"토적및재료집계";#N/A,#N/A,TRUE,"단위량"}</definedName>
    <definedName name="ㅗㅅㄱ" localSheetId="7" hidden="1">{#N/A,#N/A,TRUE,"토적및재료집계";#N/A,#N/A,TRUE,"토적및재료집계";#N/A,#N/A,TRUE,"단위량"}</definedName>
    <definedName name="ㅗㅅㄱ" hidden="1">{#N/A,#N/A,TRUE,"토적및재료집계";#N/A,#N/A,TRUE,"토적및재료집계";#N/A,#N/A,TRUE,"단위량"}</definedName>
    <definedName name="ㅗㅇㄹㅇㅎㅇ">#REF!</definedName>
    <definedName name="ㅗㅎ" hidden="1">#REF!</definedName>
    <definedName name="ㅗㅎㄴㄷㄳㅁ">#REF!</definedName>
    <definedName name="ㅗㅎㄹ오" hidden="1">'[234]8.PILE  (돌출)'!#REF!</definedName>
    <definedName name="ㅗㅎㄹ옿" hidden="1">#REF!</definedName>
    <definedName name="ㅗㅎㅅ" localSheetId="6">{"'공사부문'!$A$6:$A$32"}</definedName>
    <definedName name="ㅗㅎㅅ" localSheetId="7">{"'공사부문'!$A$6:$A$32"}</definedName>
    <definedName name="ㅗㅎㅅ">{"'공사부문'!$A$6:$A$32"}</definedName>
    <definedName name="ㅗㅎㅇㅁㄹㅇㅎ" localSheetId="6" hidden="1">{#N/A,"수불부",FALSE,"사급자재수불서";#N/A,"수불부",FALSE,"사급자재수불서"}</definedName>
    <definedName name="ㅗㅎㅇㅁㄹㅇㅎ" localSheetId="7" hidden="1">{#N/A,"수불부",FALSE,"사급자재수불서";#N/A,"수불부",FALSE,"사급자재수불서"}</definedName>
    <definedName name="ㅗㅎㅇㅁㄹㅇㅎ" hidden="1">{#N/A,"수불부",FALSE,"사급자재수불서";#N/A,"수불부",FALSE,"사급자재수불서"}</definedName>
    <definedName name="ㅗㅎ오">[77]Sheet9!$D$1:$AD$32</definedName>
    <definedName name="ㅗ호">#N/A</definedName>
    <definedName name="ㅗㅑㅐㅗ">#REF!</definedName>
    <definedName name="ㅗㅓ" localSheetId="6" hidden="1">{"'제조(순번)'!$A$386:$A$387","'제조(순번)'!$A$1:$H$399"}</definedName>
    <definedName name="ㅗㅓ" localSheetId="7" hidden="1">{"'제조(순번)'!$A$386:$A$387","'제조(순번)'!$A$1:$H$399"}</definedName>
    <definedName name="ㅗㅓ" hidden="1">{"'제조(순번)'!$A$386:$A$387","'제조(순번)'!$A$1:$H$399"}</definedName>
    <definedName name="ㅗㅓ호ㅓ" localSheetId="6">BlankMacro1</definedName>
    <definedName name="ㅗㅓ호ㅓ" localSheetId="7">BlankMacro1</definedName>
    <definedName name="ㅗㅓ호ㅓ">BlankMacro1</definedName>
    <definedName name="ㅗㅓㅗ" localSheetId="6" hidden="1">{#N/A,#N/A,FALSE,"골재소요량";#N/A,#N/A,FALSE,"골재소요량"}</definedName>
    <definedName name="ㅗㅓㅗ" localSheetId="7" hidden="1">{#N/A,#N/A,FALSE,"골재소요량";#N/A,#N/A,FALSE,"골재소요량"}</definedName>
    <definedName name="ㅗㅓㅗ" hidden="1">{#N/A,#N/A,FALSE,"골재소요량";#N/A,#N/A,FALSE,"골재소요량"}</definedName>
    <definedName name="ㅗㅕㄱty" localSheetId="6">BlankMacro1</definedName>
    <definedName name="ㅗㅕㄱty" localSheetId="7">BlankMacro1</definedName>
    <definedName name="ㅗㅕㄱty">BlankMacro1</definedName>
    <definedName name="ㅗㅗ" localSheetId="6" hidden="1">{#N/A,#N/A,FALSE,"명세표"}</definedName>
    <definedName name="ㅗㅗ" localSheetId="7" hidden="1">{#N/A,#N/A,FALSE,"명세표"}</definedName>
    <definedName name="ㅗㅗ" hidden="1">{#N/A,#N/A,FALSE,"명세표"}</definedName>
    <definedName name="ㅗㅗㅗ">#REF!</definedName>
    <definedName name="ㅗㅗㅗㅗ" localSheetId="6" hidden="1">{#N/A,#N/A,FALSE,"명세표"}</definedName>
    <definedName name="ㅗㅗㅗㅗ" localSheetId="7" hidden="1">{#N/A,#N/A,FALSE,"명세표"}</definedName>
    <definedName name="ㅗㅗㅗㅗ" hidden="1">{#N/A,#N/A,FALSE,"명세표"}</definedName>
    <definedName name="ㅗㅗㅜㅜ" localSheetId="6" hidden="1">{#N/A,#N/A,FALSE,"조골재"}</definedName>
    <definedName name="ㅗㅗㅜㅜ" localSheetId="7" hidden="1">{#N/A,#N/A,FALSE,"조골재"}</definedName>
    <definedName name="ㅗㅗㅜㅜ" hidden="1">{#N/A,#N/A,FALSE,"조골재"}</definedName>
    <definedName name="ㅗㅗㅜㅜㅜㅜ" localSheetId="6" hidden="1">{#N/A,#N/A,FALSE,"운반시간"}</definedName>
    <definedName name="ㅗㅗㅜㅜㅜㅜ" localSheetId="7" hidden="1">{#N/A,#N/A,FALSE,"운반시간"}</definedName>
    <definedName name="ㅗㅗㅜㅜㅜㅜ" hidden="1">{#N/A,#N/A,FALSE,"운반시간"}</definedName>
    <definedName name="ㅗㅜㅗㅜㅗㅜ" localSheetId="6" hidden="1">{#N/A,#N/A,FALSE,"운반시간"}</definedName>
    <definedName name="ㅗㅜㅗㅜㅗㅜ" localSheetId="7" hidden="1">{#N/A,#N/A,FALSE,"운반시간"}</definedName>
    <definedName name="ㅗㅜㅗㅜㅗㅜ" hidden="1">{#N/A,#N/A,FALSE,"운반시간"}</definedName>
    <definedName name="ㅗㅜㅗㅜㅗㅜㅗㅗㅗㅗ" localSheetId="6" hidden="1">{#N/A,#N/A,FALSE,"조골재"}</definedName>
    <definedName name="ㅗㅜㅗㅜㅗㅜㅗㅗㅗㅗ" localSheetId="7" hidden="1">{#N/A,#N/A,FALSE,"조골재"}</definedName>
    <definedName name="ㅗㅜㅗㅜㅗㅜㅗㅗㅗㅗ" hidden="1">{#N/A,#N/A,FALSE,"조골재"}</definedName>
    <definedName name="ㅗㅜㅗㅜㅗㅜㅗㅜㅗㅜ" localSheetId="6" hidden="1">{#N/A,#N/A,FALSE,"운반시간"}</definedName>
    <definedName name="ㅗㅜㅗㅜㅗㅜㅗㅜㅗㅜ" localSheetId="7" hidden="1">{#N/A,#N/A,FALSE,"운반시간"}</definedName>
    <definedName name="ㅗㅜㅗㅜㅗㅜㅗㅜㅗㅜ" hidden="1">{#N/A,#N/A,FALSE,"운반시간"}</definedName>
    <definedName name="ㅘㅓ" localSheetId="6" hidden="1">{#N/A,#N/A,FALSE,"운반시간"}</definedName>
    <definedName name="ㅘㅓ" localSheetId="7" hidden="1">{#N/A,#N/A,FALSE,"운반시간"}</definedName>
    <definedName name="ㅘㅓ" hidden="1">{#N/A,#N/A,FALSE,"운반시간"}</definedName>
    <definedName name="ㅛ" localSheetId="6" hidden="1">{#N/A,#N/A,TRUE,"토적및재료집계";#N/A,#N/A,TRUE,"토적및재료집계";#N/A,#N/A,TRUE,"단위량"}</definedName>
    <definedName name="ㅛ" localSheetId="7" hidden="1">{#N/A,#N/A,TRUE,"토적및재료집계";#N/A,#N/A,TRUE,"토적및재료집계";#N/A,#N/A,TRUE,"단위량"}</definedName>
    <definedName name="ㅛ" hidden="1">{#N/A,#N/A,TRUE,"토적및재료집계";#N/A,#N/A,TRUE,"토적및재료집계";#N/A,#N/A,TRUE,"단위량"}</definedName>
    <definedName name="ㅛㅅ" localSheetId="6">{"'5국공정'!$A$1:$E$128"}</definedName>
    <definedName name="ㅛㅅ" localSheetId="7">{"'5국공정'!$A$1:$E$128"}</definedName>
    <definedName name="ㅛㅅ">{"'5국공정'!$A$1:$E$128"}</definedName>
    <definedName name="ㅛㅕㄱ" hidden="1">#REF!</definedName>
    <definedName name="ㅛㅛ">[132]부하!#REF!</definedName>
    <definedName name="ㅛㅛㄱ">#REF!</definedName>
    <definedName name="ㅛㅛㅛ"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[456]수량산출!$A$1:$A$8561</definedName>
    <definedName name="ㅜ" hidden="1">#REF!</definedName>
    <definedName name="ㅜ1">#REF!</definedName>
    <definedName name="ㅜ23">#REF!</definedName>
    <definedName name="ㅜㅁㄴ아ㅑ" localSheetId="6" hidden="1">{#N/A,#N/A,FALSE,"단가표지"}</definedName>
    <definedName name="ㅜㅁㄴ아ㅑ" localSheetId="7" hidden="1">{#N/A,#N/A,FALSE,"단가표지"}</definedName>
    <definedName name="ㅜㅁㄴ아ㅑ" hidden="1">{#N/A,#N/A,FALSE,"단가표지"}</definedName>
    <definedName name="ㅜ아ㅏ후" localSheetId="6" hidden="1">{#N/A,#N/A,FALSE,"골재소요량";#N/A,#N/A,FALSE,"골재소요량"}</definedName>
    <definedName name="ㅜ아ㅏ후" localSheetId="7" hidden="1">{#N/A,#N/A,FALSE,"골재소요량";#N/A,#N/A,FALSE,"골재소요량"}</definedName>
    <definedName name="ㅜ아ㅏ후" hidden="1">{#N/A,#N/A,FALSE,"골재소요량";#N/A,#N/A,FALSE,"골재소요량"}</definedName>
    <definedName name="ㅜㅗㅗ" localSheetId="6" hidden="1">{#N/A,#N/A,FALSE,"2~8번"}</definedName>
    <definedName name="ㅜㅗㅗ" localSheetId="7" hidden="1">{#N/A,#N/A,FALSE,"2~8번"}</definedName>
    <definedName name="ㅜㅗㅗ" hidden="1">{#N/A,#N/A,FALSE,"2~8번"}</definedName>
    <definedName name="ㅜㅗㅜㅜㅜㅜㅜㅜㅜㅜㅜ" localSheetId="6" hidden="1">{#N/A,#N/A,FALSE,"2~8번"}</definedName>
    <definedName name="ㅜㅗㅜㅜㅜㅜㅜㅜㅜㅜㅜ" localSheetId="7" hidden="1">{#N/A,#N/A,FALSE,"2~8번"}</definedName>
    <definedName name="ㅜㅗㅜㅜㅜㅜㅜㅜㅜㅜㅜ" hidden="1">{#N/A,#N/A,FALSE,"2~8번"}</definedName>
    <definedName name="ㅜㅜ" localSheetId="6">BlankMacro1</definedName>
    <definedName name="ㅜㅜ" localSheetId="7">BlankMacro1</definedName>
    <definedName name="ㅜㅜ">BlankMacro1</definedName>
    <definedName name="ㅜㅜㅜㅜ">[132]부하!$H$2</definedName>
    <definedName name="ㅜㅜㅜㅜㅜㅜㅜㅜㅜㅜ" localSheetId="6" hidden="1">{#N/A,#N/A,FALSE,"조골재"}</definedName>
    <definedName name="ㅜㅜㅜㅜㅜㅜㅜㅜㅜㅜ" localSheetId="7" hidden="1">{#N/A,#N/A,FALSE,"조골재"}</definedName>
    <definedName name="ㅜㅜㅜㅜㅜㅜㅜㅜㅜㅜ" hidden="1">{#N/A,#N/A,FALSE,"조골재"}</definedName>
    <definedName name="ㅜㅜㅜㅜㅜㅜㅜㅜㅜㅜㅜ" localSheetId="6" hidden="1">{#N/A,#N/A,FALSE,"조골재"}</definedName>
    <definedName name="ㅜㅜㅜㅜㅜㅜㅜㅜㅜㅜㅜ" localSheetId="7" hidden="1">{#N/A,#N/A,FALSE,"조골재"}</definedName>
    <definedName name="ㅜㅜㅜㅜㅜㅜㅜㅜㅜㅜㅜ" hidden="1">{#N/A,#N/A,FALSE,"조골재"}</definedName>
    <definedName name="ㅠ">#REF!</definedName>
    <definedName name="ㅠ1">#REF!</definedName>
    <definedName name="ㅠ10">#REF!</definedName>
    <definedName name="ㅠ1000">#REF!</definedName>
    <definedName name="ㅠ11">#REF!</definedName>
    <definedName name="ㅠ121">#REF!</definedName>
    <definedName name="ㅠ1300">#REF!</definedName>
    <definedName name="ㅠ19">#REF!</definedName>
    <definedName name="ㅠ2">#REF!</definedName>
    <definedName name="ㅠ200">#REF!</definedName>
    <definedName name="ㅠ2000">#REF!</definedName>
    <definedName name="ㅠ2300">#REF!</definedName>
    <definedName name="ㅠ3">#REF!</definedName>
    <definedName name="ㅠ30">#REF!</definedName>
    <definedName name="ㅠ3130">#REF!</definedName>
    <definedName name="ㅠ359">#REF!</definedName>
    <definedName name="ㅠ4">#REF!</definedName>
    <definedName name="ㅠ400">#REF!</definedName>
    <definedName name="ㅠ5">#REF!</definedName>
    <definedName name="ㅠ500">#REF!</definedName>
    <definedName name="ㅠ6">#REF!</definedName>
    <definedName name="ㅠ632">[457]기계경비!$J$61</definedName>
    <definedName name="ㅠ7">#REF!</definedName>
    <definedName name="ㅠ8">#REF!</definedName>
    <definedName name="ㅠ9">#REF!</definedName>
    <definedName name="ㅠㄱ" localSheetId="6">{"'용역비'!$A$4:$C$8"}</definedName>
    <definedName name="ㅠㄱ" localSheetId="7">{"'용역비'!$A$4:$C$8"}</definedName>
    <definedName name="ㅠㄱ">{"'용역비'!$A$4:$C$8"}</definedName>
    <definedName name="ㅠㄴㅀㅎ" hidden="1">[77]Sheet9!$N$131:$N$201</definedName>
    <definedName name="ㅠㄻㅎ">[77]Sheet9!$L$38</definedName>
    <definedName name="ㅠㅁㄹㅇㄹ" hidden="1">[77]Sheet9!$N$272:$N$341</definedName>
    <definedName name="ㅠ뮤ㅐ" hidden="1">#REF!</definedName>
    <definedName name="ㅠㅇㅁㄹㅇㅁ" hidden="1">[77]Sheet9!$N$202:$N$271</definedName>
    <definedName name="ㅠㅍ" localSheetId="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7"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ㅁ">#REF!</definedName>
    <definedName name="ㅠㅗㅁㅈㄷ">#REF!</definedName>
    <definedName name="ㅠㅗㅠㄷㄱㅁ">#REF!</definedName>
    <definedName name="ㅠㅜㄹㄴㅇ로">[5]간선!$AI$2</definedName>
    <definedName name="ㅠㅠ">#REF!</definedName>
    <definedName name="ㅠㅠㅠ" hidden="1">[77]Sheet9!$S$48:$AV$48</definedName>
    <definedName name="ㅠㅠㅠㅠ" hidden="1">[132]부하!$N$64:$N$131</definedName>
    <definedName name="ㅠㅠㅠㅠㅠ" hidden="1">[132]부하!$N$131:$N$201</definedName>
    <definedName name="ㅠㅠㅠㅠㅠㅠ" hidden="1">[132]부하!$N$202:$N$271</definedName>
    <definedName name="ㅡ" localSheetId="6" hidden="1">{#N/A,#N/A,FALSE,"2~8번"}</definedName>
    <definedName name="ㅡ" localSheetId="7" hidden="1">{#N/A,#N/A,FALSE,"2~8번"}</definedName>
    <definedName name="ㅡ" hidden="1">{#N/A,#N/A,FALSE,"2~8번"}</definedName>
    <definedName name="ㅡ10">#REF!</definedName>
    <definedName name="ㅡㅁㅊ개14">[67]!Macro13</definedName>
    <definedName name="ㅡㅡ" localSheetId="6">{"'Sheet1'!$D$19","'Sheet1'!$B$22:$E$22"}</definedName>
    <definedName name="ㅡㅡ" localSheetId="7">{"'Sheet1'!$D$19","'Sheet1'!$B$22:$E$22"}</definedName>
    <definedName name="ㅡㅡ">{"'Sheet1'!$D$19","'Sheet1'!$B$22:$E$22"}</definedName>
    <definedName name="ㅡㅡㅡ" localSheetId="6" hidden="1">{#N/A,#N/A,FALSE,"명세표"}</definedName>
    <definedName name="ㅡㅡㅡ" localSheetId="7" hidden="1">{#N/A,#N/A,FALSE,"명세표"}</definedName>
    <definedName name="ㅡㅡㅡ" hidden="1">{#N/A,#N/A,FALSE,"명세표"}</definedName>
    <definedName name="ㅡㅡㅡㅡㅡㅗ" localSheetId="6" hidden="1">{"'Sheet1'!$D$19","'Sheet1'!$B$22:$E$22"}</definedName>
    <definedName name="ㅡㅡㅡㅡㅡㅗ" localSheetId="7" hidden="1">{"'Sheet1'!$D$19","'Sheet1'!$B$22:$E$22"}</definedName>
    <definedName name="ㅡㅡㅡㅡㅡㅗ" hidden="1">{"'Sheet1'!$D$19","'Sheet1'!$B$22:$E$22"}</definedName>
    <definedName name="ㅢㅏㅇ너라ㅓ" localSheetId="6" hidden="1">{#N/A,#N/A,FALSE,"운반시간"}</definedName>
    <definedName name="ㅢㅏㅇ너라ㅓ" localSheetId="7" hidden="1">{#N/A,#N/A,FALSE,"운반시간"}</definedName>
    <definedName name="ㅢㅏㅇ너라ㅓ" hidden="1">{#N/A,#N/A,FALSE,"운반시간"}</definedName>
    <definedName name="ㅣ" hidden="1">[223]조명시설!#REF!</definedName>
    <definedName name="ㅣ1">#REF!</definedName>
    <definedName name="ㅣ15">#REF!</definedName>
    <definedName name="ㅣ16">#REF!</definedName>
    <definedName name="ㅣ23">#REF!</definedName>
    <definedName name="ㅣ275">#REF!</definedName>
    <definedName name="ㅣ35">#REF!</definedName>
    <definedName name="ㅣ3551">#REF!</definedName>
    <definedName name="ㅣ81">#REF!</definedName>
    <definedName name="ㅣ아ㅣ앟">#REF!</definedName>
    <definedName name="ㅣㅏ" localSheetId="6">BlankMacro1</definedName>
    <definedName name="ㅣㅏ" localSheetId="7">BlankMacro1</definedName>
    <definedName name="ㅣㅏ">BlankMacro1</definedName>
    <definedName name="ㅣㅏ아ㅓㄴ"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6" hidden="1">{#N/A,#N/A,FALSE,"운반시간"}</definedName>
    <definedName name="ㅣㅏㅓ" localSheetId="7" hidden="1">{#N/A,#N/A,FALSE,"운반시간"}</definedName>
    <definedName name="ㅣㅏㅓ" hidden="1">{#N/A,#N/A,FALSE,"운반시간"}</definedName>
    <definedName name="ㅣㅏㅚㅗㅓ" hidden="1">[77]Sheet9!$L$61:$L$130</definedName>
    <definedName name="ㅣㅑㅁ어리" localSheetId="6" hidden="1">{#N/A,#N/A,FALSE,"조골재"}</definedName>
    <definedName name="ㅣㅑㅁ어리" localSheetId="7" hidden="1">{#N/A,#N/A,FALSE,"조골재"}</definedName>
    <definedName name="ㅣㅑㅁ어리" hidden="1">{#N/A,#N/A,FALSE,"조골재"}</definedName>
    <definedName name="ㅣㅑ엄리먼ㅇㄹ" localSheetId="6" hidden="1">{#N/A,#N/A,FALSE,"조골재"}</definedName>
    <definedName name="ㅣㅑ엄리먼ㅇㄹ" localSheetId="7" hidden="1">{#N/A,#N/A,FALSE,"조골재"}</definedName>
    <definedName name="ㅣㅑ엄리먼ㅇㄹ" hidden="1">{#N/A,#N/A,FALSE,"조골재"}</definedName>
    <definedName name="ㅣㅑㅑ" localSheetId="6" hidden="1">{#N/A,#N/A,FALSE,"단가표지"}</definedName>
    <definedName name="ㅣㅑㅑ" localSheetId="7" hidden="1">{#N/A,#N/A,FALSE,"단가표지"}</definedName>
    <definedName name="ㅣㅑㅑ" hidden="1">{#N/A,#N/A,FALSE,"단가표지"}</definedName>
    <definedName name="ㅣㅑㅕㅛㅎ">#N/A</definedName>
    <definedName name="ㅣㅣ">[178]!Macro10</definedName>
    <definedName name="ㅣㅣㅣ" hidden="1">[223]조명시설!#REF!</definedName>
    <definedName name="ㅣㅣㅣ노원문화" localSheetId="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localSheetId="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'[58]ABUT수량-A1'!$T$25</definedName>
    <definedName name="ㅣㅣㅣㅣㅏ">[77]Sheet9!$AE$21:$AH$22</definedName>
    <definedName name="ㅣㅣㅣㅣㅣ" hidden="1">[223]조명시설!#REF!</definedName>
    <definedName name="ㅣㅣㅣㅣㅣㅣ" hidden="1">[223]조명시설!#REF!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2" i="275" l="1"/>
  <c r="K22" i="292" l="1"/>
  <c r="K23" i="292"/>
  <c r="K24" i="292"/>
  <c r="B24" i="292"/>
  <c r="B23" i="292"/>
  <c r="B22" i="292"/>
  <c r="B19" i="292"/>
  <c r="B18" i="292"/>
  <c r="B17" i="292"/>
  <c r="B16" i="292"/>
  <c r="B15" i="292"/>
  <c r="B14" i="292"/>
  <c r="B13" i="292"/>
  <c r="B12" i="292"/>
  <c r="B11" i="292"/>
  <c r="B10" i="292"/>
  <c r="B9" i="292"/>
  <c r="B8" i="292"/>
  <c r="B7" i="292"/>
  <c r="B6" i="292"/>
  <c r="B5" i="292"/>
  <c r="B4" i="292"/>
  <c r="B3" i="292"/>
  <c r="A19" i="292"/>
  <c r="A18" i="292"/>
  <c r="A17" i="292"/>
  <c r="A16" i="292"/>
  <c r="A15" i="292"/>
  <c r="A14" i="292"/>
  <c r="A13" i="292"/>
  <c r="A12" i="292"/>
  <c r="A11" i="292"/>
  <c r="A10" i="292"/>
  <c r="A9" i="292"/>
  <c r="A8" i="292"/>
  <c r="A7" i="292"/>
  <c r="A6" i="292"/>
  <c r="A5" i="292"/>
  <c r="A4" i="292"/>
  <c r="A3" i="292"/>
  <c r="G16" i="293" l="1"/>
  <c r="H16" i="293"/>
  <c r="I16" i="293"/>
  <c r="J16" i="293"/>
  <c r="K16" i="293"/>
  <c r="L16" i="293"/>
  <c r="M16" i="293"/>
  <c r="N16" i="293"/>
  <c r="O16" i="293"/>
  <c r="P16" i="293"/>
  <c r="Q16" i="293"/>
  <c r="R16" i="293"/>
  <c r="S16" i="293"/>
  <c r="T16" i="293"/>
  <c r="U16" i="293"/>
  <c r="V16" i="293"/>
  <c r="L18" i="295"/>
  <c r="M18" i="295" s="1"/>
  <c r="E18" i="292" s="1"/>
  <c r="K18" i="292" s="1"/>
  <c r="L17" i="295"/>
  <c r="M17" i="295" s="1"/>
  <c r="E17" i="292" s="1"/>
  <c r="L16" i="295"/>
  <c r="M16" i="295" s="1"/>
  <c r="E16" i="292" s="1"/>
  <c r="K16" i="292" s="1"/>
  <c r="L15" i="295"/>
  <c r="M15" i="295" s="1"/>
  <c r="E15" i="292" s="1"/>
  <c r="L14" i="295"/>
  <c r="M14" i="295" s="1"/>
  <c r="E14" i="292" s="1"/>
  <c r="L13" i="295"/>
  <c r="M13" i="295" s="1"/>
  <c r="E13" i="292" s="1"/>
  <c r="K13" i="292" s="1"/>
  <c r="L12" i="295"/>
  <c r="M12" i="295" s="1"/>
  <c r="E12" i="292" s="1"/>
  <c r="K12" i="292" s="1"/>
  <c r="L11" i="295"/>
  <c r="M11" i="295" s="1"/>
  <c r="E11" i="292" s="1"/>
  <c r="K11" i="292" s="1"/>
  <c r="L10" i="295"/>
  <c r="M10" i="295" s="1"/>
  <c r="E10" i="292" s="1"/>
  <c r="K10" i="292" s="1"/>
  <c r="L9" i="295"/>
  <c r="M9" i="295" s="1"/>
  <c r="E9" i="292" s="1"/>
  <c r="K9" i="292" s="1"/>
  <c r="L8" i="295"/>
  <c r="M8" i="295" s="1"/>
  <c r="E8" i="292" s="1"/>
  <c r="K8" i="292" s="1"/>
  <c r="L7" i="295"/>
  <c r="M7" i="295" s="1"/>
  <c r="E7" i="292" s="1"/>
  <c r="K7" i="292" s="1"/>
  <c r="L6" i="295"/>
  <c r="M6" i="295" s="1"/>
  <c r="E6" i="292" s="1"/>
  <c r="K6" i="292" s="1"/>
  <c r="L5" i="295"/>
  <c r="M5" i="295" s="1"/>
  <c r="E5" i="292" s="1"/>
  <c r="K5" i="292" s="1"/>
  <c r="L4" i="295"/>
  <c r="M4" i="295" s="1"/>
  <c r="E4" i="292" s="1"/>
  <c r="K4" i="292" s="1"/>
  <c r="L3" i="295"/>
  <c r="M3" i="295" s="1"/>
  <c r="E3" i="292" s="1"/>
  <c r="F16" i="293"/>
  <c r="K15" i="292" l="1"/>
  <c r="K17" i="292"/>
  <c r="F14" i="292"/>
  <c r="L14" i="292" s="1"/>
  <c r="K14" i="292"/>
  <c r="N23" i="293"/>
  <c r="N24" i="293"/>
  <c r="N25" i="293"/>
  <c r="J18" i="293"/>
  <c r="D7" i="292" s="1"/>
  <c r="F7" i="292" s="1"/>
  <c r="L7" i="292" s="1"/>
  <c r="J23" i="293"/>
  <c r="J25" i="293"/>
  <c r="J24" i="293"/>
  <c r="O18" i="293"/>
  <c r="D12" i="292" s="1"/>
  <c r="F12" i="292" s="1"/>
  <c r="L12" i="292" s="1"/>
  <c r="O25" i="293"/>
  <c r="O24" i="293"/>
  <c r="O23" i="293"/>
  <c r="H18" i="293"/>
  <c r="D5" i="292" s="1"/>
  <c r="F5" i="292" s="1"/>
  <c r="L5" i="292" s="1"/>
  <c r="H23" i="293"/>
  <c r="H24" i="293"/>
  <c r="H25" i="293"/>
  <c r="V23" i="293"/>
  <c r="V24" i="293"/>
  <c r="V25" i="293"/>
  <c r="T23" i="293"/>
  <c r="T25" i="293"/>
  <c r="T24" i="293"/>
  <c r="S23" i="293"/>
  <c r="S25" i="293"/>
  <c r="S24" i="293"/>
  <c r="G18" i="293"/>
  <c r="D4" i="292" s="1"/>
  <c r="F4" i="292" s="1"/>
  <c r="L4" i="292" s="1"/>
  <c r="G23" i="293"/>
  <c r="G25" i="293"/>
  <c r="G24" i="293"/>
  <c r="L18" i="293"/>
  <c r="D9" i="292" s="1"/>
  <c r="F9" i="292" s="1"/>
  <c r="L9" i="292" s="1"/>
  <c r="L24" i="293"/>
  <c r="L25" i="293"/>
  <c r="L23" i="293"/>
  <c r="R25" i="293"/>
  <c r="R23" i="293"/>
  <c r="R24" i="293"/>
  <c r="S18" i="293"/>
  <c r="D16" i="292" s="1"/>
  <c r="F16" i="292" s="1"/>
  <c r="L16" i="292" s="1"/>
  <c r="I18" i="293"/>
  <c r="D6" i="292" s="1"/>
  <c r="F6" i="292" s="1"/>
  <c r="L6" i="292" s="1"/>
  <c r="I23" i="293"/>
  <c r="I24" i="293"/>
  <c r="I25" i="293"/>
  <c r="Q25" i="293"/>
  <c r="Q23" i="293"/>
  <c r="Q24" i="293"/>
  <c r="R18" i="293"/>
  <c r="D15" i="292" s="1"/>
  <c r="F15" i="292" s="1"/>
  <c r="L15" i="292" s="1"/>
  <c r="M24" i="293"/>
  <c r="M25" i="293"/>
  <c r="M23" i="293"/>
  <c r="K24" i="293"/>
  <c r="K25" i="293"/>
  <c r="K23" i="293"/>
  <c r="U23" i="293"/>
  <c r="U25" i="293"/>
  <c r="U24" i="293"/>
  <c r="P25" i="293"/>
  <c r="P24" i="293"/>
  <c r="P23" i="293"/>
  <c r="Q18" i="293"/>
  <c r="D14" i="292" s="1"/>
  <c r="V18" i="293"/>
  <c r="D19" i="292" s="1"/>
  <c r="M18" i="293"/>
  <c r="D10" i="292" s="1"/>
  <c r="F10" i="292" s="1"/>
  <c r="L10" i="292" s="1"/>
  <c r="U18" i="293"/>
  <c r="D18" i="292" s="1"/>
  <c r="F18" i="292" s="1"/>
  <c r="L18" i="292" s="1"/>
  <c r="T18" i="293"/>
  <c r="D17" i="292" s="1"/>
  <c r="F17" i="292" s="1"/>
  <c r="L17" i="292" s="1"/>
  <c r="P18" i="293"/>
  <c r="D13" i="292" s="1"/>
  <c r="F13" i="292" s="1"/>
  <c r="L13" i="292" s="1"/>
  <c r="K18" i="293"/>
  <c r="D8" i="292" s="1"/>
  <c r="F8" i="292" s="1"/>
  <c r="L8" i="292" s="1"/>
  <c r="N18" i="293"/>
  <c r="D11" i="292" s="1"/>
  <c r="F11" i="292" s="1"/>
  <c r="L11" i="292" s="1"/>
  <c r="F25" i="293"/>
  <c r="F23" i="293"/>
  <c r="F24" i="293"/>
  <c r="F18" i="293"/>
  <c r="D3" i="292" s="1"/>
  <c r="B25" i="293" l="1"/>
  <c r="D24" i="292" s="1"/>
  <c r="H24" i="292" s="1"/>
  <c r="L24" i="292" s="1"/>
  <c r="B24" i="293"/>
  <c r="D23" i="292" s="1"/>
  <c r="H23" i="292" s="1"/>
  <c r="L23" i="292" s="1"/>
  <c r="B23" i="293"/>
  <c r="D22" i="292" s="1"/>
  <c r="H22" i="292" s="1"/>
  <c r="L22" i="292" s="1"/>
  <c r="L12" i="9" l="1"/>
  <c r="M12" i="9" s="1"/>
  <c r="L13" i="9"/>
  <c r="M13" i="9" s="1"/>
  <c r="P18" i="288"/>
  <c r="P20" i="288" s="1"/>
  <c r="Q18" i="288"/>
  <c r="Q20" i="288" s="1"/>
  <c r="R18" i="288"/>
  <c r="R20" i="288" s="1"/>
  <c r="S18" i="288"/>
  <c r="S20" i="288" s="1"/>
  <c r="T18" i="288"/>
  <c r="T20" i="288" s="1"/>
  <c r="U18" i="288"/>
  <c r="U20" i="288" s="1"/>
  <c r="V18" i="288"/>
  <c r="V20" i="288" s="1"/>
  <c r="W18" i="288"/>
  <c r="W20" i="288" s="1"/>
  <c r="L3" i="9"/>
  <c r="M3" i="9" s="1"/>
  <c r="L4" i="9"/>
  <c r="M4" i="9" s="1"/>
  <c r="F18" i="288"/>
  <c r="F20" i="288" s="1"/>
  <c r="P25" i="288"/>
  <c r="T27" i="288"/>
  <c r="P27" i="288"/>
  <c r="V25" i="288"/>
  <c r="W27" i="288"/>
  <c r="S27" i="288"/>
  <c r="P26" i="288"/>
  <c r="V27" i="288"/>
  <c r="R25" i="288"/>
  <c r="F3" i="292" l="1"/>
  <c r="E21" i="292" s="1"/>
  <c r="K21" i="292" s="1"/>
  <c r="K3" i="292"/>
  <c r="L5" i="9"/>
  <c r="M5" i="9" s="1"/>
  <c r="L6" i="9"/>
  <c r="M6" i="9" s="1"/>
  <c r="L7" i="9"/>
  <c r="M7" i="9" s="1"/>
  <c r="L8" i="9"/>
  <c r="M8" i="9" s="1"/>
  <c r="L9" i="9"/>
  <c r="M9" i="9" s="1"/>
  <c r="L10" i="9"/>
  <c r="M10" i="9" s="1"/>
  <c r="L11" i="9"/>
  <c r="M11" i="9" s="1"/>
  <c r="L14" i="9"/>
  <c r="M14" i="9" s="1"/>
  <c r="L15" i="9"/>
  <c r="M15" i="9" s="1"/>
  <c r="L16" i="9"/>
  <c r="M16" i="9" s="1"/>
  <c r="L17" i="9"/>
  <c r="M17" i="9" s="1"/>
  <c r="L18" i="9"/>
  <c r="M18" i="9" s="1"/>
  <c r="L19" i="9"/>
  <c r="M19" i="9" s="1"/>
  <c r="R27" i="288"/>
  <c r="U26" i="288"/>
  <c r="U25" i="288"/>
  <c r="F25" i="288"/>
  <c r="Q26" i="288"/>
  <c r="S25" i="288"/>
  <c r="R26" i="288"/>
  <c r="V26" i="288"/>
  <c r="Q27" i="288"/>
  <c r="W25" i="288"/>
  <c r="F26" i="288"/>
  <c r="F27" i="288"/>
  <c r="W26" i="288"/>
  <c r="U27" i="288"/>
  <c r="T26" i="288"/>
  <c r="T25" i="288"/>
  <c r="Q25" i="288"/>
  <c r="S26" i="288"/>
  <c r="L3" i="292" l="1"/>
  <c r="E19" i="275"/>
  <c r="E8" i="288"/>
  <c r="E10" i="288"/>
  <c r="E5" i="288"/>
  <c r="E4" i="288"/>
  <c r="G10" i="288" l="1"/>
  <c r="N8" i="288"/>
  <c r="N18" i="288" s="1"/>
  <c r="N20" i="288" s="1"/>
  <c r="H4" i="288"/>
  <c r="H18" i="288" s="1"/>
  <c r="H20" i="288" s="1"/>
  <c r="L4" i="288"/>
  <c r="J4" i="288"/>
  <c r="L5" i="288"/>
  <c r="J5" i="288"/>
  <c r="G5" i="288"/>
  <c r="D45" i="19" l="1"/>
  <c r="H25" i="288"/>
  <c r="N25" i="288"/>
  <c r="N27" i="288"/>
  <c r="H27" i="288"/>
  <c r="N26" i="288"/>
  <c r="H26" i="288"/>
  <c r="D47" i="19" l="1"/>
  <c r="D46" i="19" l="1"/>
  <c r="D48" i="19"/>
  <c r="D22" i="19" l="1"/>
  <c r="D21" i="19"/>
  <c r="E16" i="275"/>
  <c r="E15" i="275"/>
  <c r="E14" i="275"/>
  <c r="E13" i="275"/>
  <c r="E12" i="275"/>
  <c r="D27" i="288" l="1"/>
  <c r="D26" i="288"/>
  <c r="D25" i="288"/>
  <c r="E9" i="288"/>
  <c r="E7" i="288"/>
  <c r="E6" i="288"/>
  <c r="G6" i="288" l="1"/>
  <c r="G7" i="288"/>
  <c r="G9" i="288"/>
  <c r="L18" i="288"/>
  <c r="L20" i="288" s="1"/>
  <c r="J18" i="288"/>
  <c r="J20" i="288" s="1"/>
  <c r="M7" i="288"/>
  <c r="M18" i="288" s="1"/>
  <c r="M20" i="288" s="1"/>
  <c r="O9" i="288"/>
  <c r="K6" i="288"/>
  <c r="I6" i="288"/>
  <c r="K18" i="288" l="1"/>
  <c r="K20" i="288" s="1"/>
  <c r="G18" i="288"/>
  <c r="G20" i="288" s="1"/>
  <c r="O18" i="288"/>
  <c r="O20" i="288" s="1"/>
  <c r="I18" i="288"/>
  <c r="I20" i="288" s="1"/>
  <c r="M25" i="288"/>
  <c r="G27" i="288"/>
  <c r="K27" i="288"/>
  <c r="L26" i="288"/>
  <c r="O25" i="288"/>
  <c r="I27" i="288"/>
  <c r="L25" i="288"/>
  <c r="K25" i="288"/>
  <c r="J26" i="288"/>
  <c r="G25" i="288"/>
  <c r="M27" i="288"/>
  <c r="K26" i="288"/>
  <c r="J25" i="288"/>
  <c r="M26" i="288"/>
  <c r="J27" i="288"/>
  <c r="L27" i="288"/>
  <c r="O26" i="288"/>
  <c r="G26" i="288"/>
  <c r="K67" i="19" l="1"/>
  <c r="J67" i="19"/>
  <c r="H67" i="19"/>
  <c r="F67" i="19"/>
  <c r="J66" i="19"/>
  <c r="K66" i="19"/>
  <c r="F66" i="19"/>
  <c r="D65" i="19"/>
  <c r="J65" i="19" s="1"/>
  <c r="D64" i="19"/>
  <c r="J64" i="19" s="1"/>
  <c r="O27" i="288"/>
  <c r="I25" i="288"/>
  <c r="I26" i="288"/>
  <c r="B26" i="288" l="1"/>
  <c r="B25" i="288"/>
  <c r="B27" i="288"/>
  <c r="E20" i="292"/>
  <c r="K20" i="292" s="1"/>
  <c r="L67" i="19"/>
  <c r="I68" i="19"/>
  <c r="H66" i="19"/>
  <c r="L66" i="19" s="1"/>
  <c r="F20" i="292" l="1"/>
  <c r="L20" i="292" s="1"/>
  <c r="F21" i="292"/>
  <c r="L21" i="292" s="1"/>
  <c r="E4" i="19" l="1"/>
  <c r="E23" i="275"/>
  <c r="E20" i="275"/>
  <c r="E17" i="275"/>
  <c r="E11" i="275"/>
  <c r="E10" i="275"/>
  <c r="E7" i="275"/>
  <c r="L50" i="9" l="1"/>
  <c r="M50" i="9" s="1"/>
  <c r="L49" i="9"/>
  <c r="M49" i="9" s="1"/>
  <c r="L48" i="9"/>
  <c r="M48" i="9" s="1"/>
  <c r="L47" i="9"/>
  <c r="M47" i="9" s="1"/>
  <c r="L46" i="9"/>
  <c r="M46" i="9" s="1"/>
  <c r="L45" i="9"/>
  <c r="M45" i="9" s="1"/>
  <c r="L44" i="9"/>
  <c r="M44" i="9" s="1"/>
  <c r="L43" i="9"/>
  <c r="M43" i="9" s="1"/>
  <c r="L42" i="9"/>
  <c r="M42" i="9" s="1"/>
  <c r="L41" i="9"/>
  <c r="M41" i="9" s="1"/>
  <c r="L40" i="9"/>
  <c r="M40" i="9" s="1"/>
  <c r="L39" i="9"/>
  <c r="M39" i="9" s="1"/>
  <c r="L38" i="9"/>
  <c r="M38" i="9" s="1"/>
  <c r="L37" i="9"/>
  <c r="M37" i="9" s="1"/>
  <c r="L36" i="9"/>
  <c r="M36" i="9" s="1"/>
  <c r="L35" i="9"/>
  <c r="M35" i="9" s="1"/>
  <c r="L28" i="9"/>
  <c r="M28" i="9" s="1"/>
  <c r="L51" i="9"/>
  <c r="M51" i="9" s="1"/>
  <c r="I16" i="50" l="1"/>
  <c r="I17" i="50"/>
  <c r="I10" i="50"/>
  <c r="I7" i="50"/>
  <c r="D14" i="19" l="1"/>
  <c r="D13" i="19"/>
  <c r="A4" i="233" l="1"/>
  <c r="A3" i="233"/>
  <c r="F10" i="51"/>
  <c r="F9" i="51"/>
  <c r="F8" i="51"/>
  <c r="F7" i="51"/>
  <c r="F6" i="51"/>
  <c r="F5" i="51"/>
  <c r="G7" i="19" s="1"/>
  <c r="K7" i="19" s="1"/>
  <c r="F4" i="51"/>
  <c r="G16" i="19" s="1"/>
  <c r="H16" i="19" s="1"/>
  <c r="F3" i="51"/>
  <c r="K36" i="19"/>
  <c r="K37" i="19"/>
  <c r="K39" i="19"/>
  <c r="K41" i="19"/>
  <c r="K35" i="19"/>
  <c r="J37" i="19"/>
  <c r="L37" i="19" s="1"/>
  <c r="H41" i="19"/>
  <c r="L41" i="19" s="1"/>
  <c r="H36" i="19"/>
  <c r="L36" i="19" s="1"/>
  <c r="F39" i="19"/>
  <c r="L39" i="19" s="1"/>
  <c r="F35" i="19"/>
  <c r="L35" i="19" s="1"/>
  <c r="J33" i="19"/>
  <c r="F33" i="19"/>
  <c r="K29" i="19"/>
  <c r="J29" i="19"/>
  <c r="H29" i="19"/>
  <c r="K28" i="19"/>
  <c r="J28" i="19"/>
  <c r="H28" i="19"/>
  <c r="F28" i="19"/>
  <c r="K27" i="19"/>
  <c r="J27" i="19"/>
  <c r="H27" i="19"/>
  <c r="F27" i="19"/>
  <c r="J26" i="19"/>
  <c r="H26" i="19"/>
  <c r="F26" i="19"/>
  <c r="K75" i="19"/>
  <c r="J75" i="19"/>
  <c r="H75" i="19"/>
  <c r="G76" i="19" s="1"/>
  <c r="F75" i="19"/>
  <c r="M72" i="19"/>
  <c r="F72" i="19"/>
  <c r="J21" i="19"/>
  <c r="J47" i="19"/>
  <c r="H47" i="19"/>
  <c r="F47" i="19"/>
  <c r="D51" i="19"/>
  <c r="F51" i="19" s="1"/>
  <c r="D50" i="19"/>
  <c r="F16" i="19"/>
  <c r="K14" i="19"/>
  <c r="F4" i="19"/>
  <c r="K49" i="19"/>
  <c r="J46" i="19"/>
  <c r="J48" i="19"/>
  <c r="J49" i="19"/>
  <c r="H49" i="19"/>
  <c r="F46" i="19"/>
  <c r="F48" i="19"/>
  <c r="F49" i="19"/>
  <c r="J23" i="19"/>
  <c r="F23" i="19"/>
  <c r="J61" i="19"/>
  <c r="H61" i="19"/>
  <c r="F61" i="19"/>
  <c r="J14" i="19"/>
  <c r="J15" i="19"/>
  <c r="J16" i="19"/>
  <c r="J17" i="19"/>
  <c r="H14" i="19"/>
  <c r="H15" i="19"/>
  <c r="K5" i="19"/>
  <c r="K6" i="19"/>
  <c r="K9" i="19"/>
  <c r="J5" i="19"/>
  <c r="J6" i="19"/>
  <c r="J7" i="19"/>
  <c r="J8" i="19"/>
  <c r="J9" i="19"/>
  <c r="H5" i="19"/>
  <c r="H6" i="19"/>
  <c r="H9" i="19"/>
  <c r="F5" i="19"/>
  <c r="F6" i="19"/>
  <c r="F7" i="19"/>
  <c r="F8" i="19"/>
  <c r="F9" i="19"/>
  <c r="I23" i="50"/>
  <c r="I21" i="50"/>
  <c r="I20" i="50"/>
  <c r="I11" i="50"/>
  <c r="I12" i="50"/>
  <c r="I13" i="50"/>
  <c r="I14" i="50"/>
  <c r="F45" i="19"/>
  <c r="J45" i="19"/>
  <c r="D57" i="19"/>
  <c r="J57" i="19" s="1"/>
  <c r="D56" i="19"/>
  <c r="J56" i="19" s="1"/>
  <c r="M22" i="19"/>
  <c r="M21" i="19"/>
  <c r="M57" i="19"/>
  <c r="M56" i="19"/>
  <c r="J13" i="19"/>
  <c r="H13" i="19"/>
  <c r="J4" i="19"/>
  <c r="H4" i="19"/>
  <c r="L3" i="19"/>
  <c r="K3" i="19"/>
  <c r="K47" i="19"/>
  <c r="K72" i="19"/>
  <c r="J72" i="19"/>
  <c r="F13" i="19"/>
  <c r="K13" i="19"/>
  <c r="J22" i="19"/>
  <c r="G45" i="19" l="1"/>
  <c r="H45" i="19" s="1"/>
  <c r="G48" i="19"/>
  <c r="H48" i="19" s="1"/>
  <c r="L48" i="19" s="1"/>
  <c r="G46" i="19"/>
  <c r="H46" i="19" s="1"/>
  <c r="L46" i="19" s="1"/>
  <c r="A41" i="19"/>
  <c r="K45" i="19"/>
  <c r="G23" i="19"/>
  <c r="H23" i="19" s="1"/>
  <c r="L23" i="19" s="1"/>
  <c r="E76" i="19"/>
  <c r="K4" i="19"/>
  <c r="L28" i="19"/>
  <c r="K16" i="19"/>
  <c r="K48" i="19"/>
  <c r="I76" i="19"/>
  <c r="L29" i="19"/>
  <c r="L47" i="19"/>
  <c r="L6" i="19"/>
  <c r="I42" i="19"/>
  <c r="L4" i="19"/>
  <c r="G8" i="19"/>
  <c r="H8" i="19" s="1"/>
  <c r="G17" i="19"/>
  <c r="L9" i="19"/>
  <c r="I24" i="19"/>
  <c r="L45" i="19"/>
  <c r="J51" i="19"/>
  <c r="G50" i="19"/>
  <c r="L13" i="19"/>
  <c r="E10" i="19"/>
  <c r="E64" i="19" s="1"/>
  <c r="F64" i="19" s="1"/>
  <c r="H7" i="19"/>
  <c r="L7" i="19" s="1"/>
  <c r="I62" i="19"/>
  <c r="E30" i="19"/>
  <c r="L5" i="19"/>
  <c r="G30" i="19"/>
  <c r="J50" i="19"/>
  <c r="I18" i="19"/>
  <c r="F17" i="19"/>
  <c r="F50" i="19"/>
  <c r="I10" i="19"/>
  <c r="L27" i="19"/>
  <c r="L49" i="19"/>
  <c r="G51" i="19"/>
  <c r="K51" i="19" s="1"/>
  <c r="L75" i="19"/>
  <c r="I30" i="19"/>
  <c r="G42" i="19"/>
  <c r="F14" i="19"/>
  <c r="E15" i="19" s="1"/>
  <c r="E42" i="19"/>
  <c r="L16" i="19"/>
  <c r="L72" i="19"/>
  <c r="K46" i="19" l="1"/>
  <c r="K50" i="19"/>
  <c r="K76" i="19"/>
  <c r="K23" i="19"/>
  <c r="I52" i="19"/>
  <c r="F4" i="233" s="1"/>
  <c r="E21" i="19"/>
  <c r="F21" i="19" s="1"/>
  <c r="K8" i="19"/>
  <c r="K42" i="19"/>
  <c r="K15" i="19"/>
  <c r="F15" i="19"/>
  <c r="L15" i="19" s="1"/>
  <c r="K17" i="19"/>
  <c r="H17" i="19"/>
  <c r="L17" i="19" s="1"/>
  <c r="H50" i="19"/>
  <c r="L50" i="19" s="1"/>
  <c r="E56" i="19"/>
  <c r="F56" i="19" s="1"/>
  <c r="H51" i="19"/>
  <c r="L51" i="19" s="1"/>
  <c r="L14" i="19"/>
  <c r="K30" i="19"/>
  <c r="L8" i="19"/>
  <c r="G10" i="19"/>
  <c r="G64" i="19" s="1"/>
  <c r="K64" i="19" l="1"/>
  <c r="H64" i="19"/>
  <c r="G18" i="19"/>
  <c r="G65" i="19" s="1"/>
  <c r="H65" i="19" s="1"/>
  <c r="I3" i="36" l="1"/>
  <c r="J3" i="36" s="1"/>
  <c r="G68" i="19"/>
  <c r="L64" i="19"/>
  <c r="G22" i="19"/>
  <c r="H22" i="19" s="1"/>
  <c r="G57" i="19"/>
  <c r="H57" i="19" s="1"/>
  <c r="E52" i="19" l="1"/>
  <c r="K10" i="19"/>
  <c r="G56" i="19"/>
  <c r="G21" i="19"/>
  <c r="E18" i="19" l="1"/>
  <c r="E65" i="19" s="1"/>
  <c r="H21" i="19"/>
  <c r="K21" i="19"/>
  <c r="D4" i="233"/>
  <c r="H56" i="19"/>
  <c r="K56" i="19"/>
  <c r="F65" i="19" l="1"/>
  <c r="K65" i="19"/>
  <c r="E57" i="19"/>
  <c r="E22" i="19"/>
  <c r="K18" i="19"/>
  <c r="G52" i="19"/>
  <c r="L56" i="19"/>
  <c r="G62" i="19"/>
  <c r="G24" i="19"/>
  <c r="L21" i="19"/>
  <c r="E3" i="233" l="1"/>
  <c r="L65" i="19"/>
  <c r="E68" i="19"/>
  <c r="K68" i="19" s="1"/>
  <c r="I26" i="36"/>
  <c r="F22" i="19"/>
  <c r="K22" i="19"/>
  <c r="K57" i="19"/>
  <c r="F57" i="19"/>
  <c r="E4" i="233"/>
  <c r="K52" i="19"/>
  <c r="J9" i="50" l="1"/>
  <c r="D9" i="275"/>
  <c r="G4" i="233"/>
  <c r="L57" i="19"/>
  <c r="E62" i="19"/>
  <c r="L22" i="19"/>
  <c r="E24" i="19"/>
  <c r="D3" i="233" l="1"/>
  <c r="K24" i="19"/>
  <c r="K62" i="19"/>
  <c r="G29" i="292" l="1"/>
  <c r="G3" i="233"/>
  <c r="G3" i="36" l="1"/>
  <c r="H3" i="36" s="1"/>
  <c r="E25" i="292"/>
  <c r="K25" i="292" s="1"/>
  <c r="F25" i="292" l="1"/>
  <c r="L25" i="292" s="1"/>
  <c r="G26" i="36"/>
  <c r="E29" i="292" l="1"/>
  <c r="E3" i="36" l="1"/>
  <c r="K29" i="292"/>
  <c r="F3" i="36"/>
  <c r="L3" i="36" s="1"/>
  <c r="K3" i="36"/>
  <c r="E26" i="36" l="1"/>
  <c r="D6" i="275"/>
  <c r="J6" i="50"/>
  <c r="J14" i="50" l="1"/>
  <c r="J12" i="50"/>
  <c r="J13" i="50" s="1"/>
  <c r="J7" i="50"/>
  <c r="J8" i="50" s="1"/>
  <c r="D7" i="275"/>
  <c r="D8" i="275" s="1"/>
  <c r="D11" i="275" l="1"/>
  <c r="D10" i="275"/>
  <c r="J10" i="50"/>
  <c r="J11" i="50"/>
  <c r="D3" i="275" l="1"/>
  <c r="D5" i="275" s="1"/>
  <c r="D16" i="275" s="1"/>
  <c r="J3" i="50"/>
  <c r="J5" i="50" s="1"/>
  <c r="K26" i="36"/>
  <c r="J17" i="50" l="1"/>
  <c r="J16" i="50"/>
  <c r="D17" i="275"/>
  <c r="J19" i="50" l="1"/>
  <c r="J20" i="50" s="1"/>
  <c r="J21" i="50" s="1"/>
  <c r="J22" i="50" s="1"/>
  <c r="J23" i="50" l="1"/>
  <c r="J24" i="50" s="1"/>
  <c r="D18" i="275"/>
  <c r="D19" i="275" s="1"/>
  <c r="D20" i="275" l="1"/>
  <c r="D21" i="275" s="1"/>
  <c r="D22" i="275" s="1"/>
  <c r="D23" i="275" l="1"/>
  <c r="D24" i="275" s="1"/>
  <c r="D25" i="275" s="1"/>
  <c r="K14" i="280" s="1"/>
  <c r="E11" i="280" l="1"/>
  <c r="Z1" i="288" l="1"/>
</calcChain>
</file>

<file path=xl/sharedStrings.xml><?xml version="1.0" encoding="utf-8"?>
<sst xmlns="http://schemas.openxmlformats.org/spreadsheetml/2006/main" count="792" uniqueCount="512">
  <si>
    <t>품           명</t>
  </si>
  <si>
    <t>단위</t>
  </si>
  <si>
    <t>수량</t>
  </si>
  <si>
    <t>재    료    비</t>
  </si>
  <si>
    <t>노     무     비</t>
  </si>
  <si>
    <t>경           비</t>
  </si>
  <si>
    <t>합           계</t>
  </si>
  <si>
    <t>단   가</t>
  </si>
  <si>
    <t>금   액</t>
  </si>
  <si>
    <t>식</t>
  </si>
  <si>
    <t>합                    계</t>
  </si>
  <si>
    <t>규        격</t>
  </si>
  <si>
    <t>잡재료비</t>
  </si>
  <si>
    <t>배관배선의 2%</t>
  </si>
  <si>
    <t>공구손료</t>
  </si>
  <si>
    <t>노무비의 3%</t>
  </si>
  <si>
    <t>노무비</t>
  </si>
  <si>
    <t>m</t>
  </si>
  <si>
    <t>최저가격</t>
  </si>
  <si>
    <t>적용가격</t>
  </si>
  <si>
    <t>Page</t>
  </si>
  <si>
    <t>PIPE</t>
  </si>
  <si>
    <t>㎥</t>
  </si>
  <si>
    <t>터파기</t>
  </si>
  <si>
    <t>되메우기</t>
  </si>
  <si>
    <t>잔토처리</t>
  </si>
  <si>
    <t>케이블표시시트</t>
  </si>
  <si>
    <t>인</t>
    <phoneticPr fontId="3" type="noConversion"/>
  </si>
  <si>
    <t>m</t>
    <phoneticPr fontId="3" type="noConversion"/>
  </si>
  <si>
    <t>견  적</t>
    <phoneticPr fontId="3" type="noConversion"/>
  </si>
  <si>
    <t>단 가</t>
    <phoneticPr fontId="3" type="noConversion"/>
  </si>
  <si>
    <t>비 고</t>
    <phoneticPr fontId="3" type="noConversion"/>
  </si>
  <si>
    <t>품    명</t>
    <phoneticPr fontId="3" type="noConversion"/>
  </si>
  <si>
    <t>규    격</t>
    <phoneticPr fontId="3" type="noConversion"/>
  </si>
  <si>
    <t>내선전공</t>
    <phoneticPr fontId="3" type="noConversion"/>
  </si>
  <si>
    <t>일위
대가</t>
  </si>
  <si>
    <t>구  분</t>
    <phoneticPr fontId="2" type="noConversion"/>
  </si>
  <si>
    <t>규  격</t>
    <phoneticPr fontId="2" type="noConversion"/>
  </si>
  <si>
    <t>산 출 근 거</t>
    <phoneticPr fontId="2" type="noConversion"/>
  </si>
  <si>
    <t>내선전공</t>
    <phoneticPr fontId="4" type="noConversion"/>
  </si>
  <si>
    <t>저압케이블전공</t>
    <phoneticPr fontId="4" type="noConversion"/>
  </si>
  <si>
    <t>보통인부</t>
    <phoneticPr fontId="4" type="noConversion"/>
  </si>
  <si>
    <t>인</t>
    <phoneticPr fontId="2" type="noConversion"/>
  </si>
  <si>
    <t>보통인부</t>
    <phoneticPr fontId="3" type="noConversion"/>
  </si>
  <si>
    <t>식</t>
    <phoneticPr fontId="3" type="noConversion"/>
  </si>
  <si>
    <t>노무비</t>
    <phoneticPr fontId="3" type="noConversion"/>
  </si>
  <si>
    <t>품    명</t>
  </si>
  <si>
    <t>규    격</t>
  </si>
  <si>
    <t>단 위</t>
  </si>
  <si>
    <t>수 량</t>
  </si>
  <si>
    <t>비   고</t>
  </si>
  <si>
    <t>단  가</t>
  </si>
  <si>
    <t>금  액</t>
  </si>
  <si>
    <t>시멘트</t>
  </si>
  <si>
    <t>보통포틀랜드</t>
  </si>
  <si>
    <t>모래</t>
  </si>
  <si>
    <t>자갈</t>
  </si>
  <si>
    <t>㎡</t>
  </si>
  <si>
    <t>인력비빔</t>
  </si>
  <si>
    <t>일위1호표</t>
    <phoneticPr fontId="3" type="noConversion"/>
  </si>
  <si>
    <t>콘크리트 타설 (인력비빔, 무근 CON'C)    - ㎥ -</t>
    <phoneticPr fontId="3" type="noConversion"/>
  </si>
  <si>
    <t>㎏</t>
    <phoneticPr fontId="3" type="noConversion"/>
  </si>
  <si>
    <t>해사</t>
    <phoneticPr fontId="3" type="noConversion"/>
  </si>
  <si>
    <t>쇄석자갈 40㎜</t>
    <phoneticPr fontId="3" type="noConversion"/>
  </si>
  <si>
    <t>노무비</t>
    <phoneticPr fontId="3" type="noConversion"/>
  </si>
  <si>
    <t>콘크리트공</t>
    <phoneticPr fontId="3" type="noConversion"/>
  </si>
  <si>
    <t>인</t>
    <phoneticPr fontId="3" type="noConversion"/>
  </si>
  <si>
    <t>보통인부</t>
    <phoneticPr fontId="3" type="noConversion"/>
  </si>
  <si>
    <t>일위2호표</t>
    <phoneticPr fontId="3" type="noConversion"/>
  </si>
  <si>
    <t>일위3호표</t>
    <phoneticPr fontId="3" type="noConversion"/>
  </si>
  <si>
    <t>콘크리트 타설</t>
    <phoneticPr fontId="3" type="noConversion"/>
  </si>
  <si>
    <t>합판거푸집</t>
    <phoneticPr fontId="3" type="noConversion"/>
  </si>
  <si>
    <t>구         분</t>
    <phoneticPr fontId="2" type="noConversion"/>
  </si>
  <si>
    <t>구         성         비</t>
    <phoneticPr fontId="2" type="noConversion"/>
  </si>
  <si>
    <t>금         액</t>
    <phoneticPr fontId="2" type="noConversion"/>
  </si>
  <si>
    <t>비         고</t>
    <phoneticPr fontId="2" type="noConversion"/>
  </si>
  <si>
    <t>순     공     사     비</t>
  </si>
  <si>
    <t>재료비</t>
  </si>
  <si>
    <t>직접(간접)재료비</t>
    <phoneticPr fontId="2" type="noConversion"/>
  </si>
  <si>
    <t>소계</t>
    <phoneticPr fontId="2" type="noConversion"/>
  </si>
  <si>
    <t>직접노무비</t>
    <phoneticPr fontId="2" type="noConversion"/>
  </si>
  <si>
    <t>간접노무비</t>
    <phoneticPr fontId="2" type="noConversion"/>
  </si>
  <si>
    <t>소계</t>
    <phoneticPr fontId="2" type="noConversion"/>
  </si>
  <si>
    <t>경        비</t>
  </si>
  <si>
    <t>기계경비</t>
    <phoneticPr fontId="2" type="noConversion"/>
  </si>
  <si>
    <t>산재보험료</t>
    <phoneticPr fontId="2" type="noConversion"/>
  </si>
  <si>
    <t>고용보험료</t>
    <phoneticPr fontId="2" type="noConversion"/>
  </si>
  <si>
    <t>건강보험료</t>
    <phoneticPr fontId="2" type="noConversion"/>
  </si>
  <si>
    <t xml:space="preserve">  공사기간 1개월 이상 적용</t>
    <phoneticPr fontId="2" type="noConversion"/>
  </si>
  <si>
    <t>노인장기요양보험료</t>
    <phoneticPr fontId="2" type="noConversion"/>
  </si>
  <si>
    <t>연금보험료</t>
    <phoneticPr fontId="2" type="noConversion"/>
  </si>
  <si>
    <t>퇴직공제부금비</t>
    <phoneticPr fontId="2" type="noConversion"/>
  </si>
  <si>
    <t xml:space="preserve">  추정금액 3억원 이상 적용</t>
    <phoneticPr fontId="2" type="noConversion"/>
  </si>
  <si>
    <t>산업안전보건관리비</t>
    <phoneticPr fontId="2" type="noConversion"/>
  </si>
  <si>
    <t>기타경비</t>
    <phoneticPr fontId="2" type="noConversion"/>
  </si>
  <si>
    <t>환경보전비</t>
    <phoneticPr fontId="2" type="noConversion"/>
  </si>
  <si>
    <t xml:space="preserve">  전기공사 적용 제외</t>
    <phoneticPr fontId="2" type="noConversion"/>
  </si>
  <si>
    <t>소계</t>
    <phoneticPr fontId="2" type="noConversion"/>
  </si>
  <si>
    <t>일반관리비</t>
    <phoneticPr fontId="2" type="noConversion"/>
  </si>
  <si>
    <t>이윤</t>
    <phoneticPr fontId="2" type="noConversion"/>
  </si>
  <si>
    <t>총원가</t>
    <phoneticPr fontId="2" type="noConversion"/>
  </si>
  <si>
    <t xml:space="preserve">  </t>
  </si>
  <si>
    <t>부가가치세</t>
    <phoneticPr fontId="2" type="noConversion"/>
  </si>
  <si>
    <t>도급공사비</t>
    <phoneticPr fontId="2" type="noConversion"/>
  </si>
  <si>
    <t xml:space="preserve">  천원미만 절사</t>
    <phoneticPr fontId="2" type="noConversion"/>
  </si>
  <si>
    <t>5-13</t>
    <phoneticPr fontId="2" type="noConversion"/>
  </si>
  <si>
    <t>일위4호표</t>
    <phoneticPr fontId="3" type="noConversion"/>
  </si>
  <si>
    <t>일위5호표</t>
    <phoneticPr fontId="3" type="noConversion"/>
  </si>
  <si>
    <t>직종코드</t>
    <phoneticPr fontId="3" type="noConversion"/>
  </si>
  <si>
    <t>시중노임</t>
    <phoneticPr fontId="3" type="noConversion"/>
  </si>
  <si>
    <t>고소할증</t>
    <phoneticPr fontId="3" type="noConversion"/>
  </si>
  <si>
    <t>도서할증</t>
    <phoneticPr fontId="3" type="noConversion"/>
  </si>
  <si>
    <t>노임단가</t>
    <phoneticPr fontId="3" type="noConversion"/>
  </si>
  <si>
    <t>저압케이블전공</t>
    <phoneticPr fontId="3" type="noConversion"/>
  </si>
  <si>
    <t>배전전공</t>
    <phoneticPr fontId="3" type="noConversion"/>
  </si>
  <si>
    <t>형틀목공</t>
    <phoneticPr fontId="3" type="noConversion"/>
  </si>
  <si>
    <t>계</t>
    <phoneticPr fontId="2" type="noConversion"/>
  </si>
  <si>
    <t>직    종</t>
    <phoneticPr fontId="3" type="noConversion"/>
  </si>
  <si>
    <t>비    고</t>
    <phoneticPr fontId="3" type="noConversion"/>
  </si>
  <si>
    <t>적용률</t>
    <phoneticPr fontId="2" type="noConversion"/>
  </si>
  <si>
    <t xml:space="preserve">  = 가로*세로*높이</t>
    <phoneticPr fontId="3" type="noConversion"/>
  </si>
  <si>
    <t xml:space="preserve">  = (가로*높이+세로*높이)*2</t>
    <phoneticPr fontId="3" type="noConversion"/>
  </si>
  <si>
    <t>업 체</t>
    <phoneticPr fontId="2" type="noConversion"/>
  </si>
  <si>
    <t>작업설ㆍ부산물 등 (△)</t>
    <phoneticPr fontId="2" type="noConversion"/>
  </si>
  <si>
    <t>기초 앵커볼트 설치</t>
    <phoneticPr fontId="3" type="noConversion"/>
  </si>
  <si>
    <t>×</t>
    <phoneticPr fontId="3" type="noConversion"/>
  </si>
  <si>
    <t xml:space="preserve">  직접노무비</t>
    <phoneticPr fontId="2" type="noConversion"/>
  </si>
  <si>
    <t xml:space="preserve">  노무비</t>
    <phoneticPr fontId="3" type="noConversion"/>
  </si>
  <si>
    <t xml:space="preserve">  직접노무비</t>
    <phoneticPr fontId="3" type="noConversion"/>
  </si>
  <si>
    <t xml:space="preserve">  건강보험료</t>
    <phoneticPr fontId="3" type="noConversion"/>
  </si>
  <si>
    <t xml:space="preserve">  직접노무비</t>
    <phoneticPr fontId="3" type="noConversion"/>
  </si>
  <si>
    <t xml:space="preserve">  (재료비＋직접노무비)</t>
    <phoneticPr fontId="2" type="noConversion"/>
  </si>
  <si>
    <t xml:space="preserve">  (재료비＋노무비)</t>
    <phoneticPr fontId="2" type="noConversion"/>
  </si>
  <si>
    <t>인입전주 기초 (600×600×1000)    - 개소 -</t>
    <phoneticPr fontId="3" type="noConversion"/>
  </si>
  <si>
    <t xml:space="preserve">  (재료비＋노무비＋경비)</t>
    <phoneticPr fontId="2" type="noConversion"/>
  </si>
  <si>
    <t xml:space="preserve">  (노무비＋경비＋일반관리비)</t>
    <phoneticPr fontId="2" type="noConversion"/>
  </si>
  <si>
    <t xml:space="preserve">  (재료비＋노무비＋경비＋일반관리비＋이윤)</t>
    <phoneticPr fontId="2" type="noConversion"/>
  </si>
  <si>
    <t xml:space="preserve">  (총원가)</t>
    <phoneticPr fontId="3" type="noConversion"/>
  </si>
  <si>
    <t xml:space="preserve">  총원가＋부가가치세</t>
    <phoneticPr fontId="2" type="noConversion"/>
  </si>
  <si>
    <t>물자 p.106</t>
  </si>
  <si>
    <t>W200</t>
    <phoneticPr fontId="3" type="noConversion"/>
  </si>
  <si>
    <t>저압케이블공</t>
    <phoneticPr fontId="3" type="noConversion"/>
  </si>
  <si>
    <t>물자 p.104</t>
    <phoneticPr fontId="3" type="noConversion"/>
  </si>
  <si>
    <t>일위6호표</t>
    <phoneticPr fontId="3" type="noConversion"/>
  </si>
  <si>
    <t>석분</t>
    <phoneticPr fontId="3" type="noConversion"/>
  </si>
  <si>
    <t>석공</t>
    <phoneticPr fontId="3" type="noConversion"/>
  </si>
  <si>
    <t>합    계</t>
    <phoneticPr fontId="2" type="noConversion"/>
  </si>
  <si>
    <t>할    증</t>
    <phoneticPr fontId="2" type="noConversion"/>
  </si>
  <si>
    <t>총    계</t>
    <phoneticPr fontId="2" type="noConversion"/>
  </si>
  <si>
    <t xml:space="preserve">  모든 건설공사에 적용</t>
    <phoneticPr fontId="3" type="noConversion"/>
  </si>
  <si>
    <t>토목
제비율</t>
    <phoneticPr fontId="3" type="noConversion"/>
  </si>
  <si>
    <t>제어반 철거/고재처리   - 식 -</t>
    <phoneticPr fontId="3" type="noConversion"/>
  </si>
  <si>
    <t>제어반</t>
    <phoneticPr fontId="3" type="noConversion"/>
  </si>
  <si>
    <t>중량 60kg</t>
    <phoneticPr fontId="3" type="noConversion"/>
  </si>
  <si>
    <t>kg</t>
    <phoneticPr fontId="3" type="noConversion"/>
  </si>
  <si>
    <t>개소</t>
  </si>
  <si>
    <t>0.6/1㎸ 난연 제어케이블</t>
  </si>
  <si>
    <t>일위대가</t>
    <phoneticPr fontId="2" type="noConversion"/>
  </si>
  <si>
    <t>노임적용</t>
    <phoneticPr fontId="2" type="noConversion"/>
  </si>
  <si>
    <t>노 무 비</t>
  </si>
  <si>
    <t>내선전공</t>
  </si>
  <si>
    <t>저압케이블전공</t>
  </si>
  <si>
    <t>보통인부</t>
  </si>
  <si>
    <t>일위7호표</t>
    <phoneticPr fontId="3" type="noConversion"/>
  </si>
  <si>
    <t xml:space="preserve">콘크리트 캇타 - m - </t>
    <phoneticPr fontId="3" type="noConversion"/>
  </si>
  <si>
    <t>Q=30m/hr</t>
    <phoneticPr fontId="3" type="noConversion"/>
  </si>
  <si>
    <t>㎥</t>
    <phoneticPr fontId="3" type="noConversion"/>
  </si>
  <si>
    <t>재료비 : 9,996÷Q=332.0원/㎥</t>
    <phoneticPr fontId="3" type="noConversion"/>
  </si>
  <si>
    <t>노무비 : 18,939÷Q=631.3원/㎥</t>
    <phoneticPr fontId="3" type="noConversion"/>
  </si>
  <si>
    <t>경  비 : 1,460÷Q=48.6원/㎥</t>
    <phoneticPr fontId="3" type="noConversion"/>
  </si>
  <si>
    <t>식</t>
    <phoneticPr fontId="3" type="noConversion"/>
  </si>
  <si>
    <t>콘크리트 포장깨기 - ㎥ -</t>
    <phoneticPr fontId="3" type="noConversion"/>
  </si>
  <si>
    <t>1. 깨기 및 굴착(대형브레이카(0.7㎥)+유압식 백호우(0.7㎥))</t>
    <phoneticPr fontId="3" type="noConversion"/>
  </si>
  <si>
    <t xml:space="preserve"> Q=(3.3+3.3)÷2 = 3.3 ㎥/hr</t>
    <phoneticPr fontId="3" type="noConversion"/>
  </si>
  <si>
    <t xml:space="preserve"> 재료비 : 17,235÷Q=5,222.7원/㎥</t>
    <phoneticPr fontId="3" type="noConversion"/>
  </si>
  <si>
    <t xml:space="preserve"> 노무비 : 27,168÷Q=8,232.7원/㎥</t>
    <phoneticPr fontId="3" type="noConversion"/>
  </si>
  <si>
    <t xml:space="preserve"> 경  비 : (19,708+8,982)÷Q=8,693.9원/㎥</t>
    <phoneticPr fontId="3" type="noConversion"/>
  </si>
  <si>
    <t>2. 치즐 소모비 (0.7㎥)</t>
    <phoneticPr fontId="3" type="noConversion"/>
  </si>
  <si>
    <t xml:space="preserve"> (0.01 본/hr×252,000)÷Q=763.63원/㎥</t>
    <phoneticPr fontId="3" type="noConversion"/>
  </si>
  <si>
    <t>3. 보조인부</t>
    <phoneticPr fontId="3" type="noConversion"/>
  </si>
  <si>
    <t>식</t>
    <phoneticPr fontId="3" type="noConversion"/>
  </si>
  <si>
    <t>인</t>
  </si>
  <si>
    <t>품           명</t>
    <phoneticPr fontId="3" type="noConversion"/>
  </si>
  <si>
    <t>계장공</t>
    <phoneticPr fontId="3" type="noConversion"/>
  </si>
  <si>
    <t>제어반 기초</t>
    <phoneticPr fontId="2" type="noConversion"/>
  </si>
  <si>
    <t xml:space="preserve"> </t>
    <phoneticPr fontId="3" type="noConversion"/>
  </si>
  <si>
    <t>구     분</t>
    <phoneticPr fontId="3" type="noConversion"/>
  </si>
  <si>
    <t>규     격</t>
    <phoneticPr fontId="3" type="noConversion"/>
  </si>
  <si>
    <t>재 료 비</t>
    <phoneticPr fontId="3" type="noConversion"/>
  </si>
  <si>
    <t>노 무 비</t>
    <phoneticPr fontId="3" type="noConversion"/>
  </si>
  <si>
    <t>경     비</t>
    <phoneticPr fontId="3" type="noConversion"/>
  </si>
  <si>
    <t>합     계</t>
    <phoneticPr fontId="3" type="noConversion"/>
  </si>
  <si>
    <t>비     고</t>
    <phoneticPr fontId="3" type="noConversion"/>
  </si>
  <si>
    <t>제어반 기초</t>
    <phoneticPr fontId="3" type="noConversion"/>
  </si>
  <si>
    <t>관로터파기</t>
    <phoneticPr fontId="3" type="noConversion"/>
  </si>
  <si>
    <t>전선관</t>
    <phoneticPr fontId="3" type="noConversion"/>
  </si>
  <si>
    <t>5-1</t>
    <phoneticPr fontId="3" type="noConversion"/>
  </si>
  <si>
    <t>m</t>
    <phoneticPr fontId="2" type="noConversion"/>
  </si>
  <si>
    <t>합판</t>
    <phoneticPr fontId="3" type="noConversion"/>
  </si>
  <si>
    <t>각재</t>
    <phoneticPr fontId="3" type="noConversion"/>
  </si>
  <si>
    <t>소모자재(박리재 등)</t>
    <phoneticPr fontId="3" type="noConversion"/>
  </si>
  <si>
    <t>재료비의 11%</t>
    <phoneticPr fontId="3" type="noConversion"/>
  </si>
  <si>
    <t>합판거푸집 (6회)    - ㎡ -</t>
    <phoneticPr fontId="3" type="noConversion"/>
  </si>
  <si>
    <t>1회사용재료비의 32.7%</t>
    <phoneticPr fontId="3" type="noConversion"/>
  </si>
  <si>
    <t>6회</t>
    <phoneticPr fontId="3" type="noConversion"/>
  </si>
  <si>
    <t>물정 p.701</t>
    <phoneticPr fontId="3" type="noConversion"/>
  </si>
  <si>
    <t xml:space="preserve">  총공사금액 2천만원 이상 적용</t>
    <phoneticPr fontId="2" type="noConversion"/>
  </si>
  <si>
    <t>터파기</t>
    <phoneticPr fontId="3" type="noConversion"/>
  </si>
  <si>
    <t>접지용전선</t>
    <phoneticPr fontId="2" type="noConversion"/>
  </si>
  <si>
    <t>0.6/1㎸ 난연 전력케이블</t>
    <phoneticPr fontId="2" type="noConversion"/>
  </si>
  <si>
    <t>EA</t>
    <phoneticPr fontId="2" type="noConversion"/>
  </si>
  <si>
    <t>전선관부속재료비</t>
    <phoneticPr fontId="3" type="noConversion"/>
  </si>
  <si>
    <t>전선관의 15%</t>
    <phoneticPr fontId="3" type="noConversion"/>
  </si>
  <si>
    <t>배관용 구멍뚫기</t>
    <phoneticPr fontId="2" type="noConversion"/>
  </si>
  <si>
    <t>200㎜ 이하</t>
    <phoneticPr fontId="2" type="noConversion"/>
  </si>
  <si>
    <t>개소</t>
    <phoneticPr fontId="2" type="noConversion"/>
  </si>
  <si>
    <t>200㎜
이하</t>
    <phoneticPr fontId="3" type="noConversion"/>
  </si>
  <si>
    <t>비  고</t>
    <phoneticPr fontId="3" type="noConversion"/>
  </si>
  <si>
    <t>비   고</t>
    <phoneticPr fontId="3" type="noConversion"/>
  </si>
  <si>
    <t xml:space="preserve"> * 추정금액 : 추정가격+부가가치세+관급금액</t>
    <phoneticPr fontId="3" type="noConversion"/>
  </si>
  <si>
    <t xml:space="preserve"> * 총공사금액 : 도급금액+도급자관급금액</t>
    <phoneticPr fontId="3" type="noConversion"/>
  </si>
  <si>
    <t>전선 및 케이블</t>
    <phoneticPr fontId="3" type="noConversion"/>
  </si>
  <si>
    <t>5-29</t>
    <phoneticPr fontId="2" type="noConversion"/>
  </si>
  <si>
    <t>일위
대가</t>
    <phoneticPr fontId="2" type="noConversion"/>
  </si>
  <si>
    <t>제어반 기초 (1.2×1.1×0.4)    - 개소 -</t>
    <phoneticPr fontId="3" type="noConversion"/>
  </si>
  <si>
    <t>일위1호표</t>
  </si>
  <si>
    <t>일위2호표</t>
  </si>
  <si>
    <t>공 사 명 :</t>
    <phoneticPr fontId="2" type="noConversion"/>
  </si>
  <si>
    <t xml:space="preserve"> </t>
    <phoneticPr fontId="2" type="noConversion"/>
  </si>
  <si>
    <t>비 목</t>
    <phoneticPr fontId="2" type="noConversion"/>
  </si>
  <si>
    <t>구 분</t>
    <phoneticPr fontId="2" type="noConversion"/>
  </si>
  <si>
    <t>금 액</t>
    <phoneticPr fontId="9" type="noConversion"/>
  </si>
  <si>
    <t>구 성 비</t>
    <phoneticPr fontId="9" type="noConversion"/>
  </si>
  <si>
    <t>비 고</t>
    <phoneticPr fontId="9" type="noConversion"/>
  </si>
  <si>
    <t>순공사비</t>
    <phoneticPr fontId="15" type="noConversion"/>
  </si>
  <si>
    <t>재료비</t>
    <phoneticPr fontId="15" type="noConversion"/>
  </si>
  <si>
    <t>직접(간접)재료비</t>
    <phoneticPr fontId="15" type="noConversion"/>
  </si>
  <si>
    <t>소계</t>
    <phoneticPr fontId="15" type="noConversion"/>
  </si>
  <si>
    <t>노무비</t>
    <phoneticPr fontId="15" type="noConversion"/>
  </si>
  <si>
    <t>직접노무비</t>
    <phoneticPr fontId="15" type="noConversion"/>
  </si>
  <si>
    <t>간접노무비</t>
    <phoneticPr fontId="15" type="noConversion"/>
  </si>
  <si>
    <t>경비</t>
    <phoneticPr fontId="15" type="noConversion"/>
  </si>
  <si>
    <t>기계경비</t>
    <phoneticPr fontId="15" type="noConversion"/>
  </si>
  <si>
    <t>산재보험료</t>
    <phoneticPr fontId="15" type="noConversion"/>
  </si>
  <si>
    <t>모든 건설공사</t>
    <phoneticPr fontId="2" type="noConversion"/>
  </si>
  <si>
    <t>고용보험료</t>
    <phoneticPr fontId="15" type="noConversion"/>
  </si>
  <si>
    <t>건강보험료</t>
    <phoneticPr fontId="15" type="noConversion"/>
  </si>
  <si>
    <t>공사기간 1개월 이상</t>
    <phoneticPr fontId="2" type="noConversion"/>
  </si>
  <si>
    <t>노인장기요양보험료</t>
    <phoneticPr fontId="15" type="noConversion"/>
  </si>
  <si>
    <t>연금보험료</t>
    <phoneticPr fontId="15" type="noConversion"/>
  </si>
  <si>
    <t>퇴직공제부금비</t>
    <phoneticPr fontId="15" type="noConversion"/>
  </si>
  <si>
    <t>추정금액 1억원 이상</t>
    <phoneticPr fontId="2" type="noConversion"/>
  </si>
  <si>
    <t>산업안전보건관리비</t>
    <phoneticPr fontId="15" type="noConversion"/>
  </si>
  <si>
    <t>공사금액 2천만원 이상</t>
    <phoneticPr fontId="2" type="noConversion"/>
  </si>
  <si>
    <t>기타경비</t>
    <phoneticPr fontId="15" type="noConversion"/>
  </si>
  <si>
    <t>일반관리비</t>
    <phoneticPr fontId="15" type="noConversion"/>
  </si>
  <si>
    <t>이윤</t>
    <phoneticPr fontId="15" type="noConversion"/>
  </si>
  <si>
    <t>총원가</t>
    <phoneticPr fontId="15" type="noConversion"/>
  </si>
  <si>
    <t>재료비＋노무비＋경비＋일반관리비＋이윤</t>
    <phoneticPr fontId="9" type="noConversion"/>
  </si>
  <si>
    <t>부가가치세</t>
    <phoneticPr fontId="15" type="noConversion"/>
  </si>
  <si>
    <t>도급공사비</t>
    <phoneticPr fontId="15" type="noConversion"/>
  </si>
  <si>
    <t>총원가＋부가가치세</t>
    <phoneticPr fontId="9" type="noConversion"/>
  </si>
  <si>
    <t>작업설ㆍ부산물 등</t>
    <phoneticPr fontId="15" type="noConversion"/>
  </si>
  <si>
    <t>물정 p.54</t>
    <phoneticPr fontId="3" type="noConversion"/>
  </si>
  <si>
    <t>물자 p.103</t>
    <phoneticPr fontId="3" type="noConversion"/>
  </si>
  <si>
    <t>5-13</t>
    <phoneticPr fontId="3" type="noConversion"/>
  </si>
  <si>
    <t>풀박스</t>
    <phoneticPr fontId="3" type="noConversion"/>
  </si>
  <si>
    <t>5-4</t>
    <phoneticPr fontId="3" type="noConversion"/>
  </si>
  <si>
    <t>풀박스</t>
    <phoneticPr fontId="2" type="noConversion"/>
  </si>
  <si>
    <t>담당자</t>
    <phoneticPr fontId="9" type="noConversion"/>
  </si>
  <si>
    <t>담 당</t>
    <phoneticPr fontId="9" type="noConversion"/>
  </si>
  <si>
    <t>과 장</t>
    <phoneticPr fontId="9" type="noConversion"/>
  </si>
  <si>
    <t>국 장</t>
    <phoneticPr fontId="9" type="noConversion"/>
  </si>
  <si>
    <t>□ 공 사 위 치</t>
    <phoneticPr fontId="9" type="noConversion"/>
  </si>
  <si>
    <t>□ 공 사 개 요</t>
    <phoneticPr fontId="2" type="noConversion"/>
  </si>
  <si>
    <t xml:space="preserve">  - 전기공사   1식</t>
    <phoneticPr fontId="2" type="noConversion"/>
  </si>
  <si>
    <t>F-GV
6</t>
    <phoneticPr fontId="3" type="noConversion"/>
  </si>
  <si>
    <t>F-CV 6/4C</t>
    <phoneticPr fontId="2" type="noConversion"/>
  </si>
  <si>
    <t>F-CV 6/4C×1, E-6</t>
    <phoneticPr fontId="2" type="noConversion"/>
  </si>
  <si>
    <t>전동밸브</t>
    <phoneticPr fontId="3" type="noConversion"/>
  </si>
  <si>
    <t>FLEX
36C</t>
    <phoneticPr fontId="3" type="noConversion"/>
  </si>
  <si>
    <t>콘넥터</t>
    <phoneticPr fontId="3" type="noConversion"/>
  </si>
  <si>
    <t>제어라인</t>
    <phoneticPr fontId="3" type="noConversion"/>
  </si>
  <si>
    <t>유량계</t>
    <phoneticPr fontId="3" type="noConversion"/>
  </si>
  <si>
    <t>전용케이블</t>
    <phoneticPr fontId="2" type="noConversion"/>
  </si>
  <si>
    <t>전용
케이블</t>
    <phoneticPr fontId="3" type="noConversion"/>
  </si>
  <si>
    <t>예비배관</t>
    <phoneticPr fontId="3" type="noConversion"/>
  </si>
  <si>
    <t>적용품셈 (전기)</t>
    <phoneticPr fontId="2" type="noConversion"/>
  </si>
  <si>
    <t>5-10</t>
    <phoneticPr fontId="3" type="noConversion"/>
  </si>
  <si>
    <t>300
×200</t>
    <phoneticPr fontId="3" type="noConversion"/>
  </si>
  <si>
    <t>0.9×0.7×0.6</t>
    <phoneticPr fontId="3" type="noConversion"/>
  </si>
  <si>
    <t>후렉시블전선관</t>
    <phoneticPr fontId="2" type="noConversion"/>
  </si>
  <si>
    <t>FLEX 36C, 고장력방수형</t>
    <phoneticPr fontId="2" type="noConversion"/>
  </si>
  <si>
    <t>F-GV 6㎟</t>
    <phoneticPr fontId="2" type="noConversion"/>
  </si>
  <si>
    <t>F-CV 6㎟/4C</t>
    <phoneticPr fontId="2" type="noConversion"/>
  </si>
  <si>
    <t>후렉시블전선관 콘넥터</t>
    <phoneticPr fontId="2" type="noConversion"/>
  </si>
  <si>
    <t>300×300×200</t>
    <phoneticPr fontId="2" type="noConversion"/>
  </si>
  <si>
    <t>0.9×0.7×0.6</t>
    <phoneticPr fontId="2" type="noConversion"/>
  </si>
  <si>
    <t>제어반 기초 (0.9×0.7×0.6)    - 개소 -</t>
    <phoneticPr fontId="3" type="noConversion"/>
  </si>
  <si>
    <t>H:1.0</t>
    <phoneticPr fontId="3" type="noConversion"/>
  </si>
  <si>
    <t>H:1.0</t>
    <phoneticPr fontId="2" type="noConversion"/>
  </si>
  <si>
    <t>0.6×0.4×H:1.0</t>
    <phoneticPr fontId="3" type="noConversion"/>
  </si>
  <si>
    <t>적산 p.62</t>
    <phoneticPr fontId="3" type="noConversion"/>
  </si>
  <si>
    <t>적산 p.135</t>
    <phoneticPr fontId="3" type="noConversion"/>
  </si>
  <si>
    <t>물정 p.54</t>
  </si>
  <si>
    <t>물자 p.103</t>
  </si>
  <si>
    <t>물자 p.104</t>
  </si>
  <si>
    <t>물정 p.701</t>
  </si>
  <si>
    <t>건설 6-1-1-2</t>
  </si>
  <si>
    <t>전송제어반</t>
    <phoneticPr fontId="3" type="noConversion"/>
  </si>
  <si>
    <t>유량계용 전용 케이블 설치</t>
    <phoneticPr fontId="2" type="noConversion"/>
  </si>
  <si>
    <t>물가자료 (2024.04)</t>
    <phoneticPr fontId="2" type="noConversion"/>
  </si>
  <si>
    <t>물가정보 (2024.04)</t>
    <phoneticPr fontId="2" type="noConversion"/>
  </si>
  <si>
    <t>1075</t>
  </si>
  <si>
    <t>1104</t>
  </si>
  <si>
    <t>* 2024년 상반기 노임단가</t>
    <phoneticPr fontId="3" type="noConversion"/>
  </si>
  <si>
    <t>총공사비</t>
    <phoneticPr fontId="15" type="noConversion"/>
  </si>
  <si>
    <t>일위대가 목록표</t>
  </si>
  <si>
    <t>1. 유량계실4 산출서</t>
    <phoneticPr fontId="3" type="noConversion"/>
  </si>
  <si>
    <t>구멍뚫기</t>
    <phoneticPr fontId="3" type="noConversion"/>
  </si>
  <si>
    <t>제어반기초</t>
    <phoneticPr fontId="3" type="noConversion"/>
  </si>
  <si>
    <t>관로터파기 (0.6×0.4×H:1.0)    - m -</t>
    <phoneticPr fontId="3" type="noConversion"/>
  </si>
  <si>
    <t>관로터파기</t>
    <phoneticPr fontId="2" type="noConversion"/>
  </si>
  <si>
    <t>HI36</t>
    <phoneticPr fontId="3" type="noConversion"/>
  </si>
  <si>
    <t>IP주</t>
    <phoneticPr fontId="3" type="noConversion"/>
  </si>
  <si>
    <r>
      <t>100</t>
    </r>
    <r>
      <rPr>
        <sz val="10"/>
        <rFont val="맑은 고딕"/>
        <family val="3"/>
        <charset val="129"/>
      </rPr>
      <t>∮</t>
    </r>
    <phoneticPr fontId="3" type="noConversion"/>
  </si>
  <si>
    <t>수위계</t>
    <phoneticPr fontId="3" type="noConversion"/>
  </si>
  <si>
    <t>GW
36C</t>
    <phoneticPr fontId="3" type="noConversion"/>
  </si>
  <si>
    <t>GW 36C</t>
    <phoneticPr fontId="3" type="noConversion"/>
  </si>
  <si>
    <t>1. 전기공사</t>
    <phoneticPr fontId="3" type="noConversion"/>
  </si>
  <si>
    <t>HI36</t>
    <phoneticPr fontId="3" type="noConversion"/>
  </si>
  <si>
    <t>경질비닐전선관</t>
    <phoneticPr fontId="2" type="noConversion"/>
  </si>
  <si>
    <t>m</t>
    <phoneticPr fontId="2" type="noConversion"/>
  </si>
  <si>
    <t>HI 36</t>
    <phoneticPr fontId="2" type="noConversion"/>
  </si>
  <si>
    <t>100∮</t>
  </si>
  <si>
    <t>개소</t>
    <phoneticPr fontId="2" type="noConversion"/>
  </si>
  <si>
    <t>IP주</t>
    <phoneticPr fontId="2" type="noConversion"/>
  </si>
  <si>
    <t>EA</t>
    <phoneticPr fontId="2" type="noConversion"/>
  </si>
  <si>
    <t>노임적용</t>
    <phoneticPr fontId="3" type="noConversion"/>
  </si>
  <si>
    <t>5-1</t>
    <phoneticPr fontId="3" type="noConversion"/>
  </si>
  <si>
    <t>5-29-2</t>
    <phoneticPr fontId="3" type="noConversion"/>
  </si>
  <si>
    <t>5+3</t>
    <phoneticPr fontId="3" type="noConversion"/>
  </si>
  <si>
    <t>5-0</t>
  </si>
  <si>
    <t>m</t>
    <phoneticPr fontId="2" type="noConversion"/>
  </si>
  <si>
    <t>GW
22C</t>
    <phoneticPr fontId="3" type="noConversion"/>
  </si>
  <si>
    <t>GW 22C</t>
    <phoneticPr fontId="3" type="noConversion"/>
  </si>
  <si>
    <t>FLEX 22C, 고장력방수형</t>
    <phoneticPr fontId="2" type="noConversion"/>
  </si>
  <si>
    <t>4+8+2+3</t>
    <phoneticPr fontId="3" type="noConversion"/>
  </si>
  <si>
    <t>4+8+2+3</t>
    <phoneticPr fontId="3" type="noConversion"/>
  </si>
  <si>
    <t>4+8+2+3</t>
    <phoneticPr fontId="3" type="noConversion"/>
  </si>
  <si>
    <t>4+8+2+3</t>
    <phoneticPr fontId="3" type="noConversion"/>
  </si>
  <si>
    <t>FLEX
22C</t>
    <phoneticPr fontId="3" type="noConversion"/>
  </si>
  <si>
    <t>FLEX 22C, 고장력방수형</t>
    <phoneticPr fontId="2" type="noConversion"/>
  </si>
  <si>
    <t>F-CV 4/3C×1, E-4</t>
    <phoneticPr fontId="2" type="noConversion"/>
  </si>
  <si>
    <t>F-CVV-SB 1.5/15C×1</t>
    <phoneticPr fontId="2" type="noConversion"/>
  </si>
  <si>
    <t>F-CVV-SB 1.5/5C×1</t>
    <phoneticPr fontId="2" type="noConversion"/>
  </si>
  <si>
    <t>F-GV
4</t>
    <phoneticPr fontId="3" type="noConversion"/>
  </si>
  <si>
    <t>F-CV 4/3C</t>
    <phoneticPr fontId="2" type="noConversion"/>
  </si>
  <si>
    <t>CVV-SB
1.5/15C</t>
    <phoneticPr fontId="2" type="noConversion"/>
  </si>
  <si>
    <t>CVV-SB
1.5/5C</t>
    <phoneticPr fontId="3" type="noConversion"/>
  </si>
  <si>
    <t>F-GV 4㎟</t>
    <phoneticPr fontId="2" type="noConversion"/>
  </si>
  <si>
    <t>F-CV 4㎟/3C</t>
    <phoneticPr fontId="2" type="noConversion"/>
  </si>
  <si>
    <t>F-CVV-SB 1.5㎟/15C</t>
    <phoneticPr fontId="2" type="noConversion"/>
  </si>
  <si>
    <t>F-CVV-SB 1.5㎟/5C</t>
    <phoneticPr fontId="2" type="noConversion"/>
  </si>
  <si>
    <t>□ 공   사  명</t>
    <phoneticPr fontId="9" type="noConversion"/>
  </si>
  <si>
    <t>2 0 2 6 년도</t>
    <phoneticPr fontId="2" type="noConversion"/>
  </si>
  <si>
    <t>견    적    서</t>
    <phoneticPr fontId="3" type="noConversion"/>
  </si>
  <si>
    <t xml:space="preserve">  - 2026년 성읍저수지 활용 성산읍 농업용수관로 구축사업 전기공사</t>
    <phoneticPr fontId="2" type="noConversion"/>
  </si>
  <si>
    <t>공사금액 :</t>
    <phoneticPr fontId="2" type="noConversion"/>
  </si>
  <si>
    <t>제주특별자치도 제주시 하귀동남1길 76, 1층</t>
    <phoneticPr fontId="2" type="noConversion"/>
  </si>
  <si>
    <t>다       현        전       력</t>
    <phoneticPr fontId="2" type="noConversion"/>
  </si>
  <si>
    <t>대        표     허     병     철   (인)</t>
    <phoneticPr fontId="2" type="noConversion"/>
  </si>
  <si>
    <t>T.(064)745-2343, F.(064)745-2349.</t>
    <phoneticPr fontId="2" type="noConversion"/>
  </si>
  <si>
    <t>구분</t>
    <phoneticPr fontId="15" type="noConversion"/>
  </si>
  <si>
    <t>형태 및 규격</t>
    <phoneticPr fontId="15" type="noConversion"/>
  </si>
  <si>
    <t>배선</t>
    <phoneticPr fontId="15" type="noConversion"/>
  </si>
  <si>
    <t>배관</t>
    <phoneticPr fontId="15" type="noConversion"/>
  </si>
  <si>
    <t>산식</t>
    <phoneticPr fontId="15" type="noConversion"/>
  </si>
  <si>
    <t>합계</t>
    <phoneticPr fontId="15" type="noConversion"/>
  </si>
  <si>
    <t>할증율</t>
    <phoneticPr fontId="15" type="noConversion"/>
  </si>
  <si>
    <t>총계</t>
    <phoneticPr fontId="15" type="noConversion"/>
  </si>
  <si>
    <t>저압케이블전공</t>
    <phoneticPr fontId="15" type="noConversion"/>
  </si>
  <si>
    <t>내선전공</t>
    <phoneticPr fontId="15" type="noConversion"/>
  </si>
  <si>
    <t>특별인부</t>
    <phoneticPr fontId="15" type="noConversion"/>
  </si>
  <si>
    <t>요율</t>
    <phoneticPr fontId="15" type="noConversion"/>
  </si>
  <si>
    <t>적용율</t>
    <phoneticPr fontId="15" type="noConversion"/>
  </si>
  <si>
    <t>노무비</t>
    <phoneticPr fontId="15" type="noConversion"/>
  </si>
  <si>
    <t>인</t>
    <phoneticPr fontId="15" type="noConversion"/>
  </si>
  <si>
    <t>전품</t>
  </si>
  <si>
    <t>5-1</t>
  </si>
  <si>
    <t>5-13</t>
  </si>
  <si>
    <t>5-26-4</t>
  </si>
  <si>
    <t>2026년도 상반기 노임단가</t>
  </si>
  <si>
    <t>구분</t>
  </si>
  <si>
    <t>직종별</t>
  </si>
  <si>
    <t xml:space="preserve"> 2026 상반기 </t>
  </si>
  <si>
    <t xml:space="preserve"> 2025 하반기 </t>
  </si>
  <si>
    <t>비고</t>
  </si>
  <si>
    <t xml:space="preserve"> 적용단가 </t>
  </si>
  <si>
    <t>전기</t>
  </si>
  <si>
    <t>특고압케이블공</t>
  </si>
  <si>
    <t>고압케이블공</t>
  </si>
  <si>
    <t>배전전공</t>
  </si>
  <si>
    <t>특별인부</t>
  </si>
  <si>
    <t>통신케이블공</t>
  </si>
  <si>
    <t>S/W 시험사</t>
  </si>
  <si>
    <t>H/W 시험사</t>
  </si>
  <si>
    <t>통신내선공</t>
  </si>
  <si>
    <t>품명</t>
    <phoneticPr fontId="15" type="noConversion"/>
  </si>
  <si>
    <t>규격</t>
    <phoneticPr fontId="15" type="noConversion"/>
  </si>
  <si>
    <t>단위</t>
    <phoneticPr fontId="15" type="noConversion"/>
  </si>
  <si>
    <t>물가자료</t>
    <phoneticPr fontId="15" type="noConversion"/>
  </si>
  <si>
    <t>물가정보</t>
    <phoneticPr fontId="15" type="noConversion"/>
  </si>
  <si>
    <t>견적가</t>
    <phoneticPr fontId="15" type="noConversion"/>
  </si>
  <si>
    <t>최저가격</t>
    <phoneticPr fontId="15" type="noConversion"/>
  </si>
  <si>
    <t>적용가격</t>
    <phoneticPr fontId="15" type="noConversion"/>
  </si>
  <si>
    <t>비고</t>
    <phoneticPr fontId="15" type="noConversion"/>
  </si>
  <si>
    <t>page</t>
    <phoneticPr fontId="15" type="noConversion"/>
  </si>
  <si>
    <t>단가</t>
    <phoneticPr fontId="15" type="noConversion"/>
  </si>
  <si>
    <t>업체</t>
    <phoneticPr fontId="15" type="noConversion"/>
  </si>
  <si>
    <t>1종금속전선관</t>
  </si>
  <si>
    <t>M</t>
  </si>
  <si>
    <t>EA</t>
  </si>
  <si>
    <t>배선용차단기</t>
  </si>
  <si>
    <t>PVC함</t>
  </si>
  <si>
    <t>벽관통</t>
  </si>
  <si>
    <t>기존제어반 - LP 1</t>
    <phoneticPr fontId="3" type="noConversion"/>
  </si>
  <si>
    <t>LP 1 - 전송제어반</t>
    <phoneticPr fontId="3" type="noConversion"/>
  </si>
  <si>
    <t>전송제어반 - 전동밸브</t>
    <phoneticPr fontId="3" type="noConversion"/>
  </si>
  <si>
    <t>전송제어반 - 유량계실 제어라인</t>
    <phoneticPr fontId="3" type="noConversion"/>
  </si>
  <si>
    <t>전송제어반 - 유량계</t>
    <phoneticPr fontId="3" type="noConversion"/>
  </si>
  <si>
    <t>전송제어반 - 예비배관</t>
    <phoneticPr fontId="3" type="noConversion"/>
  </si>
  <si>
    <t>전송제어반 - 배수지</t>
    <phoneticPr fontId="3" type="noConversion"/>
  </si>
  <si>
    <t>F-CV 35/1C *4, GV16</t>
    <phoneticPr fontId="3" type="noConversion"/>
  </si>
  <si>
    <t>F-CV 6/4C , GV 6</t>
    <phoneticPr fontId="3" type="noConversion"/>
  </si>
  <si>
    <t>F-CV 4/4C , GV 4</t>
    <phoneticPr fontId="3" type="noConversion"/>
  </si>
  <si>
    <t>F-CVV-SB 1.5/15C</t>
    <phoneticPr fontId="3" type="noConversion"/>
  </si>
  <si>
    <t>전용케이블</t>
    <phoneticPr fontId="3" type="noConversion"/>
  </si>
  <si>
    <t>EMPTY PIPE</t>
    <phoneticPr fontId="3" type="noConversion"/>
  </si>
  <si>
    <t>F-CVV-SB 1.5/5C</t>
    <phoneticPr fontId="3" type="noConversion"/>
  </si>
  <si>
    <t>GW54</t>
    <phoneticPr fontId="3" type="noConversion"/>
  </si>
  <si>
    <t>GW36</t>
    <phoneticPr fontId="3" type="noConversion"/>
  </si>
  <si>
    <t>GW22</t>
    <phoneticPr fontId="3" type="noConversion"/>
  </si>
  <si>
    <t>GW22</t>
    <phoneticPr fontId="15" type="noConversion"/>
  </si>
  <si>
    <t>F-CV 35/1C</t>
    <phoneticPr fontId="3" type="noConversion"/>
  </si>
  <si>
    <t>F-CV 6/4C</t>
    <phoneticPr fontId="3" type="noConversion"/>
  </si>
  <si>
    <t>케이블</t>
    <phoneticPr fontId="15" type="noConversion"/>
  </si>
  <si>
    <t>접지용전선</t>
    <phoneticPr fontId="3" type="noConversion"/>
  </si>
  <si>
    <t>GV 16</t>
    <phoneticPr fontId="3" type="noConversion"/>
  </si>
  <si>
    <t>GV6</t>
    <phoneticPr fontId="3" type="noConversion"/>
  </si>
  <si>
    <t>GV4</t>
    <phoneticPr fontId="3" type="noConversion"/>
  </si>
  <si>
    <t>차단기</t>
    <phoneticPr fontId="3" type="noConversion"/>
  </si>
  <si>
    <t>MCCB 4P 40A</t>
    <phoneticPr fontId="3" type="noConversion"/>
  </si>
  <si>
    <t>풀박스</t>
    <phoneticPr fontId="3" type="noConversion"/>
  </si>
  <si>
    <t>300*300*150</t>
    <phoneticPr fontId="3" type="noConversion"/>
  </si>
  <si>
    <t>찬넬</t>
    <phoneticPr fontId="3" type="noConversion"/>
  </si>
  <si>
    <t>1000mm</t>
    <phoneticPr fontId="3" type="noConversion"/>
  </si>
  <si>
    <t>크램프</t>
    <phoneticPr fontId="3" type="noConversion"/>
  </si>
  <si>
    <t>36C</t>
    <phoneticPr fontId="3" type="noConversion"/>
  </si>
  <si>
    <t>벽관통</t>
    <phoneticPr fontId="3" type="noConversion"/>
  </si>
  <si>
    <r>
      <t>100</t>
    </r>
    <r>
      <rPr>
        <sz val="8"/>
        <rFont val="맑은 고딕"/>
        <family val="3"/>
        <charset val="129"/>
      </rPr>
      <t>∮</t>
    </r>
    <phoneticPr fontId="3" type="noConversion"/>
  </si>
  <si>
    <t>PVC함</t>
    <phoneticPr fontId="3" type="noConversion"/>
  </si>
  <si>
    <t>500*600</t>
    <phoneticPr fontId="3" type="noConversion"/>
  </si>
  <si>
    <t>2.7+6.3+6+2+3</t>
    <phoneticPr fontId="3" type="noConversion"/>
  </si>
  <si>
    <t>2+1+22+4.5</t>
    <phoneticPr fontId="3" type="noConversion"/>
  </si>
  <si>
    <t>5-11</t>
    <phoneticPr fontId="3" type="noConversion"/>
  </si>
  <si>
    <t>3-38</t>
    <phoneticPr fontId="3" type="noConversion"/>
  </si>
  <si>
    <t>3-38</t>
    <phoneticPr fontId="3" type="noConversion"/>
  </si>
  <si>
    <t>5-19</t>
    <phoneticPr fontId="3" type="noConversion"/>
  </si>
  <si>
    <t>5-4</t>
    <phoneticPr fontId="3" type="noConversion"/>
  </si>
  <si>
    <t>5-29-2</t>
    <phoneticPr fontId="3" type="noConversion"/>
  </si>
  <si>
    <t>F-CV 35/1C</t>
    <phoneticPr fontId="3" type="noConversion"/>
  </si>
  <si>
    <t>GW22</t>
    <phoneticPr fontId="3" type="noConversion"/>
  </si>
  <si>
    <t>F-CV 6/4C</t>
    <phoneticPr fontId="3" type="noConversion"/>
  </si>
  <si>
    <t>F-CV 4/3C</t>
    <phoneticPr fontId="3" type="noConversion"/>
  </si>
  <si>
    <t>F-CV 4/3C</t>
    <phoneticPr fontId="3" type="noConversion"/>
  </si>
  <si>
    <t>F-CVV-SB 1.5/15C</t>
    <phoneticPr fontId="3" type="noConversion"/>
  </si>
  <si>
    <t>F-CVV-SB 1.5/5C</t>
    <phoneticPr fontId="3" type="noConversion"/>
  </si>
  <si>
    <t>접지용전선</t>
    <phoneticPr fontId="3" type="noConversion"/>
  </si>
  <si>
    <t>F-GV 6</t>
    <phoneticPr fontId="3" type="noConversion"/>
  </si>
  <si>
    <t>F-GV 16</t>
    <phoneticPr fontId="3" type="noConversion"/>
  </si>
  <si>
    <t>MCCB 4P 40A</t>
    <phoneticPr fontId="3" type="noConversion"/>
  </si>
  <si>
    <t>500*600</t>
    <phoneticPr fontId="3" type="noConversion"/>
  </si>
  <si>
    <t>풀박스</t>
    <phoneticPr fontId="3" type="noConversion"/>
  </si>
  <si>
    <t>300*300*150</t>
    <phoneticPr fontId="3" type="noConversion"/>
  </si>
  <si>
    <t>찬넬</t>
    <phoneticPr fontId="3" type="noConversion"/>
  </si>
  <si>
    <t>크램프</t>
    <phoneticPr fontId="3" type="noConversion"/>
  </si>
  <si>
    <t>36C</t>
    <phoneticPr fontId="3" type="noConversion"/>
  </si>
  <si>
    <t>100∮</t>
    <phoneticPr fontId="3" type="noConversion"/>
  </si>
  <si>
    <t>노임적용</t>
    <phoneticPr fontId="3" type="noConversion"/>
  </si>
  <si>
    <t>GW54</t>
    <phoneticPr fontId="3" type="noConversion"/>
  </si>
  <si>
    <t>GW36</t>
    <phoneticPr fontId="3" type="noConversion"/>
  </si>
  <si>
    <t>절연난연시스제어차폐케이블</t>
  </si>
  <si>
    <t>F-GV 4</t>
    <phoneticPr fontId="3" type="noConversion"/>
  </si>
  <si>
    <t>A</t>
    <phoneticPr fontId="3" type="noConversion"/>
  </si>
  <si>
    <t>B</t>
    <phoneticPr fontId="3" type="noConversion"/>
  </si>
  <si>
    <t>1.2M</t>
    <phoneticPr fontId="3" type="noConversion"/>
  </si>
  <si>
    <t>0.6/1KV 난연 전력케이블</t>
    <phoneticPr fontId="3" type="noConversion"/>
  </si>
  <si>
    <t>M</t>
    <phoneticPr fontId="3" type="noConversion"/>
  </si>
  <si>
    <t>M</t>
    <phoneticPr fontId="3" type="noConversion"/>
  </si>
  <si>
    <t>M</t>
    <phoneticPr fontId="3" type="noConversion"/>
  </si>
  <si>
    <t>EA</t>
    <phoneticPr fontId="3" type="noConversion"/>
  </si>
  <si>
    <t>EA</t>
    <phoneticPr fontId="3" type="noConversion"/>
  </si>
  <si>
    <t>개소</t>
    <phoneticPr fontId="3" type="noConversion"/>
  </si>
  <si>
    <t>2026년 성읍저수지 활용 성산읍 농업용수관로 구축사업 전기공사</t>
    <phoneticPr fontId="3" type="noConversion"/>
  </si>
  <si>
    <t>손해배상공제수수료</t>
    <phoneticPr fontId="3" type="noConversion"/>
  </si>
  <si>
    <t>GW54</t>
    <phoneticPr fontId="15" type="noConversion"/>
  </si>
  <si>
    <t>GW36</t>
    <phoneticPr fontId="15" type="noConversion"/>
  </si>
  <si>
    <t>한국농어촌공사 제주지역본부 귀하</t>
    <phoneticPr fontId="2" type="noConversion"/>
  </si>
  <si>
    <t xml:space="preserve">  - 서귀포시 성산읍 삼달리 2093</t>
    <phoneticPr fontId="2" type="noConversion"/>
  </si>
  <si>
    <t>천단위 절사</t>
    <phoneticPr fontId="9" type="noConversion"/>
  </si>
  <si>
    <t xml:space="preserve"> 2026년  07월 일</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</si>
</sst>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1" formatCode="_-* #,##0_-;\-* #,##0_-;_-* &quot;-&quot;_-;_-@_-"/>
    <numFmt numFmtId="43" formatCode="_-* #,##0.00_-;\-* #,##0.00_-;_-* &quot;-&quot;??_-;_-@_-"/>
    <numFmt numFmtId="176" formatCode="_(* #,##0_);_(* \(#,##0\);_(* &quot;-&quot;_);_(@_)"/>
    <numFmt numFmtId="177" formatCode="#,##0_);[Red]\(#,##0\)"/>
    <numFmt numFmtId="178" formatCode="#,##0_ "/>
    <numFmt numFmtId="179" formatCode="#,##0_ ;[Red]\-#,##0\ "/>
    <numFmt numFmtId="180" formatCode="0.000%"/>
    <numFmt numFmtId="181" formatCode="_-* #,##0.00_-;\-* #,##0.00_-;_-* &quot;-&quot;_-;_-@_-"/>
    <numFmt numFmtId="182" formatCode="&quot;금 &quot;#,000&quot;원&quot;"/>
    <numFmt numFmtId="183" formatCode="0.0000%"/>
    <numFmt numFmtId="184" formatCode="_-&quot;₩&quot;* #,##0.0_-;\-&quot;₩&quot;* #,##0.0_-;_-&quot;₩&quot;* &quot;-&quot;?_-;_-@_-"/>
    <numFmt numFmtId="185" formatCode="_-* #,##0.0_-;\-* #,##0.0_-;_-* &quot;-&quot;?_-;_-@_-"/>
    <numFmt numFmtId="186" formatCode="0.00_ "/>
    <numFmt numFmtId="187" formatCode="#,##0;[Red]#,##0"/>
    <numFmt numFmtId="188" formatCode="0.00000%"/>
  </numFmts>
  <fonts count="61" x14ac:knownFonts="1">
    <font>
      <sz val="10"/>
      <name val="굴림체"/>
      <family val="3"/>
      <charset val="129"/>
    </font>
    <font>
      <sz val="11"/>
      <color theme="1"/>
      <name val="맑은 고딕"/>
      <family val="2"/>
      <charset val="129"/>
      <scheme val="minor"/>
    </font>
    <font>
      <sz val="8"/>
      <name val="돋움"/>
      <family val="3"/>
      <charset val="129"/>
    </font>
    <font>
      <sz val="8"/>
      <name val="굴림체"/>
      <family val="3"/>
      <charset val="129"/>
    </font>
    <font>
      <sz val="8"/>
      <name val="바탕체"/>
      <family val="1"/>
      <charset val="129"/>
    </font>
    <font>
      <sz val="9"/>
      <name val="굴림체"/>
      <family val="3"/>
      <charset val="129"/>
    </font>
    <font>
      <b/>
      <sz val="9"/>
      <name val="굴림체"/>
      <family val="3"/>
      <charset val="129"/>
    </font>
    <font>
      <b/>
      <sz val="9"/>
      <color theme="6" tint="0.79998168889431442"/>
      <name val="굴림체"/>
      <family val="3"/>
      <charset val="129"/>
    </font>
    <font>
      <sz val="10"/>
      <name val="굴림체"/>
      <family val="3"/>
      <charset val="129"/>
    </font>
    <font>
      <sz val="8"/>
      <name val="맑은 고딕"/>
      <family val="3"/>
      <charset val="129"/>
    </font>
    <font>
      <b/>
      <sz val="9"/>
      <color rgb="FFFFFF00"/>
      <name val="굴림체"/>
      <family val="3"/>
      <charset val="129"/>
    </font>
    <font>
      <sz val="11"/>
      <name val="돋움"/>
      <family val="3"/>
      <charset val="129"/>
    </font>
    <font>
      <sz val="11"/>
      <name val="맑은 고딕"/>
      <family val="3"/>
      <charset val="129"/>
      <scheme val="minor"/>
    </font>
    <font>
      <sz val="11"/>
      <color theme="1"/>
      <name val="맑은 고딕"/>
      <family val="3"/>
      <charset val="129"/>
      <scheme val="minor"/>
    </font>
    <font>
      <b/>
      <sz val="11"/>
      <name val="맑은 고딕"/>
      <family val="3"/>
      <charset val="129"/>
      <scheme val="minor"/>
    </font>
    <font>
      <sz val="8"/>
      <name val="맑은 고딕"/>
      <family val="2"/>
      <charset val="129"/>
      <scheme val="minor"/>
    </font>
    <font>
      <b/>
      <sz val="11"/>
      <color theme="1"/>
      <name val="맑은 고딕"/>
      <family val="3"/>
      <charset val="129"/>
      <scheme val="minor"/>
    </font>
    <font>
      <b/>
      <sz val="11"/>
      <color rgb="FFFFFF00"/>
      <name val="맑은 고딕"/>
      <family val="3"/>
      <charset val="129"/>
      <scheme val="minor"/>
    </font>
    <font>
      <b/>
      <sz val="12"/>
      <color rgb="FF000000"/>
      <name val="맑은 고딕"/>
      <family val="3"/>
      <charset val="129"/>
      <scheme val="minor"/>
    </font>
    <font>
      <sz val="12"/>
      <color rgb="FF000000"/>
      <name val="맑은 고딕"/>
      <family val="3"/>
      <charset val="129"/>
      <scheme val="minor"/>
    </font>
    <font>
      <b/>
      <sz val="13"/>
      <color rgb="FF000000"/>
      <name val="맑은 고딕"/>
      <family val="3"/>
      <charset val="129"/>
      <scheme val="minor"/>
    </font>
    <font>
      <sz val="12"/>
      <color rgb="FFFF0000"/>
      <name val="맑은 고딕"/>
      <family val="3"/>
      <charset val="129"/>
      <scheme val="minor"/>
    </font>
    <font>
      <sz val="12"/>
      <name val="맑은 고딕"/>
      <family val="3"/>
      <charset val="129"/>
      <scheme val="minor"/>
    </font>
    <font>
      <sz val="14"/>
      <name val="맑은 고딕"/>
      <family val="3"/>
      <charset val="129"/>
      <scheme val="minor"/>
    </font>
    <font>
      <b/>
      <sz val="13"/>
      <name val="맑은 고딕"/>
      <family val="3"/>
      <charset val="129"/>
      <scheme val="minor"/>
    </font>
    <font>
      <b/>
      <sz val="15"/>
      <color rgb="FF000000"/>
      <name val="맑은 고딕"/>
      <family val="3"/>
      <charset val="129"/>
      <scheme val="minor"/>
    </font>
    <font>
      <b/>
      <sz val="15"/>
      <name val="맑은 고딕"/>
      <family val="3"/>
      <charset val="129"/>
      <scheme val="minor"/>
    </font>
    <font>
      <sz val="12"/>
      <color rgb="FF000000"/>
      <name val="굴림"/>
      <family val="3"/>
      <charset val="129"/>
    </font>
    <font>
      <sz val="8.5"/>
      <name val="맑은 고딕"/>
      <family val="3"/>
      <charset val="129"/>
      <scheme val="minor"/>
    </font>
    <font>
      <sz val="9"/>
      <name val="맑은 고딕"/>
      <family val="3"/>
      <charset val="129"/>
      <scheme val="minor"/>
    </font>
    <font>
      <sz val="10"/>
      <name val="맑은 고딕"/>
      <family val="3"/>
      <charset val="129"/>
      <scheme val="minor"/>
    </font>
    <font>
      <b/>
      <sz val="10"/>
      <name val="맑은 고딕"/>
      <family val="3"/>
      <charset val="129"/>
      <scheme val="minor"/>
    </font>
    <font>
      <sz val="10"/>
      <color theme="1"/>
      <name val="맑은 고딕"/>
      <family val="3"/>
      <charset val="129"/>
      <scheme val="minor"/>
    </font>
    <font>
      <b/>
      <sz val="16"/>
      <name val="맑은 고딕"/>
      <family val="3"/>
      <charset val="129"/>
      <scheme val="major"/>
    </font>
    <font>
      <sz val="16"/>
      <name val="맑은 고딕"/>
      <family val="3"/>
      <charset val="129"/>
      <scheme val="major"/>
    </font>
    <font>
      <b/>
      <sz val="10"/>
      <color indexed="10"/>
      <name val="맑은 고딕"/>
      <family val="3"/>
      <charset val="129"/>
      <scheme val="minor"/>
    </font>
    <font>
      <b/>
      <sz val="10"/>
      <color rgb="FFFF0000"/>
      <name val="맑은 고딕"/>
      <family val="3"/>
      <charset val="129"/>
      <scheme val="minor"/>
    </font>
    <font>
      <b/>
      <sz val="14"/>
      <name val="맑은 고딕"/>
      <family val="3"/>
      <charset val="129"/>
      <scheme val="minor"/>
    </font>
    <font>
      <sz val="11"/>
      <color rgb="FF000000"/>
      <name val="맑은 고딕"/>
      <family val="3"/>
      <charset val="129"/>
      <scheme val="minor"/>
    </font>
    <font>
      <b/>
      <sz val="11"/>
      <color rgb="FF000000"/>
      <name val="맑은 고딕"/>
      <family val="3"/>
      <charset val="129"/>
      <scheme val="minor"/>
    </font>
    <font>
      <b/>
      <sz val="24"/>
      <name val="맑은 고딕"/>
      <family val="3"/>
      <charset val="129"/>
      <scheme val="minor"/>
    </font>
    <font>
      <sz val="14"/>
      <name val="돋움"/>
      <family val="3"/>
      <charset val="129"/>
    </font>
    <font>
      <sz val="10"/>
      <name val="맑은 고딕"/>
      <family val="3"/>
      <charset val="129"/>
    </font>
    <font>
      <sz val="10"/>
      <color rgb="FFC00000"/>
      <name val="맑은 고딕"/>
      <family val="3"/>
      <charset val="129"/>
      <scheme val="minor"/>
    </font>
    <font>
      <sz val="12"/>
      <color indexed="8"/>
      <name val="HY울릉도M"/>
      <family val="1"/>
      <charset val="129"/>
    </font>
    <font>
      <sz val="14"/>
      <color indexed="8"/>
      <name val="HY울릉도M"/>
      <family val="1"/>
      <charset val="129"/>
    </font>
    <font>
      <sz val="12"/>
      <name val="바탕체"/>
      <family val="1"/>
      <charset val="129"/>
    </font>
    <font>
      <sz val="18"/>
      <color indexed="8"/>
      <name val="HY울릉도M"/>
      <family val="1"/>
      <charset val="129"/>
    </font>
    <font>
      <sz val="20"/>
      <color indexed="8"/>
      <name val="HY울릉도M"/>
      <family val="1"/>
      <charset val="129"/>
    </font>
    <font>
      <sz val="16"/>
      <color indexed="8"/>
      <name val="HY울릉도M"/>
      <family val="1"/>
      <charset val="129"/>
    </font>
    <font>
      <sz val="11"/>
      <color indexed="8"/>
      <name val="HY울릉도M"/>
      <family val="1"/>
      <charset val="129"/>
    </font>
    <font>
      <sz val="8"/>
      <color theme="1"/>
      <name val="맑은 고딕"/>
      <family val="2"/>
      <charset val="129"/>
      <scheme val="minor"/>
    </font>
    <font>
      <sz val="8"/>
      <color theme="1"/>
      <name val="맑은 고딕"/>
      <family val="3"/>
      <charset val="129"/>
      <scheme val="minor"/>
    </font>
    <font>
      <sz val="8"/>
      <name val="맑은 고딕"/>
      <family val="3"/>
      <charset val="129"/>
      <scheme val="minor"/>
    </font>
    <font>
      <b/>
      <sz val="8"/>
      <color theme="1"/>
      <name val="맑은 고딕"/>
      <family val="3"/>
      <charset val="129"/>
      <scheme val="minor"/>
    </font>
    <font>
      <b/>
      <sz val="12"/>
      <name val="맑은 고딕"/>
      <family val="3"/>
      <charset val="129"/>
    </font>
    <font>
      <b/>
      <sz val="8"/>
      <name val="맑은 고딕"/>
      <family val="3"/>
      <charset val="129"/>
    </font>
    <font>
      <sz val="10"/>
      <color theme="1"/>
      <name val="맑은 고딕"/>
      <family val="2"/>
      <charset val="129"/>
      <scheme val="minor"/>
    </font>
    <font>
      <sz val="11"/>
      <color theme="1"/>
      <name val="돋움"/>
      <family val="3"/>
      <charset val="129"/>
    </font>
    <font>
      <sz val="8"/>
      <name val="맑은 고딕"/>
      <family val="3"/>
      <charset val="129"/>
      <scheme val="major"/>
    </font>
    <font>
      <sz val="8"/>
      <color rgb="FF333333"/>
      <name val="맑은 고딕"/>
      <family val="3"/>
      <charset val="129"/>
      <scheme val="minor"/>
    </font>
  </fonts>
  <fills count="8">
    <fill>
      <patternFill patternType="none"/>
    </fill>
    <fill>
      <patternFill patternType="gray125"/>
    </fill>
    <fill>
      <patternFill patternType="solid">
        <fgColor theme="9" tint="0.59999389629810485"/>
        <bgColor indexed="64"/>
      </patternFill>
    </fill>
    <fill>
      <patternFill patternType="solid">
        <fgColor indexed="26"/>
        <bgColor indexed="64"/>
      </patternFill>
    </fill>
    <fill>
      <patternFill patternType="solid">
        <fgColor rgb="FFFFFFCC"/>
        <bgColor indexed="64"/>
      </patternFill>
    </fill>
    <fill>
      <patternFill patternType="solid">
        <fgColor theme="0" tint="-0.14996795556505021"/>
        <bgColor indexed="64"/>
      </patternFill>
    </fill>
    <fill>
      <patternFill patternType="solid">
        <fgColor rgb="FFFFFF00"/>
        <bgColor indexed="64"/>
      </patternFill>
    </fill>
    <fill>
      <patternFill patternType="solid">
        <fgColor rgb="FFFFFFFF"/>
        <bgColor indexed="64"/>
      </patternFill>
    </fill>
  </fills>
  <borders count="79">
    <border>
      <left/>
      <right/>
      <top/>
      <bottom/>
      <diagonal/>
    </border>
    <border>
      <left/>
      <right style="thin">
        <color indexed="64"/>
      </right>
      <top/>
      <bottom style="thin">
        <color indexed="64"/>
      </bottom>
      <diagonal/>
    </border>
    <border>
      <left/>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top/>
      <bottom style="hair">
        <color indexed="64"/>
      </bottom>
      <diagonal/>
    </border>
    <border>
      <left/>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diagonal/>
    </border>
    <border>
      <left/>
      <right style="hair">
        <color indexed="64"/>
      </right>
      <top style="hair">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hair">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auto="1"/>
      </left>
      <right style="thin">
        <color auto="1"/>
      </right>
      <top style="thin">
        <color auto="1"/>
      </top>
      <bottom/>
      <diagonal/>
    </border>
    <border>
      <left style="thin">
        <color indexed="64"/>
      </left>
      <right style="hair">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style="hair">
        <color indexed="64"/>
      </bottom>
      <diagonal/>
    </border>
    <border>
      <left style="thin">
        <color auto="1"/>
      </left>
      <right style="thin">
        <color auto="1"/>
      </right>
      <top/>
      <bottom style="thin">
        <color auto="1"/>
      </bottom>
      <diagonal/>
    </border>
    <border>
      <left style="thin">
        <color indexed="64"/>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style="hair">
        <color indexed="64"/>
      </left>
      <right style="thin">
        <color indexed="64"/>
      </right>
      <top/>
      <bottom style="thin">
        <color indexed="64"/>
      </bottom>
      <diagonal/>
    </border>
    <border>
      <left/>
      <right/>
      <top style="thin">
        <color rgb="FF808080"/>
      </top>
      <bottom/>
      <diagonal/>
    </border>
    <border>
      <left style="medium">
        <color indexed="64"/>
      </left>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thin">
        <color rgb="FF808080"/>
      </bottom>
      <diagonal/>
    </border>
    <border>
      <left/>
      <right style="thin">
        <color rgb="FF808080"/>
      </right>
      <top style="thin">
        <color indexed="64"/>
      </top>
      <bottom style="thin">
        <color rgb="FF808080"/>
      </bottom>
      <diagonal/>
    </border>
    <border>
      <left style="thin">
        <color rgb="FF808080"/>
      </left>
      <right style="thin">
        <color rgb="FF808080"/>
      </right>
      <top style="thin">
        <color indexed="64"/>
      </top>
      <bottom style="thin">
        <color rgb="FF808080"/>
      </bottom>
      <diagonal/>
    </border>
    <border>
      <left style="thin">
        <color rgb="FF808080"/>
      </left>
      <right style="thin">
        <color indexed="64"/>
      </right>
      <top style="thin">
        <color indexed="64"/>
      </top>
      <bottom style="thin">
        <color rgb="FF808080"/>
      </bottom>
      <diagonal/>
    </border>
    <border>
      <left style="thin">
        <color indexed="64"/>
      </left>
      <right/>
      <top style="thin">
        <color rgb="FF808080"/>
      </top>
      <bottom/>
      <diagonal/>
    </border>
    <border>
      <left/>
      <right style="thin">
        <color indexed="64"/>
      </right>
      <top style="thin">
        <color rgb="FF80808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4">
    <xf numFmtId="0" fontId="0" fillId="0" borderId="0">
      <alignment vertical="center"/>
    </xf>
    <xf numFmtId="0" fontId="11" fillId="0" borderId="0"/>
    <xf numFmtId="176" fontId="8" fillId="0" borderId="0" applyFont="0" applyFill="0" applyBorder="0" applyAlignment="0" applyProtection="0">
      <alignment vertical="center"/>
    </xf>
    <xf numFmtId="41" fontId="8" fillId="0" borderId="0" applyFont="0" applyFill="0" applyBorder="0" applyAlignment="0" applyProtection="0">
      <alignment vertical="center"/>
    </xf>
    <xf numFmtId="0" fontId="13" fillId="0" borderId="0">
      <alignment vertical="center"/>
    </xf>
    <xf numFmtId="0" fontId="11" fillId="0" borderId="0"/>
    <xf numFmtId="0" fontId="46" fillId="0" borderId="0"/>
    <xf numFmtId="0" fontId="1" fillId="0" borderId="0">
      <alignment vertical="center"/>
    </xf>
    <xf numFmtId="0" fontId="8" fillId="0" borderId="0"/>
    <xf numFmtId="0" fontId="8" fillId="0" borderId="0"/>
    <xf numFmtId="41" fontId="11" fillId="0" borderId="0" applyFont="0" applyFill="0" applyBorder="0" applyProtection="0"/>
    <xf numFmtId="0" fontId="58" fillId="0" borderId="0">
      <alignment vertical="center"/>
    </xf>
    <xf numFmtId="0" fontId="8" fillId="0" borderId="0"/>
    <xf numFmtId="41" fontId="58" fillId="0" borderId="0" applyFont="0" applyFill="0" applyBorder="0" applyAlignment="0" applyProtection="0">
      <alignment vertical="center"/>
    </xf>
  </cellStyleXfs>
  <cellXfs count="563">
    <xf numFmtId="0" fontId="0" fillId="0" borderId="0" xfId="0">
      <alignment vertical="center"/>
    </xf>
    <xf numFmtId="0" fontId="5" fillId="0" borderId="0" xfId="0" applyFont="1" applyAlignment="1">
      <alignment horizontal="center" vertical="center"/>
    </xf>
    <xf numFmtId="0" fontId="5" fillId="0" borderId="0" xfId="0" applyFont="1" applyProtection="1">
      <alignment vertical="center"/>
      <protection locked="0"/>
    </xf>
    <xf numFmtId="0" fontId="5" fillId="0" borderId="27" xfId="0" applyFont="1" applyBorder="1" applyAlignment="1">
      <alignment horizontal="distributed" vertical="center"/>
    </xf>
    <xf numFmtId="0" fontId="5" fillId="0" borderId="5" xfId="0" applyFont="1" applyBorder="1" applyAlignment="1">
      <alignment horizontal="distributed" vertical="center"/>
    </xf>
    <xf numFmtId="178" fontId="7" fillId="0" borderId="0" xfId="0" applyNumberFormat="1" applyFont="1" applyAlignment="1" applyProtection="1">
      <alignment horizontal="center" vertical="center"/>
      <protection locked="0"/>
    </xf>
    <xf numFmtId="0" fontId="5" fillId="0" borderId="15" xfId="0" applyFont="1" applyBorder="1" applyAlignment="1">
      <alignment horizontal="distributed" vertical="center"/>
    </xf>
    <xf numFmtId="0" fontId="5" fillId="0" borderId="19" xfId="0" applyFont="1" applyBorder="1" applyAlignment="1">
      <alignment horizontal="distributed" vertical="center"/>
    </xf>
    <xf numFmtId="0" fontId="5" fillId="0" borderId="9" xfId="0" applyFont="1" applyBorder="1" applyAlignment="1">
      <alignment horizontal="distributed" vertical="center"/>
    </xf>
    <xf numFmtId="0" fontId="5" fillId="0" borderId="8" xfId="0" applyFont="1" applyBorder="1">
      <alignment vertical="center"/>
    </xf>
    <xf numFmtId="0" fontId="5" fillId="0" borderId="10" xfId="0" applyFont="1" applyBorder="1">
      <alignment vertical="center"/>
    </xf>
    <xf numFmtId="10" fontId="5" fillId="0" borderId="9" xfId="0" applyNumberFormat="1" applyFont="1" applyBorder="1" applyAlignment="1">
      <alignment horizontal="right" vertical="center"/>
    </xf>
    <xf numFmtId="10" fontId="5" fillId="0" borderId="10" xfId="0" applyNumberFormat="1" applyFont="1" applyBorder="1">
      <alignment vertical="center"/>
    </xf>
    <xf numFmtId="176" fontId="5" fillId="0" borderId="11" xfId="0" applyNumberFormat="1" applyFont="1" applyBorder="1">
      <alignment vertical="center"/>
    </xf>
    <xf numFmtId="0" fontId="5" fillId="0" borderId="12" xfId="0" applyFont="1" applyBorder="1">
      <alignment vertical="center"/>
    </xf>
    <xf numFmtId="0" fontId="5" fillId="0" borderId="0" xfId="0" applyFont="1">
      <alignment vertical="center"/>
    </xf>
    <xf numFmtId="0" fontId="5" fillId="0" borderId="14" xfId="0" applyFont="1" applyBorder="1">
      <alignment vertical="center"/>
    </xf>
    <xf numFmtId="0" fontId="5" fillId="0" borderId="16" xfId="0" applyFont="1" applyBorder="1">
      <alignment vertical="center"/>
    </xf>
    <xf numFmtId="10" fontId="5" fillId="0" borderId="15" xfId="0" applyNumberFormat="1" applyFont="1" applyBorder="1" applyAlignment="1">
      <alignment horizontal="right" vertical="center"/>
    </xf>
    <xf numFmtId="10" fontId="5" fillId="0" borderId="16" xfId="0" applyNumberFormat="1" applyFont="1" applyBorder="1">
      <alignment vertical="center"/>
    </xf>
    <xf numFmtId="176" fontId="5" fillId="0" borderId="4" xfId="0" applyNumberFormat="1"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20" xfId="0" applyFont="1" applyBorder="1">
      <alignment vertical="center"/>
    </xf>
    <xf numFmtId="0" fontId="5" fillId="0" borderId="21" xfId="0" applyFont="1" applyBorder="1">
      <alignment vertical="center"/>
    </xf>
    <xf numFmtId="10" fontId="5" fillId="0" borderId="19" xfId="0" applyNumberFormat="1" applyFont="1" applyBorder="1" applyAlignment="1">
      <alignment horizontal="right" vertical="center"/>
    </xf>
    <xf numFmtId="10" fontId="5" fillId="0" borderId="22" xfId="0" applyNumberFormat="1" applyFont="1" applyBorder="1">
      <alignment vertical="center"/>
    </xf>
    <xf numFmtId="176" fontId="5" fillId="2" borderId="3" xfId="0" applyNumberFormat="1" applyFont="1" applyFill="1" applyBorder="1">
      <alignment vertical="center"/>
    </xf>
    <xf numFmtId="0" fontId="5" fillId="0" borderId="23" xfId="0" applyFont="1" applyBorder="1">
      <alignment vertical="center"/>
    </xf>
    <xf numFmtId="0" fontId="5" fillId="0" borderId="24" xfId="0" applyFont="1" applyBorder="1">
      <alignment vertical="center"/>
    </xf>
    <xf numFmtId="0" fontId="5" fillId="0" borderId="25" xfId="0" applyFont="1" applyBorder="1">
      <alignment vertical="center"/>
    </xf>
    <xf numFmtId="10" fontId="5" fillId="0" borderId="25" xfId="0" applyNumberFormat="1" applyFont="1" applyBorder="1">
      <alignment vertical="center"/>
    </xf>
    <xf numFmtId="176" fontId="5" fillId="0" borderId="26" xfId="0" applyNumberFormat="1" applyFont="1" applyBorder="1">
      <alignment vertical="center"/>
    </xf>
    <xf numFmtId="10" fontId="5" fillId="0" borderId="27" xfId="0" applyNumberFormat="1" applyFont="1" applyBorder="1" applyAlignment="1">
      <alignment horizontal="right" vertical="center"/>
    </xf>
    <xf numFmtId="10" fontId="5" fillId="0" borderId="20" xfId="0" applyNumberFormat="1" applyFont="1" applyBorder="1">
      <alignment vertical="center"/>
    </xf>
    <xf numFmtId="0" fontId="5" fillId="0" borderId="28" xfId="0" applyFont="1" applyBorder="1">
      <alignment vertical="center"/>
    </xf>
    <xf numFmtId="10" fontId="5" fillId="0" borderId="5" xfId="0" applyNumberFormat="1" applyFont="1" applyBorder="1" applyAlignment="1">
      <alignment horizontal="right" vertical="center"/>
    </xf>
    <xf numFmtId="0" fontId="5" fillId="0" borderId="29" xfId="0" applyFont="1" applyBorder="1">
      <alignment vertical="center"/>
    </xf>
    <xf numFmtId="180" fontId="5" fillId="0" borderId="16" xfId="0" applyNumberFormat="1"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22" xfId="0" applyFont="1" applyBorder="1">
      <alignment vertical="center"/>
    </xf>
    <xf numFmtId="176" fontId="5" fillId="0" borderId="32" xfId="0" applyNumberFormat="1" applyFont="1" applyBorder="1">
      <alignment vertical="center"/>
    </xf>
    <xf numFmtId="0" fontId="5" fillId="0" borderId="33" xfId="0" applyFont="1" applyBorder="1">
      <alignment vertical="center"/>
    </xf>
    <xf numFmtId="0" fontId="5" fillId="0" borderId="7" xfId="0" applyFont="1" applyBorder="1">
      <alignment vertical="center"/>
    </xf>
    <xf numFmtId="0" fontId="5" fillId="0" borderId="34" xfId="0" applyFont="1" applyBorder="1">
      <alignment vertical="center"/>
    </xf>
    <xf numFmtId="0" fontId="5" fillId="0" borderId="35" xfId="0" applyFont="1" applyBorder="1">
      <alignment vertical="center"/>
    </xf>
    <xf numFmtId="10" fontId="5" fillId="0" borderId="2" xfId="0" applyNumberFormat="1" applyFont="1" applyBorder="1" applyAlignment="1">
      <alignment horizontal="right" vertical="center"/>
    </xf>
    <xf numFmtId="10" fontId="5" fillId="0" borderId="34" xfId="0" applyNumberFormat="1" applyFont="1" applyBorder="1">
      <alignment vertical="center"/>
    </xf>
    <xf numFmtId="176" fontId="5" fillId="0" borderId="36" xfId="0" applyNumberFormat="1" applyFont="1" applyBorder="1">
      <alignment vertical="center"/>
    </xf>
    <xf numFmtId="0" fontId="5" fillId="0" borderId="37" xfId="0" applyFont="1" applyBorder="1">
      <alignment vertical="center"/>
    </xf>
    <xf numFmtId="178" fontId="7" fillId="0" borderId="0" xfId="0" applyNumberFormat="1" applyFont="1">
      <alignment vertical="center"/>
    </xf>
    <xf numFmtId="176" fontId="10" fillId="0" borderId="48" xfId="0" applyNumberFormat="1" applyFont="1" applyBorder="1">
      <alignment vertical="center"/>
    </xf>
    <xf numFmtId="176" fontId="10" fillId="0" borderId="0" xfId="0" applyNumberFormat="1" applyFont="1">
      <alignment vertical="center"/>
    </xf>
    <xf numFmtId="10" fontId="5" fillId="0" borderId="0" xfId="0" applyNumberFormat="1" applyFont="1">
      <alignment vertical="center"/>
    </xf>
    <xf numFmtId="180" fontId="5" fillId="0" borderId="0" xfId="0" applyNumberFormat="1" applyFont="1">
      <alignment vertical="center"/>
    </xf>
    <xf numFmtId="0" fontId="6" fillId="0" borderId="0" xfId="0" applyFont="1">
      <alignment vertical="center"/>
    </xf>
    <xf numFmtId="0" fontId="12" fillId="0" borderId="0" xfId="1" applyFont="1"/>
    <xf numFmtId="176" fontId="12" fillId="0" borderId="0" xfId="1" applyNumberFormat="1" applyFont="1"/>
    <xf numFmtId="0" fontId="12" fillId="0" borderId="0" xfId="1" applyFont="1" applyAlignment="1">
      <alignment horizontal="center"/>
    </xf>
    <xf numFmtId="0" fontId="11" fillId="0" borderId="0" xfId="4" applyFont="1" applyAlignment="1"/>
    <xf numFmtId="0" fontId="19" fillId="0" borderId="63" xfId="4" applyFont="1" applyBorder="1" applyAlignment="1">
      <alignment horizontal="center" vertical="center"/>
    </xf>
    <xf numFmtId="0" fontId="19" fillId="0" borderId="63" xfId="4" applyFont="1" applyBorder="1">
      <alignment vertical="center"/>
    </xf>
    <xf numFmtId="0" fontId="27" fillId="0" borderId="64" xfId="4" applyFont="1" applyBorder="1">
      <alignment vertical="center"/>
    </xf>
    <xf numFmtId="0" fontId="27" fillId="0" borderId="0" xfId="4" applyFont="1">
      <alignment vertical="center"/>
    </xf>
    <xf numFmtId="0" fontId="28" fillId="0" borderId="0" xfId="0" applyFont="1" applyAlignment="1">
      <alignment horizontal="center"/>
    </xf>
    <xf numFmtId="0" fontId="28" fillId="0" borderId="0" xfId="0" applyFont="1" applyAlignment="1">
      <alignment horizontal="right"/>
    </xf>
    <xf numFmtId="0" fontId="28" fillId="0" borderId="0" xfId="0" applyFont="1" applyAlignment="1">
      <alignment horizontal="center" wrapText="1"/>
    </xf>
    <xf numFmtId="0" fontId="29" fillId="0" borderId="0" xfId="0" applyFont="1" applyProtection="1">
      <alignment vertical="center"/>
      <protection locked="0"/>
    </xf>
    <xf numFmtId="0" fontId="29" fillId="0" borderId="0" xfId="0" applyFont="1" applyAlignment="1" applyProtection="1">
      <alignment horizontal="center" vertical="center"/>
      <protection locked="0"/>
    </xf>
    <xf numFmtId="0" fontId="30" fillId="0" borderId="0" xfId="0" applyFont="1" applyProtection="1">
      <alignment vertical="center"/>
      <protection locked="0"/>
    </xf>
    <xf numFmtId="0" fontId="31" fillId="0" borderId="0" xfId="0" applyFont="1" applyProtection="1">
      <alignment vertical="center"/>
      <protection locked="0"/>
    </xf>
    <xf numFmtId="0" fontId="30" fillId="0" borderId="0" xfId="0" applyFont="1" applyAlignment="1" applyProtection="1">
      <alignment horizontal="center" vertical="center"/>
      <protection locked="0"/>
    </xf>
    <xf numFmtId="179" fontId="30" fillId="0" borderId="0" xfId="0" applyNumberFormat="1" applyFont="1" applyProtection="1">
      <alignment vertical="center"/>
      <protection locked="0"/>
    </xf>
    <xf numFmtId="0" fontId="12" fillId="0" borderId="0" xfId="0" applyFont="1">
      <alignment vertical="center"/>
    </xf>
    <xf numFmtId="0" fontId="12" fillId="0" borderId="0" xfId="0" applyFont="1" applyAlignment="1"/>
    <xf numFmtId="0" fontId="14" fillId="0" borderId="0" xfId="0" applyFont="1" applyAlignment="1">
      <alignment horizontal="right" vertical="center"/>
    </xf>
    <xf numFmtId="0" fontId="16" fillId="0" borderId="0" xfId="0" applyFont="1" applyAlignment="1">
      <alignment horizontal="right" vertical="center"/>
    </xf>
    <xf numFmtId="0" fontId="17" fillId="0" borderId="0" xfId="0" applyFont="1" applyAlignment="1">
      <alignment horizontal="left" vertical="center"/>
    </xf>
    <xf numFmtId="0" fontId="17" fillId="0" borderId="0" xfId="0" applyFont="1" applyAlignment="1">
      <alignment horizontal="center" vertical="center"/>
    </xf>
    <xf numFmtId="10" fontId="16" fillId="0" borderId="0" xfId="0" applyNumberFormat="1" applyFont="1" applyAlignment="1">
      <alignment horizontal="right" vertical="center"/>
    </xf>
    <xf numFmtId="180" fontId="16" fillId="0" borderId="0" xfId="0" applyNumberFormat="1" applyFont="1" applyAlignment="1">
      <alignment horizontal="right" vertical="center"/>
    </xf>
    <xf numFmtId="0" fontId="29" fillId="0" borderId="0" xfId="0" applyFont="1" applyAlignment="1">
      <alignment horizontal="center" vertical="center"/>
    </xf>
    <xf numFmtId="176" fontId="30" fillId="0" borderId="6" xfId="1" applyNumberFormat="1" applyFont="1" applyBorder="1" applyAlignment="1">
      <alignment vertical="center"/>
    </xf>
    <xf numFmtId="0" fontId="30" fillId="0" borderId="0" xfId="1" applyFont="1" applyAlignment="1">
      <alignment horizontal="left" vertical="center" indent="2"/>
    </xf>
    <xf numFmtId="0" fontId="30" fillId="0" borderId="0" xfId="1" applyFont="1" applyAlignment="1">
      <alignment horizontal="center" vertical="center"/>
    </xf>
    <xf numFmtId="0" fontId="30" fillId="0" borderId="0" xfId="0" applyFont="1">
      <alignment vertical="center"/>
    </xf>
    <xf numFmtId="0" fontId="30" fillId="3" borderId="36" xfId="1" applyFont="1" applyFill="1" applyBorder="1" applyAlignment="1">
      <alignment horizontal="center" vertical="center"/>
    </xf>
    <xf numFmtId="176" fontId="32" fillId="4" borderId="36" xfId="1" applyNumberFormat="1" applyFont="1" applyFill="1" applyBorder="1" applyAlignment="1">
      <alignment horizontal="center" vertical="center"/>
    </xf>
    <xf numFmtId="0" fontId="32" fillId="4" borderId="36" xfId="1" applyFont="1" applyFill="1" applyBorder="1" applyAlignment="1">
      <alignment horizontal="center" vertical="center"/>
    </xf>
    <xf numFmtId="0" fontId="32" fillId="4" borderId="37" xfId="1" applyFont="1" applyFill="1" applyBorder="1" applyAlignment="1">
      <alignment horizontal="center" vertical="center"/>
    </xf>
    <xf numFmtId="0" fontId="32" fillId="4" borderId="55" xfId="1" applyFont="1" applyFill="1" applyBorder="1" applyAlignment="1">
      <alignment horizontal="distributed" vertical="center" wrapText="1" indent="2"/>
    </xf>
    <xf numFmtId="176" fontId="32" fillId="0" borderId="26" xfId="1" applyNumberFormat="1" applyFont="1" applyBorder="1" applyAlignment="1">
      <alignment vertical="center"/>
    </xf>
    <xf numFmtId="0" fontId="32" fillId="0" borderId="26" xfId="1" applyFont="1" applyBorder="1" applyAlignment="1">
      <alignment horizontal="center" vertical="center"/>
    </xf>
    <xf numFmtId="0" fontId="32" fillId="0" borderId="12" xfId="1" applyFont="1" applyBorder="1" applyAlignment="1">
      <alignment horizontal="center" vertical="center"/>
    </xf>
    <xf numFmtId="0" fontId="32" fillId="4" borderId="57" xfId="1" applyFont="1" applyFill="1" applyBorder="1" applyAlignment="1">
      <alignment horizontal="distributed" vertical="center" wrapText="1" indent="2"/>
    </xf>
    <xf numFmtId="176" fontId="32" fillId="0" borderId="4" xfId="1" applyNumberFormat="1" applyFont="1" applyBorder="1" applyAlignment="1">
      <alignment vertical="center"/>
    </xf>
    <xf numFmtId="0" fontId="32" fillId="0" borderId="4" xfId="1" applyFont="1" applyBorder="1" applyAlignment="1">
      <alignment horizontal="center" vertical="center"/>
    </xf>
    <xf numFmtId="0" fontId="32" fillId="0" borderId="17" xfId="1" applyFont="1" applyBorder="1" applyAlignment="1">
      <alignment horizontal="center" vertical="center"/>
    </xf>
    <xf numFmtId="0" fontId="32" fillId="4" borderId="59" xfId="1" applyFont="1" applyFill="1" applyBorder="1" applyAlignment="1">
      <alignment horizontal="distributed" vertical="center" wrapText="1" indent="2"/>
    </xf>
    <xf numFmtId="176" fontId="32" fillId="4" borderId="3" xfId="1" applyNumberFormat="1" applyFont="1" applyFill="1" applyBorder="1" applyAlignment="1">
      <alignment vertical="center"/>
    </xf>
    <xf numFmtId="0" fontId="32" fillId="4" borderId="3" xfId="1" applyFont="1" applyFill="1" applyBorder="1" applyAlignment="1">
      <alignment horizontal="center" vertical="center"/>
    </xf>
    <xf numFmtId="0" fontId="32" fillId="4" borderId="28" xfId="1" applyFont="1" applyFill="1" applyBorder="1" applyAlignment="1">
      <alignment horizontal="center" vertical="center"/>
    </xf>
    <xf numFmtId="0" fontId="32" fillId="4" borderId="25" xfId="1" applyFont="1" applyFill="1" applyBorder="1" applyAlignment="1">
      <alignment horizontal="distributed" vertical="center" wrapText="1" indent="2"/>
    </xf>
    <xf numFmtId="0" fontId="32" fillId="0" borderId="52" xfId="1" applyFont="1" applyBorder="1" applyAlignment="1">
      <alignment horizontal="center" vertical="center"/>
    </xf>
    <xf numFmtId="0" fontId="32" fillId="4" borderId="16" xfId="1" applyFont="1" applyFill="1" applyBorder="1" applyAlignment="1">
      <alignment horizontal="distributed" vertical="center" wrapText="1" indent="2"/>
    </xf>
    <xf numFmtId="41" fontId="32" fillId="0" borderId="4" xfId="0" applyNumberFormat="1" applyFont="1" applyBorder="1">
      <alignment vertical="center"/>
    </xf>
    <xf numFmtId="0" fontId="32" fillId="0" borderId="4" xfId="0" applyFont="1" applyBorder="1" applyAlignment="1">
      <alignment horizontal="center" vertical="center"/>
    </xf>
    <xf numFmtId="0" fontId="32" fillId="0" borderId="17" xfId="0" applyFont="1" applyBorder="1" applyAlignment="1">
      <alignment horizontal="center" vertical="center"/>
    </xf>
    <xf numFmtId="0" fontId="32" fillId="4" borderId="20" xfId="1" applyFont="1" applyFill="1" applyBorder="1" applyAlignment="1">
      <alignment horizontal="distributed" vertical="center" wrapText="1" indent="2"/>
    </xf>
    <xf numFmtId="176" fontId="32" fillId="0" borderId="11" xfId="1" applyNumberFormat="1" applyFont="1" applyBorder="1" applyAlignment="1">
      <alignment vertical="center"/>
    </xf>
    <xf numFmtId="0" fontId="32" fillId="0" borderId="11" xfId="1" applyFont="1" applyBorder="1" applyAlignment="1">
      <alignment horizontal="center" vertical="center"/>
    </xf>
    <xf numFmtId="0" fontId="32" fillId="0" borderId="29" xfId="1" applyFont="1" applyBorder="1" applyAlignment="1">
      <alignment horizontal="center" vertical="center"/>
    </xf>
    <xf numFmtId="176" fontId="32" fillId="0" borderId="3" xfId="1" applyNumberFormat="1" applyFont="1" applyBorder="1" applyAlignment="1">
      <alignment vertical="center"/>
    </xf>
    <xf numFmtId="0" fontId="32" fillId="0" borderId="3" xfId="1" applyFont="1" applyBorder="1" applyAlignment="1">
      <alignment horizontal="center" vertical="center"/>
    </xf>
    <xf numFmtId="0" fontId="32" fillId="0" borderId="28" xfId="1" applyFont="1" applyBorder="1" applyAlignment="1">
      <alignment horizontal="center" vertical="center"/>
    </xf>
    <xf numFmtId="176" fontId="32" fillId="4" borderId="53" xfId="1" applyNumberFormat="1" applyFont="1" applyFill="1" applyBorder="1" applyAlignment="1">
      <alignment vertical="center"/>
    </xf>
    <xf numFmtId="0" fontId="32" fillId="4" borderId="53" xfId="1" applyFont="1" applyFill="1" applyBorder="1" applyAlignment="1">
      <alignment horizontal="center" vertical="center"/>
    </xf>
    <xf numFmtId="0" fontId="32" fillId="4" borderId="62" xfId="1" applyFont="1" applyFill="1" applyBorder="1" applyAlignment="1">
      <alignment horizontal="center" vertical="center"/>
    </xf>
    <xf numFmtId="179" fontId="29" fillId="0" borderId="3" xfId="0" applyNumberFormat="1" applyFont="1" applyBorder="1" applyAlignment="1">
      <alignment horizontal="center" vertical="center"/>
    </xf>
    <xf numFmtId="0" fontId="29" fillId="0" borderId="11" xfId="0" applyFont="1" applyBorder="1" applyAlignment="1">
      <alignment horizontal="left" vertical="center" shrinkToFit="1"/>
    </xf>
    <xf numFmtId="0" fontId="29" fillId="0" borderId="11" xfId="0" applyFont="1" applyBorder="1" applyAlignment="1">
      <alignment horizontal="center" vertical="center" shrinkToFit="1"/>
    </xf>
    <xf numFmtId="0" fontId="29" fillId="0" borderId="11" xfId="0" applyFont="1" applyBorder="1" applyAlignment="1">
      <alignment horizontal="right" vertical="center" shrinkToFit="1"/>
    </xf>
    <xf numFmtId="179" fontId="29" fillId="0" borderId="11" xfId="0" applyNumberFormat="1" applyFont="1" applyBorder="1" applyAlignment="1">
      <alignment horizontal="right" vertical="center" shrinkToFit="1"/>
    </xf>
    <xf numFmtId="0" fontId="29" fillId="0" borderId="29" xfId="0" applyFont="1" applyBorder="1" applyAlignment="1">
      <alignment horizontal="center" vertical="center"/>
    </xf>
    <xf numFmtId="0" fontId="29" fillId="0" borderId="57" xfId="0" applyFont="1" applyBorder="1">
      <alignment vertical="center"/>
    </xf>
    <xf numFmtId="0" fontId="29" fillId="0" borderId="4" xfId="0" applyFont="1" applyBorder="1" applyAlignment="1">
      <alignment horizontal="left" vertical="center" shrinkToFit="1"/>
    </xf>
    <xf numFmtId="0" fontId="29" fillId="0" borderId="4" xfId="0" applyFont="1" applyBorder="1" applyAlignment="1">
      <alignment horizontal="center" vertical="center" shrinkToFit="1"/>
    </xf>
    <xf numFmtId="0" fontId="29" fillId="0" borderId="4" xfId="0" applyFont="1" applyBorder="1" applyAlignment="1">
      <alignment horizontal="right" vertical="center" shrinkToFit="1"/>
    </xf>
    <xf numFmtId="179" fontId="29" fillId="0" borderId="4" xfId="0" applyNumberFormat="1" applyFont="1" applyBorder="1" applyAlignment="1">
      <alignment horizontal="right" vertical="center" shrinkToFit="1"/>
    </xf>
    <xf numFmtId="0" fontId="29" fillId="0" borderId="17" xfId="0" applyFont="1" applyBorder="1" applyAlignment="1">
      <alignment horizontal="center" vertical="center"/>
    </xf>
    <xf numFmtId="38" fontId="29" fillId="0" borderId="0" xfId="0" applyNumberFormat="1" applyFont="1" applyProtection="1">
      <alignment vertical="center"/>
      <protection locked="0"/>
    </xf>
    <xf numFmtId="0" fontId="29" fillId="0" borderId="0" xfId="0" applyFont="1" applyAlignment="1" applyProtection="1">
      <alignment horizontal="left" vertical="center" shrinkToFit="1"/>
      <protection locked="0"/>
    </xf>
    <xf numFmtId="0" fontId="29" fillId="0" borderId="0" xfId="0" applyFont="1" applyAlignment="1" applyProtection="1">
      <alignment horizontal="right" vertical="center"/>
      <protection locked="0"/>
    </xf>
    <xf numFmtId="179" fontId="29" fillId="0" borderId="0" xfId="0" applyNumberFormat="1" applyFont="1" applyAlignment="1" applyProtection="1">
      <alignment horizontal="center" vertical="center"/>
      <protection locked="0"/>
    </xf>
    <xf numFmtId="179" fontId="29" fillId="0" borderId="0" xfId="0" applyNumberFormat="1" applyFont="1" applyAlignment="1" applyProtection="1">
      <alignment horizontal="right" vertical="center" shrinkToFit="1"/>
      <protection locked="0"/>
    </xf>
    <xf numFmtId="0" fontId="29" fillId="0" borderId="66" xfId="0" applyFont="1" applyBorder="1">
      <alignment vertical="center"/>
    </xf>
    <xf numFmtId="0" fontId="29" fillId="0" borderId="32" xfId="0" applyFont="1" applyBorder="1" applyAlignment="1">
      <alignment horizontal="left" vertical="center" shrinkToFit="1"/>
    </xf>
    <xf numFmtId="0" fontId="29" fillId="0" borderId="32" xfId="0" applyFont="1" applyBorder="1" applyAlignment="1">
      <alignment horizontal="center" vertical="center" shrinkToFit="1"/>
    </xf>
    <xf numFmtId="0" fontId="29" fillId="0" borderId="32" xfId="0" applyFont="1" applyBorder="1" applyAlignment="1">
      <alignment horizontal="right" vertical="center" shrinkToFit="1"/>
    </xf>
    <xf numFmtId="179" fontId="29" fillId="0" borderId="32" xfId="0" applyNumberFormat="1" applyFont="1" applyBorder="1" applyAlignment="1">
      <alignment horizontal="right" vertical="center" shrinkToFit="1"/>
    </xf>
    <xf numFmtId="0" fontId="29" fillId="0" borderId="23" xfId="0" applyFont="1" applyBorder="1" applyAlignment="1">
      <alignment horizontal="center" vertical="center"/>
    </xf>
    <xf numFmtId="0" fontId="29" fillId="0" borderId="36" xfId="0" applyFont="1" applyBorder="1" applyAlignment="1">
      <alignment horizontal="center" vertical="center"/>
    </xf>
    <xf numFmtId="0" fontId="29" fillId="0" borderId="36" xfId="0" applyFont="1" applyBorder="1" applyAlignment="1">
      <alignment horizontal="right" vertical="center"/>
    </xf>
    <xf numFmtId="0" fontId="29" fillId="0" borderId="37" xfId="0" applyFont="1" applyBorder="1" applyAlignment="1">
      <alignment horizontal="center" vertical="center"/>
    </xf>
    <xf numFmtId="0" fontId="30" fillId="0" borderId="0" xfId="0" applyFont="1" applyAlignment="1">
      <alignment horizontal="center" vertical="center"/>
    </xf>
    <xf numFmtId="179" fontId="30" fillId="0" borderId="6" xfId="0" applyNumberFormat="1" applyFont="1" applyBorder="1" applyAlignment="1">
      <alignment horizontal="center" vertical="center"/>
    </xf>
    <xf numFmtId="38" fontId="30" fillId="0" borderId="0" xfId="0" applyNumberFormat="1" applyFont="1" applyProtection="1">
      <alignment vertical="center"/>
      <protection locked="0"/>
    </xf>
    <xf numFmtId="179" fontId="30" fillId="0" borderId="0" xfId="0" applyNumberFormat="1" applyFont="1" applyAlignment="1">
      <alignment horizontal="right" vertical="center"/>
    </xf>
    <xf numFmtId="0" fontId="30" fillId="0" borderId="6" xfId="0" applyFont="1" applyBorder="1" applyAlignment="1">
      <alignment horizontal="center" vertical="center"/>
    </xf>
    <xf numFmtId="0" fontId="30" fillId="0" borderId="0" xfId="0" applyFont="1" applyAlignment="1" applyProtection="1">
      <alignment horizontal="left" vertical="center" shrinkToFit="1"/>
      <protection locked="0"/>
    </xf>
    <xf numFmtId="0" fontId="30" fillId="0" borderId="0" xfId="0" applyFont="1" applyAlignment="1" applyProtection="1">
      <alignment horizontal="right" vertical="center"/>
      <protection locked="0"/>
    </xf>
    <xf numFmtId="176" fontId="30" fillId="0" borderId="0" xfId="0" applyNumberFormat="1" applyFont="1" applyAlignment="1" applyProtection="1">
      <alignment horizontal="center" vertical="center"/>
      <protection locked="0"/>
    </xf>
    <xf numFmtId="179" fontId="30" fillId="0" borderId="0" xfId="0" applyNumberFormat="1" applyFont="1" applyAlignment="1" applyProtection="1">
      <alignment horizontal="center" vertical="center"/>
      <protection locked="0"/>
    </xf>
    <xf numFmtId="0" fontId="30" fillId="0" borderId="57" xfId="0" applyFont="1" applyBorder="1" applyAlignment="1">
      <alignment horizontal="left" vertical="center" shrinkToFit="1"/>
    </xf>
    <xf numFmtId="0" fontId="30" fillId="0" borderId="4" xfId="0" applyFont="1" applyBorder="1" applyAlignment="1">
      <alignment horizontal="left" vertical="center" shrinkToFit="1"/>
    </xf>
    <xf numFmtId="0" fontId="30" fillId="0" borderId="4" xfId="0" applyFont="1" applyBorder="1" applyAlignment="1">
      <alignment horizontal="center" vertical="center" shrinkToFit="1"/>
    </xf>
    <xf numFmtId="41" fontId="30" fillId="0" borderId="4" xfId="3" applyFont="1" applyBorder="1" applyAlignment="1">
      <alignment horizontal="right" vertical="center" shrinkToFit="1"/>
    </xf>
    <xf numFmtId="179" fontId="30" fillId="0" borderId="4" xfId="0" applyNumberFormat="1" applyFont="1" applyBorder="1" applyAlignment="1">
      <alignment horizontal="right" vertical="center" shrinkToFit="1"/>
    </xf>
    <xf numFmtId="0" fontId="30" fillId="0" borderId="17" xfId="0" applyFont="1" applyBorder="1" applyAlignment="1">
      <alignment horizontal="center" vertical="center"/>
    </xf>
    <xf numFmtId="0" fontId="30" fillId="0" borderId="4" xfId="0" applyFont="1" applyBorder="1" applyAlignment="1">
      <alignment horizontal="center" vertical="center"/>
    </xf>
    <xf numFmtId="176" fontId="30" fillId="0" borderId="4" xfId="0" applyNumberFormat="1" applyFont="1" applyBorder="1" applyAlignment="1">
      <alignment horizontal="right" vertical="center" shrinkToFit="1"/>
    </xf>
    <xf numFmtId="181" fontId="30" fillId="0" borderId="4" xfId="0" applyNumberFormat="1" applyFont="1" applyBorder="1" applyAlignment="1">
      <alignment horizontal="right" vertical="center" shrinkToFit="1"/>
    </xf>
    <xf numFmtId="179" fontId="30" fillId="0" borderId="4" xfId="0" applyNumberFormat="1" applyFont="1" applyBorder="1" applyAlignment="1">
      <alignment horizontal="right" vertical="center"/>
    </xf>
    <xf numFmtId="0" fontId="30" fillId="0" borderId="3" xfId="0" applyFont="1" applyBorder="1" applyAlignment="1">
      <alignment horizontal="center" vertical="center"/>
    </xf>
    <xf numFmtId="179" fontId="30" fillId="0" borderId="3" xfId="0" applyNumberFormat="1" applyFont="1" applyBorder="1" applyAlignment="1">
      <alignment horizontal="right" vertical="center"/>
    </xf>
    <xf numFmtId="0" fontId="30" fillId="0" borderId="28" xfId="0" applyFont="1" applyBorder="1" applyAlignment="1">
      <alignment horizontal="center" vertical="center"/>
    </xf>
    <xf numFmtId="0" fontId="30" fillId="0" borderId="65" xfId="0" applyFont="1" applyBorder="1" applyAlignment="1">
      <alignment horizontal="left" vertical="center" shrinkToFit="1"/>
    </xf>
    <xf numFmtId="0" fontId="30" fillId="0" borderId="11" xfId="0" applyFont="1" applyBorder="1" applyAlignment="1">
      <alignment horizontal="left" vertical="center" shrinkToFit="1"/>
    </xf>
    <xf numFmtId="0" fontId="30" fillId="0" borderId="11" xfId="0" applyFont="1" applyBorder="1" applyAlignment="1">
      <alignment horizontal="center" vertical="center" shrinkToFit="1"/>
    </xf>
    <xf numFmtId="179" fontId="30" fillId="0" borderId="11" xfId="0" applyNumberFormat="1" applyFont="1" applyBorder="1" applyAlignment="1">
      <alignment horizontal="right" vertical="center" shrinkToFit="1"/>
    </xf>
    <xf numFmtId="0" fontId="30" fillId="0" borderId="29" xfId="0" applyFont="1" applyBorder="1" applyAlignment="1">
      <alignment horizontal="center" vertical="center"/>
    </xf>
    <xf numFmtId="176" fontId="30" fillId="0" borderId="3" xfId="0" applyNumberFormat="1" applyFont="1" applyBorder="1" applyAlignment="1">
      <alignment horizontal="center" vertical="center"/>
    </xf>
    <xf numFmtId="179" fontId="30" fillId="0" borderId="3" xfId="0" applyNumberFormat="1" applyFont="1" applyBorder="1" applyAlignment="1">
      <alignment horizontal="center" vertical="center"/>
    </xf>
    <xf numFmtId="0" fontId="30" fillId="0" borderId="66" xfId="0" applyFont="1" applyBorder="1" applyAlignment="1">
      <alignment horizontal="left" vertical="center" shrinkToFit="1"/>
    </xf>
    <xf numFmtId="0" fontId="30" fillId="0" borderId="32" xfId="0" applyFont="1" applyBorder="1" applyAlignment="1">
      <alignment horizontal="left" vertical="center" shrinkToFit="1"/>
    </xf>
    <xf numFmtId="0" fontId="30" fillId="0" borderId="32" xfId="0" applyFont="1" applyBorder="1" applyAlignment="1">
      <alignment horizontal="center" vertical="center"/>
    </xf>
    <xf numFmtId="176" fontId="30" fillId="0" borderId="32" xfId="0" applyNumberFormat="1" applyFont="1" applyBorder="1" applyAlignment="1">
      <alignment horizontal="right" vertical="center" shrinkToFit="1"/>
    </xf>
    <xf numFmtId="179" fontId="30" fillId="0" borderId="32" xfId="0" applyNumberFormat="1" applyFont="1" applyBorder="1" applyAlignment="1">
      <alignment horizontal="right" vertical="center" shrinkToFit="1"/>
    </xf>
    <xf numFmtId="179" fontId="30" fillId="0" borderId="32" xfId="0" applyNumberFormat="1" applyFont="1" applyBorder="1" applyAlignment="1">
      <alignment horizontal="right" vertical="center"/>
    </xf>
    <xf numFmtId="0" fontId="30" fillId="0" borderId="23" xfId="0" applyFont="1" applyBorder="1" applyAlignment="1">
      <alignment horizontal="center" vertical="center"/>
    </xf>
    <xf numFmtId="0" fontId="30" fillId="0" borderId="36" xfId="0" applyFont="1" applyBorder="1" applyAlignment="1">
      <alignment horizontal="center" vertical="center"/>
    </xf>
    <xf numFmtId="0" fontId="30" fillId="0" borderId="36" xfId="0" applyFont="1" applyBorder="1" applyAlignment="1">
      <alignment horizontal="right" vertical="center"/>
    </xf>
    <xf numFmtId="0" fontId="30" fillId="0" borderId="37" xfId="0" applyFont="1" applyBorder="1" applyAlignment="1">
      <alignment horizontal="center" vertical="center"/>
    </xf>
    <xf numFmtId="0" fontId="30" fillId="0" borderId="67" xfId="0" applyFont="1" applyBorder="1" applyAlignment="1">
      <alignment horizontal="center" vertical="center"/>
    </xf>
    <xf numFmtId="0" fontId="30" fillId="0" borderId="65" xfId="0" applyFont="1" applyBorder="1" applyAlignment="1">
      <alignment horizontal="center" vertical="center"/>
    </xf>
    <xf numFmtId="0" fontId="30" fillId="0" borderId="11" xfId="0" applyFont="1" applyBorder="1" applyAlignment="1">
      <alignment horizontal="center" vertical="center"/>
    </xf>
    <xf numFmtId="179" fontId="30" fillId="0" borderId="11" xfId="0" applyNumberFormat="1" applyFont="1" applyBorder="1" applyAlignment="1">
      <alignment horizontal="right" vertical="center"/>
    </xf>
    <xf numFmtId="0" fontId="30" fillId="0" borderId="57" xfId="0" applyFont="1" applyBorder="1" applyAlignment="1">
      <alignment horizontal="center" vertical="center"/>
    </xf>
    <xf numFmtId="0" fontId="30" fillId="0" borderId="59" xfId="0" applyFont="1" applyBorder="1" applyAlignment="1">
      <alignment horizontal="center" vertical="center"/>
    </xf>
    <xf numFmtId="0" fontId="30" fillId="0" borderId="3" xfId="0" applyFont="1" applyBorder="1" applyAlignment="1">
      <alignment horizontal="center" vertical="center" shrinkToFit="1"/>
    </xf>
    <xf numFmtId="0" fontId="34" fillId="0" borderId="0" xfId="0" applyFont="1" applyAlignment="1"/>
    <xf numFmtId="0" fontId="31" fillId="2" borderId="2" xfId="0" applyFont="1" applyFill="1" applyBorder="1">
      <alignment vertical="center"/>
    </xf>
    <xf numFmtId="0" fontId="30" fillId="2" borderId="2" xfId="0" applyFont="1" applyFill="1" applyBorder="1" applyAlignment="1">
      <alignment horizontal="center" vertical="center"/>
    </xf>
    <xf numFmtId="0" fontId="30" fillId="2" borderId="2" xfId="0" applyFont="1" applyFill="1" applyBorder="1">
      <alignment vertical="center"/>
    </xf>
    <xf numFmtId="179" fontId="30" fillId="2" borderId="2" xfId="0" applyNumberFormat="1" applyFont="1" applyFill="1" applyBorder="1">
      <alignment vertical="center"/>
    </xf>
    <xf numFmtId="179" fontId="30" fillId="0" borderId="0" xfId="0" applyNumberFormat="1" applyFont="1">
      <alignment vertical="center"/>
    </xf>
    <xf numFmtId="0" fontId="30" fillId="0" borderId="0" xfId="0" applyFont="1" applyAlignment="1">
      <alignment horizontal="left" vertical="center" wrapText="1"/>
    </xf>
    <xf numFmtId="0" fontId="30" fillId="0" borderId="0" xfId="0" quotePrefix="1" applyFont="1" applyProtection="1">
      <alignment vertical="center"/>
      <protection locked="0"/>
    </xf>
    <xf numFmtId="0" fontId="30" fillId="0" borderId="57" xfId="0" applyFont="1" applyBorder="1">
      <alignment vertical="center"/>
    </xf>
    <xf numFmtId="0" fontId="30" fillId="0" borderId="4" xfId="0" applyFont="1" applyBorder="1">
      <alignment vertical="center"/>
    </xf>
    <xf numFmtId="179" fontId="30" fillId="0" borderId="4" xfId="0" applyNumberFormat="1" applyFont="1" applyBorder="1">
      <alignment vertical="center"/>
    </xf>
    <xf numFmtId="179" fontId="30" fillId="0" borderId="4" xfId="0" applyNumberFormat="1" applyFont="1" applyBorder="1" applyAlignment="1">
      <alignment vertical="center" shrinkToFit="1"/>
    </xf>
    <xf numFmtId="0" fontId="30" fillId="0" borderId="17" xfId="0" applyFont="1" applyBorder="1" applyAlignment="1">
      <alignment horizontal="center" vertical="center" wrapText="1"/>
    </xf>
    <xf numFmtId="0" fontId="30" fillId="0" borderId="4" xfId="0" applyFont="1" applyBorder="1" applyAlignment="1">
      <alignment horizontal="left" vertical="center" wrapText="1"/>
    </xf>
    <xf numFmtId="0" fontId="30" fillId="0" borderId="57" xfId="0" applyFont="1" applyBorder="1" applyAlignment="1">
      <alignment horizontal="left" vertical="center"/>
    </xf>
    <xf numFmtId="0" fontId="30" fillId="0" borderId="4" xfId="0" applyFont="1" applyBorder="1" applyAlignment="1">
      <alignment horizontal="left" vertical="center"/>
    </xf>
    <xf numFmtId="0" fontId="31" fillId="2" borderId="55" xfId="0" applyFont="1" applyFill="1" applyBorder="1">
      <alignment vertical="center"/>
    </xf>
    <xf numFmtId="0" fontId="31" fillId="2" borderId="26" xfId="0" applyFont="1" applyFill="1" applyBorder="1">
      <alignment vertical="center"/>
    </xf>
    <xf numFmtId="0" fontId="30" fillId="2" borderId="26" xfId="0" applyFont="1" applyFill="1" applyBorder="1" applyAlignment="1">
      <alignment horizontal="center" vertical="center"/>
    </xf>
    <xf numFmtId="0" fontId="30" fillId="2" borderId="26" xfId="0" applyFont="1" applyFill="1" applyBorder="1">
      <alignment vertical="center"/>
    </xf>
    <xf numFmtId="179" fontId="30" fillId="2" borderId="26" xfId="0" applyNumberFormat="1" applyFont="1" applyFill="1" applyBorder="1">
      <alignment vertical="center"/>
    </xf>
    <xf numFmtId="0" fontId="30" fillId="2" borderId="12" xfId="0" applyFont="1" applyFill="1" applyBorder="1" applyAlignment="1">
      <alignment horizontal="center" vertical="center"/>
    </xf>
    <xf numFmtId="0" fontId="30" fillId="0" borderId="3" xfId="0" applyFont="1" applyBorder="1">
      <alignment vertical="center"/>
    </xf>
    <xf numFmtId="0" fontId="30" fillId="0" borderId="68" xfId="0" applyFont="1" applyBorder="1" applyAlignment="1">
      <alignment horizontal="center" vertical="center"/>
    </xf>
    <xf numFmtId="0" fontId="30" fillId="0" borderId="69" xfId="0" applyFont="1" applyBorder="1" applyAlignment="1">
      <alignment horizontal="center" vertical="center"/>
    </xf>
    <xf numFmtId="0" fontId="30" fillId="0" borderId="69" xfId="0" applyFont="1" applyBorder="1">
      <alignment vertical="center"/>
    </xf>
    <xf numFmtId="179" fontId="30" fillId="0" borderId="69" xfId="0" applyNumberFormat="1" applyFont="1" applyBorder="1">
      <alignment vertical="center"/>
    </xf>
    <xf numFmtId="0" fontId="30" fillId="0" borderId="70" xfId="0" applyFont="1" applyBorder="1" applyAlignment="1">
      <alignment horizontal="center" vertical="center"/>
    </xf>
    <xf numFmtId="0" fontId="31" fillId="2" borderId="55" xfId="0" applyFont="1" applyFill="1" applyBorder="1" applyAlignment="1">
      <alignment horizontal="left" vertical="center"/>
    </xf>
    <xf numFmtId="0" fontId="31" fillId="2" borderId="26" xfId="0" applyFont="1" applyFill="1" applyBorder="1" applyAlignment="1">
      <alignment horizontal="left" vertical="center"/>
    </xf>
    <xf numFmtId="0" fontId="31" fillId="2" borderId="26" xfId="0" applyFont="1" applyFill="1" applyBorder="1" applyAlignment="1">
      <alignment horizontal="center" vertical="center"/>
    </xf>
    <xf numFmtId="179" fontId="31" fillId="2" borderId="26" xfId="0" applyNumberFormat="1" applyFont="1" applyFill="1" applyBorder="1" applyAlignment="1">
      <alignment horizontal="right" vertical="center"/>
    </xf>
    <xf numFmtId="0" fontId="31" fillId="2" borderId="12" xfId="0" applyFont="1" applyFill="1" applyBorder="1" applyAlignment="1">
      <alignment horizontal="center" vertical="center"/>
    </xf>
    <xf numFmtId="179" fontId="30" fillId="0" borderId="69" xfId="0" applyNumberFormat="1" applyFont="1" applyBorder="1" applyAlignment="1">
      <alignment horizontal="right" vertical="center"/>
    </xf>
    <xf numFmtId="0" fontId="30" fillId="0" borderId="59" xfId="0" applyFont="1" applyBorder="1" applyAlignment="1">
      <alignment horizontal="left" vertical="center"/>
    </xf>
    <xf numFmtId="0" fontId="30" fillId="0" borderId="3" xfId="0" applyFont="1" applyBorder="1" applyAlignment="1">
      <alignment horizontal="left" vertical="center"/>
    </xf>
    <xf numFmtId="179" fontId="30" fillId="0" borderId="3" xfId="0" applyNumberFormat="1" applyFont="1" applyBorder="1">
      <alignment vertical="center"/>
    </xf>
    <xf numFmtId="0" fontId="30" fillId="0" borderId="55" xfId="0" applyFont="1" applyBorder="1" applyAlignment="1">
      <alignment horizontal="left" vertical="center"/>
    </xf>
    <xf numFmtId="0" fontId="30" fillId="0" borderId="26" xfId="0" applyFont="1" applyBorder="1" applyAlignment="1">
      <alignment horizontal="left" vertical="center"/>
    </xf>
    <xf numFmtId="0" fontId="30" fillId="0" borderId="26" xfId="0" applyFont="1" applyBorder="1" applyAlignment="1">
      <alignment horizontal="center" vertical="center"/>
    </xf>
    <xf numFmtId="179" fontId="30" fillId="0" borderId="26" xfId="0" applyNumberFormat="1" applyFont="1" applyBorder="1" applyAlignment="1">
      <alignment horizontal="right" vertical="center"/>
    </xf>
    <xf numFmtId="179" fontId="30" fillId="0" borderId="26" xfId="0" applyNumberFormat="1" applyFont="1" applyBorder="1">
      <alignment vertical="center"/>
    </xf>
    <xf numFmtId="0" fontId="30" fillId="0" borderId="12" xfId="0" applyFont="1" applyBorder="1" applyAlignment="1">
      <alignment horizontal="center" vertical="center"/>
    </xf>
    <xf numFmtId="176" fontId="30" fillId="0" borderId="4" xfId="0" applyNumberFormat="1" applyFont="1" applyBorder="1">
      <alignment vertical="center"/>
    </xf>
    <xf numFmtId="9" fontId="30" fillId="0" borderId="4" xfId="0" applyNumberFormat="1" applyFont="1" applyBorder="1" applyAlignment="1">
      <alignment horizontal="center" vertical="center"/>
    </xf>
    <xf numFmtId="176" fontId="35" fillId="0" borderId="4" xfId="0" applyNumberFormat="1" applyFont="1" applyBorder="1">
      <alignment vertical="center"/>
    </xf>
    <xf numFmtId="176" fontId="30" fillId="0" borderId="17" xfId="0" applyNumberFormat="1" applyFont="1" applyBorder="1">
      <alignment vertical="center"/>
    </xf>
    <xf numFmtId="0" fontId="30" fillId="0" borderId="57" xfId="0" applyFont="1" applyBorder="1" applyAlignment="1">
      <alignment horizontal="center" vertical="center" shrinkToFit="1"/>
    </xf>
    <xf numFmtId="178" fontId="30" fillId="0" borderId="4" xfId="0" applyNumberFormat="1" applyFont="1" applyBorder="1" applyAlignment="1">
      <alignment horizontal="right" vertical="center"/>
    </xf>
    <xf numFmtId="178" fontId="36" fillId="0" borderId="4" xfId="0" applyNumberFormat="1" applyFont="1" applyBorder="1" applyAlignment="1">
      <alignment horizontal="right" vertical="center"/>
    </xf>
    <xf numFmtId="0" fontId="30" fillId="0" borderId="59" xfId="0" applyFont="1" applyBorder="1" applyAlignment="1">
      <alignment horizontal="center" vertical="center" shrinkToFit="1"/>
    </xf>
    <xf numFmtId="178" fontId="30" fillId="0" borderId="3" xfId="0" applyNumberFormat="1" applyFont="1" applyBorder="1" applyAlignment="1">
      <alignment horizontal="right" vertical="center"/>
    </xf>
    <xf numFmtId="9" fontId="30" fillId="0" borderId="3" xfId="0" applyNumberFormat="1" applyFont="1" applyBorder="1" applyAlignment="1">
      <alignment horizontal="center" vertical="center"/>
    </xf>
    <xf numFmtId="178" fontId="36" fillId="0" borderId="3" xfId="0" applyNumberFormat="1" applyFont="1" applyBorder="1" applyAlignment="1">
      <alignment horizontal="right" vertical="center"/>
    </xf>
    <xf numFmtId="177" fontId="30" fillId="0" borderId="0" xfId="0" applyNumberFormat="1" applyFont="1" applyAlignment="1">
      <alignment horizontal="right" vertical="center" shrinkToFit="1"/>
    </xf>
    <xf numFmtId="0" fontId="30" fillId="0" borderId="0" xfId="0" applyFont="1" applyAlignment="1">
      <alignment vertical="center" shrinkToFit="1"/>
    </xf>
    <xf numFmtId="177" fontId="30" fillId="0" borderId="0" xfId="0" applyNumberFormat="1" applyFont="1" applyAlignment="1">
      <alignment horizontal="right" vertical="center"/>
    </xf>
    <xf numFmtId="0" fontId="30" fillId="0" borderId="0" xfId="0" applyFont="1" applyAlignment="1" applyProtection="1">
      <alignment vertical="center" shrinkToFit="1"/>
      <protection locked="0"/>
    </xf>
    <xf numFmtId="177" fontId="30" fillId="0" borderId="0" xfId="0" applyNumberFormat="1" applyFont="1" applyAlignment="1" applyProtection="1">
      <alignment horizontal="right" vertical="center"/>
      <protection locked="0"/>
    </xf>
    <xf numFmtId="177" fontId="30" fillId="0" borderId="4" xfId="0" applyNumberFormat="1" applyFont="1" applyBorder="1" applyAlignment="1">
      <alignment horizontal="right" vertical="center" shrinkToFit="1"/>
    </xf>
    <xf numFmtId="0" fontId="30" fillId="0" borderId="57" xfId="0" applyFont="1" applyBorder="1" applyAlignment="1">
      <alignment horizontal="left" vertical="center" wrapText="1"/>
    </xf>
    <xf numFmtId="0" fontId="30" fillId="0" borderId="4" xfId="0" applyFont="1" applyBorder="1" applyAlignment="1">
      <alignment vertical="center" shrinkToFit="1"/>
    </xf>
    <xf numFmtId="177" fontId="30" fillId="0" borderId="4" xfId="0" applyNumberFormat="1" applyFont="1" applyBorder="1" applyAlignment="1">
      <alignment horizontal="right" vertical="center"/>
    </xf>
    <xf numFmtId="176" fontId="30" fillId="0" borderId="11" xfId="0" applyNumberFormat="1" applyFont="1" applyBorder="1">
      <alignment vertical="center"/>
    </xf>
    <xf numFmtId="177" fontId="30" fillId="0" borderId="11" xfId="0" applyNumberFormat="1" applyFont="1" applyBorder="1" applyAlignment="1">
      <alignment horizontal="right" vertical="center" shrinkToFit="1"/>
    </xf>
    <xf numFmtId="177" fontId="30" fillId="0" borderId="3" xfId="0" applyNumberFormat="1" applyFont="1" applyBorder="1" applyAlignment="1">
      <alignment horizontal="center" vertical="center"/>
    </xf>
    <xf numFmtId="0" fontId="37" fillId="0" borderId="0" xfId="0" applyFont="1" applyAlignment="1">
      <alignment horizontal="left" vertical="center"/>
    </xf>
    <xf numFmtId="0" fontId="37" fillId="0" borderId="0" xfId="0" applyFont="1" applyAlignment="1">
      <alignment horizontal="left" vertical="center" wrapText="1"/>
    </xf>
    <xf numFmtId="0" fontId="28" fillId="0" borderId="0" xfId="0" applyFont="1" applyAlignment="1">
      <alignment horizontal="center" vertical="center" wrapText="1"/>
    </xf>
    <xf numFmtId="0" fontId="30" fillId="0" borderId="26" xfId="0" applyFont="1" applyBorder="1" applyAlignment="1">
      <alignment horizontal="center" vertical="center" wrapText="1"/>
    </xf>
    <xf numFmtId="0" fontId="30" fillId="0" borderId="4" xfId="0" applyFont="1" applyBorder="1" applyAlignment="1">
      <alignment horizontal="center" vertical="center" wrapText="1"/>
    </xf>
    <xf numFmtId="0" fontId="30" fillId="5" borderId="57" xfId="0" applyFont="1" applyFill="1" applyBorder="1" applyAlignment="1">
      <alignment horizontal="left" vertical="center"/>
    </xf>
    <xf numFmtId="0" fontId="30" fillId="5" borderId="4" xfId="0" applyFont="1" applyFill="1" applyBorder="1" applyAlignment="1">
      <alignment horizontal="center" vertical="center"/>
    </xf>
    <xf numFmtId="0" fontId="30" fillId="5" borderId="4" xfId="0" applyFont="1" applyFill="1" applyBorder="1" applyAlignment="1">
      <alignment horizontal="center" vertical="center" wrapText="1"/>
    </xf>
    <xf numFmtId="9" fontId="30" fillId="0" borderId="17" xfId="0" applyNumberFormat="1" applyFont="1" applyBorder="1" applyAlignment="1">
      <alignment horizontal="center" vertical="center"/>
    </xf>
    <xf numFmtId="0" fontId="30" fillId="0" borderId="66" xfId="0" applyFont="1" applyBorder="1" applyAlignment="1">
      <alignment horizontal="left" vertical="center"/>
    </xf>
    <xf numFmtId="0" fontId="30" fillId="0" borderId="32" xfId="0" applyFont="1" applyBorder="1" applyAlignment="1">
      <alignment horizontal="center" vertical="center" wrapText="1"/>
    </xf>
    <xf numFmtId="0" fontId="30" fillId="0" borderId="32" xfId="0" applyFont="1" applyBorder="1" applyAlignment="1">
      <alignment horizontal="left" vertical="center"/>
    </xf>
    <xf numFmtId="0" fontId="30" fillId="5" borderId="55" xfId="0" applyFont="1" applyFill="1" applyBorder="1" applyAlignment="1">
      <alignment horizontal="left" vertical="center"/>
    </xf>
    <xf numFmtId="0" fontId="30" fillId="5" borderId="26" xfId="0" applyFont="1" applyFill="1" applyBorder="1" applyAlignment="1">
      <alignment horizontal="center" vertical="center"/>
    </xf>
    <xf numFmtId="0" fontId="30" fillId="5" borderId="26" xfId="0" applyFont="1" applyFill="1" applyBorder="1" applyAlignment="1">
      <alignment horizontal="center" vertical="center" wrapText="1"/>
    </xf>
    <xf numFmtId="9" fontId="30" fillId="5" borderId="4" xfId="0" applyNumberFormat="1" applyFont="1" applyFill="1" applyBorder="1" applyAlignment="1">
      <alignment horizontal="center" vertical="center"/>
    </xf>
    <xf numFmtId="49" fontId="30" fillId="5" borderId="4" xfId="0" applyNumberFormat="1" applyFont="1" applyFill="1" applyBorder="1" applyAlignment="1">
      <alignment horizontal="center" vertical="center" wrapText="1"/>
    </xf>
    <xf numFmtId="49" fontId="30" fillId="5" borderId="17" xfId="0" applyNumberFormat="1" applyFont="1" applyFill="1" applyBorder="1" applyAlignment="1">
      <alignment horizontal="center" vertical="center" wrapText="1"/>
    </xf>
    <xf numFmtId="0" fontId="30" fillId="0" borderId="16" xfId="0" applyFont="1" applyBorder="1" applyAlignment="1">
      <alignment horizontal="center" vertical="center" wrapText="1"/>
    </xf>
    <xf numFmtId="0" fontId="30" fillId="0" borderId="16" xfId="0" applyFont="1" applyBorder="1" applyAlignment="1">
      <alignment horizontal="center" vertical="center"/>
    </xf>
    <xf numFmtId="0" fontId="30" fillId="0" borderId="22" xfId="0" applyFont="1" applyBorder="1" applyAlignment="1">
      <alignment horizontal="center" vertical="center"/>
    </xf>
    <xf numFmtId="0" fontId="30" fillId="5" borderId="25" xfId="0" applyFont="1" applyFill="1" applyBorder="1" applyAlignment="1">
      <alignment horizontal="center" vertical="center"/>
    </xf>
    <xf numFmtId="9" fontId="30" fillId="0" borderId="16" xfId="0" applyNumberFormat="1" applyFont="1" applyBorder="1" applyAlignment="1">
      <alignment horizontal="center" vertical="center"/>
    </xf>
    <xf numFmtId="0" fontId="30" fillId="5" borderId="16" xfId="0" applyFont="1" applyFill="1" applyBorder="1" applyAlignment="1">
      <alignment horizontal="center" vertical="center"/>
    </xf>
    <xf numFmtId="49" fontId="30" fillId="5" borderId="16" xfId="0" applyNumberFormat="1" applyFont="1" applyFill="1" applyBorder="1" applyAlignment="1">
      <alignment horizontal="center" vertical="center" wrapText="1"/>
    </xf>
    <xf numFmtId="0" fontId="33" fillId="0" borderId="0" xfId="0" applyFont="1" applyAlignment="1">
      <alignment horizontal="distributed" vertical="center"/>
    </xf>
    <xf numFmtId="0" fontId="41" fillId="0" borderId="0" xfId="4" applyFont="1" applyAlignment="1"/>
    <xf numFmtId="0" fontId="19" fillId="0" borderId="73" xfId="4" applyFont="1" applyBorder="1" applyAlignment="1">
      <alignment horizontal="distributed" vertical="center" textRotation="255" wrapText="1"/>
    </xf>
    <xf numFmtId="0" fontId="19" fillId="0" borderId="73" xfId="4" applyFont="1" applyBorder="1" applyAlignment="1">
      <alignment horizontal="center" vertical="center"/>
    </xf>
    <xf numFmtId="0" fontId="19" fillId="0" borderId="72" xfId="4" applyFont="1" applyBorder="1" applyAlignment="1">
      <alignment horizontal="center" vertical="center"/>
    </xf>
    <xf numFmtId="0" fontId="20" fillId="0" borderId="74" xfId="4" applyFont="1" applyBorder="1">
      <alignment vertical="center"/>
    </xf>
    <xf numFmtId="0" fontId="19" fillId="0" borderId="75" xfId="4" applyFont="1" applyBorder="1" applyAlignment="1">
      <alignment horizontal="center" vertical="center"/>
    </xf>
    <xf numFmtId="0" fontId="19" fillId="0" borderId="76" xfId="4" applyFont="1" applyBorder="1">
      <alignment vertical="center"/>
    </xf>
    <xf numFmtId="0" fontId="38" fillId="0" borderId="13" xfId="4" applyFont="1" applyBorder="1">
      <alignment vertical="center"/>
    </xf>
    <xf numFmtId="0" fontId="38" fillId="0" borderId="0" xfId="4" applyFont="1">
      <alignment vertical="center"/>
    </xf>
    <xf numFmtId="0" fontId="38" fillId="0" borderId="40" xfId="4" applyFont="1" applyBorder="1">
      <alignment vertical="center"/>
    </xf>
    <xf numFmtId="0" fontId="19" fillId="0" borderId="13" xfId="4" applyFont="1" applyBorder="1">
      <alignment vertical="center"/>
    </xf>
    <xf numFmtId="0" fontId="19" fillId="0" borderId="0" xfId="4" applyFont="1">
      <alignment vertical="center"/>
    </xf>
    <xf numFmtId="0" fontId="21" fillId="0" borderId="0" xfId="4" applyFont="1" applyAlignment="1">
      <alignment horizontal="right" vertical="center"/>
    </xf>
    <xf numFmtId="0" fontId="21" fillId="0" borderId="40" xfId="4" applyFont="1" applyBorder="1">
      <alignment vertical="center"/>
    </xf>
    <xf numFmtId="0" fontId="22" fillId="0" borderId="13" xfId="4" applyFont="1" applyBorder="1">
      <alignment vertical="center"/>
    </xf>
    <xf numFmtId="0" fontId="22" fillId="0" borderId="0" xfId="4" applyFont="1">
      <alignment vertical="center"/>
    </xf>
    <xf numFmtId="49" fontId="22" fillId="0" borderId="0" xfId="4" applyNumberFormat="1" applyFont="1">
      <alignment vertical="center"/>
    </xf>
    <xf numFmtId="0" fontId="12" fillId="0" borderId="0" xfId="4" applyFont="1" applyAlignment="1">
      <alignment horizontal="left" vertical="center" indent="1" shrinkToFit="1"/>
    </xf>
    <xf numFmtId="0" fontId="23" fillId="0" borderId="0" xfId="4" applyFont="1" applyAlignment="1">
      <alignment horizontal="center" vertical="center" wrapText="1"/>
    </xf>
    <xf numFmtId="0" fontId="22" fillId="0" borderId="40" xfId="4" applyFont="1" applyBorder="1">
      <alignment vertical="center"/>
    </xf>
    <xf numFmtId="0" fontId="23" fillId="0" borderId="13" xfId="4" applyFont="1" applyBorder="1">
      <alignment vertical="center"/>
    </xf>
    <xf numFmtId="0" fontId="23" fillId="0" borderId="0" xfId="4" applyFont="1">
      <alignment vertical="center"/>
    </xf>
    <xf numFmtId="49" fontId="23" fillId="0" borderId="0" xfId="4" applyNumberFormat="1" applyFont="1">
      <alignment vertical="center"/>
    </xf>
    <xf numFmtId="0" fontId="24" fillId="0" borderId="0" xfId="4" applyFont="1" applyAlignment="1">
      <alignment horizontal="left" vertical="center" wrapText="1" shrinkToFit="1"/>
    </xf>
    <xf numFmtId="0" fontId="24" fillId="0" borderId="40" xfId="4" applyFont="1" applyBorder="1" applyAlignment="1">
      <alignment horizontal="left" vertical="center" wrapText="1" shrinkToFit="1"/>
    </xf>
    <xf numFmtId="0" fontId="25" fillId="0" borderId="13" xfId="4" applyFont="1" applyBorder="1" applyAlignment="1">
      <alignment vertical="center" shrinkToFit="1"/>
    </xf>
    <xf numFmtId="0" fontId="25" fillId="0" borderId="0" xfId="4" applyFont="1" applyAlignment="1">
      <alignment vertical="center" shrinkToFit="1"/>
    </xf>
    <xf numFmtId="0" fontId="22" fillId="0" borderId="6" xfId="4" applyFont="1" applyBorder="1">
      <alignment vertical="center"/>
    </xf>
    <xf numFmtId="49" fontId="22" fillId="0" borderId="6" xfId="4" applyNumberFormat="1" applyFont="1" applyBorder="1">
      <alignment vertical="center"/>
    </xf>
    <xf numFmtId="0" fontId="12" fillId="0" borderId="6" xfId="4" applyFont="1" applyBorder="1" applyAlignment="1">
      <alignment horizontal="left" vertical="center" indent="1" shrinkToFit="1"/>
    </xf>
    <xf numFmtId="0" fontId="23" fillId="0" borderId="6" xfId="4" applyFont="1" applyBorder="1" applyAlignment="1">
      <alignment horizontal="center" vertical="center" wrapText="1"/>
    </xf>
    <xf numFmtId="0" fontId="22" fillId="0" borderId="1" xfId="4" applyFont="1" applyBorder="1">
      <alignment vertical="center"/>
    </xf>
    <xf numFmtId="183" fontId="16" fillId="0" borderId="0" xfId="0" applyNumberFormat="1" applyFont="1" applyAlignment="1">
      <alignment horizontal="right" vertical="center"/>
    </xf>
    <xf numFmtId="0" fontId="30" fillId="0" borderId="0" xfId="0" applyFont="1" applyAlignment="1">
      <alignment horizontal="center" vertical="center"/>
    </xf>
    <xf numFmtId="0" fontId="30" fillId="0" borderId="4" xfId="0" applyFont="1" applyBorder="1" applyAlignment="1">
      <alignment horizontal="center" vertical="center" wrapText="1"/>
    </xf>
    <xf numFmtId="0" fontId="30" fillId="0" borderId="4" xfId="0" applyFont="1" applyFill="1" applyBorder="1" applyAlignment="1">
      <alignment horizontal="center" vertical="center"/>
    </xf>
    <xf numFmtId="0" fontId="30" fillId="0" borderId="17" xfId="0" applyFont="1" applyFill="1" applyBorder="1" applyAlignment="1">
      <alignment horizontal="center" vertical="center"/>
    </xf>
    <xf numFmtId="0" fontId="30" fillId="0" borderId="16" xfId="0" applyFont="1" applyFill="1" applyBorder="1" applyAlignment="1">
      <alignment horizontal="center" vertical="center"/>
    </xf>
    <xf numFmtId="0" fontId="28" fillId="0" borderId="0" xfId="0" applyFont="1" applyFill="1" applyAlignment="1">
      <alignment horizontal="center"/>
    </xf>
    <xf numFmtId="0" fontId="43" fillId="0" borderId="17" xfId="0" applyFont="1" applyBorder="1" applyAlignment="1">
      <alignment horizontal="center" vertical="center"/>
    </xf>
    <xf numFmtId="0" fontId="29" fillId="0" borderId="65" xfId="0" applyFont="1" applyBorder="1" applyAlignment="1">
      <alignment horizontal="left" vertical="center"/>
    </xf>
    <xf numFmtId="182" fontId="33" fillId="0" borderId="0" xfId="0" applyNumberFormat="1" applyFont="1" applyAlignment="1">
      <alignment vertical="center"/>
    </xf>
    <xf numFmtId="182" fontId="26" fillId="0" borderId="40" xfId="4" applyNumberFormat="1" applyFont="1" applyBorder="1" applyAlignment="1">
      <alignment vertical="center"/>
    </xf>
    <xf numFmtId="0" fontId="30" fillId="0" borderId="48" xfId="0" applyFont="1" applyBorder="1" applyAlignment="1">
      <alignment horizontal="center" vertical="center"/>
    </xf>
    <xf numFmtId="0" fontId="30" fillId="0" borderId="0" xfId="0" applyFont="1" applyAlignment="1">
      <alignment horizontal="center" vertical="center"/>
    </xf>
    <xf numFmtId="0" fontId="30" fillId="0" borderId="4" xfId="0" applyFont="1" applyBorder="1" applyAlignment="1">
      <alignment horizontal="center" vertical="center" wrapText="1"/>
    </xf>
    <xf numFmtId="0" fontId="30" fillId="0" borderId="66" xfId="0" applyFont="1" applyBorder="1" applyAlignment="1">
      <alignment horizontal="left" vertical="center" wrapText="1"/>
    </xf>
    <xf numFmtId="0" fontId="30" fillId="0" borderId="32" xfId="0" applyFont="1" applyBorder="1" applyAlignment="1">
      <alignment horizontal="left" vertical="center" wrapText="1"/>
    </xf>
    <xf numFmtId="177" fontId="30" fillId="0" borderId="32" xfId="0" applyNumberFormat="1" applyFont="1" applyBorder="1" applyAlignment="1">
      <alignment horizontal="right" vertical="center"/>
    </xf>
    <xf numFmtId="177" fontId="30" fillId="0" borderId="32" xfId="0" applyNumberFormat="1" applyFont="1" applyBorder="1" applyAlignment="1">
      <alignment horizontal="right" vertical="center" shrinkToFit="1"/>
    </xf>
    <xf numFmtId="0" fontId="30" fillId="0" borderId="48" xfId="0" applyFont="1" applyBorder="1" applyAlignment="1">
      <alignment horizontal="left" vertical="center" wrapText="1"/>
    </xf>
    <xf numFmtId="177" fontId="30" fillId="0" borderId="48" xfId="0" applyNumberFormat="1" applyFont="1" applyBorder="1" applyAlignment="1">
      <alignment horizontal="right" vertical="center"/>
    </xf>
    <xf numFmtId="177" fontId="30" fillId="0" borderId="48" xfId="0" applyNumberFormat="1" applyFont="1" applyBorder="1" applyAlignment="1">
      <alignment horizontal="right" vertical="center" shrinkToFit="1"/>
    </xf>
    <xf numFmtId="0" fontId="30" fillId="0" borderId="0" xfId="0" applyFont="1" applyBorder="1" applyAlignment="1">
      <alignment horizontal="left" vertical="center" wrapText="1"/>
    </xf>
    <xf numFmtId="0" fontId="30" fillId="0" borderId="0" xfId="0" applyFont="1" applyBorder="1" applyAlignment="1">
      <alignment horizontal="center" vertical="center"/>
    </xf>
    <xf numFmtId="177" fontId="30" fillId="0" borderId="0" xfId="0" applyNumberFormat="1" applyFont="1" applyBorder="1" applyAlignment="1">
      <alignment horizontal="right" vertical="center"/>
    </xf>
    <xf numFmtId="177" fontId="30" fillId="0" borderId="0" xfId="0" applyNumberFormat="1" applyFont="1" applyBorder="1" applyAlignment="1">
      <alignment horizontal="right" vertical="center" shrinkToFit="1"/>
    </xf>
    <xf numFmtId="0" fontId="30" fillId="0" borderId="0" xfId="0" applyFont="1" applyBorder="1" applyAlignment="1">
      <alignment vertical="center" shrinkToFit="1"/>
    </xf>
    <xf numFmtId="184" fontId="12" fillId="0" borderId="0" xfId="1" applyNumberFormat="1" applyFont="1"/>
    <xf numFmtId="0" fontId="0" fillId="0" borderId="40" xfId="0" applyBorder="1" applyAlignment="1">
      <alignment horizontal="left" vertical="center"/>
    </xf>
    <xf numFmtId="49" fontId="23" fillId="0" borderId="0" xfId="4" applyNumberFormat="1" applyFont="1" applyAlignment="1">
      <alignment horizontal="left" vertical="center"/>
    </xf>
    <xf numFmtId="0" fontId="0" fillId="0" borderId="0" xfId="0" applyAlignment="1">
      <alignment horizontal="left" vertical="center"/>
    </xf>
    <xf numFmtId="41" fontId="12" fillId="0" borderId="0" xfId="3" applyFont="1" applyAlignment="1"/>
    <xf numFmtId="176" fontId="12" fillId="0" borderId="0" xfId="1" applyNumberFormat="1" applyFont="1" applyAlignment="1">
      <alignment horizontal="right"/>
    </xf>
    <xf numFmtId="49" fontId="30" fillId="0" borderId="6" xfId="1" applyNumberFormat="1" applyFont="1" applyBorder="1" applyAlignment="1">
      <alignment vertical="center"/>
    </xf>
    <xf numFmtId="0" fontId="0" fillId="0" borderId="40" xfId="0" applyBorder="1" applyAlignment="1">
      <alignment vertical="center"/>
    </xf>
    <xf numFmtId="0" fontId="44" fillId="0" borderId="0" xfId="5" applyFont="1" applyAlignment="1">
      <alignment vertical="center"/>
    </xf>
    <xf numFmtId="0" fontId="45" fillId="0" borderId="0" xfId="5" applyFont="1" applyAlignment="1">
      <alignment vertical="center"/>
    </xf>
    <xf numFmtId="0" fontId="47" fillId="0" borderId="0" xfId="6" applyFont="1" applyAlignment="1">
      <alignment vertical="center"/>
    </xf>
    <xf numFmtId="0" fontId="48" fillId="0" borderId="0" xfId="6" applyFont="1" applyAlignment="1">
      <alignment vertical="center"/>
    </xf>
    <xf numFmtId="0" fontId="49" fillId="0" borderId="0" xfId="6" applyFont="1" applyAlignment="1">
      <alignment vertical="center"/>
    </xf>
    <xf numFmtId="0" fontId="50" fillId="0" borderId="0" xfId="6" applyFont="1" applyAlignment="1">
      <alignment vertical="center"/>
    </xf>
    <xf numFmtId="0" fontId="52" fillId="0" borderId="77" xfId="7" applyFont="1" applyBorder="1">
      <alignment vertical="center"/>
    </xf>
    <xf numFmtId="0" fontId="1" fillId="0" borderId="0" xfId="7">
      <alignment vertical="center"/>
    </xf>
    <xf numFmtId="0" fontId="52" fillId="0" borderId="77" xfId="7" applyFont="1" applyBorder="1" applyAlignment="1">
      <alignment horizontal="center" vertical="center"/>
    </xf>
    <xf numFmtId="185" fontId="53" fillId="0" borderId="7" xfId="8" applyNumberFormat="1" applyFont="1" applyBorder="1" applyAlignment="1">
      <alignment horizontal="center" vertical="center" shrinkToFit="1"/>
    </xf>
    <xf numFmtId="0" fontId="53" fillId="0" borderId="7" xfId="8" applyFont="1" applyBorder="1" applyAlignment="1">
      <alignment horizontal="center" vertical="center" wrapText="1" shrinkToFit="1"/>
    </xf>
    <xf numFmtId="0" fontId="53" fillId="0" borderId="77" xfId="8" applyFont="1" applyBorder="1" applyAlignment="1">
      <alignment horizontal="center" vertical="center" wrapText="1" shrinkToFit="1"/>
    </xf>
    <xf numFmtId="185" fontId="53" fillId="0" borderId="77" xfId="8" applyNumberFormat="1" applyFont="1" applyBorder="1" applyAlignment="1">
      <alignment horizontal="center" vertical="center" shrinkToFit="1"/>
    </xf>
    <xf numFmtId="9" fontId="52" fillId="0" borderId="77" xfId="7" applyNumberFormat="1" applyFont="1" applyBorder="1" applyAlignment="1">
      <alignment horizontal="center" vertical="center"/>
    </xf>
    <xf numFmtId="0" fontId="52" fillId="6" borderId="77" xfId="7" applyFont="1" applyFill="1" applyBorder="1" applyAlignment="1">
      <alignment horizontal="center" vertical="center"/>
    </xf>
    <xf numFmtId="0" fontId="54" fillId="6" borderId="77" xfId="7" applyFont="1" applyFill="1" applyBorder="1" applyAlignment="1">
      <alignment horizontal="center" vertical="center"/>
    </xf>
    <xf numFmtId="1" fontId="54" fillId="6" borderId="77" xfId="7" applyNumberFormat="1" applyFont="1" applyFill="1" applyBorder="1" applyAlignment="1">
      <alignment horizontal="center" vertical="center"/>
    </xf>
    <xf numFmtId="0" fontId="9" fillId="0" borderId="58" xfId="8" applyFont="1" applyBorder="1" applyAlignment="1">
      <alignment horizontal="center" vertical="center" shrinkToFit="1"/>
    </xf>
    <xf numFmtId="186" fontId="9" fillId="0" borderId="77" xfId="8" applyNumberFormat="1" applyFont="1" applyBorder="1" applyAlignment="1">
      <alignment horizontal="center" vertical="center" shrinkToFit="1"/>
    </xf>
    <xf numFmtId="49" fontId="9" fillId="0" borderId="58" xfId="8" quotePrefix="1" applyNumberFormat="1" applyFont="1" applyBorder="1" applyAlignment="1">
      <alignment horizontal="center" vertical="center" wrapText="1"/>
    </xf>
    <xf numFmtId="41" fontId="56" fillId="6" borderId="11" xfId="10" applyFont="1" applyFill="1" applyBorder="1" applyAlignment="1">
      <alignment horizontal="center" vertical="center"/>
    </xf>
    <xf numFmtId="41" fontId="56" fillId="0" borderId="11" xfId="10" applyFont="1" applyFill="1" applyBorder="1" applyAlignment="1">
      <alignment horizontal="center" vertical="center"/>
    </xf>
    <xf numFmtId="41" fontId="56" fillId="6" borderId="4" xfId="10" applyFont="1" applyFill="1" applyBorder="1" applyAlignment="1">
      <alignment horizontal="center" vertical="center"/>
    </xf>
    <xf numFmtId="41" fontId="56" fillId="0" borderId="4" xfId="10" applyFont="1" applyFill="1" applyBorder="1" applyAlignment="1">
      <alignment horizontal="center" vertical="center"/>
    </xf>
    <xf numFmtId="0" fontId="56" fillId="0" borderId="57" xfId="9" applyFont="1" applyBorder="1" applyAlignment="1">
      <alignment horizontal="center" vertical="center"/>
    </xf>
    <xf numFmtId="0" fontId="9" fillId="0" borderId="4" xfId="9" applyFont="1" applyBorder="1" applyAlignment="1">
      <alignment horizontal="center" vertical="center"/>
    </xf>
    <xf numFmtId="187" fontId="9" fillId="0" borderId="17" xfId="9" applyNumberFormat="1" applyFont="1" applyBorder="1" applyAlignment="1">
      <alignment horizontal="center" vertical="center"/>
    </xf>
    <xf numFmtId="0" fontId="9" fillId="0" borderId="57" xfId="9" applyFont="1" applyBorder="1" applyAlignment="1">
      <alignment horizontal="center" vertical="center"/>
    </xf>
    <xf numFmtId="0" fontId="56" fillId="0" borderId="55" xfId="9" applyFont="1" applyBorder="1" applyAlignment="1">
      <alignment horizontal="center" vertical="center"/>
    </xf>
    <xf numFmtId="0" fontId="9" fillId="0" borderId="26" xfId="9" applyFont="1" applyBorder="1" applyAlignment="1">
      <alignment horizontal="center" vertical="center"/>
    </xf>
    <xf numFmtId="41" fontId="56" fillId="6" borderId="26" xfId="10" applyFont="1" applyFill="1" applyBorder="1" applyAlignment="1">
      <alignment horizontal="center" vertical="center"/>
    </xf>
    <xf numFmtId="41" fontId="56" fillId="0" borderId="26" xfId="10" applyFont="1" applyFill="1" applyBorder="1" applyAlignment="1">
      <alignment horizontal="center" vertical="center"/>
    </xf>
    <xf numFmtId="187" fontId="9" fillId="0" borderId="12" xfId="9" applyNumberFormat="1" applyFont="1" applyBorder="1" applyAlignment="1">
      <alignment horizontal="center" vertical="center"/>
    </xf>
    <xf numFmtId="0" fontId="32" fillId="0" borderId="77" xfId="7" applyFont="1" applyBorder="1">
      <alignment vertical="center"/>
    </xf>
    <xf numFmtId="0" fontId="9" fillId="0" borderId="77" xfId="11" applyFont="1" applyBorder="1" applyAlignment="1" applyProtection="1">
      <alignment vertical="center" shrinkToFit="1"/>
      <protection locked="0"/>
    </xf>
    <xf numFmtId="0" fontId="9" fillId="0" borderId="77" xfId="11" applyFont="1" applyBorder="1" applyProtection="1">
      <alignment vertical="center"/>
      <protection locked="0"/>
    </xf>
    <xf numFmtId="0" fontId="9" fillId="0" borderId="77" xfId="11" applyFont="1" applyBorder="1" applyAlignment="1" applyProtection="1">
      <alignment horizontal="center" vertical="center"/>
      <protection locked="0"/>
    </xf>
    <xf numFmtId="0" fontId="59" fillId="0" borderId="77" xfId="12" applyFont="1" applyBorder="1" applyAlignment="1" applyProtection="1">
      <alignment horizontal="center" vertical="center"/>
      <protection locked="0"/>
    </xf>
    <xf numFmtId="41" fontId="59" fillId="0" borderId="77" xfId="10" applyFont="1" applyFill="1" applyBorder="1" applyAlignment="1" applyProtection="1">
      <alignment vertical="center"/>
      <protection locked="0"/>
    </xf>
    <xf numFmtId="41" fontId="32" fillId="0" borderId="77" xfId="7" applyNumberFormat="1" applyFont="1" applyBorder="1">
      <alignment vertical="center"/>
    </xf>
    <xf numFmtId="41" fontId="59" fillId="0" borderId="77" xfId="10" applyFont="1" applyBorder="1" applyAlignment="1" applyProtection="1">
      <alignment vertical="center"/>
      <protection locked="0"/>
    </xf>
    <xf numFmtId="0" fontId="57" fillId="0" borderId="77" xfId="7" applyFont="1" applyBorder="1" applyAlignment="1">
      <alignment vertical="center"/>
    </xf>
    <xf numFmtId="0" fontId="9" fillId="0" borderId="77" xfId="8" applyFont="1" applyBorder="1" applyAlignment="1">
      <alignment vertical="center"/>
    </xf>
    <xf numFmtId="0" fontId="9" fillId="0" borderId="77" xfId="8" applyFont="1" applyBorder="1" applyAlignment="1" applyProtection="1">
      <alignment horizontal="center" vertical="center"/>
      <protection locked="0"/>
    </xf>
    <xf numFmtId="41" fontId="9" fillId="0" borderId="77" xfId="10" applyFont="1" applyFill="1" applyBorder="1" applyAlignment="1" applyProtection="1">
      <alignment vertical="center"/>
      <protection locked="0"/>
    </xf>
    <xf numFmtId="0" fontId="59" fillId="0" borderId="77" xfId="12" applyFont="1" applyBorder="1" applyAlignment="1" applyProtection="1">
      <alignment horizontal="left" vertical="center" shrinkToFit="1"/>
      <protection locked="0"/>
    </xf>
    <xf numFmtId="0" fontId="9" fillId="0" borderId="77" xfId="8" applyFont="1" applyBorder="1" applyAlignment="1">
      <alignment horizontal="left" vertical="center" wrapText="1"/>
    </xf>
    <xf numFmtId="0" fontId="9" fillId="0" borderId="77" xfId="8" applyFont="1" applyBorder="1" applyAlignment="1">
      <alignment horizontal="center" vertical="center"/>
    </xf>
    <xf numFmtId="41" fontId="9" fillId="0" borderId="77" xfId="10" applyFont="1" applyFill="1" applyBorder="1" applyAlignment="1" applyProtection="1">
      <alignment vertical="center"/>
    </xf>
    <xf numFmtId="0" fontId="9" fillId="0" borderId="77" xfId="8" applyFont="1" applyBorder="1" applyAlignment="1" applyProtection="1">
      <alignment vertical="center" shrinkToFit="1"/>
      <protection locked="0"/>
    </xf>
    <xf numFmtId="0" fontId="32" fillId="0" borderId="77" xfId="7" applyFont="1" applyBorder="1" applyAlignment="1">
      <alignment vertical="center"/>
    </xf>
    <xf numFmtId="0" fontId="32" fillId="0" borderId="54" xfId="7" applyFont="1" applyBorder="1">
      <alignment vertical="center"/>
    </xf>
    <xf numFmtId="0" fontId="32" fillId="0" borderId="0" xfId="7" applyFont="1" applyBorder="1">
      <alignment vertical="center"/>
    </xf>
    <xf numFmtId="0" fontId="51" fillId="0" borderId="77" xfId="7" applyFont="1" applyBorder="1" applyAlignment="1">
      <alignment horizontal="center" vertical="center"/>
    </xf>
    <xf numFmtId="0" fontId="60" fillId="0" borderId="0" xfId="0" applyFont="1">
      <alignment vertical="center"/>
    </xf>
    <xf numFmtId="179" fontId="30" fillId="0" borderId="69" xfId="0" applyNumberFormat="1" applyFont="1" applyBorder="1" applyAlignment="1">
      <alignment horizontal="right" vertical="center" shrinkToFit="1"/>
    </xf>
    <xf numFmtId="176" fontId="32" fillId="0" borderId="69" xfId="1" applyNumberFormat="1" applyFont="1" applyBorder="1" applyAlignment="1">
      <alignment vertical="center"/>
    </xf>
    <xf numFmtId="0" fontId="32" fillId="0" borderId="70" xfId="1" applyFont="1" applyBorder="1" applyAlignment="1">
      <alignment horizontal="center" vertical="center"/>
    </xf>
    <xf numFmtId="188" fontId="16" fillId="0" borderId="0" xfId="0" applyNumberFormat="1" applyFont="1" applyAlignment="1">
      <alignment horizontal="right" vertical="center"/>
    </xf>
    <xf numFmtId="0" fontId="37" fillId="0" borderId="41" xfId="4" applyFont="1" applyBorder="1">
      <alignment vertical="center"/>
    </xf>
    <xf numFmtId="182" fontId="33" fillId="0" borderId="0" xfId="0" applyNumberFormat="1" applyFont="1" applyAlignment="1">
      <alignment horizontal="left" vertical="center" indent="1"/>
    </xf>
    <xf numFmtId="0" fontId="33" fillId="0" borderId="0" xfId="0" applyFont="1" applyAlignment="1">
      <alignment horizontal="left" vertical="center"/>
    </xf>
    <xf numFmtId="0" fontId="33" fillId="0" borderId="40" xfId="0" applyFont="1" applyBorder="1" applyAlignment="1">
      <alignment horizontal="left" vertical="center"/>
    </xf>
    <xf numFmtId="0" fontId="18" fillId="0" borderId="71" xfId="4" applyFont="1" applyBorder="1" applyAlignment="1">
      <alignment horizontal="center" vertical="center" wrapText="1"/>
    </xf>
    <xf numFmtId="0" fontId="18" fillId="0" borderId="72" xfId="4" applyFont="1" applyBorder="1" applyAlignment="1">
      <alignment horizontal="center" vertical="center" wrapText="1"/>
    </xf>
    <xf numFmtId="0" fontId="39" fillId="0" borderId="0" xfId="4" applyFont="1" applyAlignment="1">
      <alignment horizontal="left" vertical="center"/>
    </xf>
    <xf numFmtId="0" fontId="40" fillId="0" borderId="13" xfId="4" applyFont="1" applyBorder="1" applyAlignment="1">
      <alignment horizontal="center" vertical="center"/>
    </xf>
    <xf numFmtId="0" fontId="40" fillId="0" borderId="0" xfId="4" applyFont="1" applyAlignment="1">
      <alignment horizontal="center" vertical="center"/>
    </xf>
    <xf numFmtId="0" fontId="40" fillId="0" borderId="40" xfId="4" applyFont="1" applyBorder="1" applyAlignment="1">
      <alignment horizontal="center" vertical="center"/>
    </xf>
    <xf numFmtId="43" fontId="24" fillId="0" borderId="0" xfId="4" applyNumberFormat="1" applyFont="1" applyAlignment="1">
      <alignment horizontal="left" vertical="center" wrapText="1" shrinkToFit="1"/>
    </xf>
    <xf numFmtId="0" fontId="24" fillId="0" borderId="0" xfId="4" applyFont="1" applyAlignment="1">
      <alignment horizontal="left" vertical="center" wrapText="1" shrinkToFit="1"/>
    </xf>
    <xf numFmtId="0" fontId="24" fillId="0" borderId="40" xfId="4" applyFont="1" applyBorder="1" applyAlignment="1">
      <alignment horizontal="left" vertical="center" wrapText="1" shrinkToFit="1"/>
    </xf>
    <xf numFmtId="49" fontId="23" fillId="0" borderId="0" xfId="4" quotePrefix="1" applyNumberFormat="1" applyFont="1" applyAlignment="1">
      <alignment horizontal="left" vertical="center"/>
    </xf>
    <xf numFmtId="49" fontId="23" fillId="0" borderId="40" xfId="4" quotePrefix="1" applyNumberFormat="1" applyFont="1" applyBorder="1" applyAlignment="1">
      <alignment horizontal="left" vertical="center"/>
    </xf>
    <xf numFmtId="0" fontId="5" fillId="0" borderId="15" xfId="0" applyFont="1" applyBorder="1" applyAlignment="1">
      <alignment horizontal="distributed" vertical="center"/>
    </xf>
    <xf numFmtId="0" fontId="5" fillId="0" borderId="19" xfId="0" applyFont="1" applyBorder="1" applyAlignment="1">
      <alignment horizontal="distributed" vertical="center"/>
    </xf>
    <xf numFmtId="0" fontId="5" fillId="0" borderId="2" xfId="0" applyFont="1" applyBorder="1" applyAlignment="1">
      <alignment horizontal="distributed" vertical="center"/>
    </xf>
    <xf numFmtId="0" fontId="6" fillId="0" borderId="26" xfId="0" applyFont="1" applyBorder="1" applyAlignment="1">
      <alignment horizontal="center" vertical="center"/>
    </xf>
    <xf numFmtId="0" fontId="6" fillId="0" borderId="3" xfId="0"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9" xfId="0" applyFont="1" applyBorder="1" applyAlignment="1">
      <alignment horizontal="distributed" vertical="center"/>
    </xf>
    <xf numFmtId="0" fontId="6" fillId="0" borderId="12" xfId="0" applyFont="1" applyBorder="1" applyAlignment="1">
      <alignment horizontal="center" vertical="center"/>
    </xf>
    <xf numFmtId="0" fontId="6" fillId="0" borderId="28" xfId="0" applyFont="1" applyBorder="1" applyAlignment="1">
      <alignment horizontal="center" vertical="center"/>
    </xf>
    <xf numFmtId="0" fontId="5" fillId="0" borderId="38" xfId="0" applyFont="1" applyBorder="1" applyAlignment="1">
      <alignment horizontal="center" vertical="center" textRotation="255"/>
    </xf>
    <xf numFmtId="0" fontId="5" fillId="0" borderId="39" xfId="0" applyFont="1" applyBorder="1" applyAlignment="1">
      <alignment horizontal="center" vertical="center" textRotation="255"/>
    </xf>
    <xf numFmtId="0" fontId="5" fillId="0" borderId="13" xfId="0" applyFont="1" applyBorder="1" applyAlignment="1">
      <alignment horizontal="center" vertical="center" textRotation="255"/>
    </xf>
    <xf numFmtId="0" fontId="5" fillId="0" borderId="40" xfId="0" applyFont="1" applyBorder="1" applyAlignment="1">
      <alignment horizontal="center" vertical="center" textRotation="255"/>
    </xf>
    <xf numFmtId="0" fontId="5" fillId="0" borderId="41" xfId="0" applyFont="1" applyBorder="1" applyAlignment="1">
      <alignment horizontal="center" vertical="center" textRotation="255"/>
    </xf>
    <xf numFmtId="0" fontId="5" fillId="0" borderId="1" xfId="0" applyFont="1" applyBorder="1" applyAlignment="1">
      <alignment horizontal="center" vertical="center" textRotation="255"/>
    </xf>
    <xf numFmtId="0" fontId="5" fillId="0" borderId="42" xfId="0" applyFont="1" applyBorder="1" applyAlignment="1">
      <alignment horizontal="center" vertical="center" textRotation="255"/>
    </xf>
    <xf numFmtId="0" fontId="5" fillId="0" borderId="43" xfId="0" applyFont="1" applyBorder="1" applyAlignment="1">
      <alignment horizontal="center" vertical="center" textRotation="255"/>
    </xf>
    <xf numFmtId="0" fontId="5" fillId="0" borderId="44" xfId="0" applyFont="1" applyBorder="1" applyAlignment="1">
      <alignment horizontal="center" vertical="center" textRotation="255"/>
    </xf>
    <xf numFmtId="0" fontId="5" fillId="0" borderId="45" xfId="0" applyFont="1" applyBorder="1" applyAlignment="1">
      <alignment horizontal="center" vertical="center" textRotation="255"/>
    </xf>
    <xf numFmtId="0" fontId="5" fillId="0" borderId="46" xfId="0" applyFont="1" applyBorder="1" applyAlignment="1">
      <alignment horizontal="center" vertical="center" textRotation="255"/>
    </xf>
    <xf numFmtId="0" fontId="6" fillId="0" borderId="47" xfId="0" applyFont="1" applyBorder="1" applyAlignment="1">
      <alignment horizontal="center" vertical="center"/>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50" xfId="0" applyFont="1" applyBorder="1" applyAlignment="1">
      <alignment horizontal="center" vertical="center"/>
    </xf>
    <xf numFmtId="0" fontId="6" fillId="0" borderId="6" xfId="0" applyFont="1" applyBorder="1" applyAlignment="1">
      <alignment horizontal="center" vertical="center"/>
    </xf>
    <xf numFmtId="0" fontId="6" fillId="0" borderId="51" xfId="0" applyFont="1" applyBorder="1" applyAlignment="1">
      <alignment horizontal="center" vertical="center"/>
    </xf>
    <xf numFmtId="0" fontId="6" fillId="0" borderId="38" xfId="0" applyFont="1" applyBorder="1" applyAlignment="1">
      <alignment horizontal="center" vertical="center"/>
    </xf>
    <xf numFmtId="0" fontId="6" fillId="0" borderId="41" xfId="0" applyFont="1" applyBorder="1" applyAlignment="1">
      <alignment horizontal="center" vertical="center"/>
    </xf>
    <xf numFmtId="0" fontId="30" fillId="0" borderId="6" xfId="1" applyFont="1" applyBorder="1" applyAlignment="1">
      <alignment horizontal="center" vertical="center"/>
    </xf>
    <xf numFmtId="0" fontId="30" fillId="3" borderId="7" xfId="1" applyFont="1" applyFill="1" applyBorder="1" applyAlignment="1">
      <alignment horizontal="center" vertical="center"/>
    </xf>
    <xf numFmtId="0" fontId="30" fillId="3" borderId="34" xfId="1" applyFont="1" applyFill="1" applyBorder="1" applyAlignment="1">
      <alignment horizontal="center" vertical="center"/>
    </xf>
    <xf numFmtId="0" fontId="32" fillId="4" borderId="54" xfId="1" applyFont="1" applyFill="1" applyBorder="1" applyAlignment="1">
      <alignment horizontal="center" vertical="distributed" textRotation="255" indent="5"/>
    </xf>
    <xf numFmtId="0" fontId="32" fillId="4" borderId="56" xfId="1" applyFont="1" applyFill="1" applyBorder="1" applyAlignment="1">
      <alignment horizontal="center" vertical="distributed" textRotation="255" indent="5"/>
    </xf>
    <xf numFmtId="0" fontId="32" fillId="4" borderId="58" xfId="1" applyFont="1" applyFill="1" applyBorder="1" applyAlignment="1">
      <alignment horizontal="center" vertical="distributed" textRotation="255" indent="5"/>
    </xf>
    <xf numFmtId="0" fontId="32" fillId="4" borderId="54" xfId="1" applyFont="1" applyFill="1" applyBorder="1" applyAlignment="1">
      <alignment horizontal="center" vertical="center" textRotation="255"/>
    </xf>
    <xf numFmtId="0" fontId="32" fillId="4" borderId="56" xfId="1" applyFont="1" applyFill="1" applyBorder="1" applyAlignment="1">
      <alignment horizontal="center" vertical="center" textRotation="255"/>
    </xf>
    <xf numFmtId="0" fontId="32" fillId="4" borderId="58" xfId="1" applyFont="1" applyFill="1" applyBorder="1" applyAlignment="1">
      <alignment horizontal="center" vertical="center" textRotation="255"/>
    </xf>
    <xf numFmtId="0" fontId="32" fillId="4" borderId="42" xfId="1" applyFont="1" applyFill="1" applyBorder="1" applyAlignment="1">
      <alignment horizontal="distributed" vertical="distributed" textRotation="255" indent="5"/>
    </xf>
    <xf numFmtId="0" fontId="32" fillId="4" borderId="43" xfId="1" applyFont="1" applyFill="1" applyBorder="1" applyAlignment="1">
      <alignment horizontal="distributed" vertical="distributed" textRotation="255" indent="5"/>
    </xf>
    <xf numFmtId="0" fontId="32" fillId="4" borderId="45" xfId="1" applyFont="1" applyFill="1" applyBorder="1" applyAlignment="1">
      <alignment horizontal="distributed" vertical="distributed" textRotation="255" indent="5"/>
    </xf>
    <xf numFmtId="0" fontId="32" fillId="4" borderId="41" xfId="1" applyFont="1" applyFill="1" applyBorder="1" applyAlignment="1">
      <alignment horizontal="distributed" vertical="center" wrapText="1" indent="2"/>
    </xf>
    <xf numFmtId="0" fontId="32" fillId="4" borderId="6" xfId="1" applyFont="1" applyFill="1" applyBorder="1" applyAlignment="1">
      <alignment horizontal="distributed" vertical="center" wrapText="1" indent="2"/>
    </xf>
    <xf numFmtId="0" fontId="32" fillId="4" borderId="51" xfId="1" applyFont="1" applyFill="1" applyBorder="1" applyAlignment="1">
      <alignment horizontal="distributed" vertical="center" wrapText="1" indent="2"/>
    </xf>
    <xf numFmtId="0" fontId="32" fillId="4" borderId="30" xfId="1" applyFont="1" applyFill="1" applyBorder="1" applyAlignment="1">
      <alignment horizontal="distributed" vertical="center" wrapText="1" indent="2"/>
    </xf>
    <xf numFmtId="0" fontId="32" fillId="4" borderId="9" xfId="1" applyFont="1" applyFill="1" applyBorder="1" applyAlignment="1">
      <alignment horizontal="distributed" vertical="center" wrapText="1" indent="2"/>
    </xf>
    <xf numFmtId="0" fontId="32" fillId="4" borderId="25" xfId="1" applyFont="1" applyFill="1" applyBorder="1" applyAlignment="1">
      <alignment horizontal="distributed" vertical="center" wrapText="1" indent="2"/>
    </xf>
    <xf numFmtId="0" fontId="32" fillId="4" borderId="33" xfId="1" applyFont="1" applyFill="1" applyBorder="1" applyAlignment="1">
      <alignment horizontal="distributed" vertical="center" wrapText="1" indent="2"/>
    </xf>
    <xf numFmtId="0" fontId="32" fillId="4" borderId="15" xfId="1" applyFont="1" applyFill="1" applyBorder="1" applyAlignment="1">
      <alignment horizontal="distributed" vertical="center" wrapText="1" indent="2"/>
    </xf>
    <xf numFmtId="0" fontId="32" fillId="4" borderId="16" xfId="1" applyFont="1" applyFill="1" applyBorder="1" applyAlignment="1">
      <alignment horizontal="distributed" vertical="center" wrapText="1" indent="2"/>
    </xf>
    <xf numFmtId="0" fontId="32" fillId="4" borderId="60" xfId="1" applyFont="1" applyFill="1" applyBorder="1" applyAlignment="1">
      <alignment horizontal="distributed" vertical="center" wrapText="1" indent="2"/>
    </xf>
    <xf numFmtId="0" fontId="32" fillId="4" borderId="5" xfId="1" applyFont="1" applyFill="1" applyBorder="1" applyAlignment="1">
      <alignment horizontal="distributed" vertical="center" wrapText="1" indent="2"/>
    </xf>
    <xf numFmtId="0" fontId="32" fillId="4" borderId="10" xfId="1" applyFont="1" applyFill="1" applyBorder="1" applyAlignment="1">
      <alignment horizontal="distributed" vertical="center" wrapText="1" indent="2"/>
    </xf>
    <xf numFmtId="0" fontId="32" fillId="4" borderId="61" xfId="1" applyFont="1" applyFill="1" applyBorder="1" applyAlignment="1">
      <alignment horizontal="distributed" vertical="center" wrapText="1" indent="2"/>
    </xf>
    <xf numFmtId="0" fontId="32" fillId="4" borderId="27" xfId="1" applyFont="1" applyFill="1" applyBorder="1" applyAlignment="1">
      <alignment horizontal="distributed" vertical="center" wrapText="1" indent="2"/>
    </xf>
    <xf numFmtId="0" fontId="32" fillId="4" borderId="20" xfId="1" applyFont="1" applyFill="1" applyBorder="1" applyAlignment="1">
      <alignment horizontal="distributed" vertical="center" wrapText="1" indent="2"/>
    </xf>
    <xf numFmtId="0" fontId="32" fillId="4" borderId="33" xfId="1" applyFont="1" applyFill="1" applyBorder="1" applyAlignment="1">
      <alignment horizontal="distributed" vertical="center" wrapText="1"/>
    </xf>
    <xf numFmtId="0" fontId="32" fillId="4" borderId="15" xfId="1" applyFont="1" applyFill="1" applyBorder="1" applyAlignment="1">
      <alignment horizontal="distributed" vertical="center" wrapText="1"/>
    </xf>
    <xf numFmtId="0" fontId="32" fillId="4" borderId="16" xfId="1" applyFont="1" applyFill="1" applyBorder="1" applyAlignment="1">
      <alignment horizontal="distributed" vertical="center" wrapText="1"/>
    </xf>
    <xf numFmtId="0" fontId="29" fillId="0" borderId="12" xfId="0" applyFont="1" applyBorder="1" applyAlignment="1">
      <alignment horizontal="center" vertical="center"/>
    </xf>
    <xf numFmtId="0" fontId="29" fillId="0" borderId="28" xfId="0" applyFont="1" applyBorder="1" applyAlignment="1">
      <alignment horizontal="center" vertical="center"/>
    </xf>
    <xf numFmtId="0" fontId="29" fillId="0" borderId="67" xfId="0" applyFont="1" applyBorder="1" applyAlignment="1">
      <alignment horizontal="center" vertical="center"/>
    </xf>
    <xf numFmtId="0" fontId="29" fillId="0" borderId="36" xfId="0" applyFont="1" applyBorder="1" applyAlignment="1">
      <alignment horizontal="center" vertical="center"/>
    </xf>
    <xf numFmtId="179" fontId="29" fillId="0" borderId="26" xfId="0" applyNumberFormat="1" applyFont="1" applyBorder="1" applyAlignment="1">
      <alignment horizontal="center" vertical="center"/>
    </xf>
    <xf numFmtId="0" fontId="29" fillId="0" borderId="55" xfId="0" applyFont="1" applyBorder="1" applyAlignment="1">
      <alignment horizontal="center" vertical="center"/>
    </xf>
    <xf numFmtId="0" fontId="29" fillId="0" borderId="59" xfId="0" applyFont="1" applyBorder="1" applyAlignment="1">
      <alignment horizontal="center" vertical="center"/>
    </xf>
    <xf numFmtId="0" fontId="29" fillId="0" borderId="26" xfId="0" applyFont="1" applyBorder="1" applyAlignment="1">
      <alignment horizontal="center" vertical="center"/>
    </xf>
    <xf numFmtId="0" fontId="29" fillId="0" borderId="3" xfId="0" applyFont="1" applyBorder="1" applyAlignment="1">
      <alignment horizontal="center" vertical="center"/>
    </xf>
    <xf numFmtId="179" fontId="29" fillId="0" borderId="35" xfId="0" applyNumberFormat="1" applyFont="1" applyBorder="1" applyAlignment="1">
      <alignment horizontal="right" vertical="center"/>
    </xf>
    <xf numFmtId="179" fontId="29" fillId="0" borderId="34" xfId="0" applyNumberFormat="1" applyFont="1" applyBorder="1" applyAlignment="1">
      <alignment horizontal="right" vertical="center"/>
    </xf>
    <xf numFmtId="179" fontId="29" fillId="0" borderId="35" xfId="0" applyNumberFormat="1" applyFont="1" applyBorder="1" applyAlignment="1">
      <alignment horizontal="right" vertical="center" shrinkToFit="1"/>
    </xf>
    <xf numFmtId="179" fontId="29" fillId="0" borderId="34" xfId="0" applyNumberFormat="1" applyFont="1" applyBorder="1" applyAlignment="1">
      <alignment horizontal="right" vertical="center" shrinkToFit="1"/>
    </xf>
    <xf numFmtId="179" fontId="30" fillId="0" borderId="26" xfId="0" applyNumberFormat="1" applyFont="1" applyBorder="1" applyAlignment="1">
      <alignment horizontal="center" vertical="center"/>
    </xf>
    <xf numFmtId="0" fontId="30" fillId="0" borderId="12" xfId="0" applyFont="1" applyBorder="1" applyAlignment="1">
      <alignment horizontal="center" vertical="center"/>
    </xf>
    <xf numFmtId="0" fontId="30" fillId="0" borderId="28" xfId="0" applyFont="1" applyBorder="1" applyAlignment="1">
      <alignment horizontal="center" vertical="center"/>
    </xf>
    <xf numFmtId="0" fontId="30" fillId="0" borderId="67" xfId="0" applyFont="1" applyBorder="1" applyAlignment="1">
      <alignment horizontal="center" vertical="center"/>
    </xf>
    <xf numFmtId="0" fontId="30" fillId="0" borderId="36" xfId="0" applyFont="1" applyBorder="1" applyAlignment="1">
      <alignment horizontal="center" vertical="center"/>
    </xf>
    <xf numFmtId="0" fontId="30" fillId="0" borderId="55" xfId="0" applyFont="1" applyBorder="1" applyAlignment="1">
      <alignment horizontal="center" vertical="center"/>
    </xf>
    <xf numFmtId="0" fontId="30" fillId="0" borderId="59" xfId="0" applyFont="1" applyBorder="1" applyAlignment="1">
      <alignment horizontal="center" vertical="center"/>
    </xf>
    <xf numFmtId="0" fontId="30" fillId="0" borderId="26" xfId="0" applyFont="1" applyBorder="1" applyAlignment="1">
      <alignment horizontal="center" vertical="center"/>
    </xf>
    <xf numFmtId="0" fontId="30" fillId="0" borderId="3" xfId="0" applyFont="1" applyBorder="1" applyAlignment="1">
      <alignment horizontal="center" vertical="center"/>
    </xf>
    <xf numFmtId="179" fontId="30" fillId="0" borderId="35" xfId="0" applyNumberFormat="1" applyFont="1" applyBorder="1" applyAlignment="1">
      <alignment horizontal="right" vertical="center"/>
    </xf>
    <xf numFmtId="179" fontId="30" fillId="0" borderId="34" xfId="0" applyNumberFormat="1" applyFont="1" applyBorder="1" applyAlignment="1">
      <alignment horizontal="right" vertical="center"/>
    </xf>
    <xf numFmtId="179" fontId="30" fillId="0" borderId="35" xfId="0" applyNumberFormat="1" applyFont="1" applyBorder="1" applyAlignment="1">
      <alignment horizontal="right" vertical="center" shrinkToFit="1"/>
    </xf>
    <xf numFmtId="179" fontId="30" fillId="0" borderId="34" xfId="0" applyNumberFormat="1" applyFont="1" applyBorder="1" applyAlignment="1">
      <alignment horizontal="right" vertical="center" shrinkToFit="1"/>
    </xf>
    <xf numFmtId="0" fontId="51" fillId="0" borderId="7" xfId="7" applyFont="1" applyBorder="1" applyAlignment="1">
      <alignment horizontal="center" vertical="center"/>
    </xf>
    <xf numFmtId="0" fontId="51" fillId="0" borderId="2" xfId="7" applyFont="1" applyBorder="1" applyAlignment="1">
      <alignment horizontal="center" vertical="center"/>
    </xf>
    <xf numFmtId="0" fontId="51" fillId="0" borderId="78" xfId="7" applyFont="1" applyBorder="1" applyAlignment="1">
      <alignment horizontal="center" vertical="center"/>
    </xf>
    <xf numFmtId="0" fontId="53" fillId="0" borderId="77" xfId="8" applyFont="1" applyBorder="1" applyAlignment="1">
      <alignment horizontal="center" vertical="center" shrinkToFit="1"/>
    </xf>
    <xf numFmtId="0" fontId="51" fillId="0" borderId="77" xfId="7" applyFont="1" applyBorder="1" applyAlignment="1">
      <alignment horizontal="center" vertical="center"/>
    </xf>
    <xf numFmtId="0" fontId="52" fillId="0" borderId="7" xfId="7" applyFont="1" applyBorder="1" applyAlignment="1">
      <alignment horizontal="center" vertical="center"/>
    </xf>
    <xf numFmtId="0" fontId="52" fillId="0" borderId="78" xfId="7" applyFont="1" applyBorder="1" applyAlignment="1">
      <alignment horizontal="center" vertical="center"/>
    </xf>
    <xf numFmtId="0" fontId="55" fillId="0" borderId="55" xfId="9" applyFont="1" applyBorder="1" applyAlignment="1">
      <alignment horizontal="center" vertical="center"/>
    </xf>
    <xf numFmtId="0" fontId="55" fillId="0" borderId="26" xfId="9" applyFont="1" applyBorder="1" applyAlignment="1">
      <alignment horizontal="center" vertical="center"/>
    </xf>
    <xf numFmtId="0" fontId="55" fillId="0" borderId="12" xfId="9" applyFont="1" applyBorder="1" applyAlignment="1">
      <alignment horizontal="center" vertical="center"/>
    </xf>
    <xf numFmtId="0" fontId="55" fillId="0" borderId="59" xfId="9" applyFont="1" applyBorder="1" applyAlignment="1">
      <alignment horizontal="center" vertical="center"/>
    </xf>
    <xf numFmtId="0" fontId="55" fillId="0" borderId="3" xfId="9" applyFont="1" applyBorder="1" applyAlignment="1">
      <alignment horizontal="center" vertical="center"/>
    </xf>
    <xf numFmtId="0" fontId="55" fillId="0" borderId="28" xfId="9" applyFont="1" applyBorder="1" applyAlignment="1">
      <alignment horizontal="center" vertical="center"/>
    </xf>
    <xf numFmtId="0" fontId="56" fillId="7" borderId="65" xfId="9" applyFont="1" applyFill="1" applyBorder="1" applyAlignment="1">
      <alignment horizontal="center" vertical="center"/>
    </xf>
    <xf numFmtId="0" fontId="56" fillId="7" borderId="57" xfId="9" applyFont="1" applyFill="1" applyBorder="1" applyAlignment="1">
      <alignment horizontal="center" vertical="center"/>
    </xf>
    <xf numFmtId="0" fontId="56" fillId="7" borderId="11" xfId="9" applyFont="1" applyFill="1" applyBorder="1" applyAlignment="1">
      <alignment horizontal="center" vertical="center"/>
    </xf>
    <xf numFmtId="0" fontId="56" fillId="7" borderId="4" xfId="9" applyFont="1" applyFill="1" applyBorder="1" applyAlignment="1">
      <alignment horizontal="center" vertical="center"/>
    </xf>
    <xf numFmtId="187" fontId="9" fillId="0" borderId="29" xfId="9" applyNumberFormat="1" applyFont="1" applyBorder="1" applyAlignment="1">
      <alignment horizontal="center" vertical="center"/>
    </xf>
    <xf numFmtId="187" fontId="9" fillId="0" borderId="17" xfId="9" applyNumberFormat="1" applyFont="1" applyBorder="1" applyAlignment="1">
      <alignment horizontal="center" vertical="center"/>
    </xf>
    <xf numFmtId="0" fontId="57" fillId="0" borderId="77" xfId="7" applyFont="1" applyBorder="1" applyAlignment="1">
      <alignment horizontal="center" vertical="center"/>
    </xf>
    <xf numFmtId="41" fontId="32" fillId="0" borderId="7" xfId="7" applyNumberFormat="1" applyFont="1" applyBorder="1" applyAlignment="1">
      <alignment horizontal="center" vertical="center"/>
    </xf>
    <xf numFmtId="41" fontId="32" fillId="0" borderId="2" xfId="7" applyNumberFormat="1" applyFont="1" applyBorder="1" applyAlignment="1">
      <alignment horizontal="center" vertical="center"/>
    </xf>
    <xf numFmtId="41" fontId="32" fillId="0" borderId="78" xfId="7" applyNumberFormat="1" applyFont="1" applyBorder="1" applyAlignment="1">
      <alignment horizontal="center" vertical="center"/>
    </xf>
    <xf numFmtId="0" fontId="33" fillId="0" borderId="0" xfId="0" applyFont="1" applyAlignment="1">
      <alignment horizontal="center" vertical="center"/>
    </xf>
    <xf numFmtId="179" fontId="30" fillId="0" borderId="3" xfId="0" applyNumberFormat="1" applyFont="1" applyBorder="1" applyAlignment="1">
      <alignment horizontal="right" vertical="center"/>
    </xf>
    <xf numFmtId="179" fontId="30" fillId="0" borderId="3" xfId="0" applyNumberFormat="1" applyFont="1" applyBorder="1">
      <alignment vertical="center"/>
    </xf>
    <xf numFmtId="0" fontId="30" fillId="0" borderId="48" xfId="0" applyFont="1" applyBorder="1" applyAlignment="1">
      <alignment horizontal="center" vertical="center"/>
    </xf>
    <xf numFmtId="0" fontId="30" fillId="0" borderId="6" xfId="0" applyFont="1" applyBorder="1" applyAlignment="1">
      <alignment horizontal="center" vertical="center"/>
    </xf>
    <xf numFmtId="0" fontId="30" fillId="0" borderId="0" xfId="0" applyFont="1" applyAlignment="1">
      <alignment horizontal="center" vertical="center"/>
    </xf>
    <xf numFmtId="179" fontId="30" fillId="0" borderId="0" xfId="0" applyNumberFormat="1" applyFont="1">
      <alignment vertical="center"/>
    </xf>
    <xf numFmtId="179" fontId="30" fillId="0" borderId="6" xfId="0" applyNumberFormat="1" applyFont="1" applyBorder="1">
      <alignment vertical="center"/>
    </xf>
    <xf numFmtId="179" fontId="30" fillId="0" borderId="48" xfId="0" applyNumberFormat="1" applyFont="1" applyBorder="1" applyAlignment="1">
      <alignment horizontal="center" vertical="center"/>
    </xf>
    <xf numFmtId="0" fontId="31" fillId="2" borderId="65" xfId="0" applyFont="1" applyFill="1" applyBorder="1">
      <alignment vertical="center"/>
    </xf>
    <xf numFmtId="0" fontId="31" fillId="2" borderId="11" xfId="0" applyFont="1" applyFill="1" applyBorder="1">
      <alignment vertical="center"/>
    </xf>
    <xf numFmtId="0" fontId="31" fillId="2" borderId="29" xfId="0" applyFont="1" applyFill="1" applyBorder="1">
      <alignment vertical="center"/>
    </xf>
    <xf numFmtId="177" fontId="30" fillId="0" borderId="26" xfId="0" applyNumberFormat="1" applyFont="1" applyBorder="1" applyAlignment="1">
      <alignment horizontal="center" vertical="center"/>
    </xf>
    <xf numFmtId="177" fontId="30" fillId="0" borderId="3" xfId="0" applyNumberFormat="1" applyFont="1" applyBorder="1" applyAlignment="1">
      <alignment horizontal="center" vertical="center"/>
    </xf>
    <xf numFmtId="0" fontId="30" fillId="0" borderId="24" xfId="0" applyFont="1" applyBorder="1" applyAlignment="1">
      <alignment horizontal="center" vertical="center" wrapText="1"/>
    </xf>
    <xf numFmtId="0" fontId="30" fillId="0" borderId="25" xfId="0" applyFont="1" applyBorder="1" applyAlignment="1">
      <alignment horizontal="center" vertical="center" wrapText="1"/>
    </xf>
    <xf numFmtId="0" fontId="30" fillId="0" borderId="4" xfId="0" applyFont="1" applyBorder="1" applyAlignment="1">
      <alignment horizontal="right" vertical="center"/>
    </xf>
    <xf numFmtId="0" fontId="30" fillId="0" borderId="17" xfId="0" applyFont="1" applyBorder="1" applyAlignment="1">
      <alignment horizontal="right" vertical="center"/>
    </xf>
    <xf numFmtId="0" fontId="30" fillId="0" borderId="55" xfId="0" applyFont="1" applyBorder="1" applyAlignment="1">
      <alignment horizontal="center" vertical="center" wrapText="1"/>
    </xf>
    <xf numFmtId="0" fontId="30" fillId="0" borderId="57" xfId="0" applyFont="1" applyBorder="1" applyAlignment="1">
      <alignment horizontal="center" vertical="center" wrapText="1"/>
    </xf>
    <xf numFmtId="0" fontId="30" fillId="0" borderId="26"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12" xfId="0" applyFont="1" applyBorder="1" applyAlignment="1">
      <alignment horizontal="center" vertical="center" wrapText="1"/>
    </xf>
    <xf numFmtId="0" fontId="30" fillId="0" borderId="17" xfId="0" applyFont="1" applyBorder="1" applyAlignment="1">
      <alignment horizontal="center" vertical="center" wrapText="1"/>
    </xf>
    <xf numFmtId="0" fontId="30" fillId="5" borderId="26" xfId="0" applyFont="1" applyFill="1" applyBorder="1" applyAlignment="1">
      <alignment horizontal="right" vertical="center"/>
    </xf>
    <xf numFmtId="0" fontId="30" fillId="5" borderId="12" xfId="0" applyFont="1" applyFill="1" applyBorder="1" applyAlignment="1">
      <alignment horizontal="right" vertical="center"/>
    </xf>
    <xf numFmtId="0" fontId="30" fillId="5" borderId="4" xfId="0" applyFont="1" applyFill="1" applyBorder="1" applyAlignment="1">
      <alignment horizontal="right" vertical="center"/>
    </xf>
    <xf numFmtId="0" fontId="30" fillId="5" borderId="17" xfId="0" applyFont="1" applyFill="1" applyBorder="1" applyAlignment="1">
      <alignment horizontal="right" vertical="center"/>
    </xf>
    <xf numFmtId="0" fontId="30" fillId="0" borderId="30"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24" xfId="0" applyFont="1" applyBorder="1" applyAlignment="1">
      <alignment horizontal="center" vertical="center"/>
    </xf>
    <xf numFmtId="0" fontId="30" fillId="0" borderId="25" xfId="0" applyFont="1" applyBorder="1" applyAlignment="1">
      <alignment horizontal="center" vertical="center"/>
    </xf>
  </cellXfs>
  <cellStyles count="14">
    <cellStyle name="Normal" xfId="8" xr:uid="{00000000-0005-0000-0000-000000000000}"/>
    <cellStyle name="쉼표 [0]" xfId="3" builtinId="6"/>
    <cellStyle name="쉼표 [0] 10" xfId="13" xr:uid="{00000000-0005-0000-0000-000002000000}"/>
    <cellStyle name="쉼표 [0] 2" xfId="2" xr:uid="{00000000-0005-0000-0000-000003000000}"/>
    <cellStyle name="쉼표 [0] 9" xfId="10" xr:uid="{00000000-0005-0000-0000-000004000000}"/>
    <cellStyle name="표준" xfId="0" builtinId="0"/>
    <cellStyle name="표준 10" xfId="11" xr:uid="{00000000-0005-0000-0000-000006000000}"/>
    <cellStyle name="표준 2" xfId="1" xr:uid="{00000000-0005-0000-0000-000007000000}"/>
    <cellStyle name="표준 2 3" xfId="9" xr:uid="{00000000-0005-0000-0000-000008000000}"/>
    <cellStyle name="표준 3" xfId="4" xr:uid="{00000000-0005-0000-0000-000009000000}"/>
    <cellStyle name="표준 4" xfId="7" xr:uid="{00000000-0005-0000-0000-00000A000000}"/>
    <cellStyle name="표준 5" xfId="12" xr:uid="{00000000-0005-0000-0000-00000B000000}"/>
    <cellStyle name="표준_설계변경0108" xfId="6" xr:uid="{00000000-0005-0000-0000-00000C000000}"/>
    <cellStyle name="표준_축산과 재래흑우사 인입선 교체공사외" xfId="5"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99" Type="http://schemas.openxmlformats.org/officeDocument/2006/relationships/externalLink" Target="externalLinks/externalLink286.xml"/><Relationship Id="rId21" Type="http://schemas.openxmlformats.org/officeDocument/2006/relationships/externalLink" Target="externalLinks/externalLink8.xml"/><Relationship Id="rId63" Type="http://schemas.openxmlformats.org/officeDocument/2006/relationships/externalLink" Target="externalLinks/externalLink50.xml"/><Relationship Id="rId159" Type="http://schemas.openxmlformats.org/officeDocument/2006/relationships/externalLink" Target="externalLinks/externalLink146.xml"/><Relationship Id="rId324" Type="http://schemas.openxmlformats.org/officeDocument/2006/relationships/externalLink" Target="externalLinks/externalLink311.xml"/><Relationship Id="rId366" Type="http://schemas.openxmlformats.org/officeDocument/2006/relationships/externalLink" Target="externalLinks/externalLink353.xml"/><Relationship Id="rId170" Type="http://schemas.openxmlformats.org/officeDocument/2006/relationships/externalLink" Target="externalLinks/externalLink157.xml"/><Relationship Id="rId226" Type="http://schemas.openxmlformats.org/officeDocument/2006/relationships/externalLink" Target="externalLinks/externalLink213.xml"/><Relationship Id="rId433" Type="http://schemas.openxmlformats.org/officeDocument/2006/relationships/externalLink" Target="externalLinks/externalLink420.xml"/><Relationship Id="rId268" Type="http://schemas.openxmlformats.org/officeDocument/2006/relationships/externalLink" Target="externalLinks/externalLink255.xml"/><Relationship Id="rId475" Type="http://schemas.microsoft.com/office/2006/relationships/vbaProject" Target="vbaProject.bin"/><Relationship Id="rId32" Type="http://schemas.openxmlformats.org/officeDocument/2006/relationships/externalLink" Target="externalLinks/externalLink19.xml"/><Relationship Id="rId74" Type="http://schemas.openxmlformats.org/officeDocument/2006/relationships/externalLink" Target="externalLinks/externalLink61.xml"/><Relationship Id="rId128" Type="http://schemas.openxmlformats.org/officeDocument/2006/relationships/externalLink" Target="externalLinks/externalLink115.xml"/><Relationship Id="rId335" Type="http://schemas.openxmlformats.org/officeDocument/2006/relationships/externalLink" Target="externalLinks/externalLink322.xml"/><Relationship Id="rId377" Type="http://schemas.openxmlformats.org/officeDocument/2006/relationships/externalLink" Target="externalLinks/externalLink364.xml"/><Relationship Id="rId5" Type="http://schemas.openxmlformats.org/officeDocument/2006/relationships/worksheet" Target="worksheets/sheet5.xml"/><Relationship Id="rId181" Type="http://schemas.openxmlformats.org/officeDocument/2006/relationships/externalLink" Target="externalLinks/externalLink168.xml"/><Relationship Id="rId237" Type="http://schemas.openxmlformats.org/officeDocument/2006/relationships/externalLink" Target="externalLinks/externalLink224.xml"/><Relationship Id="rId402" Type="http://schemas.openxmlformats.org/officeDocument/2006/relationships/externalLink" Target="externalLinks/externalLink389.xml"/><Relationship Id="rId279" Type="http://schemas.openxmlformats.org/officeDocument/2006/relationships/externalLink" Target="externalLinks/externalLink266.xml"/><Relationship Id="rId444" Type="http://schemas.openxmlformats.org/officeDocument/2006/relationships/externalLink" Target="externalLinks/externalLink431.xml"/><Relationship Id="rId43" Type="http://schemas.openxmlformats.org/officeDocument/2006/relationships/externalLink" Target="externalLinks/externalLink30.xml"/><Relationship Id="rId139" Type="http://schemas.openxmlformats.org/officeDocument/2006/relationships/externalLink" Target="externalLinks/externalLink126.xml"/><Relationship Id="rId290" Type="http://schemas.openxmlformats.org/officeDocument/2006/relationships/externalLink" Target="externalLinks/externalLink277.xml"/><Relationship Id="rId304" Type="http://schemas.openxmlformats.org/officeDocument/2006/relationships/externalLink" Target="externalLinks/externalLink291.xml"/><Relationship Id="rId346" Type="http://schemas.openxmlformats.org/officeDocument/2006/relationships/externalLink" Target="externalLinks/externalLink333.xml"/><Relationship Id="rId388" Type="http://schemas.openxmlformats.org/officeDocument/2006/relationships/externalLink" Target="externalLinks/externalLink375.xml"/><Relationship Id="rId85" Type="http://schemas.openxmlformats.org/officeDocument/2006/relationships/externalLink" Target="externalLinks/externalLink72.xml"/><Relationship Id="rId150" Type="http://schemas.openxmlformats.org/officeDocument/2006/relationships/externalLink" Target="externalLinks/externalLink137.xml"/><Relationship Id="rId192" Type="http://schemas.openxmlformats.org/officeDocument/2006/relationships/externalLink" Target="externalLinks/externalLink179.xml"/><Relationship Id="rId206" Type="http://schemas.openxmlformats.org/officeDocument/2006/relationships/externalLink" Target="externalLinks/externalLink193.xml"/><Relationship Id="rId413" Type="http://schemas.openxmlformats.org/officeDocument/2006/relationships/externalLink" Target="externalLinks/externalLink400.xml"/><Relationship Id="rId248" Type="http://schemas.openxmlformats.org/officeDocument/2006/relationships/externalLink" Target="externalLinks/externalLink235.xml"/><Relationship Id="rId455" Type="http://schemas.openxmlformats.org/officeDocument/2006/relationships/externalLink" Target="externalLinks/externalLink442.xml"/><Relationship Id="rId12" Type="http://schemas.openxmlformats.org/officeDocument/2006/relationships/worksheet" Target="worksheets/sheet12.xml"/><Relationship Id="rId108" Type="http://schemas.openxmlformats.org/officeDocument/2006/relationships/externalLink" Target="externalLinks/externalLink95.xml"/><Relationship Id="rId315" Type="http://schemas.openxmlformats.org/officeDocument/2006/relationships/externalLink" Target="externalLinks/externalLink302.xml"/><Relationship Id="rId357" Type="http://schemas.openxmlformats.org/officeDocument/2006/relationships/externalLink" Target="externalLinks/externalLink344.xml"/><Relationship Id="rId54" Type="http://schemas.openxmlformats.org/officeDocument/2006/relationships/externalLink" Target="externalLinks/externalLink41.xml"/><Relationship Id="rId96" Type="http://schemas.openxmlformats.org/officeDocument/2006/relationships/externalLink" Target="externalLinks/externalLink83.xml"/><Relationship Id="rId161" Type="http://schemas.openxmlformats.org/officeDocument/2006/relationships/externalLink" Target="externalLinks/externalLink148.xml"/><Relationship Id="rId217" Type="http://schemas.openxmlformats.org/officeDocument/2006/relationships/externalLink" Target="externalLinks/externalLink204.xml"/><Relationship Id="rId399" Type="http://schemas.openxmlformats.org/officeDocument/2006/relationships/externalLink" Target="externalLinks/externalLink386.xml"/><Relationship Id="rId259" Type="http://schemas.openxmlformats.org/officeDocument/2006/relationships/externalLink" Target="externalLinks/externalLink246.xml"/><Relationship Id="rId424" Type="http://schemas.openxmlformats.org/officeDocument/2006/relationships/externalLink" Target="externalLinks/externalLink411.xml"/><Relationship Id="rId466" Type="http://schemas.openxmlformats.org/officeDocument/2006/relationships/externalLink" Target="externalLinks/externalLink453.xml"/><Relationship Id="rId23" Type="http://schemas.openxmlformats.org/officeDocument/2006/relationships/externalLink" Target="externalLinks/externalLink10.xml"/><Relationship Id="rId119" Type="http://schemas.openxmlformats.org/officeDocument/2006/relationships/externalLink" Target="externalLinks/externalLink106.xml"/><Relationship Id="rId270" Type="http://schemas.openxmlformats.org/officeDocument/2006/relationships/externalLink" Target="externalLinks/externalLink257.xml"/><Relationship Id="rId326" Type="http://schemas.openxmlformats.org/officeDocument/2006/relationships/externalLink" Target="externalLinks/externalLink313.xml"/><Relationship Id="rId65" Type="http://schemas.openxmlformats.org/officeDocument/2006/relationships/externalLink" Target="externalLinks/externalLink52.xml"/><Relationship Id="rId130" Type="http://schemas.openxmlformats.org/officeDocument/2006/relationships/externalLink" Target="externalLinks/externalLink117.xml"/><Relationship Id="rId368" Type="http://schemas.openxmlformats.org/officeDocument/2006/relationships/externalLink" Target="externalLinks/externalLink355.xml"/><Relationship Id="rId172" Type="http://schemas.openxmlformats.org/officeDocument/2006/relationships/externalLink" Target="externalLinks/externalLink159.xml"/><Relationship Id="rId228" Type="http://schemas.openxmlformats.org/officeDocument/2006/relationships/externalLink" Target="externalLinks/externalLink215.xml"/><Relationship Id="rId435" Type="http://schemas.openxmlformats.org/officeDocument/2006/relationships/externalLink" Target="externalLinks/externalLink422.xml"/><Relationship Id="rId281" Type="http://schemas.openxmlformats.org/officeDocument/2006/relationships/externalLink" Target="externalLinks/externalLink268.xml"/><Relationship Id="rId337" Type="http://schemas.openxmlformats.org/officeDocument/2006/relationships/externalLink" Target="externalLinks/externalLink324.xml"/><Relationship Id="rId34" Type="http://schemas.openxmlformats.org/officeDocument/2006/relationships/externalLink" Target="externalLinks/externalLink21.xml"/><Relationship Id="rId76" Type="http://schemas.openxmlformats.org/officeDocument/2006/relationships/externalLink" Target="externalLinks/externalLink63.xml"/><Relationship Id="rId141" Type="http://schemas.openxmlformats.org/officeDocument/2006/relationships/externalLink" Target="externalLinks/externalLink128.xml"/><Relationship Id="rId379" Type="http://schemas.openxmlformats.org/officeDocument/2006/relationships/externalLink" Target="externalLinks/externalLink366.xml"/><Relationship Id="rId7" Type="http://schemas.openxmlformats.org/officeDocument/2006/relationships/worksheet" Target="worksheets/sheet7.xml"/><Relationship Id="rId183" Type="http://schemas.openxmlformats.org/officeDocument/2006/relationships/externalLink" Target="externalLinks/externalLink170.xml"/><Relationship Id="rId239" Type="http://schemas.openxmlformats.org/officeDocument/2006/relationships/externalLink" Target="externalLinks/externalLink226.xml"/><Relationship Id="rId390" Type="http://schemas.openxmlformats.org/officeDocument/2006/relationships/externalLink" Target="externalLinks/externalLink377.xml"/><Relationship Id="rId404" Type="http://schemas.openxmlformats.org/officeDocument/2006/relationships/externalLink" Target="externalLinks/externalLink391.xml"/><Relationship Id="rId446" Type="http://schemas.openxmlformats.org/officeDocument/2006/relationships/externalLink" Target="externalLinks/externalLink433.xml"/><Relationship Id="rId250" Type="http://schemas.openxmlformats.org/officeDocument/2006/relationships/externalLink" Target="externalLinks/externalLink237.xml"/><Relationship Id="rId292" Type="http://schemas.openxmlformats.org/officeDocument/2006/relationships/externalLink" Target="externalLinks/externalLink279.xml"/><Relationship Id="rId306" Type="http://schemas.openxmlformats.org/officeDocument/2006/relationships/externalLink" Target="externalLinks/externalLink293.xml"/><Relationship Id="rId45" Type="http://schemas.openxmlformats.org/officeDocument/2006/relationships/externalLink" Target="externalLinks/externalLink32.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348" Type="http://schemas.openxmlformats.org/officeDocument/2006/relationships/externalLink" Target="externalLinks/externalLink335.xml"/><Relationship Id="rId152" Type="http://schemas.openxmlformats.org/officeDocument/2006/relationships/externalLink" Target="externalLinks/externalLink139.xml"/><Relationship Id="rId194" Type="http://schemas.openxmlformats.org/officeDocument/2006/relationships/externalLink" Target="externalLinks/externalLink181.xml"/><Relationship Id="rId208" Type="http://schemas.openxmlformats.org/officeDocument/2006/relationships/externalLink" Target="externalLinks/externalLink195.xml"/><Relationship Id="rId415" Type="http://schemas.openxmlformats.org/officeDocument/2006/relationships/externalLink" Target="externalLinks/externalLink402.xml"/><Relationship Id="rId457" Type="http://schemas.openxmlformats.org/officeDocument/2006/relationships/externalLink" Target="externalLinks/externalLink444.xml"/><Relationship Id="rId261" Type="http://schemas.openxmlformats.org/officeDocument/2006/relationships/externalLink" Target="externalLinks/externalLink248.xml"/><Relationship Id="rId14" Type="http://schemas.openxmlformats.org/officeDocument/2006/relationships/externalLink" Target="externalLinks/externalLink1.xml"/><Relationship Id="rId56" Type="http://schemas.openxmlformats.org/officeDocument/2006/relationships/externalLink" Target="externalLinks/externalLink43.xml"/><Relationship Id="rId317" Type="http://schemas.openxmlformats.org/officeDocument/2006/relationships/externalLink" Target="externalLinks/externalLink304.xml"/><Relationship Id="rId359" Type="http://schemas.openxmlformats.org/officeDocument/2006/relationships/externalLink" Target="externalLinks/externalLink346.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163" Type="http://schemas.openxmlformats.org/officeDocument/2006/relationships/externalLink" Target="externalLinks/externalLink150.xml"/><Relationship Id="rId219" Type="http://schemas.openxmlformats.org/officeDocument/2006/relationships/externalLink" Target="externalLinks/externalLink206.xml"/><Relationship Id="rId370" Type="http://schemas.openxmlformats.org/officeDocument/2006/relationships/externalLink" Target="externalLinks/externalLink357.xml"/><Relationship Id="rId426" Type="http://schemas.openxmlformats.org/officeDocument/2006/relationships/externalLink" Target="externalLinks/externalLink413.xml"/><Relationship Id="rId230" Type="http://schemas.openxmlformats.org/officeDocument/2006/relationships/externalLink" Target="externalLinks/externalLink217.xml"/><Relationship Id="rId468" Type="http://schemas.openxmlformats.org/officeDocument/2006/relationships/externalLink" Target="externalLinks/externalLink455.xml"/><Relationship Id="rId25" Type="http://schemas.openxmlformats.org/officeDocument/2006/relationships/externalLink" Target="externalLinks/externalLink12.xml"/><Relationship Id="rId67" Type="http://schemas.openxmlformats.org/officeDocument/2006/relationships/externalLink" Target="externalLinks/externalLink54.xml"/><Relationship Id="rId272" Type="http://schemas.openxmlformats.org/officeDocument/2006/relationships/externalLink" Target="externalLinks/externalLink259.xml"/><Relationship Id="rId328" Type="http://schemas.openxmlformats.org/officeDocument/2006/relationships/externalLink" Target="externalLinks/externalLink315.xml"/><Relationship Id="rId132" Type="http://schemas.openxmlformats.org/officeDocument/2006/relationships/externalLink" Target="externalLinks/externalLink119.xml"/><Relationship Id="rId174" Type="http://schemas.openxmlformats.org/officeDocument/2006/relationships/externalLink" Target="externalLinks/externalLink161.xml"/><Relationship Id="rId381" Type="http://schemas.openxmlformats.org/officeDocument/2006/relationships/externalLink" Target="externalLinks/externalLink368.xml"/><Relationship Id="rId241" Type="http://schemas.openxmlformats.org/officeDocument/2006/relationships/externalLink" Target="externalLinks/externalLink228.xml"/><Relationship Id="rId437" Type="http://schemas.openxmlformats.org/officeDocument/2006/relationships/externalLink" Target="externalLinks/externalLink424.xml"/><Relationship Id="rId36" Type="http://schemas.openxmlformats.org/officeDocument/2006/relationships/externalLink" Target="externalLinks/externalLink23.xml"/><Relationship Id="rId283" Type="http://schemas.openxmlformats.org/officeDocument/2006/relationships/externalLink" Target="externalLinks/externalLink270.xml"/><Relationship Id="rId339" Type="http://schemas.openxmlformats.org/officeDocument/2006/relationships/externalLink" Target="externalLinks/externalLink326.xml"/><Relationship Id="rId78" Type="http://schemas.openxmlformats.org/officeDocument/2006/relationships/externalLink" Target="externalLinks/externalLink65.xml"/><Relationship Id="rId101" Type="http://schemas.openxmlformats.org/officeDocument/2006/relationships/externalLink" Target="externalLinks/externalLink88.xml"/><Relationship Id="rId143" Type="http://schemas.openxmlformats.org/officeDocument/2006/relationships/externalLink" Target="externalLinks/externalLink130.xml"/><Relationship Id="rId185" Type="http://schemas.openxmlformats.org/officeDocument/2006/relationships/externalLink" Target="externalLinks/externalLink172.xml"/><Relationship Id="rId350" Type="http://schemas.openxmlformats.org/officeDocument/2006/relationships/externalLink" Target="externalLinks/externalLink337.xml"/><Relationship Id="rId406" Type="http://schemas.openxmlformats.org/officeDocument/2006/relationships/externalLink" Target="externalLinks/externalLink393.xml"/><Relationship Id="rId9" Type="http://schemas.openxmlformats.org/officeDocument/2006/relationships/worksheet" Target="worksheets/sheet9.xml"/><Relationship Id="rId210" Type="http://schemas.openxmlformats.org/officeDocument/2006/relationships/externalLink" Target="externalLinks/externalLink197.xml"/><Relationship Id="rId392" Type="http://schemas.openxmlformats.org/officeDocument/2006/relationships/externalLink" Target="externalLinks/externalLink379.xml"/><Relationship Id="rId448" Type="http://schemas.openxmlformats.org/officeDocument/2006/relationships/externalLink" Target="externalLinks/externalLink435.xml"/><Relationship Id="rId252" Type="http://schemas.openxmlformats.org/officeDocument/2006/relationships/externalLink" Target="externalLinks/externalLink239.xml"/><Relationship Id="rId294" Type="http://schemas.openxmlformats.org/officeDocument/2006/relationships/externalLink" Target="externalLinks/externalLink281.xml"/><Relationship Id="rId308" Type="http://schemas.openxmlformats.org/officeDocument/2006/relationships/externalLink" Target="externalLinks/externalLink295.xml"/><Relationship Id="rId47" Type="http://schemas.openxmlformats.org/officeDocument/2006/relationships/externalLink" Target="externalLinks/externalLink34.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54" Type="http://schemas.openxmlformats.org/officeDocument/2006/relationships/externalLink" Target="externalLinks/externalLink141.xml"/><Relationship Id="rId361" Type="http://schemas.openxmlformats.org/officeDocument/2006/relationships/externalLink" Target="externalLinks/externalLink348.xml"/><Relationship Id="rId196" Type="http://schemas.openxmlformats.org/officeDocument/2006/relationships/externalLink" Target="externalLinks/externalLink183.xml"/><Relationship Id="rId417" Type="http://schemas.openxmlformats.org/officeDocument/2006/relationships/externalLink" Target="externalLinks/externalLink404.xml"/><Relationship Id="rId459" Type="http://schemas.openxmlformats.org/officeDocument/2006/relationships/externalLink" Target="externalLinks/externalLink446.xml"/><Relationship Id="rId16" Type="http://schemas.openxmlformats.org/officeDocument/2006/relationships/externalLink" Target="externalLinks/externalLink3.xml"/><Relationship Id="rId221" Type="http://schemas.openxmlformats.org/officeDocument/2006/relationships/externalLink" Target="externalLinks/externalLink208.xml"/><Relationship Id="rId263" Type="http://schemas.openxmlformats.org/officeDocument/2006/relationships/externalLink" Target="externalLinks/externalLink250.xml"/><Relationship Id="rId319" Type="http://schemas.openxmlformats.org/officeDocument/2006/relationships/externalLink" Target="externalLinks/externalLink306.xml"/><Relationship Id="rId470" Type="http://schemas.openxmlformats.org/officeDocument/2006/relationships/externalLink" Target="externalLinks/externalLink457.xml"/><Relationship Id="rId58" Type="http://schemas.openxmlformats.org/officeDocument/2006/relationships/externalLink" Target="externalLinks/externalLink45.xml"/><Relationship Id="rId123" Type="http://schemas.openxmlformats.org/officeDocument/2006/relationships/externalLink" Target="externalLinks/externalLink110.xml"/><Relationship Id="rId330" Type="http://schemas.openxmlformats.org/officeDocument/2006/relationships/externalLink" Target="externalLinks/externalLink317.xml"/><Relationship Id="rId165" Type="http://schemas.openxmlformats.org/officeDocument/2006/relationships/externalLink" Target="externalLinks/externalLink152.xml"/><Relationship Id="rId372" Type="http://schemas.openxmlformats.org/officeDocument/2006/relationships/externalLink" Target="externalLinks/externalLink359.xml"/><Relationship Id="rId428" Type="http://schemas.openxmlformats.org/officeDocument/2006/relationships/externalLink" Target="externalLinks/externalLink415.xml"/><Relationship Id="rId232" Type="http://schemas.openxmlformats.org/officeDocument/2006/relationships/externalLink" Target="externalLinks/externalLink219.xml"/><Relationship Id="rId274" Type="http://schemas.openxmlformats.org/officeDocument/2006/relationships/externalLink" Target="externalLinks/externalLink261.xml"/><Relationship Id="rId27" Type="http://schemas.openxmlformats.org/officeDocument/2006/relationships/externalLink" Target="externalLinks/externalLink14.xml"/><Relationship Id="rId69" Type="http://schemas.openxmlformats.org/officeDocument/2006/relationships/externalLink" Target="externalLinks/externalLink56.xml"/><Relationship Id="rId134" Type="http://schemas.openxmlformats.org/officeDocument/2006/relationships/externalLink" Target="externalLinks/externalLink121.xml"/><Relationship Id="rId80" Type="http://schemas.openxmlformats.org/officeDocument/2006/relationships/externalLink" Target="externalLinks/externalLink67.xml"/><Relationship Id="rId176" Type="http://schemas.openxmlformats.org/officeDocument/2006/relationships/externalLink" Target="externalLinks/externalLink163.xml"/><Relationship Id="rId341" Type="http://schemas.openxmlformats.org/officeDocument/2006/relationships/externalLink" Target="externalLinks/externalLink328.xml"/><Relationship Id="rId383" Type="http://schemas.openxmlformats.org/officeDocument/2006/relationships/externalLink" Target="externalLinks/externalLink370.xml"/><Relationship Id="rId439" Type="http://schemas.openxmlformats.org/officeDocument/2006/relationships/externalLink" Target="externalLinks/externalLink426.xml"/><Relationship Id="rId201" Type="http://schemas.openxmlformats.org/officeDocument/2006/relationships/externalLink" Target="externalLinks/externalLink188.xml"/><Relationship Id="rId243" Type="http://schemas.openxmlformats.org/officeDocument/2006/relationships/externalLink" Target="externalLinks/externalLink230.xml"/><Relationship Id="rId285" Type="http://schemas.openxmlformats.org/officeDocument/2006/relationships/externalLink" Target="externalLinks/externalLink272.xml"/><Relationship Id="rId450" Type="http://schemas.openxmlformats.org/officeDocument/2006/relationships/externalLink" Target="externalLinks/externalLink437.xml"/><Relationship Id="rId38" Type="http://schemas.openxmlformats.org/officeDocument/2006/relationships/externalLink" Target="externalLinks/externalLink25.xml"/><Relationship Id="rId103" Type="http://schemas.openxmlformats.org/officeDocument/2006/relationships/externalLink" Target="externalLinks/externalLink90.xml"/><Relationship Id="rId310" Type="http://schemas.openxmlformats.org/officeDocument/2006/relationships/externalLink" Target="externalLinks/externalLink297.xml"/><Relationship Id="rId91" Type="http://schemas.openxmlformats.org/officeDocument/2006/relationships/externalLink" Target="externalLinks/externalLink78.xml"/><Relationship Id="rId145" Type="http://schemas.openxmlformats.org/officeDocument/2006/relationships/externalLink" Target="externalLinks/externalLink132.xml"/><Relationship Id="rId187" Type="http://schemas.openxmlformats.org/officeDocument/2006/relationships/externalLink" Target="externalLinks/externalLink174.xml"/><Relationship Id="rId352" Type="http://schemas.openxmlformats.org/officeDocument/2006/relationships/externalLink" Target="externalLinks/externalLink339.xml"/><Relationship Id="rId394" Type="http://schemas.openxmlformats.org/officeDocument/2006/relationships/externalLink" Target="externalLinks/externalLink381.xml"/><Relationship Id="rId408" Type="http://schemas.openxmlformats.org/officeDocument/2006/relationships/externalLink" Target="externalLinks/externalLink395.xml"/><Relationship Id="rId212" Type="http://schemas.openxmlformats.org/officeDocument/2006/relationships/externalLink" Target="externalLinks/externalLink199.xml"/><Relationship Id="rId254" Type="http://schemas.openxmlformats.org/officeDocument/2006/relationships/externalLink" Target="externalLinks/externalLink241.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296" Type="http://schemas.openxmlformats.org/officeDocument/2006/relationships/externalLink" Target="externalLinks/externalLink283.xml"/><Relationship Id="rId461" Type="http://schemas.openxmlformats.org/officeDocument/2006/relationships/externalLink" Target="externalLinks/externalLink448.xml"/><Relationship Id="rId60" Type="http://schemas.openxmlformats.org/officeDocument/2006/relationships/externalLink" Target="externalLinks/externalLink47.xml"/><Relationship Id="rId156" Type="http://schemas.openxmlformats.org/officeDocument/2006/relationships/externalLink" Target="externalLinks/externalLink143.xml"/><Relationship Id="rId198" Type="http://schemas.openxmlformats.org/officeDocument/2006/relationships/externalLink" Target="externalLinks/externalLink185.xml"/><Relationship Id="rId321" Type="http://schemas.openxmlformats.org/officeDocument/2006/relationships/externalLink" Target="externalLinks/externalLink308.xml"/><Relationship Id="rId363" Type="http://schemas.openxmlformats.org/officeDocument/2006/relationships/externalLink" Target="externalLinks/externalLink350.xml"/><Relationship Id="rId419" Type="http://schemas.openxmlformats.org/officeDocument/2006/relationships/externalLink" Target="externalLinks/externalLink406.xml"/><Relationship Id="rId223" Type="http://schemas.openxmlformats.org/officeDocument/2006/relationships/externalLink" Target="externalLinks/externalLink210.xml"/><Relationship Id="rId430" Type="http://schemas.openxmlformats.org/officeDocument/2006/relationships/externalLink" Target="externalLinks/externalLink417.xml"/><Relationship Id="rId18" Type="http://schemas.openxmlformats.org/officeDocument/2006/relationships/externalLink" Target="externalLinks/externalLink5.xml"/><Relationship Id="rId265" Type="http://schemas.openxmlformats.org/officeDocument/2006/relationships/externalLink" Target="externalLinks/externalLink252.xml"/><Relationship Id="rId472" Type="http://schemas.openxmlformats.org/officeDocument/2006/relationships/styles" Target="styles.xml"/><Relationship Id="rId125" Type="http://schemas.openxmlformats.org/officeDocument/2006/relationships/externalLink" Target="externalLinks/externalLink112.xml"/><Relationship Id="rId167" Type="http://schemas.openxmlformats.org/officeDocument/2006/relationships/externalLink" Target="externalLinks/externalLink154.xml"/><Relationship Id="rId332" Type="http://schemas.openxmlformats.org/officeDocument/2006/relationships/externalLink" Target="externalLinks/externalLink319.xml"/><Relationship Id="rId374" Type="http://schemas.openxmlformats.org/officeDocument/2006/relationships/externalLink" Target="externalLinks/externalLink361.xml"/><Relationship Id="rId71" Type="http://schemas.openxmlformats.org/officeDocument/2006/relationships/externalLink" Target="externalLinks/externalLink58.xml"/><Relationship Id="rId234" Type="http://schemas.openxmlformats.org/officeDocument/2006/relationships/externalLink" Target="externalLinks/externalLink221.xml"/><Relationship Id="rId2" Type="http://schemas.openxmlformats.org/officeDocument/2006/relationships/worksheet" Target="worksheets/sheet2.xml"/><Relationship Id="rId29" Type="http://schemas.openxmlformats.org/officeDocument/2006/relationships/externalLink" Target="externalLinks/externalLink16.xml"/><Relationship Id="rId276" Type="http://schemas.openxmlformats.org/officeDocument/2006/relationships/externalLink" Target="externalLinks/externalLink263.xml"/><Relationship Id="rId441" Type="http://schemas.openxmlformats.org/officeDocument/2006/relationships/externalLink" Target="externalLinks/externalLink428.xml"/><Relationship Id="rId40" Type="http://schemas.openxmlformats.org/officeDocument/2006/relationships/externalLink" Target="externalLinks/externalLink27.xml"/><Relationship Id="rId136" Type="http://schemas.openxmlformats.org/officeDocument/2006/relationships/externalLink" Target="externalLinks/externalLink123.xml"/><Relationship Id="rId178" Type="http://schemas.openxmlformats.org/officeDocument/2006/relationships/externalLink" Target="externalLinks/externalLink165.xml"/><Relationship Id="rId301" Type="http://schemas.openxmlformats.org/officeDocument/2006/relationships/externalLink" Target="externalLinks/externalLink288.xml"/><Relationship Id="rId343" Type="http://schemas.openxmlformats.org/officeDocument/2006/relationships/externalLink" Target="externalLinks/externalLink330.xml"/><Relationship Id="rId82" Type="http://schemas.openxmlformats.org/officeDocument/2006/relationships/externalLink" Target="externalLinks/externalLink69.xml"/><Relationship Id="rId203" Type="http://schemas.openxmlformats.org/officeDocument/2006/relationships/externalLink" Target="externalLinks/externalLink190.xml"/><Relationship Id="rId385" Type="http://schemas.openxmlformats.org/officeDocument/2006/relationships/externalLink" Target="externalLinks/externalLink372.xml"/><Relationship Id="rId245" Type="http://schemas.openxmlformats.org/officeDocument/2006/relationships/externalLink" Target="externalLinks/externalLink232.xml"/><Relationship Id="rId287" Type="http://schemas.openxmlformats.org/officeDocument/2006/relationships/externalLink" Target="externalLinks/externalLink274.xml"/><Relationship Id="rId410" Type="http://schemas.openxmlformats.org/officeDocument/2006/relationships/externalLink" Target="externalLinks/externalLink397.xml"/><Relationship Id="rId452" Type="http://schemas.openxmlformats.org/officeDocument/2006/relationships/externalLink" Target="externalLinks/externalLink439.xml"/><Relationship Id="rId30" Type="http://schemas.openxmlformats.org/officeDocument/2006/relationships/externalLink" Target="externalLinks/externalLink1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147" Type="http://schemas.openxmlformats.org/officeDocument/2006/relationships/externalLink" Target="externalLinks/externalLink134.xml"/><Relationship Id="rId168" Type="http://schemas.openxmlformats.org/officeDocument/2006/relationships/externalLink" Target="externalLinks/externalLink155.xml"/><Relationship Id="rId312" Type="http://schemas.openxmlformats.org/officeDocument/2006/relationships/externalLink" Target="externalLinks/externalLink299.xml"/><Relationship Id="rId333" Type="http://schemas.openxmlformats.org/officeDocument/2006/relationships/externalLink" Target="externalLinks/externalLink320.xml"/><Relationship Id="rId354" Type="http://schemas.openxmlformats.org/officeDocument/2006/relationships/externalLink" Target="externalLinks/externalLink341.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189" Type="http://schemas.openxmlformats.org/officeDocument/2006/relationships/externalLink" Target="externalLinks/externalLink176.xml"/><Relationship Id="rId375" Type="http://schemas.openxmlformats.org/officeDocument/2006/relationships/externalLink" Target="externalLinks/externalLink362.xml"/><Relationship Id="rId396" Type="http://schemas.openxmlformats.org/officeDocument/2006/relationships/externalLink" Target="externalLinks/externalLink383.xml"/><Relationship Id="rId3" Type="http://schemas.openxmlformats.org/officeDocument/2006/relationships/worksheet" Target="worksheets/sheet3.xml"/><Relationship Id="rId214" Type="http://schemas.openxmlformats.org/officeDocument/2006/relationships/externalLink" Target="externalLinks/externalLink201.xml"/><Relationship Id="rId235" Type="http://schemas.openxmlformats.org/officeDocument/2006/relationships/externalLink" Target="externalLinks/externalLink222.xml"/><Relationship Id="rId256" Type="http://schemas.openxmlformats.org/officeDocument/2006/relationships/externalLink" Target="externalLinks/externalLink243.xml"/><Relationship Id="rId277" Type="http://schemas.openxmlformats.org/officeDocument/2006/relationships/externalLink" Target="externalLinks/externalLink264.xml"/><Relationship Id="rId298" Type="http://schemas.openxmlformats.org/officeDocument/2006/relationships/externalLink" Target="externalLinks/externalLink285.xml"/><Relationship Id="rId400" Type="http://schemas.openxmlformats.org/officeDocument/2006/relationships/externalLink" Target="externalLinks/externalLink387.xml"/><Relationship Id="rId421" Type="http://schemas.openxmlformats.org/officeDocument/2006/relationships/externalLink" Target="externalLinks/externalLink408.xml"/><Relationship Id="rId442" Type="http://schemas.openxmlformats.org/officeDocument/2006/relationships/externalLink" Target="externalLinks/externalLink429.xml"/><Relationship Id="rId463" Type="http://schemas.openxmlformats.org/officeDocument/2006/relationships/externalLink" Target="externalLinks/externalLink450.xml"/><Relationship Id="rId116" Type="http://schemas.openxmlformats.org/officeDocument/2006/relationships/externalLink" Target="externalLinks/externalLink103.xml"/><Relationship Id="rId137" Type="http://schemas.openxmlformats.org/officeDocument/2006/relationships/externalLink" Target="externalLinks/externalLink124.xml"/><Relationship Id="rId158" Type="http://schemas.openxmlformats.org/officeDocument/2006/relationships/externalLink" Target="externalLinks/externalLink145.xml"/><Relationship Id="rId302" Type="http://schemas.openxmlformats.org/officeDocument/2006/relationships/externalLink" Target="externalLinks/externalLink289.xml"/><Relationship Id="rId323" Type="http://schemas.openxmlformats.org/officeDocument/2006/relationships/externalLink" Target="externalLinks/externalLink310.xml"/><Relationship Id="rId344" Type="http://schemas.openxmlformats.org/officeDocument/2006/relationships/externalLink" Target="externalLinks/externalLink331.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179" Type="http://schemas.openxmlformats.org/officeDocument/2006/relationships/externalLink" Target="externalLinks/externalLink166.xml"/><Relationship Id="rId365" Type="http://schemas.openxmlformats.org/officeDocument/2006/relationships/externalLink" Target="externalLinks/externalLink352.xml"/><Relationship Id="rId386" Type="http://schemas.openxmlformats.org/officeDocument/2006/relationships/externalLink" Target="externalLinks/externalLink373.xml"/><Relationship Id="rId190" Type="http://schemas.openxmlformats.org/officeDocument/2006/relationships/externalLink" Target="externalLinks/externalLink177.xml"/><Relationship Id="rId204" Type="http://schemas.openxmlformats.org/officeDocument/2006/relationships/externalLink" Target="externalLinks/externalLink191.xml"/><Relationship Id="rId225" Type="http://schemas.openxmlformats.org/officeDocument/2006/relationships/externalLink" Target="externalLinks/externalLink212.xml"/><Relationship Id="rId246" Type="http://schemas.openxmlformats.org/officeDocument/2006/relationships/externalLink" Target="externalLinks/externalLink233.xml"/><Relationship Id="rId267" Type="http://schemas.openxmlformats.org/officeDocument/2006/relationships/externalLink" Target="externalLinks/externalLink254.xml"/><Relationship Id="rId288" Type="http://schemas.openxmlformats.org/officeDocument/2006/relationships/externalLink" Target="externalLinks/externalLink275.xml"/><Relationship Id="rId411" Type="http://schemas.openxmlformats.org/officeDocument/2006/relationships/externalLink" Target="externalLinks/externalLink398.xml"/><Relationship Id="rId432" Type="http://schemas.openxmlformats.org/officeDocument/2006/relationships/externalLink" Target="externalLinks/externalLink419.xml"/><Relationship Id="rId453" Type="http://schemas.openxmlformats.org/officeDocument/2006/relationships/externalLink" Target="externalLinks/externalLink440.xml"/><Relationship Id="rId474" Type="http://schemas.openxmlformats.org/officeDocument/2006/relationships/calcChain" Target="calcChain.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313" Type="http://schemas.openxmlformats.org/officeDocument/2006/relationships/externalLink" Target="externalLinks/externalLink300.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94" Type="http://schemas.openxmlformats.org/officeDocument/2006/relationships/externalLink" Target="externalLinks/externalLink81.xml"/><Relationship Id="rId148" Type="http://schemas.openxmlformats.org/officeDocument/2006/relationships/externalLink" Target="externalLinks/externalLink135.xml"/><Relationship Id="rId169" Type="http://schemas.openxmlformats.org/officeDocument/2006/relationships/externalLink" Target="externalLinks/externalLink156.xml"/><Relationship Id="rId334" Type="http://schemas.openxmlformats.org/officeDocument/2006/relationships/externalLink" Target="externalLinks/externalLink321.xml"/><Relationship Id="rId355" Type="http://schemas.openxmlformats.org/officeDocument/2006/relationships/externalLink" Target="externalLinks/externalLink342.xml"/><Relationship Id="rId376" Type="http://schemas.openxmlformats.org/officeDocument/2006/relationships/externalLink" Target="externalLinks/externalLink363.xml"/><Relationship Id="rId397" Type="http://schemas.openxmlformats.org/officeDocument/2006/relationships/externalLink" Target="externalLinks/externalLink384.xml"/><Relationship Id="rId4" Type="http://schemas.openxmlformats.org/officeDocument/2006/relationships/worksheet" Target="worksheets/sheet4.xml"/><Relationship Id="rId180" Type="http://schemas.openxmlformats.org/officeDocument/2006/relationships/externalLink" Target="externalLinks/externalLink167.xml"/><Relationship Id="rId215" Type="http://schemas.openxmlformats.org/officeDocument/2006/relationships/externalLink" Target="externalLinks/externalLink202.xml"/><Relationship Id="rId236" Type="http://schemas.openxmlformats.org/officeDocument/2006/relationships/externalLink" Target="externalLinks/externalLink223.xml"/><Relationship Id="rId257" Type="http://schemas.openxmlformats.org/officeDocument/2006/relationships/externalLink" Target="externalLinks/externalLink244.xml"/><Relationship Id="rId278" Type="http://schemas.openxmlformats.org/officeDocument/2006/relationships/externalLink" Target="externalLinks/externalLink265.xml"/><Relationship Id="rId401" Type="http://schemas.openxmlformats.org/officeDocument/2006/relationships/externalLink" Target="externalLinks/externalLink388.xml"/><Relationship Id="rId422" Type="http://schemas.openxmlformats.org/officeDocument/2006/relationships/externalLink" Target="externalLinks/externalLink409.xml"/><Relationship Id="rId443" Type="http://schemas.openxmlformats.org/officeDocument/2006/relationships/externalLink" Target="externalLinks/externalLink430.xml"/><Relationship Id="rId464" Type="http://schemas.openxmlformats.org/officeDocument/2006/relationships/externalLink" Target="externalLinks/externalLink451.xml"/><Relationship Id="rId303" Type="http://schemas.openxmlformats.org/officeDocument/2006/relationships/externalLink" Target="externalLinks/externalLink290.xml"/><Relationship Id="rId42" Type="http://schemas.openxmlformats.org/officeDocument/2006/relationships/externalLink" Target="externalLinks/externalLink29.xml"/><Relationship Id="rId84" Type="http://schemas.openxmlformats.org/officeDocument/2006/relationships/externalLink" Target="externalLinks/externalLink71.xml"/><Relationship Id="rId138" Type="http://schemas.openxmlformats.org/officeDocument/2006/relationships/externalLink" Target="externalLinks/externalLink125.xml"/><Relationship Id="rId345" Type="http://schemas.openxmlformats.org/officeDocument/2006/relationships/externalLink" Target="externalLinks/externalLink332.xml"/><Relationship Id="rId387" Type="http://schemas.openxmlformats.org/officeDocument/2006/relationships/externalLink" Target="externalLinks/externalLink374.xml"/><Relationship Id="rId191" Type="http://schemas.openxmlformats.org/officeDocument/2006/relationships/externalLink" Target="externalLinks/externalLink178.xml"/><Relationship Id="rId205" Type="http://schemas.openxmlformats.org/officeDocument/2006/relationships/externalLink" Target="externalLinks/externalLink192.xml"/><Relationship Id="rId247" Type="http://schemas.openxmlformats.org/officeDocument/2006/relationships/externalLink" Target="externalLinks/externalLink234.xml"/><Relationship Id="rId412" Type="http://schemas.openxmlformats.org/officeDocument/2006/relationships/externalLink" Target="externalLinks/externalLink399.xml"/><Relationship Id="rId107" Type="http://schemas.openxmlformats.org/officeDocument/2006/relationships/externalLink" Target="externalLinks/externalLink94.xml"/><Relationship Id="rId289" Type="http://schemas.openxmlformats.org/officeDocument/2006/relationships/externalLink" Target="externalLinks/externalLink276.xml"/><Relationship Id="rId454" Type="http://schemas.openxmlformats.org/officeDocument/2006/relationships/externalLink" Target="externalLinks/externalLink441.xml"/><Relationship Id="rId11" Type="http://schemas.openxmlformats.org/officeDocument/2006/relationships/worksheet" Target="worksheets/sheet11.xml"/><Relationship Id="rId53" Type="http://schemas.openxmlformats.org/officeDocument/2006/relationships/externalLink" Target="externalLinks/externalLink40.xml"/><Relationship Id="rId149" Type="http://schemas.openxmlformats.org/officeDocument/2006/relationships/externalLink" Target="externalLinks/externalLink136.xml"/><Relationship Id="rId314" Type="http://schemas.openxmlformats.org/officeDocument/2006/relationships/externalLink" Target="externalLinks/externalLink301.xml"/><Relationship Id="rId356" Type="http://schemas.openxmlformats.org/officeDocument/2006/relationships/externalLink" Target="externalLinks/externalLink343.xml"/><Relationship Id="rId398" Type="http://schemas.openxmlformats.org/officeDocument/2006/relationships/externalLink" Target="externalLinks/externalLink385.xml"/><Relationship Id="rId95" Type="http://schemas.openxmlformats.org/officeDocument/2006/relationships/externalLink" Target="externalLinks/externalLink82.xml"/><Relationship Id="rId160" Type="http://schemas.openxmlformats.org/officeDocument/2006/relationships/externalLink" Target="externalLinks/externalLink147.xml"/><Relationship Id="rId216" Type="http://schemas.openxmlformats.org/officeDocument/2006/relationships/externalLink" Target="externalLinks/externalLink203.xml"/><Relationship Id="rId423" Type="http://schemas.openxmlformats.org/officeDocument/2006/relationships/externalLink" Target="externalLinks/externalLink410.xml"/><Relationship Id="rId258" Type="http://schemas.openxmlformats.org/officeDocument/2006/relationships/externalLink" Target="externalLinks/externalLink245.xml"/><Relationship Id="rId465" Type="http://schemas.openxmlformats.org/officeDocument/2006/relationships/externalLink" Target="externalLinks/externalLink452.xml"/><Relationship Id="rId22" Type="http://schemas.openxmlformats.org/officeDocument/2006/relationships/externalLink" Target="externalLinks/externalLink9.xml"/><Relationship Id="rId64" Type="http://schemas.openxmlformats.org/officeDocument/2006/relationships/externalLink" Target="externalLinks/externalLink51.xml"/><Relationship Id="rId118" Type="http://schemas.openxmlformats.org/officeDocument/2006/relationships/externalLink" Target="externalLinks/externalLink105.xml"/><Relationship Id="rId325" Type="http://schemas.openxmlformats.org/officeDocument/2006/relationships/externalLink" Target="externalLinks/externalLink312.xml"/><Relationship Id="rId367" Type="http://schemas.openxmlformats.org/officeDocument/2006/relationships/externalLink" Target="externalLinks/externalLink354.xml"/><Relationship Id="rId171" Type="http://schemas.openxmlformats.org/officeDocument/2006/relationships/externalLink" Target="externalLinks/externalLink158.xml"/><Relationship Id="rId227" Type="http://schemas.openxmlformats.org/officeDocument/2006/relationships/externalLink" Target="externalLinks/externalLink214.xml"/><Relationship Id="rId269" Type="http://schemas.openxmlformats.org/officeDocument/2006/relationships/externalLink" Target="externalLinks/externalLink256.xml"/><Relationship Id="rId434" Type="http://schemas.openxmlformats.org/officeDocument/2006/relationships/externalLink" Target="externalLinks/externalLink421.xml"/><Relationship Id="rId33" Type="http://schemas.openxmlformats.org/officeDocument/2006/relationships/externalLink" Target="externalLinks/externalLink20.xml"/><Relationship Id="rId129" Type="http://schemas.openxmlformats.org/officeDocument/2006/relationships/externalLink" Target="externalLinks/externalLink116.xml"/><Relationship Id="rId280" Type="http://schemas.openxmlformats.org/officeDocument/2006/relationships/externalLink" Target="externalLinks/externalLink267.xml"/><Relationship Id="rId336" Type="http://schemas.openxmlformats.org/officeDocument/2006/relationships/externalLink" Target="externalLinks/externalLink323.xml"/><Relationship Id="rId75" Type="http://schemas.openxmlformats.org/officeDocument/2006/relationships/externalLink" Target="externalLinks/externalLink62.xml"/><Relationship Id="rId140" Type="http://schemas.openxmlformats.org/officeDocument/2006/relationships/externalLink" Target="externalLinks/externalLink127.xml"/><Relationship Id="rId182" Type="http://schemas.openxmlformats.org/officeDocument/2006/relationships/externalLink" Target="externalLinks/externalLink169.xml"/><Relationship Id="rId378" Type="http://schemas.openxmlformats.org/officeDocument/2006/relationships/externalLink" Target="externalLinks/externalLink365.xml"/><Relationship Id="rId403" Type="http://schemas.openxmlformats.org/officeDocument/2006/relationships/externalLink" Target="externalLinks/externalLink390.xml"/><Relationship Id="rId6" Type="http://schemas.openxmlformats.org/officeDocument/2006/relationships/worksheet" Target="worksheets/sheet6.xml"/><Relationship Id="rId238" Type="http://schemas.openxmlformats.org/officeDocument/2006/relationships/externalLink" Target="externalLinks/externalLink225.xml"/><Relationship Id="rId445" Type="http://schemas.openxmlformats.org/officeDocument/2006/relationships/externalLink" Target="externalLinks/externalLink432.xml"/><Relationship Id="rId291" Type="http://schemas.openxmlformats.org/officeDocument/2006/relationships/externalLink" Target="externalLinks/externalLink278.xml"/><Relationship Id="rId305" Type="http://schemas.openxmlformats.org/officeDocument/2006/relationships/externalLink" Target="externalLinks/externalLink292.xml"/><Relationship Id="rId347" Type="http://schemas.openxmlformats.org/officeDocument/2006/relationships/externalLink" Target="externalLinks/externalLink334.xml"/><Relationship Id="rId44" Type="http://schemas.openxmlformats.org/officeDocument/2006/relationships/externalLink" Target="externalLinks/externalLink31.xml"/><Relationship Id="rId86" Type="http://schemas.openxmlformats.org/officeDocument/2006/relationships/externalLink" Target="externalLinks/externalLink73.xml"/><Relationship Id="rId151" Type="http://schemas.openxmlformats.org/officeDocument/2006/relationships/externalLink" Target="externalLinks/externalLink138.xml"/><Relationship Id="rId389" Type="http://schemas.openxmlformats.org/officeDocument/2006/relationships/externalLink" Target="externalLinks/externalLink376.xml"/><Relationship Id="rId193" Type="http://schemas.openxmlformats.org/officeDocument/2006/relationships/externalLink" Target="externalLinks/externalLink180.xml"/><Relationship Id="rId207" Type="http://schemas.openxmlformats.org/officeDocument/2006/relationships/externalLink" Target="externalLinks/externalLink194.xml"/><Relationship Id="rId249" Type="http://schemas.openxmlformats.org/officeDocument/2006/relationships/externalLink" Target="externalLinks/externalLink236.xml"/><Relationship Id="rId414" Type="http://schemas.openxmlformats.org/officeDocument/2006/relationships/externalLink" Target="externalLinks/externalLink401.xml"/><Relationship Id="rId456" Type="http://schemas.openxmlformats.org/officeDocument/2006/relationships/externalLink" Target="externalLinks/externalLink443.xml"/><Relationship Id="rId13" Type="http://schemas.openxmlformats.org/officeDocument/2006/relationships/worksheet" Target="worksheets/sheet13.xml"/><Relationship Id="rId109" Type="http://schemas.openxmlformats.org/officeDocument/2006/relationships/externalLink" Target="externalLinks/externalLink96.xml"/><Relationship Id="rId260" Type="http://schemas.openxmlformats.org/officeDocument/2006/relationships/externalLink" Target="externalLinks/externalLink247.xml"/><Relationship Id="rId316" Type="http://schemas.openxmlformats.org/officeDocument/2006/relationships/externalLink" Target="externalLinks/externalLink303.xml"/><Relationship Id="rId55" Type="http://schemas.openxmlformats.org/officeDocument/2006/relationships/externalLink" Target="externalLinks/externalLink42.xml"/><Relationship Id="rId97" Type="http://schemas.openxmlformats.org/officeDocument/2006/relationships/externalLink" Target="externalLinks/externalLink84.xml"/><Relationship Id="rId120" Type="http://schemas.openxmlformats.org/officeDocument/2006/relationships/externalLink" Target="externalLinks/externalLink107.xml"/><Relationship Id="rId358" Type="http://schemas.openxmlformats.org/officeDocument/2006/relationships/externalLink" Target="externalLinks/externalLink345.xml"/><Relationship Id="rId162" Type="http://schemas.openxmlformats.org/officeDocument/2006/relationships/externalLink" Target="externalLinks/externalLink149.xml"/><Relationship Id="rId218" Type="http://schemas.openxmlformats.org/officeDocument/2006/relationships/externalLink" Target="externalLinks/externalLink205.xml"/><Relationship Id="rId425" Type="http://schemas.openxmlformats.org/officeDocument/2006/relationships/externalLink" Target="externalLinks/externalLink412.xml"/><Relationship Id="rId467" Type="http://schemas.openxmlformats.org/officeDocument/2006/relationships/externalLink" Target="externalLinks/externalLink454.xml"/><Relationship Id="rId271" Type="http://schemas.openxmlformats.org/officeDocument/2006/relationships/externalLink" Target="externalLinks/externalLink258.xml"/><Relationship Id="rId24" Type="http://schemas.openxmlformats.org/officeDocument/2006/relationships/externalLink" Target="externalLinks/externalLink11.xml"/><Relationship Id="rId66" Type="http://schemas.openxmlformats.org/officeDocument/2006/relationships/externalLink" Target="externalLinks/externalLink53.xml"/><Relationship Id="rId131" Type="http://schemas.openxmlformats.org/officeDocument/2006/relationships/externalLink" Target="externalLinks/externalLink118.xml"/><Relationship Id="rId327" Type="http://schemas.openxmlformats.org/officeDocument/2006/relationships/externalLink" Target="externalLinks/externalLink314.xml"/><Relationship Id="rId369" Type="http://schemas.openxmlformats.org/officeDocument/2006/relationships/externalLink" Target="externalLinks/externalLink356.xml"/><Relationship Id="rId173" Type="http://schemas.openxmlformats.org/officeDocument/2006/relationships/externalLink" Target="externalLinks/externalLink160.xml"/><Relationship Id="rId229" Type="http://schemas.openxmlformats.org/officeDocument/2006/relationships/externalLink" Target="externalLinks/externalLink216.xml"/><Relationship Id="rId380" Type="http://schemas.openxmlformats.org/officeDocument/2006/relationships/externalLink" Target="externalLinks/externalLink367.xml"/><Relationship Id="rId436" Type="http://schemas.openxmlformats.org/officeDocument/2006/relationships/externalLink" Target="externalLinks/externalLink423.xml"/><Relationship Id="rId240" Type="http://schemas.openxmlformats.org/officeDocument/2006/relationships/externalLink" Target="externalLinks/externalLink227.xml"/><Relationship Id="rId35" Type="http://schemas.openxmlformats.org/officeDocument/2006/relationships/externalLink" Target="externalLinks/externalLink22.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282" Type="http://schemas.openxmlformats.org/officeDocument/2006/relationships/externalLink" Target="externalLinks/externalLink269.xml"/><Relationship Id="rId338" Type="http://schemas.openxmlformats.org/officeDocument/2006/relationships/externalLink" Target="externalLinks/externalLink325.xml"/><Relationship Id="rId8" Type="http://schemas.openxmlformats.org/officeDocument/2006/relationships/worksheet" Target="worksheets/sheet8.xml"/><Relationship Id="rId142" Type="http://schemas.openxmlformats.org/officeDocument/2006/relationships/externalLink" Target="externalLinks/externalLink129.xml"/><Relationship Id="rId184" Type="http://schemas.openxmlformats.org/officeDocument/2006/relationships/externalLink" Target="externalLinks/externalLink171.xml"/><Relationship Id="rId391" Type="http://schemas.openxmlformats.org/officeDocument/2006/relationships/externalLink" Target="externalLinks/externalLink378.xml"/><Relationship Id="rId405" Type="http://schemas.openxmlformats.org/officeDocument/2006/relationships/externalLink" Target="externalLinks/externalLink392.xml"/><Relationship Id="rId447" Type="http://schemas.openxmlformats.org/officeDocument/2006/relationships/externalLink" Target="externalLinks/externalLink434.xml"/><Relationship Id="rId251" Type="http://schemas.openxmlformats.org/officeDocument/2006/relationships/externalLink" Target="externalLinks/externalLink238.xml"/><Relationship Id="rId46" Type="http://schemas.openxmlformats.org/officeDocument/2006/relationships/externalLink" Target="externalLinks/externalLink33.xml"/><Relationship Id="rId293" Type="http://schemas.openxmlformats.org/officeDocument/2006/relationships/externalLink" Target="externalLinks/externalLink280.xml"/><Relationship Id="rId307" Type="http://schemas.openxmlformats.org/officeDocument/2006/relationships/externalLink" Target="externalLinks/externalLink294.xml"/><Relationship Id="rId349" Type="http://schemas.openxmlformats.org/officeDocument/2006/relationships/externalLink" Target="externalLinks/externalLink336.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53" Type="http://schemas.openxmlformats.org/officeDocument/2006/relationships/externalLink" Target="externalLinks/externalLink140.xml"/><Relationship Id="rId195" Type="http://schemas.openxmlformats.org/officeDocument/2006/relationships/externalLink" Target="externalLinks/externalLink182.xml"/><Relationship Id="rId209" Type="http://schemas.openxmlformats.org/officeDocument/2006/relationships/externalLink" Target="externalLinks/externalLink196.xml"/><Relationship Id="rId360" Type="http://schemas.openxmlformats.org/officeDocument/2006/relationships/externalLink" Target="externalLinks/externalLink347.xml"/><Relationship Id="rId416" Type="http://schemas.openxmlformats.org/officeDocument/2006/relationships/externalLink" Target="externalLinks/externalLink403.xml"/><Relationship Id="rId220" Type="http://schemas.openxmlformats.org/officeDocument/2006/relationships/externalLink" Target="externalLinks/externalLink207.xml"/><Relationship Id="rId458" Type="http://schemas.openxmlformats.org/officeDocument/2006/relationships/externalLink" Target="externalLinks/externalLink445.xml"/><Relationship Id="rId15" Type="http://schemas.openxmlformats.org/officeDocument/2006/relationships/externalLink" Target="externalLinks/externalLink2.xml"/><Relationship Id="rId57" Type="http://schemas.openxmlformats.org/officeDocument/2006/relationships/externalLink" Target="externalLinks/externalLink44.xml"/><Relationship Id="rId262" Type="http://schemas.openxmlformats.org/officeDocument/2006/relationships/externalLink" Target="externalLinks/externalLink249.xml"/><Relationship Id="rId318" Type="http://schemas.openxmlformats.org/officeDocument/2006/relationships/externalLink" Target="externalLinks/externalLink305.xml"/><Relationship Id="rId99" Type="http://schemas.openxmlformats.org/officeDocument/2006/relationships/externalLink" Target="externalLinks/externalLink86.xml"/><Relationship Id="rId122" Type="http://schemas.openxmlformats.org/officeDocument/2006/relationships/externalLink" Target="externalLinks/externalLink109.xml"/><Relationship Id="rId164" Type="http://schemas.openxmlformats.org/officeDocument/2006/relationships/externalLink" Target="externalLinks/externalLink151.xml"/><Relationship Id="rId371" Type="http://schemas.openxmlformats.org/officeDocument/2006/relationships/externalLink" Target="externalLinks/externalLink358.xml"/><Relationship Id="rId427" Type="http://schemas.openxmlformats.org/officeDocument/2006/relationships/externalLink" Target="externalLinks/externalLink414.xml"/><Relationship Id="rId469" Type="http://schemas.openxmlformats.org/officeDocument/2006/relationships/externalLink" Target="externalLinks/externalLink456.xml"/><Relationship Id="rId26" Type="http://schemas.openxmlformats.org/officeDocument/2006/relationships/externalLink" Target="externalLinks/externalLink13.xml"/><Relationship Id="rId231" Type="http://schemas.openxmlformats.org/officeDocument/2006/relationships/externalLink" Target="externalLinks/externalLink218.xml"/><Relationship Id="rId273" Type="http://schemas.openxmlformats.org/officeDocument/2006/relationships/externalLink" Target="externalLinks/externalLink260.xml"/><Relationship Id="rId329" Type="http://schemas.openxmlformats.org/officeDocument/2006/relationships/externalLink" Target="externalLinks/externalLink316.xml"/><Relationship Id="rId68" Type="http://schemas.openxmlformats.org/officeDocument/2006/relationships/externalLink" Target="externalLinks/externalLink55.xml"/><Relationship Id="rId133" Type="http://schemas.openxmlformats.org/officeDocument/2006/relationships/externalLink" Target="externalLinks/externalLink120.xml"/><Relationship Id="rId175" Type="http://schemas.openxmlformats.org/officeDocument/2006/relationships/externalLink" Target="externalLinks/externalLink162.xml"/><Relationship Id="rId340" Type="http://schemas.openxmlformats.org/officeDocument/2006/relationships/externalLink" Target="externalLinks/externalLink327.xml"/><Relationship Id="rId200" Type="http://schemas.openxmlformats.org/officeDocument/2006/relationships/externalLink" Target="externalLinks/externalLink187.xml"/><Relationship Id="rId382" Type="http://schemas.openxmlformats.org/officeDocument/2006/relationships/externalLink" Target="externalLinks/externalLink369.xml"/><Relationship Id="rId438" Type="http://schemas.openxmlformats.org/officeDocument/2006/relationships/externalLink" Target="externalLinks/externalLink425.xml"/><Relationship Id="rId242" Type="http://schemas.openxmlformats.org/officeDocument/2006/relationships/externalLink" Target="externalLinks/externalLink229.xml"/><Relationship Id="rId284" Type="http://schemas.openxmlformats.org/officeDocument/2006/relationships/externalLink" Target="externalLinks/externalLink271.xml"/><Relationship Id="rId37" Type="http://schemas.openxmlformats.org/officeDocument/2006/relationships/externalLink" Target="externalLinks/externalLink24.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44" Type="http://schemas.openxmlformats.org/officeDocument/2006/relationships/externalLink" Target="externalLinks/externalLink131.xml"/><Relationship Id="rId90" Type="http://schemas.openxmlformats.org/officeDocument/2006/relationships/externalLink" Target="externalLinks/externalLink77.xml"/><Relationship Id="rId186" Type="http://schemas.openxmlformats.org/officeDocument/2006/relationships/externalLink" Target="externalLinks/externalLink173.xml"/><Relationship Id="rId351" Type="http://schemas.openxmlformats.org/officeDocument/2006/relationships/externalLink" Target="externalLinks/externalLink338.xml"/><Relationship Id="rId393" Type="http://schemas.openxmlformats.org/officeDocument/2006/relationships/externalLink" Target="externalLinks/externalLink380.xml"/><Relationship Id="rId407" Type="http://schemas.openxmlformats.org/officeDocument/2006/relationships/externalLink" Target="externalLinks/externalLink394.xml"/><Relationship Id="rId449" Type="http://schemas.openxmlformats.org/officeDocument/2006/relationships/externalLink" Target="externalLinks/externalLink436.xml"/><Relationship Id="rId211" Type="http://schemas.openxmlformats.org/officeDocument/2006/relationships/externalLink" Target="externalLinks/externalLink198.xml"/><Relationship Id="rId253" Type="http://schemas.openxmlformats.org/officeDocument/2006/relationships/externalLink" Target="externalLinks/externalLink240.xml"/><Relationship Id="rId295" Type="http://schemas.openxmlformats.org/officeDocument/2006/relationships/externalLink" Target="externalLinks/externalLink282.xml"/><Relationship Id="rId309" Type="http://schemas.openxmlformats.org/officeDocument/2006/relationships/externalLink" Target="externalLinks/externalLink296.xml"/><Relationship Id="rId460" Type="http://schemas.openxmlformats.org/officeDocument/2006/relationships/externalLink" Target="externalLinks/externalLink447.xml"/><Relationship Id="rId48" Type="http://schemas.openxmlformats.org/officeDocument/2006/relationships/externalLink" Target="externalLinks/externalLink35.xml"/><Relationship Id="rId113" Type="http://schemas.openxmlformats.org/officeDocument/2006/relationships/externalLink" Target="externalLinks/externalLink100.xml"/><Relationship Id="rId320" Type="http://schemas.openxmlformats.org/officeDocument/2006/relationships/externalLink" Target="externalLinks/externalLink307.xml"/><Relationship Id="rId155" Type="http://schemas.openxmlformats.org/officeDocument/2006/relationships/externalLink" Target="externalLinks/externalLink142.xml"/><Relationship Id="rId197" Type="http://schemas.openxmlformats.org/officeDocument/2006/relationships/externalLink" Target="externalLinks/externalLink184.xml"/><Relationship Id="rId362" Type="http://schemas.openxmlformats.org/officeDocument/2006/relationships/externalLink" Target="externalLinks/externalLink349.xml"/><Relationship Id="rId418" Type="http://schemas.openxmlformats.org/officeDocument/2006/relationships/externalLink" Target="externalLinks/externalLink405.xml"/><Relationship Id="rId222" Type="http://schemas.openxmlformats.org/officeDocument/2006/relationships/externalLink" Target="externalLinks/externalLink209.xml"/><Relationship Id="rId264" Type="http://schemas.openxmlformats.org/officeDocument/2006/relationships/externalLink" Target="externalLinks/externalLink251.xml"/><Relationship Id="rId471" Type="http://schemas.openxmlformats.org/officeDocument/2006/relationships/theme" Target="theme/theme1.xml"/><Relationship Id="rId17" Type="http://schemas.openxmlformats.org/officeDocument/2006/relationships/externalLink" Target="externalLinks/externalLink4.xml"/><Relationship Id="rId59" Type="http://schemas.openxmlformats.org/officeDocument/2006/relationships/externalLink" Target="externalLinks/externalLink46.xml"/><Relationship Id="rId124" Type="http://schemas.openxmlformats.org/officeDocument/2006/relationships/externalLink" Target="externalLinks/externalLink111.xml"/><Relationship Id="rId70" Type="http://schemas.openxmlformats.org/officeDocument/2006/relationships/externalLink" Target="externalLinks/externalLink57.xml"/><Relationship Id="rId166" Type="http://schemas.openxmlformats.org/officeDocument/2006/relationships/externalLink" Target="externalLinks/externalLink153.xml"/><Relationship Id="rId331" Type="http://schemas.openxmlformats.org/officeDocument/2006/relationships/externalLink" Target="externalLinks/externalLink318.xml"/><Relationship Id="rId373" Type="http://schemas.openxmlformats.org/officeDocument/2006/relationships/externalLink" Target="externalLinks/externalLink360.xml"/><Relationship Id="rId429" Type="http://schemas.openxmlformats.org/officeDocument/2006/relationships/externalLink" Target="externalLinks/externalLink416.xml"/><Relationship Id="rId1" Type="http://schemas.openxmlformats.org/officeDocument/2006/relationships/worksheet" Target="worksheets/sheet1.xml"/><Relationship Id="rId233" Type="http://schemas.openxmlformats.org/officeDocument/2006/relationships/externalLink" Target="externalLinks/externalLink220.xml"/><Relationship Id="rId440" Type="http://schemas.openxmlformats.org/officeDocument/2006/relationships/externalLink" Target="externalLinks/externalLink427.xml"/><Relationship Id="rId28" Type="http://schemas.openxmlformats.org/officeDocument/2006/relationships/externalLink" Target="externalLinks/externalLink15.xml"/><Relationship Id="rId275" Type="http://schemas.openxmlformats.org/officeDocument/2006/relationships/externalLink" Target="externalLinks/externalLink262.xml"/><Relationship Id="rId300" Type="http://schemas.openxmlformats.org/officeDocument/2006/relationships/externalLink" Target="externalLinks/externalLink287.xml"/><Relationship Id="rId81" Type="http://schemas.openxmlformats.org/officeDocument/2006/relationships/externalLink" Target="externalLinks/externalLink68.xml"/><Relationship Id="rId135" Type="http://schemas.openxmlformats.org/officeDocument/2006/relationships/externalLink" Target="externalLinks/externalLink122.xml"/><Relationship Id="rId177" Type="http://schemas.openxmlformats.org/officeDocument/2006/relationships/externalLink" Target="externalLinks/externalLink164.xml"/><Relationship Id="rId342" Type="http://schemas.openxmlformats.org/officeDocument/2006/relationships/externalLink" Target="externalLinks/externalLink329.xml"/><Relationship Id="rId384" Type="http://schemas.openxmlformats.org/officeDocument/2006/relationships/externalLink" Target="externalLinks/externalLink371.xml"/><Relationship Id="rId202" Type="http://schemas.openxmlformats.org/officeDocument/2006/relationships/externalLink" Target="externalLinks/externalLink189.xml"/><Relationship Id="rId244" Type="http://schemas.openxmlformats.org/officeDocument/2006/relationships/externalLink" Target="externalLinks/externalLink231.xml"/><Relationship Id="rId39" Type="http://schemas.openxmlformats.org/officeDocument/2006/relationships/externalLink" Target="externalLinks/externalLink26.xml"/><Relationship Id="rId286" Type="http://schemas.openxmlformats.org/officeDocument/2006/relationships/externalLink" Target="externalLinks/externalLink273.xml"/><Relationship Id="rId451" Type="http://schemas.openxmlformats.org/officeDocument/2006/relationships/externalLink" Target="externalLinks/externalLink438.xml"/><Relationship Id="rId50" Type="http://schemas.openxmlformats.org/officeDocument/2006/relationships/externalLink" Target="externalLinks/externalLink37.xml"/><Relationship Id="rId104" Type="http://schemas.openxmlformats.org/officeDocument/2006/relationships/externalLink" Target="externalLinks/externalLink91.xml"/><Relationship Id="rId146" Type="http://schemas.openxmlformats.org/officeDocument/2006/relationships/externalLink" Target="externalLinks/externalLink133.xml"/><Relationship Id="rId188" Type="http://schemas.openxmlformats.org/officeDocument/2006/relationships/externalLink" Target="externalLinks/externalLink175.xml"/><Relationship Id="rId311" Type="http://schemas.openxmlformats.org/officeDocument/2006/relationships/externalLink" Target="externalLinks/externalLink298.xml"/><Relationship Id="rId353" Type="http://schemas.openxmlformats.org/officeDocument/2006/relationships/externalLink" Target="externalLinks/externalLink340.xml"/><Relationship Id="rId395" Type="http://schemas.openxmlformats.org/officeDocument/2006/relationships/externalLink" Target="externalLinks/externalLink382.xml"/><Relationship Id="rId409" Type="http://schemas.openxmlformats.org/officeDocument/2006/relationships/externalLink" Target="externalLinks/externalLink396.xml"/><Relationship Id="rId92" Type="http://schemas.openxmlformats.org/officeDocument/2006/relationships/externalLink" Target="externalLinks/externalLink79.xml"/><Relationship Id="rId213" Type="http://schemas.openxmlformats.org/officeDocument/2006/relationships/externalLink" Target="externalLinks/externalLink200.xml"/><Relationship Id="rId420" Type="http://schemas.openxmlformats.org/officeDocument/2006/relationships/externalLink" Target="externalLinks/externalLink407.xml"/><Relationship Id="rId255" Type="http://schemas.openxmlformats.org/officeDocument/2006/relationships/externalLink" Target="externalLinks/externalLink242.xml"/><Relationship Id="rId297" Type="http://schemas.openxmlformats.org/officeDocument/2006/relationships/externalLink" Target="externalLinks/externalLink284.xml"/><Relationship Id="rId462" Type="http://schemas.openxmlformats.org/officeDocument/2006/relationships/externalLink" Target="externalLinks/externalLink449.xml"/><Relationship Id="rId115" Type="http://schemas.openxmlformats.org/officeDocument/2006/relationships/externalLink" Target="externalLinks/externalLink102.xml"/><Relationship Id="rId157" Type="http://schemas.openxmlformats.org/officeDocument/2006/relationships/externalLink" Target="externalLinks/externalLink144.xml"/><Relationship Id="rId322" Type="http://schemas.openxmlformats.org/officeDocument/2006/relationships/externalLink" Target="externalLinks/externalLink309.xml"/><Relationship Id="rId364" Type="http://schemas.openxmlformats.org/officeDocument/2006/relationships/externalLink" Target="externalLinks/externalLink351.xml"/><Relationship Id="rId61" Type="http://schemas.openxmlformats.org/officeDocument/2006/relationships/externalLink" Target="externalLinks/externalLink48.xml"/><Relationship Id="rId199" Type="http://schemas.openxmlformats.org/officeDocument/2006/relationships/externalLink" Target="externalLinks/externalLink186.xml"/><Relationship Id="rId19" Type="http://schemas.openxmlformats.org/officeDocument/2006/relationships/externalLink" Target="externalLinks/externalLink6.xml"/><Relationship Id="rId224" Type="http://schemas.openxmlformats.org/officeDocument/2006/relationships/externalLink" Target="externalLinks/externalLink211.xml"/><Relationship Id="rId266" Type="http://schemas.openxmlformats.org/officeDocument/2006/relationships/externalLink" Target="externalLinks/externalLink253.xml"/><Relationship Id="rId431" Type="http://schemas.openxmlformats.org/officeDocument/2006/relationships/externalLink" Target="externalLinks/externalLink418.xml"/><Relationship Id="rId47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82826</xdr:colOff>
      <xdr:row>13</xdr:row>
      <xdr:rowOff>265044</xdr:rowOff>
    </xdr:from>
    <xdr:to>
      <xdr:col>9</xdr:col>
      <xdr:colOff>834422</xdr:colOff>
      <xdr:row>15</xdr:row>
      <xdr:rowOff>168137</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8315739" y="4745935"/>
          <a:ext cx="751596" cy="5905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436;&#48260;&#52980;&#53552;\&#47196;&#52972;%20&#46356;&#49828;&#53356;%20(c)\&#46020;&#47196;&#51652;&#51676;(11,6)\&#50689;&#46041;&#49440;%20&#44053;&#47497;~&#51452;&#47928;&#51652;&#44036;%20&#51204;&#44592;&#44277;&#49324;\&#44228;&#49328;&#49436;\&#44053;&#47497;(&#49345;)&#55092;&#44172;&#49548;\12,10(NEW)\&#50756;&#49457;\&#46020;&#47732;\&#46020;&#47196;&#44277;&#49324;-F\&#50689;&#50629;&#49548;\&#44228;&#49328;&#49436;\&#44053;&#47497;-&#44228;&#49328;&#494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44204;&#51201;\&#51312;&#54788;&#52384;\&#51088;&#51064;-&#51652;&#47049;\S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44277;&#50976;&#54260;&#45908;/twotwo-note/Fyb/&#50516;&#54032;&#51221;(20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K-SERVER\Design\Users\SungJin\Desktop\My%20Documents\&#52397;&#49569;&#51088;&#47308;\&#52397;&#49569;&#51088;&#473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g-nas\Users\user\AppData\Local\Microsoft\Windows\Temporary%20Internet%20Files\Low\Content.IE5\UJDNPJ59\&#50696;&#44032;&#54364;"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8176;&#51221;&#52285;\00.&#44277;&#50976;&#48169;(&#51221;&#52285;)\&#52628;&#51652;&#44284;&#50629;\2008&#45380;\&#49324;&#44592;&#50629;\&#54840;&#44540;&#46041;&#51452;&#53469;&#48512;&#51648;\&#49688;&#47049;\&#48320;&#44221;&#54980;(2009.2)\hb\&#49340;&#49328;1&#51648;&#44396;(&#49892;&#49884;)\&#51452;&#44277;&#49688;&#47049;\&#51068;&#50948;&#45824;&#44032;98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52980;&#54504;&#53552;1\D\LKH\EX-DATE\PROJECT\225-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B:\YOON\&#49340;&#47168;&#54616;&#49688;\&#49340;&#47168;&#54616;&#49688;&#45236;&#50669;&#48143;&#44204;&#51201;-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45236;%20&#47928;%20&#49436;\&#44144;&#47928;&#51453;&#52492;\STA%208+667&#53685;&#471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ark\d\aajob\&#49468;&#53568;&#49884;&#54000;&#44060;&#48156;&#49324;&#50629;(&#51204;&#44592;&#48143;&#44592;&#44228;)\&#49688;&#47049;&#49328;&#52636;&#49436;\&#44032;&#47196;&#46321;&#48143;&#44277;&#50896;\&#49328;&#52636;&#44540;&#44144;&#53685;&#5463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0864;&#52384;&#54840;\C\WORK\&#52649;&#51452;\&#50896;&#44032;&#44228;&#49328;&#4943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DB\700\740\742\&#44396;&#51312;&#44160;&#53664;&#49436;\&#52384;&#44540;%20&#44277;&#49324;&#48708;%20&#45824;&#48708;&#5436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060;&#52384;&#54868;\&#51068;&#50948;&#45824;&#44032;\&#50672;&#46028;&#45236;&#50669;&#51068;&#5094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j13\sj13\end\&#50672;&#51228;&#44256;&#46321;&#54617;&#44368;\&#49892;&#49884;\&#50672;&#51228;&#44256;&#46321;&#54617;&#44368;2003.02\&#45236;&#50669;&#49436;\&#51204;&#44592;\My%20Documents\&#5436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B:\XLS\ALL-XLS\ULSAN\PRIC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277;&#47924;2\&#45824;&#45236;\&#44204;&#51201;\&#51077;&#52272;&#50756;&#47308;\01&#45380;\2&#51061;&#49328;&#51109;&#49688;5&#44277;&#44396;\&#50696;&#51221;&#44277;&#51221;&#5436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0504;&#55148;&#46972;\&#47196;&#52972;%20&#46356;&#49828;&#53356;%20(c)\&#49324;&#50629;&#47749;\&#54620;&#51333;\&#54252;&#54637;SOC\&#51204;&#44592;\&#50696;&#49328;&#49436;\&#44204;&#51201;&#49436;\&#50857;&#50669;&#50756;&#47308;\&#52285;&#49888;\&#44552;&#54840;&#47004;&#46300;(&#44368;&#47049;)\&#45236;&#50669;&#49436;\&#54217;&#53469;&#49884;\&#49884;&#48169;\PT-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3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Urban-s\&#47700;&#51064;&#44277;&#50976;2\REWORK\07-&#50864;&#47532;&#49444;&#44228;\04-&#44608;&#54644;18&#44060;&#50669;&#49324;(040221)\02-&#47928;&#49436;\&#51452;&#44277;&#511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1060;&#55148;&#52285;\MR.LEE&#9756;&#9758;\My%20Documents\dacom\&#50896;&#51452;~&#51228;&#52380;\&#50896;&#51452;&#52572;&#51333;\&#44277;&#53685;&#51088;&#4730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608;&#48120;&#49440;\C\&#44221;&#50689;&#44228;&#54925;\BOGO\97&#44221;&#50689;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060;&#49849;&#48276;\01.%20&#49436;&#54032;&#44368;&#48512;&#45824;&#44277;\&#44608;&#49437;&#54984;\&#50549;&#52964;&#48143;&#53440;&#51060;&#52992;&#51060;&#48660;\&#44592;&#53440;&#44277;&#48277;\FRP\2002\4&#50900;\&#51473;&#48512;&#45236;&#47449;&#44256;&#49549;&#46020;&#47196;3&#44277;&#44396;\&#45236;&#50669;\&#48156;&#51452;&#52376;&#48324;&#51068;&#45824;(02&#45380;&#49345;&#45432;&#51076;)\FRP&#49324;&#47732;\Program%20Files\Microsoft%20Office\Office\JIN\&#49328;&#52636;&#44540;&#44144;.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51204;&#44592;&#49328;&#52636;&#44540;&#4414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9457;&#52632;&#51228;\0000&#52572;&#51333;&#46020;&#47732;\job\12&#44305;&#51452;&#49888;&#52285;&#51648;&#44396;\&#49892;&#49884;&#49444;&#44228;\&#50724;&#49688;&#44277;\&#49688;&#47049;&#49328;&#52636;\&#50864;&#49688;&#49688;&#47049;\&#53664;&#44277;(1&#44277;&#443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AIWOOK\NEW&#51228;&#51452;&#45432;&#54805;\hb\&#49340;&#49328;1&#51648;&#44396;(&#49892;&#49884;)\&#51452;&#44277;&#49688;&#47049;\&#51068;&#50948;&#45824;&#44032;98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608;&#49457;&#50885;\D\&#50641;&#49472;DATA\&#54861;&#51452;&#51076;\Book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221;&#44428;&#53468;\2004&#51089;&#50629;\&#50885;&#52380;&#51221;&#47532;&#54028;&#51068;\&#49688;&#47049;&#49328;&#52636;\02&#44288;&#47196;&#49688;&#47049;\2&#45800;&#44228;\14-2&#45800;&#44228;&#50976;&#47049;&#44228;&#49892;&#49688;&#4704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8149;&#51333;&#50896;\d\&#52280;&#44256;&#51088;&#47308;\&#49688;&#47049;&#52572;&#51333;\&#49688;&#47049;\tem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DOOSAN\RAHMEN\R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8149;&#51333;&#48124;\project_2009\&#54788;&#51116;&#44277;&#50976;&#51473;\&#54644;&#45224;-&#49569;&#51648;&#44368;\&#49569;&#51648;4&#44368;\&#44228;&#49328;\&#44368;&#44033;pile-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EXCEL-DA\BUSAN\pcbeam\&#49436;&#50689;35m.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50980;&#55148;&#50857;\&#49373;&#49328;&#44228;&#54925;\99&#45380;&#44221;&#50689;\&#49511;&#45796;&#50868;\&#48708;&#50857;\SD&#48708;&#5085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kec_eb\eb_1\PROP\Z98147\ARCH\SUM-PL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648;&#50668;&#50872;\&#54217;&#53469;&#51060;&#52649;&#51648;&#44396;\&#49892;&#49884;&#49444;&#44228;(2003-3)\&#49688;&#47049;&#49328;&#52636;&#49436;\&#51648;&#44396;&#45236;\08%20&#48512;&#45824;&#44277;\&#48512;&#45824;&#4427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4608;&#54840;&#51333;\C\EXDAT\&#45824;&#44396;&#54252;&#54637;\PCBEAM\PIER\&#48317;&#44228;&#5238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0504;&#55148;&#46972;\&#47196;&#52972;%20&#46356;&#49828;&#53356;%20(c)\&#49324;&#50629;&#47749;\&#54620;&#51333;\&#54252;&#54637;SOC\&#51204;&#44592;\&#50696;&#49328;&#49436;\&#44204;&#51201;&#49436;\&#50857;&#50669;&#50756;&#47308;\&#52285;&#49888;\&#44552;&#54840;&#47004;&#46300;(&#44368;&#47049;)\&#45236;&#50669;&#49436;\LEEYONG\PUSAN154\&#44305;&#50577;&#51204;&#4459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K.y.g\project\WINDOWS\GI-LIST.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NOK\&#49892;&#5466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imwon\0.0%20&#65312;SMILE&#65312;\My%20Documents\&#49884;-&#50577;-&#4416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45225;&#54408;&#46020;&#49436;\&#51333;&#54633;&#47928;&#54868;&#44277;&#50896;&#49688;&#51221;&#51089;&#50629;\&#44592;&#44228;&#49444;&#48708;&#45236;&#50669;&#49436;\&#51228;&#51452;%20&#51333;&#54633;%20&#47928;&#54868;%20&#44277;&#50896;(1&#5226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48124;&#52384;\&#47196;&#52972;%20&#46356;&#49828;&#53356;%20(d)\KHJ\XLS\RC%20RAHMEN\&#54620;&#44221;\&#54620;&#44397;\&#51473;&#49328;&#4436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0504;&#55148;&#46972;\&#47196;&#52972;%20&#46356;&#49828;&#53356;%20(c)\DATA1\ELEC\&#45800;&#51648;&#48512;\&#45436;&#49328;&#49457;&#46041;&#51648;&#44396;\EXCEL\&#50696;&#49328;(&#52280;&#44256;&#45236;&#5066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inbbory\&#48148;&#53461;%20&#54868;&#47732;\&#49888;&#44049;&#47197;\&#46020;&#47732;\&#45208;&#51064;\&#50715;&#53552;\2005\&#51652;&#51452;&#49440;&#49324;&#48149;&#47932;&#44288;\&#45236;&#50669;&#49436;\&#51204;&#44592;&#49548;&#48169;&#53685;&#49888;&#45236;&#50669;&#49436;05041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8149;&#51333;&#48124;\project_2009\&#50577;&#50577;\&#44368;&#45824;\&#44368;&#45824;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ISS_&#49688;\ORIGINAL\PUMP.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8169;&#48393;&#51652;\2000&#45380;&#51088;&#47308;&#48169;\&#47928;&#49436;&#50577;&#49885;\&#54252;&#52380;&#51032;&#47308;&#5089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DESIGN\GHJY\GHJY31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48124;&#52384;\&#47196;&#52972;%20&#46356;&#49828;&#53356;%20(d)\&#51089;&#50629;\&#49688;&#47049;\RC&#49836;&#46972;&#48652;\&#54620;&#44221;\&#51473;&#49328;&#4436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1221;&#44428;&#53468;\2004&#51089;&#50629;\D&#46300;&#46972;&#51060;&#48652;\JOB\&#49552;&#44592;&#49457;\bilmate\&#50557;&#50516;\&#49688;&#47049;&#49328;&#52636;&#49436;\&#44396;&#51312;&#47932;&#4427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608;&#54840;&#51333;\C\EXDAT\&#50900;&#44228;&#44368;\&#50900;&#44228;-H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c01\sweet\DATA\SAMPLE\IGI-SU.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064;&#44257;&#44368;\&#51064;&#44257;&#44368;.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WESLYKIM\&#49688;&#54665;PROJECT\&#52280;&#44256;&#50857;\&#50857;&#50669;PROJECT\&#50857;&#50669;PROJECT\&#49884;&#55141;-&#46021;&#49328;&#51204;&#47141;&#44396;\EXCEL\&#52572;&#51333;&#44228;&#49328;&#49436;\&#48320;&#50517;&#44592;&#50857;&#47049;&#44228;&#49328;&#4943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50857;&#45812;&#46041;&#54028;&#44256;&#46972;/&#49444;&#44228;/&#51088;&#47308;/&#44221;&#51648;&#51221;&#47532;&#47932;&#47049;&#49328;&#52636;/&#49688;&#47196;&#4436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54620;&#50857;&#45824;\D\KHJ\XLS\RC%20RAHMEN\&#54620;&#44221;\&#54620;&#44397;\&#51473;&#49328;&#4436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My%20Documents\&#48149;&#44148;&#49345;\&#50577;&#49885;\&#45236;&#50669;&#51089;&#49457;prgPG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1228;&#54665;\&#47196;&#52972;%20&#46356;&#49828;&#53356;%20(d)\&#51228;&#54665;\&#44368;&#50977;&#52397;\&#48513;&#51228;&#51452;&#44368;&#50977;&#52397;\7.&#54217;&#45824;&#44368;\&#54217;&#45824;&#44368;%20&#45257;&#45212;&#48169;&#44288;&#44553;&#51109;&#4870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48124;&#52384;\&#47196;&#52972;%20&#46356;&#49828;&#53356;%20(d)\dwg(2007)\&#52629;&#54801;TMR\&#44048;&#44516;&#48149;TMR%20&#51228;&#51312;&#49884;&#49444;%20&#44277;&#49324;(&#51204;&#44592;&#53685;&#49888;&#49548;&#48169;)-&#49444;&#44228;&#48320;&#44221;(1114)\&#44048;&#44516;&#48149;TMR%20&#51228;&#51312;&#49884;&#49444;%20&#44277;&#49324;(&#51204;&#44592;&#49548;&#48169;)-&#49444;&#44228;&#48320;&#44221;\&#45236;&#50669;&#49436;(&#50836;&#50984;&#48320;&#44221;)\&#45796;&#50868;&#47196;&#46300;\&#45796;&#50868;&#47196;&#46300;\&#44592;&#44228;&#49444;&#48708;&#45236;&#50669;&#49436;\&#51228;&#51452;&#45453;&#50629;&#49884;&#54744;&#51109;%20&#52629;&#49328;&#51333;&#54633;%20&#49892;&#54744;&#49892;%20&#49888;&#52629;&#44277;&#4932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WORK\&#49444;&#48708;\&#51228;&#51452;&#49884;&#44368;&#50977;&#52397;\&#54644;&#50504;&#52488;\&#44277;&#4932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8177;&#48337;&#49440;\&#44288;&#47532;&#49892;\&#50976;&#49688;&#51648;\Q-NEW\PIER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8177;&#48337;&#49440;\&#44288;&#47532;&#49892;\&#44221;&#52632;&#49440;%20&#52572;&#51333;\&#44221;&#52632;&#49440;%20&#49688;&#47049;\&#49688;&#47049;\&#49688;&#47049;(&#50896;&#48376;)\&#52384;&#44540;&#47049;\KU-R.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DOS\&#51613;&#49444;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1228;&#54665;\&#47196;&#52972;%20&#46356;&#49828;&#53356;%20(d)\Documents%20and%20Settings\&#50689;&#48120;\My%20Documents\&#12623;&#12623;&#1262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y%20Documents\DATA\&#47932;&#51088;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K-SERVER\Design\Users\SungJin\Desktop\Documents%20and%20Settings\Administrator\My%20Documents\&#52397;&#49569;&#51088;&#47308;\&#52397;&#49569;&#51088;&#4730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4608;&#50689;&#44152;\d\DONGWOO\Excel\99-3-3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Urban-s\&#47700;&#51064;&#44277;&#50976;2\TEAM-5\Office\Excel\9609F\&#44608;&#52380;&#51068;&#5094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652;&#51204;&#44368;\&#51652;&#51204;&#4436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project\&#46041;&#47749;\&#51109;&#54637;&#49440;\&#44396;&#51312;&#44228;&#49328;\BO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Urban-s\&#47700;&#51064;&#44277;&#50976;2\EXCEL\MONEY\YES2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ntcontrols\&#47196;&#52972;%20&#46356;&#49828;&#53356;%20(g)\DATA\0COMPANY\GEONHOA\PAENGSEO\YESAN\Y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Server\e\HWP22\&#49436;&#55141;&#44592;&#51204;\&#44204;&#51201;,&#45236;&#50669;&#49436;\&#51652;&#54644;&#48373;&#51648;&#44288;&#44032;&#46972;&#44204;&#51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51221;&#49345;&#44508;\project\&#49688;&#47049;&#49328;&#52636;&#4943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4869;&#54253;&#48512;.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Startup" Target="&#51333;&#49437;/&#47196;&#52972;%20&#46356;&#49828;&#53356;%20(c)/&#49340;&#49457;/&#49556;&#44060;/WINDOWS/&#48148;&#53461;%20&#54868;&#47732;/&#49352;&#54260;&#45908;(&#44053;&#51652;)/&#50689;&#49328;~&#54889;&#47561;(&#54945;&#48176;&#49688;&#44288;)/123/&#51201;&#50857;&#54840;&#5436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1060;&#52384;&#44428;\&#54532;&#47196;&#51117;&#53944;\My%20Documents\&#44592;&#53440;\projct\ANSAN\EXL\GONG181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44053;&#50689;&#55148;\&#49688;&#47049;&#49328;&#52636;&#49436;\TEST\&#51473;&#49328;&#4436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JPARK-LOVE\&#47924;&#51221;&#51204;&#49884;&#49828;&#53596;\&#44277;&#50976;\&#44552;&#51221;\&#50857;&#49328;\&#49444;&#44228;&#48320;&#44221;1\&#49444;&#44228;&#48320;&#44221;\&#44396;&#47196;&#50669;&#50808;%203&#44060;&#49548;(&#49444;&#44228;&#48320;&#4422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Weslykim\&#52380;&#50504;&#48513;&#48512;&#45824;&#47196;\2003\&#44537;&#46041;&#50644;&#51648;&#45768;&#50612;&#47553;(&#54872;&#44221;&#48512;)\&#51473;&#44257;&#48727;&#47932;&#54156;&#54532;&#51109;\&#49368;&#54540;\&#49368;&#54540;\&#44228;&#49328;&#49436;\&#49888;&#44396;&#47196;&#45800;&#46973;&#50857;&#47049;(&#52572;&#51333;).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44608;&#50689;&#44152;\d\JUHO\98OKNE\&#44228;&#49328;&#49436;\59(98&#44228;&#49328;&#49436;)\DATA\ELEC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Urban-s\&#47700;&#51064;&#44277;&#50976;2\TEAM-5\Office\Excel\9609F\&#44221;&#48513;&#51204;&#4459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1060;&#51076;&#44540;\&#50689;&#50629;&#48512;\&#50689;&#50629;&#54028;&#53944;\&#53076;&#45769;&#49884;&#49828;&#53596;(2&#52264;)\&#49892;&#54665;\MSOFFICE\EXCEL\&#53664;&#44148;13&#54924;.XLW"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1312;&#54620;&#49849;\&#45224;&#51221;&#50864;\&#45224;&#51221;&#50864;\&#54861;&#49328;&#52380;\&#45224;&#52492;&#51648;&#44396;\&#49688;&#47049;(&#45224;&#52492;).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064;&#44257;&#44368;\&#51064;&#44257;&#44368;&#49345;&#4851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G:\APROJECT\YANGGU\douc\YG-NEWNY.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51060;&#44221;&#49689;\C\111\&#44552;&#44053;\EXCEL\SUCK\HANBIT\3-2\3-2P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8177;&#48337;&#49440;\&#44288;&#47532;&#49892;\&#50976;&#49688;&#51648;\Q-NEW\PIER4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0976;&#51221;&#54785;\d\2_&#51221;&#54785;&#51089;&#50629;&#48169;(2004)\1_&#51652;&#50864;&#44148;&#52629;\&#49457;&#45224;&#45432;&#51064;&#48373;&#51648;&#54924;&#44288;\00_final&#54872;(1004)\&#47928;&#49436;\WORK\&#44277;&#48512;&#48169;\&#51204;&#44592;&#44228;&#49328;&#4943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8512;&#51109;&#45784;\C\&#50629;&#47924;&#54260;&#45908;\&#44277;&#50976;&#54028;&#51068;\&#44204;&#51201;&#45236;&#50669;&#49436;_2003\&#48372;&#47161;_&#54868;&#47141;&#48156;&#51204;&#49548;\765KV.MUL\TOTAL\&#45817;1&#54788;.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4608;&#49457;&#54984;\&#47196;&#52972;%20&#46356;&#49828;&#53356;%20(d)\TEST\&#51473;&#49328;&#4436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8177;&#48124;&#44221;\&#44221;&#50896;&#49440;&#49688;&#47049;\&#51473;&#50521;&#49440;\&#49688;&#47049;(1&#52264;&#48516;)\2&#44396;&#44036;\5.&#51077;&#52404;&#44368;&#52264;\&#49340;&#53468;&#44257;BOX(5.0x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4608;&#48124;&#52384;\&#47196;&#52972;%20&#46356;&#49828;&#53356;%20(d)\TEST\&#51473;&#49328;&#4436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54532;&#47536;&#53552;\D\1999\GUNIL&#45824;&#44396;\PROJECT\QUANT\gasul\JB-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51060;&#52384;&#44428;\&#54532;&#47196;&#51117;&#53944;\My%20Documents\&#44592;&#53440;\projct\ANSAN\EXL\gongsu.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44608;&#44221;&#49692;\&#45824;&#51204;%20EXPO\My%20Documents\&#44592;&#53440;\projct\ANSAN\EXL\gongsu.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0896;&#50857;&#51652;\&#50896;&#50857;&#51652;&#51032;%20&#50896;\My%20Documents\&#50672;&#44208;.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PIYAK\1999\&#49457;&#48513;&#44396;\&#51109;&#50948;&#49437;&#44288;\excel\sorc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mail.dreamwiz.com/0PROJECT/BEOMHAN/ANSEONG/ELEC/CAL/CAL-AS.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44277;&#47924;2\&#45824;&#45236;\&#44204;&#51201;\2000&#45380;&#51077;&#52272;&#50756;&#47308;\&#50872;&#51652;&#44277;&#54637;\&#53804;&#52272;\99&#45380;&#51077;&#52272;&#50696;&#51221;\&#44608;&#54644;&#44277;&#54637;\4&#44592;&#44228;\&#44608;&#54644;&#44397;&#51228;&#44277;&#54637;(&#52572;&#51333;&#48516;).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K-SERVER\Design\01-(&#51452;)&#45824;&#44221;&#50644;&#51648;&#45768;&#50612;&#47553;-&#49444;&#44228;&#50629;&#47924;\2010&#45380;\1.&#44288;&#44553;&#48156;&#51452;\01-&#49353;&#45804;&#54616;&#49688;&#52376;&#47532;&#51109;\6&#50900;%20&#52572;&#51333;&#48372;&#44256;&#49436;%20&#51088;&#47308;\&#51452;&#50836;%20&#52280;&#44256;&#51088;&#47308;(&#50500;&#51452;&#51473;&#50836;)\2010-05-24-&#54620;&#51116;&#52384;%20&#48512;&#51109;%20&#50836;&#52397;&#51088;&#47308;\&#51204;&#44592;&#50857;&#47049;&#44228;&#49328;&#49436;(&#52280;&#44256;)\&#44368;&#50977;&#51088;&#47308;(&#44285;&#49345;&#47924;&#45784;)\&#51204;&#44592;&#50857;&#47049;&#44228;&#49328;&#49436;(&#44368;&#5050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0577;&#50865;\D\PJT-99\W-POHANG\&#51204;&#44592;&#44277;&#49324;\REP\CALC\final\ELE\&#45800;&#46973;2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54620;&#50857;&#45824;\D\TEST\&#51473;&#49328;&#44368;.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IKIM1\&#48393;&#49440;&#45800;&#44032;&#48708;&#44368;\PJT-2000\R-&#44305;&#51452;&#50948;&#49373;%20&#51652;&#51077;&#47196;\&#50696;&#49328;&#49436;\&#50696;&#49328;\&#44032;&#47196;&#46321;&#44277;&#49324;\YE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1221;&#49345;&#44508;\project\&#54217;&#53469;\&#53685;&#48373;&#49688;&#47049;\&#47592;&#54848;%20&#49688;&#47049;.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4728;&#45224;&#53468;_PC\D\1Kdm\DWG-FILE\1999\&#52380;&#50504;-&#45436;&#49328;(&#49457;&#48372;&#44060;&#48156;)\excel\&#48512;&#49328;&#52397;\&#51064;&#52380;&#54617;&#51061;&#46041;%20&#46041;&#50500;&#54413;&#47548;&#50500;&#54028;&#53944;&#54788;&#5110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44221;&#46041;&#44592;&#49696;&#44277;&#49324;\&#49888;&#54413;~&#50864;&#49457;\&#49444;&#44228;&#51088;&#47308;\&#49328;&#51221;&#44368;%20&#45236;&#51652;&#44228;&#49328;\&#45796;&#44032;&#44368;-&#45236;&#5165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48513;&#48128;&#50577;IC1&#44368;\PC30-3\PC30-3.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HIART42\&#44277;&#53685;&#44277;&#50976;\WINDOWS\9605G\DS-LOAD.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0896;&#49884;&#50672;\00-PROJECT\&#45224;&#51221;&#50864;\&#54861;&#49328;&#52380;\&#45224;&#52492;&#51648;&#44396;\&#49688;&#47049;(&#45224;&#5249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kobis2.kbs.co.kr:70/Kyobo/Mail/20030502/2001&#45380;&#51089;&#50629;&#54028;&#51068;/&#44060;&#51064;&#54028;&#50501;&#51088;&#47308;/My%20Documents/&#51109;&#48708;/'97A&#51109;&#48708;.XLW"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K-SERVER\Design\Users\SungJin\Desktop\Documents%20and%20Settings\WindowsXP\My%20Documents\&#51204;&#44592;&#51088;&#47308;.XLS"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MACRO(MCC)"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mail.dreamwiz.com/DATA/0YEONGI/REPT-NG.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4608;&#54840;&#51333;\C\EXGOC\SLAB\&#49836;&#47000;&#4865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4608;&#50689;&#44152;\d\%23&#51452;&#52264;&#51109;\&#51452;&#44592;%20&#48143;%20&#54788;&#54889;\Sample.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4868;&#49888;2\C\My%20Documents\&#44221;&#50868;&#51204;&#49444;%20&#47928;&#49436;\&#49340;&#49457;\&#52380;&#50504;&#51204;&#44288;%203&#44277;&#45800;%20&#54224;&#49688;&#52376;&#47532;&#51109;\&#54788;&#51109;&#51089;&#50629;&#48169;\&#51064;&#46020;\My%20Documents\SEEUN\c-dat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44053;&#49324;&#49457;\&#51064;&#52380;&#44277;&#54637;%20&#44288;\PJT-97\R-SUWONJ\REP\P7-5-31\LX-CAL.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data\xls\&#44228;&#50557;\&#45824;&#50689;&#54252;&#51109;\&#45824;&#50689;&#45236;&#50669;&#4943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SIKIM1\&#48393;&#49440;&#45800;&#44032;&#48708;&#44368;\PJT-2000\R-6&#54840;&#49440;&#46020;&#47196;\Fin-5-4\&#50696;&#49328;&#49436;\&#45800;&#50948;&#49688;&#47049;\R-&#44305;&#51452;&#50948;&#49373;%20&#51652;&#51077;&#47196;\&#50696;&#49328;&#49436;\&#45800;&#50948;&#49688;&#47049;\UNIT-QT.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Book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SJPARK-LOVE\&#47924;&#51221;&#51204;&#49884;&#49828;&#53596;\project-2\020902\04-&#48169;&#51060;&#46041;&#50724;&#54588;&#49828;&#53588;(020909)\&#44228;&#49328;&#49436;(0909)\&#51204;&#44592;&#44228;&#49328;&#49436;-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8149;&#49884;&#48276;\C\My%20Documents\EXCEL\&#44396;&#51312;\RAHMEN\&#54028;&#51060;&#54805;~1\&#46041;&#47932;&#51060;~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project\WORK\&#49345;&#48512;\steel\quantity\&#54665;&#52492;1&#44368;.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IKIM1\&#48393;&#49440;&#45800;&#44032;&#48708;&#44368;\PJT-97\R-SUWONJ\REP\P7-5-31\LX-C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Urban-s\&#47700;&#51064;&#44277;&#50976;2\2008%20Project\07.%20&#51064;&#51228;&#53552;&#45328;\01.%20&#45824;&#50504;\04.%20&#44277;&#49324;&#51473;\&#45236;&#50669;\WORKSTATION\psb\Project\&#53552;&#45328;\&#51221;&#44288;-&#49437;&#45824;(&#54632;&#48149;&#53552;&#45328;)\&#49457;&#44284;&#54408;\&#50696;&#49328;&#49436;\project%20&#52572;&#51333;\&#44592;&#53440;\&#48128;&#50577;&#49688;&#49688;\&#44592;&#53440;\ILWIPOH.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44608;&#48124;&#52384;\&#47196;&#52972;%20&#46356;&#49828;&#53356;%20(d)\KHJ\XLS\RC&#49836;&#46972;&#48652;\&#54620;&#44221;\&#51473;&#49328;&#44368;.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ico-choi\&#51089;&#50629;&#48169;(03~05&#45380;)\My%20Documents\DATA\&#50872;&#49328;\DATA\&#54861;&#49688;&#50696;&#44221;&#48372;\YONGF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Weslykim\&#52380;&#50504;&#48513;&#48512;&#45824;&#47196;\YGBAST\END%20PJ\&#48128;&#50577;&#49884;&#44288;&#45236;&#50864;&#54924;&#46020;&#47196;\&#51204;&#44592;\&#45236;&#50669;&#49436;\&#44160;&#53664;&#54980;&#49444;&#44228;&#48320;&#44221;(2&#45800;&#44228;)\&#50696;&#49328;&#49436;\R-&#54633;&#51221;&#47196;\&#44228;&#49328;&#49436;\&#51312;&#46020;&#44228;&#49328;&#49436;.xls" TargetMode="External"/></Relationships>
</file>

<file path=xl/externalLinks/_rels/externalLink150.xml.rels><?xml version="1.0" encoding="UTF-8" standalone="yes"?>
<Relationships xmlns="http://schemas.openxmlformats.org/package/2006/relationships"><Relationship Id="rId1" Type="http://schemas.microsoft.com/office/2006/relationships/xlExternalLinkPath/xlPathMissing" Target="MACRO(&#51204;&#49440;&#44288;)"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DOARM_NAS\Z1.Backup_&#49444;\&#54788;&#49345;&#50865;\BACKUP\backup(04~)\2013&#45380;\&#44148;&#52629;&#49324;\(&#49440;&#50864;)%20&#45212;&#49328;&#47532;%20&#53580;&#47560;&#54028;&#53356;\2013.02.15%20&#45236;&#50669;%20&#51312;&#51221;%20(&#51228;&#52636;&#50857;)\&#51204;&#44592;%20&#49328;&#52636;&#45236;&#50669;&#49436;%20(&#45212;&#49328;).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ms5.hananet.net/JOB/&#44144;&#49457;&#49328;&#50629;/PANEL/&#45236;&#50669;&#49436;.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46020;&#47196;&#44277;&#49324;\&#54633;&#46041;&#54924;&#51032;\&#54924;&#51032;9602.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48320;&#49437;\D\&#44592;&#51316;&#51088;&#47308;\&#44608;&#54952;&#51652;\&#53664;&#50864;&#44148;&#52629;\&#50672;&#49688;&#44396;&#48372;&#44148;&#49548;\&#50976;&#54620;&#49437;&#52264;&#51109;&#45784;&#51089;&#50629;\&#48320;&#44221;&#54980;\&#47928;&#49436;\&#50672;&#49688;&#44396;&#48372;&#44148;&#49548;.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44608;&#55148;&#51456;\&#44148;&#49444;&#44368;&#53685;&#48512;&#50516;\Office\&#48149;&#44592;&#49324;%20&#51089;&#50629;&#50857;\DATA\MR-BAB\&#50641;&#49472;DATA\2.&#53664;&#44277;\&#48149;&#44592;&#49324;-&#45800;&#50948;&#49688;&#47049;.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4608;&#48124;&#52384;\&#47196;&#52972;%20&#46356;&#49828;&#53356;%20(d)\KHJ\XLS\DATA\&#51473;&#49328;&#44368;.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51060;&#46041;&#49885;\&#51060;&#46041;&#49885;\&#44148;&#52629;\&#44148;&#51221;&#44148;&#52629;\&#50689;&#51452;&#44221;&#47452;&#54984;&#47144;&#50896;\&#49688;&#47049;\Excel\EXCEL\SUCK\HANBIT\3-2\3-2PS.XLS" TargetMode="External"/></Relationships>
</file>

<file path=xl/externalLinks/_rels/externalLink160.xml.rels><?xml version="1.0" encoding="UTF-8" standalone="yes"?>
<Relationships xmlns="http://schemas.openxmlformats.org/package/2006/relationships"><Relationship Id="rId1" Type="http://schemas.microsoft.com/office/2006/relationships/xlExternalLinkPath/xlStartup" Target="&#51333;&#49437;/&#47196;&#52972;%20&#46356;&#49828;&#53356;%20(c)/&#49340;&#49457;/&#49556;&#44060;/&#51060;&#53468;&#47532;/4&#50900;23&#51068;/&#45909;&#44060;&#52380;%20&#49688;&#47049;/&#52509;&#49688;&#47049;.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4277;&#50976;&#52980;&#54504;&#53552;\data\My%20Documents\&#44592;&#53440;\projct\ANSAN\EXL\GONG1818.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m4\&#48148;&#53461;%20&#54868;&#47732;\&#51109;&#48124;&#52384;\&#51109;&#48124;&#52384;(&#52280;&#44256;)\&#51109;&#48124;&#52384;&#51088;&#47308;\&#51109;&#48124;&#52384;(&#48393;&#44060;&#46041;)\&#44148;&#49444;&#49324;&#50629;\2007&#44148;&#49444;&#49324;&#50629;\(3&#53685;)&#50892;&#53552;&#54028;&#53356;%20&#45224;&#52769;&#51452;&#48320;%20&#45453;&#47196;&#51221;&#48708;\&#49688;&#47049;(&#52572;&#51333;)\&#48372;&#44288;&#54632;-&#44305;&#49688;&#44732;\&#45824;&#46041;jc2&#44368;\&#44228;&#49328;&#49436;\&#45236;&#51652;\&#44228;&#49328;&#49436;\&#45236;&#51652;.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4608;&#49457;&#54984;\&#47196;&#52972;%20&#46356;&#49828;&#53356;%20(d)\&#51089;&#50629;\&#49688;&#47049;\RC&#49836;&#46972;&#48652;\&#54620;&#44221;\&#51473;&#49328;&#44368;.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DK-SERVER\Design\Documents%20and%20Settings\&#51312;%20&#50689;&#51008;\&#52397;&#49569;&#51088;&#47308;.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SERVER\&#51228;&#52380;&#51088;&#47308;\97\97&#49444;&#44228;\&#45800;&#50577;&#50669;&#50808;%202&#44060;&#49548;%20&#49849;&#50517;%20&#44592;&#53440;&#44277;&#49324;\&#45800;&#49457;&#50669;&#50808;%202&#44060;&#49548;%20&#49849;&#50517;&#44592;&#53440;%20&#44592;&#53440;&#44277;&#4932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Urban-s\&#47700;&#51064;&#44277;&#50976;2\&#54924;&#49324;%20-%20WORK\09D\&#44552;&#44053;7&#44277;&#44396;%20&#49892;&#49884;\&#52572;&#51333;%20&#49457;&#44284;&#54408;%20(&#44396;&#51312;&#48320;&#44221;)\&#45236;&#50669;&#49436;(1230)\&#44552;&#44053;%20&#49892;&#49884;%20&#49548;&#49688;&#47141;&#48156;&#51204;%20&#51204;&#44592;%20&#52509;&#44292;%20&#50696;&#49328;&#49436;(100413)-&#49548;&#45236;&#51204;&#50896;.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J:\&#44032;&#54217;&#49345;&#49688;&#46020;\&#49892;&#51221;&#48372;&#44256;\&#51221;&#49688;&#51109;\2000&#45380;&#54616;&#48152;&#44592;&#45432;&#5107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44608;&#48124;&#52384;\&#47196;&#52972;%20&#46356;&#49828;&#53356;%20(d)\&#48149;&#48124;&#55148;\&#50629;&#47924;&#48372;&#51312;\2002IWEEL(&#49345;&#48152;&#44592;).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B2ECBABF\1.4%20&#50724;&#49328;-&#51204;&#44592;&#45236;&#50669;&#49436;(&#52572;&#51333;).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WINDOWS\Personal\&#44396;&#50516;&#51473;&#54617;&#44368;\&#49688;&#47049;&#51665;&#44228;&#54364;1.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E:\TEST\&#51473;&#49328;&#44368;.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4868;&#49888;2\C\My%20Documents\&#44221;&#50868;&#51204;&#49444;%20&#47928;&#49436;\&#49340;&#49457;\&#52380;&#50504;&#51204;&#44288;%203&#44277;&#45800;%20&#54224;&#49688;&#52376;&#47532;&#51109;\&#54788;&#51109;&#51089;&#50629;&#48169;\&#51064;&#46020;\My%20Documents\SECL\0230-854.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SIKIM1\&#48393;&#49440;&#45800;&#44032;&#48708;&#44368;\P-Iso\Calc-St2\LX-JU.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51333;&#49440;&#51060;&#44732;\AHN\&#51453;&#51204;&#47532;%20&#51473;&#50521;&#50500;&#54028;&#53944;\&#50641;&#49472;\&#51453;&#51204;&#47532;&#49688;&#47049;&#49328;&#52636;&#49436;2.xls" TargetMode="External"/></Relationships>
</file>

<file path=xl/externalLinks/_rels/externalLink177.xml.rels><?xml version="1.0" encoding="UTF-8" standalone="yes"?>
<Relationships xmlns="http://schemas.openxmlformats.org/package/2006/relationships"><Relationship Id="rId1" Type="http://schemas.microsoft.com/office/2006/relationships/xlExternalLinkPath/xlStartup" Target="&#51333;&#49437;/&#47196;&#52972;%20&#46356;&#49828;&#53356;%20(c)/&#46041;&#54217;3/C/My%20Documents/&#44305;&#50577;&#50724;&#51648;/&#46020;&#49324;&#51648;&#4439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Urban-s\&#47700;&#51064;&#44277;&#50976;2\LOTUS\9605P\BB_C-BD\OUT\YE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48176;&#51221;&#52285;\00.&#44277;&#50976;&#48169;(&#51221;&#52285;)\Data\002.&#49444;&#44228;&#51088;&#47308;\01.&#46972;&#47704;%20&#50516;&#44144;%20&#50745;&#48317;%20&#51088;&#47308;\&#44396;&#51312;&#44228;&#49328;&#49436;\&#46972;&#47704;\&#45436;&#44264;&#44368;(050419).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77civil\081\spo1c060(&#45817;&#45224;&#47532;)\&#49688;&#47049;\&#50896;&#54805;&#47592;&#54848;&#49688;&#47049;.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48177;&#48124;&#44221;\&#44221;&#50896;&#49440;&#49688;&#47049;\8.&#44032;&#49884;&#49444;\&#47588;&#50896;.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060;&#44221;&#49689;\D\111\&#44552;&#44053;\EXCEL\SUCK\HANBIT\3-2\3-2P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Lee\c\&#44148;&#52629;\&#44148;&#51221;&#44148;&#52629;\&#50689;&#51452;&#44221;&#47452;&#54984;&#47144;&#50896;\&#49688;&#47049;\Excel\EXCEL\SUCK\HANBIT\3-2\3-2PS.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49345;&#47197;&#49688;\&#50857;&#49328;\&#49444;&#44228;&#48320;&#44221;1\&#49444;&#44228;&#48320;&#44221;\&#44396;&#47196;&#50669;&#50808;%203&#44060;&#49548;(&#49444;&#44228;&#48320;&#4422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WINDOWS\TEMP\2001&#45800;&#44032;&#44228;&#50557;(&#44148;&#49444;&#44277;&#4932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1312;&#48276;&#54945;\C\&#50529;&#49472;\&#12622;&#12622;&#12622;&#12622;\&#48173;&#44592;&#48152;&#52509;&#44292;&#54364;(&#50724;&#49328;).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8;97-258.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Main\project\My%20Documents\&#48176;&#44288;&#50857;%20&#53444;&#49548;&#44053;&#44288;.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51060;&#44221;&#49689;\C\My%20Documents\&#51453;&#51204;&#51648;&#44396;\&#44032;&#50517;&#51109;\&#44032;&#50517;&#51109;%20&#49688;&#47049;&#49328;&#52636;.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1228;&#51452;&#50724;&#46972;\&#49345;&#49688;\&#44277;&#44592;&#48320;&#49892;&#49688;&#47049;&#49328;&#52636;-&#48176;&#49688;.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0980;&#50668;&#44397;\SP00C087(&#49328;\Sp00c033(&#51204;&#51452;&#52264;&#51665;&#44288;&#47196;)\&#49688;&#47049;&#49328;&#52636;&#52572;&#51333;\&#49688;&#47049;&#49328;&#52636;&#49436;(&#54036;&#4837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2272;&#47532;&#51456;\C\exceldata\P-H\SURYANG\2\&#51340;&#50504;&#46020;&#4719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EXCEL\&#44552;&#47560;~&#50672;&#47924;\abut\&#50668;&#49328;&#44256;&#44032;&#44368;\a1-p.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E:\2&#45236;&#50669;_&#44284;&#50629;&#51648;&#49884;&#49436;\2001\&#51064;&#51228;&#44400;\&#49548;&#54616;&#52380;JH.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44608;&#51221;&#49453;\&#51089;&#50629;&#48169;%20(f)\Program%20Files\AutoCAD%20R14\&#49892;&#49884;\&#49569;&#46972;&#52488;&#46321;&#54617;&#44368;\&#45236;&#50669;&#49436;\&#49569;&#46972;&#52488;&#51473;&#54617;&#44368;(final).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Urban-s\&#47700;&#51064;&#44277;&#50976;2\projet-ing\&#49888;&#44600;&#44277;&#50896;(&#49688;&#51088;&#50896;)\030221&#49900;&#51032;&#51312;&#52824;&#44208;&#44284;&#54801;&#51032;\&#49688;&#51088;&#50896;\&#44396;&#48120;&#45236;&#50669;\&#51204;&#52404;&#48516;(h).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F:\pjt-2002\&#54217;&#54868;&#51032;&#45840;\&#50696;&#49328;&#49436;(&#51068;&#50948;&#45824;&#44032;,&#45840;)\&#49444;&#44228;&#48320;&#44221;(&#44397;&#51088;)\&#44397;&#51088;&#48320;&#44221;&#53685;&#49888;\13&#5226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SIKIM1\&#48393;&#49440;&#45800;&#44032;&#48708;&#44368;\&#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Pc6\C\&#50528;&#44221;&#51060;&#44844;~!!\H\&#49457;&#48513;&#44396;&#52397;\&#44228;&#49328;&#49436;\&#48512;&#54616;&#44228;&#49328;(&#44148;&#52629;&#51204;&#44592;).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52572;&#47928;&#49437;\&#54532;&#47196;&#51229;&#53944;\&#51060;&#51333;&#50896;data\excel-data\&#45909;&#50976;&#49328;\&#48176;&#49688;&#44277;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hlee\project\My%20Documents\98\98&#49444;&#44228;\&#51452;&#54252;&#53552;&#45328;&#50808;%201&#44060;&#49548;%20&#51204;&#47141;&#49444;&#48708;%20&#48372;&#49688;&#44277;&#49324;\&#51452;&#54252;&#53552;&#45328;.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44284;_&#50629;&#47924;\Lny2001\&#49444;&#44228;&#51088;&#47308;\&#52397;&#51452;&#49884;&#48516;&#44592;\price.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Pc5\C\&#49457;&#48513;&#44396;&#52397;\&#44228;&#49328;&#49436;\&#49457;&#48513;&#44228;&#49328;&#49436;(&#51109;&#50948;).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ntcontrols\&#47196;&#52972;%20&#46356;&#49828;&#53356;%20(g)\DOCUME~1\user\LOCALS~1\Temp\handy\&#51473;&#44257;&#48727;&#47932;&#51204;&#44592;&#45236;&#50669;&#49436;-&#49688;&#51221;(CCTV&#48520;&#54252;&#54632;).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203.243.140.6:8080/789/Book2.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Urban-s\&#47700;&#51064;&#44277;&#50976;2\My%20Documents\Book1.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49688;&#44277;&#44204;&#51201;&#49436;\&#53664;&#47785;\&#49688;&#51452;&#44277;&#49324;\'98&#49688;&#51452;&#44277;&#49324;\&#51089;&#50629;&#51032;&#47280;.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h:\789\Book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Jkb\d\LKH\EX-DATE\PROJECT\165-1.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060;&#55148;&#52285;\MR.LEE&#9756;&#9758;\My%20Documents\dacom\&#50896;&#51452;~&#51228;&#52380;\&#50896;&#51452;&#52572;&#51333;\&#50696;&#49328;&#45236;~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44608;&#50689;&#48176;\1%20&#52397;&#49569;&#51649;&#50896;&#48169;\My%20Documents\&#52397;&#49569;&#51088;&#47308;\&#52397;&#49569;&#51088;&#47308;.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SYKANG\&#51221;&#49440;&#54616;&#49688;&#52376;&#47532;\Pjt-2001\&#54620;&#44053;&#49884;&#48124;&#44277;&#50896;\&#44228;&#49328;&#49436;\&#51312;&#46020;&#44228;&#49328;&#49436;(&#50672;&#49437;&#54924;&#51032;&#54980;&#51104;&#49892;).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hlee\project\MSOFFICE\HEXCEL\&#51204;&#52384;\&#51613;&#49328;&#48320;&#44221;.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1060;&#49849;&#48276;\01.%20&#49436;&#54032;&#44368;&#48512;&#45824;&#44277;\2001&#24180;proj\&#52852;&#51648;&#45432;C2\&#49688;&#47049;&#49328;&#52636;\&#50864;&#49688;&#44288;.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45817;&#44396;&#51109;\&#51060;&#44592;&#51456;\&#44400;&#54252;&#54616;&#49688;0722.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0724;&#54812;&#51652;\&#44608;&#44221;&#54872;%20&#51076;&#49884;\EXPRESS\9204514\&#48120;&#44397;\CVC_1300.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2572;&#52384;&#54984;\D\&#44033;&#51333;&#49444;&#44228;&#51088;&#47308;\&#50864;&#49688;&#49688;&#47049;\&#50864;&#49688;&#44288;-1.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49345;&#49688;&#44032;&#51221;&#44288;&#47196;.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Urban-s\&#47700;&#51064;&#44277;&#50976;2\&#45224;&#44305;ENG\&#51061;&#49328;&#49884;\&#47784;&#54788;&#46041;\&#49688;&#47049;&#49328;&#52636;&#49436;\&#44288;&#51060;&#49444;1.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37329;&#21608;&#26144;\&#54217;&#54868;&#51032;&#45840;2&#45800;\NEWPROJECT\&#54217;&#54868;&#51032;&#45840;2&#45800;&#44228;(&#49340;&#50504;)\&#52280;&#44256;&#50857;\&#44228;&#49328;&#49436;\&#48512;&#54616;&#44228;&#49328;&#49436;\&#48372;&#50504;&#46321;&#51312;&#46020;&#44228;&#4932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4608;&#51452;&#50689;\&#51076;&#44257;-&#54788;&#46041;&#44036;(\mr.lee&#9756;&#9758;\&#53552;&#45328;\&#49457;&#45224;&#51109;&#54840;&#50896;\&#45236;&#50669;&#49436;\&#49368;&#54540;.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44608;&#44592;&#50865;\&#50857;&#50669;&#51088;&#47308;\PROJECT\&#44396;&#46993;&#51652;&#45224;\&#49688;&#47049;\2.&#54616;&#48512;\23.&#44368;&#44033;\&#53664;&#44277;\&#48376;&#49440;(PL.GIRDER)&#49688;&#47049;\&#51221;&#50857;&#55148;\KMJ\WELL\FOUND\S\SD.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44608;&#51116;&#48393;\PROJECT\111\&#44552;&#44053;\EXCEL\SUCK\HANBIT\3-2\3-2P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50896;&#49884;&#50672;\DRAWING\111\&#44552;&#44053;\EXCEL\SUCK\HANBIT\3-2\3-2PS.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Kjb.dr\d\1&#52397;&#49328;&#47732;\&#49688;&#47049;\CIVIL\EXCLE\DAT\&#44256;&#50577;&#44288;&#51116;.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A:\1&#52397;&#49328;&#47732;\&#49688;&#47049;\CIVIL\EXCLE\DAT\&#44256;&#50577;&#44288;&#51116;.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Dico-choi\&#51089;&#50629;&#48169;(03~05&#45380;)\&#45236;&#50669;\My%20Documents\&#44288;&#44553;&#45236;&#50669;\&#49345;&#47532;&#51200;&#51648;&#45824;&#48176;&#49688;&#51648;&#51088;&#46041;&#51228;&#50612;&#49444;&#48708;(&#51312;).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1648;&#47532;&#51221;&#48372;&#54016;(GIS)\jkl\&#48372;&#54744;\&#51032;&#47308;&#48372;&#54744;&#51221;&#49328;(3~5&#50900;).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Urban-s\&#47700;&#51064;&#44277;&#50976;2\2008%20Project\07.%20&#51064;&#51228;&#53552;&#45328;\01.%20&#45824;&#50504;\04.%20&#44277;&#49324;&#51473;\&#45236;&#50669;\&#12593;&#54532;&#47196;&#51229;&#53944;\&#53552;&#45328;(&#54217;&#53469;_&#51020;&#49457;)\&#54217;&#53469;_&#51020;&#49457;%20&#51312;&#47749;.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48124;&#53468;&#50896;\&#44340;&#49328;~&#50672;&#54413;\&#45824;&#50808;&#54028;&#51068;\&#51060;&#49849;&#51652;\&#45824;&#50808;&#54028;&#51068;\&#48512;&#45824;&#44277;.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http://98.28.5.20/&#44053;&#46041;H/&#44305;&#50516;41&#48660;&#47197;/&#49444;&#44228;&#45236;&#50669;&#49436;.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Urban-s\&#47700;&#51064;&#44277;&#50976;2\&#49457;&#44284;&#54408;\backup-5(&#26083;)\&#51060;&#52380;&#46020;&#51088;&#44592;\&#51452;&#54665;&#49324;&#51109;\&#49457;&#44284;&#54408;(&#51452;&#54665;&#49324;&#51109;)\&#50696;&#49328;&#49436;\ABB\SEBANG\INCHON\ELEC\DATA.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STRUC\earth-q\CHUN-NAMBU\&#45796;&#44032;&#44368;-&#45236;&#51652;.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1217;&#49549;&#46020;&#47196;.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47928;&#51456;&#49440;\04.&#44305;&#47749;&#49548;&#54616;&#51648;&#44396;%20&#52572;&#51333;&#49444;&#44228;&#46020;&#49436;\job\12&#44305;&#51452;&#49888;&#52285;&#51648;&#44396;\&#49892;&#49884;&#49444;&#44228;\&#50724;&#49688;&#44277;\&#49688;&#47049;&#49328;&#52636;\&#50864;&#49688;&#49688;&#47049;\&#53664;&#44277;(1&#44277;&#44396;).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4620;&#50857;&#45824;\D\KHJ\XLS\DATA\&#51473;&#49328;&#44368;.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44053;&#50689;&#55148;\&#44053;&#50689;&#55148;\TEST\&#51473;&#49328;&#44368;.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Lg-nas\Users\user\AppData\Local\Microsoft\Windows\Temporary%20Internet%20Files\Low\Content.IE5\UJDNPJ59\&#49688;&#47049;&#49328;&#52636;\&#50872;&#51652;&#44277;&#54637;\20000302\JOBDATA\&#52280;&#44256;&#52384;\&#45800;&#50948;&#49688;&#47049;\&#44592;&#48376;&#53664;&#4932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Sinbbory\&#48148;&#53461;%20&#54868;&#47732;\Documents%20and%20Settings\Administrator\&#48148;&#53461;%20&#54868;&#47732;\&#49352;%20&#54260;&#45908;\&#51116;&#49569;&#52488;\&#51116;&#49569;2&#52488;&#45236;&#50669;&#49436;(&#52572;&#51333;)-C.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E:\&#50629;&#47924;&#54260;&#45908;\&#45236;&#50669;&#49436;\&#50900;&#48324;&#49444;&#44228;&#45236;&#50669;&#49436;\juns&#50629;&#47924;&#54260;&#45908;\&#45236;&#50669;&#49436;\&#50900;&#48324;&#49444;&#44228;&#45236;&#50669;\&#50689;&#44305;&#50976;&#54413;&#51648;&#44396;%20&#52628;&#44032;&#4851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Urban-s\&#47700;&#51064;&#44277;&#50976;2\2008%20Project\07.%20&#51064;&#51228;&#53552;&#45328;\01.%20&#45824;&#50504;\04.%20&#44277;&#49324;&#51473;\&#45236;&#50669;\10&#51068;&#51228;&#52636;\&#45236;&#50669;&#49436;\&#52572;&#51333;&#45236;&#50669;&#49436;\&#50612;&#52824;\&#45236;&#50669;&#49436;\&#44256;&#52285;8&#45800;&#44228;&#51312;&#46020;1.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Kang\c\My%20Documents\&#51064;&#52380;&#44277;&#54637;\&#49892;&#54665;&#45236;&#50669;.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50672;&#51333;\C\&#49692;&#52380;&#49345;&#49688;&#46020;\&#49345;&#49688;&#49688;&#47049;&#49368;&#54540;\&#49345;&#49688;&#44288;&#47196;.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PHASE1-1&#49688;&#47049;&#49328;&#52636;.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51060;&#47749;&#51116;\D\project-lmj\2114&#49345;&#47749;&#45824;&#54617;&#44368;\&#49345;&#47749;XLS\&#49457;&#45224;&#51068;&#50948;.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51200;&#51109;&#44256;\&#46020;&#47196;2\JMS\GA-DAE\&#48512;&#45824;&#49688;&#47049;\&#48512;&#45824;~04.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Admin-&#51221;&#44508;&#49457;\2005&#54532;&#47196;&#51229;&#53944;\02&#50672;&#44036;&#45800;&#44032;\&#45236;%20&#50669;%20&#49436;.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Urban-s\&#47700;&#51064;&#44277;&#50976;2\&#51008;&#49464;&#44592;&#49696;(&#52572;&#50864;&#50672;)\&#48727;&#47932;&#54156;&#54532;&#51109;%20&#49884;&#49444;&#50857;&#47049;&#51613;&#45824;%20&#44592;&#48376;%20&#48143;%20&#49892;&#49884;&#49444;&#44228;(2-2&#51648;&#50669;)\3.%20&#54633;&#51221;%20&#48727;&#47932;&#54156;&#54532;&#51109;\5&#52264;%20&#49457;&#44284;&#54408;%20(&#51204;&#44592;%20&#48143;%20&#44228;&#52769;&#51228;&#50612;)\2.%20&#45236;&#50669;&#49436;@\&#48727;&#47932;&#54156;&#54532;&#51109;%20&#49884;&#49444;&#50857;&#47049;&#51613;&#45824;%20&#44592;&#48376;%20&#48143;%20&#49892;&#49884;&#49444;&#44228;(2&#52264;%202&#51648;&#50669;_&#54633;&#51221;)&#45236;&#50669;&#49436;-1.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44053;&#53468;&#49457;\D\&#54861;&#52380;&#44400;2000&#44400;&#46020;\&#54413;&#52380;&#47532;\&#49688;&#47049;\&#54252;&#51109;&#44277;.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Ehlee\project\&#51088;&#47308;\&#51473;&#50521;&#49440;&#51204;&#47141;&#49444;&#48708;&#49892;&#45236;&#50669;.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A:\31\DATA\DONGA4.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52572;&#44221;&#52384;\&#49884;&#55141;&#49884;%20&#48169;&#49328;&#45824;&#47196;%20&#44032;&#47196;&#46321;\&#45236;&#50669;&#49436;(&#53664;&#44277;).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My%20Documents\&#51452;&#50516;&#50672;&#52264;&#49324;&#50629;\es&#51089;&#50629;&#49436;&#47448;\&#45800;&#44032;2.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A:\&#45224;&#49328;-&#45733;&#49440;&#44036;(&#49884;&#54665;)\&#48176;&#49688;&#44288;.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0980;&#49888;&#49688;\D\&#54028;&#51452;&#50668;&#51473;\&#54028;&#51452;&#50668;&#51473;&#44228;&#49328;&#49436;.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Urban-s\&#47700;&#51064;&#44277;&#50976;2\2008%20Project\07.%20&#51064;&#51228;&#53552;&#45328;\01.%20&#45824;&#50504;\04.%20&#44277;&#49324;&#51473;\&#45236;&#50669;\Bjw.Dwg\&#45824;&#46164;&#49328;&#53552;&#45328;\2004&#45380;&#51089;&#50629;\&#45824;&#51204;&#51228;&#52636;_&#52572;&#51333;\200404\&#45236;&#50669;(2004&#45380;4&#50900;%20&#49688;&#51221;)\&#45800;&#44032;&#51312;&#49324;(2004_02).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44204;&#51201;&#49436;&#48260;\D\&#48320;&#44221;\&#49688;&#47049;&#48320;&#44221;\&#44288;&#47588;&#49345;&#49688;&#46020;\&#50892;\&#44048;&#46021;&#50896;\&#44288;&#47588;%20&#45800;&#44032;.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51060;_&#48124;_&#50857;\&#51089;&#50629;&#48169;\20030210&#51473;&#50521;&#49440;&#44396;&#46164;&#51204;&#52384;&#48320;&#51204;&#49548;&#50808;3&#44060;&#49548;\&#48320;&#51204;&#49444;&#48708;\&#45236;&#50669;&#49436;\&#50577;&#54217;&#51665;&#50976;&#51221;&#45800;&#44032;&#49436;.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44285;&#45824;&#54872;xp\&#45909;&#49548;~&#50857;&#47928;\project\&#51060;&#47928;&#50857;&#44284;&#51109;&#45784;\&#51089;&#50629;&#49892;\&#44221;&#48512;&#49440;\2&#44277;&#44396;&#48156;&#51452;&#49436;\&#45800;&#44032;&#49328;&#52636;&#49436;\&#45800;&#44032;&#49328;&#52636;&#49436;(&#49457;&#44284;&#47932;).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50504;&#55148;&#46972;\&#47196;&#52972;%20&#46356;&#49828;&#53356;%20(c)\Documents%20and%20Settings\&#49884;&#46972;&#49548;&#45768;\Local%20Settings\Temporary%20Internet%20Files\OLK36\&#46041;&#47141;&#48152;&#45236;&#50669;.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4204;&#51201;&#49436;&#48260;\D\&#49436;&#48393;&#51648;&#44396;\&#44608;&#52384;&#49688;\&#49436;&#48393;&#54217;&#50556;\&#54945;&#45800;\&#53664;&#51201;\&#51228;&#50900;&#44036;&#49440;.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51452;&#50516;&#50672;&#52264;&#49324;&#50629;\es&#51089;&#50629;&#49436;&#47448;\&#45800;&#44032;2.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51452;&#50516;&#50672;&#52264;&#49324;&#50629;\es&#51089;&#50629;&#49436;&#47448;\&#51452;&#50516;&#52380;&#48372;&#44256;&#49436;(&#51089;&#50629;&#50857;)1.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A:\&#48149;&#51221;&#49688;\&#48128;&#50577;\&#48156;&#51452;&#49444;&#44228;\&#44228;&#52769;&#51228;&#50612;\&#51068;&#49345;&#44048;&#49324;&#54980;\&#48128;&#50577;&#45236;&#50669;.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Urban-s\&#47700;&#51064;&#44277;&#50976;2\PROJECT\2005\&#45208;&#51064;\&#51652;&#51452;&#49440;&#49324;&#48149;&#47932;&#44288;\&#45236;&#50669;&#49436;\Documents%20and%20Settings\&#48149;&#49457;&#49688;\&#48148;&#53461;%20&#54868;&#47732;\&#49468;&#53568;&#52488;(&#51204;&#44592;).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48149;&#49548;&#51109;&#45784;\&#47196;&#52972;%20&#46356;&#49828;&#53356;%20(c)\&#50629;&#52404;&#48324;&#45236;&#50669;\&#54620;&#50620;&#50644;&#51648;&#45768;&#50612;&#47553;\&#51204;&#44592;&#48143;&#53685;&#49888;&#45236;&#50669;&#49436;\&#51060;&#50896;&#50669;&#49324;-&#53685;&#49888;&#45236;&#50669;&#49436;.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A:\KKH\96047\XLS\XLS\ALL-XLS\ULSAN\PRICE.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http://98.28.3.15/&#54665;&#51333;&#44396;&#50669;&#54016;/&#44144;&#50668;181(&#47560;&#52380;&#49884;&#51109;)/&#45236;&#50669;&#49436;(17).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51221;&#44540;\2002\KBS\EXCEL-DA\YANG\&#48516;&#45817;&#51204;&#44592;.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51060;&#49345;&#49688;\00-&#51032;&#51221;&#48512;&#50612;&#47536;&#51060;&#48372;&#54840;&#44396;&#50669;\&#45824;&#50808;&#54028;&#51068;\&#51060;&#49849;&#51652;\&#45824;&#50808;&#54028;&#51068;\&#48512;&#45824;&#44277;.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51221;&#44305;&#49688;\&#51089;&#50629;&#48169;(&#51221;&#44305;&#49688;)\&#44608;&#51652;&#49688;OLD_DATA\&#48148;&#53461;%20&#54868;&#47732;\&#44608;&#51652;&#49688;\&#44033;&#51333;%20&#44277;&#49324;%20&#44288;&#47144;\&#53664;&#44277;,&#48373;&#44396;&#44277;,&#48512;&#45824;&#44277;%20&#45800;&#44032;.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Hslim\d\HLOTUS\9801J\OUT\YES.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http://kobis2.kbs.co.kr:70/Kyobo/Mail/20030502/2002/&#52397;&#51452;/2002&#52397;&#51452;/&#51228;&#51089;&#49884;&#49444;/&#45236;&#50669;&#49436;/&#44396;&#47588;&#44288;&#47144;/&#49352;%20&#54260;&#45908;/My%20Documents/&#51109;&#48708;/'97A&#51109;&#48708;.XLW"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50504;&#55148;&#46972;\&#47196;&#52972;%20&#46356;&#49828;&#53356;%20(c)\KBS\EXCEL-DA\YANG\&#48516;&#45817;&#51204;&#44592;.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Sun\&#49352;&#51089;&#48169;(&#54861;)\&#50577;&#44257;~&#44600;&#49345;\&#50577;&#44257;~&#44600;&#49345;.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44285;&#51008;&#51221;\&#45224;&#51228;&#51452;\My%20Documents\&#51228;&#51452;&#50724;&#46972;\&#49345;&#49688;\&#44277;&#44592;&#48320;&#49892;&#49688;&#47049;&#49328;&#52636;-&#48176;&#49688;.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My%20Documents\&#48376;&#54217;&#44368;-&#45236;&#51652;&#49444;&#44228;.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54620;&#49345;&#55148;\&#54924;&#51652;~&#50857;&#49328;(&#52572;\&#50976;&#49688;&#51648;\Q-NEW\PIER44.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SIKIM1\&#48393;&#49440;&#45800;&#44032;&#48708;&#44368;\2003%20project\&#44221;&#48512;&#49440;%20&#50689;&#46321;&#54252;~&#49688;&#50896;\&#44221;&#48512;&#49440;&#54217;&#47732;&#46020;\&#44221;&#48512;&#49440;&#44400;&#54252;SS&#51208;&#50672;&#44396;&#48516;&#51109;&#52824;(&#48320;&#44221;-2)\&#45800;&#44032;&#49328;&#52636;&#49436;\&#51088;&#47308;&#49892;\&#48149;&#54805;&#49688;\&#45236;&#50669;&#51105;&#50629;&#49892;\&#51473;&#50521;&#49440;(&#52397;&#47049;&#47532;-&#45909;&#49548;)\&#51473;&#50521;&#49440;&#45236;&#50669;&#49436;.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51060;&#54805;&#49437;\21C-DWG\&#50641;&#49472;\&#51064;&#52380;&#45436;&#54788;\&#49892;&#49884;&#49444;&#44228;\&#49688;&#47049;&#49328;&#52636;&#49436;\&#45436;&#54788;&#50864;&#49688;&#44277;\1&#45800;&#44228;\1&#52264;&#49688;&#47049;\&#45436;&#54788;&#50864;&#49688;&#48155;&#51060;(1&#45800;&#44228;).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44608;&#51333;&#50865;\&#51204;&#44592;&#48512;\PROJECT\&#51473;&#50521;&#44256;&#49549;&#46020;&#47196;\&#51089;&#50629;&#47928;&#49436;\2&#44277;&#44396;.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51060;&#55148;&#52285;\MR.LEE&#9756;&#9758;\My%20Documents\dacom\&#50896;&#51452;~&#51228;&#52380;\&#50896;&#51452;&#52572;&#51333;\&#53685;&#51068;&#51068;&#50948;1.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Main\d\KKK.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50504;&#55148;&#46972;\&#47196;&#52972;%20&#46356;&#49828;&#53356;%20(c)\&#49324;&#50629;&#47749;\&#54620;&#51333;\&#54252;&#54637;SOC\&#51204;&#44592;\&#50696;&#49328;&#49436;\&#44204;&#51201;&#49436;\&#54620;&#51204;&#44277;&#49324;&#48708;\LEEYONG\PUSAN154\&#44305;&#50577;&#51204;&#44592;.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44256;&#55148;&#49437;\2004-05-21&#45225;\&#44148;&#52629;\&#44148;&#51221;&#44148;&#52629;\&#50689;&#51452;&#44221;&#47452;&#54984;&#47144;&#50896;\&#49688;&#47049;\Excel\EXCEL\SUCK\HANBIT\3-2\3-2PS.XLS" TargetMode="External"/></Relationships>
</file>

<file path=xl/externalLinks/_rels/externalLink300.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8169;&#49457;&#51456;\&#45224;&#51228;&#51452;\My%20Documents\&#51453;&#51204;&#51648;&#44396;\&#44032;&#50517;&#51109;\&#44032;&#50517;&#51109;%20&#49688;&#47049;&#49328;&#52636;.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51221;&#49692;&#50689;\&#51089;&#50629;&#48169;\imsi\&#51116;&#54805;&#51060;%20&#44732;\&#49688;&#47049;&#49328;&#52636;\&#47592;&#54848;&#44277;.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J:\WINDOWS\Profiles\&#47784;&#54788;&#52384;\&#48148;&#53461;%20&#54868;&#47732;\&#50976;&#53685;&#45800;&#51648;&#50724;&#49688;.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44608;&#51652;&#45380;\01&#44277;&#50976;\&#48372;&#47161;down\&#49688;&#47049;\&#50896;&#48376;&#49688;&#47049;\&#50896;&#54805;&#47592;&#54848;&#49688;&#47049;.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In\&#47196;&#52972;%20&#46356;&#49828;&#53356;%20(d)\job\12&#44305;&#51452;&#49888;&#52285;&#51648;&#44396;\&#49892;&#49884;&#49444;&#44228;\&#50724;&#49688;&#44277;\&#49688;&#47049;&#49328;&#52636;\&#50864;&#49688;&#49688;&#47049;\&#53664;&#44277;(1&#44277;&#44396;).xls" TargetMode="External"/></Relationships>
</file>

<file path=xl/externalLinks/_rels/externalLink306.xml.rels><?xml version="1.0" encoding="UTF-8" standalone="yes"?>
<Relationships xmlns="http://schemas.openxmlformats.org/package/2006/relationships"><Relationship Id="rId1" Type="http://schemas.microsoft.com/office/2006/relationships/xlExternalLinkPath/xlStartup" Target="&#51333;&#49437;/&#47196;&#52972;%20&#46356;&#49828;&#53356;%20(c)/&#49340;&#49457;/&#49556;&#44060;/&#51333;&#52384;/&#45812;&#50577;&#50724;&#51648;/&#49884;&#47785;/&#48176;&#49688;&#44277;~2.XLS" TargetMode="External"/></Relationships>
</file>

<file path=xl/externalLinks/_rels/externalLink307.xml.rels><?xml version="1.0" encoding="UTF-8" standalone="yes"?>
<Relationships xmlns="http://schemas.openxmlformats.org/package/2006/relationships"><Relationship Id="rId1" Type="http://schemas.microsoft.com/office/2006/relationships/xlExternalLinkPath/xlStartup" Target="&#51333;&#49437;/&#47196;&#52972;%20&#46356;&#49828;&#53356;%20(c)/&#46041;&#54217;3/C/My%20Documents/&#44305;&#50577;&#50724;&#51648;/&#48176;&#49688;&#44277;~2.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51652;&#50504;&#54616;&#49688;&#52376;&#47532;&#51109;\&#50896;&#51452;&#44428;&#52280;&#44256;\&#49444;&#44228;&#50696;&#49328;&#49436;(&#52572;&#51333;).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44608;&#51008;&#51088;\C\&#44608;&#51008;&#51088;\&#49688;&#46020;&#49324;&#50629;\xls\&#44592;&#53440;\&#51109;&#48708;&#44277;&#49324;.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48169;&#49457;&#51456;\&#45224;&#51228;&#51452;\My%20Documents\&#51228;&#51452;&#50724;&#46972;\&#49345;&#49688;\&#44277;&#44592;&#48320;&#49892;&#49688;&#47049;&#49328;&#52636;-&#48176;&#49688;.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Urban-s\&#47700;&#51064;&#44277;&#50976;2\Documents%20and%20Settings\&#54889;&#51064;&#44508;'\Local%20Settings\Temp\_AZTMP1_\&#45236;&#50669;&#49436;\&#51228;1,2&#44396;&#44036;%20&#45236;&#50669;&#49436;%20.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A:\My%20Documents\&#44221;&#48513;.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48149;&#51333;&#48124;\project_2009\&#50984;&#52492;&#51652;&#51077;&#46020;&#47196;\&#44368;&#44033;1.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0745;&#48317;&#44277;\CIVIL\EXCLE\DAT\&#44256;&#50577;&#44288;&#51116;.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Psybj\&#47196;&#52972;%20&#46356;&#49828;&#53356;%20(D)\project\&#44221;&#51032;&#49440;%20&#50857;&#49328;%20~&#47928;&#49328;\&#45236;&#50669;\&#52384;&#44144;\&#51076;&#49884;&#48176;&#51204;\&#51076;&#49884;&#48176;&#51204;&#45236;&#50669;.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48149;&#44428;&#49885;\&#44277;&#50976;&#48169;\&#44404;&#54252;&#52380;\&#49688;&#47049;&#49688;&#51221;(6&#50900;25&#51068;)\&#50696;&#49328;&#49436;0525-&#49340;&#50504;.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44608;&#50756;&#44540;\d\2002PROJECT\&#49888;&#54788;&#47532;&#50500;&#54028;&#53944;\&#51060;&#49324;&#45784;&#48372;&#49464;&#50836;\My%20Documents\&#51204;&#44592;&#51088;&#47308;.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http://mail2.chol.com/&#51060;&#51008;&#44592;/Exel%20data/&#45224;&#50896;/&#45236;&#52492;/&#45236;&#52492;&#45236;&#50669;&#49436;.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50577;&#54984;&#48124;\&#51228;&#51452;&#46020;\SAM-AN\PRO\SU\DOHWA03.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Urban-s\&#47700;&#51064;&#44277;&#50976;2\&#54364;&#51456;&#44204;&#51201;&#49436;\Project\&#49688;&#50896;&#48124;&#51088;&#50669;&#49324;\&#49688;&#50896;&#48124;&#51088;&#50669;&#49324;&#44204;&#51201;&#49436;.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h:\&#48164;&#53672;&#51060;\Temp\HIH\BATGIBAN\&#48173;&#44592;&#48152;97.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E:\Documents%20and%20Settings\user\Local%20Settings\Temporary%20Internet%20Files\Content.IE5\WPM7KDAN\&#51333;&#54633;&#51204;&#44592;&#44048;&#47532;&#48708;&#49328;&#52636;(&#51204;&#44592;&#48512;&#48516;)080916.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51228;15&#44277;&#44396;(kim)/modify/YB-19.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51221;&#49345;&#44508;\&#50577;&#54217;\ok\2000\&#45824;&#44396;-&#45824;&#46041;\&#44396;&#51312;&#44228;&#49328;&#49436;\example-1\&#49688;&#51221;\analysis\analysis\temp\4-2&#50976;&#54952;&#54253;.xls" TargetMode="External"/></Relationships>
</file>

<file path=xl/externalLinks/_rels/externalLink325.xml.rels><?xml version="1.0" encoding="UTF-8" standalone="yes"?>
<Relationships xmlns="http://schemas.openxmlformats.org/package/2006/relationships"><Relationship Id="rId1" Type="http://schemas.microsoft.com/office/2006/relationships/xlExternalLinkPath/xlPathMissing" Target="98%20&#44552;&#52264;%20&#45236;&#50669;&#49436;.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Ehlee\project\My%20Documentsm\97\97&#49444;&#44228;\&#51312;&#52264;&#51109;&#50808;\&#51204;&#47141;&#49444;&#44228;.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2509;&#44292;\BK\&#51473;&#46993;BK\&#51473;&#46993;BK&#51221;&#49328;(2&#52264;).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44221;&#46041;&#44592;&#49696;&#44277;&#49324;\&#49888;&#54413;~&#50864;&#49457;\&#49328;&#51221;&#44368;%20&#45236;&#51652;&#44228;&#49328;\&#45796;&#44032;&#44368;-&#45236;&#51652;.xls" TargetMode="External"/></Relationships>
</file>

<file path=xl/externalLinks/_rels/externalLink330.xml.rels><?xml version="1.0" encoding="UTF-8" standalone="yes"?>
<Relationships xmlns="http://schemas.openxmlformats.org/package/2006/relationships"><Relationship Id="rId1" Type="http://schemas.microsoft.com/office/2006/relationships/xlExternalLinkPath/xlStartup" Target="&#51333;&#49437;/&#47196;&#52972;%20&#46356;&#49828;&#53356;%20(c)/&#51312;&#47564;&#50689;/FINAL/&#51652;&#51109;&#44368;/&#49688;&#47049;&#49328;&#52636;&#49436;/&#49688;&#47049;(final)/&#52384;&#44540;&#49688;&#47049;&#51665;&#44228;.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http://kobis2.kbs.co.kr:70/2002/&#52397;&#51452;/2002&#52397;&#51452;/&#51228;&#51089;&#49884;&#49444;/&#45236;&#50669;&#49436;/&#44396;&#47588;&#44288;&#47144;/&#49352;%20&#54260;&#45908;/My%20Documents/&#51109;&#48708;/'97A&#51109;&#48708;.XLW"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Weslykim\&#52380;&#50504;&#48513;&#48512;&#45824;&#47196;\YGBAST\END%20PJ\&#48128;&#50577;&#49884;&#44288;&#45236;&#50864;&#54924;&#46020;&#47196;\&#51204;&#44592;\&#45236;&#50669;&#49436;\&#45236;&#50669;&#49436;(&#48128;&#50577;&#49884;).xls" TargetMode="External"/></Relationships>
</file>

<file path=xl/externalLinks/_rels/externalLink333.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1.&#50857;&#50669;&#49892;(2004)\&#51652;&#50504;&#52397;&#49548;&#45380;\&#51652;&#50504;&#44400;%20&#52397;&#49548;&#45380;&#49688;&#47144;&#44288;%20&#49888;&#52629;\&#51204;&#44592;\&#45236;&#50669;\&#51088;&#47308;&#48169;\&#50508;&#53944;\&#49457;&#54984;&#51204;&#47141;\&#49569;&#52380;&#50696;&#51008;&#44368;&#54924;&#45236;&#50669;&#49436;\&#45824;&#44592;&#44148;&#52629;\&#48177;&#50868;&#52488;&#46321;\&#45236;&#50669;&#49436;\&#48120;&#51648;&#44148;&#52629;\BuGe.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44608;&#51116;&#48393;\PROJECT\111\&#49688;&#47049;date\Excel-DATA\EXCEL\SUCK\HANBIT\3-2\3-2PS.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Pc6\C\&#49457;&#48513;&#44396;&#52397;\&#44228;&#49328;&#49436;\&#49457;&#48513;&#44228;&#49328;&#49436;(&#51109;&#50948;).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A:\&#54632;&#49688;&#50672;&#49845;.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51060;_&#48124;_&#50857;\&#51089;&#50629;&#48169;\copy\&#44221;&#50896;&#49440;%20&#51204;&#52384;&#48320;&#51204;&#49548;\&#45225;&#54408;&#50857;\&#45236;&#50669;\&#51032;&#51221;&#48512;&#48320;&#51204;&#45236;&#50669;.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A:\&#52280;&#51312;\&#44396;&#51068;\&#44396;&#51068;&#45800;&#44032;&#49328;&#52636;.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A:\&#46041;&#45348;.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http://www21.hanmail.net/Mail-bin/_view_submsg.cgi/&#51312;&#44221;&#45236;&#50669;.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SJPARK-LOVE\&#47924;&#51221;&#51204;&#49884;&#49828;&#53596;\&#51089;&#50629;&#48169;\&#44396;&#46164;27&#54840;&#51452;\28&#54840;&#49888;&#49444;\&#45236;&#50669;&#49436;\&#44396;&#46164;&#49569;&#51204;&#49440;&#47196;&#45800;&#44032;.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51060;&#55148;&#52285;\MR.LEE&#9756;&#9758;\WINDOWS\&#48148;&#53461;%20&#54868;&#47732;\dacom\&#51652;&#52380;~&#51613;&#54217;\&#51652;&#52380;,&#51613;&#54217;(9.3).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50672;&#51333;\C\My%20Documents\&#49444;&#44228;&#54028;&#51068;&#47784;&#51020;\&#49444;&#44228;&#54532;&#47196;&#44536;&#47016;\&#51068;&#50948;&#45824;&#44032;&#54364;.xls" TargetMode="External"/></Relationships>
</file>

<file path=xl/externalLinks/_rels/externalLink345.xml.rels><?xml version="1.0" encoding="UTF-8" standalone="yes"?>
<Relationships xmlns="http://schemas.openxmlformats.org/package/2006/relationships"><Relationship Id="rId1" Type="http://schemas.microsoft.com/office/2006/relationships/xlExternalLinkPath/xlStartup" Target="&#51333;&#49437;/&#47196;&#52972;%20&#46356;&#49828;&#53356;%20(c)/&#51060;&#51333;&#51064;/&#49688;&#47049;&#51665;&#44228;/EXCEL/DOWOO/BT/BT.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D980113\&#50864;&#52404;&#53685;\&#48164;&#53672;&#51060;\Temp\HIH\BATGIBAN\&#48173;&#44592;&#48152;97.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50504;&#44060;&#44867;\&#51088;&#47308;&#48169;&#47784;&#51020;\&#51312;&#51221;&#44160;&#53664;\99&#49444;&#44228;&#48320;&#44221;\&#49444;&#44228;&#49436;\&#49436;&#48393;&#49688;~1\DAN1.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00_&#48376;&#44284;&#50629;/02_&#54217;&#52285;&#44400;&#46041;&#44228;&#50732;&#47548;&#54589;/24.&#51089;&#50629;&#48169;/24_&#44228;&#50557;&#49900;&#49324;/150430/&#44592;&#44228;&#48516;&#50556;/My%20Documents/&#50641;&#49472;DATA/&#54788;&#45824;&#50644;/&#51473;&#50521;/&#51473;&#50521;&#45236;&#50669;.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F:\heo_jb\&#44277;&#53685;&#51088;&#47308;\EXCEL\EXCEL\HAN_KUK\&#50896;&#54805;&#47592;&#54848;&#49688;&#47049;&#49328;&#52636;&#49436;.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48124;&#53468;&#50896;\&#44340;&#49328;~&#50672;&#54413;\&#45824;&#50808;&#54028;&#51068;\&#51060;&#49849;&#51652;\&#48512;&#45824;&#44277;.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00_&#48376;&#44284;&#50629;/02_&#54217;&#52285;&#44400;&#46041;&#44228;&#50732;&#47548;&#54589;/24.&#51089;&#50629;&#48169;/24_&#44228;&#50557;&#49900;&#49324;/150430/&#44592;&#44228;&#48516;&#50556;/My%20Documents/&#50641;&#49472;DATA/&#54788;&#45824;&#50644;/&#47560;&#49328;/&#51665;&#44228;&#54364;.XLS" TargetMode="External"/></Relationships>
</file>

<file path=xl/externalLinks/_rels/externalLink353.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354.xml.rels><?xml version="1.0" encoding="UTF-8" standalone="yes"?>
<Relationships xmlns="http://schemas.openxmlformats.org/package/2006/relationships"><Relationship Id="rId1" Type="http://schemas.openxmlformats.org/officeDocument/2006/relationships/externalLinkPath" Target="file:///\\SJPARK-LOVE\&#47924;&#51221;&#51204;&#49884;&#49828;&#53596;\PROJECT\&#52824;&#50501;\&#50641;&#49472;\&#51204;&#47141;&#45236;&#50669;.XLS" TargetMode="External"/></Relationships>
</file>

<file path=xl/externalLinks/_rels/externalLink355.xml.rels><?xml version="1.0" encoding="UTF-8" standalone="yes"?>
<Relationships xmlns="http://schemas.openxmlformats.org/package/2006/relationships"><Relationship Id="rId1" Type="http://schemas.openxmlformats.org/officeDocument/2006/relationships/externalLinkPath" Target="http://98.28.5.20/hoon/&#51221;&#49328;/&#52380;&#54840;3/&#52380;&#54840;3&#52264;(&#49888;).xls" TargetMode="External"/></Relationships>
</file>

<file path=xl/externalLinks/_rels/externalLink356.xml.rels><?xml version="1.0" encoding="UTF-8" standalone="yes"?>
<Relationships xmlns="http://schemas.openxmlformats.org/package/2006/relationships"><Relationship Id="rId1" Type="http://schemas.openxmlformats.org/officeDocument/2006/relationships/externalLinkPath" Target="http://98.28.5.20/2001%20&#52380;&#54840;&#51221;&#49328;/10&#26376;/&#49457;&#45236;3&#52264;(&#44221;&#54984;).xls" TargetMode="External"/></Relationships>
</file>

<file path=xl/externalLinks/_rels/externalLink357.xml.rels><?xml version="1.0" encoding="UTF-8" standalone="yes"?>
<Relationships xmlns="http://schemas.openxmlformats.org/package/2006/relationships"><Relationship Id="rId1" Type="http://schemas.openxmlformats.org/officeDocument/2006/relationships/externalLinkPath" Target="file:///\\Cntcontrols\&#47196;&#52972;%20&#46356;&#49828;&#53356;%20(g)\mr.lee&#9756;&#9758;\&#53552;&#45328;\&#49457;&#45224;&#51109;&#54840;&#50896;\&#45236;&#50669;&#49436;\&#45432;&#44480;&#51116;IC&#45236;&#50669;&#49436;.xls" TargetMode="External"/></Relationships>
</file>

<file path=xl/externalLinks/_rels/externalLink358.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359.xml.rels><?xml version="1.0" encoding="UTF-8" standalone="yes"?>
<Relationships xmlns="http://schemas.openxmlformats.org/package/2006/relationships"><Relationship Id="rId1" Type="http://schemas.openxmlformats.org/officeDocument/2006/relationships/externalLinkPath" Target="file:///A:\&#44277;&#50976;\C&#52397;&#51452;&#50808;&#44285;.xls" TargetMode="External"/></Relationships>
</file>

<file path=xl/externalLinks/_rels/externalLink360.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361.xml.rels><?xml version="1.0" encoding="UTF-8" standalone="yes"?>
<Relationships xmlns="http://schemas.openxmlformats.org/package/2006/relationships"><Relationship Id="rId1" Type="http://schemas.openxmlformats.org/officeDocument/2006/relationships/externalLinkPath" Target="file:///\\In\&#47196;&#52972;%20&#46356;&#49828;&#53356;%20(D)\hb\&#49340;&#49328;1&#51648;&#44396;(&#49892;&#49884;)\&#51452;&#44277;&#49688;&#47049;\&#51068;&#50948;&#45824;&#44032;9803.xls" TargetMode="External"/></Relationships>
</file>

<file path=xl/externalLinks/_rels/externalLink362.xml.rels><?xml version="1.0" encoding="UTF-8" standalone="yes"?>
<Relationships xmlns="http://schemas.openxmlformats.org/package/2006/relationships"><Relationship Id="rId1" Type="http://schemas.openxmlformats.org/officeDocument/2006/relationships/externalLinkPath" Target="file:///\\&#48176;&#51221;&#52285;\00.&#44277;&#50976;&#48169;(&#51221;&#52285;)\TEST\&#51473;&#49328;&#44368;.XLS" TargetMode="External"/></Relationships>
</file>

<file path=xl/externalLinks/_rels/externalLink363.xml.rels><?xml version="1.0" encoding="UTF-8" standalone="yes"?>
<Relationships xmlns="http://schemas.openxmlformats.org/package/2006/relationships"><Relationship Id="rId1" Type="http://schemas.openxmlformats.org/officeDocument/2006/relationships/externalLinkPath" Target="file:///\\&#54620;&#49345;&#55148;\&#54924;&#51652;~&#50857;&#49328;(&#52572;\&#50976;&#49688;&#51648;\Q-NEW\PIER2.XLS" TargetMode="External"/></Relationships>
</file>

<file path=xl/externalLinks/_rels/externalLink364.xml.rels><?xml version="1.0" encoding="UTF-8" standalone="yes"?>
<Relationships xmlns="http://schemas.openxmlformats.org/package/2006/relationships"><Relationship Id="rId1" Type="http://schemas.openxmlformats.org/officeDocument/2006/relationships/externalLinkPath" Target="file:///E:\zrDAE97\97kdRoad2.xls" TargetMode="External"/></Relationships>
</file>

<file path=xl/externalLinks/_rels/externalLink365.xml.rels><?xml version="1.0" encoding="UTF-8" standalone="yes"?>
<Relationships xmlns="http://schemas.openxmlformats.org/package/2006/relationships"><Relationship Id="rId1" Type="http://schemas.openxmlformats.org/officeDocument/2006/relationships/externalLinkPath" Target="/My%20Documents/&#44608;&#54252;&#46020;&#47196;/&#44608;&#54252;&#53804;&#52272;.xls" TargetMode="External"/></Relationships>
</file>

<file path=xl/externalLinks/_rels/externalLink366.xml.rels><?xml version="1.0" encoding="UTF-8" standalone="yes"?>
<Relationships xmlns="http://schemas.openxmlformats.org/package/2006/relationships"><Relationship Id="rId1" Type="http://schemas.openxmlformats.org/officeDocument/2006/relationships/externalLinkPath" Target="file:///\\&#50976;&#51064;&#45909;\&#52397;&#44228;&#54224;&#44592;&#47932;&#48156;&#51452;&#46020;&#49436;\My%20Documents\&#45800;&#50948;&#49688;&#47049;\&#45800;&#50948;&#49688;&#47049;.xls" TargetMode="External"/></Relationships>
</file>

<file path=xl/externalLinks/_rels/externalLink367.xml.rels><?xml version="1.0" encoding="UTF-8" standalone="yes"?>
<Relationships xmlns="http://schemas.openxmlformats.org/package/2006/relationships"><Relationship Id="rId1" Type="http://schemas.openxmlformats.org/officeDocument/2006/relationships/externalLinkPath" Target="file:///\\&#50980;&#50668;&#44397;\&#49352;%20&#54260;&#45908;\heo_jb\&#45224;&#50952;&#49884;\&#49688;&#47049;(new)\00_10_23&#45224;&#54408;\YOUNGDOC\CIVIL\EXCLE\DAT\&#44288;&#51116;&#47308;.XLS" TargetMode="External"/></Relationships>
</file>

<file path=xl/externalLinks/_rels/externalLink368.xml.rels><?xml version="1.0" encoding="UTF-8" standalone="yes"?>
<Relationships xmlns="http://schemas.openxmlformats.org/package/2006/relationships"><Relationship Id="rId1" Type="http://schemas.openxmlformats.org/officeDocument/2006/relationships/externalLinkPath" Target="file:///\\Ehlee\project\Project\DE99024-30\&#51473;&#50521;&#49440;&#51473;&#54868;&#50669;&#49324;\EXCEL\&#47588;&#44257;&#50669;&#49324;.XLS" TargetMode="External"/></Relationships>
</file>

<file path=xl/externalLinks/_rels/externalLink369.xml.rels><?xml version="1.0" encoding="UTF-8" standalone="yes"?>
<Relationships xmlns="http://schemas.openxmlformats.org/package/2006/relationships"><Relationship Id="rId1" Type="http://schemas.openxmlformats.org/officeDocument/2006/relationships/externalLinkPath" Target="file:///\\Urban-s\&#47700;&#51064;&#44277;&#50976;2\&#49457;&#44284;&#54408;\backup-5(&#26083;)\&#51060;&#52380;&#46020;&#51088;&#44592;\&#51452;&#54665;&#49324;&#51109;\&#49457;&#44284;&#54408;(&#51452;&#54665;&#49324;&#51109;)\&#50696;&#49328;&#49436;\EXCEL\YESTER\&#44540;&#44144;&#49436;.XLS" TargetMode="External"/></Relationships>
</file>

<file path=xl/externalLinks/_rels/externalLink370.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49688;&#49353;&#50669;&#49324;\&#51204;&#47141;(&#52572;&#51333;)\&#45236;&#50669;\&#52280;&#44256;\&#50669;&#49324;&#45236;&#50669;.xls" TargetMode="External"/></Relationships>
</file>

<file path=xl/externalLinks/_rels/externalLink371.xml.rels><?xml version="1.0" encoding="UTF-8" standalone="yes"?>
<Relationships xmlns="http://schemas.openxmlformats.org/package/2006/relationships"><Relationship Id="rId1" Type="http://schemas.openxmlformats.org/officeDocument/2006/relationships/externalLinkPath" Target="file:///\\&#44608;&#51116;&#48393;\PROJECT\&#44148;&#52629;\&#44148;&#51221;&#44148;&#52629;\&#50689;&#51452;&#44221;&#47452;&#54984;&#47144;&#50896;\&#49688;&#47049;\Excel\EXCEL\SUCK\HANBIT\3-2\3-2PS.XLS" TargetMode="External"/></Relationships>
</file>

<file path=xl/externalLinks/_rels/externalLink372.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0976;&#51648;&#49345;&#48152;.XLS" TargetMode="External"/></Relationships>
</file>

<file path=xl/externalLinks/_rels/externalLink373.xml.rels><?xml version="1.0" encoding="UTF-8" standalone="yes"?>
<Relationships xmlns="http://schemas.openxmlformats.org/package/2006/relationships"><Relationship Id="rId1" Type="http://schemas.openxmlformats.org/officeDocument/2006/relationships/externalLinkPath" Target="file:///\\&#44608;&#48124;&#52384;\&#47196;&#52972;%20&#46356;&#49828;&#53356;%20(d)\&#51652;&#49688;&#44592;\&#54805;&#49457;&#51204;&#49884;&#44288;&#49888;&#52629;&#44277;&#49324;\&#54805;&#49457;&#51204;&#49884;&#44288;&#45236;&#50669;\&#44592;&#44228;&#49444;&#48708;&#45236;&#50669;\&#50948;&#49373;&#45236;&#50669;\&#51228;&#51452;&#51333;&#54633;&#47928;&#54868;&#44277;&#50896;%20&#51312;&#49457;&#49324;&#50629;.XLS" TargetMode="External"/></Relationships>
</file>

<file path=xl/externalLinks/_rels/externalLink374.xml.rels><?xml version="1.0" encoding="UTF-8" standalone="yes"?>
<Relationships xmlns="http://schemas.openxmlformats.org/package/2006/relationships"><Relationship Id="rId1" Type="http://schemas.openxmlformats.org/officeDocument/2006/relationships/externalLinkPath" Target="file:///\\&#44608;&#51116;&#48393;\PROJECT\EXCEL\SUCK\HANBIT\3-2\3-2PS.XLS" TargetMode="External"/></Relationships>
</file>

<file path=xl/externalLinks/_rels/externalLink375.xml.rels><?xml version="1.0" encoding="UTF-8" standalone="yes"?>
<Relationships xmlns="http://schemas.openxmlformats.org/package/2006/relationships"><Relationship Id="rId1" Type="http://schemas.openxmlformats.org/officeDocument/2006/relationships/externalLinkPath" Target="file:///\\&#51648;&#49457;&#44396;\E\Mhwang&#8482;\&#44032;&#47196;&#46321;\&#45432;&#44480;&#51116;&#44368;&#52264;&#47196;\&#45236;&#50669;&#49436;\&#45432;&#44480;&#51116;IC&#45236;&#50669;&#49436;.xls" TargetMode="External"/></Relationships>
</file>

<file path=xl/externalLinks/_rels/externalLink376.xml.rels><?xml version="1.0" encoding="UTF-8" standalone="yes"?>
<Relationships xmlns="http://schemas.openxmlformats.org/package/2006/relationships"><Relationship Id="rId1" Type="http://schemas.openxmlformats.org/officeDocument/2006/relationships/externalLinkPath" Target="file:///\\Urban-s\&#47700;&#51064;&#44277;&#50976;2\Documents%20and%20Settings\&#44608;&#45824;&#49849;\&#48148;&#53461;%20&#54868;&#47732;\&#44396;&#48120;\&#51204;&#52404;&#48516;(h).xls" TargetMode="External"/></Relationships>
</file>

<file path=xl/externalLinks/_rels/externalLink377.xml.rels><?xml version="1.0" encoding="UTF-8" standalone="yes"?>
<Relationships xmlns="http://schemas.openxmlformats.org/package/2006/relationships"><Relationship Id="rId1" Type="http://schemas.openxmlformats.org/officeDocument/2006/relationships/externalLinkPath" Target="file:///\\&#49884;&#49444;&#44228;02\C\My%20Documents\&#51340;&#49849;&#53469;\2000&#45380;%20&#49324;&#50629;\&#49688;&#50896;&#44368;\&#44305;&#47161;&#44368;\&#51068;&#50948;(&#51204;&#44592;).XLS" TargetMode="External"/></Relationships>
</file>

<file path=xl/externalLinks/_rels/externalLink378.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379.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380.xml.rels><?xml version="1.0" encoding="UTF-8" standalone="yes"?>
<Relationships xmlns="http://schemas.openxmlformats.org/package/2006/relationships"><Relationship Id="rId1" Type="http://schemas.openxmlformats.org/officeDocument/2006/relationships/externalLinkPath" Target="file:///\\&#48176;&#51221;&#52285;\00.&#44277;&#50976;&#48169;(&#51221;&#52285;)\&#52628;&#51652;&#44284;&#50629;\2008&#45380;\&#49324;&#44592;&#50629;\&#54840;&#44540;&#46041;&#51452;&#53469;&#48512;&#51648;\&#49688;&#47049;\&#48320;&#44221;&#54980;(2009.2)\post\&#49688;&#47049;(new)\YOUNGDOC\CIVIL\EXCLE\DAT\&#44256;&#50577;&#44288;&#51116;.XLS" TargetMode="External"/></Relationships>
</file>

<file path=xl/externalLinks/_rels/externalLink381.xml.rels><?xml version="1.0" encoding="UTF-8" standalone="yes"?>
<Relationships xmlns="http://schemas.openxmlformats.org/package/2006/relationships"><Relationship Id="rId1" Type="http://schemas.openxmlformats.org/officeDocument/2006/relationships/externalLinkPath" Target="file:///F:\project\&#50976;&#47049;&#51312;&#49324;&#51312;&#49436;.xls" TargetMode="External"/></Relationships>
</file>

<file path=xl/externalLinks/_rels/externalLink382.xml.rels><?xml version="1.0" encoding="UTF-8" standalone="yes"?>
<Relationships xmlns="http://schemas.openxmlformats.org/package/2006/relationships"><Relationship Id="rId1" Type="http://schemas.openxmlformats.org/officeDocument/2006/relationships/externalLinkPath" Target="file:///\\&#48176;&#51221;&#52285;\00.&#44277;&#50976;&#48169;(&#51221;&#52285;)\&#52628;&#51652;&#44284;&#50629;\2008&#45380;\&#49324;&#44592;&#50629;\&#54840;&#44540;&#46041;&#51452;&#53469;&#48512;&#51648;\&#49688;&#47049;\&#48320;&#44221;&#54980;(2009.2)\post\&#49688;&#47049;(new)\YOUNGDOC\CIVIL\EXCLE\DAT\&#44288;&#51116;&#47308;.XLS" TargetMode="External"/></Relationships>
</file>

<file path=xl/externalLinks/_rels/externalLink383.xml.rels><?xml version="1.0" encoding="UTF-8" standalone="yes"?>
<Relationships xmlns="http://schemas.openxmlformats.org/package/2006/relationships"><Relationship Id="rId1" Type="http://schemas.openxmlformats.org/officeDocument/2006/relationships/externalLinkPath" Target="file:///\\&#44608;&#51333;&#50865;\&#51204;&#44592;&#48512;\PROJECT\&#51473;&#50521;&#44256;&#49549;&#46020;&#47196;\&#51089;&#50629;&#47928;&#49436;\&#50696;&#49328;&#49436;1.xls" TargetMode="External"/></Relationships>
</file>

<file path=xl/externalLinks/_rels/externalLink384.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385.xml.rels><?xml version="1.0" encoding="UTF-8" standalone="yes"?>
<Relationships xmlns="http://schemas.openxmlformats.org/package/2006/relationships"><Relationship Id="rId1" Type="http://schemas.openxmlformats.org/officeDocument/2006/relationships/externalLinkPath" Target="file:///\\&#49436;&#44221;&#50896;\D\My%20Documents\Excel\&#54840;&#45224;&#49440;%20&#45236;&#50669;(&#44540;&#51221;)\2&#44277;&#44396;(&#54889;&#46321;~&#52380;&#50896;)\&#51061;&#49328;SS\&#51204;&#47141;\&#50868;&#48152;&#48708;(&#51061;&#49328;SS)-&#51204;&#47141;.xls" TargetMode="External"/></Relationships>
</file>

<file path=xl/externalLinks/_rels/externalLink386.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2509;&#44292;\&#51076;&#44552;&#51648;&#44553;(&#52572;&#45909;&#51089;).xls" TargetMode="External"/></Relationships>
</file>

<file path=xl/externalLinks/_rels/externalLink387.xml.rels><?xml version="1.0" encoding="UTF-8" standalone="yes"?>
<Relationships xmlns="http://schemas.openxmlformats.org/package/2006/relationships"><Relationship Id="rId1" Type="http://schemas.microsoft.com/office/2006/relationships/xlExternalLinkPath/xlPathMissing" Target="&#51064;&#50896;" TargetMode="External"/></Relationships>
</file>

<file path=xl/externalLinks/_rels/externalLink388.xml.rels><?xml version="1.0" encoding="UTF-8" standalone="yes"?>
<Relationships xmlns="http://schemas.openxmlformats.org/package/2006/relationships"><Relationship Id="rId1" Type="http://schemas.openxmlformats.org/officeDocument/2006/relationships/externalLinkPath" Target="file:///\\Urban-s\&#47700;&#51064;&#44277;&#50976;2\project\B%20&#49892;&#49884;&#49444;&#44228;\00100&#45824;&#52397;&#45840;\04%20&#45236;&#50669;%20&#48143;%20&#49688;&#47049;&#49328;&#52636;\20041004\2&#45800;&#44228;\&#45236;&#50669;&#49436;&#48143;&#49688;&#47049;&#49328;&#52636;&#49436;\&#45824;&#52397;&#45840;&#51452;&#48320;%20&#52828;&#54872;&#44221;&#51312;&#49457;&#49324;&#50629;%20&#45236;&#50669;&#49436;(20040903%202&#45800;&#44228;(&#52509;&#44292;&#50640;&#49436;%20&#48520;&#47084;&#46300;&#47548;)).xls" TargetMode="External"/></Relationships>
</file>

<file path=xl/externalLinks/_rels/externalLink389.xml.rels><?xml version="1.0" encoding="UTF-8" standalone="yes"?>
<Relationships xmlns="http://schemas.openxmlformats.org/package/2006/relationships"><Relationship Id="rId1" Type="http://schemas.openxmlformats.org/officeDocument/2006/relationships/externalLinkPath" Target="file:///\\&#49569;&#51452;&#49453;\&#51089;&#50629;&#49892;\&#52380;&#50504;\&#49688;&#47049;4&#44277;&#44396;\&#50896;&#54805;&#47592;&#54848;&#49688;&#47049;.XLS" TargetMode="External"/></Relationships>
</file>

<file path=xl/externalLinks/_rels/externalLink390.xml.rels><?xml version="1.0" encoding="UTF-8" standalone="yes"?>
<Relationships xmlns="http://schemas.openxmlformats.org/package/2006/relationships"><Relationship Id="rId1" Type="http://schemas.openxmlformats.org/officeDocument/2006/relationships/externalLinkPath" Target="file:///\\Cpc17-181\&#51032;&#51221;&#48512;\40G-HDD\DATA-2\&#51032;&#51221;&#48512;&#46020;&#49884;&#44228;&#54925;&#46020;&#47196;\&#51204;&#44592;&#52572;&#51333;(11-27)\&#45236;&#50669;&#49436;\rev-2\&#44277;&#50976;\&#50696;&#51204;&#44396;&#47532;\&#45236;&#50669;\TYA-YS.XLS" TargetMode="External"/></Relationships>
</file>

<file path=xl/externalLinks/_rels/externalLink391.xml.rels><?xml version="1.0" encoding="UTF-8" standalone="yes"?>
<Relationships xmlns="http://schemas.openxmlformats.org/package/2006/relationships"><Relationship Id="rId1" Type="http://schemas.openxmlformats.org/officeDocument/2006/relationships/externalLinkPath" Target="http://kobis2.kbs.co.kr:70/Kyobo/Mail/20030502/&#45936;&#51060;&#53440;/&#50672;&#52264;&#49324;&#50629;/2003/2002/&#52397;&#51452;/2002&#52397;&#51452;/&#51228;&#51089;&#49884;&#49444;/&#45236;&#50669;&#49436;/&#44396;&#47588;&#44288;&#47144;/&#49352;%20&#54260;&#45908;/My%20Documents/&#51109;&#48708;/'97A&#51109;&#48708;.XLW" TargetMode="External"/></Relationships>
</file>

<file path=xl/externalLinks/_rels/externalLink392.xml.rels><?xml version="1.0" encoding="UTF-8" standalone="yes"?>
<Relationships xmlns="http://schemas.openxmlformats.org/package/2006/relationships"><Relationship Id="rId1" Type="http://schemas.openxmlformats.org/officeDocument/2006/relationships/externalLinkPath" Target="file:///\\&#50724;&#44305;&#54788;\data%20(d)\hks\&#44592;&#51109;\&#44228;&#50557;&#44288;&#44228;\&#44592;&#51109;&#44228;&#50557;&#45236;&#50669;&#49436;.xls" TargetMode="External"/></Relationships>
</file>

<file path=xl/externalLinks/_rels/externalLink393.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394.xml.rels><?xml version="1.0" encoding="UTF-8" standalone="yes"?>
<Relationships xmlns="http://schemas.openxmlformats.org/package/2006/relationships"><Relationship Id="rId1" Type="http://schemas.openxmlformats.org/officeDocument/2006/relationships/externalLinkPath" Target="file:///\\&#54889;&#49457;&#49688;\E\&#51204;&#47141;\&#44277;&#49324;&#50696;&#49328;&#54616;&#51312;&#49436;\&#49892;&#45236;&#50669;.xls" TargetMode="External"/></Relationships>
</file>

<file path=xl/externalLinks/_rels/externalLink395.xml.rels><?xml version="1.0" encoding="UTF-8" standalone="yes"?>
<Relationships xmlns="http://schemas.openxmlformats.org/package/2006/relationships"><Relationship Id="rId1" Type="http://schemas.openxmlformats.org/officeDocument/2006/relationships/externalLinkPath" Target="file:///\\172.30.10.106\&#49444;&#44228;\&#48149;&#48124;&#55148;\HSTOTAL\PARK-MIN\2000\&#44400;&#54252;&#49884;&#52397;\&#45236;&#50669;&#49436;&#48143;%20&#47928;&#49436;\&#51068;&#50948;&#45824;&#44032;2.xls" TargetMode="External"/></Relationships>
</file>

<file path=xl/externalLinks/_rels/externalLink396.xml.rels><?xml version="1.0" encoding="UTF-8" standalone="yes"?>
<Relationships xmlns="http://schemas.openxmlformats.org/package/2006/relationships"><Relationship Id="rId1" Type="http://schemas.openxmlformats.org/officeDocument/2006/relationships/externalLinkPath" Target="file:///\\&#44277;&#50976;&#52980;&#54504;&#53552;\Data\BANDAL\EXCEL\RAHMEN\RAHMEN.XLS" TargetMode="External"/></Relationships>
</file>

<file path=xl/externalLinks/_rels/externalLink397.xml.rels><?xml version="1.0" encoding="UTF-8" standalone="yes"?>
<Relationships xmlns="http://schemas.openxmlformats.org/package/2006/relationships"><Relationship Id="rId1" Type="http://schemas.openxmlformats.org/officeDocument/2006/relationships/externalLinkPath" Target="http://himail.hitel.net/WORK/&#53468;&#50504;&#54616;&#49688;&#51333;&#47568;&#52376;&#47532;&#51109;/&#52264;&#51665;&#44288;&#51116;&#47308;(&#52628;&#51652;).xls" TargetMode="External"/></Relationships>
</file>

<file path=xl/externalLinks/_rels/externalLink398.xml.rels><?xml version="1.0" encoding="UTF-8" standalone="yes"?>
<Relationships xmlns="http://schemas.openxmlformats.org/package/2006/relationships"><Relationship Id="rId1" Type="http://schemas.openxmlformats.org/officeDocument/2006/relationships/externalLinkPath" Target="file:///F:\PROJECT-WORK\PROJECT\2017&#45380;\&#51228;&#45224;&#46020;&#49436;&#44288;&#46041;&#50500;&#47532;\1-8.&#51204;&#44592;&#45236;&#50669;&#49436;-&#51228;&#45224;&#46020;&#49436;&#44288;.xls" TargetMode="External"/></Relationships>
</file>

<file path=xl/externalLinks/_rels/externalLink399.xml.rels><?xml version="1.0" encoding="UTF-8" standalone="yes"?>
<Relationships xmlns="http://schemas.openxmlformats.org/package/2006/relationships"><Relationship Id="rId1" Type="http://schemas.openxmlformats.org/officeDocument/2006/relationships/externalLinkPath" Target="file:///\\&#51060;&#44305;&#44397;\C\TEST\&#51473;&#49328;&#44368;.XLS" TargetMode="External"/></Relationships>
</file>

<file path=xl/externalLinks/_rels/externalLink400.xml.rels><?xml version="1.0" encoding="UTF-8" standalone="yes"?>
<Relationships xmlns="http://schemas.openxmlformats.org/package/2006/relationships"><Relationship Id="rId1" Type="http://schemas.openxmlformats.org/officeDocument/2006/relationships/externalLinkPath" Target="file:///\\Urban-s\&#47700;&#51064;&#44277;&#50976;2\SHEET\&#45824;&#51652;3&#44277;\&#49892;&#54665;&#45236;&#50669;.XLS" TargetMode="External"/></Relationships>
</file>

<file path=xl/externalLinks/_rels/externalLink401.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402.xml.rels><?xml version="1.0" encoding="UTF-8" standalone="yes"?>
<Relationships xmlns="http://schemas.openxmlformats.org/package/2006/relationships"><Relationship Id="rId1" Type="http://schemas.openxmlformats.org/officeDocument/2006/relationships/externalLinkPath" Target="file:///\\&#49849;&#48120;\0.&#44204;&#51201;&#48512;\CONTRACT\CT97\B9610372.XLS" TargetMode="External"/></Relationships>
</file>

<file path=xl/externalLinks/_rels/externalLink403.xml.rels><?xml version="1.0" encoding="UTF-8" standalone="yes"?>
<Relationships xmlns="http://schemas.openxmlformats.org/package/2006/relationships"><Relationship Id="rId1" Type="http://schemas.openxmlformats.org/officeDocument/2006/relationships/externalLinkPath" Target="file:///\\&#51200;&#44552;&#53685;\d&#48169;\PROJECT\STP\02.%20&#45224;&#50896;&#44148;&#49444;ENG\18.%20&#50668;&#51452;&#44400;%20&#48513;&#45236;(600t-DeNiPho)\02.%20&#49892;&#49884;&#49444;&#44228;\&#51204;&#44592;\&#44228;&#49328;&#49436;\02.%20&#48513;&#45236;%20&#44228;&#49328;&#49436;\02.&#44036;&#49440;&#44228;&#49328;&#49436;(&#48513;&#45236;).xls" TargetMode="External"/></Relationships>
</file>

<file path=xl/externalLinks/_rels/externalLink404.xml.rels><?xml version="1.0" encoding="UTF-8" standalone="yes"?>
<Relationships xmlns="http://schemas.openxmlformats.org/package/2006/relationships"><Relationship Id="rId1" Type="http://schemas.openxmlformats.org/officeDocument/2006/relationships/externalLinkPath" Target="file:///A:\My%20Documents\98\98&#49444;&#44228;\&#46020;&#45812;&#44396;&#45236;&#44256;&#48176;&#49440;&#47196;&#51060;&#49444;&#44277;&#49324;\&#46020;&#45812;&#44396;&#45236;.xls" TargetMode="External"/></Relationships>
</file>

<file path=xl/externalLinks/_rels/externalLink405.xml.rels><?xml version="1.0" encoding="UTF-8" standalone="yes"?>
<Relationships xmlns="http://schemas.openxmlformats.org/package/2006/relationships"><Relationship Id="rId1" Type="http://schemas.openxmlformats.org/officeDocument/2006/relationships/externalLinkPath" Target="file:///A:\My%20Documents\97\97&#49444;&#44228;\&#44033;&#54620;&#53552;&#45328;\&#48393;&#50577;&#44256;&#48176;\&#44060;&#47749;2.XLS" TargetMode="External"/></Relationships>
</file>

<file path=xl/externalLinks/_rels/externalLink406.xml.rels><?xml version="1.0" encoding="UTF-8" standalone="yes"?>
<Relationships xmlns="http://schemas.openxmlformats.org/package/2006/relationships"><Relationship Id="rId1" Type="http://schemas.microsoft.com/office/2006/relationships/xlExternalLinkPath/xlStartup" Target="&#51333;&#49437;/&#47196;&#52972;%20&#46356;&#49828;&#53356;%20(c)/Cad4/c/YOUNGSOO/XLSS/&#49688;&#47049;&#49328;&#52636;/&#46020;&#47196;&#49688;&#47049;/&#54868;&#49692;&#49688;&#47049;/&#51060;&#49901;&#44257;&#51648;&#44396;%20&#49688;&#47049;/&#51060;&#49901;&#44257;&#47532;&#49688;&#47049;1.XLS" TargetMode="External"/></Relationships>
</file>

<file path=xl/externalLinks/_rels/externalLink407.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4620;&#51204;&#51064;&#51077;.xls" TargetMode="External"/></Relationships>
</file>

<file path=xl/externalLinks/_rels/externalLink408.xml.rels><?xml version="1.0" encoding="UTF-8" standalone="yes"?>
<Relationships xmlns="http://schemas.openxmlformats.org/package/2006/relationships"><Relationship Id="rId1" Type="http://schemas.openxmlformats.org/officeDocument/2006/relationships/externalLinkPath" Target="file:///A:\PRICE.XLS" TargetMode="External"/></Relationships>
</file>

<file path=xl/externalLinks/_rels/externalLink409.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410.xml.rels><?xml version="1.0" encoding="UTF-8" standalone="yes"?>
<Relationships xmlns="http://schemas.openxmlformats.org/package/2006/relationships"><Relationship Id="rId1" Type="http://schemas.openxmlformats.org/officeDocument/2006/relationships/externalLinkPath" Target="file:///\\Urban-s\&#47700;&#51064;&#44277;&#50976;2\projet-ing\&#49888;&#44600;&#44277;&#50896;(&#49688;&#51088;&#50896;)\&#44396;&#48120;\&#51204;&#52404;&#48516;(h).xls" TargetMode="External"/></Relationships>
</file>

<file path=xl/externalLinks/_rels/externalLink411.xml.rels><?xml version="1.0" encoding="UTF-8" standalone="yes"?>
<Relationships xmlns="http://schemas.openxmlformats.org/package/2006/relationships"><Relationship Id="rId1" Type="http://schemas.openxmlformats.org/officeDocument/2006/relationships/externalLinkPath" Target="file:///\\&#51060;&#49849;&#48276;\01.%20&#49436;&#54032;&#44368;&#48512;&#45824;&#44277;\Download\&#47932;&#44032;.xls" TargetMode="External"/></Relationships>
</file>

<file path=xl/externalLinks/_rels/externalLink412.xml.rels><?xml version="1.0" encoding="UTF-8" standalone="yes"?>
<Relationships xmlns="http://schemas.openxmlformats.org/package/2006/relationships"><Relationship Id="rId1" Type="http://schemas.openxmlformats.org/officeDocument/2006/relationships/externalLinkPath" Target="file:///\\&#49900;&#51109;\D\&#44277;&#46041;&#54260;&#45908;-2000-09-20\&#49444;&#44228;&#49436;\E\E173&#49884;&#47549;&#48120;&#49696;&#44288;\&#52572;&#51333;-1\&#51089;&#50629;&#54028;&#51068;\1&#52264;&#51089;&#50629;-&#51116;&#49688;&#51221;.xls" TargetMode="External"/></Relationships>
</file>

<file path=xl/externalLinks/_rels/externalLink413.xml.rels><?xml version="1.0" encoding="UTF-8" standalone="yes"?>
<Relationships xmlns="http://schemas.openxmlformats.org/package/2006/relationships"><Relationship Id="rId1" Type="http://schemas.openxmlformats.org/officeDocument/2006/relationships/externalLinkPath" Target="file:///\\Urban-s\&#47700;&#51064;&#44277;&#50976;2\PROJECT\&#51064;&#52380;&#44277;&#54637;&#52384;&#46020;2&#45800;&#44228;\2&#45800;&#44228;&#51221;&#44144;&#51109;&#52572;&#51333;&#45225;&#54408;&#46020;&#49436;(2003.7.25)\2&#45800;&#44228;%20&#50864;&#47532;&#49444;&#44228;%20&#48372;&#50504;&#49444;&#44228;\&#45236;&#50669;&#49436;\&#51221;&#44144;&#51109;\&#54861;&#45824;&#51221;&#44144;&#51109;\&#51068;&#50948;&#45824;&#44032;-&#52572;&#51333;&#51089;&#49457;.xls" TargetMode="External"/></Relationships>
</file>

<file path=xl/externalLinks/_rels/externalLink414.xml.rels><?xml version="1.0" encoding="UTF-8" standalone="yes"?>
<Relationships xmlns="http://schemas.openxmlformats.org/package/2006/relationships"><Relationship Id="rId1" Type="http://schemas.openxmlformats.org/officeDocument/2006/relationships/externalLinkPath" Target="file:///\\Weslykim\&#52380;&#50504;&#48513;&#48512;&#45824;&#47196;\YGBAST\END%20PJ\&#48128;&#50577;&#49884;&#44288;&#45236;&#50864;&#54924;&#46020;&#47196;\&#51204;&#44592;\&#45236;&#50669;&#49436;\&#44160;&#53664;&#54980;&#49444;&#44228;&#48320;&#44221;(2&#45800;&#44228;)\&#50696;&#49328;&#49436;\R-&#54633;&#51221;&#47196;\&#44228;&#49328;&#49436;\&#44228;&#49328;&#49436;4.xls" TargetMode="External"/></Relationships>
</file>

<file path=xl/externalLinks/_rels/externalLink415.xml.rels><?xml version="1.0" encoding="UTF-8" standalone="yes"?>
<Relationships xmlns="http://schemas.openxmlformats.org/package/2006/relationships"><Relationship Id="rId1" Type="http://schemas.openxmlformats.org/officeDocument/2006/relationships/externalLinkPath" Target="file:///A:\WINDOWS\&#48148;&#53461;%20&#54868;&#47732;\Book3.xls" TargetMode="External"/></Relationships>
</file>

<file path=xl/externalLinks/_rels/externalLink416.xml.rels><?xml version="1.0" encoding="UTF-8" standalone="yes"?>
<Relationships xmlns="http://schemas.openxmlformats.org/package/2006/relationships"><Relationship Id="rId1" Type="http://schemas.openxmlformats.org/officeDocument/2006/relationships/externalLinkPath" Target="/011&#45824;&#49888;(&#54861;)/&#54861;cd%231/&#54620;&#44397;&#44305;&#44592;&#49696;&#50896;&#44148;&#47549;&#44277;&#49324;/HHI/&#54868;&#54617;&#49884;&#54744;&#49468;&#53552;.xls" TargetMode="External"/></Relationships>
</file>

<file path=xl/externalLinks/_rels/externalLink417.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418.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51452;&#50516;&#50672;&#52264;&#49324;&#50629;\es&#51089;&#50629;&#49436;&#47448;\es&#51312;&#49436;3.xls" TargetMode="External"/></Relationships>
</file>

<file path=xl/externalLinks/_rels/externalLink419.xml.rels><?xml version="1.0" encoding="UTF-8" standalone="yes"?>
<Relationships xmlns="http://schemas.openxmlformats.org/package/2006/relationships"><Relationship Id="rId1" Type="http://schemas.openxmlformats.org/officeDocument/2006/relationships/externalLinkPath" Target="file:///\\&#48124;&#54805;&#51652;\MY%20DOCUMENTS\&#45824;&#50808;&#54028;&#51068;\&#48512;&#45824;&#44277;.XLS" TargetMode="External"/></Relationships>
</file>

<file path=xl/externalLinks/_rels/externalLink420.xml.rels><?xml version="1.0" encoding="UTF-8" standalone="yes"?>
<Relationships xmlns="http://schemas.openxmlformats.org/package/2006/relationships"><Relationship Id="rId1" Type="http://schemas.openxmlformats.org/officeDocument/2006/relationships/externalLinkPath" Target="file:///A:\KCS\SONOAO5\&#51076;&#50984;&#52492;.XLS" TargetMode="External"/></Relationships>
</file>

<file path=xl/externalLinks/_rels/externalLink421.xml.rels><?xml version="1.0" encoding="UTF-8" standalone="yes"?>
<Relationships xmlns="http://schemas.openxmlformats.org/package/2006/relationships"><Relationship Id="rId1" Type="http://schemas.openxmlformats.org/officeDocument/2006/relationships/externalLinkPath" Target="file:///A:\BRAKET.XLS" TargetMode="External"/></Relationships>
</file>

<file path=xl/externalLinks/_rels/externalLink422.xml.rels><?xml version="1.0" encoding="UTF-8" standalone="yes"?>
<Relationships xmlns="http://schemas.openxmlformats.org/package/2006/relationships"><Relationship Id="rId1" Type="http://schemas.openxmlformats.org/officeDocument/2006/relationships/externalLinkPath" Target="file:///\\&#44277;&#50857;\&#47196;&#52972;%20&#46356;&#49828;&#53356;%20(e)\WINDOWS\Temp\&#49444;&#44228;\&#46020;&#47196;\&#50948;&#54744;&#46020;&#47196;\&#50948;&#54744;&#46020;&#47196;&#44060;&#49440;&#49324;&#50629;(&#44305;&#51452;&#44397;&#46020;&#44288;&#47532;&#49548;&amp;2000.7)\&#54532;&#47196;&#51117;&#53944;1,2.xls" TargetMode="External"/></Relationships>
</file>

<file path=xl/externalLinks/_rels/externalLink423.xml.rels><?xml version="1.0" encoding="UTF-8" standalone="yes"?>
<Relationships xmlns="http://schemas.openxmlformats.org/package/2006/relationships"><Relationship Id="rId1" Type="http://schemas.openxmlformats.org/officeDocument/2006/relationships/externalLinkPath" Target="file:///\\&#54728;&#51116;&#54785;\&#51452;&#53469;&#44277;&#49324;\&#51060;&#52384;&#44428;\2000FILE\&#50857;&#51064;&#50864;&#49688;&#44277;\&#49688;&#47049;&#49328;&#52636;&#49436;\U&#54805;&#54540;&#47464;&#44288;.xls" TargetMode="External"/></Relationships>
</file>

<file path=xl/externalLinks/_rels/externalLink424.xml.rels><?xml version="1.0" encoding="UTF-8" standalone="yes"?>
<Relationships xmlns="http://schemas.openxmlformats.org/package/2006/relationships"><Relationship Id="rId1" Type="http://schemas.openxmlformats.org/officeDocument/2006/relationships/externalLinkPath" Target="file:///\\&#44608;&#50689;&#44600;\C\&#51060;&#52384;&#44428;\2000FILE\&#50857;&#51064;&#50864;&#49688;&#44277;\&#49688;&#47049;&#49328;&#52636;&#49436;\U&#54805;&#54540;&#47464;&#44288;.xls" TargetMode="External"/></Relationships>
</file>

<file path=xl/externalLinks/_rels/externalLink425.xml.rels><?xml version="1.0" encoding="UTF-8" standalone="yes"?>
<Relationships xmlns="http://schemas.openxmlformats.org/package/2006/relationships"><Relationship Id="rId1" Type="http://schemas.openxmlformats.org/officeDocument/2006/relationships/externalLinkPath" Target="file:///N:\04-05%20&#47532;&#50724;&#54840;&#53588;\05_2&#44277;&#44396;\&#49688;&#47049;\1125\5.&#54252;&#51109;&#44277;.xls" TargetMode="External"/></Relationships>
</file>

<file path=xl/externalLinks/_rels/externalLink426.xml.rels><?xml version="1.0" encoding="UTF-8" standalone="yes"?>
<Relationships xmlns="http://schemas.openxmlformats.org/package/2006/relationships"><Relationship Id="rId1" Type="http://schemas.openxmlformats.org/officeDocument/2006/relationships/externalLinkPath" Target="file:///\\&#48124;&#53468;&#50896;\&#44340;&#49328;~&#50672;&#54413;\&#45824;&#50808;&#54028;&#51068;\&#49888;&#54413;(&#51221;&#49849;&#51649;).xls" TargetMode="External"/></Relationships>
</file>

<file path=xl/externalLinks/_rels/externalLink427.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428.xml.rels><?xml version="1.0" encoding="UTF-8" standalone="yes"?>
<Relationships xmlns="http://schemas.openxmlformats.org/package/2006/relationships"><Relationship Id="rId1" Type="http://schemas.openxmlformats.org/officeDocument/2006/relationships/externalLinkPath" Target="file:///\\Samho-9\c\Chol2000\DOWN\&#54788;&#50516;2&#44368;2.XLS" TargetMode="External"/></Relationships>
</file>

<file path=xl/externalLinks/_rels/externalLink429.xml.rels><?xml version="1.0" encoding="UTF-8" standalone="yes"?>
<Relationships xmlns="http://schemas.openxmlformats.org/package/2006/relationships"><Relationship Id="rId1" Type="http://schemas.openxmlformats.org/officeDocument/2006/relationships/externalLinkPath" Target="file:///\\&#44256;&#55148;&#49437;\2004-05-21&#45225;\WINDOWS\&#48148;&#53461;%20&#54868;&#47732;\4&#50900;8&#51068;&#49688;&#47049;\&#50872;&#49328;&#49688;&#47049;1\&#49688;&#47049;-&#50864;&#49688;\&#50864;&#49688;&#49688;&#47049;(&#45800;&#51648;&#45236;).XLS" TargetMode="External"/></Relationships>
</file>

<file path=xl/externalLinks/_rels/externalLink430.xml.rels><?xml version="1.0" encoding="UTF-8" standalone="yes"?>
<Relationships xmlns="http://schemas.openxmlformats.org/package/2006/relationships"><Relationship Id="rId1" Type="http://schemas.openxmlformats.org/officeDocument/2006/relationships/externalLinkPath" Target="file:///\\Server\2005\&#48149;&#51652;&#54840;\&#50672;&#47924;&#54616;&#49688;&#52376;&#47532;&#51109;\&#50896;&#44032;&#44228;&#49328;\02-&#54224;&#44592;&#47932;%20&#52376;&#47532;.XLS" TargetMode="External"/></Relationships>
</file>

<file path=xl/externalLinks/_rels/externalLink431.xml.rels><?xml version="1.0" encoding="UTF-8" standalone="yes"?>
<Relationships xmlns="http://schemas.openxmlformats.org/package/2006/relationships"><Relationship Id="rId1" Type="http://schemas.openxmlformats.org/officeDocument/2006/relationships/externalLinkPath" Target="file:///\\&#54620;&#49345;&#55148;\&#54924;&#51652;~&#50857;&#49328;(&#52572;\&#44221;&#52632;&#49440;%20&#52572;&#51333;\&#44221;&#52632;&#49440;%20&#49688;&#47049;\&#49688;&#47049;\&#49688;&#47049;(&#50896;&#48376;)\&#52384;&#44540;&#47049;\KU-R.xls" TargetMode="External"/></Relationships>
</file>

<file path=xl/externalLinks/_rels/externalLink432.xml.rels><?xml version="1.0" encoding="UTF-8" standalone="yes"?>
<Relationships xmlns="http://schemas.openxmlformats.org/package/2006/relationships"><Relationship Id="rId1" Type="http://schemas.openxmlformats.org/officeDocument/2006/relationships/externalLinkPath" Target="file:///\\DK-SERVER\Design\Users\zztop\AppData\Local\Microsoft\Windows\Temporary%20Internet%20Files\Low\Content.IE5\2ZS22DC4\&#51204;&#44592;&#50857;&#47049;&#44228;&#49328;&#49436;(&#52280;&#44256;).xls" TargetMode="External"/></Relationships>
</file>

<file path=xl/externalLinks/_rels/externalLink433.xml.rels><?xml version="1.0" encoding="UTF-8" standalone="yes"?>
<Relationships xmlns="http://schemas.openxmlformats.org/package/2006/relationships"><Relationship Id="rId1" Type="http://schemas.openxmlformats.org/officeDocument/2006/relationships/externalLinkPath" Target="file:///Z:\&#51312;&#51221;&#44160;&#53664;\99&#49444;&#44228;&#48320;&#44221;\&#49444;&#44228;&#49436;\&#49436;&#48393;&#49688;~1\SUWON1.XLS" TargetMode="External"/></Relationships>
</file>

<file path=xl/externalLinks/_rels/externalLink434.xml.rels><?xml version="1.0" encoding="UTF-8" standalone="yes"?>
<Relationships xmlns="http://schemas.openxmlformats.org/package/2006/relationships"><Relationship Id="rId1" Type="http://schemas.openxmlformats.org/officeDocument/2006/relationships/externalLinkPath" Target="file:///E:\zr97\water\97rc.xls" TargetMode="External"/></Relationships>
</file>

<file path=xl/externalLinks/_rels/externalLink435.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1;&#50516;&#49436;&#49885;.XLS" TargetMode="External"/></Relationships>
</file>

<file path=xl/externalLinks/_rels/externalLink436.xml.rels><?xml version="1.0" encoding="UTF-8" standalone="yes"?>
<Relationships xmlns="http://schemas.openxmlformats.org/package/2006/relationships"><Relationship Id="rId1" Type="http://schemas.openxmlformats.org/officeDocument/2006/relationships/externalLinkPath" Target="file:///\\Hp5\c\WINDOWS\&#48148;&#53461;%20&#54868;&#47732;\&#46041;&#50500;-1&#52264;\&#52280;&#44256;-&#51060;&#47928;\LMEBM005.XLS" TargetMode="External"/></Relationships>
</file>

<file path=xl/externalLinks/_rels/externalLink437.xml.rels><?xml version="1.0" encoding="UTF-8" standalone="yes"?>
<Relationships xmlns="http://schemas.openxmlformats.org/package/2006/relationships"><Relationship Id="rId1" Type="http://schemas.openxmlformats.org/officeDocument/2006/relationships/externalLinkPath" Target="file:///Z:\&#51312;&#51221;&#44160;&#53664;\99&#49444;&#44228;&#48320;&#44221;\&#49444;&#44228;&#49436;\&#49436;&#48393;&#49688;~1\DAN1.XLS" TargetMode="External"/></Relationships>
</file>

<file path=xl/externalLinks/_rels/externalLink438.xml.rels><?xml version="1.0" encoding="UTF-8" standalone="yes"?>
<Relationships xmlns="http://schemas.openxmlformats.org/package/2006/relationships"><Relationship Id="rId1" Type="http://schemas.openxmlformats.org/officeDocument/2006/relationships/externalLinkPath" Target="file:///\\&#48169;&#49457;&#51456;\&#45224;&#51228;&#51452;\My%20Documents\&#51228;&#51452;&#50724;&#46972;\&#49345;&#49688;\PHASE1-1&#49688;&#47049;&#49328;&#52636;.XLS" TargetMode="External"/></Relationships>
</file>

<file path=xl/externalLinks/_rels/externalLink439.xml.rels><?xml version="1.0" encoding="UTF-8" standalone="yes"?>
<Relationships xmlns="http://schemas.openxmlformats.org/package/2006/relationships"><Relationship Id="rId1" Type="http://schemas.openxmlformats.org/officeDocument/2006/relationships/externalLinkPath" Target="file:///\\&#48149;&#54805;&#49688;\&#49444;&#44228;\DWG\ILOT-MI\SUNGNAM\TAL\SUNGNAM1.XLS" TargetMode="External"/></Relationships>
</file>

<file path=xl/externalLinks/_rels/externalLink440.xml.rels><?xml version="1.0" encoding="UTF-8" standalone="yes"?>
<Relationships xmlns="http://schemas.openxmlformats.org/package/2006/relationships"><Relationship Id="rId1" Type="http://schemas.openxmlformats.org/officeDocument/2006/relationships/externalLinkPath" Target="file:///E:\Documents%20and%20Settings\userone\Local%20Settings\Temp\_AZTMP0_\TEST\&#51473;&#49328;&#44368;.XLS" TargetMode="External"/></Relationships>
</file>

<file path=xl/externalLinks/_rels/externalLink441.xml.rels><?xml version="1.0" encoding="UTF-8" standalone="yes"?>
<Relationships xmlns="http://schemas.openxmlformats.org/package/2006/relationships"><Relationship Id="rId1" Type="http://schemas.openxmlformats.org/officeDocument/2006/relationships/externalLinkPath" Target="file:///\\&#44608;&#48124;&#51116;\project&#51089;&#50629;&#48169;\PROJECT&#51089;&#50629;&#48169;\2009&#45380;%20PROJECT\&#50612;&#46972;&#50672;&#44148;&#52629;\&#49892;&#49884;&#49444;&#44228;(09.03.)\&#49436;&#47448;\My%20Documents\&#52397;&#49569;&#51088;&#47308;\&#52397;&#49569;&#51088;&#47308;.XLS" TargetMode="External"/></Relationships>
</file>

<file path=xl/externalLinks/_rels/externalLink442.xml.rels><?xml version="1.0" encoding="UTF-8" standalone="yes"?>
<Relationships xmlns="http://schemas.openxmlformats.org/package/2006/relationships"><Relationship Id="rId1" Type="http://schemas.microsoft.com/office/2006/relationships/xlExternalLinkPath/xlStartup" Target="&#51333;&#49437;/&#47196;&#52972;%20&#46356;&#49828;&#53356;%20(c)/&#46041;&#54217;3/C/My%20Documents/&#50641;&#49472;/&#45453;&#47196;&#54252;&#51109;&#44277;.XLS" TargetMode="External"/></Relationships>
</file>

<file path=xl/externalLinks/_rels/externalLink443.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444.xml.rels><?xml version="1.0" encoding="UTF-8" standalone="yes"?>
<Relationships xmlns="http://schemas.openxmlformats.org/package/2006/relationships"><Relationship Id="rId1" Type="http://schemas.openxmlformats.org/officeDocument/2006/relationships/externalLinkPath" Target="file:///\\D980195\csh\&#49444;&#44228;&#48320;&#44221;(&#52509;4&#54924;)\NAK\&#49892;&#54665;.XLS" TargetMode="External"/></Relationships>
</file>

<file path=xl/externalLinks/_rels/externalLink445.xml.rels><?xml version="1.0" encoding="UTF-8" standalone="yes"?>
<Relationships xmlns="http://schemas.openxmlformats.org/package/2006/relationships"><Relationship Id="rId1" Type="http://schemas.openxmlformats.org/officeDocument/2006/relationships/externalLinkPath" Target="file:///E:\My%20Documents\&#45236;&#49436;&#47448;\2002&#45380;\&#50948;&#46972;&#48173;&#44592;&#48152;\&#48320;&#44221;\Mydocumen\&#44397;&#51068;\&#46041;&#52285;\&#50669;&#48372;&#44592;&#44228;.xls" TargetMode="External"/></Relationships>
</file>

<file path=xl/externalLinks/_rels/externalLink446.xml.rels><?xml version="1.0" encoding="UTF-8" standalone="yes"?>
<Relationships xmlns="http://schemas.openxmlformats.org/package/2006/relationships"><Relationship Id="rId1" Type="http://schemas.openxmlformats.org/officeDocument/2006/relationships/externalLinkPath" Target="file:///\\Ehlee\JJ-2\PROJECT\&#49569;&#46041;&#50577;&#49688;&#51109;\HWP\DF98513\PROJECT\LOAD\BONGSAN\BONG\HWP\OUT\YES.XLS" TargetMode="External"/></Relationships>
</file>

<file path=xl/externalLinks/_rels/externalLink447.xml.rels><?xml version="1.0" encoding="UTF-8" standalone="yes"?>
<Relationships xmlns="http://schemas.openxmlformats.org/package/2006/relationships"><Relationship Id="rId1" Type="http://schemas.openxmlformats.org/officeDocument/2006/relationships/externalLinkPath" Target="file:///\\&#44608;&#48124;&#52384;\&#47196;&#52972;%20&#46356;&#49828;&#53356;%20(d)\&#44277;&#50976;&#48169;\&#46020;%20&#47732;\&#48276;&#52285;&#51333;&#54633;&#44592;&#49696;\2005&#45380;\2005&#45380;%207&#50900;~12&#50900;\&#44048;&#54801;\3&#52264;&#48320;&#44221;(12&#50900;30&#51068;)\&#44048;&#44516;&#54801;&#46041;&#51312;&#54633;%20&#45257;&#45212;&#48169;&#44592;%20&#49444;&#52824;&#44277;&#49324;(12.30).xls" TargetMode="External"/></Relationships>
</file>

<file path=xl/externalLinks/_rels/externalLink448.xml.rels><?xml version="1.0" encoding="UTF-8" standalone="yes"?>
<Relationships xmlns="http://schemas.openxmlformats.org/package/2006/relationships"><Relationship Id="rId1" Type="http://schemas.openxmlformats.org/officeDocument/2006/relationships/externalLinkPath" Target="file:///\\Lg-nas\Users\user\AppData\Local\Microsoft\Windows\Temporary%20Internet%20Files\Low\Content.IE5\UJDNPJ59\&#48176;&#49688;&#44288;&#44277;.XLS" TargetMode="External"/></Relationships>
</file>

<file path=xl/externalLinks/_rels/externalLink449.xml.rels><?xml version="1.0" encoding="UTF-8" standalone="yes"?>
<Relationships xmlns="http://schemas.openxmlformats.org/package/2006/relationships"><Relationship Id="rId1" Type="http://schemas.openxmlformats.org/officeDocument/2006/relationships/externalLinkPath" Target="file:///\\DK-SERVER\Design\Users\JINSE\Desktop\&#52712;&#54633;&#54980;&#49444;&#44228;&#49688;&#51221;\&#45236;&#50669;&#49436;\3.&#44228;&#52769;&#51228;&#50612;\&#51473;&#44228;&#54156;&#54532;&#51109;(&#45796;&#49884;&#45804;&#47532;&#51088;).xls" TargetMode="External"/></Relationships>
</file>

<file path=xl/externalLinks/_rels/externalLink450.xml.rels><?xml version="1.0" encoding="UTF-8" standalone="yes"?>
<Relationships xmlns="http://schemas.openxmlformats.org/package/2006/relationships"><Relationship Id="rId1" Type="http://schemas.microsoft.com/office/2006/relationships/xlExternalLinkPath/xlPathMissing" Target="&#53552;&#45328;&#45236;&#50669;&#52509;&#44292;.xls" TargetMode="External"/></Relationships>
</file>

<file path=xl/externalLinks/_rels/externalLink451.xml.rels><?xml version="1.0" encoding="UTF-8" standalone="yes"?>
<Relationships xmlns="http://schemas.openxmlformats.org/package/2006/relationships"><Relationship Id="rId1" Type="http://schemas.openxmlformats.org/officeDocument/2006/relationships/externalLinkPath" Target="file:///\\&#51060;&#49849;&#48276;\01.%20&#49436;&#54032;&#44368;&#48512;&#45824;&#44277;\Documents%20and%20Settings\All%20Users\Documents\2003project\&#51652;&#51453;&#47532;(&#52572;&#51333;)\&#51652;&#51453;&#47532;&#49688;&#47049;\&#48372;&#47161;down\&#49688;&#47049;\&#50896;&#48376;&#49688;&#47049;\&#50896;&#54805;&#47592;&#54848;&#49688;&#47049;.XLS" TargetMode="External"/></Relationships>
</file>

<file path=xl/externalLinks/_rels/externalLink452.xml.rels><?xml version="1.0" encoding="UTF-8" standalone="yes"?>
<Relationships xmlns="http://schemas.openxmlformats.org/package/2006/relationships"><Relationship Id="rId1" Type="http://schemas.openxmlformats.org/officeDocument/2006/relationships/externalLinkPath" Target="file:///\\&#51060;&#52285;&#51652;\&#51077;&#52272;&#50857;\My%20Documents\KHDATA\&#44288;&#47532;&#52397;\&#50896;&#45224;-&#50872;&#51652;\&#50896;&#45224;&#50872;&#51652;&#45209;&#52272;&#45236;&#50669;(99.4.13%20&#48512;&#49328;&#52397;).xls" TargetMode="External"/></Relationships>
</file>

<file path=xl/externalLinks/_rels/externalLink453.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2264;&#49440;&#46020;&#49353;.xls" TargetMode="External"/></Relationships>
</file>

<file path=xl/externalLinks/_rels/externalLink454.xml.rels><?xml version="1.0" encoding="UTF-8" standalone="yes"?>
<Relationships xmlns="http://schemas.openxmlformats.org/package/2006/relationships"><Relationship Id="rId1" Type="http://schemas.openxmlformats.org/officeDocument/2006/relationships/externalLinkPath" Target="file:///\\&#44256;&#55148;&#49437;\2004-05-21&#45225;\&#52280;&#44256;&#51088;&#47308;\&#49688;&#47049;&#52572;&#51333;\&#49688;&#47049;\temp.xls" TargetMode="External"/></Relationships>
</file>

<file path=xl/externalLinks/_rels/externalLink455.xml.rels><?xml version="1.0" encoding="UTF-8" standalone="yes"?>
<Relationships xmlns="http://schemas.openxmlformats.org/package/2006/relationships"><Relationship Id="rId1" Type="http://schemas.openxmlformats.org/officeDocument/2006/relationships/externalLinkPath" Target="file:///E:\1766\1790\1790.xls" TargetMode="External"/></Relationships>
</file>

<file path=xl/externalLinks/_rels/externalLink456.xml.rels><?xml version="1.0" encoding="UTF-8" standalone="yes"?>
<Relationships xmlns="http://schemas.openxmlformats.org/package/2006/relationships"><Relationship Id="rId1" Type="http://schemas.openxmlformats.org/officeDocument/2006/relationships/externalLinkPath" Target="file:///\\&#44608;&#51221;&#49453;\&#51089;&#50629;&#48169;%20(f)\&#45236;&#50669;&#49436;sample\K-SET1.xls" TargetMode="External"/></Relationships>
</file>

<file path=xl/externalLinks/_rels/externalLink457.xml.rels><?xml version="1.0" encoding="UTF-8" standalone="yes"?>
<Relationships xmlns="http://schemas.openxmlformats.org/package/2006/relationships"><Relationship Id="rId1" Type="http://schemas.openxmlformats.org/officeDocument/2006/relationships/externalLinkPath" Target="file:///\\Easy-1006\data%20(d)\Users\&#45236;&#47928;&#49436;\AppData\Local\Microsoft\Windows\Temporary%20Internet%20Files\Content.IE5\VEFZOYFZ\&#51452;&#50516;&#50672;&#52264;&#49324;&#50629;\&#51452;&#50516;&#52380;\2002_&#51452;&#50516;es\&#51109;&#49328;&#51648;&#44396;\&#50857;&#49688;&#44036;&#49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관경"/>
      <sheetName val="말뚝지지력산정"/>
      <sheetName val="대로근거"/>
      <sheetName val="중로근거"/>
      <sheetName val="1TL종점(1)"/>
      <sheetName val="6PILE  (돌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도계산서"/>
      <sheetName val="발전기부하"/>
      <sheetName val="발전기"/>
      <sheetName val="변압기용량 "/>
      <sheetName val="전압조건"/>
      <sheetName val="전압강하계산서"/>
      <sheetName val="부하조건"/>
      <sheetName val="부하계산서"/>
      <sheetName val="조명율표"/>
      <sheetName val="CABLE전류"/>
      <sheetName val="광속"/>
      <sheetName val="조명율"/>
      <sheetName val="1"/>
      <sheetName val="전차선로 물량표"/>
      <sheetName val="하조서"/>
      <sheetName val="MOTOR"/>
      <sheetName val="발신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
      <sheetName val="TC집계"/>
      <sheetName val="갑지"/>
      <sheetName val="TC"/>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노무비단가"/>
      <sheetName val="수량산출서 (달맞이길조명등)"/>
      <sheetName val="49단가"/>
      <sheetName val="표지 (2)"/>
      <sheetName val="설비"/>
      <sheetName val="2.대외공문"/>
      <sheetName val="설계산출표지"/>
      <sheetName val="공량산출서"/>
      <sheetName val="저"/>
      <sheetName val="총괄"/>
      <sheetName val="철거수량(전송)"/>
      <sheetName val="입출재고현황 (2)"/>
      <sheetName val="내역서"/>
      <sheetName val="내역(한신APT)"/>
      <sheetName val="노임단가"/>
      <sheetName val="교량전기"/>
      <sheetName val="DATA"/>
      <sheetName val="건축공사"/>
      <sheetName val="실행철강하도"/>
      <sheetName val="충주"/>
      <sheetName val="일위대가"/>
      <sheetName val="교각계산"/>
      <sheetName val="입찰안"/>
      <sheetName val="연습장소"/>
      <sheetName val="Sheet1"/>
      <sheetName val="철거산출근거"/>
      <sheetName val="BID"/>
      <sheetName val="결과조달"/>
      <sheetName val="집계표"/>
      <sheetName val="준검 내역서"/>
      <sheetName val="하수급견적대비"/>
      <sheetName val="화재 탐지 설비"/>
      <sheetName val="말뚝지지력산정"/>
      <sheetName val="JUCK"/>
      <sheetName val="COVER"/>
      <sheetName val=" 상부공통집계(총괄)"/>
      <sheetName val="견적서"/>
      <sheetName val="우수"/>
      <sheetName val="단가비교표"/>
      <sheetName val="Macro(차단기)"/>
      <sheetName val="실행내역서 "/>
      <sheetName val="관리동"/>
      <sheetName val="POWER"/>
      <sheetName val="Sheet5"/>
      <sheetName val="수안보-MBR1"/>
      <sheetName val="96.12"/>
      <sheetName val="#REF"/>
      <sheetName val="도급"/>
      <sheetName val="JUCKEYK"/>
      <sheetName val="물가자료"/>
      <sheetName val="철근집계표"/>
      <sheetName val="2000전체분"/>
      <sheetName val="2000년1차"/>
      <sheetName val="총괄집계표"/>
      <sheetName val="예가표"/>
      <sheetName val="input"/>
      <sheetName val="단가"/>
      <sheetName val="1구간FRP수량산출"/>
      <sheetName val="부안일위"/>
      <sheetName val="3BL공동구 수량"/>
      <sheetName val="내역(2000년)"/>
      <sheetName val="공사개요"/>
      <sheetName val="3.하중계산"/>
      <sheetName val="1.설계기준"/>
      <sheetName val="ABUT수량-A1"/>
      <sheetName val="자재단가"/>
      <sheetName val="경비단가"/>
      <sheetName val="NOMUBI"/>
      <sheetName val="터파기및재료"/>
      <sheetName val="Excel"/>
      <sheetName val="Sheet2"/>
      <sheetName val="DATE"/>
      <sheetName val="s"/>
      <sheetName val="TYPE-B 평균H"/>
      <sheetName val="일위(철거)"/>
      <sheetName val="양수장(기계)"/>
      <sheetName val="내역(중앙)"/>
      <sheetName val="내역(창신)"/>
      <sheetName val="b_balju"/>
      <sheetName val="명세서"/>
      <sheetName val="단가조사"/>
      <sheetName val="품셈"/>
      <sheetName val="세원견적서"/>
      <sheetName val="현장지지물물량"/>
      <sheetName val="工완성공사율"/>
      <sheetName val="노임기준"/>
      <sheetName val="Sheet1 (2)"/>
      <sheetName val="2000년하반기"/>
      <sheetName val="REDUCER"/>
      <sheetName val="WE'T"/>
      <sheetName val="WORK"/>
      <sheetName val="중기사용료"/>
      <sheetName val="내역"/>
      <sheetName val="감리을"/>
      <sheetName val="ENTRY"/>
      <sheetName val="대비"/>
      <sheetName val="외주비"/>
      <sheetName val="신규일위대가"/>
      <sheetName val="연결관암거"/>
      <sheetName val="96배수"/>
      <sheetName val="배수내역"/>
      <sheetName val="갑지1"/>
      <sheetName val="1호맨홀토공"/>
      <sheetName val="토목부분"/>
      <sheetName val="자압"/>
      <sheetName val="01"/>
      <sheetName val="주형"/>
      <sheetName val="CTEMCOST"/>
      <sheetName val="설계조건"/>
      <sheetName val="SCH"/>
      <sheetName val="Macro1"/>
      <sheetName val="총괄내역서"/>
      <sheetName val="부대내역"/>
      <sheetName val="노임"/>
      <sheetName val="개략"/>
      <sheetName val="외주대비_-석축"/>
      <sheetName val="외주대비-구조물_(2)"/>
      <sheetName val="견적표지_(3)"/>
      <sheetName val="제출내역 (2)"/>
      <sheetName val="상행선"/>
      <sheetName val="길어깨(현황)"/>
      <sheetName val="집수정"/>
      <sheetName val="INPUTDATA"/>
      <sheetName val="위치조서"/>
      <sheetName val="차액보증"/>
      <sheetName val="MOTOR"/>
      <sheetName val="3.바닥판설계"/>
      <sheetName val="건축"/>
      <sheetName val="감가상각"/>
      <sheetName val="Sheet3"/>
      <sheetName val="경산"/>
      <sheetName val="부표(010427)"/>
      <sheetName val="물가시세"/>
      <sheetName val="조정금액결과표 (차수별)"/>
      <sheetName val="청주(철골발주의뢰서)"/>
      <sheetName val="정부노임단가"/>
      <sheetName val="자금청구서"/>
      <sheetName val="청하배수"/>
      <sheetName val="설계기준 및 하중계산"/>
      <sheetName val="일반공사"/>
      <sheetName val="환율"/>
      <sheetName val="데리네이타현황"/>
      <sheetName val="토목주소"/>
      <sheetName val="수로단위수량"/>
      <sheetName val="금융비용"/>
      <sheetName val="LAB"/>
      <sheetName val="발생토"/>
      <sheetName val="98수문일위"/>
      <sheetName val="DATA98"/>
      <sheetName val="할증"/>
      <sheetName val="판"/>
      <sheetName val="1.설계조건"/>
      <sheetName val="내진해석"/>
      <sheetName val="POOM_MOTO"/>
      <sheetName val="POOM_MOTO2"/>
      <sheetName val="데이터입력"/>
      <sheetName val="3도로"/>
      <sheetName val="기둥(원형)"/>
      <sheetName val="용수지선토적"/>
      <sheetName val="도로토적"/>
      <sheetName val="1. 설계조건 2.단면가정 3. 하중계산"/>
      <sheetName val="DATA 입력란"/>
      <sheetName val="인건비"/>
      <sheetName val="노무"/>
      <sheetName val="일위대가목차"/>
      <sheetName val="제4절-1"/>
      <sheetName val="기자재비"/>
      <sheetName val="RFP002"/>
      <sheetName val="설변3차 빨간간지5"/>
      <sheetName val="STORAGE"/>
      <sheetName val="MEXICO-C"/>
      <sheetName val="1호토공"/>
      <sheetName val="부하(성남)"/>
      <sheetName val="허용전류-IEC DATA"/>
      <sheetName val="허용전류제원"/>
      <sheetName val="수량집계표"/>
      <sheetName val="설계"/>
      <sheetName val="Front"/>
      <sheetName val="wall"/>
      <sheetName val="BT-DSPK"/>
      <sheetName val="ABUT수량_A1"/>
      <sheetName val="Total"/>
      <sheetName val="장문교(대전)"/>
      <sheetName val="tggwan(mac)"/>
      <sheetName val="5.전사투자계획종함안"/>
      <sheetName val="가도공"/>
      <sheetName val="부재치수입력"/>
      <sheetName val="본체"/>
      <sheetName val="현장코드"/>
      <sheetName val="설명서"/>
      <sheetName val="연결임시"/>
      <sheetName val="토적집계"/>
      <sheetName val="단면 (2)"/>
      <sheetName val="하도내역 (철콘)"/>
      <sheetName val="5.3 단면가정"/>
      <sheetName val="공사비예산서(토목분)"/>
      <sheetName val="견적대비표"/>
      <sheetName val="b_balju_cho"/>
      <sheetName val="NYS"/>
      <sheetName val="자재일람"/>
      <sheetName val="TEL"/>
      <sheetName val="토사(PE)"/>
      <sheetName val="플랜트 설치"/>
      <sheetName val="설계예산서"/>
      <sheetName val="기성신청"/>
      <sheetName val="LL2"/>
      <sheetName val="LLL"/>
      <sheetName val="9GNG운반"/>
      <sheetName val="CONCRETE"/>
      <sheetName val="FLA"/>
      <sheetName val="전체도급"/>
      <sheetName val="전기"/>
      <sheetName val="참고"/>
      <sheetName val="부하계산서"/>
      <sheetName val="횡분배정리(DB)"/>
      <sheetName val="집수정현황"/>
      <sheetName val="1을"/>
      <sheetName val="수량산출"/>
      <sheetName val="조건표"/>
      <sheetName val="갑지(추정)"/>
      <sheetName val="DR(SUM)"/>
      <sheetName val="TL(SUM)"/>
      <sheetName val="전계가"/>
      <sheetName val="울산시산표"/>
      <sheetName val="동력부하계산"/>
      <sheetName val="기준"/>
      <sheetName val="타공종이기"/>
      <sheetName val="화전내"/>
      <sheetName val="노무비"/>
      <sheetName val="1.취수장"/>
      <sheetName val="토목내역"/>
      <sheetName val="터널조도"/>
      <sheetName val="d118"/>
      <sheetName val="STEEL BOX 단면설계(SEC.8)"/>
      <sheetName val="토공"/>
      <sheetName val="도로"/>
      <sheetName val="07피뢰침설비공사"/>
      <sheetName val="일위대가(계측기설치)"/>
      <sheetName val="케이슨산출근거(TYPE-A)"/>
      <sheetName val="토공정보"/>
      <sheetName val="5.소재"/>
      <sheetName val="가설공사비"/>
      <sheetName val="부대공"/>
      <sheetName val="포장공"/>
      <sheetName val="FCM"/>
      <sheetName val="ALINE"/>
      <sheetName val="가설건물"/>
      <sheetName val="샘플표지"/>
      <sheetName val="공사진행"/>
      <sheetName val="수압집계"/>
      <sheetName val="방송(체육관)"/>
      <sheetName val="기본단가"/>
      <sheetName val="내"/>
      <sheetName val="단가표"/>
      <sheetName val="입고장부 (4)"/>
      <sheetName val="일위목록"/>
      <sheetName val="설계서을"/>
      <sheetName val="내역표지"/>
      <sheetName val="TOEC"/>
      <sheetName val="DHEQSUPT"/>
      <sheetName val="토목품셈"/>
      <sheetName val="3련 BOX"/>
      <sheetName val="가공비"/>
      <sheetName val="예산내역서"/>
      <sheetName val="경상비비교표"/>
      <sheetName val="경상비집계"/>
      <sheetName val="적격"/>
      <sheetName val="자재단가표"/>
      <sheetName val="단가산출서"/>
      <sheetName val="원가계산서"/>
      <sheetName val="경비_원본"/>
      <sheetName val="36단가"/>
      <sheetName val="마포토정"/>
      <sheetName val="을지"/>
    </sheetNames>
    <sheetDataSet>
      <sheetData sheetId="0" refreshError="1">
        <row r="1">
          <cell r="A1" t="str">
            <v>명     칭</v>
          </cell>
          <cell r="B1" t="str">
            <v>규      격</v>
          </cell>
          <cell r="C1" t="str">
            <v>수   량</v>
          </cell>
          <cell r="D1" t="str">
            <v>단위</v>
          </cell>
          <cell r="E1" t="str">
            <v>단  가</v>
          </cell>
          <cell r="F1" t="str">
            <v>금    액</v>
          </cell>
          <cell r="G1" t="str">
            <v>비   고</v>
          </cell>
        </row>
        <row r="2">
          <cell r="A2" t="str">
            <v>서부산업도로 유수암 ~ 어음간 (95호선)도로확장및 포장공사</v>
          </cell>
        </row>
        <row r="3">
          <cell r="A3" t="str">
            <v>1.토공</v>
          </cell>
          <cell r="B3">
            <v>0</v>
          </cell>
          <cell r="C3">
            <v>0</v>
          </cell>
          <cell r="D3">
            <v>0</v>
          </cell>
          <cell r="E3">
            <v>0</v>
          </cell>
          <cell r="F3">
            <v>2788053189</v>
          </cell>
        </row>
        <row r="4">
          <cell r="A4" t="str">
            <v>2.배수공</v>
          </cell>
          <cell r="B4">
            <v>0</v>
          </cell>
          <cell r="C4">
            <v>0</v>
          </cell>
          <cell r="D4">
            <v>0</v>
          </cell>
          <cell r="E4">
            <v>0</v>
          </cell>
          <cell r="F4">
            <v>2289695623</v>
          </cell>
        </row>
        <row r="5">
          <cell r="A5" t="str">
            <v>3.구조물공</v>
          </cell>
          <cell r="B5">
            <v>0</v>
          </cell>
          <cell r="C5">
            <v>0</v>
          </cell>
          <cell r="D5">
            <v>0</v>
          </cell>
          <cell r="E5">
            <v>0</v>
          </cell>
          <cell r="F5">
            <v>3077551089</v>
          </cell>
        </row>
        <row r="6">
          <cell r="A6" t="str">
            <v>4.옹벽공</v>
          </cell>
          <cell r="B6">
            <v>0</v>
          </cell>
          <cell r="C6">
            <v>0</v>
          </cell>
          <cell r="D6">
            <v>0</v>
          </cell>
          <cell r="E6">
            <v>0</v>
          </cell>
          <cell r="F6">
            <v>1489415358</v>
          </cell>
        </row>
        <row r="7">
          <cell r="A7" t="str">
            <v>5.포장공</v>
          </cell>
          <cell r="B7">
            <v>0</v>
          </cell>
          <cell r="C7">
            <v>0</v>
          </cell>
          <cell r="D7">
            <v>0</v>
          </cell>
          <cell r="E7">
            <v>0</v>
          </cell>
          <cell r="F7">
            <v>961010035</v>
          </cell>
        </row>
        <row r="8">
          <cell r="A8" t="str">
            <v>6.안전시설공</v>
          </cell>
          <cell r="B8">
            <v>0</v>
          </cell>
          <cell r="C8">
            <v>0</v>
          </cell>
          <cell r="D8">
            <v>0</v>
          </cell>
          <cell r="E8">
            <v>0</v>
          </cell>
          <cell r="F8">
            <v>1050676904</v>
          </cell>
        </row>
        <row r="9">
          <cell r="A9" t="str">
            <v>7.부대공</v>
          </cell>
          <cell r="B9">
            <v>0</v>
          </cell>
          <cell r="C9">
            <v>0</v>
          </cell>
          <cell r="D9">
            <v>0</v>
          </cell>
          <cell r="E9">
            <v>0</v>
          </cell>
          <cell r="F9">
            <v>360087650</v>
          </cell>
        </row>
        <row r="10">
          <cell r="A10" t="str">
            <v xml:space="preserve">    계</v>
          </cell>
          <cell r="B10">
            <v>0</v>
          </cell>
          <cell r="C10">
            <v>0</v>
          </cell>
          <cell r="D10">
            <v>0</v>
          </cell>
          <cell r="E10">
            <v>0</v>
          </cell>
          <cell r="F10">
            <v>12016489848</v>
          </cell>
        </row>
        <row r="11">
          <cell r="A11" t="str">
            <v>8. 간접노무비</v>
          </cell>
          <cell r="B11">
            <v>0</v>
          </cell>
          <cell r="C11">
            <v>0</v>
          </cell>
          <cell r="D11">
            <v>0</v>
          </cell>
          <cell r="E11">
            <v>0</v>
          </cell>
          <cell r="F11">
            <v>1211200000</v>
          </cell>
        </row>
        <row r="12">
          <cell r="A12" t="str">
            <v>9. 산재보험료</v>
          </cell>
          <cell r="B12">
            <v>0</v>
          </cell>
          <cell r="C12">
            <v>0</v>
          </cell>
          <cell r="D12">
            <v>0</v>
          </cell>
          <cell r="E12">
            <v>0</v>
          </cell>
          <cell r="F12">
            <v>281000000</v>
          </cell>
        </row>
        <row r="13">
          <cell r="A13" t="str">
            <v>10.고용보험료</v>
          </cell>
          <cell r="B13">
            <v>0</v>
          </cell>
          <cell r="C13">
            <v>0</v>
          </cell>
          <cell r="D13">
            <v>0</v>
          </cell>
          <cell r="E13">
            <v>0</v>
          </cell>
          <cell r="F13">
            <v>7500000</v>
          </cell>
        </row>
        <row r="14">
          <cell r="A14" t="str">
            <v>11.안전관리비</v>
          </cell>
          <cell r="B14">
            <v>0</v>
          </cell>
          <cell r="C14">
            <v>0</v>
          </cell>
          <cell r="D14">
            <v>0</v>
          </cell>
          <cell r="E14">
            <v>0</v>
          </cell>
          <cell r="F14">
            <v>361700000</v>
          </cell>
        </row>
        <row r="15">
          <cell r="A15" t="str">
            <v>12.기타경비</v>
          </cell>
          <cell r="B15">
            <v>0</v>
          </cell>
          <cell r="C15">
            <v>0</v>
          </cell>
          <cell r="D15">
            <v>0</v>
          </cell>
          <cell r="E15">
            <v>0</v>
          </cell>
          <cell r="F15">
            <v>909900000</v>
          </cell>
        </row>
        <row r="16">
          <cell r="A16" t="str">
            <v xml:space="preserve">   순공사원가</v>
          </cell>
          <cell r="B16">
            <v>0</v>
          </cell>
          <cell r="C16">
            <v>0</v>
          </cell>
          <cell r="D16">
            <v>0</v>
          </cell>
          <cell r="E16">
            <v>0</v>
          </cell>
          <cell r="F16">
            <v>14787789848</v>
          </cell>
        </row>
        <row r="17">
          <cell r="A17" t="str">
            <v>13.일반관리비</v>
          </cell>
          <cell r="B17">
            <v>0</v>
          </cell>
          <cell r="C17">
            <v>0</v>
          </cell>
          <cell r="D17">
            <v>0</v>
          </cell>
          <cell r="E17">
            <v>0</v>
          </cell>
          <cell r="F17">
            <v>739300000</v>
          </cell>
        </row>
        <row r="18">
          <cell r="A18" t="str">
            <v xml:space="preserve">   합    계</v>
          </cell>
          <cell r="B18">
            <v>0</v>
          </cell>
          <cell r="C18">
            <v>0</v>
          </cell>
          <cell r="D18">
            <v>0</v>
          </cell>
          <cell r="E18">
            <v>0</v>
          </cell>
          <cell r="F18">
            <v>15527089848</v>
          </cell>
        </row>
        <row r="19">
          <cell r="A19" t="str">
            <v>14.이          윤</v>
          </cell>
          <cell r="B19">
            <v>0</v>
          </cell>
          <cell r="C19">
            <v>1</v>
          </cell>
          <cell r="D19" t="str">
            <v>식</v>
          </cell>
          <cell r="E19">
            <v>0</v>
          </cell>
          <cell r="F19">
            <v>1892910152</v>
          </cell>
        </row>
        <row r="20">
          <cell r="A20" t="str">
            <v xml:space="preserve">   공급가액</v>
          </cell>
          <cell r="B20">
            <v>0</v>
          </cell>
          <cell r="C20">
            <v>0</v>
          </cell>
          <cell r="D20">
            <v>0</v>
          </cell>
          <cell r="E20">
            <v>0</v>
          </cell>
          <cell r="F20">
            <v>17420000000</v>
          </cell>
        </row>
        <row r="21">
          <cell r="A21" t="str">
            <v>15.부 가 가 치 세</v>
          </cell>
          <cell r="B21">
            <v>0</v>
          </cell>
          <cell r="C21">
            <v>1</v>
          </cell>
          <cell r="D21" t="str">
            <v>식</v>
          </cell>
          <cell r="E21">
            <v>0</v>
          </cell>
          <cell r="F21">
            <v>1742000000</v>
          </cell>
        </row>
        <row r="22">
          <cell r="A22" t="str">
            <v>16.도로 대장 전산화</v>
          </cell>
          <cell r="B22">
            <v>0</v>
          </cell>
          <cell r="C22">
            <v>1</v>
          </cell>
          <cell r="D22" t="str">
            <v>식</v>
          </cell>
          <cell r="E22">
            <v>0</v>
          </cell>
          <cell r="F22">
            <v>17000000</v>
          </cell>
        </row>
        <row r="23">
          <cell r="A23" t="str">
            <v>17.안 전 점 검 비</v>
          </cell>
          <cell r="B23">
            <v>0</v>
          </cell>
          <cell r="C23">
            <v>1</v>
          </cell>
          <cell r="D23" t="str">
            <v>식</v>
          </cell>
          <cell r="E23">
            <v>0</v>
          </cell>
          <cell r="F23">
            <v>19000000</v>
          </cell>
        </row>
        <row r="24">
          <cell r="A24" t="str">
            <v>18.폐기물 처리비</v>
          </cell>
          <cell r="B24">
            <v>0</v>
          </cell>
          <cell r="C24">
            <v>1</v>
          </cell>
          <cell r="D24" t="str">
            <v>식</v>
          </cell>
          <cell r="E24">
            <v>0</v>
          </cell>
          <cell r="F24">
            <v>15000000</v>
          </cell>
        </row>
        <row r="25">
          <cell r="A25" t="str">
            <v xml:space="preserve">   도급금액</v>
          </cell>
          <cell r="B25">
            <v>0</v>
          </cell>
          <cell r="C25">
            <v>0</v>
          </cell>
          <cell r="D25">
            <v>0</v>
          </cell>
          <cell r="E25">
            <v>0</v>
          </cell>
          <cell r="F25">
            <v>19218100000</v>
          </cell>
        </row>
        <row r="26">
          <cell r="A26" t="str">
            <v>1. 토            공</v>
          </cell>
          <cell r="B26">
            <v>0</v>
          </cell>
          <cell r="C26">
            <v>0</v>
          </cell>
          <cell r="D26">
            <v>0</v>
          </cell>
          <cell r="E26">
            <v>0</v>
          </cell>
          <cell r="F26">
            <v>2788053189</v>
          </cell>
        </row>
        <row r="27">
          <cell r="A27" t="str">
            <v>1.01 기존 구조물 철거공</v>
          </cell>
        </row>
        <row r="28">
          <cell r="A28" t="str">
            <v>a. 철근 콘크리트 깨기</v>
          </cell>
        </row>
        <row r="29">
          <cell r="A29" t="str">
            <v>-1.철근 콘크리트 깨기</v>
          </cell>
          <cell r="B29" t="str">
            <v>t=30cm 미만</v>
          </cell>
          <cell r="C29">
            <v>648</v>
          </cell>
          <cell r="D29" t="str">
            <v>㎥</v>
          </cell>
          <cell r="E29">
            <v>104209</v>
          </cell>
          <cell r="F29">
            <v>67527432</v>
          </cell>
        </row>
        <row r="30">
          <cell r="A30" t="str">
            <v>-2.철근 콘크리트 깨기</v>
          </cell>
          <cell r="B30" t="str">
            <v>t=30cm 이상</v>
          </cell>
          <cell r="C30">
            <v>193</v>
          </cell>
          <cell r="D30" t="str">
            <v>㎥</v>
          </cell>
          <cell r="E30">
            <v>107724</v>
          </cell>
          <cell r="F30">
            <v>20790732</v>
          </cell>
        </row>
        <row r="31">
          <cell r="A31" t="str">
            <v>b. 무근 콘크리트 깨기</v>
          </cell>
          <cell r="B31" t="str">
            <v>t=30cm 미만</v>
          </cell>
          <cell r="C31">
            <v>154</v>
          </cell>
          <cell r="D31" t="str">
            <v>㎥</v>
          </cell>
          <cell r="E31">
            <v>44859</v>
          </cell>
          <cell r="F31">
            <v>6908286</v>
          </cell>
        </row>
        <row r="32">
          <cell r="A32" t="str">
            <v>c. 포   장    절   단</v>
          </cell>
        </row>
        <row r="33">
          <cell r="A33" t="str">
            <v>-1. 아 스 콘  포 장</v>
          </cell>
          <cell r="B33">
            <v>0</v>
          </cell>
          <cell r="C33">
            <v>819</v>
          </cell>
          <cell r="D33" t="str">
            <v>m</v>
          </cell>
          <cell r="E33">
            <v>1328</v>
          </cell>
          <cell r="F33">
            <v>1087632</v>
          </cell>
        </row>
        <row r="34">
          <cell r="A34" t="str">
            <v>-2. 콘 크 리 트 포 장</v>
          </cell>
          <cell r="B34">
            <v>0</v>
          </cell>
          <cell r="C34">
            <v>114</v>
          </cell>
          <cell r="D34" t="str">
            <v>m</v>
          </cell>
          <cell r="E34">
            <v>1506</v>
          </cell>
          <cell r="F34">
            <v>171684</v>
          </cell>
        </row>
        <row r="35">
          <cell r="A35" t="str">
            <v>d. 포   장    깨   기</v>
          </cell>
        </row>
        <row r="36">
          <cell r="A36" t="str">
            <v>-1. 아 스 콘  포 장</v>
          </cell>
          <cell r="B36">
            <v>0</v>
          </cell>
          <cell r="C36">
            <v>4179</v>
          </cell>
          <cell r="D36" t="str">
            <v>㎥</v>
          </cell>
          <cell r="E36">
            <v>9743</v>
          </cell>
          <cell r="F36">
            <v>40715997</v>
          </cell>
        </row>
        <row r="37">
          <cell r="A37" t="str">
            <v>-2. 콘 크 리 트 포 장</v>
          </cell>
          <cell r="B37">
            <v>0</v>
          </cell>
          <cell r="C37">
            <v>251</v>
          </cell>
          <cell r="D37" t="str">
            <v>㎥</v>
          </cell>
          <cell r="E37">
            <v>19489</v>
          </cell>
          <cell r="F37">
            <v>4891739</v>
          </cell>
        </row>
        <row r="38">
          <cell r="A38" t="str">
            <v>d. 돌담 헐기 및 쌓기</v>
          </cell>
        </row>
        <row r="39">
          <cell r="A39" t="str">
            <v>-1. 돌  담  헐  기</v>
          </cell>
          <cell r="B39">
            <v>0</v>
          </cell>
          <cell r="C39">
            <v>1771</v>
          </cell>
          <cell r="D39" t="str">
            <v>㎡</v>
          </cell>
          <cell r="E39">
            <v>8597</v>
          </cell>
          <cell r="F39">
            <v>15225287</v>
          </cell>
        </row>
        <row r="40">
          <cell r="A40" t="str">
            <v>-2. 돌  담  쌓  기</v>
          </cell>
          <cell r="B40" t="str">
            <v>막쌓기</v>
          </cell>
          <cell r="C40">
            <v>1084</v>
          </cell>
          <cell r="D40" t="str">
            <v>㎡</v>
          </cell>
          <cell r="E40">
            <v>21027</v>
          </cell>
          <cell r="F40">
            <v>22793268</v>
          </cell>
        </row>
        <row r="41">
          <cell r="A41" t="str">
            <v>e. 석 축 헐 기</v>
          </cell>
          <cell r="B41">
            <v>0</v>
          </cell>
          <cell r="C41">
            <v>629</v>
          </cell>
          <cell r="D41" t="str">
            <v>㎡</v>
          </cell>
          <cell r="E41">
            <v>8597</v>
          </cell>
          <cell r="F41">
            <v>5407513</v>
          </cell>
        </row>
        <row r="42">
          <cell r="A42" t="str">
            <v>1.02 표   토   제   거</v>
          </cell>
          <cell r="B42" t="str">
            <v>답외구간</v>
          </cell>
          <cell r="C42">
            <v>122043</v>
          </cell>
          <cell r="D42" t="str">
            <v>㎡</v>
          </cell>
          <cell r="E42">
            <v>100</v>
          </cell>
          <cell r="F42">
            <v>12204300</v>
          </cell>
        </row>
        <row r="43">
          <cell r="A43" t="str">
            <v>1.03 층     따     기</v>
          </cell>
          <cell r="B43" t="str">
            <v>도쟈 19ton</v>
          </cell>
          <cell r="C43">
            <v>3653</v>
          </cell>
          <cell r="D43" t="str">
            <v>㎥</v>
          </cell>
          <cell r="E43">
            <v>842</v>
          </cell>
          <cell r="F43">
            <v>3075826</v>
          </cell>
        </row>
        <row r="44">
          <cell r="A44" t="str">
            <v>1.04 벌   개   제   근</v>
          </cell>
          <cell r="B44">
            <v>0</v>
          </cell>
          <cell r="C44">
            <v>73909</v>
          </cell>
          <cell r="D44" t="str">
            <v>㎡</v>
          </cell>
          <cell r="E44">
            <v>222</v>
          </cell>
          <cell r="F44">
            <v>16407798</v>
          </cell>
        </row>
        <row r="45">
          <cell r="A45" t="str">
            <v>1.05 흙   깍   기   공</v>
          </cell>
        </row>
        <row r="46">
          <cell r="A46" t="str">
            <v>a. 토            사</v>
          </cell>
          <cell r="B46">
            <v>0</v>
          </cell>
          <cell r="C46">
            <v>442362</v>
          </cell>
          <cell r="D46" t="str">
            <v>㎥</v>
          </cell>
          <cell r="E46">
            <v>672</v>
          </cell>
          <cell r="F46">
            <v>297267264</v>
          </cell>
        </row>
        <row r="47">
          <cell r="A47" t="str">
            <v>b.        암</v>
          </cell>
          <cell r="B47" t="str">
            <v>브레이카</v>
          </cell>
          <cell r="C47">
            <v>16355</v>
          </cell>
          <cell r="D47" t="str">
            <v>㎥</v>
          </cell>
          <cell r="E47">
            <v>18486</v>
          </cell>
          <cell r="F47">
            <v>302338530</v>
          </cell>
        </row>
        <row r="48">
          <cell r="A48" t="str">
            <v>1.06 측  구  터  파  기</v>
          </cell>
        </row>
        <row r="49">
          <cell r="A49" t="str">
            <v>a. 토            사</v>
          </cell>
          <cell r="B49" t="str">
            <v>토  사</v>
          </cell>
          <cell r="C49">
            <v>948</v>
          </cell>
          <cell r="D49" t="str">
            <v>㎥</v>
          </cell>
          <cell r="E49">
            <v>4508</v>
          </cell>
          <cell r="F49">
            <v>4273584</v>
          </cell>
        </row>
        <row r="50">
          <cell r="A50" t="str">
            <v>1.07 흙   운   반   공</v>
          </cell>
        </row>
        <row r="51">
          <cell r="A51" t="str">
            <v>a. 무           대</v>
          </cell>
        </row>
        <row r="52">
          <cell r="A52" t="str">
            <v>-1. 토        사</v>
          </cell>
          <cell r="B52" t="str">
            <v>ℓ =  20m</v>
          </cell>
          <cell r="C52">
            <v>136275</v>
          </cell>
          <cell r="D52" t="str">
            <v>㎥</v>
          </cell>
          <cell r="E52">
            <v>0</v>
          </cell>
          <cell r="F52">
            <v>0</v>
          </cell>
        </row>
        <row r="53">
          <cell r="A53" t="str">
            <v>-2.      암</v>
          </cell>
          <cell r="B53" t="str">
            <v>ℓ =  20m</v>
          </cell>
          <cell r="C53">
            <v>3957</v>
          </cell>
          <cell r="D53" t="str">
            <v>㎥</v>
          </cell>
          <cell r="E53">
            <v>0</v>
          </cell>
          <cell r="F53">
            <v>0</v>
          </cell>
        </row>
        <row r="54">
          <cell r="A54" t="str">
            <v>b. 도           쟈</v>
          </cell>
        </row>
        <row r="55">
          <cell r="A55" t="str">
            <v>-1. 토        사</v>
          </cell>
          <cell r="B55" t="str">
            <v>ℓ =  42m</v>
          </cell>
          <cell r="C55">
            <v>13054</v>
          </cell>
          <cell r="D55" t="str">
            <v>㎥</v>
          </cell>
          <cell r="E55">
            <v>508</v>
          </cell>
          <cell r="F55">
            <v>6631432</v>
          </cell>
        </row>
        <row r="56">
          <cell r="A56" t="str">
            <v>-2.      암</v>
          </cell>
          <cell r="B56" t="str">
            <v>ℓ =  42m</v>
          </cell>
          <cell r="C56">
            <v>268</v>
          </cell>
          <cell r="D56" t="str">
            <v>㎥</v>
          </cell>
          <cell r="E56">
            <v>1485</v>
          </cell>
          <cell r="F56">
            <v>397980</v>
          </cell>
        </row>
        <row r="57">
          <cell r="A57" t="str">
            <v>c. 덤           프</v>
          </cell>
        </row>
        <row r="58">
          <cell r="A58" t="str">
            <v>-1. 토        사</v>
          </cell>
          <cell r="B58" t="str">
            <v>ℓ = 1141m</v>
          </cell>
          <cell r="C58">
            <v>393284</v>
          </cell>
          <cell r="D58" t="str">
            <v>㎥</v>
          </cell>
          <cell r="E58">
            <v>1716</v>
          </cell>
          <cell r="F58">
            <v>674875344</v>
          </cell>
        </row>
        <row r="59">
          <cell r="A59" t="str">
            <v>-2.      암</v>
          </cell>
          <cell r="B59" t="str">
            <v>ℓ = 1582m</v>
          </cell>
          <cell r="C59">
            <v>15434</v>
          </cell>
          <cell r="D59" t="str">
            <v>㎥</v>
          </cell>
          <cell r="E59">
            <v>6989</v>
          </cell>
          <cell r="F59">
            <v>107868226</v>
          </cell>
        </row>
        <row r="60">
          <cell r="A60" t="str">
            <v>1.08 순성토 운반</v>
          </cell>
          <cell r="B60">
            <v>0</v>
          </cell>
          <cell r="C60">
            <v>0</v>
          </cell>
          <cell r="D60" t="str">
            <v>M3</v>
          </cell>
          <cell r="E60">
            <v>0</v>
          </cell>
        </row>
        <row r="61">
          <cell r="A61" t="str">
            <v>1.09 노 반   준 비 공</v>
          </cell>
          <cell r="B61" t="str">
            <v>절토부</v>
          </cell>
          <cell r="C61">
            <v>42577</v>
          </cell>
          <cell r="D61" t="str">
            <v>㎡</v>
          </cell>
          <cell r="E61">
            <v>160</v>
          </cell>
          <cell r="F61">
            <v>6812320</v>
          </cell>
        </row>
        <row r="62">
          <cell r="A62" t="str">
            <v>1.10 흙쌓기 및 다짐공</v>
          </cell>
        </row>
        <row r="63">
          <cell r="A63" t="str">
            <v>a.       〃</v>
          </cell>
          <cell r="B63" t="str">
            <v>노체, 토사</v>
          </cell>
          <cell r="C63">
            <v>493642</v>
          </cell>
          <cell r="D63" t="str">
            <v>㎥</v>
          </cell>
          <cell r="E63">
            <v>779</v>
          </cell>
          <cell r="F63">
            <v>384547118</v>
          </cell>
        </row>
        <row r="64">
          <cell r="A64" t="str">
            <v>b.       〃</v>
          </cell>
          <cell r="B64" t="str">
            <v>노상, 토사</v>
          </cell>
          <cell r="C64">
            <v>147579</v>
          </cell>
          <cell r="D64" t="str">
            <v>㎥</v>
          </cell>
          <cell r="E64">
            <v>967</v>
          </cell>
          <cell r="F64">
            <v>142708893</v>
          </cell>
        </row>
        <row r="65">
          <cell r="A65" t="str">
            <v>1.11 측 구   뚝 쌓 기</v>
          </cell>
          <cell r="B65">
            <v>0</v>
          </cell>
          <cell r="C65">
            <v>200</v>
          </cell>
          <cell r="D65" t="str">
            <v>㎥</v>
          </cell>
          <cell r="E65">
            <v>2556</v>
          </cell>
          <cell r="F65">
            <v>511200</v>
          </cell>
        </row>
        <row r="66">
          <cell r="A66" t="str">
            <v>1.12 법 면   보 호 공</v>
          </cell>
        </row>
        <row r="67">
          <cell r="A67" t="str">
            <v>a. 씨앗 뿜어 붙이기</v>
          </cell>
          <cell r="B67">
            <v>0</v>
          </cell>
          <cell r="C67">
            <v>106612</v>
          </cell>
          <cell r="D67" t="str">
            <v>㎡</v>
          </cell>
          <cell r="E67">
            <v>5672</v>
          </cell>
          <cell r="F67">
            <v>604703264</v>
          </cell>
        </row>
        <row r="68">
          <cell r="A68" t="str">
            <v>b. 암절개면 보호식재공</v>
          </cell>
          <cell r="B68" t="str">
            <v>t = 15㎝</v>
          </cell>
          <cell r="C68">
            <v>815</v>
          </cell>
          <cell r="D68" t="str">
            <v>㎡</v>
          </cell>
          <cell r="E68">
            <v>46516</v>
          </cell>
          <cell r="F68">
            <v>37910540</v>
          </cell>
        </row>
        <row r="70">
          <cell r="A70" t="str">
            <v>2. 배     수     공</v>
          </cell>
          <cell r="B70">
            <v>0</v>
          </cell>
          <cell r="C70">
            <v>0</v>
          </cell>
          <cell r="D70">
            <v>0</v>
          </cell>
          <cell r="E70">
            <v>0</v>
          </cell>
          <cell r="F70">
            <v>2289695623</v>
          </cell>
        </row>
        <row r="71">
          <cell r="A71" t="str">
            <v>2.01 측      구      공</v>
          </cell>
        </row>
        <row r="72">
          <cell r="A72" t="str">
            <v>a. 측 구 터 파 기</v>
          </cell>
        </row>
        <row r="73">
          <cell r="A73" t="str">
            <v>-1. 측 구 터 파 기</v>
          </cell>
          <cell r="B73" t="str">
            <v>토  사</v>
          </cell>
          <cell r="C73">
            <v>1701</v>
          </cell>
          <cell r="D73" t="str">
            <v>㎥</v>
          </cell>
          <cell r="E73">
            <v>4508</v>
          </cell>
          <cell r="F73">
            <v>7668108</v>
          </cell>
        </row>
        <row r="74">
          <cell r="A74" t="str">
            <v>b. 되   메   우   기</v>
          </cell>
        </row>
        <row r="75">
          <cell r="A75" t="str">
            <v>-1. 되  메  우  기</v>
          </cell>
          <cell r="B75" t="str">
            <v>다짐제외</v>
          </cell>
          <cell r="C75">
            <v>1556</v>
          </cell>
          <cell r="D75" t="str">
            <v>㎥</v>
          </cell>
          <cell r="E75">
            <v>1505</v>
          </cell>
          <cell r="F75">
            <v>2341780</v>
          </cell>
        </row>
        <row r="76">
          <cell r="A76" t="str">
            <v>-1. 되  메  우  기</v>
          </cell>
          <cell r="B76" t="str">
            <v>다짐포함</v>
          </cell>
          <cell r="C76">
            <v>753</v>
          </cell>
          <cell r="D76" t="str">
            <v>㎥</v>
          </cell>
          <cell r="E76">
            <v>3385</v>
          </cell>
          <cell r="F76">
            <v>2548905</v>
          </cell>
        </row>
        <row r="77">
          <cell r="A77" t="str">
            <v>c. L   형    측   구</v>
          </cell>
        </row>
        <row r="78">
          <cell r="A78" t="str">
            <v>-1. 형  식  -  1</v>
          </cell>
          <cell r="B78">
            <v>0</v>
          </cell>
          <cell r="C78">
            <v>6791</v>
          </cell>
          <cell r="D78" t="str">
            <v>m</v>
          </cell>
          <cell r="E78">
            <v>17000</v>
          </cell>
          <cell r="F78">
            <v>115447000</v>
          </cell>
        </row>
        <row r="79">
          <cell r="A79" t="str">
            <v>-2. 형  식  -  2</v>
          </cell>
          <cell r="B79">
            <v>0</v>
          </cell>
          <cell r="C79">
            <v>1356</v>
          </cell>
          <cell r="D79" t="str">
            <v>m</v>
          </cell>
          <cell r="E79">
            <v>17500</v>
          </cell>
          <cell r="F79">
            <v>23730000</v>
          </cell>
        </row>
        <row r="80">
          <cell r="A80" t="str">
            <v>-3. 형  식  -  3</v>
          </cell>
          <cell r="B80">
            <v>0</v>
          </cell>
          <cell r="C80">
            <v>2868</v>
          </cell>
          <cell r="D80" t="str">
            <v>m</v>
          </cell>
          <cell r="E80">
            <v>18000</v>
          </cell>
          <cell r="F80">
            <v>51624000</v>
          </cell>
        </row>
        <row r="81">
          <cell r="A81" t="str">
            <v>d. V  형   측  구</v>
          </cell>
        </row>
        <row r="82">
          <cell r="A82" t="str">
            <v>-1. 형  식  -  1</v>
          </cell>
          <cell r="B82">
            <v>0</v>
          </cell>
          <cell r="C82">
            <v>941</v>
          </cell>
          <cell r="D82" t="str">
            <v>m</v>
          </cell>
          <cell r="E82">
            <v>45210</v>
          </cell>
          <cell r="F82">
            <v>42542610</v>
          </cell>
        </row>
        <row r="83">
          <cell r="A83" t="str">
            <v>e.  U  형   측  구</v>
          </cell>
          <cell r="B83">
            <v>0</v>
          </cell>
          <cell r="C83">
            <v>104</v>
          </cell>
          <cell r="D83" t="str">
            <v>m</v>
          </cell>
          <cell r="E83">
            <v>50000</v>
          </cell>
          <cell r="F83">
            <v>5200000</v>
          </cell>
        </row>
        <row r="84">
          <cell r="A84" t="str">
            <v>2.02  횡  배  수  관  공</v>
          </cell>
        </row>
        <row r="85">
          <cell r="A85" t="str">
            <v>a. 구 조 물 터 파 기</v>
          </cell>
        </row>
        <row r="86">
          <cell r="A86" t="str">
            <v>-1.구조물 터파기</v>
          </cell>
          <cell r="B86" t="str">
            <v>(육상토사,0~2m)</v>
          </cell>
          <cell r="C86">
            <v>1939</v>
          </cell>
          <cell r="D86" t="str">
            <v>㎥</v>
          </cell>
          <cell r="E86">
            <v>3161</v>
          </cell>
          <cell r="F86">
            <v>6129179</v>
          </cell>
        </row>
        <row r="87">
          <cell r="A87" t="str">
            <v>-2.구조물 터파기</v>
          </cell>
          <cell r="B87" t="str">
            <v>(육상토사,2~4m)</v>
          </cell>
          <cell r="C87">
            <v>120</v>
          </cell>
          <cell r="D87" t="str">
            <v>㎥</v>
          </cell>
          <cell r="E87">
            <v>4598</v>
          </cell>
          <cell r="F87">
            <v>551760</v>
          </cell>
        </row>
        <row r="88">
          <cell r="A88" t="str">
            <v>-3.구조물 터파기</v>
          </cell>
          <cell r="B88" t="str">
            <v>(육상암,0~2m)</v>
          </cell>
          <cell r="C88">
            <v>227</v>
          </cell>
          <cell r="D88" t="str">
            <v>㎥</v>
          </cell>
          <cell r="E88">
            <v>94660</v>
          </cell>
          <cell r="F88">
            <v>21487820</v>
          </cell>
        </row>
        <row r="89">
          <cell r="A89" t="str">
            <v>b. 되   메   우   기</v>
          </cell>
          <cell r="B89" t="str">
            <v>다짐포함</v>
          </cell>
          <cell r="C89">
            <v>2136</v>
          </cell>
          <cell r="D89" t="str">
            <v>㎥</v>
          </cell>
          <cell r="E89">
            <v>3385</v>
          </cell>
          <cell r="F89">
            <v>7230360</v>
          </cell>
        </row>
        <row r="90">
          <cell r="A90" t="str">
            <v>c. 배  수  관  부  설</v>
          </cell>
          <cell r="B90" t="str">
            <v>VR관</v>
          </cell>
        </row>
        <row r="91">
          <cell r="A91" t="str">
            <v>-1.       〃</v>
          </cell>
          <cell r="B91" t="str">
            <v>φ 600mm</v>
          </cell>
          <cell r="C91">
            <v>95</v>
          </cell>
          <cell r="D91" t="str">
            <v>m</v>
          </cell>
          <cell r="E91">
            <v>70801</v>
          </cell>
          <cell r="F91">
            <v>6726095</v>
          </cell>
        </row>
        <row r="92">
          <cell r="A92" t="str">
            <v>-2.       〃</v>
          </cell>
          <cell r="B92" t="str">
            <v>φ 800mm</v>
          </cell>
          <cell r="C92">
            <v>415</v>
          </cell>
          <cell r="D92" t="str">
            <v>m</v>
          </cell>
          <cell r="E92">
            <v>98466</v>
          </cell>
          <cell r="F92">
            <v>40863390</v>
          </cell>
        </row>
        <row r="93">
          <cell r="A93" t="str">
            <v>-3.       〃</v>
          </cell>
          <cell r="B93" t="str">
            <v>φ1000mm</v>
          </cell>
          <cell r="C93">
            <v>272</v>
          </cell>
          <cell r="D93" t="str">
            <v>m</v>
          </cell>
          <cell r="E93">
            <v>135049</v>
          </cell>
          <cell r="F93">
            <v>36733328</v>
          </cell>
        </row>
        <row r="94">
          <cell r="A94" t="str">
            <v>d. 배 수 관  날 개 벽</v>
          </cell>
        </row>
        <row r="95">
          <cell r="A95" t="str">
            <v>-1. 합판 거푸집</v>
          </cell>
          <cell r="B95" t="str">
            <v>3회,소형</v>
          </cell>
          <cell r="C95">
            <v>332</v>
          </cell>
          <cell r="D95" t="str">
            <v>㎡</v>
          </cell>
          <cell r="E95">
            <v>26387</v>
          </cell>
          <cell r="F95">
            <v>8760484</v>
          </cell>
        </row>
        <row r="96">
          <cell r="A96" t="str">
            <v>-2. 콘크리트 타설</v>
          </cell>
          <cell r="B96" t="str">
            <v>소형구조물</v>
          </cell>
          <cell r="C96">
            <v>72</v>
          </cell>
          <cell r="D96" t="str">
            <v>㎥</v>
          </cell>
          <cell r="E96">
            <v>32371</v>
          </cell>
          <cell r="F96">
            <v>2330712</v>
          </cell>
        </row>
        <row r="97">
          <cell r="A97" t="str">
            <v>2.03  집      수      정</v>
          </cell>
        </row>
        <row r="98">
          <cell r="A98" t="str">
            <v>a. 구 조 물 터 파 기</v>
          </cell>
        </row>
        <row r="99">
          <cell r="A99" t="str">
            <v>구조물 터파기</v>
          </cell>
          <cell r="B99" t="str">
            <v>(토사,0~2m)</v>
          </cell>
          <cell r="C99">
            <v>1048</v>
          </cell>
          <cell r="D99" t="str">
            <v>㎥</v>
          </cell>
          <cell r="E99">
            <v>3161</v>
          </cell>
          <cell r="F99">
            <v>3312728</v>
          </cell>
        </row>
        <row r="100">
          <cell r="A100" t="str">
            <v>구조물 터파기</v>
          </cell>
          <cell r="B100" t="str">
            <v>(암,0~2m)</v>
          </cell>
          <cell r="C100">
            <v>384</v>
          </cell>
          <cell r="D100" t="str">
            <v>㎥</v>
          </cell>
          <cell r="E100">
            <v>94660</v>
          </cell>
          <cell r="F100">
            <v>36349440</v>
          </cell>
        </row>
        <row r="101">
          <cell r="A101" t="str">
            <v>b. 되   메   우   기</v>
          </cell>
          <cell r="B101" t="str">
            <v>다짐포함</v>
          </cell>
          <cell r="C101">
            <v>1008</v>
          </cell>
          <cell r="D101" t="str">
            <v>㎥</v>
          </cell>
          <cell r="E101">
            <v>3385</v>
          </cell>
          <cell r="F101">
            <v>3412080</v>
          </cell>
        </row>
        <row r="102">
          <cell r="A102" t="str">
            <v>c. 콘크리트 타설</v>
          </cell>
          <cell r="B102" t="str">
            <v>(소형구조물)</v>
          </cell>
          <cell r="C102">
            <v>260</v>
          </cell>
          <cell r="D102" t="str">
            <v>㎥</v>
          </cell>
          <cell r="E102">
            <v>32371</v>
          </cell>
          <cell r="F102">
            <v>8416460</v>
          </cell>
        </row>
        <row r="103">
          <cell r="A103" t="str">
            <v>d. 합판 거푸집</v>
          </cell>
          <cell r="B103" t="str">
            <v>(4회, 0~ 7m)</v>
          </cell>
          <cell r="C103">
            <v>2839</v>
          </cell>
          <cell r="D103" t="str">
            <v>㎡</v>
          </cell>
          <cell r="E103">
            <v>19038</v>
          </cell>
          <cell r="F103">
            <v>54048882</v>
          </cell>
        </row>
        <row r="104">
          <cell r="A104" t="str">
            <v>e.철근 가공 조립</v>
          </cell>
          <cell r="B104" t="str">
            <v>(간 단)</v>
          </cell>
          <cell r="C104">
            <v>14</v>
          </cell>
          <cell r="D104" t="str">
            <v>ton</v>
          </cell>
          <cell r="E104">
            <v>264204</v>
          </cell>
          <cell r="F104">
            <v>3698856</v>
          </cell>
        </row>
        <row r="105">
          <cell r="A105" t="str">
            <v>f. 스 틸  그 레 이 팅</v>
          </cell>
        </row>
        <row r="106">
          <cell r="A106" t="str">
            <v>스틸 그레이팅</v>
          </cell>
          <cell r="B106" t="str">
            <v>아연도,1130×420×75</v>
          </cell>
          <cell r="C106">
            <v>172</v>
          </cell>
          <cell r="D106" t="str">
            <v>조</v>
          </cell>
          <cell r="E106">
            <v>33636</v>
          </cell>
          <cell r="F106">
            <v>5785392</v>
          </cell>
        </row>
        <row r="107">
          <cell r="A107" t="str">
            <v>스틸 그레이팅</v>
          </cell>
          <cell r="B107" t="str">
            <v>아연도,1180×980×50mm</v>
          </cell>
          <cell r="C107">
            <v>89</v>
          </cell>
          <cell r="D107" t="str">
            <v>조</v>
          </cell>
          <cell r="E107">
            <v>54000</v>
          </cell>
          <cell r="F107">
            <v>4806000</v>
          </cell>
        </row>
        <row r="108">
          <cell r="A108" t="str">
            <v>스틸 그레이팅</v>
          </cell>
          <cell r="B108" t="str">
            <v>아연도,940×1340×75</v>
          </cell>
          <cell r="C108">
            <v>5</v>
          </cell>
          <cell r="D108" t="str">
            <v>조</v>
          </cell>
          <cell r="E108">
            <v>75000</v>
          </cell>
          <cell r="F108">
            <v>375000</v>
          </cell>
        </row>
        <row r="109">
          <cell r="A109" t="str">
            <v>2.04  종  배  수  관  공</v>
          </cell>
        </row>
        <row r="110">
          <cell r="A110" t="str">
            <v>a. 구 조 물 터 파 기</v>
          </cell>
        </row>
        <row r="111">
          <cell r="A111" t="str">
            <v>구조물 터파기</v>
          </cell>
          <cell r="B111" t="str">
            <v>(육상토사,0~2m)</v>
          </cell>
          <cell r="C111">
            <v>7194</v>
          </cell>
          <cell r="D111" t="str">
            <v>㎥</v>
          </cell>
          <cell r="E111">
            <v>3161</v>
          </cell>
          <cell r="F111">
            <v>22740234</v>
          </cell>
        </row>
        <row r="112">
          <cell r="A112" t="str">
            <v>구조물 터파기</v>
          </cell>
          <cell r="B112" t="str">
            <v>(육상암,0~2m)</v>
          </cell>
          <cell r="C112">
            <v>2002</v>
          </cell>
          <cell r="D112" t="str">
            <v>㎥</v>
          </cell>
          <cell r="E112">
            <v>94660</v>
          </cell>
          <cell r="F112">
            <v>189509320</v>
          </cell>
        </row>
        <row r="113">
          <cell r="A113" t="str">
            <v>b. 되   메   우   기</v>
          </cell>
        </row>
        <row r="114">
          <cell r="A114" t="str">
            <v>-1.       〃</v>
          </cell>
          <cell r="B114" t="str">
            <v>다짐포함</v>
          </cell>
          <cell r="C114">
            <v>7472</v>
          </cell>
          <cell r="D114" t="str">
            <v>㎥</v>
          </cell>
          <cell r="E114">
            <v>3385</v>
          </cell>
          <cell r="F114">
            <v>25292720</v>
          </cell>
        </row>
        <row r="115">
          <cell r="A115" t="str">
            <v>c. 배  수  관  부  설</v>
          </cell>
          <cell r="B115" t="str">
            <v>흄관</v>
          </cell>
        </row>
        <row r="116">
          <cell r="A116" t="str">
            <v>-1.       〃</v>
          </cell>
          <cell r="B116" t="str">
            <v>φ 600mm</v>
          </cell>
          <cell r="C116">
            <v>52</v>
          </cell>
          <cell r="D116" t="str">
            <v>m</v>
          </cell>
          <cell r="E116">
            <v>35017</v>
          </cell>
          <cell r="F116">
            <v>1820884</v>
          </cell>
        </row>
        <row r="117">
          <cell r="A117" t="str">
            <v>-3.       〃</v>
          </cell>
          <cell r="B117" t="str">
            <v>φ1000mm</v>
          </cell>
          <cell r="C117">
            <v>90</v>
          </cell>
          <cell r="D117" t="str">
            <v>m</v>
          </cell>
          <cell r="E117">
            <v>74249</v>
          </cell>
          <cell r="F117">
            <v>6682410</v>
          </cell>
        </row>
        <row r="118">
          <cell r="A118" t="str">
            <v>d. 배  수  관  부  설</v>
          </cell>
          <cell r="B118" t="str">
            <v>V.R.관</v>
          </cell>
        </row>
        <row r="119">
          <cell r="A119" t="str">
            <v>-1        〃</v>
          </cell>
          <cell r="B119" t="str">
            <v>φ 300mm</v>
          </cell>
          <cell r="C119">
            <v>2720</v>
          </cell>
          <cell r="D119" t="str">
            <v>m</v>
          </cell>
          <cell r="E119">
            <v>17205</v>
          </cell>
          <cell r="F119">
            <v>46797600</v>
          </cell>
        </row>
        <row r="120">
          <cell r="A120" t="str">
            <v>-1.       〃</v>
          </cell>
          <cell r="B120" t="str">
            <v>φ 600mm</v>
          </cell>
          <cell r="C120">
            <v>1857</v>
          </cell>
          <cell r="D120" t="str">
            <v>m</v>
          </cell>
          <cell r="E120">
            <v>35017</v>
          </cell>
          <cell r="F120">
            <v>65026569</v>
          </cell>
        </row>
        <row r="121">
          <cell r="A121" t="str">
            <v>-2.       〃</v>
          </cell>
          <cell r="B121" t="str">
            <v>φ 800mm</v>
          </cell>
          <cell r="C121">
            <v>237</v>
          </cell>
          <cell r="D121" t="str">
            <v>m</v>
          </cell>
          <cell r="E121">
            <v>53473</v>
          </cell>
          <cell r="F121">
            <v>12673101</v>
          </cell>
        </row>
        <row r="122">
          <cell r="A122" t="str">
            <v>e.중분대 횡배수관 부설</v>
          </cell>
          <cell r="B122" t="str">
            <v>φ 300mm</v>
          </cell>
          <cell r="C122">
            <v>505</v>
          </cell>
          <cell r="D122" t="str">
            <v>m</v>
          </cell>
          <cell r="E122">
            <v>17205</v>
          </cell>
          <cell r="F122">
            <v>8688525</v>
          </cell>
        </row>
        <row r="123">
          <cell r="A123" t="str">
            <v>f.  면벽 및 날개벽</v>
          </cell>
        </row>
        <row r="124">
          <cell r="A124" t="str">
            <v>콘크리트 타설</v>
          </cell>
          <cell r="B124" t="str">
            <v>소형구조물</v>
          </cell>
          <cell r="C124">
            <v>1</v>
          </cell>
          <cell r="D124" t="str">
            <v>㎥</v>
          </cell>
          <cell r="E124">
            <v>32371</v>
          </cell>
          <cell r="F124">
            <v>32371</v>
          </cell>
        </row>
        <row r="125">
          <cell r="A125" t="str">
            <v>합 판 거 푸 집</v>
          </cell>
          <cell r="B125" t="str">
            <v>4회</v>
          </cell>
          <cell r="C125">
            <v>27</v>
          </cell>
          <cell r="D125" t="str">
            <v>㎡</v>
          </cell>
          <cell r="E125">
            <v>19038</v>
          </cell>
          <cell r="F125">
            <v>514026</v>
          </cell>
        </row>
        <row r="126">
          <cell r="A126" t="str">
            <v>2.05 도 수 로 공</v>
          </cell>
        </row>
        <row r="127">
          <cell r="A127" t="str">
            <v>a. 구 조 물 터 파 기</v>
          </cell>
        </row>
        <row r="128">
          <cell r="A128" t="str">
            <v>구조물 터파기</v>
          </cell>
          <cell r="B128" t="str">
            <v>(육상토사,0~2m)</v>
          </cell>
          <cell r="C128">
            <v>261</v>
          </cell>
          <cell r="D128" t="str">
            <v>㎥</v>
          </cell>
          <cell r="E128">
            <v>3161</v>
          </cell>
          <cell r="F128">
            <v>825021</v>
          </cell>
        </row>
        <row r="129">
          <cell r="A129" t="str">
            <v>b. 콘크리트타설</v>
          </cell>
        </row>
        <row r="130">
          <cell r="A130" t="str">
            <v>콘크리트 타설</v>
          </cell>
          <cell r="B130" t="str">
            <v>(소형구조물)</v>
          </cell>
          <cell r="C130">
            <v>53</v>
          </cell>
          <cell r="D130" t="str">
            <v>㎥</v>
          </cell>
          <cell r="E130">
            <v>32371</v>
          </cell>
          <cell r="F130">
            <v>1715663</v>
          </cell>
        </row>
        <row r="131">
          <cell r="A131" t="str">
            <v>콘크리트 타설</v>
          </cell>
          <cell r="B131" t="str">
            <v>(철근,진동기사용)</v>
          </cell>
          <cell r="C131">
            <v>41</v>
          </cell>
          <cell r="D131" t="str">
            <v>㎥</v>
          </cell>
          <cell r="E131">
            <v>22907</v>
          </cell>
          <cell r="F131">
            <v>939187</v>
          </cell>
        </row>
        <row r="132">
          <cell r="A132" t="str">
            <v>c. 거 푸 집</v>
          </cell>
        </row>
        <row r="133">
          <cell r="A133" t="str">
            <v>합 판 거 푸 집</v>
          </cell>
          <cell r="B133" t="str">
            <v>4회</v>
          </cell>
          <cell r="C133">
            <v>651</v>
          </cell>
          <cell r="D133" t="str">
            <v>㎡</v>
          </cell>
          <cell r="E133">
            <v>19038</v>
          </cell>
          <cell r="F133">
            <v>12393738</v>
          </cell>
        </row>
        <row r="134">
          <cell r="A134" t="str">
            <v>d.철근 가공 조립</v>
          </cell>
          <cell r="B134" t="str">
            <v>(간 단)</v>
          </cell>
          <cell r="C134">
            <v>2.117</v>
          </cell>
          <cell r="D134" t="str">
            <v>ton</v>
          </cell>
          <cell r="E134">
            <v>264204</v>
          </cell>
          <cell r="F134">
            <v>559319</v>
          </cell>
        </row>
        <row r="135">
          <cell r="A135" t="str">
            <v>2.07 석  축  공</v>
          </cell>
        </row>
        <row r="136">
          <cell r="A136" t="str">
            <v>구조물 터파기</v>
          </cell>
          <cell r="B136" t="str">
            <v>(육상토사,0~2m)</v>
          </cell>
          <cell r="C136">
            <v>50999</v>
          </cell>
          <cell r="D136" t="str">
            <v>㎥</v>
          </cell>
          <cell r="E136">
            <v>3161</v>
          </cell>
          <cell r="F136">
            <v>161207839</v>
          </cell>
        </row>
        <row r="137">
          <cell r="A137" t="str">
            <v>되 메 우 기</v>
          </cell>
          <cell r="B137" t="str">
            <v>다짐포함</v>
          </cell>
          <cell r="C137">
            <v>1197</v>
          </cell>
          <cell r="D137" t="str">
            <v>㎥</v>
          </cell>
          <cell r="E137">
            <v>3385</v>
          </cell>
          <cell r="F137">
            <v>4051845</v>
          </cell>
        </row>
        <row r="138">
          <cell r="A138" t="str">
            <v>석  축  쌓 기</v>
          </cell>
          <cell r="B138">
            <v>0</v>
          </cell>
          <cell r="C138">
            <v>1197</v>
          </cell>
          <cell r="D138" t="str">
            <v>M2</v>
          </cell>
          <cell r="E138">
            <v>23090</v>
          </cell>
          <cell r="F138">
            <v>27638730</v>
          </cell>
        </row>
        <row r="139">
          <cell r="A139" t="str">
            <v>콘크리트 타설</v>
          </cell>
          <cell r="B139" t="str">
            <v>(무근구조물)</v>
          </cell>
          <cell r="C139">
            <v>305</v>
          </cell>
          <cell r="D139" t="str">
            <v>㎥</v>
          </cell>
          <cell r="E139">
            <v>20803</v>
          </cell>
          <cell r="F139">
            <v>6344915</v>
          </cell>
        </row>
        <row r="140">
          <cell r="A140" t="str">
            <v>몰    탈</v>
          </cell>
          <cell r="B140" t="str">
            <v>( 1 : 3 )</v>
          </cell>
          <cell r="C140">
            <v>10</v>
          </cell>
          <cell r="D140" t="str">
            <v>㎥</v>
          </cell>
          <cell r="E140">
            <v>34947</v>
          </cell>
          <cell r="F140">
            <v>349470</v>
          </cell>
        </row>
        <row r="141">
          <cell r="A141" t="str">
            <v>합판 거푸집</v>
          </cell>
          <cell r="B141" t="str">
            <v>(6회 ; 소형)</v>
          </cell>
          <cell r="C141">
            <v>171</v>
          </cell>
          <cell r="D141" t="str">
            <v>㎡</v>
          </cell>
          <cell r="E141">
            <v>20796</v>
          </cell>
          <cell r="F141">
            <v>3556116</v>
          </cell>
        </row>
        <row r="142">
          <cell r="A142" t="str">
            <v>배수 파이프</v>
          </cell>
          <cell r="B142" t="str">
            <v>(PVC PIPE φ50mm)</v>
          </cell>
          <cell r="C142">
            <v>419</v>
          </cell>
          <cell r="D142" t="str">
            <v>m</v>
          </cell>
          <cell r="E142">
            <v>1472</v>
          </cell>
          <cell r="F142">
            <v>616768</v>
          </cell>
        </row>
        <row r="143">
          <cell r="A143" t="str">
            <v>뒷 채 움</v>
          </cell>
          <cell r="B143" t="str">
            <v>보조기층재</v>
          </cell>
          <cell r="C143">
            <v>1137</v>
          </cell>
          <cell r="D143" t="str">
            <v>㎥</v>
          </cell>
          <cell r="E143">
            <v>16460</v>
          </cell>
          <cell r="F143">
            <v>18715020</v>
          </cell>
        </row>
        <row r="144">
          <cell r="A144" t="str">
            <v>2.08 수로보호공</v>
          </cell>
        </row>
        <row r="145">
          <cell r="A145" t="str">
            <v>구조물 터파기</v>
          </cell>
          <cell r="B145" t="str">
            <v>(육상토사,0~2m)</v>
          </cell>
          <cell r="C145">
            <v>9</v>
          </cell>
          <cell r="D145" t="str">
            <v>㎥</v>
          </cell>
          <cell r="E145">
            <v>3161</v>
          </cell>
          <cell r="F145">
            <v>28449</v>
          </cell>
        </row>
        <row r="146">
          <cell r="A146" t="str">
            <v>콘크리트 타설</v>
          </cell>
          <cell r="B146" t="str">
            <v>(소형구조물)</v>
          </cell>
          <cell r="C146">
            <v>7</v>
          </cell>
          <cell r="D146" t="str">
            <v>㎥</v>
          </cell>
          <cell r="E146">
            <v>32371</v>
          </cell>
          <cell r="F146">
            <v>226597</v>
          </cell>
        </row>
        <row r="147">
          <cell r="A147" t="str">
            <v>합 판 거 푸 집</v>
          </cell>
          <cell r="B147" t="str">
            <v>4회</v>
          </cell>
          <cell r="C147">
            <v>12</v>
          </cell>
          <cell r="D147" t="str">
            <v>㎡</v>
          </cell>
          <cell r="E147">
            <v>19038</v>
          </cell>
          <cell r="F147">
            <v>228456</v>
          </cell>
        </row>
        <row r="148">
          <cell r="A148" t="str">
            <v>2.07 암      거      공</v>
          </cell>
        </row>
        <row r="149">
          <cell r="A149" t="str">
            <v>◈ Sta. 4 ＋ 727</v>
          </cell>
        </row>
        <row r="150">
          <cell r="A150" t="str">
            <v>a. 구 조 물 터 파 기</v>
          </cell>
        </row>
        <row r="151">
          <cell r="A151" t="str">
            <v>구조물 터파기</v>
          </cell>
          <cell r="B151" t="str">
            <v>(육상토사,0~2m)</v>
          </cell>
          <cell r="C151">
            <v>669</v>
          </cell>
          <cell r="D151" t="str">
            <v>㎥</v>
          </cell>
          <cell r="E151">
            <v>3161</v>
          </cell>
          <cell r="F151">
            <v>2114709</v>
          </cell>
        </row>
        <row r="152">
          <cell r="A152" t="str">
            <v>되   메   우   기</v>
          </cell>
          <cell r="B152" t="str">
            <v>다짐포함</v>
          </cell>
          <cell r="C152">
            <v>173</v>
          </cell>
          <cell r="D152" t="str">
            <v>㎥</v>
          </cell>
          <cell r="E152">
            <v>3385</v>
          </cell>
          <cell r="F152">
            <v>585605</v>
          </cell>
        </row>
        <row r="153">
          <cell r="A153" t="str">
            <v>b. 뒷      채      움</v>
          </cell>
          <cell r="B153" t="str">
            <v>보조기층재</v>
          </cell>
          <cell r="C153">
            <v>1116</v>
          </cell>
          <cell r="D153" t="str">
            <v>㎥</v>
          </cell>
          <cell r="E153">
            <v>16460</v>
          </cell>
          <cell r="F153">
            <v>18369360</v>
          </cell>
        </row>
        <row r="154">
          <cell r="A154" t="str">
            <v>c. 콘 크 리 트  타 설</v>
          </cell>
        </row>
        <row r="155">
          <cell r="A155" t="str">
            <v>-1.       〃</v>
          </cell>
          <cell r="B155" t="str">
            <v>철근,진동기,펌프카</v>
          </cell>
          <cell r="C155">
            <v>439</v>
          </cell>
          <cell r="D155" t="str">
            <v>㎥</v>
          </cell>
          <cell r="E155">
            <v>10947</v>
          </cell>
          <cell r="F155">
            <v>4805733</v>
          </cell>
        </row>
        <row r="156">
          <cell r="A156" t="str">
            <v>-2.       〃</v>
          </cell>
          <cell r="B156" t="str">
            <v>무근구조물</v>
          </cell>
          <cell r="C156">
            <v>66</v>
          </cell>
          <cell r="D156" t="str">
            <v>㎥</v>
          </cell>
          <cell r="E156">
            <v>20803</v>
          </cell>
          <cell r="F156">
            <v>1372998</v>
          </cell>
        </row>
        <row r="157">
          <cell r="A157" t="str">
            <v>d. 거     푸     집</v>
          </cell>
        </row>
        <row r="158">
          <cell r="A158" t="str">
            <v>-1. 합 판  거 푸 집</v>
          </cell>
          <cell r="B158" t="str">
            <v>3회</v>
          </cell>
          <cell r="C158">
            <v>472</v>
          </cell>
          <cell r="D158" t="str">
            <v>㎡</v>
          </cell>
          <cell r="E158">
            <v>22050</v>
          </cell>
          <cell r="F158">
            <v>10407600</v>
          </cell>
        </row>
        <row r="159">
          <cell r="A159" t="str">
            <v>-2.합판 거푸집</v>
          </cell>
          <cell r="B159" t="str">
            <v>4회</v>
          </cell>
          <cell r="C159">
            <v>49</v>
          </cell>
          <cell r="D159" t="str">
            <v>㎡</v>
          </cell>
          <cell r="E159">
            <v>19038</v>
          </cell>
          <cell r="F159">
            <v>932862</v>
          </cell>
        </row>
        <row r="160">
          <cell r="A160" t="str">
            <v>-3.합판 거푸집</v>
          </cell>
          <cell r="B160" t="str">
            <v>6회</v>
          </cell>
          <cell r="C160">
            <v>4</v>
          </cell>
          <cell r="D160" t="str">
            <v>㎡</v>
          </cell>
          <cell r="E160">
            <v>15879</v>
          </cell>
          <cell r="F160">
            <v>63516</v>
          </cell>
        </row>
        <row r="161">
          <cell r="A161" t="str">
            <v>-4. 코팅 거푸집</v>
          </cell>
          <cell r="B161" t="str">
            <v>3회</v>
          </cell>
          <cell r="C161">
            <v>135</v>
          </cell>
          <cell r="D161" t="str">
            <v>㎡</v>
          </cell>
          <cell r="E161">
            <v>22050</v>
          </cell>
          <cell r="F161">
            <v>2976750</v>
          </cell>
        </row>
        <row r="162">
          <cell r="A162" t="str">
            <v>-5. 무늬거푸집</v>
          </cell>
          <cell r="B162">
            <v>0</v>
          </cell>
          <cell r="C162">
            <v>340</v>
          </cell>
          <cell r="D162" t="str">
            <v>M2</v>
          </cell>
          <cell r="E162">
            <v>29285</v>
          </cell>
          <cell r="F162">
            <v>9956900</v>
          </cell>
        </row>
        <row r="163">
          <cell r="A163" t="str">
            <v>e. 철 근 가 공 조 립</v>
          </cell>
          <cell r="B163" t="str">
            <v>복 잡</v>
          </cell>
          <cell r="C163">
            <v>71.41</v>
          </cell>
          <cell r="D163" t="str">
            <v>ton</v>
          </cell>
          <cell r="E163">
            <v>456666</v>
          </cell>
          <cell r="F163">
            <v>32610519</v>
          </cell>
        </row>
        <row r="164">
          <cell r="A164" t="str">
            <v>f. 지     수     판</v>
          </cell>
          <cell r="B164" t="str">
            <v>PVC, 200×5㎜</v>
          </cell>
          <cell r="C164">
            <v>19</v>
          </cell>
          <cell r="D164" t="str">
            <v>m</v>
          </cell>
          <cell r="E164">
            <v>14840</v>
          </cell>
          <cell r="F164">
            <v>281960</v>
          </cell>
        </row>
        <row r="165">
          <cell r="A165" t="str">
            <v>g. 신   축   이   음</v>
          </cell>
          <cell r="B165" t="str">
            <v>Exp. Joint Filler,t=20mm</v>
          </cell>
          <cell r="C165">
            <v>9</v>
          </cell>
          <cell r="D165" t="str">
            <v>㎡</v>
          </cell>
          <cell r="E165">
            <v>5907</v>
          </cell>
          <cell r="F165">
            <v>53163</v>
          </cell>
        </row>
        <row r="166">
          <cell r="A166" t="str">
            <v>h. 실     런     트</v>
          </cell>
          <cell r="B166" t="str">
            <v>20 x 25mm</v>
          </cell>
          <cell r="C166">
            <v>16</v>
          </cell>
          <cell r="D166" t="str">
            <v>m</v>
          </cell>
          <cell r="E166">
            <v>2315</v>
          </cell>
          <cell r="F166">
            <v>37040</v>
          </cell>
        </row>
        <row r="167">
          <cell r="A167" t="str">
            <v>i. 강   관   비  계</v>
          </cell>
          <cell r="B167">
            <v>0</v>
          </cell>
          <cell r="C167">
            <v>444</v>
          </cell>
          <cell r="D167" t="str">
            <v>㎡</v>
          </cell>
          <cell r="E167">
            <v>10525</v>
          </cell>
          <cell r="F167">
            <v>4673100</v>
          </cell>
        </row>
        <row r="168">
          <cell r="A168" t="str">
            <v>j. 강  관  동  바  리</v>
          </cell>
          <cell r="B168" t="str">
            <v>(암거구조물용)</v>
          </cell>
          <cell r="C168">
            <v>562</v>
          </cell>
          <cell r="D168" t="str">
            <v>공㎥</v>
          </cell>
          <cell r="E168">
            <v>6834</v>
          </cell>
          <cell r="F168">
            <v>3840708</v>
          </cell>
        </row>
        <row r="169">
          <cell r="A169" t="str">
            <v>k. 스   페   이   셔</v>
          </cell>
          <cell r="B169">
            <v>0</v>
          </cell>
          <cell r="C169">
            <v>1084</v>
          </cell>
          <cell r="D169" t="str">
            <v>㎡</v>
          </cell>
          <cell r="E169">
            <v>230</v>
          </cell>
          <cell r="F169">
            <v>249320</v>
          </cell>
        </row>
        <row r="170">
          <cell r="A170" t="str">
            <v>l  아 스 팔 트 코 팅</v>
          </cell>
          <cell r="B170">
            <v>0</v>
          </cell>
          <cell r="C170">
            <v>460</v>
          </cell>
          <cell r="D170" t="str">
            <v>M2</v>
          </cell>
          <cell r="E170">
            <v>4406</v>
          </cell>
          <cell r="F170">
            <v>2026760</v>
          </cell>
        </row>
        <row r="171">
          <cell r="A171" t="str">
            <v>m. 전 선 관</v>
          </cell>
          <cell r="B171" t="str">
            <v>(PVC PIPE φ16mm)</v>
          </cell>
          <cell r="C171">
            <v>28</v>
          </cell>
          <cell r="D171" t="str">
            <v>m</v>
          </cell>
          <cell r="E171">
            <v>381</v>
          </cell>
          <cell r="F171">
            <v>10668</v>
          </cell>
        </row>
        <row r="172">
          <cell r="A172" t="str">
            <v>m.부 직 포</v>
          </cell>
          <cell r="B172">
            <v>0</v>
          </cell>
          <cell r="C172">
            <v>12</v>
          </cell>
          <cell r="D172" t="str">
            <v>㎡</v>
          </cell>
          <cell r="E172">
            <v>1604</v>
          </cell>
          <cell r="F172">
            <v>19248</v>
          </cell>
        </row>
        <row r="173">
          <cell r="A173" t="str">
            <v>n. 배수관</v>
          </cell>
          <cell r="B173" t="str">
            <v>φ100mm</v>
          </cell>
          <cell r="C173">
            <v>36</v>
          </cell>
          <cell r="D173" t="str">
            <v>개</v>
          </cell>
          <cell r="E173">
            <v>4473</v>
          </cell>
          <cell r="F173">
            <v>161028</v>
          </cell>
        </row>
        <row r="174">
          <cell r="A174" t="str">
            <v>p. 다웰바설치공</v>
          </cell>
          <cell r="B174">
            <v>0</v>
          </cell>
          <cell r="C174">
            <v>88</v>
          </cell>
          <cell r="D174" t="str">
            <v>EA</v>
          </cell>
          <cell r="E174">
            <v>6278</v>
          </cell>
          <cell r="F174">
            <v>552464</v>
          </cell>
        </row>
        <row r="175">
          <cell r="A175" t="str">
            <v>q. 보조기층재 구입 및 운반</v>
          </cell>
          <cell r="B175">
            <v>0</v>
          </cell>
          <cell r="C175">
            <v>29</v>
          </cell>
          <cell r="D175" t="str">
            <v>㎥</v>
          </cell>
          <cell r="E175">
            <v>5800</v>
          </cell>
          <cell r="F175">
            <v>168200</v>
          </cell>
        </row>
        <row r="176">
          <cell r="A176" t="str">
            <v>r. 보조기층 포설 및 다짐</v>
          </cell>
          <cell r="B176" t="str">
            <v>(t=20cm)</v>
          </cell>
          <cell r="C176">
            <v>22</v>
          </cell>
          <cell r="D176" t="str">
            <v>㎥</v>
          </cell>
          <cell r="E176">
            <v>1971</v>
          </cell>
          <cell r="F176">
            <v>43362</v>
          </cell>
        </row>
        <row r="177">
          <cell r="A177" t="str">
            <v>s. 스치로폴</v>
          </cell>
          <cell r="B177" t="str">
            <v>t = 20mm</v>
          </cell>
          <cell r="C177">
            <v>14</v>
          </cell>
          <cell r="D177" t="str">
            <v>M2</v>
          </cell>
          <cell r="E177">
            <v>2441</v>
          </cell>
          <cell r="F177">
            <v>34174</v>
          </cell>
        </row>
        <row r="178">
          <cell r="A178" t="str">
            <v>◈ Sta. 4 ＋ 774</v>
          </cell>
        </row>
        <row r="179">
          <cell r="A179" t="str">
            <v>a. 구 조 물 터 파 기</v>
          </cell>
        </row>
        <row r="180">
          <cell r="A180" t="str">
            <v>구조물 터파기</v>
          </cell>
          <cell r="B180" t="str">
            <v>(육상토사,0~2m)</v>
          </cell>
          <cell r="C180">
            <v>1740</v>
          </cell>
          <cell r="D180" t="str">
            <v>㎥</v>
          </cell>
          <cell r="E180">
            <v>3161</v>
          </cell>
          <cell r="F180">
            <v>5500140</v>
          </cell>
        </row>
        <row r="181">
          <cell r="A181" t="str">
            <v>구조물 터파기</v>
          </cell>
          <cell r="B181" t="str">
            <v>(육상토사,2~4m)</v>
          </cell>
          <cell r="C181">
            <v>934</v>
          </cell>
          <cell r="D181" t="str">
            <v>㎥</v>
          </cell>
          <cell r="E181">
            <v>4598</v>
          </cell>
          <cell r="F181">
            <v>4294532</v>
          </cell>
        </row>
        <row r="182">
          <cell r="A182" t="str">
            <v>되   메   우   기</v>
          </cell>
          <cell r="B182" t="str">
            <v>다짐포함</v>
          </cell>
          <cell r="C182">
            <v>124</v>
          </cell>
          <cell r="D182" t="str">
            <v>㎥</v>
          </cell>
          <cell r="E182">
            <v>3385</v>
          </cell>
          <cell r="F182">
            <v>419740</v>
          </cell>
        </row>
        <row r="183">
          <cell r="A183" t="str">
            <v>b. 뒷      채      움</v>
          </cell>
          <cell r="B183" t="str">
            <v>보조기층재</v>
          </cell>
          <cell r="C183">
            <v>1626</v>
          </cell>
          <cell r="D183" t="str">
            <v>㎥</v>
          </cell>
          <cell r="E183">
            <v>16460</v>
          </cell>
          <cell r="F183">
            <v>26763960</v>
          </cell>
        </row>
        <row r="184">
          <cell r="A184" t="str">
            <v>c. 콘 크 리 트  타 설</v>
          </cell>
        </row>
        <row r="185">
          <cell r="A185" t="str">
            <v>-1.       〃</v>
          </cell>
          <cell r="B185" t="str">
            <v>철근,진동기,펌프카</v>
          </cell>
          <cell r="C185">
            <v>570</v>
          </cell>
          <cell r="D185" t="str">
            <v>㎥</v>
          </cell>
          <cell r="E185">
            <v>10947</v>
          </cell>
          <cell r="F185">
            <v>6239790</v>
          </cell>
        </row>
        <row r="186">
          <cell r="A186" t="str">
            <v>-2.       〃</v>
          </cell>
          <cell r="B186" t="str">
            <v>무근구조물</v>
          </cell>
          <cell r="C186">
            <v>49</v>
          </cell>
          <cell r="D186" t="str">
            <v>㎥</v>
          </cell>
          <cell r="E186">
            <v>20803</v>
          </cell>
          <cell r="F186">
            <v>1019347</v>
          </cell>
        </row>
        <row r="187">
          <cell r="A187" t="str">
            <v>d. 거     푸     집</v>
          </cell>
        </row>
        <row r="188">
          <cell r="A188" t="str">
            <v>-1. 합 판  거 푸 집</v>
          </cell>
          <cell r="B188" t="str">
            <v>3회</v>
          </cell>
          <cell r="C188">
            <v>1422</v>
          </cell>
          <cell r="D188" t="str">
            <v>㎡</v>
          </cell>
          <cell r="E188">
            <v>22050</v>
          </cell>
          <cell r="F188">
            <v>31355100</v>
          </cell>
        </row>
        <row r="189">
          <cell r="A189" t="str">
            <v>-2. 합 판  거 푸 집</v>
          </cell>
          <cell r="B189" t="str">
            <v>4회</v>
          </cell>
          <cell r="C189">
            <v>43</v>
          </cell>
          <cell r="D189" t="str">
            <v>㎡</v>
          </cell>
          <cell r="E189">
            <v>19038</v>
          </cell>
          <cell r="F189">
            <v>818634</v>
          </cell>
        </row>
        <row r="190">
          <cell r="A190" t="str">
            <v>e. 철 근 가 공 조 립</v>
          </cell>
          <cell r="B190" t="str">
            <v>복 잡</v>
          </cell>
          <cell r="C190">
            <v>62.28</v>
          </cell>
          <cell r="D190" t="str">
            <v>ton</v>
          </cell>
          <cell r="E190">
            <v>456666</v>
          </cell>
          <cell r="F190">
            <v>28441158</v>
          </cell>
        </row>
        <row r="191">
          <cell r="A191" t="str">
            <v>f. 지     수     판</v>
          </cell>
          <cell r="B191" t="str">
            <v>PVC, 200×5㎜</v>
          </cell>
          <cell r="C191">
            <v>56</v>
          </cell>
          <cell r="D191" t="str">
            <v>m</v>
          </cell>
          <cell r="E191">
            <v>14840</v>
          </cell>
          <cell r="F191">
            <v>831040</v>
          </cell>
        </row>
        <row r="192">
          <cell r="A192" t="str">
            <v>g. 신   축   이   음</v>
          </cell>
          <cell r="B192" t="str">
            <v>Exp. Joint Filler,t=20mm</v>
          </cell>
          <cell r="C192">
            <v>28</v>
          </cell>
          <cell r="D192" t="str">
            <v>㎡</v>
          </cell>
          <cell r="E192">
            <v>5907</v>
          </cell>
          <cell r="F192">
            <v>165396</v>
          </cell>
        </row>
        <row r="193">
          <cell r="A193" t="str">
            <v>h. 실     런     트</v>
          </cell>
          <cell r="B193" t="str">
            <v>20 x 25mm</v>
          </cell>
          <cell r="C193">
            <v>48</v>
          </cell>
          <cell r="D193" t="str">
            <v>m</v>
          </cell>
          <cell r="E193">
            <v>2315</v>
          </cell>
          <cell r="F193">
            <v>111120</v>
          </cell>
        </row>
        <row r="194">
          <cell r="A194" t="str">
            <v>i. 강   관   비  계</v>
          </cell>
          <cell r="B194">
            <v>0</v>
          </cell>
          <cell r="C194">
            <v>592</v>
          </cell>
          <cell r="D194" t="str">
            <v>㎡</v>
          </cell>
          <cell r="E194">
            <v>10525</v>
          </cell>
          <cell r="F194">
            <v>6230800</v>
          </cell>
        </row>
        <row r="195">
          <cell r="A195" t="str">
            <v>j. 강  관  동  바  리</v>
          </cell>
          <cell r="B195" t="str">
            <v>(암거구조물용)</v>
          </cell>
          <cell r="C195">
            <v>658</v>
          </cell>
          <cell r="D195" t="str">
            <v>공㎥</v>
          </cell>
          <cell r="E195">
            <v>6834</v>
          </cell>
          <cell r="F195">
            <v>4496772</v>
          </cell>
        </row>
        <row r="196">
          <cell r="A196" t="str">
            <v>k. 스   페   이   셔</v>
          </cell>
          <cell r="B196">
            <v>0</v>
          </cell>
          <cell r="C196">
            <v>1549</v>
          </cell>
          <cell r="D196" t="str">
            <v>㎡</v>
          </cell>
          <cell r="E196">
            <v>230</v>
          </cell>
          <cell r="F196">
            <v>356270</v>
          </cell>
        </row>
        <row r="197">
          <cell r="A197" t="str">
            <v>m.부 직 포</v>
          </cell>
          <cell r="B197">
            <v>0</v>
          </cell>
          <cell r="C197">
            <v>8</v>
          </cell>
          <cell r="D197" t="str">
            <v>㎡</v>
          </cell>
          <cell r="E197">
            <v>1604</v>
          </cell>
          <cell r="F197">
            <v>12832</v>
          </cell>
        </row>
        <row r="198">
          <cell r="A198" t="str">
            <v>n. 배수관</v>
          </cell>
          <cell r="B198" t="str">
            <v>φ100mm</v>
          </cell>
          <cell r="C198">
            <v>24</v>
          </cell>
          <cell r="D198" t="str">
            <v>개</v>
          </cell>
          <cell r="E198">
            <v>4473</v>
          </cell>
          <cell r="F198">
            <v>107352</v>
          </cell>
        </row>
        <row r="199">
          <cell r="A199" t="str">
            <v>◈ Sta. 5 ＋ 032</v>
          </cell>
        </row>
        <row r="200">
          <cell r="A200" t="str">
            <v>a. 구 조 물 터 파 기</v>
          </cell>
        </row>
        <row r="201">
          <cell r="A201" t="str">
            <v>구조물 터파기</v>
          </cell>
          <cell r="B201" t="str">
            <v>(육상토사,0~2m)</v>
          </cell>
          <cell r="C201">
            <v>877</v>
          </cell>
          <cell r="D201" t="str">
            <v>㎥</v>
          </cell>
          <cell r="E201">
            <v>3161</v>
          </cell>
          <cell r="F201">
            <v>2772197</v>
          </cell>
        </row>
        <row r="202">
          <cell r="A202" t="str">
            <v>구조물 터파기</v>
          </cell>
          <cell r="B202" t="str">
            <v>(육상토사,2~4m)</v>
          </cell>
          <cell r="C202">
            <v>70</v>
          </cell>
          <cell r="D202" t="str">
            <v>㎥</v>
          </cell>
          <cell r="E202">
            <v>4598</v>
          </cell>
          <cell r="F202">
            <v>321860</v>
          </cell>
        </row>
        <row r="203">
          <cell r="A203" t="str">
            <v>되   메   우   기</v>
          </cell>
          <cell r="B203" t="str">
            <v>다짐포함</v>
          </cell>
          <cell r="C203">
            <v>173</v>
          </cell>
          <cell r="D203" t="str">
            <v>㎥</v>
          </cell>
          <cell r="E203">
            <v>3385</v>
          </cell>
          <cell r="F203">
            <v>585605</v>
          </cell>
        </row>
        <row r="204">
          <cell r="A204" t="str">
            <v>b. 뒷      채      움</v>
          </cell>
          <cell r="B204" t="str">
            <v>보조기층재</v>
          </cell>
          <cell r="C204">
            <v>1337</v>
          </cell>
          <cell r="D204" t="str">
            <v>㎥</v>
          </cell>
          <cell r="E204">
            <v>16460</v>
          </cell>
          <cell r="F204">
            <v>22007020</v>
          </cell>
        </row>
        <row r="205">
          <cell r="A205" t="str">
            <v>c. 콘 크 리 트  타 설</v>
          </cell>
        </row>
        <row r="206">
          <cell r="A206" t="str">
            <v>-1.       〃</v>
          </cell>
          <cell r="B206" t="str">
            <v>철근,진동기,펌프카</v>
          </cell>
          <cell r="C206">
            <v>740</v>
          </cell>
          <cell r="D206" t="str">
            <v>㎥</v>
          </cell>
          <cell r="E206">
            <v>10947</v>
          </cell>
          <cell r="F206">
            <v>8100780</v>
          </cell>
        </row>
        <row r="207">
          <cell r="A207" t="str">
            <v>-2.       〃</v>
          </cell>
          <cell r="B207" t="str">
            <v>무근구조물</v>
          </cell>
          <cell r="C207">
            <v>86</v>
          </cell>
          <cell r="D207" t="str">
            <v>㎥</v>
          </cell>
          <cell r="E207">
            <v>20803</v>
          </cell>
          <cell r="F207">
            <v>1789058</v>
          </cell>
        </row>
        <row r="208">
          <cell r="A208" t="str">
            <v>d. 거     푸     집</v>
          </cell>
        </row>
        <row r="209">
          <cell r="A209" t="str">
            <v>-1. 합 판  거 푸 집</v>
          </cell>
          <cell r="B209" t="str">
            <v>3회</v>
          </cell>
          <cell r="C209">
            <v>541</v>
          </cell>
          <cell r="D209" t="str">
            <v>㎡</v>
          </cell>
          <cell r="E209">
            <v>22050</v>
          </cell>
          <cell r="F209">
            <v>11929050</v>
          </cell>
        </row>
        <row r="210">
          <cell r="A210" t="str">
            <v>-2. 합 판  거 푸 집</v>
          </cell>
          <cell r="B210" t="str">
            <v>4회</v>
          </cell>
          <cell r="C210">
            <v>50</v>
          </cell>
          <cell r="D210" t="str">
            <v>㎡</v>
          </cell>
          <cell r="E210">
            <v>19038</v>
          </cell>
          <cell r="F210">
            <v>951900</v>
          </cell>
        </row>
        <row r="211">
          <cell r="A211" t="str">
            <v>-3. 합 판  거 푸 집</v>
          </cell>
          <cell r="B211" t="str">
            <v>6회</v>
          </cell>
          <cell r="C211">
            <v>49</v>
          </cell>
          <cell r="D211" t="str">
            <v>㎡</v>
          </cell>
          <cell r="E211">
            <v>15879</v>
          </cell>
          <cell r="F211">
            <v>778071</v>
          </cell>
        </row>
        <row r="212">
          <cell r="A212" t="str">
            <v>-4. 코 팅  거 푸 집</v>
          </cell>
          <cell r="B212" t="str">
            <v>3회</v>
          </cell>
          <cell r="C212">
            <v>295</v>
          </cell>
          <cell r="D212" t="str">
            <v>㎡</v>
          </cell>
          <cell r="E212">
            <v>22050</v>
          </cell>
          <cell r="F212">
            <v>6504750</v>
          </cell>
        </row>
        <row r="213">
          <cell r="A213" t="str">
            <v>-5. 무 늬  거 푸 집</v>
          </cell>
          <cell r="B213">
            <v>0</v>
          </cell>
          <cell r="C213">
            <v>337</v>
          </cell>
          <cell r="D213" t="str">
            <v>M2</v>
          </cell>
          <cell r="E213">
            <v>29285</v>
          </cell>
          <cell r="F213">
            <v>9869045</v>
          </cell>
        </row>
        <row r="214">
          <cell r="A214" t="str">
            <v>e. 철 근 가 공 조 립</v>
          </cell>
          <cell r="B214" t="str">
            <v>복 잡</v>
          </cell>
          <cell r="C214">
            <v>103.31</v>
          </cell>
          <cell r="D214" t="str">
            <v>ton</v>
          </cell>
          <cell r="E214">
            <v>456666</v>
          </cell>
          <cell r="F214">
            <v>47178164</v>
          </cell>
        </row>
        <row r="215">
          <cell r="A215" t="str">
            <v>f. 지     수     판</v>
          </cell>
          <cell r="B215" t="str">
            <v>PVC, 200×5㎜</v>
          </cell>
          <cell r="C215">
            <v>25</v>
          </cell>
          <cell r="D215" t="str">
            <v>m</v>
          </cell>
          <cell r="E215">
            <v>14840</v>
          </cell>
          <cell r="F215">
            <v>371000</v>
          </cell>
        </row>
        <row r="216">
          <cell r="A216" t="str">
            <v>g. 신   축   이   음</v>
          </cell>
          <cell r="B216" t="str">
            <v>Exp. Joint Filler,t=20mm</v>
          </cell>
          <cell r="C216">
            <v>21</v>
          </cell>
          <cell r="D216" t="str">
            <v>㎡</v>
          </cell>
          <cell r="E216">
            <v>5907</v>
          </cell>
          <cell r="F216">
            <v>124047</v>
          </cell>
        </row>
        <row r="217">
          <cell r="A217" t="str">
            <v>h. 실     런     트</v>
          </cell>
          <cell r="B217" t="str">
            <v>20 x 25mm</v>
          </cell>
          <cell r="C217">
            <v>20</v>
          </cell>
          <cell r="D217" t="str">
            <v>m</v>
          </cell>
          <cell r="E217">
            <v>2315</v>
          </cell>
          <cell r="F217">
            <v>46300</v>
          </cell>
        </row>
        <row r="218">
          <cell r="A218" t="str">
            <v>i. 강   관   비  계</v>
          </cell>
          <cell r="B218">
            <v>0</v>
          </cell>
          <cell r="C218">
            <v>490</v>
          </cell>
          <cell r="D218" t="str">
            <v>㎡</v>
          </cell>
          <cell r="E218">
            <v>10525</v>
          </cell>
          <cell r="F218">
            <v>5157250</v>
          </cell>
        </row>
        <row r="219">
          <cell r="A219" t="str">
            <v>j. 강  관  동  바  리</v>
          </cell>
          <cell r="B219" t="str">
            <v>(암거구조물용)</v>
          </cell>
          <cell r="C219">
            <v>792</v>
          </cell>
          <cell r="D219" t="str">
            <v>공㎥</v>
          </cell>
          <cell r="E219">
            <v>6834</v>
          </cell>
          <cell r="F219">
            <v>5412528</v>
          </cell>
        </row>
        <row r="220">
          <cell r="A220" t="str">
            <v>k. 스   페   이   셔</v>
          </cell>
          <cell r="B220">
            <v>0</v>
          </cell>
          <cell r="C220">
            <v>1243</v>
          </cell>
          <cell r="D220" t="str">
            <v>㎡</v>
          </cell>
          <cell r="E220">
            <v>230</v>
          </cell>
          <cell r="F220">
            <v>285890</v>
          </cell>
        </row>
        <row r="221">
          <cell r="A221" t="str">
            <v>l  아 스 팔 트 코 팅</v>
          </cell>
          <cell r="B221">
            <v>0</v>
          </cell>
          <cell r="C221">
            <v>571</v>
          </cell>
          <cell r="D221" t="str">
            <v>M2</v>
          </cell>
          <cell r="E221">
            <v>4406</v>
          </cell>
          <cell r="F221">
            <v>2515826</v>
          </cell>
        </row>
        <row r="222">
          <cell r="A222" t="str">
            <v>m. 전 선 관</v>
          </cell>
          <cell r="B222" t="str">
            <v>(PVC PIPE φ16mm)</v>
          </cell>
          <cell r="C222">
            <v>27</v>
          </cell>
          <cell r="D222" t="str">
            <v>m</v>
          </cell>
          <cell r="E222">
            <v>381</v>
          </cell>
          <cell r="F222">
            <v>10287</v>
          </cell>
        </row>
        <row r="223">
          <cell r="A223" t="str">
            <v>n.부 직 포</v>
          </cell>
          <cell r="B223">
            <v>0</v>
          </cell>
          <cell r="C223">
            <v>12</v>
          </cell>
          <cell r="D223" t="str">
            <v>㎡</v>
          </cell>
          <cell r="E223">
            <v>1604</v>
          </cell>
          <cell r="F223">
            <v>19248</v>
          </cell>
        </row>
        <row r="224">
          <cell r="A224" t="str">
            <v>o. 배수관</v>
          </cell>
          <cell r="B224" t="str">
            <v>φ100mm</v>
          </cell>
          <cell r="C224">
            <v>36</v>
          </cell>
          <cell r="D224" t="str">
            <v>개</v>
          </cell>
          <cell r="E224">
            <v>4473</v>
          </cell>
          <cell r="F224">
            <v>161028</v>
          </cell>
        </row>
        <row r="225">
          <cell r="A225" t="str">
            <v>p. 다웰바설치공</v>
          </cell>
          <cell r="B225">
            <v>0</v>
          </cell>
          <cell r="C225">
            <v>88</v>
          </cell>
          <cell r="D225" t="str">
            <v>EA</v>
          </cell>
          <cell r="E225">
            <v>6278</v>
          </cell>
          <cell r="F225">
            <v>552464</v>
          </cell>
        </row>
        <row r="226">
          <cell r="A226" t="str">
            <v>q. 보조기층재 구입 및 운반</v>
          </cell>
          <cell r="B226">
            <v>0</v>
          </cell>
          <cell r="C226">
            <v>46</v>
          </cell>
          <cell r="D226" t="str">
            <v>㎥</v>
          </cell>
          <cell r="E226">
            <v>5800</v>
          </cell>
          <cell r="F226">
            <v>266800</v>
          </cell>
        </row>
        <row r="227">
          <cell r="A227" t="str">
            <v>r. 보조기층 포설 및 다짐</v>
          </cell>
          <cell r="B227" t="str">
            <v>(t=20cm)</v>
          </cell>
          <cell r="C227">
            <v>36</v>
          </cell>
          <cell r="D227" t="str">
            <v>㎥</v>
          </cell>
          <cell r="E227">
            <v>1971</v>
          </cell>
          <cell r="F227">
            <v>70956</v>
          </cell>
        </row>
        <row r="228">
          <cell r="A228" t="str">
            <v>s. 스치로폴</v>
          </cell>
          <cell r="B228" t="str">
            <v>t = 20mm</v>
          </cell>
          <cell r="C228">
            <v>14</v>
          </cell>
          <cell r="D228" t="str">
            <v>M2</v>
          </cell>
          <cell r="E228">
            <v>2441</v>
          </cell>
          <cell r="F228">
            <v>34174</v>
          </cell>
        </row>
        <row r="229">
          <cell r="A229" t="str">
            <v>◈ Sta. 5 ＋ 546</v>
          </cell>
        </row>
        <row r="230">
          <cell r="A230" t="str">
            <v>a. 구 조 물 터 파 기</v>
          </cell>
        </row>
        <row r="231">
          <cell r="A231" t="str">
            <v>구조물 터파기</v>
          </cell>
          <cell r="B231" t="str">
            <v>(육상토사,0~2m)</v>
          </cell>
          <cell r="C231">
            <v>1605</v>
          </cell>
          <cell r="D231" t="str">
            <v>㎥</v>
          </cell>
          <cell r="E231">
            <v>3161</v>
          </cell>
          <cell r="F231">
            <v>5073405</v>
          </cell>
        </row>
        <row r="232">
          <cell r="A232" t="str">
            <v>되   메   우   기</v>
          </cell>
          <cell r="B232" t="str">
            <v>다짐포함</v>
          </cell>
          <cell r="C232">
            <v>179</v>
          </cell>
          <cell r="D232" t="str">
            <v>㎥</v>
          </cell>
          <cell r="E232">
            <v>3385</v>
          </cell>
          <cell r="F232">
            <v>605915</v>
          </cell>
        </row>
        <row r="233">
          <cell r="A233" t="str">
            <v>b. 뒷      채      움</v>
          </cell>
          <cell r="B233" t="str">
            <v>보조기층재</v>
          </cell>
          <cell r="C233">
            <v>1685</v>
          </cell>
          <cell r="D233" t="str">
            <v>㎥</v>
          </cell>
          <cell r="E233">
            <v>16460</v>
          </cell>
          <cell r="F233">
            <v>27735100</v>
          </cell>
        </row>
        <row r="234">
          <cell r="A234" t="str">
            <v>c. 콘 크 리 트  타 설</v>
          </cell>
        </row>
        <row r="235">
          <cell r="A235" t="str">
            <v>-1.       〃</v>
          </cell>
          <cell r="B235" t="str">
            <v>철근,진동기,펌프카</v>
          </cell>
          <cell r="C235">
            <v>656</v>
          </cell>
          <cell r="D235" t="str">
            <v>㎥</v>
          </cell>
          <cell r="E235">
            <v>10947</v>
          </cell>
          <cell r="F235">
            <v>7181232</v>
          </cell>
        </row>
        <row r="236">
          <cell r="A236" t="str">
            <v>-2.       〃</v>
          </cell>
          <cell r="B236" t="str">
            <v>무근구조물</v>
          </cell>
          <cell r="C236">
            <v>95</v>
          </cell>
          <cell r="D236" t="str">
            <v>㎥</v>
          </cell>
          <cell r="E236">
            <v>20803</v>
          </cell>
          <cell r="F236">
            <v>1976285</v>
          </cell>
        </row>
        <row r="237">
          <cell r="A237" t="str">
            <v>d. 거     푸     집</v>
          </cell>
        </row>
        <row r="238">
          <cell r="A238" t="str">
            <v>-1. 합 판  거 푸 집</v>
          </cell>
          <cell r="B238" t="str">
            <v>3회</v>
          </cell>
          <cell r="C238">
            <v>2288</v>
          </cell>
          <cell r="D238" t="str">
            <v>㎡</v>
          </cell>
          <cell r="E238">
            <v>22050</v>
          </cell>
          <cell r="F238">
            <v>50450400</v>
          </cell>
        </row>
        <row r="239">
          <cell r="A239" t="str">
            <v>-2. 합 판  거 푸 집</v>
          </cell>
          <cell r="B239" t="str">
            <v>4회</v>
          </cell>
          <cell r="C239">
            <v>46</v>
          </cell>
          <cell r="D239" t="str">
            <v>㎡</v>
          </cell>
          <cell r="E239">
            <v>19038</v>
          </cell>
          <cell r="F239">
            <v>875748</v>
          </cell>
        </row>
        <row r="240">
          <cell r="A240" t="str">
            <v>e. 철 근 가 공 조 립</v>
          </cell>
          <cell r="B240" t="str">
            <v>복 잡</v>
          </cell>
          <cell r="C240">
            <v>117.49</v>
          </cell>
          <cell r="D240" t="str">
            <v>ton</v>
          </cell>
          <cell r="E240">
            <v>456666</v>
          </cell>
          <cell r="F240">
            <v>53653688</v>
          </cell>
        </row>
        <row r="241">
          <cell r="A241" t="str">
            <v>f. 지     수     판</v>
          </cell>
          <cell r="B241" t="str">
            <v>PVC, 200×5㎜</v>
          </cell>
          <cell r="C241">
            <v>91</v>
          </cell>
          <cell r="D241" t="str">
            <v>m</v>
          </cell>
          <cell r="E241">
            <v>14840</v>
          </cell>
          <cell r="F241">
            <v>1350440</v>
          </cell>
        </row>
        <row r="242">
          <cell r="A242" t="str">
            <v>g. 신   축   이   음</v>
          </cell>
          <cell r="B242" t="str">
            <v>Exp. Joint Filler,t=20mm</v>
          </cell>
          <cell r="C242">
            <v>33</v>
          </cell>
          <cell r="D242" t="str">
            <v>㎡</v>
          </cell>
          <cell r="E242">
            <v>5907</v>
          </cell>
          <cell r="F242">
            <v>194931</v>
          </cell>
        </row>
        <row r="243">
          <cell r="A243" t="str">
            <v>h. 실     런     트</v>
          </cell>
          <cell r="B243" t="str">
            <v>20 x 25mm</v>
          </cell>
          <cell r="C243">
            <v>64</v>
          </cell>
          <cell r="D243" t="str">
            <v>m</v>
          </cell>
          <cell r="E243">
            <v>2315</v>
          </cell>
          <cell r="F243">
            <v>148160</v>
          </cell>
        </row>
        <row r="244">
          <cell r="A244" t="str">
            <v>i. 강   관   비  계</v>
          </cell>
          <cell r="B244">
            <v>0</v>
          </cell>
          <cell r="C244">
            <v>614</v>
          </cell>
          <cell r="D244" t="str">
            <v>㎡</v>
          </cell>
          <cell r="E244">
            <v>10525</v>
          </cell>
          <cell r="F244">
            <v>6462350</v>
          </cell>
        </row>
        <row r="245">
          <cell r="A245" t="str">
            <v>j. 강  관  동  바  리</v>
          </cell>
          <cell r="B245" t="str">
            <v>(암거구조물용)</v>
          </cell>
          <cell r="C245">
            <v>1733</v>
          </cell>
          <cell r="D245" t="str">
            <v>공㎥</v>
          </cell>
          <cell r="E245">
            <v>6834</v>
          </cell>
          <cell r="F245">
            <v>11843322</v>
          </cell>
        </row>
        <row r="246">
          <cell r="A246" t="str">
            <v>k. 스   페   이   셔</v>
          </cell>
          <cell r="B246">
            <v>0</v>
          </cell>
          <cell r="C246">
            <v>2663</v>
          </cell>
          <cell r="D246" t="str">
            <v>㎡</v>
          </cell>
          <cell r="E246">
            <v>230</v>
          </cell>
          <cell r="F246">
            <v>612490</v>
          </cell>
        </row>
        <row r="247">
          <cell r="A247" t="str">
            <v>m.부 직 포</v>
          </cell>
          <cell r="B247">
            <v>0</v>
          </cell>
          <cell r="C247">
            <v>8</v>
          </cell>
          <cell r="D247" t="str">
            <v>㎡</v>
          </cell>
          <cell r="E247">
            <v>1604</v>
          </cell>
          <cell r="F247">
            <v>12832</v>
          </cell>
        </row>
        <row r="248">
          <cell r="A248" t="str">
            <v>n. 배수관</v>
          </cell>
          <cell r="B248" t="str">
            <v>φ100mm</v>
          </cell>
          <cell r="C248">
            <v>24</v>
          </cell>
          <cell r="D248" t="str">
            <v>개</v>
          </cell>
          <cell r="E248">
            <v>4473</v>
          </cell>
          <cell r="F248">
            <v>107352</v>
          </cell>
        </row>
        <row r="249">
          <cell r="A249" t="str">
            <v>◈ Sta. 5 ＋ 546 (종box)</v>
          </cell>
        </row>
        <row r="250">
          <cell r="A250" t="str">
            <v>a. 구 조 물 터 파 기</v>
          </cell>
        </row>
        <row r="251">
          <cell r="A251" t="str">
            <v>구조물 터파기</v>
          </cell>
          <cell r="B251" t="str">
            <v>(육상토사,0~2m)</v>
          </cell>
          <cell r="C251">
            <v>1803</v>
          </cell>
          <cell r="D251" t="str">
            <v>㎥</v>
          </cell>
          <cell r="E251">
            <v>3161</v>
          </cell>
          <cell r="F251">
            <v>5699283</v>
          </cell>
        </row>
        <row r="252">
          <cell r="A252" t="str">
            <v>구조물 터파기</v>
          </cell>
          <cell r="B252" t="str">
            <v>(육상토사,2~4m)</v>
          </cell>
          <cell r="C252">
            <v>531</v>
          </cell>
          <cell r="D252" t="str">
            <v>㎥</v>
          </cell>
          <cell r="E252">
            <v>4598</v>
          </cell>
          <cell r="F252">
            <v>2441538</v>
          </cell>
        </row>
        <row r="253">
          <cell r="A253" t="str">
            <v>되   메   우   기</v>
          </cell>
          <cell r="B253" t="str">
            <v>다짐포함</v>
          </cell>
          <cell r="C253">
            <v>47</v>
          </cell>
          <cell r="D253" t="str">
            <v>㎥</v>
          </cell>
          <cell r="E253">
            <v>3385</v>
          </cell>
          <cell r="F253">
            <v>159095</v>
          </cell>
        </row>
        <row r="254">
          <cell r="A254" t="str">
            <v>b. 뒷      채      움</v>
          </cell>
          <cell r="B254" t="str">
            <v>보조기층재</v>
          </cell>
          <cell r="C254">
            <v>1521</v>
          </cell>
          <cell r="D254" t="str">
            <v>㎥</v>
          </cell>
          <cell r="E254">
            <v>16460</v>
          </cell>
          <cell r="F254">
            <v>25035660</v>
          </cell>
        </row>
        <row r="255">
          <cell r="A255" t="str">
            <v>c. 콘 크 리 트  타 설</v>
          </cell>
        </row>
        <row r="256">
          <cell r="A256" t="str">
            <v>-1.       〃</v>
          </cell>
          <cell r="B256" t="str">
            <v>철근,진동기,펌프카</v>
          </cell>
          <cell r="C256">
            <v>416</v>
          </cell>
          <cell r="D256" t="str">
            <v>㎥</v>
          </cell>
          <cell r="E256">
            <v>10947</v>
          </cell>
          <cell r="F256">
            <v>4553952</v>
          </cell>
        </row>
        <row r="257">
          <cell r="A257" t="str">
            <v>-2.       〃</v>
          </cell>
          <cell r="B257" t="str">
            <v>무근구조물</v>
          </cell>
          <cell r="C257">
            <v>40</v>
          </cell>
          <cell r="D257" t="str">
            <v>㎥</v>
          </cell>
          <cell r="E257">
            <v>20803</v>
          </cell>
          <cell r="F257">
            <v>832120</v>
          </cell>
        </row>
        <row r="258">
          <cell r="A258" t="str">
            <v>d. 거     푸     집</v>
          </cell>
        </row>
        <row r="259">
          <cell r="A259" t="str">
            <v>-1. 합 판  거 푸 집</v>
          </cell>
          <cell r="B259" t="str">
            <v>3회</v>
          </cell>
          <cell r="C259">
            <v>1588</v>
          </cell>
          <cell r="D259" t="str">
            <v>㎡</v>
          </cell>
          <cell r="E259">
            <v>22050</v>
          </cell>
          <cell r="F259">
            <v>35015400</v>
          </cell>
        </row>
        <row r="260">
          <cell r="A260" t="str">
            <v>-2. 합 판  거 푸 집</v>
          </cell>
          <cell r="B260" t="str">
            <v>4회</v>
          </cell>
          <cell r="C260">
            <v>16</v>
          </cell>
          <cell r="D260" t="str">
            <v>㎡</v>
          </cell>
          <cell r="E260">
            <v>19038</v>
          </cell>
          <cell r="F260">
            <v>304608</v>
          </cell>
        </row>
        <row r="261">
          <cell r="A261" t="str">
            <v>e. 철 근 가 공 조 립</v>
          </cell>
          <cell r="B261" t="str">
            <v>복 잡</v>
          </cell>
          <cell r="C261">
            <v>57.36</v>
          </cell>
          <cell r="D261" t="str">
            <v>ton</v>
          </cell>
          <cell r="E261">
            <v>456666</v>
          </cell>
          <cell r="F261">
            <v>26194361</v>
          </cell>
        </row>
        <row r="262">
          <cell r="A262" t="str">
            <v>f. 지     수     판</v>
          </cell>
          <cell r="B262" t="str">
            <v>PVC, 200×5㎜</v>
          </cell>
          <cell r="C262">
            <v>79</v>
          </cell>
          <cell r="D262" t="str">
            <v>m</v>
          </cell>
          <cell r="E262">
            <v>14840</v>
          </cell>
          <cell r="F262">
            <v>1172360</v>
          </cell>
        </row>
        <row r="263">
          <cell r="A263" t="str">
            <v>g. 신   축   이   음</v>
          </cell>
          <cell r="B263" t="str">
            <v>Exp. Joint Filler,t=20mm</v>
          </cell>
          <cell r="C263">
            <v>26</v>
          </cell>
          <cell r="D263" t="str">
            <v>㎡</v>
          </cell>
          <cell r="E263">
            <v>5907</v>
          </cell>
          <cell r="F263">
            <v>153582</v>
          </cell>
        </row>
        <row r="264">
          <cell r="A264" t="str">
            <v>h. 실     런     트</v>
          </cell>
          <cell r="B264" t="str">
            <v>20 x 25mm</v>
          </cell>
          <cell r="C264">
            <v>66</v>
          </cell>
          <cell r="D264" t="str">
            <v>m</v>
          </cell>
          <cell r="E264">
            <v>2315</v>
          </cell>
          <cell r="F264">
            <v>152790</v>
          </cell>
        </row>
        <row r="265">
          <cell r="A265" t="str">
            <v>i. 강   관   비  계</v>
          </cell>
          <cell r="B265">
            <v>0</v>
          </cell>
          <cell r="C265">
            <v>613</v>
          </cell>
          <cell r="D265" t="str">
            <v>㎡</v>
          </cell>
          <cell r="E265">
            <v>10525</v>
          </cell>
          <cell r="F265">
            <v>6451825</v>
          </cell>
        </row>
        <row r="266">
          <cell r="A266" t="str">
            <v>j. 강  관  동  바  리</v>
          </cell>
          <cell r="B266" t="str">
            <v>(암거구조물용)</v>
          </cell>
          <cell r="C266">
            <v>678</v>
          </cell>
          <cell r="D266" t="str">
            <v>공㎥</v>
          </cell>
          <cell r="E266">
            <v>6834</v>
          </cell>
          <cell r="F266">
            <v>4633452</v>
          </cell>
        </row>
        <row r="267">
          <cell r="A267" t="str">
            <v>k. 스   페   이   셔</v>
          </cell>
          <cell r="B267">
            <v>0</v>
          </cell>
          <cell r="C267">
            <v>1870</v>
          </cell>
          <cell r="D267" t="str">
            <v>㎡</v>
          </cell>
          <cell r="E267">
            <v>230</v>
          </cell>
          <cell r="F267">
            <v>430100</v>
          </cell>
        </row>
        <row r="268">
          <cell r="A268" t="str">
            <v>m.부 직 포</v>
          </cell>
          <cell r="B268">
            <v>0</v>
          </cell>
          <cell r="C268">
            <v>2</v>
          </cell>
          <cell r="D268" t="str">
            <v>㎡</v>
          </cell>
          <cell r="E268">
            <v>1604</v>
          </cell>
          <cell r="F268">
            <v>3208</v>
          </cell>
        </row>
        <row r="269">
          <cell r="A269" t="str">
            <v>n. 배수관</v>
          </cell>
          <cell r="B269" t="str">
            <v>φ100mm</v>
          </cell>
          <cell r="C269">
            <v>6</v>
          </cell>
          <cell r="D269" t="str">
            <v>개</v>
          </cell>
          <cell r="E269">
            <v>4473</v>
          </cell>
          <cell r="F269">
            <v>26838</v>
          </cell>
        </row>
        <row r="270">
          <cell r="A270" t="str">
            <v>◈ Sta. 5 ＋ 730</v>
          </cell>
        </row>
        <row r="271">
          <cell r="A271" t="str">
            <v>a. 구 조 물 터 파 기</v>
          </cell>
        </row>
        <row r="272">
          <cell r="A272" t="str">
            <v>구조물 터파기</v>
          </cell>
          <cell r="B272" t="str">
            <v>(육상토사,0~2m)</v>
          </cell>
          <cell r="C272">
            <v>447</v>
          </cell>
          <cell r="D272" t="str">
            <v>㎥</v>
          </cell>
          <cell r="E272">
            <v>3161</v>
          </cell>
          <cell r="F272">
            <v>1412967</v>
          </cell>
        </row>
        <row r="273">
          <cell r="A273" t="str">
            <v>되   메   우   기</v>
          </cell>
          <cell r="B273" t="str">
            <v>다짐포함</v>
          </cell>
          <cell r="C273">
            <v>173</v>
          </cell>
          <cell r="D273" t="str">
            <v>㎥</v>
          </cell>
          <cell r="E273">
            <v>3385</v>
          </cell>
          <cell r="F273">
            <v>585605</v>
          </cell>
        </row>
        <row r="274">
          <cell r="A274" t="str">
            <v>b. 뒷      채      움</v>
          </cell>
          <cell r="B274" t="str">
            <v>보조기층재</v>
          </cell>
          <cell r="C274">
            <v>1492</v>
          </cell>
          <cell r="D274" t="str">
            <v>㎥</v>
          </cell>
          <cell r="E274">
            <v>16460</v>
          </cell>
          <cell r="F274">
            <v>24558320</v>
          </cell>
        </row>
        <row r="275">
          <cell r="A275" t="str">
            <v>c. 콘 크 리 트  타 설</v>
          </cell>
        </row>
        <row r="276">
          <cell r="A276" t="str">
            <v>-1.       〃</v>
          </cell>
          <cell r="B276" t="str">
            <v>철근,진동기,펌프카</v>
          </cell>
          <cell r="C276">
            <v>545</v>
          </cell>
          <cell r="D276" t="str">
            <v>㎥</v>
          </cell>
          <cell r="E276">
            <v>10947</v>
          </cell>
          <cell r="F276">
            <v>5966115</v>
          </cell>
        </row>
        <row r="277">
          <cell r="A277" t="str">
            <v>-2.       〃</v>
          </cell>
          <cell r="B277" t="str">
            <v>무근구조물</v>
          </cell>
          <cell r="C277">
            <v>72</v>
          </cell>
          <cell r="D277" t="str">
            <v>㎥</v>
          </cell>
          <cell r="E277">
            <v>20803</v>
          </cell>
          <cell r="F277">
            <v>1497816</v>
          </cell>
        </row>
        <row r="278">
          <cell r="A278" t="str">
            <v>d. 거     푸     집</v>
          </cell>
        </row>
        <row r="279">
          <cell r="A279" t="str">
            <v>-1. 합 판  거 푸 집</v>
          </cell>
          <cell r="B279" t="str">
            <v>3회</v>
          </cell>
          <cell r="C279">
            <v>597</v>
          </cell>
          <cell r="D279" t="str">
            <v>㎡</v>
          </cell>
          <cell r="E279">
            <v>22050</v>
          </cell>
          <cell r="F279">
            <v>13163850</v>
          </cell>
        </row>
        <row r="280">
          <cell r="A280" t="str">
            <v>-2. 합 판  거 푸 집</v>
          </cell>
          <cell r="B280" t="str">
            <v>4회</v>
          </cell>
          <cell r="C280">
            <v>49</v>
          </cell>
          <cell r="D280" t="str">
            <v>㎡</v>
          </cell>
          <cell r="E280">
            <v>19038</v>
          </cell>
          <cell r="F280">
            <v>932862</v>
          </cell>
        </row>
        <row r="281">
          <cell r="A281" t="str">
            <v>-3.합판 거푸집</v>
          </cell>
          <cell r="B281" t="str">
            <v>6회</v>
          </cell>
          <cell r="C281">
            <v>4</v>
          </cell>
          <cell r="D281" t="str">
            <v>㎡</v>
          </cell>
          <cell r="E281">
            <v>15879</v>
          </cell>
          <cell r="F281">
            <v>63516</v>
          </cell>
        </row>
        <row r="282">
          <cell r="A282" t="str">
            <v>-4. 코팅 거푸집</v>
          </cell>
          <cell r="B282" t="str">
            <v>3회</v>
          </cell>
          <cell r="C282">
            <v>187</v>
          </cell>
          <cell r="D282" t="str">
            <v>㎡</v>
          </cell>
          <cell r="E282">
            <v>22050</v>
          </cell>
          <cell r="F282">
            <v>4123350</v>
          </cell>
        </row>
        <row r="283">
          <cell r="A283" t="str">
            <v>-5. 무늬거푸집</v>
          </cell>
          <cell r="B283">
            <v>0</v>
          </cell>
          <cell r="C283">
            <v>433</v>
          </cell>
          <cell r="D283" t="str">
            <v>M2</v>
          </cell>
          <cell r="E283">
            <v>29285</v>
          </cell>
          <cell r="F283">
            <v>12680405</v>
          </cell>
        </row>
        <row r="284">
          <cell r="A284" t="str">
            <v>e. 철 근 가 공 조 립</v>
          </cell>
          <cell r="B284" t="str">
            <v>복 잡</v>
          </cell>
          <cell r="C284">
            <v>91.43</v>
          </cell>
          <cell r="D284" t="str">
            <v>ton</v>
          </cell>
          <cell r="E284">
            <v>456666</v>
          </cell>
          <cell r="F284">
            <v>41752972</v>
          </cell>
        </row>
        <row r="285">
          <cell r="A285" t="str">
            <v>f. 지     수     판</v>
          </cell>
          <cell r="B285" t="str">
            <v>PVC, 200×5㎜</v>
          </cell>
          <cell r="C285">
            <v>39</v>
          </cell>
          <cell r="D285" t="str">
            <v>m</v>
          </cell>
          <cell r="E285">
            <v>14840</v>
          </cell>
          <cell r="F285">
            <v>578760</v>
          </cell>
        </row>
        <row r="286">
          <cell r="A286" t="str">
            <v>g. 신   축   이   음</v>
          </cell>
          <cell r="B286" t="str">
            <v>Exp. Joint Filler,t=20mm</v>
          </cell>
          <cell r="C286">
            <v>19</v>
          </cell>
          <cell r="D286" t="str">
            <v>㎡</v>
          </cell>
          <cell r="E286">
            <v>5907</v>
          </cell>
          <cell r="F286">
            <v>112233</v>
          </cell>
        </row>
        <row r="287">
          <cell r="A287" t="str">
            <v>h. 실     런     트</v>
          </cell>
          <cell r="B287" t="str">
            <v>20 x 25mm</v>
          </cell>
          <cell r="C287">
            <v>33</v>
          </cell>
          <cell r="D287" t="str">
            <v>m</v>
          </cell>
          <cell r="E287">
            <v>2315</v>
          </cell>
          <cell r="F287">
            <v>76395</v>
          </cell>
        </row>
        <row r="288">
          <cell r="A288" t="str">
            <v>i. 강   관   비  계</v>
          </cell>
          <cell r="B288">
            <v>0</v>
          </cell>
          <cell r="C288">
            <v>557</v>
          </cell>
          <cell r="D288" t="str">
            <v>㎡</v>
          </cell>
          <cell r="E288">
            <v>10525</v>
          </cell>
          <cell r="F288">
            <v>5862425</v>
          </cell>
        </row>
        <row r="289">
          <cell r="A289" t="str">
            <v>j. 강  관  동  바  리</v>
          </cell>
          <cell r="B289" t="str">
            <v>(암거구조물용)</v>
          </cell>
          <cell r="C289">
            <v>786</v>
          </cell>
          <cell r="D289" t="str">
            <v>공㎥</v>
          </cell>
          <cell r="E289">
            <v>6834</v>
          </cell>
          <cell r="F289">
            <v>5371524</v>
          </cell>
        </row>
        <row r="290">
          <cell r="A290" t="str">
            <v>k. 스   페   이   셔</v>
          </cell>
          <cell r="B290">
            <v>0</v>
          </cell>
          <cell r="C290">
            <v>1417</v>
          </cell>
          <cell r="D290" t="str">
            <v>㎡</v>
          </cell>
          <cell r="E290">
            <v>230</v>
          </cell>
          <cell r="F290">
            <v>325910</v>
          </cell>
        </row>
        <row r="291">
          <cell r="A291" t="str">
            <v>l  아 스 팔 트 코 팅</v>
          </cell>
          <cell r="B291">
            <v>0</v>
          </cell>
          <cell r="C291">
            <v>643</v>
          </cell>
          <cell r="D291" t="str">
            <v>M2</v>
          </cell>
          <cell r="E291">
            <v>4406</v>
          </cell>
          <cell r="F291">
            <v>2833058</v>
          </cell>
        </row>
        <row r="292">
          <cell r="A292" t="str">
            <v>m. 전 선 관</v>
          </cell>
          <cell r="B292" t="str">
            <v>(PVC PIPE φ16mm)</v>
          </cell>
          <cell r="C292">
            <v>39</v>
          </cell>
          <cell r="D292" t="str">
            <v>m</v>
          </cell>
          <cell r="E292">
            <v>381</v>
          </cell>
          <cell r="F292">
            <v>14859</v>
          </cell>
        </row>
        <row r="293">
          <cell r="A293" t="str">
            <v>n.부 직 포</v>
          </cell>
          <cell r="B293">
            <v>0</v>
          </cell>
          <cell r="C293">
            <v>12</v>
          </cell>
          <cell r="D293" t="str">
            <v>㎡</v>
          </cell>
          <cell r="E293">
            <v>1604</v>
          </cell>
          <cell r="F293">
            <v>19248</v>
          </cell>
        </row>
        <row r="294">
          <cell r="A294" t="str">
            <v>o. 배수관</v>
          </cell>
          <cell r="B294" t="str">
            <v>φ100mm</v>
          </cell>
          <cell r="C294">
            <v>36</v>
          </cell>
          <cell r="D294" t="str">
            <v>개</v>
          </cell>
          <cell r="E294">
            <v>4473</v>
          </cell>
          <cell r="F294">
            <v>161028</v>
          </cell>
        </row>
        <row r="295">
          <cell r="A295" t="str">
            <v>p. 다웰바설치공</v>
          </cell>
          <cell r="B295">
            <v>0</v>
          </cell>
          <cell r="C295">
            <v>88</v>
          </cell>
          <cell r="D295" t="str">
            <v>EA</v>
          </cell>
          <cell r="E295">
            <v>6278</v>
          </cell>
          <cell r="F295">
            <v>552464</v>
          </cell>
        </row>
        <row r="296">
          <cell r="A296" t="str">
            <v>q. 보조기층재 구입 및 운반</v>
          </cell>
          <cell r="B296">
            <v>0</v>
          </cell>
          <cell r="C296">
            <v>29</v>
          </cell>
          <cell r="D296" t="str">
            <v>㎥</v>
          </cell>
          <cell r="E296">
            <v>5800</v>
          </cell>
          <cell r="F296">
            <v>168200</v>
          </cell>
        </row>
        <row r="297">
          <cell r="A297" t="str">
            <v>r. 보조기층 포설 및 다짐</v>
          </cell>
          <cell r="B297" t="str">
            <v>(t=20cm)</v>
          </cell>
          <cell r="C297">
            <v>22</v>
          </cell>
          <cell r="D297" t="str">
            <v>㎥</v>
          </cell>
          <cell r="E297">
            <v>1971</v>
          </cell>
          <cell r="F297">
            <v>43362</v>
          </cell>
        </row>
        <row r="298">
          <cell r="A298" t="str">
            <v>s. 스치로폴</v>
          </cell>
          <cell r="B298" t="str">
            <v>t = 20mm</v>
          </cell>
          <cell r="C298">
            <v>14</v>
          </cell>
          <cell r="D298" t="str">
            <v>M2</v>
          </cell>
          <cell r="E298">
            <v>2441</v>
          </cell>
          <cell r="F298">
            <v>34174</v>
          </cell>
        </row>
        <row r="299">
          <cell r="A299" t="str">
            <v>◈ Sta. 6 ＋ 496</v>
          </cell>
        </row>
        <row r="300">
          <cell r="A300" t="str">
            <v>a. 구 조 물 터 파 기</v>
          </cell>
        </row>
        <row r="301">
          <cell r="A301" t="str">
            <v>구조물 터파기</v>
          </cell>
          <cell r="B301" t="str">
            <v>(육상토사,0~2m)</v>
          </cell>
          <cell r="C301">
            <v>1252</v>
          </cell>
          <cell r="D301" t="str">
            <v>㎥</v>
          </cell>
          <cell r="E301">
            <v>3161</v>
          </cell>
          <cell r="F301">
            <v>3957572</v>
          </cell>
        </row>
        <row r="302">
          <cell r="A302" t="str">
            <v>구조물 터파기</v>
          </cell>
          <cell r="B302" t="str">
            <v>(육상토사,2~4m)</v>
          </cell>
          <cell r="C302">
            <v>484</v>
          </cell>
          <cell r="D302" t="str">
            <v>㎥</v>
          </cell>
          <cell r="E302">
            <v>4598</v>
          </cell>
          <cell r="F302">
            <v>2225432</v>
          </cell>
        </row>
        <row r="303">
          <cell r="A303" t="str">
            <v>되   메   우   기</v>
          </cell>
          <cell r="B303" t="str">
            <v>다짐포함</v>
          </cell>
          <cell r="C303">
            <v>200</v>
          </cell>
          <cell r="D303" t="str">
            <v>㎥</v>
          </cell>
          <cell r="E303">
            <v>3385</v>
          </cell>
          <cell r="F303">
            <v>677000</v>
          </cell>
        </row>
        <row r="304">
          <cell r="A304" t="str">
            <v>b. 뒷      채      움</v>
          </cell>
          <cell r="B304" t="str">
            <v>보조기층재</v>
          </cell>
          <cell r="C304">
            <v>2005</v>
          </cell>
          <cell r="D304" t="str">
            <v>㎥</v>
          </cell>
          <cell r="E304">
            <v>16460</v>
          </cell>
          <cell r="F304">
            <v>33002300</v>
          </cell>
        </row>
        <row r="305">
          <cell r="A305" t="str">
            <v>c. 콘 크 리 트  타 설</v>
          </cell>
        </row>
        <row r="306">
          <cell r="A306" t="str">
            <v>-1.       〃</v>
          </cell>
          <cell r="B306" t="str">
            <v>철근,진동기,펌프카</v>
          </cell>
          <cell r="C306">
            <v>297</v>
          </cell>
          <cell r="D306" t="str">
            <v>㎥</v>
          </cell>
          <cell r="E306">
            <v>10947</v>
          </cell>
          <cell r="F306">
            <v>3251259</v>
          </cell>
        </row>
        <row r="307">
          <cell r="A307" t="str">
            <v>-2.       〃</v>
          </cell>
          <cell r="B307" t="str">
            <v>무근구조물</v>
          </cell>
          <cell r="C307">
            <v>62</v>
          </cell>
          <cell r="D307" t="str">
            <v>㎥</v>
          </cell>
          <cell r="E307">
            <v>20803</v>
          </cell>
          <cell r="F307">
            <v>1289786</v>
          </cell>
        </row>
        <row r="308">
          <cell r="A308" t="str">
            <v>d. 거     푸     집</v>
          </cell>
        </row>
        <row r="309">
          <cell r="A309" t="str">
            <v>-1. 합 판  거 푸 집</v>
          </cell>
          <cell r="B309" t="str">
            <v>3회</v>
          </cell>
          <cell r="C309">
            <v>631</v>
          </cell>
          <cell r="D309" t="str">
            <v>㎡</v>
          </cell>
          <cell r="E309">
            <v>22050</v>
          </cell>
          <cell r="F309">
            <v>13913550</v>
          </cell>
        </row>
        <row r="310">
          <cell r="A310" t="str">
            <v>-2. 코팅 거푸집</v>
          </cell>
          <cell r="B310" t="str">
            <v>3회</v>
          </cell>
          <cell r="C310">
            <v>200</v>
          </cell>
          <cell r="D310" t="str">
            <v>㎡</v>
          </cell>
          <cell r="E310">
            <v>22050</v>
          </cell>
          <cell r="F310">
            <v>4410000</v>
          </cell>
        </row>
        <row r="311">
          <cell r="A311" t="str">
            <v>-3. 합 판  거 푸 집</v>
          </cell>
          <cell r="B311" t="str">
            <v>4회</v>
          </cell>
          <cell r="C311">
            <v>57</v>
          </cell>
          <cell r="D311" t="str">
            <v>㎡</v>
          </cell>
          <cell r="E311">
            <v>19038</v>
          </cell>
          <cell r="F311">
            <v>1085166</v>
          </cell>
        </row>
        <row r="312">
          <cell r="A312" t="str">
            <v>-4. 무늬거푸집</v>
          </cell>
          <cell r="B312">
            <v>0</v>
          </cell>
          <cell r="C312">
            <v>476</v>
          </cell>
          <cell r="D312" t="str">
            <v>M2</v>
          </cell>
          <cell r="E312">
            <v>29285</v>
          </cell>
          <cell r="F312">
            <v>13939660</v>
          </cell>
        </row>
        <row r="313">
          <cell r="A313" t="str">
            <v>e. 철 근 가 공 조 립</v>
          </cell>
          <cell r="B313" t="str">
            <v>복 잡</v>
          </cell>
          <cell r="C313">
            <v>84.43</v>
          </cell>
          <cell r="D313" t="str">
            <v>ton</v>
          </cell>
          <cell r="E313">
            <v>456666</v>
          </cell>
          <cell r="F313">
            <v>38556310</v>
          </cell>
        </row>
        <row r="314">
          <cell r="A314" t="str">
            <v>f. 지     수     판</v>
          </cell>
          <cell r="B314" t="str">
            <v>PVC, 200×5㎜</v>
          </cell>
          <cell r="C314">
            <v>40</v>
          </cell>
          <cell r="D314" t="str">
            <v>m</v>
          </cell>
          <cell r="E314">
            <v>14840</v>
          </cell>
          <cell r="F314">
            <v>593600</v>
          </cell>
        </row>
        <row r="315">
          <cell r="A315" t="str">
            <v>g. 신   축   이   음</v>
          </cell>
          <cell r="B315" t="str">
            <v>Exp. Joint Filler,t=20mm</v>
          </cell>
          <cell r="C315">
            <v>23</v>
          </cell>
          <cell r="D315" t="str">
            <v>㎡</v>
          </cell>
          <cell r="E315">
            <v>5907</v>
          </cell>
          <cell r="F315">
            <v>135861</v>
          </cell>
        </row>
        <row r="316">
          <cell r="A316" t="str">
            <v>h. 실     런     트</v>
          </cell>
          <cell r="B316" t="str">
            <v>20 x 25mm</v>
          </cell>
          <cell r="C316">
            <v>34</v>
          </cell>
          <cell r="D316" t="str">
            <v>m</v>
          </cell>
          <cell r="E316">
            <v>2315</v>
          </cell>
          <cell r="F316">
            <v>78710</v>
          </cell>
        </row>
        <row r="317">
          <cell r="A317" t="str">
            <v>i. 강   관   비  계</v>
          </cell>
          <cell r="B317">
            <v>0</v>
          </cell>
          <cell r="C317">
            <v>633</v>
          </cell>
          <cell r="D317" t="str">
            <v>㎡</v>
          </cell>
          <cell r="E317">
            <v>10525</v>
          </cell>
          <cell r="F317">
            <v>6662325</v>
          </cell>
        </row>
        <row r="318">
          <cell r="A318" t="str">
            <v>j. 강  관  동  바  리</v>
          </cell>
          <cell r="B318" t="str">
            <v>(암거구조물용)</v>
          </cell>
          <cell r="C318">
            <v>840</v>
          </cell>
          <cell r="D318" t="str">
            <v>공㎥</v>
          </cell>
          <cell r="E318">
            <v>6834</v>
          </cell>
          <cell r="F318">
            <v>5740560</v>
          </cell>
        </row>
        <row r="319">
          <cell r="A319" t="str">
            <v>k. 스   페   이   셔</v>
          </cell>
          <cell r="B319">
            <v>0</v>
          </cell>
          <cell r="C319">
            <v>1276</v>
          </cell>
          <cell r="D319" t="str">
            <v>㎡</v>
          </cell>
          <cell r="E319">
            <v>230</v>
          </cell>
          <cell r="F319">
            <v>293480</v>
          </cell>
        </row>
        <row r="320">
          <cell r="A320" t="str">
            <v>l  아 스 팔 트 코 팅</v>
          </cell>
          <cell r="B320">
            <v>0</v>
          </cell>
          <cell r="C320">
            <v>713</v>
          </cell>
          <cell r="D320" t="str">
            <v>M2</v>
          </cell>
          <cell r="E320">
            <v>4406</v>
          </cell>
          <cell r="F320">
            <v>3141478</v>
          </cell>
        </row>
        <row r="321">
          <cell r="A321" t="str">
            <v>m. 전 선 관</v>
          </cell>
          <cell r="B321" t="str">
            <v>(PVC PIPE φ16mm)</v>
          </cell>
          <cell r="C321">
            <v>42</v>
          </cell>
          <cell r="D321" t="str">
            <v>m</v>
          </cell>
          <cell r="E321">
            <v>381</v>
          </cell>
          <cell r="F321">
            <v>16002</v>
          </cell>
        </row>
        <row r="322">
          <cell r="A322" t="str">
            <v>n.부 직 포</v>
          </cell>
          <cell r="B322">
            <v>0</v>
          </cell>
          <cell r="C322">
            <v>15</v>
          </cell>
          <cell r="D322" t="str">
            <v>㎡</v>
          </cell>
          <cell r="E322">
            <v>1604</v>
          </cell>
          <cell r="F322">
            <v>24060</v>
          </cell>
        </row>
        <row r="323">
          <cell r="A323" t="str">
            <v>o. 배수관</v>
          </cell>
          <cell r="B323" t="str">
            <v>φ100mm</v>
          </cell>
          <cell r="C323">
            <v>44</v>
          </cell>
          <cell r="D323" t="str">
            <v>개</v>
          </cell>
          <cell r="E323">
            <v>4473</v>
          </cell>
          <cell r="F323">
            <v>196812</v>
          </cell>
        </row>
        <row r="324">
          <cell r="A324" t="str">
            <v>q. 보조기층재 구입 및 운반</v>
          </cell>
          <cell r="B324">
            <v>0</v>
          </cell>
          <cell r="C324">
            <v>37</v>
          </cell>
          <cell r="D324" t="str">
            <v>㎥</v>
          </cell>
          <cell r="E324">
            <v>5800</v>
          </cell>
          <cell r="F324">
            <v>214600</v>
          </cell>
        </row>
        <row r="325">
          <cell r="A325" t="str">
            <v>r. 보조기층 포설 및 다짐</v>
          </cell>
          <cell r="B325" t="str">
            <v>(t=20cm)</v>
          </cell>
          <cell r="C325">
            <v>29</v>
          </cell>
          <cell r="D325" t="str">
            <v>㎥</v>
          </cell>
          <cell r="E325">
            <v>1971</v>
          </cell>
          <cell r="F325">
            <v>57159</v>
          </cell>
        </row>
        <row r="326">
          <cell r="A326" t="str">
            <v>◈ Sta. 6 ＋ 803</v>
          </cell>
        </row>
        <row r="327">
          <cell r="A327" t="str">
            <v>a. 구 조 물 터 파 기</v>
          </cell>
        </row>
        <row r="328">
          <cell r="A328" t="str">
            <v>구조물 터파기</v>
          </cell>
          <cell r="B328" t="str">
            <v>(육상토사,0~2m)</v>
          </cell>
          <cell r="C328">
            <v>519</v>
          </cell>
          <cell r="D328" t="str">
            <v>㎥</v>
          </cell>
          <cell r="E328">
            <v>3161</v>
          </cell>
          <cell r="F328">
            <v>1640559</v>
          </cell>
        </row>
        <row r="329">
          <cell r="A329" t="str">
            <v>되   메   우   기</v>
          </cell>
          <cell r="B329" t="str">
            <v>다짐포함</v>
          </cell>
          <cell r="C329">
            <v>93</v>
          </cell>
          <cell r="D329" t="str">
            <v>㎥</v>
          </cell>
          <cell r="E329">
            <v>3385</v>
          </cell>
          <cell r="F329">
            <v>314805</v>
          </cell>
        </row>
        <row r="330">
          <cell r="A330" t="str">
            <v>b. 뒷      채      움</v>
          </cell>
          <cell r="B330" t="str">
            <v>보조기층재</v>
          </cell>
          <cell r="C330">
            <v>599</v>
          </cell>
          <cell r="D330" t="str">
            <v>㎥</v>
          </cell>
          <cell r="E330">
            <v>16460</v>
          </cell>
          <cell r="F330">
            <v>9859540</v>
          </cell>
        </row>
        <row r="331">
          <cell r="A331" t="str">
            <v>c. 콘 크 리 트  타 설</v>
          </cell>
        </row>
        <row r="332">
          <cell r="A332" t="str">
            <v>-1.       〃</v>
          </cell>
          <cell r="B332" t="str">
            <v>철근,진동기,펌프카</v>
          </cell>
          <cell r="C332">
            <v>212</v>
          </cell>
          <cell r="D332" t="str">
            <v>㎥</v>
          </cell>
          <cell r="E332">
            <v>10947</v>
          </cell>
          <cell r="F332">
            <v>2320764</v>
          </cell>
        </row>
        <row r="333">
          <cell r="A333" t="str">
            <v>-2.       〃</v>
          </cell>
          <cell r="B333" t="str">
            <v>무근구조물</v>
          </cell>
          <cell r="C333">
            <v>28</v>
          </cell>
          <cell r="D333" t="str">
            <v>㎥</v>
          </cell>
          <cell r="E333">
            <v>20803</v>
          </cell>
          <cell r="F333">
            <v>582484</v>
          </cell>
        </row>
        <row r="334">
          <cell r="A334" t="str">
            <v>d. 거     푸     집</v>
          </cell>
        </row>
        <row r="335">
          <cell r="A335" t="str">
            <v>-1. 합 판  거 푸 집</v>
          </cell>
          <cell r="B335" t="str">
            <v>3회</v>
          </cell>
          <cell r="C335">
            <v>734</v>
          </cell>
          <cell r="D335" t="str">
            <v>㎡</v>
          </cell>
          <cell r="E335">
            <v>22050</v>
          </cell>
          <cell r="F335">
            <v>16184700</v>
          </cell>
        </row>
        <row r="336">
          <cell r="A336" t="str">
            <v>-2. 합 판  거 푸 집</v>
          </cell>
          <cell r="B336" t="str">
            <v>4회</v>
          </cell>
          <cell r="C336">
            <v>33</v>
          </cell>
          <cell r="D336" t="str">
            <v>㎡</v>
          </cell>
          <cell r="E336">
            <v>19038</v>
          </cell>
          <cell r="F336">
            <v>628254</v>
          </cell>
        </row>
        <row r="337">
          <cell r="A337" t="str">
            <v>e. 철 근 가 공 조 립</v>
          </cell>
          <cell r="B337" t="str">
            <v>복 잡</v>
          </cell>
          <cell r="C337">
            <v>21.4</v>
          </cell>
          <cell r="D337" t="str">
            <v>ton</v>
          </cell>
          <cell r="E337">
            <v>456666</v>
          </cell>
          <cell r="F337">
            <v>9772652</v>
          </cell>
        </row>
        <row r="338">
          <cell r="A338" t="str">
            <v>f. 지     수     판</v>
          </cell>
          <cell r="B338" t="str">
            <v>PVC, 200×5㎜</v>
          </cell>
          <cell r="C338">
            <v>30</v>
          </cell>
          <cell r="D338" t="str">
            <v>m</v>
          </cell>
          <cell r="E338">
            <v>14840</v>
          </cell>
          <cell r="F338">
            <v>445200</v>
          </cell>
        </row>
        <row r="339">
          <cell r="A339" t="str">
            <v>g. 신   축   이   음</v>
          </cell>
          <cell r="B339" t="str">
            <v>Exp. Joint Filler,t=20mm</v>
          </cell>
          <cell r="C339">
            <v>10</v>
          </cell>
          <cell r="D339" t="str">
            <v>㎡</v>
          </cell>
          <cell r="E339">
            <v>5907</v>
          </cell>
          <cell r="F339">
            <v>59070</v>
          </cell>
        </row>
        <row r="340">
          <cell r="A340" t="str">
            <v>h. 실     런     트</v>
          </cell>
          <cell r="B340" t="str">
            <v>20 x 25mm</v>
          </cell>
          <cell r="C340">
            <v>25</v>
          </cell>
          <cell r="D340" t="str">
            <v>m</v>
          </cell>
          <cell r="E340">
            <v>2315</v>
          </cell>
          <cell r="F340">
            <v>57875</v>
          </cell>
        </row>
        <row r="341">
          <cell r="A341" t="str">
            <v>i. 강   관   비  계</v>
          </cell>
          <cell r="B341">
            <v>0</v>
          </cell>
          <cell r="C341">
            <v>256</v>
          </cell>
          <cell r="D341" t="str">
            <v>㎡</v>
          </cell>
          <cell r="E341">
            <v>10525</v>
          </cell>
          <cell r="F341">
            <v>2694400</v>
          </cell>
        </row>
        <row r="342">
          <cell r="A342" t="str">
            <v>j. 강  관  동  바  리</v>
          </cell>
          <cell r="B342" t="str">
            <v>(암거구조물용)</v>
          </cell>
          <cell r="C342">
            <v>260</v>
          </cell>
          <cell r="D342" t="str">
            <v>공㎥</v>
          </cell>
          <cell r="E342">
            <v>6834</v>
          </cell>
          <cell r="F342">
            <v>1776840</v>
          </cell>
        </row>
        <row r="343">
          <cell r="A343" t="str">
            <v>k. 스   페   이   셔</v>
          </cell>
          <cell r="B343">
            <v>0</v>
          </cell>
          <cell r="C343">
            <v>795</v>
          </cell>
          <cell r="D343" t="str">
            <v>㎡</v>
          </cell>
          <cell r="E343">
            <v>230</v>
          </cell>
          <cell r="F343">
            <v>182850</v>
          </cell>
        </row>
        <row r="344">
          <cell r="A344" t="str">
            <v>n.부 직 포</v>
          </cell>
          <cell r="B344">
            <v>0</v>
          </cell>
          <cell r="C344">
            <v>4</v>
          </cell>
          <cell r="D344" t="str">
            <v>㎡</v>
          </cell>
          <cell r="E344">
            <v>1604</v>
          </cell>
          <cell r="F344">
            <v>6416</v>
          </cell>
        </row>
        <row r="345">
          <cell r="A345" t="str">
            <v>o. 배수관</v>
          </cell>
          <cell r="B345" t="str">
            <v>φ100mm</v>
          </cell>
          <cell r="C345">
            <v>12</v>
          </cell>
          <cell r="D345" t="str">
            <v>개</v>
          </cell>
          <cell r="E345">
            <v>4473</v>
          </cell>
          <cell r="F345">
            <v>53676</v>
          </cell>
        </row>
        <row r="346">
          <cell r="A346" t="str">
            <v>◈ Sta. 7 ＋ 100</v>
          </cell>
        </row>
        <row r="347">
          <cell r="A347" t="str">
            <v>a. 구 조 물 터 파 기</v>
          </cell>
        </row>
        <row r="348">
          <cell r="A348" t="str">
            <v>구조물 터파기</v>
          </cell>
          <cell r="B348" t="str">
            <v>(육상토사,0~2m)</v>
          </cell>
          <cell r="C348">
            <v>298</v>
          </cell>
          <cell r="D348" t="str">
            <v>㎥</v>
          </cell>
          <cell r="E348">
            <v>3161</v>
          </cell>
          <cell r="F348">
            <v>941978</v>
          </cell>
        </row>
        <row r="349">
          <cell r="A349" t="str">
            <v>b. 뒷      채      움</v>
          </cell>
          <cell r="B349" t="str">
            <v>보조기층재</v>
          </cell>
          <cell r="C349">
            <v>1231</v>
          </cell>
          <cell r="D349" t="str">
            <v>㎥</v>
          </cell>
          <cell r="E349">
            <v>16460</v>
          </cell>
          <cell r="F349">
            <v>20262260</v>
          </cell>
        </row>
        <row r="350">
          <cell r="A350" t="str">
            <v>c. 콘 크 리 트  타 설</v>
          </cell>
        </row>
        <row r="351">
          <cell r="A351" t="str">
            <v>-1.       〃</v>
          </cell>
          <cell r="B351" t="str">
            <v>철근,진동기,펌프카</v>
          </cell>
          <cell r="C351">
            <v>731</v>
          </cell>
          <cell r="D351" t="str">
            <v>㎥</v>
          </cell>
          <cell r="E351">
            <v>10947</v>
          </cell>
          <cell r="F351">
            <v>8002257</v>
          </cell>
        </row>
        <row r="352">
          <cell r="A352" t="str">
            <v>-2.       〃</v>
          </cell>
          <cell r="B352" t="str">
            <v>무근구조물</v>
          </cell>
          <cell r="C352">
            <v>43</v>
          </cell>
          <cell r="D352" t="str">
            <v>㎥</v>
          </cell>
          <cell r="E352">
            <v>20803</v>
          </cell>
          <cell r="F352">
            <v>894529</v>
          </cell>
        </row>
        <row r="353">
          <cell r="A353" t="str">
            <v>d. 거     푸     집</v>
          </cell>
        </row>
        <row r="354">
          <cell r="A354" t="str">
            <v>-1. 합 판  거 푸 집</v>
          </cell>
          <cell r="B354" t="str">
            <v>3회</v>
          </cell>
          <cell r="C354">
            <v>1554</v>
          </cell>
          <cell r="D354" t="str">
            <v>㎡</v>
          </cell>
          <cell r="E354">
            <v>22050</v>
          </cell>
          <cell r="F354">
            <v>34265700</v>
          </cell>
        </row>
        <row r="355">
          <cell r="A355" t="str">
            <v>e. 철 근 가 공 조 립</v>
          </cell>
          <cell r="B355" t="str">
            <v>복 잡</v>
          </cell>
          <cell r="C355">
            <v>93.57</v>
          </cell>
          <cell r="D355" t="str">
            <v>ton</v>
          </cell>
          <cell r="E355">
            <v>456666</v>
          </cell>
          <cell r="F355">
            <v>42730237</v>
          </cell>
        </row>
        <row r="356">
          <cell r="A356" t="str">
            <v>f. 지     수     판</v>
          </cell>
          <cell r="B356" t="str">
            <v>PVC, 200×5㎜</v>
          </cell>
          <cell r="C356">
            <v>62</v>
          </cell>
          <cell r="D356" t="str">
            <v>m</v>
          </cell>
          <cell r="E356">
            <v>14840</v>
          </cell>
          <cell r="F356">
            <v>920080</v>
          </cell>
        </row>
        <row r="357">
          <cell r="A357" t="str">
            <v>g. 신   축   이   음</v>
          </cell>
          <cell r="B357" t="str">
            <v>Exp. Joint Filler,t=20mm</v>
          </cell>
          <cell r="C357">
            <v>37</v>
          </cell>
          <cell r="D357" t="str">
            <v>㎡</v>
          </cell>
          <cell r="E357">
            <v>5907</v>
          </cell>
          <cell r="F357">
            <v>218559</v>
          </cell>
        </row>
        <row r="358">
          <cell r="A358" t="str">
            <v>h. 실     런     트</v>
          </cell>
          <cell r="B358" t="str">
            <v>20 x 25mm</v>
          </cell>
          <cell r="C358">
            <v>46</v>
          </cell>
          <cell r="D358" t="str">
            <v>m</v>
          </cell>
          <cell r="E358">
            <v>2315</v>
          </cell>
          <cell r="F358">
            <v>106490</v>
          </cell>
        </row>
        <row r="359">
          <cell r="A359" t="str">
            <v>i. 강   관   비  계</v>
          </cell>
          <cell r="B359">
            <v>0</v>
          </cell>
          <cell r="C359">
            <v>420</v>
          </cell>
          <cell r="D359" t="str">
            <v>㎡</v>
          </cell>
          <cell r="E359">
            <v>10525</v>
          </cell>
          <cell r="F359">
            <v>4420500</v>
          </cell>
        </row>
        <row r="360">
          <cell r="A360" t="str">
            <v>j. 강  관  동  바  리</v>
          </cell>
          <cell r="B360" t="str">
            <v>(암거구조물용)</v>
          </cell>
          <cell r="C360">
            <v>1027</v>
          </cell>
          <cell r="D360" t="str">
            <v>공㎥</v>
          </cell>
          <cell r="E360">
            <v>6834</v>
          </cell>
          <cell r="F360">
            <v>7018518</v>
          </cell>
        </row>
        <row r="361">
          <cell r="A361" t="str">
            <v>k. 스   페   이   셔</v>
          </cell>
          <cell r="B361">
            <v>0</v>
          </cell>
          <cell r="C361">
            <v>1938</v>
          </cell>
          <cell r="D361" t="str">
            <v>㎡</v>
          </cell>
          <cell r="E361">
            <v>230</v>
          </cell>
          <cell r="F361">
            <v>445740</v>
          </cell>
        </row>
        <row r="362">
          <cell r="A362" t="str">
            <v>◈ Sta. 8 ＋ 650</v>
          </cell>
        </row>
        <row r="363">
          <cell r="A363" t="str">
            <v>a. 구 조 물 터 파 기</v>
          </cell>
        </row>
        <row r="364">
          <cell r="A364" t="str">
            <v>구조물 터파기</v>
          </cell>
          <cell r="B364" t="str">
            <v>(육상토사,0~2m)</v>
          </cell>
          <cell r="C364">
            <v>1670</v>
          </cell>
          <cell r="D364" t="str">
            <v>㎥</v>
          </cell>
          <cell r="E364">
            <v>3161</v>
          </cell>
          <cell r="F364">
            <v>5278870</v>
          </cell>
        </row>
        <row r="365">
          <cell r="A365" t="str">
            <v>구조물 터파기</v>
          </cell>
          <cell r="B365" t="str">
            <v>(육상토사,2~4m)</v>
          </cell>
          <cell r="C365">
            <v>698</v>
          </cell>
          <cell r="D365" t="str">
            <v>㎥</v>
          </cell>
          <cell r="E365">
            <v>4598</v>
          </cell>
          <cell r="F365">
            <v>3209404</v>
          </cell>
        </row>
        <row r="366">
          <cell r="A366" t="str">
            <v>되   메   우   기</v>
          </cell>
          <cell r="B366" t="str">
            <v>다짐포함</v>
          </cell>
          <cell r="C366">
            <v>710</v>
          </cell>
          <cell r="D366" t="str">
            <v>㎥</v>
          </cell>
          <cell r="E366">
            <v>3385</v>
          </cell>
          <cell r="F366">
            <v>2403350</v>
          </cell>
        </row>
        <row r="367">
          <cell r="A367" t="str">
            <v>b. 뒷      채      움</v>
          </cell>
          <cell r="B367" t="str">
            <v>보조기층재</v>
          </cell>
          <cell r="C367">
            <v>932</v>
          </cell>
          <cell r="D367" t="str">
            <v>㎥</v>
          </cell>
          <cell r="E367">
            <v>16460</v>
          </cell>
          <cell r="F367">
            <v>15340720</v>
          </cell>
        </row>
        <row r="368">
          <cell r="A368" t="str">
            <v>c. 콘 크 리 트  타 설</v>
          </cell>
        </row>
        <row r="369">
          <cell r="A369" t="str">
            <v>-1.       〃</v>
          </cell>
          <cell r="B369" t="str">
            <v>철근,진동기,펌프카</v>
          </cell>
          <cell r="C369">
            <v>327</v>
          </cell>
          <cell r="D369" t="str">
            <v>㎥</v>
          </cell>
          <cell r="E369">
            <v>10947</v>
          </cell>
          <cell r="F369">
            <v>3579669</v>
          </cell>
        </row>
        <row r="370">
          <cell r="A370" t="str">
            <v>-2.       〃</v>
          </cell>
          <cell r="B370" t="str">
            <v>무근구조물</v>
          </cell>
          <cell r="C370">
            <v>40</v>
          </cell>
          <cell r="D370" t="str">
            <v>㎥</v>
          </cell>
          <cell r="E370">
            <v>20803</v>
          </cell>
          <cell r="F370">
            <v>832120</v>
          </cell>
        </row>
        <row r="371">
          <cell r="A371" t="str">
            <v>d. 거     푸     집</v>
          </cell>
        </row>
        <row r="372">
          <cell r="A372" t="str">
            <v>-1. 합 판  거 푸 집</v>
          </cell>
          <cell r="B372" t="str">
            <v>3회</v>
          </cell>
          <cell r="C372">
            <v>1130</v>
          </cell>
          <cell r="D372" t="str">
            <v>㎡</v>
          </cell>
          <cell r="E372">
            <v>22050</v>
          </cell>
          <cell r="F372">
            <v>24916500</v>
          </cell>
        </row>
        <row r="373">
          <cell r="A373" t="str">
            <v>-2. 합 판  거 푸 집</v>
          </cell>
          <cell r="B373" t="str">
            <v>4회</v>
          </cell>
          <cell r="C373">
            <v>30</v>
          </cell>
          <cell r="D373" t="str">
            <v>㎡</v>
          </cell>
          <cell r="E373">
            <v>19038</v>
          </cell>
          <cell r="F373">
            <v>571140</v>
          </cell>
        </row>
        <row r="374">
          <cell r="A374" t="str">
            <v>e. 철 근 가 공 조 립</v>
          </cell>
          <cell r="B374" t="str">
            <v>복 잡</v>
          </cell>
          <cell r="C374">
            <v>33.22</v>
          </cell>
          <cell r="D374" t="str">
            <v>ton</v>
          </cell>
          <cell r="E374">
            <v>456666</v>
          </cell>
          <cell r="F374">
            <v>15170444</v>
          </cell>
        </row>
        <row r="375">
          <cell r="A375" t="str">
            <v>f. 지     수     판</v>
          </cell>
          <cell r="B375" t="str">
            <v>PVC, 200×5㎜</v>
          </cell>
          <cell r="C375">
            <v>51</v>
          </cell>
          <cell r="D375" t="str">
            <v>m</v>
          </cell>
          <cell r="E375">
            <v>14840</v>
          </cell>
          <cell r="F375">
            <v>756840</v>
          </cell>
        </row>
        <row r="376">
          <cell r="A376" t="str">
            <v>g. 신   축   이   음</v>
          </cell>
          <cell r="B376" t="str">
            <v>Exp. Joint Filler,t=20mm</v>
          </cell>
          <cell r="C376">
            <v>17</v>
          </cell>
          <cell r="D376" t="str">
            <v>㎡</v>
          </cell>
          <cell r="E376">
            <v>5907</v>
          </cell>
          <cell r="F376">
            <v>100419</v>
          </cell>
        </row>
        <row r="377">
          <cell r="A377" t="str">
            <v>h. 실     런     트</v>
          </cell>
          <cell r="B377" t="str">
            <v>20 x 25mm</v>
          </cell>
          <cell r="C377">
            <v>42</v>
          </cell>
          <cell r="D377" t="str">
            <v>m</v>
          </cell>
          <cell r="E377">
            <v>2315</v>
          </cell>
          <cell r="F377">
            <v>97230</v>
          </cell>
        </row>
        <row r="378">
          <cell r="A378" t="str">
            <v>i. 강   관   비  계</v>
          </cell>
          <cell r="B378">
            <v>0</v>
          </cell>
          <cell r="C378">
            <v>403</v>
          </cell>
          <cell r="D378" t="str">
            <v>㎡</v>
          </cell>
          <cell r="E378">
            <v>10525</v>
          </cell>
          <cell r="F378">
            <v>4241575</v>
          </cell>
        </row>
        <row r="379">
          <cell r="A379" t="str">
            <v>j. 강  관  동  바  리</v>
          </cell>
          <cell r="B379" t="str">
            <v>(암거구조물용)</v>
          </cell>
          <cell r="C379">
            <v>428</v>
          </cell>
          <cell r="D379" t="str">
            <v>공㎥</v>
          </cell>
          <cell r="E379">
            <v>6834</v>
          </cell>
          <cell r="F379">
            <v>2924952</v>
          </cell>
        </row>
        <row r="380">
          <cell r="A380" t="str">
            <v>k. 스   페   이   셔</v>
          </cell>
          <cell r="B380">
            <v>0</v>
          </cell>
          <cell r="C380">
            <v>1305</v>
          </cell>
          <cell r="D380" t="str">
            <v>㎡</v>
          </cell>
          <cell r="E380">
            <v>230</v>
          </cell>
          <cell r="F380">
            <v>300150</v>
          </cell>
        </row>
        <row r="381">
          <cell r="A381" t="str">
            <v>n.부 직 포</v>
          </cell>
          <cell r="B381">
            <v>0</v>
          </cell>
          <cell r="C381">
            <v>3</v>
          </cell>
          <cell r="D381" t="str">
            <v>㎡</v>
          </cell>
          <cell r="E381">
            <v>1604</v>
          </cell>
          <cell r="F381">
            <v>4812</v>
          </cell>
        </row>
        <row r="382">
          <cell r="A382" t="str">
            <v>o. 배수관</v>
          </cell>
          <cell r="B382" t="str">
            <v>φ100mm</v>
          </cell>
          <cell r="C382">
            <v>10</v>
          </cell>
          <cell r="D382" t="str">
            <v>개</v>
          </cell>
          <cell r="E382">
            <v>4473</v>
          </cell>
          <cell r="F382">
            <v>44730</v>
          </cell>
        </row>
        <row r="383">
          <cell r="A383" t="str">
            <v>◈ Sta. 11＋ 482</v>
          </cell>
        </row>
        <row r="384">
          <cell r="A384" t="str">
            <v>a. 구 조 물 터 파 기</v>
          </cell>
        </row>
        <row r="385">
          <cell r="A385" t="str">
            <v>구조물 터파기</v>
          </cell>
          <cell r="B385" t="str">
            <v>(육상토사,0~2m)</v>
          </cell>
          <cell r="C385">
            <v>677</v>
          </cell>
          <cell r="D385" t="str">
            <v>㎥</v>
          </cell>
          <cell r="E385">
            <v>3161</v>
          </cell>
          <cell r="F385">
            <v>2139997</v>
          </cell>
        </row>
        <row r="386">
          <cell r="A386" t="str">
            <v>구조물 터파기</v>
          </cell>
          <cell r="B386" t="str">
            <v>(육상토사,2~4m)</v>
          </cell>
          <cell r="C386">
            <v>31</v>
          </cell>
          <cell r="D386" t="str">
            <v>㎥</v>
          </cell>
          <cell r="E386">
            <v>4598</v>
          </cell>
          <cell r="F386">
            <v>142538</v>
          </cell>
        </row>
        <row r="387">
          <cell r="A387" t="str">
            <v>되   메   우   기</v>
          </cell>
          <cell r="B387" t="str">
            <v>다짐포함</v>
          </cell>
          <cell r="C387">
            <v>84</v>
          </cell>
          <cell r="D387" t="str">
            <v>㎥</v>
          </cell>
          <cell r="E387">
            <v>3385</v>
          </cell>
          <cell r="F387">
            <v>284340</v>
          </cell>
        </row>
        <row r="388">
          <cell r="A388" t="str">
            <v>b. 뒷      채      움</v>
          </cell>
          <cell r="B388" t="str">
            <v>보조기층재</v>
          </cell>
          <cell r="C388">
            <v>483</v>
          </cell>
          <cell r="D388" t="str">
            <v>㎥</v>
          </cell>
          <cell r="E388">
            <v>16460</v>
          </cell>
          <cell r="F388">
            <v>7950180</v>
          </cell>
        </row>
        <row r="389">
          <cell r="A389" t="str">
            <v>c. 콘 크 리 트  타 설</v>
          </cell>
        </row>
        <row r="390">
          <cell r="A390" t="str">
            <v>-1.       〃</v>
          </cell>
          <cell r="B390" t="str">
            <v>철근,진동기,펌프카</v>
          </cell>
          <cell r="C390">
            <v>150</v>
          </cell>
          <cell r="D390" t="str">
            <v>㎥</v>
          </cell>
          <cell r="E390">
            <v>10947</v>
          </cell>
          <cell r="F390">
            <v>1642050</v>
          </cell>
        </row>
        <row r="391">
          <cell r="A391" t="str">
            <v>-2.       〃</v>
          </cell>
          <cell r="B391" t="str">
            <v>무근구조물</v>
          </cell>
          <cell r="C391">
            <v>21</v>
          </cell>
          <cell r="D391" t="str">
            <v>㎥</v>
          </cell>
          <cell r="E391">
            <v>20803</v>
          </cell>
          <cell r="F391">
            <v>436863</v>
          </cell>
        </row>
        <row r="392">
          <cell r="A392" t="str">
            <v>d. 거     푸     집</v>
          </cell>
        </row>
        <row r="393">
          <cell r="A393" t="str">
            <v>-1. 합 판  거 푸 집</v>
          </cell>
          <cell r="B393" t="str">
            <v>3회</v>
          </cell>
          <cell r="C393">
            <v>621</v>
          </cell>
          <cell r="D393" t="str">
            <v>㎡</v>
          </cell>
          <cell r="E393">
            <v>22050</v>
          </cell>
          <cell r="F393">
            <v>13693050</v>
          </cell>
        </row>
        <row r="394">
          <cell r="A394" t="str">
            <v>-2. 합 판  거 푸 집</v>
          </cell>
          <cell r="B394" t="str">
            <v>4회</v>
          </cell>
          <cell r="C394">
            <v>29</v>
          </cell>
          <cell r="D394" t="str">
            <v>㎡</v>
          </cell>
          <cell r="E394">
            <v>19038</v>
          </cell>
          <cell r="F394">
            <v>552102</v>
          </cell>
        </row>
        <row r="395">
          <cell r="A395" t="str">
            <v>e. 철 근 가 공 조 립</v>
          </cell>
          <cell r="B395" t="str">
            <v>복 잡</v>
          </cell>
          <cell r="C395">
            <v>25.265000000000001</v>
          </cell>
          <cell r="D395" t="str">
            <v>ton</v>
          </cell>
          <cell r="E395">
            <v>456666</v>
          </cell>
          <cell r="F395">
            <v>11537666</v>
          </cell>
        </row>
        <row r="396">
          <cell r="A396" t="str">
            <v>f. 지     수     판</v>
          </cell>
          <cell r="B396" t="str">
            <v>PVC, 200×5㎜</v>
          </cell>
          <cell r="C396">
            <v>27</v>
          </cell>
          <cell r="D396" t="str">
            <v>m</v>
          </cell>
          <cell r="E396">
            <v>14840</v>
          </cell>
          <cell r="F396">
            <v>400680</v>
          </cell>
        </row>
        <row r="397">
          <cell r="A397" t="str">
            <v>g. 신   축   이   음</v>
          </cell>
          <cell r="B397" t="str">
            <v>Exp. Joint Filler,t=20mm</v>
          </cell>
          <cell r="C397">
            <v>7</v>
          </cell>
          <cell r="D397" t="str">
            <v>㎡</v>
          </cell>
          <cell r="E397">
            <v>5907</v>
          </cell>
          <cell r="F397">
            <v>41349</v>
          </cell>
        </row>
        <row r="398">
          <cell r="A398" t="str">
            <v>h. 실     런     트</v>
          </cell>
          <cell r="B398" t="str">
            <v>20 x 25mm</v>
          </cell>
          <cell r="C398">
            <v>22</v>
          </cell>
          <cell r="D398" t="str">
            <v>m</v>
          </cell>
          <cell r="E398">
            <v>2315</v>
          </cell>
          <cell r="F398">
            <v>50930</v>
          </cell>
        </row>
        <row r="399">
          <cell r="A399" t="str">
            <v>i. 강   관   비  계</v>
          </cell>
          <cell r="B399">
            <v>0</v>
          </cell>
          <cell r="C399">
            <v>212</v>
          </cell>
          <cell r="D399" t="str">
            <v>㎡</v>
          </cell>
          <cell r="E399">
            <v>10525</v>
          </cell>
          <cell r="F399">
            <v>2231300</v>
          </cell>
        </row>
        <row r="400">
          <cell r="A400" t="str">
            <v>j. 강  관  동  바  리</v>
          </cell>
          <cell r="B400" t="str">
            <v>(암거구조물용)</v>
          </cell>
          <cell r="C400">
            <v>189</v>
          </cell>
          <cell r="D400" t="str">
            <v>공㎥</v>
          </cell>
          <cell r="E400">
            <v>6834</v>
          </cell>
          <cell r="F400">
            <v>1291626</v>
          </cell>
        </row>
        <row r="401">
          <cell r="A401" t="str">
            <v>k. 스   페   이   셔</v>
          </cell>
          <cell r="B401">
            <v>0</v>
          </cell>
          <cell r="C401">
            <v>658</v>
          </cell>
          <cell r="D401" t="str">
            <v>㎡</v>
          </cell>
          <cell r="E401">
            <v>230</v>
          </cell>
          <cell r="F401">
            <v>151340</v>
          </cell>
        </row>
        <row r="402">
          <cell r="A402" t="str">
            <v>n.부 직 포</v>
          </cell>
          <cell r="B402">
            <v>0</v>
          </cell>
          <cell r="C402">
            <v>3</v>
          </cell>
          <cell r="D402" t="str">
            <v>㎡</v>
          </cell>
          <cell r="E402">
            <v>1604</v>
          </cell>
          <cell r="F402">
            <v>4812</v>
          </cell>
        </row>
        <row r="403">
          <cell r="A403" t="str">
            <v>o. 배수관</v>
          </cell>
          <cell r="B403" t="str">
            <v>φ100mm</v>
          </cell>
          <cell r="C403">
            <v>10</v>
          </cell>
          <cell r="D403" t="str">
            <v>개</v>
          </cell>
          <cell r="E403">
            <v>4473</v>
          </cell>
          <cell r="F403">
            <v>44730</v>
          </cell>
        </row>
        <row r="405">
          <cell r="A405" t="str">
            <v>3. 구   조   물  공</v>
          </cell>
          <cell r="B405">
            <v>0</v>
          </cell>
          <cell r="C405">
            <v>0</v>
          </cell>
          <cell r="D405">
            <v>0</v>
          </cell>
          <cell r="E405">
            <v>0</v>
          </cell>
          <cell r="F405">
            <v>3077551089</v>
          </cell>
        </row>
        <row r="406">
          <cell r="A406" t="str">
            <v>수산교 (RAHMEN)</v>
          </cell>
        </row>
        <row r="407">
          <cell r="A407" t="str">
            <v>1) 구조물 터파기</v>
          </cell>
        </row>
        <row r="408">
          <cell r="A408" t="str">
            <v>구조물 터파기</v>
          </cell>
          <cell r="B408" t="str">
            <v>(육상토사,0~2m)</v>
          </cell>
          <cell r="C408">
            <v>1078</v>
          </cell>
          <cell r="D408" t="str">
            <v>㎥</v>
          </cell>
          <cell r="E408">
            <v>3161</v>
          </cell>
          <cell r="F408">
            <v>3407558</v>
          </cell>
        </row>
        <row r="409">
          <cell r="A409" t="str">
            <v>구조물 터파기</v>
          </cell>
          <cell r="B409" t="str">
            <v>(육상토사,2~4m)</v>
          </cell>
          <cell r="C409">
            <v>12</v>
          </cell>
          <cell r="D409" t="str">
            <v>㎥</v>
          </cell>
          <cell r="E409">
            <v>4598</v>
          </cell>
          <cell r="F409">
            <v>55176</v>
          </cell>
        </row>
        <row r="410">
          <cell r="A410" t="str">
            <v>2)되메우기 및 다짐</v>
          </cell>
          <cell r="B410">
            <v>0</v>
          </cell>
          <cell r="C410">
            <v>644</v>
          </cell>
          <cell r="D410" t="str">
            <v>M3</v>
          </cell>
          <cell r="E410">
            <v>3385</v>
          </cell>
          <cell r="F410">
            <v>2179940</v>
          </cell>
        </row>
        <row r="411">
          <cell r="A411" t="str">
            <v>3)뒷 채 움</v>
          </cell>
          <cell r="B411" t="str">
            <v>(보조기층재)</v>
          </cell>
          <cell r="C411">
            <v>1549</v>
          </cell>
          <cell r="D411" t="str">
            <v>㎥</v>
          </cell>
          <cell r="E411">
            <v>16460</v>
          </cell>
          <cell r="F411">
            <v>25496540</v>
          </cell>
        </row>
        <row r="412">
          <cell r="A412" t="str">
            <v>4) 콘크리트타설</v>
          </cell>
        </row>
        <row r="413">
          <cell r="A413" t="str">
            <v>콘크리트 타설</v>
          </cell>
          <cell r="B413" t="str">
            <v>(무근구조물)</v>
          </cell>
          <cell r="C413">
            <v>35</v>
          </cell>
          <cell r="D413" t="str">
            <v>㎥</v>
          </cell>
          <cell r="E413">
            <v>20803</v>
          </cell>
          <cell r="F413">
            <v>728105</v>
          </cell>
        </row>
        <row r="414">
          <cell r="A414" t="str">
            <v>콘크리트 타설</v>
          </cell>
          <cell r="B414" t="str">
            <v>(철근,진동기,펌프카)</v>
          </cell>
          <cell r="C414">
            <v>1083</v>
          </cell>
          <cell r="D414" t="str">
            <v>㎥</v>
          </cell>
          <cell r="E414">
            <v>10947</v>
          </cell>
          <cell r="F414">
            <v>11855601</v>
          </cell>
        </row>
        <row r="415">
          <cell r="A415" t="str">
            <v>5) 거푸집공</v>
          </cell>
        </row>
        <row r="416">
          <cell r="A416" t="str">
            <v>합판 거푸집</v>
          </cell>
          <cell r="B416" t="str">
            <v>(3회, 0~ 7m)</v>
          </cell>
          <cell r="C416">
            <v>657</v>
          </cell>
          <cell r="D416" t="str">
            <v>㎡</v>
          </cell>
          <cell r="E416">
            <v>22050</v>
          </cell>
          <cell r="F416">
            <v>14486850</v>
          </cell>
        </row>
        <row r="417">
          <cell r="A417" t="str">
            <v>합판 거푸집</v>
          </cell>
          <cell r="B417" t="str">
            <v>(3회, 7~10m)</v>
          </cell>
          <cell r="C417">
            <v>110</v>
          </cell>
          <cell r="D417" t="str">
            <v>M2</v>
          </cell>
          <cell r="E417">
            <v>23476</v>
          </cell>
          <cell r="F417">
            <v>2582360</v>
          </cell>
        </row>
        <row r="418">
          <cell r="A418" t="str">
            <v>합판 거푸집</v>
          </cell>
          <cell r="B418" t="str">
            <v>(4회)</v>
          </cell>
          <cell r="C418">
            <v>206</v>
          </cell>
          <cell r="D418" t="str">
            <v>㎡</v>
          </cell>
          <cell r="E418">
            <v>19038</v>
          </cell>
          <cell r="F418">
            <v>3921828</v>
          </cell>
        </row>
        <row r="419">
          <cell r="A419" t="str">
            <v>합판 거푸집</v>
          </cell>
          <cell r="B419" t="str">
            <v>(6회)</v>
          </cell>
          <cell r="C419">
            <v>7</v>
          </cell>
          <cell r="D419" t="str">
            <v>㎡</v>
          </cell>
          <cell r="E419">
            <v>15879</v>
          </cell>
          <cell r="F419">
            <v>111153</v>
          </cell>
        </row>
        <row r="420">
          <cell r="A420" t="str">
            <v>무늬거푸집</v>
          </cell>
          <cell r="B420">
            <v>0</v>
          </cell>
          <cell r="C420">
            <v>168</v>
          </cell>
          <cell r="D420" t="str">
            <v>M2</v>
          </cell>
          <cell r="E420">
            <v>29285</v>
          </cell>
          <cell r="F420">
            <v>4919880</v>
          </cell>
        </row>
        <row r="421">
          <cell r="A421" t="str">
            <v>코팅 거푸집</v>
          </cell>
          <cell r="B421" t="str">
            <v>(3회)</v>
          </cell>
          <cell r="C421">
            <v>467</v>
          </cell>
          <cell r="D421" t="str">
            <v>㎡</v>
          </cell>
          <cell r="E421">
            <v>22050</v>
          </cell>
          <cell r="F421">
            <v>10297350</v>
          </cell>
        </row>
        <row r="422">
          <cell r="A422" t="str">
            <v>6) 강관 비계</v>
          </cell>
          <cell r="B422">
            <v>0</v>
          </cell>
          <cell r="C422">
            <v>764</v>
          </cell>
          <cell r="D422" t="str">
            <v>㎡</v>
          </cell>
          <cell r="E422">
            <v>10525</v>
          </cell>
          <cell r="F422">
            <v>8041100</v>
          </cell>
        </row>
        <row r="423">
          <cell r="A423" t="str">
            <v>7) 동바리공</v>
          </cell>
        </row>
        <row r="424">
          <cell r="A424" t="str">
            <v>강관 동바리</v>
          </cell>
          <cell r="B424" t="str">
            <v>(교량구조물용)</v>
          </cell>
          <cell r="C424">
            <v>2177</v>
          </cell>
          <cell r="D424" t="str">
            <v>공㎥</v>
          </cell>
          <cell r="E424">
            <v>17339</v>
          </cell>
          <cell r="F424">
            <v>37747003</v>
          </cell>
        </row>
        <row r="425">
          <cell r="A425" t="str">
            <v>8)표면처리</v>
          </cell>
        </row>
        <row r="426">
          <cell r="A426" t="str">
            <v>슬라브 양생</v>
          </cell>
          <cell r="B426" t="str">
            <v>(피막양생)</v>
          </cell>
          <cell r="C426">
            <v>285</v>
          </cell>
          <cell r="D426" t="str">
            <v>㎡</v>
          </cell>
          <cell r="E426">
            <v>313</v>
          </cell>
          <cell r="F426">
            <v>89205</v>
          </cell>
        </row>
        <row r="427">
          <cell r="A427" t="str">
            <v>면고르기</v>
          </cell>
          <cell r="B427" t="str">
            <v>(교량슬라브면)</v>
          </cell>
          <cell r="C427">
            <v>285</v>
          </cell>
          <cell r="D427" t="str">
            <v>㎡</v>
          </cell>
          <cell r="E427">
            <v>544</v>
          </cell>
          <cell r="F427">
            <v>155040</v>
          </cell>
        </row>
        <row r="428">
          <cell r="A428" t="str">
            <v>교면 방수</v>
          </cell>
          <cell r="B428" t="str">
            <v>(침투식)</v>
          </cell>
          <cell r="C428">
            <v>285</v>
          </cell>
          <cell r="D428" t="str">
            <v>㎡</v>
          </cell>
          <cell r="E428">
            <v>2785</v>
          </cell>
          <cell r="F428">
            <v>793725</v>
          </cell>
        </row>
        <row r="429">
          <cell r="A429" t="str">
            <v>9)교명판 및 설명판</v>
          </cell>
        </row>
        <row r="430">
          <cell r="A430" t="str">
            <v>교명주</v>
          </cell>
          <cell r="B430" t="str">
            <v>(화강석,600×600×1250mm)</v>
          </cell>
          <cell r="C430">
            <v>4</v>
          </cell>
          <cell r="D430" t="str">
            <v>개소</v>
          </cell>
          <cell r="E430">
            <v>1300000</v>
          </cell>
          <cell r="F430">
            <v>5200000</v>
          </cell>
        </row>
        <row r="431">
          <cell r="A431" t="str">
            <v>교명판</v>
          </cell>
          <cell r="B431" t="str">
            <v>(황동,450×200×10㎜)</v>
          </cell>
          <cell r="C431">
            <v>2</v>
          </cell>
          <cell r="D431" t="str">
            <v>개</v>
          </cell>
          <cell r="E431">
            <v>82000</v>
          </cell>
          <cell r="F431">
            <v>164000</v>
          </cell>
        </row>
        <row r="432">
          <cell r="A432" t="str">
            <v>설명판</v>
          </cell>
          <cell r="B432" t="str">
            <v>(황동,350×250×10㎜)</v>
          </cell>
          <cell r="C432">
            <v>2</v>
          </cell>
          <cell r="D432" t="str">
            <v>개</v>
          </cell>
          <cell r="E432">
            <v>45000</v>
          </cell>
          <cell r="F432">
            <v>90000</v>
          </cell>
        </row>
        <row r="433">
          <cell r="A433" t="str">
            <v>10)측량 기준점 설치</v>
          </cell>
          <cell r="B433">
            <v>0</v>
          </cell>
          <cell r="C433">
            <v>1</v>
          </cell>
          <cell r="D433" t="str">
            <v>개</v>
          </cell>
          <cell r="E433">
            <v>25007</v>
          </cell>
          <cell r="F433">
            <v>25007</v>
          </cell>
        </row>
        <row r="434">
          <cell r="A434" t="str">
            <v>11)전 선 관</v>
          </cell>
          <cell r="B434" t="str">
            <v>(강관φ100mm)</v>
          </cell>
          <cell r="C434">
            <v>51</v>
          </cell>
          <cell r="D434" t="str">
            <v>m</v>
          </cell>
          <cell r="E434">
            <v>29640</v>
          </cell>
          <cell r="F434">
            <v>1511640</v>
          </cell>
        </row>
        <row r="435">
          <cell r="A435" t="str">
            <v>12)철근가공조립</v>
          </cell>
        </row>
        <row r="436">
          <cell r="A436" t="str">
            <v>철근가공 및 조립</v>
          </cell>
          <cell r="B436" t="str">
            <v>보 통</v>
          </cell>
          <cell r="C436">
            <v>39.122999999999998</v>
          </cell>
          <cell r="D436" t="str">
            <v>TON</v>
          </cell>
          <cell r="E436">
            <v>363984</v>
          </cell>
          <cell r="F436">
            <v>14240146</v>
          </cell>
        </row>
        <row r="437">
          <cell r="A437" t="str">
            <v>철근가공 및 조립</v>
          </cell>
          <cell r="B437" t="str">
            <v>복 잡</v>
          </cell>
          <cell r="C437">
            <v>126.252</v>
          </cell>
          <cell r="D437" t="str">
            <v>TON</v>
          </cell>
          <cell r="E437">
            <v>456666</v>
          </cell>
          <cell r="F437">
            <v>57654995</v>
          </cell>
        </row>
        <row r="438">
          <cell r="A438" t="str">
            <v>13)다웰바 설치</v>
          </cell>
          <cell r="B438">
            <v>0</v>
          </cell>
          <cell r="C438">
            <v>118</v>
          </cell>
          <cell r="D438" t="str">
            <v>EA</v>
          </cell>
          <cell r="E438">
            <v>6278</v>
          </cell>
          <cell r="F438">
            <v>740804</v>
          </cell>
        </row>
        <row r="439">
          <cell r="A439" t="str">
            <v>14)타르페이퍼 설치</v>
          </cell>
          <cell r="B439" t="str">
            <v>t = 5mm</v>
          </cell>
          <cell r="C439">
            <v>14</v>
          </cell>
          <cell r="D439" t="str">
            <v>M2</v>
          </cell>
          <cell r="E439">
            <v>13117</v>
          </cell>
          <cell r="F439">
            <v>183638</v>
          </cell>
        </row>
        <row r="440">
          <cell r="A440" t="str">
            <v>15)스페이서 설치</v>
          </cell>
        </row>
        <row r="441">
          <cell r="A441" t="str">
            <v>스페이서 설치</v>
          </cell>
          <cell r="B441" t="str">
            <v>수직부</v>
          </cell>
          <cell r="C441">
            <v>894</v>
          </cell>
          <cell r="D441" t="str">
            <v>M2</v>
          </cell>
          <cell r="E441">
            <v>230</v>
          </cell>
          <cell r="F441">
            <v>205620</v>
          </cell>
        </row>
        <row r="442">
          <cell r="A442" t="str">
            <v>스페이서 설치</v>
          </cell>
          <cell r="B442" t="str">
            <v>수평부</v>
          </cell>
          <cell r="C442">
            <v>690</v>
          </cell>
          <cell r="D442" t="str">
            <v>M2</v>
          </cell>
          <cell r="E442">
            <v>230</v>
          </cell>
          <cell r="F442">
            <v>158700</v>
          </cell>
        </row>
        <row r="443">
          <cell r="A443" t="str">
            <v>16)스치로폴 채움</v>
          </cell>
        </row>
        <row r="444">
          <cell r="A444" t="str">
            <v>스치로폴</v>
          </cell>
          <cell r="B444" t="str">
            <v>t = 10mm</v>
          </cell>
          <cell r="C444">
            <v>36</v>
          </cell>
          <cell r="D444" t="str">
            <v>M2</v>
          </cell>
          <cell r="E444">
            <v>1898</v>
          </cell>
          <cell r="F444">
            <v>68328</v>
          </cell>
        </row>
        <row r="445">
          <cell r="A445" t="str">
            <v>스치로폴</v>
          </cell>
          <cell r="B445" t="str">
            <v>t = 20mm</v>
          </cell>
          <cell r="C445">
            <v>18</v>
          </cell>
          <cell r="D445" t="str">
            <v>M2</v>
          </cell>
          <cell r="E445">
            <v>2441</v>
          </cell>
          <cell r="F445">
            <v>43938</v>
          </cell>
        </row>
        <row r="446">
          <cell r="A446" t="str">
            <v>17)NOTCH 설치</v>
          </cell>
          <cell r="B446">
            <v>0</v>
          </cell>
          <cell r="C446">
            <v>40</v>
          </cell>
          <cell r="D446" t="str">
            <v>M</v>
          </cell>
          <cell r="E446">
            <v>10000</v>
          </cell>
          <cell r="F446">
            <v>400000</v>
          </cell>
        </row>
        <row r="447">
          <cell r="A447" t="str">
            <v>18)부 직 포</v>
          </cell>
          <cell r="B447">
            <v>0</v>
          </cell>
          <cell r="C447">
            <v>26</v>
          </cell>
          <cell r="D447" t="str">
            <v>㎡</v>
          </cell>
          <cell r="E447">
            <v>1604</v>
          </cell>
          <cell r="F447">
            <v>41704</v>
          </cell>
        </row>
        <row r="448">
          <cell r="A448" t="str">
            <v>19)드레인보드</v>
          </cell>
          <cell r="B448">
            <v>0</v>
          </cell>
          <cell r="C448">
            <v>26</v>
          </cell>
          <cell r="D448" t="str">
            <v>㎡</v>
          </cell>
          <cell r="E448">
            <v>5200</v>
          </cell>
          <cell r="F448">
            <v>135200</v>
          </cell>
        </row>
        <row r="449">
          <cell r="A449" t="str">
            <v>20)P.V.C PIPE</v>
          </cell>
          <cell r="B449" t="str">
            <v>φ100mm</v>
          </cell>
          <cell r="C449">
            <v>6</v>
          </cell>
          <cell r="D449" t="str">
            <v>M</v>
          </cell>
          <cell r="E449">
            <v>4473</v>
          </cell>
          <cell r="F449">
            <v>26838</v>
          </cell>
        </row>
        <row r="450">
          <cell r="A450" t="str">
            <v>21)배면방수(아스팔트 코팅)</v>
          </cell>
          <cell r="B450">
            <v>0</v>
          </cell>
          <cell r="C450">
            <v>430</v>
          </cell>
          <cell r="D450" t="str">
            <v>M2</v>
          </cell>
          <cell r="E450">
            <v>4406</v>
          </cell>
          <cell r="F450">
            <v>1894580</v>
          </cell>
        </row>
        <row r="451">
          <cell r="A451" t="str">
            <v>22)교  면   포  장</v>
          </cell>
        </row>
        <row r="452">
          <cell r="A452" t="str">
            <v>택 코 팅</v>
          </cell>
          <cell r="B452" t="str">
            <v>RSC-4, 30ℓ/a</v>
          </cell>
          <cell r="C452">
            <v>3</v>
          </cell>
          <cell r="D452" t="str">
            <v>a</v>
          </cell>
          <cell r="E452">
            <v>17382</v>
          </cell>
          <cell r="F452">
            <v>52146</v>
          </cell>
        </row>
        <row r="453">
          <cell r="A453" t="str">
            <v>아스콘포장</v>
          </cell>
          <cell r="B453" t="str">
            <v>표층, t=8.0㎝</v>
          </cell>
          <cell r="C453">
            <v>3</v>
          </cell>
          <cell r="D453" t="str">
            <v>a</v>
          </cell>
          <cell r="E453">
            <v>55854</v>
          </cell>
          <cell r="F453">
            <v>167562</v>
          </cell>
        </row>
        <row r="454">
          <cell r="A454" t="str">
            <v>장진교 (RAHMEN)</v>
          </cell>
        </row>
        <row r="455">
          <cell r="A455" t="str">
            <v>1) 구조물 터파기</v>
          </cell>
        </row>
        <row r="456">
          <cell r="A456" t="str">
            <v>구조물 터파기</v>
          </cell>
          <cell r="B456" t="str">
            <v>(육상토사,0~2m)</v>
          </cell>
          <cell r="C456">
            <v>2780</v>
          </cell>
          <cell r="D456" t="str">
            <v>㎥</v>
          </cell>
          <cell r="E456">
            <v>3161</v>
          </cell>
          <cell r="F456">
            <v>8787580</v>
          </cell>
        </row>
        <row r="457">
          <cell r="A457" t="str">
            <v>구조물 터파기</v>
          </cell>
          <cell r="B457" t="str">
            <v>(육상토사,2~4m)</v>
          </cell>
          <cell r="C457">
            <v>1662</v>
          </cell>
          <cell r="D457" t="str">
            <v>㎥</v>
          </cell>
          <cell r="E457">
            <v>4598</v>
          </cell>
          <cell r="F457">
            <v>7641876</v>
          </cell>
        </row>
        <row r="458">
          <cell r="A458" t="str">
            <v>구조물 터파기</v>
          </cell>
          <cell r="B458" t="str">
            <v>(육상토사,4~6m)</v>
          </cell>
          <cell r="C458">
            <v>854</v>
          </cell>
          <cell r="D458" t="str">
            <v>㎥</v>
          </cell>
          <cell r="E458">
            <v>6133</v>
          </cell>
          <cell r="F458">
            <v>5237582</v>
          </cell>
        </row>
        <row r="459">
          <cell r="A459" t="str">
            <v>구조물 터파기</v>
          </cell>
          <cell r="B459" t="str">
            <v>(육상토사,6~8m)</v>
          </cell>
          <cell r="C459">
            <v>418</v>
          </cell>
          <cell r="D459" t="str">
            <v>㎥</v>
          </cell>
          <cell r="E459">
            <v>7968</v>
          </cell>
          <cell r="F459">
            <v>3330624</v>
          </cell>
        </row>
        <row r="460">
          <cell r="A460" t="str">
            <v>2)되메우기 및 다짐</v>
          </cell>
          <cell r="B460">
            <v>0</v>
          </cell>
          <cell r="C460">
            <v>5143</v>
          </cell>
          <cell r="D460" t="str">
            <v>M3</v>
          </cell>
          <cell r="E460">
            <v>3385</v>
          </cell>
          <cell r="F460">
            <v>17409055</v>
          </cell>
        </row>
        <row r="461">
          <cell r="A461" t="str">
            <v>3)뒷 채 움</v>
          </cell>
          <cell r="B461" t="str">
            <v>(보조기층재)</v>
          </cell>
          <cell r="C461">
            <v>1311</v>
          </cell>
          <cell r="D461" t="str">
            <v>㎥</v>
          </cell>
          <cell r="E461">
            <v>16460</v>
          </cell>
          <cell r="F461">
            <v>21579060</v>
          </cell>
        </row>
        <row r="462">
          <cell r="A462" t="str">
            <v>4) 콘크리트타설</v>
          </cell>
        </row>
        <row r="463">
          <cell r="A463" t="str">
            <v>콘크리트 타설</v>
          </cell>
          <cell r="B463" t="str">
            <v>(무근구조물)</v>
          </cell>
          <cell r="C463">
            <v>48</v>
          </cell>
          <cell r="D463" t="str">
            <v>㎥</v>
          </cell>
          <cell r="E463">
            <v>20803</v>
          </cell>
          <cell r="F463">
            <v>998544</v>
          </cell>
        </row>
        <row r="464">
          <cell r="A464" t="str">
            <v>콘크리트 타설</v>
          </cell>
          <cell r="B464" t="str">
            <v>(철근,진동기,펌프카)</v>
          </cell>
          <cell r="C464">
            <v>1384</v>
          </cell>
          <cell r="D464" t="str">
            <v>㎥</v>
          </cell>
          <cell r="E464">
            <v>10947</v>
          </cell>
          <cell r="F464">
            <v>15150648</v>
          </cell>
        </row>
        <row r="465">
          <cell r="A465" t="str">
            <v>5) 거푸집공</v>
          </cell>
        </row>
        <row r="466">
          <cell r="A466" t="str">
            <v>합판 거푸집</v>
          </cell>
          <cell r="B466" t="str">
            <v>(3회, 0~ 7m)</v>
          </cell>
          <cell r="C466">
            <v>759</v>
          </cell>
          <cell r="D466" t="str">
            <v>㎡</v>
          </cell>
          <cell r="E466">
            <v>22050</v>
          </cell>
          <cell r="F466">
            <v>16735950</v>
          </cell>
        </row>
        <row r="467">
          <cell r="A467" t="str">
            <v>합판 거푸집</v>
          </cell>
          <cell r="B467" t="str">
            <v>(3회, 7~10m)</v>
          </cell>
          <cell r="C467">
            <v>76</v>
          </cell>
          <cell r="D467" t="str">
            <v>M2</v>
          </cell>
          <cell r="E467">
            <v>23476</v>
          </cell>
          <cell r="F467">
            <v>1784176</v>
          </cell>
        </row>
        <row r="468">
          <cell r="A468" t="str">
            <v>합판 거푸집</v>
          </cell>
          <cell r="B468" t="str">
            <v>(4회)</v>
          </cell>
          <cell r="C468">
            <v>322</v>
          </cell>
          <cell r="D468" t="str">
            <v>㎡</v>
          </cell>
          <cell r="E468">
            <v>19038</v>
          </cell>
          <cell r="F468">
            <v>6130236</v>
          </cell>
        </row>
        <row r="469">
          <cell r="A469" t="str">
            <v>합판 거푸집</v>
          </cell>
          <cell r="B469" t="str">
            <v>(6회)</v>
          </cell>
          <cell r="C469">
            <v>26</v>
          </cell>
          <cell r="D469" t="str">
            <v>㎡</v>
          </cell>
          <cell r="E469">
            <v>15879</v>
          </cell>
          <cell r="F469">
            <v>412854</v>
          </cell>
        </row>
        <row r="470">
          <cell r="A470" t="str">
            <v>무늬거푸집</v>
          </cell>
          <cell r="B470">
            <v>0</v>
          </cell>
          <cell r="C470">
            <v>166</v>
          </cell>
          <cell r="D470" t="str">
            <v>M2</v>
          </cell>
          <cell r="E470">
            <v>29285</v>
          </cell>
          <cell r="F470">
            <v>4861310</v>
          </cell>
        </row>
        <row r="471">
          <cell r="A471" t="str">
            <v>코팅 거푸집</v>
          </cell>
          <cell r="B471" t="str">
            <v>(3회)</v>
          </cell>
          <cell r="C471">
            <v>768</v>
          </cell>
          <cell r="D471" t="str">
            <v>㎡</v>
          </cell>
          <cell r="E471">
            <v>22050</v>
          </cell>
          <cell r="F471">
            <v>16934400</v>
          </cell>
        </row>
        <row r="472">
          <cell r="A472" t="str">
            <v>원형거푸집 3회</v>
          </cell>
          <cell r="B472">
            <v>0</v>
          </cell>
          <cell r="C472">
            <v>15</v>
          </cell>
          <cell r="D472" t="str">
            <v>M2</v>
          </cell>
          <cell r="E472">
            <v>48522</v>
          </cell>
          <cell r="F472">
            <v>727830</v>
          </cell>
        </row>
        <row r="473">
          <cell r="A473" t="str">
            <v>6) 강관 비계</v>
          </cell>
          <cell r="B473">
            <v>0</v>
          </cell>
          <cell r="C473">
            <v>945</v>
          </cell>
          <cell r="D473" t="str">
            <v>㎡</v>
          </cell>
          <cell r="E473">
            <v>10525</v>
          </cell>
          <cell r="F473">
            <v>9946125</v>
          </cell>
        </row>
        <row r="474">
          <cell r="A474" t="str">
            <v>7) 동바리공</v>
          </cell>
        </row>
        <row r="475">
          <cell r="A475" t="str">
            <v>강관 동바리</v>
          </cell>
          <cell r="B475" t="str">
            <v>(교량구조물용)</v>
          </cell>
          <cell r="C475">
            <v>2074</v>
          </cell>
          <cell r="D475" t="str">
            <v>공㎥</v>
          </cell>
          <cell r="E475">
            <v>17339</v>
          </cell>
          <cell r="F475">
            <v>35961086</v>
          </cell>
        </row>
        <row r="476">
          <cell r="A476" t="str">
            <v>8)표면처리</v>
          </cell>
        </row>
        <row r="477">
          <cell r="A477" t="str">
            <v>슬라브 양생</v>
          </cell>
          <cell r="B477" t="str">
            <v>(피막양생)</v>
          </cell>
          <cell r="C477">
            <v>477</v>
          </cell>
          <cell r="D477" t="str">
            <v>㎡</v>
          </cell>
          <cell r="E477">
            <v>313</v>
          </cell>
          <cell r="F477">
            <v>149301</v>
          </cell>
        </row>
        <row r="478">
          <cell r="A478" t="str">
            <v>면고르기</v>
          </cell>
          <cell r="B478" t="str">
            <v>(교량슬라브면)</v>
          </cell>
          <cell r="C478">
            <v>477</v>
          </cell>
          <cell r="D478" t="str">
            <v>㎡</v>
          </cell>
          <cell r="E478">
            <v>544</v>
          </cell>
          <cell r="F478">
            <v>259488</v>
          </cell>
        </row>
        <row r="479">
          <cell r="A479" t="str">
            <v>교면 방수</v>
          </cell>
          <cell r="B479" t="str">
            <v>(침투식)</v>
          </cell>
          <cell r="C479">
            <v>477</v>
          </cell>
          <cell r="D479" t="str">
            <v>㎡</v>
          </cell>
          <cell r="E479">
            <v>2785</v>
          </cell>
          <cell r="F479">
            <v>1328445</v>
          </cell>
        </row>
        <row r="480">
          <cell r="A480" t="str">
            <v>9)교명판 및 설명판</v>
          </cell>
        </row>
        <row r="481">
          <cell r="A481" t="str">
            <v>교명주</v>
          </cell>
          <cell r="B481" t="str">
            <v>(화강석,600×600×1250mm)</v>
          </cell>
          <cell r="C481">
            <v>4</v>
          </cell>
          <cell r="D481" t="str">
            <v>개소</v>
          </cell>
          <cell r="E481">
            <v>1300000</v>
          </cell>
          <cell r="F481">
            <v>5200000</v>
          </cell>
        </row>
        <row r="482">
          <cell r="A482" t="str">
            <v>교명판</v>
          </cell>
          <cell r="B482" t="str">
            <v>(황동,450×200×10㎜)</v>
          </cell>
          <cell r="C482">
            <v>2</v>
          </cell>
          <cell r="D482" t="str">
            <v>개</v>
          </cell>
          <cell r="E482">
            <v>82000</v>
          </cell>
          <cell r="F482">
            <v>164000</v>
          </cell>
        </row>
        <row r="483">
          <cell r="A483" t="str">
            <v>설명판</v>
          </cell>
          <cell r="B483" t="str">
            <v>(황동,350×250×10㎜)</v>
          </cell>
          <cell r="C483">
            <v>2</v>
          </cell>
          <cell r="D483" t="str">
            <v>개</v>
          </cell>
          <cell r="E483">
            <v>45000</v>
          </cell>
          <cell r="F483">
            <v>90000</v>
          </cell>
        </row>
        <row r="484">
          <cell r="A484" t="str">
            <v>10)측량 기준점 설치</v>
          </cell>
          <cell r="B484">
            <v>0</v>
          </cell>
          <cell r="C484">
            <v>1</v>
          </cell>
          <cell r="D484" t="str">
            <v>개</v>
          </cell>
          <cell r="E484">
            <v>25007</v>
          </cell>
          <cell r="F484">
            <v>25007</v>
          </cell>
        </row>
        <row r="485">
          <cell r="A485" t="str">
            <v>11)전 선 관</v>
          </cell>
          <cell r="B485" t="str">
            <v>(강관φ100mm)</v>
          </cell>
          <cell r="C485">
            <v>67</v>
          </cell>
          <cell r="D485" t="str">
            <v>m</v>
          </cell>
          <cell r="E485">
            <v>29640</v>
          </cell>
          <cell r="F485">
            <v>1985880</v>
          </cell>
        </row>
        <row r="486">
          <cell r="A486" t="str">
            <v>12)철근가공조립</v>
          </cell>
        </row>
        <row r="487">
          <cell r="A487" t="str">
            <v>철근가공 및 조립</v>
          </cell>
          <cell r="B487" t="str">
            <v>보 통</v>
          </cell>
          <cell r="C487">
            <v>38.828000000000003</v>
          </cell>
          <cell r="D487" t="str">
            <v>TON</v>
          </cell>
          <cell r="E487">
            <v>363984</v>
          </cell>
          <cell r="F487">
            <v>14132770</v>
          </cell>
        </row>
        <row r="488">
          <cell r="A488" t="str">
            <v>철근가공 및 조립</v>
          </cell>
          <cell r="B488" t="str">
            <v>복 잡</v>
          </cell>
          <cell r="C488">
            <v>187.59399999999999</v>
          </cell>
          <cell r="D488" t="str">
            <v>TON</v>
          </cell>
          <cell r="E488">
            <v>456666</v>
          </cell>
          <cell r="F488">
            <v>85667801</v>
          </cell>
        </row>
        <row r="489">
          <cell r="A489" t="str">
            <v>13)다웰바 설치</v>
          </cell>
          <cell r="B489">
            <v>0</v>
          </cell>
          <cell r="C489">
            <v>118</v>
          </cell>
          <cell r="D489" t="str">
            <v>EA</v>
          </cell>
          <cell r="E489">
            <v>6278</v>
          </cell>
          <cell r="F489">
            <v>740804</v>
          </cell>
        </row>
        <row r="490">
          <cell r="A490" t="str">
            <v>14)타르페이퍼 설치</v>
          </cell>
          <cell r="B490" t="str">
            <v>t = 5mm</v>
          </cell>
          <cell r="C490">
            <v>14</v>
          </cell>
          <cell r="D490" t="str">
            <v>M2</v>
          </cell>
          <cell r="E490">
            <v>13117</v>
          </cell>
          <cell r="F490">
            <v>183638</v>
          </cell>
        </row>
        <row r="491">
          <cell r="A491" t="str">
            <v>15)스페이서 설치</v>
          </cell>
        </row>
        <row r="492">
          <cell r="A492" t="str">
            <v>스페이서 설치</v>
          </cell>
          <cell r="B492" t="str">
            <v>수직부</v>
          </cell>
          <cell r="C492">
            <v>942</v>
          </cell>
          <cell r="D492" t="str">
            <v>M2</v>
          </cell>
          <cell r="E492">
            <v>230</v>
          </cell>
          <cell r="F492">
            <v>216660</v>
          </cell>
        </row>
        <row r="493">
          <cell r="A493" t="str">
            <v>스페이서 설치</v>
          </cell>
          <cell r="B493" t="str">
            <v>수평부</v>
          </cell>
          <cell r="C493">
            <v>1009</v>
          </cell>
          <cell r="D493" t="str">
            <v>M2</v>
          </cell>
          <cell r="E493">
            <v>230</v>
          </cell>
          <cell r="F493">
            <v>232070</v>
          </cell>
        </row>
        <row r="494">
          <cell r="A494" t="str">
            <v>16)스치로폴 채움</v>
          </cell>
        </row>
        <row r="495">
          <cell r="A495" t="str">
            <v>스치로폴</v>
          </cell>
          <cell r="B495" t="str">
            <v>t = 10mm</v>
          </cell>
          <cell r="C495">
            <v>47</v>
          </cell>
          <cell r="D495" t="str">
            <v>M2</v>
          </cell>
          <cell r="E495">
            <v>1898</v>
          </cell>
          <cell r="F495">
            <v>89206</v>
          </cell>
        </row>
        <row r="496">
          <cell r="A496" t="str">
            <v>스치로폴</v>
          </cell>
          <cell r="B496" t="str">
            <v>t = 20mm</v>
          </cell>
          <cell r="C496">
            <v>39</v>
          </cell>
          <cell r="D496" t="str">
            <v>M2</v>
          </cell>
          <cell r="E496">
            <v>2441</v>
          </cell>
          <cell r="F496">
            <v>95199</v>
          </cell>
        </row>
        <row r="497">
          <cell r="A497" t="str">
            <v>17)NOTCH 설치</v>
          </cell>
          <cell r="B497">
            <v>0</v>
          </cell>
          <cell r="C497">
            <v>62</v>
          </cell>
          <cell r="D497" t="str">
            <v>M</v>
          </cell>
          <cell r="E497">
            <v>10000</v>
          </cell>
          <cell r="F497">
            <v>620000</v>
          </cell>
        </row>
        <row r="498">
          <cell r="A498" t="str">
            <v>18)부 직 포</v>
          </cell>
          <cell r="B498">
            <v>0</v>
          </cell>
          <cell r="C498">
            <v>92</v>
          </cell>
          <cell r="D498" t="str">
            <v>㎡</v>
          </cell>
          <cell r="E498">
            <v>1604</v>
          </cell>
          <cell r="F498">
            <v>147568</v>
          </cell>
        </row>
        <row r="499">
          <cell r="A499" t="str">
            <v>19)드레인보드</v>
          </cell>
          <cell r="B499">
            <v>0</v>
          </cell>
          <cell r="C499">
            <v>92</v>
          </cell>
          <cell r="D499" t="str">
            <v>㎡</v>
          </cell>
          <cell r="E499">
            <v>5200</v>
          </cell>
          <cell r="F499">
            <v>478400</v>
          </cell>
        </row>
        <row r="500">
          <cell r="A500" t="str">
            <v>20)P.V.C PIPE</v>
          </cell>
          <cell r="B500" t="str">
            <v>φ100mm</v>
          </cell>
          <cell r="C500">
            <v>3</v>
          </cell>
          <cell r="D500" t="str">
            <v>M</v>
          </cell>
          <cell r="E500">
            <v>4473</v>
          </cell>
          <cell r="F500">
            <v>13419</v>
          </cell>
        </row>
        <row r="501">
          <cell r="A501" t="str">
            <v>21)배면방수(아스팔트 코팅)</v>
          </cell>
          <cell r="B501">
            <v>0</v>
          </cell>
          <cell r="C501">
            <v>407</v>
          </cell>
          <cell r="D501" t="str">
            <v>M2</v>
          </cell>
          <cell r="E501">
            <v>4406</v>
          </cell>
          <cell r="F501">
            <v>1793242</v>
          </cell>
        </row>
        <row r="502">
          <cell r="A502" t="str">
            <v>22)난 간</v>
          </cell>
          <cell r="B502" t="str">
            <v>알미늄, H=0.65m</v>
          </cell>
          <cell r="C502">
            <v>43</v>
          </cell>
          <cell r="D502" t="str">
            <v>m</v>
          </cell>
          <cell r="E502">
            <v>85000</v>
          </cell>
          <cell r="F502">
            <v>3655000</v>
          </cell>
        </row>
        <row r="503">
          <cell r="A503" t="str">
            <v>23)교  면   포  장</v>
          </cell>
        </row>
        <row r="504">
          <cell r="A504" t="str">
            <v>택 코 팅</v>
          </cell>
          <cell r="B504" t="str">
            <v>RSC-4, 30ℓ/a</v>
          </cell>
          <cell r="C504">
            <v>4</v>
          </cell>
          <cell r="D504" t="str">
            <v>a</v>
          </cell>
          <cell r="E504">
            <v>17382</v>
          </cell>
          <cell r="F504">
            <v>69528</v>
          </cell>
        </row>
        <row r="505">
          <cell r="A505" t="str">
            <v>아스콘포장</v>
          </cell>
          <cell r="B505" t="str">
            <v>표층, t=8.0㎝</v>
          </cell>
          <cell r="C505">
            <v>4</v>
          </cell>
          <cell r="D505" t="str">
            <v>a</v>
          </cell>
          <cell r="E505">
            <v>55854</v>
          </cell>
          <cell r="F505">
            <v>223416</v>
          </cell>
        </row>
        <row r="506">
          <cell r="A506" t="str">
            <v>소길교 (RAHMEN)</v>
          </cell>
        </row>
        <row r="507">
          <cell r="A507" t="str">
            <v>1) 구조물 터파기</v>
          </cell>
        </row>
        <row r="508">
          <cell r="A508" t="str">
            <v>구조물 터파기</v>
          </cell>
          <cell r="B508" t="str">
            <v>(육상토사,0~2m)</v>
          </cell>
          <cell r="C508">
            <v>2362</v>
          </cell>
          <cell r="D508" t="str">
            <v>㎥</v>
          </cell>
          <cell r="E508">
            <v>3161</v>
          </cell>
          <cell r="F508">
            <v>7466282</v>
          </cell>
        </row>
        <row r="509">
          <cell r="A509" t="str">
            <v>구조물 터파기</v>
          </cell>
          <cell r="B509" t="str">
            <v>(육상토사,2~4m)</v>
          </cell>
          <cell r="C509">
            <v>1566</v>
          </cell>
          <cell r="D509" t="str">
            <v>㎥</v>
          </cell>
          <cell r="E509">
            <v>4598</v>
          </cell>
          <cell r="F509">
            <v>7200468</v>
          </cell>
        </row>
        <row r="510">
          <cell r="A510" t="str">
            <v>구조물 터파기</v>
          </cell>
          <cell r="B510" t="str">
            <v>(육상토사,4~6m)</v>
          </cell>
          <cell r="C510">
            <v>1134</v>
          </cell>
          <cell r="D510" t="str">
            <v>㎥</v>
          </cell>
          <cell r="E510">
            <v>6133</v>
          </cell>
          <cell r="F510">
            <v>6954822</v>
          </cell>
        </row>
        <row r="511">
          <cell r="A511" t="str">
            <v>구조물 터파기</v>
          </cell>
          <cell r="B511" t="str">
            <v>(육상토사,6~8m)</v>
          </cell>
          <cell r="C511">
            <v>187</v>
          </cell>
          <cell r="D511" t="str">
            <v>㎥</v>
          </cell>
          <cell r="E511">
            <v>7968</v>
          </cell>
          <cell r="F511">
            <v>1490016</v>
          </cell>
        </row>
        <row r="512">
          <cell r="A512" t="str">
            <v>2)되메우기 및 다짐</v>
          </cell>
          <cell r="B512">
            <v>0</v>
          </cell>
          <cell r="C512">
            <v>3685</v>
          </cell>
          <cell r="D512" t="str">
            <v>M3</v>
          </cell>
          <cell r="E512">
            <v>3385</v>
          </cell>
          <cell r="F512">
            <v>12473725</v>
          </cell>
        </row>
        <row r="513">
          <cell r="A513" t="str">
            <v>3)뒷 채 움</v>
          </cell>
          <cell r="B513" t="str">
            <v>(보조기층재)</v>
          </cell>
          <cell r="C513">
            <v>1577</v>
          </cell>
          <cell r="D513" t="str">
            <v>㎥</v>
          </cell>
          <cell r="E513">
            <v>16460</v>
          </cell>
          <cell r="F513">
            <v>25957420</v>
          </cell>
        </row>
        <row r="514">
          <cell r="A514" t="str">
            <v>4) 콘크리트타설</v>
          </cell>
        </row>
        <row r="515">
          <cell r="A515" t="str">
            <v>콘크리트 타설</v>
          </cell>
          <cell r="B515" t="str">
            <v>(무근구조물)</v>
          </cell>
          <cell r="C515">
            <v>43</v>
          </cell>
          <cell r="D515" t="str">
            <v>㎥</v>
          </cell>
          <cell r="E515">
            <v>20803</v>
          </cell>
          <cell r="F515">
            <v>894529</v>
          </cell>
        </row>
        <row r="516">
          <cell r="A516" t="str">
            <v>콘크리트 타설</v>
          </cell>
          <cell r="B516" t="str">
            <v>(철근,진동기,펌프카)</v>
          </cell>
          <cell r="C516">
            <v>1577</v>
          </cell>
          <cell r="D516" t="str">
            <v>㎥</v>
          </cell>
          <cell r="E516">
            <v>10947</v>
          </cell>
          <cell r="F516">
            <v>17263419</v>
          </cell>
        </row>
        <row r="517">
          <cell r="A517" t="str">
            <v>5) 거푸집공</v>
          </cell>
        </row>
        <row r="518">
          <cell r="A518" t="str">
            <v>합판 거푸집</v>
          </cell>
          <cell r="B518" t="str">
            <v>(3회, 0~ 7m)</v>
          </cell>
          <cell r="C518">
            <v>685</v>
          </cell>
          <cell r="D518" t="str">
            <v>㎡</v>
          </cell>
          <cell r="E518">
            <v>22050</v>
          </cell>
          <cell r="F518">
            <v>15104250</v>
          </cell>
        </row>
        <row r="519">
          <cell r="A519" t="str">
            <v>합판 거푸집</v>
          </cell>
          <cell r="B519" t="str">
            <v>(3회, 7~10m)</v>
          </cell>
          <cell r="C519">
            <v>103</v>
          </cell>
          <cell r="D519" t="str">
            <v>M2</v>
          </cell>
          <cell r="E519">
            <v>23476</v>
          </cell>
          <cell r="F519">
            <v>2418028</v>
          </cell>
        </row>
        <row r="520">
          <cell r="A520" t="str">
            <v>합판 거푸집</v>
          </cell>
          <cell r="B520" t="str">
            <v>(4회)</v>
          </cell>
          <cell r="C520">
            <v>262</v>
          </cell>
          <cell r="D520" t="str">
            <v>㎡</v>
          </cell>
          <cell r="E520">
            <v>19038</v>
          </cell>
          <cell r="F520">
            <v>4987956</v>
          </cell>
        </row>
        <row r="521">
          <cell r="A521" t="str">
            <v>합판 거푸집</v>
          </cell>
          <cell r="B521" t="str">
            <v>(6회)</v>
          </cell>
          <cell r="C521">
            <v>25</v>
          </cell>
          <cell r="D521" t="str">
            <v>㎡</v>
          </cell>
          <cell r="E521">
            <v>15879</v>
          </cell>
          <cell r="F521">
            <v>396975</v>
          </cell>
        </row>
        <row r="522">
          <cell r="A522" t="str">
            <v>무늬거푸집</v>
          </cell>
          <cell r="B522">
            <v>0</v>
          </cell>
          <cell r="C522">
            <v>144</v>
          </cell>
          <cell r="D522" t="str">
            <v>M2</v>
          </cell>
          <cell r="E522">
            <v>29285</v>
          </cell>
          <cell r="F522">
            <v>4217040</v>
          </cell>
        </row>
        <row r="523">
          <cell r="A523" t="str">
            <v>코팅 거푸집</v>
          </cell>
          <cell r="B523" t="str">
            <v>(3회)</v>
          </cell>
          <cell r="C523">
            <v>1130</v>
          </cell>
          <cell r="D523" t="str">
            <v>㎡</v>
          </cell>
          <cell r="E523">
            <v>22050</v>
          </cell>
          <cell r="F523">
            <v>24916500</v>
          </cell>
        </row>
        <row r="524">
          <cell r="A524" t="str">
            <v>원형거푸집 3회</v>
          </cell>
          <cell r="B524">
            <v>0</v>
          </cell>
          <cell r="C524">
            <v>18</v>
          </cell>
          <cell r="D524" t="str">
            <v>M2</v>
          </cell>
          <cell r="E524">
            <v>48522</v>
          </cell>
          <cell r="F524">
            <v>873396</v>
          </cell>
        </row>
        <row r="525">
          <cell r="A525" t="str">
            <v>6) 강관 비계</v>
          </cell>
          <cell r="B525">
            <v>0</v>
          </cell>
          <cell r="C525">
            <v>810</v>
          </cell>
          <cell r="D525" t="str">
            <v>㎡</v>
          </cell>
          <cell r="E525">
            <v>10525</v>
          </cell>
          <cell r="F525">
            <v>8525250</v>
          </cell>
        </row>
        <row r="526">
          <cell r="A526" t="str">
            <v>7) 동바리공</v>
          </cell>
        </row>
        <row r="527">
          <cell r="A527" t="str">
            <v>강관 동바리</v>
          </cell>
          <cell r="B527" t="str">
            <v>(교량구조물용)</v>
          </cell>
          <cell r="C527">
            <v>2696</v>
          </cell>
          <cell r="D527" t="str">
            <v>공㎥</v>
          </cell>
          <cell r="E527">
            <v>17339</v>
          </cell>
          <cell r="F527">
            <v>46745944</v>
          </cell>
        </row>
        <row r="528">
          <cell r="A528" t="str">
            <v>8)표면처리</v>
          </cell>
        </row>
        <row r="529">
          <cell r="A529" t="str">
            <v>슬라브 양생</v>
          </cell>
          <cell r="B529" t="str">
            <v>(피막양생)</v>
          </cell>
          <cell r="C529">
            <v>447</v>
          </cell>
          <cell r="D529" t="str">
            <v>㎡</v>
          </cell>
          <cell r="E529">
            <v>313</v>
          </cell>
          <cell r="F529">
            <v>139911</v>
          </cell>
        </row>
        <row r="530">
          <cell r="A530" t="str">
            <v>면고르기</v>
          </cell>
          <cell r="B530" t="str">
            <v>(교량슬라브면)</v>
          </cell>
          <cell r="C530">
            <v>447</v>
          </cell>
          <cell r="D530" t="str">
            <v>㎡</v>
          </cell>
          <cell r="E530">
            <v>544</v>
          </cell>
          <cell r="F530">
            <v>243168</v>
          </cell>
        </row>
        <row r="531">
          <cell r="A531" t="str">
            <v>교면 방수</v>
          </cell>
          <cell r="B531" t="str">
            <v>(침투식)</v>
          </cell>
          <cell r="C531">
            <v>447</v>
          </cell>
          <cell r="D531" t="str">
            <v>㎡</v>
          </cell>
          <cell r="E531">
            <v>2785</v>
          </cell>
          <cell r="F531">
            <v>1244895</v>
          </cell>
        </row>
        <row r="532">
          <cell r="A532" t="str">
            <v>9)교명판 및 설명판</v>
          </cell>
        </row>
        <row r="533">
          <cell r="A533" t="str">
            <v>교명주</v>
          </cell>
          <cell r="B533" t="str">
            <v>(화강석,600×600×1250mm)</v>
          </cell>
          <cell r="C533">
            <v>4</v>
          </cell>
          <cell r="D533" t="str">
            <v>개소</v>
          </cell>
          <cell r="E533">
            <v>1300000</v>
          </cell>
          <cell r="F533">
            <v>5200000</v>
          </cell>
        </row>
        <row r="534">
          <cell r="A534" t="str">
            <v>교명판</v>
          </cell>
          <cell r="B534" t="str">
            <v>(황동,450×200×10㎜)</v>
          </cell>
          <cell r="C534">
            <v>2</v>
          </cell>
          <cell r="D534" t="str">
            <v>개</v>
          </cell>
          <cell r="E534">
            <v>82000</v>
          </cell>
          <cell r="F534">
            <v>164000</v>
          </cell>
        </row>
        <row r="535">
          <cell r="A535" t="str">
            <v>설명판</v>
          </cell>
          <cell r="B535" t="str">
            <v>(황동,350×250×10㎜)</v>
          </cell>
          <cell r="C535">
            <v>2</v>
          </cell>
          <cell r="D535" t="str">
            <v>개</v>
          </cell>
          <cell r="E535">
            <v>45000</v>
          </cell>
          <cell r="F535">
            <v>90000</v>
          </cell>
        </row>
        <row r="536">
          <cell r="A536" t="str">
            <v>10)측량 기준점 설치</v>
          </cell>
          <cell r="B536">
            <v>0</v>
          </cell>
          <cell r="C536">
            <v>1</v>
          </cell>
          <cell r="D536" t="str">
            <v>개</v>
          </cell>
          <cell r="E536">
            <v>25007</v>
          </cell>
          <cell r="F536">
            <v>25007</v>
          </cell>
        </row>
        <row r="537">
          <cell r="A537" t="str">
            <v>11)전 선 관</v>
          </cell>
          <cell r="B537" t="str">
            <v>(강관φ100mm)</v>
          </cell>
          <cell r="C537">
            <v>67</v>
          </cell>
          <cell r="D537" t="str">
            <v>m</v>
          </cell>
          <cell r="E537">
            <v>29640</v>
          </cell>
          <cell r="F537">
            <v>1985880</v>
          </cell>
        </row>
        <row r="538">
          <cell r="A538" t="str">
            <v>12)철근가공조립</v>
          </cell>
        </row>
        <row r="539">
          <cell r="A539" t="str">
            <v>철근가공 및 조립</v>
          </cell>
          <cell r="B539" t="str">
            <v>보 통</v>
          </cell>
          <cell r="C539">
            <v>33.021000000000001</v>
          </cell>
          <cell r="D539" t="str">
            <v>TON</v>
          </cell>
          <cell r="E539">
            <v>363984</v>
          </cell>
          <cell r="F539">
            <v>12019115</v>
          </cell>
        </row>
        <row r="540">
          <cell r="A540" t="str">
            <v>철근가공 및 조립</v>
          </cell>
          <cell r="B540" t="str">
            <v>복 잡</v>
          </cell>
          <cell r="C540">
            <v>190.09100000000001</v>
          </cell>
          <cell r="D540" t="str">
            <v>TON</v>
          </cell>
          <cell r="E540">
            <v>456666</v>
          </cell>
          <cell r="F540">
            <v>86808096</v>
          </cell>
        </row>
        <row r="541">
          <cell r="A541" t="str">
            <v>13)다웰바 설치</v>
          </cell>
          <cell r="B541">
            <v>0</v>
          </cell>
          <cell r="C541">
            <v>116</v>
          </cell>
          <cell r="D541" t="str">
            <v>EA</v>
          </cell>
          <cell r="E541">
            <v>6278</v>
          </cell>
          <cell r="F541">
            <v>728248</v>
          </cell>
        </row>
        <row r="542">
          <cell r="A542" t="str">
            <v>14)타르페이퍼 설치</v>
          </cell>
          <cell r="B542" t="str">
            <v>t = 5mm</v>
          </cell>
          <cell r="C542">
            <v>14</v>
          </cell>
          <cell r="D542" t="str">
            <v>M2</v>
          </cell>
          <cell r="E542">
            <v>13117</v>
          </cell>
          <cell r="F542">
            <v>183638</v>
          </cell>
        </row>
        <row r="543">
          <cell r="A543" t="str">
            <v>15)스페이서 설치</v>
          </cell>
        </row>
        <row r="544">
          <cell r="A544" t="str">
            <v>스페이서 설치</v>
          </cell>
          <cell r="B544" t="str">
            <v>수직부</v>
          </cell>
          <cell r="C544">
            <v>1080</v>
          </cell>
          <cell r="D544" t="str">
            <v>M2</v>
          </cell>
          <cell r="E544">
            <v>230</v>
          </cell>
          <cell r="F544">
            <v>248400</v>
          </cell>
        </row>
        <row r="545">
          <cell r="A545" t="str">
            <v>스페이서 설치</v>
          </cell>
          <cell r="B545" t="str">
            <v>수평부</v>
          </cell>
          <cell r="C545">
            <v>830</v>
          </cell>
          <cell r="D545" t="str">
            <v>M2</v>
          </cell>
          <cell r="E545">
            <v>230</v>
          </cell>
          <cell r="F545">
            <v>190900</v>
          </cell>
        </row>
        <row r="546">
          <cell r="A546" t="str">
            <v>16)스치로폴 채움</v>
          </cell>
        </row>
        <row r="547">
          <cell r="A547" t="str">
            <v>스치로폴</v>
          </cell>
          <cell r="B547" t="str">
            <v>t = 10mm</v>
          </cell>
          <cell r="C547">
            <v>56</v>
          </cell>
          <cell r="D547" t="str">
            <v>M2</v>
          </cell>
          <cell r="E547">
            <v>1898</v>
          </cell>
          <cell r="F547">
            <v>106288</v>
          </cell>
        </row>
        <row r="548">
          <cell r="A548" t="str">
            <v>스치로폴</v>
          </cell>
          <cell r="B548" t="str">
            <v>t = 20mm</v>
          </cell>
          <cell r="C548">
            <v>19</v>
          </cell>
          <cell r="D548" t="str">
            <v>M2</v>
          </cell>
          <cell r="E548">
            <v>2441</v>
          </cell>
          <cell r="F548">
            <v>46379</v>
          </cell>
        </row>
        <row r="549">
          <cell r="A549" t="str">
            <v>17)NOTCH 설치</v>
          </cell>
          <cell r="B549">
            <v>0</v>
          </cell>
          <cell r="C549">
            <v>62</v>
          </cell>
          <cell r="D549" t="str">
            <v>M</v>
          </cell>
          <cell r="E549">
            <v>10000</v>
          </cell>
          <cell r="F549">
            <v>620000</v>
          </cell>
        </row>
        <row r="550">
          <cell r="A550" t="str">
            <v>18)부 직 포</v>
          </cell>
          <cell r="B550">
            <v>0</v>
          </cell>
          <cell r="C550">
            <v>77</v>
          </cell>
          <cell r="D550" t="str">
            <v>㎡</v>
          </cell>
          <cell r="E550">
            <v>1604</v>
          </cell>
          <cell r="F550">
            <v>123508</v>
          </cell>
        </row>
        <row r="551">
          <cell r="A551" t="str">
            <v>19)드레인보드</v>
          </cell>
          <cell r="B551">
            <v>0</v>
          </cell>
          <cell r="C551">
            <v>77</v>
          </cell>
          <cell r="D551" t="str">
            <v>㎡</v>
          </cell>
          <cell r="E551">
            <v>5200</v>
          </cell>
          <cell r="F551">
            <v>400400</v>
          </cell>
        </row>
        <row r="552">
          <cell r="A552" t="str">
            <v>20)P.V.C PIPE</v>
          </cell>
          <cell r="B552" t="str">
            <v>φ100mm</v>
          </cell>
          <cell r="C552">
            <v>3</v>
          </cell>
          <cell r="D552" t="str">
            <v>M</v>
          </cell>
          <cell r="E552">
            <v>4473</v>
          </cell>
          <cell r="F552">
            <v>13419</v>
          </cell>
        </row>
        <row r="553">
          <cell r="A553" t="str">
            <v>21)배면방수(아스팔트 코팅)</v>
          </cell>
          <cell r="B553">
            <v>0</v>
          </cell>
          <cell r="C553">
            <v>430</v>
          </cell>
          <cell r="D553" t="str">
            <v>M2</v>
          </cell>
          <cell r="E553">
            <v>4406</v>
          </cell>
          <cell r="F553">
            <v>1894580</v>
          </cell>
        </row>
        <row r="554">
          <cell r="A554" t="str">
            <v>22)난 간</v>
          </cell>
          <cell r="B554" t="str">
            <v>알미늄, H=0.65m</v>
          </cell>
          <cell r="C554">
            <v>43</v>
          </cell>
          <cell r="D554" t="str">
            <v>m</v>
          </cell>
          <cell r="E554">
            <v>85000</v>
          </cell>
          <cell r="F554">
            <v>3655000</v>
          </cell>
        </row>
        <row r="555">
          <cell r="A555" t="str">
            <v>23)교  면   포  장</v>
          </cell>
        </row>
        <row r="556">
          <cell r="A556" t="str">
            <v>택 코 팅</v>
          </cell>
          <cell r="B556" t="str">
            <v>RSC-4, 30ℓ/a</v>
          </cell>
          <cell r="C556">
            <v>4</v>
          </cell>
          <cell r="D556" t="str">
            <v>a</v>
          </cell>
          <cell r="E556">
            <v>17382</v>
          </cell>
          <cell r="F556">
            <v>69528</v>
          </cell>
        </row>
        <row r="557">
          <cell r="A557" t="str">
            <v>아스콘포장</v>
          </cell>
          <cell r="B557" t="str">
            <v>표층, t=8.0㎝</v>
          </cell>
          <cell r="C557">
            <v>4</v>
          </cell>
          <cell r="D557" t="str">
            <v>a</v>
          </cell>
          <cell r="E557">
            <v>55854</v>
          </cell>
          <cell r="F557">
            <v>223416</v>
          </cell>
        </row>
        <row r="558">
          <cell r="A558" t="str">
            <v>원동1교 (RAHMEN)</v>
          </cell>
        </row>
        <row r="559">
          <cell r="A559" t="str">
            <v>1) 구조물 터파기</v>
          </cell>
        </row>
        <row r="560">
          <cell r="A560" t="str">
            <v>구조물 터파기</v>
          </cell>
          <cell r="B560" t="str">
            <v>(육상토사,0~2m)</v>
          </cell>
          <cell r="C560">
            <v>3358</v>
          </cell>
          <cell r="D560" t="str">
            <v>㎥</v>
          </cell>
          <cell r="E560">
            <v>3161</v>
          </cell>
          <cell r="F560">
            <v>10614638</v>
          </cell>
        </row>
        <row r="561">
          <cell r="A561" t="str">
            <v>구조물 터파기</v>
          </cell>
          <cell r="B561" t="str">
            <v>(육상토사,2~4m)</v>
          </cell>
          <cell r="C561">
            <v>2084</v>
          </cell>
          <cell r="D561" t="str">
            <v>㎥</v>
          </cell>
          <cell r="E561">
            <v>4598</v>
          </cell>
          <cell r="F561">
            <v>9582232</v>
          </cell>
        </row>
        <row r="562">
          <cell r="A562" t="str">
            <v>구조물 터파기</v>
          </cell>
          <cell r="B562" t="str">
            <v>(육상토사,4~6m)</v>
          </cell>
          <cell r="C562">
            <v>346</v>
          </cell>
          <cell r="D562" t="str">
            <v>㎥</v>
          </cell>
          <cell r="E562">
            <v>6133</v>
          </cell>
          <cell r="F562">
            <v>2122018</v>
          </cell>
        </row>
        <row r="563">
          <cell r="A563" t="str">
            <v>구조물 터파기</v>
          </cell>
          <cell r="B563" t="str">
            <v>(육상토사,6~8m)</v>
          </cell>
          <cell r="C563">
            <v>131</v>
          </cell>
          <cell r="D563" t="str">
            <v>㎥</v>
          </cell>
          <cell r="E563">
            <v>7968</v>
          </cell>
          <cell r="F563">
            <v>1043808</v>
          </cell>
        </row>
        <row r="564">
          <cell r="A564" t="str">
            <v>2)되메우기 및 다짐</v>
          </cell>
          <cell r="B564">
            <v>0</v>
          </cell>
          <cell r="C564">
            <v>4909</v>
          </cell>
          <cell r="D564" t="str">
            <v>M3</v>
          </cell>
          <cell r="E564">
            <v>3385</v>
          </cell>
          <cell r="F564">
            <v>16616965</v>
          </cell>
        </row>
        <row r="565">
          <cell r="A565" t="str">
            <v>3)뒷 채 움</v>
          </cell>
          <cell r="B565" t="str">
            <v>(보조기층재)</v>
          </cell>
          <cell r="C565">
            <v>2240</v>
          </cell>
          <cell r="D565" t="str">
            <v>㎥</v>
          </cell>
          <cell r="E565">
            <v>16460</v>
          </cell>
          <cell r="F565">
            <v>36870400</v>
          </cell>
        </row>
        <row r="566">
          <cell r="A566" t="str">
            <v>4) 콘크리트타설</v>
          </cell>
        </row>
        <row r="567">
          <cell r="A567" t="str">
            <v>콘크리트 타설</v>
          </cell>
          <cell r="B567" t="str">
            <v>(무근구조물)</v>
          </cell>
          <cell r="C567">
            <v>193</v>
          </cell>
          <cell r="D567" t="str">
            <v>㎥</v>
          </cell>
          <cell r="E567">
            <v>20803</v>
          </cell>
          <cell r="F567">
            <v>4014979</v>
          </cell>
        </row>
        <row r="568">
          <cell r="A568" t="str">
            <v>콘크리트 타설</v>
          </cell>
          <cell r="B568" t="str">
            <v>(철근,진동기,펌프카)</v>
          </cell>
          <cell r="C568">
            <v>1901</v>
          </cell>
          <cell r="D568" t="str">
            <v>㎥</v>
          </cell>
          <cell r="E568">
            <v>10947</v>
          </cell>
          <cell r="F568">
            <v>20810247</v>
          </cell>
        </row>
        <row r="569">
          <cell r="A569" t="str">
            <v>5) 거푸집공</v>
          </cell>
        </row>
        <row r="570">
          <cell r="A570" t="str">
            <v>합판 거푸집</v>
          </cell>
          <cell r="B570" t="str">
            <v>(3회, 0~ 7m)</v>
          </cell>
          <cell r="C570">
            <v>568</v>
          </cell>
          <cell r="D570" t="str">
            <v>㎡</v>
          </cell>
          <cell r="E570">
            <v>22050</v>
          </cell>
          <cell r="F570">
            <v>12524400</v>
          </cell>
        </row>
        <row r="571">
          <cell r="A571" t="str">
            <v>합판 거푸집</v>
          </cell>
          <cell r="B571" t="str">
            <v>(3회, 7~10m)</v>
          </cell>
          <cell r="C571">
            <v>500</v>
          </cell>
          <cell r="D571" t="str">
            <v>M2</v>
          </cell>
          <cell r="E571">
            <v>23476</v>
          </cell>
          <cell r="F571">
            <v>11738000</v>
          </cell>
        </row>
        <row r="572">
          <cell r="A572" t="str">
            <v>합판 거푸집</v>
          </cell>
          <cell r="B572" t="str">
            <v>(4회)</v>
          </cell>
          <cell r="C572">
            <v>262</v>
          </cell>
          <cell r="D572" t="str">
            <v>㎡</v>
          </cell>
          <cell r="E572">
            <v>19038</v>
          </cell>
          <cell r="F572">
            <v>4987956</v>
          </cell>
        </row>
        <row r="573">
          <cell r="A573" t="str">
            <v>합판 거푸집</v>
          </cell>
          <cell r="B573" t="str">
            <v>(6회)</v>
          </cell>
          <cell r="C573">
            <v>20</v>
          </cell>
          <cell r="D573" t="str">
            <v>㎡</v>
          </cell>
          <cell r="E573">
            <v>15879</v>
          </cell>
          <cell r="F573">
            <v>317580</v>
          </cell>
        </row>
        <row r="574">
          <cell r="A574" t="str">
            <v>무늬거푸집</v>
          </cell>
          <cell r="B574">
            <v>0</v>
          </cell>
          <cell r="C574">
            <v>59</v>
          </cell>
          <cell r="D574" t="str">
            <v>M2</v>
          </cell>
          <cell r="E574">
            <v>29285</v>
          </cell>
          <cell r="F574">
            <v>1727815</v>
          </cell>
        </row>
        <row r="575">
          <cell r="A575" t="str">
            <v>코팅 거푸집</v>
          </cell>
          <cell r="B575" t="str">
            <v>(3회)</v>
          </cell>
          <cell r="C575">
            <v>1584</v>
          </cell>
          <cell r="D575" t="str">
            <v>㎡</v>
          </cell>
          <cell r="E575">
            <v>22050</v>
          </cell>
          <cell r="F575">
            <v>34927200</v>
          </cell>
        </row>
        <row r="576">
          <cell r="A576" t="str">
            <v>원형거푸집 3회</v>
          </cell>
          <cell r="B576">
            <v>0</v>
          </cell>
          <cell r="C576">
            <v>34</v>
          </cell>
          <cell r="D576" t="str">
            <v>M2</v>
          </cell>
          <cell r="E576">
            <v>48522</v>
          </cell>
          <cell r="F576">
            <v>1649748</v>
          </cell>
        </row>
        <row r="577">
          <cell r="A577" t="str">
            <v>6) 강관 비계</v>
          </cell>
          <cell r="B577">
            <v>0</v>
          </cell>
          <cell r="C577">
            <v>762</v>
          </cell>
          <cell r="D577" t="str">
            <v>㎡</v>
          </cell>
          <cell r="E577">
            <v>10525</v>
          </cell>
          <cell r="F577">
            <v>8020050</v>
          </cell>
        </row>
        <row r="578">
          <cell r="A578" t="str">
            <v>7) 동바리공</v>
          </cell>
        </row>
        <row r="579">
          <cell r="A579" t="str">
            <v>강관 동바리</v>
          </cell>
          <cell r="B579" t="str">
            <v>(교량구조물용)</v>
          </cell>
          <cell r="C579">
            <v>4454</v>
          </cell>
          <cell r="D579" t="str">
            <v>공㎥</v>
          </cell>
          <cell r="E579">
            <v>17339</v>
          </cell>
          <cell r="F579">
            <v>77227906</v>
          </cell>
        </row>
        <row r="580">
          <cell r="A580" t="str">
            <v>8)표면처리</v>
          </cell>
        </row>
        <row r="581">
          <cell r="A581" t="str">
            <v>슬라브 양생</v>
          </cell>
          <cell r="B581" t="str">
            <v>(피막양생)</v>
          </cell>
          <cell r="C581">
            <v>612</v>
          </cell>
          <cell r="D581" t="str">
            <v>㎡</v>
          </cell>
          <cell r="E581">
            <v>313</v>
          </cell>
          <cell r="F581">
            <v>191556</v>
          </cell>
        </row>
        <row r="582">
          <cell r="A582" t="str">
            <v>면고르기</v>
          </cell>
          <cell r="B582" t="str">
            <v>(교량슬라브면)</v>
          </cell>
          <cell r="C582">
            <v>612</v>
          </cell>
          <cell r="D582" t="str">
            <v>㎡</v>
          </cell>
          <cell r="E582">
            <v>544</v>
          </cell>
          <cell r="F582">
            <v>332928</v>
          </cell>
        </row>
        <row r="583">
          <cell r="A583" t="str">
            <v>교면 방수</v>
          </cell>
          <cell r="B583" t="str">
            <v>(침투식)</v>
          </cell>
          <cell r="C583">
            <v>612</v>
          </cell>
          <cell r="D583" t="str">
            <v>㎡</v>
          </cell>
          <cell r="E583">
            <v>2785</v>
          </cell>
          <cell r="F583">
            <v>1704420</v>
          </cell>
        </row>
        <row r="584">
          <cell r="A584" t="str">
            <v>9)교명판 및 설명판</v>
          </cell>
        </row>
        <row r="585">
          <cell r="A585" t="str">
            <v>교명주</v>
          </cell>
          <cell r="B585" t="str">
            <v>(화강석,600×600×1250mm)</v>
          </cell>
          <cell r="C585">
            <v>4</v>
          </cell>
          <cell r="D585" t="str">
            <v>개소</v>
          </cell>
          <cell r="E585">
            <v>1300000</v>
          </cell>
          <cell r="F585">
            <v>5200000</v>
          </cell>
        </row>
        <row r="586">
          <cell r="A586" t="str">
            <v>교명판</v>
          </cell>
          <cell r="B586" t="str">
            <v>(황동,450×200×10㎜)</v>
          </cell>
          <cell r="C586">
            <v>2</v>
          </cell>
          <cell r="D586" t="str">
            <v>개</v>
          </cell>
          <cell r="E586">
            <v>82000</v>
          </cell>
          <cell r="F586">
            <v>164000</v>
          </cell>
        </row>
        <row r="587">
          <cell r="A587" t="str">
            <v>설명판</v>
          </cell>
          <cell r="B587" t="str">
            <v>(황동,350×250×10㎜)</v>
          </cell>
          <cell r="C587">
            <v>2</v>
          </cell>
          <cell r="D587" t="str">
            <v>개</v>
          </cell>
          <cell r="E587">
            <v>45000</v>
          </cell>
          <cell r="F587">
            <v>90000</v>
          </cell>
        </row>
        <row r="588">
          <cell r="A588" t="str">
            <v>10)측량 기준점 설치</v>
          </cell>
          <cell r="B588">
            <v>0</v>
          </cell>
          <cell r="C588">
            <v>1</v>
          </cell>
          <cell r="D588" t="str">
            <v>개</v>
          </cell>
          <cell r="E588">
            <v>25007</v>
          </cell>
          <cell r="F588">
            <v>25007</v>
          </cell>
        </row>
        <row r="589">
          <cell r="A589" t="str">
            <v>11)전 선 관</v>
          </cell>
          <cell r="B589" t="str">
            <v>(강관φ100mm)</v>
          </cell>
          <cell r="C589">
            <v>64</v>
          </cell>
          <cell r="D589" t="str">
            <v>m</v>
          </cell>
          <cell r="E589">
            <v>29640</v>
          </cell>
          <cell r="F589">
            <v>1896960</v>
          </cell>
        </row>
        <row r="590">
          <cell r="A590" t="str">
            <v>12)철근가공조립</v>
          </cell>
        </row>
        <row r="591">
          <cell r="A591" t="str">
            <v>철근가공 및 조립</v>
          </cell>
          <cell r="B591" t="str">
            <v>보 통</v>
          </cell>
          <cell r="C591">
            <v>22.552</v>
          </cell>
          <cell r="D591" t="str">
            <v>TON</v>
          </cell>
          <cell r="E591">
            <v>363984</v>
          </cell>
          <cell r="F591">
            <v>8208567</v>
          </cell>
        </row>
        <row r="592">
          <cell r="A592" t="str">
            <v>철근가공 및 조립</v>
          </cell>
          <cell r="B592" t="str">
            <v>복 잡</v>
          </cell>
          <cell r="C592">
            <v>182.74199999999999</v>
          </cell>
          <cell r="D592" t="str">
            <v>TON</v>
          </cell>
          <cell r="E592">
            <v>456666</v>
          </cell>
          <cell r="F592">
            <v>83452058</v>
          </cell>
        </row>
        <row r="593">
          <cell r="A593" t="str">
            <v>13)다웰바 설치</v>
          </cell>
          <cell r="B593">
            <v>0</v>
          </cell>
          <cell r="C593">
            <v>122</v>
          </cell>
          <cell r="D593" t="str">
            <v>EA</v>
          </cell>
          <cell r="E593">
            <v>6278</v>
          </cell>
          <cell r="F593">
            <v>765916</v>
          </cell>
        </row>
        <row r="594">
          <cell r="A594" t="str">
            <v>14)타르페이퍼 설치</v>
          </cell>
          <cell r="B594" t="str">
            <v>t = 5mm</v>
          </cell>
          <cell r="C594">
            <v>32</v>
          </cell>
          <cell r="D594" t="str">
            <v>M2</v>
          </cell>
          <cell r="E594">
            <v>13117</v>
          </cell>
          <cell r="F594">
            <v>419744</v>
          </cell>
        </row>
        <row r="595">
          <cell r="A595" t="str">
            <v>15)스페이서 설치</v>
          </cell>
        </row>
        <row r="596">
          <cell r="A596" t="str">
            <v>스페이서 설치</v>
          </cell>
          <cell r="B596" t="str">
            <v>수직부</v>
          </cell>
          <cell r="C596">
            <v>1057</v>
          </cell>
          <cell r="D596" t="str">
            <v>M2</v>
          </cell>
          <cell r="E596">
            <v>230</v>
          </cell>
          <cell r="F596">
            <v>243110</v>
          </cell>
        </row>
        <row r="597">
          <cell r="A597" t="str">
            <v>스페이서 설치</v>
          </cell>
          <cell r="B597" t="str">
            <v>수평부</v>
          </cell>
          <cell r="C597">
            <v>1028</v>
          </cell>
          <cell r="D597" t="str">
            <v>M2</v>
          </cell>
          <cell r="E597">
            <v>230</v>
          </cell>
          <cell r="F597">
            <v>236440</v>
          </cell>
        </row>
        <row r="598">
          <cell r="A598" t="str">
            <v>16)스치로폴 채움</v>
          </cell>
        </row>
        <row r="599">
          <cell r="A599" t="str">
            <v>스치로폴</v>
          </cell>
          <cell r="B599" t="str">
            <v>t = 10mm</v>
          </cell>
          <cell r="C599">
            <v>62</v>
          </cell>
          <cell r="D599" t="str">
            <v>M2</v>
          </cell>
          <cell r="E599">
            <v>1898</v>
          </cell>
          <cell r="F599">
            <v>117676</v>
          </cell>
        </row>
        <row r="600">
          <cell r="A600" t="str">
            <v>스치로폴</v>
          </cell>
          <cell r="B600" t="str">
            <v>t = 20mm</v>
          </cell>
          <cell r="C600">
            <v>21</v>
          </cell>
          <cell r="D600" t="str">
            <v>M2</v>
          </cell>
          <cell r="E600">
            <v>2441</v>
          </cell>
          <cell r="F600">
            <v>51261</v>
          </cell>
        </row>
        <row r="601">
          <cell r="A601" t="str">
            <v>세굴방지용 사석 채움</v>
          </cell>
          <cell r="B601" t="str">
            <v>(100㎏/개)</v>
          </cell>
          <cell r="C601">
            <v>842</v>
          </cell>
          <cell r="D601" t="str">
            <v>㎥</v>
          </cell>
          <cell r="E601">
            <v>30658</v>
          </cell>
          <cell r="F601">
            <v>25814036</v>
          </cell>
        </row>
        <row r="602">
          <cell r="A602" t="str">
            <v>17)NOTCH 설치</v>
          </cell>
          <cell r="B602">
            <v>0</v>
          </cell>
          <cell r="C602">
            <v>42</v>
          </cell>
          <cell r="D602" t="str">
            <v>M</v>
          </cell>
          <cell r="E602">
            <v>10000</v>
          </cell>
          <cell r="F602">
            <v>420000</v>
          </cell>
        </row>
        <row r="603">
          <cell r="A603" t="str">
            <v>19)배면방수(아스팔트 코팅)</v>
          </cell>
          <cell r="B603">
            <v>0</v>
          </cell>
          <cell r="C603">
            <v>570</v>
          </cell>
          <cell r="D603" t="str">
            <v>M2</v>
          </cell>
          <cell r="E603">
            <v>4406</v>
          </cell>
          <cell r="F603">
            <v>2511420</v>
          </cell>
        </row>
        <row r="604">
          <cell r="A604" t="str">
            <v>20)난 간</v>
          </cell>
          <cell r="B604" t="str">
            <v>알미늄, H=0.65m</v>
          </cell>
          <cell r="C604">
            <v>49</v>
          </cell>
          <cell r="D604" t="str">
            <v>m</v>
          </cell>
          <cell r="E604">
            <v>85000</v>
          </cell>
          <cell r="F604">
            <v>4165000</v>
          </cell>
        </row>
        <row r="605">
          <cell r="A605" t="str">
            <v>21)교  면   포  장</v>
          </cell>
        </row>
        <row r="606">
          <cell r="A606" t="str">
            <v>택 코 팅</v>
          </cell>
          <cell r="B606" t="str">
            <v>RSC-4, 30ℓ/a</v>
          </cell>
          <cell r="C606">
            <v>6</v>
          </cell>
          <cell r="D606" t="str">
            <v>a</v>
          </cell>
          <cell r="E606">
            <v>17382</v>
          </cell>
          <cell r="F606">
            <v>104292</v>
          </cell>
        </row>
        <row r="607">
          <cell r="A607" t="str">
            <v>아스콘포장</v>
          </cell>
          <cell r="B607" t="str">
            <v>표층, t=8.0㎝</v>
          </cell>
          <cell r="C607">
            <v>6</v>
          </cell>
          <cell r="D607" t="str">
            <v>a</v>
          </cell>
          <cell r="E607">
            <v>55854</v>
          </cell>
          <cell r="F607">
            <v>335124</v>
          </cell>
        </row>
        <row r="608">
          <cell r="A608" t="str">
            <v>원동2교 (RAHMEN)</v>
          </cell>
        </row>
        <row r="609">
          <cell r="A609" t="str">
            <v>1) 구조물 터파기</v>
          </cell>
        </row>
        <row r="610">
          <cell r="A610" t="str">
            <v>구조물 터파기</v>
          </cell>
          <cell r="B610" t="str">
            <v>(육상토사,0~2m)</v>
          </cell>
          <cell r="C610">
            <v>2125</v>
          </cell>
          <cell r="D610" t="str">
            <v>㎥</v>
          </cell>
          <cell r="E610">
            <v>3161</v>
          </cell>
          <cell r="F610">
            <v>6717125</v>
          </cell>
        </row>
        <row r="611">
          <cell r="A611" t="str">
            <v>구조물 터파기</v>
          </cell>
          <cell r="B611" t="str">
            <v>(육상토사,2~4m)</v>
          </cell>
          <cell r="C611">
            <v>1637</v>
          </cell>
          <cell r="D611" t="str">
            <v>㎥</v>
          </cell>
          <cell r="E611">
            <v>4598</v>
          </cell>
          <cell r="F611">
            <v>7526926</v>
          </cell>
        </row>
        <row r="612">
          <cell r="A612" t="str">
            <v>구조물 터파기</v>
          </cell>
          <cell r="B612" t="str">
            <v>(육상토사,4~6m)</v>
          </cell>
          <cell r="C612">
            <v>1197</v>
          </cell>
          <cell r="D612" t="str">
            <v>㎥</v>
          </cell>
          <cell r="E612">
            <v>6133</v>
          </cell>
          <cell r="F612">
            <v>7341201</v>
          </cell>
        </row>
        <row r="613">
          <cell r="A613" t="str">
            <v>구조물 터파기</v>
          </cell>
          <cell r="B613" t="str">
            <v>(육상토사,6~8m)</v>
          </cell>
          <cell r="C613">
            <v>327</v>
          </cell>
          <cell r="D613" t="str">
            <v>㎥</v>
          </cell>
          <cell r="E613">
            <v>7968</v>
          </cell>
          <cell r="F613">
            <v>2605536</v>
          </cell>
        </row>
        <row r="614">
          <cell r="A614" t="str">
            <v>2)되메우기 및 다짐</v>
          </cell>
          <cell r="B614">
            <v>0</v>
          </cell>
          <cell r="C614">
            <v>3704</v>
          </cell>
          <cell r="D614" t="str">
            <v>M3</v>
          </cell>
          <cell r="E614">
            <v>3385</v>
          </cell>
          <cell r="F614">
            <v>12538040</v>
          </cell>
        </row>
        <row r="615">
          <cell r="A615" t="str">
            <v>3)뒷 채 움</v>
          </cell>
          <cell r="B615" t="str">
            <v>(보조기층재)</v>
          </cell>
          <cell r="C615">
            <v>1335</v>
          </cell>
          <cell r="D615" t="str">
            <v>㎥</v>
          </cell>
          <cell r="E615">
            <v>16460</v>
          </cell>
          <cell r="F615">
            <v>21974100</v>
          </cell>
        </row>
        <row r="616">
          <cell r="A616" t="str">
            <v>4) 콘크리트타설</v>
          </cell>
        </row>
        <row r="617">
          <cell r="A617" t="str">
            <v>콘크리트 타설</v>
          </cell>
          <cell r="B617" t="str">
            <v>(무근구조물)</v>
          </cell>
          <cell r="C617">
            <v>33</v>
          </cell>
          <cell r="D617" t="str">
            <v>㎥</v>
          </cell>
          <cell r="E617">
            <v>20803</v>
          </cell>
          <cell r="F617">
            <v>686499</v>
          </cell>
        </row>
        <row r="618">
          <cell r="A618" t="str">
            <v>콘크리트 타설</v>
          </cell>
          <cell r="B618" t="str">
            <v>(철근,진동기,펌프카)</v>
          </cell>
          <cell r="C618">
            <v>1465</v>
          </cell>
          <cell r="D618" t="str">
            <v>㎥</v>
          </cell>
          <cell r="E618">
            <v>10947</v>
          </cell>
          <cell r="F618">
            <v>16037355</v>
          </cell>
        </row>
        <row r="619">
          <cell r="A619" t="str">
            <v>5) 거푸집공</v>
          </cell>
        </row>
        <row r="620">
          <cell r="A620" t="str">
            <v>합판 거푸집</v>
          </cell>
          <cell r="B620" t="str">
            <v>(3회, 0~ 7m)</v>
          </cell>
          <cell r="C620">
            <v>496</v>
          </cell>
          <cell r="D620" t="str">
            <v>㎡</v>
          </cell>
          <cell r="E620">
            <v>22050</v>
          </cell>
          <cell r="F620">
            <v>10936800</v>
          </cell>
        </row>
        <row r="621">
          <cell r="A621" t="str">
            <v>합판 거푸집</v>
          </cell>
          <cell r="B621" t="str">
            <v>(3회, 7~10m)</v>
          </cell>
          <cell r="C621">
            <v>44</v>
          </cell>
          <cell r="D621" t="str">
            <v>M2</v>
          </cell>
          <cell r="E621">
            <v>23476</v>
          </cell>
          <cell r="F621">
            <v>1032944</v>
          </cell>
        </row>
        <row r="622">
          <cell r="A622" t="str">
            <v>합판 거푸집</v>
          </cell>
          <cell r="B622" t="str">
            <v>(4회)</v>
          </cell>
          <cell r="C622">
            <v>224</v>
          </cell>
          <cell r="D622" t="str">
            <v>㎡</v>
          </cell>
          <cell r="E622">
            <v>19038</v>
          </cell>
          <cell r="F622">
            <v>4264512</v>
          </cell>
        </row>
        <row r="623">
          <cell r="A623" t="str">
            <v>합판 거푸집</v>
          </cell>
          <cell r="B623" t="str">
            <v>(6회)</v>
          </cell>
          <cell r="C623">
            <v>17</v>
          </cell>
          <cell r="D623" t="str">
            <v>㎡</v>
          </cell>
          <cell r="E623">
            <v>15879</v>
          </cell>
          <cell r="F623">
            <v>269943</v>
          </cell>
        </row>
        <row r="624">
          <cell r="A624" t="str">
            <v>무늬거푸집</v>
          </cell>
          <cell r="B624">
            <v>0</v>
          </cell>
          <cell r="C624">
            <v>59</v>
          </cell>
          <cell r="D624" t="str">
            <v>M2</v>
          </cell>
          <cell r="E624">
            <v>29285</v>
          </cell>
          <cell r="F624">
            <v>1727815</v>
          </cell>
        </row>
        <row r="625">
          <cell r="A625" t="str">
            <v>코팅 거푸집</v>
          </cell>
          <cell r="B625" t="str">
            <v>(3회)</v>
          </cell>
          <cell r="C625">
            <v>954</v>
          </cell>
          <cell r="D625" t="str">
            <v>㎡</v>
          </cell>
          <cell r="E625">
            <v>22050</v>
          </cell>
          <cell r="F625">
            <v>21035700</v>
          </cell>
        </row>
        <row r="626">
          <cell r="A626" t="str">
            <v>원형거푸집 3회</v>
          </cell>
          <cell r="B626">
            <v>0</v>
          </cell>
          <cell r="C626">
            <v>9</v>
          </cell>
          <cell r="D626" t="str">
            <v>M2</v>
          </cell>
          <cell r="E626">
            <v>48522</v>
          </cell>
          <cell r="F626">
            <v>436698</v>
          </cell>
        </row>
        <row r="627">
          <cell r="A627" t="str">
            <v>6) 강관 비계</v>
          </cell>
          <cell r="B627">
            <v>0</v>
          </cell>
          <cell r="C627">
            <v>813</v>
          </cell>
          <cell r="D627" t="str">
            <v>㎡</v>
          </cell>
          <cell r="E627">
            <v>10525</v>
          </cell>
          <cell r="F627">
            <v>8556825</v>
          </cell>
        </row>
        <row r="628">
          <cell r="A628" t="str">
            <v>7) 동바리공</v>
          </cell>
        </row>
        <row r="629">
          <cell r="A629" t="str">
            <v>강관 동바리</v>
          </cell>
          <cell r="B629" t="str">
            <v>(교량구조물용)</v>
          </cell>
          <cell r="C629">
            <v>2381</v>
          </cell>
          <cell r="D629" t="str">
            <v>공㎥</v>
          </cell>
          <cell r="E629">
            <v>17339</v>
          </cell>
          <cell r="F629">
            <v>41284159</v>
          </cell>
        </row>
        <row r="630">
          <cell r="A630" t="str">
            <v>8)표면처리</v>
          </cell>
        </row>
        <row r="631">
          <cell r="A631" t="str">
            <v>슬라브 양생</v>
          </cell>
          <cell r="B631" t="str">
            <v>(피막양생)</v>
          </cell>
          <cell r="C631">
            <v>453</v>
          </cell>
          <cell r="D631" t="str">
            <v>㎡</v>
          </cell>
          <cell r="E631">
            <v>313</v>
          </cell>
          <cell r="F631">
            <v>141789</v>
          </cell>
        </row>
        <row r="632">
          <cell r="A632" t="str">
            <v>면고르기</v>
          </cell>
          <cell r="B632" t="str">
            <v>(교량슬라브면)</v>
          </cell>
          <cell r="C632">
            <v>453</v>
          </cell>
          <cell r="D632" t="str">
            <v>㎡</v>
          </cell>
          <cell r="E632">
            <v>544</v>
          </cell>
          <cell r="F632">
            <v>246432</v>
          </cell>
        </row>
        <row r="633">
          <cell r="A633" t="str">
            <v>교면 방수</v>
          </cell>
          <cell r="B633" t="str">
            <v>(침투식)</v>
          </cell>
          <cell r="C633">
            <v>453</v>
          </cell>
          <cell r="D633" t="str">
            <v>㎡</v>
          </cell>
          <cell r="E633">
            <v>2785</v>
          </cell>
          <cell r="F633">
            <v>1261605</v>
          </cell>
        </row>
        <row r="634">
          <cell r="A634" t="str">
            <v>9)교명판 및 설명판</v>
          </cell>
        </row>
        <row r="635">
          <cell r="A635" t="str">
            <v>교명주</v>
          </cell>
          <cell r="B635" t="str">
            <v>(화강석,600×600×1250mm)</v>
          </cell>
          <cell r="C635">
            <v>4</v>
          </cell>
          <cell r="D635" t="str">
            <v>개소</v>
          </cell>
          <cell r="E635">
            <v>1300000</v>
          </cell>
          <cell r="F635">
            <v>5200000</v>
          </cell>
        </row>
        <row r="636">
          <cell r="A636" t="str">
            <v>교명판</v>
          </cell>
          <cell r="B636" t="str">
            <v>(황동,450×200×10㎜)</v>
          </cell>
          <cell r="C636">
            <v>2</v>
          </cell>
          <cell r="D636" t="str">
            <v>개</v>
          </cell>
          <cell r="E636">
            <v>82000</v>
          </cell>
          <cell r="F636">
            <v>164000</v>
          </cell>
        </row>
        <row r="637">
          <cell r="A637" t="str">
            <v>설명판</v>
          </cell>
          <cell r="B637" t="str">
            <v>(황동,350×250×10㎜)</v>
          </cell>
          <cell r="C637">
            <v>2</v>
          </cell>
          <cell r="D637" t="str">
            <v>개</v>
          </cell>
          <cell r="E637">
            <v>45000</v>
          </cell>
          <cell r="F637">
            <v>90000</v>
          </cell>
        </row>
        <row r="638">
          <cell r="A638" t="str">
            <v>10)측량 기준점 설치</v>
          </cell>
          <cell r="B638">
            <v>0</v>
          </cell>
          <cell r="C638">
            <v>1</v>
          </cell>
          <cell r="D638" t="str">
            <v>개</v>
          </cell>
          <cell r="E638">
            <v>25007</v>
          </cell>
          <cell r="F638">
            <v>25007</v>
          </cell>
        </row>
        <row r="639">
          <cell r="A639" t="str">
            <v>11)전 선 관</v>
          </cell>
          <cell r="B639" t="str">
            <v>(강관φ100mm)</v>
          </cell>
          <cell r="C639">
            <v>51</v>
          </cell>
          <cell r="D639" t="str">
            <v>m</v>
          </cell>
          <cell r="E639">
            <v>29640</v>
          </cell>
          <cell r="F639">
            <v>1511640</v>
          </cell>
        </row>
        <row r="640">
          <cell r="A640" t="str">
            <v>12)철근가공조립</v>
          </cell>
        </row>
        <row r="641">
          <cell r="A641" t="str">
            <v>철근가공 및 조립</v>
          </cell>
          <cell r="B641" t="str">
            <v>보 통</v>
          </cell>
          <cell r="C641">
            <v>23.164999999999999</v>
          </cell>
          <cell r="D641" t="str">
            <v>TON</v>
          </cell>
          <cell r="E641">
            <v>363984</v>
          </cell>
          <cell r="F641">
            <v>8431689</v>
          </cell>
        </row>
        <row r="642">
          <cell r="A642" t="str">
            <v>철근가공 및 조립</v>
          </cell>
          <cell r="B642" t="str">
            <v>복 잡</v>
          </cell>
          <cell r="C642">
            <v>183.98599999999999</v>
          </cell>
          <cell r="D642" t="str">
            <v>TON</v>
          </cell>
          <cell r="E642">
            <v>456666</v>
          </cell>
          <cell r="F642">
            <v>84020150</v>
          </cell>
        </row>
        <row r="643">
          <cell r="A643" t="str">
            <v>13)다웰바 설치</v>
          </cell>
          <cell r="B643">
            <v>0</v>
          </cell>
          <cell r="C643">
            <v>118</v>
          </cell>
          <cell r="D643" t="str">
            <v>EA</v>
          </cell>
          <cell r="E643">
            <v>6278</v>
          </cell>
          <cell r="F643">
            <v>740804</v>
          </cell>
        </row>
        <row r="644">
          <cell r="A644" t="str">
            <v>14)타르페이퍼 설치</v>
          </cell>
          <cell r="B644" t="str">
            <v>t = 5mm</v>
          </cell>
          <cell r="C644">
            <v>14</v>
          </cell>
          <cell r="D644" t="str">
            <v>M2</v>
          </cell>
          <cell r="E644">
            <v>13117</v>
          </cell>
          <cell r="F644">
            <v>183638</v>
          </cell>
        </row>
        <row r="645">
          <cell r="A645" t="str">
            <v>15)스페이서 설치</v>
          </cell>
        </row>
        <row r="646">
          <cell r="A646" t="str">
            <v>스페이서 설치</v>
          </cell>
          <cell r="B646" t="str">
            <v>수직부</v>
          </cell>
          <cell r="C646">
            <v>911</v>
          </cell>
          <cell r="D646" t="str">
            <v>M2</v>
          </cell>
          <cell r="E646">
            <v>230</v>
          </cell>
          <cell r="F646">
            <v>209530</v>
          </cell>
        </row>
        <row r="647">
          <cell r="A647" t="str">
            <v>스페이서 설치</v>
          </cell>
          <cell r="B647" t="str">
            <v>수평부</v>
          </cell>
          <cell r="C647">
            <v>700</v>
          </cell>
          <cell r="D647" t="str">
            <v>M2</v>
          </cell>
          <cell r="E647">
            <v>230</v>
          </cell>
          <cell r="F647">
            <v>161000</v>
          </cell>
        </row>
        <row r="648">
          <cell r="A648" t="str">
            <v>16)스치로폴 채움</v>
          </cell>
        </row>
        <row r="649">
          <cell r="A649" t="str">
            <v>스치로폴</v>
          </cell>
          <cell r="B649" t="str">
            <v>t = 10mm</v>
          </cell>
          <cell r="C649">
            <v>55</v>
          </cell>
          <cell r="D649" t="str">
            <v>M2</v>
          </cell>
          <cell r="E649">
            <v>1898</v>
          </cell>
          <cell r="F649">
            <v>104390</v>
          </cell>
        </row>
        <row r="650">
          <cell r="A650" t="str">
            <v>스치로폴</v>
          </cell>
          <cell r="B650" t="str">
            <v>t = 20mm</v>
          </cell>
          <cell r="C650">
            <v>18</v>
          </cell>
          <cell r="D650" t="str">
            <v>M2</v>
          </cell>
          <cell r="E650">
            <v>2441</v>
          </cell>
          <cell r="F650">
            <v>43938</v>
          </cell>
        </row>
        <row r="651">
          <cell r="A651" t="str">
            <v>17)NOTCH 설치</v>
          </cell>
          <cell r="B651">
            <v>0</v>
          </cell>
          <cell r="C651">
            <v>31</v>
          </cell>
          <cell r="D651" t="str">
            <v>M</v>
          </cell>
          <cell r="E651">
            <v>10000</v>
          </cell>
          <cell r="F651">
            <v>310000</v>
          </cell>
        </row>
        <row r="652">
          <cell r="A652" t="str">
            <v>18)배면방수(아스팔트 코팅)</v>
          </cell>
          <cell r="B652">
            <v>0</v>
          </cell>
          <cell r="C652">
            <v>390</v>
          </cell>
          <cell r="D652" t="str">
            <v>M2</v>
          </cell>
          <cell r="E652">
            <v>4406</v>
          </cell>
          <cell r="F652">
            <v>1718340</v>
          </cell>
        </row>
        <row r="653">
          <cell r="A653" t="str">
            <v>19)난 간</v>
          </cell>
          <cell r="B653" t="str">
            <v>알미늄, H=0.65m</v>
          </cell>
          <cell r="C653">
            <v>43</v>
          </cell>
          <cell r="D653" t="str">
            <v>m</v>
          </cell>
          <cell r="E653">
            <v>85000</v>
          </cell>
          <cell r="F653">
            <v>3655000</v>
          </cell>
        </row>
        <row r="654">
          <cell r="A654" t="str">
            <v>20)교  면   포  장</v>
          </cell>
        </row>
        <row r="655">
          <cell r="A655" t="str">
            <v>택 코 팅</v>
          </cell>
          <cell r="B655" t="str">
            <v>RSC-4, 30ℓ/a</v>
          </cell>
          <cell r="C655">
            <v>9</v>
          </cell>
          <cell r="D655" t="str">
            <v>a</v>
          </cell>
          <cell r="E655">
            <v>17382</v>
          </cell>
          <cell r="F655">
            <v>156438</v>
          </cell>
        </row>
        <row r="656">
          <cell r="A656" t="str">
            <v>아스콘포장</v>
          </cell>
          <cell r="B656" t="str">
            <v>표층, t=8.0㎝</v>
          </cell>
          <cell r="C656">
            <v>9</v>
          </cell>
          <cell r="D656" t="str">
            <v>a</v>
          </cell>
          <cell r="E656">
            <v>55854</v>
          </cell>
          <cell r="F656">
            <v>502686</v>
          </cell>
        </row>
        <row r="657">
          <cell r="A657" t="str">
            <v>원동3교 (RAHMEN)</v>
          </cell>
        </row>
        <row r="658">
          <cell r="A658" t="str">
            <v>1) 구조물 터파기</v>
          </cell>
        </row>
        <row r="659">
          <cell r="A659" t="str">
            <v>구조물 터파기</v>
          </cell>
          <cell r="B659" t="str">
            <v>(육상토사,0~2m)</v>
          </cell>
          <cell r="C659">
            <v>3980</v>
          </cell>
          <cell r="D659" t="str">
            <v>㎥</v>
          </cell>
          <cell r="E659">
            <v>3161</v>
          </cell>
          <cell r="F659">
            <v>12580780</v>
          </cell>
        </row>
        <row r="660">
          <cell r="A660" t="str">
            <v>구조물 터파기</v>
          </cell>
          <cell r="B660" t="str">
            <v>(육상토사,2~4m)</v>
          </cell>
          <cell r="C660">
            <v>1936</v>
          </cell>
          <cell r="D660" t="str">
            <v>㎥</v>
          </cell>
          <cell r="E660">
            <v>4598</v>
          </cell>
          <cell r="F660">
            <v>8901728</v>
          </cell>
        </row>
        <row r="661">
          <cell r="A661" t="str">
            <v>구조물 터파기</v>
          </cell>
          <cell r="B661" t="str">
            <v>(육상토사,4~6m)</v>
          </cell>
          <cell r="C661">
            <v>1239</v>
          </cell>
          <cell r="D661" t="str">
            <v>㎥</v>
          </cell>
          <cell r="E661">
            <v>6133</v>
          </cell>
          <cell r="F661">
            <v>7598787</v>
          </cell>
        </row>
        <row r="662">
          <cell r="A662" t="str">
            <v>구조물 터파기</v>
          </cell>
          <cell r="B662" t="str">
            <v>(육상토사,6~8m)</v>
          </cell>
          <cell r="C662">
            <v>917</v>
          </cell>
          <cell r="D662" t="str">
            <v>㎥</v>
          </cell>
          <cell r="E662">
            <v>7968</v>
          </cell>
          <cell r="F662">
            <v>7306656</v>
          </cell>
        </row>
        <row r="663">
          <cell r="A663" t="str">
            <v>2)되메우기 및 다짐</v>
          </cell>
          <cell r="B663">
            <v>0</v>
          </cell>
          <cell r="C663">
            <v>5954</v>
          </cell>
          <cell r="D663" t="str">
            <v>M3</v>
          </cell>
          <cell r="E663">
            <v>3385</v>
          </cell>
          <cell r="F663">
            <v>20154290</v>
          </cell>
        </row>
        <row r="664">
          <cell r="A664" t="str">
            <v>3)뒷 채 움</v>
          </cell>
          <cell r="B664" t="str">
            <v>(보조기층재)</v>
          </cell>
          <cell r="C664">
            <v>1117</v>
          </cell>
          <cell r="D664" t="str">
            <v>㎥</v>
          </cell>
          <cell r="E664">
            <v>16460</v>
          </cell>
          <cell r="F664">
            <v>18385820</v>
          </cell>
        </row>
        <row r="665">
          <cell r="A665" t="str">
            <v>4) 콘크리트타설</v>
          </cell>
        </row>
        <row r="666">
          <cell r="A666" t="str">
            <v>콘크리트 타설</v>
          </cell>
          <cell r="B666" t="str">
            <v>(무근구조물)</v>
          </cell>
          <cell r="C666">
            <v>115</v>
          </cell>
          <cell r="D666" t="str">
            <v>㎥</v>
          </cell>
          <cell r="E666">
            <v>20803</v>
          </cell>
          <cell r="F666">
            <v>2392345</v>
          </cell>
        </row>
        <row r="667">
          <cell r="A667" t="str">
            <v>콘크리트 타설</v>
          </cell>
          <cell r="B667" t="str">
            <v>(철근,진동기,펌프카)</v>
          </cell>
          <cell r="C667">
            <v>1294</v>
          </cell>
          <cell r="D667" t="str">
            <v>㎥</v>
          </cell>
          <cell r="E667">
            <v>10947</v>
          </cell>
          <cell r="F667">
            <v>14165418</v>
          </cell>
        </row>
        <row r="668">
          <cell r="A668" t="str">
            <v>5) 거푸집공</v>
          </cell>
        </row>
        <row r="669">
          <cell r="A669" t="str">
            <v>합판 거푸집</v>
          </cell>
          <cell r="B669" t="str">
            <v>(3회, 0~ 7m)</v>
          </cell>
          <cell r="C669">
            <v>1254</v>
          </cell>
          <cell r="D669" t="str">
            <v>㎡</v>
          </cell>
          <cell r="E669">
            <v>22050</v>
          </cell>
          <cell r="F669">
            <v>27650700</v>
          </cell>
        </row>
        <row r="670">
          <cell r="A670" t="str">
            <v>합판 거푸집</v>
          </cell>
          <cell r="B670" t="str">
            <v>(3회, 7~10m)</v>
          </cell>
          <cell r="C670">
            <v>131</v>
          </cell>
          <cell r="D670" t="str">
            <v>M2</v>
          </cell>
          <cell r="E670">
            <v>23476</v>
          </cell>
          <cell r="F670">
            <v>3075356</v>
          </cell>
        </row>
        <row r="671">
          <cell r="A671" t="str">
            <v>합판 거푸집</v>
          </cell>
          <cell r="B671" t="str">
            <v>(4회)</v>
          </cell>
          <cell r="C671">
            <v>268</v>
          </cell>
          <cell r="D671" t="str">
            <v>㎡</v>
          </cell>
          <cell r="E671">
            <v>19038</v>
          </cell>
          <cell r="F671">
            <v>5102184</v>
          </cell>
        </row>
        <row r="672">
          <cell r="A672" t="str">
            <v>합판 거푸집</v>
          </cell>
          <cell r="B672" t="str">
            <v>(6회)</v>
          </cell>
          <cell r="C672">
            <v>29</v>
          </cell>
          <cell r="D672" t="str">
            <v>㎡</v>
          </cell>
          <cell r="E672">
            <v>15879</v>
          </cell>
          <cell r="F672">
            <v>460491</v>
          </cell>
        </row>
        <row r="673">
          <cell r="A673" t="str">
            <v>무늬거푸집</v>
          </cell>
          <cell r="B673">
            <v>0</v>
          </cell>
          <cell r="C673">
            <v>491</v>
          </cell>
          <cell r="D673" t="str">
            <v>M2</v>
          </cell>
          <cell r="E673">
            <v>29285</v>
          </cell>
          <cell r="F673">
            <v>14378935</v>
          </cell>
        </row>
        <row r="674">
          <cell r="A674" t="str">
            <v>코팅 거푸집</v>
          </cell>
          <cell r="B674" t="str">
            <v>(3회)</v>
          </cell>
          <cell r="C674">
            <v>613</v>
          </cell>
          <cell r="D674" t="str">
            <v>㎡</v>
          </cell>
          <cell r="E674">
            <v>22050</v>
          </cell>
          <cell r="F674">
            <v>13516650</v>
          </cell>
        </row>
        <row r="675">
          <cell r="A675" t="str">
            <v>원형거푸집 3회</v>
          </cell>
          <cell r="B675">
            <v>0</v>
          </cell>
          <cell r="C675">
            <v>1</v>
          </cell>
          <cell r="D675" t="str">
            <v>M2</v>
          </cell>
          <cell r="E675">
            <v>48522</v>
          </cell>
          <cell r="F675">
            <v>48522</v>
          </cell>
        </row>
        <row r="676">
          <cell r="A676" t="str">
            <v>6) 강관 비계</v>
          </cell>
          <cell r="B676">
            <v>0</v>
          </cell>
          <cell r="C676">
            <v>1369</v>
          </cell>
          <cell r="D676" t="str">
            <v>㎡</v>
          </cell>
          <cell r="E676">
            <v>10525</v>
          </cell>
          <cell r="F676">
            <v>14408725</v>
          </cell>
        </row>
        <row r="677">
          <cell r="A677" t="str">
            <v>7) 동바리공</v>
          </cell>
        </row>
        <row r="678">
          <cell r="A678" t="str">
            <v>강관 동바리</v>
          </cell>
          <cell r="B678" t="str">
            <v>(교량구조물용)</v>
          </cell>
          <cell r="C678">
            <v>3098</v>
          </cell>
          <cell r="D678" t="str">
            <v>공㎥</v>
          </cell>
          <cell r="E678">
            <v>17339</v>
          </cell>
          <cell r="F678">
            <v>53716222</v>
          </cell>
        </row>
        <row r="679">
          <cell r="A679" t="str">
            <v>8)표면처리</v>
          </cell>
        </row>
        <row r="680">
          <cell r="A680" t="str">
            <v>슬라브 양생</v>
          </cell>
          <cell r="B680" t="str">
            <v>(피막양생)</v>
          </cell>
          <cell r="C680">
            <v>229</v>
          </cell>
          <cell r="D680" t="str">
            <v>㎡</v>
          </cell>
          <cell r="E680">
            <v>313</v>
          </cell>
          <cell r="F680">
            <v>71677</v>
          </cell>
        </row>
        <row r="681">
          <cell r="A681" t="str">
            <v>면고르기</v>
          </cell>
          <cell r="B681" t="str">
            <v>(교량슬라브면)</v>
          </cell>
          <cell r="C681">
            <v>229</v>
          </cell>
          <cell r="D681" t="str">
            <v>㎡</v>
          </cell>
          <cell r="E681">
            <v>544</v>
          </cell>
          <cell r="F681">
            <v>124576</v>
          </cell>
        </row>
        <row r="682">
          <cell r="A682" t="str">
            <v>교면 방수</v>
          </cell>
          <cell r="B682" t="str">
            <v>(침투식)</v>
          </cell>
          <cell r="C682">
            <v>229</v>
          </cell>
          <cell r="D682" t="str">
            <v>㎡</v>
          </cell>
          <cell r="E682">
            <v>2785</v>
          </cell>
          <cell r="F682">
            <v>637765</v>
          </cell>
        </row>
        <row r="683">
          <cell r="A683" t="str">
            <v>9)교명판 및 설명판</v>
          </cell>
        </row>
        <row r="684">
          <cell r="A684" t="str">
            <v>교명주</v>
          </cell>
          <cell r="B684" t="str">
            <v>(화강석,600×600×1250mm)</v>
          </cell>
          <cell r="C684">
            <v>2</v>
          </cell>
          <cell r="D684" t="str">
            <v>개소</v>
          </cell>
          <cell r="E684">
            <v>1300000</v>
          </cell>
          <cell r="F684">
            <v>2600000</v>
          </cell>
        </row>
        <row r="685">
          <cell r="A685" t="str">
            <v>교명판</v>
          </cell>
          <cell r="B685" t="str">
            <v>(황동,450×200×10㎜)</v>
          </cell>
          <cell r="C685">
            <v>1</v>
          </cell>
          <cell r="D685" t="str">
            <v>개</v>
          </cell>
          <cell r="E685">
            <v>82000</v>
          </cell>
          <cell r="F685">
            <v>82000</v>
          </cell>
        </row>
        <row r="686">
          <cell r="A686" t="str">
            <v>설명판</v>
          </cell>
          <cell r="B686" t="str">
            <v>(황동,350×250×10㎜)</v>
          </cell>
          <cell r="C686">
            <v>1</v>
          </cell>
          <cell r="D686" t="str">
            <v>개</v>
          </cell>
          <cell r="E686">
            <v>45000</v>
          </cell>
          <cell r="F686">
            <v>45000</v>
          </cell>
        </row>
        <row r="687">
          <cell r="A687" t="str">
            <v>10)전 선 관</v>
          </cell>
          <cell r="B687" t="str">
            <v>(강관φ100mm)</v>
          </cell>
          <cell r="C687">
            <v>73</v>
          </cell>
          <cell r="D687" t="str">
            <v>m</v>
          </cell>
          <cell r="E687">
            <v>29640</v>
          </cell>
          <cell r="F687">
            <v>2163720</v>
          </cell>
        </row>
        <row r="688">
          <cell r="A688" t="str">
            <v>11)철근가공조립</v>
          </cell>
        </row>
        <row r="689">
          <cell r="A689" t="str">
            <v>철근가공 및 조립</v>
          </cell>
          <cell r="B689" t="str">
            <v>보 통</v>
          </cell>
          <cell r="C689">
            <v>79.198999999999998</v>
          </cell>
          <cell r="D689" t="str">
            <v>TON</v>
          </cell>
          <cell r="E689">
            <v>363984</v>
          </cell>
          <cell r="F689">
            <v>28827168</v>
          </cell>
        </row>
        <row r="690">
          <cell r="A690" t="str">
            <v>철근가공 및 조립</v>
          </cell>
          <cell r="B690" t="str">
            <v>복 잡</v>
          </cell>
          <cell r="C690">
            <v>88.646000000000001</v>
          </cell>
          <cell r="D690" t="str">
            <v>TON</v>
          </cell>
          <cell r="E690">
            <v>456666</v>
          </cell>
          <cell r="F690">
            <v>40481614</v>
          </cell>
        </row>
        <row r="691">
          <cell r="A691" t="str">
            <v>12)다웰바 설치</v>
          </cell>
          <cell r="B691">
            <v>0</v>
          </cell>
          <cell r="C691">
            <v>52</v>
          </cell>
          <cell r="D691" t="str">
            <v>EA</v>
          </cell>
          <cell r="E691">
            <v>6278</v>
          </cell>
          <cell r="F691">
            <v>326456</v>
          </cell>
        </row>
        <row r="692">
          <cell r="A692" t="str">
            <v>13)타르페이퍼 설치</v>
          </cell>
          <cell r="B692" t="str">
            <v>t = 5mm</v>
          </cell>
          <cell r="C692">
            <v>6</v>
          </cell>
          <cell r="D692" t="str">
            <v>M2</v>
          </cell>
          <cell r="E692">
            <v>13117</v>
          </cell>
          <cell r="F692">
            <v>78702</v>
          </cell>
        </row>
        <row r="693">
          <cell r="A693" t="str">
            <v>14)스페이서 설치</v>
          </cell>
        </row>
        <row r="694">
          <cell r="A694" t="str">
            <v>스페이서 설치</v>
          </cell>
          <cell r="B694" t="str">
            <v>수직부</v>
          </cell>
          <cell r="C694">
            <v>1238</v>
          </cell>
          <cell r="D694" t="str">
            <v>M2</v>
          </cell>
          <cell r="E694">
            <v>230</v>
          </cell>
          <cell r="F694">
            <v>284740</v>
          </cell>
        </row>
        <row r="695">
          <cell r="A695" t="str">
            <v>스페이서 설치</v>
          </cell>
          <cell r="B695" t="str">
            <v>수평부</v>
          </cell>
          <cell r="C695">
            <v>774</v>
          </cell>
          <cell r="D695" t="str">
            <v>M2</v>
          </cell>
          <cell r="E695">
            <v>230</v>
          </cell>
          <cell r="F695">
            <v>178020</v>
          </cell>
        </row>
        <row r="696">
          <cell r="A696" t="str">
            <v>15)스치로폴 채움</v>
          </cell>
        </row>
        <row r="697">
          <cell r="A697" t="str">
            <v>스치로폴</v>
          </cell>
          <cell r="B697" t="str">
            <v>t = 10mm</v>
          </cell>
          <cell r="C697">
            <v>56</v>
          </cell>
          <cell r="D697" t="str">
            <v>M2</v>
          </cell>
          <cell r="E697">
            <v>1898</v>
          </cell>
          <cell r="F697">
            <v>106288</v>
          </cell>
        </row>
        <row r="698">
          <cell r="A698" t="str">
            <v>스치로폴</v>
          </cell>
          <cell r="B698" t="str">
            <v>t = 20mm</v>
          </cell>
          <cell r="C698">
            <v>41</v>
          </cell>
          <cell r="D698" t="str">
            <v>M2</v>
          </cell>
          <cell r="E698">
            <v>2441</v>
          </cell>
          <cell r="F698">
            <v>100081</v>
          </cell>
        </row>
        <row r="699">
          <cell r="A699" t="str">
            <v>16)세굴방지용 사석 채움</v>
          </cell>
          <cell r="B699" t="str">
            <v>(100㎏/개)</v>
          </cell>
          <cell r="C699">
            <v>315</v>
          </cell>
          <cell r="D699" t="str">
            <v>㎥</v>
          </cell>
          <cell r="E699">
            <v>30658</v>
          </cell>
          <cell r="F699">
            <v>9657270</v>
          </cell>
        </row>
        <row r="700">
          <cell r="A700" t="str">
            <v>17)NOTCH 설치</v>
          </cell>
          <cell r="B700">
            <v>0</v>
          </cell>
          <cell r="C700">
            <v>37</v>
          </cell>
          <cell r="D700" t="str">
            <v>M</v>
          </cell>
          <cell r="E700">
            <v>10000</v>
          </cell>
          <cell r="F700">
            <v>370000</v>
          </cell>
        </row>
        <row r="701">
          <cell r="A701" t="str">
            <v>19)부 직 포</v>
          </cell>
          <cell r="B701">
            <v>0</v>
          </cell>
          <cell r="C701">
            <v>388</v>
          </cell>
          <cell r="D701" t="str">
            <v>㎡</v>
          </cell>
          <cell r="E701">
            <v>1604</v>
          </cell>
          <cell r="F701">
            <v>622352</v>
          </cell>
        </row>
        <row r="702">
          <cell r="A702" t="str">
            <v>20)드레인보드</v>
          </cell>
          <cell r="B702">
            <v>0</v>
          </cell>
          <cell r="C702">
            <v>388</v>
          </cell>
          <cell r="D702" t="str">
            <v>㎡</v>
          </cell>
          <cell r="E702">
            <v>5200</v>
          </cell>
          <cell r="F702">
            <v>2017600</v>
          </cell>
        </row>
        <row r="703">
          <cell r="A703" t="str">
            <v>21)P.V.C PIPE</v>
          </cell>
          <cell r="B703" t="str">
            <v>φ100mm</v>
          </cell>
          <cell r="C703">
            <v>8</v>
          </cell>
          <cell r="D703" t="str">
            <v>M</v>
          </cell>
          <cell r="E703">
            <v>4473</v>
          </cell>
          <cell r="F703">
            <v>35784</v>
          </cell>
        </row>
        <row r="704">
          <cell r="A704" t="str">
            <v>22)지 수 판</v>
          </cell>
          <cell r="B704" t="str">
            <v>PVC, 200×5㎜</v>
          </cell>
          <cell r="C704">
            <v>47</v>
          </cell>
          <cell r="D704" t="str">
            <v>m</v>
          </cell>
          <cell r="E704">
            <v>14840</v>
          </cell>
          <cell r="F704">
            <v>697480</v>
          </cell>
        </row>
        <row r="705">
          <cell r="A705" t="str">
            <v>23)배면방수(아스팔트 코팅)</v>
          </cell>
          <cell r="B705">
            <v>0</v>
          </cell>
          <cell r="C705">
            <v>365</v>
          </cell>
          <cell r="D705" t="str">
            <v>M2</v>
          </cell>
          <cell r="E705">
            <v>4406</v>
          </cell>
          <cell r="F705">
            <v>1608190</v>
          </cell>
        </row>
        <row r="706">
          <cell r="A706" t="str">
            <v>24)교  면   포  장</v>
          </cell>
        </row>
        <row r="707">
          <cell r="A707" t="str">
            <v>택 코 팅</v>
          </cell>
          <cell r="B707" t="str">
            <v>RSC-4, 30ℓ/a</v>
          </cell>
          <cell r="C707">
            <v>2</v>
          </cell>
          <cell r="D707" t="str">
            <v>a</v>
          </cell>
          <cell r="E707">
            <v>17382</v>
          </cell>
          <cell r="F707">
            <v>34764</v>
          </cell>
        </row>
        <row r="708">
          <cell r="A708" t="str">
            <v>아스콘포장</v>
          </cell>
          <cell r="B708" t="str">
            <v>표층, t=8.0㎝</v>
          </cell>
          <cell r="C708">
            <v>2</v>
          </cell>
          <cell r="D708" t="str">
            <v>a</v>
          </cell>
          <cell r="E708">
            <v>55854</v>
          </cell>
          <cell r="F708">
            <v>111708</v>
          </cell>
        </row>
        <row r="709">
          <cell r="A709" t="str">
            <v>원동4교 (RAHMEN)</v>
          </cell>
        </row>
        <row r="710">
          <cell r="A710" t="str">
            <v>1) 구조물 터파기</v>
          </cell>
        </row>
        <row r="711">
          <cell r="A711" t="str">
            <v>구조물 터파기</v>
          </cell>
          <cell r="B711" t="str">
            <v>(육상토사,0~2m)</v>
          </cell>
          <cell r="C711">
            <v>2725</v>
          </cell>
          <cell r="D711" t="str">
            <v>㎥</v>
          </cell>
          <cell r="E711">
            <v>3161</v>
          </cell>
          <cell r="F711">
            <v>8613725</v>
          </cell>
        </row>
        <row r="712">
          <cell r="A712" t="str">
            <v>구조물 터파기</v>
          </cell>
          <cell r="B712" t="str">
            <v>(육상토사,2~4m)</v>
          </cell>
          <cell r="C712">
            <v>832</v>
          </cell>
          <cell r="D712" t="str">
            <v>㎥</v>
          </cell>
          <cell r="E712">
            <v>4598</v>
          </cell>
          <cell r="F712">
            <v>3825536</v>
          </cell>
        </row>
        <row r="713">
          <cell r="A713" t="str">
            <v>2)되메우기 및 다짐</v>
          </cell>
          <cell r="B713">
            <v>0</v>
          </cell>
          <cell r="C713">
            <v>2944</v>
          </cell>
          <cell r="D713" t="str">
            <v>M3</v>
          </cell>
          <cell r="E713">
            <v>3385</v>
          </cell>
          <cell r="F713">
            <v>9965440</v>
          </cell>
        </row>
        <row r="714">
          <cell r="A714" t="str">
            <v>3) 뒷채움잡석</v>
          </cell>
          <cell r="B714">
            <v>0</v>
          </cell>
          <cell r="C714">
            <v>515</v>
          </cell>
          <cell r="D714" t="str">
            <v>M3</v>
          </cell>
          <cell r="E714">
            <v>16460</v>
          </cell>
          <cell r="F714">
            <v>8476900</v>
          </cell>
        </row>
        <row r="715">
          <cell r="A715" t="str">
            <v>4) 콘크리트타설</v>
          </cell>
        </row>
        <row r="716">
          <cell r="A716" t="str">
            <v>콘크리트 타설</v>
          </cell>
          <cell r="B716" t="str">
            <v>(무근구조물)</v>
          </cell>
          <cell r="C716">
            <v>155</v>
          </cell>
          <cell r="D716" t="str">
            <v>㎥</v>
          </cell>
          <cell r="E716">
            <v>20803</v>
          </cell>
          <cell r="F716">
            <v>3224465</v>
          </cell>
        </row>
        <row r="717">
          <cell r="A717" t="str">
            <v>콘크리트 타설</v>
          </cell>
          <cell r="B717" t="str">
            <v>(철근,진동기,펌프카)</v>
          </cell>
          <cell r="C717">
            <v>1356</v>
          </cell>
          <cell r="D717" t="str">
            <v>㎥</v>
          </cell>
          <cell r="E717">
            <v>10947</v>
          </cell>
          <cell r="F717">
            <v>14844132</v>
          </cell>
        </row>
        <row r="718">
          <cell r="A718" t="str">
            <v>5) 거푸집공</v>
          </cell>
        </row>
        <row r="719">
          <cell r="A719" t="str">
            <v>합판 거푸집</v>
          </cell>
          <cell r="B719" t="str">
            <v>(3회, 0~ 7m)</v>
          </cell>
          <cell r="C719">
            <v>616</v>
          </cell>
          <cell r="D719" t="str">
            <v>㎡</v>
          </cell>
          <cell r="E719">
            <v>22050</v>
          </cell>
          <cell r="F719">
            <v>13582800</v>
          </cell>
        </row>
        <row r="720">
          <cell r="A720" t="str">
            <v>합판 거푸집</v>
          </cell>
          <cell r="B720" t="str">
            <v>(4회)</v>
          </cell>
          <cell r="C720">
            <v>262</v>
          </cell>
          <cell r="D720" t="str">
            <v>㎡</v>
          </cell>
          <cell r="E720">
            <v>19038</v>
          </cell>
          <cell r="F720">
            <v>4987956</v>
          </cell>
        </row>
        <row r="721">
          <cell r="A721" t="str">
            <v>합판 거푸집</v>
          </cell>
          <cell r="B721" t="str">
            <v>(6회)</v>
          </cell>
          <cell r="C721">
            <v>26</v>
          </cell>
          <cell r="D721" t="str">
            <v>㎡</v>
          </cell>
          <cell r="E721">
            <v>15879</v>
          </cell>
          <cell r="F721">
            <v>412854</v>
          </cell>
        </row>
        <row r="722">
          <cell r="A722" t="str">
            <v>무늬거푸집</v>
          </cell>
          <cell r="B722">
            <v>0</v>
          </cell>
          <cell r="C722">
            <v>444</v>
          </cell>
          <cell r="D722" t="str">
            <v>M2</v>
          </cell>
          <cell r="E722">
            <v>29285</v>
          </cell>
          <cell r="F722">
            <v>13002540</v>
          </cell>
        </row>
        <row r="723">
          <cell r="A723" t="str">
            <v>코팅 거푸집</v>
          </cell>
          <cell r="B723" t="str">
            <v>(3회)</v>
          </cell>
          <cell r="C723">
            <v>826</v>
          </cell>
          <cell r="D723" t="str">
            <v>㎡</v>
          </cell>
          <cell r="E723">
            <v>22050</v>
          </cell>
          <cell r="F723">
            <v>18213300</v>
          </cell>
        </row>
        <row r="724">
          <cell r="A724" t="str">
            <v>원형거푸집 3회</v>
          </cell>
          <cell r="B724">
            <v>0</v>
          </cell>
          <cell r="C724">
            <v>7</v>
          </cell>
          <cell r="D724" t="str">
            <v>M2</v>
          </cell>
          <cell r="E724">
            <v>48522</v>
          </cell>
          <cell r="F724">
            <v>339654</v>
          </cell>
        </row>
        <row r="725">
          <cell r="A725" t="str">
            <v>6) 강관 비계</v>
          </cell>
          <cell r="B725">
            <v>0</v>
          </cell>
          <cell r="C725">
            <v>1105</v>
          </cell>
          <cell r="D725" t="str">
            <v>㎡</v>
          </cell>
          <cell r="E725">
            <v>10525</v>
          </cell>
          <cell r="F725">
            <v>11630125</v>
          </cell>
        </row>
        <row r="726">
          <cell r="A726" t="str">
            <v>7) 동바리공</v>
          </cell>
        </row>
        <row r="727">
          <cell r="A727" t="str">
            <v>강관 동바리</v>
          </cell>
          <cell r="B727" t="str">
            <v>(교량구조물용)</v>
          </cell>
          <cell r="C727">
            <v>1652</v>
          </cell>
          <cell r="D727" t="str">
            <v>공㎥</v>
          </cell>
          <cell r="E727">
            <v>17339</v>
          </cell>
          <cell r="F727">
            <v>28644028</v>
          </cell>
        </row>
        <row r="728">
          <cell r="A728" t="str">
            <v>8)표면처리</v>
          </cell>
        </row>
        <row r="729">
          <cell r="A729" t="str">
            <v>슬라브 양생</v>
          </cell>
          <cell r="B729" t="str">
            <v>(피막양생)</v>
          </cell>
          <cell r="C729">
            <v>259</v>
          </cell>
          <cell r="D729" t="str">
            <v>㎡</v>
          </cell>
          <cell r="E729">
            <v>313</v>
          </cell>
          <cell r="F729">
            <v>81067</v>
          </cell>
        </row>
        <row r="730">
          <cell r="A730" t="str">
            <v>면고르기</v>
          </cell>
          <cell r="B730" t="str">
            <v>(교량슬라브면)</v>
          </cell>
          <cell r="C730">
            <v>259</v>
          </cell>
          <cell r="D730" t="str">
            <v>㎡</v>
          </cell>
          <cell r="E730">
            <v>544</v>
          </cell>
          <cell r="F730">
            <v>140896</v>
          </cell>
        </row>
        <row r="731">
          <cell r="A731" t="str">
            <v>교면 방수</v>
          </cell>
          <cell r="B731" t="str">
            <v>(침투식)</v>
          </cell>
          <cell r="C731">
            <v>259</v>
          </cell>
          <cell r="D731" t="str">
            <v>㎡</v>
          </cell>
          <cell r="E731">
            <v>2785</v>
          </cell>
          <cell r="F731">
            <v>721315</v>
          </cell>
        </row>
        <row r="732">
          <cell r="A732" t="str">
            <v>9)교명판 및 설명판</v>
          </cell>
        </row>
        <row r="733">
          <cell r="A733" t="str">
            <v>교명주</v>
          </cell>
          <cell r="B733" t="str">
            <v>(화강석,600×600×1250mm)</v>
          </cell>
          <cell r="C733">
            <v>2</v>
          </cell>
          <cell r="D733" t="str">
            <v>개소</v>
          </cell>
          <cell r="E733">
            <v>1300000</v>
          </cell>
          <cell r="F733">
            <v>2600000</v>
          </cell>
        </row>
        <row r="734">
          <cell r="A734" t="str">
            <v>교명판</v>
          </cell>
          <cell r="B734" t="str">
            <v>(황동,450×200×10㎜)</v>
          </cell>
          <cell r="C734">
            <v>1</v>
          </cell>
          <cell r="D734" t="str">
            <v>개</v>
          </cell>
          <cell r="E734">
            <v>82000</v>
          </cell>
          <cell r="F734">
            <v>82000</v>
          </cell>
        </row>
        <row r="735">
          <cell r="A735" t="str">
            <v>설명판</v>
          </cell>
          <cell r="B735" t="str">
            <v>(황동,350×250×10㎜)</v>
          </cell>
          <cell r="C735">
            <v>1</v>
          </cell>
          <cell r="D735" t="str">
            <v>개</v>
          </cell>
          <cell r="E735">
            <v>45000</v>
          </cell>
          <cell r="F735">
            <v>45000</v>
          </cell>
        </row>
        <row r="736">
          <cell r="A736" t="str">
            <v>10)측량 기준점 설치</v>
          </cell>
          <cell r="B736">
            <v>0</v>
          </cell>
          <cell r="C736">
            <v>1</v>
          </cell>
          <cell r="D736" t="str">
            <v>개</v>
          </cell>
          <cell r="E736">
            <v>25007</v>
          </cell>
          <cell r="F736">
            <v>25007</v>
          </cell>
        </row>
        <row r="737">
          <cell r="A737" t="str">
            <v>11)전 선 관</v>
          </cell>
          <cell r="B737" t="str">
            <v>(강관φ100mm)</v>
          </cell>
          <cell r="C737">
            <v>73</v>
          </cell>
          <cell r="D737" t="str">
            <v>m</v>
          </cell>
          <cell r="E737">
            <v>29640</v>
          </cell>
          <cell r="F737">
            <v>2163720</v>
          </cell>
        </row>
        <row r="738">
          <cell r="A738" t="str">
            <v>12)철근가공조립</v>
          </cell>
        </row>
        <row r="739">
          <cell r="A739" t="str">
            <v>철근가공 및 조립</v>
          </cell>
          <cell r="B739" t="str">
            <v>보 통</v>
          </cell>
          <cell r="C739">
            <v>51.372</v>
          </cell>
          <cell r="D739" t="str">
            <v>TON</v>
          </cell>
          <cell r="E739">
            <v>363984</v>
          </cell>
          <cell r="F739">
            <v>18698586</v>
          </cell>
        </row>
        <row r="740">
          <cell r="A740" t="str">
            <v>철근가공 및 조립</v>
          </cell>
          <cell r="B740" t="str">
            <v>복 잡</v>
          </cell>
          <cell r="C740">
            <v>87.885999999999996</v>
          </cell>
          <cell r="D740" t="str">
            <v>TON</v>
          </cell>
          <cell r="E740">
            <v>456666</v>
          </cell>
          <cell r="F740">
            <v>40134548</v>
          </cell>
        </row>
        <row r="741">
          <cell r="A741" t="str">
            <v>13)다웰바 설치</v>
          </cell>
          <cell r="B741">
            <v>0</v>
          </cell>
          <cell r="C741">
            <v>52</v>
          </cell>
          <cell r="D741" t="str">
            <v>EA</v>
          </cell>
          <cell r="E741">
            <v>6278</v>
          </cell>
          <cell r="F741">
            <v>326456</v>
          </cell>
        </row>
        <row r="742">
          <cell r="A742" t="str">
            <v>14)타르페이퍼 설치</v>
          </cell>
          <cell r="B742" t="str">
            <v>t = 5mm</v>
          </cell>
          <cell r="C742">
            <v>12</v>
          </cell>
          <cell r="D742" t="str">
            <v>M2</v>
          </cell>
          <cell r="E742">
            <v>13117</v>
          </cell>
          <cell r="F742">
            <v>157404</v>
          </cell>
        </row>
        <row r="743">
          <cell r="A743" t="str">
            <v>15)스페이서 설치</v>
          </cell>
        </row>
        <row r="744">
          <cell r="A744" t="str">
            <v>스페이서 설치</v>
          </cell>
          <cell r="B744" t="str">
            <v>수직부</v>
          </cell>
          <cell r="C744">
            <v>1073</v>
          </cell>
          <cell r="D744" t="str">
            <v>M2</v>
          </cell>
          <cell r="E744">
            <v>230</v>
          </cell>
          <cell r="F744">
            <v>246790</v>
          </cell>
        </row>
        <row r="745">
          <cell r="A745" t="str">
            <v>스페이서 설치</v>
          </cell>
          <cell r="B745" t="str">
            <v>수평부</v>
          </cell>
          <cell r="C745">
            <v>758</v>
          </cell>
          <cell r="D745" t="str">
            <v>M2</v>
          </cell>
          <cell r="E745">
            <v>230</v>
          </cell>
          <cell r="F745">
            <v>174340</v>
          </cell>
        </row>
        <row r="746">
          <cell r="A746" t="str">
            <v>16)스치로폴 채움</v>
          </cell>
        </row>
        <row r="747">
          <cell r="A747" t="str">
            <v>스치로폴</v>
          </cell>
          <cell r="B747" t="str">
            <v>t = 10mm</v>
          </cell>
          <cell r="C747">
            <v>66</v>
          </cell>
          <cell r="D747" t="str">
            <v>M2</v>
          </cell>
          <cell r="E747">
            <v>1898</v>
          </cell>
          <cell r="F747">
            <v>125268</v>
          </cell>
        </row>
        <row r="748">
          <cell r="A748" t="str">
            <v>스치로폴</v>
          </cell>
          <cell r="B748" t="str">
            <v>t = 20mm</v>
          </cell>
          <cell r="C748">
            <v>28</v>
          </cell>
          <cell r="D748" t="str">
            <v>M2</v>
          </cell>
          <cell r="E748">
            <v>2441</v>
          </cell>
          <cell r="F748">
            <v>68348</v>
          </cell>
        </row>
        <row r="749">
          <cell r="A749" t="str">
            <v>17)세굴방지용 사석 채움</v>
          </cell>
          <cell r="B749" t="str">
            <v>(100㎏/개)</v>
          </cell>
          <cell r="C749">
            <v>870</v>
          </cell>
          <cell r="D749" t="str">
            <v>㎥</v>
          </cell>
          <cell r="E749">
            <v>30658</v>
          </cell>
          <cell r="F749">
            <v>26672460</v>
          </cell>
        </row>
        <row r="750">
          <cell r="A750" t="str">
            <v>18)NOTCH 설치</v>
          </cell>
          <cell r="B750">
            <v>0</v>
          </cell>
          <cell r="C750">
            <v>37</v>
          </cell>
          <cell r="D750" t="str">
            <v>M</v>
          </cell>
          <cell r="E750">
            <v>10000</v>
          </cell>
          <cell r="F750">
            <v>370000</v>
          </cell>
        </row>
        <row r="751">
          <cell r="A751" t="str">
            <v>19)부 직 포</v>
          </cell>
          <cell r="B751">
            <v>0</v>
          </cell>
          <cell r="C751">
            <v>347</v>
          </cell>
          <cell r="D751" t="str">
            <v>㎡</v>
          </cell>
          <cell r="E751">
            <v>1604</v>
          </cell>
          <cell r="F751">
            <v>556588</v>
          </cell>
        </row>
        <row r="752">
          <cell r="A752" t="str">
            <v>20)드레인보드</v>
          </cell>
          <cell r="B752">
            <v>0</v>
          </cell>
          <cell r="C752">
            <v>347</v>
          </cell>
          <cell r="D752" t="str">
            <v>㎡</v>
          </cell>
          <cell r="E752">
            <v>5200</v>
          </cell>
          <cell r="F752">
            <v>1804400</v>
          </cell>
        </row>
        <row r="753">
          <cell r="A753" t="str">
            <v>21)P.V.C PIPE</v>
          </cell>
          <cell r="B753" t="str">
            <v>φ100mm</v>
          </cell>
          <cell r="C753">
            <v>7</v>
          </cell>
          <cell r="D753" t="str">
            <v>M</v>
          </cell>
          <cell r="E753">
            <v>4473</v>
          </cell>
          <cell r="F753">
            <v>31311</v>
          </cell>
        </row>
        <row r="754">
          <cell r="A754" t="str">
            <v>22)지 수 판</v>
          </cell>
          <cell r="B754" t="str">
            <v>PVC, 200×5㎜</v>
          </cell>
          <cell r="C754">
            <v>43</v>
          </cell>
          <cell r="D754" t="str">
            <v>m</v>
          </cell>
          <cell r="E754">
            <v>14840</v>
          </cell>
          <cell r="F754">
            <v>638120</v>
          </cell>
        </row>
        <row r="755">
          <cell r="A755" t="str">
            <v>23)배면방수(아스팔트 코팅)</v>
          </cell>
          <cell r="B755">
            <v>0</v>
          </cell>
          <cell r="C755">
            <v>168</v>
          </cell>
          <cell r="D755" t="str">
            <v>M2</v>
          </cell>
          <cell r="E755">
            <v>4406</v>
          </cell>
          <cell r="F755">
            <v>740208</v>
          </cell>
        </row>
        <row r="756">
          <cell r="A756" t="str">
            <v>24)난 간</v>
          </cell>
          <cell r="B756" t="str">
            <v>알미늄, H=0.65m</v>
          </cell>
          <cell r="C756">
            <v>49</v>
          </cell>
          <cell r="D756" t="str">
            <v>m</v>
          </cell>
          <cell r="E756">
            <v>85000</v>
          </cell>
          <cell r="F756">
            <v>4165000</v>
          </cell>
        </row>
        <row r="757">
          <cell r="A757" t="str">
            <v>25)교  면   포  장</v>
          </cell>
        </row>
        <row r="758">
          <cell r="A758" t="str">
            <v>택 코 팅</v>
          </cell>
          <cell r="B758" t="str">
            <v>RSC-4, 30ℓ/a</v>
          </cell>
          <cell r="C758">
            <v>3</v>
          </cell>
          <cell r="D758" t="str">
            <v>a</v>
          </cell>
          <cell r="E758">
            <v>17382</v>
          </cell>
          <cell r="F758">
            <v>52146</v>
          </cell>
        </row>
        <row r="759">
          <cell r="A759" t="str">
            <v>아스콘포장</v>
          </cell>
          <cell r="B759" t="str">
            <v>표층, t=8.0㎝</v>
          </cell>
          <cell r="C759">
            <v>3</v>
          </cell>
          <cell r="D759" t="str">
            <v>a</v>
          </cell>
          <cell r="E759">
            <v>55854</v>
          </cell>
          <cell r="F759">
            <v>167562</v>
          </cell>
        </row>
        <row r="760">
          <cell r="A760" t="str">
            <v>납읍육교(ST.BOX)</v>
          </cell>
        </row>
        <row r="761">
          <cell r="A761" t="str">
            <v>1) 구조물 터파기</v>
          </cell>
        </row>
        <row r="762">
          <cell r="A762" t="str">
            <v>구조물 터파기</v>
          </cell>
          <cell r="B762" t="str">
            <v>(육상토사,0~2m)</v>
          </cell>
          <cell r="C762">
            <v>1036</v>
          </cell>
          <cell r="D762" t="str">
            <v>㎥</v>
          </cell>
          <cell r="E762">
            <v>3161</v>
          </cell>
          <cell r="F762">
            <v>3274796</v>
          </cell>
        </row>
        <row r="763">
          <cell r="A763" t="str">
            <v>구조물 터파기</v>
          </cell>
          <cell r="B763" t="str">
            <v>(육상토사,2~4m)</v>
          </cell>
          <cell r="C763">
            <v>57</v>
          </cell>
          <cell r="D763" t="str">
            <v>㎥</v>
          </cell>
          <cell r="E763">
            <v>4598</v>
          </cell>
          <cell r="F763">
            <v>262086</v>
          </cell>
        </row>
        <row r="764">
          <cell r="A764" t="str">
            <v>구조물 터파기</v>
          </cell>
          <cell r="B764" t="str">
            <v>(암,0~2m)</v>
          </cell>
          <cell r="C764">
            <v>39</v>
          </cell>
          <cell r="D764" t="str">
            <v>㎥</v>
          </cell>
          <cell r="E764">
            <v>94660</v>
          </cell>
          <cell r="F764">
            <v>3691740</v>
          </cell>
        </row>
        <row r="765">
          <cell r="A765" t="str">
            <v>구조물 터파기</v>
          </cell>
          <cell r="B765" t="str">
            <v>(암,2~4m)</v>
          </cell>
          <cell r="C765">
            <v>518</v>
          </cell>
          <cell r="D765" t="str">
            <v>㎥</v>
          </cell>
          <cell r="E765">
            <v>120089</v>
          </cell>
          <cell r="F765">
            <v>62206102</v>
          </cell>
        </row>
        <row r="766">
          <cell r="A766" t="str">
            <v>2)되메우기 및 다짐</v>
          </cell>
          <cell r="B766">
            <v>0</v>
          </cell>
          <cell r="C766">
            <v>841</v>
          </cell>
          <cell r="D766" t="str">
            <v>M3</v>
          </cell>
          <cell r="E766">
            <v>3385</v>
          </cell>
          <cell r="F766">
            <v>2846785</v>
          </cell>
        </row>
        <row r="767">
          <cell r="A767" t="str">
            <v>3)뒷 채 움</v>
          </cell>
          <cell r="B767" t="str">
            <v>(보조기층재)</v>
          </cell>
          <cell r="C767">
            <v>652</v>
          </cell>
          <cell r="D767" t="str">
            <v>㎥</v>
          </cell>
          <cell r="E767">
            <v>16460</v>
          </cell>
          <cell r="F767">
            <v>10731920</v>
          </cell>
        </row>
        <row r="768">
          <cell r="A768" t="str">
            <v>4) 콘크리트타설</v>
          </cell>
        </row>
        <row r="769">
          <cell r="A769" t="str">
            <v>콘크리트 타설</v>
          </cell>
          <cell r="B769" t="str">
            <v>(무근구조물)</v>
          </cell>
          <cell r="C769">
            <v>53</v>
          </cell>
          <cell r="D769" t="str">
            <v>㎥</v>
          </cell>
          <cell r="E769">
            <v>20803</v>
          </cell>
          <cell r="F769">
            <v>1102559</v>
          </cell>
        </row>
        <row r="770">
          <cell r="A770" t="str">
            <v>콘크리트 타설</v>
          </cell>
          <cell r="B770" t="str">
            <v>(철근,진동기,펌프카)</v>
          </cell>
          <cell r="C770">
            <v>1374</v>
          </cell>
          <cell r="D770" t="str">
            <v>㎥</v>
          </cell>
          <cell r="E770">
            <v>10947</v>
          </cell>
          <cell r="F770">
            <v>15041178</v>
          </cell>
        </row>
        <row r="771">
          <cell r="A771" t="str">
            <v>5) 거푸집공</v>
          </cell>
        </row>
        <row r="772">
          <cell r="A772" t="str">
            <v>합판 거푸집</v>
          </cell>
          <cell r="B772" t="str">
            <v>(3회, 0~ 7m)</v>
          </cell>
          <cell r="C772">
            <v>1722</v>
          </cell>
          <cell r="D772" t="str">
            <v>㎡</v>
          </cell>
          <cell r="E772">
            <v>22050</v>
          </cell>
          <cell r="F772">
            <v>37970100</v>
          </cell>
        </row>
        <row r="773">
          <cell r="A773" t="str">
            <v>합판 거푸집</v>
          </cell>
          <cell r="B773" t="str">
            <v>(4회)</v>
          </cell>
          <cell r="C773">
            <v>184</v>
          </cell>
          <cell r="D773" t="str">
            <v>㎡</v>
          </cell>
          <cell r="E773">
            <v>19038</v>
          </cell>
          <cell r="F773">
            <v>3502992</v>
          </cell>
        </row>
        <row r="774">
          <cell r="A774" t="str">
            <v>무늬거푸집</v>
          </cell>
          <cell r="B774">
            <v>0</v>
          </cell>
          <cell r="C774">
            <v>70</v>
          </cell>
          <cell r="D774" t="str">
            <v>M2</v>
          </cell>
          <cell r="E774">
            <v>29285</v>
          </cell>
          <cell r="F774">
            <v>2049950</v>
          </cell>
        </row>
        <row r="775">
          <cell r="A775" t="str">
            <v>6) 강관 비계</v>
          </cell>
          <cell r="B775">
            <v>0</v>
          </cell>
          <cell r="C775">
            <v>523</v>
          </cell>
          <cell r="D775" t="str">
            <v>㎡</v>
          </cell>
          <cell r="E775">
            <v>10525</v>
          </cell>
          <cell r="F775">
            <v>5504575</v>
          </cell>
        </row>
        <row r="776">
          <cell r="A776" t="str">
            <v>7) 동바리공</v>
          </cell>
        </row>
        <row r="777">
          <cell r="A777" t="str">
            <v>강관 동바리</v>
          </cell>
          <cell r="B777" t="str">
            <v>(교량구조물용)</v>
          </cell>
          <cell r="C777">
            <v>21</v>
          </cell>
          <cell r="D777" t="str">
            <v>공㎥</v>
          </cell>
          <cell r="E777">
            <v>17339</v>
          </cell>
          <cell r="F777">
            <v>364119</v>
          </cell>
        </row>
        <row r="778">
          <cell r="A778" t="str">
            <v>목재 동바리</v>
          </cell>
          <cell r="B778" t="str">
            <v>(4회)</v>
          </cell>
          <cell r="C778">
            <v>886</v>
          </cell>
          <cell r="D778" t="str">
            <v>공㎥</v>
          </cell>
          <cell r="E778">
            <v>21149</v>
          </cell>
          <cell r="F778">
            <v>18738014</v>
          </cell>
        </row>
        <row r="779">
          <cell r="A779" t="str">
            <v>8)무수축콘크리트공</v>
          </cell>
        </row>
        <row r="780">
          <cell r="A780" t="str">
            <v>무수축몰탈</v>
          </cell>
          <cell r="B780">
            <v>0</v>
          </cell>
          <cell r="C780">
            <v>3</v>
          </cell>
          <cell r="D780" t="str">
            <v>M3</v>
          </cell>
          <cell r="E780">
            <v>84729</v>
          </cell>
          <cell r="F780">
            <v>254187</v>
          </cell>
        </row>
        <row r="781">
          <cell r="A781" t="str">
            <v>무수축 콘크리트</v>
          </cell>
          <cell r="B781">
            <v>0</v>
          </cell>
          <cell r="C781">
            <v>6</v>
          </cell>
          <cell r="D781" t="str">
            <v>㎥</v>
          </cell>
          <cell r="E781">
            <v>172873</v>
          </cell>
          <cell r="F781">
            <v>1037238</v>
          </cell>
        </row>
        <row r="782">
          <cell r="A782" t="str">
            <v>9) 교좌장치</v>
          </cell>
        </row>
        <row r="783">
          <cell r="A783" t="str">
            <v>교 좌 장 치 (고정단)</v>
          </cell>
          <cell r="B783" t="str">
            <v>(Pot, 350ton)</v>
          </cell>
          <cell r="C783">
            <v>1</v>
          </cell>
          <cell r="D783" t="str">
            <v>조</v>
          </cell>
          <cell r="E783">
            <v>900000</v>
          </cell>
          <cell r="F783">
            <v>900000</v>
          </cell>
        </row>
        <row r="784">
          <cell r="A784" t="str">
            <v>교 좌 장 치 (일방향)</v>
          </cell>
          <cell r="B784" t="str">
            <v>(Pot, 350ton)</v>
          </cell>
          <cell r="C784">
            <v>4</v>
          </cell>
          <cell r="D784" t="str">
            <v>조</v>
          </cell>
          <cell r="E784">
            <v>1480000</v>
          </cell>
          <cell r="F784">
            <v>5920000</v>
          </cell>
        </row>
        <row r="785">
          <cell r="A785" t="str">
            <v>교 좌 장 치 (양방향)</v>
          </cell>
          <cell r="B785" t="str">
            <v>(Pot, 350ton)</v>
          </cell>
          <cell r="C785">
            <v>3</v>
          </cell>
          <cell r="D785" t="str">
            <v>조</v>
          </cell>
          <cell r="E785">
            <v>1050000</v>
          </cell>
          <cell r="F785">
            <v>3150000</v>
          </cell>
        </row>
        <row r="786">
          <cell r="A786" t="str">
            <v>10)표면처리</v>
          </cell>
        </row>
        <row r="787">
          <cell r="A787" t="str">
            <v>슬라브 양생</v>
          </cell>
          <cell r="B787" t="str">
            <v>(피막양생)</v>
          </cell>
          <cell r="C787">
            <v>896</v>
          </cell>
          <cell r="D787" t="str">
            <v>㎡</v>
          </cell>
          <cell r="E787">
            <v>313</v>
          </cell>
          <cell r="F787">
            <v>280448</v>
          </cell>
        </row>
        <row r="788">
          <cell r="A788" t="str">
            <v>면고르기</v>
          </cell>
          <cell r="B788" t="str">
            <v>(교량슬라브면)</v>
          </cell>
          <cell r="C788">
            <v>896</v>
          </cell>
          <cell r="D788" t="str">
            <v>㎡</v>
          </cell>
          <cell r="E788">
            <v>544</v>
          </cell>
          <cell r="F788">
            <v>487424</v>
          </cell>
        </row>
        <row r="789">
          <cell r="A789" t="str">
            <v>교면방수</v>
          </cell>
          <cell r="B789" t="str">
            <v>(침투식)</v>
          </cell>
          <cell r="C789">
            <v>896</v>
          </cell>
          <cell r="D789" t="str">
            <v>㎡</v>
          </cell>
          <cell r="E789">
            <v>2785</v>
          </cell>
          <cell r="F789">
            <v>2495360</v>
          </cell>
        </row>
        <row r="790">
          <cell r="A790" t="str">
            <v>11)신축이음</v>
          </cell>
        </row>
        <row r="791">
          <cell r="A791" t="str">
            <v>신축이음장치 (N.B)</v>
          </cell>
          <cell r="B791" t="str">
            <v>(No.35)</v>
          </cell>
          <cell r="C791">
            <v>24</v>
          </cell>
          <cell r="D791" t="str">
            <v>m</v>
          </cell>
          <cell r="E791">
            <v>400000</v>
          </cell>
          <cell r="F791">
            <v>9600000</v>
          </cell>
        </row>
        <row r="792">
          <cell r="A792" t="str">
            <v>신축이음장치 (N.B)</v>
          </cell>
          <cell r="B792" t="str">
            <v>(No.80)</v>
          </cell>
          <cell r="C792">
            <v>24</v>
          </cell>
          <cell r="D792" t="str">
            <v>m</v>
          </cell>
          <cell r="E792">
            <v>570000</v>
          </cell>
          <cell r="F792">
            <v>13680000</v>
          </cell>
        </row>
        <row r="793">
          <cell r="A793" t="str">
            <v>12)교면배수시설공</v>
          </cell>
        </row>
        <row r="794">
          <cell r="A794" t="str">
            <v>육교용 교면 집수구</v>
          </cell>
          <cell r="B794" t="str">
            <v>스텐레스</v>
          </cell>
          <cell r="C794">
            <v>4</v>
          </cell>
          <cell r="D794" t="str">
            <v>개</v>
          </cell>
          <cell r="E794">
            <v>49635</v>
          </cell>
          <cell r="F794">
            <v>198540</v>
          </cell>
        </row>
        <row r="795">
          <cell r="A795" t="str">
            <v>직          관</v>
          </cell>
          <cell r="B795" t="str">
            <v>스텐레스</v>
          </cell>
          <cell r="C795">
            <v>15</v>
          </cell>
          <cell r="D795" t="str">
            <v>M</v>
          </cell>
          <cell r="E795">
            <v>43289</v>
          </cell>
          <cell r="F795">
            <v>649335</v>
          </cell>
        </row>
        <row r="796">
          <cell r="A796" t="str">
            <v>13)교명판 및 설명판</v>
          </cell>
        </row>
        <row r="797">
          <cell r="A797" t="str">
            <v>교명주</v>
          </cell>
          <cell r="B797" t="str">
            <v>(화강석,600×600×1250mm)</v>
          </cell>
          <cell r="C797">
            <v>4</v>
          </cell>
          <cell r="D797" t="str">
            <v>개소</v>
          </cell>
          <cell r="E797">
            <v>1300000</v>
          </cell>
          <cell r="F797">
            <v>5200000</v>
          </cell>
        </row>
        <row r="798">
          <cell r="A798" t="str">
            <v>교명판</v>
          </cell>
          <cell r="B798" t="str">
            <v>(황동,450×200×10㎜)</v>
          </cell>
          <cell r="C798">
            <v>2</v>
          </cell>
          <cell r="D798" t="str">
            <v>개</v>
          </cell>
          <cell r="E798">
            <v>82000</v>
          </cell>
          <cell r="F798">
            <v>164000</v>
          </cell>
        </row>
        <row r="799">
          <cell r="A799" t="str">
            <v>설명판</v>
          </cell>
          <cell r="B799" t="str">
            <v>(황동,350×250×10㎜)</v>
          </cell>
          <cell r="C799">
            <v>2</v>
          </cell>
          <cell r="D799" t="str">
            <v>개</v>
          </cell>
          <cell r="E799">
            <v>45000</v>
          </cell>
          <cell r="F799">
            <v>90000</v>
          </cell>
        </row>
        <row r="800">
          <cell r="A800" t="str">
            <v>14)측량 기준점 설치</v>
          </cell>
          <cell r="B800">
            <v>0</v>
          </cell>
          <cell r="C800">
            <v>1</v>
          </cell>
          <cell r="D800" t="str">
            <v>개</v>
          </cell>
          <cell r="E800">
            <v>25007</v>
          </cell>
          <cell r="F800">
            <v>25007</v>
          </cell>
        </row>
        <row r="801">
          <cell r="A801" t="str">
            <v>15)전 선 관</v>
          </cell>
          <cell r="B801" t="str">
            <v>(강관φ100mm)</v>
          </cell>
          <cell r="C801">
            <v>101</v>
          </cell>
          <cell r="D801" t="str">
            <v>m</v>
          </cell>
          <cell r="E801">
            <v>29640</v>
          </cell>
          <cell r="F801">
            <v>2993640</v>
          </cell>
        </row>
        <row r="802">
          <cell r="A802" t="str">
            <v>16)점검용 계단</v>
          </cell>
          <cell r="B802">
            <v>0</v>
          </cell>
          <cell r="C802">
            <v>2</v>
          </cell>
          <cell r="D802" t="str">
            <v>개소</v>
          </cell>
          <cell r="E802">
            <v>278000</v>
          </cell>
          <cell r="F802">
            <v>556000</v>
          </cell>
        </row>
        <row r="803">
          <cell r="A803" t="str">
            <v>17)철근가공조립</v>
          </cell>
        </row>
        <row r="804">
          <cell r="A804" t="str">
            <v>철근가공 및 조립</v>
          </cell>
          <cell r="B804" t="str">
            <v>보 통</v>
          </cell>
          <cell r="C804">
            <v>99.061999999999998</v>
          </cell>
          <cell r="D804" t="str">
            <v>TON</v>
          </cell>
          <cell r="E804">
            <v>363984</v>
          </cell>
          <cell r="F804">
            <v>36056983</v>
          </cell>
        </row>
        <row r="805">
          <cell r="A805" t="str">
            <v>철근가공 및 조립</v>
          </cell>
          <cell r="B805" t="str">
            <v>복 잡</v>
          </cell>
          <cell r="C805">
            <v>79.564999999999998</v>
          </cell>
          <cell r="D805" t="str">
            <v>TON</v>
          </cell>
          <cell r="E805">
            <v>456666</v>
          </cell>
          <cell r="F805">
            <v>36334630</v>
          </cell>
        </row>
        <row r="806">
          <cell r="A806" t="str">
            <v>18)다웰바 설치</v>
          </cell>
          <cell r="B806">
            <v>0</v>
          </cell>
          <cell r="C806">
            <v>112</v>
          </cell>
          <cell r="D806" t="str">
            <v>EA</v>
          </cell>
          <cell r="E806">
            <v>6278</v>
          </cell>
          <cell r="F806">
            <v>703136</v>
          </cell>
        </row>
        <row r="807">
          <cell r="A807" t="str">
            <v>19)타르페이퍼 설치</v>
          </cell>
          <cell r="B807" t="str">
            <v>t = 5mm</v>
          </cell>
          <cell r="C807">
            <v>14</v>
          </cell>
          <cell r="D807" t="str">
            <v>M2</v>
          </cell>
          <cell r="E807">
            <v>13117</v>
          </cell>
          <cell r="F807">
            <v>183638</v>
          </cell>
        </row>
        <row r="808">
          <cell r="A808" t="str">
            <v>20) 강       교</v>
          </cell>
        </row>
        <row r="809">
          <cell r="A809" t="str">
            <v>강 교 제 작 (납읍육교)</v>
          </cell>
          <cell r="B809">
            <v>0</v>
          </cell>
          <cell r="C809">
            <v>349.11</v>
          </cell>
          <cell r="D809" t="str">
            <v>ton</v>
          </cell>
          <cell r="E809">
            <v>1478966</v>
          </cell>
          <cell r="F809">
            <v>516321820</v>
          </cell>
        </row>
        <row r="810">
          <cell r="A810" t="str">
            <v>강 교 운 반 (납읍육교)</v>
          </cell>
          <cell r="B810">
            <v>0</v>
          </cell>
          <cell r="C810">
            <v>349.11</v>
          </cell>
          <cell r="D810" t="str">
            <v>ton</v>
          </cell>
          <cell r="E810">
            <v>50000</v>
          </cell>
          <cell r="F810">
            <v>17455500</v>
          </cell>
        </row>
        <row r="811">
          <cell r="A811" t="str">
            <v>강 교 가 설 (납읍육교)</v>
          </cell>
          <cell r="B811">
            <v>0</v>
          </cell>
          <cell r="C811">
            <v>349.11</v>
          </cell>
          <cell r="D811" t="str">
            <v>ton</v>
          </cell>
          <cell r="E811">
            <v>275719</v>
          </cell>
          <cell r="F811">
            <v>96256260</v>
          </cell>
        </row>
        <row r="812">
          <cell r="A812" t="str">
            <v>강 교 도 장</v>
          </cell>
        </row>
        <row r="813">
          <cell r="A813" t="str">
            <v>강교 내부도장</v>
          </cell>
          <cell r="B813" t="str">
            <v>(공장)</v>
          </cell>
          <cell r="C813">
            <v>2588</v>
          </cell>
          <cell r="D813" t="str">
            <v>㎡</v>
          </cell>
          <cell r="E813">
            <v>12126</v>
          </cell>
          <cell r="F813">
            <v>31382088</v>
          </cell>
        </row>
        <row r="814">
          <cell r="A814" t="str">
            <v>강교 외부포장면도장</v>
          </cell>
          <cell r="B814" t="str">
            <v>(공장)</v>
          </cell>
          <cell r="C814">
            <v>497</v>
          </cell>
          <cell r="D814" t="str">
            <v>㎡</v>
          </cell>
          <cell r="E814">
            <v>14508</v>
          </cell>
          <cell r="F814">
            <v>7210476</v>
          </cell>
        </row>
        <row r="815">
          <cell r="A815" t="str">
            <v>강교 연결판도장</v>
          </cell>
          <cell r="B815" t="str">
            <v>(공장)</v>
          </cell>
          <cell r="C815">
            <v>372</v>
          </cell>
          <cell r="D815" t="str">
            <v>㎡</v>
          </cell>
          <cell r="E815">
            <v>10389</v>
          </cell>
          <cell r="F815">
            <v>3864708</v>
          </cell>
        </row>
        <row r="816">
          <cell r="A816" t="str">
            <v>강교 외부도장</v>
          </cell>
          <cell r="B816" t="str">
            <v>(공장)</v>
          </cell>
          <cell r="C816">
            <v>1804</v>
          </cell>
          <cell r="D816" t="str">
            <v>㎡</v>
          </cell>
          <cell r="E816">
            <v>13675</v>
          </cell>
          <cell r="F816">
            <v>24669700</v>
          </cell>
        </row>
        <row r="817">
          <cell r="A817" t="str">
            <v>강교 외부도장</v>
          </cell>
          <cell r="B817" t="str">
            <v>(현장)</v>
          </cell>
          <cell r="C817">
            <v>1804</v>
          </cell>
          <cell r="D817" t="str">
            <v>㎡</v>
          </cell>
          <cell r="E817">
            <v>14580</v>
          </cell>
          <cell r="F817">
            <v>26302320</v>
          </cell>
        </row>
        <row r="818">
          <cell r="A818" t="str">
            <v>내부볼트 및 연결판도장</v>
          </cell>
          <cell r="B818" t="str">
            <v>(현장)</v>
          </cell>
          <cell r="C818">
            <v>147</v>
          </cell>
          <cell r="D818" t="str">
            <v>㎡</v>
          </cell>
          <cell r="E818">
            <v>18778</v>
          </cell>
          <cell r="F818">
            <v>2760366</v>
          </cell>
        </row>
        <row r="819">
          <cell r="A819" t="str">
            <v>강교 외부볼트 및 연결판도장</v>
          </cell>
          <cell r="B819" t="str">
            <v>(현장)</v>
          </cell>
          <cell r="C819">
            <v>147</v>
          </cell>
          <cell r="D819" t="str">
            <v>㎡</v>
          </cell>
          <cell r="E819">
            <v>17586</v>
          </cell>
          <cell r="F819">
            <v>2585142</v>
          </cell>
        </row>
        <row r="820">
          <cell r="A820" t="str">
            <v>21)스페이서 설치</v>
          </cell>
        </row>
        <row r="821">
          <cell r="A821" t="str">
            <v>스페이서 설치</v>
          </cell>
          <cell r="B821" t="str">
            <v>수직부</v>
          </cell>
          <cell r="C821">
            <v>1029</v>
          </cell>
          <cell r="D821" t="str">
            <v>M2</v>
          </cell>
          <cell r="E821">
            <v>230</v>
          </cell>
          <cell r="F821">
            <v>236670</v>
          </cell>
        </row>
        <row r="822">
          <cell r="A822" t="str">
            <v>스페이서 설치</v>
          </cell>
          <cell r="B822" t="str">
            <v>수평부</v>
          </cell>
          <cell r="C822">
            <v>1273</v>
          </cell>
          <cell r="D822" t="str">
            <v>M2</v>
          </cell>
          <cell r="E822">
            <v>230</v>
          </cell>
          <cell r="F822">
            <v>292790</v>
          </cell>
        </row>
        <row r="823">
          <cell r="A823" t="str">
            <v>22)스치로폴 채움</v>
          </cell>
        </row>
        <row r="824">
          <cell r="A824" t="str">
            <v>스치로폴</v>
          </cell>
          <cell r="B824" t="str">
            <v>t = 10mm</v>
          </cell>
          <cell r="C824">
            <v>38</v>
          </cell>
          <cell r="D824" t="str">
            <v>M2</v>
          </cell>
          <cell r="E824">
            <v>1898</v>
          </cell>
          <cell r="F824">
            <v>72124</v>
          </cell>
        </row>
        <row r="825">
          <cell r="A825" t="str">
            <v>스치로폴</v>
          </cell>
          <cell r="B825" t="str">
            <v>t = 20mm</v>
          </cell>
          <cell r="C825">
            <v>19</v>
          </cell>
          <cell r="D825" t="str">
            <v>M2</v>
          </cell>
          <cell r="E825">
            <v>2441</v>
          </cell>
          <cell r="F825">
            <v>46379</v>
          </cell>
        </row>
        <row r="826">
          <cell r="A826" t="str">
            <v>23)교대보호블록</v>
          </cell>
        </row>
        <row r="827">
          <cell r="A827" t="str">
            <v>보호블럭설치 (육교용)</v>
          </cell>
          <cell r="B827">
            <v>0</v>
          </cell>
          <cell r="C827">
            <v>310</v>
          </cell>
          <cell r="D827" t="str">
            <v>M2</v>
          </cell>
          <cell r="E827">
            <v>33535</v>
          </cell>
          <cell r="F827">
            <v>10395850</v>
          </cell>
        </row>
        <row r="828">
          <cell r="A828" t="str">
            <v>24)NOTCH 설치</v>
          </cell>
          <cell r="B828">
            <v>0</v>
          </cell>
          <cell r="C828">
            <v>159</v>
          </cell>
          <cell r="D828" t="str">
            <v>M</v>
          </cell>
          <cell r="E828">
            <v>10000</v>
          </cell>
          <cell r="F828">
            <v>1590000</v>
          </cell>
        </row>
        <row r="829">
          <cell r="A829" t="str">
            <v>25)낙하물 방지공</v>
          </cell>
          <cell r="B829">
            <v>0</v>
          </cell>
          <cell r="C829">
            <v>1135</v>
          </cell>
          <cell r="D829" t="str">
            <v>㎡</v>
          </cell>
          <cell r="E829">
            <v>3326</v>
          </cell>
          <cell r="F829">
            <v>3775010</v>
          </cell>
        </row>
        <row r="830">
          <cell r="A830" t="str">
            <v>26)배면방수(아스팔트 코팅)</v>
          </cell>
          <cell r="B830">
            <v>0</v>
          </cell>
          <cell r="C830">
            <v>296</v>
          </cell>
          <cell r="D830" t="str">
            <v>M2</v>
          </cell>
          <cell r="E830">
            <v>4406</v>
          </cell>
          <cell r="F830">
            <v>1304176</v>
          </cell>
        </row>
        <row r="831">
          <cell r="A831" t="str">
            <v>27) 비파괴 검사</v>
          </cell>
        </row>
        <row r="832">
          <cell r="A832" t="str">
            <v>비파괴 검사 (R.T).</v>
          </cell>
          <cell r="B832" t="str">
            <v>방사선투과 시험</v>
          </cell>
          <cell r="C832">
            <v>32</v>
          </cell>
          <cell r="D832" t="str">
            <v>매</v>
          </cell>
          <cell r="E832">
            <v>50000</v>
          </cell>
          <cell r="F832">
            <v>1600000</v>
          </cell>
        </row>
        <row r="833">
          <cell r="A833" t="str">
            <v>비파괴 검사 (M.T).</v>
          </cell>
          <cell r="B833" t="str">
            <v>자분탐상검사</v>
          </cell>
          <cell r="C833">
            <v>88</v>
          </cell>
          <cell r="D833" t="str">
            <v>M</v>
          </cell>
          <cell r="E833">
            <v>50000</v>
          </cell>
          <cell r="F833">
            <v>4400000</v>
          </cell>
        </row>
        <row r="834">
          <cell r="A834" t="str">
            <v>29)난 간</v>
          </cell>
          <cell r="B834" t="str">
            <v>알미늄, H=0.8m</v>
          </cell>
          <cell r="C834">
            <v>101</v>
          </cell>
          <cell r="D834" t="str">
            <v>m</v>
          </cell>
          <cell r="E834">
            <v>97000</v>
          </cell>
          <cell r="F834">
            <v>9797000</v>
          </cell>
        </row>
        <row r="835">
          <cell r="A835" t="str">
            <v>30)교  면   포  장</v>
          </cell>
        </row>
        <row r="836">
          <cell r="A836" t="str">
            <v>택 코 팅</v>
          </cell>
          <cell r="B836" t="str">
            <v>RSC-4, 30ℓ/a</v>
          </cell>
          <cell r="C836">
            <v>9</v>
          </cell>
          <cell r="D836" t="str">
            <v>a</v>
          </cell>
          <cell r="E836">
            <v>17382</v>
          </cell>
          <cell r="F836">
            <v>156438</v>
          </cell>
        </row>
        <row r="837">
          <cell r="A837" t="str">
            <v>아스콘포장</v>
          </cell>
          <cell r="B837" t="str">
            <v>표층, t=8.0㎝</v>
          </cell>
          <cell r="C837">
            <v>9</v>
          </cell>
          <cell r="D837" t="str">
            <v>a</v>
          </cell>
          <cell r="E837">
            <v>55854</v>
          </cell>
          <cell r="F837">
            <v>502686</v>
          </cell>
        </row>
        <row r="839">
          <cell r="A839" t="str">
            <v>4. 옹     벽     공</v>
          </cell>
          <cell r="B839">
            <v>0</v>
          </cell>
          <cell r="C839">
            <v>0</v>
          </cell>
          <cell r="D839">
            <v>0</v>
          </cell>
          <cell r="E839">
            <v>0</v>
          </cell>
          <cell r="F839">
            <v>1489415358</v>
          </cell>
        </row>
        <row r="840">
          <cell r="A840" t="str">
            <v>3.01 구 조 물 터 파 기</v>
          </cell>
        </row>
        <row r="841">
          <cell r="A841" t="str">
            <v>a.        〃</v>
          </cell>
          <cell r="B841" t="str">
            <v>육상토사,0~2m</v>
          </cell>
          <cell r="C841">
            <v>11917</v>
          </cell>
          <cell r="D841" t="str">
            <v>㎥</v>
          </cell>
          <cell r="E841">
            <v>3161</v>
          </cell>
          <cell r="F841">
            <v>37669637</v>
          </cell>
        </row>
        <row r="842">
          <cell r="A842" t="str">
            <v>b.        〃</v>
          </cell>
          <cell r="B842" t="str">
            <v>육상 암,0~2m</v>
          </cell>
          <cell r="C842">
            <v>7705</v>
          </cell>
          <cell r="D842" t="str">
            <v>㎥</v>
          </cell>
          <cell r="E842">
            <v>94660</v>
          </cell>
          <cell r="F842">
            <v>729355300</v>
          </cell>
        </row>
        <row r="843">
          <cell r="A843" t="str">
            <v>3.02 되메우기 및 다짐</v>
          </cell>
          <cell r="B843">
            <v>0</v>
          </cell>
          <cell r="C843">
            <v>15822</v>
          </cell>
          <cell r="D843" t="str">
            <v>㎥</v>
          </cell>
          <cell r="E843">
            <v>3385</v>
          </cell>
          <cell r="F843">
            <v>53557470</v>
          </cell>
        </row>
        <row r="844">
          <cell r="A844" t="str">
            <v>3.03 콘 크 리 트 타 설</v>
          </cell>
        </row>
        <row r="845">
          <cell r="A845" t="str">
            <v>a.        〃</v>
          </cell>
          <cell r="B845" t="str">
            <v>철근,진동기,펌프카</v>
          </cell>
          <cell r="C845">
            <v>4791</v>
          </cell>
          <cell r="D845" t="str">
            <v>㎥</v>
          </cell>
          <cell r="E845">
            <v>10947</v>
          </cell>
          <cell r="F845">
            <v>52447077</v>
          </cell>
        </row>
        <row r="846">
          <cell r="A846" t="str">
            <v>b.        〃</v>
          </cell>
          <cell r="B846" t="str">
            <v>무근구조물</v>
          </cell>
          <cell r="C846">
            <v>502</v>
          </cell>
          <cell r="D846" t="str">
            <v>㎥</v>
          </cell>
          <cell r="E846">
            <v>20803</v>
          </cell>
          <cell r="F846">
            <v>10443106</v>
          </cell>
        </row>
        <row r="847">
          <cell r="A847" t="str">
            <v>3.04 거     푸     집</v>
          </cell>
        </row>
        <row r="848">
          <cell r="A848" t="str">
            <v>a. 합 판  거 푸 집</v>
          </cell>
          <cell r="B848" t="str">
            <v>3회</v>
          </cell>
          <cell r="C848">
            <v>5034</v>
          </cell>
          <cell r="D848" t="str">
            <v>㎡</v>
          </cell>
          <cell r="E848">
            <v>22050</v>
          </cell>
          <cell r="F848">
            <v>110999700</v>
          </cell>
        </row>
        <row r="849">
          <cell r="A849" t="str">
            <v>b. 합 판  거 푸 집</v>
          </cell>
          <cell r="B849" t="str">
            <v>4회</v>
          </cell>
          <cell r="C849">
            <v>10071</v>
          </cell>
          <cell r="D849" t="str">
            <v>㎡</v>
          </cell>
          <cell r="E849">
            <v>19038</v>
          </cell>
          <cell r="F849">
            <v>191731698</v>
          </cell>
        </row>
        <row r="850">
          <cell r="A850" t="str">
            <v>c. 무늬거푸집</v>
          </cell>
          <cell r="B850">
            <v>0</v>
          </cell>
          <cell r="C850">
            <v>1148</v>
          </cell>
          <cell r="D850" t="str">
            <v>M2</v>
          </cell>
          <cell r="E850">
            <v>29285</v>
          </cell>
          <cell r="F850">
            <v>33619180</v>
          </cell>
        </row>
        <row r="851">
          <cell r="A851" t="str">
            <v>3.05 철근 가공 조립</v>
          </cell>
        </row>
        <row r="852">
          <cell r="A852" t="str">
            <v>철근 가공 조립</v>
          </cell>
          <cell r="B852" t="str">
            <v>(보 통)</v>
          </cell>
          <cell r="C852">
            <v>436.40499999999997</v>
          </cell>
          <cell r="D852" t="str">
            <v>ton</v>
          </cell>
          <cell r="E852">
            <v>363984</v>
          </cell>
          <cell r="F852">
            <v>158844437</v>
          </cell>
        </row>
        <row r="853">
          <cell r="A853" t="str">
            <v>3.06 강관 비계</v>
          </cell>
          <cell r="B853">
            <v>0</v>
          </cell>
          <cell r="C853">
            <v>9040</v>
          </cell>
          <cell r="D853" t="str">
            <v>㎡</v>
          </cell>
          <cell r="E853">
            <v>10525</v>
          </cell>
          <cell r="F853">
            <v>95146000</v>
          </cell>
        </row>
        <row r="854">
          <cell r="A854" t="str">
            <v>3.07 배  수  파  이  프</v>
          </cell>
          <cell r="B854" t="str">
            <v>PVC PIPE φ100mm</v>
          </cell>
          <cell r="C854">
            <v>275</v>
          </cell>
          <cell r="D854" t="str">
            <v>m</v>
          </cell>
          <cell r="E854">
            <v>4473</v>
          </cell>
          <cell r="F854">
            <v>1230075</v>
          </cell>
        </row>
        <row r="855">
          <cell r="A855" t="str">
            <v>3.08 뒷     채     움</v>
          </cell>
          <cell r="B855" t="str">
            <v>보조기층재</v>
          </cell>
          <cell r="C855">
            <v>48</v>
          </cell>
          <cell r="D855" t="str">
            <v>㎥</v>
          </cell>
          <cell r="E855">
            <v>16460</v>
          </cell>
          <cell r="F855">
            <v>790080</v>
          </cell>
        </row>
        <row r="856">
          <cell r="A856" t="str">
            <v>3.09 부     직     포</v>
          </cell>
          <cell r="B856">
            <v>0</v>
          </cell>
          <cell r="C856">
            <v>220</v>
          </cell>
          <cell r="D856" t="str">
            <v>㎡</v>
          </cell>
          <cell r="E856">
            <v>1604</v>
          </cell>
          <cell r="F856">
            <v>352880</v>
          </cell>
        </row>
        <row r="857">
          <cell r="A857" t="str">
            <v>3.10 신   축   이   음</v>
          </cell>
          <cell r="B857" t="str">
            <v>Exp. Joint Filler,t=20mm</v>
          </cell>
          <cell r="C857">
            <v>329</v>
          </cell>
          <cell r="D857" t="str">
            <v>㎡</v>
          </cell>
          <cell r="E857">
            <v>5907</v>
          </cell>
          <cell r="F857">
            <v>1943403</v>
          </cell>
        </row>
        <row r="858">
          <cell r="A858" t="str">
            <v>3.11 다     웰     바</v>
          </cell>
          <cell r="B858" t="str">
            <v>D=32, ℓ=800mm</v>
          </cell>
          <cell r="C858">
            <v>1121</v>
          </cell>
          <cell r="D858" t="str">
            <v>개</v>
          </cell>
          <cell r="E858">
            <v>8000</v>
          </cell>
          <cell r="F858">
            <v>8968000</v>
          </cell>
        </row>
        <row r="859">
          <cell r="A859" t="str">
            <v>3.12 실     런     트</v>
          </cell>
          <cell r="B859" t="str">
            <v>20 x 25mm</v>
          </cell>
          <cell r="C859">
            <v>1001</v>
          </cell>
          <cell r="D859" t="str">
            <v>m</v>
          </cell>
          <cell r="E859">
            <v>2315</v>
          </cell>
          <cell r="F859">
            <v>2317315</v>
          </cell>
        </row>
        <row r="861">
          <cell r="A861" t="str">
            <v>5. 포     장     공</v>
          </cell>
          <cell r="B861">
            <v>0</v>
          </cell>
          <cell r="C861">
            <v>0</v>
          </cell>
          <cell r="D861">
            <v>0</v>
          </cell>
          <cell r="E861">
            <v>0</v>
          </cell>
          <cell r="F861">
            <v>961010035</v>
          </cell>
        </row>
        <row r="862">
          <cell r="A862" t="str">
            <v>4.01 보  조  기  층</v>
          </cell>
        </row>
        <row r="863">
          <cell r="A863" t="str">
            <v>a. 구 입  및  운 반</v>
          </cell>
          <cell r="B863">
            <v>0</v>
          </cell>
          <cell r="C863">
            <v>66005</v>
          </cell>
          <cell r="D863" t="str">
            <v>㎥</v>
          </cell>
          <cell r="E863">
            <v>5800</v>
          </cell>
          <cell r="F863">
            <v>382829000</v>
          </cell>
        </row>
        <row r="864">
          <cell r="A864" t="str">
            <v>b. 포 설 및 다 짐</v>
          </cell>
        </row>
        <row r="865">
          <cell r="A865" t="str">
            <v>-1.      〃</v>
          </cell>
          <cell r="B865" t="str">
            <v>t = 25cm</v>
          </cell>
          <cell r="C865">
            <v>37773</v>
          </cell>
          <cell r="D865" t="str">
            <v>㎥</v>
          </cell>
          <cell r="E865">
            <v>2200</v>
          </cell>
          <cell r="F865">
            <v>83100600</v>
          </cell>
        </row>
        <row r="866">
          <cell r="A866" t="str">
            <v>-2.      〃</v>
          </cell>
          <cell r="B866" t="str">
            <v>t = 20cm</v>
          </cell>
          <cell r="C866">
            <v>12235</v>
          </cell>
          <cell r="D866" t="str">
            <v>㎥</v>
          </cell>
          <cell r="E866">
            <v>1971</v>
          </cell>
          <cell r="F866">
            <v>24115185</v>
          </cell>
        </row>
        <row r="867">
          <cell r="A867" t="str">
            <v>-3.      〃</v>
          </cell>
          <cell r="B867" t="str">
            <v>백호우 포설</v>
          </cell>
          <cell r="C867">
            <v>1399</v>
          </cell>
          <cell r="D867" t="str">
            <v>㎥</v>
          </cell>
          <cell r="E867">
            <v>2108</v>
          </cell>
          <cell r="F867">
            <v>2949092</v>
          </cell>
        </row>
        <row r="868">
          <cell r="A868" t="str">
            <v>4.02 프 라 임   코 팅</v>
          </cell>
          <cell r="B868" t="str">
            <v>RSC-3, 80ℓ/a</v>
          </cell>
          <cell r="C868">
            <v>1816</v>
          </cell>
          <cell r="D868" t="str">
            <v>a</v>
          </cell>
          <cell r="E868">
            <v>30932</v>
          </cell>
          <cell r="F868">
            <v>56172512</v>
          </cell>
        </row>
        <row r="869">
          <cell r="A869" t="str">
            <v>4.03 아스콘 포설 및 다짐</v>
          </cell>
          <cell r="B869" t="str">
            <v>기층</v>
          </cell>
        </row>
        <row r="870">
          <cell r="A870" t="str">
            <v>a.         〃</v>
          </cell>
          <cell r="B870" t="str">
            <v>t = 15.0㎝</v>
          </cell>
          <cell r="C870">
            <v>1465</v>
          </cell>
          <cell r="D870" t="str">
            <v>a</v>
          </cell>
          <cell r="E870">
            <v>104666</v>
          </cell>
          <cell r="F870">
            <v>153335690</v>
          </cell>
        </row>
        <row r="871">
          <cell r="A871" t="str">
            <v>4.04 택     코     팅</v>
          </cell>
          <cell r="B871" t="str">
            <v>RSC-4, 30ℓ/a</v>
          </cell>
          <cell r="C871">
            <v>3653</v>
          </cell>
          <cell r="D871" t="str">
            <v>a</v>
          </cell>
          <cell r="E871">
            <v>17382</v>
          </cell>
          <cell r="F871">
            <v>63496446</v>
          </cell>
        </row>
        <row r="872">
          <cell r="A872" t="str">
            <v>4.05 아스콘 포설 및 다짐</v>
          </cell>
          <cell r="B872" t="str">
            <v>표층</v>
          </cell>
        </row>
        <row r="873">
          <cell r="A873" t="str">
            <v>a.         〃</v>
          </cell>
          <cell r="B873" t="str">
            <v>t = 10.0㎝</v>
          </cell>
          <cell r="C873">
            <v>1482</v>
          </cell>
          <cell r="D873" t="str">
            <v>a</v>
          </cell>
          <cell r="E873">
            <v>82850</v>
          </cell>
          <cell r="F873">
            <v>122783700</v>
          </cell>
        </row>
        <row r="874">
          <cell r="A874" t="str">
            <v>b. 자  전  거  도  로</v>
          </cell>
          <cell r="B874" t="str">
            <v>기계, t = 5.0㎝</v>
          </cell>
          <cell r="C874">
            <v>311</v>
          </cell>
          <cell r="D874" t="str">
            <v>a</v>
          </cell>
          <cell r="E874">
            <v>41425</v>
          </cell>
          <cell r="F874">
            <v>12883175</v>
          </cell>
        </row>
        <row r="875">
          <cell r="A875" t="str">
            <v>c.         〃</v>
          </cell>
          <cell r="B875" t="str">
            <v>인력, t = 5.0㎝</v>
          </cell>
          <cell r="C875">
            <v>51</v>
          </cell>
          <cell r="D875" t="str">
            <v>a</v>
          </cell>
          <cell r="E875">
            <v>174024</v>
          </cell>
          <cell r="F875">
            <v>8875224</v>
          </cell>
        </row>
        <row r="876">
          <cell r="A876" t="str">
            <v>4.06 콘 크 리 트 포 장</v>
          </cell>
        </row>
        <row r="877">
          <cell r="A877" t="str">
            <v>a. 콘크리트 포장</v>
          </cell>
          <cell r="B877" t="str">
            <v>t=20㎝</v>
          </cell>
          <cell r="C877">
            <v>2759</v>
          </cell>
          <cell r="D877" t="str">
            <v>㎥</v>
          </cell>
          <cell r="E877">
            <v>8922</v>
          </cell>
          <cell r="F877">
            <v>24615798</v>
          </cell>
        </row>
        <row r="878">
          <cell r="A878" t="str">
            <v>b. 부체도로용 줄눈</v>
          </cell>
          <cell r="B878" t="str">
            <v>판재 200x15㎜</v>
          </cell>
          <cell r="C878">
            <v>2759</v>
          </cell>
          <cell r="D878" t="str">
            <v>m</v>
          </cell>
          <cell r="E878">
            <v>397</v>
          </cell>
          <cell r="F878">
            <v>1095323</v>
          </cell>
        </row>
        <row r="879">
          <cell r="A879" t="str">
            <v>c. 포장용  거푸집</v>
          </cell>
          <cell r="B879" t="str">
            <v>합판 4회</v>
          </cell>
          <cell r="C879">
            <v>599</v>
          </cell>
          <cell r="D879" t="str">
            <v>㎡</v>
          </cell>
          <cell r="E879">
            <v>19038</v>
          </cell>
          <cell r="F879">
            <v>11403762</v>
          </cell>
        </row>
        <row r="880">
          <cell r="A880" t="str">
            <v>d. 비 닐   깔 기</v>
          </cell>
          <cell r="B880">
            <v>0</v>
          </cell>
          <cell r="C880">
            <v>13796</v>
          </cell>
          <cell r="D880" t="str">
            <v>㎡</v>
          </cell>
          <cell r="E880">
            <v>968</v>
          </cell>
          <cell r="F880">
            <v>13354528</v>
          </cell>
        </row>
        <row r="882">
          <cell r="A882" t="str">
            <v>6. 안 전   시 설 공</v>
          </cell>
          <cell r="B882">
            <v>0</v>
          </cell>
          <cell r="C882">
            <v>0</v>
          </cell>
          <cell r="D882">
            <v>0</v>
          </cell>
          <cell r="E882">
            <v>0</v>
          </cell>
          <cell r="F882">
            <v>1050676904</v>
          </cell>
        </row>
        <row r="883">
          <cell r="A883" t="str">
            <v>5.01 차   선   도   색</v>
          </cell>
        </row>
        <row r="884">
          <cell r="A884" t="str">
            <v>a. 백            색</v>
          </cell>
          <cell r="B884" t="str">
            <v>융착식, 기계식</v>
          </cell>
          <cell r="C884">
            <v>7076</v>
          </cell>
          <cell r="D884" t="str">
            <v>㎡</v>
          </cell>
          <cell r="E884">
            <v>3189</v>
          </cell>
          <cell r="F884">
            <v>22565364</v>
          </cell>
        </row>
        <row r="885">
          <cell r="A885" t="str">
            <v>b. 황            색</v>
          </cell>
          <cell r="B885" t="str">
            <v>융착식, 기계식</v>
          </cell>
          <cell r="C885">
            <v>2463</v>
          </cell>
          <cell r="D885" t="str">
            <v>㎡</v>
          </cell>
          <cell r="E885">
            <v>3189</v>
          </cell>
          <cell r="F885">
            <v>7854507</v>
          </cell>
        </row>
        <row r="886">
          <cell r="A886" t="str">
            <v>5.02 표     지     판</v>
          </cell>
        </row>
        <row r="887">
          <cell r="A887" t="str">
            <v>a. 교 통  표 지 판</v>
          </cell>
        </row>
        <row r="888">
          <cell r="A888" t="str">
            <v>-1. 원 형  표 지 판</v>
          </cell>
          <cell r="B888" t="str">
            <v>○ 90㎝</v>
          </cell>
          <cell r="C888">
            <v>2</v>
          </cell>
          <cell r="D888" t="str">
            <v>개소</v>
          </cell>
          <cell r="E888">
            <v>109029</v>
          </cell>
          <cell r="F888">
            <v>218058</v>
          </cell>
        </row>
        <row r="889">
          <cell r="A889" t="str">
            <v>-2. 원형+반사판 표지판</v>
          </cell>
          <cell r="B889" t="str">
            <v>○ 90㎝＋(400x400)</v>
          </cell>
          <cell r="C889">
            <v>8</v>
          </cell>
          <cell r="D889" t="str">
            <v>개소</v>
          </cell>
          <cell r="E889">
            <v>164000</v>
          </cell>
          <cell r="F889">
            <v>1312000</v>
          </cell>
        </row>
        <row r="890">
          <cell r="A890" t="str">
            <v>-3. 이중삼각 표지판</v>
          </cell>
          <cell r="B890" t="str">
            <v>△120㎝</v>
          </cell>
          <cell r="C890">
            <v>17</v>
          </cell>
          <cell r="D890" t="str">
            <v>개소</v>
          </cell>
          <cell r="E890">
            <v>174029</v>
          </cell>
          <cell r="F890">
            <v>2958493</v>
          </cell>
        </row>
        <row r="891">
          <cell r="A891" t="str">
            <v>-4. 이중오각 표지판</v>
          </cell>
          <cell r="B891" t="str">
            <v>60 × 20 ×72㎝</v>
          </cell>
          <cell r="C891">
            <v>16</v>
          </cell>
          <cell r="D891" t="str">
            <v>개소</v>
          </cell>
          <cell r="E891">
            <v>185029</v>
          </cell>
          <cell r="F891">
            <v>2960464</v>
          </cell>
        </row>
        <row r="892">
          <cell r="A892" t="str">
            <v>-5. 원형 표지판(부착식)</v>
          </cell>
          <cell r="B892" t="str">
            <v>○ 90㎝</v>
          </cell>
          <cell r="C892">
            <v>8</v>
          </cell>
          <cell r="D892" t="str">
            <v>개소</v>
          </cell>
          <cell r="E892">
            <v>69610</v>
          </cell>
          <cell r="F892">
            <v>556880</v>
          </cell>
        </row>
        <row r="893">
          <cell r="A893" t="str">
            <v>-6. 원형+삼각 표지판</v>
          </cell>
          <cell r="B893" t="str">
            <v>○ 90㎝ ＋ △120㎝</v>
          </cell>
          <cell r="C893">
            <v>8</v>
          </cell>
          <cell r="D893" t="str">
            <v>개소</v>
          </cell>
          <cell r="E893">
            <v>164000</v>
          </cell>
          <cell r="F893">
            <v>1312000</v>
          </cell>
        </row>
        <row r="894">
          <cell r="A894" t="str">
            <v>b. 안 내  표 지 판</v>
          </cell>
        </row>
        <row r="895">
          <cell r="A895" t="str">
            <v>-1. 버스정류장 표지판</v>
          </cell>
          <cell r="B895" t="str">
            <v>복주식&lt;형식-1&gt;,2.42×1.20m</v>
          </cell>
          <cell r="C895">
            <v>14</v>
          </cell>
          <cell r="D895" t="str">
            <v>개소</v>
          </cell>
          <cell r="E895">
            <v>1800000</v>
          </cell>
          <cell r="F895">
            <v>25200000</v>
          </cell>
        </row>
        <row r="896">
          <cell r="A896" t="str">
            <v>-2. 비상주차대 표지판</v>
          </cell>
          <cell r="B896" t="str">
            <v>내민식&lt;형식-1&gt;,2.42×1.20m)</v>
          </cell>
          <cell r="C896">
            <v>2</v>
          </cell>
          <cell r="D896" t="str">
            <v>개소</v>
          </cell>
          <cell r="E896">
            <v>1800000</v>
          </cell>
          <cell r="F896">
            <v>3600000</v>
          </cell>
        </row>
        <row r="897">
          <cell r="A897" t="str">
            <v>-3. 안내 표지판</v>
          </cell>
          <cell r="B897" t="str">
            <v>단주식,2.60×1.45m)</v>
          </cell>
          <cell r="C897">
            <v>2</v>
          </cell>
          <cell r="D897" t="str">
            <v>개소</v>
          </cell>
          <cell r="E897">
            <v>2400000</v>
          </cell>
          <cell r="F897">
            <v>4800000</v>
          </cell>
        </row>
        <row r="898">
          <cell r="A898" t="str">
            <v>-4. 2 방 향 표 지 판</v>
          </cell>
          <cell r="B898" t="str">
            <v>내민식&lt;형식-2&gt;,4.00×2.50m</v>
          </cell>
          <cell r="C898">
            <v>14</v>
          </cell>
          <cell r="D898" t="str">
            <v>개소</v>
          </cell>
          <cell r="E898">
            <v>5800000</v>
          </cell>
          <cell r="F898">
            <v>81200000</v>
          </cell>
        </row>
        <row r="899">
          <cell r="A899" t="str">
            <v>5.03 데  리  네  이  타</v>
          </cell>
        </row>
        <row r="900">
          <cell r="A900" t="str">
            <v>a. 토      공      용</v>
          </cell>
          <cell r="B900">
            <v>0</v>
          </cell>
          <cell r="C900">
            <v>517</v>
          </cell>
          <cell r="D900" t="str">
            <v>개</v>
          </cell>
          <cell r="E900">
            <v>36720</v>
          </cell>
          <cell r="F900">
            <v>18984240</v>
          </cell>
        </row>
        <row r="901">
          <cell r="A901" t="str">
            <v>b. 가   드   레    일</v>
          </cell>
          <cell r="B901">
            <v>0</v>
          </cell>
          <cell r="C901">
            <v>15</v>
          </cell>
          <cell r="D901" t="str">
            <v>개</v>
          </cell>
          <cell r="E901">
            <v>25220</v>
          </cell>
          <cell r="F901">
            <v>378300</v>
          </cell>
        </row>
        <row r="902">
          <cell r="A902" t="str">
            <v>c. 옹     벽       용</v>
          </cell>
          <cell r="B902">
            <v>0</v>
          </cell>
          <cell r="C902">
            <v>14</v>
          </cell>
          <cell r="D902" t="str">
            <v>개</v>
          </cell>
          <cell r="E902">
            <v>24020</v>
          </cell>
          <cell r="F902">
            <v>336280</v>
          </cell>
        </row>
        <row r="903">
          <cell r="A903" t="str">
            <v>b. 쏠라 시선 유도등</v>
          </cell>
          <cell r="B903">
            <v>0</v>
          </cell>
          <cell r="C903">
            <v>2</v>
          </cell>
          <cell r="D903" t="str">
            <v>개소</v>
          </cell>
          <cell r="E903">
            <v>350000</v>
          </cell>
          <cell r="F903">
            <v>700000</v>
          </cell>
        </row>
        <row r="904">
          <cell r="A904" t="str">
            <v>5.04 도  로  표  지  병</v>
          </cell>
        </row>
        <row r="905">
          <cell r="A905" t="str">
            <v>a.         〃</v>
          </cell>
          <cell r="B905" t="str">
            <v>단면형</v>
          </cell>
          <cell r="C905">
            <v>1381</v>
          </cell>
          <cell r="D905" t="str">
            <v>개</v>
          </cell>
          <cell r="E905">
            <v>14887</v>
          </cell>
          <cell r="F905">
            <v>20558947</v>
          </cell>
        </row>
        <row r="906">
          <cell r="A906" t="str">
            <v>5.04 인 조 목 설치</v>
          </cell>
          <cell r="B906">
            <v>0</v>
          </cell>
          <cell r="C906">
            <v>3595</v>
          </cell>
          <cell r="D906" t="str">
            <v>경간</v>
          </cell>
          <cell r="E906">
            <v>20000</v>
          </cell>
          <cell r="F906">
            <v>71900000</v>
          </cell>
        </row>
        <row r="907">
          <cell r="A907" t="str">
            <v>5.05 가  드   레  일</v>
          </cell>
        </row>
        <row r="908">
          <cell r="A908" t="str">
            <v>a. 표  준   레  일</v>
          </cell>
          <cell r="B908" t="str">
            <v>4x350x4330mm</v>
          </cell>
          <cell r="C908">
            <v>192</v>
          </cell>
          <cell r="D908" t="str">
            <v>경간</v>
          </cell>
          <cell r="E908">
            <v>87928</v>
          </cell>
          <cell r="F908">
            <v>16882176</v>
          </cell>
        </row>
        <row r="909">
          <cell r="A909" t="str">
            <v>b. 단  부   레  일</v>
          </cell>
          <cell r="B909" t="str">
            <v>4x350x765mm</v>
          </cell>
          <cell r="C909">
            <v>8</v>
          </cell>
          <cell r="D909" t="str">
            <v>개</v>
          </cell>
          <cell r="E909">
            <v>27474</v>
          </cell>
          <cell r="F909">
            <v>219792</v>
          </cell>
        </row>
        <row r="910">
          <cell r="A910" t="str">
            <v>c. 가 드 레 일 지 주</v>
          </cell>
          <cell r="B910" t="str">
            <v>○139.8×4.5×2200mm</v>
          </cell>
          <cell r="C910">
            <v>196</v>
          </cell>
          <cell r="D910" t="str">
            <v>개</v>
          </cell>
          <cell r="E910">
            <v>20900</v>
          </cell>
          <cell r="F910">
            <v>4096400</v>
          </cell>
        </row>
        <row r="911">
          <cell r="A911" t="str">
            <v>d. 중 앙 분 리 대</v>
          </cell>
          <cell r="B911" t="str">
            <v>4x350x4330mm</v>
          </cell>
          <cell r="C911">
            <v>240</v>
          </cell>
          <cell r="D911" t="str">
            <v>m</v>
          </cell>
          <cell r="E911">
            <v>21982</v>
          </cell>
          <cell r="F911">
            <v>5275680</v>
          </cell>
        </row>
        <row r="912">
          <cell r="A912" t="str">
            <v>e. 단부레일(중분대용)</v>
          </cell>
          <cell r="B912">
            <v>0</v>
          </cell>
          <cell r="C912">
            <v>6</v>
          </cell>
          <cell r="D912" t="str">
            <v>개</v>
          </cell>
          <cell r="E912">
            <v>27474</v>
          </cell>
          <cell r="F912">
            <v>164844</v>
          </cell>
        </row>
        <row r="913">
          <cell r="A913" t="str">
            <v>f. 가드레일 시종점 기초</v>
          </cell>
          <cell r="B913">
            <v>0</v>
          </cell>
          <cell r="C913">
            <v>4</v>
          </cell>
          <cell r="D913" t="str">
            <v>개소</v>
          </cell>
          <cell r="E913">
            <v>60455</v>
          </cell>
          <cell r="F913">
            <v>241820</v>
          </cell>
        </row>
        <row r="914">
          <cell r="A914" t="str">
            <v>g. 가드휀스</v>
          </cell>
          <cell r="B914" t="str">
            <v>(H1.2×L2.0m)</v>
          </cell>
          <cell r="C914">
            <v>390</v>
          </cell>
          <cell r="D914" t="str">
            <v>m</v>
          </cell>
          <cell r="E914">
            <v>25000</v>
          </cell>
          <cell r="F914">
            <v>9750000</v>
          </cell>
        </row>
        <row r="915">
          <cell r="A915" t="str">
            <v>5.06 난            간</v>
          </cell>
          <cell r="B915" t="str">
            <v>알미늄, H=1.2m</v>
          </cell>
          <cell r="C915">
            <v>1010</v>
          </cell>
          <cell r="D915" t="str">
            <v>m</v>
          </cell>
          <cell r="E915">
            <v>150000</v>
          </cell>
          <cell r="F915">
            <v>151500000</v>
          </cell>
        </row>
        <row r="916">
          <cell r="A916" t="str">
            <v>5.07 녹     지     대</v>
          </cell>
        </row>
        <row r="917">
          <cell r="A917" t="str">
            <v>a. 식  수   대</v>
          </cell>
          <cell r="B917" t="str">
            <v>일 반 부</v>
          </cell>
          <cell r="C917">
            <v>10943</v>
          </cell>
          <cell r="D917" t="str">
            <v>m</v>
          </cell>
          <cell r="E917">
            <v>15000</v>
          </cell>
          <cell r="F917">
            <v>164145000</v>
          </cell>
        </row>
        <row r="918">
          <cell r="A918" t="str">
            <v>b. 식  수   대</v>
          </cell>
          <cell r="B918" t="str">
            <v>단    부</v>
          </cell>
          <cell r="C918">
            <v>1575</v>
          </cell>
          <cell r="D918" t="str">
            <v>개소</v>
          </cell>
          <cell r="E918">
            <v>150000</v>
          </cell>
          <cell r="F918">
            <v>236250000</v>
          </cell>
        </row>
        <row r="919">
          <cell r="A919" t="str">
            <v>c. 중  분   대</v>
          </cell>
          <cell r="B919" t="str">
            <v>일 반 부</v>
          </cell>
          <cell r="C919">
            <v>6662</v>
          </cell>
          <cell r="D919" t="str">
            <v>m</v>
          </cell>
          <cell r="E919">
            <v>15000</v>
          </cell>
          <cell r="F919">
            <v>99930000</v>
          </cell>
        </row>
        <row r="920">
          <cell r="A920" t="str">
            <v>d. 중  분   대</v>
          </cell>
          <cell r="B920" t="str">
            <v>단    부</v>
          </cell>
          <cell r="C920">
            <v>6</v>
          </cell>
          <cell r="D920" t="str">
            <v>개소</v>
          </cell>
          <cell r="E920">
            <v>150000</v>
          </cell>
          <cell r="F920">
            <v>900000</v>
          </cell>
        </row>
        <row r="921">
          <cell r="A921" t="str">
            <v>5.07 버 스   정 차 대</v>
          </cell>
        </row>
        <row r="922">
          <cell r="A922" t="str">
            <v>a.        〃</v>
          </cell>
          <cell r="B922" t="str">
            <v>형식 - 1</v>
          </cell>
          <cell r="C922">
            <v>4</v>
          </cell>
          <cell r="D922" t="str">
            <v>개소</v>
          </cell>
          <cell r="E922">
            <v>4000000</v>
          </cell>
          <cell r="F922">
            <v>16000000</v>
          </cell>
        </row>
        <row r="923">
          <cell r="A923" t="str">
            <v>b.        〃</v>
          </cell>
          <cell r="B923" t="str">
            <v>형식 - 2</v>
          </cell>
          <cell r="C923">
            <v>4</v>
          </cell>
          <cell r="D923" t="str">
            <v>개소</v>
          </cell>
          <cell r="E923">
            <v>4000000</v>
          </cell>
          <cell r="F923">
            <v>16000000</v>
          </cell>
        </row>
        <row r="924">
          <cell r="A924" t="str">
            <v>5.08 안  전  관  리  비</v>
          </cell>
        </row>
        <row r="925">
          <cell r="A925" t="str">
            <v>a. 공사용 표지판 및 보안등</v>
          </cell>
          <cell r="B925">
            <v>0</v>
          </cell>
          <cell r="C925">
            <v>1</v>
          </cell>
          <cell r="D925" t="str">
            <v>식</v>
          </cell>
          <cell r="E925">
            <v>5000000</v>
          </cell>
          <cell r="F925">
            <v>5000000</v>
          </cell>
        </row>
        <row r="926">
          <cell r="A926" t="str">
            <v>b. 가   설    휀   스</v>
          </cell>
          <cell r="B926" t="str">
            <v>B1.8×H1.45m</v>
          </cell>
          <cell r="C926">
            <v>1</v>
          </cell>
          <cell r="D926" t="str">
            <v>식</v>
          </cell>
          <cell r="E926">
            <v>5000000</v>
          </cell>
          <cell r="F926">
            <v>5000000</v>
          </cell>
        </row>
        <row r="927">
          <cell r="A927" t="str">
            <v>c. 안  전  관  리  인</v>
          </cell>
          <cell r="B927">
            <v>0</v>
          </cell>
          <cell r="C927">
            <v>48</v>
          </cell>
          <cell r="D927" t="str">
            <v>월</v>
          </cell>
          <cell r="E927">
            <v>1000000</v>
          </cell>
          <cell r="F927">
            <v>48000000</v>
          </cell>
        </row>
        <row r="928">
          <cell r="A928" t="str">
            <v>d. 임 시 차 선 도 색</v>
          </cell>
          <cell r="B928" t="str">
            <v>황색,상온형,기계식</v>
          </cell>
          <cell r="C928">
            <v>1231</v>
          </cell>
          <cell r="D928" t="str">
            <v>㎡</v>
          </cell>
          <cell r="E928">
            <v>3189</v>
          </cell>
          <cell r="F928">
            <v>3925659</v>
          </cell>
        </row>
        <row r="930">
          <cell r="A930" t="str">
            <v>7. 부     대     공</v>
          </cell>
          <cell r="B930">
            <v>0</v>
          </cell>
          <cell r="C930">
            <v>0</v>
          </cell>
          <cell r="D930">
            <v>0</v>
          </cell>
          <cell r="E930">
            <v>0</v>
          </cell>
          <cell r="F930">
            <v>360087650</v>
          </cell>
        </row>
        <row r="931">
          <cell r="A931" t="str">
            <v>6.01 세 륜 세 차 시 설</v>
          </cell>
          <cell r="B931">
            <v>0</v>
          </cell>
          <cell r="C931">
            <v>1</v>
          </cell>
          <cell r="D931" t="str">
            <v>개소</v>
          </cell>
          <cell r="E931">
            <v>15000000</v>
          </cell>
          <cell r="F931">
            <v>15000000</v>
          </cell>
        </row>
        <row r="932">
          <cell r="A932" t="str">
            <v>6.02 중   기   운   반</v>
          </cell>
          <cell r="B932">
            <v>0</v>
          </cell>
          <cell r="C932">
            <v>1</v>
          </cell>
          <cell r="D932" t="str">
            <v>식</v>
          </cell>
          <cell r="E932">
            <v>7000000</v>
          </cell>
          <cell r="F932">
            <v>7000000</v>
          </cell>
        </row>
        <row r="933">
          <cell r="A933" t="str">
            <v>6.03 가설판넬 및 방진망 설치</v>
          </cell>
          <cell r="B933">
            <v>0</v>
          </cell>
          <cell r="C933">
            <v>2045</v>
          </cell>
          <cell r="D933" t="str">
            <v>m</v>
          </cell>
          <cell r="E933">
            <v>35200</v>
          </cell>
          <cell r="F933">
            <v>71984000</v>
          </cell>
        </row>
        <row r="934">
          <cell r="A934" t="str">
            <v>6.04 기존도로 덧씌우기</v>
          </cell>
          <cell r="B934">
            <v>0</v>
          </cell>
          <cell r="C934">
            <v>1</v>
          </cell>
          <cell r="D934" t="str">
            <v>P.S</v>
          </cell>
          <cell r="E934">
            <v>18670334</v>
          </cell>
          <cell r="F934">
            <v>18670334</v>
          </cell>
        </row>
        <row r="935">
          <cell r="A935" t="str">
            <v>6.05 기존포장 유지보수비</v>
          </cell>
          <cell r="B935">
            <v>0</v>
          </cell>
          <cell r="C935">
            <v>1</v>
          </cell>
          <cell r="D935" t="str">
            <v>P.S</v>
          </cell>
          <cell r="E935">
            <v>35724602</v>
          </cell>
          <cell r="F935">
            <v>35724602</v>
          </cell>
        </row>
        <row r="936">
          <cell r="A936" t="str">
            <v>6.06 가      시      설</v>
          </cell>
        </row>
        <row r="937">
          <cell r="A937" t="str">
            <v>a. 토  공  규  준  틀</v>
          </cell>
          <cell r="B937">
            <v>0</v>
          </cell>
          <cell r="C937">
            <v>1</v>
          </cell>
          <cell r="D937" t="str">
            <v>식</v>
          </cell>
          <cell r="E937">
            <v>3000000</v>
          </cell>
          <cell r="F937">
            <v>3000000</v>
          </cell>
        </row>
        <row r="938">
          <cell r="A938" t="str">
            <v>b. 가   설    건   물</v>
          </cell>
          <cell r="B938">
            <v>0</v>
          </cell>
          <cell r="C938">
            <v>1</v>
          </cell>
          <cell r="D938" t="str">
            <v>식</v>
          </cell>
          <cell r="E938">
            <v>15000000</v>
          </cell>
          <cell r="F938">
            <v>15000000</v>
          </cell>
        </row>
        <row r="939">
          <cell r="A939" t="str">
            <v>6.05 준  공  표  지  석</v>
          </cell>
          <cell r="B939">
            <v>0</v>
          </cell>
          <cell r="C939">
            <v>1</v>
          </cell>
          <cell r="D939" t="str">
            <v>개소</v>
          </cell>
          <cell r="E939">
            <v>1000000</v>
          </cell>
          <cell r="F939">
            <v>1000000</v>
          </cell>
        </row>
        <row r="940">
          <cell r="A940" t="str">
            <v>6.06 품  질  관  리  비</v>
          </cell>
        </row>
        <row r="941">
          <cell r="A941" t="str">
            <v>a. 시      험      비</v>
          </cell>
          <cell r="B941">
            <v>0</v>
          </cell>
          <cell r="C941">
            <v>1</v>
          </cell>
          <cell r="D941" t="str">
            <v>식</v>
          </cell>
          <cell r="E941">
            <v>20000000</v>
          </cell>
          <cell r="F941">
            <v>20000000</v>
          </cell>
        </row>
        <row r="942">
          <cell r="A942" t="str">
            <v>b. 차      량      비</v>
          </cell>
          <cell r="B942">
            <v>0</v>
          </cell>
          <cell r="C942">
            <v>48</v>
          </cell>
          <cell r="D942" t="str">
            <v>개월</v>
          </cell>
          <cell r="E942">
            <v>480000</v>
          </cell>
          <cell r="F942">
            <v>23040000</v>
          </cell>
        </row>
        <row r="943">
          <cell r="A943" t="str">
            <v>6.08 자   재   운   반</v>
          </cell>
        </row>
        <row r="944">
          <cell r="A944" t="str">
            <v>a. 시  멘  트  운  반</v>
          </cell>
          <cell r="B944" t="str">
            <v>40kg/대</v>
          </cell>
          <cell r="C944">
            <v>316</v>
          </cell>
          <cell r="D944" t="str">
            <v>대</v>
          </cell>
          <cell r="E944">
            <v>1200</v>
          </cell>
          <cell r="F944">
            <v>379200</v>
          </cell>
        </row>
        <row r="945">
          <cell r="A945" t="str">
            <v>b. 철   근    운   반</v>
          </cell>
          <cell r="B945">
            <v>0</v>
          </cell>
          <cell r="C945">
            <v>3547.69</v>
          </cell>
          <cell r="D945" t="str">
            <v>ton</v>
          </cell>
          <cell r="E945">
            <v>12000</v>
          </cell>
          <cell r="F945">
            <v>42572280</v>
          </cell>
        </row>
        <row r="946">
          <cell r="A946" t="str">
            <v>c. 아 스 팔 트  운 반</v>
          </cell>
        </row>
        <row r="947">
          <cell r="A947" t="str">
            <v>-1.       〃</v>
          </cell>
          <cell r="B947" t="str">
            <v>RSC-3</v>
          </cell>
          <cell r="C947">
            <v>782</v>
          </cell>
          <cell r="D947" t="str">
            <v>드럼</v>
          </cell>
          <cell r="E947">
            <v>2600</v>
          </cell>
          <cell r="F947">
            <v>2033200</v>
          </cell>
        </row>
        <row r="948">
          <cell r="A948" t="str">
            <v>-2.       〃</v>
          </cell>
          <cell r="B948" t="str">
            <v>RSC-4</v>
          </cell>
          <cell r="C948">
            <v>779</v>
          </cell>
          <cell r="D948" t="str">
            <v>드럼</v>
          </cell>
          <cell r="E948">
            <v>2600</v>
          </cell>
          <cell r="F948">
            <v>2025400</v>
          </cell>
        </row>
        <row r="949">
          <cell r="A949" t="str">
            <v>d. 흄   관    운   반</v>
          </cell>
        </row>
        <row r="950">
          <cell r="A950" t="str">
            <v>-1.       〃</v>
          </cell>
          <cell r="B950" t="str">
            <v>φ 600㎜×2.5m,소켓</v>
          </cell>
          <cell r="C950">
            <v>22</v>
          </cell>
          <cell r="D950" t="str">
            <v>본</v>
          </cell>
          <cell r="E950">
            <v>1800</v>
          </cell>
          <cell r="F950">
            <v>39600</v>
          </cell>
        </row>
        <row r="951">
          <cell r="A951" t="str">
            <v>-2.       〃</v>
          </cell>
          <cell r="B951" t="str">
            <v>φ1000㎜×2.5m,소켓</v>
          </cell>
          <cell r="C951">
            <v>38</v>
          </cell>
          <cell r="D951" t="str">
            <v>본</v>
          </cell>
          <cell r="E951">
            <v>4900</v>
          </cell>
          <cell r="F951">
            <v>186200</v>
          </cell>
        </row>
        <row r="952">
          <cell r="A952" t="str">
            <v>e. 진동 및 전압 철근콘크리트관</v>
          </cell>
          <cell r="B952" t="str">
            <v>(V.R.관)</v>
          </cell>
        </row>
        <row r="953">
          <cell r="A953" t="str">
            <v>-1.       〃</v>
          </cell>
          <cell r="B953" t="str">
            <v>φ 300㎜×2.5m</v>
          </cell>
          <cell r="C953">
            <v>1329</v>
          </cell>
          <cell r="D953" t="str">
            <v>본</v>
          </cell>
          <cell r="E953">
            <v>2815</v>
          </cell>
          <cell r="F953">
            <v>3741135</v>
          </cell>
        </row>
        <row r="954">
          <cell r="A954" t="str">
            <v>-2.       〃</v>
          </cell>
          <cell r="B954" t="str">
            <v>φ 600㎜×2.5m</v>
          </cell>
          <cell r="C954">
            <v>805</v>
          </cell>
          <cell r="D954" t="str">
            <v>본</v>
          </cell>
          <cell r="E954">
            <v>9381</v>
          </cell>
          <cell r="F954">
            <v>7551705</v>
          </cell>
        </row>
        <row r="955">
          <cell r="A955" t="str">
            <v>-3.       〃</v>
          </cell>
          <cell r="B955" t="str">
            <v>φ 800㎜×2.5m</v>
          </cell>
          <cell r="C955">
            <v>269</v>
          </cell>
          <cell r="D955" t="str">
            <v>본</v>
          </cell>
          <cell r="E955">
            <v>16488</v>
          </cell>
          <cell r="F955">
            <v>4435272</v>
          </cell>
        </row>
        <row r="956">
          <cell r="A956" t="str">
            <v>-4.       〃</v>
          </cell>
          <cell r="B956" t="str">
            <v>φ1000㎜×2.5m</v>
          </cell>
          <cell r="C956">
            <v>113</v>
          </cell>
          <cell r="D956" t="str">
            <v>본</v>
          </cell>
          <cell r="E956">
            <v>26154</v>
          </cell>
          <cell r="F956">
            <v>2955402</v>
          </cell>
        </row>
        <row r="957">
          <cell r="A957" t="str">
            <v>f. 경계석 및 경계블록</v>
          </cell>
        </row>
        <row r="958">
          <cell r="A958" t="str">
            <v>-1. 보차도경계석(제주석)</v>
          </cell>
          <cell r="B958" t="str">
            <v>210×300×500mm</v>
          </cell>
          <cell r="C958">
            <v>27476</v>
          </cell>
          <cell r="D958" t="str">
            <v>개</v>
          </cell>
          <cell r="E958">
            <v>1000</v>
          </cell>
          <cell r="F958">
            <v>27476000</v>
          </cell>
        </row>
        <row r="959">
          <cell r="A959" t="str">
            <v>-2.        〃</v>
          </cell>
          <cell r="B959" t="str">
            <v>200×250×500mm</v>
          </cell>
          <cell r="C959">
            <v>63506</v>
          </cell>
          <cell r="D959" t="str">
            <v>개</v>
          </cell>
          <cell r="E959">
            <v>1000</v>
          </cell>
          <cell r="F959">
            <v>63506000</v>
          </cell>
        </row>
        <row r="960">
          <cell r="A960" t="str">
            <v>6.09 공     제     대</v>
          </cell>
          <cell r="B960" t="str">
            <v>철근 고재</v>
          </cell>
          <cell r="C960">
            <v>103.324</v>
          </cell>
          <cell r="D960" t="str">
            <v>ton</v>
          </cell>
          <cell r="E960">
            <v>-70000</v>
          </cell>
          <cell r="F960">
            <v>-7232680</v>
          </cell>
        </row>
      </sheetData>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1TL종점(1)"/>
    </sheetNames>
    <sheetDataSet>
      <sheetData sheetId="0" refreshError="1"/>
      <sheetData sheetId="1" refreshError="1"/>
      <sheetData sheetId="2" refreshError="1"/>
      <sheetData sheetId="3" refreshError="1"/>
      <sheetData sheetId="4" refreshError="1"/>
      <sheetData sheetId="5" refreshError="1"/>
      <sheetData sheetId="6" refreshError="1">
        <row r="2">
          <cell r="B2" t="str">
            <v>배선방식 HLOOKUP TABLE(K1상수)</v>
          </cell>
          <cell r="D2">
            <v>0</v>
          </cell>
          <cell r="E2">
            <v>0</v>
          </cell>
          <cell r="F2">
            <v>0</v>
          </cell>
          <cell r="G2" t="str">
            <v>K2상수  HLOOKUP TABLE</v>
          </cell>
          <cell r="H2">
            <v>0</v>
          </cell>
          <cell r="I2">
            <v>0</v>
          </cell>
          <cell r="J2">
            <v>0</v>
          </cell>
          <cell r="K2">
            <v>0</v>
          </cell>
          <cell r="L2" t="str">
            <v>전압 강하율(%)</v>
          </cell>
          <cell r="M2">
            <v>0</v>
          </cell>
          <cell r="N2">
            <v>0</v>
          </cell>
          <cell r="O2">
            <v>0</v>
          </cell>
          <cell r="P2">
            <v>0</v>
          </cell>
          <cell r="Q2">
            <v>0</v>
          </cell>
          <cell r="R2" t="str">
            <v>K3상수  HLOOKUP TABLE</v>
          </cell>
        </row>
        <row r="4">
          <cell r="D4" t="str">
            <v>3ø3W</v>
          </cell>
          <cell r="E4" t="str">
            <v>3ø4W</v>
          </cell>
          <cell r="F4">
            <v>0</v>
          </cell>
          <cell r="G4" t="str">
            <v>1ø2W</v>
          </cell>
          <cell r="H4" t="str">
            <v>1ø3W</v>
          </cell>
          <cell r="I4" t="str">
            <v>3ø3W</v>
          </cell>
          <cell r="J4" t="str">
            <v>3ø4W</v>
          </cell>
          <cell r="K4">
            <v>0</v>
          </cell>
          <cell r="L4">
            <v>1</v>
          </cell>
          <cell r="M4">
            <v>120</v>
          </cell>
          <cell r="N4">
            <v>200</v>
          </cell>
          <cell r="O4">
            <v>1000</v>
          </cell>
          <cell r="P4">
            <v>0</v>
          </cell>
          <cell r="Q4">
            <v>0</v>
          </cell>
          <cell r="R4" t="str">
            <v>1ø2W</v>
          </cell>
          <cell r="S4" t="str">
            <v>1ø3W</v>
          </cell>
          <cell r="T4" t="str">
            <v>3ø3W</v>
          </cell>
          <cell r="U4" t="str">
            <v>3ø4W</v>
          </cell>
        </row>
        <row r="5">
          <cell r="D5">
            <v>1.7320508075688772</v>
          </cell>
          <cell r="E5">
            <v>1.7320508075688772</v>
          </cell>
          <cell r="F5">
            <v>0</v>
          </cell>
          <cell r="G5">
            <v>35.6</v>
          </cell>
          <cell r="H5">
            <v>17.8</v>
          </cell>
          <cell r="I5">
            <v>30.8</v>
          </cell>
          <cell r="J5">
            <v>17.8</v>
          </cell>
          <cell r="K5">
            <v>0</v>
          </cell>
          <cell r="L5">
            <v>0.03</v>
          </cell>
          <cell r="M5">
            <v>0.04</v>
          </cell>
          <cell r="N5">
            <v>0.05</v>
          </cell>
          <cell r="O5">
            <v>0.05</v>
          </cell>
          <cell r="P5">
            <v>0</v>
          </cell>
          <cell r="Q5">
            <v>0</v>
          </cell>
          <cell r="R5">
            <v>1</v>
          </cell>
          <cell r="S5">
            <v>2</v>
          </cell>
          <cell r="T5">
            <v>1</v>
          </cell>
          <cell r="U5">
            <v>1.7320508075688772</v>
          </cell>
        </row>
        <row r="7">
          <cell r="X7" t="str">
            <v>케이블 크기</v>
          </cell>
        </row>
        <row r="8">
          <cell r="D8" t="str">
            <v>CV 2C</v>
          </cell>
          <cell r="E8" t="str">
            <v>CV 3C</v>
          </cell>
          <cell r="F8" t="str">
            <v>CV 4C</v>
          </cell>
          <cell r="G8" t="str">
            <v>EV 1C</v>
          </cell>
          <cell r="H8" t="str">
            <v>EV 2C</v>
          </cell>
          <cell r="I8" t="str">
            <v>EV 3C</v>
          </cell>
          <cell r="J8" t="str">
            <v>EV 4C</v>
          </cell>
          <cell r="K8" t="str">
            <v>FR8 1C</v>
          </cell>
          <cell r="L8" t="str">
            <v>FR8 2C</v>
          </cell>
          <cell r="M8" t="str">
            <v>FR8 3C</v>
          </cell>
          <cell r="N8" t="str">
            <v>FR8 4C</v>
          </cell>
          <cell r="O8" t="str">
            <v>IV 1</v>
          </cell>
          <cell r="P8" t="str">
            <v>IV 2</v>
          </cell>
          <cell r="Q8" t="str">
            <v>IV 3</v>
          </cell>
          <cell r="R8" t="str">
            <v>IV 4</v>
          </cell>
          <cell r="S8" t="str">
            <v>HIV 1</v>
          </cell>
          <cell r="T8" t="str">
            <v>HIV 2</v>
          </cell>
          <cell r="U8" t="str">
            <v>HIV 3</v>
          </cell>
          <cell r="V8" t="str">
            <v>HIV 4</v>
          </cell>
          <cell r="W8">
            <v>0</v>
          </cell>
          <cell r="X8" t="str">
            <v>DATA</v>
          </cell>
          <cell r="Y8" t="str">
            <v>SISE</v>
          </cell>
        </row>
        <row r="9">
          <cell r="D9">
            <v>2</v>
          </cell>
          <cell r="E9">
            <v>3</v>
          </cell>
          <cell r="F9">
            <v>4</v>
          </cell>
          <cell r="G9">
            <v>5</v>
          </cell>
          <cell r="H9">
            <v>6</v>
          </cell>
          <cell r="I9">
            <v>7</v>
          </cell>
          <cell r="J9">
            <v>8</v>
          </cell>
          <cell r="K9">
            <v>9</v>
          </cell>
          <cell r="L9">
            <v>10</v>
          </cell>
          <cell r="M9">
            <v>11</v>
          </cell>
          <cell r="N9">
            <v>12</v>
          </cell>
          <cell r="O9">
            <v>13</v>
          </cell>
          <cell r="P9">
            <v>14</v>
          </cell>
          <cell r="Q9">
            <v>15</v>
          </cell>
          <cell r="R9">
            <v>16</v>
          </cell>
          <cell r="S9">
            <v>17</v>
          </cell>
          <cell r="T9">
            <v>18</v>
          </cell>
          <cell r="U9">
            <v>19</v>
          </cell>
          <cell r="V9">
            <v>20</v>
          </cell>
          <cell r="W9">
            <v>0</v>
          </cell>
          <cell r="X9">
            <v>1</v>
          </cell>
          <cell r="Y9">
            <v>5.5</v>
          </cell>
        </row>
        <row r="10">
          <cell r="D10">
            <v>5.5</v>
          </cell>
          <cell r="E10">
            <v>5.5</v>
          </cell>
          <cell r="F10">
            <v>5.5</v>
          </cell>
          <cell r="G10">
            <v>5.5</v>
          </cell>
          <cell r="H10">
            <v>5.5</v>
          </cell>
          <cell r="I10">
            <v>5.5</v>
          </cell>
          <cell r="J10">
            <v>5.5</v>
          </cell>
          <cell r="K10">
            <v>5.5</v>
          </cell>
          <cell r="L10">
            <v>5.5</v>
          </cell>
          <cell r="M10">
            <v>5.5</v>
          </cell>
          <cell r="N10">
            <v>5.5</v>
          </cell>
          <cell r="O10">
            <v>5.5</v>
          </cell>
          <cell r="P10">
            <v>5.5</v>
          </cell>
          <cell r="Q10">
            <v>5.5</v>
          </cell>
          <cell r="R10">
            <v>5.5</v>
          </cell>
          <cell r="S10">
            <v>5.5</v>
          </cell>
          <cell r="T10">
            <v>5.5</v>
          </cell>
          <cell r="U10">
            <v>5.5</v>
          </cell>
          <cell r="V10">
            <v>5.5</v>
          </cell>
          <cell r="W10">
            <v>0</v>
          </cell>
          <cell r="X10">
            <v>5.5</v>
          </cell>
          <cell r="Y10">
            <v>8</v>
          </cell>
        </row>
        <row r="11">
          <cell r="D11">
            <v>5.5</v>
          </cell>
          <cell r="E11">
            <v>5.5</v>
          </cell>
          <cell r="F11">
            <v>5.5</v>
          </cell>
          <cell r="G11">
            <v>5.5</v>
          </cell>
          <cell r="H11">
            <v>5.5</v>
          </cell>
          <cell r="I11">
            <v>5.5</v>
          </cell>
          <cell r="J11">
            <v>5.5</v>
          </cell>
          <cell r="K11">
            <v>5.5</v>
          </cell>
          <cell r="L11">
            <v>5.5</v>
          </cell>
          <cell r="M11">
            <v>5.5</v>
          </cell>
          <cell r="N11">
            <v>5.5</v>
          </cell>
          <cell r="O11">
            <v>5.5</v>
          </cell>
          <cell r="P11">
            <v>5.5</v>
          </cell>
          <cell r="Q11">
            <v>5.5</v>
          </cell>
          <cell r="R11">
            <v>5.5</v>
          </cell>
          <cell r="S11">
            <v>5.5</v>
          </cell>
          <cell r="T11">
            <v>5.5</v>
          </cell>
          <cell r="U11">
            <v>5.5</v>
          </cell>
          <cell r="V11">
            <v>5.5</v>
          </cell>
          <cell r="W11">
            <v>0</v>
          </cell>
          <cell r="X11">
            <v>8.0000099999999996</v>
          </cell>
          <cell r="Y11">
            <v>14</v>
          </cell>
        </row>
        <row r="12">
          <cell r="D12">
            <v>5.5</v>
          </cell>
          <cell r="E12">
            <v>5.5</v>
          </cell>
          <cell r="F12">
            <v>5.5</v>
          </cell>
          <cell r="G12">
            <v>5.5</v>
          </cell>
          <cell r="H12">
            <v>5.5</v>
          </cell>
          <cell r="I12">
            <v>5.5</v>
          </cell>
          <cell r="J12">
            <v>5.5</v>
          </cell>
          <cell r="K12">
            <v>5.5</v>
          </cell>
          <cell r="L12">
            <v>5.5</v>
          </cell>
          <cell r="M12">
            <v>5.5</v>
          </cell>
          <cell r="N12">
            <v>5.5</v>
          </cell>
          <cell r="O12">
            <v>5.5</v>
          </cell>
          <cell r="P12">
            <v>5.5</v>
          </cell>
          <cell r="Q12">
            <v>5.5</v>
          </cell>
          <cell r="R12">
            <v>5.5</v>
          </cell>
          <cell r="S12">
            <v>5.5</v>
          </cell>
          <cell r="T12">
            <v>5.5</v>
          </cell>
          <cell r="U12">
            <v>5.5</v>
          </cell>
          <cell r="V12">
            <v>5.5</v>
          </cell>
          <cell r="W12">
            <v>0</v>
          </cell>
          <cell r="X12">
            <v>14.0001</v>
          </cell>
          <cell r="Y12">
            <v>22</v>
          </cell>
        </row>
        <row r="13">
          <cell r="D13">
            <v>5.5</v>
          </cell>
          <cell r="E13">
            <v>5.5</v>
          </cell>
          <cell r="F13">
            <v>5.5</v>
          </cell>
          <cell r="G13">
            <v>5.5</v>
          </cell>
          <cell r="H13">
            <v>5.5</v>
          </cell>
          <cell r="I13">
            <v>5.5</v>
          </cell>
          <cell r="J13">
            <v>5.5</v>
          </cell>
          <cell r="K13">
            <v>5.5</v>
          </cell>
          <cell r="L13">
            <v>5.5</v>
          </cell>
          <cell r="M13">
            <v>5.5</v>
          </cell>
          <cell r="N13">
            <v>5.5</v>
          </cell>
          <cell r="O13">
            <v>5.5</v>
          </cell>
          <cell r="P13">
            <v>5.5</v>
          </cell>
          <cell r="Q13">
            <v>5.5</v>
          </cell>
          <cell r="R13">
            <v>5.5</v>
          </cell>
          <cell r="S13">
            <v>5.5</v>
          </cell>
          <cell r="T13">
            <v>5.5</v>
          </cell>
          <cell r="U13">
            <v>5.5</v>
          </cell>
          <cell r="V13">
            <v>5.5</v>
          </cell>
          <cell r="W13">
            <v>0</v>
          </cell>
          <cell r="X13">
            <v>22.0001</v>
          </cell>
          <cell r="Y13">
            <v>38</v>
          </cell>
        </row>
        <row r="14">
          <cell r="D14">
            <v>5.5</v>
          </cell>
          <cell r="E14">
            <v>5.5</v>
          </cell>
          <cell r="F14">
            <v>5.5</v>
          </cell>
          <cell r="G14">
            <v>5.5</v>
          </cell>
          <cell r="H14">
            <v>5.5</v>
          </cell>
          <cell r="I14">
            <v>5.5</v>
          </cell>
          <cell r="J14">
            <v>5.5</v>
          </cell>
          <cell r="K14">
            <v>5.5</v>
          </cell>
          <cell r="L14">
            <v>5.5</v>
          </cell>
          <cell r="M14">
            <v>5.5</v>
          </cell>
          <cell r="N14">
            <v>5.5</v>
          </cell>
          <cell r="O14">
            <v>5.5</v>
          </cell>
          <cell r="P14">
            <v>5.5</v>
          </cell>
          <cell r="Q14">
            <v>5.5</v>
          </cell>
          <cell r="R14">
            <v>8</v>
          </cell>
          <cell r="S14">
            <v>5.5</v>
          </cell>
          <cell r="T14">
            <v>5.5</v>
          </cell>
          <cell r="U14">
            <v>5.5</v>
          </cell>
          <cell r="V14">
            <v>8</v>
          </cell>
          <cell r="W14">
            <v>0</v>
          </cell>
          <cell r="X14">
            <v>38.000100000000003</v>
          </cell>
          <cell r="Y14">
            <v>60</v>
          </cell>
        </row>
        <row r="15">
          <cell r="D15">
            <v>5.5</v>
          </cell>
          <cell r="E15">
            <v>5.5</v>
          </cell>
          <cell r="F15">
            <v>5.5</v>
          </cell>
          <cell r="G15">
            <v>5.5</v>
          </cell>
          <cell r="H15">
            <v>5.5</v>
          </cell>
          <cell r="I15">
            <v>5.5</v>
          </cell>
          <cell r="J15">
            <v>5.5</v>
          </cell>
          <cell r="K15">
            <v>5.5</v>
          </cell>
          <cell r="L15">
            <v>5.5</v>
          </cell>
          <cell r="M15">
            <v>5.5</v>
          </cell>
          <cell r="N15">
            <v>5.5</v>
          </cell>
          <cell r="O15">
            <v>5.5</v>
          </cell>
          <cell r="P15">
            <v>5.5</v>
          </cell>
          <cell r="Q15">
            <v>5.5</v>
          </cell>
          <cell r="R15">
            <v>8</v>
          </cell>
          <cell r="S15">
            <v>5.5</v>
          </cell>
          <cell r="T15">
            <v>5.5</v>
          </cell>
          <cell r="U15">
            <v>5.5</v>
          </cell>
          <cell r="V15">
            <v>8</v>
          </cell>
          <cell r="W15">
            <v>0</v>
          </cell>
          <cell r="X15">
            <v>60.000100000000003</v>
          </cell>
          <cell r="Y15">
            <v>100</v>
          </cell>
        </row>
        <row r="16">
          <cell r="D16">
            <v>5.5</v>
          </cell>
          <cell r="E16">
            <v>5.5</v>
          </cell>
          <cell r="F16">
            <v>5.5</v>
          </cell>
          <cell r="G16">
            <v>5.5</v>
          </cell>
          <cell r="H16">
            <v>5.5</v>
          </cell>
          <cell r="I16">
            <v>8</v>
          </cell>
          <cell r="J16">
            <v>8</v>
          </cell>
          <cell r="K16">
            <v>5.5</v>
          </cell>
          <cell r="L16">
            <v>5.5</v>
          </cell>
          <cell r="M16">
            <v>8</v>
          </cell>
          <cell r="N16">
            <v>8</v>
          </cell>
          <cell r="O16">
            <v>5.5</v>
          </cell>
          <cell r="P16">
            <v>5.5</v>
          </cell>
          <cell r="Q16">
            <v>5.5</v>
          </cell>
          <cell r="R16">
            <v>8</v>
          </cell>
          <cell r="S16">
            <v>5.5</v>
          </cell>
          <cell r="T16">
            <v>5.5</v>
          </cell>
          <cell r="U16">
            <v>5.5</v>
          </cell>
          <cell r="V16">
            <v>8</v>
          </cell>
          <cell r="W16">
            <v>0</v>
          </cell>
          <cell r="X16">
            <v>100.0001</v>
          </cell>
          <cell r="Y16">
            <v>150</v>
          </cell>
        </row>
        <row r="17">
          <cell r="D17">
            <v>5.5</v>
          </cell>
          <cell r="E17">
            <v>5.5</v>
          </cell>
          <cell r="F17">
            <v>5.5</v>
          </cell>
          <cell r="G17">
            <v>5.5</v>
          </cell>
          <cell r="H17">
            <v>5.5</v>
          </cell>
          <cell r="I17">
            <v>8</v>
          </cell>
          <cell r="J17">
            <v>8</v>
          </cell>
          <cell r="K17">
            <v>5.5</v>
          </cell>
          <cell r="L17">
            <v>5.5</v>
          </cell>
          <cell r="M17">
            <v>8</v>
          </cell>
          <cell r="N17">
            <v>8</v>
          </cell>
          <cell r="O17">
            <v>8</v>
          </cell>
          <cell r="P17">
            <v>8</v>
          </cell>
          <cell r="Q17">
            <v>8</v>
          </cell>
          <cell r="R17">
            <v>8</v>
          </cell>
          <cell r="S17">
            <v>8</v>
          </cell>
          <cell r="T17">
            <v>8</v>
          </cell>
          <cell r="U17">
            <v>8</v>
          </cell>
          <cell r="V17">
            <v>8</v>
          </cell>
          <cell r="W17">
            <v>0</v>
          </cell>
          <cell r="X17">
            <v>150.0001</v>
          </cell>
          <cell r="Y17">
            <v>200</v>
          </cell>
        </row>
        <row r="18">
          <cell r="D18">
            <v>5.5</v>
          </cell>
          <cell r="E18">
            <v>5.5</v>
          </cell>
          <cell r="F18">
            <v>5.5</v>
          </cell>
          <cell r="G18">
            <v>5.5</v>
          </cell>
          <cell r="H18">
            <v>5.5</v>
          </cell>
          <cell r="I18">
            <v>8</v>
          </cell>
          <cell r="J18">
            <v>8</v>
          </cell>
          <cell r="K18">
            <v>5.5</v>
          </cell>
          <cell r="L18">
            <v>5.5</v>
          </cell>
          <cell r="M18">
            <v>8</v>
          </cell>
          <cell r="N18">
            <v>8</v>
          </cell>
          <cell r="O18">
            <v>8</v>
          </cell>
          <cell r="P18">
            <v>8</v>
          </cell>
          <cell r="Q18">
            <v>8</v>
          </cell>
          <cell r="R18">
            <v>8</v>
          </cell>
          <cell r="S18">
            <v>8</v>
          </cell>
          <cell r="T18">
            <v>8</v>
          </cell>
          <cell r="U18">
            <v>8</v>
          </cell>
          <cell r="V18">
            <v>8</v>
          </cell>
          <cell r="W18">
            <v>0</v>
          </cell>
          <cell r="X18">
            <v>200.00001</v>
          </cell>
          <cell r="Y18">
            <v>250</v>
          </cell>
        </row>
        <row r="19">
          <cell r="D19">
            <v>5.5</v>
          </cell>
          <cell r="E19">
            <v>8</v>
          </cell>
          <cell r="F19">
            <v>8</v>
          </cell>
          <cell r="G19">
            <v>5.5</v>
          </cell>
          <cell r="H19">
            <v>5.5</v>
          </cell>
          <cell r="I19">
            <v>8</v>
          </cell>
          <cell r="J19">
            <v>8</v>
          </cell>
          <cell r="K19">
            <v>5.5</v>
          </cell>
          <cell r="L19">
            <v>5.5</v>
          </cell>
          <cell r="M19">
            <v>8</v>
          </cell>
          <cell r="N19">
            <v>8</v>
          </cell>
          <cell r="O19">
            <v>8</v>
          </cell>
          <cell r="P19">
            <v>8</v>
          </cell>
          <cell r="Q19">
            <v>8</v>
          </cell>
          <cell r="R19">
            <v>14</v>
          </cell>
          <cell r="S19">
            <v>8</v>
          </cell>
          <cell r="T19">
            <v>8</v>
          </cell>
          <cell r="U19">
            <v>8</v>
          </cell>
          <cell r="V19">
            <v>14</v>
          </cell>
          <cell r="W19">
            <v>0</v>
          </cell>
          <cell r="X19">
            <v>250.00001</v>
          </cell>
          <cell r="Y19">
            <v>325</v>
          </cell>
        </row>
        <row r="20">
          <cell r="D20">
            <v>5.5</v>
          </cell>
          <cell r="E20">
            <v>8</v>
          </cell>
          <cell r="F20">
            <v>8</v>
          </cell>
          <cell r="G20">
            <v>5.5</v>
          </cell>
          <cell r="H20">
            <v>5.5</v>
          </cell>
          <cell r="I20">
            <v>8</v>
          </cell>
          <cell r="J20">
            <v>8</v>
          </cell>
          <cell r="K20">
            <v>5.5</v>
          </cell>
          <cell r="L20">
            <v>5.5</v>
          </cell>
          <cell r="M20">
            <v>8</v>
          </cell>
          <cell r="N20">
            <v>8</v>
          </cell>
          <cell r="O20">
            <v>8</v>
          </cell>
          <cell r="P20">
            <v>8</v>
          </cell>
          <cell r="Q20">
            <v>8</v>
          </cell>
          <cell r="R20">
            <v>14</v>
          </cell>
          <cell r="S20">
            <v>8</v>
          </cell>
          <cell r="T20">
            <v>8</v>
          </cell>
          <cell r="U20">
            <v>8</v>
          </cell>
          <cell r="V20">
            <v>14</v>
          </cell>
          <cell r="W20">
            <v>0</v>
          </cell>
          <cell r="X20">
            <v>325.00009999999997</v>
          </cell>
          <cell r="Y20" t="str">
            <v>200x2</v>
          </cell>
        </row>
        <row r="21">
          <cell r="D21">
            <v>5.5</v>
          </cell>
          <cell r="E21">
            <v>8</v>
          </cell>
          <cell r="F21">
            <v>8</v>
          </cell>
          <cell r="G21">
            <v>5.5</v>
          </cell>
          <cell r="H21">
            <v>8</v>
          </cell>
          <cell r="I21">
            <v>8</v>
          </cell>
          <cell r="J21">
            <v>8</v>
          </cell>
          <cell r="K21">
            <v>5.5</v>
          </cell>
          <cell r="L21">
            <v>8</v>
          </cell>
          <cell r="M21">
            <v>8</v>
          </cell>
          <cell r="N21">
            <v>8</v>
          </cell>
          <cell r="O21">
            <v>14</v>
          </cell>
          <cell r="P21">
            <v>14</v>
          </cell>
          <cell r="Q21">
            <v>14</v>
          </cell>
          <cell r="R21">
            <v>14</v>
          </cell>
          <cell r="S21">
            <v>14</v>
          </cell>
          <cell r="T21">
            <v>14</v>
          </cell>
          <cell r="U21">
            <v>14</v>
          </cell>
          <cell r="V21">
            <v>14</v>
          </cell>
          <cell r="W21">
            <v>0</v>
          </cell>
          <cell r="X21">
            <v>400.00009999999997</v>
          </cell>
          <cell r="Y21" t="str">
            <v>250x2</v>
          </cell>
        </row>
        <row r="22">
          <cell r="D22">
            <v>5.5</v>
          </cell>
          <cell r="E22">
            <v>8</v>
          </cell>
          <cell r="F22">
            <v>8</v>
          </cell>
          <cell r="G22">
            <v>5.5</v>
          </cell>
          <cell r="H22">
            <v>8</v>
          </cell>
          <cell r="I22">
            <v>14</v>
          </cell>
          <cell r="J22">
            <v>14</v>
          </cell>
          <cell r="K22">
            <v>5.5</v>
          </cell>
          <cell r="L22">
            <v>8</v>
          </cell>
          <cell r="M22">
            <v>14</v>
          </cell>
          <cell r="N22">
            <v>14</v>
          </cell>
          <cell r="O22">
            <v>14</v>
          </cell>
          <cell r="P22">
            <v>14</v>
          </cell>
          <cell r="Q22">
            <v>14</v>
          </cell>
          <cell r="R22">
            <v>14</v>
          </cell>
          <cell r="S22">
            <v>14</v>
          </cell>
          <cell r="T22">
            <v>14</v>
          </cell>
          <cell r="U22">
            <v>14</v>
          </cell>
          <cell r="V22">
            <v>14</v>
          </cell>
          <cell r="W22">
            <v>0</v>
          </cell>
          <cell r="X22">
            <v>500.00009999999997</v>
          </cell>
          <cell r="Y22" t="str">
            <v>325x2</v>
          </cell>
        </row>
        <row r="23">
          <cell r="D23">
            <v>5.5</v>
          </cell>
          <cell r="E23">
            <v>8</v>
          </cell>
          <cell r="F23">
            <v>8</v>
          </cell>
          <cell r="G23">
            <v>5.5</v>
          </cell>
          <cell r="H23">
            <v>8</v>
          </cell>
          <cell r="I23">
            <v>14</v>
          </cell>
          <cell r="J23">
            <v>14</v>
          </cell>
          <cell r="K23">
            <v>5.5</v>
          </cell>
          <cell r="L23">
            <v>8</v>
          </cell>
          <cell r="M23">
            <v>14</v>
          </cell>
          <cell r="N23">
            <v>14</v>
          </cell>
          <cell r="O23">
            <v>14</v>
          </cell>
          <cell r="P23">
            <v>14</v>
          </cell>
          <cell r="Q23">
            <v>14</v>
          </cell>
          <cell r="R23">
            <v>14</v>
          </cell>
          <cell r="S23">
            <v>14</v>
          </cell>
          <cell r="T23">
            <v>14</v>
          </cell>
          <cell r="U23">
            <v>14</v>
          </cell>
          <cell r="V23">
            <v>14</v>
          </cell>
          <cell r="W23">
            <v>0</v>
          </cell>
          <cell r="X23">
            <v>750.00009999999997</v>
          </cell>
          <cell r="Y23" t="str">
            <v>자료없음</v>
          </cell>
        </row>
        <row r="24">
          <cell r="D24">
            <v>5.5</v>
          </cell>
          <cell r="E24">
            <v>8</v>
          </cell>
          <cell r="F24">
            <v>8</v>
          </cell>
          <cell r="G24">
            <v>5.5</v>
          </cell>
          <cell r="H24">
            <v>8</v>
          </cell>
          <cell r="I24">
            <v>14</v>
          </cell>
          <cell r="J24">
            <v>14</v>
          </cell>
          <cell r="K24">
            <v>5.5</v>
          </cell>
          <cell r="L24">
            <v>8</v>
          </cell>
          <cell r="M24">
            <v>14</v>
          </cell>
          <cell r="N24">
            <v>14</v>
          </cell>
          <cell r="O24">
            <v>14</v>
          </cell>
          <cell r="P24">
            <v>14</v>
          </cell>
          <cell r="Q24">
            <v>14</v>
          </cell>
          <cell r="R24">
            <v>14</v>
          </cell>
          <cell r="S24">
            <v>14</v>
          </cell>
          <cell r="T24">
            <v>14</v>
          </cell>
          <cell r="U24">
            <v>14</v>
          </cell>
          <cell r="V24">
            <v>14</v>
          </cell>
          <cell r="W24">
            <v>0</v>
          </cell>
          <cell r="X24">
            <v>1000</v>
          </cell>
          <cell r="Y24" t="str">
            <v>자료없음</v>
          </cell>
        </row>
        <row r="25">
          <cell r="D25">
            <v>8</v>
          </cell>
          <cell r="E25">
            <v>8</v>
          </cell>
          <cell r="F25">
            <v>8</v>
          </cell>
          <cell r="G25">
            <v>5.5</v>
          </cell>
          <cell r="H25">
            <v>8</v>
          </cell>
          <cell r="I25">
            <v>14</v>
          </cell>
          <cell r="J25">
            <v>14</v>
          </cell>
          <cell r="K25">
            <v>5.5</v>
          </cell>
          <cell r="L25">
            <v>8</v>
          </cell>
          <cell r="M25">
            <v>14</v>
          </cell>
          <cell r="N25">
            <v>14</v>
          </cell>
          <cell r="O25">
            <v>14</v>
          </cell>
          <cell r="P25">
            <v>14</v>
          </cell>
          <cell r="Q25">
            <v>14</v>
          </cell>
          <cell r="R25">
            <v>14</v>
          </cell>
          <cell r="S25">
            <v>14</v>
          </cell>
          <cell r="T25">
            <v>14</v>
          </cell>
          <cell r="U25">
            <v>14</v>
          </cell>
          <cell r="V25">
            <v>14</v>
          </cell>
        </row>
      </sheetData>
      <sheetData sheetId="7" refreshError="1"/>
      <sheetData sheetId="8" refreshError="1">
        <row r="1">
          <cell r="E1">
            <v>3.3</v>
          </cell>
          <cell r="F1">
            <v>0</v>
          </cell>
          <cell r="G1">
            <v>6.6</v>
          </cell>
          <cell r="H1">
            <v>0</v>
          </cell>
          <cell r="I1">
            <v>11</v>
          </cell>
          <cell r="J1">
            <v>0</v>
          </cell>
          <cell r="K1">
            <v>22</v>
          </cell>
          <cell r="L1">
            <v>0</v>
          </cell>
          <cell r="M1">
            <v>33</v>
          </cell>
          <cell r="N1">
            <v>0</v>
          </cell>
          <cell r="O1">
            <v>0</v>
          </cell>
          <cell r="P1" t="str">
            <v>H-S형</v>
          </cell>
        </row>
        <row r="2">
          <cell r="D2">
            <v>0</v>
          </cell>
          <cell r="E2" t="str">
            <v>CV</v>
          </cell>
          <cell r="F2">
            <v>0</v>
          </cell>
          <cell r="G2" t="str">
            <v>CV</v>
          </cell>
          <cell r="H2">
            <v>0</v>
          </cell>
          <cell r="I2" t="str">
            <v>CV</v>
          </cell>
          <cell r="J2">
            <v>0</v>
          </cell>
          <cell r="K2" t="str">
            <v>CV</v>
          </cell>
          <cell r="L2">
            <v>0</v>
          </cell>
          <cell r="M2" t="str">
            <v>CV</v>
          </cell>
          <cell r="N2">
            <v>0</v>
          </cell>
          <cell r="O2">
            <v>0</v>
          </cell>
          <cell r="P2" t="str">
            <v>버스닥트</v>
          </cell>
        </row>
        <row r="3">
          <cell r="D3" t="str">
            <v>ωL[Ω/㎞]</v>
          </cell>
          <cell r="E3" t="str">
            <v>r[Ω/㎞]</v>
          </cell>
          <cell r="F3" t="str">
            <v>ωL[Ω/㎞]</v>
          </cell>
          <cell r="G3" t="str">
            <v>r[Ω/㎞]</v>
          </cell>
          <cell r="H3" t="str">
            <v>ωL[Ω/㎞]</v>
          </cell>
          <cell r="I3" t="str">
            <v>r[Ω/㎞]</v>
          </cell>
          <cell r="J3" t="str">
            <v>ωL[Ω/㎞]</v>
          </cell>
          <cell r="K3" t="str">
            <v>r[Ω/㎞]</v>
          </cell>
          <cell r="L3" t="str">
            <v>ωL[Ω/㎞]</v>
          </cell>
          <cell r="M3" t="str">
            <v>r[Ω/㎞]</v>
          </cell>
          <cell r="N3" t="str">
            <v>ωL[Ω/㎞]</v>
          </cell>
          <cell r="O3">
            <v>0</v>
          </cell>
          <cell r="P3" t="str">
            <v>정격전류[㎄]</v>
          </cell>
          <cell r="Q3" t="str">
            <v>R[Ω/㎞]</v>
          </cell>
          <cell r="R3" t="str">
            <v>X[Ω/㎞]</v>
          </cell>
        </row>
        <row r="4">
          <cell r="D4">
            <v>0.184</v>
          </cell>
          <cell r="E4">
            <v>0</v>
          </cell>
          <cell r="F4">
            <v>0</v>
          </cell>
          <cell r="G4">
            <v>0</v>
          </cell>
          <cell r="H4">
            <v>0</v>
          </cell>
          <cell r="I4">
            <v>0</v>
          </cell>
          <cell r="J4">
            <v>0</v>
          </cell>
          <cell r="K4">
            <v>0</v>
          </cell>
          <cell r="L4">
            <v>0</v>
          </cell>
          <cell r="M4">
            <v>0</v>
          </cell>
          <cell r="N4">
            <v>0</v>
          </cell>
          <cell r="O4" t="str">
            <v>3Φ3W
또는
3Φ4W</v>
          </cell>
          <cell r="P4">
            <v>0.6</v>
          </cell>
          <cell r="Q4">
            <v>0.115</v>
          </cell>
          <cell r="R4">
            <v>3.6200000000000003E-2</v>
          </cell>
        </row>
        <row r="5">
          <cell r="D5">
            <v>0.16900000000000001</v>
          </cell>
          <cell r="E5">
            <v>0</v>
          </cell>
          <cell r="F5">
            <v>0</v>
          </cell>
          <cell r="G5">
            <v>0</v>
          </cell>
          <cell r="H5">
            <v>0</v>
          </cell>
          <cell r="I5">
            <v>0</v>
          </cell>
          <cell r="J5">
            <v>0</v>
          </cell>
          <cell r="K5">
            <v>0</v>
          </cell>
          <cell r="L5">
            <v>0</v>
          </cell>
          <cell r="M5">
            <v>0</v>
          </cell>
          <cell r="N5">
            <v>0</v>
          </cell>
          <cell r="O5">
            <v>0</v>
          </cell>
          <cell r="P5">
            <v>0.8</v>
          </cell>
          <cell r="Q5">
            <v>7.6200000000000004E-2</v>
          </cell>
          <cell r="R5">
            <v>2.3200000000000002E-2</v>
          </cell>
        </row>
        <row r="6">
          <cell r="D6">
            <v>0.16300000000000001</v>
          </cell>
          <cell r="E6">
            <v>0</v>
          </cell>
          <cell r="F6">
            <v>0</v>
          </cell>
          <cell r="G6">
            <v>0</v>
          </cell>
          <cell r="H6">
            <v>0</v>
          </cell>
          <cell r="I6">
            <v>0</v>
          </cell>
          <cell r="J6">
            <v>0</v>
          </cell>
          <cell r="K6">
            <v>0</v>
          </cell>
          <cell r="L6">
            <v>0</v>
          </cell>
          <cell r="M6">
            <v>0</v>
          </cell>
          <cell r="N6">
            <v>0</v>
          </cell>
          <cell r="O6">
            <v>0</v>
          </cell>
          <cell r="P6">
            <v>1</v>
          </cell>
          <cell r="Q6">
            <v>5.7999999999999996E-2</v>
          </cell>
          <cell r="R6">
            <v>3.0100000000000002E-2</v>
          </cell>
        </row>
        <row r="7">
          <cell r="D7">
            <v>0.154</v>
          </cell>
          <cell r="E7">
            <v>2.95</v>
          </cell>
          <cell r="F7">
            <v>0.187</v>
          </cell>
          <cell r="G7">
            <v>2.95</v>
          </cell>
          <cell r="H7">
            <v>0.20300000000000001</v>
          </cell>
          <cell r="I7">
            <v>0</v>
          </cell>
          <cell r="J7">
            <v>0</v>
          </cell>
          <cell r="K7">
            <v>0</v>
          </cell>
          <cell r="L7">
            <v>0</v>
          </cell>
          <cell r="M7">
            <v>0</v>
          </cell>
          <cell r="N7">
            <v>0</v>
          </cell>
          <cell r="O7">
            <v>0</v>
          </cell>
          <cell r="P7">
            <v>1.2</v>
          </cell>
          <cell r="Q7">
            <v>4.4600000000000001E-2</v>
          </cell>
          <cell r="R7">
            <v>1.5100000000000001E-2</v>
          </cell>
        </row>
        <row r="8">
          <cell r="D8">
            <v>0.14599999999999999</v>
          </cell>
          <cell r="E8">
            <v>1.67</v>
          </cell>
          <cell r="F8">
            <v>0.17599999999999999</v>
          </cell>
          <cell r="G8">
            <v>1.67</v>
          </cell>
          <cell r="H8">
            <v>0.192</v>
          </cell>
          <cell r="I8">
            <v>0</v>
          </cell>
          <cell r="J8">
            <v>0</v>
          </cell>
          <cell r="K8">
            <v>0</v>
          </cell>
          <cell r="L8">
            <v>0</v>
          </cell>
          <cell r="M8">
            <v>0</v>
          </cell>
          <cell r="N8">
            <v>0</v>
          </cell>
          <cell r="O8">
            <v>0</v>
          </cell>
          <cell r="P8">
            <v>1.5</v>
          </cell>
          <cell r="Q8">
            <v>3.49E-2</v>
          </cell>
          <cell r="R8">
            <v>1.8499999999999999E-2</v>
          </cell>
        </row>
        <row r="9">
          <cell r="D9">
            <v>0.14000000000000001</v>
          </cell>
          <cell r="E9">
            <v>1.06</v>
          </cell>
          <cell r="F9">
            <v>0.16600000000000001</v>
          </cell>
          <cell r="G9">
            <v>1.06</v>
          </cell>
          <cell r="H9">
            <v>0.18</v>
          </cell>
          <cell r="I9">
            <v>0</v>
          </cell>
          <cell r="J9">
            <v>0</v>
          </cell>
          <cell r="K9">
            <v>0</v>
          </cell>
          <cell r="L9">
            <v>0</v>
          </cell>
          <cell r="M9">
            <v>0</v>
          </cell>
          <cell r="N9">
            <v>0</v>
          </cell>
          <cell r="O9">
            <v>0</v>
          </cell>
          <cell r="P9">
            <v>2</v>
          </cell>
          <cell r="Q9">
            <v>2.4500000000000001E-2</v>
          </cell>
          <cell r="R9">
            <v>1.9500000000000003E-2</v>
          </cell>
        </row>
        <row r="10">
          <cell r="D10">
            <v>0.13400000000000001</v>
          </cell>
          <cell r="E10">
            <v>0.77800000000000002</v>
          </cell>
          <cell r="F10">
            <v>0.158</v>
          </cell>
          <cell r="G10">
            <v>0.77800000000000002</v>
          </cell>
          <cell r="H10">
            <v>0.17199999999999999</v>
          </cell>
          <cell r="I10">
            <v>0</v>
          </cell>
          <cell r="J10">
            <v>0</v>
          </cell>
          <cell r="K10">
            <v>0</v>
          </cell>
          <cell r="L10">
            <v>0</v>
          </cell>
          <cell r="M10">
            <v>0</v>
          </cell>
          <cell r="N10">
            <v>0</v>
          </cell>
          <cell r="O10">
            <v>0</v>
          </cell>
          <cell r="P10">
            <v>2.5</v>
          </cell>
          <cell r="Q10">
            <v>2.23E-2</v>
          </cell>
          <cell r="R10">
            <v>7.6E-3</v>
          </cell>
        </row>
        <row r="11">
          <cell r="D11">
            <v>0.13</v>
          </cell>
          <cell r="E11">
            <v>0.61399999999999999</v>
          </cell>
          <cell r="F11">
            <v>0.153</v>
          </cell>
          <cell r="G11">
            <v>0.61399999999999999</v>
          </cell>
          <cell r="H11">
            <v>0.16700000000000001</v>
          </cell>
          <cell r="I11">
            <v>0</v>
          </cell>
          <cell r="J11">
            <v>0</v>
          </cell>
          <cell r="K11">
            <v>0</v>
          </cell>
          <cell r="L11">
            <v>0</v>
          </cell>
          <cell r="M11">
            <v>0</v>
          </cell>
          <cell r="N11">
            <v>0</v>
          </cell>
          <cell r="O11">
            <v>0</v>
          </cell>
          <cell r="P11">
            <v>3</v>
          </cell>
          <cell r="Q11">
            <v>1.7500000000000002E-2</v>
          </cell>
          <cell r="R11">
            <v>9.300000000000001E-3</v>
          </cell>
        </row>
        <row r="12">
          <cell r="D12">
            <v>0.129</v>
          </cell>
          <cell r="E12">
            <v>0.46700000000000003</v>
          </cell>
          <cell r="F12">
            <v>0.152</v>
          </cell>
          <cell r="G12">
            <v>0.46700000000000003</v>
          </cell>
          <cell r="H12">
            <v>0.16</v>
          </cell>
          <cell r="I12">
            <v>0</v>
          </cell>
          <cell r="J12">
            <v>0</v>
          </cell>
          <cell r="K12">
            <v>0</v>
          </cell>
          <cell r="L12">
            <v>0</v>
          </cell>
          <cell r="M12">
            <v>0</v>
          </cell>
          <cell r="N12">
            <v>0</v>
          </cell>
          <cell r="O12">
            <v>0</v>
          </cell>
          <cell r="P12">
            <v>3.6</v>
          </cell>
          <cell r="Q12">
            <v>1.49E-2</v>
          </cell>
          <cell r="R12">
            <v>5.0000000000000001E-3</v>
          </cell>
        </row>
        <row r="13">
          <cell r="D13">
            <v>0.126</v>
          </cell>
          <cell r="E13">
            <v>0.38900000000000001</v>
          </cell>
          <cell r="F13">
            <v>0.14899999999999999</v>
          </cell>
          <cell r="G13">
            <v>0.38900000000000001</v>
          </cell>
          <cell r="H13">
            <v>0.156</v>
          </cell>
          <cell r="I13">
            <v>0.38900000000000001</v>
          </cell>
          <cell r="J13">
            <v>0.16300000000000001</v>
          </cell>
          <cell r="K13">
            <v>0.38900000000000001</v>
          </cell>
          <cell r="L13">
            <v>0.17499999999999999</v>
          </cell>
          <cell r="M13">
            <v>0.38900000000000001</v>
          </cell>
          <cell r="N13">
            <v>0.19</v>
          </cell>
          <cell r="O13">
            <v>0</v>
          </cell>
          <cell r="P13">
            <v>4</v>
          </cell>
          <cell r="Q13">
            <v>1.23E-2</v>
          </cell>
          <cell r="R13">
            <v>9.8000000000000014E-3</v>
          </cell>
        </row>
        <row r="14">
          <cell r="D14">
            <v>0.122</v>
          </cell>
          <cell r="E14">
            <v>0.29299999999999998</v>
          </cell>
          <cell r="F14">
            <v>0.14299999999999999</v>
          </cell>
          <cell r="G14">
            <v>0.29299999999999998</v>
          </cell>
          <cell r="H14">
            <v>0.15</v>
          </cell>
          <cell r="I14">
            <v>0.29299999999999998</v>
          </cell>
          <cell r="J14">
            <v>0.157</v>
          </cell>
          <cell r="K14">
            <v>0</v>
          </cell>
          <cell r="L14">
            <v>0</v>
          </cell>
          <cell r="M14">
            <v>0</v>
          </cell>
          <cell r="N14">
            <v>0</v>
          </cell>
          <cell r="O14">
            <v>0</v>
          </cell>
          <cell r="P14">
            <v>4.5</v>
          </cell>
          <cell r="Q14">
            <v>1.1500000000000002E-2</v>
          </cell>
          <cell r="R14">
            <v>6.2000000000000006E-3</v>
          </cell>
        </row>
        <row r="15">
          <cell r="D15">
            <v>0.124</v>
          </cell>
          <cell r="E15">
            <v>0.23400000000000001</v>
          </cell>
          <cell r="F15">
            <v>0.13900000000000001</v>
          </cell>
          <cell r="G15">
            <v>0.23400000000000001</v>
          </cell>
          <cell r="H15">
            <v>0.14599999999999999</v>
          </cell>
          <cell r="I15">
            <v>0.23400000000000001</v>
          </cell>
          <cell r="J15">
            <v>0.152</v>
          </cell>
          <cell r="K15">
            <v>0.23400000000000001</v>
          </cell>
          <cell r="L15">
            <v>0.16300000000000001</v>
          </cell>
          <cell r="M15">
            <v>0.23400000000000001</v>
          </cell>
          <cell r="N15">
            <v>0.17599999999999999</v>
          </cell>
          <cell r="O15">
            <v>0</v>
          </cell>
          <cell r="P15">
            <v>6</v>
          </cell>
          <cell r="Q15">
            <v>8.2000000000000007E-3</v>
          </cell>
          <cell r="R15">
            <v>6.5000000000000006E-3</v>
          </cell>
        </row>
        <row r="16">
          <cell r="D16">
            <v>0.12</v>
          </cell>
          <cell r="E16">
            <v>0.187</v>
          </cell>
          <cell r="F16">
            <v>0.13500000000000001</v>
          </cell>
          <cell r="G16">
            <v>0.187</v>
          </cell>
          <cell r="H16">
            <v>0.14099999999999999</v>
          </cell>
          <cell r="I16">
            <v>0.187</v>
          </cell>
          <cell r="J16">
            <v>0.14799999999999999</v>
          </cell>
          <cell r="K16">
            <v>0</v>
          </cell>
          <cell r="L16">
            <v>0</v>
          </cell>
          <cell r="M16">
            <v>0</v>
          </cell>
          <cell r="N16">
            <v>0</v>
          </cell>
          <cell r="O16" t="str">
            <v>1Φ3W</v>
          </cell>
          <cell r="P16">
            <v>0.6</v>
          </cell>
          <cell r="Q16">
            <v>0.115</v>
          </cell>
          <cell r="R16">
            <v>4.8000000000000001E-2</v>
          </cell>
        </row>
        <row r="17">
          <cell r="D17">
            <v>0.11899999999999999</v>
          </cell>
          <cell r="E17">
            <v>0.157</v>
          </cell>
          <cell r="F17">
            <v>0.13300000000000001</v>
          </cell>
          <cell r="G17">
            <v>0.157</v>
          </cell>
          <cell r="H17">
            <v>0.13900000000000001</v>
          </cell>
          <cell r="I17">
            <v>0.157</v>
          </cell>
          <cell r="J17">
            <v>0.14399999999999999</v>
          </cell>
          <cell r="K17">
            <v>0.157</v>
          </cell>
          <cell r="L17">
            <v>0.154</v>
          </cell>
          <cell r="M17">
            <v>0.157</v>
          </cell>
          <cell r="N17">
            <v>0.16700000000000001</v>
          </cell>
          <cell r="O17">
            <v>0</v>
          </cell>
          <cell r="P17">
            <v>0.8</v>
          </cell>
          <cell r="Q17">
            <v>7.6200000000000004E-2</v>
          </cell>
          <cell r="R17">
            <v>3.0700000000000002E-2</v>
          </cell>
        </row>
        <row r="18">
          <cell r="D18">
            <v>0.11899999999999999</v>
          </cell>
          <cell r="E18">
            <v>0.11899999999999999</v>
          </cell>
          <cell r="F18">
            <v>0.13100000000000001</v>
          </cell>
          <cell r="G18">
            <v>0.11899999999999999</v>
          </cell>
          <cell r="H18">
            <v>0.13600000000000001</v>
          </cell>
          <cell r="I18">
            <v>0.11799999999999999</v>
          </cell>
          <cell r="J18">
            <v>0.13900000000000001</v>
          </cell>
          <cell r="K18">
            <v>0.11799999999999999</v>
          </cell>
          <cell r="L18">
            <v>0.14899999999999999</v>
          </cell>
          <cell r="M18">
            <v>0.11799999999999999</v>
          </cell>
          <cell r="N18">
            <v>0.16</v>
          </cell>
          <cell r="O18">
            <v>0</v>
          </cell>
          <cell r="P18">
            <v>1</v>
          </cell>
          <cell r="Q18">
            <v>5.7999999999999996E-2</v>
          </cell>
          <cell r="R18">
            <v>3.7400000000000003E-2</v>
          </cell>
        </row>
        <row r="19">
          <cell r="D19">
            <v>0.11700000000000001</v>
          </cell>
          <cell r="E19">
            <v>9.6699999999999994E-2</v>
          </cell>
          <cell r="F19">
            <v>0.128</v>
          </cell>
          <cell r="G19">
            <v>9.6600000000000005E-2</v>
          </cell>
          <cell r="H19">
            <v>0.13300000000000001</v>
          </cell>
          <cell r="I19">
            <v>9.6500000000000002E-2</v>
          </cell>
          <cell r="J19">
            <v>0.13600000000000001</v>
          </cell>
          <cell r="K19">
            <v>9.6299999999999997E-2</v>
          </cell>
          <cell r="L19">
            <v>0.14499999999999999</v>
          </cell>
          <cell r="M19">
            <v>9.6100000000000005E-2</v>
          </cell>
          <cell r="N19">
            <v>0.155</v>
          </cell>
          <cell r="O19">
            <v>0</v>
          </cell>
          <cell r="P19">
            <v>1.2</v>
          </cell>
          <cell r="Q19">
            <v>4.4600000000000001E-2</v>
          </cell>
          <cell r="R19">
            <v>2.1100000000000001E-2</v>
          </cell>
        </row>
        <row r="20">
          <cell r="D20">
            <v>0.114</v>
          </cell>
          <cell r="E20">
            <v>7.5800000000000006E-2</v>
          </cell>
          <cell r="F20">
            <v>0.125</v>
          </cell>
          <cell r="G20">
            <v>7.5600000000000001E-2</v>
          </cell>
          <cell r="H20">
            <v>0.129</v>
          </cell>
          <cell r="I20">
            <v>7.5499999999999998E-2</v>
          </cell>
          <cell r="J20">
            <v>0.13200000000000001</v>
          </cell>
          <cell r="K20">
            <v>7.5200000000000003E-2</v>
          </cell>
          <cell r="L20">
            <v>0.14000000000000001</v>
          </cell>
          <cell r="M20">
            <v>7.4899999999999994E-2</v>
          </cell>
          <cell r="N20">
            <v>0.15</v>
          </cell>
          <cell r="O20">
            <v>0</v>
          </cell>
          <cell r="P20">
            <v>1.5</v>
          </cell>
          <cell r="Q20">
            <v>3.49E-2</v>
          </cell>
          <cell r="R20">
            <v>2.5500000000000002E-2</v>
          </cell>
        </row>
        <row r="21">
          <cell r="D21">
            <v>0.113</v>
          </cell>
          <cell r="E21">
            <v>6.3E-2</v>
          </cell>
          <cell r="F21">
            <v>0.124</v>
          </cell>
          <cell r="G21">
            <v>6.2799999999999995E-2</v>
          </cell>
          <cell r="H21">
            <v>0.126</v>
          </cell>
          <cell r="I21">
            <v>6.2700000000000006E-2</v>
          </cell>
          <cell r="J21">
            <v>0.129</v>
          </cell>
          <cell r="K21">
            <v>6.2399999999999997E-2</v>
          </cell>
          <cell r="L21">
            <v>0.13600000000000001</v>
          </cell>
          <cell r="M21">
            <v>6.2E-2</v>
          </cell>
          <cell r="N21">
            <v>0.14599999999999999</v>
          </cell>
          <cell r="O21">
            <v>0</v>
          </cell>
          <cell r="P21">
            <v>2</v>
          </cell>
          <cell r="Q21">
            <v>2.4500000000000001E-2</v>
          </cell>
          <cell r="R21">
            <v>2.8199999999999999E-2</v>
          </cell>
        </row>
        <row r="22">
          <cell r="D22">
            <v>0.113</v>
          </cell>
          <cell r="E22">
            <v>5.2200000000000003E-2</v>
          </cell>
          <cell r="F22">
            <v>0.121</v>
          </cell>
          <cell r="G22">
            <v>5.1999999999999998E-2</v>
          </cell>
          <cell r="H22">
            <v>0.124</v>
          </cell>
          <cell r="I22">
            <v>5.1900000000000002E-2</v>
          </cell>
          <cell r="J22">
            <v>0.126</v>
          </cell>
          <cell r="K22">
            <v>5.1400000000000001E-2</v>
          </cell>
          <cell r="L22">
            <v>0.13300000000000001</v>
          </cell>
          <cell r="M22">
            <v>5.0999999999999997E-2</v>
          </cell>
          <cell r="N22">
            <v>0.14199999999999999</v>
          </cell>
          <cell r="O22">
            <v>0</v>
          </cell>
          <cell r="P22">
            <v>2.5</v>
          </cell>
          <cell r="Q22">
            <v>2.23E-2</v>
          </cell>
          <cell r="R22">
            <v>1.06E-2</v>
          </cell>
        </row>
        <row r="23">
          <cell r="D23">
            <v>0.112</v>
          </cell>
          <cell r="E23">
            <v>4.53E-2</v>
          </cell>
          <cell r="F23">
            <v>0.12</v>
          </cell>
          <cell r="G23">
            <v>4.4999999999999998E-2</v>
          </cell>
          <cell r="H23">
            <v>0.123</v>
          </cell>
          <cell r="I23">
            <v>4.0399999999999998E-2</v>
          </cell>
          <cell r="J23">
            <v>0.127</v>
          </cell>
          <cell r="K23">
            <v>4.0300000000000002E-2</v>
          </cell>
          <cell r="L23">
            <v>0.13400000000000001</v>
          </cell>
          <cell r="M23">
            <v>4.02E-2</v>
          </cell>
          <cell r="N23">
            <v>0.14199999999999999</v>
          </cell>
          <cell r="O23">
            <v>0</v>
          </cell>
          <cell r="P23">
            <v>3</v>
          </cell>
          <cell r="Q23">
            <v>1.7500000000000002E-2</v>
          </cell>
          <cell r="R23">
            <v>1.2800000000000001E-2</v>
          </cell>
        </row>
        <row r="24">
          <cell r="D24">
            <v>0.11</v>
          </cell>
          <cell r="E24">
            <v>3.1199999999999999E-2</v>
          </cell>
          <cell r="F24">
            <v>0.11899999999999999</v>
          </cell>
          <cell r="G24">
            <v>3.1199999999999999E-2</v>
          </cell>
          <cell r="H24">
            <v>0.12</v>
          </cell>
          <cell r="I24">
            <v>3.1099999999999999E-2</v>
          </cell>
          <cell r="J24">
            <v>0.124</v>
          </cell>
          <cell r="K24">
            <v>3.09E-2</v>
          </cell>
          <cell r="L24">
            <v>0.129</v>
          </cell>
          <cell r="M24">
            <v>3.0800000000000001E-2</v>
          </cell>
          <cell r="N24">
            <v>0.13700000000000001</v>
          </cell>
          <cell r="O24">
            <v>0</v>
          </cell>
          <cell r="P24">
            <v>3.6</v>
          </cell>
          <cell r="Q24">
            <v>1.49E-2</v>
          </cell>
          <cell r="R24">
            <v>7.000000000000001E-3</v>
          </cell>
        </row>
        <row r="25">
          <cell r="D25">
            <v>0.109</v>
          </cell>
          <cell r="E25">
            <v>2.5999999999999999E-2</v>
          </cell>
          <cell r="F25">
            <v>0.11600000000000001</v>
          </cell>
          <cell r="G25">
            <v>2.5999999999999999E-2</v>
          </cell>
          <cell r="H25">
            <v>0.11799999999999999</v>
          </cell>
          <cell r="I25">
            <v>2.5899999999999999E-2</v>
          </cell>
          <cell r="J25">
            <v>0.121</v>
          </cell>
          <cell r="K25">
            <v>2.5700000000000001E-2</v>
          </cell>
          <cell r="L25">
            <v>0.127</v>
          </cell>
          <cell r="M25">
            <v>2.5499999999999998E-2</v>
          </cell>
          <cell r="N25">
            <v>0.13400000000000001</v>
          </cell>
          <cell r="O25">
            <v>0</v>
          </cell>
          <cell r="P25">
            <v>4</v>
          </cell>
          <cell r="Q25">
            <v>1.23E-2</v>
          </cell>
          <cell r="R25">
            <v>1.41E-2</v>
          </cell>
        </row>
        <row r="26">
          <cell r="I26">
            <v>2.23E-2</v>
          </cell>
          <cell r="J26">
            <v>0.11899999999999999</v>
          </cell>
          <cell r="K26">
            <v>0</v>
          </cell>
          <cell r="L26">
            <v>0</v>
          </cell>
          <cell r="M26">
            <v>0</v>
          </cell>
          <cell r="N26">
            <v>0</v>
          </cell>
          <cell r="O26">
            <v>0</v>
          </cell>
          <cell r="P26">
            <v>4.5</v>
          </cell>
          <cell r="Q26">
            <v>1.1600000000000001E-2</v>
          </cell>
          <cell r="R26">
            <v>8.5000000000000006E-3</v>
          </cell>
        </row>
        <row r="27">
          <cell r="I27">
            <v>1.9800000000000002E-2</v>
          </cell>
          <cell r="J27">
            <v>0.11700000000000001</v>
          </cell>
          <cell r="K27">
            <v>0</v>
          </cell>
          <cell r="L27">
            <v>0</v>
          </cell>
          <cell r="M27">
            <v>0</v>
          </cell>
          <cell r="N27">
            <v>0</v>
          </cell>
          <cell r="O27">
            <v>0</v>
          </cell>
          <cell r="P27">
            <v>6</v>
          </cell>
          <cell r="Q27">
            <v>8.2000000000000007E-3</v>
          </cell>
          <cell r="R27">
            <v>9.4000000000000004E-3</v>
          </cell>
        </row>
        <row r="28">
          <cell r="O28" t="str">
            <v>* 참고 : h(HECTO)는 10²을 나타내는 공학적단위기호임.  예)    h A = 10²A</v>
          </cell>
        </row>
        <row r="29">
          <cell r="E29">
            <v>3.3</v>
          </cell>
          <cell r="F29">
            <v>0</v>
          </cell>
          <cell r="G29">
            <v>6.6</v>
          </cell>
          <cell r="H29">
            <v>0</v>
          </cell>
          <cell r="I29">
            <v>11</v>
          </cell>
          <cell r="J29">
            <v>0</v>
          </cell>
          <cell r="K29">
            <v>22</v>
          </cell>
          <cell r="L29">
            <v>0</v>
          </cell>
          <cell r="M29">
            <v>33</v>
          </cell>
          <cell r="N29">
            <v>0</v>
          </cell>
          <cell r="O29">
            <v>0</v>
          </cell>
          <cell r="P29">
            <v>0</v>
          </cell>
          <cell r="Q29" t="str">
            <v>H-S형</v>
          </cell>
        </row>
        <row r="30">
          <cell r="E30" t="str">
            <v>CV</v>
          </cell>
          <cell r="F30">
            <v>0</v>
          </cell>
          <cell r="G30" t="str">
            <v>CV</v>
          </cell>
          <cell r="H30">
            <v>0</v>
          </cell>
          <cell r="I30" t="str">
            <v>CV</v>
          </cell>
          <cell r="J30">
            <v>0</v>
          </cell>
          <cell r="K30" t="str">
            <v>CV</v>
          </cell>
          <cell r="L30">
            <v>0</v>
          </cell>
          <cell r="M30" t="str">
            <v>CV</v>
          </cell>
          <cell r="N30">
            <v>0</v>
          </cell>
          <cell r="O30">
            <v>0</v>
          </cell>
          <cell r="P30">
            <v>0</v>
          </cell>
          <cell r="Q30" t="str">
            <v>버스닥트</v>
          </cell>
        </row>
        <row r="31">
          <cell r="D31" t="str">
            <v>ωL[Ω/Mm]</v>
          </cell>
          <cell r="E31" t="str">
            <v>r[Ω/Mm]</v>
          </cell>
          <cell r="F31" t="str">
            <v>ωL[Ω/Mm]</v>
          </cell>
          <cell r="G31" t="str">
            <v>r[Ω/Mm]</v>
          </cell>
          <cell r="H31" t="str">
            <v>ωL[Ω/Mm]</v>
          </cell>
          <cell r="I31" t="str">
            <v>r[Ω/Mm]</v>
          </cell>
          <cell r="J31" t="str">
            <v>ωL[Ω/Mm]</v>
          </cell>
          <cell r="K31" t="str">
            <v>r[Ω/Mm]</v>
          </cell>
          <cell r="L31" t="str">
            <v>ωL[Ω/Mm]</v>
          </cell>
          <cell r="M31" t="str">
            <v>r[Ω/Mm]</v>
          </cell>
          <cell r="N31" t="str">
            <v>ωL[Ω/Mm]</v>
          </cell>
          <cell r="O31">
            <v>0</v>
          </cell>
          <cell r="P31" t="str">
            <v>정격전류[㎄]</v>
          </cell>
          <cell r="Q31" t="str">
            <v>R[Ω/Mm]</v>
          </cell>
          <cell r="R31" t="str">
            <v>X[Ω/㎞]</v>
          </cell>
        </row>
        <row r="32">
          <cell r="D32">
            <v>184</v>
          </cell>
          <cell r="E32" t="str">
            <v/>
          </cell>
          <cell r="F32" t="str">
            <v/>
          </cell>
          <cell r="G32" t="str">
            <v/>
          </cell>
          <cell r="H32" t="str">
            <v/>
          </cell>
          <cell r="I32" t="str">
            <v/>
          </cell>
          <cell r="J32" t="str">
            <v/>
          </cell>
          <cell r="K32" t="str">
            <v/>
          </cell>
          <cell r="L32" t="str">
            <v/>
          </cell>
          <cell r="M32" t="str">
            <v/>
          </cell>
          <cell r="N32" t="str">
            <v/>
          </cell>
          <cell r="O32">
            <v>0</v>
          </cell>
          <cell r="P32">
            <v>0.6</v>
          </cell>
          <cell r="Q32">
            <v>115</v>
          </cell>
          <cell r="R32">
            <v>36.200000000000003</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일위"/>
      <sheetName val="제출내역 (2)"/>
      <sheetName val="#REF"/>
      <sheetName val="B.O.M"/>
      <sheetName val="물가대비표"/>
      <sheetName val="unit 4"/>
      <sheetName val="실행내역"/>
      <sheetName val="trf(36%)"/>
      <sheetName val="변경집계표"/>
      <sheetName val="부대내역"/>
      <sheetName val="개소당수량"/>
      <sheetName val="부대tu"/>
      <sheetName val="SG"/>
      <sheetName val="공사비증감"/>
      <sheetName val="자동제어"/>
      <sheetName val="단가"/>
      <sheetName val="신표지1"/>
      <sheetName val="연결임시"/>
      <sheetName val="Macro1"/>
      <sheetName val="일위대가(가설)"/>
      <sheetName val="원가계산서(남측)"/>
      <sheetName val="단가표"/>
      <sheetName val="토목주소"/>
      <sheetName val="프랜트면허"/>
      <sheetName val="건축-물가변동"/>
      <sheetName val="기계설비-물가변동"/>
      <sheetName val="공사개요"/>
      <sheetName val="공문"/>
      <sheetName val="일위_파일"/>
      <sheetName val="일위대가(계측기설치)"/>
      <sheetName val="현장경비"/>
      <sheetName val="덕소내역"/>
      <sheetName val="입찰안"/>
      <sheetName val="poolupdate"/>
      <sheetName val="재료비"/>
      <sheetName val="제잡비"/>
      <sheetName val="전기혼잡제경비(45)"/>
      <sheetName val="집계표"/>
      <sheetName val="코드표"/>
      <sheetName val="전계가"/>
      <sheetName val=" FURNACE현설"/>
      <sheetName val="내역표지"/>
      <sheetName val="내역서"/>
      <sheetName val="파일의이용"/>
      <sheetName val="공종목록표"/>
      <sheetName val="내역"/>
      <sheetName val="대전-교대(A1-A2)"/>
      <sheetName val="갑지"/>
      <sheetName val="전차선로 물량표"/>
      <sheetName val="BID"/>
      <sheetName val="웅진교-S2"/>
      <sheetName val="부안일위"/>
      <sheetName val="차액보증"/>
      <sheetName val="노임단가"/>
      <sheetName val="총괄-1"/>
      <sheetName val="철콘공사"/>
      <sheetName val="정부노임단가"/>
      <sheetName val="FAX"/>
      <sheetName val="A-4"/>
      <sheetName val="배수관산출"/>
      <sheetName val="포장수량"/>
      <sheetName val="일위대가"/>
      <sheetName val="archi(본사)"/>
      <sheetName val="금액"/>
      <sheetName val="06년 학회협찬실적"/>
      <sheetName val="노임이"/>
      <sheetName val="LG제품"/>
      <sheetName val="DATA"/>
      <sheetName val="여과지동"/>
      <sheetName val="기초자료"/>
      <sheetName val="갈현동"/>
      <sheetName val="결과조달"/>
      <sheetName val="경상비"/>
      <sheetName val="TARGET"/>
      <sheetName val="자재단가"/>
      <sheetName val="수목표준대가"/>
      <sheetName val="견"/>
      <sheetName val="내2"/>
      <sheetName val="산출내역서"/>
      <sheetName val="3.하중산정4.지지력"/>
      <sheetName val="direct"/>
      <sheetName val="wage"/>
      <sheetName val="9GNG운반"/>
      <sheetName val="CONCRETE"/>
      <sheetName val="노임"/>
      <sheetName val="일위대가표"/>
      <sheetName val="부대공Ⅱ"/>
      <sheetName val="적용률"/>
      <sheetName val="금융비용"/>
      <sheetName val="일위대가-목록"/>
      <sheetName val="SIL98"/>
      <sheetName val="본선 토공 분배표"/>
      <sheetName val="실행철강하도"/>
      <sheetName val="CAT_5"/>
      <sheetName val="D-3109"/>
      <sheetName val="아파트 "/>
      <sheetName val="4.인력운영계획(업무별)"/>
      <sheetName val="1단계"/>
      <sheetName val="Data&amp;Result"/>
      <sheetName val="전선 및 전선관"/>
      <sheetName val="토 적 표"/>
      <sheetName val="S0"/>
      <sheetName val="1,2공구원가계산서"/>
      <sheetName val="2공구산출내역"/>
      <sheetName val="1공구산출내역서"/>
      <sheetName val="갑지(추정)"/>
      <sheetName val="약품설비"/>
      <sheetName val="Cash"/>
      <sheetName val="현장관리비 산출내역"/>
      <sheetName val="SULKEA"/>
      <sheetName val="잔수량(작성)"/>
      <sheetName val="밸브설치"/>
      <sheetName val="FCM"/>
      <sheetName val="TRE TABLE"/>
      <sheetName val="코오롱.테크노밸리"/>
      <sheetName val="코오롱.영동고속도로"/>
      <sheetName val="잡비"/>
      <sheetName val="변경내역대비표(2)"/>
      <sheetName val="6PILE  (돌출)"/>
      <sheetName val="DHEQSUPT"/>
      <sheetName val="2.교량(신설)"/>
      <sheetName val="총괄표"/>
      <sheetName val="건축"/>
      <sheetName val="충주"/>
      <sheetName val="구조물공"/>
      <sheetName val="부대공"/>
      <sheetName val="배수공"/>
      <sheetName val="토공"/>
      <sheetName val="포장공"/>
      <sheetName val="부표총괄"/>
      <sheetName val="금융"/>
      <sheetName val="가도공"/>
      <sheetName val="평가데이터"/>
      <sheetName val="직재"/>
      <sheetName val="설계"/>
      <sheetName val="금액내역서"/>
      <sheetName val="SCHE"/>
      <sheetName val="UPRI"/>
      <sheetName val="조도계산서 (도서)"/>
      <sheetName val="전기공사"/>
      <sheetName val="전력"/>
      <sheetName val="인덕원내역"/>
      <sheetName val="CTEMCOST"/>
      <sheetName val="내역(가지)"/>
      <sheetName val="ELECTRIC"/>
      <sheetName val="SCHEDULE"/>
      <sheetName val="대비"/>
      <sheetName val="일위대가목차"/>
      <sheetName val="Indirect Cost"/>
      <sheetName val="Y-WORK"/>
      <sheetName val="계장 공내역서"/>
      <sheetName val="AS포장복구 "/>
      <sheetName val="단가산출서"/>
      <sheetName val="상촌2교-일반수량집계"/>
      <sheetName val="노무비"/>
      <sheetName val="HANDHOLE(2)"/>
      <sheetName val="PAD TR보호대기초"/>
      <sheetName val="가로등기초"/>
      <sheetName val="일(4)"/>
      <sheetName val="공사비예산서(토목분)"/>
      <sheetName val="견적조건"/>
      <sheetName val="에너지동"/>
      <sheetName val="목표세부명세"/>
      <sheetName val="01"/>
      <sheetName val="제경비율"/>
      <sheetName val="관접합및부설"/>
      <sheetName val="입찰보고"/>
      <sheetName val="기초일위대가"/>
      <sheetName val="식재일위대가"/>
      <sheetName val="단가대비표"/>
      <sheetName val="기기리스트"/>
      <sheetName val="을"/>
      <sheetName val="코드"/>
      <sheetName val="퇴직금(울산천상)"/>
      <sheetName val="cable-data"/>
      <sheetName val="출자한도"/>
      <sheetName val="경비"/>
      <sheetName val="골조시행"/>
      <sheetName val="청산공사"/>
      <sheetName val="뜃맟뭁돽띿맟?-BLDG"/>
      <sheetName val="배열수식"/>
      <sheetName val="계측 내역서"/>
      <sheetName val="기성2"/>
      <sheetName val="남양주부대"/>
      <sheetName val="U-TYPE(1)"/>
      <sheetName val="Total"/>
      <sheetName val="파주 운정지구 A8블럭"/>
      <sheetName val="대구수성3가"/>
      <sheetName val="매립"/>
      <sheetName val="이토변실(A3-LINE)"/>
      <sheetName val="A"/>
      <sheetName val="Sheet17"/>
      <sheetName val="노임대장"/>
      <sheetName val="근로자명단"/>
      <sheetName val="총괄내역서"/>
      <sheetName val="제조노임"/>
      <sheetName val="약품공급2"/>
      <sheetName val="DATE"/>
      <sheetName val="인공산출(도급)"/>
      <sheetName val="구역별 -작업"/>
      <sheetName val="설계개요"/>
      <sheetName val="일위목록"/>
      <sheetName val="특수기호강도거푸집"/>
      <sheetName val="종배수관면벽신"/>
      <sheetName val="종배수관(신)"/>
      <sheetName val="방배동내역(리라)"/>
      <sheetName val="부대공사총괄"/>
      <sheetName val="건축공사집계표"/>
      <sheetName val="수암개밞"/>
      <sheetName val="츆ꠥﯷ珟摨瑥ḱЀ筓_x0014__x0016_司敨␁гĀ좬ﺩ됩법吿"/>
      <sheetName val=" 입력Ｉ_x0009_封Íೈ⃒⣌츀ÌÂ؀Ā복수예ఀ선정_x0000__x0001_ÿ尀⣔ﴀᢼࣂ샆"/>
      <sheetName val="건축집계"/>
      <sheetName val="장비손료"/>
      <sheetName val="데이타"/>
      <sheetName val="손익현황(1PJ)"/>
      <sheetName val="산수배수"/>
      <sheetName val="예정(3)"/>
      <sheetName val="재료"/>
      <sheetName val="인부신상자료"/>
      <sheetName val="세목전체"/>
      <sheetName val="ABUT수량-A1"/>
      <sheetName val="일위대가 "/>
      <sheetName val="염화물시험"/>
      <sheetName val="경영상태"/>
      <sheetName val="D"/>
      <sheetName val="실행내역서"/>
      <sheetName val="관람석제출"/>
      <sheetName val="단위단가"/>
      <sheetName val="상행-교대(A1)"/>
      <sheetName val="공틀공사"/>
      <sheetName val="페인트"/>
      <sheetName val="기타_Extra Dosed (상부포함)"/>
      <sheetName val="STANDARD (상)-참고"/>
      <sheetName val="전기"/>
      <sheetName val="기계"/>
      <sheetName val="증감대비"/>
      <sheetName val="직노"/>
      <sheetName val="1차 내역서"/>
      <sheetName val="SAKUB"/>
      <sheetName val="실행"/>
      <sheetName val="식재인부"/>
      <sheetName val="대목"/>
      <sheetName val="개요"/>
      <sheetName val="태흥특수개발"/>
      <sheetName val="구구기초개발"/>
      <sheetName val="96보완계획7.12"/>
      <sheetName val="콘_재료분리(1)"/>
      <sheetName val="EQUIP"/>
      <sheetName val="토목"/>
      <sheetName val="견적"/>
      <sheetName val="수입"/>
      <sheetName val="Ⅴ-2.공종별내역"/>
      <sheetName val="유림골조"/>
      <sheetName val="1호맨홀토공"/>
      <sheetName val="tggwan(mac)"/>
      <sheetName val="표지"/>
      <sheetName val="내역서(삼호)"/>
      <sheetName val="1승인신청서"/>
      <sheetName val="연습"/>
      <sheetName val="1.설계기준"/>
      <sheetName val="Cash2"/>
      <sheetName val="Z"/>
      <sheetName val="도급및 실행내역"/>
      <sheetName val="EJ"/>
      <sheetName val="공구"/>
      <sheetName val="기본사항"/>
      <sheetName val="MOKDONG(1)"/>
      <sheetName val="철콘"/>
      <sheetName val="전체"/>
      <sheetName val="70%"/>
      <sheetName val="7.경제성결과"/>
      <sheetName val="수량산출서"/>
      <sheetName val="사진대지"/>
      <sheetName val="안전교육"/>
      <sheetName val="퇴직공제 "/>
      <sheetName val="I一般比"/>
      <sheetName val="할증"/>
      <sheetName val="1차ESC-원가계산서"/>
      <sheetName val="2차ESC-원가계산서"/>
      <sheetName val="3차ESC-산출금액"/>
      <sheetName val="전신환매도율"/>
      <sheetName val="조건표"/>
      <sheetName val="하수급견적대비"/>
      <sheetName val="COVER"/>
      <sheetName val="Sheet1 (2)"/>
      <sheetName val="Sheet5"/>
      <sheetName val="실행내역서 "/>
      <sheetName val="수목데이타 "/>
      <sheetName val="공통가설"/>
      <sheetName val="TYPE A"/>
      <sheetName val="고용보험료(12년도)"/>
      <sheetName val="N賃率-職"/>
      <sheetName val="외상매출금현황-수정분 A2"/>
      <sheetName val="공량산출서"/>
      <sheetName val="주식"/>
      <sheetName val="제경비"/>
      <sheetName val="공사비집계"/>
      <sheetName val="내역서2안"/>
      <sheetName val="준공평가"/>
      <sheetName val=" 입력Ｉ_x0009_封Íೈ⃒⣌츀ÌÂ؀Ā복수예ఀ선정"/>
      <sheetName val=" 입력Ｉ 封Íೈ⃒⣌츀ÌÂ؀Ā복수예ఀ선정_x0000__x0001_ÿ尀⣔ﴀᢼࣂ샆"/>
      <sheetName val=" 입력Ｉ 封Íೈ⃒⣌츀ÌÂ؀Ā복수예ఀ선정"/>
      <sheetName val="장기차입금"/>
      <sheetName val="조명투자및환수계획"/>
      <sheetName val="제조중간결과"/>
      <sheetName val="결재판(삭제하지말아주세요)"/>
      <sheetName val="품셈표"/>
      <sheetName val="발생토"/>
      <sheetName val="M-EQPT-Z"/>
      <sheetName val="ITEM"/>
      <sheetName val="인건비"/>
      <sheetName val="손익차총괄2"/>
      <sheetName val="정렬"/>
      <sheetName val="교통대책내역"/>
      <sheetName val="J형측구단위수량"/>
      <sheetName val="장비투입계획"/>
      <sheetName val="우수공,맨홀,집수정"/>
      <sheetName val="7차변경1회내역서"/>
      <sheetName val="철거산출근거"/>
      <sheetName val="csdim"/>
      <sheetName val="cdsload"/>
      <sheetName val="chsload"/>
      <sheetName val="CLAMP"/>
      <sheetName val="cvsload"/>
      <sheetName val="pipe"/>
      <sheetName val="단면 (2)"/>
      <sheetName val="종료분석"/>
      <sheetName val="명단원자료(이전)"/>
      <sheetName val="날개벽(시점좌측)"/>
      <sheetName val="200"/>
      <sheetName val="터파기및재료"/>
      <sheetName val="카렌스센터계량기설치공사"/>
      <sheetName val="대치판정"/>
      <sheetName val="설계명세서"/>
      <sheetName val="자료입력"/>
      <sheetName val="총누계"/>
      <sheetName val="5.단가대비표"/>
      <sheetName val="연돌일위집계"/>
      <sheetName val="집계표(육상)"/>
      <sheetName val="변경현황"/>
      <sheetName val="총계"/>
      <sheetName val="물가자료"/>
      <sheetName val="조명시설"/>
      <sheetName val="적용단가"/>
      <sheetName val="982월원안"/>
      <sheetName val="2.냉난방설비공사"/>
      <sheetName val="7.자동제어공사"/>
      <sheetName val="96노임기준"/>
      <sheetName val="배관 PANIT 물량"/>
      <sheetName val="도시가스현황"/>
      <sheetName val="MOTOR"/>
      <sheetName val="가중치"/>
      <sheetName val="안양동교 1안"/>
      <sheetName val="단가조사-2"/>
      <sheetName val="공사내역"/>
      <sheetName val="BOX(1.5X1.5)"/>
      <sheetName val="J直材4"/>
      <sheetName val="공종단가"/>
      <sheetName val="삼성전기"/>
      <sheetName val="노임단가(수배전반)"/>
      <sheetName val="2"/>
      <sheetName val="CODE1"/>
      <sheetName val="빙100장비사양"/>
      <sheetName val="98수문일위"/>
      <sheetName val="입찰결과보고"/>
      <sheetName val="단위세대물량"/>
      <sheetName val="상수도토공집계표"/>
      <sheetName val="FB25JN"/>
      <sheetName val="일위대가-1"/>
      <sheetName val="공종별집계표"/>
      <sheetName val="일위목차"/>
      <sheetName val="YES-T"/>
      <sheetName val="DWG-CAB-I"/>
      <sheetName val="기전"/>
      <sheetName val="요율표"/>
      <sheetName val="CM 1"/>
      <sheetName val="inter"/>
      <sheetName val="단가 및 재료비"/>
      <sheetName val="전기단가조사서"/>
      <sheetName val="오억미만"/>
      <sheetName val="도급"/>
      <sheetName val="변경-C"/>
      <sheetName val="설계예산서"/>
      <sheetName val="총괄"/>
      <sheetName val="물량입력"/>
      <sheetName val="부속동"/>
      <sheetName val="지급자재"/>
      <sheetName val="1.공사개요(팬)"/>
      <sheetName val="단가집계"/>
      <sheetName val="대가집계"/>
      <sheetName val="물가집계"/>
      <sheetName val="포장복구집계"/>
      <sheetName val="UP"/>
      <sheetName val="중소기업"/>
      <sheetName val="당초"/>
      <sheetName val="환산표"/>
      <sheetName val="SPT vs PHI"/>
      <sheetName val="Total 단위경유량집계"/>
      <sheetName val="6공구(당초)"/>
      <sheetName val="도로구조공사비"/>
      <sheetName val="도로토공공사비"/>
      <sheetName val="여수토공사비"/>
      <sheetName val="L형옹벽(key)"/>
      <sheetName val="본부소개"/>
      <sheetName val="노무"/>
      <sheetName val="문학간접"/>
      <sheetName val="3.공통공사대비"/>
      <sheetName val="내역_x0002_²বĀ원가계산서(남측)_x0003_²岬˔Ā일위_x0005_ᰁ責療ᢲ짂ҷ"/>
      <sheetName val="도"/>
      <sheetName val="경산"/>
      <sheetName val="투찰추정"/>
      <sheetName val="시설물기초"/>
      <sheetName val="현장예산안"/>
      <sheetName val="2원료가나다."/>
      <sheetName val="견적대비표"/>
      <sheetName val="설계변경조서"/>
      <sheetName val="보차도및도로경계석수량집계"/>
      <sheetName val="배선DATA"/>
      <sheetName val="단위수량"/>
      <sheetName val="1. 설계조건 2.단면가정 3. 하중계산"/>
      <sheetName val="DATA 입력란"/>
      <sheetName val="입찰내역서"/>
      <sheetName val="포장공수량집계표"/>
      <sheetName val="준검 내역서"/>
      <sheetName val="본공사"/>
      <sheetName val="______________________________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대가 "/>
      <sheetName val="대비"/>
      <sheetName val="단-원산"/>
      <sheetName val="단-천우"/>
      <sheetName val="단-조은"/>
      <sheetName val="MOTOR"/>
      <sheetName val="2F 회의실견적(5_14 일대)"/>
      <sheetName val="사전공사"/>
      <sheetName val="정부노임단가"/>
      <sheetName val="조도계산서 (도서)"/>
      <sheetName val="wall"/>
      <sheetName val="일반공사"/>
      <sheetName val="Y-WORK"/>
      <sheetName val="인건비"/>
      <sheetName val="225-5"/>
      <sheetName val="ITEM"/>
      <sheetName val="중기일위대가"/>
      <sheetName val="MACRO(MCC)"/>
      <sheetName val="1"/>
      <sheetName val="수량산출"/>
      <sheetName val="설직재-1"/>
      <sheetName val="102역사"/>
      <sheetName val="Sheet1"/>
      <sheetName val="내역"/>
      <sheetName val="WORK"/>
      <sheetName val="대가_"/>
      <sheetName val="2F_회의실견적(5_14_일대)"/>
      <sheetName val="조도계산서_(도서)"/>
      <sheetName val="DATA"/>
      <sheetName val="__MAIN"/>
      <sheetName val="일위대가목록"/>
      <sheetName val="단가산출1"/>
      <sheetName val="#REF"/>
      <sheetName val="품셈기준"/>
      <sheetName val="발전기계산서"/>
      <sheetName val="표지 (2)"/>
      <sheetName val="통합"/>
      <sheetName val="을"/>
      <sheetName val="안정검토(온1)"/>
      <sheetName val="일위대가"/>
      <sheetName val="명세서"/>
      <sheetName val="의왕F사"/>
      <sheetName val="가공사"/>
      <sheetName val="BID"/>
      <sheetName val="L_RPTA05_목록"/>
      <sheetName val="노임단가"/>
      <sheetName val="금액내역서"/>
      <sheetName val="토사(PE)"/>
      <sheetName val="ⴭⴭⴭⴭ"/>
      <sheetName val="부하_성남_"/>
      <sheetName val="giathanh1"/>
      <sheetName val="입찰안"/>
      <sheetName val="방송(체육관)"/>
      <sheetName val="자재단가비교표"/>
      <sheetName val="98지급계획"/>
      <sheetName val="단"/>
      <sheetName val="입력DATA"/>
      <sheetName val="바닥판"/>
      <sheetName val="견적대비 견적서"/>
      <sheetName val="부안변전"/>
      <sheetName val="Macro1"/>
      <sheetName val="3련 BOX"/>
      <sheetName val="본체"/>
      <sheetName val="빌딩 안내"/>
      <sheetName val="방송노임"/>
      <sheetName val="Total"/>
      <sheetName val="펌프장수량산출(토)"/>
      <sheetName val="하수급견적대비"/>
      <sheetName val="설계조건"/>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표"/>
      <sheetName val="조내역"/>
      <sheetName val="견적서세부내용"/>
      <sheetName val="견적내용입력"/>
      <sheetName val="간선계산"/>
      <sheetName val="GEN"/>
      <sheetName val="허용전류-IEC DATA"/>
      <sheetName val="12.유량계 규격 산정"/>
      <sheetName val="케이블 선정일람표 (간선)"/>
      <sheetName val="MCC제원"/>
      <sheetName val="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빌딩 안내"/>
      <sheetName val="__MAIN"/>
      <sheetName val="일위대가"/>
      <sheetName val="SG"/>
      <sheetName val="단가산출"/>
      <sheetName val="일위목록"/>
      <sheetName val="요율"/>
      <sheetName val="도"/>
      <sheetName val="자재단가"/>
      <sheetName val="1~3월통계,정보"/>
      <sheetName val="정류기"/>
      <sheetName val="전략수주잔(3-31)"/>
      <sheetName val="내역서"/>
      <sheetName val="갑지(추정)"/>
      <sheetName val="내역"/>
      <sheetName val="일위(PN)"/>
      <sheetName val="일위"/>
      <sheetName val="단가사정"/>
      <sheetName val="IW-LIST"/>
      <sheetName val="교통대책내역"/>
      <sheetName val="I一般比"/>
      <sheetName val="S0"/>
      <sheetName val="표지 (2)"/>
      <sheetName val="MACRO(전선관)"/>
      <sheetName val="기성금내역서"/>
      <sheetName val="대로근거"/>
      <sheetName val="중로근거"/>
      <sheetName val="HVAC"/>
      <sheetName val="sw1"/>
      <sheetName val="NOMUBI"/>
      <sheetName val="공사노임"/>
      <sheetName val="노무비단가"/>
      <sheetName val="DI-ESTI"/>
      <sheetName val="DATASPEC(VT1)"/>
      <sheetName val="자료입력"/>
      <sheetName val="동해title"/>
      <sheetName val="화재 탐지 설비"/>
      <sheetName val="실행내역서 "/>
      <sheetName val="단가대비표(SYS)"/>
      <sheetName val="제조노임"/>
      <sheetName val="환율"/>
      <sheetName val="지명송금"/>
      <sheetName val="천마갑지"/>
      <sheetName val="시설일위"/>
      <sheetName val="401"/>
      <sheetName val="공종별자재"/>
      <sheetName val="FAX_갑지"/>
      <sheetName val="견적서_갑지"/>
      <sheetName val="2_대외공문"/>
      <sheetName val="빌딩_안내"/>
      <sheetName val="표지_(2)"/>
      <sheetName val="노임"/>
      <sheetName val="목차"/>
      <sheetName val="설계명세서"/>
      <sheetName val="접지수량"/>
      <sheetName val="단가표"/>
      <sheetName val="부하(성남)"/>
      <sheetName val="工완성공사율"/>
      <sheetName val="인건비 "/>
      <sheetName val="일위대가(계측기설치)"/>
      <sheetName val="총괄"/>
      <sheetName val="내역(을)"/>
      <sheetName val="견적조건"/>
      <sheetName val="과천MAIN"/>
      <sheetName val="MCC제원"/>
      <sheetName val="약품공급2"/>
      <sheetName val="7.경제성결과"/>
      <sheetName val="조내역"/>
      <sheetName val="불출요청"/>
      <sheetName val="여과지동"/>
      <sheetName val="기초자료"/>
      <sheetName val="가설공사비"/>
      <sheetName val="제진기"/>
      <sheetName val="주경기-오배수"/>
      <sheetName val="Macro(차단기)"/>
      <sheetName val="수량산출"/>
      <sheetName val="단위수량"/>
      <sheetName val="미드수량"/>
      <sheetName val="DATA"/>
      <sheetName val="일위대가표"/>
      <sheetName val="2000전체분"/>
      <sheetName val="2000년1차"/>
      <sheetName val="74,539,000 (2.22)"/>
      <sheetName val="중기일위대가"/>
      <sheetName val="설계산출표지"/>
      <sheetName val="물가시세"/>
      <sheetName val="노임단가"/>
      <sheetName val="LANGUAGE"/>
      <sheetName val="6PILE  (돌출)"/>
      <sheetName val="공사원가계산서"/>
      <sheetName val="가로등"/>
      <sheetName val="L1"/>
      <sheetName val="WORK"/>
      <sheetName val="날개벽수량표"/>
      <sheetName val="방송(체육관)"/>
      <sheetName val="8.PILE  (돌출)"/>
      <sheetName val="자재"/>
      <sheetName val="부하계산서"/>
      <sheetName val="정부노임단가"/>
      <sheetName val="BID"/>
      <sheetName val="수배전반 을지"/>
      <sheetName val="HV, LV, CONTROL CABLE"/>
      <sheetName val="전기공사일위대가"/>
      <sheetName val="터널조도"/>
      <sheetName val="데이타"/>
      <sheetName val="05년"/>
      <sheetName val="Sheet2"/>
      <sheetName val="견적을"/>
      <sheetName val="DATE"/>
      <sheetName val="인건-측정"/>
      <sheetName val="suk(mac)"/>
      <sheetName val="표지"/>
      <sheetName val="1.설계기준"/>
      <sheetName val="건축내역"/>
      <sheetName val="노무비"/>
      <sheetName val="설계내역"/>
      <sheetName val="DATA1"/>
      <sheetName val="산출내역서집계표"/>
      <sheetName val="제품정보"/>
      <sheetName val="방송"/>
      <sheetName val="갑지"/>
      <sheetName val="수출모델별원단위"/>
      <sheetName val="b_balju_cho"/>
      <sheetName val="실행내역서_"/>
      <sheetName val="공용정보"/>
      <sheetName val="토목주소"/>
      <sheetName val="RCSPlan"/>
      <sheetName val="설계명세서(선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hart3"/>
      <sheetName val="수로단위수량"/>
    </sheetNames>
    <sheetDataSet>
      <sheetData sheetId="0" refreshError="1"/>
      <sheetData sheetId="1" refreshError="1"/>
      <sheetData sheetId="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성지공현"/>
      <sheetName val="내역"/>
      <sheetName val="예가표"/>
      <sheetName val="01"/>
      <sheetName val="간접1"/>
      <sheetName val="을지"/>
      <sheetName val="#REF"/>
      <sheetName val="샤워실위생"/>
      <sheetName val="노임단가"/>
      <sheetName val="갑지"/>
      <sheetName val="세부내역"/>
      <sheetName val="Total"/>
      <sheetName val="일위"/>
      <sheetName val="현장관리비집계표"/>
      <sheetName val="밸브설치"/>
      <sheetName val="견적"/>
      <sheetName val="예총"/>
      <sheetName val="일위대가표"/>
      <sheetName val="단가대비표"/>
      <sheetName val="1. 설계조건 2.단면가정 3. 하중계산"/>
      <sheetName val="DATA 입력란"/>
      <sheetName val="수량산출"/>
      <sheetName val="TABLE"/>
      <sheetName val="프랜트면허"/>
      <sheetName val="공사비집계"/>
      <sheetName val="건축내역"/>
      <sheetName val="기초일위"/>
      <sheetName val="수목단가"/>
      <sheetName val="시설수량표"/>
      <sheetName val="시설일위"/>
      <sheetName val="식재수량표"/>
      <sheetName val="식재일위"/>
      <sheetName val="자재단가"/>
      <sheetName val="A-4"/>
      <sheetName val="도급FORM"/>
      <sheetName val="공통가설"/>
      <sheetName val="C3"/>
      <sheetName val="견적대비표"/>
      <sheetName val="공사개요 (2)"/>
      <sheetName val="매입세"/>
      <sheetName val="공사개요"/>
      <sheetName val="1차 내역서"/>
      <sheetName val="물량산출"/>
      <sheetName val="시행후면적"/>
      <sheetName val="깨기"/>
      <sheetName val="YES-T"/>
      <sheetName val="아파트 "/>
      <sheetName val="건축원가"/>
      <sheetName val="내역서"/>
      <sheetName val="견적을지"/>
      <sheetName val="제1영업소"/>
      <sheetName val="제2영업소"/>
      <sheetName val="제3영업소"/>
      <sheetName val="98지급계획"/>
      <sheetName val="금액내역서"/>
      <sheetName val="목차"/>
      <sheetName val="유림골조"/>
      <sheetName val="토목주소"/>
      <sheetName val="공종별내역서"/>
      <sheetName val="BID"/>
      <sheetName val="개요"/>
      <sheetName val="3.공통공사대비"/>
      <sheetName val="주식"/>
      <sheetName val="부속동"/>
      <sheetName val="경영상태"/>
      <sheetName val="입찰내역"/>
      <sheetName val="Sheet1"/>
      <sheetName val="자동제어"/>
      <sheetName val="견"/>
      <sheetName val="수정'매출매입_자료"/>
      <sheetName val="노임"/>
      <sheetName val="차액보증"/>
      <sheetName val="입찰안"/>
      <sheetName val="기성내역1"/>
      <sheetName val="공문"/>
      <sheetName val="간접"/>
      <sheetName val="인사자료총집계"/>
      <sheetName val="입찰내역서(본공사)"/>
      <sheetName val="입찰내역서(가설)"/>
      <sheetName val="노무비"/>
      <sheetName val="TDI ISBL"/>
      <sheetName val="TYPE-A"/>
      <sheetName val="실행내역"/>
      <sheetName val="0226"/>
      <sheetName val="Macro1"/>
      <sheetName val="노원열병합  건축공사기성내역서"/>
      <sheetName val="잡철물"/>
      <sheetName val="실행(ALT1)"/>
      <sheetName val="변대신설"/>
      <sheetName val="집계표-전기(신설)"/>
      <sheetName val="DATA"/>
      <sheetName val="교대"/>
      <sheetName val="평3"/>
      <sheetName val="cable-data"/>
      <sheetName val="전 기"/>
      <sheetName val="조명일위"/>
      <sheetName val="IT-BAT"/>
      <sheetName val="DATE"/>
      <sheetName val="노임이"/>
      <sheetName val="대림경상68억"/>
      <sheetName val="건축내역서 (경제상무실)"/>
      <sheetName val="COVER"/>
      <sheetName val="금융비용"/>
      <sheetName val="조도계산서 (도서)"/>
      <sheetName val="설직재-1"/>
      <sheetName val="일위대가(가설)"/>
      <sheetName val="6PILE  (돌출)"/>
      <sheetName val="PAD TR보호대기초"/>
      <sheetName val="HANDHOLE(2)"/>
      <sheetName val="가로등기초"/>
      <sheetName val="제조노임"/>
      <sheetName val="자재테이블"/>
      <sheetName val="중기일위대가"/>
      <sheetName val="전차선로 물량표"/>
      <sheetName val="일위대가"/>
      <sheetName val="주요자재단가"/>
      <sheetName val="금융"/>
      <sheetName val="소방"/>
      <sheetName val="일반공사"/>
      <sheetName val="화전내"/>
      <sheetName val="인건비"/>
      <sheetName val="FAX"/>
      <sheetName val="기성내역"/>
      <sheetName val="Sheet4"/>
      <sheetName val="품"/>
      <sheetName val="설계명세서(선로)"/>
      <sheetName val="결과조달"/>
      <sheetName val="기기리스트"/>
      <sheetName val="연돌일위집계"/>
      <sheetName val="FORM-0"/>
      <sheetName val="조건표"/>
      <sheetName val="COVER-P"/>
      <sheetName val="2공구산출내역"/>
      <sheetName val="1.설계조건"/>
      <sheetName val="2.하중산정"/>
      <sheetName val="70%"/>
      <sheetName val="은행"/>
      <sheetName val="1ST"/>
      <sheetName val="계산근거"/>
      <sheetName val="Customer Databas"/>
      <sheetName val="TTL"/>
      <sheetName val="FRP내역서"/>
      <sheetName val="YM-IL1"/>
      <sheetName val="분석"/>
      <sheetName val="4 LINE"/>
      <sheetName val="소비자가"/>
      <sheetName val="7 th"/>
      <sheetName val="실행"/>
      <sheetName val="기안"/>
      <sheetName val="개산공사비"/>
      <sheetName val="CAPVC"/>
      <sheetName val="CAT_5"/>
      <sheetName val="수입"/>
      <sheetName val="돈암사업"/>
      <sheetName val="97 사업추정(WEKI)"/>
      <sheetName val="케이블규격"/>
      <sheetName val="MEXICO-C"/>
      <sheetName val="전기일위대가"/>
      <sheetName val="단위세대물량"/>
      <sheetName val="참조"/>
      <sheetName val="입찰내역 발주처 양식"/>
      <sheetName val="D-3109"/>
      <sheetName val="대비"/>
      <sheetName val="집계표"/>
      <sheetName val="Sheet5"/>
      <sheetName val="공종별내역서(기계)"/>
      <sheetName val="내역서(전기)"/>
      <sheetName val="unit 4"/>
      <sheetName val="b_balju_cho"/>
      <sheetName val="단가산출1"/>
      <sheetName val="정산내역"/>
      <sheetName val="일위대가(1)"/>
      <sheetName val="APT"/>
      <sheetName val="5.전사투자계획종함안"/>
      <sheetName val="견적정보"/>
      <sheetName val="산출및내역"/>
      <sheetName val="적현로"/>
      <sheetName val="일위_파일"/>
      <sheetName val="변경집계표"/>
      <sheetName val="EQT-ESTN"/>
      <sheetName val="미디어고등학교"/>
      <sheetName val="B1(반포1차)"/>
      <sheetName val="산출2-기기동력"/>
      <sheetName val="220 (2)"/>
      <sheetName val="일위대가목차"/>
      <sheetName val="할증 "/>
      <sheetName val="순공사비"/>
      <sheetName val="일위대가(여기까지)"/>
      <sheetName val="토공"/>
      <sheetName val="변전실재분리"/>
      <sheetName val="X13"/>
      <sheetName val="Sapphire"/>
      <sheetName val="DATA(VTL)"/>
      <sheetName val="말뚝지지력산정"/>
      <sheetName val="갑지(추정)"/>
      <sheetName val="단가"/>
      <sheetName val="CondPol"/>
      <sheetName val="집계표(OPTION)"/>
      <sheetName val="정보매체A동"/>
      <sheetName val="MATRLDATA"/>
      <sheetName val="단가표"/>
      <sheetName val="EACT10"/>
      <sheetName val="견적서"/>
      <sheetName val="실행철강하도"/>
      <sheetName val="TEST1"/>
      <sheetName val="물량산출근거"/>
      <sheetName val="찍기"/>
      <sheetName val="2. 주요공지（主要公告）"/>
      <sheetName val="4. 접지매립내역（接地工程清单）"/>
      <sheetName val="#REF!"/>
      <sheetName val="지수"/>
      <sheetName val="SAKUB"/>
      <sheetName val="IW-LIST"/>
      <sheetName val="APT내역"/>
      <sheetName val="내역(전체)"/>
      <sheetName val="단가산출2"/>
      <sheetName val="Y-WORK"/>
      <sheetName val="을"/>
      <sheetName val="간접비내역-1"/>
      <sheetName val="BSD (2)"/>
      <sheetName val="AILC004"/>
      <sheetName val="BASIC (2)"/>
      <sheetName val="실행내역서 "/>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XZLC003_PART1"/>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근"/>
      <sheetName val="대비표"/>
      <sheetName val="Table 3-EQ"/>
      <sheetName val="공종집계"/>
      <sheetName val="S0"/>
      <sheetName val="공사비내역서"/>
      <sheetName val="현장관리비 산출내역"/>
      <sheetName val="공사원가계산서"/>
      <sheetName val="제어(하부)"/>
      <sheetName val="수로접합"/>
      <sheetName val="6호기"/>
      <sheetName val="자체실적1Q"/>
      <sheetName val="가격조사서"/>
      <sheetName val="중기조종사 단위단가"/>
      <sheetName val="1062-X방향 "/>
      <sheetName val="일위대가표(장비)"/>
      <sheetName val="기계설비공사 집계표"/>
      <sheetName val="설계내역서"/>
      <sheetName val="Sheet1 (2)"/>
      <sheetName val="목창호"/>
      <sheetName val="ȱ_x0000_⠀恷_x0000__x0000_"/>
      <sheetName val="천마갑지"/>
      <sheetName val="항목(1)"/>
      <sheetName val="FAB별"/>
      <sheetName val=""/>
      <sheetName val="수량집계"/>
      <sheetName val="총괄집계표"/>
      <sheetName val="인건-측정"/>
      <sheetName val="DHEQSUPT"/>
      <sheetName val="목포방향"/>
      <sheetName val="5사남"/>
      <sheetName val="대가목록"/>
      <sheetName val="LinerWt"/>
      <sheetName val="공사내역"/>
      <sheetName val="부하계산서"/>
      <sheetName val="BS"/>
      <sheetName val="96월별PL"/>
      <sheetName val="위스키3"/>
      <sheetName val="주류전체2"/>
      <sheetName val="PL"/>
      <sheetName val="당년실적"/>
      <sheetName val="전년실적"/>
      <sheetName val="1.가로등수량"/>
      <sheetName val="코드 및 제품 목록"/>
      <sheetName val="총괄내역서"/>
      <sheetName val="DATA-UPS"/>
      <sheetName val="A(Rev.3)"/>
      <sheetName val="M"/>
      <sheetName val="전체내역 (2)"/>
      <sheetName val="単価表"/>
      <sheetName val="배명(단가)"/>
      <sheetName val="사진"/>
      <sheetName val="조명시설"/>
      <sheetName val="토공산출(주차장)"/>
      <sheetName val="EQUIP"/>
      <sheetName val="인원현황"/>
      <sheetName val="조직"/>
      <sheetName val="원가계산서"/>
      <sheetName val="옵션"/>
      <sheetName val="신규 품목 합산자재"/>
      <sheetName val="신규 품목 일위대가"/>
      <sheetName val="산출내역서집계표"/>
      <sheetName val="업체별단가"/>
      <sheetName val="내역표지"/>
      <sheetName val="REDUCER"/>
      <sheetName val="WE'T"/>
      <sheetName val="cctv"/>
      <sheetName val="내역서(음성금왕)"/>
      <sheetName val="(참조)PH-2 12K_150406 제원"/>
      <sheetName val="직재"/>
      <sheetName val="주차구획선수량"/>
      <sheetName val="표지"/>
      <sheetName val="설비원가"/>
      <sheetName val="총괄표"/>
      <sheetName val="업무처리전"/>
      <sheetName val="산출집계"/>
      <sheetName val="FRP PIPING 일위대가"/>
      <sheetName val="@PRICE1"/>
      <sheetName val="전선 및 전선관"/>
      <sheetName val="Sheet3"/>
      <sheetName val="당초"/>
      <sheetName val="PRO_DCI"/>
      <sheetName val="INST_DCI"/>
      <sheetName val="HVAC_DCI"/>
      <sheetName val="PIPE_DCI"/>
      <sheetName val="기본사항"/>
      <sheetName val="도면자료제출일정"/>
      <sheetName val="노무"/>
      <sheetName val="동해title"/>
      <sheetName val="CAL1"/>
      <sheetName val="유림총괄"/>
      <sheetName val="LF자재단가"/>
      <sheetName val="조건표 (2)"/>
      <sheetName val="관급자재"/>
      <sheetName val="CP-E2 (품셈표)"/>
      <sheetName val="DATA2000"/>
      <sheetName val="아파트_"/>
      <sheetName val="공사개요_(2)"/>
      <sheetName val="1차_내역서"/>
      <sheetName val="건축내역서_(경제상무실)"/>
      <sheetName val="전_기"/>
      <sheetName val="조도계산서_(도서)"/>
      <sheetName val="직노"/>
      <sheetName val="집수정(600-700)"/>
      <sheetName val="설계명세서"/>
      <sheetName val="예산명세서"/>
      <sheetName val="자료입력"/>
      <sheetName val="3련 BOX"/>
      <sheetName val="ȱ"/>
      <sheetName val="금액"/>
      <sheetName val="사통"/>
      <sheetName val="목표세부명세"/>
      <sheetName val="설명서 "/>
      <sheetName val="계약내역서(을지)"/>
      <sheetName val="1단계"/>
      <sheetName val="FB25JN"/>
      <sheetName val="통보서"/>
      <sheetName val="건축(을)"/>
      <sheetName val="PRICES"/>
      <sheetName val="COST"/>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제품 정보"/>
      <sheetName val="16년 부문별"/>
      <sheetName val="설계예산서"/>
      <sheetName val="예정(3)"/>
      <sheetName val="동원(3)"/>
      <sheetName val="총괄"/>
      <sheetName val="구의33고"/>
      <sheetName val="진주방향"/>
      <sheetName val="마산방향"/>
      <sheetName val="마산방향철근집계"/>
      <sheetName val="1-4 익월예상투자대비"/>
      <sheetName val="1-2 투입대비"/>
      <sheetName val="대치판정"/>
      <sheetName val="Sheet9"/>
      <sheetName val="Sheet14"/>
      <sheetName val="전기자료"/>
      <sheetName val="Sheet10"/>
      <sheetName val="Sheet13"/>
      <sheetName val="차수"/>
      <sheetName val="40총괄"/>
      <sheetName val="40집계"/>
      <sheetName val="Data②_분류표"/>
      <sheetName val="직원투입"/>
      <sheetName val="Gia vat tu"/>
      <sheetName val="데이타"/>
      <sheetName val="기계내역"/>
      <sheetName val="ȱ_x005f_x0000_⠀恷_x005f_x0000__x005f_x0000_"/>
      <sheetName val="전체 수금"/>
      <sheetName val="단위단가"/>
      <sheetName val="변경별표"/>
      <sheetName val="기숙사본건물도급내역"/>
      <sheetName val="Arch"/>
      <sheetName val="터파기및재료"/>
      <sheetName val="대림산업"/>
      <sheetName val="실행대비"/>
      <sheetName val="단면설계"/>
      <sheetName val="안정검토"/>
      <sheetName val="목록"/>
      <sheetName val="품셈표"/>
      <sheetName val="표준건축비"/>
      <sheetName val="제품"/>
      <sheetName val="수량산출서 갑지"/>
      <sheetName val="견적 (2)"/>
      <sheetName val="PI"/>
      <sheetName val="9GNG운반"/>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계획대비 정산비용(합계)"/>
      <sheetName val="부대공"/>
      <sheetName val="포장공"/>
      <sheetName val="실행(표지,갑,을)"/>
      <sheetName val="동원인원"/>
      <sheetName val="전기공사"/>
      <sheetName val="GRDBS"/>
      <sheetName val="시실누(모) "/>
      <sheetName val="현우실적"/>
      <sheetName val="Subs"/>
      <sheetName val="2. 주요공지"/>
      <sheetName val="FACTOR"/>
      <sheetName val="샘플표지"/>
      <sheetName val="골조시행"/>
      <sheetName val="개선안 개요"/>
      <sheetName val="단중"/>
      <sheetName val="배수내역"/>
      <sheetName val="기준정보"/>
      <sheetName val="LOB"/>
      <sheetName val="냉천부속동"/>
      <sheetName val="Baby일위대가"/>
      <sheetName val="기초자료"/>
      <sheetName val="견적집계표"/>
      <sheetName val="laroux"/>
      <sheetName val="인사데이타(정규)"/>
      <sheetName val="공통"/>
      <sheetName val="s"/>
      <sheetName val="환율change"/>
      <sheetName val="PAD_TR보호대기초"/>
      <sheetName val="중기조종사_단위단가"/>
      <sheetName val="1062-X방향_"/>
      <sheetName val="기계설비공사_집계표"/>
      <sheetName val="Sheet1_(2)"/>
      <sheetName val="투찰보고"/>
      <sheetName val="분석기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1월"/>
      <sheetName val="정화조동내역"/>
      <sheetName val="인천제철"/>
      <sheetName val="IMP(MAIN)"/>
      <sheetName val="IMP (REACTOR)"/>
      <sheetName val="BB"/>
      <sheetName val="DB"/>
      <sheetName val="기성금내역서"/>
      <sheetName val="토공및가시설"/>
      <sheetName val="電気設備表"/>
      <sheetName val="E.C.T DATA(DON'T TOUCH)"/>
      <sheetName val="VENDOR DATA"/>
      <sheetName val="SITE DATA"/>
      <sheetName val="Materials Categories"/>
      <sheetName val="단면 (2)"/>
      <sheetName val="MAT"/>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일일출역현황"/>
      <sheetName val="코드"/>
      <sheetName val="약품설비"/>
      <sheetName val="2000노임기준"/>
      <sheetName val="식재일위대가"/>
      <sheetName val="역T형교대(말뚝기초)"/>
      <sheetName val="준공조서갑지"/>
      <sheetName val="갑지1"/>
      <sheetName val="영동(D)"/>
      <sheetName val="PROCURE"/>
      <sheetName val="설계예시"/>
      <sheetName val="30신설일위대가"/>
      <sheetName val="30집계표"/>
      <sheetName val="NSCP견적물량"/>
      <sheetName val="공사비예산서(토목분)"/>
      <sheetName val="I一般比"/>
      <sheetName val="CABLE SIZE-3"/>
      <sheetName val="도"/>
      <sheetName val="현장지지물물량"/>
      <sheetName val="1TL종점(1)"/>
      <sheetName val="미수"/>
      <sheetName val="연부97-1"/>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의뢰서"/>
      <sheetName val="(참조)PH-2_12K_150406_제원"/>
      <sheetName val="FRP_PIPING_일위대가"/>
      <sheetName val="unit_4"/>
      <sheetName val="1_가로등수량"/>
      <sheetName val="코드_및_제품_목록"/>
      <sheetName val="전선_및_전선관"/>
      <sheetName val="A(Rev_3)"/>
      <sheetName val="220_(2)"/>
      <sheetName val="전체내역_(2)"/>
      <sheetName val="BA_"/>
      <sheetName val="용접POINT산출_(2)"/>
      <sheetName val="투자,기성_실적"/>
      <sheetName val="신규_품목_합산자재"/>
      <sheetName val="신규_품목_일위대가"/>
      <sheetName val="제품_정보"/>
      <sheetName val="16년_부문별"/>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BOX 본체"/>
      <sheetName val="단가조사"/>
      <sheetName val="Bellinfo"/>
      <sheetName val="DATASPEC(VT1)"/>
      <sheetName val="화설내"/>
      <sheetName val="공사일보 취합용"/>
      <sheetName val="원가"/>
      <sheetName val="기계경비(시간당)"/>
      <sheetName val="램머"/>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5_전사투자계획종함안1"/>
      <sheetName val="현장관리비_산출내역1"/>
      <sheetName val="BASIC_(2)1"/>
      <sheetName val="화재_탐지_설비1"/>
      <sheetName val="_냉각수펌프1"/>
      <sheetName val="BEND_LOSS1"/>
      <sheetName val="실행예산대비_발주내역1차1"/>
      <sheetName val="건축공사_집계표1"/>
      <sheetName val="3_건축(현장안)1"/>
      <sheetName val="실행내역서_1"/>
      <sheetName val="Table_3-EQ1"/>
      <sheetName val="조건표_(2)"/>
      <sheetName val="CP-E2_(품셈표)"/>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차이분석(수정)"/>
      <sheetName val="공사원가"/>
      <sheetName val="G_R300경비"/>
      <sheetName val="중기사용료산출근거"/>
      <sheetName val="원가계산서_"/>
      <sheetName val="내역서01"/>
      <sheetName val="소일위대가코드표"/>
      <sheetName val="수목데이타_2"/>
      <sheetName val="수목표준대가"/>
      <sheetName val="식재인부"/>
      <sheetName val="공정집계_국별"/>
      <sheetName val="조명율표"/>
      <sheetName val="단가_및_재료비"/>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Macro7"/>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7단가"/>
      <sheetName val="SW-TEO"/>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합산자재"/>
      <sheetName val="일대목차"/>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총 원가계산"/>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부하(성남)"/>
      <sheetName val="PH-2"/>
      <sheetName val="정보"/>
      <sheetName val="실행DB"/>
      <sheetName val="Spec1"/>
      <sheetName val="costing_CV"/>
      <sheetName val="ASCEandUBC"/>
      <sheetName val="수주현황2월"/>
      <sheetName val="산출근거#2-3"/>
      <sheetName val="상반기손익차2총괄"/>
      <sheetName val="96.12"/>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PRESSURE GAUGE"/>
      <sheetName val="Benchmark"/>
      <sheetName val="Consumables"/>
      <sheetName val="12CGOU"/>
      <sheetName val="유효성목록"/>
      <sheetName val="3004-2"/>
      <sheetName val="8.PILE  (돌출)"/>
      <sheetName val="단가비교표"/>
      <sheetName val="일위대가(계측기설치)"/>
      <sheetName val="주경기-오배수"/>
      <sheetName val="단독"/>
      <sheetName val="경비"/>
      <sheetName val="노무비단가"/>
      <sheetName val="단가 "/>
      <sheetName val="Macro(전선)"/>
      <sheetName val="입력시트"/>
      <sheetName val="DATA1"/>
      <sheetName val="판매시설"/>
      <sheetName val="계정참조"/>
      <sheetName val="방배동내역(리라)"/>
      <sheetName val="부대공사총괄"/>
      <sheetName val="현장경비"/>
      <sheetName val="건축공사집계표"/>
      <sheetName val="방배동내역 (총괄)"/>
      <sheetName val="전력간선 설비공사电力_x0000__x0000_"/>
      <sheetName val="B"/>
      <sheetName val="-"/>
      <sheetName val="예산"/>
      <sheetName val="날개벽(시점좌측)"/>
      <sheetName val="준공조서"/>
      <sheetName val="공사준공계"/>
      <sheetName val="준공검사보고서"/>
      <sheetName val="205동"/>
      <sheetName val="ȱ_x0000_⠀恷_x0000__x"/>
      <sheetName val="공정진도현황(2069)"/>
      <sheetName val="공정진도현황(2단계2차)"/>
      <sheetName val="철근"/>
      <sheetName val="고정1"/>
      <sheetName val="U-TYPE(1)"/>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노무비(전지2기)"/>
      <sheetName val="업무분장"/>
      <sheetName val="도급견적가"/>
      <sheetName val="Financ. Overview"/>
      <sheetName val="Toolbox"/>
      <sheetName val="인건비(VOICE)"/>
      <sheetName val="부대공Ⅱ"/>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118_세금과공과1"/>
      <sheetName val="108_수선비1"/>
      <sheetName val="7_경제성결과"/>
      <sheetName val="총_원가계산"/>
      <sheetName val="강관_및_부속"/>
      <sheetName val="입출재고현황_(2)"/>
      <sheetName val="장비당단가_(1)"/>
      <sheetName val="0__Level"/>
      <sheetName val="CFS3"/>
      <sheetName val="배관내경(삭제하지마시오)"/>
      <sheetName val="Vendor"/>
      <sheetName val="Conduit_Size선정"/>
      <sheetName val="DANGA"/>
      <sheetName val="C97상"/>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IMP_(REACTOR)"/>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1-7"/>
      <sheetName val="6MONTHS"/>
      <sheetName val="1,2,3,4,5단위수량"/>
      <sheetName val="목록별산출서(CM)"/>
      <sheetName val="노임근거(CM)"/>
      <sheetName val="산출집계(CM)"/>
      <sheetName val="합산자재 (2)"/>
      <sheetName val="목록별산출서(시공사)"/>
      <sheetName val="분전함신설"/>
      <sheetName val="접지1종"/>
      <sheetName val="RR1-3집계"/>
      <sheetName val="실수량대입 (2)"/>
      <sheetName val="A-1"/>
      <sheetName val="현장운영비 산출"/>
      <sheetName val="기준단가현황"/>
      <sheetName val="공사개요(입력)"/>
      <sheetName val="유치원내역"/>
      <sheetName val="NEYOK"/>
      <sheetName val="PRİSMA"/>
      <sheetName val="(원문)특허실용의장"/>
      <sheetName val="예산羘ↈ✈"/>
      <sheetName val="예산ၒ_x0000__x0000_"/>
      <sheetName val="세금자료"/>
      <sheetName val="w't table"/>
      <sheetName val="VS배관내역서"/>
      <sheetName val="IMP (RE_x0000__x0000__x0005__x0000_閰貌"/>
      <sheetName val="IMP (RE_x0000__x0000__x0005__x0000_ධ臹"/>
      <sheetName val="G.R300경비"/>
      <sheetName val="FAB_I"/>
      <sheetName val="escon"/>
      <sheetName val="단가조사서"/>
      <sheetName val="FitOutConfCentre"/>
      <sheetName val="BM"/>
      <sheetName val="VC2 8.98"/>
      <sheetName val="96까지"/>
      <sheetName val="97년"/>
      <sheetName val="98이후"/>
      <sheetName val="용지매수"/>
      <sheetName val="한강운반비"/>
      <sheetName val="IMP (RE"/>
      <sheetName val="00노임기준"/>
      <sheetName val="ȱ_x005f_x0000_⠀恷_x0"/>
      <sheetName val="ȱ_x005f_x005f_x005f"/>
      <sheetName val="식재೚_x0002_退嚢"/>
      <sheetName val="매립"/>
      <sheetName val="부산제일극장"/>
      <sheetName val="3BL공동구 수량"/>
      <sheetName val=" 견적서"/>
      <sheetName val="A LINE"/>
      <sheetName val="EE-PROP"/>
      <sheetName val="HRG BAHAN &amp; UPAH okk"/>
      <sheetName val="Analis Kusen okk"/>
      <sheetName val="Notes"/>
      <sheetName val="Bhn.Pmsrn"/>
      <sheetName val="기계설비공사__x0000__x0000__x0005_"/>
      <sheetName val="기계설비공사_"/>
      <sheetName val="기계설비공사__x0000_桅ȩ"/>
      <sheetName val="기계설비공사__x0000_ȫ"/>
      <sheetName val="기계설비공사__x0000_眡Ʋ"/>
      <sheetName val="공정"/>
      <sheetName val="ENE-CAL"/>
      <sheetName val="대로근거"/>
      <sheetName val="중로근거"/>
      <sheetName val="공통비총괄표"/>
      <sheetName val="기초자료입력"/>
      <sheetName val="MixBed"/>
      <sheetName val="A"/>
      <sheetName val="단가표 (2)"/>
      <sheetName val="Ref"/>
      <sheetName val="구성비"/>
      <sheetName val="Eq. Mobiliz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sheetData sheetId="552"/>
      <sheetData sheetId="553"/>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refreshError="1"/>
      <sheetData sheetId="923" refreshError="1"/>
      <sheetData sheetId="924" refreshError="1"/>
      <sheetData sheetId="925" refreshError="1"/>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sheetData sheetId="1286"/>
      <sheetData sheetId="1287"/>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D TR보호대기초"/>
      <sheetName val="가로등기초"/>
      <sheetName val="HANDHOLE(2)"/>
      <sheetName val="조도계산"/>
      <sheetName val="SG"/>
      <sheetName val="LP-S"/>
      <sheetName val="조명율표"/>
      <sheetName val="노임"/>
      <sheetName val="수량산출"/>
      <sheetName val="설비"/>
      <sheetName val="DATA"/>
      <sheetName val="신규일위대가"/>
      <sheetName val="제직재"/>
      <sheetName val="설직재-1"/>
      <sheetName val="제-노임"/>
      <sheetName val="직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총괄내역서"/>
      <sheetName val="원가출력"/>
      <sheetName val="원가출력 (군)"/>
      <sheetName val="기타경비"/>
      <sheetName val="기준율"/>
      <sheetName val="적용율"/>
      <sheetName val="원가출력 (2)"/>
      <sheetName val="기타경비 (2)"/>
      <sheetName val="XL4Poppy"/>
      <sheetName val="예가표"/>
      <sheetName val="L형옹벽단위수량(35)"/>
      <sheetName val="DATE"/>
      <sheetName val="1호맨홀토공"/>
      <sheetName val="수량산출"/>
      <sheetName val="ABUT수량-A1"/>
      <sheetName val="_x0003__x0008__x0003_가̢"/>
      <sheetName val="Sheet1"/>
      <sheetName val="PAD TR보호대기초"/>
      <sheetName val="가로등기초"/>
      <sheetName val="HANDHOLE(2)"/>
      <sheetName val="원형1호맨홀토공수량"/>
      <sheetName val="아울렛박스"/>
      <sheetName val="금액내역서"/>
      <sheetName val="#REF"/>
      <sheetName val="6PILE  (돌출)"/>
      <sheetName val="8.석축단위(H=1.5M)"/>
      <sheetName val="현장조사"/>
      <sheetName val="단위수량"/>
      <sheetName val="지장물C"/>
      <sheetName val="단면 (2)"/>
      <sheetName val="우수"/>
      <sheetName val="기계경비"/>
      <sheetName val="원가계산서"/>
      <sheetName val="Sheet1 (2)"/>
      <sheetName val="종배수관"/>
      <sheetName val="급수관조서"/>
      <sheetName val="70%"/>
      <sheetName val="S0"/>
      <sheetName val="토사(PE)"/>
      <sheetName val="지구단위계획"/>
      <sheetName val="배수설비집계"/>
      <sheetName val="설계조건"/>
      <sheetName val="8.PILE  (돌출)"/>
      <sheetName val="가시설(TYPE-A)"/>
      <sheetName val="공사비증감"/>
      <sheetName val="내역서"/>
      <sheetName val="준검 내역서"/>
      <sheetName val="woo(mac)"/>
      <sheetName val="터파기및재료"/>
      <sheetName val="조명시설"/>
      <sheetName val="원가입력"/>
      <sheetName val="U-TYPE(1)"/>
      <sheetName val="공문"/>
      <sheetName val="간지"/>
      <sheetName val="간접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증감"/>
      <sheetName val="터파기및재료"/>
      <sheetName val="철근 공사비 대비표"/>
      <sheetName val="CODE"/>
      <sheetName val="6PILE  (돌출)"/>
      <sheetName val="가도공"/>
      <sheetName val="원가계산서(년도별)"/>
      <sheetName val="집계표(도급)"/>
      <sheetName val="내역서(도급)"/>
      <sheetName val="6월호"/>
      <sheetName val="집계표"/>
      <sheetName val="COPING"/>
      <sheetName val="금액내역서"/>
      <sheetName val="표지"/>
      <sheetName val="목차"/>
      <sheetName val="간지"/>
      <sheetName val="총괄자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INNER FULE"/>
      <sheetName val="적용할증"/>
      <sheetName val="연돌일위집계"/>
      <sheetName val="일위대가"/>
      <sheetName val="고소할증품"/>
      <sheetName val="특수비계공품"/>
      <sheetName val="수량산출서"/>
      <sheetName val="플랫폼집계"/>
      <sheetName val="플랫폼수량"/>
      <sheetName val="계단집계"/>
      <sheetName val="계단수량"/>
      <sheetName val="랜딩집계"/>
      <sheetName val="랜딩수량"/>
      <sheetName val="사다리집계"/>
      <sheetName val="사다리수량"/>
      <sheetName val="Sheet1"/>
      <sheetName val="연돌내역서"/>
      <sheetName val="연돌"/>
      <sheetName val="(76)배관총괄"/>
      <sheetName val="M2-1-1"/>
      <sheetName val="M2-1-2"/>
      <sheetName val="M2-1-3"/>
      <sheetName val="M2-1-4"/>
      <sheetName val="M2-1-5"/>
      <sheetName val="M2-1-6"/>
      <sheetName val="M2-1-7"/>
      <sheetName val="M2-1-8"/>
      <sheetName val="M2-1-9"/>
      <sheetName val="M2-1-10"/>
      <sheetName val="Sheet2"/>
      <sheetName val="Sheet3"/>
      <sheetName val="정산"/>
      <sheetName val="관리비"/>
      <sheetName val="기성공제"/>
      <sheetName val="실행내역"/>
      <sheetName val="1월보고(99종합)"/>
      <sheetName val="00년 1월"/>
      <sheetName val="00년 2월"/>
      <sheetName val="00년 3월"/>
      <sheetName val="00년 4월"/>
      <sheetName val="00년 5월"/>
      <sheetName val="00년상반기"/>
      <sheetName val="00년 7월"/>
      <sheetName val="00년 8월"/>
      <sheetName val="00년 9월"/>
      <sheetName val="00년10월"/>
      <sheetName val="12월가공서비스"/>
      <sheetName val="Sheet10"/>
      <sheetName val="Sheet11"/>
      <sheetName val="Sheet12"/>
      <sheetName val="Sheet13"/>
      <sheetName val="Sheet14"/>
      <sheetName val="Sheet15"/>
      <sheetName val="Sheet16"/>
      <sheetName val="그래프data"/>
      <sheetName val="정부노임단가"/>
      <sheetName val="갑지(추정)"/>
      <sheetName val="㽓다리수량"/>
      <sheetName val="실행(1)"/>
      <sheetName val="공문"/>
      <sheetName val="설계예산서"/>
      <sheetName val="노원열병합  건축공사기성내역서"/>
      <sheetName val="단가표"/>
      <sheetName val="연돌내역일위"/>
      <sheetName val="PIPE내역(FCN)"/>
      <sheetName val="목표세부명세"/>
      <sheetName val="01"/>
      <sheetName val="SG"/>
      <sheetName val="건축집계"/>
      <sheetName val="금액내역서"/>
      <sheetName val="일위대가-목록"/>
      <sheetName val="결과조달"/>
      <sheetName val="S003031"/>
      <sheetName val="노임단가"/>
      <sheetName val="가시설흙막이"/>
      <sheetName val="TOWER 12TON"/>
      <sheetName val="TOWER 10TON"/>
      <sheetName val="직재"/>
      <sheetName val="소비자가"/>
      <sheetName val="품셈"/>
      <sheetName val="안국연체"/>
      <sheetName val="현장경상비"/>
      <sheetName val="6호기"/>
      <sheetName val="0226"/>
      <sheetName val="DRUM"/>
      <sheetName val="배관(TDI ISBL)"/>
      <sheetName val="PBS"/>
      <sheetName val="h-013211-2"/>
      <sheetName val="TB-내역서"/>
      <sheetName val="동축분 종합설계서"/>
      <sheetName val="전기일위대가"/>
      <sheetName val="Sheet5"/>
      <sheetName val="입상내역"/>
      <sheetName val="수문일위1"/>
      <sheetName val="청산공사"/>
      <sheetName val="예가표"/>
      <sheetName val="APT"/>
      <sheetName val="기계설비"/>
      <sheetName val="1ST"/>
      <sheetName val="실행"/>
      <sheetName val="집계"/>
      <sheetName val="#REF"/>
      <sheetName val="기본일위"/>
      <sheetName val="직노"/>
      <sheetName val="I一般比"/>
      <sheetName val="내역서2안"/>
      <sheetName val="설직재-1"/>
      <sheetName val="기준"/>
      <sheetName val="IW-LIST"/>
      <sheetName val="당초"/>
      <sheetName val="지급자재"/>
      <sheetName val="1단계"/>
      <sheetName val="C3"/>
      <sheetName val="TDI ISBL"/>
      <sheetName val="CAT_5"/>
      <sheetName val="단중"/>
      <sheetName val="품셈표"/>
      <sheetName val="유림골조"/>
      <sheetName val="금융비용"/>
      <sheetName val="misc"/>
      <sheetName val="일위대가목차"/>
      <sheetName val="3.공통공사대비"/>
      <sheetName val="세대내부"/>
      <sheetName val=" 견적서"/>
      <sheetName val="PIPE"/>
      <sheetName val="FLANGE"/>
      <sheetName val="VALVE"/>
      <sheetName val="일위대가(여기까지)"/>
      <sheetName val="공사내역"/>
      <sheetName val="D-3109"/>
      <sheetName val="내역서(총)"/>
      <sheetName val="설계예시"/>
      <sheetName val="Sheet4"/>
      <sheetName val="조건표"/>
      <sheetName val="설계조건"/>
      <sheetName val="B"/>
      <sheetName val="수주전망영업부"/>
      <sheetName val="NYS"/>
      <sheetName val="일반부표"/>
      <sheetName val="품셈TABLE"/>
      <sheetName val="모니터"/>
      <sheetName val="공통비총괄표"/>
      <sheetName val="INNER_FULE"/>
      <sheetName val="00년_1월"/>
      <sheetName val="00년_2월"/>
      <sheetName val="00년_3월"/>
      <sheetName val="00년_4월"/>
      <sheetName val="00년_5월"/>
      <sheetName val="00년_7월"/>
      <sheetName val="00년_8월"/>
      <sheetName val="00년_9월"/>
      <sheetName val="노원열병합__건축공사기성내역서"/>
      <sheetName val="배관(TDI_ISBL)"/>
      <sheetName val="TOWER_12TON"/>
      <sheetName val="TOWER_10TON"/>
      <sheetName val="전기"/>
      <sheetName val="건축(광주)"/>
      <sheetName val="ELECTRIC"/>
      <sheetName val="CTEMCOST"/>
      <sheetName val="SCHEDULE"/>
      <sheetName val="노임"/>
      <sheetName val="도"/>
      <sheetName val="견적"/>
      <sheetName val="내"/>
      <sheetName val="월별cashflow"/>
      <sheetName val="사업검토"/>
      <sheetName val="월별경비집행"/>
      <sheetName val="공사비증감"/>
      <sheetName val="6PILE  (돌출)"/>
      <sheetName val="제직재"/>
      <sheetName val="제-노임"/>
      <sheetName val="표지"/>
      <sheetName val="일위"/>
      <sheetName val="금융"/>
      <sheetName val="TRE TABLE"/>
      <sheetName val="DATA"/>
      <sheetName val="내역서(증축)"/>
      <sheetName val="견적조건"/>
      <sheetName val="도면자료제출일정"/>
      <sheetName val="부표총괄"/>
      <sheetName val="CALCULATION"/>
      <sheetName val="Summary"/>
      <sheetName val="24V"/>
      <sheetName val="C-301E~305E"/>
      <sheetName val="CONC SLAB"/>
      <sheetName val="수로단위수량"/>
      <sheetName val="건축-물가변동"/>
      <sheetName val="기준표"/>
      <sheetName val="카메라(TO양식변경)"/>
      <sheetName val="설치공사"/>
      <sheetName val="가격조사서"/>
      <sheetName val="표지 (2)"/>
      <sheetName val="BQ"/>
      <sheetName val="수금 "/>
      <sheetName val="12월정산수금현황"/>
      <sheetName val="수정시산표"/>
      <sheetName val="BACKDATA"/>
      <sheetName val="A"/>
      <sheetName val="외화"/>
      <sheetName val="2 카드채권(대출포함)"/>
      <sheetName val="자금동향"/>
      <sheetName val="MINA BM"/>
      <sheetName val="예정(3)"/>
      <sheetName val="동원(3)"/>
      <sheetName val="기계경비 (2)"/>
      <sheetName val="DATA2000"/>
      <sheetName val="수입"/>
      <sheetName val="AC포장수량"/>
      <sheetName val="Y-WORK"/>
      <sheetName val="부속동"/>
      <sheetName val="개요"/>
      <sheetName val="경산"/>
      <sheetName val="공사현황"/>
      <sheetName val="code"/>
      <sheetName val="공종별 공사비변동"/>
      <sheetName val="J直材4"/>
      <sheetName val="자금신청서"/>
      <sheetName val="P.M 별"/>
      <sheetName val="외주계약현황"/>
      <sheetName val="자재계약내용"/>
      <sheetName val="설계명세서(선로)"/>
      <sheetName val="0708"/>
      <sheetName val="nde_request"/>
      <sheetName val="부하(성남)"/>
      <sheetName val="EQUIP"/>
      <sheetName val="내역서"/>
      <sheetName val="공종별수량집계"/>
      <sheetName val="1__설계조건_2_단면가정_3__하중계산"/>
      <sheetName val="LEGEND"/>
      <sheetName val="DATA_입력란"/>
      <sheetName val="CODE1"/>
      <sheetName val="danga"/>
      <sheetName val="보도경계블럭"/>
      <sheetName val="ilch"/>
      <sheetName val="MOTOR"/>
      <sheetName val="원가총괄"/>
      <sheetName val="PARAMETER"/>
      <sheetName val="1_설계조건"/>
      <sheetName val="cable-data"/>
      <sheetName val="집수정(600-700)"/>
      <sheetName val="데이타"/>
      <sheetName val="단가_및_재료비"/>
      <sheetName val="요율"/>
      <sheetName val="단가및재료비"/>
      <sheetName val="총괄표"/>
      <sheetName val="중기사용료산출근거"/>
      <sheetName val="차도부연장현황"/>
      <sheetName val="식재인부"/>
      <sheetName val="빗물받이(910-510-410)"/>
      <sheetName val="수자재단위당"/>
      <sheetName val="건축기계설비표선정수장"/>
      <sheetName val="토공사"/>
      <sheetName val="UNIT"/>
      <sheetName val="96보완계획7_12"/>
      <sheetName val="간접비"/>
      <sheetName val="할증 "/>
      <sheetName val="trf(36%)"/>
      <sheetName val="SOS_PLC &amp; Panel"/>
      <sheetName val="REFTABLE"/>
      <sheetName val="NAMES"/>
      <sheetName val="D-623D"/>
      <sheetName val="TCF"/>
      <sheetName val="人力"/>
      <sheetName val="分析2-安装包"/>
      <sheetName val="Back data Table"/>
      <sheetName val="집계표"/>
      <sheetName val="ERECIN"/>
      <sheetName val="동축분_종합설계서"/>
      <sheetName val="3_공통공사대비"/>
      <sheetName val="TDI_ISBL"/>
      <sheetName val="MINA_BM"/>
      <sheetName val="국내"/>
      <sheetName val="다이꾸"/>
      <sheetName val="0000"/>
      <sheetName val="의뢰서"/>
      <sheetName val="갑지"/>
      <sheetName val="대림경상68억"/>
      <sheetName val="VV보온LINK"/>
      <sheetName val="FIT보온LINK"/>
      <sheetName val="공통비(전체)"/>
      <sheetName val="날개벽수량표"/>
      <sheetName val="KMX(현대토목)"/>
      <sheetName val="원가계산서(남측)"/>
      <sheetName val="PIPE(UG)내역"/>
      <sheetName val="일위대가(계측기설치)"/>
      <sheetName val="COVER-P"/>
      <sheetName val="INSTR"/>
      <sheetName val="매출"/>
      <sheetName val="1.설계기준"/>
      <sheetName val="Sheet9"/>
      <sheetName val="발전기"/>
      <sheetName val="간선"/>
      <sheetName val="전기자료"/>
      <sheetName val="INNER_FULE1"/>
      <sheetName val="00년_1월1"/>
      <sheetName val="00년_2월1"/>
      <sheetName val="00년_3월1"/>
      <sheetName val="00년_4월1"/>
      <sheetName val="00년_5월1"/>
      <sheetName val="00년_7월1"/>
      <sheetName val="00년_8월1"/>
      <sheetName val="00년_9월1"/>
      <sheetName val="노원열병합__건축공사기성내역서1"/>
      <sheetName val="배관(TDI_ISBL)1"/>
      <sheetName val="TOWER_12TON1"/>
      <sheetName val="TOWER_10TON1"/>
      <sheetName val="_견적서"/>
      <sheetName val="7.1유효폭"/>
      <sheetName val="현장관리비"/>
      <sheetName val="노임이"/>
      <sheetName val="골프장예산"/>
      <sheetName val="실행내역서 "/>
      <sheetName val="설계명세서"/>
      <sheetName val="IMPEADENCE MAP 취수장"/>
      <sheetName val="단면 (2)"/>
      <sheetName val="sum1 (2)"/>
      <sheetName val="TG9504"/>
      <sheetName val="판가반영"/>
      <sheetName val="BQMPALOC"/>
      <sheetName val="토공정보"/>
      <sheetName val="두앙"/>
      <sheetName val="계정"/>
      <sheetName val="부하계산서"/>
      <sheetName val="Civil"/>
      <sheetName val="DB@Acess"/>
      <sheetName val="LinerWt"/>
      <sheetName val="Cash2"/>
      <sheetName val="Z"/>
      <sheetName val="만기"/>
      <sheetName val="97 사업추정(WEKI)"/>
      <sheetName val="단가조사"/>
      <sheetName val="DB"/>
      <sheetName val="마감사양"/>
      <sheetName val="토공실행"/>
      <sheetName val="GRDBS"/>
      <sheetName val="단가표 "/>
      <sheetName val="배수내역"/>
      <sheetName val="견"/>
      <sheetName val="FORM-0"/>
      <sheetName val="CODE (2)"/>
      <sheetName val="교각계산"/>
      <sheetName val="코드"/>
      <sheetName val="내역"/>
      <sheetName val="COST"/>
      <sheetName val="을"/>
      <sheetName val="기본사항"/>
      <sheetName val="을-ATYPE"/>
      <sheetName val="정보"/>
      <sheetName val="입력"/>
      <sheetName val="Project_Brief1"/>
      <sheetName val="Breakdown"/>
      <sheetName val="금액집계"/>
      <sheetName val="ITEM"/>
      <sheetName val="1공구(을)"/>
      <sheetName val="UnitRate"/>
      <sheetName val="유림총괄"/>
      <sheetName val="입찰내역 발주처 양식"/>
      <sheetName val="산거각호표"/>
      <sheetName val="설비원가"/>
      <sheetName val="손익분석"/>
      <sheetName val="대로근거"/>
      <sheetName val="중로근거"/>
      <sheetName val="수량산출서 갑지"/>
      <sheetName val="프랜트면허"/>
      <sheetName val="COPING"/>
      <sheetName val="오산갈곳"/>
      <sheetName val="토공(완충)"/>
      <sheetName val="3BL공동구 수량"/>
      <sheetName val="방배동내역(리라)"/>
      <sheetName val="공사비예산서(토목분)"/>
      <sheetName val="밸브설치"/>
      <sheetName val="경상비"/>
      <sheetName val="실행대비"/>
      <sheetName val="공사개요"/>
      <sheetName val="청천내"/>
      <sheetName val="도급내역"/>
      <sheetName val="세부내역"/>
      <sheetName val="연결임시"/>
      <sheetName val="구조물공"/>
      <sheetName val="2000년1차"/>
      <sheetName val="투찰추정"/>
      <sheetName val="도급내역5+800"/>
      <sheetName val="수목표준대가"/>
      <sheetName val="JUCKEYK"/>
      <sheetName val="부대공"/>
      <sheetName val="도급금액"/>
      <sheetName val="재노경"/>
      <sheetName val="일위대가(가설)"/>
      <sheetName val="단가"/>
      <sheetName val="배수공"/>
      <sheetName val="설계"/>
      <sheetName val="BID"/>
      <sheetName val="포장공"/>
      <sheetName val="일위대가(1)"/>
      <sheetName val="총공사내역서"/>
      <sheetName val="200"/>
      <sheetName val="토공"/>
      <sheetName val="도급"/>
      <sheetName val="설 계"/>
      <sheetName val="입찰안"/>
      <sheetName val="WORK"/>
      <sheetName val="일반공사"/>
      <sheetName val="충주"/>
      <sheetName val="입출재고현황 (2)"/>
      <sheetName val="구조물철거타공정이월"/>
      <sheetName val="9GNG운반"/>
      <sheetName val="아울렛박스"/>
      <sheetName val="허용전류-IEC"/>
      <sheetName val="허용전류-IEC DATA"/>
      <sheetName val="본선 토공 분배표"/>
      <sheetName val="방배2E"/>
      <sheetName val="연부97-1"/>
      <sheetName val="21301동"/>
      <sheetName val="slipsumpR"/>
      <sheetName val="산출내역서집계표"/>
      <sheetName val="관로토공집계표"/>
      <sheetName val="연습"/>
      <sheetName val="연수동"/>
      <sheetName val="공통부대비"/>
      <sheetName val="COVER"/>
      <sheetName val="조명시설"/>
      <sheetName val="MTO REV.2(ARMOR)"/>
      <sheetName val="교각1"/>
      <sheetName val="BSD (2)"/>
      <sheetName val="충돌 내용"/>
      <sheetName val="calc"/>
      <sheetName val="실행철강하도"/>
      <sheetName val="사통"/>
      <sheetName val="EQUIP-H"/>
      <sheetName val="공정기계"/>
      <sheetName val="계장"/>
      <sheetName val="토목"/>
      <sheetName val="건축"/>
      <sheetName val="DESIGN CRETERIA"/>
      <sheetName val="역T형"/>
      <sheetName val="앉음벽 (2)"/>
      <sheetName val="12CGOU"/>
      <sheetName val="Insts"/>
      <sheetName val="PRO_DCI"/>
      <sheetName val="INST_DCI"/>
      <sheetName val="HVAC_DCI"/>
      <sheetName val="PIPE_DCI"/>
      <sheetName val="TTL"/>
      <sheetName val="단면적"/>
      <sheetName val="MCC"/>
      <sheetName val="BACKDA_x0014_A"/>
      <sheetName val="조립지적"/>
      <sheetName val="BOX"/>
      <sheetName val="1.설계조건"/>
      <sheetName val="절단표"/>
      <sheetName val="20-25"/>
      <sheetName val="1,2,3,4,5단위수량"/>
      <sheetName val="Supplement2"/>
      <sheetName val="PRICES"/>
      <sheetName val="개시대사 (2)"/>
      <sheetName val="사업부배부A"/>
      <sheetName val="5.소재"/>
      <sheetName val="INNER_FULE2"/>
      <sheetName val="00년_1월2"/>
      <sheetName val="00년_2월2"/>
      <sheetName val="00년_3월2"/>
      <sheetName val="00년_4월2"/>
      <sheetName val="00년_5월2"/>
      <sheetName val="00년_7월2"/>
      <sheetName val="00년_8월2"/>
      <sheetName val="00년_9월2"/>
      <sheetName val="노원열병합__건축공사기성내역서2"/>
      <sheetName val="배관(TDI_ISBL)2"/>
      <sheetName val="TOWER_12TON2"/>
      <sheetName val="TOWER_10TON2"/>
      <sheetName val="3_공통공사대비1"/>
      <sheetName val="_견적서1"/>
      <sheetName val="TDI_ISBL1"/>
      <sheetName val="costing_CV"/>
      <sheetName val="총물량"/>
      <sheetName val="집계표(OPTION)"/>
      <sheetName val="costing_ESDV"/>
      <sheetName val="costing_FE"/>
      <sheetName val="costing_Misc"/>
      <sheetName val="costing_MOV"/>
      <sheetName val="costing_Press"/>
      <sheetName val="집계표(덕화)"/>
      <sheetName val="Base_Data"/>
      <sheetName val="PROCURE"/>
      <sheetName val="공사비SUM"/>
      <sheetName val="wagerate"/>
      <sheetName val="Total"/>
      <sheetName val="cable"/>
      <sheetName val="Appendix 2"/>
      <sheetName val="Appendix 3"/>
      <sheetName val="Appendix 4(a)_Civil"/>
      <sheetName val="Appendix 4(c)_Piping"/>
      <sheetName val="Appendix 4(b)_Elec."/>
      <sheetName val="临时设施费"/>
      <sheetName val="Subcon A"/>
      <sheetName val="jobhist"/>
      <sheetName val="HRB"/>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Inert Balls"/>
      <sheetName val="PROCESS"/>
      <sheetName val="기초자료입력"/>
      <sheetName val="3.PIPING"/>
      <sheetName val="일위대가 "/>
      <sheetName val="WELDING POINT 단가"/>
      <sheetName val="대비표"/>
      <sheetName val="sum"/>
      <sheetName val="Code_INTools"/>
      <sheetName val="Default_Magics"/>
      <sheetName val="Code_Magics"/>
      <sheetName val="9-1차이내역"/>
      <sheetName val="변경집계표"/>
      <sheetName val="SW"/>
      <sheetName val="Summary12"/>
      <sheetName val="Summary11"/>
      <sheetName val="OVERALL-PKG#1"/>
      <sheetName val="SHL"/>
      <sheetName val="22-Plant"/>
      <sheetName val="Supervision List"/>
      <sheetName val="CostDB"/>
      <sheetName val="BQ_Process "/>
      <sheetName val="BQ_Building "/>
      <sheetName val="fire alarm"/>
      <sheetName val="Tank Elec. BM "/>
      <sheetName val="132kv.BM "/>
      <sheetName val="MIBK원단위"/>
      <sheetName val="KUNGDEVI"/>
      <sheetName val="정산내역"/>
      <sheetName val="hvac(제어동)"/>
      <sheetName val="cal"/>
      <sheetName val="BOQ for HRSG &amp; BOP-mech."/>
      <sheetName val="Desal-E&amp;I"/>
      <sheetName val="BOQ for GTG &amp; STG-mech."/>
      <sheetName val="Gia vat tu"/>
      <sheetName val="단중표_ST"/>
      <sheetName val="기계내역"/>
      <sheetName val="Engrg Est"/>
      <sheetName val="PIPE-HOT"/>
      <sheetName val="CIVIL4"/>
      <sheetName val="0124"/>
      <sheetName val="현장지지물물량"/>
      <sheetName val="터파기및재료"/>
      <sheetName val="BOX(1.5X1.5)"/>
      <sheetName val="Cable경로수정_SRS_제출_견적내역(20120215)"/>
      <sheetName val="왕십리방향"/>
      <sheetName val="PAY"/>
      <sheetName val="MAT_N048"/>
      <sheetName val="그래프(안전환경)"/>
      <sheetName val="수금_"/>
      <sheetName val="2_카드채권(대출포함)"/>
      <sheetName val="일위대가_여기까지_"/>
      <sheetName val="사진"/>
      <sheetName val="DHEQSUPT"/>
      <sheetName val="N賃率-職"/>
      <sheetName val="EQUIPMENT"/>
      <sheetName val="동축분_종합설계서1"/>
      <sheetName val="MINA_BM1"/>
      <sheetName val="Back_data_Table"/>
      <sheetName val="CONC_SLAB"/>
      <sheetName val="SOS_PLC_&amp;_Panel"/>
      <sheetName val="할증_"/>
      <sheetName val="1_설계기준"/>
      <sheetName val="6PILE__(돌출)"/>
      <sheetName val="97_사업추정(WEKI)"/>
      <sheetName val="7_1유효폭"/>
      <sheetName val="실행내역서_"/>
      <sheetName val="IMPEADENCE_MAP_취수장"/>
      <sheetName val="특기사항"/>
      <sheetName val="별표 "/>
      <sheetName val="설계내역서"/>
      <sheetName val="내역1"/>
      <sheetName val="견적단가"/>
      <sheetName val="자재비산출(perlite)"/>
      <sheetName val="설산1.나"/>
      <sheetName val="본사S"/>
      <sheetName val="배관 PANIT 물량"/>
      <sheetName val="품"/>
      <sheetName val="산근"/>
      <sheetName val="MTP"/>
      <sheetName val=" 공사개요.xlsx"/>
      <sheetName val="SUPT_Column"/>
      <sheetName val="SUPT_Rafter"/>
      <sheetName val="SUPT_STR2"/>
      <sheetName val="SUPT_Girder"/>
      <sheetName val="Int Wind Girder"/>
      <sheetName val="AnchorB"/>
      <sheetName val="AnchorC"/>
      <sheetName val="Shell (App A)"/>
      <sheetName val="Annular"/>
      <sheetName val="Wind"/>
      <sheetName val="Rafter_Only"/>
      <sheetName val="App F"/>
      <sheetName val="Seismic"/>
      <sheetName val="Shell (VP Dgn)"/>
      <sheetName val="내역표지"/>
      <sheetName val="F801"/>
      <sheetName val="산출근거"/>
      <sheetName val="YES-T"/>
      <sheetName val="Sheet17"/>
      <sheetName val="단가산출"/>
      <sheetName val="DATE"/>
      <sheetName val="BAND(200)"/>
      <sheetName val="OUTER AREA(겹침없음)"/>
      <sheetName val="EG-09"/>
      <sheetName val="A-100전제"/>
      <sheetName val="Summary Sheets"/>
      <sheetName val="Cost Report-B&amp;V Det"/>
      <sheetName val="갑지1"/>
      <sheetName val="전계가"/>
      <sheetName val="업무담당"/>
      <sheetName val="BEND LOSS"/>
      <sheetName val="consumption"/>
      <sheetName val="BACKDA_x005f_x0014_A"/>
      <sheetName val="수량산출서(코너앵글)"/>
      <sheetName val="간접"/>
      <sheetName val="90EL JACKET"/>
      <sheetName val="JACKET(50,50)"/>
      <sheetName val="첨부_예산"/>
      <sheetName val="일위(PN)"/>
      <sheetName val="Sheeta"/>
      <sheetName val="Units+rev"/>
      <sheetName val="2010년 투입계획 (2)"/>
      <sheetName val="Nalut (천단위)"/>
      <sheetName val="준검 내역서"/>
      <sheetName val="EQUIPMENT -2"/>
      <sheetName val="CD,TH,TP"/>
      <sheetName val="Tong Hop"/>
      <sheetName val="He 06"/>
      <sheetName val="Nam 2004"/>
      <sheetName val="Nam 2003"/>
      <sheetName val="Nam 2005"/>
      <sheetName val="Nam 2002"/>
      <sheetName val="XL4Poppy"/>
      <sheetName val="토목주소"/>
      <sheetName val="양식_자재단가조사표"/>
      <sheetName val="교통대책내역"/>
      <sheetName val="대부예산서"/>
      <sheetName val="00년 湓畃"/>
      <sheetName val="She_x000c_+_x0000_"/>
      <sheetName val=""/>
      <sheetName val="자재집계"/>
      <sheetName val="삼광기업0120"/>
      <sheetName val="음료실행"/>
      <sheetName val="실행(표지,갑,을)"/>
      <sheetName val="실행(ALT1)"/>
      <sheetName val="동원인원"/>
      <sheetName val="원본"/>
      <sheetName val="ASCEandUBC"/>
      <sheetName val="인원현황"/>
      <sheetName val="name"/>
      <sheetName val="공내역"/>
      <sheetName val="손익합산"/>
      <sheetName val="단가(보완)"/>
      <sheetName val="대가 (보완)"/>
      <sheetName val="성곽내역서"/>
      <sheetName val="EP0618"/>
      <sheetName val="을 2"/>
      <sheetName val="PC방호벽설치수량"/>
      <sheetName val="F4-F7"/>
      <sheetName val="2.대외공문"/>
      <sheetName val="수량"/>
      <sheetName val="견적 (2)"/>
      <sheetName val="CONCRETE"/>
      <sheetName val="계수시트"/>
      <sheetName val="원가계산서"/>
      <sheetName val="물량표(신)"/>
      <sheetName val="AILC004"/>
      <sheetName val="적정심사"/>
      <sheetName val="건기토"/>
      <sheetName val="상세일위"/>
      <sheetName val="수주추정"/>
      <sheetName val="ERECT"/>
      <sheetName val="Master_Data"/>
      <sheetName val="자재단가"/>
      <sheetName val="간접비내역-1"/>
      <sheetName val="SILICATE"/>
      <sheetName val="FD1-1 1단도로측 (1)"/>
      <sheetName val="토량산출서"/>
      <sheetName val="당초토량산출서"/>
      <sheetName val="견적대비표"/>
      <sheetName val="차액보증"/>
      <sheetName val="증감내역서"/>
      <sheetName val="토적표"/>
      <sheetName val="노무비"/>
      <sheetName val="기초코드"/>
      <sheetName val="변경토량산출서"/>
      <sheetName val="7.휨변위계측"/>
      <sheetName val="수량산출"/>
      <sheetName val="Tap"/>
      <sheetName val="W-현원가"/>
      <sheetName val="진접"/>
      <sheetName val="공종별 공사비변_x0002_"/>
      <sheetName val="결재방"/>
      <sheetName val="남양내역"/>
      <sheetName val="조명율표"/>
      <sheetName val="TRE_TABLE"/>
      <sheetName val="CODE_(2)"/>
      <sheetName val="sum1_(2)"/>
      <sheetName val="단가표_"/>
      <sheetName val="P_M_별"/>
      <sheetName val="표지_(2)"/>
      <sheetName val="기계경비_(2)"/>
      <sheetName val="입찰내역_발주처_양식"/>
      <sheetName val="수량산출서_갑지"/>
      <sheetName val="3BL공동구_수량"/>
      <sheetName val="공종별_공사비변동"/>
      <sheetName val="앉음벽_(2)"/>
      <sheetName val="코드표"/>
      <sheetName val="TYPE-A"/>
      <sheetName val="최종보고1"/>
      <sheetName val="현금경비중역"/>
      <sheetName val="기안"/>
      <sheetName val="94B"/>
      <sheetName val="전체현황"/>
      <sheetName val="소유주(원)"/>
      <sheetName val="PTR台손익"/>
      <sheetName val="96수출"/>
      <sheetName val="인원01"/>
      <sheetName val="RD제품개발투자비(매가)"/>
      <sheetName val="1.POSITIONING"/>
      <sheetName val="존4"/>
      <sheetName val="협조전"/>
      <sheetName val="DAT(목표)"/>
      <sheetName val="소상 &quot;1&quot;"/>
      <sheetName val="1~3월 지시사항"/>
      <sheetName val="견적서"/>
      <sheetName val="ABUT수량-A1"/>
      <sheetName val="인건-측정"/>
      <sheetName val="일위2"/>
      <sheetName val="일위6"/>
      <sheetName val="Pier 3"/>
      <sheetName val="기계경비(시간당)"/>
      <sheetName val="AS복구"/>
      <sheetName val="중기터파기"/>
      <sheetName val="변수값"/>
      <sheetName val="중기상차"/>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sheetName val="#REF"/>
      <sheetName val="MOTOR"/>
      <sheetName val="요율"/>
      <sheetName val="일위목록"/>
      <sheetName val="을"/>
      <sheetName val="_REF"/>
      <sheetName val="__Sj13_sj13_end_______________2"/>
      <sheetName val=""/>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내역표지"/>
      <sheetName val="단위중량"/>
      <sheetName val="빗물받이(910-510-410)"/>
      <sheetName val="샘플표지"/>
      <sheetName val="조명시설"/>
      <sheetName val="소업1교"/>
      <sheetName val="반응조"/>
      <sheetName val="갑지"/>
      <sheetName val="간지(1)"/>
      <sheetName val="1,2,3,4,5단위수량"/>
      <sheetName val="내역서"/>
      <sheetName val="공사비집계"/>
      <sheetName val="총괄"/>
      <sheetName val="진주방향"/>
      <sheetName val="3BL공동구 수량"/>
      <sheetName val="#REF"/>
      <sheetName val="부안일위"/>
      <sheetName val="가격조사서"/>
      <sheetName val="업무처리전"/>
      <sheetName val="최적단면"/>
      <sheetName val="6PILE  _돌출_"/>
      <sheetName val="약품설비"/>
      <sheetName val="INPUT"/>
      <sheetName val="총 괄 표"/>
      <sheetName val="금액내역서"/>
      <sheetName val="교각계산"/>
      <sheetName val="SIL98"/>
      <sheetName val="옹벽조금수정"/>
      <sheetName val="노임단가"/>
      <sheetName val="참조"/>
      <sheetName val="사통"/>
      <sheetName val="물가시세"/>
      <sheetName val="터파기및재료"/>
      <sheetName val="가설건물"/>
      <sheetName val="입찰안"/>
      <sheetName val="토공 갑지"/>
      <sheetName val="Sheet1"/>
      <sheetName val="수지표"/>
      <sheetName val="셀명"/>
      <sheetName val="하도내역 (철콘)"/>
      <sheetName val="SLAB&quot;1&quot;"/>
      <sheetName val="직노"/>
      <sheetName val="본선 토공 분배표"/>
      <sheetName val="총괄내역서"/>
      <sheetName val="세대구분"/>
      <sheetName val="6PILE__(돌출)"/>
      <sheetName val="6PILE___돌출_"/>
      <sheetName val="3BL공동구_수량"/>
      <sheetName val="견적의뢰서"/>
      <sheetName val="2000년1차"/>
      <sheetName val="2000전체분"/>
      <sheetName val="200"/>
      <sheetName val="2.단면가정 "/>
      <sheetName val="목표세부명세"/>
      <sheetName val="자재집계표"/>
      <sheetName val="D200"/>
      <sheetName val="포장물량집계"/>
      <sheetName val="수로집계"/>
      <sheetName val="U-TYPE(1)"/>
      <sheetName val="내역"/>
      <sheetName val="오동"/>
      <sheetName val="대조"/>
      <sheetName val="나한"/>
      <sheetName val="경영상태"/>
      <sheetName val="인사자료총집계"/>
      <sheetName val="공사비증감"/>
      <sheetName val="원형1호맨홀토공수량"/>
      <sheetName val="배수관산출"/>
      <sheetName val="수안보-MBR1"/>
      <sheetName val="3.공통공사대비"/>
      <sheetName val="견적서(토공)"/>
      <sheetName val="2호맨홀공제수량"/>
      <sheetName val="BID"/>
      <sheetName val="산출내역서"/>
      <sheetName val="실행철강하도"/>
      <sheetName val="1062-X방향 "/>
      <sheetName val="발주설계서(당초)"/>
      <sheetName val="원가"/>
      <sheetName val="실정보고"/>
      <sheetName val="갑지1"/>
      <sheetName val="Sheet1 (2)"/>
      <sheetName val="DATA98"/>
      <sheetName val="고창방향"/>
      <sheetName val="DATE"/>
      <sheetName val="1. 설계조건 2.단면가정 3. 하중계산"/>
      <sheetName val="DATA 입력란"/>
      <sheetName val="000000"/>
      <sheetName val="예가표"/>
      <sheetName val="연돌일위집계"/>
      <sheetName val="포장공자재집계표"/>
      <sheetName val="간선계산"/>
      <sheetName val="공사비증감(P4) "/>
      <sheetName val="ELECTRIC"/>
      <sheetName val="SCHEDULE"/>
      <sheetName val="일위대가(계측기설치)"/>
      <sheetName val="기성내역"/>
      <sheetName val="경상비"/>
      <sheetName val="DATA2000"/>
      <sheetName val="단면 (2)"/>
      <sheetName val="실행예산"/>
      <sheetName val="식재"/>
      <sheetName val="시설물"/>
      <sheetName val="식재출력용"/>
      <sheetName val="유지관리"/>
      <sheetName val="단가"/>
      <sheetName val="주식"/>
      <sheetName val="DATA입력"/>
      <sheetName val="집계표"/>
      <sheetName val="사리부설"/>
      <sheetName val="자료"/>
      <sheetName val="코드표"/>
      <sheetName val="여과지동"/>
      <sheetName val="기초자료"/>
      <sheetName val="슬래브"/>
      <sheetName val="산출근거"/>
      <sheetName val="말뚝지지력산정"/>
      <sheetName val="안산기계장치"/>
      <sheetName val="신당동집계표"/>
      <sheetName val="3.하중산정4.지지력"/>
      <sheetName val="TOTAL_BOQ"/>
      <sheetName val="ABUT수량-A1"/>
      <sheetName val="가도공"/>
      <sheetName val="관로토공집계표"/>
      <sheetName val="2공구산출내역"/>
      <sheetName val="대비"/>
      <sheetName val="CTEMCOST"/>
      <sheetName val="제출내역 (2)"/>
      <sheetName val="기자재비"/>
      <sheetName val="공통비총괄표"/>
      <sheetName val="Sheet2"/>
      <sheetName val="1TL종점(1)"/>
      <sheetName val="토목품셈"/>
      <sheetName val="PAD TR보호대기초"/>
      <sheetName val="가로등기초"/>
      <sheetName val="HANDHOLE(2)"/>
      <sheetName val="전차선로 물량표"/>
      <sheetName val="일위대가"/>
      <sheetName val="밸브설치"/>
      <sheetName val="일위대가목록"/>
      <sheetName val="8.PILE  (돌출)"/>
      <sheetName val="산근터빈"/>
      <sheetName val="공문"/>
      <sheetName val="COVER"/>
      <sheetName val="Sheet4"/>
      <sheetName val="뚝토공"/>
      <sheetName val="세목전체"/>
      <sheetName val="6PILE+옹벽집계!$G$6+옹벽집계!$H$10  (돌출"/>
      <sheetName val="6PILE  _돌_x001c__"/>
      <sheetName val="일위(PN)"/>
      <sheetName val="토목"/>
      <sheetName val="기계(집계표)"/>
      <sheetName val="실행"/>
      <sheetName val="1.설계조건"/>
      <sheetName val="수량3"/>
      <sheetName val="해전배수"/>
      <sheetName val="수문일1"/>
      <sheetName val="결과조달"/>
      <sheetName val="집계표(육상)"/>
      <sheetName val="지급자재"/>
      <sheetName val="수량집계"/>
      <sheetName val="6PILE 과속방지턱집계표!$K$12 (돌출)"/>
      <sheetName val="우수받이재료집계표"/>
      <sheetName val="4.2유효폭의 계산"/>
      <sheetName val="입찰"/>
      <sheetName val="현경"/>
      <sheetName val="type-F"/>
      <sheetName val="격점수량"/>
      <sheetName val="바닥판"/>
      <sheetName val="교각정보"/>
      <sheetName val="기기리스트"/>
      <sheetName val="공사내역"/>
      <sheetName val="날개벽(시점좌측)"/>
      <sheetName val="Sheet3"/>
      <sheetName val="갑지(추정)"/>
      <sheetName val="간 지1"/>
      <sheetName val="EQUIP"/>
      <sheetName val="9509"/>
      <sheetName val="토적표(우안)"/>
      <sheetName val="토적표(좌안)"/>
      <sheetName val="4)유동표"/>
      <sheetName val="DAILY"/>
      <sheetName val="단면A-A(TR)"/>
      <sheetName val="합천내역"/>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2.대외공문"/>
      <sheetName val="1호맨홀토공"/>
      <sheetName val="01.견적내역서"/>
      <sheetName val="설계조건"/>
      <sheetName val="갑지(집행)"/>
      <sheetName val="공종단가"/>
      <sheetName val="산마루측구단위수량"/>
      <sheetName val="수량명세서"/>
      <sheetName val="S.중기사용료"/>
      <sheetName val="97노임단가"/>
      <sheetName val="입력란"/>
      <sheetName val="수량산출내역1115"/>
      <sheetName val="BOX 본체"/>
      <sheetName val="A1(토공)"/>
      <sheetName val="A1(구조물)"/>
      <sheetName val="수량집계(1)"/>
      <sheetName val="철근집계표"/>
      <sheetName val="포장직선구간"/>
      <sheetName val="Sheet17"/>
      <sheetName val="수량집계표"/>
      <sheetName val="포장공"/>
      <sheetName val="약품공급2"/>
      <sheetName val="배수내역(98년도분)"/>
      <sheetName val="본부소개"/>
      <sheetName val="단면B-B(EA)"/>
      <sheetName val="역T형"/>
      <sheetName val="김여중"/>
      <sheetName val="시행후면적"/>
      <sheetName val="방음벽기초"/>
      <sheetName val="무근깨기"/>
      <sheetName val="archi(본사)"/>
      <sheetName val="장비"/>
      <sheetName val="산근1"/>
      <sheetName val="노무"/>
      <sheetName val="자재"/>
      <sheetName val="일위대가목차"/>
      <sheetName val="음봉방향"/>
      <sheetName val="대로근거"/>
      <sheetName val="제수변수량H2.15"/>
      <sheetName val="_공기변수량"/>
      <sheetName val="단위단가"/>
      <sheetName val="BOX(1.5X1.5)"/>
      <sheetName val="부하(성남)"/>
      <sheetName val="TOWER 10TON"/>
      <sheetName val="TOWER 12TON"/>
      <sheetName val="유림골조"/>
      <sheetName val="당초내역서"/>
      <sheetName val="인건비"/>
      <sheetName val="하천하류 철근수량 집계표"/>
      <sheetName val="SG"/>
      <sheetName val="Quantity"/>
      <sheetName val="Sheet15"/>
      <sheetName val="정보"/>
      <sheetName val="프랜트면허"/>
      <sheetName val="토목주소"/>
      <sheetName val="비탈면보호공수량산출"/>
      <sheetName val="찍기"/>
      <sheetName val="도배공사언고"/>
      <sheetName val="수량산출"/>
      <sheetName val="배수내역"/>
      <sheetName val="COPING"/>
      <sheetName val="DRUM"/>
      <sheetName val="★도급내역"/>
      <sheetName val="토공계산서(부체도로)"/>
      <sheetName val="칠산대교 중앙부"/>
      <sheetName val="칠산대교 시종점부"/>
      <sheetName val="BOX"/>
      <sheetName val="을 2"/>
      <sheetName val="을 1"/>
      <sheetName val="손익분석"/>
      <sheetName val="2.교량(신설)"/>
      <sheetName val="배수통관(좌)"/>
      <sheetName val="단가일람"/>
      <sheetName val="조경일람"/>
      <sheetName val="2002상반기노임기준"/>
      <sheetName val="1NYS(당)"/>
      <sheetName val="본체"/>
      <sheetName val="TYPE-1"/>
      <sheetName val="기계경비"/>
      <sheetName val="단위수량"/>
      <sheetName val="구조물공"/>
      <sheetName val="중기사용료"/>
      <sheetName val="우각부보강"/>
      <sheetName val="공사비예산서(토목분)"/>
      <sheetName val="설계"/>
      <sheetName val="I一般比"/>
      <sheetName val="대,유,램"/>
      <sheetName val="민자토목설변1차"/>
      <sheetName val="허용지지력"/>
      <sheetName val="Output"/>
      <sheetName val="일위대가1"/>
      <sheetName val="토공"/>
      <sheetName val="교통표지판수량집계표"/>
      <sheetName val="1.토공"/>
      <sheetName val="옹벽집계표"/>
      <sheetName val="참고사항"/>
      <sheetName val="근로자자료입력"/>
      <sheetName val="배수관설치현황"/>
      <sheetName val="A-4"/>
      <sheetName val="주요자재집계"/>
      <sheetName val="내역(전체)"/>
      <sheetName val="1.수인터널"/>
      <sheetName val="지장물C"/>
      <sheetName val="2.단면가정"/>
      <sheetName val="대림경상68억"/>
      <sheetName val="지하"/>
      <sheetName val="메서,변+증"/>
      <sheetName val="식생블럭단위수량"/>
      <sheetName val="노무비"/>
      <sheetName val="공량산출서"/>
      <sheetName val="guard(mac)"/>
      <sheetName val="전기"/>
      <sheetName val="입출재고현황 (2)"/>
      <sheetName val="합의경상"/>
      <sheetName val="정부노임단가"/>
      <sheetName val="품셈TABLE"/>
      <sheetName val="데리네이타현황"/>
      <sheetName val="지장물조서"/>
      <sheetName val="96보완계획7.12"/>
      <sheetName val="YES-T"/>
      <sheetName val="견적서세부내용"/>
      <sheetName val="견적내용입력"/>
      <sheetName val="교각1"/>
      <sheetName val="간접비"/>
      <sheetName val="01.인원현황 (계획)"/>
      <sheetName val="견적서"/>
      <sheetName val="도봉2지구"/>
      <sheetName val="비목군분류일위"/>
      <sheetName val="수지예산"/>
      <sheetName val="J형측구단위수량"/>
      <sheetName val="소산진입"/>
      <sheetName val="교대(A1-A2)"/>
      <sheetName val="설비"/>
      <sheetName val="철근량"/>
      <sheetName val="날개벽"/>
      <sheetName val="20-6(L)"/>
      <sheetName val="관로조사공"/>
      <sheetName val="본선차로수량집계표"/>
      <sheetName val="사유서제출현황-2"/>
      <sheetName val="날개수량1.5"/>
      <sheetName val="가설사무소수량집계"/>
      <sheetName val="견적대비표"/>
      <sheetName val="가옥철거"/>
      <sheetName val="토사(PE)"/>
      <sheetName val="가압장구체수량산출서"/>
      <sheetName val="기본"/>
      <sheetName val="일위"/>
      <sheetName val="교량전기"/>
      <sheetName val="가공비"/>
      <sheetName val="설계산출표지"/>
      <sheetName val="직재"/>
      <sheetName val="건축내역서"/>
      <sheetName val="설비내역서"/>
      <sheetName val="전기내역서"/>
      <sheetName val="집수정"/>
      <sheetName val="입상내역"/>
      <sheetName val="마감사양"/>
      <sheetName val="예정(3)"/>
      <sheetName val="현장관리비"/>
      <sheetName val="계산근거"/>
      <sheetName val="woo(mac)"/>
      <sheetName val="계약용량(서포)"/>
      <sheetName val="우수관로단위수량(300)"/>
      <sheetName val="6PILE (돌출)"/>
      <sheetName val="원형맨홀수량"/>
      <sheetName val="좌측"/>
      <sheetName val="화재 탐지 설비"/>
      <sheetName val="DATA"/>
      <sheetName val="단가산출서"/>
      <sheetName val="2000시행예상"/>
      <sheetName val="차액보증"/>
      <sheetName val="맨홀수량산출"/>
      <sheetName val="BOX-1510"/>
      <sheetName val="실행내역서"/>
      <sheetName val="기초일위"/>
      <sheetName val="수목단가"/>
      <sheetName val="시설수량표"/>
      <sheetName val="시설일위"/>
      <sheetName val="식재수량표"/>
      <sheetName val="식재일위"/>
      <sheetName val="일위목록"/>
      <sheetName val="자재단가"/>
      <sheetName val="중로근거"/>
      <sheetName val="96노임기준"/>
      <sheetName val="CAL(1)."/>
      <sheetName val="12CGOU"/>
      <sheetName val="Bend_fact "/>
      <sheetName val="요약배부"/>
      <sheetName val="주관사업"/>
      <sheetName val="STAFF ANALYSIS"/>
      <sheetName val="C"/>
      <sheetName val="전체변경예정공정표_2012.07.30"/>
      <sheetName val="설직재-1"/>
      <sheetName val="제직재"/>
      <sheetName val="제-노임"/>
      <sheetName val="40총괄"/>
      <sheetName val="40집계"/>
      <sheetName val="당초"/>
      <sheetName val="3련 BOX"/>
      <sheetName val="대운산출"/>
      <sheetName val="Basic"/>
      <sheetName val="D"/>
      <sheetName val="L"/>
      <sheetName val="M"/>
      <sheetName val="Part AB"/>
      <sheetName val="Part I"/>
      <sheetName val="Part M"/>
      <sheetName val="S"/>
      <sheetName val="E"/>
      <sheetName val="Resource"/>
      <sheetName val="Exrate"/>
      <sheetName val="40단가산출서"/>
      <sheetName val="골재및자재집계표"/>
      <sheetName val="수문보고"/>
      <sheetName val="할증 "/>
      <sheetName val="침하계"/>
      <sheetName val="건축"/>
      <sheetName val="수로단위수량"/>
      <sheetName val="부하계산서"/>
      <sheetName val="70%"/>
      <sheetName val="소비자가"/>
      <sheetName val="공통가설공사"/>
      <sheetName val="에너지동"/>
      <sheetName val="중기목록표"/>
      <sheetName val="계화총괄"/>
      <sheetName val="계화배수(3대)"/>
      <sheetName val="배수공"/>
      <sheetName val="간지"/>
      <sheetName val="기계경비일람"/>
      <sheetName val="AN-01"/>
      <sheetName val="PRICES"/>
      <sheetName val="골조시행"/>
      <sheetName val="예상"/>
      <sheetName val="ASP 일반구간_250A"/>
      <sheetName val="횡배날개"/>
      <sheetName val="보차도경계석"/>
      <sheetName val="인부노임"/>
      <sheetName val="설계예시"/>
      <sheetName val="매립"/>
      <sheetName val="토공정보"/>
      <sheetName val="화전내"/>
      <sheetName val="부대공"/>
      <sheetName val="CIVIL4"/>
      <sheetName val="설계내역"/>
      <sheetName val="관급총괄"/>
      <sheetName val="LOB"/>
      <sheetName val="내역서(교량)전체"/>
      <sheetName val="외주현황.wq1"/>
      <sheetName val="이름"/>
      <sheetName val="C-직노1"/>
      <sheetName val="Supplement2"/>
      <sheetName val=""/>
      <sheetName val="노임"/>
      <sheetName val="평가데이터"/>
      <sheetName val="전기일위대가"/>
      <sheetName val="일반수량"/>
      <sheetName val="토공 total"/>
      <sheetName val="I.설계조건"/>
      <sheetName val="옹벽"/>
      <sheetName val="동원(3)"/>
      <sheetName val="9GNG운반"/>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의뢰서"/>
      <sheetName val="기초INPUT"/>
      <sheetName val="토공-내역"/>
      <sheetName val="일위대가표"/>
      <sheetName val="돌담교 상부수량"/>
      <sheetName val="신표지1"/>
      <sheetName val="1단계"/>
      <sheetName val="대부예산서"/>
      <sheetName val="기초공"/>
      <sheetName val="기둥(원형)"/>
      <sheetName val="연습"/>
      <sheetName val="산출근거(S4)"/>
      <sheetName val="1을"/>
      <sheetName val="수입"/>
      <sheetName val="우수"/>
      <sheetName val="중기비"/>
      <sheetName val="총수량 (기성)"/>
      <sheetName val="단가조사"/>
      <sheetName val="4-1.노무비(직영)"/>
      <sheetName val="우수받이"/>
      <sheetName val="2_단면가정_"/>
      <sheetName val="총_괄_표"/>
      <sheetName val="토공_갑지"/>
      <sheetName val="공사비증감(P4)_"/>
      <sheetName val="본선_토공_분배표"/>
      <sheetName val="단면_(2)"/>
      <sheetName val="하도내역_(철콘)"/>
      <sheetName val="운반"/>
      <sheetName val="관급자재대"/>
      <sheetName val="낙찰표"/>
      <sheetName val="내역-가"/>
      <sheetName val="부대토목"/>
      <sheetName val="집계표(OPTION)"/>
      <sheetName val="T.T.P 단위수량"/>
      <sheetName val="L형집계"/>
      <sheetName val="변경집계표"/>
      <sheetName val="IW-LIST"/>
      <sheetName val="금융비용"/>
      <sheetName val="J01"/>
      <sheetName val="국공유지및사유지"/>
      <sheetName val="전선 및 전선관"/>
      <sheetName val="이토변실(A3-LINE)"/>
      <sheetName val="수량산출서"/>
      <sheetName val="실행대비"/>
      <sheetName val="을"/>
      <sheetName val="전력구구조물산근"/>
      <sheetName val="건설기계_목록"/>
      <sheetName val="DHEQSUPT"/>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건축물터파기"/>
      <sheetName val="깨기"/>
      <sheetName val="목록"/>
      <sheetName val="자재단가표"/>
      <sheetName val="조합일"/>
      <sheetName val="철거일"/>
      <sheetName val="일위대가(1)"/>
      <sheetName val="조건표"/>
      <sheetName val="6공구(당초)"/>
      <sheetName val="REINF."/>
      <sheetName val="자금신청서"/>
      <sheetName val="P.M 별"/>
      <sheetName val="설계내역(2001)"/>
      <sheetName val="자재(설치)"/>
      <sheetName val="기계경비적용기준"/>
      <sheetName val="배명(단가)"/>
      <sheetName val="단위수량산출"/>
      <sheetName val="임목폐기물집계"/>
      <sheetName val="구조물철거개소별명세"/>
      <sheetName val="용산1(해보)"/>
      <sheetName val="전기혼잡제경비(45)"/>
      <sheetName val="Pier 3"/>
      <sheetName val="공틀공사"/>
      <sheetName val="TYPE-A"/>
      <sheetName val="6PILE  _돌_x005f_x001c__"/>
      <sheetName val="품"/>
      <sheetName val="우수맨홀공제단위수량"/>
      <sheetName val="loading"/>
      <sheetName val="설계내역서"/>
      <sheetName val="토목검측서"/>
      <sheetName val="토적계산"/>
      <sheetName val="부표총괄"/>
      <sheetName val="2.하중산정"/>
      <sheetName val="현황"/>
      <sheetName val="N賃率-職"/>
      <sheetName val="단면가정"/>
      <sheetName val="건축내역"/>
      <sheetName val="1.설계기준"/>
      <sheetName val="철집"/>
      <sheetName val="계수시트"/>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이형관격점별수량산출(2)"/>
      <sheetName val="표지"/>
      <sheetName val="입찰내역 발주처 양식"/>
      <sheetName val="단가비교"/>
      <sheetName val="품의"/>
      <sheetName val="일반공사"/>
      <sheetName val="저"/>
      <sheetName val="총괄표"/>
      <sheetName val="1련박스"/>
      <sheetName val="업체선정"/>
      <sheetName val="STEEL BOX 단면설계(SEC.8)"/>
      <sheetName val="단위자갈수량1"/>
      <sheetName val="기존-내역"/>
      <sheetName val="외자배분"/>
      <sheetName val="외자내역"/>
      <sheetName val="수량"/>
      <sheetName val="시멘트 및 골재량 (슬래브)"/>
      <sheetName val="시멘트 및 골재량 (거더)"/>
      <sheetName val="포장총괄집계표"/>
      <sheetName val="우수공"/>
      <sheetName val="MATERIAL"/>
      <sheetName val="INPUTDATA"/>
      <sheetName val="중기목록"/>
      <sheetName val="6월인원"/>
      <sheetName val="보험료산출"/>
      <sheetName val="산출내역(4월)"/>
      <sheetName val="산출내역(5월) (2)"/>
      <sheetName val="단가산출"/>
      <sheetName val="운반단가"/>
      <sheetName val="교차구"/>
      <sheetName val="대목"/>
      <sheetName val="마산방향"/>
      <sheetName val="트랜치 집수정 연결관-연장산출서"/>
      <sheetName val="배수장토목공사비"/>
      <sheetName val="구체"/>
      <sheetName val="좌측날개벽"/>
      <sheetName val="우측날개벽"/>
      <sheetName val="tggwan(mac)"/>
      <sheetName val="주형"/>
      <sheetName val="직원인원"/>
      <sheetName val="Sheet13"/>
      <sheetName val="Sheet14"/>
      <sheetName val="GEN"/>
      <sheetName val="자재 집계표"/>
      <sheetName val="연결관암거"/>
      <sheetName val="공종별내역서"/>
      <sheetName val="단가산출2"/>
      <sheetName val="중기사용료산출근거"/>
      <sheetName val="6PILE__(돌출)1"/>
      <sheetName val="3_공통공사대비"/>
      <sheetName val="1062-X방향_"/>
      <sheetName val="1__설계조건_2_단면가정_3__하중계산"/>
      <sheetName val="DATA_입력란"/>
      <sheetName val="BOX_본체"/>
      <sheetName val="PAD_TR보호대기초"/>
      <sheetName val="4_2유효폭의_계산"/>
      <sheetName val="TOWER_10TON"/>
      <sheetName val="TOWER_12TON"/>
      <sheetName val="제출내역_(2)"/>
      <sheetName val="칠산대교_중앙부"/>
      <sheetName val="칠산대교_시종점부"/>
      <sheetName val="8_PILE__(돌출)"/>
      <sheetName val="간_지1"/>
      <sheetName val="6PILE_과속방지턱집계표!$K$12_(돌출)"/>
      <sheetName val="S_중기사용료"/>
      <sheetName val="6PILE+옹벽집계!$G$6+옹벽집계!$H$10__(돌출"/>
      <sheetName val="전차선로_물량표"/>
      <sheetName val="BOX(1_5X1_5)"/>
      <sheetName val="1_설계조건"/>
      <sheetName val="선적schedule_(2)"/>
      <sheetName val="01_견적내역서"/>
      <sheetName val="3_하중산정4_지지력"/>
      <sheetName val="01_인원현황_(계획)"/>
      <sheetName val="2_교량(신설)"/>
      <sheetName val="I_설계조건"/>
      <sheetName val="총수량_(기성)"/>
      <sheetName val="6PILE___돌_"/>
      <sheetName val="4-1_노무비(직영)"/>
      <sheetName val="Part_AB"/>
      <sheetName val="Part_I"/>
      <sheetName val="Part_M"/>
      <sheetName val="을_2"/>
      <sheetName val="을_1"/>
      <sheetName val="2_단면가정"/>
      <sheetName val="안정검토"/>
      <sheetName val="U형측구 표준단면도"/>
      <sheetName val="표준단면수량(출력안함)"/>
      <sheetName val="격점관로집계"/>
      <sheetName val="01. 지사동"/>
      <sheetName val="토공산출(시)"/>
      <sheetName val="토공산출(포)"/>
      <sheetName val="직공시공계획서"/>
      <sheetName val="배수관토공산출"/>
      <sheetName val="산출근거-S1"/>
      <sheetName val="단면검토"/>
      <sheetName val="3절_CheckList_구분"/>
      <sheetName val="개요"/>
      <sheetName val="입력시트"/>
      <sheetName val="광주전남"/>
      <sheetName val="소방현물"/>
      <sheetName val="영동(D)"/>
      <sheetName val="증감내역"/>
      <sheetName val="단가조사표"/>
      <sheetName val="CODE"/>
      <sheetName val="MOTOR"/>
      <sheetName val="상부공"/>
      <sheetName val="타견적(을)"/>
      <sheetName val="_x0018__x0000_℀"/>
      <sheetName val="중기"/>
      <sheetName val="횡배위치"/>
      <sheetName val="포설list원본"/>
      <sheetName val="날개벽수량표"/>
      <sheetName val="부대토공"/>
      <sheetName val="차선위치조서"/>
      <sheetName val="A1-DATA"/>
      <sheetName val="단면"/>
      <sheetName val="경산"/>
      <sheetName val="공사명입력"/>
      <sheetName val="참고자료"/>
      <sheetName val="데이타"/>
      <sheetName val="A LINE"/>
      <sheetName val="C.배수관공"/>
      <sheetName val="옹벽식측구단위"/>
      <sheetName val="시중노임"/>
      <sheetName val="Finansal tamamlanma Eğrisi"/>
      <sheetName val="TESİSAT"/>
      <sheetName val="Finansal_tamamlanma_Eğrisi"/>
      <sheetName val="상반기손익차2총괄"/>
      <sheetName val="목창호"/>
      <sheetName val="준검 내역서"/>
      <sheetName val="1회기성을"/>
      <sheetName val="0"/>
      <sheetName val="부대내역"/>
      <sheetName val="집수정(600-700)"/>
      <sheetName val="토공사"/>
      <sheetName val="모델링"/>
      <sheetName val="하중계산"/>
      <sheetName val="일위대가(여기까지)"/>
      <sheetName val="Summary "/>
      <sheetName val="Thiet bi"/>
      <sheetName val="DM.ChiPhi"/>
      <sheetName val="토공_갑지1"/>
      <sheetName val="총_괄_표1"/>
      <sheetName val="MAIN GATE HOUSE"/>
      <sheetName val="escon"/>
      <sheetName val="264"/>
      <sheetName val="6MONTHS"/>
      <sheetName val="GAEYO"/>
      <sheetName val="총집계"/>
      <sheetName val="하수급견적대비"/>
      <sheetName val="_x0018_"/>
      <sheetName val="EP0618"/>
      <sheetName val="연결원본-절대지우지말것"/>
      <sheetName val="추진공"/>
      <sheetName val="도급견적가"/>
      <sheetName val=" FURNACE현설"/>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할증_"/>
      <sheetName val="3련_BOX"/>
      <sheetName val="ASP_일반구간_250A"/>
      <sheetName val="Summary_"/>
      <sheetName val="Thiet_bi"/>
      <sheetName val="DM_ChiPhi"/>
      <sheetName val="MAIN_GATE_HOUSE"/>
      <sheetName val="돌담교_상부수량"/>
      <sheetName val="1_수인터널"/>
      <sheetName val="dongia (2)"/>
      <sheetName val="負荷集計（断熱不燃）"/>
      <sheetName val="Div26 - Elect"/>
      <sheetName val="RAB AR&amp;STR"/>
      <sheetName val="electrical"/>
      <sheetName val="DANHPHAP"/>
      <sheetName val="MTP"/>
      <sheetName val="Eq. Mobilization"/>
      <sheetName val="Benchmark"/>
      <sheetName val="공사개요"/>
      <sheetName val="입출재고현황_(2)"/>
      <sheetName val="1_토공"/>
      <sheetName val="2_대외공문"/>
      <sheetName val="제수변수량H2_15"/>
      <sheetName val="T_T_P_단위수량"/>
      <sheetName val="전선_및_전선관"/>
      <sheetName val="96보완계획7_12"/>
      <sheetName val="전체변경예정공정표_2012_07_30"/>
      <sheetName val="토공_total"/>
      <sheetName val="화재_탐지_설비"/>
      <sheetName val="6PILE_(돌출)"/>
      <sheetName val="외주현황_wq1"/>
      <sheetName val="REINF_"/>
      <sheetName val="P_M_별"/>
      <sheetName val="일위대가(가설)"/>
      <sheetName val="과속방지턱"/>
      <sheetName val="흄관기초"/>
      <sheetName val="자재집계"/>
      <sheetName val="원가(조경)"/>
      <sheetName val="원가(토목)"/>
      <sheetName val="금융"/>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95MAKER"/>
      <sheetName val="재료율"/>
      <sheetName val="본실행경비"/>
      <sheetName val="단위수량(출력X)"/>
      <sheetName val="가시설(TYPE-A)"/>
      <sheetName val="1호맨홀가감수량"/>
      <sheetName val="1-1평균터파기고(1)"/>
      <sheetName val="1호맨홀수량산출"/>
      <sheetName val="변경내역대비표(2)"/>
      <sheetName val="견적"/>
      <sheetName val="Y_WORK"/>
      <sheetName val="일위대가-2"/>
      <sheetName val="NAI"/>
      <sheetName val="품셈총_x0000__x0000_"/>
      <sheetName val="각형맨홀"/>
      <sheetName val="요율"/>
      <sheetName val="전체철근집계"/>
      <sheetName val="교대(A1)"/>
      <sheetName val="일용노임단가"/>
      <sheetName val="6PILE_______G_6_______H_10____2"/>
      <sheetName val="차선도색"/>
      <sheetName val="98지급계획"/>
      <sheetName val="현장관리비 산출내역"/>
      <sheetName val="99노임단가"/>
      <sheetName val="맨홀되메우기"/>
      <sheetName val="선급금신청서"/>
      <sheetName val="특2맨홀(차도)(T-A)"/>
      <sheetName val="특2맨홀(보도)(T-A)"/>
      <sheetName val="맨홀이음부 몰탈수량 집계표"/>
      <sheetName val="연결임시"/>
      <sheetName val="자판실행"/>
      <sheetName val="방송(체육관)"/>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setup"/>
      <sheetName val="7.PILE  (돌출)"/>
      <sheetName val="작성"/>
      <sheetName val="danga"/>
      <sheetName val="ilch"/>
      <sheetName val="wall"/>
      <sheetName val="tifico"/>
      <sheetName val="EQT-ESTN"/>
      <sheetName val="PTdam"/>
      <sheetName val="Master"/>
      <sheetName val="6PILE  _돌_x005f_x005f_x005f_x001c__"/>
      <sheetName val="DG duoi"/>
      <sheetName val="Contents"/>
      <sheetName val="Form.A"/>
      <sheetName val="Electrical(ISBL)"/>
      <sheetName val="Form.C"/>
      <sheetName val="Form.D"/>
      <sheetName val="Form.E"/>
      <sheetName val="Form.F"/>
      <sheetName val="Form.G"/>
      <sheetName val="Open"/>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MANP"/>
      <sheetName val="SYSTEM 945 Air&amp;Nitrogen"/>
      <sheetName val="백분율"/>
      <sheetName val="PM Demolition "/>
      <sheetName val="USGC"/>
      <sheetName val="Equip."/>
      <sheetName val="단면치수"/>
      <sheetName val="아파트 기성내역서"/>
      <sheetName val="하중산정"/>
      <sheetName val="VS P-Q"/>
      <sheetName val="INPUT(덕도방향-시점)"/>
      <sheetName val="우배수"/>
      <sheetName val="_x0018_?℀"/>
      <sheetName val="분석"/>
      <sheetName val="Cash Out Table"/>
      <sheetName val="Net Cash Table"/>
      <sheetName val="HVAC"/>
      <sheetName val="Riesgos y Oportunidades"/>
      <sheetName val="깨؀"/>
      <sheetName val="깨٫"/>
      <sheetName val="BQextra"/>
      <sheetName val="TOSHIBA-Structure"/>
      <sheetName val="8-31-98"/>
      <sheetName val="worksheet inchican"/>
      <sheetName val="combined 9-30"/>
      <sheetName val="SC1"/>
      <sheetName val="IMPEADENCE MAP 취수장"/>
      <sheetName val="투입"/>
      <sheetName val="미생물배양기 기초"/>
      <sheetName val="Y-WORK"/>
      <sheetName val="일위대가-1"/>
      <sheetName val="단위가격"/>
      <sheetName val="물가자료"/>
      <sheetName val="가로등내역서"/>
      <sheetName val="방배2E"/>
      <sheetName val="관로연장산출"/>
      <sheetName val="보고서"/>
      <sheetName val="철근단면적"/>
      <sheetName val="잡비계산"/>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총괄내역"/>
      <sheetName val="6PILE_______G_6_______H_10____3"/>
      <sheetName val="기성집계"/>
      <sheetName val="횡배수관"/>
      <sheetName val="정공공사"/>
      <sheetName val="지장물현황"/>
      <sheetName val="분묘 총 현황"/>
      <sheetName val="지하매설물조서"/>
      <sheetName val="지장물도면"/>
      <sheetName val="수목데이타 "/>
      <sheetName val="배수공집계표"/>
      <sheetName val="이형관"/>
      <sheetName val="datasheet"/>
      <sheetName val="공정계획(내부계획25%,내부w.f)"/>
      <sheetName val="AILC004"/>
      <sheetName val="유리"/>
      <sheetName val="F4-F7"/>
      <sheetName val="교사기준면적(초등)"/>
      <sheetName val="01__지사동"/>
      <sheetName val="하천하류_철근수량_집계표"/>
      <sheetName val="전계가"/>
      <sheetName val="ACUNIT"/>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98수문일위"/>
      <sheetName val="출입구총집계"/>
      <sheetName val="토공집계"/>
      <sheetName val="TTL"/>
      <sheetName val="Sheet9"/>
      <sheetName val="Sheet10"/>
      <sheetName val="전기자료"/>
      <sheetName val="도면자료제출일정"/>
      <sheetName val="XXXXXX"/>
      <sheetName val="도"/>
      <sheetName val="구성비"/>
      <sheetName val="시산표"/>
      <sheetName val="G2설비도급"/>
      <sheetName val="동력부하계산"/>
      <sheetName val="시설물기초"/>
      <sheetName val="갈현동"/>
      <sheetName val="상부하중"/>
      <sheetName val="풍하중1"/>
      <sheetName val="음성방향"/>
      <sheetName val="T13(P68~72,78)"/>
      <sheetName val="수자재단위당"/>
      <sheetName val="소도3교"/>
      <sheetName val="투자필요검토서(복수업체추천서 포함)"/>
      <sheetName val="01"/>
      <sheetName val="1공구산출내역서"/>
      <sheetName val="본사인상전"/>
      <sheetName val="평균터파기고(1-2,ASP)"/>
      <sheetName val="현장지지물물량"/>
      <sheetName val="환경기계공정표 (3)"/>
      <sheetName val="Rekap Addendum"/>
      <sheetName val="Hrg.Sat"/>
      <sheetName val="Sec I ML"/>
      <sheetName val=" PE-F-42 MR 9 Manpower"/>
      <sheetName val="On Time"/>
      <sheetName val="Curup"/>
      <sheetName val="Prabu"/>
      <sheetName val="PESANTREN"/>
      <sheetName val="G"/>
      <sheetName val="A"/>
      <sheetName val="J直材4"/>
      <sheetName val="기계공사"/>
      <sheetName val="공사비총"/>
      <sheetName val="기계경비(시간당)"/>
      <sheetName val="램머"/>
      <sheetName val="식재인부"/>
      <sheetName val="SLAB"/>
      <sheetName val="견적 (2)"/>
      <sheetName val="TEST1"/>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암거날개벽재료집계"/>
      <sheetName val="용산3(영광)"/>
      <sheetName val="기본단가"/>
      <sheetName val="인건비단가"/>
      <sheetName val="토목공사"/>
      <sheetName val="공통부대비"/>
      <sheetName val="Sheet6"/>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안정계산"/>
      <sheetName val="CAUDIT"/>
      <sheetName val="소요자재"/>
      <sheetName val="노무산출서"/>
      <sheetName val="FAB별"/>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날개수량1_5"/>
      <sheetName val="맨홀이음부_몰탈수량_집계표"/>
      <sheetName val="U형측구_표준단면도"/>
      <sheetName val="SYSTEM_945_Air&amp;Nitrogen"/>
      <sheetName val="PM_Demolition_"/>
      <sheetName val="현장관리비_산출내역"/>
      <sheetName val="7_PILE__(돌출)"/>
      <sheetName val="분묘_총_현황"/>
      <sheetName val="준검_내역서"/>
      <sheetName val="제1종배수관"/>
      <sheetName val="제2종배수관"/>
      <sheetName val="제4종배수관"/>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WORK"/>
      <sheetName val="6PILE_옹_____G_6_옹_____H_10____2"/>
      <sheetName val="능률"/>
      <sheetName val="1.사유서"/>
      <sheetName val="부재별산출서"/>
      <sheetName val="IBASE"/>
      <sheetName val="EARTH WORKS"/>
      <sheetName val="TBVL"/>
      <sheetName val="TLG Type"/>
      <sheetName val="運転条件一覧"/>
      <sheetName val="내부산출서"/>
      <sheetName val="깨_x0000_"/>
      <sheetName val="소방현䀀"/>
      <sheetName val="소방현_x0000_"/>
      <sheetName val="노임이"/>
      <sheetName val="간접1"/>
      <sheetName val="이토변실"/>
      <sheetName val="L밽P"/>
      <sheetName val="L밽©"/>
      <sheetName val="L_x0002__x0000_"/>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공예을"/>
      <sheetName val="덤프총⣁"/>
      <sheetName val="_x005f_xffff__x005f_xffff__x005f_xffff__x005f_xffff_"/>
      <sheetName val="_x005f_x0018__x005f_x0000_℀"/>
      <sheetName val="IGCC査定"/>
      <sheetName val="C-制_x0010__x0000_"/>
      <sheetName val="제경비율"/>
      <sheetName val="INSTR"/>
      <sheetName val="도급원가"/>
      <sheetName val="상행-교대(A1-A2)"/>
      <sheetName val="1호맨홀가시설토공(2~4)"/>
      <sheetName val="1호맨홀토공 (4)"/>
      <sheetName val="1호맨홀연결관토공 (2)"/>
      <sheetName val="견적을지"/>
      <sheetName val="마산Z꬀"/>
      <sheetName val="부서별(배부후)_계획"/>
      <sheetName val="Comps"/>
      <sheetName val="예산총괄표"/>
      <sheetName val="재료비"/>
      <sheetName val="경비총괄표"/>
      <sheetName val="1. 검사비외"/>
      <sheetName val="3.공사운영비"/>
      <sheetName val="2.외주공사비"/>
      <sheetName val="본사공가현황"/>
      <sheetName val="기본단가표"/>
      <sheetName val="터널조도"/>
      <sheetName val="역T형(H=6.0) (2)"/>
      <sheetName val="관경결정"/>
      <sheetName val="토량1-1"/>
      <sheetName val="종배수관"/>
      <sheetName val="TEL"/>
      <sheetName val="현장조사"/>
      <sheetName val="맨홀_공사비"/>
      <sheetName val="수목표준대가"/>
      <sheetName val="임목폐기_x0000_挳ƀ"/>
      <sheetName val="8.석축단위(H=1.5M)"/>
      <sheetName val="Equip_"/>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ANL"/>
      <sheetName val="Cash Flow bulanan"/>
      <sheetName val="H.Satuan"/>
      <sheetName val="Perm. Test"/>
      <sheetName val="schalt"/>
      <sheetName val="schtng"/>
      <sheetName val="schbhn"/>
      <sheetName val="기안"/>
      <sheetName val="개산공사비"/>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1,2공구원가계산서"/>
      <sheetName val="집 계 표"/>
      <sheetName val="상 부"/>
      <sheetName val="착공내역서"/>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VS_P-Q"/>
      <sheetName val="중기조종사_단위단가"/>
      <sheetName val="Eq__Mobilization2"/>
      <sheetName val="worksheet_inchican"/>
      <sheetName val="combined_9-30"/>
      <sheetName val="미생물배양기_기초"/>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상반기손익차2瓐쓏"/>
      <sheetName val="NOTE"/>
      <sheetName val="gVL"/>
      <sheetName val="FA-LISTING"/>
      <sheetName val="GiaVL"/>
      <sheetName val="PNT-QUOT-#3"/>
      <sheetName val="Chenh lech vat tu"/>
      <sheetName val="gia vt,nc,may"/>
      <sheetName val="vlieu"/>
      <sheetName val="CP HMC"/>
      <sheetName val="Tong hop DT XDCT"/>
      <sheetName val="Sheet7"/>
      <sheetName val="DGchitiet "/>
      <sheetName val="consilidate"/>
      <sheetName val="HS"/>
      <sheetName val="GIAVLIEU"/>
      <sheetName val="FitOutConfCentre"/>
      <sheetName val="Chiet tinh dz35"/>
      <sheetName val="1_MV"/>
      <sheetName val="Parameter"/>
      <sheetName val="Tong du toan"/>
      <sheetName val="GENERAL REQUIREMENTS"/>
      <sheetName val="CAPVC"/>
      <sheetName val="CIM"/>
      <sheetName val="SP10"/>
      <sheetName val="BXLDL"/>
      <sheetName val="Bill No.1.7"/>
      <sheetName val="Bill No.1.3"/>
      <sheetName val="Bill No.1.4"/>
      <sheetName val="Savings"/>
      <sheetName val="Summary Bill No. 1"/>
      <sheetName val="6PILE___돌_x001c__"/>
      <sheetName val="Hac.Lots"/>
      <sheetName val="4-Lane bridge"/>
      <sheetName val="Res.Lots"/>
      <sheetName val="Spine Road"/>
      <sheetName val="CT Thang Mo"/>
      <sheetName val="CT  PL"/>
      <sheetName val="LEGEND"/>
      <sheetName val="ERECIN"/>
      <sheetName val="C_d"/>
      <sheetName val="도로단위당"/>
      <sheetName val="4배"/>
      <sheetName val="6배"/>
      <sheetName val="3배"/>
      <sheetName val="5배"/>
      <sheetName val="1배"/>
      <sheetName val="Cons.Val"/>
      <sheetName val="EQUIPOS"/>
      <sheetName val="33628-Rev. A"/>
      <sheetName val="주차구획선수량"/>
      <sheetName val="99년하반기"/>
      <sheetName val="외자배"/>
      <sheetName val="ENE-CAL 1"/>
      <sheetName val="방배동내역(리라)"/>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단중표"/>
      <sheetName val="청산공사"/>
      <sheetName val="trf(36%)"/>
      <sheetName val="도급"/>
      <sheetName val="원형맨_x0005_"/>
      <sheetName val="Du_lieu_ban_dau"/>
      <sheetName val="Đon_gia"/>
      <sheetName val="Đơn_Giá_"/>
      <sheetName val="CP_Khac_cuoc_VC"/>
      <sheetName val="T_KE_CP1"/>
      <sheetName val="손익차총괄2"/>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PERSONNELIST"/>
      <sheetName val="Foglio1"/>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AN-MAJOR"/>
      <sheetName val="LOKASI"/>
      <sheetName val="노무비단가"/>
      <sheetName val="시멘트 및 골ꍈ┊楀◞"/>
      <sheetName val="시멘트 및 골_xdc48_ʉꍈ&gt;㱀ᇈ뮰"/>
      <sheetName val="Sales"/>
      <sheetName val="예총"/>
      <sheetName val="한강운반비"/>
      <sheetName val="슬래브(PF)(하류)"/>
      <sheetName val="옹벽Ԁ"/>
      <sheetName val="토목镃_xdc03_"/>
      <sheetName val="주공 갑지"/>
      <sheetName val="중동공구"/>
      <sheetName val="충돌 내용"/>
      <sheetName val="유동(순성_최종"/>
      <sheetName val="부대공사총괄"/>
      <sheetName val="현장경비"/>
      <sheetName val="건축공사집계표"/>
      <sheetName val="FIXED EQUIPMENT"/>
      <sheetName val="综合概算"/>
      <sheetName val="토목내역"/>
      <sheetName val="토적劰Ï勼"/>
      <sheetName val="상선"/>
      <sheetName val="SYSTEM_945_Air&amp;Nitrogen1"/>
      <sheetName val="PM_Demolition_1"/>
      <sheetName val="유림콘도"/>
      <sheetName val="01_견적내역서4"/>
      <sheetName val="S_중기사용료4"/>
      <sheetName val="1_토공4"/>
      <sheetName val="1ST"/>
      <sheetName val="설계예산2"/>
      <sheetName val="9. 예정공정표(전체)"/>
      <sheetName val="Supplement"/>
      <sheetName val="Supplementᐨ"/>
      <sheetName val="규준틀"/>
      <sheetName val="역T형옹벽(3.0)"/>
      <sheetName val="흙쌓기도수로설치현황"/>
      <sheetName val="조명율표"/>
      <sheetName val="面雅樹"/>
      <sheetName val="주현(해보)"/>
      <sheetName val="주현(영광)"/>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법면"/>
      <sheetName val="중기일위대가"/>
      <sheetName val="배수공1"/>
      <sheetName val="SAKUB"/>
      <sheetName val="1안"/>
      <sheetName val="아파트 "/>
      <sheetName val="관로토공"/>
      <sheetName val="고자현황"/>
      <sheetName val="단면검"/>
      <sheetName val="수량산출서 갑지"/>
      <sheetName val="개발행위"/>
      <sheetName val="중기䒬ȯૐ"/>
      <sheetName val="기성청구서(1회)"/>
      <sheetName val="설비원가"/>
      <sheetName val="트랜치 집수정 연결쌌ꔅ/ࠀ,"/>
      <sheetName val="트랜치 집수정 연결쌌ꔅ/　©"/>
      <sheetName val="적용단가"/>
      <sheetName val="L밽¶"/>
      <sheetName val="일위대¹"/>
      <sheetName val="Chiet tinh dz22"/>
      <sheetName val="_x0018__℀"/>
      <sheetName val="_℀"/>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DonGia chetao"/>
      <sheetName val="DonGia VatTuLK"/>
      <sheetName val="lam-moi"/>
      <sheetName val="Dự thầu"/>
      <sheetName val="tu"/>
      <sheetName val="CTG"/>
      <sheetName val="Bang phan tich Quy che"/>
      <sheetName val="Balance"/>
      <sheetName val="Medagama"/>
      <sheetName val="Sandunpura"/>
      <sheetName val="Veheragala"/>
      <sheetName val="Collection"/>
      <sheetName val="Rainfall Data"/>
      <sheetName val="Mahawanawela"/>
      <sheetName val="Nuwaragala"/>
      <sheetName val="Siripura"/>
      <sheetName val="Background"/>
      <sheetName val="공구원가계산"/>
      <sheetName val="SANBAISU"/>
      <sheetName val="증감내역서"/>
      <sheetName val="맨홀조서"/>
      <sheetName val="빌딩 안내"/>
      <sheetName val="NNgung"/>
      <sheetName val="dnc4"/>
      <sheetName val="gia vt"/>
      <sheetName val="TABLE-A"/>
      <sheetName val="제1영업소"/>
      <sheetName val="제2영업소"/>
      <sheetName val="제3영업소"/>
      <sheetName val="Annex B"/>
      <sheetName val="부표총ం"/>
      <sheetName val="설계예산서"/>
      <sheetName val="노임,재료비"/>
      <sheetName val="시중노임단가"/>
      <sheetName val="Mc1"/>
      <sheetName val="SENSITIVITAS"/>
      <sheetName val="MAT&amp;LABOR"/>
      <sheetName val="Daftar Harga"/>
      <sheetName val="Daftar Upah"/>
      <sheetName val="BIL"/>
      <sheetName val="CAL1"/>
      <sheetName val="도수로수량산출"/>
      <sheetName val="钢筋混凝土井井盖板材料表"/>
      <sheetName val="마산방향철근집계"/>
      <sheetName val="은행"/>
      <sheetName val="구리토평1전기"/>
      <sheetName val="Register"/>
      <sheetName val="잡철물"/>
      <sheetName val="경비"/>
      <sheetName val="문학간접"/>
      <sheetName val="간접"/>
      <sheetName val="내역(정지)"/>
      <sheetName val="sum1 (2)"/>
      <sheetName val="비옥토수⁂"/>
      <sheetName val="이기ᣉᾼ栃컒"/>
      <sheetName val="이형관격점별수량_x0005_陀"/>
      <sheetName val="이형관격점별수량_x0005_妠"/>
      <sheetName val="Fig 4-14"/>
      <sheetName val="C-制_x005f_x0010__x005f_x0000_"/>
      <sheetName val="환경기계공정표_(3)"/>
      <sheetName val="PERFORMANC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refreshError="1"/>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sheetData sheetId="919"/>
      <sheetData sheetId="920"/>
      <sheetData sheetId="921"/>
      <sheetData sheetId="922"/>
      <sheetData sheetId="923"/>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sheetData sheetId="1081"/>
      <sheetData sheetId="1082"/>
      <sheetData sheetId="1083"/>
      <sheetData sheetId="1084"/>
      <sheetData sheetId="1085"/>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sheetData sheetId="1100"/>
      <sheetData sheetId="1101"/>
      <sheetData sheetId="1102"/>
      <sheetData sheetId="1103"/>
      <sheetData sheetId="1104" refreshError="1"/>
      <sheetData sheetId="1105"/>
      <sheetData sheetId="1106" refreshError="1"/>
      <sheetData sheetId="1107"/>
      <sheetData sheetId="1108"/>
      <sheetData sheetId="1109" refreshError="1"/>
      <sheetData sheetId="1110" refreshError="1"/>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refreshError="1"/>
      <sheetData sheetId="1260" refreshError="1"/>
      <sheetData sheetId="1261" refreshError="1"/>
      <sheetData sheetId="1262" refreshError="1"/>
      <sheetData sheetId="1263" refreshError="1"/>
      <sheetData sheetId="1264" refreshError="1"/>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sheetData sheetId="1383"/>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sheetData sheetId="1499"/>
      <sheetData sheetId="1500"/>
      <sheetData sheetId="1501"/>
      <sheetData sheetId="1502" refreshError="1"/>
      <sheetData sheetId="1503" refreshError="1"/>
      <sheetData sheetId="1504" refreshError="1"/>
      <sheetData sheetId="1505"/>
      <sheetData sheetId="1506"/>
      <sheetData sheetId="1507"/>
      <sheetData sheetId="1508"/>
      <sheetData sheetId="1509"/>
      <sheetData sheetId="1510"/>
      <sheetData sheetId="151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sheetData sheetId="1717"/>
      <sheetData sheetId="1718"/>
      <sheetData sheetId="1719"/>
      <sheetData sheetId="1720"/>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sheetData sheetId="1822"/>
      <sheetData sheetId="1823" refreshError="1"/>
      <sheetData sheetId="1824"/>
      <sheetData sheetId="1825"/>
      <sheetData sheetId="1826"/>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원가계산서"/>
      <sheetName val="금액총괄표"/>
      <sheetName val="laroux"/>
      <sheetName val="단가조사서"/>
      <sheetName val="장비단가비교표"/>
      <sheetName val="일위대가목차"/>
      <sheetName val="일위대가"/>
      <sheetName val="산출서"/>
      <sheetName val="집계표"/>
      <sheetName val="SUPPORT산출서"/>
      <sheetName val="support집계"/>
      <sheetName val="WALKWAY 집계"/>
      <sheetName val="HOISTRAIL집계"/>
      <sheetName val="2공구관급"/>
      <sheetName val="2공구도급"/>
      <sheetName val="VXXXXXX"/>
      <sheetName val="내역서"/>
      <sheetName val="기자재단가"/>
      <sheetName val="배관단가"/>
      <sheetName val="일위대가표"/>
      <sheetName val="단가표"/>
      <sheetName val="단가구분"/>
      <sheetName val="PCODE"/>
      <sheetName val="000000"/>
      <sheetName val="VXXXX"/>
      <sheetName val="사급자재대"/>
      <sheetName val="단가비교"/>
      <sheetName val="4. 배관공사"/>
      <sheetName val="3.시운전비"/>
      <sheetName val="설치공사"/>
      <sheetName val="원가계산"/>
      <sheetName val="총괄내역"/>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일위목록"/>
      <sheetName val="인건비"/>
      <sheetName val="배관자재 단가조사서"/>
      <sheetName val="산출내역"/>
      <sheetName val="토목"/>
      <sheetName val="품질관리비"/>
      <sheetName val="건축"/>
      <sheetName val="기계 "/>
      <sheetName val="수량산출서"/>
      <sheetName val="시운전비(계약직)"/>
      <sheetName val="침출배관"/>
      <sheetName val="WORK"/>
      <sheetName val="밸브설치"/>
      <sheetName val="건축내역"/>
      <sheetName val="ELECTRIC"/>
      <sheetName val="CTEMCOST"/>
      <sheetName val="SCHEDULE"/>
      <sheetName val="설계"/>
      <sheetName val="H腏ISTRAIL집계"/>
      <sheetName val="2공구도급_x0007_嘀塘塘塘_x0003_됁᳅ׁĀ기자재단가_x0004_、¼²֬Ā일위대"/>
      <sheetName val="9-1차이내역."/>
      <sheetName val="결과조달"/>
      <sheetName val="실행철강하도"/>
      <sheetName val="내역"/>
      <sheetName val="EQT-ESTN"/>
      <sheetName val="연돌일위집계"/>
      <sheetName val="약품공급2"/>
      <sheetName val="기자재비"/>
      <sheetName val="#REF"/>
      <sheetName val="견적서"/>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
      <sheetName val="2000년1차"/>
      <sheetName val="3.공통공사대비"/>
      <sheetName val="정부노임단가"/>
      <sheetName val="예정(3)"/>
      <sheetName val="동원(3)"/>
      <sheetName val="단가"/>
      <sheetName val="PRICE"/>
      <sheetName val="손익분석"/>
      <sheetName val="직재"/>
      <sheetName val="예가표"/>
      <sheetName val="예산대비"/>
      <sheetName val="철집"/>
      <sheetName val="각종손료"/>
      <sheetName val="삼원"/>
      <sheetName val="그린"/>
      <sheetName val="한창-을"/>
      <sheetName val="품셈"/>
      <sheetName val="수량산출"/>
      <sheetName val="총괄내역서"/>
      <sheetName val="해전배수"/>
      <sheetName val="연습"/>
      <sheetName val="지수결과표-3"/>
      <sheetName val="전기공사"/>
      <sheetName val="IMP(MAIN)"/>
      <sheetName val="IMP (REACTOR)"/>
      <sheetName val="CIVIL4"/>
      <sheetName val="목표세부명세"/>
      <sheetName val="1단계"/>
      <sheetName val="SEC 1-D850"/>
      <sheetName val="노임단가"/>
      <sheetName val="조경"/>
      <sheetName val="물가자료"/>
      <sheetName val="산출조서1"/>
      <sheetName val="금융"/>
      <sheetName val="소방"/>
      <sheetName val="국내"/>
      <sheetName val="I一般比"/>
      <sheetName val="J直材4"/>
      <sheetName val="설직재-1"/>
      <sheetName val="N賃率-職"/>
      <sheetName val="일위"/>
      <sheetName val="기본일위"/>
      <sheetName val="집계"/>
      <sheetName val="내역서2안"/>
      <sheetName val="직노"/>
      <sheetName val="실행내역"/>
      <sheetName val="제직재"/>
      <sheetName val="ENE-CAL 1"/>
      <sheetName val="오억미만"/>
      <sheetName val="DATE"/>
      <sheetName val="하수급견적대비"/>
      <sheetName val="기성2"/>
      <sheetName val="배관배선 단가조사"/>
      <sheetName val="일위대가집계"/>
      <sheetName val="공량산출서"/>
      <sheetName val="수로단위수량"/>
      <sheetName val="EP0618"/>
      <sheetName val="G2설비도급"/>
      <sheetName val="106C0300"/>
      <sheetName val="Baby일위대가"/>
      <sheetName val="대림경상68억"/>
      <sheetName val="코드표"/>
      <sheetName val="설계개요"/>
      <sheetName val="공사개요(사업승인)"/>
      <sheetName val="총괄표"/>
      <sheetName val="공사비예산서(토목분)"/>
      <sheetName val="전기내역서(총계)"/>
      <sheetName val="TR"/>
      <sheetName val="금융비용"/>
      <sheetName val="약품설비"/>
      <sheetName val="견적"/>
      <sheetName val="급여조견표"/>
      <sheetName val="기기리스트"/>
      <sheetName val="조도계산서 (도서)"/>
      <sheetName val="조건표"/>
      <sheetName val="프로젝트"/>
      <sheetName val="설직재_1"/>
      <sheetName val="_REF"/>
      <sheetName val="N賃率_職"/>
      <sheetName val="경산"/>
      <sheetName val="울산시산표"/>
      <sheetName val="데이타"/>
      <sheetName val="식재인부"/>
      <sheetName val="WALKWAY_집계"/>
      <sheetName val="4__배관공사"/>
      <sheetName val="3_시운전비"/>
      <sheetName val="배관자재_단가조사서"/>
      <sheetName val="기계_"/>
      <sheetName val="3_공통공사대비"/>
      <sheetName val="WALKWAY_Áý°è"/>
      <sheetName val="¹è°üÀÚÀç_´Ü°¡Á¶»ç¼­"/>
      <sheetName val="±â°è_"/>
      <sheetName val="4__¹è°ü°ø»ç"/>
      <sheetName val="3_½Ã¿îÀüºñ"/>
      <sheetName val="9-1차이내역_"/>
      <sheetName val="2공구도급嘀塘塘塘됁᳅ׁĀ기자재단가、¼²֬Ā일위대"/>
      <sheetName val="IMP_(REACTOR)"/>
      <sheetName val="기준FACTOR"/>
      <sheetName val="_____"/>
      <sheetName val="단가산출"/>
      <sheetName val="COVER"/>
      <sheetName val="설계예산서"/>
      <sheetName val="노임"/>
      <sheetName val="9811"/>
      <sheetName val="DATA"/>
      <sheetName val="Sheet2"/>
      <sheetName val="일위대가(여기까지)"/>
      <sheetName val="2월분"/>
      <sheetName val="h-013211-2"/>
      <sheetName val="공문"/>
      <sheetName val="1995년 섹터별 매출"/>
      <sheetName val="업무분장"/>
      <sheetName val="일위(PN)"/>
      <sheetName val="카렌스센터계량기설치공사"/>
      <sheetName val="정공공사"/>
      <sheetName val="2.대외공문"/>
      <sheetName val="Code"/>
      <sheetName val="대공종"/>
      <sheetName val="계정"/>
      <sheetName val="남양시작동자105노65기1.3화1.2"/>
      <sheetName val="남양시작동010313100%"/>
      <sheetName val="조명율"/>
      <sheetName val="경상직원"/>
      <sheetName val="Sheet1"/>
      <sheetName val="조건"/>
      <sheetName val="입력"/>
      <sheetName val="항목등록"/>
      <sheetName val="TOT"/>
      <sheetName val="견적990322"/>
      <sheetName val="협조전"/>
      <sheetName val="부대대비"/>
      <sheetName val="TEL"/>
      <sheetName val="냉연집계"/>
      <sheetName val="관람석제출"/>
      <sheetName val="96수출"/>
      <sheetName val="소상 &quot;1&quot;"/>
      <sheetName val="98지급계획"/>
      <sheetName val="시험장S자로가로등공사"/>
      <sheetName val="내역(정지)"/>
      <sheetName val="남양구조시험동"/>
      <sheetName val="주소"/>
      <sheetName val="단면 (2)"/>
      <sheetName val="교각1"/>
      <sheetName val="아울렛박스"/>
      <sheetName val="01"/>
      <sheetName val="품의"/>
      <sheetName val="Supplement2"/>
      <sheetName val="sheets"/>
      <sheetName val="PRICES"/>
      <sheetName val="본선 토공 분배표"/>
      <sheetName val="기계경비 (2)"/>
      <sheetName val="유림골조"/>
      <sheetName val="내역총괄표"/>
      <sheetName val="조명투자및환수계획"/>
      <sheetName val="제조중간결과"/>
      <sheetName val="표지 (2)"/>
      <sheetName val="2공구산출내역"/>
      <sheetName val="견적대비표"/>
      <sheetName val="Macro2"/>
      <sheetName val="수지계산"/>
      <sheetName val="가스비열"/>
      <sheetName val="2_____________________________2"/>
      <sheetName val="2_____________________________3"/>
      <sheetName val="부분별수량산출(조합기초)"/>
      <sheetName val="GI_LIST"/>
      <sheetName val="일위대가(1)"/>
      <sheetName val="1차증가원가계산"/>
      <sheetName val="항목별자금청구3"/>
      <sheetName val="장비비청구9"/>
      <sheetName val="식재"/>
      <sheetName val="시설물"/>
      <sheetName val="식재출력용"/>
      <sheetName val="유지관리"/>
      <sheetName val="CB"/>
      <sheetName val="IW-LIST"/>
      <sheetName val="적격"/>
      <sheetName val="사진기기능"/>
      <sheetName val="청하배수"/>
      <sheetName val="PAD TR보호대기초"/>
      <sheetName val="가로등기초"/>
      <sheetName val="HANDHOLE(2)"/>
      <sheetName val="COPING"/>
      <sheetName val="6호기"/>
      <sheetName val="2000시행총괄"/>
      <sheetName val="갑지"/>
      <sheetName val="공통(20-91)"/>
      <sheetName val="충돌 내용"/>
      <sheetName val="간접비"/>
      <sheetName val="SG"/>
      <sheetName val="참조 (2)"/>
      <sheetName val="참조"/>
      <sheetName val="물가대비표"/>
      <sheetName val="차액보증"/>
      <sheetName val="화재 탐지 설비"/>
      <sheetName val="YES-T"/>
      <sheetName val="INPUT"/>
      <sheetName val="일위대가(계측기설치)"/>
      <sheetName val="내역서 (2)"/>
      <sheetName val="공사비집계"/>
      <sheetName val="배관단가조사서"/>
      <sheetName val="제경비산출서"/>
      <sheetName val="초기화면"/>
      <sheetName val="6차2회변경내역서"/>
      <sheetName val="물집"/>
      <sheetName val="원가"/>
      <sheetName val="갑지(추정)"/>
      <sheetName val="일위_파일"/>
      <sheetName val="BID"/>
      <sheetName val="일반부표"/>
      <sheetName val="직재집계"/>
      <sheetName val="직노집계"/>
      <sheetName val="설계내역"/>
      <sheetName val="5.월별목표금액(월시공금액만표시)"/>
      <sheetName val="공통비(전체)"/>
      <sheetName val="할증 "/>
      <sheetName val="산출내역서집계표"/>
      <sheetName val="날개벽(시점좌측)"/>
      <sheetName val="견적대비"/>
      <sheetName val="분석내역(총괄)"/>
      <sheetName val="4.2유효폭의 계산"/>
      <sheetName val="도면자료제출일정"/>
      <sheetName val="시멘트,모래,자갈 및 골재산출표(총괄)"/>
      <sheetName val="업무처리전"/>
      <sheetName val="96보완계획7.12"/>
      <sheetName val="JUCKEYK"/>
    </sheetNames>
    <sheetDataSet>
      <sheetData sheetId="0" refreshError="1">
        <row r="4">
          <cell r="D4" t="str">
            <v>대</v>
          </cell>
        </row>
        <row r="5">
          <cell r="D5" t="str">
            <v>대</v>
          </cell>
        </row>
        <row r="7">
          <cell r="D7" t="str">
            <v>대</v>
          </cell>
        </row>
        <row r="8">
          <cell r="D8" t="str">
            <v>대</v>
          </cell>
        </row>
      </sheetData>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직도 "/>
      <sheetName val="직원인원"/>
      <sheetName val="임직"/>
      <sheetName val="예정공정표"/>
      <sheetName val="예정공정표 (2)"/>
    </sheetNames>
    <sheetDataSet>
      <sheetData sheetId="0"/>
      <sheetData sheetId="1"/>
      <sheetData sheetId="2" refreshError="1"/>
      <sheetData sheetId="3" refreshError="1"/>
      <sheetData sheetId="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각종장비전압강하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 val="40총괄"/>
      <sheetName val="40집계"/>
      <sheetName val="금액내역서"/>
      <sheetName val="노임단가"/>
      <sheetName val="적용단가"/>
      <sheetName val="40단가산출서"/>
      <sheetName val="CTEMCOST"/>
      <sheetName val="단면 (2)"/>
      <sheetName val="EP0618"/>
      <sheetName val="안전장치"/>
      <sheetName val="일위대가표"/>
      <sheetName val="설계기준"/>
      <sheetName val="내역1"/>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F5">
            <v>0</v>
          </cell>
          <cell r="G5">
            <v>0</v>
          </cell>
          <cell r="H5">
            <v>0</v>
          </cell>
          <cell r="I5">
            <v>0</v>
          </cell>
          <cell r="J5">
            <v>0</v>
          </cell>
          <cell r="K5">
            <v>0</v>
          </cell>
          <cell r="L5" t="str">
            <v>x</v>
          </cell>
          <cell r="M5">
            <v>5</v>
          </cell>
        </row>
        <row r="6">
          <cell r="B6" t="str">
            <v>가) 재 료 비</v>
          </cell>
        </row>
        <row r="7">
          <cell r="B7" t="str">
            <v>고압반</v>
          </cell>
          <cell r="C7" t="str">
            <v>800*1500*2300</v>
          </cell>
          <cell r="D7" t="str">
            <v>면</v>
          </cell>
          <cell r="E7">
            <v>1</v>
          </cell>
          <cell r="F7">
            <v>0</v>
          </cell>
          <cell r="G7">
            <v>0</v>
          </cell>
          <cell r="H7">
            <v>0</v>
          </cell>
          <cell r="I7">
            <v>0</v>
          </cell>
          <cell r="J7">
            <v>0</v>
          </cell>
          <cell r="K7">
            <v>0</v>
          </cell>
          <cell r="L7">
            <v>0</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C11">
            <v>0</v>
          </cell>
          <cell r="D11">
            <v>0</v>
          </cell>
          <cell r="E11">
            <v>0</v>
          </cell>
          <cell r="F11">
            <v>0</v>
          </cell>
          <cell r="G11">
            <v>0</v>
          </cell>
          <cell r="H11">
            <v>0</v>
          </cell>
          <cell r="I11">
            <v>0</v>
          </cell>
          <cell r="J11">
            <v>0</v>
          </cell>
          <cell r="K11">
            <v>0</v>
          </cell>
          <cell r="L11">
            <v>0</v>
          </cell>
        </row>
        <row r="12">
          <cell r="C12" t="str">
            <v>플랜트전공</v>
          </cell>
          <cell r="D12" t="str">
            <v>인</v>
          </cell>
          <cell r="E12">
            <v>3.7</v>
          </cell>
          <cell r="F12">
            <v>0</v>
          </cell>
          <cell r="G12">
            <v>0</v>
          </cell>
          <cell r="H12">
            <v>59158</v>
          </cell>
          <cell r="I12">
            <v>218884.6</v>
          </cell>
          <cell r="J12">
            <v>0</v>
          </cell>
          <cell r="K12">
            <v>0</v>
          </cell>
          <cell r="L12">
            <v>218884.6</v>
          </cell>
        </row>
        <row r="13">
          <cell r="C13" t="str">
            <v>비  계  공</v>
          </cell>
          <cell r="D13" t="str">
            <v>인</v>
          </cell>
          <cell r="E13">
            <v>2.5</v>
          </cell>
          <cell r="F13">
            <v>0</v>
          </cell>
          <cell r="G13">
            <v>0</v>
          </cell>
          <cell r="H13">
            <v>71272</v>
          </cell>
          <cell r="I13">
            <v>178180</v>
          </cell>
          <cell r="J13">
            <v>0</v>
          </cell>
          <cell r="K13">
            <v>0</v>
          </cell>
          <cell r="L13">
            <v>178180</v>
          </cell>
        </row>
        <row r="14">
          <cell r="C14" t="str">
            <v>보 통 인 부</v>
          </cell>
          <cell r="D14" t="str">
            <v>인</v>
          </cell>
          <cell r="E14">
            <v>2.5</v>
          </cell>
          <cell r="F14">
            <v>0</v>
          </cell>
          <cell r="G14">
            <v>0</v>
          </cell>
          <cell r="H14">
            <v>38932</v>
          </cell>
          <cell r="I14">
            <v>97330</v>
          </cell>
          <cell r="J14">
            <v>0</v>
          </cell>
          <cell r="K14">
            <v>0</v>
          </cell>
          <cell r="L14">
            <v>97330</v>
          </cell>
        </row>
        <row r="17">
          <cell r="B17" t="str">
            <v>다) 공구손료</v>
          </cell>
          <cell r="C17" t="str">
            <v>플랜트전공</v>
          </cell>
          <cell r="D17" t="str">
            <v>인</v>
          </cell>
          <cell r="E17">
            <v>0.11</v>
          </cell>
          <cell r="F17">
            <v>0</v>
          </cell>
          <cell r="G17">
            <v>0</v>
          </cell>
          <cell r="H17">
            <v>0</v>
          </cell>
          <cell r="I17">
            <v>0</v>
          </cell>
          <cell r="J17">
            <v>59158</v>
          </cell>
          <cell r="K17">
            <v>6507</v>
          </cell>
          <cell r="L17">
            <v>6507</v>
          </cell>
        </row>
        <row r="18">
          <cell r="C18" t="str">
            <v>비  계  공</v>
          </cell>
          <cell r="D18" t="str">
            <v>인</v>
          </cell>
          <cell r="E18">
            <v>7.0000000000000007E-2</v>
          </cell>
          <cell r="F18">
            <v>0</v>
          </cell>
          <cell r="G18">
            <v>0</v>
          </cell>
          <cell r="H18">
            <v>0</v>
          </cell>
          <cell r="I18">
            <v>0</v>
          </cell>
          <cell r="J18">
            <v>71272</v>
          </cell>
          <cell r="K18">
            <v>4989</v>
          </cell>
          <cell r="L18">
            <v>4989</v>
          </cell>
        </row>
        <row r="19">
          <cell r="C19" t="str">
            <v>보 통 인 부</v>
          </cell>
          <cell r="D19" t="str">
            <v>인</v>
          </cell>
          <cell r="E19">
            <v>7.0000000000000007E-2</v>
          </cell>
          <cell r="F19">
            <v>0</v>
          </cell>
          <cell r="G19">
            <v>0</v>
          </cell>
          <cell r="H19">
            <v>0</v>
          </cell>
          <cell r="I19">
            <v>0</v>
          </cell>
          <cell r="J19">
            <v>38932</v>
          </cell>
          <cell r="K19">
            <v>2725</v>
          </cell>
          <cell r="L19">
            <v>2725</v>
          </cell>
        </row>
        <row r="26">
          <cell r="A26" t="str">
            <v>30신_1</v>
          </cell>
          <cell r="B26" t="str">
            <v>합    계</v>
          </cell>
          <cell r="C26">
            <v>0</v>
          </cell>
          <cell r="D26">
            <v>0</v>
          </cell>
          <cell r="E26">
            <v>0</v>
          </cell>
          <cell r="F26">
            <v>0</v>
          </cell>
          <cell r="G26">
            <v>0</v>
          </cell>
          <cell r="H26">
            <v>0</v>
          </cell>
          <cell r="I26">
            <v>494394.6</v>
          </cell>
          <cell r="J26">
            <v>0</v>
          </cell>
          <cell r="K26">
            <v>14221</v>
          </cell>
          <cell r="L26">
            <v>508615.6</v>
          </cell>
        </row>
        <row r="29">
          <cell r="A29" t="str">
            <v>30신_2A</v>
          </cell>
          <cell r="B29" t="str">
            <v>2. 고압반신설</v>
          </cell>
          <cell r="C29" t="str">
            <v>HV-6(AS)</v>
          </cell>
          <cell r="D29" t="str">
            <v>면</v>
          </cell>
          <cell r="E29">
            <v>1</v>
          </cell>
          <cell r="F29">
            <v>0</v>
          </cell>
          <cell r="G29">
            <v>0</v>
          </cell>
          <cell r="H29">
            <v>0</v>
          </cell>
          <cell r="I29">
            <v>0</v>
          </cell>
          <cell r="J29">
            <v>0</v>
          </cell>
          <cell r="K29">
            <v>0</v>
          </cell>
          <cell r="L29" t="str">
            <v>x</v>
          </cell>
          <cell r="M29">
            <v>1</v>
          </cell>
        </row>
        <row r="30">
          <cell r="B30" t="str">
            <v>가) 재 료 비</v>
          </cell>
        </row>
        <row r="31">
          <cell r="B31" t="str">
            <v>고압반</v>
          </cell>
          <cell r="C31" t="str">
            <v>1000*1500*2300</v>
          </cell>
          <cell r="D31" t="str">
            <v>면</v>
          </cell>
          <cell r="E31">
            <v>1</v>
          </cell>
          <cell r="F31">
            <v>0</v>
          </cell>
          <cell r="G31">
            <v>0</v>
          </cell>
          <cell r="H31">
            <v>0</v>
          </cell>
          <cell r="I31">
            <v>0</v>
          </cell>
          <cell r="J31">
            <v>0</v>
          </cell>
          <cell r="K31">
            <v>0</v>
          </cell>
          <cell r="L31">
            <v>0</v>
          </cell>
          <cell r="M31" t="str">
            <v>관급</v>
          </cell>
        </row>
        <row r="32">
          <cell r="B32" t="str">
            <v>개폐기</v>
          </cell>
          <cell r="C32" t="str">
            <v>AS 7.2KV 3P 200A</v>
          </cell>
          <cell r="D32" t="str">
            <v>대</v>
          </cell>
          <cell r="E32">
            <v>1</v>
          </cell>
        </row>
        <row r="35">
          <cell r="B35" t="str">
            <v>나) 노 무 비</v>
          </cell>
          <cell r="C35">
            <v>0</v>
          </cell>
          <cell r="D35">
            <v>0</v>
          </cell>
          <cell r="E35">
            <v>0</v>
          </cell>
          <cell r="F35">
            <v>0</v>
          </cell>
          <cell r="G35">
            <v>0</v>
          </cell>
          <cell r="H35">
            <v>0</v>
          </cell>
          <cell r="I35">
            <v>0</v>
          </cell>
          <cell r="J35">
            <v>0</v>
          </cell>
          <cell r="K35">
            <v>0</v>
          </cell>
          <cell r="L35">
            <v>0</v>
          </cell>
        </row>
        <row r="36">
          <cell r="C36" t="str">
            <v>플랜트전공</v>
          </cell>
          <cell r="D36" t="str">
            <v>인</v>
          </cell>
          <cell r="E36">
            <v>3.7</v>
          </cell>
          <cell r="F36">
            <v>0</v>
          </cell>
          <cell r="G36">
            <v>0</v>
          </cell>
          <cell r="H36">
            <v>59158</v>
          </cell>
          <cell r="I36">
            <v>218884.6</v>
          </cell>
          <cell r="J36">
            <v>0</v>
          </cell>
          <cell r="K36">
            <v>0</v>
          </cell>
          <cell r="L36">
            <v>218884.6</v>
          </cell>
        </row>
        <row r="37">
          <cell r="C37" t="str">
            <v>비  계  공</v>
          </cell>
          <cell r="D37" t="str">
            <v>인</v>
          </cell>
          <cell r="E37">
            <v>2.5</v>
          </cell>
          <cell r="F37">
            <v>0</v>
          </cell>
          <cell r="G37">
            <v>0</v>
          </cell>
          <cell r="H37">
            <v>71272</v>
          </cell>
          <cell r="I37">
            <v>178180</v>
          </cell>
          <cell r="J37">
            <v>0</v>
          </cell>
          <cell r="K37">
            <v>0</v>
          </cell>
          <cell r="L37">
            <v>178180</v>
          </cell>
        </row>
        <row r="38">
          <cell r="C38" t="str">
            <v>보 통 인 부</v>
          </cell>
          <cell r="D38" t="str">
            <v>인</v>
          </cell>
          <cell r="E38">
            <v>2.5</v>
          </cell>
          <cell r="F38">
            <v>0</v>
          </cell>
          <cell r="G38">
            <v>0</v>
          </cell>
          <cell r="H38">
            <v>38932</v>
          </cell>
          <cell r="I38">
            <v>97330</v>
          </cell>
          <cell r="J38">
            <v>0</v>
          </cell>
          <cell r="K38">
            <v>0</v>
          </cell>
          <cell r="L38">
            <v>97330</v>
          </cell>
        </row>
        <row r="42">
          <cell r="B42" t="str">
            <v>다) 공구손료</v>
          </cell>
        </row>
        <row r="43">
          <cell r="C43" t="str">
            <v>플랜트전공</v>
          </cell>
          <cell r="D43" t="str">
            <v>인</v>
          </cell>
          <cell r="E43">
            <v>0.11</v>
          </cell>
          <cell r="F43">
            <v>0</v>
          </cell>
          <cell r="G43">
            <v>0</v>
          </cell>
          <cell r="H43">
            <v>0</v>
          </cell>
          <cell r="I43">
            <v>0</v>
          </cell>
          <cell r="J43">
            <v>59158</v>
          </cell>
          <cell r="K43">
            <v>6507</v>
          </cell>
          <cell r="L43">
            <v>6507</v>
          </cell>
        </row>
        <row r="44">
          <cell r="C44" t="str">
            <v>비  계  공</v>
          </cell>
          <cell r="D44" t="str">
            <v>인</v>
          </cell>
          <cell r="E44">
            <v>7.0000000000000007E-2</v>
          </cell>
          <cell r="F44">
            <v>0</v>
          </cell>
          <cell r="G44">
            <v>0</v>
          </cell>
          <cell r="H44">
            <v>0</v>
          </cell>
          <cell r="I44">
            <v>0</v>
          </cell>
          <cell r="J44">
            <v>71272</v>
          </cell>
          <cell r="K44">
            <v>4989</v>
          </cell>
          <cell r="L44">
            <v>4989</v>
          </cell>
        </row>
        <row r="45">
          <cell r="C45" t="str">
            <v>보 통 인 부</v>
          </cell>
          <cell r="D45" t="str">
            <v>인</v>
          </cell>
          <cell r="E45">
            <v>7.0000000000000007E-2</v>
          </cell>
          <cell r="F45">
            <v>0</v>
          </cell>
          <cell r="G45">
            <v>0</v>
          </cell>
          <cell r="H45">
            <v>0</v>
          </cell>
          <cell r="I45">
            <v>0</v>
          </cell>
          <cell r="J45">
            <v>38932</v>
          </cell>
          <cell r="K45">
            <v>2725</v>
          </cell>
          <cell r="L45">
            <v>2725</v>
          </cell>
        </row>
        <row r="51">
          <cell r="A51" t="str">
            <v>30신_2</v>
          </cell>
          <cell r="B51" t="str">
            <v>합    계</v>
          </cell>
          <cell r="C51">
            <v>0</v>
          </cell>
          <cell r="D51">
            <v>0</v>
          </cell>
          <cell r="E51">
            <v>0</v>
          </cell>
          <cell r="F51">
            <v>0</v>
          </cell>
          <cell r="G51">
            <v>0</v>
          </cell>
          <cell r="H51">
            <v>0</v>
          </cell>
          <cell r="I51">
            <v>494394.6</v>
          </cell>
          <cell r="J51">
            <v>0</v>
          </cell>
          <cell r="K51">
            <v>14221</v>
          </cell>
          <cell r="L51">
            <v>508615.6</v>
          </cell>
        </row>
        <row r="54">
          <cell r="A54" t="str">
            <v>30신_3A</v>
          </cell>
          <cell r="B54" t="str">
            <v>3. 변압기신설</v>
          </cell>
          <cell r="C54" t="str">
            <v>TR-1 3상 6.6kV 100kVA</v>
          </cell>
          <cell r="D54" t="str">
            <v>면</v>
          </cell>
          <cell r="E54">
            <v>1</v>
          </cell>
          <cell r="F54">
            <v>0</v>
          </cell>
          <cell r="G54">
            <v>0</v>
          </cell>
          <cell r="H54">
            <v>0</v>
          </cell>
          <cell r="I54">
            <v>0</v>
          </cell>
          <cell r="J54">
            <v>0</v>
          </cell>
          <cell r="K54">
            <v>0</v>
          </cell>
          <cell r="L54" t="str">
            <v>x</v>
          </cell>
          <cell r="M54">
            <v>1</v>
          </cell>
        </row>
        <row r="55">
          <cell r="B55" t="str">
            <v>가) 재 료 비</v>
          </cell>
        </row>
        <row r="56">
          <cell r="B56" t="str">
            <v>변압기반</v>
          </cell>
          <cell r="C56" t="str">
            <v>1400*1500*2600</v>
          </cell>
          <cell r="D56" t="str">
            <v>면</v>
          </cell>
          <cell r="E56">
            <v>1</v>
          </cell>
          <cell r="F56">
            <v>0</v>
          </cell>
          <cell r="G56">
            <v>0</v>
          </cell>
          <cell r="H56">
            <v>0</v>
          </cell>
          <cell r="I56">
            <v>0</v>
          </cell>
          <cell r="J56">
            <v>0</v>
          </cell>
          <cell r="K56">
            <v>0</v>
          </cell>
          <cell r="L56">
            <v>0</v>
          </cell>
          <cell r="M56" t="str">
            <v>관급</v>
          </cell>
        </row>
        <row r="57">
          <cell r="B57" t="str">
            <v>개폐기</v>
          </cell>
          <cell r="C57" t="str">
            <v>AS 7.2KV 3P 200A</v>
          </cell>
          <cell r="D57" t="str">
            <v>대</v>
          </cell>
          <cell r="E57">
            <v>1</v>
          </cell>
          <cell r="F57">
            <v>0</v>
          </cell>
          <cell r="G57">
            <v>0</v>
          </cell>
          <cell r="H57">
            <v>0</v>
          </cell>
          <cell r="I57">
            <v>0</v>
          </cell>
          <cell r="J57">
            <v>0</v>
          </cell>
          <cell r="K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F62">
            <v>0</v>
          </cell>
          <cell r="G62">
            <v>0</v>
          </cell>
          <cell r="H62">
            <v>59158</v>
          </cell>
          <cell r="I62">
            <v>236632</v>
          </cell>
          <cell r="J62">
            <v>0</v>
          </cell>
          <cell r="K62">
            <v>0</v>
          </cell>
          <cell r="L62">
            <v>236632</v>
          </cell>
        </row>
        <row r="63">
          <cell r="C63" t="str">
            <v>비  계  공</v>
          </cell>
          <cell r="D63" t="str">
            <v>인</v>
          </cell>
          <cell r="E63">
            <v>2.7</v>
          </cell>
          <cell r="F63">
            <v>0</v>
          </cell>
          <cell r="G63">
            <v>0</v>
          </cell>
          <cell r="H63">
            <v>71272</v>
          </cell>
          <cell r="I63">
            <v>192434.40000000002</v>
          </cell>
          <cell r="J63">
            <v>0</v>
          </cell>
          <cell r="K63">
            <v>0</v>
          </cell>
          <cell r="L63">
            <v>192434.40000000002</v>
          </cell>
        </row>
        <row r="64">
          <cell r="C64" t="str">
            <v>보 통 인 부</v>
          </cell>
          <cell r="D64" t="str">
            <v>인</v>
          </cell>
          <cell r="E64">
            <v>2.7</v>
          </cell>
          <cell r="F64">
            <v>0</v>
          </cell>
          <cell r="G64">
            <v>0</v>
          </cell>
          <cell r="H64">
            <v>38932</v>
          </cell>
          <cell r="I64">
            <v>105116.40000000001</v>
          </cell>
          <cell r="J64">
            <v>0</v>
          </cell>
          <cell r="K64">
            <v>0</v>
          </cell>
          <cell r="L64">
            <v>105116.40000000001</v>
          </cell>
        </row>
        <row r="66">
          <cell r="B66" t="str">
            <v>다) 공구손료</v>
          </cell>
        </row>
        <row r="67">
          <cell r="C67" t="str">
            <v>플랜트전공</v>
          </cell>
          <cell r="D67" t="str">
            <v>인</v>
          </cell>
          <cell r="E67">
            <v>0.12</v>
          </cell>
          <cell r="F67">
            <v>0</v>
          </cell>
          <cell r="G67">
            <v>0</v>
          </cell>
          <cell r="H67">
            <v>0</v>
          </cell>
          <cell r="I67">
            <v>0</v>
          </cell>
          <cell r="J67">
            <v>59158</v>
          </cell>
          <cell r="K67">
            <v>7098</v>
          </cell>
          <cell r="L67">
            <v>7098</v>
          </cell>
        </row>
        <row r="68">
          <cell r="C68" t="str">
            <v>비  계  공</v>
          </cell>
          <cell r="D68" t="str">
            <v>인</v>
          </cell>
          <cell r="E68">
            <v>0.08</v>
          </cell>
          <cell r="F68">
            <v>0</v>
          </cell>
          <cell r="G68">
            <v>0</v>
          </cell>
          <cell r="H68">
            <v>0</v>
          </cell>
          <cell r="I68">
            <v>0</v>
          </cell>
          <cell r="J68">
            <v>71272</v>
          </cell>
          <cell r="K68">
            <v>5701</v>
          </cell>
          <cell r="L68">
            <v>5701</v>
          </cell>
        </row>
        <row r="69">
          <cell r="C69" t="str">
            <v>보 통 인 부</v>
          </cell>
          <cell r="D69" t="str">
            <v>인</v>
          </cell>
          <cell r="E69">
            <v>0.08</v>
          </cell>
          <cell r="F69">
            <v>0</v>
          </cell>
          <cell r="G69">
            <v>0</v>
          </cell>
          <cell r="H69">
            <v>0</v>
          </cell>
          <cell r="I69">
            <v>0</v>
          </cell>
          <cell r="J69">
            <v>38932</v>
          </cell>
          <cell r="K69">
            <v>3114</v>
          </cell>
          <cell r="L69">
            <v>3114</v>
          </cell>
        </row>
        <row r="75">
          <cell r="A75" t="str">
            <v>30신_3</v>
          </cell>
          <cell r="B75" t="str">
            <v>합    계</v>
          </cell>
          <cell r="C75">
            <v>0</v>
          </cell>
          <cell r="D75">
            <v>0</v>
          </cell>
          <cell r="E75">
            <v>0</v>
          </cell>
          <cell r="F75">
            <v>0</v>
          </cell>
          <cell r="G75">
            <v>0</v>
          </cell>
          <cell r="H75">
            <v>0</v>
          </cell>
          <cell r="I75">
            <v>534182.80000000005</v>
          </cell>
          <cell r="J75">
            <v>0</v>
          </cell>
          <cell r="K75">
            <v>15913</v>
          </cell>
          <cell r="L75">
            <v>550095.80000000005</v>
          </cell>
        </row>
        <row r="79">
          <cell r="A79" t="str">
            <v>30신_4A</v>
          </cell>
          <cell r="B79" t="str">
            <v>4. 변압기신설</v>
          </cell>
          <cell r="C79" t="str">
            <v>TR-2 3상 6.6kV 200kVA</v>
          </cell>
          <cell r="D79" t="str">
            <v>면</v>
          </cell>
          <cell r="E79">
            <v>1</v>
          </cell>
          <cell r="F79">
            <v>0</v>
          </cell>
          <cell r="G79">
            <v>0</v>
          </cell>
          <cell r="H79">
            <v>0</v>
          </cell>
          <cell r="I79">
            <v>0</v>
          </cell>
          <cell r="J79">
            <v>0</v>
          </cell>
          <cell r="K79">
            <v>0</v>
          </cell>
          <cell r="L79" t="str">
            <v>x</v>
          </cell>
          <cell r="M79">
            <v>1</v>
          </cell>
        </row>
        <row r="80">
          <cell r="B80" t="str">
            <v>가) 재 료 비</v>
          </cell>
        </row>
        <row r="81">
          <cell r="B81" t="str">
            <v>변압기반</v>
          </cell>
          <cell r="C81" t="str">
            <v>1300*1500*2300</v>
          </cell>
          <cell r="D81" t="str">
            <v>면</v>
          </cell>
          <cell r="E81">
            <v>1</v>
          </cell>
          <cell r="F81">
            <v>0</v>
          </cell>
          <cell r="G81">
            <v>0</v>
          </cell>
          <cell r="H81">
            <v>0</v>
          </cell>
          <cell r="I81">
            <v>0</v>
          </cell>
          <cell r="J81">
            <v>0</v>
          </cell>
          <cell r="K81">
            <v>0</v>
          </cell>
          <cell r="L81">
            <v>0</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H84">
            <v>0</v>
          </cell>
          <cell r="I84">
            <v>0</v>
          </cell>
          <cell r="J84">
            <v>0</v>
          </cell>
          <cell r="K84">
            <v>0</v>
          </cell>
          <cell r="L84">
            <v>0</v>
          </cell>
        </row>
        <row r="86">
          <cell r="B86" t="str">
            <v>나) 노 무 비</v>
          </cell>
        </row>
        <row r="87">
          <cell r="C87" t="str">
            <v>플랜트전공</v>
          </cell>
          <cell r="D87" t="str">
            <v>인</v>
          </cell>
          <cell r="E87">
            <v>5.4</v>
          </cell>
          <cell r="F87">
            <v>0</v>
          </cell>
          <cell r="G87">
            <v>0</v>
          </cell>
          <cell r="H87">
            <v>59158</v>
          </cell>
          <cell r="I87">
            <v>319453.2</v>
          </cell>
          <cell r="J87">
            <v>0</v>
          </cell>
          <cell r="K87">
            <v>0</v>
          </cell>
          <cell r="L87">
            <v>319453.2</v>
          </cell>
        </row>
        <row r="88">
          <cell r="C88" t="str">
            <v>비  계  공</v>
          </cell>
          <cell r="D88" t="str">
            <v>인</v>
          </cell>
          <cell r="E88">
            <v>3.6</v>
          </cell>
          <cell r="F88">
            <v>0</v>
          </cell>
          <cell r="G88">
            <v>0</v>
          </cell>
          <cell r="H88">
            <v>71272</v>
          </cell>
          <cell r="I88">
            <v>256579.20000000001</v>
          </cell>
          <cell r="J88">
            <v>0</v>
          </cell>
          <cell r="K88">
            <v>0</v>
          </cell>
          <cell r="L88">
            <v>256579.20000000001</v>
          </cell>
        </row>
        <row r="89">
          <cell r="C89" t="str">
            <v>보 통 인 부</v>
          </cell>
          <cell r="D89" t="str">
            <v>인</v>
          </cell>
          <cell r="E89">
            <v>3.6</v>
          </cell>
          <cell r="F89">
            <v>0</v>
          </cell>
          <cell r="G89">
            <v>0</v>
          </cell>
          <cell r="H89">
            <v>38932</v>
          </cell>
          <cell r="I89">
            <v>140155.20000000001</v>
          </cell>
          <cell r="J89">
            <v>0</v>
          </cell>
          <cell r="K89">
            <v>0</v>
          </cell>
          <cell r="L89">
            <v>140155.20000000001</v>
          </cell>
        </row>
        <row r="93">
          <cell r="B93" t="str">
            <v>다) 공구손료</v>
          </cell>
        </row>
        <row r="94">
          <cell r="C94" t="str">
            <v>플랜트전공</v>
          </cell>
          <cell r="D94" t="str">
            <v>인</v>
          </cell>
          <cell r="E94">
            <v>0.16</v>
          </cell>
          <cell r="F94">
            <v>0</v>
          </cell>
          <cell r="G94">
            <v>0</v>
          </cell>
          <cell r="H94">
            <v>0</v>
          </cell>
          <cell r="I94">
            <v>0</v>
          </cell>
          <cell r="J94">
            <v>59158</v>
          </cell>
          <cell r="K94">
            <v>9465</v>
          </cell>
          <cell r="L94">
            <v>9465</v>
          </cell>
        </row>
        <row r="95">
          <cell r="C95" t="str">
            <v>비  계  공</v>
          </cell>
          <cell r="D95" t="str">
            <v>인</v>
          </cell>
          <cell r="E95">
            <v>0.1</v>
          </cell>
          <cell r="F95">
            <v>0</v>
          </cell>
          <cell r="G95">
            <v>0</v>
          </cell>
          <cell r="H95">
            <v>0</v>
          </cell>
          <cell r="I95">
            <v>0</v>
          </cell>
          <cell r="J95">
            <v>71272</v>
          </cell>
          <cell r="K95">
            <v>7127</v>
          </cell>
          <cell r="L95">
            <v>7127</v>
          </cell>
        </row>
        <row r="96">
          <cell r="C96" t="str">
            <v>보 통 인 부</v>
          </cell>
          <cell r="D96" t="str">
            <v>인</v>
          </cell>
          <cell r="E96">
            <v>0.1</v>
          </cell>
          <cell r="F96">
            <v>0</v>
          </cell>
          <cell r="G96">
            <v>0</v>
          </cell>
          <cell r="H96">
            <v>0</v>
          </cell>
          <cell r="I96">
            <v>0</v>
          </cell>
          <cell r="J96">
            <v>38932</v>
          </cell>
          <cell r="K96">
            <v>3893</v>
          </cell>
          <cell r="L96">
            <v>3893</v>
          </cell>
        </row>
        <row r="100">
          <cell r="A100" t="str">
            <v>30신_4</v>
          </cell>
          <cell r="B100" t="str">
            <v>합    계</v>
          </cell>
          <cell r="C100">
            <v>0</v>
          </cell>
          <cell r="D100">
            <v>0</v>
          </cell>
          <cell r="E100">
            <v>0</v>
          </cell>
          <cell r="F100">
            <v>0</v>
          </cell>
          <cell r="G100">
            <v>0</v>
          </cell>
          <cell r="H100">
            <v>0</v>
          </cell>
          <cell r="I100">
            <v>716187.60000000009</v>
          </cell>
          <cell r="J100">
            <v>0</v>
          </cell>
          <cell r="K100">
            <v>20485</v>
          </cell>
          <cell r="L100">
            <v>736672.60000000009</v>
          </cell>
        </row>
        <row r="104">
          <cell r="A104" t="str">
            <v>30신_5A</v>
          </cell>
          <cell r="B104" t="str">
            <v>5. 변압기신설</v>
          </cell>
          <cell r="C104" t="str">
            <v>TR-3 3상 6.6kV 350kVA</v>
          </cell>
          <cell r="D104" t="str">
            <v>면</v>
          </cell>
          <cell r="E104">
            <v>1</v>
          </cell>
          <cell r="F104">
            <v>0</v>
          </cell>
          <cell r="G104">
            <v>0</v>
          </cell>
          <cell r="H104">
            <v>0</v>
          </cell>
          <cell r="I104">
            <v>0</v>
          </cell>
          <cell r="J104">
            <v>0</v>
          </cell>
          <cell r="K104">
            <v>0</v>
          </cell>
          <cell r="L104" t="str">
            <v>x</v>
          </cell>
          <cell r="M104">
            <v>1</v>
          </cell>
        </row>
        <row r="105">
          <cell r="B105" t="str">
            <v>가) 재 료 비</v>
          </cell>
        </row>
        <row r="106">
          <cell r="B106" t="str">
            <v>변압기반</v>
          </cell>
          <cell r="C106" t="str">
            <v>1600*1500*2300</v>
          </cell>
          <cell r="D106" t="str">
            <v>면</v>
          </cell>
          <cell r="E106">
            <v>1</v>
          </cell>
          <cell r="F106">
            <v>0</v>
          </cell>
          <cell r="G106">
            <v>0</v>
          </cell>
          <cell r="H106">
            <v>0</v>
          </cell>
          <cell r="I106">
            <v>0</v>
          </cell>
          <cell r="J106">
            <v>0</v>
          </cell>
          <cell r="K106">
            <v>0</v>
          </cell>
          <cell r="L106">
            <v>0</v>
          </cell>
          <cell r="M106" t="str">
            <v>관급</v>
          </cell>
        </row>
        <row r="107">
          <cell r="B107" t="str">
            <v>개폐기</v>
          </cell>
          <cell r="C107" t="str">
            <v>COS 7.2KV 100AF</v>
          </cell>
          <cell r="D107" t="str">
            <v>EA</v>
          </cell>
          <cell r="E107">
            <v>3</v>
          </cell>
          <cell r="F107">
            <v>0</v>
          </cell>
          <cell r="G107">
            <v>0</v>
          </cell>
          <cell r="H107">
            <v>0</v>
          </cell>
          <cell r="I107">
            <v>0</v>
          </cell>
          <cell r="J107">
            <v>0</v>
          </cell>
          <cell r="K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F112">
            <v>0</v>
          </cell>
          <cell r="G112">
            <v>0</v>
          </cell>
          <cell r="H112">
            <v>59158</v>
          </cell>
          <cell r="I112">
            <v>349032.2</v>
          </cell>
          <cell r="J112">
            <v>0</v>
          </cell>
          <cell r="K112">
            <v>0</v>
          </cell>
          <cell r="L112">
            <v>349032.2</v>
          </cell>
        </row>
        <row r="113">
          <cell r="C113" t="str">
            <v>비  계  공</v>
          </cell>
          <cell r="D113" t="str">
            <v>인</v>
          </cell>
          <cell r="E113">
            <v>4</v>
          </cell>
          <cell r="F113">
            <v>0</v>
          </cell>
          <cell r="G113">
            <v>0</v>
          </cell>
          <cell r="H113">
            <v>71272</v>
          </cell>
          <cell r="I113">
            <v>285088</v>
          </cell>
          <cell r="J113">
            <v>0</v>
          </cell>
          <cell r="K113">
            <v>0</v>
          </cell>
          <cell r="L113">
            <v>285088</v>
          </cell>
        </row>
        <row r="114">
          <cell r="C114" t="str">
            <v>보 통 인 부</v>
          </cell>
          <cell r="D114" t="str">
            <v>인</v>
          </cell>
          <cell r="E114">
            <v>4</v>
          </cell>
          <cell r="F114">
            <v>0</v>
          </cell>
          <cell r="G114">
            <v>0</v>
          </cell>
          <cell r="H114">
            <v>38932</v>
          </cell>
          <cell r="I114">
            <v>155728</v>
          </cell>
          <cell r="J114">
            <v>0</v>
          </cell>
          <cell r="K114">
            <v>0</v>
          </cell>
          <cell r="L114">
            <v>155728</v>
          </cell>
        </row>
        <row r="118">
          <cell r="B118" t="str">
            <v>다) 공구손료</v>
          </cell>
        </row>
        <row r="119">
          <cell r="C119" t="str">
            <v>플랜트전공</v>
          </cell>
          <cell r="D119" t="str">
            <v>인</v>
          </cell>
          <cell r="E119">
            <v>0.17</v>
          </cell>
          <cell r="F119">
            <v>0</v>
          </cell>
          <cell r="G119">
            <v>0</v>
          </cell>
          <cell r="H119">
            <v>0</v>
          </cell>
          <cell r="I119">
            <v>0</v>
          </cell>
          <cell r="J119">
            <v>59158</v>
          </cell>
          <cell r="K119">
            <v>10056</v>
          </cell>
          <cell r="L119">
            <v>10056</v>
          </cell>
        </row>
        <row r="120">
          <cell r="C120" t="str">
            <v>비  계  공</v>
          </cell>
          <cell r="D120" t="str">
            <v>인</v>
          </cell>
          <cell r="E120">
            <v>0.12</v>
          </cell>
          <cell r="F120">
            <v>0</v>
          </cell>
          <cell r="G120">
            <v>0</v>
          </cell>
          <cell r="H120">
            <v>0</v>
          </cell>
          <cell r="I120">
            <v>0</v>
          </cell>
          <cell r="J120">
            <v>71272</v>
          </cell>
          <cell r="K120">
            <v>8552</v>
          </cell>
          <cell r="L120">
            <v>8552</v>
          </cell>
        </row>
        <row r="121">
          <cell r="C121" t="str">
            <v>보 통 인 부</v>
          </cell>
          <cell r="D121" t="str">
            <v>인</v>
          </cell>
          <cell r="E121">
            <v>0.12</v>
          </cell>
          <cell r="F121">
            <v>0</v>
          </cell>
          <cell r="G121">
            <v>0</v>
          </cell>
          <cell r="H121">
            <v>0</v>
          </cell>
          <cell r="I121">
            <v>0</v>
          </cell>
          <cell r="J121">
            <v>38932</v>
          </cell>
          <cell r="K121">
            <v>4671</v>
          </cell>
          <cell r="L121">
            <v>4671</v>
          </cell>
        </row>
        <row r="125">
          <cell r="A125" t="str">
            <v>30신_5</v>
          </cell>
          <cell r="B125" t="str">
            <v>합    계</v>
          </cell>
          <cell r="C125">
            <v>0</v>
          </cell>
          <cell r="D125">
            <v>0</v>
          </cell>
          <cell r="E125">
            <v>0</v>
          </cell>
          <cell r="F125">
            <v>0</v>
          </cell>
          <cell r="G125">
            <v>0</v>
          </cell>
          <cell r="H125">
            <v>0</v>
          </cell>
          <cell r="I125">
            <v>789848.2</v>
          </cell>
          <cell r="J125">
            <v>0</v>
          </cell>
          <cell r="K125">
            <v>23279</v>
          </cell>
          <cell r="L125">
            <v>813127.2</v>
          </cell>
        </row>
        <row r="129">
          <cell r="A129" t="str">
            <v>30신_6A</v>
          </cell>
          <cell r="B129" t="str">
            <v>6. 변압기신설</v>
          </cell>
          <cell r="C129" t="str">
            <v>TR-4 3상 6.6kV 200kVA</v>
          </cell>
          <cell r="D129" t="str">
            <v>면</v>
          </cell>
          <cell r="E129">
            <v>1</v>
          </cell>
          <cell r="F129">
            <v>0</v>
          </cell>
          <cell r="G129">
            <v>0</v>
          </cell>
          <cell r="H129">
            <v>0</v>
          </cell>
          <cell r="I129">
            <v>0</v>
          </cell>
          <cell r="J129">
            <v>0</v>
          </cell>
          <cell r="K129">
            <v>0</v>
          </cell>
          <cell r="L129" t="str">
            <v>x</v>
          </cell>
          <cell r="M129">
            <v>1</v>
          </cell>
        </row>
        <row r="130">
          <cell r="B130" t="str">
            <v>가) 재 료 비</v>
          </cell>
        </row>
        <row r="131">
          <cell r="B131" t="str">
            <v>변압기반</v>
          </cell>
          <cell r="C131" t="str">
            <v>1400*1500*2300</v>
          </cell>
          <cell r="D131" t="str">
            <v>면</v>
          </cell>
          <cell r="E131">
            <v>1</v>
          </cell>
          <cell r="F131">
            <v>0</v>
          </cell>
          <cell r="G131">
            <v>0</v>
          </cell>
          <cell r="H131">
            <v>0</v>
          </cell>
          <cell r="I131">
            <v>0</v>
          </cell>
          <cell r="J131">
            <v>0</v>
          </cell>
          <cell r="K131">
            <v>0</v>
          </cell>
          <cell r="L131">
            <v>0</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H134">
            <v>0</v>
          </cell>
          <cell r="I134">
            <v>0</v>
          </cell>
          <cell r="J134">
            <v>0</v>
          </cell>
          <cell r="K134">
            <v>0</v>
          </cell>
          <cell r="L134">
            <v>0</v>
          </cell>
          <cell r="M134" t="str">
            <v>이설</v>
          </cell>
        </row>
        <row r="136">
          <cell r="B136" t="str">
            <v>나) 노 무 비</v>
          </cell>
        </row>
        <row r="137">
          <cell r="C137" t="str">
            <v>플랜트전공</v>
          </cell>
          <cell r="D137" t="str">
            <v>인</v>
          </cell>
          <cell r="E137">
            <v>4.0999999999999996</v>
          </cell>
          <cell r="F137">
            <v>0</v>
          </cell>
          <cell r="G137">
            <v>0</v>
          </cell>
          <cell r="H137">
            <v>59158</v>
          </cell>
          <cell r="I137">
            <v>242547.8</v>
          </cell>
          <cell r="J137">
            <v>0</v>
          </cell>
          <cell r="K137">
            <v>0</v>
          </cell>
          <cell r="L137">
            <v>242547.8</v>
          </cell>
        </row>
        <row r="138">
          <cell r="C138" t="str">
            <v>기계설치공</v>
          </cell>
          <cell r="D138" t="str">
            <v>인</v>
          </cell>
          <cell r="E138">
            <v>2.8</v>
          </cell>
          <cell r="F138">
            <v>0</v>
          </cell>
          <cell r="G138">
            <v>0</v>
          </cell>
          <cell r="H138">
            <v>54468</v>
          </cell>
          <cell r="I138">
            <v>152510.39999999999</v>
          </cell>
          <cell r="J138">
            <v>0</v>
          </cell>
          <cell r="K138">
            <v>0</v>
          </cell>
          <cell r="L138">
            <v>152510.39999999999</v>
          </cell>
        </row>
        <row r="139">
          <cell r="C139" t="str">
            <v>보 통 인 부</v>
          </cell>
          <cell r="D139" t="str">
            <v>인</v>
          </cell>
          <cell r="E139">
            <v>2.8</v>
          </cell>
          <cell r="F139">
            <v>0</v>
          </cell>
          <cell r="G139">
            <v>0</v>
          </cell>
          <cell r="H139">
            <v>38932</v>
          </cell>
          <cell r="I139">
            <v>109009.59999999999</v>
          </cell>
          <cell r="J139">
            <v>0</v>
          </cell>
          <cell r="K139">
            <v>0</v>
          </cell>
          <cell r="L139">
            <v>109009.59999999999</v>
          </cell>
        </row>
        <row r="142">
          <cell r="B142" t="str">
            <v>다) 공구손료</v>
          </cell>
        </row>
        <row r="143">
          <cell r="C143" t="str">
            <v>플랜트전공</v>
          </cell>
          <cell r="D143" t="str">
            <v>인</v>
          </cell>
          <cell r="E143">
            <v>0.12</v>
          </cell>
          <cell r="F143">
            <v>0</v>
          </cell>
          <cell r="G143">
            <v>0</v>
          </cell>
          <cell r="H143">
            <v>0</v>
          </cell>
          <cell r="I143">
            <v>0</v>
          </cell>
          <cell r="J143">
            <v>59158</v>
          </cell>
          <cell r="K143">
            <v>7098</v>
          </cell>
          <cell r="L143">
            <v>7098</v>
          </cell>
        </row>
        <row r="144">
          <cell r="C144" t="str">
            <v>기계설치공</v>
          </cell>
          <cell r="D144" t="str">
            <v>인</v>
          </cell>
          <cell r="E144">
            <v>0.08</v>
          </cell>
          <cell r="F144">
            <v>0</v>
          </cell>
          <cell r="G144">
            <v>0</v>
          </cell>
          <cell r="H144">
            <v>0</v>
          </cell>
          <cell r="I144">
            <v>0</v>
          </cell>
          <cell r="J144">
            <v>54468</v>
          </cell>
          <cell r="K144">
            <v>4357</v>
          </cell>
          <cell r="L144">
            <v>4357</v>
          </cell>
        </row>
        <row r="145">
          <cell r="C145" t="str">
            <v>보 통 인 부</v>
          </cell>
          <cell r="D145" t="str">
            <v>인</v>
          </cell>
          <cell r="E145">
            <v>0.08</v>
          </cell>
          <cell r="F145">
            <v>0</v>
          </cell>
          <cell r="G145">
            <v>0</v>
          </cell>
          <cell r="H145">
            <v>0</v>
          </cell>
          <cell r="I145">
            <v>0</v>
          </cell>
          <cell r="J145">
            <v>38932</v>
          </cell>
          <cell r="K145">
            <v>3114</v>
          </cell>
          <cell r="L145">
            <v>3114</v>
          </cell>
        </row>
        <row r="150">
          <cell r="A150" t="str">
            <v>30신_6</v>
          </cell>
          <cell r="B150" t="str">
            <v>합    계</v>
          </cell>
          <cell r="C150">
            <v>0</v>
          </cell>
          <cell r="D150">
            <v>0</v>
          </cell>
          <cell r="E150">
            <v>0</v>
          </cell>
          <cell r="F150">
            <v>0</v>
          </cell>
          <cell r="G150">
            <v>0</v>
          </cell>
          <cell r="H150">
            <v>0</v>
          </cell>
          <cell r="I150">
            <v>504067.79999999993</v>
          </cell>
          <cell r="J150">
            <v>0</v>
          </cell>
          <cell r="K150">
            <v>14569</v>
          </cell>
          <cell r="L150">
            <v>518636.79999999993</v>
          </cell>
        </row>
        <row r="154">
          <cell r="A154" t="str">
            <v>30신_7A</v>
          </cell>
          <cell r="B154" t="str">
            <v>7. 변압기신설</v>
          </cell>
          <cell r="C154" t="str">
            <v>TR-5 3상 6.6kV 300kVA</v>
          </cell>
          <cell r="D154" t="str">
            <v>면</v>
          </cell>
          <cell r="E154">
            <v>1</v>
          </cell>
          <cell r="F154">
            <v>0</v>
          </cell>
          <cell r="G154">
            <v>0</v>
          </cell>
          <cell r="H154">
            <v>0</v>
          </cell>
          <cell r="I154">
            <v>0</v>
          </cell>
          <cell r="J154">
            <v>0</v>
          </cell>
          <cell r="K154">
            <v>0</v>
          </cell>
          <cell r="L154" t="str">
            <v>x</v>
          </cell>
          <cell r="M154">
            <v>1</v>
          </cell>
        </row>
        <row r="155">
          <cell r="B155" t="str">
            <v>가) 재 료 비</v>
          </cell>
        </row>
        <row r="156">
          <cell r="B156" t="str">
            <v>변압기반</v>
          </cell>
          <cell r="C156" t="str">
            <v>1500*1500*1300</v>
          </cell>
          <cell r="D156" t="str">
            <v>면</v>
          </cell>
          <cell r="E156">
            <v>1</v>
          </cell>
          <cell r="F156">
            <v>0</v>
          </cell>
          <cell r="G156">
            <v>0</v>
          </cell>
          <cell r="H156">
            <v>0</v>
          </cell>
          <cell r="I156">
            <v>0</v>
          </cell>
          <cell r="J156">
            <v>0</v>
          </cell>
          <cell r="K156">
            <v>0</v>
          </cell>
          <cell r="L156">
            <v>0</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F162">
            <v>0</v>
          </cell>
          <cell r="G162">
            <v>0</v>
          </cell>
          <cell r="H162">
            <v>59158</v>
          </cell>
          <cell r="I162">
            <v>343116.39999999997</v>
          </cell>
          <cell r="J162">
            <v>0</v>
          </cell>
          <cell r="K162">
            <v>0</v>
          </cell>
          <cell r="L162">
            <v>343116.39999999997</v>
          </cell>
        </row>
        <row r="163">
          <cell r="C163" t="str">
            <v>비  계  공</v>
          </cell>
          <cell r="D163" t="str">
            <v>인</v>
          </cell>
          <cell r="E163">
            <v>3.9</v>
          </cell>
          <cell r="F163">
            <v>0</v>
          </cell>
          <cell r="G163">
            <v>0</v>
          </cell>
          <cell r="H163">
            <v>71272</v>
          </cell>
          <cell r="I163">
            <v>277960.8</v>
          </cell>
          <cell r="J163">
            <v>0</v>
          </cell>
          <cell r="K163">
            <v>0</v>
          </cell>
          <cell r="L163">
            <v>277960.8</v>
          </cell>
        </row>
        <row r="164">
          <cell r="C164" t="str">
            <v>보 통 인 부</v>
          </cell>
          <cell r="D164" t="str">
            <v>인</v>
          </cell>
          <cell r="E164">
            <v>3.9</v>
          </cell>
          <cell r="F164">
            <v>0</v>
          </cell>
          <cell r="G164">
            <v>0</v>
          </cell>
          <cell r="H164">
            <v>38932</v>
          </cell>
          <cell r="I164">
            <v>151834.79999999999</v>
          </cell>
          <cell r="J164">
            <v>0</v>
          </cell>
          <cell r="K164">
            <v>0</v>
          </cell>
          <cell r="L164">
            <v>151834.79999999999</v>
          </cell>
        </row>
        <row r="167">
          <cell r="B167" t="str">
            <v>다) 공구손료</v>
          </cell>
        </row>
        <row r="168">
          <cell r="C168" t="str">
            <v>플랜트전공</v>
          </cell>
          <cell r="D168" t="str">
            <v>인</v>
          </cell>
          <cell r="E168">
            <v>0.17</v>
          </cell>
          <cell r="F168">
            <v>0</v>
          </cell>
          <cell r="G168">
            <v>0</v>
          </cell>
          <cell r="H168">
            <v>0</v>
          </cell>
          <cell r="I168">
            <v>0</v>
          </cell>
          <cell r="J168">
            <v>59158</v>
          </cell>
          <cell r="K168">
            <v>10056</v>
          </cell>
          <cell r="L168">
            <v>10056</v>
          </cell>
        </row>
        <row r="169">
          <cell r="C169" t="str">
            <v>비  계  공</v>
          </cell>
          <cell r="D169" t="str">
            <v>인</v>
          </cell>
          <cell r="E169">
            <v>0.11</v>
          </cell>
          <cell r="F169">
            <v>0</v>
          </cell>
          <cell r="G169">
            <v>0</v>
          </cell>
          <cell r="H169">
            <v>0</v>
          </cell>
          <cell r="I169">
            <v>0</v>
          </cell>
          <cell r="J169">
            <v>71272</v>
          </cell>
          <cell r="K169">
            <v>7839</v>
          </cell>
          <cell r="L169">
            <v>7839</v>
          </cell>
        </row>
        <row r="170">
          <cell r="C170" t="str">
            <v>보 통 인 부</v>
          </cell>
          <cell r="D170" t="str">
            <v>인</v>
          </cell>
          <cell r="E170">
            <v>0.11</v>
          </cell>
          <cell r="F170">
            <v>0</v>
          </cell>
          <cell r="G170">
            <v>0</v>
          </cell>
          <cell r="H170">
            <v>0</v>
          </cell>
          <cell r="I170">
            <v>0</v>
          </cell>
          <cell r="J170">
            <v>38932</v>
          </cell>
          <cell r="K170">
            <v>4282</v>
          </cell>
          <cell r="L170">
            <v>4282</v>
          </cell>
        </row>
        <row r="175">
          <cell r="A175" t="str">
            <v>30신_7</v>
          </cell>
          <cell r="B175" t="str">
            <v>합    계</v>
          </cell>
          <cell r="C175">
            <v>0</v>
          </cell>
          <cell r="D175">
            <v>0</v>
          </cell>
          <cell r="E175">
            <v>0</v>
          </cell>
          <cell r="F175">
            <v>0</v>
          </cell>
          <cell r="G175">
            <v>0</v>
          </cell>
          <cell r="H175">
            <v>0</v>
          </cell>
          <cell r="I175">
            <v>772912</v>
          </cell>
          <cell r="J175">
            <v>0</v>
          </cell>
          <cell r="K175">
            <v>22177</v>
          </cell>
          <cell r="L175">
            <v>795089</v>
          </cell>
        </row>
        <row r="179">
          <cell r="A179" t="str">
            <v>30신_8A</v>
          </cell>
          <cell r="B179" t="str">
            <v>8. 배전반 신설</v>
          </cell>
          <cell r="C179" t="str">
            <v>LV-01</v>
          </cell>
          <cell r="D179" t="str">
            <v>면</v>
          </cell>
          <cell r="E179">
            <v>1</v>
          </cell>
          <cell r="F179">
            <v>0</v>
          </cell>
          <cell r="G179">
            <v>0</v>
          </cell>
          <cell r="H179">
            <v>0</v>
          </cell>
          <cell r="I179">
            <v>0</v>
          </cell>
          <cell r="J179">
            <v>0</v>
          </cell>
          <cell r="K179">
            <v>0</v>
          </cell>
          <cell r="L179" t="str">
            <v>x</v>
          </cell>
          <cell r="M179">
            <v>1</v>
          </cell>
        </row>
        <row r="180">
          <cell r="B180" t="str">
            <v>가) 재 료 비</v>
          </cell>
        </row>
        <row r="181">
          <cell r="B181" t="str">
            <v>저압반</v>
          </cell>
          <cell r="C181" t="str">
            <v>800*1500*2600</v>
          </cell>
          <cell r="D181" t="str">
            <v>면</v>
          </cell>
          <cell r="E181">
            <v>1</v>
          </cell>
          <cell r="F181">
            <v>0</v>
          </cell>
          <cell r="G181">
            <v>0</v>
          </cell>
          <cell r="H181">
            <v>0</v>
          </cell>
          <cell r="I181">
            <v>0</v>
          </cell>
          <cell r="J181">
            <v>0</v>
          </cell>
          <cell r="K181">
            <v>0</v>
          </cell>
          <cell r="L181">
            <v>0</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F197">
            <v>0</v>
          </cell>
          <cell r="G197">
            <v>0</v>
          </cell>
          <cell r="H197">
            <v>59158</v>
          </cell>
          <cell r="I197">
            <v>272126.8</v>
          </cell>
          <cell r="J197">
            <v>0</v>
          </cell>
          <cell r="K197">
            <v>0</v>
          </cell>
          <cell r="L197">
            <v>272126.8</v>
          </cell>
        </row>
        <row r="198">
          <cell r="C198" t="str">
            <v>보 통 인 부</v>
          </cell>
          <cell r="D198" t="str">
            <v>인</v>
          </cell>
          <cell r="E198">
            <v>1.5</v>
          </cell>
          <cell r="F198">
            <v>0</v>
          </cell>
          <cell r="G198">
            <v>0</v>
          </cell>
          <cell r="H198">
            <v>38932</v>
          </cell>
          <cell r="I198">
            <v>58398</v>
          </cell>
          <cell r="J198">
            <v>0</v>
          </cell>
          <cell r="K198">
            <v>0</v>
          </cell>
          <cell r="L198">
            <v>58398</v>
          </cell>
        </row>
        <row r="200">
          <cell r="B200" t="str">
            <v>다) 공구손료</v>
          </cell>
          <cell r="C200">
            <v>0</v>
          </cell>
          <cell r="D200">
            <v>0</v>
          </cell>
          <cell r="E200">
            <v>0</v>
          </cell>
          <cell r="F200">
            <v>0</v>
          </cell>
          <cell r="G200">
            <v>0</v>
          </cell>
          <cell r="H200">
            <v>0</v>
          </cell>
          <cell r="I200">
            <v>0</v>
          </cell>
          <cell r="J200">
            <v>0</v>
          </cell>
          <cell r="K200">
            <v>0</v>
          </cell>
          <cell r="L200">
            <v>0</v>
          </cell>
        </row>
        <row r="201">
          <cell r="C201" t="str">
            <v>플랜트전공</v>
          </cell>
          <cell r="D201" t="str">
            <v>인</v>
          </cell>
          <cell r="E201">
            <v>0.13</v>
          </cell>
          <cell r="F201">
            <v>0</v>
          </cell>
          <cell r="G201">
            <v>0</v>
          </cell>
          <cell r="H201">
            <v>0</v>
          </cell>
          <cell r="I201">
            <v>0</v>
          </cell>
          <cell r="J201">
            <v>59158</v>
          </cell>
          <cell r="K201">
            <v>7690</v>
          </cell>
          <cell r="L201">
            <v>7690</v>
          </cell>
        </row>
        <row r="202">
          <cell r="C202" t="str">
            <v>보 통 인 부</v>
          </cell>
          <cell r="D202" t="str">
            <v>인</v>
          </cell>
          <cell r="E202">
            <v>0.04</v>
          </cell>
          <cell r="F202">
            <v>0</v>
          </cell>
          <cell r="G202">
            <v>0</v>
          </cell>
          <cell r="H202">
            <v>0</v>
          </cell>
          <cell r="I202">
            <v>0</v>
          </cell>
          <cell r="J202">
            <v>38932</v>
          </cell>
          <cell r="K202">
            <v>1557</v>
          </cell>
          <cell r="L202">
            <v>1557</v>
          </cell>
        </row>
        <row r="203">
          <cell r="A203" t="str">
            <v>30신_8</v>
          </cell>
          <cell r="B203" t="str">
            <v>합    계</v>
          </cell>
          <cell r="C203">
            <v>0</v>
          </cell>
          <cell r="D203">
            <v>0</v>
          </cell>
          <cell r="E203">
            <v>0</v>
          </cell>
          <cell r="F203">
            <v>0</v>
          </cell>
          <cell r="G203">
            <v>0</v>
          </cell>
          <cell r="H203">
            <v>0</v>
          </cell>
          <cell r="I203">
            <v>330524.79999999999</v>
          </cell>
          <cell r="J203">
            <v>0</v>
          </cell>
          <cell r="K203">
            <v>9247</v>
          </cell>
          <cell r="L203">
            <v>339771.8</v>
          </cell>
        </row>
        <row r="204">
          <cell r="A204" t="str">
            <v>30신_9A</v>
          </cell>
          <cell r="B204" t="str">
            <v>9. 배전반 신설</v>
          </cell>
          <cell r="C204" t="str">
            <v>LV-02</v>
          </cell>
          <cell r="D204" t="str">
            <v>면</v>
          </cell>
          <cell r="E204">
            <v>1</v>
          </cell>
          <cell r="F204">
            <v>0</v>
          </cell>
          <cell r="G204">
            <v>0</v>
          </cell>
          <cell r="H204">
            <v>0</v>
          </cell>
          <cell r="I204">
            <v>0</v>
          </cell>
          <cell r="J204">
            <v>0</v>
          </cell>
          <cell r="K204">
            <v>0</v>
          </cell>
          <cell r="L204" t="str">
            <v>x</v>
          </cell>
          <cell r="M204">
            <v>1</v>
          </cell>
        </row>
        <row r="205">
          <cell r="B205" t="str">
            <v>가) 재 료 비</v>
          </cell>
        </row>
        <row r="206">
          <cell r="B206" t="str">
            <v>저압반</v>
          </cell>
          <cell r="C206" t="str">
            <v>800*1500*2600</v>
          </cell>
          <cell r="D206" t="str">
            <v>면</v>
          </cell>
          <cell r="E206">
            <v>1</v>
          </cell>
          <cell r="F206">
            <v>0</v>
          </cell>
          <cell r="G206">
            <v>0</v>
          </cell>
          <cell r="H206">
            <v>0</v>
          </cell>
          <cell r="I206">
            <v>0</v>
          </cell>
          <cell r="J206">
            <v>0</v>
          </cell>
          <cell r="K206">
            <v>0</v>
          </cell>
          <cell r="L206">
            <v>0</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F219">
            <v>0</v>
          </cell>
          <cell r="G219">
            <v>0</v>
          </cell>
          <cell r="H219">
            <v>59158</v>
          </cell>
          <cell r="I219">
            <v>272126.8</v>
          </cell>
          <cell r="J219">
            <v>0</v>
          </cell>
          <cell r="K219">
            <v>0</v>
          </cell>
          <cell r="L219">
            <v>272126.8</v>
          </cell>
        </row>
        <row r="220">
          <cell r="C220" t="str">
            <v>보 통 인 부</v>
          </cell>
          <cell r="D220" t="str">
            <v>인</v>
          </cell>
          <cell r="E220">
            <v>1.5</v>
          </cell>
          <cell r="F220">
            <v>0</v>
          </cell>
          <cell r="G220">
            <v>0</v>
          </cell>
          <cell r="H220">
            <v>38932</v>
          </cell>
          <cell r="I220">
            <v>58398</v>
          </cell>
          <cell r="J220">
            <v>0</v>
          </cell>
          <cell r="K220">
            <v>0</v>
          </cell>
          <cell r="L220">
            <v>58398</v>
          </cell>
        </row>
        <row r="224">
          <cell r="B224" t="str">
            <v>다) 공구손료</v>
          </cell>
          <cell r="C224">
            <v>0</v>
          </cell>
          <cell r="D224">
            <v>0</v>
          </cell>
          <cell r="E224">
            <v>0</v>
          </cell>
          <cell r="F224">
            <v>0</v>
          </cell>
          <cell r="G224">
            <v>0</v>
          </cell>
          <cell r="H224">
            <v>0</v>
          </cell>
          <cell r="I224">
            <v>0</v>
          </cell>
          <cell r="J224">
            <v>0</v>
          </cell>
          <cell r="K224">
            <v>0</v>
          </cell>
          <cell r="L224">
            <v>0</v>
          </cell>
        </row>
        <row r="225">
          <cell r="C225" t="str">
            <v>플랜트전공</v>
          </cell>
          <cell r="D225" t="str">
            <v>인</v>
          </cell>
          <cell r="E225">
            <v>0.13</v>
          </cell>
          <cell r="F225">
            <v>0</v>
          </cell>
          <cell r="G225">
            <v>0</v>
          </cell>
          <cell r="H225">
            <v>0</v>
          </cell>
          <cell r="I225">
            <v>0</v>
          </cell>
          <cell r="J225">
            <v>59158</v>
          </cell>
          <cell r="K225">
            <v>7690</v>
          </cell>
          <cell r="L225">
            <v>7690</v>
          </cell>
        </row>
        <row r="226">
          <cell r="C226" t="str">
            <v>보 통 인 부</v>
          </cell>
          <cell r="D226" t="str">
            <v>인</v>
          </cell>
          <cell r="E226">
            <v>0.04</v>
          </cell>
          <cell r="F226">
            <v>0</v>
          </cell>
          <cell r="G226">
            <v>0</v>
          </cell>
          <cell r="H226">
            <v>0</v>
          </cell>
          <cell r="I226">
            <v>0</v>
          </cell>
          <cell r="J226">
            <v>38932</v>
          </cell>
          <cell r="K226">
            <v>1557</v>
          </cell>
          <cell r="L226">
            <v>1557</v>
          </cell>
        </row>
        <row r="228">
          <cell r="A228" t="str">
            <v>30신_9</v>
          </cell>
          <cell r="B228" t="str">
            <v>합    계</v>
          </cell>
          <cell r="C228">
            <v>0</v>
          </cell>
          <cell r="D228">
            <v>0</v>
          </cell>
          <cell r="E228">
            <v>0</v>
          </cell>
          <cell r="F228">
            <v>0</v>
          </cell>
          <cell r="G228">
            <v>0</v>
          </cell>
          <cell r="H228">
            <v>0</v>
          </cell>
          <cell r="I228">
            <v>330524.79999999999</v>
          </cell>
          <cell r="J228">
            <v>0</v>
          </cell>
          <cell r="K228">
            <v>9247</v>
          </cell>
          <cell r="L228">
            <v>339771.8</v>
          </cell>
        </row>
        <row r="229">
          <cell r="A229" t="str">
            <v>30신_10A</v>
          </cell>
          <cell r="B229" t="str">
            <v>10. 배전반 신설</v>
          </cell>
          <cell r="C229" t="str">
            <v>LV-03</v>
          </cell>
          <cell r="D229" t="str">
            <v>면</v>
          </cell>
          <cell r="E229">
            <v>1</v>
          </cell>
          <cell r="F229">
            <v>0</v>
          </cell>
          <cell r="G229">
            <v>0</v>
          </cell>
          <cell r="H229">
            <v>0</v>
          </cell>
          <cell r="I229">
            <v>0</v>
          </cell>
          <cell r="J229">
            <v>0</v>
          </cell>
          <cell r="K229">
            <v>0</v>
          </cell>
          <cell r="L229" t="str">
            <v>x</v>
          </cell>
          <cell r="M229">
            <v>1</v>
          </cell>
        </row>
        <row r="230">
          <cell r="B230" t="str">
            <v>가) 재 료 비</v>
          </cell>
        </row>
        <row r="231">
          <cell r="B231" t="str">
            <v>저압반</v>
          </cell>
          <cell r="C231" t="str">
            <v>800*1500*2600</v>
          </cell>
          <cell r="D231" t="str">
            <v>면</v>
          </cell>
          <cell r="E231">
            <v>1</v>
          </cell>
          <cell r="F231">
            <v>0</v>
          </cell>
          <cell r="G231">
            <v>0</v>
          </cell>
          <cell r="H231">
            <v>0</v>
          </cell>
          <cell r="I231">
            <v>0</v>
          </cell>
          <cell r="J231">
            <v>0</v>
          </cell>
          <cell r="K231">
            <v>0</v>
          </cell>
          <cell r="L231">
            <v>0</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F255">
            <v>0</v>
          </cell>
          <cell r="G255">
            <v>0</v>
          </cell>
          <cell r="H255">
            <v>59158</v>
          </cell>
          <cell r="I255">
            <v>272126.8</v>
          </cell>
          <cell r="J255">
            <v>0</v>
          </cell>
          <cell r="K255">
            <v>0</v>
          </cell>
          <cell r="L255">
            <v>272126.8</v>
          </cell>
        </row>
        <row r="256">
          <cell r="C256" t="str">
            <v>보 통 인 부</v>
          </cell>
          <cell r="D256" t="str">
            <v>인</v>
          </cell>
          <cell r="E256">
            <v>1.5</v>
          </cell>
          <cell r="F256">
            <v>0</v>
          </cell>
          <cell r="G256">
            <v>0</v>
          </cell>
          <cell r="H256">
            <v>38932</v>
          </cell>
          <cell r="I256">
            <v>58398</v>
          </cell>
          <cell r="J256">
            <v>0</v>
          </cell>
          <cell r="K256">
            <v>0</v>
          </cell>
          <cell r="L256">
            <v>58398</v>
          </cell>
        </row>
        <row r="260">
          <cell r="B260" t="str">
            <v>다) 공구손료</v>
          </cell>
          <cell r="C260">
            <v>0</v>
          </cell>
          <cell r="D260">
            <v>0</v>
          </cell>
          <cell r="E260">
            <v>0</v>
          </cell>
          <cell r="F260">
            <v>0</v>
          </cell>
          <cell r="G260">
            <v>0</v>
          </cell>
          <cell r="H260">
            <v>0</v>
          </cell>
          <cell r="I260">
            <v>0</v>
          </cell>
          <cell r="J260">
            <v>0</v>
          </cell>
          <cell r="K260">
            <v>0</v>
          </cell>
          <cell r="L260">
            <v>0</v>
          </cell>
        </row>
        <row r="261">
          <cell r="C261" t="str">
            <v>플랜트전공</v>
          </cell>
          <cell r="D261" t="str">
            <v>인</v>
          </cell>
          <cell r="E261">
            <v>0.13</v>
          </cell>
          <cell r="F261">
            <v>0</v>
          </cell>
          <cell r="G261">
            <v>0</v>
          </cell>
          <cell r="H261">
            <v>0</v>
          </cell>
          <cell r="I261">
            <v>0</v>
          </cell>
          <cell r="J261">
            <v>59158</v>
          </cell>
          <cell r="K261">
            <v>7690</v>
          </cell>
          <cell r="L261">
            <v>7690</v>
          </cell>
        </row>
        <row r="262">
          <cell r="C262" t="str">
            <v>보 통 인 부</v>
          </cell>
          <cell r="D262" t="str">
            <v>인</v>
          </cell>
          <cell r="E262">
            <v>0.04</v>
          </cell>
          <cell r="F262">
            <v>0</v>
          </cell>
          <cell r="G262">
            <v>0</v>
          </cell>
          <cell r="H262">
            <v>0</v>
          </cell>
          <cell r="I262">
            <v>0</v>
          </cell>
          <cell r="J262">
            <v>38932</v>
          </cell>
          <cell r="K262">
            <v>1557</v>
          </cell>
          <cell r="L262">
            <v>1557</v>
          </cell>
        </row>
        <row r="275">
          <cell r="A275" t="str">
            <v>30신_10</v>
          </cell>
          <cell r="B275" t="str">
            <v>합    계</v>
          </cell>
          <cell r="C275">
            <v>0</v>
          </cell>
          <cell r="D275">
            <v>0</v>
          </cell>
          <cell r="E275">
            <v>0</v>
          </cell>
          <cell r="F275">
            <v>0</v>
          </cell>
          <cell r="G275">
            <v>0</v>
          </cell>
          <cell r="H275">
            <v>0</v>
          </cell>
          <cell r="I275">
            <v>330524.79999999999</v>
          </cell>
          <cell r="J275">
            <v>0</v>
          </cell>
          <cell r="K275">
            <v>9247</v>
          </cell>
          <cell r="L275">
            <v>339771.8</v>
          </cell>
        </row>
        <row r="279">
          <cell r="A279" t="str">
            <v>30신_11A</v>
          </cell>
          <cell r="B279" t="str">
            <v>11. 분전반 신설(L-1A)</v>
          </cell>
          <cell r="C279" t="str">
            <v>SUS 16회로</v>
          </cell>
          <cell r="D279" t="str">
            <v>면</v>
          </cell>
          <cell r="E279">
            <v>1</v>
          </cell>
          <cell r="F279">
            <v>0</v>
          </cell>
          <cell r="G279">
            <v>0</v>
          </cell>
          <cell r="H279">
            <v>0</v>
          </cell>
          <cell r="I279">
            <v>0</v>
          </cell>
          <cell r="J279">
            <v>0</v>
          </cell>
          <cell r="K279">
            <v>0</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H281">
            <v>0</v>
          </cell>
          <cell r="I281">
            <v>0</v>
          </cell>
          <cell r="J281">
            <v>0</v>
          </cell>
          <cell r="K281">
            <v>0</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F291">
            <v>0</v>
          </cell>
          <cell r="G291">
            <v>0</v>
          </cell>
          <cell r="H291">
            <v>53401</v>
          </cell>
          <cell r="I291">
            <v>302783.67</v>
          </cell>
          <cell r="J291">
            <v>0</v>
          </cell>
          <cell r="K291">
            <v>0</v>
          </cell>
          <cell r="L291">
            <v>302783.67</v>
          </cell>
        </row>
        <row r="295">
          <cell r="B295" t="str">
            <v>다) 공구손료</v>
          </cell>
        </row>
        <row r="296">
          <cell r="C296" t="str">
            <v>내 선 전 공</v>
          </cell>
          <cell r="D296" t="str">
            <v>인</v>
          </cell>
          <cell r="E296">
            <v>0.17</v>
          </cell>
          <cell r="F296">
            <v>0</v>
          </cell>
          <cell r="G296">
            <v>0</v>
          </cell>
          <cell r="H296">
            <v>0</v>
          </cell>
          <cell r="I296">
            <v>0</v>
          </cell>
          <cell r="J296">
            <v>53401</v>
          </cell>
          <cell r="K296">
            <v>9078</v>
          </cell>
          <cell r="L296">
            <v>9078</v>
          </cell>
        </row>
        <row r="301">
          <cell r="A301" t="str">
            <v>30신_11</v>
          </cell>
          <cell r="B301" t="str">
            <v>합    계</v>
          </cell>
          <cell r="C301">
            <v>0</v>
          </cell>
          <cell r="D301">
            <v>0</v>
          </cell>
          <cell r="E301">
            <v>0</v>
          </cell>
          <cell r="F301">
            <v>0</v>
          </cell>
          <cell r="G301">
            <v>1213096</v>
          </cell>
          <cell r="H301">
            <v>0</v>
          </cell>
          <cell r="I301">
            <v>302783.67</v>
          </cell>
          <cell r="J301">
            <v>0</v>
          </cell>
          <cell r="K301">
            <v>9078</v>
          </cell>
          <cell r="L301">
            <v>1524957.67</v>
          </cell>
        </row>
        <row r="304">
          <cell r="A304" t="str">
            <v>30신_12A</v>
          </cell>
          <cell r="B304" t="str">
            <v>12. 분전반 신설(L-1B)</v>
          </cell>
          <cell r="C304" t="str">
            <v>SUS 20회로</v>
          </cell>
          <cell r="D304" t="str">
            <v>면</v>
          </cell>
          <cell r="E304">
            <v>1</v>
          </cell>
          <cell r="F304">
            <v>0</v>
          </cell>
          <cell r="G304">
            <v>0</v>
          </cell>
          <cell r="H304">
            <v>0</v>
          </cell>
          <cell r="I304">
            <v>0</v>
          </cell>
          <cell r="J304">
            <v>0</v>
          </cell>
          <cell r="K304">
            <v>0</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H306">
            <v>0</v>
          </cell>
          <cell r="I306">
            <v>0</v>
          </cell>
          <cell r="J306">
            <v>0</v>
          </cell>
          <cell r="K306">
            <v>0</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F316">
            <v>0</v>
          </cell>
          <cell r="G316">
            <v>0</v>
          </cell>
          <cell r="H316">
            <v>53401</v>
          </cell>
          <cell r="I316">
            <v>383419.18</v>
          </cell>
          <cell r="J316">
            <v>0</v>
          </cell>
          <cell r="K316">
            <v>0</v>
          </cell>
          <cell r="L316">
            <v>383419.18</v>
          </cell>
        </row>
        <row r="320">
          <cell r="B320" t="str">
            <v>다) 공구손료</v>
          </cell>
        </row>
        <row r="321">
          <cell r="C321" t="str">
            <v>내 선 전 공</v>
          </cell>
          <cell r="D321" t="str">
            <v>인</v>
          </cell>
          <cell r="E321">
            <v>0.21</v>
          </cell>
          <cell r="F321">
            <v>0</v>
          </cell>
          <cell r="G321">
            <v>0</v>
          </cell>
          <cell r="H321">
            <v>0</v>
          </cell>
          <cell r="I321">
            <v>0</v>
          </cell>
          <cell r="J321">
            <v>53401</v>
          </cell>
          <cell r="K321">
            <v>11214</v>
          </cell>
          <cell r="L321">
            <v>11214</v>
          </cell>
        </row>
        <row r="326">
          <cell r="A326" t="str">
            <v>30신_12</v>
          </cell>
          <cell r="B326" t="str">
            <v>합    계</v>
          </cell>
          <cell r="C326">
            <v>0</v>
          </cell>
          <cell r="D326">
            <v>0</v>
          </cell>
          <cell r="E326">
            <v>0</v>
          </cell>
          <cell r="F326">
            <v>0</v>
          </cell>
          <cell r="G326">
            <v>1464796</v>
          </cell>
          <cell r="H326">
            <v>0</v>
          </cell>
          <cell r="I326">
            <v>383419.18</v>
          </cell>
          <cell r="J326">
            <v>0</v>
          </cell>
          <cell r="K326">
            <v>11214</v>
          </cell>
          <cell r="L326">
            <v>1859429.18</v>
          </cell>
        </row>
        <row r="329">
          <cell r="A329" t="str">
            <v>30신_13A</v>
          </cell>
          <cell r="B329" t="str">
            <v>13. 분전반 신설(L-1C)</v>
          </cell>
          <cell r="C329" t="str">
            <v>SUS 18회로</v>
          </cell>
          <cell r="D329" t="str">
            <v>면</v>
          </cell>
          <cell r="E329">
            <v>1</v>
          </cell>
          <cell r="F329">
            <v>0</v>
          </cell>
          <cell r="G329">
            <v>0</v>
          </cell>
          <cell r="H329">
            <v>0</v>
          </cell>
          <cell r="I329">
            <v>0</v>
          </cell>
          <cell r="J329">
            <v>0</v>
          </cell>
          <cell r="K329">
            <v>0</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H331">
            <v>0</v>
          </cell>
          <cell r="I331">
            <v>0</v>
          </cell>
          <cell r="J331">
            <v>0</v>
          </cell>
          <cell r="K331">
            <v>0</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F341">
            <v>0</v>
          </cell>
          <cell r="G341">
            <v>0</v>
          </cell>
          <cell r="H341">
            <v>53401</v>
          </cell>
          <cell r="I341">
            <v>353514.61999999994</v>
          </cell>
          <cell r="J341">
            <v>0</v>
          </cell>
          <cell r="K341">
            <v>0</v>
          </cell>
          <cell r="L341">
            <v>353514.61999999994</v>
          </cell>
        </row>
        <row r="345">
          <cell r="B345" t="str">
            <v>다) 공구손료</v>
          </cell>
        </row>
        <row r="346">
          <cell r="C346" t="str">
            <v>내 선 전 공</v>
          </cell>
          <cell r="D346" t="str">
            <v>인</v>
          </cell>
          <cell r="E346">
            <v>0.19</v>
          </cell>
          <cell r="F346">
            <v>0</v>
          </cell>
          <cell r="G346">
            <v>0</v>
          </cell>
          <cell r="H346">
            <v>0</v>
          </cell>
          <cell r="I346">
            <v>0</v>
          </cell>
          <cell r="J346">
            <v>53401</v>
          </cell>
          <cell r="K346">
            <v>10146</v>
          </cell>
          <cell r="L346">
            <v>10146</v>
          </cell>
        </row>
        <row r="351">
          <cell r="A351" t="str">
            <v>30신_13</v>
          </cell>
          <cell r="B351" t="str">
            <v>합    계</v>
          </cell>
          <cell r="C351">
            <v>0</v>
          </cell>
          <cell r="D351">
            <v>0</v>
          </cell>
          <cell r="E351">
            <v>0</v>
          </cell>
          <cell r="F351">
            <v>0</v>
          </cell>
          <cell r="G351">
            <v>1354641</v>
          </cell>
          <cell r="H351">
            <v>0</v>
          </cell>
          <cell r="I351">
            <v>353514.61999999994</v>
          </cell>
          <cell r="J351">
            <v>0</v>
          </cell>
          <cell r="K351">
            <v>10146</v>
          </cell>
          <cell r="L351">
            <v>1718301.6199999999</v>
          </cell>
        </row>
        <row r="354">
          <cell r="A354" t="str">
            <v>30신_14A</v>
          </cell>
          <cell r="B354" t="str">
            <v>14. 분전반 신설(L-2A)</v>
          </cell>
          <cell r="C354" t="str">
            <v>SUS 14회로</v>
          </cell>
          <cell r="D354" t="str">
            <v>면</v>
          </cell>
          <cell r="E354">
            <v>1</v>
          </cell>
          <cell r="F354">
            <v>0</v>
          </cell>
          <cell r="G354">
            <v>0</v>
          </cell>
          <cell r="H354">
            <v>0</v>
          </cell>
          <cell r="I354">
            <v>0</v>
          </cell>
          <cell r="J354">
            <v>0</v>
          </cell>
          <cell r="K354">
            <v>0</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H356">
            <v>0</v>
          </cell>
          <cell r="I356">
            <v>0</v>
          </cell>
          <cell r="J356">
            <v>0</v>
          </cell>
          <cell r="K356">
            <v>0</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F365">
            <v>0</v>
          </cell>
          <cell r="G365">
            <v>0</v>
          </cell>
          <cell r="H365">
            <v>53401</v>
          </cell>
          <cell r="I365">
            <v>241372.52000000002</v>
          </cell>
          <cell r="J365">
            <v>0</v>
          </cell>
          <cell r="K365">
            <v>0</v>
          </cell>
          <cell r="L365">
            <v>241372.52000000002</v>
          </cell>
        </row>
        <row r="369">
          <cell r="B369" t="str">
            <v>다) 공구손료</v>
          </cell>
          <cell r="C369" t="str">
            <v>내 선 전 공</v>
          </cell>
          <cell r="D369" t="str">
            <v>인</v>
          </cell>
          <cell r="E369">
            <v>0.13</v>
          </cell>
          <cell r="F369">
            <v>0</v>
          </cell>
          <cell r="G369">
            <v>0</v>
          </cell>
          <cell r="H369">
            <v>0</v>
          </cell>
          <cell r="I369">
            <v>0</v>
          </cell>
          <cell r="J369">
            <v>53401</v>
          </cell>
          <cell r="K369">
            <v>6942</v>
          </cell>
          <cell r="L369">
            <v>6942</v>
          </cell>
        </row>
        <row r="376">
          <cell r="A376" t="str">
            <v>30신_14</v>
          </cell>
          <cell r="B376" t="str">
            <v>합    계</v>
          </cell>
          <cell r="C376">
            <v>0</v>
          </cell>
          <cell r="D376">
            <v>0</v>
          </cell>
          <cell r="E376">
            <v>0</v>
          </cell>
          <cell r="F376">
            <v>0</v>
          </cell>
          <cell r="G376">
            <v>1046031</v>
          </cell>
          <cell r="H376">
            <v>0</v>
          </cell>
          <cell r="I376">
            <v>241372.52000000002</v>
          </cell>
          <cell r="J376">
            <v>0</v>
          </cell>
          <cell r="K376">
            <v>6942</v>
          </cell>
          <cell r="L376">
            <v>1294345.52</v>
          </cell>
        </row>
        <row r="379">
          <cell r="A379" t="str">
            <v>30신_15A</v>
          </cell>
          <cell r="B379" t="str">
            <v>15. 분전반 신설(L-2B,2C)</v>
          </cell>
          <cell r="C379" t="str">
            <v>SUS 16회로</v>
          </cell>
          <cell r="D379" t="str">
            <v>면</v>
          </cell>
          <cell r="E379">
            <v>1</v>
          </cell>
          <cell r="F379">
            <v>0</v>
          </cell>
          <cell r="G379">
            <v>0</v>
          </cell>
          <cell r="H379">
            <v>0</v>
          </cell>
          <cell r="I379">
            <v>0</v>
          </cell>
          <cell r="J379">
            <v>0</v>
          </cell>
          <cell r="K379">
            <v>0</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H381">
            <v>0</v>
          </cell>
          <cell r="I381">
            <v>0</v>
          </cell>
          <cell r="J381">
            <v>0</v>
          </cell>
          <cell r="K381">
            <v>0</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F391">
            <v>0</v>
          </cell>
          <cell r="G391">
            <v>0</v>
          </cell>
          <cell r="H391">
            <v>53401</v>
          </cell>
          <cell r="I391">
            <v>281423.26999999996</v>
          </cell>
          <cell r="J391">
            <v>0</v>
          </cell>
          <cell r="K391">
            <v>0</v>
          </cell>
          <cell r="L391">
            <v>281423.26999999996</v>
          </cell>
        </row>
        <row r="396">
          <cell r="B396" t="str">
            <v>다) 공구손료</v>
          </cell>
        </row>
        <row r="397">
          <cell r="C397" t="str">
            <v>내 선 전 공</v>
          </cell>
          <cell r="D397" t="str">
            <v>인</v>
          </cell>
          <cell r="E397">
            <v>0.15</v>
          </cell>
          <cell r="F397">
            <v>0</v>
          </cell>
          <cell r="G397">
            <v>0</v>
          </cell>
          <cell r="H397">
            <v>0</v>
          </cell>
          <cell r="I397">
            <v>0</v>
          </cell>
          <cell r="J397">
            <v>53401</v>
          </cell>
          <cell r="K397">
            <v>8010</v>
          </cell>
          <cell r="L397">
            <v>8010</v>
          </cell>
        </row>
        <row r="401">
          <cell r="A401" t="str">
            <v>30신_15</v>
          </cell>
          <cell r="B401" t="str">
            <v>합    계</v>
          </cell>
          <cell r="C401">
            <v>0</v>
          </cell>
          <cell r="D401">
            <v>0</v>
          </cell>
          <cell r="E401">
            <v>0</v>
          </cell>
          <cell r="F401">
            <v>0</v>
          </cell>
          <cell r="G401">
            <v>1192877</v>
          </cell>
          <cell r="H401">
            <v>0</v>
          </cell>
          <cell r="I401">
            <v>281423.26999999996</v>
          </cell>
          <cell r="J401">
            <v>0</v>
          </cell>
          <cell r="K401">
            <v>8010</v>
          </cell>
          <cell r="L401">
            <v>1482310.27</v>
          </cell>
        </row>
        <row r="404">
          <cell r="A404" t="str">
            <v>30신_16A</v>
          </cell>
          <cell r="B404" t="str">
            <v>16. 분전반 신설(P-1A)</v>
          </cell>
          <cell r="C404" t="str">
            <v>SUS 16회로</v>
          </cell>
          <cell r="D404" t="str">
            <v>면</v>
          </cell>
          <cell r="E404">
            <v>1</v>
          </cell>
          <cell r="F404">
            <v>0</v>
          </cell>
          <cell r="G404">
            <v>0</v>
          </cell>
          <cell r="H404">
            <v>0</v>
          </cell>
          <cell r="I404">
            <v>0</v>
          </cell>
          <cell r="J404">
            <v>0</v>
          </cell>
          <cell r="K404">
            <v>0</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H406">
            <v>0</v>
          </cell>
          <cell r="I406">
            <v>0</v>
          </cell>
          <cell r="J406">
            <v>0</v>
          </cell>
          <cell r="K406">
            <v>0</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F418">
            <v>0</v>
          </cell>
          <cell r="G418">
            <v>0</v>
          </cell>
          <cell r="H418">
            <v>53401</v>
          </cell>
          <cell r="I418">
            <v>205059.84000000003</v>
          </cell>
          <cell r="J418">
            <v>0</v>
          </cell>
          <cell r="K418">
            <v>0</v>
          </cell>
          <cell r="L418">
            <v>205059.84000000003</v>
          </cell>
        </row>
        <row r="421">
          <cell r="B421" t="str">
            <v>다) 공구손료</v>
          </cell>
        </row>
        <row r="422">
          <cell r="C422" t="str">
            <v>내 선 전 공</v>
          </cell>
          <cell r="D422" t="str">
            <v>인</v>
          </cell>
          <cell r="E422">
            <v>0.11</v>
          </cell>
          <cell r="F422">
            <v>0</v>
          </cell>
          <cell r="G422">
            <v>0</v>
          </cell>
          <cell r="H422">
            <v>0</v>
          </cell>
          <cell r="I422">
            <v>0</v>
          </cell>
          <cell r="J422">
            <v>53401</v>
          </cell>
          <cell r="K422">
            <v>5874</v>
          </cell>
          <cell r="L422">
            <v>5874</v>
          </cell>
        </row>
        <row r="426">
          <cell r="A426" t="str">
            <v>30신_16</v>
          </cell>
          <cell r="B426" t="str">
            <v>합    계</v>
          </cell>
          <cell r="C426">
            <v>0</v>
          </cell>
          <cell r="D426">
            <v>0</v>
          </cell>
          <cell r="E426">
            <v>0</v>
          </cell>
          <cell r="F426">
            <v>0</v>
          </cell>
          <cell r="G426">
            <v>895884</v>
          </cell>
          <cell r="H426">
            <v>0</v>
          </cell>
          <cell r="I426">
            <v>205059.84000000003</v>
          </cell>
          <cell r="J426">
            <v>0</v>
          </cell>
          <cell r="K426">
            <v>5874</v>
          </cell>
          <cell r="L426">
            <v>1106817.8400000001</v>
          </cell>
        </row>
        <row r="429">
          <cell r="A429" t="str">
            <v>30신_17A</v>
          </cell>
          <cell r="B429" t="str">
            <v>17. 분전반 신설(P-1B)</v>
          </cell>
          <cell r="C429" t="str">
            <v>SUS 16회로</v>
          </cell>
          <cell r="D429" t="str">
            <v>면</v>
          </cell>
          <cell r="E429">
            <v>1</v>
          </cell>
          <cell r="F429">
            <v>0</v>
          </cell>
          <cell r="G429">
            <v>0</v>
          </cell>
          <cell r="H429">
            <v>0</v>
          </cell>
          <cell r="I429">
            <v>0</v>
          </cell>
          <cell r="J429">
            <v>0</v>
          </cell>
          <cell r="K429">
            <v>0</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H431">
            <v>0</v>
          </cell>
          <cell r="I431">
            <v>0</v>
          </cell>
          <cell r="J431">
            <v>0</v>
          </cell>
          <cell r="K431">
            <v>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F443">
            <v>0</v>
          </cell>
          <cell r="G443">
            <v>0</v>
          </cell>
          <cell r="H443">
            <v>53401</v>
          </cell>
          <cell r="I443">
            <v>339096.35</v>
          </cell>
          <cell r="J443">
            <v>0</v>
          </cell>
          <cell r="K443">
            <v>0</v>
          </cell>
          <cell r="L443">
            <v>339096.35</v>
          </cell>
        </row>
        <row r="448">
          <cell r="B448" t="str">
            <v>다) 공구손료</v>
          </cell>
        </row>
        <row r="449">
          <cell r="C449" t="str">
            <v>내 선 전 공</v>
          </cell>
          <cell r="D449" t="str">
            <v>인</v>
          </cell>
          <cell r="E449">
            <v>0.19</v>
          </cell>
          <cell r="F449">
            <v>0</v>
          </cell>
          <cell r="G449">
            <v>0</v>
          </cell>
          <cell r="H449">
            <v>0</v>
          </cell>
          <cell r="I449">
            <v>0</v>
          </cell>
          <cell r="J449">
            <v>53401</v>
          </cell>
          <cell r="K449">
            <v>10146</v>
          </cell>
          <cell r="L449">
            <v>10146</v>
          </cell>
        </row>
        <row r="453">
          <cell r="A453" t="str">
            <v>30신_17</v>
          </cell>
          <cell r="B453" t="str">
            <v>합    계</v>
          </cell>
          <cell r="C453">
            <v>0</v>
          </cell>
          <cell r="D453">
            <v>0</v>
          </cell>
          <cell r="E453">
            <v>0</v>
          </cell>
          <cell r="F453">
            <v>0</v>
          </cell>
          <cell r="G453">
            <v>1346290</v>
          </cell>
          <cell r="H453">
            <v>0</v>
          </cell>
          <cell r="I453">
            <v>339096.35</v>
          </cell>
          <cell r="J453">
            <v>0</v>
          </cell>
          <cell r="K453">
            <v>10146</v>
          </cell>
          <cell r="L453">
            <v>1695532.35</v>
          </cell>
        </row>
        <row r="454">
          <cell r="A454" t="str">
            <v>30신_18A</v>
          </cell>
          <cell r="B454" t="str">
            <v>18. 분전반 신설(P-1C)</v>
          </cell>
          <cell r="C454" t="str">
            <v>SUS 10회로</v>
          </cell>
          <cell r="D454" t="str">
            <v>면</v>
          </cell>
          <cell r="E454">
            <v>1</v>
          </cell>
          <cell r="F454">
            <v>0</v>
          </cell>
          <cell r="G454">
            <v>0</v>
          </cell>
          <cell r="H454">
            <v>0</v>
          </cell>
          <cell r="I454">
            <v>0</v>
          </cell>
          <cell r="J454">
            <v>0</v>
          </cell>
          <cell r="K454">
            <v>0</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H456">
            <v>0</v>
          </cell>
          <cell r="I456">
            <v>0</v>
          </cell>
          <cell r="J456">
            <v>0</v>
          </cell>
          <cell r="K456">
            <v>0</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F468">
            <v>0</v>
          </cell>
          <cell r="G468">
            <v>0</v>
          </cell>
          <cell r="H468">
            <v>53401</v>
          </cell>
          <cell r="I468">
            <v>234964.40000000002</v>
          </cell>
          <cell r="J468">
            <v>0</v>
          </cell>
          <cell r="K468">
            <v>0</v>
          </cell>
          <cell r="L468">
            <v>234964.40000000002</v>
          </cell>
        </row>
        <row r="473">
          <cell r="B473" t="str">
            <v>다) 공구손료</v>
          </cell>
        </row>
        <row r="474">
          <cell r="C474" t="str">
            <v>내 선 전 공</v>
          </cell>
          <cell r="D474" t="str">
            <v>인</v>
          </cell>
          <cell r="E474">
            <v>0.13</v>
          </cell>
          <cell r="F474">
            <v>0</v>
          </cell>
          <cell r="G474">
            <v>0</v>
          </cell>
          <cell r="H474">
            <v>0</v>
          </cell>
          <cell r="I474">
            <v>0</v>
          </cell>
          <cell r="J474">
            <v>53401</v>
          </cell>
          <cell r="K474">
            <v>6942</v>
          </cell>
          <cell r="L474">
            <v>6942</v>
          </cell>
        </row>
        <row r="478">
          <cell r="A478" t="str">
            <v>30신_18</v>
          </cell>
          <cell r="B478" t="str">
            <v>합    계</v>
          </cell>
          <cell r="C478">
            <v>0</v>
          </cell>
          <cell r="D478">
            <v>0</v>
          </cell>
          <cell r="E478">
            <v>0</v>
          </cell>
          <cell r="F478">
            <v>0</v>
          </cell>
          <cell r="G478">
            <v>1009039</v>
          </cell>
          <cell r="H478">
            <v>0</v>
          </cell>
          <cell r="I478">
            <v>234964.40000000002</v>
          </cell>
          <cell r="J478">
            <v>0</v>
          </cell>
          <cell r="K478">
            <v>6942</v>
          </cell>
          <cell r="L478">
            <v>1250945.3999999999</v>
          </cell>
        </row>
        <row r="479">
          <cell r="A479" t="str">
            <v>30신_19A</v>
          </cell>
          <cell r="B479" t="str">
            <v>19. 분전반 신설(P-2A,2B)</v>
          </cell>
          <cell r="C479" t="str">
            <v>SUS 14회로</v>
          </cell>
          <cell r="D479" t="str">
            <v>면</v>
          </cell>
          <cell r="E479">
            <v>1</v>
          </cell>
          <cell r="F479">
            <v>0</v>
          </cell>
          <cell r="G479">
            <v>0</v>
          </cell>
          <cell r="H479">
            <v>0</v>
          </cell>
          <cell r="I479">
            <v>0</v>
          </cell>
          <cell r="J479">
            <v>0</v>
          </cell>
          <cell r="K479">
            <v>0</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H481">
            <v>0</v>
          </cell>
          <cell r="I481">
            <v>0</v>
          </cell>
          <cell r="J481">
            <v>0</v>
          </cell>
          <cell r="K481">
            <v>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F491">
            <v>0</v>
          </cell>
          <cell r="G491">
            <v>0</v>
          </cell>
          <cell r="H491">
            <v>53401</v>
          </cell>
          <cell r="I491">
            <v>260062.87</v>
          </cell>
          <cell r="J491">
            <v>0</v>
          </cell>
          <cell r="K491">
            <v>0</v>
          </cell>
          <cell r="L491">
            <v>260062.87</v>
          </cell>
        </row>
        <row r="496">
          <cell r="B496" t="str">
            <v>다) 공구손료</v>
          </cell>
        </row>
        <row r="497">
          <cell r="C497" t="str">
            <v>내 선 전 공</v>
          </cell>
          <cell r="D497" t="str">
            <v>인</v>
          </cell>
          <cell r="E497">
            <v>0.14000000000000001</v>
          </cell>
          <cell r="F497">
            <v>0</v>
          </cell>
          <cell r="G497">
            <v>0</v>
          </cell>
          <cell r="H497">
            <v>0</v>
          </cell>
          <cell r="I497">
            <v>0</v>
          </cell>
          <cell r="J497">
            <v>53401</v>
          </cell>
          <cell r="K497">
            <v>7476</v>
          </cell>
          <cell r="L497">
            <v>7476</v>
          </cell>
        </row>
        <row r="501">
          <cell r="A501" t="str">
            <v>30신_19</v>
          </cell>
          <cell r="B501" t="str">
            <v>합    계</v>
          </cell>
          <cell r="C501">
            <v>0</v>
          </cell>
          <cell r="D501">
            <v>0</v>
          </cell>
          <cell r="E501">
            <v>0</v>
          </cell>
          <cell r="F501">
            <v>0</v>
          </cell>
          <cell r="G501">
            <v>1085300</v>
          </cell>
          <cell r="H501">
            <v>0</v>
          </cell>
          <cell r="I501">
            <v>260062.87</v>
          </cell>
          <cell r="J501">
            <v>0</v>
          </cell>
          <cell r="K501">
            <v>7476</v>
          </cell>
          <cell r="L501">
            <v>1352838.87</v>
          </cell>
        </row>
        <row r="504">
          <cell r="A504" t="str">
            <v>30신_20A</v>
          </cell>
          <cell r="B504" t="str">
            <v>20. 분전반 신설(P-2C)</v>
          </cell>
          <cell r="C504" t="str">
            <v>SUS 14회로</v>
          </cell>
          <cell r="D504" t="str">
            <v>면</v>
          </cell>
          <cell r="E504">
            <v>1</v>
          </cell>
          <cell r="F504">
            <v>0</v>
          </cell>
          <cell r="G504">
            <v>0</v>
          </cell>
          <cell r="H504">
            <v>0</v>
          </cell>
          <cell r="I504">
            <v>0</v>
          </cell>
          <cell r="J504">
            <v>0</v>
          </cell>
          <cell r="K504">
            <v>0</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H506">
            <v>0</v>
          </cell>
          <cell r="I506">
            <v>0</v>
          </cell>
          <cell r="J506">
            <v>0</v>
          </cell>
          <cell r="K506">
            <v>0</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F516">
            <v>0</v>
          </cell>
          <cell r="G516">
            <v>0</v>
          </cell>
          <cell r="H516">
            <v>53401</v>
          </cell>
          <cell r="I516">
            <v>286229.36000000004</v>
          </cell>
          <cell r="J516">
            <v>0</v>
          </cell>
          <cell r="K516">
            <v>0</v>
          </cell>
          <cell r="L516">
            <v>286229.36000000004</v>
          </cell>
        </row>
        <row r="521">
          <cell r="B521" t="str">
            <v>다) 공구손료</v>
          </cell>
        </row>
        <row r="522">
          <cell r="C522" t="str">
            <v>내 선 전 공</v>
          </cell>
          <cell r="D522" t="str">
            <v>인</v>
          </cell>
          <cell r="E522">
            <v>0.16</v>
          </cell>
          <cell r="F522">
            <v>0</v>
          </cell>
          <cell r="G522">
            <v>0</v>
          </cell>
          <cell r="H522">
            <v>0</v>
          </cell>
          <cell r="I522">
            <v>0</v>
          </cell>
          <cell r="J522">
            <v>53401</v>
          </cell>
          <cell r="K522">
            <v>8544</v>
          </cell>
          <cell r="L522">
            <v>8544</v>
          </cell>
        </row>
        <row r="526">
          <cell r="A526" t="str">
            <v>30신_20</v>
          </cell>
          <cell r="B526" t="str">
            <v>합    계</v>
          </cell>
          <cell r="C526">
            <v>0</v>
          </cell>
          <cell r="D526">
            <v>0</v>
          </cell>
          <cell r="E526">
            <v>0</v>
          </cell>
          <cell r="F526">
            <v>0</v>
          </cell>
          <cell r="G526">
            <v>1209911</v>
          </cell>
          <cell r="H526">
            <v>0</v>
          </cell>
          <cell r="I526">
            <v>286229.36000000004</v>
          </cell>
          <cell r="J526">
            <v>0</v>
          </cell>
          <cell r="K526">
            <v>8544</v>
          </cell>
          <cell r="L526">
            <v>1504684.36</v>
          </cell>
        </row>
        <row r="529">
          <cell r="A529" t="str">
            <v>30신_21A</v>
          </cell>
          <cell r="B529" t="str">
            <v>21. 분전반 신설(P-J)</v>
          </cell>
          <cell r="C529" t="str">
            <v>SUS 4회로</v>
          </cell>
          <cell r="D529" t="str">
            <v>면</v>
          </cell>
          <cell r="E529">
            <v>1</v>
          </cell>
          <cell r="F529">
            <v>0</v>
          </cell>
          <cell r="G529">
            <v>0</v>
          </cell>
          <cell r="H529">
            <v>0</v>
          </cell>
          <cell r="I529">
            <v>0</v>
          </cell>
          <cell r="J529">
            <v>0</v>
          </cell>
          <cell r="K529">
            <v>0</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H531">
            <v>0</v>
          </cell>
          <cell r="I531">
            <v>0</v>
          </cell>
          <cell r="J531">
            <v>0</v>
          </cell>
          <cell r="K531">
            <v>0</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C536">
            <v>0</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F541">
            <v>0</v>
          </cell>
          <cell r="G541">
            <v>0</v>
          </cell>
          <cell r="H541">
            <v>53401</v>
          </cell>
          <cell r="I541">
            <v>149522.79999999999</v>
          </cell>
          <cell r="J541">
            <v>0</v>
          </cell>
          <cell r="K541">
            <v>0</v>
          </cell>
          <cell r="L541">
            <v>149522.79999999999</v>
          </cell>
        </row>
        <row r="546">
          <cell r="B546" t="str">
            <v>다) 공구손료</v>
          </cell>
        </row>
        <row r="547">
          <cell r="C547" t="str">
            <v>내 선 전 공</v>
          </cell>
          <cell r="D547" t="str">
            <v>인</v>
          </cell>
          <cell r="E547">
            <v>0.08</v>
          </cell>
          <cell r="F547">
            <v>0</v>
          </cell>
          <cell r="G547">
            <v>0</v>
          </cell>
          <cell r="H547">
            <v>0</v>
          </cell>
          <cell r="I547">
            <v>0</v>
          </cell>
          <cell r="J547">
            <v>53401</v>
          </cell>
          <cell r="K547">
            <v>4272</v>
          </cell>
          <cell r="L547">
            <v>4272</v>
          </cell>
        </row>
        <row r="551">
          <cell r="A551" t="str">
            <v>30신_21</v>
          </cell>
          <cell r="B551" t="str">
            <v>합    계</v>
          </cell>
          <cell r="C551">
            <v>0</v>
          </cell>
          <cell r="D551">
            <v>0</v>
          </cell>
          <cell r="E551">
            <v>0</v>
          </cell>
          <cell r="F551">
            <v>0</v>
          </cell>
          <cell r="G551">
            <v>844714</v>
          </cell>
          <cell r="H551">
            <v>0</v>
          </cell>
          <cell r="I551">
            <v>149522.79999999999</v>
          </cell>
          <cell r="J551">
            <v>0</v>
          </cell>
          <cell r="K551">
            <v>4272</v>
          </cell>
          <cell r="L551">
            <v>998508.8</v>
          </cell>
        </row>
        <row r="554">
          <cell r="A554" t="str">
            <v>30신_22A</v>
          </cell>
          <cell r="B554" t="str">
            <v>22. 분전반 신설 (ELB 2P 30/30)</v>
          </cell>
          <cell r="C554" t="str">
            <v>SUS 1회로</v>
          </cell>
          <cell r="D554" t="str">
            <v>면</v>
          </cell>
          <cell r="E554">
            <v>1</v>
          </cell>
          <cell r="F554">
            <v>0</v>
          </cell>
          <cell r="G554">
            <v>0</v>
          </cell>
          <cell r="H554">
            <v>0</v>
          </cell>
          <cell r="I554">
            <v>0</v>
          </cell>
          <cell r="J554">
            <v>0</v>
          </cell>
          <cell r="K554">
            <v>0</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H556">
            <v>0</v>
          </cell>
          <cell r="I556">
            <v>0</v>
          </cell>
          <cell r="J556">
            <v>0</v>
          </cell>
          <cell r="K556">
            <v>0</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F564">
            <v>0</v>
          </cell>
          <cell r="G564">
            <v>0</v>
          </cell>
          <cell r="H564">
            <v>53401</v>
          </cell>
          <cell r="I564">
            <v>14418</v>
          </cell>
          <cell r="J564">
            <v>0</v>
          </cell>
          <cell r="K564">
            <v>0</v>
          </cell>
          <cell r="L564">
            <v>14418</v>
          </cell>
        </row>
        <row r="569">
          <cell r="B569" t="str">
            <v>다) 공구손료</v>
          </cell>
        </row>
        <row r="570">
          <cell r="C570" t="str">
            <v>내 선 전 공</v>
          </cell>
          <cell r="D570" t="str">
            <v>인</v>
          </cell>
          <cell r="E570">
            <v>0</v>
          </cell>
          <cell r="F570">
            <v>0</v>
          </cell>
          <cell r="G570">
            <v>0</v>
          </cell>
          <cell r="H570">
            <v>0</v>
          </cell>
          <cell r="I570">
            <v>0</v>
          </cell>
          <cell r="J570">
            <v>0</v>
          </cell>
          <cell r="K570">
            <v>0</v>
          </cell>
          <cell r="L570">
            <v>0</v>
          </cell>
        </row>
        <row r="574">
          <cell r="A574" t="str">
            <v>30신_22</v>
          </cell>
          <cell r="B574" t="str">
            <v>합    계</v>
          </cell>
          <cell r="C574">
            <v>0</v>
          </cell>
          <cell r="D574">
            <v>0</v>
          </cell>
          <cell r="E574">
            <v>0</v>
          </cell>
          <cell r="F574">
            <v>0</v>
          </cell>
          <cell r="G574">
            <v>57231</v>
          </cell>
          <cell r="H574">
            <v>0</v>
          </cell>
          <cell r="I574">
            <v>14418</v>
          </cell>
          <cell r="J574">
            <v>0</v>
          </cell>
          <cell r="K574">
            <v>0</v>
          </cell>
          <cell r="L574">
            <v>71649</v>
          </cell>
        </row>
        <row r="579">
          <cell r="A579" t="str">
            <v>30신_23A</v>
          </cell>
          <cell r="B579" t="str">
            <v>23. 분전반 신설 (ELB 4P 30/20)</v>
          </cell>
          <cell r="C579" t="str">
            <v>SUS 1회로</v>
          </cell>
          <cell r="D579" t="str">
            <v>면</v>
          </cell>
          <cell r="E579">
            <v>1</v>
          </cell>
          <cell r="F579">
            <v>0</v>
          </cell>
          <cell r="G579">
            <v>0</v>
          </cell>
          <cell r="H579">
            <v>0</v>
          </cell>
          <cell r="I579">
            <v>0</v>
          </cell>
          <cell r="J579">
            <v>0</v>
          </cell>
          <cell r="K579">
            <v>0</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H581">
            <v>0</v>
          </cell>
          <cell r="I581">
            <v>0</v>
          </cell>
          <cell r="J581">
            <v>0</v>
          </cell>
          <cell r="K581">
            <v>0</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F589">
            <v>0</v>
          </cell>
          <cell r="G589">
            <v>0</v>
          </cell>
          <cell r="H589">
            <v>53401</v>
          </cell>
          <cell r="I589">
            <v>24030</v>
          </cell>
          <cell r="J589">
            <v>0</v>
          </cell>
          <cell r="K589">
            <v>0</v>
          </cell>
          <cell r="L589">
            <v>24030</v>
          </cell>
        </row>
        <row r="594">
          <cell r="B594" t="str">
            <v>다) 공구손료</v>
          </cell>
        </row>
        <row r="595">
          <cell r="C595" t="str">
            <v>내 선 전 공</v>
          </cell>
          <cell r="D595" t="str">
            <v>인</v>
          </cell>
          <cell r="E595">
            <v>0.01</v>
          </cell>
          <cell r="F595">
            <v>0</v>
          </cell>
          <cell r="G595">
            <v>0</v>
          </cell>
          <cell r="H595">
            <v>0</v>
          </cell>
          <cell r="I595">
            <v>0</v>
          </cell>
          <cell r="J595">
            <v>53401</v>
          </cell>
          <cell r="K595">
            <v>534</v>
          </cell>
          <cell r="L595">
            <v>534</v>
          </cell>
        </row>
        <row r="599">
          <cell r="A599" t="str">
            <v>30신_23</v>
          </cell>
          <cell r="B599" t="str">
            <v>합    계</v>
          </cell>
          <cell r="C599">
            <v>0</v>
          </cell>
          <cell r="D599">
            <v>0</v>
          </cell>
          <cell r="E599">
            <v>0</v>
          </cell>
          <cell r="F599">
            <v>0</v>
          </cell>
          <cell r="G599">
            <v>94102</v>
          </cell>
          <cell r="H599">
            <v>0</v>
          </cell>
          <cell r="I599">
            <v>24030</v>
          </cell>
          <cell r="J599">
            <v>0</v>
          </cell>
          <cell r="K599">
            <v>534</v>
          </cell>
          <cell r="L599">
            <v>118666</v>
          </cell>
        </row>
        <row r="604">
          <cell r="A604" t="str">
            <v>30신_24A</v>
          </cell>
          <cell r="B604" t="str">
            <v>24. 분전반 신설 (ELB 4P 50/30)</v>
          </cell>
          <cell r="C604" t="str">
            <v>SUS 1회로</v>
          </cell>
          <cell r="D604" t="str">
            <v>면</v>
          </cell>
          <cell r="E604">
            <v>1</v>
          </cell>
          <cell r="F604">
            <v>0</v>
          </cell>
          <cell r="G604">
            <v>0</v>
          </cell>
          <cell r="H604">
            <v>0</v>
          </cell>
          <cell r="I604">
            <v>0</v>
          </cell>
          <cell r="J604">
            <v>0</v>
          </cell>
          <cell r="K604">
            <v>0</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H606">
            <v>0</v>
          </cell>
          <cell r="I606">
            <v>0</v>
          </cell>
          <cell r="J606">
            <v>0</v>
          </cell>
          <cell r="K606">
            <v>0</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F614">
            <v>0</v>
          </cell>
          <cell r="G614">
            <v>0</v>
          </cell>
          <cell r="H614">
            <v>53401</v>
          </cell>
          <cell r="I614">
            <v>33108</v>
          </cell>
          <cell r="J614">
            <v>0</v>
          </cell>
          <cell r="K614">
            <v>0</v>
          </cell>
          <cell r="L614">
            <v>33108</v>
          </cell>
        </row>
        <row r="619">
          <cell r="B619" t="str">
            <v>다) 공구손료</v>
          </cell>
        </row>
        <row r="620">
          <cell r="C620" t="str">
            <v>내 선 전 공</v>
          </cell>
          <cell r="D620" t="str">
            <v>인</v>
          </cell>
          <cell r="E620">
            <v>0.01</v>
          </cell>
          <cell r="F620">
            <v>0</v>
          </cell>
          <cell r="G620">
            <v>0</v>
          </cell>
          <cell r="H620">
            <v>0</v>
          </cell>
          <cell r="I620">
            <v>0</v>
          </cell>
          <cell r="J620">
            <v>53401</v>
          </cell>
          <cell r="K620">
            <v>534</v>
          </cell>
          <cell r="L620">
            <v>534</v>
          </cell>
        </row>
        <row r="624">
          <cell r="A624" t="str">
            <v>30신_24</v>
          </cell>
          <cell r="B624" t="str">
            <v>합    계</v>
          </cell>
          <cell r="C624">
            <v>0</v>
          </cell>
          <cell r="D624">
            <v>0</v>
          </cell>
          <cell r="E624">
            <v>0</v>
          </cell>
          <cell r="F624">
            <v>0</v>
          </cell>
          <cell r="G624">
            <v>122553</v>
          </cell>
          <cell r="H624">
            <v>0</v>
          </cell>
          <cell r="I624">
            <v>33108</v>
          </cell>
          <cell r="J624">
            <v>0</v>
          </cell>
          <cell r="K624">
            <v>534</v>
          </cell>
          <cell r="L624">
            <v>156195</v>
          </cell>
        </row>
        <row r="629">
          <cell r="A629" t="str">
            <v>30신_25A</v>
          </cell>
          <cell r="B629" t="str">
            <v>25. 분전반 신설 (MCCB 4P 50/40)</v>
          </cell>
          <cell r="C629" t="str">
            <v>SUS 1회로</v>
          </cell>
          <cell r="D629" t="str">
            <v>면</v>
          </cell>
          <cell r="E629">
            <v>1</v>
          </cell>
          <cell r="F629">
            <v>0</v>
          </cell>
          <cell r="G629">
            <v>0</v>
          </cell>
          <cell r="H629">
            <v>0</v>
          </cell>
          <cell r="I629">
            <v>0</v>
          </cell>
          <cell r="J629">
            <v>0</v>
          </cell>
          <cell r="K629">
            <v>0</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H631">
            <v>0</v>
          </cell>
          <cell r="I631">
            <v>0</v>
          </cell>
          <cell r="J631">
            <v>0</v>
          </cell>
          <cell r="K631">
            <v>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F639">
            <v>0</v>
          </cell>
          <cell r="G639">
            <v>0</v>
          </cell>
          <cell r="H639">
            <v>53401</v>
          </cell>
          <cell r="I639">
            <v>33108</v>
          </cell>
          <cell r="J639">
            <v>0</v>
          </cell>
          <cell r="K639">
            <v>0</v>
          </cell>
          <cell r="L639">
            <v>33108</v>
          </cell>
        </row>
        <row r="644">
          <cell r="B644" t="str">
            <v>다) 공구손료</v>
          </cell>
        </row>
        <row r="645">
          <cell r="C645" t="str">
            <v>내 선 전 공</v>
          </cell>
          <cell r="D645" t="str">
            <v>인</v>
          </cell>
          <cell r="E645">
            <v>0.01</v>
          </cell>
          <cell r="F645">
            <v>0</v>
          </cell>
          <cell r="G645">
            <v>0</v>
          </cell>
          <cell r="H645">
            <v>0</v>
          </cell>
          <cell r="I645">
            <v>0</v>
          </cell>
          <cell r="J645">
            <v>53401</v>
          </cell>
          <cell r="K645">
            <v>534</v>
          </cell>
          <cell r="L645">
            <v>534</v>
          </cell>
        </row>
        <row r="649">
          <cell r="A649" t="str">
            <v>30신_25</v>
          </cell>
          <cell r="B649" t="str">
            <v>합    계</v>
          </cell>
          <cell r="C649">
            <v>0</v>
          </cell>
          <cell r="D649">
            <v>0</v>
          </cell>
          <cell r="E649">
            <v>0</v>
          </cell>
          <cell r="F649">
            <v>0</v>
          </cell>
          <cell r="G649">
            <v>87100</v>
          </cell>
          <cell r="H649">
            <v>0</v>
          </cell>
          <cell r="I649">
            <v>33108</v>
          </cell>
          <cell r="J649">
            <v>0</v>
          </cell>
          <cell r="K649">
            <v>534</v>
          </cell>
          <cell r="L649">
            <v>120742</v>
          </cell>
        </row>
        <row r="654">
          <cell r="A654" t="str">
            <v>30신_26A</v>
          </cell>
          <cell r="B654" t="str">
            <v>26. 분전반 신설 (MCCB 4P 100/100)</v>
          </cell>
          <cell r="C654" t="str">
            <v>SUS 1회로</v>
          </cell>
          <cell r="D654" t="str">
            <v>면</v>
          </cell>
          <cell r="E654">
            <v>1</v>
          </cell>
          <cell r="F654">
            <v>0</v>
          </cell>
          <cell r="G654">
            <v>0</v>
          </cell>
          <cell r="H654">
            <v>0</v>
          </cell>
          <cell r="I654">
            <v>0</v>
          </cell>
          <cell r="J654">
            <v>0</v>
          </cell>
          <cell r="K654">
            <v>0</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H656">
            <v>0</v>
          </cell>
          <cell r="I656">
            <v>0</v>
          </cell>
          <cell r="J656">
            <v>0</v>
          </cell>
          <cell r="K656">
            <v>0</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F664">
            <v>0</v>
          </cell>
          <cell r="G664">
            <v>0</v>
          </cell>
          <cell r="H664">
            <v>53401</v>
          </cell>
          <cell r="I664">
            <v>46458</v>
          </cell>
          <cell r="J664">
            <v>0</v>
          </cell>
          <cell r="K664">
            <v>0</v>
          </cell>
          <cell r="L664">
            <v>46458</v>
          </cell>
        </row>
        <row r="669">
          <cell r="B669" t="str">
            <v>다) 공구손료</v>
          </cell>
        </row>
        <row r="670">
          <cell r="C670" t="str">
            <v>내 선 전 공</v>
          </cell>
          <cell r="D670" t="str">
            <v>인</v>
          </cell>
          <cell r="E670">
            <v>0.02</v>
          </cell>
          <cell r="F670">
            <v>0</v>
          </cell>
          <cell r="G670">
            <v>0</v>
          </cell>
          <cell r="H670">
            <v>0</v>
          </cell>
          <cell r="I670">
            <v>0</v>
          </cell>
          <cell r="J670">
            <v>53401</v>
          </cell>
          <cell r="K670">
            <v>1068</v>
          </cell>
          <cell r="L670">
            <v>1068</v>
          </cell>
        </row>
        <row r="674">
          <cell r="A674" t="str">
            <v>30신_26</v>
          </cell>
          <cell r="B674" t="str">
            <v>합    계</v>
          </cell>
          <cell r="C674">
            <v>0</v>
          </cell>
          <cell r="D674">
            <v>0</v>
          </cell>
          <cell r="E674">
            <v>0</v>
          </cell>
          <cell r="F674">
            <v>0</v>
          </cell>
          <cell r="G674">
            <v>132004</v>
          </cell>
          <cell r="H674">
            <v>0</v>
          </cell>
          <cell r="I674">
            <v>46458</v>
          </cell>
          <cell r="J674">
            <v>0</v>
          </cell>
          <cell r="K674">
            <v>1068</v>
          </cell>
          <cell r="L674">
            <v>179530</v>
          </cell>
        </row>
        <row r="679">
          <cell r="A679" t="str">
            <v>30신_27A</v>
          </cell>
          <cell r="B679" t="str">
            <v>27. 접지장치 신설</v>
          </cell>
          <cell r="C679" t="str">
            <v>제1종</v>
          </cell>
          <cell r="D679" t="str">
            <v>개소</v>
          </cell>
          <cell r="E679">
            <v>1</v>
          </cell>
          <cell r="F679">
            <v>0</v>
          </cell>
          <cell r="G679">
            <v>0</v>
          </cell>
          <cell r="H679">
            <v>0</v>
          </cell>
          <cell r="I679">
            <v>0</v>
          </cell>
          <cell r="J679">
            <v>0</v>
          </cell>
          <cell r="K679">
            <v>0</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H681">
            <v>0</v>
          </cell>
          <cell r="I681">
            <v>0</v>
          </cell>
          <cell r="J681">
            <v>0</v>
          </cell>
          <cell r="K681">
            <v>0</v>
          </cell>
          <cell r="L681">
            <v>27000</v>
          </cell>
        </row>
        <row r="682">
          <cell r="A682" t="str">
            <v>나 동 선60㎟</v>
          </cell>
          <cell r="B682" t="str">
            <v>나 동 선</v>
          </cell>
          <cell r="C682" t="str">
            <v>60㎟</v>
          </cell>
          <cell r="D682" t="str">
            <v>m</v>
          </cell>
          <cell r="E682">
            <v>6.6</v>
          </cell>
          <cell r="F682">
            <v>1910</v>
          </cell>
          <cell r="G682">
            <v>12606</v>
          </cell>
          <cell r="H682">
            <v>0</v>
          </cell>
          <cell r="I682">
            <v>0</v>
          </cell>
          <cell r="J682">
            <v>0</v>
          </cell>
          <cell r="K682">
            <v>0</v>
          </cell>
          <cell r="L682">
            <v>12606</v>
          </cell>
        </row>
        <row r="683">
          <cell r="A683" t="str">
            <v>압착단자60 ㎟</v>
          </cell>
          <cell r="B683" t="str">
            <v>압착단자</v>
          </cell>
          <cell r="C683" t="str">
            <v>60 ㎟</v>
          </cell>
          <cell r="D683" t="str">
            <v>m</v>
          </cell>
          <cell r="E683">
            <v>1</v>
          </cell>
          <cell r="F683">
            <v>486</v>
          </cell>
          <cell r="G683">
            <v>486</v>
          </cell>
          <cell r="H683">
            <v>0</v>
          </cell>
          <cell r="I683">
            <v>0</v>
          </cell>
          <cell r="J683">
            <v>0</v>
          </cell>
          <cell r="K683">
            <v>0</v>
          </cell>
          <cell r="L683">
            <v>486</v>
          </cell>
        </row>
        <row r="684">
          <cell r="A684" t="str">
            <v>접지크램프60㎟</v>
          </cell>
          <cell r="B684" t="str">
            <v>접지크램프</v>
          </cell>
          <cell r="C684" t="str">
            <v>60㎟</v>
          </cell>
          <cell r="D684" t="str">
            <v>m</v>
          </cell>
          <cell r="E684">
            <v>3</v>
          </cell>
          <cell r="F684">
            <v>1500</v>
          </cell>
          <cell r="G684">
            <v>4500</v>
          </cell>
          <cell r="H684">
            <v>0</v>
          </cell>
          <cell r="I684">
            <v>0</v>
          </cell>
          <cell r="J684">
            <v>0</v>
          </cell>
          <cell r="K684">
            <v>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H685">
            <v>0</v>
          </cell>
          <cell r="I685">
            <v>0</v>
          </cell>
          <cell r="J685">
            <v>0</v>
          </cell>
          <cell r="K685">
            <v>0</v>
          </cell>
          <cell r="L685">
            <v>120000</v>
          </cell>
        </row>
        <row r="686">
          <cell r="B686" t="str">
            <v>터파기</v>
          </cell>
          <cell r="C686" t="str">
            <v>자갈섞인 토사</v>
          </cell>
          <cell r="D686" t="str">
            <v>㎥</v>
          </cell>
          <cell r="E686">
            <v>2.6249999999999996</v>
          </cell>
          <cell r="F686">
            <v>0</v>
          </cell>
          <cell r="G686">
            <v>0</v>
          </cell>
          <cell r="H686">
            <v>0</v>
          </cell>
          <cell r="I686">
            <v>0</v>
          </cell>
          <cell r="J686">
            <v>0</v>
          </cell>
          <cell r="K686">
            <v>0</v>
          </cell>
          <cell r="L686">
            <v>0</v>
          </cell>
        </row>
        <row r="687">
          <cell r="L687">
            <v>0</v>
          </cell>
        </row>
        <row r="688">
          <cell r="L688">
            <v>0</v>
          </cell>
        </row>
        <row r="692">
          <cell r="B692" t="str">
            <v>나) 노 무 비</v>
          </cell>
        </row>
        <row r="693">
          <cell r="C693" t="str">
            <v>내 선 전 공</v>
          </cell>
          <cell r="D693" t="str">
            <v>인</v>
          </cell>
          <cell r="E693">
            <v>4.29</v>
          </cell>
          <cell r="F693">
            <v>0</v>
          </cell>
          <cell r="G693">
            <v>0</v>
          </cell>
          <cell r="H693">
            <v>53401</v>
          </cell>
          <cell r="I693">
            <v>229090</v>
          </cell>
          <cell r="J693">
            <v>0</v>
          </cell>
          <cell r="K693">
            <v>0</v>
          </cell>
          <cell r="L693">
            <v>229090</v>
          </cell>
        </row>
        <row r="694">
          <cell r="C694" t="str">
            <v>보 통 인 부</v>
          </cell>
          <cell r="D694" t="str">
            <v>인</v>
          </cell>
          <cell r="E694">
            <v>3.17</v>
          </cell>
          <cell r="F694">
            <v>0</v>
          </cell>
          <cell r="G694">
            <v>0</v>
          </cell>
          <cell r="H694">
            <v>38932</v>
          </cell>
          <cell r="I694">
            <v>123414</v>
          </cell>
          <cell r="J694">
            <v>0</v>
          </cell>
          <cell r="K694">
            <v>0</v>
          </cell>
          <cell r="L694">
            <v>123414</v>
          </cell>
        </row>
        <row r="698">
          <cell r="B698" t="str">
            <v>다) 공구손료</v>
          </cell>
          <cell r="C698">
            <v>0</v>
          </cell>
          <cell r="D698">
            <v>0</v>
          </cell>
          <cell r="E698">
            <v>0</v>
          </cell>
          <cell r="F698">
            <v>0</v>
          </cell>
          <cell r="G698">
            <v>0</v>
          </cell>
          <cell r="H698">
            <v>0</v>
          </cell>
          <cell r="I698">
            <v>0</v>
          </cell>
          <cell r="J698">
            <v>0</v>
          </cell>
          <cell r="K698">
            <v>0</v>
          </cell>
        </row>
        <row r="699">
          <cell r="C699" t="str">
            <v>내 선 전 공</v>
          </cell>
          <cell r="D699" t="str">
            <v>인</v>
          </cell>
          <cell r="E699">
            <v>0.12</v>
          </cell>
          <cell r="F699">
            <v>0</v>
          </cell>
          <cell r="G699">
            <v>0</v>
          </cell>
          <cell r="H699">
            <v>0</v>
          </cell>
          <cell r="I699">
            <v>0</v>
          </cell>
          <cell r="J699">
            <v>53401</v>
          </cell>
          <cell r="K699">
            <v>6408</v>
          </cell>
          <cell r="L699">
            <v>6408</v>
          </cell>
        </row>
        <row r="700">
          <cell r="C700" t="str">
            <v>보 통 인 부</v>
          </cell>
          <cell r="D700" t="str">
            <v>인</v>
          </cell>
          <cell r="E700">
            <v>0.06</v>
          </cell>
          <cell r="F700">
            <v>0</v>
          </cell>
          <cell r="G700">
            <v>0</v>
          </cell>
          <cell r="H700">
            <v>0</v>
          </cell>
          <cell r="I700">
            <v>0</v>
          </cell>
          <cell r="J700">
            <v>38932</v>
          </cell>
          <cell r="K700">
            <v>2335</v>
          </cell>
          <cell r="L700">
            <v>2335</v>
          </cell>
        </row>
        <row r="703">
          <cell r="A703" t="str">
            <v>30신_27</v>
          </cell>
          <cell r="B703" t="str">
            <v>합    계</v>
          </cell>
          <cell r="C703">
            <v>0</v>
          </cell>
          <cell r="D703">
            <v>0</v>
          </cell>
          <cell r="E703">
            <v>0</v>
          </cell>
          <cell r="F703">
            <v>0</v>
          </cell>
          <cell r="G703">
            <v>164592</v>
          </cell>
          <cell r="H703">
            <v>0</v>
          </cell>
          <cell r="I703">
            <v>352504</v>
          </cell>
          <cell r="J703">
            <v>0</v>
          </cell>
          <cell r="K703">
            <v>8743</v>
          </cell>
          <cell r="L703">
            <v>525839</v>
          </cell>
        </row>
        <row r="704">
          <cell r="A704" t="str">
            <v>30신_28A</v>
          </cell>
          <cell r="B704" t="str">
            <v>28. 접지장치 신설</v>
          </cell>
          <cell r="C704" t="str">
            <v>제2종</v>
          </cell>
          <cell r="D704" t="str">
            <v>개소</v>
          </cell>
          <cell r="E704">
            <v>1</v>
          </cell>
          <cell r="F704">
            <v>0</v>
          </cell>
          <cell r="G704">
            <v>0</v>
          </cell>
          <cell r="H704">
            <v>0</v>
          </cell>
          <cell r="I704">
            <v>0</v>
          </cell>
          <cell r="J704">
            <v>0</v>
          </cell>
          <cell r="K704">
            <v>0</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H706">
            <v>0</v>
          </cell>
          <cell r="I706">
            <v>0</v>
          </cell>
          <cell r="J706">
            <v>0</v>
          </cell>
          <cell r="K706">
            <v>0</v>
          </cell>
          <cell r="L706">
            <v>18000</v>
          </cell>
        </row>
        <row r="707">
          <cell r="A707" t="str">
            <v>나 동 선60㎟</v>
          </cell>
          <cell r="B707" t="str">
            <v>나 동 선</v>
          </cell>
          <cell r="C707" t="str">
            <v>60㎟</v>
          </cell>
          <cell r="D707" t="str">
            <v>m</v>
          </cell>
          <cell r="E707">
            <v>6.6</v>
          </cell>
          <cell r="F707">
            <v>1910</v>
          </cell>
          <cell r="G707">
            <v>12606</v>
          </cell>
          <cell r="H707">
            <v>0</v>
          </cell>
          <cell r="I707">
            <v>0</v>
          </cell>
          <cell r="J707">
            <v>0</v>
          </cell>
          <cell r="K707">
            <v>0</v>
          </cell>
          <cell r="L707">
            <v>12606</v>
          </cell>
        </row>
        <row r="708">
          <cell r="A708" t="str">
            <v>압착단자60 ㎟</v>
          </cell>
          <cell r="B708" t="str">
            <v>압착단자</v>
          </cell>
          <cell r="C708" t="str">
            <v>60 ㎟</v>
          </cell>
          <cell r="D708" t="str">
            <v>m</v>
          </cell>
          <cell r="E708">
            <v>1</v>
          </cell>
          <cell r="F708">
            <v>486</v>
          </cell>
          <cell r="G708">
            <v>486</v>
          </cell>
          <cell r="H708">
            <v>0</v>
          </cell>
          <cell r="I708">
            <v>0</v>
          </cell>
          <cell r="J708">
            <v>0</v>
          </cell>
          <cell r="K708">
            <v>0</v>
          </cell>
          <cell r="L708">
            <v>486</v>
          </cell>
        </row>
        <row r="709">
          <cell r="A709" t="str">
            <v>접지크램프60㎟</v>
          </cell>
          <cell r="B709" t="str">
            <v>접지크램프</v>
          </cell>
          <cell r="C709" t="str">
            <v>60㎟</v>
          </cell>
          <cell r="D709" t="str">
            <v>m</v>
          </cell>
          <cell r="E709">
            <v>2</v>
          </cell>
          <cell r="F709">
            <v>1500</v>
          </cell>
          <cell r="G709">
            <v>3000</v>
          </cell>
          <cell r="H709">
            <v>0</v>
          </cell>
          <cell r="I709">
            <v>0</v>
          </cell>
          <cell r="J709">
            <v>0</v>
          </cell>
          <cell r="K709">
            <v>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H710">
            <v>0</v>
          </cell>
          <cell r="I710">
            <v>0</v>
          </cell>
          <cell r="J710">
            <v>0</v>
          </cell>
          <cell r="K710">
            <v>0</v>
          </cell>
          <cell r="L710">
            <v>80000</v>
          </cell>
        </row>
        <row r="711">
          <cell r="B711" t="str">
            <v>터파기</v>
          </cell>
          <cell r="C711" t="str">
            <v>자갈섞인 토사</v>
          </cell>
          <cell r="D711" t="str">
            <v>㎥</v>
          </cell>
          <cell r="E711">
            <v>2.63</v>
          </cell>
          <cell r="F711">
            <v>0</v>
          </cell>
          <cell r="G711">
            <v>0</v>
          </cell>
          <cell r="H711">
            <v>0</v>
          </cell>
          <cell r="I711">
            <v>0</v>
          </cell>
          <cell r="J711">
            <v>0</v>
          </cell>
          <cell r="K711">
            <v>0</v>
          </cell>
          <cell r="L711">
            <v>0</v>
          </cell>
        </row>
        <row r="712">
          <cell r="L712">
            <v>0</v>
          </cell>
        </row>
        <row r="713">
          <cell r="L713">
            <v>0</v>
          </cell>
        </row>
        <row r="717">
          <cell r="B717" t="str">
            <v>나) 노 무 비</v>
          </cell>
        </row>
        <row r="718">
          <cell r="C718" t="str">
            <v>내 선 전 공</v>
          </cell>
          <cell r="D718" t="str">
            <v>인</v>
          </cell>
          <cell r="E718">
            <v>2.04</v>
          </cell>
          <cell r="F718">
            <v>0</v>
          </cell>
          <cell r="G718">
            <v>0</v>
          </cell>
          <cell r="H718">
            <v>53401</v>
          </cell>
          <cell r="I718">
            <v>108938</v>
          </cell>
          <cell r="J718">
            <v>0</v>
          </cell>
          <cell r="K718">
            <v>0</v>
          </cell>
          <cell r="L718">
            <v>108938</v>
          </cell>
        </row>
        <row r="719">
          <cell r="C719" t="str">
            <v>보 통 인 부</v>
          </cell>
          <cell r="D719" t="str">
            <v>인</v>
          </cell>
          <cell r="E719">
            <v>2</v>
          </cell>
          <cell r="F719">
            <v>0</v>
          </cell>
          <cell r="G719">
            <v>0</v>
          </cell>
          <cell r="H719">
            <v>38932</v>
          </cell>
          <cell r="I719">
            <v>77864</v>
          </cell>
          <cell r="J719">
            <v>0</v>
          </cell>
          <cell r="K719">
            <v>0</v>
          </cell>
          <cell r="L719">
            <v>77864</v>
          </cell>
        </row>
        <row r="723">
          <cell r="B723" t="str">
            <v>다) 공구손료</v>
          </cell>
          <cell r="C723">
            <v>0</v>
          </cell>
          <cell r="D723">
            <v>0</v>
          </cell>
          <cell r="E723">
            <v>0</v>
          </cell>
          <cell r="F723">
            <v>0</v>
          </cell>
          <cell r="G723">
            <v>0</v>
          </cell>
          <cell r="H723">
            <v>0</v>
          </cell>
          <cell r="I723">
            <v>0</v>
          </cell>
          <cell r="J723">
            <v>0</v>
          </cell>
          <cell r="K723">
            <v>0</v>
          </cell>
        </row>
        <row r="724">
          <cell r="C724" t="str">
            <v>내 선 전 공</v>
          </cell>
          <cell r="D724" t="str">
            <v>인</v>
          </cell>
          <cell r="E724">
            <v>0.06</v>
          </cell>
          <cell r="F724">
            <v>0</v>
          </cell>
          <cell r="G724">
            <v>0</v>
          </cell>
          <cell r="H724">
            <v>0</v>
          </cell>
          <cell r="I724">
            <v>0</v>
          </cell>
          <cell r="J724">
            <v>53401</v>
          </cell>
          <cell r="K724">
            <v>3204</v>
          </cell>
          <cell r="L724">
            <v>3204</v>
          </cell>
        </row>
        <row r="725">
          <cell r="C725" t="str">
            <v>보 통 인 부</v>
          </cell>
          <cell r="D725" t="str">
            <v>인</v>
          </cell>
          <cell r="E725">
            <v>0.01</v>
          </cell>
          <cell r="F725">
            <v>0</v>
          </cell>
          <cell r="G725">
            <v>0</v>
          </cell>
          <cell r="H725">
            <v>0</v>
          </cell>
          <cell r="I725">
            <v>0</v>
          </cell>
          <cell r="J725">
            <v>38932</v>
          </cell>
          <cell r="K725">
            <v>389</v>
          </cell>
          <cell r="L725">
            <v>389</v>
          </cell>
        </row>
        <row r="728">
          <cell r="A728" t="str">
            <v>30신_28</v>
          </cell>
          <cell r="B728" t="str">
            <v>합    계</v>
          </cell>
          <cell r="C728">
            <v>0</v>
          </cell>
          <cell r="D728">
            <v>0</v>
          </cell>
          <cell r="E728">
            <v>0</v>
          </cell>
          <cell r="F728">
            <v>0</v>
          </cell>
          <cell r="G728">
            <v>114092</v>
          </cell>
          <cell r="H728">
            <v>0</v>
          </cell>
          <cell r="I728">
            <v>186802</v>
          </cell>
          <cell r="J728">
            <v>0</v>
          </cell>
          <cell r="K728">
            <v>3593</v>
          </cell>
          <cell r="L728">
            <v>304487</v>
          </cell>
        </row>
        <row r="729">
          <cell r="A729" t="str">
            <v>30신_29A</v>
          </cell>
          <cell r="B729" t="str">
            <v>29. 접지장치 신설</v>
          </cell>
          <cell r="C729" t="str">
            <v>제3종</v>
          </cell>
          <cell r="D729" t="str">
            <v>개소</v>
          </cell>
          <cell r="E729">
            <v>1</v>
          </cell>
          <cell r="F729">
            <v>0</v>
          </cell>
          <cell r="G729">
            <v>0</v>
          </cell>
          <cell r="H729">
            <v>0</v>
          </cell>
          <cell r="I729">
            <v>0</v>
          </cell>
          <cell r="J729">
            <v>0</v>
          </cell>
          <cell r="K729">
            <v>0</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H731">
            <v>0</v>
          </cell>
          <cell r="I731">
            <v>0</v>
          </cell>
          <cell r="J731">
            <v>0</v>
          </cell>
          <cell r="K731">
            <v>0</v>
          </cell>
          <cell r="L731">
            <v>9000</v>
          </cell>
        </row>
        <row r="732">
          <cell r="A732" t="str">
            <v>나 동 선60㎟</v>
          </cell>
          <cell r="B732" t="str">
            <v>나 동 선</v>
          </cell>
          <cell r="C732" t="str">
            <v>60㎟</v>
          </cell>
          <cell r="D732" t="str">
            <v>m</v>
          </cell>
          <cell r="E732">
            <v>6.6</v>
          </cell>
          <cell r="F732">
            <v>1910</v>
          </cell>
          <cell r="G732">
            <v>12606</v>
          </cell>
          <cell r="H732">
            <v>0</v>
          </cell>
          <cell r="I732">
            <v>0</v>
          </cell>
          <cell r="J732">
            <v>0</v>
          </cell>
          <cell r="K732">
            <v>0</v>
          </cell>
          <cell r="L732">
            <v>12606</v>
          </cell>
        </row>
        <row r="733">
          <cell r="A733" t="str">
            <v>압착단자60 ㎟</v>
          </cell>
          <cell r="B733" t="str">
            <v>압착단자</v>
          </cell>
          <cell r="C733" t="str">
            <v>60 ㎟</v>
          </cell>
          <cell r="D733" t="str">
            <v>m</v>
          </cell>
          <cell r="E733">
            <v>1</v>
          </cell>
          <cell r="F733">
            <v>486</v>
          </cell>
          <cell r="G733">
            <v>486</v>
          </cell>
          <cell r="H733">
            <v>0</v>
          </cell>
          <cell r="I733">
            <v>0</v>
          </cell>
          <cell r="J733">
            <v>0</v>
          </cell>
          <cell r="K733">
            <v>0</v>
          </cell>
          <cell r="L733">
            <v>486</v>
          </cell>
        </row>
        <row r="734">
          <cell r="A734" t="str">
            <v>접지크램프60㎟</v>
          </cell>
          <cell r="B734" t="str">
            <v>접지크램프</v>
          </cell>
          <cell r="C734" t="str">
            <v>60㎟</v>
          </cell>
          <cell r="D734" t="str">
            <v>m</v>
          </cell>
          <cell r="E734">
            <v>3</v>
          </cell>
          <cell r="F734">
            <v>1500</v>
          </cell>
          <cell r="G734">
            <v>4500</v>
          </cell>
          <cell r="H734">
            <v>0</v>
          </cell>
          <cell r="I734">
            <v>0</v>
          </cell>
          <cell r="J734">
            <v>0</v>
          </cell>
          <cell r="K734">
            <v>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H735">
            <v>0</v>
          </cell>
          <cell r="I735">
            <v>0</v>
          </cell>
          <cell r="J735">
            <v>0</v>
          </cell>
          <cell r="K735">
            <v>0</v>
          </cell>
          <cell r="L735">
            <v>40000</v>
          </cell>
        </row>
        <row r="736">
          <cell r="B736" t="str">
            <v>터파기</v>
          </cell>
          <cell r="C736" t="str">
            <v>자갈섞인 토사</v>
          </cell>
          <cell r="D736" t="str">
            <v>㎥</v>
          </cell>
          <cell r="E736">
            <v>2.63</v>
          </cell>
          <cell r="F736">
            <v>0</v>
          </cell>
          <cell r="G736">
            <v>0</v>
          </cell>
          <cell r="H736">
            <v>0</v>
          </cell>
          <cell r="I736">
            <v>0</v>
          </cell>
          <cell r="J736">
            <v>0</v>
          </cell>
          <cell r="K736">
            <v>0</v>
          </cell>
          <cell r="L736">
            <v>0</v>
          </cell>
        </row>
        <row r="737">
          <cell r="L737">
            <v>0</v>
          </cell>
        </row>
        <row r="738">
          <cell r="L738">
            <v>0</v>
          </cell>
        </row>
        <row r="742">
          <cell r="B742" t="str">
            <v>나) 노 무 비</v>
          </cell>
        </row>
        <row r="743">
          <cell r="C743" t="str">
            <v>내 선 전 공</v>
          </cell>
          <cell r="D743" t="str">
            <v>인</v>
          </cell>
          <cell r="E743">
            <v>0.82</v>
          </cell>
          <cell r="F743">
            <v>0</v>
          </cell>
          <cell r="G743">
            <v>0</v>
          </cell>
          <cell r="H743">
            <v>53401</v>
          </cell>
          <cell r="I743">
            <v>43788</v>
          </cell>
          <cell r="J743">
            <v>0</v>
          </cell>
          <cell r="K743">
            <v>0</v>
          </cell>
          <cell r="L743">
            <v>43788</v>
          </cell>
        </row>
        <row r="744">
          <cell r="C744" t="str">
            <v>보 통 인 부</v>
          </cell>
          <cell r="D744" t="str">
            <v>인</v>
          </cell>
          <cell r="E744">
            <v>1.1399999999999999</v>
          </cell>
          <cell r="F744">
            <v>0</v>
          </cell>
          <cell r="G744">
            <v>0</v>
          </cell>
          <cell r="H744">
            <v>38932</v>
          </cell>
          <cell r="I744">
            <v>44382</v>
          </cell>
          <cell r="J744">
            <v>0</v>
          </cell>
          <cell r="K744">
            <v>0</v>
          </cell>
          <cell r="L744">
            <v>44382</v>
          </cell>
        </row>
        <row r="748">
          <cell r="B748" t="str">
            <v>다) 공구손료</v>
          </cell>
          <cell r="C748">
            <v>0</v>
          </cell>
          <cell r="D748">
            <v>0</v>
          </cell>
          <cell r="E748">
            <v>0</v>
          </cell>
          <cell r="F748">
            <v>0</v>
          </cell>
          <cell r="G748">
            <v>0</v>
          </cell>
          <cell r="H748">
            <v>0</v>
          </cell>
          <cell r="I748">
            <v>0</v>
          </cell>
          <cell r="J748">
            <v>0</v>
          </cell>
          <cell r="K748">
            <v>0</v>
          </cell>
        </row>
        <row r="749">
          <cell r="C749" t="str">
            <v>내 선 전 공</v>
          </cell>
          <cell r="D749" t="str">
            <v>인</v>
          </cell>
          <cell r="E749">
            <v>0.02</v>
          </cell>
          <cell r="F749">
            <v>0</v>
          </cell>
          <cell r="G749">
            <v>0</v>
          </cell>
          <cell r="H749">
            <v>0</v>
          </cell>
          <cell r="I749">
            <v>0</v>
          </cell>
          <cell r="J749">
            <v>53401</v>
          </cell>
          <cell r="K749">
            <v>1068</v>
          </cell>
          <cell r="L749">
            <v>1068</v>
          </cell>
        </row>
        <row r="750">
          <cell r="C750" t="str">
            <v>보 통 인 부</v>
          </cell>
          <cell r="D750" t="str">
            <v>인</v>
          </cell>
          <cell r="E750">
            <v>0</v>
          </cell>
          <cell r="F750">
            <v>0</v>
          </cell>
          <cell r="G750">
            <v>0</v>
          </cell>
          <cell r="H750">
            <v>0</v>
          </cell>
          <cell r="I750">
            <v>0</v>
          </cell>
          <cell r="J750">
            <v>0</v>
          </cell>
          <cell r="K750">
            <v>0</v>
          </cell>
          <cell r="L750">
            <v>0</v>
          </cell>
        </row>
        <row r="753">
          <cell r="A753" t="str">
            <v>30신_29</v>
          </cell>
          <cell r="B753" t="str">
            <v>합    계</v>
          </cell>
          <cell r="C753">
            <v>0</v>
          </cell>
          <cell r="D753">
            <v>0</v>
          </cell>
          <cell r="E753">
            <v>0</v>
          </cell>
          <cell r="F753">
            <v>0</v>
          </cell>
          <cell r="G753">
            <v>66592</v>
          </cell>
          <cell r="H753">
            <v>0</v>
          </cell>
          <cell r="I753">
            <v>88170</v>
          </cell>
          <cell r="J753">
            <v>0</v>
          </cell>
          <cell r="K753">
            <v>1068</v>
          </cell>
          <cell r="L753">
            <v>155830</v>
          </cell>
        </row>
        <row r="754">
          <cell r="A754" t="str">
            <v>30신_30A</v>
          </cell>
          <cell r="B754" t="str">
            <v>30. 접지장치 신설</v>
          </cell>
          <cell r="C754" t="str">
            <v>TEST 접지</v>
          </cell>
          <cell r="D754" t="str">
            <v>개소</v>
          </cell>
          <cell r="E754">
            <v>1</v>
          </cell>
          <cell r="F754">
            <v>0</v>
          </cell>
          <cell r="G754">
            <v>0</v>
          </cell>
          <cell r="H754">
            <v>0</v>
          </cell>
          <cell r="I754">
            <v>0</v>
          </cell>
          <cell r="J754">
            <v>0</v>
          </cell>
          <cell r="K754">
            <v>0</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H756">
            <v>0</v>
          </cell>
          <cell r="I756">
            <v>0</v>
          </cell>
          <cell r="J756">
            <v>0</v>
          </cell>
          <cell r="K756">
            <v>0</v>
          </cell>
          <cell r="L756">
            <v>3000</v>
          </cell>
        </row>
        <row r="757">
          <cell r="A757" t="str">
            <v>나 동 선38㎟</v>
          </cell>
          <cell r="B757" t="str">
            <v>나 동 선</v>
          </cell>
          <cell r="C757" t="str">
            <v>38㎟</v>
          </cell>
          <cell r="D757" t="str">
            <v>m</v>
          </cell>
          <cell r="E757">
            <v>6.6</v>
          </cell>
          <cell r="F757">
            <v>1195</v>
          </cell>
          <cell r="G757">
            <v>7887</v>
          </cell>
          <cell r="H757">
            <v>0</v>
          </cell>
          <cell r="I757">
            <v>0</v>
          </cell>
          <cell r="J757">
            <v>0</v>
          </cell>
          <cell r="K757">
            <v>0</v>
          </cell>
          <cell r="L757">
            <v>7887</v>
          </cell>
        </row>
        <row r="758">
          <cell r="A758" t="str">
            <v>압착단자38 ㎟</v>
          </cell>
          <cell r="B758" t="str">
            <v>압착단자</v>
          </cell>
          <cell r="C758" t="str">
            <v>38 ㎟</v>
          </cell>
          <cell r="D758" t="str">
            <v>m</v>
          </cell>
          <cell r="E758">
            <v>1</v>
          </cell>
          <cell r="F758">
            <v>281</v>
          </cell>
          <cell r="G758">
            <v>281</v>
          </cell>
          <cell r="H758">
            <v>0</v>
          </cell>
          <cell r="I758">
            <v>0</v>
          </cell>
          <cell r="J758">
            <v>0</v>
          </cell>
          <cell r="K758">
            <v>0</v>
          </cell>
          <cell r="L758">
            <v>281</v>
          </cell>
        </row>
        <row r="759">
          <cell r="A759" t="str">
            <v>접지크램프38㎟</v>
          </cell>
          <cell r="B759" t="str">
            <v>접지크램프</v>
          </cell>
          <cell r="C759" t="str">
            <v>38㎟</v>
          </cell>
          <cell r="D759" t="str">
            <v>m</v>
          </cell>
          <cell r="E759">
            <v>3</v>
          </cell>
          <cell r="F759">
            <v>1200</v>
          </cell>
          <cell r="G759">
            <v>3600</v>
          </cell>
          <cell r="H759">
            <v>0</v>
          </cell>
          <cell r="I759">
            <v>0</v>
          </cell>
          <cell r="J759">
            <v>0</v>
          </cell>
          <cell r="K759">
            <v>0</v>
          </cell>
          <cell r="L759">
            <v>3600</v>
          </cell>
        </row>
        <row r="760">
          <cell r="B760" t="str">
            <v>터파기</v>
          </cell>
          <cell r="C760" t="str">
            <v>자갈섞인 토사</v>
          </cell>
          <cell r="D760" t="str">
            <v>㎥</v>
          </cell>
          <cell r="E760">
            <v>2.63</v>
          </cell>
          <cell r="F760">
            <v>0</v>
          </cell>
          <cell r="G760">
            <v>0</v>
          </cell>
          <cell r="H760">
            <v>0</v>
          </cell>
          <cell r="I760">
            <v>0</v>
          </cell>
          <cell r="J760">
            <v>0</v>
          </cell>
          <cell r="K760">
            <v>0</v>
          </cell>
          <cell r="L760">
            <v>0</v>
          </cell>
        </row>
        <row r="761">
          <cell r="G761">
            <v>0</v>
          </cell>
          <cell r="H761">
            <v>0</v>
          </cell>
          <cell r="I761">
            <v>0</v>
          </cell>
          <cell r="J761">
            <v>0</v>
          </cell>
          <cell r="K761">
            <v>0</v>
          </cell>
          <cell r="L761">
            <v>0</v>
          </cell>
        </row>
        <row r="762">
          <cell r="G762">
            <v>0</v>
          </cell>
          <cell r="H762">
            <v>0</v>
          </cell>
          <cell r="I762">
            <v>0</v>
          </cell>
          <cell r="J762">
            <v>0</v>
          </cell>
          <cell r="K762">
            <v>0</v>
          </cell>
          <cell r="L762">
            <v>0</v>
          </cell>
        </row>
        <row r="766">
          <cell r="B766" t="str">
            <v>나) 노 무 비</v>
          </cell>
        </row>
        <row r="767">
          <cell r="C767" t="str">
            <v>내 선 전 공</v>
          </cell>
          <cell r="D767" t="str">
            <v>인</v>
          </cell>
          <cell r="E767">
            <v>0.25</v>
          </cell>
          <cell r="F767">
            <v>0</v>
          </cell>
          <cell r="G767">
            <v>0</v>
          </cell>
          <cell r="H767">
            <v>53401</v>
          </cell>
          <cell r="I767">
            <v>13350</v>
          </cell>
          <cell r="J767">
            <v>0</v>
          </cell>
          <cell r="K767">
            <v>0</v>
          </cell>
          <cell r="L767">
            <v>13350</v>
          </cell>
        </row>
        <row r="768">
          <cell r="C768" t="str">
            <v>보 통 인 부</v>
          </cell>
          <cell r="D768" t="str">
            <v>인</v>
          </cell>
          <cell r="E768">
            <v>0.94</v>
          </cell>
          <cell r="F768">
            <v>0</v>
          </cell>
          <cell r="G768">
            <v>0</v>
          </cell>
          <cell r="H768">
            <v>38932</v>
          </cell>
          <cell r="I768">
            <v>36596</v>
          </cell>
          <cell r="J768">
            <v>0</v>
          </cell>
          <cell r="K768">
            <v>0</v>
          </cell>
          <cell r="L768">
            <v>36596</v>
          </cell>
        </row>
        <row r="772">
          <cell r="B772" t="str">
            <v>다) 공구손료</v>
          </cell>
          <cell r="C772">
            <v>0</v>
          </cell>
          <cell r="D772">
            <v>0</v>
          </cell>
          <cell r="E772">
            <v>0</v>
          </cell>
          <cell r="F772">
            <v>0</v>
          </cell>
          <cell r="G772">
            <v>0</v>
          </cell>
          <cell r="H772">
            <v>0</v>
          </cell>
          <cell r="I772">
            <v>0</v>
          </cell>
          <cell r="J772">
            <v>0</v>
          </cell>
          <cell r="K772">
            <v>0</v>
          </cell>
        </row>
        <row r="773">
          <cell r="C773" t="str">
            <v>내 선 전 공</v>
          </cell>
          <cell r="D773" t="str">
            <v>인</v>
          </cell>
          <cell r="E773">
            <v>0</v>
          </cell>
          <cell r="F773">
            <v>0</v>
          </cell>
          <cell r="G773">
            <v>0</v>
          </cell>
          <cell r="H773">
            <v>0</v>
          </cell>
          <cell r="I773">
            <v>0</v>
          </cell>
          <cell r="J773">
            <v>53401</v>
          </cell>
          <cell r="K773">
            <v>0</v>
          </cell>
          <cell r="L773">
            <v>0</v>
          </cell>
        </row>
        <row r="774">
          <cell r="C774" t="str">
            <v>보 통 인 부</v>
          </cell>
          <cell r="D774" t="str">
            <v>인</v>
          </cell>
          <cell r="E774">
            <v>0</v>
          </cell>
          <cell r="F774">
            <v>0</v>
          </cell>
          <cell r="G774">
            <v>0</v>
          </cell>
          <cell r="H774">
            <v>0</v>
          </cell>
          <cell r="I774">
            <v>0</v>
          </cell>
          <cell r="J774">
            <v>0</v>
          </cell>
          <cell r="K774">
            <v>0</v>
          </cell>
          <cell r="L774">
            <v>0</v>
          </cell>
        </row>
        <row r="778">
          <cell r="A778" t="str">
            <v>30신_30</v>
          </cell>
          <cell r="B778" t="str">
            <v>합    계</v>
          </cell>
          <cell r="C778">
            <v>0</v>
          </cell>
          <cell r="D778">
            <v>0</v>
          </cell>
          <cell r="E778">
            <v>0</v>
          </cell>
          <cell r="F778">
            <v>0</v>
          </cell>
          <cell r="G778">
            <v>14768</v>
          </cell>
          <cell r="H778">
            <v>0</v>
          </cell>
          <cell r="I778">
            <v>49946</v>
          </cell>
          <cell r="J778">
            <v>0</v>
          </cell>
          <cell r="K778">
            <v>0</v>
          </cell>
          <cell r="L778">
            <v>64714</v>
          </cell>
        </row>
        <row r="779">
          <cell r="A779" t="str">
            <v>30신_31A</v>
          </cell>
          <cell r="B779" t="str">
            <v>31. 접지단자반</v>
          </cell>
          <cell r="C779" t="str">
            <v>(5CCT)</v>
          </cell>
          <cell r="D779" t="str">
            <v>면</v>
          </cell>
          <cell r="E779">
            <v>1</v>
          </cell>
          <cell r="F779">
            <v>0</v>
          </cell>
          <cell r="G779">
            <v>0</v>
          </cell>
          <cell r="H779">
            <v>0</v>
          </cell>
          <cell r="I779">
            <v>0</v>
          </cell>
          <cell r="J779">
            <v>0</v>
          </cell>
          <cell r="K779">
            <v>0</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H781">
            <v>0</v>
          </cell>
          <cell r="I781">
            <v>0</v>
          </cell>
          <cell r="J781">
            <v>0</v>
          </cell>
          <cell r="K781">
            <v>0</v>
          </cell>
          <cell r="L781">
            <v>140000</v>
          </cell>
        </row>
        <row r="786">
          <cell r="B786" t="str">
            <v>나) 노 무 비</v>
          </cell>
        </row>
        <row r="787">
          <cell r="C787" t="str">
            <v>내 선 전 공</v>
          </cell>
          <cell r="D787" t="str">
            <v>인</v>
          </cell>
          <cell r="E787">
            <v>0.66</v>
          </cell>
          <cell r="F787">
            <v>0</v>
          </cell>
          <cell r="G787">
            <v>0</v>
          </cell>
          <cell r="H787">
            <v>53401</v>
          </cell>
          <cell r="I787">
            <v>35244</v>
          </cell>
          <cell r="J787">
            <v>0</v>
          </cell>
          <cell r="K787">
            <v>0</v>
          </cell>
          <cell r="L787">
            <v>35244</v>
          </cell>
        </row>
        <row r="792">
          <cell r="B792" t="str">
            <v>다) 공구손료</v>
          </cell>
        </row>
        <row r="793">
          <cell r="C793" t="str">
            <v>내 선 전 공</v>
          </cell>
          <cell r="D793" t="str">
            <v>인</v>
          </cell>
          <cell r="E793">
            <v>0.01</v>
          </cell>
          <cell r="F793">
            <v>0</v>
          </cell>
          <cell r="G793">
            <v>0</v>
          </cell>
          <cell r="H793">
            <v>0</v>
          </cell>
          <cell r="I793">
            <v>0</v>
          </cell>
          <cell r="J793">
            <v>53401</v>
          </cell>
          <cell r="K793">
            <v>534</v>
          </cell>
          <cell r="L793">
            <v>534</v>
          </cell>
        </row>
        <row r="799">
          <cell r="A799" t="str">
            <v>30신_31</v>
          </cell>
          <cell r="B799" t="str">
            <v>합    계</v>
          </cell>
          <cell r="C799">
            <v>0</v>
          </cell>
          <cell r="D799">
            <v>0</v>
          </cell>
          <cell r="E799">
            <v>0</v>
          </cell>
          <cell r="F799">
            <v>0</v>
          </cell>
          <cell r="G799">
            <v>140000</v>
          </cell>
          <cell r="H799">
            <v>0</v>
          </cell>
          <cell r="I799">
            <v>35244</v>
          </cell>
          <cell r="J799">
            <v>0</v>
          </cell>
          <cell r="K799">
            <v>534</v>
          </cell>
          <cell r="L799">
            <v>175778</v>
          </cell>
        </row>
        <row r="804">
          <cell r="A804" t="str">
            <v>30신_32A</v>
          </cell>
          <cell r="B804" t="str">
            <v>32. 조명기구 신설</v>
          </cell>
          <cell r="C804" t="str">
            <v>TYPE'A' FL 2/32W</v>
          </cell>
          <cell r="D804" t="str">
            <v>개</v>
          </cell>
          <cell r="E804">
            <v>1</v>
          </cell>
          <cell r="F804">
            <v>0</v>
          </cell>
          <cell r="G804">
            <v>0</v>
          </cell>
          <cell r="H804">
            <v>0</v>
          </cell>
          <cell r="I804">
            <v>0</v>
          </cell>
          <cell r="J804">
            <v>0</v>
          </cell>
          <cell r="K804">
            <v>0</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H806">
            <v>0</v>
          </cell>
          <cell r="I806">
            <v>0</v>
          </cell>
          <cell r="J806">
            <v>0</v>
          </cell>
          <cell r="K806">
            <v>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H807">
            <v>0</v>
          </cell>
          <cell r="I807">
            <v>0</v>
          </cell>
          <cell r="J807">
            <v>0</v>
          </cell>
          <cell r="K807">
            <v>0</v>
          </cell>
          <cell r="L807">
            <v>3900</v>
          </cell>
        </row>
        <row r="808">
          <cell r="A808" t="str">
            <v>와이어 콘넥타3.5㎟x2가닥</v>
          </cell>
          <cell r="B808" t="str">
            <v>와이어 콘넥타</v>
          </cell>
          <cell r="C808" t="str">
            <v>3.5㎟x2가닥</v>
          </cell>
          <cell r="D808" t="str">
            <v>개</v>
          </cell>
          <cell r="E808">
            <v>3</v>
          </cell>
          <cell r="F808">
            <v>112</v>
          </cell>
          <cell r="G808">
            <v>336</v>
          </cell>
          <cell r="H808">
            <v>0</v>
          </cell>
          <cell r="I808">
            <v>0</v>
          </cell>
          <cell r="J808">
            <v>0</v>
          </cell>
          <cell r="K808">
            <v>0</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H809">
            <v>0</v>
          </cell>
          <cell r="I809">
            <v>0</v>
          </cell>
          <cell r="J809">
            <v>0</v>
          </cell>
          <cell r="K809">
            <v>0</v>
          </cell>
          <cell r="L809">
            <v>720</v>
          </cell>
        </row>
        <row r="810">
          <cell r="A810" t="str">
            <v>전     선IV  1.6mm</v>
          </cell>
          <cell r="B810" t="str">
            <v>전     선</v>
          </cell>
          <cell r="C810" t="str">
            <v>IV  1.6mm</v>
          </cell>
          <cell r="D810" t="str">
            <v>m</v>
          </cell>
          <cell r="E810">
            <v>2.2000000000000002</v>
          </cell>
          <cell r="F810">
            <v>75</v>
          </cell>
          <cell r="G810">
            <v>165</v>
          </cell>
          <cell r="H810">
            <v>0</v>
          </cell>
          <cell r="I810">
            <v>0</v>
          </cell>
          <cell r="J810">
            <v>0</v>
          </cell>
          <cell r="K810">
            <v>0</v>
          </cell>
          <cell r="L810">
            <v>165</v>
          </cell>
        </row>
        <row r="811">
          <cell r="A811" t="str">
            <v>전     선IV  2.0mm</v>
          </cell>
          <cell r="B811" t="str">
            <v>전     선</v>
          </cell>
          <cell r="C811" t="str">
            <v>IV  2.0mm</v>
          </cell>
          <cell r="D811" t="str">
            <v>m</v>
          </cell>
          <cell r="E811">
            <v>4.4000000000000004</v>
          </cell>
          <cell r="F811">
            <v>109</v>
          </cell>
          <cell r="G811">
            <v>479</v>
          </cell>
          <cell r="H811">
            <v>0</v>
          </cell>
          <cell r="I811">
            <v>0</v>
          </cell>
          <cell r="J811">
            <v>0</v>
          </cell>
          <cell r="K811">
            <v>0</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H812">
            <v>0</v>
          </cell>
          <cell r="I812">
            <v>0</v>
          </cell>
          <cell r="J812">
            <v>0</v>
          </cell>
          <cell r="K812">
            <v>0</v>
          </cell>
          <cell r="L812">
            <v>946</v>
          </cell>
        </row>
        <row r="817">
          <cell r="B817" t="str">
            <v>나) 노 무 비</v>
          </cell>
        </row>
        <row r="818">
          <cell r="C818" t="str">
            <v>내 선 전 공</v>
          </cell>
          <cell r="D818" t="str">
            <v>인</v>
          </cell>
          <cell r="E818">
            <v>0.69000000000000006</v>
          </cell>
          <cell r="F818">
            <v>0</v>
          </cell>
          <cell r="G818">
            <v>0</v>
          </cell>
          <cell r="H818">
            <v>53401</v>
          </cell>
          <cell r="I818">
            <v>36846</v>
          </cell>
          <cell r="J818">
            <v>0</v>
          </cell>
          <cell r="K818">
            <v>0</v>
          </cell>
          <cell r="L818">
            <v>36846</v>
          </cell>
        </row>
        <row r="823">
          <cell r="B823" t="str">
            <v>다) 공구손료</v>
          </cell>
          <cell r="C823">
            <v>0</v>
          </cell>
          <cell r="D823">
            <v>0</v>
          </cell>
          <cell r="E823">
            <v>0</v>
          </cell>
          <cell r="F823">
            <v>0</v>
          </cell>
          <cell r="G823">
            <v>0</v>
          </cell>
          <cell r="H823">
            <v>0</v>
          </cell>
          <cell r="I823">
            <v>0</v>
          </cell>
          <cell r="J823">
            <v>0</v>
          </cell>
          <cell r="K823">
            <v>0</v>
          </cell>
          <cell r="L823">
            <v>0</v>
          </cell>
        </row>
        <row r="824">
          <cell r="C824" t="str">
            <v>내 선 전 공</v>
          </cell>
          <cell r="D824" t="str">
            <v>인</v>
          </cell>
          <cell r="E824">
            <v>0.02</v>
          </cell>
          <cell r="F824">
            <v>0</v>
          </cell>
          <cell r="G824">
            <v>0</v>
          </cell>
          <cell r="H824">
            <v>0</v>
          </cell>
          <cell r="I824">
            <v>0</v>
          </cell>
          <cell r="J824">
            <v>53401</v>
          </cell>
          <cell r="K824">
            <v>1068</v>
          </cell>
          <cell r="L824">
            <v>1068</v>
          </cell>
        </row>
        <row r="828">
          <cell r="A828" t="str">
            <v>30신_32</v>
          </cell>
          <cell r="B828" t="str">
            <v>합    계</v>
          </cell>
          <cell r="C828">
            <v>0</v>
          </cell>
          <cell r="D828">
            <v>0</v>
          </cell>
          <cell r="E828">
            <v>0</v>
          </cell>
          <cell r="F828">
            <v>0</v>
          </cell>
          <cell r="G828">
            <v>68546</v>
          </cell>
          <cell r="H828">
            <v>0</v>
          </cell>
          <cell r="I828">
            <v>36846</v>
          </cell>
          <cell r="J828">
            <v>0</v>
          </cell>
          <cell r="K828">
            <v>1068</v>
          </cell>
          <cell r="L828">
            <v>106460</v>
          </cell>
        </row>
        <row r="829">
          <cell r="A829" t="str">
            <v>30신_33A</v>
          </cell>
          <cell r="B829" t="str">
            <v>33. 조명기구 신설</v>
          </cell>
          <cell r="C829" t="str">
            <v>TYPE'C' FL 2/32W</v>
          </cell>
          <cell r="D829" t="str">
            <v>개</v>
          </cell>
          <cell r="E829">
            <v>1</v>
          </cell>
          <cell r="F829">
            <v>0</v>
          </cell>
          <cell r="G829">
            <v>0</v>
          </cell>
          <cell r="H829">
            <v>0</v>
          </cell>
          <cell r="I829">
            <v>0</v>
          </cell>
          <cell r="J829">
            <v>0</v>
          </cell>
          <cell r="K829">
            <v>0</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H831">
            <v>0</v>
          </cell>
          <cell r="I831">
            <v>0</v>
          </cell>
          <cell r="J831">
            <v>0</v>
          </cell>
          <cell r="K831">
            <v>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H832">
            <v>0</v>
          </cell>
          <cell r="I832">
            <v>0</v>
          </cell>
          <cell r="J832">
            <v>0</v>
          </cell>
          <cell r="K832">
            <v>0</v>
          </cell>
          <cell r="L832">
            <v>3900</v>
          </cell>
        </row>
        <row r="833">
          <cell r="A833" t="str">
            <v>와이어 콘넥타3.5㎟x2가닥</v>
          </cell>
          <cell r="B833" t="str">
            <v>와이어 콘넥타</v>
          </cell>
          <cell r="C833" t="str">
            <v>3.5㎟x2가닥</v>
          </cell>
          <cell r="D833" t="str">
            <v>개</v>
          </cell>
          <cell r="E833">
            <v>3</v>
          </cell>
          <cell r="F833">
            <v>112</v>
          </cell>
          <cell r="G833">
            <v>336</v>
          </cell>
          <cell r="H833">
            <v>0</v>
          </cell>
          <cell r="I833">
            <v>0</v>
          </cell>
          <cell r="J833">
            <v>0</v>
          </cell>
          <cell r="K833">
            <v>0</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H834">
            <v>0</v>
          </cell>
          <cell r="I834">
            <v>0</v>
          </cell>
          <cell r="J834">
            <v>0</v>
          </cell>
          <cell r="K834">
            <v>0</v>
          </cell>
          <cell r="L834">
            <v>720</v>
          </cell>
        </row>
        <row r="835">
          <cell r="A835" t="str">
            <v>전     선IV  1.6mm</v>
          </cell>
          <cell r="B835" t="str">
            <v>전     선</v>
          </cell>
          <cell r="C835" t="str">
            <v>IV  1.6mm</v>
          </cell>
          <cell r="D835" t="str">
            <v>m</v>
          </cell>
          <cell r="E835">
            <v>2.2000000000000002</v>
          </cell>
          <cell r="F835">
            <v>75</v>
          </cell>
          <cell r="G835">
            <v>165</v>
          </cell>
          <cell r="H835">
            <v>0</v>
          </cell>
          <cell r="I835">
            <v>0</v>
          </cell>
          <cell r="J835">
            <v>0</v>
          </cell>
          <cell r="K835">
            <v>0</v>
          </cell>
          <cell r="L835">
            <v>165</v>
          </cell>
        </row>
        <row r="836">
          <cell r="A836" t="str">
            <v>전     선IV  2.0mm</v>
          </cell>
          <cell r="B836" t="str">
            <v>전     선</v>
          </cell>
          <cell r="C836" t="str">
            <v>IV  2.0mm</v>
          </cell>
          <cell r="D836" t="str">
            <v>m</v>
          </cell>
          <cell r="E836">
            <v>4.4000000000000004</v>
          </cell>
          <cell r="F836">
            <v>109</v>
          </cell>
          <cell r="G836">
            <v>479</v>
          </cell>
          <cell r="H836">
            <v>0</v>
          </cell>
          <cell r="I836">
            <v>0</v>
          </cell>
          <cell r="J836">
            <v>0</v>
          </cell>
          <cell r="K836">
            <v>0</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H837">
            <v>0</v>
          </cell>
          <cell r="I837">
            <v>0</v>
          </cell>
          <cell r="J837">
            <v>0</v>
          </cell>
          <cell r="K837">
            <v>0</v>
          </cell>
          <cell r="L837">
            <v>946</v>
          </cell>
        </row>
        <row r="843">
          <cell r="B843" t="str">
            <v>나) 노 무 비</v>
          </cell>
        </row>
        <row r="844">
          <cell r="C844" t="str">
            <v>내 선 전 공</v>
          </cell>
          <cell r="D844" t="str">
            <v>인</v>
          </cell>
          <cell r="E844">
            <v>0.72</v>
          </cell>
          <cell r="F844">
            <v>0</v>
          </cell>
          <cell r="G844">
            <v>0</v>
          </cell>
          <cell r="H844">
            <v>53401</v>
          </cell>
          <cell r="I844">
            <v>38448</v>
          </cell>
          <cell r="J844">
            <v>0</v>
          </cell>
          <cell r="K844">
            <v>0</v>
          </cell>
          <cell r="L844">
            <v>38448</v>
          </cell>
        </row>
        <row r="848">
          <cell r="B848" t="str">
            <v>다) 공구손료</v>
          </cell>
          <cell r="C848">
            <v>0</v>
          </cell>
          <cell r="D848">
            <v>0</v>
          </cell>
          <cell r="E848">
            <v>0</v>
          </cell>
          <cell r="F848">
            <v>0</v>
          </cell>
          <cell r="G848">
            <v>0</v>
          </cell>
          <cell r="H848">
            <v>0</v>
          </cell>
          <cell r="I848">
            <v>0</v>
          </cell>
          <cell r="J848">
            <v>0</v>
          </cell>
          <cell r="K848">
            <v>0</v>
          </cell>
          <cell r="L848">
            <v>0</v>
          </cell>
        </row>
        <row r="849">
          <cell r="C849" t="str">
            <v>내 선 전 공</v>
          </cell>
          <cell r="D849" t="str">
            <v>인</v>
          </cell>
          <cell r="E849">
            <v>0.02</v>
          </cell>
          <cell r="F849">
            <v>0</v>
          </cell>
          <cell r="G849">
            <v>0</v>
          </cell>
          <cell r="H849">
            <v>0</v>
          </cell>
          <cell r="I849">
            <v>0</v>
          </cell>
          <cell r="J849">
            <v>53401</v>
          </cell>
          <cell r="K849">
            <v>1068</v>
          </cell>
          <cell r="L849">
            <v>1068</v>
          </cell>
        </row>
        <row r="853">
          <cell r="A853" t="str">
            <v>30신_33</v>
          </cell>
          <cell r="B853" t="str">
            <v>합    계</v>
          </cell>
          <cell r="C853">
            <v>0</v>
          </cell>
          <cell r="D853">
            <v>0</v>
          </cell>
          <cell r="E853">
            <v>0</v>
          </cell>
          <cell r="F853">
            <v>0</v>
          </cell>
          <cell r="G853">
            <v>95546</v>
          </cell>
          <cell r="H853">
            <v>0</v>
          </cell>
          <cell r="I853">
            <v>38448</v>
          </cell>
          <cell r="J853">
            <v>0</v>
          </cell>
          <cell r="K853">
            <v>1068</v>
          </cell>
          <cell r="L853">
            <v>135062</v>
          </cell>
        </row>
        <row r="854">
          <cell r="A854" t="str">
            <v>30신_34A</v>
          </cell>
          <cell r="B854" t="str">
            <v>34. 조명기구 신설</v>
          </cell>
          <cell r="C854" t="str">
            <v>TYPE'D' FL 1/32W</v>
          </cell>
          <cell r="D854" t="str">
            <v>개</v>
          </cell>
          <cell r="E854">
            <v>1</v>
          </cell>
          <cell r="F854">
            <v>0</v>
          </cell>
          <cell r="G854">
            <v>0</v>
          </cell>
          <cell r="H854">
            <v>0</v>
          </cell>
          <cell r="I854">
            <v>0</v>
          </cell>
          <cell r="J854">
            <v>0</v>
          </cell>
          <cell r="K854">
            <v>0</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H856">
            <v>0</v>
          </cell>
          <cell r="I856">
            <v>0</v>
          </cell>
          <cell r="J856">
            <v>0</v>
          </cell>
          <cell r="K856">
            <v>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H857">
            <v>0</v>
          </cell>
          <cell r="I857">
            <v>0</v>
          </cell>
          <cell r="J857">
            <v>0</v>
          </cell>
          <cell r="K857">
            <v>0</v>
          </cell>
          <cell r="L857">
            <v>3900</v>
          </cell>
        </row>
        <row r="858">
          <cell r="A858" t="str">
            <v>와이어 콘넥타3.5㎟x2가닥</v>
          </cell>
          <cell r="B858" t="str">
            <v>와이어 콘넥타</v>
          </cell>
          <cell r="C858" t="str">
            <v>3.5㎟x2가닥</v>
          </cell>
          <cell r="D858" t="str">
            <v>개</v>
          </cell>
          <cell r="E858">
            <v>3</v>
          </cell>
          <cell r="F858">
            <v>112</v>
          </cell>
          <cell r="G858">
            <v>336</v>
          </cell>
          <cell r="H858">
            <v>0</v>
          </cell>
          <cell r="I858">
            <v>0</v>
          </cell>
          <cell r="J858">
            <v>0</v>
          </cell>
          <cell r="K858">
            <v>0</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H859">
            <v>0</v>
          </cell>
          <cell r="I859">
            <v>0</v>
          </cell>
          <cell r="J859">
            <v>0</v>
          </cell>
          <cell r="K859">
            <v>0</v>
          </cell>
          <cell r="L859">
            <v>720</v>
          </cell>
        </row>
        <row r="860">
          <cell r="A860" t="str">
            <v>전     선IV  1.6mm</v>
          </cell>
          <cell r="B860" t="str">
            <v>전     선</v>
          </cell>
          <cell r="C860" t="str">
            <v>IV  1.6mm</v>
          </cell>
          <cell r="D860" t="str">
            <v>m</v>
          </cell>
          <cell r="E860">
            <v>2.2000000000000002</v>
          </cell>
          <cell r="F860">
            <v>75</v>
          </cell>
          <cell r="G860">
            <v>165</v>
          </cell>
          <cell r="H860">
            <v>0</v>
          </cell>
          <cell r="I860">
            <v>0</v>
          </cell>
          <cell r="J860">
            <v>0</v>
          </cell>
          <cell r="K860">
            <v>0</v>
          </cell>
          <cell r="L860">
            <v>165</v>
          </cell>
        </row>
        <row r="861">
          <cell r="A861" t="str">
            <v>전     선IV  2.0mm</v>
          </cell>
          <cell r="B861" t="str">
            <v>전     선</v>
          </cell>
          <cell r="C861" t="str">
            <v>IV  2.0mm</v>
          </cell>
          <cell r="D861" t="str">
            <v>m</v>
          </cell>
          <cell r="E861">
            <v>4.4000000000000004</v>
          </cell>
          <cell r="F861">
            <v>109</v>
          </cell>
          <cell r="G861">
            <v>479</v>
          </cell>
          <cell r="H861">
            <v>0</v>
          </cell>
          <cell r="I861">
            <v>0</v>
          </cell>
          <cell r="J861">
            <v>0</v>
          </cell>
          <cell r="K861">
            <v>0</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H862">
            <v>0</v>
          </cell>
          <cell r="I862">
            <v>0</v>
          </cell>
          <cell r="J862">
            <v>0</v>
          </cell>
          <cell r="K862">
            <v>0</v>
          </cell>
          <cell r="L862">
            <v>946</v>
          </cell>
        </row>
        <row r="867">
          <cell r="B867" t="str">
            <v>나) 노 무 비</v>
          </cell>
          <cell r="C867">
            <v>0</v>
          </cell>
          <cell r="D867">
            <v>0</v>
          </cell>
          <cell r="E867">
            <v>0</v>
          </cell>
          <cell r="F867">
            <v>0</v>
          </cell>
          <cell r="G867">
            <v>0</v>
          </cell>
          <cell r="H867">
            <v>0</v>
          </cell>
          <cell r="I867">
            <v>0</v>
          </cell>
          <cell r="J867">
            <v>0</v>
          </cell>
          <cell r="K867">
            <v>0</v>
          </cell>
          <cell r="L867">
            <v>0</v>
          </cell>
        </row>
        <row r="868">
          <cell r="C868" t="str">
            <v>내 선 전 공</v>
          </cell>
          <cell r="D868" t="str">
            <v>인</v>
          </cell>
          <cell r="E868">
            <v>0.61</v>
          </cell>
          <cell r="F868">
            <v>0</v>
          </cell>
          <cell r="G868">
            <v>0</v>
          </cell>
          <cell r="H868">
            <v>53401</v>
          </cell>
          <cell r="I868">
            <v>32574</v>
          </cell>
          <cell r="J868">
            <v>0</v>
          </cell>
          <cell r="K868">
            <v>0</v>
          </cell>
          <cell r="L868">
            <v>32574</v>
          </cell>
        </row>
        <row r="873">
          <cell r="B873" t="str">
            <v>다) 공구손료</v>
          </cell>
          <cell r="C873">
            <v>0</v>
          </cell>
          <cell r="D873">
            <v>0</v>
          </cell>
          <cell r="E873">
            <v>0</v>
          </cell>
          <cell r="F873">
            <v>0</v>
          </cell>
          <cell r="G873">
            <v>0</v>
          </cell>
          <cell r="H873">
            <v>0</v>
          </cell>
          <cell r="I873">
            <v>0</v>
          </cell>
          <cell r="J873">
            <v>0</v>
          </cell>
          <cell r="K873">
            <v>0</v>
          </cell>
          <cell r="L873">
            <v>0</v>
          </cell>
        </row>
        <row r="874">
          <cell r="C874" t="str">
            <v>내 선 전 공</v>
          </cell>
          <cell r="D874" t="str">
            <v>인</v>
          </cell>
          <cell r="E874">
            <v>0.01</v>
          </cell>
          <cell r="F874">
            <v>0</v>
          </cell>
          <cell r="G874">
            <v>0</v>
          </cell>
          <cell r="H874">
            <v>0</v>
          </cell>
          <cell r="I874">
            <v>0</v>
          </cell>
          <cell r="J874">
            <v>53401</v>
          </cell>
          <cell r="K874">
            <v>534</v>
          </cell>
          <cell r="L874">
            <v>534</v>
          </cell>
        </row>
        <row r="878">
          <cell r="A878" t="str">
            <v>30신_34</v>
          </cell>
          <cell r="B878" t="str">
            <v>합    계</v>
          </cell>
          <cell r="C878">
            <v>0</v>
          </cell>
          <cell r="D878">
            <v>0</v>
          </cell>
          <cell r="E878">
            <v>0</v>
          </cell>
          <cell r="F878">
            <v>0</v>
          </cell>
          <cell r="G878">
            <v>74546</v>
          </cell>
          <cell r="H878">
            <v>0</v>
          </cell>
          <cell r="I878">
            <v>32574</v>
          </cell>
          <cell r="J878">
            <v>0</v>
          </cell>
          <cell r="K878">
            <v>534</v>
          </cell>
          <cell r="L878">
            <v>107654</v>
          </cell>
        </row>
        <row r="879">
          <cell r="A879" t="str">
            <v>30신_35A</v>
          </cell>
          <cell r="B879" t="str">
            <v>35. 조명기구 신설</v>
          </cell>
          <cell r="C879" t="str">
            <v>TYPE'E' FL 1/32W</v>
          </cell>
          <cell r="D879" t="str">
            <v>개</v>
          </cell>
          <cell r="E879">
            <v>1</v>
          </cell>
          <cell r="F879">
            <v>0</v>
          </cell>
          <cell r="G879">
            <v>0</v>
          </cell>
          <cell r="H879">
            <v>0</v>
          </cell>
          <cell r="I879">
            <v>0</v>
          </cell>
          <cell r="J879">
            <v>0</v>
          </cell>
          <cell r="K879">
            <v>0</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H881">
            <v>0</v>
          </cell>
          <cell r="I881">
            <v>0</v>
          </cell>
          <cell r="J881">
            <v>0</v>
          </cell>
          <cell r="K881">
            <v>0</v>
          </cell>
          <cell r="L881">
            <v>65000</v>
          </cell>
        </row>
        <row r="882">
          <cell r="B882" t="str">
            <v>와이어 콘넥타</v>
          </cell>
          <cell r="C882" t="str">
            <v>3.5㎟x2가닥</v>
          </cell>
          <cell r="D882" t="str">
            <v>개</v>
          </cell>
          <cell r="E882">
            <v>3</v>
          </cell>
          <cell r="F882">
            <v>112</v>
          </cell>
          <cell r="G882">
            <v>3900</v>
          </cell>
          <cell r="H882">
            <v>0</v>
          </cell>
          <cell r="I882">
            <v>0</v>
          </cell>
          <cell r="J882">
            <v>0</v>
          </cell>
          <cell r="K882">
            <v>0</v>
          </cell>
          <cell r="L882">
            <v>3900</v>
          </cell>
        </row>
        <row r="885">
          <cell r="B885" t="str">
            <v>나) 노 무 비</v>
          </cell>
          <cell r="C885">
            <v>0</v>
          </cell>
          <cell r="D885">
            <v>0</v>
          </cell>
          <cell r="E885">
            <v>0</v>
          </cell>
          <cell r="F885">
            <v>0</v>
          </cell>
          <cell r="G885">
            <v>0</v>
          </cell>
          <cell r="H885">
            <v>0</v>
          </cell>
          <cell r="I885">
            <v>0</v>
          </cell>
          <cell r="J885">
            <v>0</v>
          </cell>
          <cell r="K885">
            <v>0</v>
          </cell>
          <cell r="L885">
            <v>0</v>
          </cell>
        </row>
        <row r="886">
          <cell r="C886" t="str">
            <v>내 선 전 공</v>
          </cell>
          <cell r="D886" t="str">
            <v>인</v>
          </cell>
          <cell r="E886">
            <v>0.24</v>
          </cell>
          <cell r="F886">
            <v>0</v>
          </cell>
          <cell r="G886">
            <v>0</v>
          </cell>
          <cell r="H886">
            <v>53401</v>
          </cell>
          <cell r="I886">
            <v>12816</v>
          </cell>
          <cell r="J886">
            <v>0</v>
          </cell>
          <cell r="K886">
            <v>0</v>
          </cell>
          <cell r="L886">
            <v>12816</v>
          </cell>
        </row>
        <row r="891">
          <cell r="B891" t="str">
            <v>다) 공구손료</v>
          </cell>
          <cell r="C891">
            <v>0</v>
          </cell>
          <cell r="D891">
            <v>0</v>
          </cell>
          <cell r="E891">
            <v>0</v>
          </cell>
          <cell r="F891">
            <v>0</v>
          </cell>
          <cell r="G891">
            <v>0</v>
          </cell>
          <cell r="H891">
            <v>0</v>
          </cell>
          <cell r="I891">
            <v>0</v>
          </cell>
          <cell r="J891">
            <v>0</v>
          </cell>
          <cell r="K891">
            <v>0</v>
          </cell>
          <cell r="L891">
            <v>0</v>
          </cell>
        </row>
        <row r="892">
          <cell r="C892" t="str">
            <v>내 선 전 공</v>
          </cell>
          <cell r="D892" t="str">
            <v>인</v>
          </cell>
          <cell r="E892">
            <v>0</v>
          </cell>
          <cell r="F892">
            <v>0</v>
          </cell>
          <cell r="G892">
            <v>0</v>
          </cell>
          <cell r="H892">
            <v>0</v>
          </cell>
          <cell r="I892">
            <v>0</v>
          </cell>
          <cell r="J892">
            <v>0</v>
          </cell>
          <cell r="K892">
            <v>0</v>
          </cell>
          <cell r="L892">
            <v>0</v>
          </cell>
        </row>
        <row r="896">
          <cell r="A896" t="str">
            <v>30신_35</v>
          </cell>
          <cell r="B896" t="str">
            <v>합    계</v>
          </cell>
          <cell r="C896">
            <v>0</v>
          </cell>
          <cell r="D896">
            <v>0</v>
          </cell>
          <cell r="E896">
            <v>0</v>
          </cell>
          <cell r="F896">
            <v>0</v>
          </cell>
          <cell r="G896">
            <v>68900</v>
          </cell>
          <cell r="H896">
            <v>0</v>
          </cell>
          <cell r="I896">
            <v>12816</v>
          </cell>
          <cell r="J896">
            <v>0</v>
          </cell>
          <cell r="K896">
            <v>0</v>
          </cell>
          <cell r="L896">
            <v>81716</v>
          </cell>
        </row>
        <row r="904">
          <cell r="A904" t="str">
            <v>30신_36A</v>
          </cell>
          <cell r="B904" t="str">
            <v>36. 조명기구 신설</v>
          </cell>
          <cell r="C904" t="str">
            <v>TYPE'F' FL 2/32W</v>
          </cell>
          <cell r="D904" t="str">
            <v>개</v>
          </cell>
          <cell r="E904">
            <v>1</v>
          </cell>
          <cell r="F904">
            <v>0</v>
          </cell>
          <cell r="G904">
            <v>0</v>
          </cell>
          <cell r="H904">
            <v>0</v>
          </cell>
          <cell r="I904">
            <v>0</v>
          </cell>
          <cell r="J904">
            <v>0</v>
          </cell>
          <cell r="K904">
            <v>0</v>
          </cell>
          <cell r="L904" t="str">
            <v>x</v>
          </cell>
          <cell r="M904">
            <v>24</v>
          </cell>
        </row>
        <row r="905">
          <cell r="B905" t="str">
            <v>가) 재 료 비</v>
          </cell>
          <cell r="C905">
            <v>0</v>
          </cell>
          <cell r="D905">
            <v>0</v>
          </cell>
          <cell r="E905">
            <v>0</v>
          </cell>
          <cell r="F905">
            <v>0</v>
          </cell>
          <cell r="G905">
            <v>0</v>
          </cell>
          <cell r="H905">
            <v>0</v>
          </cell>
          <cell r="I905">
            <v>0</v>
          </cell>
          <cell r="J905">
            <v>0</v>
          </cell>
          <cell r="K905">
            <v>0</v>
          </cell>
          <cell r="L905">
            <v>0</v>
          </cell>
        </row>
        <row r="906">
          <cell r="B906" t="str">
            <v>등기구</v>
          </cell>
          <cell r="C906" t="str">
            <v>TYPE'F' FL 2/32W</v>
          </cell>
          <cell r="D906" t="str">
            <v>개</v>
          </cell>
          <cell r="E906">
            <v>1</v>
          </cell>
          <cell r="F906">
            <v>57000</v>
          </cell>
          <cell r="G906">
            <v>57000</v>
          </cell>
          <cell r="H906">
            <v>0</v>
          </cell>
          <cell r="I906">
            <v>0</v>
          </cell>
          <cell r="J906">
            <v>0</v>
          </cell>
          <cell r="K906">
            <v>0</v>
          </cell>
          <cell r="L906">
            <v>57000</v>
          </cell>
        </row>
        <row r="907">
          <cell r="B907" t="str">
            <v>스트롱앵커</v>
          </cell>
          <cell r="C907" t="str">
            <v>3/8"(M10)</v>
          </cell>
          <cell r="D907" t="str">
            <v>개</v>
          </cell>
          <cell r="E907">
            <v>2</v>
          </cell>
          <cell r="F907">
            <v>112</v>
          </cell>
          <cell r="G907">
            <v>224</v>
          </cell>
          <cell r="H907">
            <v>0</v>
          </cell>
          <cell r="I907">
            <v>0</v>
          </cell>
          <cell r="J907">
            <v>0</v>
          </cell>
          <cell r="K907">
            <v>0</v>
          </cell>
          <cell r="L907">
            <v>224</v>
          </cell>
        </row>
        <row r="908">
          <cell r="L908">
            <v>0</v>
          </cell>
        </row>
        <row r="909">
          <cell r="L909">
            <v>0</v>
          </cell>
        </row>
        <row r="910">
          <cell r="L910">
            <v>0</v>
          </cell>
        </row>
        <row r="911">
          <cell r="B911" t="str">
            <v>나) 노 무 비</v>
          </cell>
          <cell r="C911" t="str">
            <v>내 선 전 공</v>
          </cell>
          <cell r="D911" t="str">
            <v>인</v>
          </cell>
          <cell r="E911">
            <v>0.6</v>
          </cell>
          <cell r="F911">
            <v>0</v>
          </cell>
          <cell r="G911">
            <v>0</v>
          </cell>
          <cell r="H911">
            <v>53401</v>
          </cell>
          <cell r="I911">
            <v>32040</v>
          </cell>
          <cell r="J911">
            <v>0</v>
          </cell>
          <cell r="K911">
            <v>0</v>
          </cell>
          <cell r="L911">
            <v>32040</v>
          </cell>
        </row>
        <row r="916">
          <cell r="L916">
            <v>0</v>
          </cell>
        </row>
        <row r="917">
          <cell r="B917" t="str">
            <v>다) 공구손료</v>
          </cell>
          <cell r="C917" t="str">
            <v>내 선 전 공</v>
          </cell>
          <cell r="D917" t="str">
            <v>인</v>
          </cell>
          <cell r="E917">
            <v>0.01</v>
          </cell>
          <cell r="F917">
            <v>0</v>
          </cell>
          <cell r="G917">
            <v>0</v>
          </cell>
          <cell r="H917">
            <v>0</v>
          </cell>
          <cell r="I917">
            <v>0</v>
          </cell>
          <cell r="J917">
            <v>53401</v>
          </cell>
          <cell r="K917">
            <v>534</v>
          </cell>
          <cell r="L917">
            <v>534</v>
          </cell>
        </row>
        <row r="921">
          <cell r="A921" t="str">
            <v>30신_36</v>
          </cell>
          <cell r="B921" t="str">
            <v>합    계</v>
          </cell>
          <cell r="C921">
            <v>0</v>
          </cell>
          <cell r="D921">
            <v>0</v>
          </cell>
          <cell r="E921">
            <v>0</v>
          </cell>
          <cell r="F921">
            <v>0</v>
          </cell>
          <cell r="G921">
            <v>57224</v>
          </cell>
          <cell r="H921">
            <v>0</v>
          </cell>
          <cell r="I921">
            <v>32040</v>
          </cell>
          <cell r="J921">
            <v>0</v>
          </cell>
          <cell r="K921">
            <v>534</v>
          </cell>
          <cell r="L921">
            <v>89798</v>
          </cell>
        </row>
        <row r="929">
          <cell r="A929" t="str">
            <v>30신_37A</v>
          </cell>
          <cell r="B929" t="str">
            <v>37. 조명기구 신설</v>
          </cell>
          <cell r="C929" t="str">
            <v>TYPE'G' FL 1/32W</v>
          </cell>
          <cell r="D929" t="str">
            <v>개</v>
          </cell>
          <cell r="E929">
            <v>1</v>
          </cell>
          <cell r="F929">
            <v>0</v>
          </cell>
          <cell r="G929">
            <v>0</v>
          </cell>
          <cell r="H929">
            <v>0</v>
          </cell>
          <cell r="I929">
            <v>0</v>
          </cell>
          <cell r="J929">
            <v>0</v>
          </cell>
          <cell r="K929">
            <v>0</v>
          </cell>
          <cell r="L929" t="str">
            <v>x</v>
          </cell>
          <cell r="M929">
            <v>10</v>
          </cell>
        </row>
        <row r="930">
          <cell r="B930" t="str">
            <v>가) 재 료 비</v>
          </cell>
          <cell r="C930">
            <v>0</v>
          </cell>
          <cell r="D930">
            <v>0</v>
          </cell>
          <cell r="E930">
            <v>0</v>
          </cell>
          <cell r="F930">
            <v>0</v>
          </cell>
          <cell r="G930">
            <v>0</v>
          </cell>
          <cell r="H930">
            <v>0</v>
          </cell>
          <cell r="I930">
            <v>0</v>
          </cell>
          <cell r="J930">
            <v>0</v>
          </cell>
          <cell r="K930">
            <v>0</v>
          </cell>
          <cell r="L930">
            <v>0</v>
          </cell>
        </row>
        <row r="931">
          <cell r="B931" t="str">
            <v>등기구</v>
          </cell>
          <cell r="C931" t="str">
            <v>TYPE'G' FL 2/32W</v>
          </cell>
          <cell r="D931" t="str">
            <v>개</v>
          </cell>
          <cell r="E931">
            <v>1</v>
          </cell>
          <cell r="F931">
            <v>40000</v>
          </cell>
          <cell r="G931">
            <v>40000</v>
          </cell>
          <cell r="H931">
            <v>0</v>
          </cell>
          <cell r="I931">
            <v>0</v>
          </cell>
          <cell r="J931">
            <v>0</v>
          </cell>
          <cell r="K931">
            <v>0</v>
          </cell>
          <cell r="L931">
            <v>40000</v>
          </cell>
        </row>
        <row r="932">
          <cell r="B932" t="str">
            <v>와이어 콘넥타</v>
          </cell>
          <cell r="C932" t="str">
            <v>3.5㎟x2가닥</v>
          </cell>
          <cell r="D932" t="str">
            <v>개</v>
          </cell>
          <cell r="E932">
            <v>3</v>
          </cell>
          <cell r="F932">
            <v>112</v>
          </cell>
          <cell r="G932">
            <v>336</v>
          </cell>
          <cell r="H932">
            <v>0</v>
          </cell>
          <cell r="I932">
            <v>0</v>
          </cell>
          <cell r="J932">
            <v>0</v>
          </cell>
          <cell r="K932">
            <v>0</v>
          </cell>
          <cell r="L932">
            <v>336</v>
          </cell>
        </row>
        <row r="933">
          <cell r="B933" t="str">
            <v>스트롱앵커</v>
          </cell>
          <cell r="C933" t="str">
            <v>3/8"(M10)</v>
          </cell>
          <cell r="D933" t="str">
            <v>개</v>
          </cell>
          <cell r="E933">
            <v>2</v>
          </cell>
          <cell r="F933">
            <v>59</v>
          </cell>
          <cell r="G933">
            <v>118</v>
          </cell>
          <cell r="H933">
            <v>0</v>
          </cell>
          <cell r="I933">
            <v>0</v>
          </cell>
          <cell r="J933">
            <v>0</v>
          </cell>
          <cell r="K933">
            <v>0</v>
          </cell>
          <cell r="L933">
            <v>118</v>
          </cell>
        </row>
        <row r="936">
          <cell r="B936" t="str">
            <v>나) 노 무 비</v>
          </cell>
          <cell r="C936">
            <v>0</v>
          </cell>
          <cell r="D936">
            <v>0</v>
          </cell>
          <cell r="E936">
            <v>0</v>
          </cell>
          <cell r="F936">
            <v>0</v>
          </cell>
          <cell r="G936">
            <v>0</v>
          </cell>
          <cell r="H936">
            <v>0</v>
          </cell>
          <cell r="I936">
            <v>0</v>
          </cell>
          <cell r="J936">
            <v>0</v>
          </cell>
          <cell r="K936">
            <v>0</v>
          </cell>
          <cell r="L936">
            <v>0</v>
          </cell>
        </row>
        <row r="937">
          <cell r="C937" t="str">
            <v>내 선 전 공</v>
          </cell>
          <cell r="D937" t="str">
            <v>인</v>
          </cell>
          <cell r="E937">
            <v>0.53</v>
          </cell>
          <cell r="F937">
            <v>0</v>
          </cell>
          <cell r="G937">
            <v>0</v>
          </cell>
          <cell r="H937">
            <v>53401</v>
          </cell>
          <cell r="I937">
            <v>28302</v>
          </cell>
          <cell r="J937">
            <v>0</v>
          </cell>
          <cell r="K937">
            <v>0</v>
          </cell>
          <cell r="L937">
            <v>28302</v>
          </cell>
        </row>
        <row r="942">
          <cell r="B942" t="str">
            <v>다) 공구손료</v>
          </cell>
          <cell r="C942">
            <v>0</v>
          </cell>
          <cell r="D942">
            <v>0</v>
          </cell>
          <cell r="E942">
            <v>0</v>
          </cell>
          <cell r="F942">
            <v>0</v>
          </cell>
          <cell r="G942">
            <v>0</v>
          </cell>
          <cell r="H942">
            <v>0</v>
          </cell>
          <cell r="I942">
            <v>0</v>
          </cell>
          <cell r="J942">
            <v>0</v>
          </cell>
          <cell r="K942">
            <v>0</v>
          </cell>
          <cell r="L942">
            <v>0</v>
          </cell>
        </row>
        <row r="943">
          <cell r="C943" t="str">
            <v>내 선 전 공</v>
          </cell>
          <cell r="D943" t="str">
            <v>인</v>
          </cell>
          <cell r="E943">
            <v>0.01</v>
          </cell>
          <cell r="F943">
            <v>0</v>
          </cell>
          <cell r="G943">
            <v>0</v>
          </cell>
          <cell r="H943">
            <v>0</v>
          </cell>
          <cell r="I943">
            <v>0</v>
          </cell>
          <cell r="J943">
            <v>53401</v>
          </cell>
          <cell r="K943">
            <v>534</v>
          </cell>
          <cell r="L943">
            <v>534</v>
          </cell>
        </row>
        <row r="947">
          <cell r="A947" t="str">
            <v>30신_37</v>
          </cell>
          <cell r="B947" t="str">
            <v>합    계</v>
          </cell>
          <cell r="C947">
            <v>0</v>
          </cell>
          <cell r="D947">
            <v>0</v>
          </cell>
          <cell r="E947">
            <v>0</v>
          </cell>
          <cell r="F947">
            <v>0</v>
          </cell>
          <cell r="G947">
            <v>40454</v>
          </cell>
          <cell r="H947">
            <v>0</v>
          </cell>
          <cell r="I947">
            <v>28302</v>
          </cell>
          <cell r="J947">
            <v>0</v>
          </cell>
          <cell r="K947">
            <v>534</v>
          </cell>
          <cell r="L947">
            <v>69290</v>
          </cell>
        </row>
        <row r="954">
          <cell r="A954" t="str">
            <v>30신_38A</v>
          </cell>
          <cell r="B954" t="str">
            <v>38. 조명기구 신설</v>
          </cell>
          <cell r="C954" t="str">
            <v>TYPE'H' FL 1/32W</v>
          </cell>
          <cell r="D954" t="str">
            <v>개</v>
          </cell>
          <cell r="E954">
            <v>1</v>
          </cell>
          <cell r="F954">
            <v>0</v>
          </cell>
          <cell r="G954">
            <v>0</v>
          </cell>
          <cell r="H954">
            <v>0</v>
          </cell>
          <cell r="I954">
            <v>0</v>
          </cell>
          <cell r="J954">
            <v>0</v>
          </cell>
          <cell r="K954">
            <v>0</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H956">
            <v>0</v>
          </cell>
          <cell r="I956">
            <v>0</v>
          </cell>
          <cell r="J956">
            <v>0</v>
          </cell>
          <cell r="K956">
            <v>0</v>
          </cell>
          <cell r="L956">
            <v>26000</v>
          </cell>
        </row>
        <row r="957">
          <cell r="L957">
            <v>0</v>
          </cell>
        </row>
        <row r="958">
          <cell r="L958">
            <v>0</v>
          </cell>
        </row>
        <row r="959">
          <cell r="B959" t="str">
            <v>나) 노 무 비</v>
          </cell>
          <cell r="C959">
            <v>0</v>
          </cell>
          <cell r="D959">
            <v>0</v>
          </cell>
          <cell r="E959">
            <v>0</v>
          </cell>
          <cell r="F959">
            <v>0</v>
          </cell>
          <cell r="G959">
            <v>0</v>
          </cell>
          <cell r="H959">
            <v>0</v>
          </cell>
          <cell r="I959">
            <v>0</v>
          </cell>
          <cell r="J959">
            <v>0</v>
          </cell>
          <cell r="K959">
            <v>0</v>
          </cell>
          <cell r="L959">
            <v>0</v>
          </cell>
        </row>
        <row r="960">
          <cell r="C960" t="str">
            <v>내 선 전 공</v>
          </cell>
          <cell r="D960" t="str">
            <v>인</v>
          </cell>
          <cell r="E960">
            <v>0.24</v>
          </cell>
          <cell r="F960">
            <v>0</v>
          </cell>
          <cell r="G960">
            <v>0</v>
          </cell>
          <cell r="H960">
            <v>53401</v>
          </cell>
          <cell r="I960">
            <v>12816</v>
          </cell>
          <cell r="J960">
            <v>0</v>
          </cell>
          <cell r="K960">
            <v>0</v>
          </cell>
          <cell r="L960">
            <v>12816</v>
          </cell>
        </row>
        <row r="965">
          <cell r="B965" t="str">
            <v>다) 공구손료</v>
          </cell>
          <cell r="C965">
            <v>0</v>
          </cell>
          <cell r="D965">
            <v>0</v>
          </cell>
          <cell r="E965">
            <v>0</v>
          </cell>
          <cell r="F965">
            <v>0</v>
          </cell>
          <cell r="G965">
            <v>0</v>
          </cell>
          <cell r="H965">
            <v>0</v>
          </cell>
          <cell r="I965">
            <v>0</v>
          </cell>
          <cell r="J965">
            <v>0</v>
          </cell>
          <cell r="K965">
            <v>0</v>
          </cell>
          <cell r="L965">
            <v>0</v>
          </cell>
        </row>
        <row r="966">
          <cell r="C966" t="str">
            <v>내 선 전 공</v>
          </cell>
          <cell r="D966" t="str">
            <v>인</v>
          </cell>
          <cell r="E966">
            <v>0</v>
          </cell>
          <cell r="F966">
            <v>0</v>
          </cell>
          <cell r="G966">
            <v>0</v>
          </cell>
          <cell r="H966">
            <v>0</v>
          </cell>
          <cell r="I966">
            <v>0</v>
          </cell>
          <cell r="J966">
            <v>0</v>
          </cell>
          <cell r="K966">
            <v>0</v>
          </cell>
          <cell r="L966">
            <v>0</v>
          </cell>
        </row>
        <row r="970">
          <cell r="A970" t="str">
            <v>30신_38</v>
          </cell>
          <cell r="B970" t="str">
            <v>합    계</v>
          </cell>
          <cell r="C970">
            <v>0</v>
          </cell>
          <cell r="D970">
            <v>0</v>
          </cell>
          <cell r="E970">
            <v>0</v>
          </cell>
          <cell r="F970">
            <v>0</v>
          </cell>
          <cell r="G970">
            <v>26000</v>
          </cell>
          <cell r="H970">
            <v>0</v>
          </cell>
          <cell r="I970">
            <v>12816</v>
          </cell>
          <cell r="J970">
            <v>0</v>
          </cell>
          <cell r="K970">
            <v>0</v>
          </cell>
          <cell r="L970">
            <v>38816</v>
          </cell>
        </row>
        <row r="979">
          <cell r="A979" t="str">
            <v>30신_39A</v>
          </cell>
          <cell r="B979" t="str">
            <v>39. 조명기구 신설</v>
          </cell>
          <cell r="C979" t="str">
            <v>TYPE'J' FL 1/32+40W</v>
          </cell>
          <cell r="D979" t="str">
            <v>개</v>
          </cell>
          <cell r="E979">
            <v>1</v>
          </cell>
          <cell r="F979">
            <v>0</v>
          </cell>
          <cell r="G979">
            <v>0</v>
          </cell>
          <cell r="H979">
            <v>0</v>
          </cell>
          <cell r="I979">
            <v>0</v>
          </cell>
          <cell r="J979">
            <v>0</v>
          </cell>
          <cell r="K979">
            <v>0</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H981">
            <v>0</v>
          </cell>
          <cell r="I981">
            <v>0</v>
          </cell>
          <cell r="J981">
            <v>0</v>
          </cell>
          <cell r="K981">
            <v>0</v>
          </cell>
          <cell r="L981">
            <v>60000</v>
          </cell>
        </row>
        <row r="982">
          <cell r="L982">
            <v>0</v>
          </cell>
        </row>
        <row r="983">
          <cell r="L983">
            <v>0</v>
          </cell>
        </row>
        <row r="984">
          <cell r="B984" t="str">
            <v>나) 노 무 비</v>
          </cell>
          <cell r="C984">
            <v>0</v>
          </cell>
          <cell r="D984">
            <v>0</v>
          </cell>
          <cell r="E984">
            <v>0</v>
          </cell>
          <cell r="F984">
            <v>0</v>
          </cell>
          <cell r="G984">
            <v>0</v>
          </cell>
          <cell r="H984">
            <v>0</v>
          </cell>
          <cell r="I984">
            <v>0</v>
          </cell>
          <cell r="J984">
            <v>0</v>
          </cell>
          <cell r="K984">
            <v>0</v>
          </cell>
          <cell r="L984">
            <v>0</v>
          </cell>
        </row>
        <row r="985">
          <cell r="C985" t="str">
            <v>내 선 전 공</v>
          </cell>
          <cell r="D985" t="str">
            <v>인</v>
          </cell>
          <cell r="E985">
            <v>0.3</v>
          </cell>
          <cell r="F985">
            <v>0</v>
          </cell>
          <cell r="G985">
            <v>0</v>
          </cell>
          <cell r="H985">
            <v>53401</v>
          </cell>
          <cell r="I985">
            <v>16020</v>
          </cell>
          <cell r="J985">
            <v>0</v>
          </cell>
          <cell r="K985">
            <v>0</v>
          </cell>
          <cell r="L985">
            <v>16020</v>
          </cell>
        </row>
        <row r="990">
          <cell r="B990" t="str">
            <v>다) 공구손료</v>
          </cell>
          <cell r="C990">
            <v>0</v>
          </cell>
          <cell r="D990">
            <v>0</v>
          </cell>
          <cell r="E990">
            <v>0</v>
          </cell>
          <cell r="F990">
            <v>0</v>
          </cell>
          <cell r="G990">
            <v>0</v>
          </cell>
          <cell r="H990">
            <v>0</v>
          </cell>
          <cell r="I990">
            <v>0</v>
          </cell>
          <cell r="J990">
            <v>0</v>
          </cell>
          <cell r="K990">
            <v>0</v>
          </cell>
          <cell r="L990">
            <v>0</v>
          </cell>
        </row>
        <row r="991">
          <cell r="C991" t="str">
            <v>내 선 전 공</v>
          </cell>
          <cell r="D991" t="str">
            <v>인</v>
          </cell>
          <cell r="E991">
            <v>0</v>
          </cell>
          <cell r="F991">
            <v>0</v>
          </cell>
          <cell r="G991">
            <v>0</v>
          </cell>
          <cell r="H991">
            <v>0</v>
          </cell>
          <cell r="I991">
            <v>0</v>
          </cell>
          <cell r="J991">
            <v>0</v>
          </cell>
          <cell r="K991">
            <v>0</v>
          </cell>
          <cell r="L991">
            <v>0</v>
          </cell>
        </row>
        <row r="995">
          <cell r="A995" t="str">
            <v>30신_39</v>
          </cell>
          <cell r="B995" t="str">
            <v>합    계</v>
          </cell>
          <cell r="C995">
            <v>0</v>
          </cell>
          <cell r="D995">
            <v>0</v>
          </cell>
          <cell r="E995">
            <v>0</v>
          </cell>
          <cell r="F995">
            <v>0</v>
          </cell>
          <cell r="G995">
            <v>60000</v>
          </cell>
          <cell r="H995">
            <v>0</v>
          </cell>
          <cell r="I995">
            <v>16020</v>
          </cell>
          <cell r="J995">
            <v>0</v>
          </cell>
          <cell r="K995">
            <v>0</v>
          </cell>
          <cell r="L995">
            <v>76020</v>
          </cell>
        </row>
        <row r="1004">
          <cell r="A1004" t="str">
            <v>30신_40A</v>
          </cell>
          <cell r="B1004" t="str">
            <v>40. 조명기구 신설</v>
          </cell>
          <cell r="C1004" t="str">
            <v>TYPE'K' FUL 2/13W</v>
          </cell>
          <cell r="D1004" t="str">
            <v>개</v>
          </cell>
          <cell r="E1004">
            <v>1</v>
          </cell>
          <cell r="F1004">
            <v>0</v>
          </cell>
          <cell r="G1004">
            <v>0</v>
          </cell>
          <cell r="H1004">
            <v>0</v>
          </cell>
          <cell r="I1004">
            <v>0</v>
          </cell>
          <cell r="J1004">
            <v>0</v>
          </cell>
          <cell r="K1004">
            <v>0</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H1006">
            <v>0</v>
          </cell>
          <cell r="I1006">
            <v>0</v>
          </cell>
          <cell r="J1006">
            <v>0</v>
          </cell>
          <cell r="K1006">
            <v>0</v>
          </cell>
          <cell r="L1006">
            <v>24000</v>
          </cell>
        </row>
        <row r="1007">
          <cell r="B1007" t="str">
            <v>등기구 보강대</v>
          </cell>
          <cell r="C1007" t="str">
            <v>(다운라이트용)</v>
          </cell>
          <cell r="D1007" t="str">
            <v>개</v>
          </cell>
          <cell r="E1007">
            <v>1</v>
          </cell>
          <cell r="F1007">
            <v>3900</v>
          </cell>
          <cell r="G1007">
            <v>3900</v>
          </cell>
          <cell r="H1007">
            <v>0</v>
          </cell>
          <cell r="I1007">
            <v>0</v>
          </cell>
          <cell r="J1007">
            <v>0</v>
          </cell>
          <cell r="K1007">
            <v>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H1008">
            <v>0</v>
          </cell>
          <cell r="I1008">
            <v>0</v>
          </cell>
          <cell r="J1008">
            <v>0</v>
          </cell>
          <cell r="K1008">
            <v>0</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H1009">
            <v>0</v>
          </cell>
          <cell r="I1009">
            <v>0</v>
          </cell>
          <cell r="J1009">
            <v>0</v>
          </cell>
          <cell r="K1009">
            <v>0</v>
          </cell>
          <cell r="L1009">
            <v>720</v>
          </cell>
        </row>
        <row r="1010">
          <cell r="A1010" t="str">
            <v>전     선IV  1.6mm</v>
          </cell>
          <cell r="B1010" t="str">
            <v>전     선</v>
          </cell>
          <cell r="C1010" t="str">
            <v>IV  1.6mm</v>
          </cell>
          <cell r="D1010" t="str">
            <v>m</v>
          </cell>
          <cell r="E1010">
            <v>2.2000000000000002</v>
          </cell>
          <cell r="F1010">
            <v>75</v>
          </cell>
          <cell r="G1010">
            <v>165</v>
          </cell>
          <cell r="H1010">
            <v>0</v>
          </cell>
          <cell r="I1010">
            <v>0</v>
          </cell>
          <cell r="J1010">
            <v>0</v>
          </cell>
          <cell r="K1010">
            <v>0</v>
          </cell>
          <cell r="L1010">
            <v>165</v>
          </cell>
        </row>
        <row r="1011">
          <cell r="A1011" t="str">
            <v>전     선IV  2.0mm</v>
          </cell>
          <cell r="B1011" t="str">
            <v>전     선</v>
          </cell>
          <cell r="C1011" t="str">
            <v>IV  2.0mm</v>
          </cell>
          <cell r="D1011" t="str">
            <v>m</v>
          </cell>
          <cell r="E1011">
            <v>4.4000000000000004</v>
          </cell>
          <cell r="F1011">
            <v>109</v>
          </cell>
          <cell r="G1011">
            <v>479</v>
          </cell>
          <cell r="H1011">
            <v>0</v>
          </cell>
          <cell r="I1011">
            <v>0</v>
          </cell>
          <cell r="J1011">
            <v>0</v>
          </cell>
          <cell r="K1011">
            <v>0</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H1012">
            <v>0</v>
          </cell>
          <cell r="I1012">
            <v>0</v>
          </cell>
          <cell r="J1012">
            <v>0</v>
          </cell>
          <cell r="K1012">
            <v>0</v>
          </cell>
          <cell r="L1012">
            <v>946</v>
          </cell>
        </row>
        <row r="1017">
          <cell r="B1017" t="str">
            <v>나) 노 무 비</v>
          </cell>
        </row>
        <row r="1018">
          <cell r="C1018" t="str">
            <v>내 선 전 공</v>
          </cell>
          <cell r="D1018" t="str">
            <v>인</v>
          </cell>
          <cell r="E1018">
            <v>0.36</v>
          </cell>
          <cell r="F1018">
            <v>0</v>
          </cell>
          <cell r="G1018">
            <v>0</v>
          </cell>
          <cell r="H1018">
            <v>53401</v>
          </cell>
          <cell r="I1018">
            <v>19224</v>
          </cell>
          <cell r="J1018">
            <v>0</v>
          </cell>
          <cell r="K1018">
            <v>0</v>
          </cell>
          <cell r="L1018">
            <v>19224</v>
          </cell>
        </row>
        <row r="1023">
          <cell r="B1023" t="str">
            <v>다) 공구손료</v>
          </cell>
          <cell r="C1023">
            <v>0</v>
          </cell>
          <cell r="D1023">
            <v>0</v>
          </cell>
          <cell r="E1023">
            <v>0</v>
          </cell>
          <cell r="F1023">
            <v>0</v>
          </cell>
          <cell r="G1023">
            <v>0</v>
          </cell>
          <cell r="H1023">
            <v>0</v>
          </cell>
          <cell r="I1023">
            <v>0</v>
          </cell>
          <cell r="J1023">
            <v>0</v>
          </cell>
          <cell r="K1023">
            <v>0</v>
          </cell>
          <cell r="L1023">
            <v>0</v>
          </cell>
        </row>
        <row r="1024">
          <cell r="C1024" t="str">
            <v>내 선 전 공</v>
          </cell>
          <cell r="D1024" t="str">
            <v>인</v>
          </cell>
          <cell r="E1024">
            <v>0.01</v>
          </cell>
          <cell r="F1024">
            <v>0</v>
          </cell>
          <cell r="G1024">
            <v>0</v>
          </cell>
          <cell r="H1024">
            <v>0</v>
          </cell>
          <cell r="I1024">
            <v>0</v>
          </cell>
          <cell r="J1024">
            <v>53401</v>
          </cell>
          <cell r="K1024">
            <v>534</v>
          </cell>
          <cell r="L1024">
            <v>534</v>
          </cell>
        </row>
        <row r="1028">
          <cell r="A1028" t="str">
            <v>30신_40</v>
          </cell>
          <cell r="B1028" t="str">
            <v>합    계</v>
          </cell>
          <cell r="C1028">
            <v>0</v>
          </cell>
          <cell r="D1028">
            <v>0</v>
          </cell>
          <cell r="E1028">
            <v>0</v>
          </cell>
          <cell r="F1028">
            <v>0</v>
          </cell>
          <cell r="G1028">
            <v>30546</v>
          </cell>
          <cell r="H1028">
            <v>0</v>
          </cell>
          <cell r="I1028">
            <v>19224</v>
          </cell>
          <cell r="J1028">
            <v>0</v>
          </cell>
          <cell r="K1028">
            <v>534</v>
          </cell>
          <cell r="L1028">
            <v>50304</v>
          </cell>
        </row>
        <row r="1029">
          <cell r="A1029" t="str">
            <v>30신_41A</v>
          </cell>
          <cell r="B1029" t="str">
            <v>41. 조명기구 신설</v>
          </cell>
          <cell r="C1029" t="str">
            <v>TYPE'L' FUL 1/13W</v>
          </cell>
          <cell r="D1029" t="str">
            <v>개</v>
          </cell>
          <cell r="E1029">
            <v>1</v>
          </cell>
          <cell r="F1029">
            <v>0</v>
          </cell>
          <cell r="G1029">
            <v>0</v>
          </cell>
          <cell r="H1029">
            <v>0</v>
          </cell>
          <cell r="I1029">
            <v>0</v>
          </cell>
          <cell r="J1029">
            <v>0</v>
          </cell>
          <cell r="K1029">
            <v>0</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H1031">
            <v>0</v>
          </cell>
          <cell r="I1031">
            <v>0</v>
          </cell>
          <cell r="J1031">
            <v>0</v>
          </cell>
          <cell r="K1031">
            <v>0</v>
          </cell>
          <cell r="L1031">
            <v>18000</v>
          </cell>
        </row>
        <row r="1032">
          <cell r="B1032" t="str">
            <v>등기구 보강대</v>
          </cell>
          <cell r="C1032" t="str">
            <v>(다운라이트용)</v>
          </cell>
          <cell r="D1032" t="str">
            <v>개</v>
          </cell>
          <cell r="E1032">
            <v>1</v>
          </cell>
          <cell r="F1032">
            <v>3900</v>
          </cell>
          <cell r="G1032">
            <v>3900</v>
          </cell>
          <cell r="H1032">
            <v>0</v>
          </cell>
          <cell r="I1032">
            <v>0</v>
          </cell>
          <cell r="J1032">
            <v>0</v>
          </cell>
          <cell r="K1032">
            <v>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H1033">
            <v>0</v>
          </cell>
          <cell r="I1033">
            <v>0</v>
          </cell>
          <cell r="J1033">
            <v>0</v>
          </cell>
          <cell r="K1033">
            <v>0</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H1034">
            <v>0</v>
          </cell>
          <cell r="I1034">
            <v>0</v>
          </cell>
          <cell r="J1034">
            <v>0</v>
          </cell>
          <cell r="K1034">
            <v>0</v>
          </cell>
          <cell r="L1034">
            <v>720</v>
          </cell>
        </row>
        <row r="1035">
          <cell r="A1035" t="str">
            <v>전     선IV  1.6mm</v>
          </cell>
          <cell r="B1035" t="str">
            <v>전     선</v>
          </cell>
          <cell r="C1035" t="str">
            <v>IV  1.6mm</v>
          </cell>
          <cell r="D1035" t="str">
            <v>m</v>
          </cell>
          <cell r="E1035">
            <v>2.2000000000000002</v>
          </cell>
          <cell r="F1035">
            <v>75</v>
          </cell>
          <cell r="G1035">
            <v>165</v>
          </cell>
          <cell r="H1035">
            <v>0</v>
          </cell>
          <cell r="I1035">
            <v>0</v>
          </cell>
          <cell r="J1035">
            <v>0</v>
          </cell>
          <cell r="K1035">
            <v>0</v>
          </cell>
          <cell r="L1035">
            <v>165</v>
          </cell>
        </row>
        <row r="1036">
          <cell r="A1036" t="str">
            <v>전     선IV  2.0mm</v>
          </cell>
          <cell r="B1036" t="str">
            <v>전     선</v>
          </cell>
          <cell r="C1036" t="str">
            <v>IV  2.0mm</v>
          </cell>
          <cell r="D1036" t="str">
            <v>m</v>
          </cell>
          <cell r="E1036">
            <v>4.4000000000000004</v>
          </cell>
          <cell r="F1036">
            <v>109</v>
          </cell>
          <cell r="G1036">
            <v>479</v>
          </cell>
          <cell r="H1036">
            <v>0</v>
          </cell>
          <cell r="I1036">
            <v>0</v>
          </cell>
          <cell r="J1036">
            <v>0</v>
          </cell>
          <cell r="K1036">
            <v>0</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H1037">
            <v>0</v>
          </cell>
          <cell r="I1037">
            <v>0</v>
          </cell>
          <cell r="J1037">
            <v>0</v>
          </cell>
          <cell r="K1037">
            <v>0</v>
          </cell>
          <cell r="L1037">
            <v>946</v>
          </cell>
        </row>
        <row r="1041">
          <cell r="L1041">
            <v>0</v>
          </cell>
        </row>
        <row r="1042">
          <cell r="B1042" t="str">
            <v>나) 노 무 비</v>
          </cell>
          <cell r="C1042">
            <v>0</v>
          </cell>
          <cell r="D1042">
            <v>0</v>
          </cell>
          <cell r="E1042">
            <v>0</v>
          </cell>
          <cell r="F1042">
            <v>0</v>
          </cell>
          <cell r="G1042">
            <v>0</v>
          </cell>
          <cell r="H1042">
            <v>0</v>
          </cell>
          <cell r="I1042">
            <v>0</v>
          </cell>
          <cell r="J1042">
            <v>0</v>
          </cell>
          <cell r="K1042">
            <v>0</v>
          </cell>
          <cell r="L1042">
            <v>0</v>
          </cell>
        </row>
        <row r="1043">
          <cell r="C1043" t="str">
            <v>내 선 전 공</v>
          </cell>
          <cell r="D1043" t="str">
            <v>인</v>
          </cell>
          <cell r="E1043">
            <v>0.42000000000000004</v>
          </cell>
          <cell r="F1043">
            <v>0</v>
          </cell>
          <cell r="G1043">
            <v>0</v>
          </cell>
          <cell r="H1043">
            <v>53401</v>
          </cell>
          <cell r="I1043">
            <v>22428</v>
          </cell>
          <cell r="J1043">
            <v>0</v>
          </cell>
          <cell r="K1043">
            <v>0</v>
          </cell>
          <cell r="L1043">
            <v>22428</v>
          </cell>
        </row>
        <row r="1047">
          <cell r="L1047">
            <v>0</v>
          </cell>
        </row>
        <row r="1048">
          <cell r="B1048" t="str">
            <v>다) 공구손료</v>
          </cell>
          <cell r="C1048">
            <v>0</v>
          </cell>
          <cell r="D1048">
            <v>0</v>
          </cell>
          <cell r="E1048">
            <v>0</v>
          </cell>
          <cell r="F1048">
            <v>0</v>
          </cell>
          <cell r="G1048">
            <v>0</v>
          </cell>
          <cell r="H1048">
            <v>0</v>
          </cell>
          <cell r="I1048">
            <v>0</v>
          </cell>
          <cell r="J1048">
            <v>0</v>
          </cell>
          <cell r="K1048">
            <v>0</v>
          </cell>
          <cell r="L1048">
            <v>0</v>
          </cell>
        </row>
        <row r="1049">
          <cell r="C1049" t="str">
            <v>내 선 전 공</v>
          </cell>
          <cell r="D1049" t="str">
            <v>인</v>
          </cell>
          <cell r="E1049">
            <v>0.01</v>
          </cell>
          <cell r="F1049">
            <v>0</v>
          </cell>
          <cell r="G1049">
            <v>0</v>
          </cell>
          <cell r="H1049">
            <v>0</v>
          </cell>
          <cell r="I1049">
            <v>0</v>
          </cell>
          <cell r="J1049">
            <v>53401</v>
          </cell>
          <cell r="K1049">
            <v>534</v>
          </cell>
          <cell r="L1049">
            <v>534</v>
          </cell>
        </row>
        <row r="1053">
          <cell r="A1053" t="str">
            <v>30신_41</v>
          </cell>
          <cell r="B1053" t="str">
            <v>합    계</v>
          </cell>
          <cell r="C1053">
            <v>0</v>
          </cell>
          <cell r="D1053">
            <v>0</v>
          </cell>
          <cell r="E1053">
            <v>0</v>
          </cell>
          <cell r="F1053">
            <v>0</v>
          </cell>
          <cell r="G1053">
            <v>24546</v>
          </cell>
          <cell r="H1053">
            <v>0</v>
          </cell>
          <cell r="I1053">
            <v>22428</v>
          </cell>
          <cell r="J1053">
            <v>0</v>
          </cell>
          <cell r="K1053">
            <v>534</v>
          </cell>
          <cell r="L1053">
            <v>47508</v>
          </cell>
        </row>
        <row r="1054">
          <cell r="A1054" t="str">
            <v>30신_42A</v>
          </cell>
          <cell r="B1054" t="str">
            <v>42. 조명기구 신설</v>
          </cell>
          <cell r="C1054" t="str">
            <v>TYPE'M' IL 60W</v>
          </cell>
          <cell r="D1054" t="str">
            <v>개</v>
          </cell>
          <cell r="E1054">
            <v>1</v>
          </cell>
          <cell r="F1054">
            <v>0</v>
          </cell>
          <cell r="G1054">
            <v>0</v>
          </cell>
          <cell r="H1054">
            <v>0</v>
          </cell>
          <cell r="I1054">
            <v>0</v>
          </cell>
          <cell r="J1054">
            <v>0</v>
          </cell>
          <cell r="K1054">
            <v>0</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H1056">
            <v>0</v>
          </cell>
          <cell r="I1056">
            <v>0</v>
          </cell>
          <cell r="J1056">
            <v>0</v>
          </cell>
          <cell r="K1056">
            <v>0</v>
          </cell>
          <cell r="L1056">
            <v>22000</v>
          </cell>
        </row>
        <row r="1057">
          <cell r="L1057">
            <v>0</v>
          </cell>
        </row>
        <row r="1058">
          <cell r="L1058">
            <v>0</v>
          </cell>
        </row>
        <row r="1059">
          <cell r="B1059" t="str">
            <v>나) 노 무 비</v>
          </cell>
          <cell r="C1059">
            <v>0</v>
          </cell>
          <cell r="D1059">
            <v>0</v>
          </cell>
          <cell r="E1059">
            <v>0</v>
          </cell>
          <cell r="F1059">
            <v>0</v>
          </cell>
          <cell r="G1059">
            <v>0</v>
          </cell>
          <cell r="H1059">
            <v>0</v>
          </cell>
          <cell r="I1059">
            <v>0</v>
          </cell>
          <cell r="J1059">
            <v>0</v>
          </cell>
          <cell r="K1059">
            <v>0</v>
          </cell>
          <cell r="L1059">
            <v>0</v>
          </cell>
        </row>
        <row r="1060">
          <cell r="C1060" t="str">
            <v>내 선 전 공</v>
          </cell>
          <cell r="D1060" t="str">
            <v>인</v>
          </cell>
          <cell r="E1060">
            <v>0.18</v>
          </cell>
          <cell r="F1060">
            <v>0</v>
          </cell>
          <cell r="G1060">
            <v>0</v>
          </cell>
          <cell r="H1060">
            <v>53401</v>
          </cell>
          <cell r="I1060">
            <v>9612</v>
          </cell>
          <cell r="J1060">
            <v>0</v>
          </cell>
          <cell r="K1060">
            <v>0</v>
          </cell>
          <cell r="L1060">
            <v>9612</v>
          </cell>
        </row>
        <row r="1061">
          <cell r="L1061">
            <v>0</v>
          </cell>
        </row>
        <row r="1062">
          <cell r="L1062">
            <v>0</v>
          </cell>
        </row>
        <row r="1063">
          <cell r="L1063">
            <v>0</v>
          </cell>
        </row>
        <row r="1064">
          <cell r="L1064">
            <v>0</v>
          </cell>
        </row>
        <row r="1065">
          <cell r="B1065" t="str">
            <v>다) 공구손료</v>
          </cell>
          <cell r="C1065">
            <v>0</v>
          </cell>
          <cell r="D1065">
            <v>0</v>
          </cell>
          <cell r="E1065">
            <v>0</v>
          </cell>
          <cell r="F1065">
            <v>0</v>
          </cell>
          <cell r="G1065">
            <v>0</v>
          </cell>
          <cell r="H1065">
            <v>0</v>
          </cell>
          <cell r="I1065">
            <v>0</v>
          </cell>
          <cell r="J1065">
            <v>0</v>
          </cell>
          <cell r="K1065">
            <v>0</v>
          </cell>
          <cell r="L1065">
            <v>0</v>
          </cell>
        </row>
        <row r="1066">
          <cell r="C1066" t="str">
            <v>내 선 전 공</v>
          </cell>
          <cell r="D1066" t="str">
            <v>인</v>
          </cell>
          <cell r="E1066">
            <v>0</v>
          </cell>
          <cell r="F1066">
            <v>0</v>
          </cell>
          <cell r="G1066">
            <v>0</v>
          </cell>
          <cell r="H1066">
            <v>0</v>
          </cell>
          <cell r="I1066">
            <v>0</v>
          </cell>
          <cell r="J1066">
            <v>0</v>
          </cell>
          <cell r="K1066">
            <v>0</v>
          </cell>
          <cell r="L1066">
            <v>0</v>
          </cell>
        </row>
        <row r="1070">
          <cell r="A1070" t="str">
            <v>30신_42</v>
          </cell>
          <cell r="B1070" t="str">
            <v>합    계</v>
          </cell>
          <cell r="C1070">
            <v>0</v>
          </cell>
          <cell r="D1070">
            <v>0</v>
          </cell>
          <cell r="E1070">
            <v>0</v>
          </cell>
          <cell r="F1070">
            <v>0</v>
          </cell>
          <cell r="G1070">
            <v>22000</v>
          </cell>
          <cell r="H1070">
            <v>0</v>
          </cell>
          <cell r="I1070">
            <v>9612</v>
          </cell>
          <cell r="J1070">
            <v>0</v>
          </cell>
          <cell r="K1070">
            <v>0</v>
          </cell>
          <cell r="L1070">
            <v>31612</v>
          </cell>
        </row>
        <row r="1079">
          <cell r="A1079" t="str">
            <v>30신_43A</v>
          </cell>
          <cell r="B1079" t="str">
            <v>43. 조명기구 신설</v>
          </cell>
          <cell r="C1079" t="str">
            <v>TYPE'N' IL 60W</v>
          </cell>
          <cell r="D1079" t="str">
            <v>개</v>
          </cell>
          <cell r="E1079">
            <v>1</v>
          </cell>
          <cell r="F1079">
            <v>0</v>
          </cell>
          <cell r="G1079">
            <v>0</v>
          </cell>
          <cell r="H1079">
            <v>0</v>
          </cell>
          <cell r="I1079">
            <v>0</v>
          </cell>
          <cell r="J1079">
            <v>0</v>
          </cell>
          <cell r="K1079">
            <v>0</v>
          </cell>
          <cell r="L1079" t="str">
            <v>x</v>
          </cell>
          <cell r="M1079">
            <v>21</v>
          </cell>
        </row>
        <row r="1080">
          <cell r="B1080" t="str">
            <v>가) 재 료 비</v>
          </cell>
          <cell r="C1080">
            <v>0</v>
          </cell>
          <cell r="D1080">
            <v>0</v>
          </cell>
          <cell r="E1080">
            <v>0</v>
          </cell>
          <cell r="F1080">
            <v>0</v>
          </cell>
          <cell r="G1080">
            <v>0</v>
          </cell>
          <cell r="H1080">
            <v>0</v>
          </cell>
          <cell r="I1080">
            <v>0</v>
          </cell>
          <cell r="J1080">
            <v>0</v>
          </cell>
          <cell r="K1080">
            <v>0</v>
          </cell>
          <cell r="L1080">
            <v>0</v>
          </cell>
        </row>
        <row r="1081">
          <cell r="B1081" t="str">
            <v>등기구</v>
          </cell>
          <cell r="C1081" t="str">
            <v>TYPE'N' IL 1/60W</v>
          </cell>
          <cell r="D1081" t="str">
            <v>개</v>
          </cell>
          <cell r="E1081">
            <v>1</v>
          </cell>
          <cell r="F1081">
            <v>7000</v>
          </cell>
          <cell r="G1081">
            <v>7000</v>
          </cell>
          <cell r="H1081">
            <v>0</v>
          </cell>
          <cell r="I1081">
            <v>0</v>
          </cell>
          <cell r="J1081">
            <v>0</v>
          </cell>
          <cell r="K1081">
            <v>0</v>
          </cell>
          <cell r="L1081">
            <v>7000</v>
          </cell>
        </row>
        <row r="1082">
          <cell r="L1082">
            <v>0</v>
          </cell>
        </row>
        <row r="1083">
          <cell r="L1083">
            <v>0</v>
          </cell>
        </row>
        <row r="1084">
          <cell r="B1084" t="str">
            <v>나) 노 무 비</v>
          </cell>
          <cell r="C1084">
            <v>0</v>
          </cell>
          <cell r="D1084">
            <v>0</v>
          </cell>
          <cell r="E1084">
            <v>0</v>
          </cell>
          <cell r="F1084">
            <v>0</v>
          </cell>
          <cell r="G1084">
            <v>0</v>
          </cell>
          <cell r="H1084">
            <v>0</v>
          </cell>
          <cell r="I1084">
            <v>0</v>
          </cell>
          <cell r="J1084">
            <v>0</v>
          </cell>
          <cell r="K1084">
            <v>0</v>
          </cell>
          <cell r="L1084">
            <v>0</v>
          </cell>
        </row>
        <row r="1085">
          <cell r="C1085" t="str">
            <v>내 선 전 공</v>
          </cell>
          <cell r="D1085" t="str">
            <v>인</v>
          </cell>
          <cell r="E1085">
            <v>0.18</v>
          </cell>
          <cell r="F1085">
            <v>0</v>
          </cell>
          <cell r="G1085">
            <v>0</v>
          </cell>
          <cell r="H1085">
            <v>53401</v>
          </cell>
          <cell r="I1085">
            <v>9612</v>
          </cell>
          <cell r="J1085">
            <v>0</v>
          </cell>
          <cell r="K1085">
            <v>0</v>
          </cell>
          <cell r="L1085">
            <v>9612</v>
          </cell>
        </row>
        <row r="1089">
          <cell r="L1089">
            <v>0</v>
          </cell>
        </row>
        <row r="1090">
          <cell r="B1090" t="str">
            <v>다) 공구손료</v>
          </cell>
          <cell r="C1090">
            <v>0</v>
          </cell>
          <cell r="D1090">
            <v>0</v>
          </cell>
          <cell r="E1090">
            <v>0</v>
          </cell>
          <cell r="F1090">
            <v>0</v>
          </cell>
          <cell r="G1090">
            <v>0</v>
          </cell>
          <cell r="H1090">
            <v>0</v>
          </cell>
          <cell r="I1090">
            <v>0</v>
          </cell>
          <cell r="J1090">
            <v>0</v>
          </cell>
          <cell r="K1090">
            <v>0</v>
          </cell>
          <cell r="L1090">
            <v>0</v>
          </cell>
        </row>
        <row r="1091">
          <cell r="C1091" t="str">
            <v>내 선 전 공</v>
          </cell>
          <cell r="D1091" t="str">
            <v>인</v>
          </cell>
          <cell r="E1091">
            <v>0</v>
          </cell>
          <cell r="F1091">
            <v>0</v>
          </cell>
          <cell r="G1091">
            <v>0</v>
          </cell>
          <cell r="H1091">
            <v>0</v>
          </cell>
          <cell r="I1091">
            <v>0</v>
          </cell>
          <cell r="J1091">
            <v>0</v>
          </cell>
          <cell r="K1091">
            <v>0</v>
          </cell>
          <cell r="L1091">
            <v>0</v>
          </cell>
        </row>
        <row r="1095">
          <cell r="A1095" t="str">
            <v>30신_43</v>
          </cell>
          <cell r="B1095" t="str">
            <v>합    계</v>
          </cell>
          <cell r="C1095">
            <v>0</v>
          </cell>
          <cell r="D1095">
            <v>0</v>
          </cell>
          <cell r="E1095">
            <v>0</v>
          </cell>
          <cell r="F1095">
            <v>0</v>
          </cell>
          <cell r="G1095">
            <v>7000</v>
          </cell>
          <cell r="H1095">
            <v>0</v>
          </cell>
          <cell r="I1095">
            <v>9612</v>
          </cell>
          <cell r="J1095">
            <v>0</v>
          </cell>
          <cell r="K1095">
            <v>0</v>
          </cell>
          <cell r="L1095">
            <v>16612</v>
          </cell>
        </row>
        <row r="1104">
          <cell r="A1104" t="str">
            <v>30신_44A</v>
          </cell>
          <cell r="B1104" t="str">
            <v>44. 조명기구 신설</v>
          </cell>
          <cell r="C1104" t="str">
            <v>TYPE'O' IL 60W</v>
          </cell>
          <cell r="D1104" t="str">
            <v>개</v>
          </cell>
          <cell r="E1104">
            <v>1</v>
          </cell>
          <cell r="F1104">
            <v>0</v>
          </cell>
          <cell r="G1104">
            <v>0</v>
          </cell>
          <cell r="H1104">
            <v>0</v>
          </cell>
          <cell r="I1104">
            <v>0</v>
          </cell>
          <cell r="J1104">
            <v>0</v>
          </cell>
          <cell r="K1104">
            <v>0</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H1106">
            <v>0</v>
          </cell>
          <cell r="I1106">
            <v>0</v>
          </cell>
          <cell r="J1106">
            <v>0</v>
          </cell>
          <cell r="K1106">
            <v>0</v>
          </cell>
          <cell r="L1106">
            <v>35000</v>
          </cell>
        </row>
        <row r="1107">
          <cell r="L1107">
            <v>0</v>
          </cell>
        </row>
        <row r="1108">
          <cell r="L1108">
            <v>0</v>
          </cell>
        </row>
        <row r="1109">
          <cell r="B1109" t="str">
            <v>나) 노 무 비</v>
          </cell>
          <cell r="C1109">
            <v>0</v>
          </cell>
          <cell r="D1109">
            <v>0</v>
          </cell>
          <cell r="E1109">
            <v>0</v>
          </cell>
          <cell r="F1109">
            <v>0</v>
          </cell>
          <cell r="G1109">
            <v>0</v>
          </cell>
          <cell r="H1109">
            <v>0</v>
          </cell>
          <cell r="I1109">
            <v>0</v>
          </cell>
          <cell r="J1109">
            <v>0</v>
          </cell>
          <cell r="K1109">
            <v>0</v>
          </cell>
          <cell r="L1109">
            <v>0</v>
          </cell>
        </row>
        <row r="1110">
          <cell r="C1110" t="str">
            <v>내 선 전 공</v>
          </cell>
          <cell r="D1110" t="str">
            <v>인</v>
          </cell>
          <cell r="E1110">
            <v>0.18</v>
          </cell>
          <cell r="F1110">
            <v>0</v>
          </cell>
          <cell r="G1110">
            <v>0</v>
          </cell>
          <cell r="H1110">
            <v>53401</v>
          </cell>
          <cell r="I1110">
            <v>9612</v>
          </cell>
          <cell r="J1110">
            <v>0</v>
          </cell>
          <cell r="K1110">
            <v>0</v>
          </cell>
          <cell r="L1110">
            <v>9612</v>
          </cell>
        </row>
        <row r="1115">
          <cell r="B1115" t="str">
            <v>다) 공구손료</v>
          </cell>
          <cell r="C1115">
            <v>0</v>
          </cell>
          <cell r="D1115">
            <v>0</v>
          </cell>
          <cell r="E1115">
            <v>0</v>
          </cell>
          <cell r="F1115">
            <v>0</v>
          </cell>
          <cell r="G1115">
            <v>0</v>
          </cell>
          <cell r="H1115">
            <v>0</v>
          </cell>
          <cell r="I1115">
            <v>0</v>
          </cell>
          <cell r="J1115">
            <v>0</v>
          </cell>
          <cell r="K1115">
            <v>0</v>
          </cell>
          <cell r="L1115">
            <v>0</v>
          </cell>
        </row>
        <row r="1116">
          <cell r="C1116" t="str">
            <v>내 선 전 공</v>
          </cell>
          <cell r="D1116" t="str">
            <v>인</v>
          </cell>
          <cell r="E1116">
            <v>0</v>
          </cell>
          <cell r="F1116">
            <v>0</v>
          </cell>
          <cell r="G1116">
            <v>0</v>
          </cell>
          <cell r="H1116">
            <v>0</v>
          </cell>
          <cell r="I1116">
            <v>0</v>
          </cell>
          <cell r="J1116">
            <v>0</v>
          </cell>
          <cell r="K1116">
            <v>0</v>
          </cell>
          <cell r="L1116">
            <v>0</v>
          </cell>
        </row>
        <row r="1120">
          <cell r="A1120" t="str">
            <v>30신_44</v>
          </cell>
          <cell r="B1120" t="str">
            <v>합    계</v>
          </cell>
          <cell r="C1120">
            <v>0</v>
          </cell>
          <cell r="D1120">
            <v>0</v>
          </cell>
          <cell r="E1120">
            <v>0</v>
          </cell>
          <cell r="F1120">
            <v>0</v>
          </cell>
          <cell r="G1120">
            <v>35000</v>
          </cell>
          <cell r="H1120">
            <v>0</v>
          </cell>
          <cell r="I1120">
            <v>9612</v>
          </cell>
          <cell r="J1120">
            <v>0</v>
          </cell>
          <cell r="K1120">
            <v>0</v>
          </cell>
          <cell r="L1120">
            <v>44612</v>
          </cell>
        </row>
        <row r="1129">
          <cell r="A1129" t="str">
            <v>30신_45A</v>
          </cell>
          <cell r="B1129" t="str">
            <v>45. 조명기구 신설</v>
          </cell>
          <cell r="C1129" t="str">
            <v>TYPE'P' IL 100W</v>
          </cell>
          <cell r="D1129" t="str">
            <v>개</v>
          </cell>
          <cell r="E1129">
            <v>1</v>
          </cell>
          <cell r="F1129">
            <v>0</v>
          </cell>
          <cell r="G1129">
            <v>0</v>
          </cell>
          <cell r="H1129">
            <v>0</v>
          </cell>
          <cell r="I1129">
            <v>0</v>
          </cell>
          <cell r="J1129">
            <v>0</v>
          </cell>
          <cell r="K1129">
            <v>0</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H1131">
            <v>0</v>
          </cell>
          <cell r="I1131">
            <v>0</v>
          </cell>
          <cell r="J1131">
            <v>0</v>
          </cell>
          <cell r="K1131">
            <v>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F1135">
            <v>0</v>
          </cell>
          <cell r="G1135">
            <v>0</v>
          </cell>
          <cell r="H1135">
            <v>53401</v>
          </cell>
          <cell r="I1135">
            <v>10146</v>
          </cell>
          <cell r="J1135">
            <v>0</v>
          </cell>
          <cell r="K1135">
            <v>0</v>
          </cell>
          <cell r="L1135">
            <v>10146</v>
          </cell>
        </row>
        <row r="1140">
          <cell r="L1140">
            <v>0</v>
          </cell>
        </row>
        <row r="1141">
          <cell r="B1141" t="str">
            <v>다) 공구손료</v>
          </cell>
          <cell r="C1141" t="str">
            <v>내 선 전 공</v>
          </cell>
          <cell r="D1141" t="str">
            <v>인</v>
          </cell>
          <cell r="E1141">
            <v>0</v>
          </cell>
          <cell r="F1141">
            <v>0</v>
          </cell>
          <cell r="G1141">
            <v>0</v>
          </cell>
          <cell r="H1141">
            <v>0</v>
          </cell>
          <cell r="I1141">
            <v>0</v>
          </cell>
          <cell r="J1141">
            <v>0</v>
          </cell>
          <cell r="K1141">
            <v>0</v>
          </cell>
          <cell r="L1141">
            <v>0</v>
          </cell>
        </row>
        <row r="1145">
          <cell r="A1145" t="str">
            <v>30신_45</v>
          </cell>
          <cell r="B1145" t="str">
            <v>합    계</v>
          </cell>
          <cell r="C1145">
            <v>0</v>
          </cell>
          <cell r="D1145">
            <v>0</v>
          </cell>
          <cell r="E1145">
            <v>0</v>
          </cell>
          <cell r="F1145">
            <v>0</v>
          </cell>
          <cell r="G1145">
            <v>8000</v>
          </cell>
          <cell r="H1145">
            <v>0</v>
          </cell>
          <cell r="I1145">
            <v>10146</v>
          </cell>
          <cell r="J1145">
            <v>0</v>
          </cell>
          <cell r="K1145">
            <v>0</v>
          </cell>
          <cell r="L1145">
            <v>18146</v>
          </cell>
        </row>
        <row r="1154">
          <cell r="A1154" t="str">
            <v>30신_46A</v>
          </cell>
          <cell r="B1154" t="str">
            <v>46. 조명기구 신설</v>
          </cell>
          <cell r="C1154" t="str">
            <v>TYPE'Q' IL 30W</v>
          </cell>
          <cell r="D1154" t="str">
            <v>개</v>
          </cell>
          <cell r="E1154">
            <v>1</v>
          </cell>
          <cell r="F1154">
            <v>0</v>
          </cell>
          <cell r="G1154">
            <v>0</v>
          </cell>
          <cell r="H1154">
            <v>0</v>
          </cell>
          <cell r="I1154">
            <v>0</v>
          </cell>
          <cell r="J1154">
            <v>0</v>
          </cell>
          <cell r="K1154">
            <v>0</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H1156">
            <v>0</v>
          </cell>
          <cell r="I1156">
            <v>0</v>
          </cell>
          <cell r="J1156">
            <v>0</v>
          </cell>
          <cell r="K1156">
            <v>0</v>
          </cell>
          <cell r="L1156">
            <v>10000</v>
          </cell>
        </row>
        <row r="1157">
          <cell r="B1157" t="str">
            <v>등기구 보강대</v>
          </cell>
          <cell r="C1157" t="str">
            <v>(다운라이트용)</v>
          </cell>
          <cell r="D1157" t="str">
            <v>개</v>
          </cell>
          <cell r="E1157">
            <v>1</v>
          </cell>
          <cell r="F1157">
            <v>3900</v>
          </cell>
          <cell r="G1157">
            <v>3900</v>
          </cell>
          <cell r="H1157">
            <v>0</v>
          </cell>
          <cell r="I1157">
            <v>0</v>
          </cell>
          <cell r="J1157">
            <v>0</v>
          </cell>
          <cell r="K1157">
            <v>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H1158">
            <v>0</v>
          </cell>
          <cell r="I1158">
            <v>0</v>
          </cell>
          <cell r="J1158">
            <v>0</v>
          </cell>
          <cell r="K1158">
            <v>0</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H1159">
            <v>0</v>
          </cell>
          <cell r="I1159">
            <v>0</v>
          </cell>
          <cell r="J1159">
            <v>0</v>
          </cell>
          <cell r="K1159">
            <v>0</v>
          </cell>
          <cell r="L1159">
            <v>720</v>
          </cell>
        </row>
        <row r="1160">
          <cell r="A1160" t="str">
            <v>전     선IV  1.6mm</v>
          </cell>
          <cell r="B1160" t="str">
            <v>전     선</v>
          </cell>
          <cell r="C1160" t="str">
            <v>IV  1.6mm</v>
          </cell>
          <cell r="D1160" t="str">
            <v>m</v>
          </cell>
          <cell r="E1160">
            <v>2.2000000000000002</v>
          </cell>
          <cell r="F1160">
            <v>75</v>
          </cell>
          <cell r="G1160">
            <v>165</v>
          </cell>
          <cell r="H1160">
            <v>0</v>
          </cell>
          <cell r="I1160">
            <v>0</v>
          </cell>
          <cell r="J1160">
            <v>0</v>
          </cell>
          <cell r="K1160">
            <v>0</v>
          </cell>
          <cell r="L1160">
            <v>165</v>
          </cell>
        </row>
        <row r="1161">
          <cell r="A1161" t="str">
            <v>전     선IV  2.0mm</v>
          </cell>
          <cell r="B1161" t="str">
            <v>전     선</v>
          </cell>
          <cell r="C1161" t="str">
            <v>IV  2.0mm</v>
          </cell>
          <cell r="D1161" t="str">
            <v>m</v>
          </cell>
          <cell r="E1161">
            <v>4.4000000000000004</v>
          </cell>
          <cell r="F1161">
            <v>109</v>
          </cell>
          <cell r="G1161">
            <v>479</v>
          </cell>
          <cell r="H1161">
            <v>0</v>
          </cell>
          <cell r="I1161">
            <v>0</v>
          </cell>
          <cell r="J1161">
            <v>0</v>
          </cell>
          <cell r="K1161">
            <v>0</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H1162">
            <v>0</v>
          </cell>
          <cell r="I1162">
            <v>0</v>
          </cell>
          <cell r="J1162">
            <v>0</v>
          </cell>
          <cell r="K1162">
            <v>0</v>
          </cell>
          <cell r="L1162">
            <v>946</v>
          </cell>
        </row>
        <row r="1165">
          <cell r="L1165">
            <v>0</v>
          </cell>
        </row>
        <row r="1166">
          <cell r="L1166">
            <v>0</v>
          </cell>
        </row>
        <row r="1167">
          <cell r="B1167" t="str">
            <v>나) 노 무 비</v>
          </cell>
          <cell r="C1167">
            <v>0</v>
          </cell>
          <cell r="D1167">
            <v>0</v>
          </cell>
          <cell r="E1167">
            <v>0</v>
          </cell>
          <cell r="F1167">
            <v>0</v>
          </cell>
          <cell r="G1167">
            <v>0</v>
          </cell>
          <cell r="H1167">
            <v>0</v>
          </cell>
          <cell r="I1167">
            <v>0</v>
          </cell>
          <cell r="J1167">
            <v>0</v>
          </cell>
          <cell r="K1167">
            <v>0</v>
          </cell>
          <cell r="L1167">
            <v>0</v>
          </cell>
        </row>
        <row r="1168">
          <cell r="C1168" t="str">
            <v>내 선 전 공</v>
          </cell>
          <cell r="D1168" t="str">
            <v>인</v>
          </cell>
          <cell r="E1168">
            <v>0.35</v>
          </cell>
          <cell r="F1168">
            <v>0</v>
          </cell>
          <cell r="G1168">
            <v>0</v>
          </cell>
          <cell r="H1168">
            <v>53401</v>
          </cell>
          <cell r="I1168">
            <v>18690</v>
          </cell>
          <cell r="J1168">
            <v>0</v>
          </cell>
          <cell r="K1168">
            <v>0</v>
          </cell>
          <cell r="L1168">
            <v>18690</v>
          </cell>
        </row>
        <row r="1173">
          <cell r="B1173" t="str">
            <v>다) 공구손료</v>
          </cell>
          <cell r="C1173">
            <v>0</v>
          </cell>
          <cell r="D1173">
            <v>0</v>
          </cell>
          <cell r="E1173">
            <v>0</v>
          </cell>
          <cell r="F1173">
            <v>0</v>
          </cell>
          <cell r="G1173">
            <v>0</v>
          </cell>
          <cell r="H1173">
            <v>0</v>
          </cell>
          <cell r="I1173">
            <v>0</v>
          </cell>
          <cell r="J1173">
            <v>0</v>
          </cell>
          <cell r="K1173">
            <v>0</v>
          </cell>
          <cell r="L1173">
            <v>0</v>
          </cell>
        </row>
        <row r="1174">
          <cell r="C1174" t="str">
            <v>내 선 전 공</v>
          </cell>
          <cell r="D1174" t="str">
            <v>인</v>
          </cell>
          <cell r="E1174">
            <v>0.01</v>
          </cell>
          <cell r="F1174">
            <v>0</v>
          </cell>
          <cell r="G1174">
            <v>0</v>
          </cell>
          <cell r="H1174">
            <v>0</v>
          </cell>
          <cell r="I1174">
            <v>0</v>
          </cell>
          <cell r="J1174">
            <v>53401</v>
          </cell>
          <cell r="K1174">
            <v>534</v>
          </cell>
          <cell r="L1174">
            <v>534</v>
          </cell>
        </row>
        <row r="1178">
          <cell r="A1178" t="str">
            <v>30신_46</v>
          </cell>
          <cell r="B1178" t="str">
            <v>합    계</v>
          </cell>
          <cell r="C1178">
            <v>0</v>
          </cell>
          <cell r="D1178">
            <v>0</v>
          </cell>
          <cell r="E1178">
            <v>0</v>
          </cell>
          <cell r="F1178">
            <v>0</v>
          </cell>
          <cell r="G1178">
            <v>16546</v>
          </cell>
          <cell r="H1178">
            <v>0</v>
          </cell>
          <cell r="I1178">
            <v>18690</v>
          </cell>
          <cell r="J1178">
            <v>0</v>
          </cell>
          <cell r="K1178">
            <v>534</v>
          </cell>
          <cell r="L1178">
            <v>35770</v>
          </cell>
        </row>
        <row r="1179">
          <cell r="A1179" t="str">
            <v>30신_47A</v>
          </cell>
          <cell r="B1179" t="str">
            <v>47. 개폐기신설</v>
          </cell>
          <cell r="C1179" t="str">
            <v>15A 250V 1구</v>
          </cell>
          <cell r="D1179" t="str">
            <v>개</v>
          </cell>
          <cell r="E1179">
            <v>1</v>
          </cell>
          <cell r="F1179">
            <v>0</v>
          </cell>
          <cell r="G1179">
            <v>0</v>
          </cell>
          <cell r="H1179">
            <v>0</v>
          </cell>
          <cell r="I1179">
            <v>0</v>
          </cell>
          <cell r="J1179">
            <v>0</v>
          </cell>
          <cell r="K1179">
            <v>0</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H1181">
            <v>0</v>
          </cell>
          <cell r="I1181">
            <v>0</v>
          </cell>
          <cell r="J1181">
            <v>0</v>
          </cell>
          <cell r="K1181">
            <v>0</v>
          </cell>
          <cell r="L1181">
            <v>2070</v>
          </cell>
        </row>
        <row r="1182">
          <cell r="L1182">
            <v>0</v>
          </cell>
        </row>
        <row r="1183">
          <cell r="L1183">
            <v>0</v>
          </cell>
        </row>
        <row r="1184">
          <cell r="B1184" t="str">
            <v>나) 노 무 비</v>
          </cell>
          <cell r="C1184">
            <v>0</v>
          </cell>
          <cell r="D1184">
            <v>0</v>
          </cell>
          <cell r="E1184">
            <v>0</v>
          </cell>
          <cell r="F1184">
            <v>0</v>
          </cell>
          <cell r="G1184">
            <v>0</v>
          </cell>
          <cell r="H1184">
            <v>0</v>
          </cell>
          <cell r="I1184">
            <v>0</v>
          </cell>
          <cell r="J1184">
            <v>0</v>
          </cell>
          <cell r="K1184">
            <v>0</v>
          </cell>
          <cell r="L1184">
            <v>0</v>
          </cell>
        </row>
        <row r="1185">
          <cell r="C1185" t="str">
            <v>내 선 전 공</v>
          </cell>
          <cell r="D1185" t="str">
            <v>인</v>
          </cell>
          <cell r="E1185">
            <v>0.06</v>
          </cell>
          <cell r="F1185">
            <v>0</v>
          </cell>
          <cell r="G1185">
            <v>0</v>
          </cell>
          <cell r="H1185">
            <v>53401</v>
          </cell>
          <cell r="I1185">
            <v>3204</v>
          </cell>
          <cell r="J1185">
            <v>0</v>
          </cell>
          <cell r="K1185">
            <v>0</v>
          </cell>
          <cell r="L1185">
            <v>3204</v>
          </cell>
        </row>
        <row r="1190">
          <cell r="L1190">
            <v>0</v>
          </cell>
        </row>
        <row r="1191">
          <cell r="B1191" t="str">
            <v>다) 공구손료</v>
          </cell>
          <cell r="C1191">
            <v>0</v>
          </cell>
          <cell r="D1191">
            <v>0</v>
          </cell>
          <cell r="E1191">
            <v>0</v>
          </cell>
          <cell r="F1191">
            <v>0</v>
          </cell>
          <cell r="G1191">
            <v>0</v>
          </cell>
          <cell r="H1191">
            <v>0</v>
          </cell>
          <cell r="I1191">
            <v>0</v>
          </cell>
          <cell r="J1191">
            <v>0</v>
          </cell>
          <cell r="K1191">
            <v>0</v>
          </cell>
          <cell r="L1191">
            <v>0</v>
          </cell>
        </row>
        <row r="1192">
          <cell r="C1192" t="str">
            <v>내 선 전 공</v>
          </cell>
          <cell r="D1192" t="str">
            <v>인</v>
          </cell>
          <cell r="E1192">
            <v>0</v>
          </cell>
          <cell r="F1192">
            <v>0</v>
          </cell>
          <cell r="G1192">
            <v>0</v>
          </cell>
          <cell r="H1192">
            <v>0</v>
          </cell>
          <cell r="I1192">
            <v>0</v>
          </cell>
          <cell r="J1192">
            <v>0</v>
          </cell>
          <cell r="K1192">
            <v>0</v>
          </cell>
          <cell r="L1192">
            <v>0</v>
          </cell>
        </row>
        <row r="1195">
          <cell r="A1195" t="str">
            <v>30신_47</v>
          </cell>
          <cell r="B1195" t="str">
            <v>합    계</v>
          </cell>
          <cell r="C1195">
            <v>0</v>
          </cell>
          <cell r="D1195">
            <v>0</v>
          </cell>
          <cell r="E1195">
            <v>0</v>
          </cell>
          <cell r="F1195">
            <v>0</v>
          </cell>
          <cell r="G1195">
            <v>2070</v>
          </cell>
          <cell r="H1195">
            <v>0</v>
          </cell>
          <cell r="I1195">
            <v>3204</v>
          </cell>
          <cell r="J1195">
            <v>0</v>
          </cell>
          <cell r="K1195">
            <v>0</v>
          </cell>
          <cell r="L1195">
            <v>5274</v>
          </cell>
        </row>
        <row r="1204">
          <cell r="A1204" t="str">
            <v>30신_48A</v>
          </cell>
          <cell r="B1204" t="str">
            <v>48. 개폐기신설</v>
          </cell>
          <cell r="C1204" t="str">
            <v>15A 250V 2구</v>
          </cell>
          <cell r="D1204" t="str">
            <v>개</v>
          </cell>
          <cell r="E1204">
            <v>1</v>
          </cell>
          <cell r="F1204">
            <v>0</v>
          </cell>
          <cell r="G1204">
            <v>0</v>
          </cell>
          <cell r="H1204">
            <v>0</v>
          </cell>
          <cell r="I1204">
            <v>0</v>
          </cell>
          <cell r="J1204">
            <v>0</v>
          </cell>
          <cell r="K1204">
            <v>0</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H1206">
            <v>0</v>
          </cell>
          <cell r="I1206">
            <v>0</v>
          </cell>
          <cell r="J1206">
            <v>0</v>
          </cell>
          <cell r="K1206">
            <v>0</v>
          </cell>
          <cell r="L1206">
            <v>2931</v>
          </cell>
        </row>
        <row r="1208">
          <cell r="L1208">
            <v>0</v>
          </cell>
        </row>
        <row r="1209">
          <cell r="B1209" t="str">
            <v>나) 노 무 비</v>
          </cell>
          <cell r="C1209">
            <v>0</v>
          </cell>
          <cell r="D1209">
            <v>0</v>
          </cell>
          <cell r="E1209">
            <v>0</v>
          </cell>
          <cell r="F1209">
            <v>0</v>
          </cell>
          <cell r="G1209">
            <v>0</v>
          </cell>
          <cell r="H1209">
            <v>0</v>
          </cell>
          <cell r="I1209">
            <v>0</v>
          </cell>
          <cell r="J1209">
            <v>0</v>
          </cell>
          <cell r="K1209">
            <v>0</v>
          </cell>
          <cell r="L1209">
            <v>0</v>
          </cell>
        </row>
        <row r="1210">
          <cell r="C1210" t="str">
            <v>내 선 전 공</v>
          </cell>
          <cell r="D1210" t="str">
            <v>인</v>
          </cell>
          <cell r="E1210">
            <v>7.0000000000000007E-2</v>
          </cell>
          <cell r="F1210">
            <v>0</v>
          </cell>
          <cell r="G1210">
            <v>0</v>
          </cell>
          <cell r="H1210">
            <v>53401</v>
          </cell>
          <cell r="I1210">
            <v>3738</v>
          </cell>
          <cell r="J1210">
            <v>0</v>
          </cell>
          <cell r="K1210">
            <v>0</v>
          </cell>
          <cell r="L1210">
            <v>3738</v>
          </cell>
        </row>
        <row r="1215">
          <cell r="L1215">
            <v>0</v>
          </cell>
        </row>
        <row r="1216">
          <cell r="B1216" t="str">
            <v>다) 공구손료</v>
          </cell>
          <cell r="C1216">
            <v>0</v>
          </cell>
          <cell r="D1216">
            <v>0</v>
          </cell>
          <cell r="E1216">
            <v>0</v>
          </cell>
          <cell r="F1216">
            <v>0</v>
          </cell>
          <cell r="G1216">
            <v>0</v>
          </cell>
          <cell r="H1216">
            <v>0</v>
          </cell>
          <cell r="I1216">
            <v>0</v>
          </cell>
          <cell r="J1216">
            <v>0</v>
          </cell>
          <cell r="K1216">
            <v>0</v>
          </cell>
          <cell r="L1216">
            <v>0</v>
          </cell>
        </row>
        <row r="1217">
          <cell r="C1217" t="str">
            <v>내 선 전 공</v>
          </cell>
          <cell r="D1217" t="str">
            <v>인</v>
          </cell>
          <cell r="E1217">
            <v>0</v>
          </cell>
          <cell r="F1217">
            <v>0</v>
          </cell>
          <cell r="G1217">
            <v>0</v>
          </cell>
          <cell r="H1217">
            <v>0</v>
          </cell>
          <cell r="I1217">
            <v>0</v>
          </cell>
          <cell r="J1217">
            <v>0</v>
          </cell>
          <cell r="K1217">
            <v>0</v>
          </cell>
          <cell r="L1217">
            <v>0</v>
          </cell>
        </row>
        <row r="1220">
          <cell r="A1220" t="str">
            <v>30신_48</v>
          </cell>
          <cell r="B1220" t="str">
            <v>합    계</v>
          </cell>
          <cell r="C1220">
            <v>0</v>
          </cell>
          <cell r="D1220">
            <v>0</v>
          </cell>
          <cell r="E1220">
            <v>0</v>
          </cell>
          <cell r="F1220">
            <v>0</v>
          </cell>
          <cell r="G1220">
            <v>2931</v>
          </cell>
          <cell r="H1220">
            <v>0</v>
          </cell>
          <cell r="I1220">
            <v>3738</v>
          </cell>
          <cell r="J1220">
            <v>0</v>
          </cell>
          <cell r="K1220">
            <v>0</v>
          </cell>
          <cell r="L1220">
            <v>6669</v>
          </cell>
        </row>
        <row r="1229">
          <cell r="A1229" t="str">
            <v>30신_49A</v>
          </cell>
          <cell r="B1229" t="str">
            <v>49. 개폐기신설</v>
          </cell>
          <cell r="C1229" t="str">
            <v>15A 250V 3구</v>
          </cell>
          <cell r="D1229" t="str">
            <v>개</v>
          </cell>
          <cell r="E1229">
            <v>1</v>
          </cell>
          <cell r="F1229">
            <v>0</v>
          </cell>
          <cell r="G1229">
            <v>0</v>
          </cell>
          <cell r="H1229">
            <v>0</v>
          </cell>
          <cell r="I1229">
            <v>0</v>
          </cell>
          <cell r="J1229">
            <v>0</v>
          </cell>
          <cell r="K1229">
            <v>0</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H1231">
            <v>0</v>
          </cell>
          <cell r="I1231">
            <v>0</v>
          </cell>
          <cell r="J1231">
            <v>0</v>
          </cell>
          <cell r="K1231">
            <v>0</v>
          </cell>
          <cell r="L1231">
            <v>3780</v>
          </cell>
        </row>
        <row r="1233">
          <cell r="L1233">
            <v>0</v>
          </cell>
        </row>
        <row r="1234">
          <cell r="B1234" t="str">
            <v>나) 노 무 비</v>
          </cell>
          <cell r="C1234">
            <v>0</v>
          </cell>
          <cell r="D1234">
            <v>0</v>
          </cell>
          <cell r="E1234">
            <v>0</v>
          </cell>
          <cell r="F1234">
            <v>0</v>
          </cell>
          <cell r="G1234">
            <v>0</v>
          </cell>
          <cell r="H1234">
            <v>0</v>
          </cell>
          <cell r="I1234">
            <v>0</v>
          </cell>
          <cell r="J1234">
            <v>0</v>
          </cell>
          <cell r="K1234">
            <v>0</v>
          </cell>
          <cell r="L1234">
            <v>0</v>
          </cell>
        </row>
        <row r="1235">
          <cell r="C1235" t="str">
            <v>내 선 전 공</v>
          </cell>
          <cell r="D1235" t="str">
            <v>인</v>
          </cell>
          <cell r="E1235">
            <v>0.09</v>
          </cell>
          <cell r="F1235">
            <v>0</v>
          </cell>
          <cell r="G1235">
            <v>0</v>
          </cell>
          <cell r="H1235">
            <v>53401</v>
          </cell>
          <cell r="I1235">
            <v>4806</v>
          </cell>
          <cell r="J1235">
            <v>0</v>
          </cell>
          <cell r="K1235">
            <v>0</v>
          </cell>
          <cell r="L1235">
            <v>4806</v>
          </cell>
        </row>
        <row r="1240">
          <cell r="L1240">
            <v>0</v>
          </cell>
        </row>
        <row r="1241">
          <cell r="B1241" t="str">
            <v>다) 공구손료</v>
          </cell>
          <cell r="C1241">
            <v>0</v>
          </cell>
          <cell r="D1241">
            <v>0</v>
          </cell>
          <cell r="E1241">
            <v>0</v>
          </cell>
          <cell r="F1241">
            <v>0</v>
          </cell>
          <cell r="G1241">
            <v>0</v>
          </cell>
          <cell r="H1241">
            <v>0</v>
          </cell>
          <cell r="I1241">
            <v>0</v>
          </cell>
          <cell r="J1241">
            <v>0</v>
          </cell>
          <cell r="K1241">
            <v>0</v>
          </cell>
          <cell r="L1241">
            <v>0</v>
          </cell>
        </row>
        <row r="1242">
          <cell r="C1242" t="str">
            <v>내 선 전 공</v>
          </cell>
          <cell r="D1242" t="str">
            <v>인</v>
          </cell>
          <cell r="E1242">
            <v>0</v>
          </cell>
          <cell r="F1242">
            <v>0</v>
          </cell>
          <cell r="G1242">
            <v>0</v>
          </cell>
          <cell r="H1242">
            <v>0</v>
          </cell>
          <cell r="I1242">
            <v>0</v>
          </cell>
          <cell r="J1242">
            <v>0</v>
          </cell>
          <cell r="K1242">
            <v>0</v>
          </cell>
          <cell r="L1242">
            <v>0</v>
          </cell>
        </row>
        <row r="1245">
          <cell r="A1245" t="str">
            <v>30신_49</v>
          </cell>
          <cell r="B1245" t="str">
            <v>합    계</v>
          </cell>
          <cell r="C1245">
            <v>0</v>
          </cell>
          <cell r="D1245">
            <v>0</v>
          </cell>
          <cell r="E1245">
            <v>0</v>
          </cell>
          <cell r="F1245">
            <v>0</v>
          </cell>
          <cell r="G1245">
            <v>3780</v>
          </cell>
          <cell r="H1245">
            <v>0</v>
          </cell>
          <cell r="I1245">
            <v>4806</v>
          </cell>
          <cell r="J1245">
            <v>0</v>
          </cell>
          <cell r="K1245">
            <v>0</v>
          </cell>
          <cell r="L1245">
            <v>8586</v>
          </cell>
        </row>
        <row r="1254">
          <cell r="A1254" t="str">
            <v>30신_50A</v>
          </cell>
          <cell r="B1254" t="str">
            <v>50. 개폐기신설</v>
          </cell>
          <cell r="C1254" t="str">
            <v>15A 250V 4구</v>
          </cell>
          <cell r="D1254" t="str">
            <v>개</v>
          </cell>
          <cell r="E1254">
            <v>1</v>
          </cell>
          <cell r="F1254">
            <v>0</v>
          </cell>
          <cell r="G1254">
            <v>0</v>
          </cell>
          <cell r="H1254">
            <v>0</v>
          </cell>
          <cell r="I1254">
            <v>0</v>
          </cell>
          <cell r="J1254">
            <v>0</v>
          </cell>
          <cell r="K1254">
            <v>0</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H1256">
            <v>0</v>
          </cell>
          <cell r="I1256">
            <v>0</v>
          </cell>
          <cell r="J1256">
            <v>0</v>
          </cell>
          <cell r="K1256">
            <v>0</v>
          </cell>
          <cell r="L1256">
            <v>5940</v>
          </cell>
        </row>
        <row r="1258">
          <cell r="L1258">
            <v>0</v>
          </cell>
        </row>
        <row r="1259">
          <cell r="B1259" t="str">
            <v>나) 노 무 비</v>
          </cell>
          <cell r="C1259">
            <v>0</v>
          </cell>
          <cell r="D1259">
            <v>0</v>
          </cell>
          <cell r="E1259">
            <v>0</v>
          </cell>
          <cell r="F1259">
            <v>0</v>
          </cell>
          <cell r="G1259">
            <v>0</v>
          </cell>
          <cell r="H1259">
            <v>0</v>
          </cell>
          <cell r="I1259">
            <v>0</v>
          </cell>
          <cell r="J1259">
            <v>0</v>
          </cell>
          <cell r="K1259">
            <v>0</v>
          </cell>
          <cell r="L1259">
            <v>0</v>
          </cell>
        </row>
        <row r="1260">
          <cell r="C1260" t="str">
            <v>내 선 전 공</v>
          </cell>
          <cell r="D1260" t="str">
            <v>인</v>
          </cell>
          <cell r="E1260">
            <v>0.1</v>
          </cell>
          <cell r="F1260">
            <v>0</v>
          </cell>
          <cell r="G1260">
            <v>0</v>
          </cell>
          <cell r="H1260">
            <v>53401</v>
          </cell>
          <cell r="I1260">
            <v>5340</v>
          </cell>
          <cell r="J1260">
            <v>0</v>
          </cell>
          <cell r="K1260">
            <v>0</v>
          </cell>
          <cell r="L1260">
            <v>5340</v>
          </cell>
        </row>
        <row r="1265">
          <cell r="L1265">
            <v>0</v>
          </cell>
        </row>
        <row r="1266">
          <cell r="B1266" t="str">
            <v>다) 공구손료</v>
          </cell>
          <cell r="C1266">
            <v>0</v>
          </cell>
          <cell r="D1266">
            <v>0</v>
          </cell>
          <cell r="E1266">
            <v>0</v>
          </cell>
          <cell r="F1266">
            <v>0</v>
          </cell>
          <cell r="G1266">
            <v>0</v>
          </cell>
          <cell r="H1266">
            <v>0</v>
          </cell>
          <cell r="I1266">
            <v>0</v>
          </cell>
          <cell r="J1266">
            <v>0</v>
          </cell>
          <cell r="K1266">
            <v>0</v>
          </cell>
          <cell r="L1266">
            <v>0</v>
          </cell>
        </row>
        <row r="1267">
          <cell r="C1267" t="str">
            <v>내 선 전 공</v>
          </cell>
          <cell r="D1267" t="str">
            <v>인</v>
          </cell>
          <cell r="E1267">
            <v>0</v>
          </cell>
          <cell r="F1267">
            <v>0</v>
          </cell>
          <cell r="G1267">
            <v>0</v>
          </cell>
          <cell r="H1267">
            <v>0</v>
          </cell>
          <cell r="I1267">
            <v>0</v>
          </cell>
          <cell r="J1267">
            <v>0</v>
          </cell>
          <cell r="K1267">
            <v>0</v>
          </cell>
          <cell r="L1267">
            <v>0</v>
          </cell>
        </row>
        <row r="1270">
          <cell r="A1270" t="str">
            <v>30신_50</v>
          </cell>
          <cell r="B1270" t="str">
            <v>합    계</v>
          </cell>
          <cell r="C1270">
            <v>0</v>
          </cell>
          <cell r="D1270">
            <v>0</v>
          </cell>
          <cell r="E1270">
            <v>0</v>
          </cell>
          <cell r="F1270">
            <v>0</v>
          </cell>
          <cell r="G1270">
            <v>5940</v>
          </cell>
          <cell r="H1270">
            <v>0</v>
          </cell>
          <cell r="I1270">
            <v>5340</v>
          </cell>
          <cell r="J1270">
            <v>0</v>
          </cell>
          <cell r="K1270">
            <v>0</v>
          </cell>
          <cell r="L1270">
            <v>11280</v>
          </cell>
        </row>
        <row r="1279">
          <cell r="A1279" t="str">
            <v>30신_51A</v>
          </cell>
          <cell r="B1279" t="str">
            <v>51. 개폐기신설</v>
          </cell>
          <cell r="C1279" t="str">
            <v>15A 250V 1구(3로)</v>
          </cell>
          <cell r="D1279" t="str">
            <v>개</v>
          </cell>
          <cell r="E1279">
            <v>1</v>
          </cell>
          <cell r="F1279">
            <v>0</v>
          </cell>
          <cell r="G1279">
            <v>0</v>
          </cell>
          <cell r="H1279">
            <v>0</v>
          </cell>
          <cell r="I1279">
            <v>0</v>
          </cell>
          <cell r="J1279">
            <v>0</v>
          </cell>
          <cell r="K1279">
            <v>0</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H1281">
            <v>0</v>
          </cell>
          <cell r="I1281">
            <v>0</v>
          </cell>
          <cell r="J1281">
            <v>0</v>
          </cell>
          <cell r="K1281">
            <v>0</v>
          </cell>
          <cell r="L1281">
            <v>2250</v>
          </cell>
        </row>
        <row r="1283">
          <cell r="L1283">
            <v>0</v>
          </cell>
        </row>
        <row r="1284">
          <cell r="B1284" t="str">
            <v>나) 노 무 비</v>
          </cell>
          <cell r="C1284">
            <v>0</v>
          </cell>
          <cell r="D1284">
            <v>0</v>
          </cell>
          <cell r="E1284">
            <v>0</v>
          </cell>
          <cell r="F1284">
            <v>0</v>
          </cell>
          <cell r="G1284">
            <v>0</v>
          </cell>
          <cell r="H1284">
            <v>0</v>
          </cell>
          <cell r="I1284">
            <v>0</v>
          </cell>
          <cell r="J1284">
            <v>0</v>
          </cell>
          <cell r="K1284">
            <v>0</v>
          </cell>
          <cell r="L1284">
            <v>0</v>
          </cell>
        </row>
        <row r="1285">
          <cell r="C1285" t="str">
            <v>내 선 전 공</v>
          </cell>
          <cell r="D1285" t="str">
            <v>인</v>
          </cell>
          <cell r="E1285">
            <v>0.08</v>
          </cell>
          <cell r="F1285">
            <v>0</v>
          </cell>
          <cell r="G1285">
            <v>0</v>
          </cell>
          <cell r="H1285">
            <v>53401</v>
          </cell>
          <cell r="I1285">
            <v>4272</v>
          </cell>
          <cell r="J1285">
            <v>0</v>
          </cell>
          <cell r="K1285">
            <v>0</v>
          </cell>
          <cell r="L1285">
            <v>4272</v>
          </cell>
        </row>
        <row r="1290">
          <cell r="L1290">
            <v>0</v>
          </cell>
        </row>
        <row r="1291">
          <cell r="B1291" t="str">
            <v>다) 공구손료</v>
          </cell>
          <cell r="C1291">
            <v>0</v>
          </cell>
          <cell r="D1291">
            <v>0</v>
          </cell>
          <cell r="E1291">
            <v>0</v>
          </cell>
          <cell r="F1291">
            <v>0</v>
          </cell>
          <cell r="G1291">
            <v>0</v>
          </cell>
          <cell r="H1291">
            <v>0</v>
          </cell>
          <cell r="I1291">
            <v>0</v>
          </cell>
          <cell r="J1291">
            <v>0</v>
          </cell>
          <cell r="K1291">
            <v>0</v>
          </cell>
          <cell r="L1291">
            <v>0</v>
          </cell>
        </row>
        <row r="1292">
          <cell r="C1292" t="str">
            <v>내 선 전 공</v>
          </cell>
          <cell r="D1292" t="str">
            <v>인</v>
          </cell>
          <cell r="E1292">
            <v>0</v>
          </cell>
          <cell r="F1292">
            <v>0</v>
          </cell>
          <cell r="G1292">
            <v>0</v>
          </cell>
          <cell r="H1292">
            <v>0</v>
          </cell>
          <cell r="I1292">
            <v>0</v>
          </cell>
          <cell r="J1292">
            <v>0</v>
          </cell>
          <cell r="K1292">
            <v>0</v>
          </cell>
          <cell r="L1292">
            <v>0</v>
          </cell>
        </row>
        <row r="1295">
          <cell r="A1295" t="str">
            <v>30신_51</v>
          </cell>
          <cell r="B1295" t="str">
            <v>합    계</v>
          </cell>
          <cell r="C1295">
            <v>0</v>
          </cell>
          <cell r="D1295">
            <v>0</v>
          </cell>
          <cell r="E1295">
            <v>0</v>
          </cell>
          <cell r="F1295">
            <v>0</v>
          </cell>
          <cell r="G1295">
            <v>2250</v>
          </cell>
          <cell r="H1295">
            <v>0</v>
          </cell>
          <cell r="I1295">
            <v>4272</v>
          </cell>
          <cell r="J1295">
            <v>0</v>
          </cell>
          <cell r="K1295">
            <v>0</v>
          </cell>
          <cell r="L1295">
            <v>6522</v>
          </cell>
        </row>
        <row r="1304">
          <cell r="A1304" t="str">
            <v>30신_52A</v>
          </cell>
          <cell r="B1304" t="str">
            <v>52. 콘센트신설</v>
          </cell>
          <cell r="C1304" t="str">
            <v>15A 250V  1구</v>
          </cell>
          <cell r="D1304" t="str">
            <v>개</v>
          </cell>
          <cell r="E1304">
            <v>1</v>
          </cell>
          <cell r="F1304">
            <v>0</v>
          </cell>
          <cell r="G1304">
            <v>0</v>
          </cell>
          <cell r="H1304">
            <v>0</v>
          </cell>
          <cell r="I1304">
            <v>0</v>
          </cell>
          <cell r="J1304">
            <v>0</v>
          </cell>
          <cell r="K1304">
            <v>0</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H1306">
            <v>0</v>
          </cell>
          <cell r="I1306">
            <v>0</v>
          </cell>
          <cell r="J1306">
            <v>0</v>
          </cell>
          <cell r="K1306">
            <v>0</v>
          </cell>
          <cell r="L1306">
            <v>1080</v>
          </cell>
        </row>
        <row r="1308">
          <cell r="L1308">
            <v>0</v>
          </cell>
        </row>
        <row r="1309">
          <cell r="L1309">
            <v>0</v>
          </cell>
        </row>
        <row r="1310">
          <cell r="B1310" t="str">
            <v>나) 노 무 비</v>
          </cell>
          <cell r="C1310" t="str">
            <v>내 선 전 공</v>
          </cell>
          <cell r="D1310" t="str">
            <v>인</v>
          </cell>
          <cell r="E1310">
            <v>0.08</v>
          </cell>
          <cell r="F1310">
            <v>0</v>
          </cell>
          <cell r="G1310">
            <v>0</v>
          </cell>
          <cell r="H1310">
            <v>53401</v>
          </cell>
          <cell r="I1310">
            <v>4272</v>
          </cell>
          <cell r="J1310">
            <v>0</v>
          </cell>
          <cell r="K1310">
            <v>0</v>
          </cell>
          <cell r="L1310">
            <v>4272</v>
          </cell>
        </row>
        <row r="1315">
          <cell r="L1315">
            <v>0</v>
          </cell>
        </row>
        <row r="1316">
          <cell r="B1316" t="str">
            <v>다) 공구손료</v>
          </cell>
          <cell r="C1316" t="str">
            <v>내 선 전 공</v>
          </cell>
          <cell r="D1316" t="str">
            <v>인</v>
          </cell>
          <cell r="E1316">
            <v>0</v>
          </cell>
          <cell r="F1316">
            <v>0</v>
          </cell>
          <cell r="G1316">
            <v>0</v>
          </cell>
          <cell r="H1316">
            <v>0</v>
          </cell>
          <cell r="I1316">
            <v>0</v>
          </cell>
          <cell r="J1316">
            <v>0</v>
          </cell>
          <cell r="K1316">
            <v>0</v>
          </cell>
          <cell r="L1316">
            <v>0</v>
          </cell>
        </row>
        <row r="1319">
          <cell r="A1319" t="str">
            <v>30신_52</v>
          </cell>
          <cell r="B1319" t="str">
            <v>합    계</v>
          </cell>
          <cell r="C1319">
            <v>0</v>
          </cell>
          <cell r="D1319">
            <v>0</v>
          </cell>
          <cell r="E1319">
            <v>0</v>
          </cell>
          <cell r="F1319">
            <v>0</v>
          </cell>
          <cell r="G1319">
            <v>1080</v>
          </cell>
          <cell r="H1319">
            <v>0</v>
          </cell>
          <cell r="I1319">
            <v>4272</v>
          </cell>
          <cell r="J1319">
            <v>0</v>
          </cell>
          <cell r="K1319">
            <v>0</v>
          </cell>
          <cell r="L1319">
            <v>5352</v>
          </cell>
        </row>
        <row r="1329">
          <cell r="A1329" t="str">
            <v>30신_53A</v>
          </cell>
          <cell r="B1329" t="str">
            <v>53.콘센트신설</v>
          </cell>
          <cell r="C1329" t="str">
            <v>15A 250V  2구</v>
          </cell>
          <cell r="D1329" t="str">
            <v>개</v>
          </cell>
          <cell r="E1329">
            <v>1</v>
          </cell>
          <cell r="F1329">
            <v>0</v>
          </cell>
          <cell r="G1329">
            <v>0</v>
          </cell>
          <cell r="H1329">
            <v>0</v>
          </cell>
          <cell r="I1329">
            <v>0</v>
          </cell>
          <cell r="J1329">
            <v>0</v>
          </cell>
          <cell r="K1329">
            <v>0</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H1331">
            <v>0</v>
          </cell>
          <cell r="I1331">
            <v>0</v>
          </cell>
          <cell r="J1331">
            <v>0</v>
          </cell>
          <cell r="K1331">
            <v>0</v>
          </cell>
          <cell r="L1331">
            <v>1364</v>
          </cell>
        </row>
        <row r="1333">
          <cell r="L1333">
            <v>0</v>
          </cell>
        </row>
        <row r="1334">
          <cell r="B1334" t="str">
            <v>나) 노 무 비</v>
          </cell>
          <cell r="C1334">
            <v>0</v>
          </cell>
          <cell r="D1334">
            <v>0</v>
          </cell>
          <cell r="E1334">
            <v>0</v>
          </cell>
          <cell r="F1334">
            <v>0</v>
          </cell>
          <cell r="G1334">
            <v>0</v>
          </cell>
          <cell r="H1334">
            <v>0</v>
          </cell>
          <cell r="I1334">
            <v>0</v>
          </cell>
          <cell r="J1334">
            <v>0</v>
          </cell>
          <cell r="K1334">
            <v>0</v>
          </cell>
          <cell r="L1334">
            <v>0</v>
          </cell>
        </row>
        <row r="1335">
          <cell r="C1335" t="str">
            <v>내 선 전 공</v>
          </cell>
          <cell r="D1335" t="str">
            <v>인</v>
          </cell>
          <cell r="E1335">
            <v>0.08</v>
          </cell>
          <cell r="F1335">
            <v>0</v>
          </cell>
          <cell r="G1335">
            <v>0</v>
          </cell>
          <cell r="H1335">
            <v>53401</v>
          </cell>
          <cell r="I1335">
            <v>4272</v>
          </cell>
          <cell r="J1335">
            <v>0</v>
          </cell>
          <cell r="K1335">
            <v>0</v>
          </cell>
          <cell r="L1335">
            <v>4272</v>
          </cell>
        </row>
        <row r="1340">
          <cell r="B1340" t="str">
            <v>다) 공구손료</v>
          </cell>
          <cell r="C1340">
            <v>0</v>
          </cell>
          <cell r="D1340">
            <v>0</v>
          </cell>
          <cell r="E1340">
            <v>0</v>
          </cell>
          <cell r="F1340">
            <v>0</v>
          </cell>
          <cell r="G1340">
            <v>0</v>
          </cell>
          <cell r="H1340">
            <v>0</v>
          </cell>
          <cell r="I1340">
            <v>0</v>
          </cell>
          <cell r="J1340">
            <v>0</v>
          </cell>
          <cell r="K1340">
            <v>0</v>
          </cell>
          <cell r="L1340">
            <v>0</v>
          </cell>
        </row>
        <row r="1341">
          <cell r="C1341" t="str">
            <v>내 선 전 공</v>
          </cell>
          <cell r="D1341" t="str">
            <v>인</v>
          </cell>
          <cell r="E1341">
            <v>0</v>
          </cell>
          <cell r="F1341">
            <v>0</v>
          </cell>
          <cell r="G1341">
            <v>0</v>
          </cell>
          <cell r="H1341">
            <v>0</v>
          </cell>
          <cell r="I1341">
            <v>0</v>
          </cell>
          <cell r="J1341">
            <v>0</v>
          </cell>
          <cell r="K1341">
            <v>0</v>
          </cell>
          <cell r="L1341">
            <v>0</v>
          </cell>
        </row>
        <row r="1344">
          <cell r="A1344" t="str">
            <v>30신_53</v>
          </cell>
          <cell r="B1344" t="str">
            <v>합    계</v>
          </cell>
          <cell r="C1344">
            <v>0</v>
          </cell>
          <cell r="D1344">
            <v>0</v>
          </cell>
          <cell r="E1344">
            <v>0</v>
          </cell>
          <cell r="F1344">
            <v>0</v>
          </cell>
          <cell r="G1344">
            <v>1364</v>
          </cell>
          <cell r="H1344">
            <v>0</v>
          </cell>
          <cell r="I1344">
            <v>4272</v>
          </cell>
          <cell r="J1344">
            <v>0</v>
          </cell>
          <cell r="K1344">
            <v>0</v>
          </cell>
          <cell r="L1344">
            <v>5636</v>
          </cell>
        </row>
        <row r="1354">
          <cell r="A1354" t="str">
            <v>30신_54A</v>
          </cell>
          <cell r="B1354" t="str">
            <v>54. 콘센트신설</v>
          </cell>
          <cell r="C1354" t="str">
            <v>15A 250V  1구(방습 COVER)</v>
          </cell>
          <cell r="D1354" t="str">
            <v>개</v>
          </cell>
          <cell r="E1354">
            <v>1</v>
          </cell>
          <cell r="F1354">
            <v>0</v>
          </cell>
          <cell r="G1354">
            <v>0</v>
          </cell>
          <cell r="H1354">
            <v>0</v>
          </cell>
          <cell r="I1354">
            <v>0</v>
          </cell>
          <cell r="J1354">
            <v>0</v>
          </cell>
          <cell r="K1354">
            <v>0</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H1356">
            <v>0</v>
          </cell>
          <cell r="I1356">
            <v>0</v>
          </cell>
          <cell r="J1356">
            <v>0</v>
          </cell>
          <cell r="K1356">
            <v>0</v>
          </cell>
          <cell r="L1356">
            <v>2084</v>
          </cell>
        </row>
        <row r="1358">
          <cell r="L1358">
            <v>0</v>
          </cell>
        </row>
        <row r="1359">
          <cell r="B1359" t="str">
            <v>나) 노 무 비</v>
          </cell>
          <cell r="C1359">
            <v>0</v>
          </cell>
          <cell r="D1359">
            <v>0</v>
          </cell>
          <cell r="E1359">
            <v>0</v>
          </cell>
          <cell r="F1359">
            <v>0</v>
          </cell>
          <cell r="G1359">
            <v>0</v>
          </cell>
          <cell r="H1359">
            <v>0</v>
          </cell>
          <cell r="I1359">
            <v>0</v>
          </cell>
          <cell r="J1359">
            <v>0</v>
          </cell>
          <cell r="K1359">
            <v>0</v>
          </cell>
          <cell r="L1359">
            <v>0</v>
          </cell>
        </row>
        <row r="1360">
          <cell r="C1360" t="str">
            <v>내 선 전 공</v>
          </cell>
          <cell r="D1360" t="str">
            <v>인</v>
          </cell>
          <cell r="E1360">
            <v>0.08</v>
          </cell>
          <cell r="F1360">
            <v>0</v>
          </cell>
          <cell r="G1360">
            <v>0</v>
          </cell>
          <cell r="H1360">
            <v>53401</v>
          </cell>
          <cell r="I1360">
            <v>4272</v>
          </cell>
          <cell r="J1360">
            <v>0</v>
          </cell>
          <cell r="K1360">
            <v>0</v>
          </cell>
          <cell r="L1360">
            <v>4272</v>
          </cell>
        </row>
        <row r="1365">
          <cell r="B1365" t="str">
            <v>다) 공구손료</v>
          </cell>
          <cell r="C1365">
            <v>0</v>
          </cell>
          <cell r="D1365">
            <v>0</v>
          </cell>
          <cell r="E1365">
            <v>0</v>
          </cell>
          <cell r="F1365">
            <v>0</v>
          </cell>
          <cell r="G1365">
            <v>0</v>
          </cell>
          <cell r="H1365">
            <v>0</v>
          </cell>
          <cell r="I1365">
            <v>0</v>
          </cell>
          <cell r="J1365">
            <v>0</v>
          </cell>
          <cell r="K1365">
            <v>0</v>
          </cell>
          <cell r="L1365">
            <v>0</v>
          </cell>
        </row>
        <row r="1366">
          <cell r="C1366" t="str">
            <v>내 선 전 공</v>
          </cell>
          <cell r="D1366" t="str">
            <v>인</v>
          </cell>
          <cell r="E1366">
            <v>0</v>
          </cell>
          <cell r="F1366">
            <v>0</v>
          </cell>
          <cell r="G1366">
            <v>0</v>
          </cell>
          <cell r="H1366">
            <v>0</v>
          </cell>
          <cell r="I1366">
            <v>0</v>
          </cell>
          <cell r="J1366">
            <v>0</v>
          </cell>
          <cell r="K1366">
            <v>0</v>
          </cell>
          <cell r="L1366">
            <v>0</v>
          </cell>
        </row>
        <row r="1369">
          <cell r="A1369" t="str">
            <v>30신_54</v>
          </cell>
          <cell r="B1369" t="str">
            <v>합    계</v>
          </cell>
          <cell r="C1369">
            <v>0</v>
          </cell>
          <cell r="D1369">
            <v>0</v>
          </cell>
          <cell r="E1369">
            <v>0</v>
          </cell>
          <cell r="F1369">
            <v>0</v>
          </cell>
          <cell r="G1369">
            <v>2084</v>
          </cell>
          <cell r="H1369">
            <v>0</v>
          </cell>
          <cell r="I1369">
            <v>4272</v>
          </cell>
          <cell r="J1369">
            <v>0</v>
          </cell>
          <cell r="K1369">
            <v>0</v>
          </cell>
          <cell r="L1369">
            <v>6356</v>
          </cell>
        </row>
        <row r="1379">
          <cell r="A1379" t="str">
            <v>30신_55A</v>
          </cell>
          <cell r="B1379" t="str">
            <v>55. 콘센트신설</v>
          </cell>
          <cell r="C1379" t="str">
            <v>15A 250V  2구(방습 COVER)</v>
          </cell>
          <cell r="D1379" t="str">
            <v>개</v>
          </cell>
          <cell r="E1379">
            <v>1</v>
          </cell>
          <cell r="F1379">
            <v>0</v>
          </cell>
          <cell r="G1379">
            <v>0</v>
          </cell>
          <cell r="H1379">
            <v>0</v>
          </cell>
          <cell r="I1379">
            <v>0</v>
          </cell>
          <cell r="J1379">
            <v>0</v>
          </cell>
          <cell r="K1379">
            <v>0</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H1381">
            <v>0</v>
          </cell>
          <cell r="I1381">
            <v>0</v>
          </cell>
          <cell r="J1381">
            <v>0</v>
          </cell>
          <cell r="K1381">
            <v>0</v>
          </cell>
          <cell r="L1381">
            <v>2920</v>
          </cell>
        </row>
        <row r="1383">
          <cell r="L1383">
            <v>0</v>
          </cell>
        </row>
        <row r="1384">
          <cell r="B1384" t="str">
            <v>나) 노 무 비</v>
          </cell>
          <cell r="C1384">
            <v>0</v>
          </cell>
          <cell r="D1384">
            <v>0</v>
          </cell>
          <cell r="E1384">
            <v>0</v>
          </cell>
          <cell r="F1384">
            <v>0</v>
          </cell>
          <cell r="G1384">
            <v>0</v>
          </cell>
          <cell r="H1384">
            <v>0</v>
          </cell>
          <cell r="I1384">
            <v>0</v>
          </cell>
          <cell r="J1384">
            <v>0</v>
          </cell>
          <cell r="K1384">
            <v>0</v>
          </cell>
          <cell r="L1384">
            <v>0</v>
          </cell>
        </row>
        <row r="1385">
          <cell r="C1385" t="str">
            <v>내 선 전 공</v>
          </cell>
          <cell r="D1385" t="str">
            <v>인</v>
          </cell>
          <cell r="E1385">
            <v>0.08</v>
          </cell>
          <cell r="F1385">
            <v>0</v>
          </cell>
          <cell r="G1385">
            <v>0</v>
          </cell>
          <cell r="H1385">
            <v>53401</v>
          </cell>
          <cell r="I1385">
            <v>4272</v>
          </cell>
          <cell r="J1385">
            <v>0</v>
          </cell>
          <cell r="K1385">
            <v>0</v>
          </cell>
          <cell r="L1385">
            <v>4272</v>
          </cell>
        </row>
        <row r="1390">
          <cell r="B1390" t="str">
            <v>다) 공구손료</v>
          </cell>
          <cell r="C1390">
            <v>0</v>
          </cell>
          <cell r="D1390">
            <v>0</v>
          </cell>
          <cell r="E1390">
            <v>0</v>
          </cell>
          <cell r="F1390">
            <v>0</v>
          </cell>
          <cell r="G1390">
            <v>0</v>
          </cell>
          <cell r="H1390">
            <v>0</v>
          </cell>
          <cell r="I1390">
            <v>0</v>
          </cell>
          <cell r="J1390">
            <v>0</v>
          </cell>
          <cell r="K1390">
            <v>0</v>
          </cell>
          <cell r="L1390">
            <v>0</v>
          </cell>
        </row>
        <row r="1391">
          <cell r="C1391" t="str">
            <v>내 선 전 공</v>
          </cell>
          <cell r="D1391" t="str">
            <v>인</v>
          </cell>
          <cell r="E1391">
            <v>0</v>
          </cell>
          <cell r="F1391">
            <v>0</v>
          </cell>
          <cell r="G1391">
            <v>0</v>
          </cell>
          <cell r="H1391">
            <v>0</v>
          </cell>
          <cell r="I1391">
            <v>0</v>
          </cell>
          <cell r="J1391">
            <v>0</v>
          </cell>
          <cell r="K1391">
            <v>0</v>
          </cell>
          <cell r="L1391">
            <v>0</v>
          </cell>
        </row>
        <row r="1394">
          <cell r="A1394" t="str">
            <v>30신_55</v>
          </cell>
          <cell r="B1394" t="str">
            <v>합    계</v>
          </cell>
          <cell r="C1394">
            <v>0</v>
          </cell>
          <cell r="D1394">
            <v>0</v>
          </cell>
          <cell r="E1394">
            <v>0</v>
          </cell>
          <cell r="F1394">
            <v>0</v>
          </cell>
          <cell r="G1394">
            <v>2920</v>
          </cell>
          <cell r="H1394">
            <v>0</v>
          </cell>
          <cell r="I1394">
            <v>4272</v>
          </cell>
          <cell r="J1394">
            <v>0</v>
          </cell>
          <cell r="K1394">
            <v>0</v>
          </cell>
          <cell r="L1394">
            <v>7192</v>
          </cell>
        </row>
        <row r="1404">
          <cell r="A1404" t="str">
            <v>30신_56A</v>
          </cell>
          <cell r="B1404" t="str">
            <v>56. CABLE DUCT신설</v>
          </cell>
          <cell r="C1404" t="str">
            <v>600Wx200Hx1.2t</v>
          </cell>
          <cell r="D1404" t="str">
            <v>m</v>
          </cell>
          <cell r="E1404">
            <v>4</v>
          </cell>
          <cell r="F1404">
            <v>0</v>
          </cell>
          <cell r="G1404">
            <v>0</v>
          </cell>
          <cell r="H1404">
            <v>0</v>
          </cell>
          <cell r="I1404">
            <v>0</v>
          </cell>
          <cell r="J1404">
            <v>0</v>
          </cell>
          <cell r="K1404">
            <v>0</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H1406">
            <v>0</v>
          </cell>
          <cell r="I1406">
            <v>0</v>
          </cell>
          <cell r="J1406">
            <v>0</v>
          </cell>
          <cell r="K1406">
            <v>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F1416">
            <v>0</v>
          </cell>
          <cell r="G1416">
            <v>0</v>
          </cell>
          <cell r="H1416">
            <v>53401</v>
          </cell>
          <cell r="I1416">
            <v>405847</v>
          </cell>
          <cell r="J1416">
            <v>0</v>
          </cell>
          <cell r="K1416">
            <v>0</v>
          </cell>
          <cell r="L1416">
            <v>405847</v>
          </cell>
        </row>
        <row r="1421">
          <cell r="B1421" t="str">
            <v>다) 공구손료</v>
          </cell>
        </row>
        <row r="1422">
          <cell r="C1422" t="str">
            <v>내 선 전 공</v>
          </cell>
          <cell r="D1422" t="str">
            <v>인</v>
          </cell>
          <cell r="E1422">
            <v>0.22</v>
          </cell>
          <cell r="F1422">
            <v>0</v>
          </cell>
          <cell r="G1422">
            <v>0</v>
          </cell>
          <cell r="H1422">
            <v>0</v>
          </cell>
          <cell r="I1422">
            <v>0</v>
          </cell>
          <cell r="J1422">
            <v>53401</v>
          </cell>
          <cell r="K1422">
            <v>11748</v>
          </cell>
          <cell r="L1422">
            <v>11748</v>
          </cell>
        </row>
        <row r="1425">
          <cell r="A1425" t="str">
            <v>30신_56</v>
          </cell>
          <cell r="B1425" t="str">
            <v>합    계</v>
          </cell>
          <cell r="C1425">
            <v>0</v>
          </cell>
          <cell r="D1425">
            <v>0</v>
          </cell>
          <cell r="E1425">
            <v>0</v>
          </cell>
          <cell r="F1425">
            <v>0</v>
          </cell>
          <cell r="G1425">
            <v>218088</v>
          </cell>
          <cell r="H1425">
            <v>0</v>
          </cell>
          <cell r="I1425">
            <v>440023</v>
          </cell>
          <cell r="J1425">
            <v>0</v>
          </cell>
          <cell r="K1425">
            <v>11748</v>
          </cell>
          <cell r="L1425">
            <v>669859</v>
          </cell>
        </row>
        <row r="1429">
          <cell r="A1429" t="str">
            <v>30신_57A</v>
          </cell>
          <cell r="B1429" t="str">
            <v>57. 통로유도등</v>
          </cell>
          <cell r="C1429" t="str">
            <v>소형</v>
          </cell>
          <cell r="D1429" t="str">
            <v>개</v>
          </cell>
          <cell r="E1429">
            <v>1</v>
          </cell>
          <cell r="F1429">
            <v>0</v>
          </cell>
          <cell r="G1429">
            <v>0</v>
          </cell>
          <cell r="H1429">
            <v>0</v>
          </cell>
          <cell r="I1429">
            <v>0</v>
          </cell>
          <cell r="J1429">
            <v>0</v>
          </cell>
          <cell r="K1429">
            <v>0</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H1431">
            <v>0</v>
          </cell>
          <cell r="I1431">
            <v>0</v>
          </cell>
          <cell r="J1431">
            <v>0</v>
          </cell>
          <cell r="K1431">
            <v>0</v>
          </cell>
          <cell r="L1431">
            <v>35000</v>
          </cell>
        </row>
        <row r="1436">
          <cell r="B1436" t="str">
            <v>나) 노 무 비</v>
          </cell>
        </row>
        <row r="1437">
          <cell r="C1437" t="str">
            <v>내 선 전 공</v>
          </cell>
          <cell r="D1437" t="str">
            <v>인</v>
          </cell>
          <cell r="E1437">
            <v>0.2</v>
          </cell>
          <cell r="F1437">
            <v>0</v>
          </cell>
          <cell r="G1437">
            <v>0</v>
          </cell>
          <cell r="H1437">
            <v>53401</v>
          </cell>
          <cell r="I1437">
            <v>10680</v>
          </cell>
          <cell r="J1437">
            <v>0</v>
          </cell>
          <cell r="K1437">
            <v>0</v>
          </cell>
          <cell r="L1437">
            <v>10680</v>
          </cell>
        </row>
        <row r="1442">
          <cell r="B1442" t="str">
            <v>다) 공구손료</v>
          </cell>
        </row>
        <row r="1443">
          <cell r="C1443" t="str">
            <v>내 선 전 공</v>
          </cell>
          <cell r="D1443" t="str">
            <v>인</v>
          </cell>
          <cell r="E1443">
            <v>0</v>
          </cell>
          <cell r="F1443">
            <v>0</v>
          </cell>
          <cell r="G1443">
            <v>0</v>
          </cell>
          <cell r="H1443">
            <v>0</v>
          </cell>
          <cell r="I1443">
            <v>0</v>
          </cell>
          <cell r="J1443">
            <v>0</v>
          </cell>
          <cell r="K1443">
            <v>0</v>
          </cell>
          <cell r="L1443">
            <v>0</v>
          </cell>
        </row>
        <row r="1448">
          <cell r="A1448" t="str">
            <v>30신_57</v>
          </cell>
          <cell r="B1448" t="str">
            <v>합    계</v>
          </cell>
          <cell r="C1448">
            <v>0</v>
          </cell>
          <cell r="D1448">
            <v>0</v>
          </cell>
          <cell r="E1448">
            <v>0</v>
          </cell>
          <cell r="F1448">
            <v>0</v>
          </cell>
          <cell r="G1448">
            <v>35000</v>
          </cell>
          <cell r="H1448">
            <v>0</v>
          </cell>
          <cell r="I1448">
            <v>10680</v>
          </cell>
          <cell r="J1448">
            <v>0</v>
          </cell>
          <cell r="K1448">
            <v>0</v>
          </cell>
          <cell r="L1448">
            <v>45680</v>
          </cell>
        </row>
        <row r="1454">
          <cell r="A1454" t="str">
            <v>30신_58A</v>
          </cell>
          <cell r="B1454" t="str">
            <v>58. 피난구유도등</v>
          </cell>
          <cell r="C1454" t="str">
            <v>(소형)</v>
          </cell>
          <cell r="D1454" t="str">
            <v>개</v>
          </cell>
          <cell r="E1454">
            <v>1</v>
          </cell>
          <cell r="F1454">
            <v>0</v>
          </cell>
          <cell r="G1454">
            <v>0</v>
          </cell>
          <cell r="H1454">
            <v>0</v>
          </cell>
          <cell r="I1454">
            <v>0</v>
          </cell>
          <cell r="J1454">
            <v>0</v>
          </cell>
          <cell r="K1454">
            <v>0</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H1456">
            <v>0</v>
          </cell>
          <cell r="I1456">
            <v>0</v>
          </cell>
          <cell r="J1456">
            <v>0</v>
          </cell>
          <cell r="K1456">
            <v>0</v>
          </cell>
          <cell r="L1456">
            <v>30000</v>
          </cell>
        </row>
        <row r="1461">
          <cell r="B1461" t="str">
            <v>나) 노 무 비</v>
          </cell>
        </row>
        <row r="1462">
          <cell r="C1462" t="str">
            <v>내 선 전 공</v>
          </cell>
          <cell r="D1462" t="str">
            <v>인</v>
          </cell>
          <cell r="E1462">
            <v>0.2</v>
          </cell>
          <cell r="F1462">
            <v>0</v>
          </cell>
          <cell r="G1462">
            <v>0</v>
          </cell>
          <cell r="H1462">
            <v>53401</v>
          </cell>
          <cell r="I1462">
            <v>10680</v>
          </cell>
          <cell r="J1462">
            <v>0</v>
          </cell>
          <cell r="K1462">
            <v>0</v>
          </cell>
          <cell r="L1462">
            <v>10680</v>
          </cell>
        </row>
        <row r="1467">
          <cell r="B1467" t="str">
            <v>다) 공구손료</v>
          </cell>
        </row>
        <row r="1468">
          <cell r="C1468" t="str">
            <v>내 선 전 공</v>
          </cell>
          <cell r="D1468" t="str">
            <v>인</v>
          </cell>
          <cell r="E1468">
            <v>0</v>
          </cell>
          <cell r="F1468">
            <v>0</v>
          </cell>
          <cell r="G1468">
            <v>0</v>
          </cell>
          <cell r="H1468">
            <v>0</v>
          </cell>
          <cell r="I1468">
            <v>0</v>
          </cell>
          <cell r="J1468">
            <v>0</v>
          </cell>
          <cell r="K1468">
            <v>0</v>
          </cell>
          <cell r="L1468">
            <v>0</v>
          </cell>
        </row>
        <row r="1473">
          <cell r="A1473" t="str">
            <v>30신_58</v>
          </cell>
          <cell r="B1473" t="str">
            <v>합    계</v>
          </cell>
          <cell r="C1473">
            <v>0</v>
          </cell>
          <cell r="D1473">
            <v>0</v>
          </cell>
          <cell r="E1473">
            <v>0</v>
          </cell>
          <cell r="F1473">
            <v>0</v>
          </cell>
          <cell r="G1473">
            <v>30000</v>
          </cell>
          <cell r="H1473">
            <v>0</v>
          </cell>
          <cell r="I1473">
            <v>10680</v>
          </cell>
          <cell r="J1473">
            <v>0</v>
          </cell>
          <cell r="K1473">
            <v>0</v>
          </cell>
          <cell r="L1473">
            <v>40680</v>
          </cell>
        </row>
        <row r="1479">
          <cell r="A1479" t="str">
            <v>30신_59A</v>
          </cell>
          <cell r="B1479" t="str">
            <v>59. 피난구유도등</v>
          </cell>
          <cell r="C1479" t="str">
            <v>(중형)</v>
          </cell>
          <cell r="D1479" t="str">
            <v>개</v>
          </cell>
          <cell r="E1479">
            <v>1</v>
          </cell>
          <cell r="F1479">
            <v>0</v>
          </cell>
          <cell r="G1479">
            <v>0</v>
          </cell>
          <cell r="H1479">
            <v>0</v>
          </cell>
          <cell r="I1479">
            <v>0</v>
          </cell>
          <cell r="J1479">
            <v>0</v>
          </cell>
          <cell r="K1479">
            <v>0</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H1481">
            <v>0</v>
          </cell>
          <cell r="I1481">
            <v>0</v>
          </cell>
          <cell r="J1481">
            <v>0</v>
          </cell>
          <cell r="K1481">
            <v>0</v>
          </cell>
          <cell r="L1481">
            <v>45000</v>
          </cell>
        </row>
        <row r="1486">
          <cell r="B1486" t="str">
            <v>나) 노 무 비</v>
          </cell>
        </row>
        <row r="1487">
          <cell r="C1487" t="str">
            <v>내 선 전 공</v>
          </cell>
          <cell r="D1487" t="str">
            <v>인</v>
          </cell>
          <cell r="E1487">
            <v>0.2</v>
          </cell>
          <cell r="F1487">
            <v>0</v>
          </cell>
          <cell r="G1487">
            <v>0</v>
          </cell>
          <cell r="H1487">
            <v>53401</v>
          </cell>
          <cell r="I1487">
            <v>10680</v>
          </cell>
          <cell r="J1487">
            <v>0</v>
          </cell>
          <cell r="K1487">
            <v>0</v>
          </cell>
          <cell r="L1487">
            <v>10680</v>
          </cell>
        </row>
        <row r="1492">
          <cell r="B1492" t="str">
            <v>다) 공구손료</v>
          </cell>
        </row>
        <row r="1493">
          <cell r="C1493" t="str">
            <v>내 선 전 공</v>
          </cell>
          <cell r="D1493" t="str">
            <v>인</v>
          </cell>
          <cell r="E1493">
            <v>0</v>
          </cell>
          <cell r="F1493">
            <v>0</v>
          </cell>
          <cell r="G1493">
            <v>0</v>
          </cell>
          <cell r="H1493">
            <v>0</v>
          </cell>
          <cell r="I1493">
            <v>0</v>
          </cell>
          <cell r="J1493">
            <v>0</v>
          </cell>
          <cell r="K1493">
            <v>0</v>
          </cell>
          <cell r="L1493">
            <v>0</v>
          </cell>
        </row>
        <row r="1498">
          <cell r="A1498" t="str">
            <v>30신_59</v>
          </cell>
          <cell r="B1498" t="str">
            <v>합    계</v>
          </cell>
          <cell r="C1498">
            <v>0</v>
          </cell>
          <cell r="D1498">
            <v>0</v>
          </cell>
          <cell r="E1498">
            <v>0</v>
          </cell>
          <cell r="F1498">
            <v>0</v>
          </cell>
          <cell r="G1498">
            <v>45000</v>
          </cell>
          <cell r="H1498">
            <v>0</v>
          </cell>
          <cell r="I1498">
            <v>10680</v>
          </cell>
          <cell r="J1498">
            <v>0</v>
          </cell>
          <cell r="K1498">
            <v>0</v>
          </cell>
          <cell r="L1498">
            <v>55680</v>
          </cell>
        </row>
        <row r="1504">
          <cell r="A1504" t="str">
            <v>30신_60A</v>
          </cell>
          <cell r="B1504" t="str">
            <v>60. 케이블신설</v>
          </cell>
          <cell r="C1504" t="str">
            <v>CV  38㎟/1C 외 각종</v>
          </cell>
          <cell r="D1504" t="str">
            <v>m</v>
          </cell>
          <cell r="E1504">
            <v>4275</v>
          </cell>
          <cell r="F1504">
            <v>0</v>
          </cell>
          <cell r="G1504">
            <v>0</v>
          </cell>
          <cell r="H1504">
            <v>0</v>
          </cell>
          <cell r="I1504">
            <v>0</v>
          </cell>
          <cell r="J1504">
            <v>0</v>
          </cell>
          <cell r="K1504">
            <v>0</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H1506">
            <v>0</v>
          </cell>
          <cell r="I1506">
            <v>0</v>
          </cell>
          <cell r="J1506">
            <v>0</v>
          </cell>
          <cell r="K1506">
            <v>0</v>
          </cell>
          <cell r="L1506">
            <v>141988</v>
          </cell>
        </row>
        <row r="1507">
          <cell r="A1507" t="str">
            <v>케 이 블600V CV 5.5㎟/1C</v>
          </cell>
          <cell r="B1507" t="str">
            <v>케 이 블</v>
          </cell>
          <cell r="C1507" t="str">
            <v>600V CV 5.5㎟/1C</v>
          </cell>
          <cell r="D1507" t="str">
            <v>m</v>
          </cell>
          <cell r="E1507">
            <v>777</v>
          </cell>
          <cell r="F1507">
            <v>315</v>
          </cell>
          <cell r="G1507">
            <v>244755</v>
          </cell>
          <cell r="H1507">
            <v>0</v>
          </cell>
          <cell r="I1507">
            <v>0</v>
          </cell>
          <cell r="J1507">
            <v>0</v>
          </cell>
          <cell r="K1507">
            <v>0</v>
          </cell>
          <cell r="L1507">
            <v>244755</v>
          </cell>
        </row>
        <row r="1508">
          <cell r="A1508" t="str">
            <v>케 이 블600V CV 14㎟/1C</v>
          </cell>
          <cell r="B1508" t="str">
            <v>케 이 블</v>
          </cell>
          <cell r="C1508" t="str">
            <v>600V CV 14㎟/1C</v>
          </cell>
          <cell r="D1508" t="str">
            <v>m</v>
          </cell>
          <cell r="E1508">
            <v>659</v>
          </cell>
          <cell r="F1508">
            <v>642</v>
          </cell>
          <cell r="G1508">
            <v>423078</v>
          </cell>
          <cell r="H1508">
            <v>0</v>
          </cell>
          <cell r="I1508">
            <v>0</v>
          </cell>
          <cell r="J1508">
            <v>0</v>
          </cell>
          <cell r="K1508">
            <v>0</v>
          </cell>
          <cell r="L1508">
            <v>423078</v>
          </cell>
        </row>
        <row r="1509">
          <cell r="A1509" t="str">
            <v>케 이 블600V CV 22㎟/1C</v>
          </cell>
          <cell r="B1509" t="str">
            <v>케 이 블</v>
          </cell>
          <cell r="C1509" t="str">
            <v>600V CV 22㎟/1C</v>
          </cell>
          <cell r="D1509" t="str">
            <v>m</v>
          </cell>
          <cell r="E1509">
            <v>47</v>
          </cell>
          <cell r="F1509">
            <v>928</v>
          </cell>
          <cell r="G1509">
            <v>43616</v>
          </cell>
          <cell r="H1509">
            <v>0</v>
          </cell>
          <cell r="I1509">
            <v>0</v>
          </cell>
          <cell r="J1509">
            <v>0</v>
          </cell>
          <cell r="K1509">
            <v>0</v>
          </cell>
          <cell r="L1509">
            <v>43616</v>
          </cell>
        </row>
        <row r="1510">
          <cell r="A1510" t="str">
            <v>케 이 블600V CV 38㎟/1C</v>
          </cell>
          <cell r="B1510" t="str">
            <v>케 이 블</v>
          </cell>
          <cell r="C1510" t="str">
            <v>600V CV 38㎟/1C</v>
          </cell>
          <cell r="D1510" t="str">
            <v>m</v>
          </cell>
          <cell r="E1510">
            <v>2315</v>
          </cell>
          <cell r="F1510">
            <v>1451</v>
          </cell>
          <cell r="G1510">
            <v>3359065</v>
          </cell>
          <cell r="H1510">
            <v>0</v>
          </cell>
          <cell r="I1510">
            <v>0</v>
          </cell>
          <cell r="J1510">
            <v>0</v>
          </cell>
          <cell r="K1510">
            <v>0</v>
          </cell>
          <cell r="L1510">
            <v>3359065</v>
          </cell>
        </row>
        <row r="1511">
          <cell r="A1511" t="str">
            <v>케 이 블600V CV 60㎟/1C</v>
          </cell>
          <cell r="B1511" t="str">
            <v>케 이 블</v>
          </cell>
          <cell r="C1511" t="str">
            <v>600V CV 60㎟/1C</v>
          </cell>
          <cell r="D1511" t="str">
            <v>m</v>
          </cell>
          <cell r="E1511">
            <v>37</v>
          </cell>
          <cell r="F1511">
            <v>2272</v>
          </cell>
          <cell r="G1511">
            <v>84064</v>
          </cell>
          <cell r="H1511">
            <v>0</v>
          </cell>
          <cell r="I1511">
            <v>0</v>
          </cell>
          <cell r="J1511">
            <v>0</v>
          </cell>
          <cell r="K1511">
            <v>0</v>
          </cell>
          <cell r="L1511">
            <v>84064</v>
          </cell>
        </row>
        <row r="1512">
          <cell r="A1512" t="str">
            <v>케 이 블600V CV 150㎟/1C</v>
          </cell>
          <cell r="B1512" t="str">
            <v>케 이 블</v>
          </cell>
          <cell r="C1512" t="str">
            <v>600V CV 150㎟/1C</v>
          </cell>
          <cell r="D1512" t="str">
            <v>m</v>
          </cell>
          <cell r="E1512">
            <v>42</v>
          </cell>
          <cell r="F1512">
            <v>5426</v>
          </cell>
          <cell r="G1512">
            <v>227892</v>
          </cell>
          <cell r="H1512">
            <v>0</v>
          </cell>
          <cell r="I1512">
            <v>0</v>
          </cell>
          <cell r="J1512">
            <v>0</v>
          </cell>
          <cell r="K1512">
            <v>0</v>
          </cell>
          <cell r="L1512">
            <v>227892</v>
          </cell>
        </row>
        <row r="1513">
          <cell r="A1513" t="str">
            <v>케 이 블600V CV 200㎟/1C</v>
          </cell>
          <cell r="B1513" t="str">
            <v>케 이 블</v>
          </cell>
          <cell r="C1513" t="str">
            <v>600V CV 200㎟/1C</v>
          </cell>
          <cell r="D1513" t="str">
            <v>m</v>
          </cell>
          <cell r="E1513">
            <v>18</v>
          </cell>
          <cell r="F1513">
            <v>7513</v>
          </cell>
          <cell r="G1513">
            <v>135234</v>
          </cell>
          <cell r="H1513">
            <v>0</v>
          </cell>
          <cell r="I1513">
            <v>0</v>
          </cell>
          <cell r="J1513">
            <v>0</v>
          </cell>
          <cell r="K1513">
            <v>0</v>
          </cell>
          <cell r="L1513">
            <v>135234</v>
          </cell>
        </row>
        <row r="1514">
          <cell r="A1514" t="str">
            <v>케 이 블600V CV 250㎟/1C</v>
          </cell>
          <cell r="B1514" t="str">
            <v>케 이 블</v>
          </cell>
          <cell r="C1514" t="str">
            <v>600V CV 250㎟/1C</v>
          </cell>
          <cell r="D1514" t="str">
            <v>m</v>
          </cell>
          <cell r="E1514">
            <v>63</v>
          </cell>
          <cell r="F1514">
            <v>9147</v>
          </cell>
          <cell r="G1514">
            <v>576261</v>
          </cell>
          <cell r="H1514">
            <v>0</v>
          </cell>
          <cell r="I1514">
            <v>0</v>
          </cell>
          <cell r="J1514">
            <v>0</v>
          </cell>
          <cell r="K1514">
            <v>0</v>
          </cell>
          <cell r="L1514">
            <v>576261</v>
          </cell>
        </row>
        <row r="1515">
          <cell r="A1515" t="str">
            <v>케 이 블FR-8  38㎟/1C</v>
          </cell>
          <cell r="B1515" t="str">
            <v>케 이 블</v>
          </cell>
          <cell r="C1515" t="str">
            <v>FR-8  38㎟/1C</v>
          </cell>
          <cell r="D1515" t="str">
            <v>m</v>
          </cell>
          <cell r="E1515">
            <v>273</v>
          </cell>
          <cell r="F1515">
            <v>2251</v>
          </cell>
          <cell r="G1515">
            <v>614523</v>
          </cell>
          <cell r="H1515">
            <v>0</v>
          </cell>
          <cell r="I1515">
            <v>0</v>
          </cell>
          <cell r="J1515">
            <v>0</v>
          </cell>
          <cell r="K1515">
            <v>0</v>
          </cell>
          <cell r="L1515">
            <v>614523</v>
          </cell>
        </row>
        <row r="1516">
          <cell r="A1516" t="str">
            <v>압착단자14 ㎟</v>
          </cell>
          <cell r="B1516" t="str">
            <v>압착단자</v>
          </cell>
          <cell r="C1516" t="str">
            <v>14 ㎟</v>
          </cell>
          <cell r="D1516" t="str">
            <v>개</v>
          </cell>
          <cell r="E1516">
            <v>61</v>
          </cell>
          <cell r="F1516">
            <v>160</v>
          </cell>
          <cell r="G1516">
            <v>9760</v>
          </cell>
          <cell r="H1516">
            <v>0</v>
          </cell>
          <cell r="I1516">
            <v>0</v>
          </cell>
          <cell r="J1516">
            <v>0</v>
          </cell>
          <cell r="K1516">
            <v>0</v>
          </cell>
          <cell r="L1516">
            <v>9760</v>
          </cell>
        </row>
        <row r="1517">
          <cell r="A1517" t="str">
            <v>압착단자22 ㎟</v>
          </cell>
          <cell r="B1517" t="str">
            <v>압착단자</v>
          </cell>
          <cell r="C1517" t="str">
            <v>22 ㎟</v>
          </cell>
          <cell r="D1517" t="str">
            <v>개</v>
          </cell>
          <cell r="E1517">
            <v>18</v>
          </cell>
          <cell r="F1517">
            <v>230</v>
          </cell>
          <cell r="G1517">
            <v>4140</v>
          </cell>
          <cell r="H1517">
            <v>0</v>
          </cell>
          <cell r="I1517">
            <v>0</v>
          </cell>
          <cell r="J1517">
            <v>0</v>
          </cell>
          <cell r="K1517">
            <v>0</v>
          </cell>
          <cell r="L1517">
            <v>4140</v>
          </cell>
        </row>
        <row r="1518">
          <cell r="A1518" t="str">
            <v>압착단자38 ㎟</v>
          </cell>
          <cell r="B1518" t="str">
            <v>압착단자</v>
          </cell>
          <cell r="C1518" t="str">
            <v>38 ㎟</v>
          </cell>
          <cell r="D1518" t="str">
            <v>개</v>
          </cell>
          <cell r="E1518">
            <v>50</v>
          </cell>
          <cell r="F1518">
            <v>281</v>
          </cell>
          <cell r="G1518">
            <v>14050</v>
          </cell>
          <cell r="H1518">
            <v>0</v>
          </cell>
          <cell r="I1518">
            <v>0</v>
          </cell>
          <cell r="J1518">
            <v>0</v>
          </cell>
          <cell r="K1518">
            <v>0</v>
          </cell>
          <cell r="L1518">
            <v>14050</v>
          </cell>
        </row>
        <row r="1519">
          <cell r="A1519" t="str">
            <v>압착단자60 ㎟</v>
          </cell>
          <cell r="B1519" t="str">
            <v>압착단자</v>
          </cell>
          <cell r="C1519" t="str">
            <v>60 ㎟</v>
          </cell>
          <cell r="D1519" t="str">
            <v>개</v>
          </cell>
          <cell r="E1519">
            <v>9</v>
          </cell>
          <cell r="F1519">
            <v>486</v>
          </cell>
          <cell r="G1519">
            <v>4374</v>
          </cell>
          <cell r="H1519">
            <v>0</v>
          </cell>
          <cell r="I1519">
            <v>0</v>
          </cell>
          <cell r="J1519">
            <v>0</v>
          </cell>
          <cell r="K1519">
            <v>0</v>
          </cell>
          <cell r="L1519">
            <v>4374</v>
          </cell>
        </row>
        <row r="1520">
          <cell r="B1520" t="str">
            <v>동관단자</v>
          </cell>
          <cell r="C1520" t="str">
            <v>60 ㎟</v>
          </cell>
          <cell r="D1520" t="str">
            <v>개</v>
          </cell>
          <cell r="E1520">
            <v>8</v>
          </cell>
          <cell r="F1520">
            <v>1050</v>
          </cell>
          <cell r="G1520">
            <v>8400</v>
          </cell>
          <cell r="H1520">
            <v>0</v>
          </cell>
          <cell r="I1520">
            <v>0</v>
          </cell>
          <cell r="J1520">
            <v>0</v>
          </cell>
          <cell r="K1520">
            <v>0</v>
          </cell>
          <cell r="L1520">
            <v>8400</v>
          </cell>
        </row>
        <row r="1521">
          <cell r="B1521" t="str">
            <v>동관단자</v>
          </cell>
          <cell r="C1521" t="str">
            <v>200 ㎟</v>
          </cell>
          <cell r="D1521" t="str">
            <v>개</v>
          </cell>
          <cell r="E1521">
            <v>6</v>
          </cell>
          <cell r="F1521">
            <v>4090</v>
          </cell>
          <cell r="G1521">
            <v>24540</v>
          </cell>
          <cell r="H1521">
            <v>0</v>
          </cell>
          <cell r="I1521">
            <v>0</v>
          </cell>
          <cell r="J1521">
            <v>0</v>
          </cell>
          <cell r="K1521">
            <v>0</v>
          </cell>
          <cell r="L1521">
            <v>24540</v>
          </cell>
        </row>
        <row r="1522">
          <cell r="B1522" t="str">
            <v>동관단자</v>
          </cell>
          <cell r="C1522" t="str">
            <v>250 ㎟</v>
          </cell>
          <cell r="D1522" t="str">
            <v>개</v>
          </cell>
          <cell r="E1522">
            <v>14</v>
          </cell>
          <cell r="F1522">
            <v>4680</v>
          </cell>
          <cell r="G1522">
            <v>65520</v>
          </cell>
          <cell r="H1522">
            <v>0</v>
          </cell>
          <cell r="I1522">
            <v>0</v>
          </cell>
          <cell r="J1522">
            <v>0</v>
          </cell>
          <cell r="K1522">
            <v>0</v>
          </cell>
          <cell r="L1522">
            <v>65520</v>
          </cell>
        </row>
        <row r="1523">
          <cell r="B1523" t="str">
            <v>케이블헤드</v>
          </cell>
          <cell r="C1523" t="str">
            <v>6.6KV 14 ㎟/1C(3상분)</v>
          </cell>
          <cell r="D1523" t="str">
            <v>개</v>
          </cell>
          <cell r="E1523">
            <v>2</v>
          </cell>
          <cell r="F1523">
            <v>72100</v>
          </cell>
          <cell r="G1523">
            <v>144200</v>
          </cell>
          <cell r="H1523">
            <v>0</v>
          </cell>
          <cell r="I1523">
            <v>0</v>
          </cell>
          <cell r="J1523">
            <v>0</v>
          </cell>
          <cell r="K1523">
            <v>0</v>
          </cell>
          <cell r="L1523">
            <v>144200</v>
          </cell>
        </row>
        <row r="1524">
          <cell r="B1524" t="str">
            <v>케이블헤드</v>
          </cell>
          <cell r="C1524" t="str">
            <v>6.6KV 38 ㎟/1C(3상분)</v>
          </cell>
          <cell r="D1524" t="str">
            <v>개</v>
          </cell>
          <cell r="E1524">
            <v>9</v>
          </cell>
          <cell r="F1524">
            <v>85800</v>
          </cell>
          <cell r="G1524">
            <v>772200</v>
          </cell>
          <cell r="H1524">
            <v>0</v>
          </cell>
          <cell r="I1524">
            <v>0</v>
          </cell>
          <cell r="J1524">
            <v>0</v>
          </cell>
          <cell r="K1524">
            <v>0</v>
          </cell>
          <cell r="L1524">
            <v>772200</v>
          </cell>
        </row>
        <row r="1525">
          <cell r="B1525" t="str">
            <v>케이블헤드</v>
          </cell>
          <cell r="C1525" t="str">
            <v>6.6KV 60 ㎟/1C(3상분)</v>
          </cell>
          <cell r="D1525" t="str">
            <v>개</v>
          </cell>
          <cell r="E1525">
            <v>2</v>
          </cell>
          <cell r="F1525">
            <v>93700</v>
          </cell>
          <cell r="G1525">
            <v>187400</v>
          </cell>
          <cell r="H1525">
            <v>0</v>
          </cell>
          <cell r="I1525">
            <v>0</v>
          </cell>
          <cell r="J1525">
            <v>0</v>
          </cell>
          <cell r="K1525">
            <v>0</v>
          </cell>
          <cell r="L1525">
            <v>187400</v>
          </cell>
        </row>
        <row r="1529">
          <cell r="B1529" t="str">
            <v>나) 노 무 비</v>
          </cell>
        </row>
        <row r="1530">
          <cell r="C1530" t="str">
            <v>고압케이블전공</v>
          </cell>
          <cell r="D1530" t="str">
            <v>인</v>
          </cell>
          <cell r="E1530">
            <v>8.9</v>
          </cell>
          <cell r="F1530">
            <v>0</v>
          </cell>
          <cell r="G1530">
            <v>0</v>
          </cell>
          <cell r="H1530">
            <v>80902</v>
          </cell>
          <cell r="I1530">
            <v>720027</v>
          </cell>
          <cell r="J1530">
            <v>0</v>
          </cell>
          <cell r="K1530">
            <v>0</v>
          </cell>
          <cell r="L1530">
            <v>720027</v>
          </cell>
        </row>
        <row r="1531">
          <cell r="C1531" t="str">
            <v>저압케이블전공</v>
          </cell>
          <cell r="D1531" t="str">
            <v>인</v>
          </cell>
          <cell r="E1531">
            <v>153.84</v>
          </cell>
          <cell r="F1531">
            <v>0</v>
          </cell>
          <cell r="G1531">
            <v>0</v>
          </cell>
          <cell r="H1531">
            <v>67695</v>
          </cell>
          <cell r="I1531">
            <v>10414198</v>
          </cell>
          <cell r="J1531">
            <v>0</v>
          </cell>
          <cell r="K1531">
            <v>0</v>
          </cell>
          <cell r="L1531">
            <v>10414198</v>
          </cell>
        </row>
        <row r="1534">
          <cell r="B1534" t="str">
            <v>다) 공구손료</v>
          </cell>
        </row>
        <row r="1535">
          <cell r="C1535" t="str">
            <v>고압케이블전공</v>
          </cell>
          <cell r="D1535" t="str">
            <v>인</v>
          </cell>
          <cell r="E1535">
            <v>0.26</v>
          </cell>
          <cell r="F1535">
            <v>0</v>
          </cell>
          <cell r="G1535">
            <v>0</v>
          </cell>
          <cell r="H1535">
            <v>0</v>
          </cell>
          <cell r="I1535">
            <v>0</v>
          </cell>
          <cell r="J1535">
            <v>80902</v>
          </cell>
          <cell r="K1535">
            <v>21034</v>
          </cell>
          <cell r="L1535">
            <v>21034</v>
          </cell>
        </row>
        <row r="1536">
          <cell r="C1536" t="str">
            <v>저압케이블전공</v>
          </cell>
          <cell r="D1536" t="str">
            <v>인</v>
          </cell>
          <cell r="E1536">
            <v>4.6100000000000003</v>
          </cell>
          <cell r="F1536">
            <v>0</v>
          </cell>
          <cell r="G1536">
            <v>0</v>
          </cell>
          <cell r="H1536">
            <v>0</v>
          </cell>
          <cell r="I1536">
            <v>0</v>
          </cell>
          <cell r="J1536">
            <v>67695</v>
          </cell>
          <cell r="K1536">
            <v>312073</v>
          </cell>
          <cell r="L1536">
            <v>312073</v>
          </cell>
        </row>
        <row r="1545">
          <cell r="A1545" t="str">
            <v>30신_60</v>
          </cell>
          <cell r="B1545" t="str">
            <v>합    계</v>
          </cell>
          <cell r="C1545">
            <v>0</v>
          </cell>
          <cell r="D1545">
            <v>0</v>
          </cell>
          <cell r="E1545">
            <v>0</v>
          </cell>
          <cell r="F1545">
            <v>0</v>
          </cell>
          <cell r="G1545">
            <v>7085060</v>
          </cell>
          <cell r="H1545">
            <v>0</v>
          </cell>
          <cell r="I1545">
            <v>11134225</v>
          </cell>
          <cell r="J1545">
            <v>0</v>
          </cell>
          <cell r="K1545">
            <v>333107</v>
          </cell>
          <cell r="L1545">
            <v>18552392</v>
          </cell>
        </row>
        <row r="1554">
          <cell r="A1554" t="str">
            <v>30신_61A</v>
          </cell>
          <cell r="B1554" t="str">
            <v>61. 옥내배관배선신설</v>
          </cell>
          <cell r="C1554" t="str">
            <v>각  종</v>
          </cell>
          <cell r="D1554" t="str">
            <v>식</v>
          </cell>
          <cell r="E1554">
            <v>1</v>
          </cell>
          <cell r="F1554">
            <v>0</v>
          </cell>
          <cell r="G1554">
            <v>0</v>
          </cell>
          <cell r="H1554">
            <v>0</v>
          </cell>
          <cell r="I1554">
            <v>0</v>
          </cell>
          <cell r="J1554">
            <v>0</v>
          </cell>
          <cell r="K1554">
            <v>0</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H1556">
            <v>0</v>
          </cell>
          <cell r="I1556">
            <v>0</v>
          </cell>
          <cell r="J1556">
            <v>0</v>
          </cell>
          <cell r="K1556">
            <v>0</v>
          </cell>
          <cell r="L1556">
            <v>9612</v>
          </cell>
        </row>
        <row r="1557">
          <cell r="A1557" t="str">
            <v>강제전선관ST 54C</v>
          </cell>
          <cell r="B1557" t="str">
            <v>강제전선관</v>
          </cell>
          <cell r="C1557" t="str">
            <v>ST 54C</v>
          </cell>
          <cell r="D1557" t="str">
            <v>m</v>
          </cell>
          <cell r="E1557">
            <v>36</v>
          </cell>
          <cell r="F1557">
            <v>3178</v>
          </cell>
          <cell r="G1557">
            <v>114408</v>
          </cell>
          <cell r="H1557">
            <v>0</v>
          </cell>
          <cell r="I1557">
            <v>0</v>
          </cell>
          <cell r="J1557">
            <v>0</v>
          </cell>
          <cell r="K1557">
            <v>0</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H1558">
            <v>0</v>
          </cell>
          <cell r="I1558">
            <v>0</v>
          </cell>
          <cell r="J1558">
            <v>0</v>
          </cell>
          <cell r="K1558">
            <v>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H1559">
            <v>0</v>
          </cell>
          <cell r="I1559">
            <v>0</v>
          </cell>
          <cell r="J1559">
            <v>0</v>
          </cell>
          <cell r="K1559">
            <v>0</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H1560">
            <v>0</v>
          </cell>
          <cell r="I1560">
            <v>0</v>
          </cell>
          <cell r="J1560">
            <v>0</v>
          </cell>
          <cell r="K1560">
            <v>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H1561">
            <v>0</v>
          </cell>
          <cell r="I1561">
            <v>0</v>
          </cell>
          <cell r="J1561">
            <v>0</v>
          </cell>
          <cell r="K1561">
            <v>0</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H1562">
            <v>0</v>
          </cell>
          <cell r="I1562">
            <v>0</v>
          </cell>
          <cell r="J1562">
            <v>0</v>
          </cell>
          <cell r="K1562">
            <v>0</v>
          </cell>
          <cell r="L1562">
            <v>17920</v>
          </cell>
        </row>
        <row r="1564">
          <cell r="B1564" t="str">
            <v>전선관부속품비</v>
          </cell>
          <cell r="C1564" t="str">
            <v>전선관(15%)</v>
          </cell>
          <cell r="D1564" t="str">
            <v>식</v>
          </cell>
          <cell r="E1564">
            <v>1</v>
          </cell>
          <cell r="F1564">
            <v>272410.05</v>
          </cell>
          <cell r="G1564">
            <v>272410.05</v>
          </cell>
          <cell r="H1564">
            <v>0</v>
          </cell>
          <cell r="I1564">
            <v>0</v>
          </cell>
          <cell r="J1564">
            <v>0</v>
          </cell>
          <cell r="K1564">
            <v>0</v>
          </cell>
          <cell r="L1564">
            <v>272410.05</v>
          </cell>
        </row>
        <row r="1565">
          <cell r="A1565" t="str">
            <v>전     선IV  1.6mm</v>
          </cell>
          <cell r="B1565" t="str">
            <v>전     선</v>
          </cell>
          <cell r="C1565" t="str">
            <v>IV  1.6mm</v>
          </cell>
          <cell r="D1565" t="str">
            <v>m</v>
          </cell>
          <cell r="E1565">
            <v>4373</v>
          </cell>
          <cell r="F1565">
            <v>75</v>
          </cell>
          <cell r="G1565">
            <v>327975</v>
          </cell>
          <cell r="H1565">
            <v>0</v>
          </cell>
          <cell r="I1565">
            <v>0</v>
          </cell>
          <cell r="J1565">
            <v>0</v>
          </cell>
          <cell r="K1565">
            <v>0</v>
          </cell>
          <cell r="L1565">
            <v>327975</v>
          </cell>
        </row>
        <row r="1566">
          <cell r="A1566" t="str">
            <v>전     선IV  2.0mm</v>
          </cell>
          <cell r="B1566" t="str">
            <v>전     선</v>
          </cell>
          <cell r="C1566" t="str">
            <v>IV  2.0mm</v>
          </cell>
          <cell r="D1566" t="str">
            <v>m</v>
          </cell>
          <cell r="E1566">
            <v>10181</v>
          </cell>
          <cell r="F1566">
            <v>109</v>
          </cell>
          <cell r="G1566">
            <v>1109729</v>
          </cell>
          <cell r="H1566">
            <v>0</v>
          </cell>
          <cell r="I1566">
            <v>0</v>
          </cell>
          <cell r="J1566">
            <v>0</v>
          </cell>
          <cell r="K1566">
            <v>0</v>
          </cell>
          <cell r="L1566">
            <v>1109729</v>
          </cell>
        </row>
        <row r="1567">
          <cell r="A1567" t="str">
            <v>전     선IV  3.5㎟</v>
          </cell>
          <cell r="B1567" t="str">
            <v>전     선</v>
          </cell>
          <cell r="C1567" t="str">
            <v>IV  3.5㎟</v>
          </cell>
          <cell r="D1567" t="str">
            <v>m</v>
          </cell>
          <cell r="E1567">
            <v>203</v>
          </cell>
          <cell r="F1567">
            <v>140</v>
          </cell>
          <cell r="G1567">
            <v>28420</v>
          </cell>
          <cell r="H1567">
            <v>0</v>
          </cell>
          <cell r="I1567">
            <v>0</v>
          </cell>
          <cell r="J1567">
            <v>0</v>
          </cell>
          <cell r="K1567">
            <v>0</v>
          </cell>
          <cell r="L1567">
            <v>28420</v>
          </cell>
        </row>
        <row r="1568">
          <cell r="A1568" t="str">
            <v>전     선IV  5.5㎟</v>
          </cell>
          <cell r="B1568" t="str">
            <v>전     선</v>
          </cell>
          <cell r="C1568" t="str">
            <v>IV  5.5㎟</v>
          </cell>
          <cell r="D1568" t="str">
            <v>m</v>
          </cell>
          <cell r="E1568">
            <v>650</v>
          </cell>
          <cell r="F1568">
            <v>210</v>
          </cell>
          <cell r="G1568">
            <v>136500</v>
          </cell>
          <cell r="H1568">
            <v>0</v>
          </cell>
          <cell r="I1568">
            <v>0</v>
          </cell>
          <cell r="J1568">
            <v>0</v>
          </cell>
          <cell r="K1568">
            <v>0</v>
          </cell>
          <cell r="L1568">
            <v>136500</v>
          </cell>
        </row>
        <row r="1569">
          <cell r="A1569" t="str">
            <v>전     선IV  8㎟</v>
          </cell>
          <cell r="B1569" t="str">
            <v>전     선</v>
          </cell>
          <cell r="C1569" t="str">
            <v>IV  8㎟</v>
          </cell>
          <cell r="D1569" t="str">
            <v>m</v>
          </cell>
          <cell r="E1569">
            <v>567</v>
          </cell>
          <cell r="F1569">
            <v>305</v>
          </cell>
          <cell r="G1569">
            <v>172935</v>
          </cell>
          <cell r="H1569">
            <v>0</v>
          </cell>
          <cell r="I1569">
            <v>0</v>
          </cell>
          <cell r="J1569">
            <v>0</v>
          </cell>
          <cell r="K1569">
            <v>0</v>
          </cell>
          <cell r="L1569">
            <v>172935</v>
          </cell>
        </row>
        <row r="1570">
          <cell r="A1570" t="str">
            <v>전     선IV  14㎟</v>
          </cell>
          <cell r="B1570" t="str">
            <v>전     선</v>
          </cell>
          <cell r="C1570" t="str">
            <v>IV  14㎟</v>
          </cell>
          <cell r="D1570" t="str">
            <v>m</v>
          </cell>
          <cell r="E1570">
            <v>434</v>
          </cell>
          <cell r="F1570">
            <v>556</v>
          </cell>
          <cell r="G1570">
            <v>241304</v>
          </cell>
          <cell r="H1570">
            <v>0</v>
          </cell>
          <cell r="I1570">
            <v>0</v>
          </cell>
          <cell r="J1570">
            <v>0</v>
          </cell>
          <cell r="K1570">
            <v>0</v>
          </cell>
          <cell r="L1570">
            <v>241304</v>
          </cell>
        </row>
        <row r="1571">
          <cell r="A1571" t="str">
            <v>전     선GV  14㎟</v>
          </cell>
          <cell r="B1571" t="str">
            <v>전     선</v>
          </cell>
          <cell r="C1571" t="str">
            <v>GV  14㎟</v>
          </cell>
          <cell r="D1571" t="str">
            <v>m</v>
          </cell>
          <cell r="E1571">
            <v>55</v>
          </cell>
          <cell r="F1571">
            <v>691</v>
          </cell>
          <cell r="G1571">
            <v>38005</v>
          </cell>
          <cell r="H1571">
            <v>0</v>
          </cell>
          <cell r="I1571">
            <v>0</v>
          </cell>
          <cell r="J1571">
            <v>0</v>
          </cell>
          <cell r="K1571">
            <v>0</v>
          </cell>
          <cell r="L1571">
            <v>38005</v>
          </cell>
        </row>
        <row r="1572">
          <cell r="A1572" t="str">
            <v>전     선GV  60㎟</v>
          </cell>
          <cell r="B1572" t="str">
            <v>전     선</v>
          </cell>
          <cell r="C1572" t="str">
            <v>GV  60㎟</v>
          </cell>
          <cell r="D1572" t="str">
            <v>m</v>
          </cell>
          <cell r="E1572">
            <v>247</v>
          </cell>
          <cell r="F1572">
            <v>2357</v>
          </cell>
          <cell r="G1572">
            <v>582179</v>
          </cell>
          <cell r="H1572">
            <v>0</v>
          </cell>
          <cell r="I1572">
            <v>0</v>
          </cell>
          <cell r="J1572">
            <v>0</v>
          </cell>
          <cell r="K1572">
            <v>0</v>
          </cell>
          <cell r="L1572">
            <v>582179</v>
          </cell>
        </row>
        <row r="1573">
          <cell r="A1573" t="str">
            <v>전     선HIV  2.0mm</v>
          </cell>
          <cell r="B1573" t="str">
            <v>전     선</v>
          </cell>
          <cell r="C1573" t="str">
            <v>HIV  2.0mm</v>
          </cell>
          <cell r="D1573" t="str">
            <v>m</v>
          </cell>
          <cell r="E1573">
            <v>1506</v>
          </cell>
          <cell r="F1573">
            <v>113</v>
          </cell>
          <cell r="G1573">
            <v>170178</v>
          </cell>
          <cell r="H1573">
            <v>0</v>
          </cell>
          <cell r="I1573">
            <v>0</v>
          </cell>
          <cell r="J1573">
            <v>0</v>
          </cell>
          <cell r="K1573">
            <v>0</v>
          </cell>
          <cell r="L1573">
            <v>170178</v>
          </cell>
        </row>
        <row r="1574">
          <cell r="A1574" t="str">
            <v>나 동 선2.0㎟</v>
          </cell>
          <cell r="B1574" t="str">
            <v>나 동 선</v>
          </cell>
          <cell r="C1574" t="str">
            <v>2.0㎟</v>
          </cell>
          <cell r="D1574" t="str">
            <v>m</v>
          </cell>
          <cell r="E1574">
            <v>18</v>
          </cell>
          <cell r="F1574">
            <v>67</v>
          </cell>
          <cell r="G1574">
            <v>1206</v>
          </cell>
          <cell r="H1574">
            <v>0</v>
          </cell>
          <cell r="I1574">
            <v>0</v>
          </cell>
          <cell r="J1574">
            <v>0</v>
          </cell>
          <cell r="K1574">
            <v>0</v>
          </cell>
          <cell r="L1574">
            <v>1206</v>
          </cell>
        </row>
        <row r="1575">
          <cell r="A1575" t="str">
            <v>크램프 (일반)ST  28C</v>
          </cell>
          <cell r="B1575" t="str">
            <v>크램프 (일반)</v>
          </cell>
          <cell r="C1575" t="str">
            <v>ST  28C</v>
          </cell>
          <cell r="D1575" t="str">
            <v>개</v>
          </cell>
          <cell r="E1575">
            <v>5</v>
          </cell>
          <cell r="F1575">
            <v>100</v>
          </cell>
          <cell r="G1575">
            <v>500</v>
          </cell>
          <cell r="H1575">
            <v>0</v>
          </cell>
          <cell r="I1575">
            <v>0</v>
          </cell>
          <cell r="J1575">
            <v>0</v>
          </cell>
          <cell r="K1575">
            <v>0</v>
          </cell>
          <cell r="L1575">
            <v>500</v>
          </cell>
        </row>
        <row r="1576">
          <cell r="A1576" t="str">
            <v>크램프 (일반)ST  36C</v>
          </cell>
          <cell r="B1576" t="str">
            <v>크램프 (일반)</v>
          </cell>
          <cell r="C1576" t="str">
            <v>ST  36C</v>
          </cell>
          <cell r="D1576" t="str">
            <v>개</v>
          </cell>
          <cell r="E1576">
            <v>4</v>
          </cell>
          <cell r="F1576">
            <v>118</v>
          </cell>
          <cell r="G1576">
            <v>472</v>
          </cell>
          <cell r="H1576">
            <v>0</v>
          </cell>
          <cell r="I1576">
            <v>0</v>
          </cell>
          <cell r="J1576">
            <v>0</v>
          </cell>
          <cell r="K1576">
            <v>0</v>
          </cell>
          <cell r="L1576">
            <v>472</v>
          </cell>
        </row>
        <row r="1577">
          <cell r="A1577" t="str">
            <v>크램프 (일반)ST  54C</v>
          </cell>
          <cell r="B1577" t="str">
            <v>크램프 (일반)</v>
          </cell>
          <cell r="C1577" t="str">
            <v>ST  54C</v>
          </cell>
          <cell r="D1577" t="str">
            <v>개</v>
          </cell>
          <cell r="E1577">
            <v>16</v>
          </cell>
          <cell r="F1577">
            <v>160</v>
          </cell>
          <cell r="G1577">
            <v>2560</v>
          </cell>
          <cell r="H1577">
            <v>0</v>
          </cell>
          <cell r="I1577">
            <v>0</v>
          </cell>
          <cell r="J1577">
            <v>0</v>
          </cell>
          <cell r="K1577">
            <v>0</v>
          </cell>
          <cell r="L1577">
            <v>2560</v>
          </cell>
        </row>
        <row r="1578">
          <cell r="A1578" t="str">
            <v>노말 밴드ST  28C</v>
          </cell>
          <cell r="B1578" t="str">
            <v>노말 밴드</v>
          </cell>
          <cell r="C1578" t="str">
            <v>ST  28C</v>
          </cell>
          <cell r="D1578" t="str">
            <v>개</v>
          </cell>
          <cell r="E1578">
            <v>1</v>
          </cell>
          <cell r="F1578">
            <v>1550</v>
          </cell>
          <cell r="G1578">
            <v>1550</v>
          </cell>
          <cell r="H1578">
            <v>0</v>
          </cell>
          <cell r="I1578">
            <v>0</v>
          </cell>
          <cell r="J1578">
            <v>0</v>
          </cell>
          <cell r="K1578">
            <v>0</v>
          </cell>
          <cell r="L1578">
            <v>1550</v>
          </cell>
        </row>
        <row r="1579">
          <cell r="A1579" t="str">
            <v>노말 밴드ST  36C</v>
          </cell>
          <cell r="B1579" t="str">
            <v>노말 밴드</v>
          </cell>
          <cell r="C1579" t="str">
            <v>ST  36C</v>
          </cell>
          <cell r="D1579" t="str">
            <v>개</v>
          </cell>
          <cell r="E1579">
            <v>2</v>
          </cell>
          <cell r="F1579">
            <v>2070</v>
          </cell>
          <cell r="G1579">
            <v>4140</v>
          </cell>
          <cell r="H1579">
            <v>0</v>
          </cell>
          <cell r="I1579">
            <v>0</v>
          </cell>
          <cell r="J1579">
            <v>0</v>
          </cell>
          <cell r="K1579">
            <v>0</v>
          </cell>
          <cell r="L1579">
            <v>4140</v>
          </cell>
        </row>
        <row r="1580">
          <cell r="A1580" t="str">
            <v>노말 밴드PVC 28C</v>
          </cell>
          <cell r="B1580" t="str">
            <v>노말 밴드</v>
          </cell>
          <cell r="C1580" t="str">
            <v>PVC 28C</v>
          </cell>
          <cell r="D1580" t="str">
            <v>개</v>
          </cell>
          <cell r="E1580">
            <v>3</v>
          </cell>
          <cell r="F1580">
            <v>960</v>
          </cell>
          <cell r="G1580">
            <v>2880</v>
          </cell>
          <cell r="H1580">
            <v>0</v>
          </cell>
          <cell r="I1580">
            <v>0</v>
          </cell>
          <cell r="J1580">
            <v>0</v>
          </cell>
          <cell r="K1580">
            <v>0</v>
          </cell>
          <cell r="L1580">
            <v>2880</v>
          </cell>
        </row>
        <row r="1581">
          <cell r="B1581" t="str">
            <v>접지크램프</v>
          </cell>
          <cell r="C1581" t="str">
            <v>60㎟ (T형)</v>
          </cell>
          <cell r="D1581" t="str">
            <v>개</v>
          </cell>
          <cell r="E1581">
            <v>5</v>
          </cell>
          <cell r="F1581">
            <v>1500</v>
          </cell>
          <cell r="G1581">
            <v>7500</v>
          </cell>
          <cell r="H1581">
            <v>0</v>
          </cell>
          <cell r="I1581">
            <v>0</v>
          </cell>
          <cell r="J1581">
            <v>0</v>
          </cell>
          <cell r="K1581">
            <v>0</v>
          </cell>
          <cell r="L1581">
            <v>7500</v>
          </cell>
        </row>
        <row r="1582">
          <cell r="B1582" t="str">
            <v>접지크램프</v>
          </cell>
          <cell r="C1582" t="str">
            <v>60㎟ (+형)</v>
          </cell>
          <cell r="D1582" t="str">
            <v>개</v>
          </cell>
          <cell r="E1582">
            <v>2</v>
          </cell>
          <cell r="F1582">
            <v>1500</v>
          </cell>
          <cell r="G1582">
            <v>3000</v>
          </cell>
          <cell r="H1582">
            <v>0</v>
          </cell>
          <cell r="I1582">
            <v>0</v>
          </cell>
          <cell r="J1582">
            <v>0</v>
          </cell>
          <cell r="K1582">
            <v>0</v>
          </cell>
          <cell r="L1582">
            <v>3000</v>
          </cell>
        </row>
        <row r="1583">
          <cell r="B1583" t="str">
            <v>본딩접지크램프</v>
          </cell>
          <cell r="C1583" t="str">
            <v>28C</v>
          </cell>
          <cell r="D1583" t="str">
            <v>개</v>
          </cell>
          <cell r="E1583">
            <v>6</v>
          </cell>
          <cell r="F1583">
            <v>290</v>
          </cell>
          <cell r="G1583">
            <v>1740</v>
          </cell>
          <cell r="H1583">
            <v>0</v>
          </cell>
          <cell r="I1583">
            <v>0</v>
          </cell>
          <cell r="J1583">
            <v>0</v>
          </cell>
          <cell r="K1583">
            <v>0</v>
          </cell>
          <cell r="L1583">
            <v>1740</v>
          </cell>
        </row>
        <row r="1584">
          <cell r="B1584" t="str">
            <v>본딩접지크램프</v>
          </cell>
          <cell r="C1584" t="str">
            <v>36C</v>
          </cell>
          <cell r="D1584" t="str">
            <v>개</v>
          </cell>
          <cell r="E1584">
            <v>4</v>
          </cell>
          <cell r="F1584">
            <v>330</v>
          </cell>
          <cell r="G1584">
            <v>1320</v>
          </cell>
          <cell r="H1584">
            <v>0</v>
          </cell>
          <cell r="I1584">
            <v>0</v>
          </cell>
          <cell r="J1584">
            <v>0</v>
          </cell>
          <cell r="K1584">
            <v>0</v>
          </cell>
          <cell r="L1584">
            <v>1320</v>
          </cell>
        </row>
        <row r="1585">
          <cell r="B1585" t="str">
            <v>본딩접지크램프</v>
          </cell>
          <cell r="C1585" t="str">
            <v>54C</v>
          </cell>
          <cell r="D1585" t="str">
            <v>개</v>
          </cell>
          <cell r="E1585">
            <v>19</v>
          </cell>
          <cell r="F1585">
            <v>650</v>
          </cell>
          <cell r="G1585">
            <v>12350</v>
          </cell>
          <cell r="H1585">
            <v>0</v>
          </cell>
          <cell r="I1585">
            <v>0</v>
          </cell>
          <cell r="J1585">
            <v>0</v>
          </cell>
          <cell r="K1585">
            <v>0</v>
          </cell>
          <cell r="L1585">
            <v>12350</v>
          </cell>
        </row>
        <row r="1586">
          <cell r="B1586" t="str">
            <v>OUTLET BOX</v>
          </cell>
          <cell r="C1586" t="str">
            <v>SW</v>
          </cell>
          <cell r="D1586" t="str">
            <v>개</v>
          </cell>
          <cell r="E1586">
            <v>281</v>
          </cell>
          <cell r="F1586">
            <v>654</v>
          </cell>
          <cell r="G1586">
            <v>183774</v>
          </cell>
          <cell r="H1586">
            <v>0</v>
          </cell>
          <cell r="I1586">
            <v>0</v>
          </cell>
          <cell r="J1586">
            <v>0</v>
          </cell>
          <cell r="K1586">
            <v>0</v>
          </cell>
          <cell r="L1586">
            <v>183774</v>
          </cell>
        </row>
        <row r="1587">
          <cell r="B1587" t="str">
            <v>OUTLET BOX</v>
          </cell>
          <cell r="C1587" t="str">
            <v>4각 54mm</v>
          </cell>
          <cell r="D1587" t="str">
            <v>개</v>
          </cell>
          <cell r="E1587">
            <v>251</v>
          </cell>
          <cell r="F1587">
            <v>832</v>
          </cell>
          <cell r="G1587">
            <v>208832</v>
          </cell>
          <cell r="H1587">
            <v>0</v>
          </cell>
          <cell r="I1587">
            <v>0</v>
          </cell>
          <cell r="J1587">
            <v>0</v>
          </cell>
          <cell r="K1587">
            <v>0</v>
          </cell>
          <cell r="L1587">
            <v>208832</v>
          </cell>
        </row>
        <row r="1588">
          <cell r="B1588" t="str">
            <v>OUTLET BOX</v>
          </cell>
          <cell r="C1588" t="str">
            <v>8각 54mm</v>
          </cell>
          <cell r="D1588" t="str">
            <v>개</v>
          </cell>
          <cell r="E1588">
            <v>576</v>
          </cell>
          <cell r="F1588">
            <v>460</v>
          </cell>
          <cell r="G1588">
            <v>264960</v>
          </cell>
          <cell r="H1588">
            <v>0</v>
          </cell>
          <cell r="I1588">
            <v>0</v>
          </cell>
          <cell r="J1588">
            <v>0</v>
          </cell>
          <cell r="K1588">
            <v>0</v>
          </cell>
          <cell r="L1588">
            <v>264960</v>
          </cell>
        </row>
        <row r="1589">
          <cell r="B1589" t="str">
            <v>박스커버</v>
          </cell>
          <cell r="C1589" t="str">
            <v>4각</v>
          </cell>
          <cell r="D1589" t="str">
            <v>개</v>
          </cell>
          <cell r="E1589">
            <v>248</v>
          </cell>
          <cell r="F1589">
            <v>150</v>
          </cell>
          <cell r="G1589">
            <v>37200</v>
          </cell>
          <cell r="H1589">
            <v>0</v>
          </cell>
          <cell r="I1589">
            <v>0</v>
          </cell>
          <cell r="J1589">
            <v>0</v>
          </cell>
          <cell r="K1589">
            <v>0</v>
          </cell>
          <cell r="L1589">
            <v>37200</v>
          </cell>
        </row>
        <row r="1590">
          <cell r="B1590" t="str">
            <v>박스커버</v>
          </cell>
          <cell r="C1590" t="str">
            <v>8각</v>
          </cell>
          <cell r="D1590" t="str">
            <v>개</v>
          </cell>
          <cell r="E1590">
            <v>371</v>
          </cell>
          <cell r="F1590">
            <v>190</v>
          </cell>
          <cell r="G1590">
            <v>70490</v>
          </cell>
          <cell r="H1590">
            <v>0</v>
          </cell>
          <cell r="I1590">
            <v>0</v>
          </cell>
          <cell r="J1590">
            <v>0</v>
          </cell>
          <cell r="K1590">
            <v>0</v>
          </cell>
          <cell r="L1590">
            <v>70490</v>
          </cell>
        </row>
        <row r="1591">
          <cell r="B1591" t="str">
            <v>노출박스</v>
          </cell>
          <cell r="C1591" t="str">
            <v>200x200x150</v>
          </cell>
          <cell r="D1591" t="str">
            <v>개</v>
          </cell>
          <cell r="E1591">
            <v>12</v>
          </cell>
          <cell r="F1591">
            <v>4460</v>
          </cell>
          <cell r="G1591">
            <v>53520</v>
          </cell>
          <cell r="H1591">
            <v>0</v>
          </cell>
          <cell r="I1591">
            <v>0</v>
          </cell>
          <cell r="J1591">
            <v>0</v>
          </cell>
          <cell r="K1591">
            <v>0</v>
          </cell>
          <cell r="L1591">
            <v>53520</v>
          </cell>
        </row>
        <row r="1594">
          <cell r="B1594" t="str">
            <v>나) 노 무 비</v>
          </cell>
        </row>
        <row r="1595">
          <cell r="C1595" t="str">
            <v>내 선 전 공</v>
          </cell>
          <cell r="D1595" t="str">
            <v>인</v>
          </cell>
          <cell r="E1595">
            <v>788.88</v>
          </cell>
          <cell r="F1595">
            <v>0</v>
          </cell>
          <cell r="G1595">
            <v>0</v>
          </cell>
          <cell r="H1595">
            <v>53401</v>
          </cell>
          <cell r="I1595">
            <v>42126980</v>
          </cell>
          <cell r="J1595">
            <v>0</v>
          </cell>
          <cell r="K1595">
            <v>0</v>
          </cell>
          <cell r="L1595">
            <v>42126980</v>
          </cell>
        </row>
        <row r="1597">
          <cell r="B1597" t="str">
            <v>다) 공구손료</v>
          </cell>
        </row>
        <row r="1598">
          <cell r="C1598" t="str">
            <v>내 선 전 공</v>
          </cell>
          <cell r="D1598" t="str">
            <v>인</v>
          </cell>
          <cell r="E1598">
            <v>23.66</v>
          </cell>
          <cell r="F1598">
            <v>0</v>
          </cell>
          <cell r="G1598">
            <v>0</v>
          </cell>
          <cell r="H1598">
            <v>0</v>
          </cell>
          <cell r="I1598">
            <v>0</v>
          </cell>
          <cell r="J1598">
            <v>53401</v>
          </cell>
          <cell r="K1598">
            <v>1263467</v>
          </cell>
          <cell r="L1598">
            <v>1263467</v>
          </cell>
        </row>
        <row r="1601">
          <cell r="A1601" t="str">
            <v>30신_61</v>
          </cell>
          <cell r="B1601" t="str">
            <v>합    계</v>
          </cell>
          <cell r="C1601">
            <v>0</v>
          </cell>
          <cell r="D1601">
            <v>0</v>
          </cell>
          <cell r="E1601">
            <v>0</v>
          </cell>
          <cell r="F1601">
            <v>0</v>
          </cell>
          <cell r="G1601">
            <v>5753696.0499999998</v>
          </cell>
          <cell r="H1601">
            <v>0</v>
          </cell>
          <cell r="I1601">
            <v>42126980</v>
          </cell>
          <cell r="J1601">
            <v>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B132">
            <v>0</v>
          </cell>
          <cell r="C132">
            <v>0</v>
          </cell>
          <cell r="D132">
            <v>0</v>
          </cell>
          <cell r="E132" t="str">
            <v/>
          </cell>
          <cell r="F132" t="str">
            <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 val="30신설일위대가"/>
      <sheetName val="30집계표"/>
      <sheetName val="견적단가"/>
      <sheetName val="단가"/>
      <sheetName val="노임단가"/>
      <sheetName val="자재단가"/>
      <sheetName val="노임"/>
      <sheetName val="#REF"/>
      <sheetName val="을"/>
      <sheetName val="MOTOR"/>
      <sheetName val="단가산출서40"/>
      <sheetName val="일위목록"/>
      <sheetName val="DATA"/>
      <sheetName val="일위대가"/>
      <sheetName val="조도"/>
      <sheetName val="접지"/>
      <sheetName val="간선"/>
      <sheetName val="Sheet16"/>
      <sheetName val="Sheet15"/>
      <sheetName val="Sheet11"/>
      <sheetName val="APT"/>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D53">
            <v>0</v>
          </cell>
          <cell r="E53">
            <v>0</v>
          </cell>
          <cell r="F53">
            <v>0</v>
          </cell>
          <cell r="G53">
            <v>0</v>
          </cell>
          <cell r="H53">
            <v>121169807</v>
          </cell>
          <cell r="I53">
            <v>0</v>
          </cell>
          <cell r="J53">
            <v>200568849</v>
          </cell>
          <cell r="K53">
            <v>0</v>
          </cell>
          <cell r="L53">
            <v>5416766</v>
          </cell>
          <cell r="M53">
            <v>0</v>
          </cell>
          <cell r="N53">
            <v>327155422</v>
          </cell>
        </row>
      </sheetData>
      <sheetData sheetId="1"/>
      <sheetData sheetId="2"/>
      <sheetData sheetId="3"/>
      <sheetData sheetId="4">
        <row r="4">
          <cell r="A4" t="str">
            <v>강제전선관ST 16C</v>
          </cell>
          <cell r="B4" t="str">
            <v>강제전선관</v>
          </cell>
          <cell r="C4" t="str">
            <v>ST 16C</v>
          </cell>
          <cell r="D4" t="str">
            <v>m</v>
          </cell>
          <cell r="E4">
            <v>0</v>
          </cell>
          <cell r="F4">
            <v>0</v>
          </cell>
          <cell r="G4">
            <v>172.5</v>
          </cell>
          <cell r="H4">
            <v>285.5</v>
          </cell>
          <cell r="I4">
            <v>0</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E5">
            <v>0</v>
          </cell>
          <cell r="F5">
            <v>0</v>
          </cell>
          <cell r="G5">
            <v>29.5</v>
          </cell>
          <cell r="H5">
            <v>37</v>
          </cell>
          <cell r="I5">
            <v>0</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E6">
            <v>0</v>
          </cell>
          <cell r="F6">
            <v>0</v>
          </cell>
          <cell r="G6">
            <v>72</v>
          </cell>
          <cell r="H6">
            <v>2196</v>
          </cell>
          <cell r="I6">
            <v>0</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E7">
            <v>0</v>
          </cell>
          <cell r="F7">
            <v>20</v>
          </cell>
          <cell r="G7">
            <v>0</v>
          </cell>
          <cell r="H7">
            <v>132</v>
          </cell>
          <cell r="I7">
            <v>0</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E8">
            <v>0</v>
          </cell>
          <cell r="F8">
            <v>20</v>
          </cell>
          <cell r="G8">
            <v>0</v>
          </cell>
          <cell r="H8">
            <v>144</v>
          </cell>
          <cell r="I8">
            <v>0</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E9">
            <v>0</v>
          </cell>
          <cell r="F9">
            <v>52</v>
          </cell>
          <cell r="G9">
            <v>0</v>
          </cell>
          <cell r="H9">
            <v>432</v>
          </cell>
          <cell r="I9">
            <v>0</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E10">
            <v>0</v>
          </cell>
          <cell r="F10">
            <v>12</v>
          </cell>
          <cell r="G10">
            <v>0</v>
          </cell>
          <cell r="H10">
            <v>0</v>
          </cell>
          <cell r="I10">
            <v>0</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E11">
            <v>0</v>
          </cell>
          <cell r="F11">
            <v>4</v>
          </cell>
          <cell r="G11">
            <v>0</v>
          </cell>
          <cell r="H11">
            <v>0</v>
          </cell>
          <cell r="I11">
            <v>0</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E12">
            <v>0</v>
          </cell>
          <cell r="F12">
            <v>4</v>
          </cell>
          <cell r="G12">
            <v>0</v>
          </cell>
          <cell r="H12">
            <v>0</v>
          </cell>
          <cell r="I12">
            <v>0</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F13">
            <v>0</v>
          </cell>
          <cell r="G13">
            <v>0</v>
          </cell>
          <cell r="H13">
            <v>0</v>
          </cell>
          <cell r="I13">
            <v>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F14">
            <v>0</v>
          </cell>
          <cell r="G14">
            <v>0</v>
          </cell>
          <cell r="H14">
            <v>0</v>
          </cell>
          <cell r="I14">
            <v>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E15">
            <v>0</v>
          </cell>
          <cell r="F15">
            <v>0</v>
          </cell>
          <cell r="G15">
            <v>0</v>
          </cell>
          <cell r="H15">
            <v>317</v>
          </cell>
          <cell r="I15">
            <v>0</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E16">
            <v>0</v>
          </cell>
          <cell r="F16">
            <v>6</v>
          </cell>
          <cell r="G16">
            <v>0</v>
          </cell>
          <cell r="H16">
            <v>6</v>
          </cell>
          <cell r="I16">
            <v>0</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E17">
            <v>0</v>
          </cell>
          <cell r="F17">
            <v>5</v>
          </cell>
          <cell r="G17">
            <v>0</v>
          </cell>
          <cell r="H17">
            <v>24</v>
          </cell>
          <cell r="I17">
            <v>0</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E18">
            <v>0</v>
          </cell>
          <cell r="F18">
            <v>7</v>
          </cell>
          <cell r="G18">
            <v>0</v>
          </cell>
          <cell r="H18">
            <v>32</v>
          </cell>
          <cell r="I18">
            <v>0</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E19">
            <v>0</v>
          </cell>
          <cell r="F19">
            <v>6</v>
          </cell>
          <cell r="G19">
            <v>0</v>
          </cell>
          <cell r="H19">
            <v>0</v>
          </cell>
          <cell r="I19">
            <v>0</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E20">
            <v>0</v>
          </cell>
          <cell r="F20">
            <v>1</v>
          </cell>
          <cell r="G20">
            <v>0</v>
          </cell>
          <cell r="H20">
            <v>0</v>
          </cell>
          <cell r="I20">
            <v>0</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E21">
            <v>0</v>
          </cell>
          <cell r="F21">
            <v>1</v>
          </cell>
          <cell r="G21">
            <v>0</v>
          </cell>
          <cell r="H21">
            <v>0</v>
          </cell>
          <cell r="I21">
            <v>0</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E22">
            <v>0</v>
          </cell>
          <cell r="F22">
            <v>0</v>
          </cell>
          <cell r="G22">
            <v>166</v>
          </cell>
          <cell r="H22">
            <v>190.33333333333334</v>
          </cell>
          <cell r="I22">
            <v>0</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E23">
            <v>0</v>
          </cell>
          <cell r="F23">
            <v>0</v>
          </cell>
          <cell r="G23">
            <v>57</v>
          </cell>
          <cell r="H23">
            <v>0</v>
          </cell>
          <cell r="I23">
            <v>0</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E24">
            <v>0</v>
          </cell>
          <cell r="F24">
            <v>0</v>
          </cell>
          <cell r="G24">
            <v>48</v>
          </cell>
          <cell r="H24">
            <v>1332</v>
          </cell>
          <cell r="I24">
            <v>0</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E25">
            <v>0</v>
          </cell>
          <cell r="F25">
            <v>10</v>
          </cell>
          <cell r="G25">
            <v>0</v>
          </cell>
          <cell r="H25">
            <v>56</v>
          </cell>
          <cell r="I25">
            <v>0</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E26">
            <v>0</v>
          </cell>
          <cell r="F26">
            <v>10</v>
          </cell>
          <cell r="G26">
            <v>0</v>
          </cell>
          <cell r="H26">
            <v>72</v>
          </cell>
          <cell r="I26">
            <v>0</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E27">
            <v>0</v>
          </cell>
          <cell r="F27">
            <v>10</v>
          </cell>
          <cell r="G27">
            <v>0</v>
          </cell>
          <cell r="H27">
            <v>216</v>
          </cell>
          <cell r="I27">
            <v>0</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E28">
            <v>0</v>
          </cell>
          <cell r="F28">
            <v>6</v>
          </cell>
          <cell r="G28">
            <v>0</v>
          </cell>
          <cell r="H28">
            <v>0</v>
          </cell>
          <cell r="I28">
            <v>0</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E29">
            <v>0</v>
          </cell>
          <cell r="F29">
            <v>2</v>
          </cell>
          <cell r="G29">
            <v>0</v>
          </cell>
          <cell r="H29">
            <v>0</v>
          </cell>
          <cell r="I29">
            <v>0</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E30">
            <v>0</v>
          </cell>
          <cell r="F30">
            <v>2</v>
          </cell>
          <cell r="G30">
            <v>0</v>
          </cell>
          <cell r="H30">
            <v>0</v>
          </cell>
          <cell r="I30">
            <v>0</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E31">
            <v>0</v>
          </cell>
          <cell r="F31">
            <v>0</v>
          </cell>
          <cell r="G31">
            <v>0</v>
          </cell>
          <cell r="H31">
            <v>936</v>
          </cell>
          <cell r="I31">
            <v>0</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E32">
            <v>0</v>
          </cell>
          <cell r="F32">
            <v>0</v>
          </cell>
          <cell r="G32">
            <v>234</v>
          </cell>
          <cell r="H32">
            <v>5010</v>
          </cell>
          <cell r="I32">
            <v>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E33">
            <v>0</v>
          </cell>
          <cell r="F33">
            <v>1600</v>
          </cell>
          <cell r="G33">
            <v>0</v>
          </cell>
          <cell r="H33">
            <v>0</v>
          </cell>
          <cell r="I33">
            <v>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E34">
            <v>0</v>
          </cell>
          <cell r="F34">
            <v>4060</v>
          </cell>
          <cell r="G34">
            <v>0</v>
          </cell>
          <cell r="H34">
            <v>0</v>
          </cell>
          <cell r="I34">
            <v>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E35">
            <v>0</v>
          </cell>
          <cell r="F35">
            <v>680</v>
          </cell>
          <cell r="G35">
            <v>0</v>
          </cell>
          <cell r="H35">
            <v>1152</v>
          </cell>
          <cell r="I35">
            <v>0</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E36">
            <v>0</v>
          </cell>
          <cell r="F36">
            <v>310</v>
          </cell>
          <cell r="G36">
            <v>0</v>
          </cell>
          <cell r="H36">
            <v>0</v>
          </cell>
          <cell r="I36">
            <v>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G37">
            <v>0</v>
          </cell>
          <cell r="H37">
            <v>0</v>
          </cell>
          <cell r="I37">
            <v>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G38">
            <v>0</v>
          </cell>
          <cell r="H38">
            <v>0</v>
          </cell>
          <cell r="I38">
            <v>0</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E39">
            <v>0</v>
          </cell>
          <cell r="F39">
            <v>0</v>
          </cell>
          <cell r="G39">
            <v>360</v>
          </cell>
          <cell r="H39">
            <v>0</v>
          </cell>
          <cell r="I39">
            <v>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E40">
            <v>0</v>
          </cell>
          <cell r="F40">
            <v>0</v>
          </cell>
          <cell r="G40">
            <v>150.5</v>
          </cell>
          <cell r="H40">
            <v>285.5</v>
          </cell>
          <cell r="I40">
            <v>0</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E41">
            <v>0</v>
          </cell>
          <cell r="F41">
            <v>0</v>
          </cell>
          <cell r="G41">
            <v>14380.5</v>
          </cell>
          <cell r="H41">
            <v>571</v>
          </cell>
          <cell r="I41">
            <v>0</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E42">
            <v>0</v>
          </cell>
          <cell r="F42">
            <v>0</v>
          </cell>
          <cell r="G42">
            <v>210</v>
          </cell>
          <cell r="H42">
            <v>2499</v>
          </cell>
          <cell r="I42">
            <v>0</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E43">
            <v>0</v>
          </cell>
          <cell r="F43">
            <v>1230</v>
          </cell>
          <cell r="G43">
            <v>0</v>
          </cell>
          <cell r="H43">
            <v>576</v>
          </cell>
          <cell r="I43">
            <v>0</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E44">
            <v>0</v>
          </cell>
          <cell r="F44">
            <v>60</v>
          </cell>
          <cell r="G44">
            <v>0</v>
          </cell>
          <cell r="H44">
            <v>0</v>
          </cell>
          <cell r="I44">
            <v>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E45">
            <v>0</v>
          </cell>
          <cell r="F45">
            <v>335</v>
          </cell>
          <cell r="G45">
            <v>0</v>
          </cell>
          <cell r="H45">
            <v>0</v>
          </cell>
          <cell r="I45">
            <v>0</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E46">
            <v>0</v>
          </cell>
          <cell r="F46">
            <v>135</v>
          </cell>
          <cell r="G46">
            <v>0</v>
          </cell>
          <cell r="H46">
            <v>0</v>
          </cell>
          <cell r="I46">
            <v>0</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G47">
            <v>0</v>
          </cell>
          <cell r="H47">
            <v>0</v>
          </cell>
          <cell r="I47">
            <v>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G48">
            <v>0</v>
          </cell>
          <cell r="H48">
            <v>0</v>
          </cell>
          <cell r="I48">
            <v>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G49">
            <v>0</v>
          </cell>
          <cell r="H49">
            <v>0</v>
          </cell>
          <cell r="I49">
            <v>0</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E50">
            <v>0</v>
          </cell>
          <cell r="F50">
            <v>48</v>
          </cell>
          <cell r="G50">
            <v>0</v>
          </cell>
          <cell r="H50">
            <v>0</v>
          </cell>
          <cell r="I50">
            <v>0</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E51">
            <v>0</v>
          </cell>
          <cell r="F51">
            <v>12</v>
          </cell>
          <cell r="G51">
            <v>0</v>
          </cell>
          <cell r="H51">
            <v>0</v>
          </cell>
          <cell r="I51">
            <v>0</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E52">
            <v>0</v>
          </cell>
          <cell r="F52">
            <v>12</v>
          </cell>
          <cell r="G52">
            <v>0</v>
          </cell>
          <cell r="H52">
            <v>0</v>
          </cell>
          <cell r="I52">
            <v>0</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E53">
            <v>0</v>
          </cell>
          <cell r="F53">
            <v>12</v>
          </cell>
          <cell r="G53">
            <v>0</v>
          </cell>
          <cell r="H53">
            <v>0</v>
          </cell>
          <cell r="I53">
            <v>0</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E54">
            <v>0</v>
          </cell>
          <cell r="F54">
            <v>10</v>
          </cell>
          <cell r="G54">
            <v>0</v>
          </cell>
          <cell r="H54">
            <v>0</v>
          </cell>
          <cell r="I54">
            <v>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F55">
            <v>0</v>
          </cell>
          <cell r="G55">
            <v>0</v>
          </cell>
          <cell r="H55">
            <v>0</v>
          </cell>
          <cell r="I55">
            <v>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F56">
            <v>0</v>
          </cell>
          <cell r="G56">
            <v>0</v>
          </cell>
          <cell r="H56">
            <v>0</v>
          </cell>
          <cell r="I56">
            <v>0</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F57">
            <v>0</v>
          </cell>
          <cell r="G57">
            <v>0</v>
          </cell>
          <cell r="H57">
            <v>0</v>
          </cell>
          <cell r="I57">
            <v>0</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E58">
            <v>0</v>
          </cell>
          <cell r="F58">
            <v>16</v>
          </cell>
          <cell r="G58">
            <v>0</v>
          </cell>
          <cell r="H58">
            <v>0</v>
          </cell>
          <cell r="I58">
            <v>0</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E59">
            <v>0</v>
          </cell>
          <cell r="F59">
            <v>4</v>
          </cell>
          <cell r="G59">
            <v>0</v>
          </cell>
          <cell r="H59">
            <v>0</v>
          </cell>
          <cell r="I59">
            <v>0</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E60">
            <v>0</v>
          </cell>
          <cell r="F60">
            <v>2</v>
          </cell>
          <cell r="G60">
            <v>0</v>
          </cell>
          <cell r="H60">
            <v>0</v>
          </cell>
          <cell r="I60">
            <v>0</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E61">
            <v>0</v>
          </cell>
          <cell r="F61">
            <v>0</v>
          </cell>
          <cell r="G61">
            <v>101.11111111111111</v>
          </cell>
          <cell r="H61">
            <v>197.22222222222223</v>
          </cell>
          <cell r="I61">
            <v>0</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E62">
            <v>0</v>
          </cell>
          <cell r="F62">
            <v>0</v>
          </cell>
          <cell r="G62">
            <v>19.444444444444443</v>
          </cell>
          <cell r="H62">
            <v>25.833333333333332</v>
          </cell>
          <cell r="I62">
            <v>0</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E63">
            <v>0</v>
          </cell>
          <cell r="F63">
            <v>0</v>
          </cell>
          <cell r="G63">
            <v>40</v>
          </cell>
          <cell r="H63">
            <v>73.333333333333329</v>
          </cell>
          <cell r="I63">
            <v>0</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E64">
            <v>0</v>
          </cell>
          <cell r="F64">
            <v>0</v>
          </cell>
          <cell r="G64">
            <v>0</v>
          </cell>
          <cell r="H64">
            <v>1220</v>
          </cell>
          <cell r="I64">
            <v>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E65">
            <v>0</v>
          </cell>
          <cell r="F65">
            <v>0</v>
          </cell>
          <cell r="G65">
            <v>0</v>
          </cell>
          <cell r="H65">
            <v>80</v>
          </cell>
          <cell r="I65">
            <v>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E66">
            <v>0</v>
          </cell>
          <cell r="F66">
            <v>0</v>
          </cell>
          <cell r="G66">
            <v>0</v>
          </cell>
          <cell r="H66">
            <v>240</v>
          </cell>
          <cell r="I66">
            <v>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E67">
            <v>0</v>
          </cell>
          <cell r="F67">
            <v>0</v>
          </cell>
          <cell r="G67">
            <v>24.083333333333329</v>
          </cell>
          <cell r="H67">
            <v>227.45833333333334</v>
          </cell>
          <cell r="I67">
            <v>0</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F68">
            <v>0</v>
          </cell>
          <cell r="G68">
            <v>0</v>
          </cell>
          <cell r="H68">
            <v>0</v>
          </cell>
          <cell r="I68">
            <v>0</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F69">
            <v>0</v>
          </cell>
          <cell r="G69">
            <v>0</v>
          </cell>
          <cell r="H69">
            <v>0</v>
          </cell>
          <cell r="I69">
            <v>0</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F70">
            <v>0</v>
          </cell>
          <cell r="G70">
            <v>0</v>
          </cell>
          <cell r="H70">
            <v>0</v>
          </cell>
          <cell r="I70">
            <v>0</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F71">
            <v>0</v>
          </cell>
          <cell r="G71">
            <v>0</v>
          </cell>
          <cell r="H71">
            <v>0</v>
          </cell>
          <cell r="I71">
            <v>0</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E72">
            <v>0</v>
          </cell>
          <cell r="F72">
            <v>17</v>
          </cell>
          <cell r="G72">
            <v>0</v>
          </cell>
          <cell r="H72">
            <v>0</v>
          </cell>
          <cell r="I72">
            <v>0</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E73">
            <v>0</v>
          </cell>
          <cell r="F73">
            <v>4</v>
          </cell>
          <cell r="G73">
            <v>0</v>
          </cell>
          <cell r="H73">
            <v>0</v>
          </cell>
          <cell r="I73">
            <v>0</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F74">
            <v>0</v>
          </cell>
          <cell r="G74">
            <v>0</v>
          </cell>
          <cell r="H74">
            <v>0</v>
          </cell>
          <cell r="I74">
            <v>0</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F75">
            <v>0</v>
          </cell>
          <cell r="G75">
            <v>0</v>
          </cell>
          <cell r="H75">
            <v>0</v>
          </cell>
          <cell r="I75">
            <v>0</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F76">
            <v>0</v>
          </cell>
          <cell r="G76">
            <v>0</v>
          </cell>
          <cell r="H76">
            <v>0</v>
          </cell>
          <cell r="I76">
            <v>0</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F77">
            <v>0</v>
          </cell>
          <cell r="G77">
            <v>0</v>
          </cell>
          <cell r="H77">
            <v>0</v>
          </cell>
          <cell r="I77">
            <v>0</v>
          </cell>
          <cell r="J77">
            <v>17.55</v>
          </cell>
          <cell r="K77" t="str">
            <v>x</v>
          </cell>
          <cell r="L77">
            <v>1</v>
          </cell>
          <cell r="M77" t="str">
            <v>=</v>
          </cell>
          <cell r="N77">
            <v>17</v>
          </cell>
          <cell r="O77" t="str">
            <v>전품1-6</v>
          </cell>
        </row>
        <row r="78">
          <cell r="A78" t="str">
            <v>CABLE TRENCH</v>
          </cell>
          <cell r="B78" t="str">
            <v>CABLE TRENCH</v>
          </cell>
          <cell r="C78">
            <v>0</v>
          </cell>
          <cell r="D78" t="str">
            <v>식</v>
          </cell>
          <cell r="E78">
            <v>1</v>
          </cell>
          <cell r="F78">
            <v>0</v>
          </cell>
          <cell r="G78">
            <v>0</v>
          </cell>
          <cell r="H78">
            <v>0</v>
          </cell>
          <cell r="I78">
            <v>0</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E79">
            <v>0</v>
          </cell>
          <cell r="F79">
            <v>425</v>
          </cell>
          <cell r="G79">
            <v>0</v>
          </cell>
          <cell r="H79">
            <v>0</v>
          </cell>
          <cell r="I79">
            <v>0</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E80">
            <v>0</v>
          </cell>
          <cell r="F80">
            <v>390</v>
          </cell>
          <cell r="G80">
            <v>0</v>
          </cell>
          <cell r="H80">
            <v>0</v>
          </cell>
          <cell r="I80">
            <v>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E81">
            <v>0</v>
          </cell>
          <cell r="F81">
            <v>66</v>
          </cell>
          <cell r="G81">
            <v>0</v>
          </cell>
          <cell r="H81">
            <v>0</v>
          </cell>
          <cell r="I81">
            <v>0</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E82">
            <v>0</v>
          </cell>
          <cell r="F82">
            <v>66</v>
          </cell>
          <cell r="G82">
            <v>0</v>
          </cell>
          <cell r="H82">
            <v>0</v>
          </cell>
          <cell r="I82">
            <v>0</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E83">
            <v>0</v>
          </cell>
          <cell r="F83">
            <v>132</v>
          </cell>
          <cell r="G83">
            <v>0</v>
          </cell>
          <cell r="H83">
            <v>0</v>
          </cell>
          <cell r="I83">
            <v>0</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E84">
            <v>0</v>
          </cell>
          <cell r="F84">
            <v>132</v>
          </cell>
          <cell r="G84">
            <v>0</v>
          </cell>
          <cell r="H84">
            <v>0</v>
          </cell>
          <cell r="I84">
            <v>0</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E85">
            <v>0</v>
          </cell>
          <cell r="F85">
            <v>2</v>
          </cell>
          <cell r="G85">
            <v>0</v>
          </cell>
          <cell r="H85">
            <v>0</v>
          </cell>
          <cell r="I85">
            <v>0</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E86">
            <v>0</v>
          </cell>
          <cell r="F86">
            <v>0</v>
          </cell>
          <cell r="G86">
            <v>3126</v>
          </cell>
          <cell r="H86">
            <v>0</v>
          </cell>
          <cell r="I86">
            <v>0</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E87">
            <v>0</v>
          </cell>
          <cell r="F87">
            <v>0</v>
          </cell>
          <cell r="G87">
            <v>3126</v>
          </cell>
          <cell r="H87">
            <v>0</v>
          </cell>
          <cell r="I87">
            <v>0</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E88">
            <v>0</v>
          </cell>
          <cell r="F88">
            <v>0</v>
          </cell>
          <cell r="G88">
            <v>14</v>
          </cell>
          <cell r="H88">
            <v>0</v>
          </cell>
          <cell r="I88">
            <v>0</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E89">
            <v>0</v>
          </cell>
          <cell r="F89">
            <v>0</v>
          </cell>
          <cell r="G89">
            <v>1564</v>
          </cell>
          <cell r="H89">
            <v>0</v>
          </cell>
          <cell r="I89">
            <v>0</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E90">
            <v>0</v>
          </cell>
          <cell r="F90">
            <v>0</v>
          </cell>
          <cell r="G90">
            <v>520</v>
          </cell>
          <cell r="H90">
            <v>0</v>
          </cell>
          <cell r="I90">
            <v>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E91">
            <v>0</v>
          </cell>
          <cell r="F91">
            <v>0</v>
          </cell>
          <cell r="G91">
            <v>598</v>
          </cell>
          <cell r="H91">
            <v>0</v>
          </cell>
          <cell r="I91">
            <v>0</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E92">
            <v>0</v>
          </cell>
          <cell r="F92">
            <v>0</v>
          </cell>
          <cell r="G92">
            <v>260</v>
          </cell>
          <cell r="H92">
            <v>0</v>
          </cell>
          <cell r="I92">
            <v>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E93">
            <v>0</v>
          </cell>
          <cell r="F93">
            <v>0</v>
          </cell>
          <cell r="G93">
            <v>78</v>
          </cell>
          <cell r="H93">
            <v>0</v>
          </cell>
          <cell r="I93">
            <v>0</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E94">
            <v>0</v>
          </cell>
          <cell r="F94">
            <v>0</v>
          </cell>
          <cell r="G94">
            <v>60</v>
          </cell>
          <cell r="H94">
            <v>0</v>
          </cell>
          <cell r="I94">
            <v>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E95">
            <v>0</v>
          </cell>
          <cell r="F95">
            <v>0</v>
          </cell>
          <cell r="G95">
            <v>17</v>
          </cell>
          <cell r="H95">
            <v>0</v>
          </cell>
          <cell r="I95">
            <v>0</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E96">
            <v>0</v>
          </cell>
          <cell r="F96">
            <v>0</v>
          </cell>
          <cell r="G96">
            <v>4530</v>
          </cell>
          <cell r="H96">
            <v>0</v>
          </cell>
          <cell r="I96">
            <v>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E97">
            <v>0</v>
          </cell>
          <cell r="F97">
            <v>0</v>
          </cell>
          <cell r="G97">
            <v>1042</v>
          </cell>
          <cell r="H97">
            <v>0</v>
          </cell>
          <cell r="I97">
            <v>0</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E98">
            <v>0</v>
          </cell>
          <cell r="F98">
            <v>0</v>
          </cell>
          <cell r="G98">
            <v>15</v>
          </cell>
          <cell r="H98">
            <v>0</v>
          </cell>
          <cell r="I98">
            <v>0</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E99">
            <v>0</v>
          </cell>
          <cell r="F99">
            <v>0</v>
          </cell>
          <cell r="G99">
            <v>6</v>
          </cell>
          <cell r="H99">
            <v>0</v>
          </cell>
          <cell r="I99">
            <v>0</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E100">
            <v>0</v>
          </cell>
          <cell r="F100">
            <v>0</v>
          </cell>
          <cell r="G100">
            <v>0</v>
          </cell>
          <cell r="H100">
            <v>4</v>
          </cell>
          <cell r="I100">
            <v>0</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E101">
            <v>0</v>
          </cell>
          <cell r="F101">
            <v>0</v>
          </cell>
          <cell r="G101">
            <v>0</v>
          </cell>
          <cell r="H101">
            <v>234</v>
          </cell>
          <cell r="I101">
            <v>0</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E102">
            <v>0</v>
          </cell>
          <cell r="F102">
            <v>0</v>
          </cell>
          <cell r="G102">
            <v>0</v>
          </cell>
          <cell r="H102">
            <v>32</v>
          </cell>
          <cell r="I102">
            <v>0</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E103">
            <v>0</v>
          </cell>
          <cell r="F103">
            <v>0</v>
          </cell>
          <cell r="G103">
            <v>21</v>
          </cell>
          <cell r="H103">
            <v>40</v>
          </cell>
          <cell r="I103">
            <v>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E104">
            <v>0</v>
          </cell>
          <cell r="F104">
            <v>0</v>
          </cell>
          <cell r="G104">
            <v>0</v>
          </cell>
          <cell r="H104">
            <v>210</v>
          </cell>
          <cell r="I104">
            <v>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E105">
            <v>0</v>
          </cell>
          <cell r="F105">
            <v>0</v>
          </cell>
          <cell r="G105">
            <v>0</v>
          </cell>
          <cell r="H105">
            <v>12</v>
          </cell>
          <cell r="I105">
            <v>0</v>
          </cell>
          <cell r="J105">
            <v>12</v>
          </cell>
          <cell r="K105" t="str">
            <v>x</v>
          </cell>
          <cell r="L105">
            <v>1</v>
          </cell>
          <cell r="M105" t="str">
            <v>=</v>
          </cell>
          <cell r="N105">
            <v>12</v>
          </cell>
          <cell r="O105" t="str">
            <v>전품1-6</v>
          </cell>
        </row>
        <row r="106">
          <cell r="A106" t="str">
            <v>JOINT BOX</v>
          </cell>
          <cell r="B106" t="str">
            <v>JOINT BOX</v>
          </cell>
          <cell r="C106">
            <v>0</v>
          </cell>
          <cell r="D106" t="str">
            <v>EA</v>
          </cell>
          <cell r="E106">
            <v>0</v>
          </cell>
          <cell r="F106">
            <v>0</v>
          </cell>
          <cell r="G106">
            <v>0</v>
          </cell>
          <cell r="H106">
            <v>21</v>
          </cell>
          <cell r="I106">
            <v>0</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E107">
            <v>0</v>
          </cell>
          <cell r="F107">
            <v>0</v>
          </cell>
          <cell r="G107">
            <v>30</v>
          </cell>
          <cell r="H107">
            <v>0</v>
          </cell>
          <cell r="I107">
            <v>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E108">
            <v>0</v>
          </cell>
          <cell r="F108">
            <v>0</v>
          </cell>
          <cell r="G108">
            <v>11</v>
          </cell>
          <cell r="H108">
            <v>0</v>
          </cell>
          <cell r="I108">
            <v>0</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E109">
            <v>0</v>
          </cell>
          <cell r="F109">
            <v>0</v>
          </cell>
          <cell r="G109">
            <v>1134</v>
          </cell>
          <cell r="H109">
            <v>0</v>
          </cell>
          <cell r="I109">
            <v>0</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E110">
            <v>0</v>
          </cell>
          <cell r="F110">
            <v>0</v>
          </cell>
          <cell r="G110">
            <v>16</v>
          </cell>
          <cell r="H110">
            <v>0</v>
          </cell>
          <cell r="I110">
            <v>0</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F111">
            <v>0</v>
          </cell>
          <cell r="G111">
            <v>0</v>
          </cell>
          <cell r="H111">
            <v>0</v>
          </cell>
          <cell r="I111">
            <v>0</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F112">
            <v>0</v>
          </cell>
          <cell r="G112">
            <v>0</v>
          </cell>
          <cell r="H112">
            <v>0</v>
          </cell>
          <cell r="I112">
            <v>0</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F113">
            <v>0</v>
          </cell>
          <cell r="G113">
            <v>0</v>
          </cell>
          <cell r="H113">
            <v>0</v>
          </cell>
          <cell r="I113">
            <v>0</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F114">
            <v>0</v>
          </cell>
          <cell r="G114">
            <v>0</v>
          </cell>
          <cell r="H114">
            <v>0</v>
          </cell>
          <cell r="I114">
            <v>0</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F115">
            <v>0</v>
          </cell>
          <cell r="G115">
            <v>0</v>
          </cell>
          <cell r="H115">
            <v>0</v>
          </cell>
          <cell r="I115">
            <v>0</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F116">
            <v>0</v>
          </cell>
          <cell r="G116">
            <v>0</v>
          </cell>
          <cell r="H116">
            <v>0</v>
          </cell>
          <cell r="I116">
            <v>0</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F117">
            <v>0</v>
          </cell>
          <cell r="G117">
            <v>0</v>
          </cell>
          <cell r="H117">
            <v>0</v>
          </cell>
          <cell r="I117">
            <v>0</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F118">
            <v>0</v>
          </cell>
          <cell r="G118">
            <v>0</v>
          </cell>
          <cell r="H118">
            <v>0</v>
          </cell>
          <cell r="I118">
            <v>0</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F119">
            <v>0</v>
          </cell>
          <cell r="G119">
            <v>0</v>
          </cell>
          <cell r="H119">
            <v>0</v>
          </cell>
          <cell r="I119">
            <v>0</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E120">
            <v>0</v>
          </cell>
          <cell r="F120">
            <v>0</v>
          </cell>
          <cell r="G120">
            <v>1</v>
          </cell>
          <cell r="H120">
            <v>0</v>
          </cell>
          <cell r="I120">
            <v>0</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E121">
            <v>0</v>
          </cell>
          <cell r="F121">
            <v>0</v>
          </cell>
          <cell r="G121">
            <v>1</v>
          </cell>
          <cell r="H121">
            <v>0</v>
          </cell>
          <cell r="I121">
            <v>0</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E122">
            <v>0</v>
          </cell>
          <cell r="F122">
            <v>0</v>
          </cell>
          <cell r="G122">
            <v>1</v>
          </cell>
          <cell r="H122">
            <v>0</v>
          </cell>
          <cell r="I122">
            <v>0</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E123">
            <v>0</v>
          </cell>
          <cell r="F123">
            <v>0</v>
          </cell>
          <cell r="G123">
            <v>1</v>
          </cell>
          <cell r="H123">
            <v>0</v>
          </cell>
          <cell r="I123">
            <v>0</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E124">
            <v>0</v>
          </cell>
          <cell r="F124">
            <v>0</v>
          </cell>
          <cell r="G124">
            <v>1</v>
          </cell>
          <cell r="H124">
            <v>0</v>
          </cell>
          <cell r="I124">
            <v>0</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E125">
            <v>0</v>
          </cell>
          <cell r="F125">
            <v>0</v>
          </cell>
          <cell r="G125">
            <v>1</v>
          </cell>
          <cell r="H125">
            <v>0</v>
          </cell>
          <cell r="I125">
            <v>0</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E126">
            <v>0</v>
          </cell>
          <cell r="F126">
            <v>0</v>
          </cell>
          <cell r="G126">
            <v>1</v>
          </cell>
          <cell r="H126">
            <v>0</v>
          </cell>
          <cell r="I126">
            <v>0</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E127">
            <v>0</v>
          </cell>
          <cell r="F127">
            <v>0</v>
          </cell>
          <cell r="G127">
            <v>0</v>
          </cell>
          <cell r="H127">
            <v>1</v>
          </cell>
          <cell r="I127">
            <v>0</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E128">
            <v>0</v>
          </cell>
          <cell r="F128">
            <v>0</v>
          </cell>
          <cell r="G128">
            <v>0</v>
          </cell>
          <cell r="H128">
            <v>1</v>
          </cell>
          <cell r="I128">
            <v>0</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E129">
            <v>0</v>
          </cell>
          <cell r="F129">
            <v>0</v>
          </cell>
          <cell r="G129">
            <v>0</v>
          </cell>
          <cell r="H129">
            <v>1</v>
          </cell>
          <cell r="I129">
            <v>0</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E130">
            <v>0</v>
          </cell>
          <cell r="F130">
            <v>0</v>
          </cell>
          <cell r="G130">
            <v>0</v>
          </cell>
          <cell r="H130">
            <v>1</v>
          </cell>
          <cell r="I130">
            <v>0</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E131">
            <v>0</v>
          </cell>
          <cell r="F131">
            <v>0</v>
          </cell>
          <cell r="G131">
            <v>0</v>
          </cell>
          <cell r="H131">
            <v>1</v>
          </cell>
          <cell r="I131">
            <v>0</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E132">
            <v>0</v>
          </cell>
          <cell r="F132">
            <v>0</v>
          </cell>
          <cell r="G132">
            <v>0</v>
          </cell>
          <cell r="H132">
            <v>1</v>
          </cell>
          <cell r="I132">
            <v>0</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E133">
            <v>0</v>
          </cell>
          <cell r="F133">
            <v>0</v>
          </cell>
          <cell r="G133">
            <v>0</v>
          </cell>
          <cell r="H133">
            <v>1</v>
          </cell>
          <cell r="I133">
            <v>0</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E134">
            <v>0</v>
          </cell>
          <cell r="F134">
            <v>0</v>
          </cell>
          <cell r="G134">
            <v>0</v>
          </cell>
          <cell r="H134">
            <v>1</v>
          </cell>
          <cell r="I134">
            <v>0</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E135">
            <v>0</v>
          </cell>
          <cell r="F135">
            <v>1</v>
          </cell>
          <cell r="G135">
            <v>0</v>
          </cell>
          <cell r="H135">
            <v>0</v>
          </cell>
          <cell r="I135">
            <v>0</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E136">
            <v>0</v>
          </cell>
          <cell r="F136">
            <v>1</v>
          </cell>
          <cell r="G136">
            <v>0</v>
          </cell>
          <cell r="H136">
            <v>0</v>
          </cell>
          <cell r="I136">
            <v>0</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E137">
            <v>0</v>
          </cell>
          <cell r="F137">
            <v>1</v>
          </cell>
          <cell r="G137">
            <v>0</v>
          </cell>
          <cell r="H137">
            <v>0</v>
          </cell>
          <cell r="I137">
            <v>0</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E138">
            <v>0</v>
          </cell>
          <cell r="F138">
            <v>1</v>
          </cell>
          <cell r="G138">
            <v>0</v>
          </cell>
          <cell r="H138">
            <v>0</v>
          </cell>
          <cell r="I138">
            <v>0</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E139">
            <v>0</v>
          </cell>
          <cell r="F139">
            <v>2</v>
          </cell>
          <cell r="G139">
            <v>0</v>
          </cell>
          <cell r="H139">
            <v>0</v>
          </cell>
          <cell r="I139">
            <v>0</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E140">
            <v>0</v>
          </cell>
          <cell r="F140">
            <v>48</v>
          </cell>
          <cell r="G140">
            <v>0</v>
          </cell>
          <cell r="H140">
            <v>0</v>
          </cell>
          <cell r="I140">
            <v>0</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F141">
            <v>0</v>
          </cell>
          <cell r="G141">
            <v>0</v>
          </cell>
          <cell r="H141">
            <v>0</v>
          </cell>
          <cell r="I141">
            <v>0</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원가계산"/>
      <sheetName val="원가계산기준"/>
      <sheetName val="총괄집계표"/>
      <sheetName val="집계표"/>
      <sheetName val="단가산출서"/>
      <sheetName val="수량산출-재료"/>
      <sheetName val="수량산출-노무"/>
      <sheetName val="산출2-전력"/>
      <sheetName val="산출2-분전반"/>
      <sheetName val="산출2-기기동력"/>
      <sheetName val="산출2-동력"/>
      <sheetName val="산출2-풀박스"/>
      <sheetName val="산출2-피뢰침"/>
      <sheetName val="산출2-전등"/>
      <sheetName val="산출2-조명기구"/>
      <sheetName val="산출2-전등TRAY"/>
      <sheetName val="산출2-전열"/>
      <sheetName val="산출2-조명제어"/>
      <sheetName val="산출2-TRAY"/>
      <sheetName val="산출3-유도등"/>
      <sheetName val="공통단가"/>
      <sheetName val="견적단가"/>
      <sheetName val="노임단가"/>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도장수량(하1)"/>
      <sheetName val="주형"/>
      <sheetName val="양수장(기계)"/>
      <sheetName val="간선계산"/>
      <sheetName val="기초공"/>
      <sheetName val="기둥(원형)"/>
      <sheetName val="D-3109"/>
      <sheetName val="산출근거"/>
      <sheetName val="유림골조"/>
      <sheetName val="교각계산"/>
      <sheetName val="2.단면가정 "/>
      <sheetName val="A-4"/>
      <sheetName val="INPUT"/>
      <sheetName val="수로교총재료집계"/>
      <sheetName val="투찰"/>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COPING"/>
      <sheetName val="포장복구집계"/>
      <sheetName val="실행철강하도"/>
      <sheetName val="ABUT수량-A1"/>
      <sheetName val="JUCKEYK"/>
      <sheetName val="교각1"/>
      <sheetName val="집수정"/>
      <sheetName val="단면가정"/>
      <sheetName val="포장공"/>
      <sheetName val="수로BOX(시점부)"/>
      <sheetName val="도색집계"/>
      <sheetName val="날1"/>
      <sheetName val="Sheet1"/>
      <sheetName val="원내역"/>
      <sheetName val="총괄"/>
      <sheetName val="내역"/>
      <sheetName val="자재단가"/>
      <sheetName val="SLIDES"/>
      <sheetName val="BID"/>
      <sheetName val="도장수량"/>
      <sheetName val="진주방향"/>
      <sheetName val="관로토공집계표"/>
      <sheetName val="데이타"/>
      <sheetName val="DATA"/>
      <sheetName val="data_dci"/>
      <sheetName val="data_mci"/>
      <sheetName val="behind"/>
      <sheetName val="Main"/>
      <sheetName val="전차선로 물량표"/>
      <sheetName val="자재단가비교표"/>
      <sheetName val="#REF"/>
      <sheetName val="가정단면"/>
      <sheetName val=" 상부공통집계(총괄)"/>
      <sheetName val="공사비예산서(토목분)"/>
      <sheetName val="노임이"/>
      <sheetName val="INPUT_DATA_(2)"/>
      <sheetName val="단면_(2)"/>
      <sheetName val="BOX본체수량_(2)"/>
      <sheetName val="BOX토공_(2)"/>
      <sheetName val="1.설계조건"/>
      <sheetName val="인건비"/>
      <sheetName val="품셈"/>
      <sheetName val="입찰안"/>
      <sheetName val="단가 및 재료비"/>
      <sheetName val="CABLE SIZE-3"/>
      <sheetName val="배수내역 (2)"/>
      <sheetName val="설계조건"/>
      <sheetName val="기성2"/>
      <sheetName val="장문교(대전)"/>
      <sheetName val="AC포장수량"/>
      <sheetName val="내역서"/>
      <sheetName val="ASP포장"/>
      <sheetName val="점수계산1-2"/>
      <sheetName val="5CHBDC"/>
      <sheetName val="96보완계획7.12"/>
      <sheetName val="Sheet3"/>
      <sheetName val="중기비"/>
      <sheetName val="전신환매도율"/>
      <sheetName val="준검 내역서"/>
      <sheetName val="상수도토공집계표"/>
      <sheetName val="3.공통공사대비"/>
      <sheetName val="Sheet1 (2)"/>
      <sheetName val="일위대가"/>
      <sheetName val="전계가"/>
      <sheetName val="반중력식옹벽"/>
      <sheetName val="기둥"/>
      <sheetName val="저판(버림100)"/>
      <sheetName val="공통가설"/>
      <sheetName val="부서현황"/>
      <sheetName val="소업1교"/>
      <sheetName val="2000.11월설계내역"/>
      <sheetName val="제-노임"/>
      <sheetName val="제직재"/>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6PILE  (돌출)"/>
      <sheetName val="EQUIP-H"/>
      <sheetName val="SLAB&quot;1&quot;"/>
      <sheetName val="변경집계표"/>
      <sheetName val="일위대가목차"/>
      <sheetName val="대비"/>
      <sheetName val="AS복구"/>
      <sheetName val="중기터파기"/>
      <sheetName val="변수값"/>
      <sheetName val="중기상차"/>
      <sheetName val="ACUNIT"/>
      <sheetName val="B부대공"/>
      <sheetName val="표지"/>
      <sheetName val="노임단가"/>
      <sheetName val="수목단가"/>
      <sheetName val="시설수량표"/>
      <sheetName val="시설일위"/>
      <sheetName val="식재수량표"/>
      <sheetName val="식재일위"/>
      <sheetName val="일위목록"/>
      <sheetName val="현장관리비내역서"/>
      <sheetName val="옹벽1"/>
      <sheetName val="건식PD설치현황표"/>
      <sheetName val="단가목록"/>
      <sheetName val="설계개요"/>
      <sheetName val="2.단면가정"/>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단위수량"/>
      <sheetName val="표준계약서"/>
      <sheetName val="예정(3)"/>
      <sheetName val="동원(3)"/>
      <sheetName val="guard(mac)"/>
      <sheetName val="총괄집계 "/>
      <sheetName val="내역서적용수량"/>
      <sheetName val="터파기및재료"/>
      <sheetName val="갑지1"/>
      <sheetName val="기초INPUT"/>
      <sheetName val="전기일위대가"/>
      <sheetName val="공사비증감"/>
      <sheetName val="투찰내역"/>
      <sheetName val="집계표"/>
      <sheetName val="신공항A-9(원가수정)"/>
      <sheetName val="옹벽"/>
      <sheetName val="주beam"/>
      <sheetName val="기흥하도용"/>
      <sheetName val="타공종이기"/>
      <sheetName val="지급자재"/>
      <sheetName val="안정검토"/>
      <sheetName val="노원열병합  건축공사기성내역서"/>
      <sheetName val="입력자료(노무비)"/>
      <sheetName val="8.PILE  (돌출)"/>
      <sheetName val="전체도급"/>
      <sheetName val="토사(PE)"/>
      <sheetName val="부대내역"/>
      <sheetName val="방음벽기초"/>
      <sheetName val="본체"/>
      <sheetName val="AAA"/>
      <sheetName val="말뚝설계"/>
      <sheetName val="금액내역서"/>
      <sheetName val="7단가"/>
      <sheetName val="ⴭⴭⴭⴭⴭ"/>
      <sheetName val="자금청구"/>
      <sheetName val="철근량"/>
      <sheetName val="데리네이타현황"/>
      <sheetName val="CODE"/>
      <sheetName val="DATE"/>
      <sheetName val="노임"/>
      <sheetName val="중기"/>
      <sheetName val="제수변수량"/>
      <sheetName val="공기변수량"/>
      <sheetName val="98지급계획"/>
      <sheetName val="일위대가표"/>
      <sheetName val="U-TYPE(1)"/>
      <sheetName val="SLAB"/>
      <sheetName val="CTEMCOST"/>
      <sheetName val="CVT산정"/>
      <sheetName val="R.C RAHMEN 해석"/>
      <sheetName val="본체 설 계"/>
      <sheetName val="MOTOR"/>
      <sheetName val="2000전체분"/>
      <sheetName val="2000년1차"/>
      <sheetName val="Y-WORK"/>
      <sheetName val="일  위  대  가  목  록"/>
      <sheetName val="국공유지및사유지"/>
      <sheetName val="화산경계"/>
      <sheetName val="원가계산서"/>
      <sheetName val="물질수지(2011)"/>
      <sheetName val="장비가동"/>
      <sheetName val="적용단위길이"/>
      <sheetName val="106C0300"/>
      <sheetName val="예가표"/>
      <sheetName val="1-1"/>
      <sheetName val="Sheet4"/>
      <sheetName val="갑지(추정)"/>
      <sheetName val="횡배수관"/>
      <sheetName val="INPUT-DATA"/>
      <sheetName val="수량산출"/>
      <sheetName val="공사비내역"/>
      <sheetName val="구리토평1전기"/>
      <sheetName val="공사비집계"/>
      <sheetName val="카메라"/>
      <sheetName val="4)유동표"/>
      <sheetName val="총괄표"/>
      <sheetName val="설계명세서(선로)"/>
      <sheetName val="주방환기"/>
      <sheetName val="고창방향"/>
      <sheetName val="공주방향"/>
      <sheetName val="기계내역"/>
      <sheetName val="본사S"/>
      <sheetName val="설산1.나"/>
      <sheetName val="맨홀토공(3)"/>
      <sheetName val="공사비총괄"/>
      <sheetName val="2BOX본체"/>
      <sheetName val="6.교좌면보강"/>
      <sheetName val="구조물포장"/>
      <sheetName val="최적단면"/>
      <sheetName val="오수관"/>
      <sheetName val="오수관토공"/>
      <sheetName val="1.설계기준"/>
      <sheetName val="말뚝기초(안정검토)-외측"/>
      <sheetName val="Sheet2"/>
      <sheetName val="현장관리비 산출내역"/>
      <sheetName val="말뚝지지력산정"/>
      <sheetName val="1호인버트수량"/>
      <sheetName val="전체내역"/>
      <sheetName val="노무비"/>
      <sheetName val="BOX단위철근"/>
      <sheetName val="원가"/>
      <sheetName val="보현동3교종점측"/>
      <sheetName val="더돋기량"/>
      <sheetName val="합계금액"/>
      <sheetName val="취수탑"/>
      <sheetName val="배수갑문"/>
      <sheetName val="반중력식옹벽3.5"/>
      <sheetName val="40총괄"/>
      <sheetName val="40집계"/>
      <sheetName val="기본DATA"/>
      <sheetName val="98수문일위"/>
      <sheetName val="경상비"/>
      <sheetName val="전문하도급"/>
      <sheetName val="교량전기"/>
      <sheetName val="평가데이터"/>
      <sheetName val="단가"/>
      <sheetName val="DANGA"/>
      <sheetName val="낙석방지망현황"/>
      <sheetName val="설계예산2"/>
      <sheetName val="산출내역서집계표"/>
      <sheetName val="조경"/>
      <sheetName val="개요"/>
      <sheetName val="플랜트 설치"/>
      <sheetName val="도장"/>
      <sheetName val="차선도색현황"/>
      <sheetName val="조명시설"/>
      <sheetName val="CON포장수량"/>
      <sheetName val="이기(집계)"/>
      <sheetName val="건축내역"/>
      <sheetName val="우수공"/>
      <sheetName val="안산기계장치"/>
      <sheetName val="Sheet6"/>
      <sheetName val="마산방향"/>
      <sheetName val="일위대가(계측기설치)"/>
      <sheetName val="전체제잡비"/>
      <sheetName val="TOT"/>
      <sheetName val="세부내역(직접인건비)"/>
      <sheetName val="공정양식(원본)"/>
      <sheetName val="주빔의 설계"/>
      <sheetName val="입력DATA"/>
      <sheetName val="바닥판"/>
      <sheetName val="woo(mac)"/>
      <sheetName val="IN"/>
      <sheetName val="백호우계수"/>
      <sheetName val="코드표"/>
      <sheetName val="맨홀토공수량"/>
      <sheetName val="수량"/>
      <sheetName val="SG"/>
      <sheetName val="가격조사서"/>
      <sheetName val="상행선"/>
      <sheetName val="옹벽철근"/>
      <sheetName val="sw1"/>
      <sheetName val="NOMUBI"/>
      <sheetName val="지장물조서"/>
      <sheetName val="수안보-MBR1"/>
      <sheetName val="제수변수량H2.15"/>
      <sheetName val="_공기변수량"/>
      <sheetName val="VXXXXXXX"/>
      <sheetName val="CCTV내역서"/>
      <sheetName val="일위대가(출입)"/>
      <sheetName val="뚝토공"/>
      <sheetName val="총괄내역서"/>
      <sheetName val="협의단가"/>
      <sheetName val="좌측"/>
      <sheetName val="자료"/>
      <sheetName val="자재조서"/>
      <sheetName val="3BL공동구 수량"/>
      <sheetName val="INPUT_DATA_(2)1"/>
      <sheetName val="단면_(2)1"/>
      <sheetName val="BOX본체수량_(2)1"/>
      <sheetName val="BOX토공_(2)1"/>
      <sheetName val="2_단면가정_1"/>
      <sheetName val="BQ_List1"/>
      <sheetName val="단가_및_재료비1"/>
      <sheetName val="우수"/>
      <sheetName val="준검_내역서"/>
      <sheetName val="경비2내역"/>
      <sheetName val="경영상태"/>
      <sheetName val="산출근거1"/>
      <sheetName val="석"/>
      <sheetName val="낙찰표"/>
      <sheetName val="재료집계(분수관)"/>
      <sheetName val="날개벽수량표"/>
      <sheetName val="수문일1"/>
      <sheetName val="토공"/>
      <sheetName val="wall"/>
      <sheetName val="청주-교대(A1)"/>
      <sheetName val="찍기"/>
      <sheetName val="ERECIN"/>
      <sheetName val="경비실"/>
      <sheetName val="표층포설및다짐"/>
      <sheetName val="품셈TABLE"/>
      <sheetName val="법면단"/>
      <sheetName val="석축단"/>
      <sheetName val="법면수집"/>
      <sheetName val="석축설면"/>
      <sheetName val="Sheet5"/>
      <sheetName val="산출2-기기동력"/>
      <sheetName val="설 계"/>
      <sheetName val="관음목장(제출용)자105인97.5"/>
      <sheetName val="식재가격"/>
      <sheetName val="식재총괄"/>
      <sheetName val="단가산출"/>
      <sheetName val="차액보증"/>
      <sheetName val="목동1절주.bh01"/>
      <sheetName val="COVER"/>
      <sheetName val="토공사"/>
      <sheetName val="내역서(기성청구)"/>
      <sheetName val="토목"/>
      <sheetName val="Regenerator  Concrete Structure"/>
      <sheetName val="BOX형 교대"/>
      <sheetName val="P4-C"/>
      <sheetName val="Ⅴ-2.공종별내역"/>
      <sheetName val="배수통관(좌)"/>
      <sheetName val="가시설(TYPE-A)"/>
      <sheetName val="1-1평균터파기고(1)"/>
      <sheetName val="노안2지구총(시행계획)"/>
      <sheetName val="L형옹벽단위수량(35)"/>
      <sheetName val="L형옹벽단위수량(25)"/>
      <sheetName val="포장재료집계표"/>
      <sheetName val="-몰탈콘크리트"/>
      <sheetName val="-배수구조물공토공"/>
      <sheetName val="횡배수관재료-"/>
      <sheetName val="계산서(직선부)"/>
      <sheetName val="콘크리트측구연장"/>
      <sheetName val="도급"/>
      <sheetName val="인사자료총집계"/>
      <sheetName val="포장수량집계"/>
      <sheetName val="배지거총재료집계표"/>
      <sheetName val="상부집계표"/>
      <sheetName val="설계"/>
      <sheetName val="PSV"/>
      <sheetName val="EACT10"/>
      <sheetName val="자재 집계표"/>
      <sheetName val="토공계산서(부체도로)"/>
      <sheetName val="대림경상68억"/>
      <sheetName val="DATA 입력란"/>
      <sheetName val="철거총괄집계"/>
      <sheetName val="철근총괄집계"/>
      <sheetName val="판"/>
      <sheetName val="BQMPALOC"/>
      <sheetName val="토적표"/>
      <sheetName val="재료"/>
      <sheetName val="5.정산서"/>
      <sheetName val="고유코드_설계"/>
      <sheetName val="정부노임단가"/>
      <sheetName val="갑지"/>
      <sheetName val="combi(wall)"/>
      <sheetName val="INPUT(덕도방향-시점)"/>
      <sheetName val="AS포장복구 "/>
      <sheetName val="¿Á¿Üµî½Å¼³"/>
      <sheetName val="설직재-1"/>
      <sheetName val="TEL"/>
      <sheetName val="제수"/>
      <sheetName val="공기"/>
      <sheetName val="96까지"/>
      <sheetName val="97년"/>
      <sheetName val="98이후"/>
      <sheetName val="적격분석"/>
      <sheetName val="Pier 3"/>
      <sheetName val="가로등기초"/>
      <sheetName val="HANDHOLE(2)"/>
      <sheetName val="시설물"/>
      <sheetName val="XL4Poppy"/>
      <sheetName val="일위대가(가설)"/>
      <sheetName val="토공정보"/>
      <sheetName val="단면기준"/>
      <sheetName val="골재산출"/>
      <sheetName val="조명율표"/>
      <sheetName val="수량산출서"/>
      <sheetName val="교대(A1-A2)"/>
      <sheetName val="출자한도"/>
      <sheetName val="공사수행방안"/>
      <sheetName val="전기"/>
      <sheetName val="수량3"/>
      <sheetName val="I一般比"/>
      <sheetName val="교대(A1)"/>
      <sheetName val="tggwan(mac)"/>
      <sheetName val="역T형(H=6.0) (2)"/>
      <sheetName val="배수관 제원표(DON'T PLOT)"/>
      <sheetName val="수로관단위수량"/>
      <sheetName val="배수관설치현황"/>
      <sheetName val="배수관단위수량"/>
      <sheetName val="FB25JN"/>
      <sheetName val="수토공단위당"/>
      <sheetName val="순서도"/>
      <sheetName val="전선"/>
      <sheetName val="내역서(삼호)"/>
      <sheetName val="8. 안정검토"/>
      <sheetName val="교통표지판기초자료"/>
      <sheetName val="7.PILE  (돌출)"/>
      <sheetName val="적용환율"/>
      <sheetName val="부대공"/>
      <sheetName val="전체_1설계"/>
      <sheetName val="고분전시관"/>
      <sheetName val="제출내역 (2)"/>
      <sheetName val="시화점실행"/>
      <sheetName val="총수량집계표"/>
      <sheetName val="지장물건조서"/>
      <sheetName val="재집"/>
      <sheetName val="직재"/>
      <sheetName val="ENE-CAL 1"/>
      <sheetName val="제경비"/>
      <sheetName val="실적공사비"/>
      <sheetName val="입력(K0)"/>
      <sheetName val="장비기준"/>
      <sheetName val="재료비"/>
      <sheetName val="환율"/>
      <sheetName val="직접경비"/>
      <sheetName val="단면별연장"/>
      <sheetName val="TYPE-1"/>
      <sheetName val="입력값"/>
      <sheetName val="단면치수"/>
      <sheetName val="측구집계"/>
      <sheetName val="설계기준 및 하중계산"/>
      <sheetName val="단면설계"/>
      <sheetName val="이토변실(A3-LINE)"/>
      <sheetName val="설계명세서"/>
      <sheetName val="설계기준"/>
      <sheetName val="토공 total"/>
      <sheetName val="건축공사"/>
      <sheetName val="CPM챠트"/>
      <sheetName val="98비정기소모"/>
      <sheetName val="형식 - 1-2-3"/>
      <sheetName val="c_balju"/>
      <sheetName val="단가표"/>
      <sheetName val="252K444"/>
      <sheetName val="변경현황"/>
      <sheetName val="markup"/>
      <sheetName val="JOIN(2span)"/>
      <sheetName val="철근량산정및사용성검토"/>
      <sheetName val="D-623D"/>
      <sheetName val="CAL"/>
      <sheetName val="우배수"/>
      <sheetName val="유효폭의 계산"/>
      <sheetName val="제잡비"/>
      <sheetName val="BOX(1.5X1.5)"/>
      <sheetName val="기계경비일람"/>
      <sheetName val="슬래브"/>
      <sheetName val="Sheet17"/>
      <sheetName val="공사개요"/>
      <sheetName val="02자재"/>
      <sheetName val="N賃率-職"/>
      <sheetName val="토 목"/>
      <sheetName val="97년 추정"/>
      <sheetName val="일반전기"/>
      <sheetName val="내역표지"/>
      <sheetName val="날개벽(시점좌측)"/>
      <sheetName val="설계요율"/>
      <sheetName val="목표세부명세"/>
      <sheetName val="960318-1"/>
      <sheetName val="남양시작동자105노65기1.3화1.2"/>
      <sheetName val="MORTAR생산및타설(1;3)"/>
      <sheetName val="부대비율"/>
      <sheetName val="단가산출2"/>
      <sheetName val="MAT"/>
      <sheetName val="4.장비손료"/>
      <sheetName val="기초코드"/>
      <sheetName val="입출재고현황 (2)"/>
      <sheetName val="참고-설계변경검토(2012년예정분)-내부관리"/>
      <sheetName val="참고-예비비현황"/>
      <sheetName val="IMPEADENCE MAP 취수장"/>
      <sheetName val="청천내"/>
      <sheetName val="경성자금"/>
      <sheetName val="삼성전기"/>
      <sheetName val="정렬"/>
      <sheetName val="P5"/>
      <sheetName val="P6"/>
      <sheetName val="P7"/>
      <sheetName val="P8"/>
      <sheetName val="P14"/>
      <sheetName val="3.하중산정4.지지력"/>
      <sheetName val="CONUNIT"/>
      <sheetName val="단위중량"/>
      <sheetName val="종단계산"/>
      <sheetName val="용산1(해보)"/>
      <sheetName val="총괄-1"/>
      <sheetName val="TOTAL_BOQ"/>
      <sheetName val="별표"/>
      <sheetName val="토질별천공수량(2공구)"/>
      <sheetName val="계산내역"/>
      <sheetName val="DAN"/>
      <sheetName val="기계경비(시간당)"/>
      <sheetName val="반중력식옹벽3_5"/>
      <sheetName val="unit 4"/>
      <sheetName val="2.계약외추가비계물량"/>
      <sheetName val="3.지하층끊어치기라스물량"/>
      <sheetName val="비계,CON'C"/>
      <sheetName val="법면설면"/>
      <sheetName val="공사별총괄표(도급)"/>
      <sheetName val="단면검토"/>
      <sheetName val="건축"/>
      <sheetName val="언양휴게소배수관 흄관설치"/>
      <sheetName val="200"/>
      <sheetName val="상부공"/>
      <sheetName val="R_C_RAHMEN_해석"/>
      <sheetName val="본체_설_계"/>
      <sheetName val="Sheet1_(2)"/>
      <sheetName val="6PILE__(돌출)"/>
      <sheetName val="2000_11월설계내역"/>
      <sheetName val="공종"/>
      <sheetName val="POOM_MOTO"/>
      <sheetName val="수량이동"/>
      <sheetName val="암거공"/>
      <sheetName val="설계예산서(전체)"/>
      <sheetName val="부대대비"/>
      <sheetName val="냉연집계"/>
      <sheetName val="해전배수"/>
      <sheetName val="주현(해보)"/>
      <sheetName val="주현(영광)"/>
      <sheetName val="약품공급2"/>
      <sheetName val="단가비교표"/>
      <sheetName val="MixBed"/>
      <sheetName val="CondPol"/>
      <sheetName val="수로단위수량"/>
      <sheetName val="본장"/>
      <sheetName val="발파유용(3)"/>
      <sheetName val="type-F"/>
      <sheetName val="1단계"/>
      <sheetName val="가격"/>
      <sheetName val="기별-공가용"/>
      <sheetName val="일위대가목록"/>
      <sheetName val="단가대비표"/>
      <sheetName val="통합"/>
      <sheetName val="토공집계표"/>
      <sheetName val="실행"/>
      <sheetName val="날개벽"/>
      <sheetName val="유동표"/>
      <sheetName val="예산M12A"/>
      <sheetName val="3.현장배치"/>
      <sheetName val="현장배치"/>
      <sheetName val="견적대비표"/>
      <sheetName val="증감대비"/>
      <sheetName val="C-직노1"/>
      <sheetName val="전체"/>
      <sheetName val="화해(함평)"/>
      <sheetName val="화해(장성)"/>
      <sheetName val="전신"/>
      <sheetName val="상-교대(A1-A2)"/>
      <sheetName val="부하(성남)"/>
      <sheetName val="낙차공산출근거"/>
      <sheetName val="장비집계"/>
      <sheetName val="B"/>
      <sheetName val="여흥"/>
      <sheetName val="수목데이타 "/>
      <sheetName val="수목표준대가"/>
      <sheetName val="특2호하천산근"/>
      <sheetName val="특2호부관하천산근"/>
      <sheetName val="1.토공"/>
      <sheetName val="6공구(당초)"/>
      <sheetName val="토량1-1"/>
      <sheetName val="보차도낮춤경계석재료집계"/>
      <sheetName val="본선 토공 분배표"/>
      <sheetName val="condition"/>
      <sheetName val="입상내역"/>
      <sheetName val="배치계획"/>
      <sheetName val="98NS-N"/>
      <sheetName val="철근단면적"/>
      <sheetName val="음료실행"/>
      <sheetName val="건축원가"/>
      <sheetName val="5.단면설계"/>
      <sheetName val="내역및총괄"/>
      <sheetName val="9GNG운반"/>
      <sheetName val="소산진입"/>
      <sheetName val="J형측구단위수량"/>
      <sheetName val="3련 BOX"/>
      <sheetName val="가로등내역서"/>
      <sheetName val="을지"/>
      <sheetName val="업무연락 갑지"/>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터널조도"/>
      <sheetName val="집계표(육상)"/>
      <sheetName val="횡날개수집"/>
      <sheetName val="변경후-SHEET"/>
      <sheetName val="비탈면보호공수량산출"/>
      <sheetName val="입찰"/>
      <sheetName val="현경"/>
      <sheetName val="입력"/>
      <sheetName val="깎기 4구간"/>
      <sheetName val="깎기 2-3구간"/>
      <sheetName val="조명일위"/>
      <sheetName val="금융비용"/>
      <sheetName val="처리단락"/>
      <sheetName val="방음벽 기초(H=2.0m)"/>
      <sheetName val="RAHMEN"/>
      <sheetName val="front"/>
      <sheetName val="70%"/>
      <sheetName val="참조자료"/>
      <sheetName val="2공구산출내역"/>
      <sheetName val="TOWER 12TON"/>
      <sheetName val="TOWER 10TON"/>
      <sheetName val="밸브설치"/>
      <sheetName val="환경기계공정표 (3)"/>
      <sheetName val="1호맨홀수량산출"/>
      <sheetName val="포장면적산출"/>
      <sheetName val="9811"/>
      <sheetName val="맨홀수량산출"/>
      <sheetName val="관로경고2"/>
      <sheetName val="부대공자재집계표"/>
      <sheetName val="Mc1"/>
      <sheetName val="홍보비디오"/>
      <sheetName val="골조시행"/>
      <sheetName val="구조물철거타공정이월"/>
      <sheetName val="예상"/>
      <sheetName val="지계"/>
      <sheetName val="단가일람"/>
      <sheetName val="조경일람"/>
      <sheetName val="지주목시비량산출서"/>
      <sheetName val="견적서(대외) (2)"/>
      <sheetName val="식재인부"/>
      <sheetName val="포장공사"/>
      <sheetName val="횡배수관토공수량"/>
      <sheetName val="실행예산"/>
      <sheetName val="식생블럭단위수량"/>
      <sheetName val="총공사내역서"/>
      <sheetName val="배수통관토공수량"/>
      <sheetName val="TYPE A"/>
      <sheetName val="식재"/>
      <sheetName val="식재출력용"/>
      <sheetName val="유지관리"/>
      <sheetName val="3.하중계산"/>
      <sheetName val="맨홀토공산출"/>
      <sheetName val="차수"/>
      <sheetName val="방음벽 기초 일반수량"/>
      <sheetName val="공통부대비"/>
      <sheetName val="총집계2"/>
      <sheetName val="용소리교"/>
      <sheetName val="2.공사비내역서(당초,변경)"/>
      <sheetName val="공정 (총괄) (2)"/>
      <sheetName val="시험물량산출"/>
      <sheetName val="suk(mac)"/>
      <sheetName val="MYUN(MAC)"/>
      <sheetName val="토목검측서"/>
      <sheetName val="기본"/>
      <sheetName val="중기사용료산출근거"/>
      <sheetName val="단가산출1"/>
      <sheetName val="예산변경사항"/>
      <sheetName val="한강운반비"/>
      <sheetName val="자재"/>
      <sheetName val="공통(20-91)"/>
      <sheetName val="BQ"/>
      <sheetName val="GAEYO"/>
      <sheetName val="견적"/>
      <sheetName val="1"/>
      <sheetName val="건축원가계산서"/>
      <sheetName val="결재란"/>
      <sheetName val="01"/>
      <sheetName val="총공비"/>
      <sheetName val="C.배수관공"/>
      <sheetName val="깨기수량"/>
      <sheetName val="노견단위수량"/>
      <sheetName val="원가계산(총괄)"/>
      <sheetName val="건설성적"/>
      <sheetName val="직공비"/>
      <sheetName val="연돌일위집계"/>
      <sheetName val=" 노임단가"/>
      <sheetName val="당진1,2호기전선관설치및접지4차공사내역서-을지"/>
      <sheetName val="DHEQSUPT"/>
      <sheetName val="장부(05상)"/>
      <sheetName val="인구밀도산정"/>
      <sheetName val="근고 블록 유형별 수량"/>
      <sheetName val="동물이동경사현황"/>
      <sheetName val="을"/>
      <sheetName val="VENDOR LIST"/>
      <sheetName val="1TL종점(1)"/>
      <sheetName val="인수공규격"/>
      <sheetName val="_x0000__x0000__x0000__x0000__x0000__x0000__x0000__x0000__x0000_"/>
      <sheetName val="대운산출"/>
      <sheetName val="시멘트"/>
      <sheetName val="자재조사표"/>
      <sheetName val="하수실행"/>
      <sheetName val="1SGATE97"/>
      <sheetName val="토공(우물통,기타) "/>
      <sheetName val="원형측구(B-type)"/>
      <sheetName val="역T형"/>
      <sheetName val="공작물조직표(용배수)"/>
      <sheetName val="총집계표"/>
      <sheetName val="6호기"/>
      <sheetName val="현장관리비"/>
      <sheetName val="부하계산서"/>
      <sheetName val="물가자료"/>
      <sheetName val="SP-B1"/>
      <sheetName val="전정 수량표 (2)"/>
      <sheetName val="간지(1)"/>
      <sheetName val="94"/>
      <sheetName val="설계예산서"/>
      <sheetName val="옹벽(수량)"/>
      <sheetName val="하중계산"/>
      <sheetName val="탑(을지)"/>
      <sheetName val="1_x0018_9"/>
      <sheetName val="耀㺇_x0000__x0000_Ā_x0000_ЈĀ부대내역_x0006_ā꧈Ҳ㣇璮েĀ배지거총재쓁⸹栀柹㑷"/>
      <sheetName val="토공집계(rp)"/>
      <sheetName val="교량하부공"/>
      <sheetName val="Macro1"/>
      <sheetName val="耀㺇_x0000__x0000_Ā_x0000_ЈĀ부대내역_"/>
      <sheetName val="TYPE-A"/>
      <sheetName val="LEGEND"/>
      <sheetName val="PARAMETER"/>
      <sheetName val="내역1"/>
      <sheetName val="제경쇍"/>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sheetData sheetId="333" refreshError="1"/>
      <sheetData sheetId="334" refreshError="1"/>
      <sheetData sheetId="335"/>
      <sheetData sheetId="336"/>
      <sheetData sheetId="337"/>
      <sheetData sheetId="338"/>
      <sheetData sheetId="339"/>
      <sheetData sheetId="340"/>
      <sheetData sheetId="341"/>
      <sheetData sheetId="342"/>
      <sheetData sheetId="343" refreshError="1"/>
      <sheetData sheetId="344"/>
      <sheetData sheetId="345" refreshError="1"/>
      <sheetData sheetId="346"/>
      <sheetData sheetId="347" refreshError="1"/>
      <sheetData sheetId="348" refreshError="1"/>
      <sheetData sheetId="349"/>
      <sheetData sheetId="350"/>
      <sheetData sheetId="351" refreshError="1"/>
      <sheetData sheetId="352" refreshError="1"/>
      <sheetData sheetId="353"/>
      <sheetData sheetId="354" refreshError="1"/>
      <sheetData sheetId="355"/>
      <sheetData sheetId="356"/>
      <sheetData sheetId="357"/>
      <sheetData sheetId="358" refreshError="1"/>
      <sheetData sheetId="359"/>
      <sheetData sheetId="360" refreshError="1"/>
      <sheetData sheetId="361" refreshError="1"/>
      <sheetData sheetId="362" refreshError="1"/>
      <sheetData sheetId="363" refreshError="1"/>
      <sheetData sheetId="364"/>
      <sheetData sheetId="365"/>
      <sheetData sheetId="366"/>
      <sheetData sheetId="367"/>
      <sheetData sheetId="368" refreshError="1"/>
      <sheetData sheetId="369" refreshError="1"/>
      <sheetData sheetId="370" refreshError="1"/>
      <sheetData sheetId="371" refreshError="1"/>
      <sheetData sheetId="372"/>
      <sheetData sheetId="373"/>
      <sheetData sheetId="374"/>
      <sheetData sheetId="375" refreshError="1"/>
      <sheetData sheetId="376" refreshError="1"/>
      <sheetData sheetId="377" refreshError="1"/>
      <sheetData sheetId="378"/>
      <sheetData sheetId="379"/>
      <sheetData sheetId="380"/>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sheetData sheetId="395"/>
      <sheetData sheetId="396" refreshError="1"/>
      <sheetData sheetId="397" refreshError="1"/>
      <sheetData sheetId="398" refreshError="1"/>
      <sheetData sheetId="399"/>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refreshError="1"/>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sheetData sheetId="446"/>
      <sheetData sheetId="447" refreshError="1"/>
      <sheetData sheetId="448" refreshError="1"/>
      <sheetData sheetId="449" refreshError="1"/>
      <sheetData sheetId="450" refreshError="1"/>
      <sheetData sheetId="451" refreshError="1"/>
      <sheetData sheetId="452"/>
      <sheetData sheetId="453"/>
      <sheetData sheetId="454"/>
      <sheetData sheetId="455" refreshError="1"/>
      <sheetData sheetId="456"/>
      <sheetData sheetId="457"/>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refreshError="1"/>
      <sheetData sheetId="646" refreshError="1"/>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공통자료"/>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25"/>
      <sheetName val="업무지시"/>
      <sheetName val="경영예산"/>
      <sheetName val="3월"/>
      <sheetName val="폐열회수system"/>
      <sheetName val="97경영1"/>
      <sheetName val="조건표"/>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1 (3)"/>
      <sheetName val="Sheet1 (4)"/>
    </sheetNames>
    <sheetDataSet>
      <sheetData sheetId="0"/>
      <sheetData sheetId="1" refreshError="1"/>
      <sheetData sheetId="2" refreshError="1"/>
      <sheetData sheetId="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REF"/>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일위(설)"/>
      <sheetName val="전기산출근거"/>
      <sheetName val="8회로 25DIM 4RD (2)"/>
      <sheetName val="9회로 22DIM 3D "/>
      <sheetName val="조명5전기1(2)"/>
      <sheetName val="6DIM12CH2D (3)"/>
      <sheetName val="과천MAIN"/>
      <sheetName val="견적990322"/>
      <sheetName val="지급자재"/>
      <sheetName val="내역서"/>
      <sheetName val="품목"/>
      <sheetName val="일위대가(계측기설치)"/>
      <sheetName val="간선계산"/>
      <sheetName val="LOPCALC"/>
      <sheetName val="원가"/>
      <sheetName val="9811"/>
      <sheetName val="부하계산서"/>
      <sheetName val="부하(성남)"/>
      <sheetName val="I一般比"/>
      <sheetName val="LEGEND"/>
      <sheetName val="Sheet5"/>
      <sheetName val="Y-WORK"/>
      <sheetName val="__"/>
      <sheetName val="신우"/>
      <sheetName val="수로교총재료집계"/>
      <sheetName val="보온자재단가표"/>
      <sheetName val="TOTAL"/>
      <sheetName val="EQUIP-H"/>
      <sheetName val="BM"/>
      <sheetName val="손익분석"/>
      <sheetName val="내역표지"/>
      <sheetName val="VXXXXXXX"/>
      <sheetName val="1. 통합배선설비"/>
      <sheetName val="DATA"/>
      <sheetName val="데이타"/>
      <sheetName val="일위대가목록"/>
      <sheetName val="Sheet1"/>
      <sheetName val="갑지"/>
      <sheetName val="집계표"/>
      <sheetName val="PROJECT BRIEF(EX.NEW)"/>
      <sheetName val="별표 "/>
      <sheetName val="단가비교표"/>
      <sheetName val="청천내"/>
      <sheetName val="물가시세"/>
      <sheetName val="노임단가"/>
      <sheetName val="N賃率-職"/>
      <sheetName val="직재"/>
      <sheetName val="일위대가(가설)"/>
      <sheetName val="단가산출-기,교"/>
      <sheetName val="일위목록-기"/>
      <sheetName val="요율"/>
      <sheetName val="부서현황"/>
      <sheetName val="설직재-1"/>
      <sheetName val="sw1"/>
      <sheetName val="NOMUBI"/>
      <sheetName val="내역서1"/>
      <sheetName val="일위목록"/>
      <sheetName val="DB"/>
      <sheetName val="견"/>
      <sheetName val="총괄집계표"/>
      <sheetName val="제직재"/>
      <sheetName val="제-노임"/>
      <sheetName val="말뚝지지력산정"/>
      <sheetName val="2F 회의실견적(5_14 일대)"/>
      <sheetName val="양천현"/>
      <sheetName val="성곽내역서"/>
      <sheetName val="내역"/>
      <sheetName val="건축내역"/>
      <sheetName val="기성총"/>
      <sheetName val="guard(mac)"/>
      <sheetName val="맨홀"/>
      <sheetName val="노무비"/>
      <sheetName val="단가표"/>
      <sheetName val="UNIT"/>
      <sheetName val="노임"/>
      <sheetName val="옥외"/>
      <sheetName val="가도공"/>
      <sheetName val="전화TV"/>
      <sheetName val="cable-data"/>
      <sheetName val="발전계획"/>
      <sheetName val="P.M 별"/>
      <sheetName val="Sheet1 (2)"/>
      <sheetName val="삼성전기"/>
      <sheetName val="주식"/>
      <sheetName val="2.대외공문"/>
      <sheetName val="집계"/>
      <sheetName val="기본일위"/>
      <sheetName val="내역서2안"/>
      <sheetName val="직노"/>
      <sheetName val="실행내역"/>
      <sheetName val="일위대가"/>
      <sheetName val="수량산출"/>
      <sheetName val="GEN"/>
      <sheetName val="Sheet3"/>
      <sheetName val="#3E1_GCR"/>
      <sheetName val="BID"/>
      <sheetName val="Care"/>
      <sheetName val="OPT7"/>
      <sheetName val="SV7"/>
      <sheetName val="NM2"/>
      <sheetName val="NW1"/>
      <sheetName val="NW2"/>
      <sheetName val="PW3"/>
      <sheetName val="PW4"/>
      <sheetName val="SC1"/>
      <sheetName val="DNW"/>
      <sheetName val="NE"/>
      <sheetName val="PE"/>
      <sheetName val="PM"/>
      <sheetName val="대공종"/>
      <sheetName val="총괄표"/>
      <sheetName val="단가"/>
      <sheetName val="공통(20-91)"/>
      <sheetName val="보할공정"/>
      <sheetName val="차액보증"/>
      <sheetName val="EQUIPMENT -2"/>
      <sheetName val="전신환매도율"/>
      <sheetName val="MOTOR"/>
      <sheetName val="날개벽(시점좌측)"/>
      <sheetName val="JUCKEYK"/>
      <sheetName val="실행대비"/>
      <sheetName val="무시"/>
      <sheetName val="차선도색현황"/>
      <sheetName val="설계조건"/>
      <sheetName val="입찰안"/>
      <sheetName val="단면 (2)"/>
      <sheetName val="현대물량"/>
      <sheetName val="조명시설"/>
      <sheetName val="JUCK"/>
      <sheetName val="전체"/>
      <sheetName val="설 계"/>
      <sheetName val="수입"/>
      <sheetName val="AP1"/>
      <sheetName val="인부임"/>
      <sheetName val="6호기"/>
      <sheetName val="내역서(부대공사)"/>
      <sheetName val="T1"/>
      <sheetName val=" HIT-&gt;HMC 견적(3900)"/>
      <sheetName val="처리단락"/>
      <sheetName val="교각1"/>
      <sheetName val="부표총괄"/>
      <sheetName val="기준자료"/>
      <sheetName val="가설공사"/>
      <sheetName val="주방환기"/>
      <sheetName val="공사내역"/>
      <sheetName val="9509"/>
      <sheetName val="인건-측정"/>
      <sheetName val="금액내역서"/>
      <sheetName val="물가"/>
      <sheetName val="공종별집계표"/>
      <sheetName val="터파기및재료"/>
      <sheetName val="A갑지"/>
      <sheetName val="좌측"/>
      <sheetName val="PAN"/>
      <sheetName val="율촌법률사무소2내역"/>
      <sheetName val="표지"/>
      <sheetName val="기성금내역서"/>
      <sheetName val="제2~7호표"/>
      <sheetName val="관급"/>
      <sheetName val="중량산출"/>
      <sheetName val="하중"/>
      <sheetName val="Summary Sheets"/>
      <sheetName val="참조"/>
      <sheetName val="사전공사"/>
      <sheetName val="합천내역"/>
      <sheetName val="낙찰표"/>
      <sheetName val="계측"/>
      <sheetName val="실행철강하도"/>
      <sheetName val="Sheet2"/>
      <sheetName val="을지"/>
      <sheetName val="982월원안"/>
      <sheetName val="목차"/>
      <sheetName val="재료집계"/>
      <sheetName val="조건표"/>
      <sheetName val="20관리비율"/>
      <sheetName val="토 적 표"/>
      <sheetName val="일위_파일"/>
      <sheetName val="연결임시"/>
      <sheetName val="을"/>
      <sheetName val="SPEC"/>
      <sheetName val="하조서"/>
      <sheetName val="환율"/>
      <sheetName val="수량이동"/>
      <sheetName val="INPUT"/>
      <sheetName val="정부노임단가"/>
      <sheetName val="실행예산서"/>
      <sheetName val="포장절단"/>
      <sheetName val="계화배수"/>
      <sheetName val="환산"/>
      <sheetName val="견적"/>
      <sheetName val="적용률"/>
      <sheetName val="OPT"/>
      <sheetName val="SV"/>
      <sheetName val="단가조사서"/>
      <sheetName val="J直材4"/>
      <sheetName val="공사비예산서(토목분)"/>
      <sheetName val="슬래브(유곡)"/>
      <sheetName val="IMPEADENCE MAP 취수장"/>
      <sheetName val="터널조도"/>
      <sheetName val="1.설계조건"/>
      <sheetName val="간접재료비산출표-27-30"/>
      <sheetName val="전차선로 물량표"/>
      <sheetName val="양수장(기계)"/>
      <sheetName val="노임조서"/>
      <sheetName val="관급_File"/>
      <sheetName val="전기일위대가"/>
      <sheetName val="DATE"/>
      <sheetName val="보활"/>
      <sheetName val="샘플표지"/>
      <sheetName val="토사(PE)"/>
      <sheetName val="프랜트면허"/>
      <sheetName val="단중표"/>
      <sheetName val="수량산출서"/>
      <sheetName val="내역을"/>
      <sheetName val="base"/>
      <sheetName val="일 위 대 가 표 "/>
      <sheetName val="개요"/>
      <sheetName val="견적서"/>
      <sheetName val="CABLE SIZE-1"/>
      <sheetName val="DATA1"/>
      <sheetName val="DATA2"/>
      <sheetName val="CABLE SIZE-3"/>
      <sheetName val="인건비 "/>
      <sheetName val="예산대비"/>
      <sheetName val="품목코드"/>
      <sheetName val="연습"/>
      <sheetName val="일위"/>
      <sheetName val="EACT10"/>
      <sheetName val="컨텍리포트"/>
      <sheetName val="1007공사세부내역서"/>
      <sheetName val="1007전기내역서(리빙)"/>
      <sheetName val="작성기준"/>
      <sheetName val="경비_원본"/>
      <sheetName val="날개벽"/>
      <sheetName val="BASIC (2)"/>
      <sheetName val="WORK"/>
      <sheetName val="점수계산1-2"/>
      <sheetName val="물량표"/>
      <sheetName val="전선"/>
      <sheetName val="CABLE"/>
      <sheetName val="변압94"/>
      <sheetName val="부하LOAD"/>
      <sheetName val="설비"/>
      <sheetName val="기계내역"/>
      <sheetName val="포장직선구간"/>
      <sheetName val="별표집계"/>
      <sheetName val="산출"/>
      <sheetName val="김포IO"/>
      <sheetName val="FD"/>
      <sheetName val="약전닥트"/>
      <sheetName val="건축부하"/>
      <sheetName val="99관저"/>
      <sheetName val="일지-H"/>
      <sheetName val="LD"/>
      <sheetName val="FA설치명세"/>
      <sheetName val="발신정보"/>
      <sheetName val="기초대가"/>
      <sheetName val="선로정수계산"/>
      <sheetName val="제품별 MC"/>
      <sheetName val="말뚝물량"/>
      <sheetName val="Carepaq"/>
      <sheetName val="민속촌메뉴"/>
      <sheetName val="보수공사일정표"/>
      <sheetName val="한전공사"/>
      <sheetName val="공사비내역서"/>
      <sheetName val="일위대가목록표"/>
      <sheetName val="일위대가표"/>
      <sheetName val="공량산출근거"/>
      <sheetName val="단가조사서 (2)"/>
      <sheetName val="대비"/>
      <sheetName val="도급예산내역서봉투"/>
      <sheetName val="공사원가계산서"/>
      <sheetName val="기계경비(시간당)"/>
      <sheetName val="설계산출기초"/>
      <sheetName val="설계산출표지"/>
      <sheetName val="도급예산내역서총괄표"/>
      <sheetName val="램머"/>
      <sheetName val="단가조사"/>
      <sheetName val="Baby일위대가"/>
      <sheetName val="분전함신설"/>
      <sheetName val="단가산출"/>
      <sheetName val="자재단가"/>
      <sheetName val="을부담운반비"/>
      <sheetName val="운반비산출"/>
      <sheetName val="접지1종"/>
      <sheetName val="조명율표"/>
      <sheetName val="ITEM"/>
      <sheetName val="Macro(차단기)"/>
      <sheetName val="광혁기성"/>
      <sheetName val="21301동"/>
      <sheetName val="COPING-1"/>
      <sheetName val="역T형교대-2수량"/>
      <sheetName val="Galaxy 소비자가격표"/>
      <sheetName val="식재인부"/>
      <sheetName val="건축2"/>
      <sheetName val="VENT"/>
      <sheetName val="CA지입"/>
      <sheetName val="담장산출"/>
      <sheetName val="견적대비 견적서"/>
      <sheetName val="예산내역서"/>
      <sheetName val="설계예산서"/>
      <sheetName val="매크로"/>
      <sheetName val="Oper Amount"/>
      <sheetName val="1안"/>
      <sheetName val="관급단가"/>
      <sheetName val="F5"/>
      <sheetName val="도"/>
      <sheetName val="POL설치공정"/>
      <sheetName val="예비품"/>
      <sheetName val="부서별비교표_1"/>
      <sheetName val="041125(분야별)"/>
      <sheetName val="041203(분야별))"/>
      <sheetName val="표지 (2)"/>
      <sheetName val="품셈기준"/>
      <sheetName val="송중자재"/>
      <sheetName val="부안일위"/>
      <sheetName val="STORAGE"/>
      <sheetName val="취수탑"/>
      <sheetName val="토목주소"/>
      <sheetName val="방음벽기초"/>
      <sheetName val="2000년1차"/>
      <sheetName val="설계변경원가계산총괄표"/>
      <sheetName val="부속동"/>
      <sheetName val="CIVIL4"/>
      <sheetName val="갑지(추정)"/>
      <sheetName val="원본(갑지)"/>
      <sheetName val="BSD (2)"/>
      <sheetName val="법면"/>
      <sheetName val="부대공"/>
      <sheetName val="구조물공"/>
      <sheetName val="중기일위대가"/>
      <sheetName val="포장공"/>
      <sheetName val="토공"/>
      <sheetName val="배수공1"/>
      <sheetName val="서울산업대(토)"/>
      <sheetName val="노임단가(0.3)"/>
      <sheetName val="예정(3)"/>
      <sheetName val="BALIK201"/>
      <sheetName val="XL4Poppy"/>
      <sheetName val="일위대가-1"/>
      <sheetName val="배수공"/>
      <sheetName val="4-3 보온 기본물량집계"/>
      <sheetName val="품셈TABLE"/>
      <sheetName val="Sheet17"/>
      <sheetName val="6.Base"/>
      <sheetName val="UR2-Calculation"/>
      <sheetName val="Macro(전선)"/>
      <sheetName val="YS_A"/>
      <sheetName val="분석"/>
      <sheetName val="자재"/>
      <sheetName val="노무"/>
      <sheetName val="정산내역"/>
      <sheetName val="조명율"/>
      <sheetName val="IW-LIST"/>
      <sheetName val="LANGUAGE"/>
      <sheetName val="설치공사"/>
      <sheetName val="진주방향"/>
      <sheetName val="찍기"/>
      <sheetName val="산출근거"/>
      <sheetName val="횡배수관토공수량"/>
      <sheetName val="건축내역서"/>
      <sheetName val="소상 &quot;1&quot;"/>
      <sheetName val="단가조사표"/>
      <sheetName val="뚝토공"/>
      <sheetName val="#3_일위대가목록"/>
      <sheetName val="CODE2"/>
      <sheetName val="CODE1"/>
      <sheetName val="tggwan(mac)"/>
      <sheetName val="ABUT수량-A1"/>
      <sheetName val="자갈,시멘트,모래산출"/>
      <sheetName val="날개벽수량표"/>
      <sheetName val="CODE"/>
      <sheetName val="현장지지물물량"/>
      <sheetName val="위치조서"/>
      <sheetName val="CATV"/>
      <sheetName val="입찰견적보고서"/>
      <sheetName val="재집"/>
      <sheetName val="가로내역"/>
      <sheetName val="9GNG운반"/>
      <sheetName val="시행후면적"/>
      <sheetName val="수지예산"/>
      <sheetName val="설계내역서"/>
      <sheetName val="Lookup Table"/>
      <sheetName val="BBT RRP V45"/>
      <sheetName val="Annex"/>
      <sheetName val="Rental_RRP V45"/>
      <sheetName val="단"/>
      <sheetName val="품셈"/>
      <sheetName val="노임이"/>
      <sheetName val="검수고1-1층"/>
      <sheetName val="A-4"/>
      <sheetName val="danga"/>
      <sheetName val="자재집계표"/>
      <sheetName val="3BL공동구 수량"/>
      <sheetName val="현장관리비"/>
      <sheetName val="Macro1"/>
      <sheetName val="Macro2"/>
      <sheetName val="노원열병합  건축공사기성내역서"/>
      <sheetName val="U-TYPE(1)"/>
      <sheetName val="토공(우물통,기타) "/>
      <sheetName val="조내역"/>
      <sheetName val="허용전류-IEC DATA"/>
      <sheetName val="MCC제원"/>
      <sheetName val="기초"/>
      <sheetName val="몰탈콘크리트"/>
      <sheetName val="철근집계"/>
      <sheetName val="단면적"/>
      <sheetName val="MCC"/>
      <sheetName val="방송일위대가"/>
      <sheetName val="토목-물가"/>
      <sheetName val="금액"/>
      <sheetName val="발전기"/>
      <sheetName val="Sheet13"/>
      <sheetName val="Sheet14"/>
      <sheetName val="현장관리비집계표"/>
      <sheetName val="동원(3)"/>
      <sheetName val="SG"/>
      <sheetName val="시멘트"/>
      <sheetName val="수량(건축)"/>
      <sheetName val="한일양산"/>
      <sheetName val="산출근거목록"/>
      <sheetName val="일대목록"/>
      <sheetName val="교각별수량"/>
      <sheetName val="대치판정"/>
      <sheetName val="당진1,2호기전선관설치및접지4차공사내역서-을지"/>
      <sheetName val="MEXICO-C"/>
      <sheetName val="PBS"/>
      <sheetName val="SRC-B3U2"/>
      <sheetName val="choose"/>
      <sheetName val="준공내역"/>
      <sheetName val="단가대비표"/>
      <sheetName val="인수공규격"/>
      <sheetName val="TEL"/>
      <sheetName val="관로토공집계표"/>
      <sheetName val="전선 및 전선관"/>
      <sheetName val="3련 BOX"/>
      <sheetName val="7.1유효폭"/>
      <sheetName val="인건비"/>
      <sheetName val="집계표(3자)"/>
      <sheetName val="내역서(관급)"/>
      <sheetName val="원가계산서(통신공사)"/>
      <sheetName val="단가 및 재료비"/>
      <sheetName val="설계명세서"/>
      <sheetName val="Sheet6"/>
      <sheetName val="업무"/>
      <sheetName val="hvac(제어동)"/>
      <sheetName val="DATA 입력란"/>
      <sheetName val="기준 "/>
      <sheetName val="허용전류"/>
      <sheetName val="개요입력"/>
      <sheetName val="수량기준"/>
      <sheetName val="단가기준"/>
      <sheetName val="전기공사 산출집계"/>
      <sheetName val="전기공사 산출"/>
      <sheetName val="전기일위목록"/>
      <sheetName val="기초일위"/>
      <sheetName val="시설일위"/>
      <sheetName val="조명일위"/>
      <sheetName val="자료"/>
      <sheetName val="중기조종사 단위단가"/>
      <sheetName val="폐기물산출"/>
      <sheetName val="신광초조도계선사업"/>
      <sheetName val="1차ESC적용"/>
      <sheetName val="홍보비디오"/>
      <sheetName val="잡철물"/>
      <sheetName val="공사현황"/>
      <sheetName val="경산"/>
      <sheetName val="원가계산서"/>
      <sheetName val="Sheet4"/>
      <sheetName val="갑지1"/>
      <sheetName val="VV보온LINK"/>
      <sheetName val="FIT보온LINK"/>
      <sheetName val="FANDBS"/>
      <sheetName val="GRDATA"/>
      <sheetName val="SHAFTDBSE"/>
      <sheetName val="Carepack"/>
      <sheetName val="TRE TABLE"/>
      <sheetName val="시화점실행"/>
      <sheetName val="소요자재"/>
      <sheetName val="정산내역서"/>
      <sheetName val="C Model"/>
      <sheetName val="대극장-하부단가"/>
      <sheetName val="공량산출서"/>
      <sheetName val="MEMBER"/>
      <sheetName val="견적내역서"/>
      <sheetName val="일위대가목차"/>
      <sheetName val="일위산출"/>
      <sheetName val="PIPE"/>
      <sheetName val="FLANGE"/>
      <sheetName val="VALVE"/>
      <sheetName val="시공계획공정"/>
      <sheetName val="통신물량"/>
      <sheetName val="대로근거"/>
      <sheetName val="Macro(전기)"/>
      <sheetName val="가로등기초"/>
      <sheetName val="샌딩 에폭시 도장"/>
      <sheetName val="스텐문틀설치"/>
      <sheetName val="일반문틀 설치"/>
      <sheetName val="건설기계_목록(10)"/>
      <sheetName val="일위대가(목록)"/>
      <sheetName val="재료비"/>
      <sheetName val="수량산출(교량)"/>
      <sheetName val="간선"/>
      <sheetName val="차단용량계산서"/>
      <sheetName val="phuluc1"/>
      <sheetName val="물가대비표"/>
      <sheetName val="아스팔트 포장총괄집계표"/>
      <sheetName val="기존단가 (2)"/>
      <sheetName val="연부97-1"/>
      <sheetName val="4)유동표"/>
      <sheetName val="type-F"/>
      <sheetName val="내역서(교량)전체"/>
      <sheetName val="969910( R)"/>
      <sheetName val="중로근거"/>
      <sheetName val="FB25JN"/>
      <sheetName val="교각계산"/>
      <sheetName val="내역서(1)"/>
      <sheetName val="출력X"/>
      <sheetName val="홈통받이수량"/>
      <sheetName val="기둥(하중)"/>
      <sheetName val="프로젝트"/>
      <sheetName val="잡비"/>
      <sheetName val="2004노형교"/>
      <sheetName val="약품공급2"/>
      <sheetName val="공통가설"/>
      <sheetName val="허용전류-IEC"/>
      <sheetName val="BDATA"/>
      <sheetName val="공사개요"/>
      <sheetName val="매입세율"/>
      <sheetName val="10.25"/>
      <sheetName val="1 자원총괄"/>
      <sheetName val="계산서(곡선부)"/>
      <sheetName val="-치수표(곡선부)"/>
      <sheetName val="조명율데이타"/>
      <sheetName val="조도계산(가로등NEW)"/>
      <sheetName val="1. 설계조건 2.단면가정 3. 하중계산"/>
      <sheetName val="가격산출기초"/>
      <sheetName val="기본DATA"/>
      <sheetName val="설산1.나"/>
      <sheetName val="본사S"/>
      <sheetName val="산출내역서집계표"/>
      <sheetName val="EQ"/>
      <sheetName val="P-J"/>
      <sheetName val="¼³°è¿¹»ê¼­"/>
      <sheetName val="¿¹»ê³»¿ª¼­"/>
      <sheetName val="Inputs"/>
      <sheetName val="Cost Inputs"/>
      <sheetName val="빌딩 안내"/>
      <sheetName val="소비자가"/>
      <sheetName val="1F"/>
      <sheetName val="1.우편집중내역서"/>
      <sheetName val="실행비교"/>
      <sheetName val="유기공정"/>
      <sheetName val="버스운행안내"/>
      <sheetName val="예방접종계획"/>
      <sheetName val="근태계획서"/>
      <sheetName val="Paint,Fire-Proof,Insul(48)"/>
      <sheetName val="설계개요"/>
      <sheetName val="산_3_2"/>
      <sheetName val="산_3_1"/>
      <sheetName val="_REF"/>
      <sheetName val="산_3_2_2"/>
      <sheetName val="민감도"/>
      <sheetName val="토목"/>
      <sheetName val="2연BOX"/>
      <sheetName val="총체보활공정표"/>
      <sheetName val="ilch"/>
      <sheetName val="LinerWt"/>
      <sheetName val="기계실냉난방"/>
      <sheetName val="산출(홀전등6)"/>
      <sheetName val="산출(AV배관)"/>
      <sheetName val="NEYOK"/>
      <sheetName val="지급자재조서"/>
      <sheetName val="PI"/>
      <sheetName val="평가데이터"/>
      <sheetName val="일반공사"/>
      <sheetName val="세부내역"/>
      <sheetName val="2.ㄱ)교량"/>
      <sheetName val="양수장내역"/>
      <sheetName val="조도계산서 (도서)"/>
      <sheetName val="B부대공"/>
      <sheetName val="CTEMCOST"/>
      <sheetName val="단면가정"/>
      <sheetName val="DUT-BAT1"/>
      <sheetName val="중강당 내역"/>
      <sheetName val="발주서"/>
      <sheetName val="산경"/>
      <sheetName val="품의서"/>
      <sheetName val="매립"/>
      <sheetName val="제잡비"/>
      <sheetName val="정보매체A동"/>
      <sheetName val="품셈0_x0000_"/>
      <sheetName val=""/>
      <sheetName val="공사비총"/>
      <sheetName val="F4-F7"/>
      <sheetName val="예가표"/>
      <sheetName val="건축"/>
      <sheetName val="철근단면적"/>
      <sheetName val="단가산출1"/>
      <sheetName val="전력"/>
      <sheetName val="PAINT"/>
      <sheetName val="공문"/>
      <sheetName val="국공유지및사유지"/>
      <sheetName val="98비정기소모"/>
      <sheetName val="회사정보"/>
      <sheetName val="건축집계표(2)"/>
      <sheetName val="내역서(3)"/>
      <sheetName val="5전기집계"/>
      <sheetName val="5-1전기내역"/>
      <sheetName val="6.설비집계"/>
      <sheetName val="소업1교"/>
      <sheetName val="인사자료총집계"/>
      <sheetName val="내역서(2)"/>
      <sheetName val="8회로_전기"/>
      <sheetName val="7회로_15DIM_3RD"/>
      <sheetName val="35DIM_3D_(2)"/>
      <sheetName val="9회로_(2)"/>
      <sheetName val="10회로_조명"/>
      <sheetName val="7회로_조명"/>
      <sheetName val="조명3전기4_신형_(2)"/>
      <sheetName val="조명3전기2_신형"/>
      <sheetName val="14CH32DIM6RD5_(2)"/>
      <sheetName val="18DIM4CH3D_(2)"/>
      <sheetName val="전기2회로dim9_(3)"/>
      <sheetName val="전기2회로dim8_(4)"/>
      <sheetName val="5CH10DIM3D_(2)"/>
      <sheetName val="18DIM6CH3D_(2)"/>
      <sheetName val="8회로_25DIM_4RD_(2)"/>
      <sheetName val="9회로_22DIM_3D_"/>
      <sheetName val="6DIM12CH2D_(3)"/>
      <sheetName val="_HIT-&gt;HMC_견적(3900)"/>
      <sheetName val="1__통합배선설비"/>
      <sheetName val="PROJECT_BRIEF(EX_NEW)"/>
      <sheetName val="2F_회의실견적(5_14_일대)"/>
      <sheetName val="EQUIPMENT_-2"/>
      <sheetName val="별표_"/>
      <sheetName val="자재테이블"/>
      <sheetName val="6PILE  (돌출)"/>
      <sheetName val="6-1.설비내역"/>
      <sheetName val="7.토목집계"/>
      <sheetName val="7-1.토목내역"/>
      <sheetName val="총괄"/>
      <sheetName val="계산중"/>
      <sheetName val="횡배위치"/>
      <sheetName val="시중노임단가"/>
      <sheetName val="11.자재단가"/>
      <sheetName val="견적을지"/>
      <sheetName val="100%"/>
      <sheetName val="EKOG10건축"/>
      <sheetName val="설계"/>
      <sheetName val="입찰내역"/>
      <sheetName val="토목품셈"/>
      <sheetName val="암거공"/>
      <sheetName val="사각맨홀"/>
      <sheetName val="insulation"/>
      <sheetName val="노무비(첨부4-4)"/>
      <sheetName val="암거단위-1련"/>
      <sheetName val="EP0618"/>
      <sheetName val="우수공"/>
      <sheetName val="영창26"/>
      <sheetName val="배수관접합및부설  "/>
      <sheetName val="000000"/>
      <sheetName val="토공집계"/>
      <sheetName val="YM-IL1"/>
      <sheetName val="POL6차-PIPING"/>
      <sheetName val="산#2-1 (2)"/>
      <sheetName val="WEIGHT LIST"/>
      <sheetName val="-배수구조총재료"/>
      <sheetName val="1.수인터널"/>
      <sheetName val="BAU"/>
      <sheetName val="단가비교표 (계측제어)"/>
      <sheetName val="C-직노1"/>
      <sheetName val="D-경비1"/>
      <sheetName val="광통신 견적내역서1"/>
      <sheetName val="주차유도배관"/>
      <sheetName val="소비랸θ"/>
      <sheetName val="실행"/>
      <sheetName val="COVER"/>
      <sheetName val="계화배수(3대)"/>
      <sheetName val="당초수문"/>
      <sheetName val="세부내역(직접인건비)"/>
      <sheetName val="102역사"/>
      <sheetName val="설치공사2"/>
      <sheetName val="FAX"/>
      <sheetName val="일위(PN)"/>
      <sheetName val="k-103경고문"/>
      <sheetName val="순공사비"/>
      <sheetName val="2-4.총괄관급재비내역집계표"/>
      <sheetName val="2-3.공사비내역서"/>
      <sheetName val="조작대(1연)"/>
      <sheetName val="h-013211-2"/>
      <sheetName val="70%"/>
      <sheetName val="98수문일위"/>
      <sheetName val="수문일1"/>
      <sheetName val="물량산출서"/>
      <sheetName val="각형맨홀"/>
      <sheetName val="현금"/>
      <sheetName val="단위수량"/>
      <sheetName val="wall"/>
      <sheetName val="EG-09"/>
      <sheetName val="간지"/>
      <sheetName val="금액집계"/>
      <sheetName val="1TL종점(1)"/>
      <sheetName val="원가&amp;하도급원가"/>
      <sheetName val="산출2-기기동력"/>
      <sheetName val="산출3-유도등"/>
      <sheetName val="산출2-동력"/>
      <sheetName val="산출2-피뢰침"/>
      <sheetName val="5차설계"/>
      <sheetName val="소일위대가코드표"/>
      <sheetName val="제진기"/>
      <sheetName val="영동(D)"/>
      <sheetName val="총괄내역서"/>
      <sheetName val="역T형"/>
      <sheetName val="원내역"/>
      <sheetName val="SLAB"/>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sheetData sheetId="646" refreshError="1"/>
      <sheetData sheetId="647" refreshError="1"/>
      <sheetData sheetId="648" refreshError="1"/>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조명시설"/>
      <sheetName val="단위중량"/>
      <sheetName val="토공"/>
      <sheetName val="소일위대가코드표"/>
      <sheetName val="말뚝지지력산정"/>
      <sheetName val="Sheet1"/>
      <sheetName val="직노"/>
      <sheetName val="2000년1차"/>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2호맨홀공제수량"/>
      <sheetName val="INPUT(덕도방향-시점)"/>
      <sheetName val="8.3해석단면 선정"/>
      <sheetName val="Sheet1"/>
      <sheetName val="Sheet1 (2)"/>
      <sheetName val="6PILE  (돌출)"/>
      <sheetName val="토목품셈"/>
      <sheetName val="단면 (2)"/>
      <sheetName val="대로근거"/>
      <sheetName val="중로근거"/>
      <sheetName val="원형1호맨홀토공수량"/>
      <sheetName val="#REF"/>
      <sheetName val="금액내역서"/>
      <sheetName val="수량산출"/>
      <sheetName val="산출근거"/>
      <sheetName val="ABUT수량-A1"/>
      <sheetName val="3BL공동구 수량"/>
      <sheetName val="관경결정"/>
      <sheetName val="구조물철거타공정이월"/>
      <sheetName val="BOX-1510"/>
      <sheetName val="1호맨홀토공"/>
      <sheetName val="일위대가목차"/>
      <sheetName val="Sheet3"/>
      <sheetName val="DATE"/>
      <sheetName val="공구"/>
      <sheetName val="관로토공"/>
      <sheetName val="단위수량"/>
      <sheetName val="말뚝지지력산정"/>
      <sheetName val="Sheet2"/>
      <sheetName val="TYPE-A"/>
      <sheetName val="수량3"/>
      <sheetName val="역T형(H=6.0) (2)"/>
      <sheetName val="노임단가"/>
      <sheetName val="일위대가9803"/>
      <sheetName val="D-경비1"/>
      <sheetName val="부하계산서"/>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CON포장수량"/>
      <sheetName val="ACUNIT"/>
      <sheetName val="CONUNIT"/>
      <sheetName val="포장공"/>
      <sheetName val="6PILE  (돌출)"/>
      <sheetName val="대로근거"/>
      <sheetName val="중로근거"/>
      <sheetName val="관로토공집계표"/>
      <sheetName val="전석쌓기연장및면적산출"/>
      <sheetName val="단위수량"/>
      <sheetName val="조건표"/>
      <sheetName val="DATE"/>
      <sheetName val="단면 (2)"/>
      <sheetName val="뚝토공"/>
      <sheetName val="Sheet1 (2)"/>
      <sheetName val="#REF"/>
      <sheetName val="금액내역서"/>
      <sheetName val="전기일위대가"/>
      <sheetName val="측구터파기공수량집계"/>
      <sheetName val="배수공 시멘트 및 골재량 산출"/>
      <sheetName val="구조물터파기수량집계"/>
      <sheetName val="252K444"/>
      <sheetName val="적현로"/>
      <sheetName val="안전세부계획"/>
      <sheetName val="ABUT수량-A1"/>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깨기"/>
      <sheetName val="구조물"/>
      <sheetName val="집계"/>
      <sheetName val="6.부대공사"/>
      <sheetName val="부대공사자재집계표"/>
      <sheetName val="부대공사수량집계표"/>
      <sheetName val="포장 "/>
      <sheetName val="석축면적"/>
      <sheetName val="석축쌓기단량"/>
      <sheetName val="부대공"/>
      <sheetName val="전기일위대가"/>
      <sheetName val="조명시설"/>
      <sheetName val="일위대가"/>
      <sheetName val="소요자재"/>
      <sheetName val="T13(P68~72,78)"/>
      <sheetName val="수문보고"/>
      <sheetName val="설계조건"/>
      <sheetName val="안정계산"/>
      <sheetName val="6PILE  (돌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집계"/>
      <sheetName val="수량집계"/>
      <sheetName val="집계1"/>
      <sheetName val="수량1"/>
      <sheetName val="철근1"/>
      <sheetName val="집계2"/>
      <sheetName val="수량2"/>
      <sheetName val="철근2"/>
      <sheetName val="집계3"/>
      <sheetName val="수량3"/>
      <sheetName val="철근3"/>
      <sheetName val="집계4"/>
      <sheetName val="수량4"/>
      <sheetName val="철근4"/>
      <sheetName val="집계5"/>
      <sheetName val="수량5"/>
      <sheetName val="철근5"/>
      <sheetName val="집계7"/>
      <sheetName val="수량7"/>
      <sheetName val="철근7"/>
      <sheetName val="유량계조서"/>
    </sheetNames>
    <sheetDataSet>
      <sheetData sheetId="0"/>
      <sheetData sheetId="1"/>
      <sheetData sheetId="2"/>
      <sheetData sheetId="3"/>
      <sheetData sheetId="4"/>
      <sheetData sheetId="5"/>
      <sheetData sheetId="6"/>
      <sheetData sheetId="7"/>
      <sheetData sheetId="8"/>
      <sheetData sheetId="9">
        <row r="48">
          <cell r="F48">
            <v>0.85935589000000001</v>
          </cell>
        </row>
      </sheetData>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REF"/>
      <sheetName val="교각1"/>
      <sheetName val="temp"/>
      <sheetName val="Sheet1 (2)"/>
      <sheetName val="TOTAL"/>
      <sheetName val="부대공"/>
      <sheetName val="토공"/>
      <sheetName val="DATE"/>
      <sheetName val="수량3"/>
      <sheetName val="깨기"/>
      <sheetName val="조명시설"/>
      <sheetName val="시행후면적"/>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역T형"/>
      <sheetName val="깝데기 "/>
      <sheetName val="1.설계조건 (2)"/>
      <sheetName val="2.단면가정"/>
      <sheetName val="3.하중계산"/>
      <sheetName val="4.부재력산정(1)"/>
      <sheetName val="4.부재력산정(2)"/>
      <sheetName val="PILE"/>
      <sheetName val="5.기초의안정검토(1)-출력안함"/>
      <sheetName val="5.기초의안정검토 (2)-출력안함"/>
      <sheetName val="6.COPING부검토(1)"/>
      <sheetName val="6.COPING부검토(2)"/>
      <sheetName val="7.기둥의설계"/>
      <sheetName val="7.단면검토"/>
      <sheetName val="pm상관도"/>
      <sheetName val="8.기초의설계(1)"/>
      <sheetName val="8.기초의설계(1)-출력안함"/>
      <sheetName val="8.기초설계(2)"/>
      <sheetName val="8.기초의설계(3)"/>
      <sheetName val="8.기초설계(4)"/>
      <sheetName val="8.기초의설계(3)-출력안함"/>
      <sheetName val="9.사용성검토"/>
      <sheetName val="10.교좌받침"/>
      <sheetName val="VXXXXXX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 val="바닥판그림"/>
      <sheetName val="바닥판"/>
      <sheetName val="연속지점부(2경간)"/>
      <sheetName val="연속지점부(3경간)"/>
      <sheetName val="반력산정-사하중"/>
      <sheetName val="반력산정-활하중"/>
      <sheetName val="반력집계"/>
      <sheetName val="CROSS"/>
      <sheetName val="SLAB철근"/>
      <sheetName val="CROSS BEAM CENTER철근"/>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3.PTA PLANT SD COST"/>
      <sheetName val="월별생산"/>
      <sheetName val="SD비용"/>
      <sheetName val="의왕"/>
    </sheetNames>
    <sheetDataSet>
      <sheetData sheetId="0" refreshError="1"/>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견적조건"/>
      <sheetName val="갑지(추정)"/>
      <sheetName val="SUMDO"/>
      <sheetName val="ENDDO"/>
      <sheetName val="PLDB"/>
      <sheetName val="AAA"/>
      <sheetName val="M-HOUR"/>
      <sheetName val="공기"/>
      <sheetName val="Sheet5"/>
      <sheetName val="소요자재"/>
      <sheetName val="노무산출서"/>
      <sheetName val="일위대가"/>
      <sheetName val="노임단가"/>
      <sheetName val="자재단가"/>
      <sheetName val="정부노임단가"/>
      <sheetName val="토목품셈"/>
      <sheetName val="SUM-PLT"/>
      <sheetName val="내역서"/>
      <sheetName val="부하(성남)"/>
      <sheetName val="금액내역서"/>
      <sheetName val="대비"/>
      <sheetName val="집계표"/>
      <sheetName val="F4-F7"/>
      <sheetName val="Sheet1"/>
      <sheetName val="#REF"/>
      <sheetName val="설계조건"/>
      <sheetName val="뚝토공"/>
      <sheetName val="일위대가목차"/>
      <sheetName val="공사비예산서(토목분)"/>
      <sheetName val="부하계산서"/>
      <sheetName val="갑지"/>
      <sheetName val="인건비"/>
      <sheetName val="토목-물가"/>
      <sheetName val="조명시설"/>
      <sheetName val="guard(mac)"/>
      <sheetName val="VXXXXXXX"/>
      <sheetName val="tggwan(mac)"/>
      <sheetName val="Sheet1 (2)"/>
      <sheetName val="토목주소"/>
      <sheetName val="프랜트면허"/>
      <sheetName val="집 계 표"/>
      <sheetName val="설계내역서"/>
      <sheetName val="직원인원"/>
      <sheetName val="Sheet17"/>
      <sheetName val="Sheet3"/>
      <sheetName val="가설건물"/>
      <sheetName val="단면가정"/>
      <sheetName val="데이타"/>
      <sheetName val="부대내역"/>
      <sheetName val="ITEM"/>
      <sheetName val="DATA"/>
      <sheetName val="터널조도"/>
      <sheetName val="식재인부"/>
      <sheetName val="제잡비집계"/>
      <sheetName val="1,2공구원가계산서"/>
      <sheetName val="2공구산출내역"/>
      <sheetName val="1공구산출내역서"/>
      <sheetName val="조명율표"/>
      <sheetName val="경비대가표"/>
      <sheetName val="경비단가"/>
      <sheetName val="경비산출"/>
      <sheetName val="구조물공1"/>
      <sheetName val="배수및구조물공1"/>
      <sheetName val="계약"/>
      <sheetName val="재료비"/>
      <sheetName val="할증 "/>
      <sheetName val="Sheet4"/>
      <sheetName val="영동(D)"/>
      <sheetName val="수량명세서"/>
      <sheetName val="data2"/>
      <sheetName val="허용전류-IEC"/>
      <sheetName val="허용전류-IEC DATA"/>
      <sheetName val="BID"/>
      <sheetName val="투자비"/>
      <sheetName val="조성원가DATA"/>
      <sheetName val="사업비"/>
      <sheetName val="동력부하계산"/>
      <sheetName val="단가비교표"/>
      <sheetName val="설계개요"/>
      <sheetName val="BSD (2)"/>
      <sheetName val="실행내역"/>
      <sheetName val="갑지1"/>
      <sheetName val="공사내역"/>
      <sheetName val="단면 (2)"/>
      <sheetName val="찍기"/>
      <sheetName val="°©Áö(ÃßÁ¤)"/>
      <sheetName val="전기"/>
      <sheetName val="EQUIP LIST"/>
      <sheetName val="인사자료총집계"/>
      <sheetName val="사용성검토"/>
      <sheetName val="조도계산서 (도서)"/>
      <sheetName val="연돌일위집계"/>
      <sheetName val="내역"/>
      <sheetName val="단면치수"/>
      <sheetName val="9GNG운반"/>
      <sheetName val="Y-WORK"/>
      <sheetName val="산출"/>
      <sheetName val="노임이"/>
      <sheetName val="중기일위대가"/>
      <sheetName val="TOTAL"/>
      <sheetName val="4.단락전류"/>
      <sheetName val="??(??)"/>
      <sheetName val="항목지정"/>
      <sheetName val="물가대비표"/>
      <sheetName val="일위목록"/>
      <sheetName val="요율"/>
      <sheetName val="COVER-P"/>
      <sheetName val="단위중기"/>
      <sheetName val="Sheet2"/>
      <sheetName val="간접경상비"/>
      <sheetName val="산거각호표"/>
      <sheetName val="실험동"/>
      <sheetName val="연구동"/>
      <sheetName val="업무동"/>
      <sheetName val="CONCRETE"/>
      <sheetName val="ENE-CAL 1"/>
      <sheetName val="출입자명단"/>
      <sheetName val="공종"/>
      <sheetName val="CABLE"/>
      <sheetName val="2공구수량"/>
      <sheetName val="구성비"/>
      <sheetName val="ASALTOTA"/>
      <sheetName val="내역표지"/>
      <sheetName val="기초단면설계"/>
      <sheetName val="영업2"/>
      <sheetName val="영업3"/>
      <sheetName val="배명(단가)"/>
      <sheetName val="부속동"/>
      <sheetName val="U_TYPE_1_"/>
      <sheetName val="기성내역"/>
      <sheetName val="1,2,3,4,5단위수량"/>
      <sheetName val="배수문"/>
      <sheetName val="교각계산"/>
      <sheetName val="시공계획"/>
      <sheetName val="ABUT수량-A1"/>
      <sheetName val="우각부보강"/>
      <sheetName val="주형"/>
      <sheetName val="품셈기준"/>
      <sheetName val="FUEL FILLER"/>
      <sheetName val="건물현황"/>
      <sheetName val="단중표"/>
      <sheetName val="가격조사서"/>
      <sheetName val="SRC-B3U2"/>
      <sheetName val="표지(해동)"/>
      <sheetName val="집계표(해동)"/>
      <sheetName val="갑지(해동)"/>
      <sheetName val="내역서(해동)"/>
      <sheetName val="전계가"/>
      <sheetName val="실행"/>
      <sheetName val="PROCURE"/>
      <sheetName val="주관사업"/>
      <sheetName val="000000"/>
      <sheetName val="데리네이타현황"/>
      <sheetName val="산출근거"/>
      <sheetName val="양식3"/>
      <sheetName val="H-PILE 박기"/>
      <sheetName val="일위대가-1"/>
      <sheetName val="포설list원본"/>
      <sheetName val="2.2 띠장의 설계"/>
      <sheetName val="내화구조체FTA"/>
      <sheetName val="U-TYPE(1)"/>
      <sheetName val="BOX(1.5X1.5)"/>
      <sheetName val="7.1유효폭"/>
      <sheetName val="건축_물가변동"/>
      <sheetName val="건축-물가변동"/>
      <sheetName val="잡비"/>
      <sheetName val="산근"/>
      <sheetName val="허용전류_IEC"/>
      <sheetName val="허용전류_IEC DATA"/>
      <sheetName val="수전기기DATA"/>
      <sheetName val="손익"/>
      <sheetName val="bldg list"/>
      <sheetName val="대비표"/>
      <sheetName val="단가조사"/>
      <sheetName val="기계경비일람"/>
      <sheetName val="주요설비계산"/>
      <sheetName val="교각1"/>
      <sheetName val="견적대비"/>
      <sheetName val="아파트 "/>
      <sheetName val="일위대가(계측기설치)"/>
      <sheetName val="공통부대비"/>
      <sheetName val="봉양~조차장간고하개명(신설)"/>
      <sheetName val="성곽내역서"/>
      <sheetName val="전화및랜"/>
      <sheetName val="CCTV"/>
      <sheetName val="TV"/>
      <sheetName val="방송"/>
      <sheetName val="복합"/>
      <sheetName val="역무"/>
      <sheetName val="열무"/>
      <sheetName val="음성"/>
      <sheetName val="전화및랜(집계)"/>
      <sheetName val="안내"/>
      <sheetName val="PILOT품"/>
      <sheetName val="M96현황-동아"/>
      <sheetName val="기성금내역서"/>
      <sheetName val="실행예산서"/>
      <sheetName val="토공"/>
      <sheetName val="내역서(기성청구)"/>
      <sheetName val="S1"/>
      <sheetName val="수지계산"/>
      <sheetName val="예산작성기준(전기)"/>
      <sheetName val="IW-LIST"/>
      <sheetName val="118.세금과공과"/>
      <sheetName val="108.수선비"/>
      <sheetName val="수량 및 수질"/>
      <sheetName val="용량계산(2006)"/>
      <sheetName val="1단계"/>
      <sheetName val="설치공사"/>
      <sheetName val="방송(체육관)"/>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 val="8-1"/>
      <sheetName val="내역적용"/>
      <sheetName val="자재집계"/>
      <sheetName val="8-2"/>
      <sheetName val="8-3"/>
      <sheetName val="계단수량집계"/>
      <sheetName val="계단"/>
      <sheetName val="8-4"/>
      <sheetName val="난간집계"/>
      <sheetName val="난간단위"/>
      <sheetName val="난간기초"/>
      <sheetName val="난간조서"/>
      <sheetName val="8-5"/>
      <sheetName val="방음벽및기초"/>
      <sheetName val="방음벽"/>
      <sheetName val="기초집계"/>
      <sheetName val="방음벽기초"/>
      <sheetName val="지주접합부"/>
      <sheetName val="신축집계"/>
      <sheetName val="신축이음"/>
      <sheetName val="방음벽조서"/>
      <sheetName val="8-6"/>
      <sheetName val="집계"/>
      <sheetName val="방진망"/>
      <sheetName val="방진망 (2)"/>
      <sheetName val="8-7"/>
      <sheetName val="가배수로,침사지집계"/>
      <sheetName val="침사지"/>
      <sheetName val="8-8"/>
      <sheetName val="세륜세차"/>
      <sheetName val="세륜삽도"/>
      <sheetName val="위치도"/>
      <sheetName val="8-9"/>
      <sheetName val="이식수목"/>
      <sheetName val="8-10"/>
      <sheetName val="철거집계"/>
      <sheetName val="폐기물집계"/>
      <sheetName val="가옥해체물량"/>
      <sheetName val="가옥해체단위량"/>
      <sheetName val="부속물철거"/>
      <sheetName val="기존구조물철거"/>
      <sheetName val="아스콘철거"/>
      <sheetName val="CON포장철거"/>
      <sheetName val="보도포장철거"/>
      <sheetName val="수로철거"/>
      <sheetName val="터파기및재료"/>
      <sheetName val="데이터"/>
      <sheetName val="초기화면"/>
      <sheetName val="총집계"/>
      <sheetName val="INPUT"/>
      <sheetName val="바닥판"/>
      <sheetName val="1.설계조건"/>
      <sheetName val="역T형"/>
      <sheetName val="조명시설"/>
      <sheetName val="옹벽기초자료"/>
      <sheetName val="현황산출서"/>
      <sheetName val="토적(3차분)"/>
      <sheetName val="토량운반계산"/>
      <sheetName val="갑지"/>
      <sheetName val="Sheet1 (2)"/>
      <sheetName val="Sheet1"/>
      <sheetName val="#REF"/>
      <sheetName val="수량3"/>
      <sheetName val="구조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ABUT수량-A1"/>
      <sheetName val="명세서"/>
      <sheetName val="플랜트 설치"/>
      <sheetName val="tggwan(mac)"/>
      <sheetName val="자(3.0m)"/>
      <sheetName val="DATE"/>
      <sheetName val="가도공"/>
      <sheetName val="말뚝물량"/>
      <sheetName val="경산(을)"/>
      <sheetName val="탑(을지)"/>
      <sheetName val="교각1"/>
      <sheetName val="Sheet1 (2)"/>
      <sheetName val="3BL공동구 수량"/>
      <sheetName val="간선계산"/>
      <sheetName val="BASIC (2)"/>
      <sheetName val="일위대가목차"/>
      <sheetName val="내역서"/>
      <sheetName val="견적990322"/>
      <sheetName val="바닥판"/>
      <sheetName val="원형맨홀수량"/>
      <sheetName val="guard(mac)"/>
      <sheetName val="내역서_1.(3)"/>
      <sheetName val="2F 회의실견적(5_14 일대)"/>
      <sheetName val="대조표(0108)"/>
      <sheetName val="설계산출기초"/>
      <sheetName val="도급예산내역서봉투"/>
      <sheetName val="공사원가계산서"/>
      <sheetName val="설계산출표지"/>
      <sheetName val="도급예산내역서총괄표"/>
      <sheetName val="을부담운반비"/>
      <sheetName val="운반비산출"/>
      <sheetName val="우각부보강"/>
      <sheetName val="#REF"/>
      <sheetName val="단면 (2)"/>
      <sheetName val="남양시작동자105노65기1.3화1.2"/>
      <sheetName val="설계조건"/>
      <sheetName val="안정계산"/>
      <sheetName val="단면검토"/>
      <sheetName val="Sheet1"/>
      <sheetName val="안정검토"/>
      <sheetName val="단면설계"/>
      <sheetName val="신당동집계표"/>
      <sheetName val="버스운행안내"/>
      <sheetName val="예방접종계획"/>
      <sheetName val="근태계획서"/>
      <sheetName val="6PILE  (돌출)"/>
      <sheetName val="단가"/>
      <sheetName val="단면가정"/>
      <sheetName val="터파기및재료"/>
      <sheetName val="입출재고현황 (2)"/>
      <sheetName val="20관리비율"/>
      <sheetName val="방음벽기초"/>
      <sheetName val="역T형"/>
      <sheetName val="1.설계기준"/>
      <sheetName val="B부대공"/>
      <sheetName val="토공(완충)"/>
      <sheetName val="실행철강하도"/>
      <sheetName val="산출내역서집계표"/>
      <sheetName val="기둥(원형)"/>
      <sheetName val="토목내역서"/>
      <sheetName val="단가 및 재료비"/>
      <sheetName val="단가산출2"/>
      <sheetName val="중기사용료산출근거"/>
      <sheetName val="단가산출1"/>
      <sheetName val="특2호하천산근"/>
      <sheetName val="특2호부관하천산근"/>
      <sheetName val="변화치수"/>
      <sheetName val="Data&amp;Result"/>
      <sheetName val="우배수"/>
      <sheetName val="포장복구집계"/>
      <sheetName val="1.설계조건"/>
      <sheetName val="우수"/>
      <sheetName val="2000년1차"/>
      <sheetName val="운동장 (2)"/>
      <sheetName val="공량산출서"/>
      <sheetName val="충주"/>
      <sheetName val="정부노임단가"/>
      <sheetName val="갑지(추정)"/>
      <sheetName val="진주방향"/>
      <sheetName val="뚝토공"/>
      <sheetName val="Sheet2"/>
      <sheetName val="SLAB"/>
      <sheetName val="재료비"/>
    </sheetNames>
    <sheetDataSet>
      <sheetData sheetId="0" refreshError="1">
        <row r="32">
          <cell r="E32">
            <v>11.4</v>
          </cell>
        </row>
        <row r="86">
          <cell r="K86">
            <v>162.30099999999999</v>
          </cell>
        </row>
        <row r="98">
          <cell r="K98">
            <v>42.49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DATA"/>
      <sheetName val="투찰"/>
      <sheetName val="ABUT수량-A1"/>
      <sheetName val="구조물철거타공정이월"/>
      <sheetName val="3.하중산정4.지지력"/>
      <sheetName val="원형1호맨홀토공수량"/>
      <sheetName val="삼중벽PE관360˚콘크리트기초-단위수량"/>
      <sheetName val="woo(mac)"/>
      <sheetName val="소도3교"/>
      <sheetName val="설계조건"/>
      <sheetName val="BLOCK(1)"/>
      <sheetName val="주현(해보)"/>
      <sheetName val="주현(영광)"/>
      <sheetName val="인부신상자료"/>
      <sheetName val="우수공"/>
      <sheetName val="예정(3)"/>
      <sheetName val="동원(3)"/>
      <sheetName val="현장관리비 산출내역"/>
      <sheetName val="1.설계조건"/>
      <sheetName val="바닥판(1)"/>
      <sheetName val="DATE"/>
      <sheetName val="집수정(600-700)"/>
      <sheetName val="맨홀수량산출"/>
      <sheetName val="방음벽기초"/>
      <sheetName val="6PILE  (돌출)"/>
      <sheetName val="Sheet1 (2)"/>
      <sheetName val="공사비"/>
      <sheetName val="EP0618"/>
      <sheetName val="역T형(H=6.0) (2)"/>
      <sheetName val="토공총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s>
    <sheetDataSet>
      <sheetData sheetId="0" refreshError="1"/>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표"/>
      <sheetName val="기기리스트"/>
      <sheetName val="축산 기기리스트"/>
      <sheetName val="GI-LIST"/>
      <sheetName val=""/>
      <sheetName val="일위대가(가설)"/>
      <sheetName val="기본DATA"/>
      <sheetName val="Sheet2"/>
      <sheetName val="내역서"/>
      <sheetName val="집계표"/>
      <sheetName val="입찰안"/>
      <sheetName val="#REF"/>
      <sheetName val="설계예산2"/>
      <sheetName val="설계내역서"/>
      <sheetName val="전기일위대가"/>
      <sheetName val="일위대가"/>
      <sheetName val="조명율표"/>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의경상"/>
      <sheetName val="결재갑지"/>
      <sheetName val="관리안"/>
      <sheetName val="실행"/>
      <sheetName val="총괄표"/>
      <sheetName val="총괄표 (2)"/>
      <sheetName val="remicon현장"/>
      <sheetName val="수량집계"/>
      <sheetName val="제작수량"/>
      <sheetName val="제작비교"/>
      <sheetName val="제작단가"/>
      <sheetName val="blocK단위수량"/>
      <sheetName val="제작장"/>
    </sheetNames>
    <sheetDataSet>
      <sheetData sheetId="0"/>
      <sheetData sheetId="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일위목록"/>
      <sheetName val="내역서"/>
      <sheetName val="DATA"/>
      <sheetName val="바.한일양산"/>
      <sheetName val="내역"/>
      <sheetName val="1. 설계조건 2.단면가정 3. 하중계산"/>
      <sheetName val="DATA 입력란"/>
      <sheetName val="을지"/>
      <sheetName val="부대비율"/>
      <sheetName val="EP0618"/>
      <sheetName val="__"/>
      <sheetName val="Sheet1"/>
      <sheetName val="EQUIP-H"/>
      <sheetName val="공통가설"/>
      <sheetName val="CODE2"/>
      <sheetName val="CODE1"/>
      <sheetName val="신우"/>
      <sheetName val="교각계산"/>
      <sheetName val="단가"/>
      <sheetName val="단면가정"/>
      <sheetName val="esc"/>
      <sheetName val="ABUT수량-A1"/>
      <sheetName val="예산서"/>
      <sheetName val="ELECTRIC"/>
      <sheetName val="물가자료"/>
      <sheetName val="CTEMCOST"/>
      <sheetName val="1-1"/>
      <sheetName val="인건비"/>
      <sheetName val="N賃率-職"/>
      <sheetName val="전기일위대가"/>
      <sheetName val="적용단가"/>
      <sheetName val="J直材4"/>
      <sheetName val="연부97-1"/>
      <sheetName val="갑지1"/>
      <sheetName val="9GNG운반"/>
      <sheetName val="공사원가계산서"/>
      <sheetName val="약품설비"/>
      <sheetName val="단가표"/>
      <sheetName val="UNIT"/>
      <sheetName val="노무비"/>
      <sheetName val="내  역  서"/>
      <sheetName val="배수장공사비"/>
      <sheetName val="참조자료"/>
      <sheetName val="산출조서"/>
      <sheetName val="계약원가"/>
      <sheetName val="DATE"/>
      <sheetName val="단가산출"/>
      <sheetName val="기둥(원형)"/>
      <sheetName val="전차선로 물량표"/>
      <sheetName val="대치판정"/>
      <sheetName val="Sheet4"/>
      <sheetName val="총괄표"/>
      <sheetName val="96노임기준"/>
      <sheetName val="SILICATE"/>
      <sheetName val="#REF"/>
      <sheetName val="Bid Summary"/>
      <sheetName val="이동시 예상비용"/>
      <sheetName val="Seg 1DE비용"/>
      <sheetName val="Transit 비용_감가상각미포함"/>
      <sheetName val="TG9504"/>
      <sheetName val="견적대비표"/>
      <sheetName val="20관리비율"/>
      <sheetName val="전기"/>
      <sheetName val="손익분석"/>
      <sheetName val="수량산출"/>
      <sheetName val="직공비"/>
      <sheetName val="내역서표지"/>
      <sheetName val="금액내역서"/>
      <sheetName val="VXXXXXX"/>
      <sheetName val="Proposal"/>
      <sheetName val="CODE"/>
      <sheetName val="수수료율표"/>
      <sheetName val="기기리스트"/>
      <sheetName val="산거각호표"/>
      <sheetName val="환율"/>
      <sheetName val="8.자재단가"/>
      <sheetName val="예비"/>
      <sheetName val="부서현황"/>
      <sheetName val="자료"/>
      <sheetName val="MOTOR"/>
      <sheetName val="일위산출"/>
      <sheetName val="잡비"/>
      <sheetName val="ITB COST"/>
      <sheetName val="기본사항"/>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206 무장,정비 장비용량 산출"/>
      <sheetName val="1"/>
      <sheetName val="6"/>
      <sheetName val="2-1"/>
      <sheetName val="감1"/>
      <sheetName val="감2"/>
      <sheetName val="감3"/>
      <sheetName val="조1"/>
      <sheetName val="조2"/>
      <sheetName val="조3"/>
      <sheetName val="6-1"/>
      <sheetName val="3-1"/>
      <sheetName val="3-2"/>
      <sheetName val="수습"/>
      <sheetName val="D-경비1"/>
      <sheetName val="8.PILE  (돌출)"/>
      <sheetName val="입력"/>
      <sheetName val="예산대비"/>
      <sheetName val="입출재고현황 (2)"/>
      <sheetName val="재집"/>
      <sheetName val="직재"/>
      <sheetName val="부하계산서"/>
      <sheetName val="wall"/>
      <sheetName val="대비"/>
      <sheetName val="통장출금액"/>
      <sheetName val="BSD (2)"/>
      <sheetName val="Sheet5"/>
      <sheetName val="장비투입계획"/>
      <sheetName val="03전반노무비"/>
      <sheetName val="단가조사"/>
      <sheetName val="일위대가목록"/>
      <sheetName val="일위_파일"/>
      <sheetName val="I一般比"/>
      <sheetName val="통합"/>
      <sheetName val="품목"/>
      <sheetName val="CIVIL"/>
      <sheetName val="주식"/>
      <sheetName val="갑지"/>
      <sheetName val="9."/>
      <sheetName val="일위대가(가설)"/>
      <sheetName val="D-623D"/>
      <sheetName val="요율"/>
      <sheetName val="GI-LIST"/>
      <sheetName val="11.우각부 보강"/>
      <sheetName val="현장지지물물량"/>
      <sheetName val="갑지(추정)"/>
      <sheetName val="집계"/>
      <sheetName val="자탐산출서 "/>
      <sheetName val="밸브설치"/>
      <sheetName val="내역서1"/>
      <sheetName val="토공총괄표"/>
      <sheetName val="전장품(관리용)"/>
      <sheetName val="SLAB&quot;1&quot;"/>
      <sheetName val="Macro1"/>
      <sheetName val="오버레이산출근거"/>
      <sheetName val="조도계산서"/>
      <sheetName val="화재 탐지 설비"/>
      <sheetName val="약품공급2"/>
      <sheetName val="FRP내역서"/>
      <sheetName val="원가계산서"/>
      <sheetName val="LD"/>
      <sheetName val="공정코드"/>
      <sheetName val="수량산출서"/>
      <sheetName val="자재단가"/>
      <sheetName val="gvl"/>
      <sheetName val="工완성공사율"/>
      <sheetName val="대가단최종"/>
      <sheetName val="날개벽(좌,우=60도-4개)"/>
      <sheetName val="합의경상"/>
      <sheetName val="A-4"/>
      <sheetName val="전선관"/>
      <sheetName val="중강당 내역"/>
      <sheetName val="1ST"/>
      <sheetName val="업무"/>
      <sheetName val="수량집계"/>
      <sheetName val="방송일위대가"/>
      <sheetName val="남양시작동자105노65기1.3화1.2"/>
      <sheetName val="PROJECT BRIEF"/>
      <sheetName val="목록"/>
      <sheetName val="건축내역"/>
      <sheetName val="시행후면적"/>
      <sheetName val="부산4"/>
      <sheetName val="장지리내역"/>
      <sheetName val="3.CCTV설비공사"/>
      <sheetName val="INPUT(덕도방향-시점)"/>
      <sheetName val="Macro(전선)"/>
      <sheetName val="CLAUSE"/>
      <sheetName val="단위세대물량"/>
      <sheetName val="매립"/>
      <sheetName val="전기일위목록"/>
      <sheetName val="정보매체A동"/>
      <sheetName val="9811"/>
      <sheetName val="토공"/>
      <sheetName val="날개수량1.5"/>
      <sheetName val="단"/>
      <sheetName val="LEGEND"/>
      <sheetName val="설직재-1"/>
      <sheetName val="인건-측정"/>
      <sheetName val="1단계"/>
      <sheetName val="산출내역서집계표"/>
      <sheetName val="COST"/>
      <sheetName val="단가산출-기,교"/>
      <sheetName val="일위목록-기"/>
      <sheetName val="입찰안"/>
      <sheetName val="기안"/>
      <sheetName val="토 적 표"/>
      <sheetName val="품셈TABLE"/>
      <sheetName val="Sheet3"/>
      <sheetName val="Controls"/>
      <sheetName val="Notes"/>
      <sheetName val="TEST1"/>
      <sheetName val="FORM-0"/>
      <sheetName val="작업금지"/>
      <sheetName val="샘플표지"/>
      <sheetName val="COVER"/>
      <sheetName val="NEYOK"/>
      <sheetName val="배수장공사비명세서"/>
      <sheetName val="간선계산"/>
      <sheetName val="직원투입계획"/>
      <sheetName val="식재인부"/>
      <sheetName val="일위대가내역"/>
      <sheetName val="내역서2안"/>
      <sheetName val="준검 내역서"/>
      <sheetName val="빌딩 안내"/>
      <sheetName val="공틀공사"/>
      <sheetName val="투찰추정"/>
      <sheetName val="부하(성남)"/>
      <sheetName val="96작생능"/>
      <sheetName val="7.경제성결과"/>
      <sheetName val="군산공장추가구매"/>
      <sheetName val="3CHBDC"/>
      <sheetName val="copy"/>
      <sheetName val="서식"/>
      <sheetName val="표지1"/>
      <sheetName val="CPM챠트"/>
      <sheetName val="KMT물량"/>
      <sheetName val="MATRLDATA"/>
      <sheetName val="열린교실"/>
      <sheetName val="간접비내역-1"/>
      <sheetName val="자재단가비교표"/>
      <sheetName val="집계표"/>
      <sheetName val="인사자료총집계"/>
      <sheetName val="깨기"/>
      <sheetName val="마산방향철근집계"/>
      <sheetName val="진주방향"/>
      <sheetName val="마산방향"/>
      <sheetName val="과천MAIN"/>
      <sheetName val="조작대(1연)"/>
      <sheetName val="일목"/>
      <sheetName val="중기일위대가"/>
      <sheetName val="말뚝지지력산정"/>
      <sheetName val="노임단가"/>
      <sheetName val="토목품셈"/>
      <sheetName val="날개벽(시점좌측)"/>
      <sheetName val="M-EQPT-Z"/>
      <sheetName val="골조시행"/>
      <sheetName val="입찰"/>
      <sheetName val="현경"/>
      <sheetName val="총괄"/>
      <sheetName val="하부철근수량"/>
      <sheetName val="대,유,램"/>
      <sheetName val="200"/>
      <sheetName val="costing_CV"/>
      <sheetName val="costing_ESDV"/>
      <sheetName val="costing_FE"/>
      <sheetName val="costing_Misc"/>
      <sheetName val="costing_MOV"/>
      <sheetName val="costing_Press"/>
      <sheetName val="6-1. 관개량조서"/>
      <sheetName val="TRE TABLE"/>
      <sheetName val="공사비예산서(토목분)"/>
      <sheetName val="1__설쿄ᙹ8ߠď_x0000_뀀ߠ_x000f__x0000_ꈀ∮_x0000_ߠḏ_x0000_＀_xffff_"/>
      <sheetName val="개요"/>
      <sheetName val="설계조건"/>
      <sheetName val="01"/>
      <sheetName val="IMPEADENCE MAP 취수장"/>
      <sheetName val="6PILE  (돌출)"/>
      <sheetName val="1.설계조건"/>
      <sheetName val="소방일위 "/>
      <sheetName val="데이타"/>
      <sheetName val="CON'C"/>
      <sheetName val="총괄내역서"/>
      <sheetName val="중기조종사 단위단가"/>
      <sheetName val="구분자"/>
      <sheetName val="자재"/>
      <sheetName val="정부노임단가"/>
      <sheetName val="오억미만"/>
      <sheetName val="수목데이타"/>
      <sheetName val="고유코드_설계"/>
      <sheetName val="변수값"/>
      <sheetName val="중기상차"/>
      <sheetName val="AS복구"/>
      <sheetName val="중기터파기"/>
      <sheetName val="공정표"/>
      <sheetName val="금액"/>
      <sheetName val="외천교"/>
      <sheetName val="원가"/>
      <sheetName val=""/>
      <sheetName val="투찰"/>
      <sheetName val="적격점수&lt;300억미만&gt;"/>
      <sheetName val="Baby일위대가"/>
      <sheetName val="방음벽기초(H=4m)"/>
      <sheetName val="2007년 발주처별 수주현황 (3)"/>
      <sheetName val="TOWER 12TON"/>
      <sheetName val="TOWER 10TON"/>
      <sheetName val="정렬"/>
      <sheetName val="설비내역서"/>
      <sheetName val="건축내역서"/>
      <sheetName val="전기내역서"/>
      <sheetName val="JIB CRANE,HOIST"/>
      <sheetName val="내역서 제출"/>
      <sheetName val="EUPDAT2"/>
      <sheetName val="결재갑지"/>
      <sheetName val="교각1"/>
      <sheetName val="결재판"/>
      <sheetName val="Total"/>
      <sheetName val="북제주원가"/>
      <sheetName val="원형1호맨홀토공수량"/>
      <sheetName val="목창호"/>
      <sheetName val="1.우편집중내역서"/>
      <sheetName val="일반공사"/>
      <sheetName val="포장복구집계"/>
      <sheetName val="초등학교내역서"/>
      <sheetName val="2000년1차"/>
      <sheetName val="부속동"/>
      <sheetName val="COA-17"/>
      <sheetName val="C-18"/>
      <sheetName val="일위대가표"/>
      <sheetName val="소방"/>
      <sheetName val="주경기-오배수"/>
      <sheetName val="4-3 보온 기본물량집계"/>
      <sheetName val="PBS"/>
      <sheetName val="NAI"/>
      <sheetName val="토공총괄집계"/>
      <sheetName val="별표 "/>
      <sheetName val="6호기"/>
      <sheetName val="기초일위"/>
      <sheetName val="조경"/>
      <sheetName val="관기성공.내"/>
      <sheetName val="급수"/>
      <sheetName val="TOTAL3"/>
      <sheetName val="간접"/>
      <sheetName val="예산경비"/>
      <sheetName val="단위가격"/>
      <sheetName val="단가보완"/>
      <sheetName val="COPING"/>
      <sheetName val="조명시설"/>
      <sheetName val="횡배수관토공수량"/>
      <sheetName val="공문"/>
      <sheetName val="철거산출근거"/>
      <sheetName val="연결임시"/>
      <sheetName val="산출금액내역"/>
      <sheetName val="공사비집계"/>
      <sheetName val="손익차9월2"/>
      <sheetName val="BID"/>
      <sheetName val="T형보"/>
      <sheetName val="o현장경비"/>
      <sheetName val="3.하중산정4.지지력"/>
      <sheetName val="공사비"/>
      <sheetName val="cost9702"/>
      <sheetName val="간접비"/>
      <sheetName val="VV보온LINK"/>
      <sheetName val="FIT보온LINK"/>
      <sheetName val="수목단가"/>
      <sheetName val="시설수량표"/>
      <sheetName val="식재수량표"/>
      <sheetName val="건축공사실행"/>
      <sheetName val="TOWER_12TON"/>
      <sheetName val="TOWER_10TON"/>
      <sheetName val="JIB_CRANE,HOIST"/>
      <sheetName val="내역서_제출"/>
      <sheetName val="2007년_발주처별_수주현황_(3)"/>
      <sheetName val="준검_내역서"/>
      <sheetName val="관기성공_내"/>
      <sheetName val="변경내역대비표(2)"/>
      <sheetName val="STAADINPUTA"/>
      <sheetName val="9.DYNAMIC1"/>
      <sheetName val="guard(mac)"/>
      <sheetName val="식재"/>
      <sheetName val="시설물"/>
      <sheetName val="식재출력용"/>
      <sheetName val="유지관리"/>
      <sheetName val="설계"/>
      <sheetName val="실행대비"/>
      <sheetName val="매입세"/>
      <sheetName val="tggwan(mac)"/>
      <sheetName val="가도공"/>
      <sheetName val="분전함신설"/>
      <sheetName val="접지1종"/>
      <sheetName val="미드수량"/>
      <sheetName val="단중표"/>
      <sheetName val="SCHE"/>
      <sheetName val="UPRI"/>
      <sheetName val="프랜트면허"/>
      <sheetName val="예가표"/>
      <sheetName val="설계명세서"/>
      <sheetName val="AHU-1"/>
      <sheetName val="OHU"/>
      <sheetName val="급탕설비"/>
      <sheetName val="화장실배기팬"/>
      <sheetName val="예정(3)"/>
      <sheetName val="동원(3)"/>
      <sheetName val="SCHEDULE"/>
      <sheetName val="예산내역서"/>
      <sheetName val="BASIC (2)"/>
      <sheetName val="계약용량(서포)"/>
      <sheetName val="예비품"/>
      <sheetName val="DIAPHRAGM"/>
      <sheetName val="#3E1_GCR"/>
      <sheetName val="경비"/>
      <sheetName val="원가총괄"/>
      <sheetName val="단락전류-A"/>
      <sheetName val="11.자재단가"/>
      <sheetName val="공종구간"/>
      <sheetName val="말뚝물량"/>
      <sheetName val="운동장 (2)"/>
      <sheetName val="토공사"/>
      <sheetName val="단위단가"/>
      <sheetName val="일위대가(계측기설치)"/>
      <sheetName val="1__설쿄ᙹ8ߠď"/>
      <sheetName val="수지예산"/>
      <sheetName val="제조부문배부"/>
      <sheetName val="INPUT"/>
      <sheetName val="SENDER"/>
      <sheetName val="형상별 FT"/>
      <sheetName val="TEST3"/>
      <sheetName val="물량분배_R0"/>
      <sheetName val="2234"/>
      <sheetName val="조립1부실적"/>
      <sheetName val="Bid_Summary"/>
      <sheetName val="이동시_예상비용"/>
      <sheetName val="Seg_1DE비용"/>
      <sheetName val="Transit_비용_감가상각미포함"/>
      <sheetName val="LIST"/>
      <sheetName val="지성학원"/>
      <sheetName val="ILBAN"/>
      <sheetName val="노무산출서"/>
      <sheetName val="설계명세서(종합)"/>
      <sheetName val="소요자재"/>
      <sheetName val="APT내역"/>
      <sheetName val="부대시설"/>
      <sheetName val="매장구분"/>
      <sheetName val="연령현황"/>
      <sheetName val="견"/>
      <sheetName val="Sheet1 (2)"/>
      <sheetName val="삼성전기"/>
      <sheetName val="가공비"/>
      <sheetName val="8."/>
      <sheetName val="10."/>
      <sheetName val="5."/>
      <sheetName val="11"/>
      <sheetName val="12."/>
      <sheetName val="14."/>
      <sheetName val="13"/>
      <sheetName val="7."/>
      <sheetName val="건축공사"/>
      <sheetName val="INSTR"/>
      <sheetName val="주방환기"/>
      <sheetName val="결재판(삭제하지말아주세요)"/>
      <sheetName val="SG"/>
      <sheetName val="O＆P"/>
      <sheetName val="DESIGN CRITERIA"/>
      <sheetName val="H-pile(298x299)"/>
      <sheetName val="H-pile(250x250)"/>
      <sheetName val=" 견적서"/>
      <sheetName val="JUCKEYK"/>
      <sheetName val="원가계산서(남측)"/>
      <sheetName val="견적의뢰"/>
      <sheetName val="단위수량"/>
      <sheetName val="산출근거"/>
      <sheetName val="일위대가목차"/>
      <sheetName val="집행예산"/>
      <sheetName val="2공구산출내역"/>
      <sheetName val="Breakdown"/>
      <sheetName val="금액집계"/>
      <sheetName val="UnitRate"/>
      <sheetName val="중기사용료"/>
      <sheetName val="Tables"/>
      <sheetName val="옹벽철근"/>
      <sheetName val="공사내역서(을)실행"/>
      <sheetName val="전기품산출"/>
      <sheetName val="WORK"/>
      <sheetName val="퇴비산출근거"/>
      <sheetName val="2002상반기노임기준"/>
      <sheetName val="건식PD설치현황표"/>
      <sheetName val="일반전기"/>
      <sheetName val="재료집계"/>
      <sheetName val="시중노임(공사)"/>
      <sheetName val="기본 상수"/>
      <sheetName val="시공여유율"/>
      <sheetName val="조건입력"/>
      <sheetName val="조건입력(2)"/>
      <sheetName val="장비선정"/>
      <sheetName val="수목표준대가"/>
      <sheetName val="직노"/>
      <sheetName val="D25"/>
      <sheetName val="D16"/>
      <sheetName val="D22"/>
      <sheetName val="토목내역"/>
      <sheetName val="명세서"/>
      <sheetName val="실행"/>
      <sheetName val="지수자료"/>
      <sheetName val="계약서"/>
      <sheetName val="D-3109"/>
      <sheetName val="해외생산"/>
      <sheetName val="SALE&amp;COST"/>
      <sheetName val="예산M12A"/>
      <sheetName val="CAT_5"/>
      <sheetName val="기초공"/>
      <sheetName val="PNT-QUOT-#3"/>
      <sheetName val="COAT&amp;WRAP-QIOT-#3"/>
      <sheetName val="우수"/>
      <sheetName val="코드"/>
      <sheetName val="EVO WS Units"/>
      <sheetName val="동력부하계산"/>
      <sheetName val="신규DEP"/>
      <sheetName val="대구"/>
      <sheetName val="변경집계2"/>
      <sheetName val="사급비"/>
      <sheetName val="CABdata"/>
      <sheetName val="A 견적"/>
      <sheetName val="청천내"/>
      <sheetName val="설계내역서"/>
      <sheetName val="인테리어세부내역"/>
      <sheetName val="노무비단가"/>
      <sheetName val="차액보증"/>
      <sheetName val="운반비(시흥)"/>
      <sheetName val="변수"/>
      <sheetName val="dV&amp;Cl"/>
      <sheetName val="CAP"/>
      <sheetName val="R"/>
      <sheetName val="노단"/>
      <sheetName val="수량인공"/>
      <sheetName val="misc"/>
      <sheetName val="효성CB 1P기초"/>
      <sheetName val="기계경비(시간당)"/>
      <sheetName val="램머"/>
      <sheetName val="4차원가계산서"/>
      <sheetName val="기(단) (1)"/>
      <sheetName val="TB-내역서"/>
      <sheetName val="을 2"/>
      <sheetName val="을 1"/>
      <sheetName val="원가입력"/>
      <sheetName val="BOQ건축"/>
      <sheetName val="기초단가"/>
      <sheetName val="경산"/>
      <sheetName val="Customer Databas"/>
      <sheetName val="sheets"/>
      <sheetName val="COVER-P"/>
      <sheetName val="계화배수"/>
      <sheetName val="수목데이타 "/>
      <sheetName val="LABTOTAL"/>
      <sheetName val="단가조사서"/>
      <sheetName val="조직"/>
      <sheetName val="토목주소"/>
      <sheetName val="역T형"/>
      <sheetName val="관로토공집계표"/>
      <sheetName val="CIP BD"/>
      <sheetName val="뚝토공"/>
      <sheetName val="비계공사"/>
      <sheetName val="ETC"/>
      <sheetName val="기계내역"/>
      <sheetName val="재료비산출_(2)1"/>
      <sheetName val="ITB_COST1"/>
      <sheetName val="TOWER_12TON1"/>
      <sheetName val="TOWER_10TON1"/>
      <sheetName val="JIB_CRANE,HOIST1"/>
      <sheetName val="내역서_제출1"/>
      <sheetName val="2007년_발주처별_수주현황_(3)1"/>
      <sheetName val="1_우편집중내역서"/>
      <sheetName val="4-3_보온_기본물량집계"/>
      <sheetName val="별표_"/>
      <sheetName val="준검_내역서1"/>
      <sheetName val="관기성공_내1"/>
      <sheetName val="7_경제성결과"/>
      <sheetName val="3_하중산정4_지지력"/>
      <sheetName val="9_DYNAMIC1"/>
      <sheetName val="_견적서"/>
      <sheetName val="현장"/>
      <sheetName val="적현로"/>
      <sheetName val="설계산출기초"/>
      <sheetName val="도급예산내역서봉투"/>
      <sheetName val="설계산출표지"/>
      <sheetName val="도급예산내역서총괄표"/>
      <sheetName val="을부담운반비"/>
      <sheetName val="운반비산출"/>
      <sheetName val="정산내역서"/>
      <sheetName val="견적단가"/>
      <sheetName val="1차 견적서"/>
      <sheetName val="일위대가(건축)"/>
      <sheetName val="표준건축비"/>
      <sheetName val="자료입력"/>
      <sheetName val="1SGATE97"/>
      <sheetName val="여과지동"/>
      <sheetName val="기초자료"/>
      <sheetName val="대가목록"/>
      <sheetName val="합천내역"/>
      <sheetName val="북방3터널"/>
      <sheetName val="확약서"/>
      <sheetName val="준공내역서(을)"/>
      <sheetName val="견적990322"/>
      <sheetName val="원료"/>
      <sheetName val="Y-WORK"/>
      <sheetName val="견적집계표"/>
      <sheetName val="세부내역"/>
      <sheetName val="EACT10"/>
      <sheetName val="기성갑지"/>
      <sheetName val="울산자동제어"/>
      <sheetName val="콘크리트타설집계표"/>
      <sheetName val="물량(마감)"/>
      <sheetName val="물량(골조)"/>
      <sheetName val="AHU 산출"/>
      <sheetName val="실행예산서"/>
      <sheetName val="단가산출2"/>
      <sheetName val="준공조서갑지"/>
      <sheetName val="포장절단"/>
      <sheetName val="F4-F7"/>
      <sheetName val="일용노임단가2001상"/>
      <sheetName val="설비원가"/>
      <sheetName val="대가모음(정화조)"/>
      <sheetName val="접지수량"/>
      <sheetName val="평3"/>
      <sheetName val="배수공"/>
      <sheetName val="직원관리자료"/>
      <sheetName val="영동(D)"/>
      <sheetName val="입고장부 (4)"/>
      <sheetName val="을부담운L_x0000_"/>
      <sheetName val="일위대가-1"/>
      <sheetName val="FD"/>
      <sheetName val="b_balju_cho"/>
      <sheetName val="개발비자산성검토"/>
      <sheetName val="공사내역"/>
      <sheetName val="건설"/>
      <sheetName val="내역서1999.8최종"/>
      <sheetName val="갑-방송"/>
      <sheetName val="기존단가 (2)"/>
      <sheetName val="단가비교표"/>
      <sheetName val="공비대비"/>
      <sheetName val="만덕고_부수터1"/>
      <sheetName val="바_한일양산1"/>
      <sheetName val="내__역__서1"/>
      <sheetName val="전차선로_물량표1"/>
      <sheetName val="206_무장,정비_장비용량_산출"/>
      <sheetName val="8_자재단가"/>
      <sheetName val="1__설계조건_2_단면가정_3__하중계산1"/>
      <sheetName val="DATA_입력란1"/>
      <sheetName val="8_PILE__(돌출)"/>
      <sheetName val="입출재고현황_(2)"/>
      <sheetName val="BSD_(2)"/>
      <sheetName val="9_"/>
      <sheetName val="자탐산출서_"/>
      <sheetName val="중강당_내역"/>
      <sheetName val="남양시작동자105노65기1_3화1_2"/>
      <sheetName val="PROJECT_BRIEF"/>
      <sheetName val="토_적_표"/>
      <sheetName val="3_CCTV설비공사"/>
      <sheetName val="날개수량1_5"/>
      <sheetName val="실행철강하도"/>
      <sheetName val="수량집계표"/>
      <sheetName val="공종별수량집계"/>
      <sheetName val="FB25JN"/>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본선 4-1~11type"/>
      <sheetName val="문전정거장"/>
      <sheetName val="환기구1~5"/>
      <sheetName val="전포정거장"/>
      <sheetName val="양압력 (2)"/>
      <sheetName val="#REF"/>
      <sheetName val="설계"/>
      <sheetName val="S.중기사용료"/>
      <sheetName val="97노임단가"/>
      <sheetName val="입력란"/>
      <sheetName val="기기 진행현황(7월17)"/>
      <sheetName val="1단계"/>
      <sheetName val="설계조건"/>
      <sheetName val="Sheet1"/>
      <sheetName val="견적대비표"/>
      <sheetName val="수원역(전체분)설계서"/>
      <sheetName val="표지"/>
      <sheetName val="시-양-검"/>
      <sheetName val="을"/>
      <sheetName val="방음벽기초"/>
      <sheetName val="갑지"/>
      <sheetName val="Sheet1 (2)"/>
      <sheetName val="수량3"/>
      <sheetName val="약품설비"/>
      <sheetName val="DATE"/>
      <sheetName val="9GNG운반"/>
      <sheetName val="교각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일대"/>
      <sheetName val="표"/>
      <sheetName val="CODE"/>
      <sheetName val="1-1근거"/>
      <sheetName val="1-1공량"/>
      <sheetName val="1-2근거"/>
      <sheetName val="1-2공량"/>
      <sheetName val="1-3근거"/>
      <sheetName val="1-3공량"/>
      <sheetName val="1-4근거"/>
      <sheetName val="1-4공량"/>
      <sheetName val="1-5근거"/>
      <sheetName val="1-5공량"/>
      <sheetName val="2근거"/>
      <sheetName val="2공량"/>
      <sheetName val="3근거"/>
      <sheetName val="3공량"/>
      <sheetName val="4근거"/>
      <sheetName val="4공량"/>
      <sheetName val="5근거"/>
      <sheetName val="5공량"/>
      <sheetName val="6근거"/>
      <sheetName val="6공량"/>
      <sheetName val="7근거"/>
      <sheetName val="7공량"/>
      <sheetName val="8근거"/>
      <sheetName val="8공량"/>
      <sheetName val="9근거"/>
      <sheetName val="9공량"/>
      <sheetName val="원가(관급포함)"/>
      <sheetName val="관급자재"/>
      <sheetName val="집계(관급제외)"/>
      <sheetName val="1-1내역(관급제외)"/>
      <sheetName val="1-2내역"/>
      <sheetName val="1-3내역"/>
      <sheetName val="1-4내역"/>
      <sheetName val="1-5내역"/>
      <sheetName val="2내역"/>
      <sheetName val="3내역"/>
      <sheetName val="4내역"/>
      <sheetName val="5내역"/>
      <sheetName val="6내역"/>
      <sheetName val="7내역"/>
      <sheetName val="8내역"/>
      <sheetName val="9내역"/>
      <sheetName val="단가"/>
      <sheetName val="노임단가"/>
      <sheetName val="내역서(총차)"/>
      <sheetName val="수량산출서(총차)"/>
      <sheetName val="공량산출서(기계총차)"/>
      <sheetName val="공량산출서 (전기총차)"/>
      <sheetName val="단가조사서 "/>
      <sheetName val="표지"/>
      <sheetName val="발주계획"/>
      <sheetName val="내역서(갑)"/>
      <sheetName val="원가계산서"/>
      <sheetName val="전기내역서"/>
      <sheetName val="1.전열산출"/>
      <sheetName val="2.전등산출"/>
      <sheetName val="3.냉난방산출"/>
      <sheetName val="단가비교표"/>
      <sheetName val="Sheet2"/>
      <sheetName val="Sheet3"/>
      <sheetName val="숫자를 한글로"/>
      <sheetName val="빨간글꼴만 합하기"/>
      <sheetName val="셀에 한칸씩삽입"/>
      <sheetName val="2. 수변전및접지설비공사"/>
      <sheetName val="내역서표지"/>
      <sheetName val="집계표"/>
      <sheetName val="1. 특고인입 및 수변전 설비공사"/>
      <sheetName val="2. 전기간선 설비공사"/>
      <sheetName val="1. 특고인입 및 수변전설비 산출표"/>
      <sheetName val="2. 전기간선설비 산출표"/>
      <sheetName val="전기단가비교표"/>
      <sheetName val="일위대가 목록"/>
      <sheetName val="일위대가"/>
      <sheetName val="노임단가 "/>
      <sheetName val="1. 전기간선 설비공사"/>
      <sheetName val="1. 전기간선설비 산출표"/>
      <sheetName val="3. 기존 시설물 철거공사"/>
      <sheetName val="일위대가집계표부대공사"/>
      <sheetName val="일위대가산출표부대공사"/>
      <sheetName val="자재단가조사표(관급외)"/>
      <sheetName val="1. 특고압전력인입공사"/>
      <sheetName val="1. 수변전 및 접지설비 산출표"/>
      <sheetName val="3. 전력간선설비공사"/>
      <sheetName val="Sheet1"/>
      <sheetName val="내역"/>
      <sheetName val="1. 전기간선 및 전열설비 산출표"/>
      <sheetName val="2. 전등설비 산출표"/>
      <sheetName val="VXXXXX"/>
      <sheetName val="원가계산"/>
      <sheetName val="전력간선"/>
      <sheetName val="전기일위대가표(분전함)"/>
      <sheetName val="전기일위대가표(분전함) (2)"/>
      <sheetName val="저압반"/>
      <sheetName val="홈파기"/>
      <sheetName val="xx"/>
      <sheetName val="Recovered_Sheet1"/>
      <sheetName val="표지(총차)"/>
      <sheetName val="작업일보"/>
      <sheetName val="안전일지"/>
      <sheetName val="덕트내역"/>
      <sheetName val="덕트"/>
      <sheetName val="덕트 (2)"/>
      <sheetName val="덕트 (3)"/>
      <sheetName val="집계표 "/>
      <sheetName val="공조내역"/>
      <sheetName val="위생내역"/>
      <sheetName val="공조수량"/>
      <sheetName val="위생수량"/>
      <sheetName val="장비공량"/>
      <sheetName val="공조공량"/>
      <sheetName val="위생공량"/>
      <sheetName val="덕트공량"/>
      <sheetName val="일위대가집계"/>
      <sheetName val="code1"/>
      <sheetName val="code2"/>
      <sheetName val="단가대비표"/>
      <sheetName val="등락산정"/>
      <sheetName val="내역서"/>
      <sheetName val="수량집계표"/>
      <sheetName val="공량산출서"/>
      <sheetName val="공량산출서 (2)"/>
      <sheetName val="동관"/>
      <sheetName val="강관"/>
      <sheetName val="STS"/>
      <sheetName val="PVC"/>
      <sheetName val="PVC(2)"/>
      <sheetName val="PP-C"/>
      <sheetName val="자동제어"/>
      <sheetName val="기타"/>
      <sheetName val="실행내역"/>
      <sheetName val="개요,증감"/>
      <sheetName val="공사원가계산서"/>
      <sheetName val="DATE"/>
      <sheetName val="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row r="3">
          <cell r="B3" t="str">
            <v>5번 에서 20번 까지 선택 후  ctrl + d 키를 누름.</v>
          </cell>
        </row>
        <row r="5">
          <cell r="B5">
            <v>1</v>
          </cell>
        </row>
        <row r="6">
          <cell r="B6">
            <v>2</v>
          </cell>
        </row>
        <row r="7">
          <cell r="B7">
            <v>3</v>
          </cell>
        </row>
        <row r="8">
          <cell r="B8">
            <v>4</v>
          </cell>
        </row>
        <row r="9">
          <cell r="B9">
            <v>5</v>
          </cell>
        </row>
        <row r="10">
          <cell r="B10">
            <v>6</v>
          </cell>
        </row>
        <row r="11">
          <cell r="B11">
            <v>7</v>
          </cell>
        </row>
        <row r="12">
          <cell r="B12">
            <v>8</v>
          </cell>
        </row>
        <row r="13">
          <cell r="B13">
            <v>9</v>
          </cell>
        </row>
        <row r="14">
          <cell r="B14">
            <v>10</v>
          </cell>
        </row>
        <row r="15">
          <cell r="B15">
            <v>11</v>
          </cell>
        </row>
        <row r="16">
          <cell r="B16">
            <v>12</v>
          </cell>
        </row>
        <row r="17">
          <cell r="B17">
            <v>13</v>
          </cell>
        </row>
        <row r="18">
          <cell r="B18">
            <v>14</v>
          </cell>
        </row>
        <row r="19">
          <cell r="B19">
            <v>15</v>
          </cell>
        </row>
        <row r="20">
          <cell r="B20">
            <v>16</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DATA"/>
      <sheetName val="원가"/>
      <sheetName val="총괄표"/>
      <sheetName val="1"/>
      <sheetName val="2"/>
      <sheetName val="3"/>
      <sheetName val="4"/>
      <sheetName val="5"/>
      <sheetName val="6"/>
      <sheetName val="7"/>
      <sheetName val="일위총괄"/>
      <sheetName val="일위대가"/>
      <sheetName val="관급"/>
      <sheetName val="단가산출"/>
      <sheetName val="원가계산갑지"/>
      <sheetName val="Sheet3"/>
      <sheetName val="노무비"/>
      <sheetName val="단가조사"/>
      <sheetName val="4-3 보온 기본물량집계"/>
      <sheetName val="일위대가(계측기설치)"/>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소방대가"/>
      <sheetName val="소방일위목록 "/>
      <sheetName val="산출(소방)"/>
      <sheetName val="소방내역서 (지급)"/>
      <sheetName val="소방내역서"/>
      <sheetName val="소방내역서집계 (지급)"/>
      <sheetName val="소방내역서집계"/>
      <sheetName val="소방원가"/>
      <sheetName val="통신대가"/>
      <sheetName val="통신일위목록"/>
      <sheetName val="산출 (통신)"/>
      <sheetName val="통신내역서  (지급)"/>
      <sheetName val="통신내역서 "/>
      <sheetName val="통신내역서집계 (지급)"/>
      <sheetName val="통신내역서집계"/>
      <sheetName val="통신관급집계"/>
      <sheetName val="통신원가"/>
      <sheetName val="단가산출"/>
      <sheetName val="전기대가"/>
      <sheetName val="전기일위목록"/>
      <sheetName val="산출(전기)"/>
      <sheetName val="전기내역서 (지급)"/>
      <sheetName val="전기내역서"/>
      <sheetName val="전기내역서집계 (지급)"/>
      <sheetName val="전기내역서집계"/>
      <sheetName val="전기관급집계"/>
      <sheetName val="전기원가"/>
      <sheetName val="총갑지"/>
      <sheetName val="전기원가계산서"/>
      <sheetName val="제목"/>
      <sheetName val="통신원가계산서"/>
    </sheetNames>
    <sheetDataSet>
      <sheetData sheetId="0" refreshError="1">
        <row r="4">
          <cell r="C4" t="str">
            <v>통신케이블전공</v>
          </cell>
          <cell r="E4" t="str">
            <v>중기계조립공</v>
          </cell>
        </row>
        <row r="5">
          <cell r="C5" t="str">
            <v>공  종</v>
          </cell>
          <cell r="E5" t="str">
            <v>공  종</v>
          </cell>
        </row>
        <row r="6">
          <cell r="C6" t="str">
            <v>통신외선공</v>
          </cell>
          <cell r="E6" t="str">
            <v>부품조립공</v>
          </cell>
        </row>
        <row r="7">
          <cell r="C7" t="str">
            <v>공  종</v>
          </cell>
          <cell r="E7" t="str">
            <v>공  종</v>
          </cell>
        </row>
        <row r="8">
          <cell r="C8" t="str">
            <v>S/W시험기사</v>
          </cell>
          <cell r="E8" t="str">
            <v>보통인부p</v>
          </cell>
        </row>
        <row r="9">
          <cell r="C9" t="str">
            <v>공  종</v>
          </cell>
          <cell r="E9" t="str">
            <v>공  종</v>
          </cell>
        </row>
        <row r="10">
          <cell r="C10" t="str">
            <v>통신설비공</v>
          </cell>
          <cell r="E10" t="str">
            <v>배선공</v>
          </cell>
        </row>
        <row r="11">
          <cell r="C11" t="str">
            <v>공  종</v>
          </cell>
          <cell r="E11" t="str">
            <v>공  종</v>
          </cell>
        </row>
        <row r="12">
          <cell r="C12" t="str">
            <v>무선안테나공</v>
          </cell>
          <cell r="E12" t="str">
            <v>배관공</v>
          </cell>
        </row>
        <row r="13">
          <cell r="C13" t="str">
            <v>공  종</v>
          </cell>
          <cell r="E13" t="str">
            <v>공  종</v>
          </cell>
        </row>
        <row r="14">
          <cell r="C14" t="str">
            <v>통신산업기사</v>
          </cell>
          <cell r="E14" t="str">
            <v>미장공</v>
          </cell>
        </row>
        <row r="15">
          <cell r="C15" t="str">
            <v>공  종</v>
          </cell>
        </row>
        <row r="16">
          <cell r="C16" t="str">
            <v>비계공</v>
          </cell>
        </row>
        <row r="17">
          <cell r="C17" t="str">
            <v>공  종</v>
          </cell>
        </row>
        <row r="18">
          <cell r="C18" t="str">
            <v>HW시험기사</v>
          </cell>
        </row>
        <row r="19">
          <cell r="B19" t="str">
            <v>적용요율</v>
          </cell>
        </row>
        <row r="20">
          <cell r="B20">
            <v>0.15</v>
          </cell>
        </row>
        <row r="21">
          <cell r="B21">
            <v>0.02</v>
          </cell>
        </row>
        <row r="22">
          <cell r="B22">
            <v>0.02</v>
          </cell>
        </row>
        <row r="23">
          <cell r="B23">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4">
          <cell r="B4">
            <v>1</v>
          </cell>
          <cell r="C4" t="str">
            <v>강제전선관</v>
          </cell>
          <cell r="D4" t="str">
            <v xml:space="preserve">ST 16C </v>
          </cell>
          <cell r="E4" t="str">
            <v>M</v>
          </cell>
          <cell r="F4">
            <v>883</v>
          </cell>
          <cell r="G4">
            <v>1440</v>
          </cell>
          <cell r="H4">
            <v>969</v>
          </cell>
          <cell r="I4">
            <v>1614</v>
          </cell>
          <cell r="O4">
            <v>1440</v>
          </cell>
          <cell r="P4" t="str">
            <v>내선전공</v>
          </cell>
          <cell r="Q4">
            <v>0.08</v>
          </cell>
          <cell r="R4">
            <v>0.08</v>
          </cell>
          <cell r="U4">
            <v>0</v>
          </cell>
          <cell r="V4">
            <v>1</v>
          </cell>
          <cell r="W4" t="str">
            <v>전7-1</v>
          </cell>
          <cell r="X4">
            <v>0.1</v>
          </cell>
          <cell r="Y4" t="str">
            <v>통신내선공</v>
          </cell>
          <cell r="Z4">
            <v>0.08</v>
          </cell>
          <cell r="AA4">
            <v>0.08</v>
          </cell>
          <cell r="AD4">
            <v>0</v>
          </cell>
          <cell r="AE4">
            <v>1</v>
          </cell>
          <cell r="AF4" t="str">
            <v>통3-3-1</v>
          </cell>
          <cell r="AG4">
            <v>0.1</v>
          </cell>
        </row>
        <row r="5">
          <cell r="B5">
            <v>2</v>
          </cell>
          <cell r="C5" t="str">
            <v>강제전선관</v>
          </cell>
          <cell r="D5" t="str">
            <v>ST 22C</v>
          </cell>
          <cell r="E5" t="str">
            <v>M</v>
          </cell>
          <cell r="F5">
            <v>883</v>
          </cell>
          <cell r="G5">
            <v>1870</v>
          </cell>
          <cell r="H5">
            <v>969</v>
          </cell>
          <cell r="I5">
            <v>2054</v>
          </cell>
          <cell r="O5">
            <v>1870</v>
          </cell>
          <cell r="P5" t="str">
            <v>내선전공</v>
          </cell>
          <cell r="Q5">
            <v>0.11</v>
          </cell>
          <cell r="R5">
            <v>0.11</v>
          </cell>
          <cell r="U5">
            <v>0</v>
          </cell>
          <cell r="V5">
            <v>1</v>
          </cell>
          <cell r="W5" t="str">
            <v>전7-1</v>
          </cell>
          <cell r="X5">
            <v>0.1</v>
          </cell>
          <cell r="Y5" t="str">
            <v>통신내선공</v>
          </cell>
          <cell r="Z5">
            <v>0.11</v>
          </cell>
          <cell r="AA5">
            <v>0.11</v>
          </cell>
          <cell r="AD5">
            <v>0</v>
          </cell>
          <cell r="AE5">
            <v>1</v>
          </cell>
          <cell r="AF5" t="str">
            <v>통3-3-1</v>
          </cell>
          <cell r="AG5">
            <v>0.1</v>
          </cell>
        </row>
        <row r="6">
          <cell r="B6">
            <v>3</v>
          </cell>
          <cell r="C6" t="str">
            <v>강제전선관</v>
          </cell>
          <cell r="D6" t="str">
            <v xml:space="preserve">ST 28C </v>
          </cell>
          <cell r="E6" t="str">
            <v>M</v>
          </cell>
          <cell r="F6">
            <v>883</v>
          </cell>
          <cell r="G6">
            <v>2330</v>
          </cell>
          <cell r="H6">
            <v>969</v>
          </cell>
          <cell r="I6">
            <v>2674</v>
          </cell>
          <cell r="O6">
            <v>2330</v>
          </cell>
          <cell r="P6" t="str">
            <v>내선전공</v>
          </cell>
          <cell r="Q6">
            <v>0.14000000000000001</v>
          </cell>
          <cell r="R6">
            <v>0.14000000000000001</v>
          </cell>
          <cell r="U6">
            <v>0</v>
          </cell>
          <cell r="V6">
            <v>1</v>
          </cell>
          <cell r="W6" t="str">
            <v>전7-1</v>
          </cell>
          <cell r="X6">
            <v>0.1</v>
          </cell>
          <cell r="Y6" t="str">
            <v>통신내선공</v>
          </cell>
          <cell r="Z6">
            <v>0.14000000000000001</v>
          </cell>
          <cell r="AA6">
            <v>0.14000000000000001</v>
          </cell>
          <cell r="AD6">
            <v>0</v>
          </cell>
          <cell r="AE6">
            <v>1</v>
          </cell>
          <cell r="AF6" t="str">
            <v>통3-3-1</v>
          </cell>
          <cell r="AG6">
            <v>0.1</v>
          </cell>
        </row>
        <row r="7">
          <cell r="B7">
            <v>4</v>
          </cell>
          <cell r="C7" t="str">
            <v>강제전선관</v>
          </cell>
          <cell r="D7" t="str">
            <v xml:space="preserve">ST 36C </v>
          </cell>
          <cell r="E7" t="str">
            <v>M</v>
          </cell>
          <cell r="F7">
            <v>883</v>
          </cell>
          <cell r="G7">
            <v>2990</v>
          </cell>
          <cell r="H7">
            <v>969</v>
          </cell>
          <cell r="I7">
            <v>3265</v>
          </cell>
          <cell r="O7">
            <v>2990</v>
          </cell>
          <cell r="P7" t="str">
            <v>내선전공</v>
          </cell>
          <cell r="Q7">
            <v>0.2</v>
          </cell>
          <cell r="R7">
            <v>0.2</v>
          </cell>
          <cell r="U7">
            <v>0</v>
          </cell>
          <cell r="V7">
            <v>1</v>
          </cell>
          <cell r="W7" t="str">
            <v>전7-1</v>
          </cell>
          <cell r="X7">
            <v>0.1</v>
          </cell>
          <cell r="Y7" t="str">
            <v>통신내선공</v>
          </cell>
          <cell r="Z7">
            <v>0.2</v>
          </cell>
          <cell r="AA7">
            <v>0.2</v>
          </cell>
          <cell r="AD7">
            <v>0</v>
          </cell>
          <cell r="AE7">
            <v>1</v>
          </cell>
          <cell r="AF7" t="str">
            <v>통3-3-1</v>
          </cell>
          <cell r="AG7">
            <v>0.1</v>
          </cell>
        </row>
        <row r="8">
          <cell r="B8">
            <v>5</v>
          </cell>
          <cell r="C8" t="str">
            <v>강제전선관</v>
          </cell>
          <cell r="D8" t="str">
            <v xml:space="preserve">ST 42C </v>
          </cell>
          <cell r="E8" t="str">
            <v>M</v>
          </cell>
          <cell r="F8">
            <v>883</v>
          </cell>
          <cell r="G8">
            <v>3430</v>
          </cell>
          <cell r="H8">
            <v>969</v>
          </cell>
          <cell r="I8">
            <v>3800</v>
          </cell>
          <cell r="O8">
            <v>3430</v>
          </cell>
          <cell r="P8" t="str">
            <v>내선전공</v>
          </cell>
          <cell r="Q8">
            <v>0.25</v>
          </cell>
          <cell r="R8">
            <v>0.25</v>
          </cell>
          <cell r="U8">
            <v>0</v>
          </cell>
          <cell r="V8">
            <v>1</v>
          </cell>
          <cell r="W8" t="str">
            <v>전7-1</v>
          </cell>
          <cell r="X8">
            <v>0.1</v>
          </cell>
          <cell r="Y8" t="str">
            <v>통신내선공</v>
          </cell>
          <cell r="Z8">
            <v>0.25</v>
          </cell>
          <cell r="AA8">
            <v>0.25</v>
          </cell>
          <cell r="AD8">
            <v>0</v>
          </cell>
          <cell r="AE8">
            <v>1</v>
          </cell>
          <cell r="AF8" t="str">
            <v>통3-3-1</v>
          </cell>
          <cell r="AG8">
            <v>0.1</v>
          </cell>
        </row>
        <row r="9">
          <cell r="B9">
            <v>6</v>
          </cell>
          <cell r="C9" t="str">
            <v>강제전선관</v>
          </cell>
          <cell r="D9" t="str">
            <v xml:space="preserve">ST 54C </v>
          </cell>
          <cell r="E9" t="str">
            <v>M</v>
          </cell>
          <cell r="F9">
            <v>883</v>
          </cell>
          <cell r="G9">
            <v>4830</v>
          </cell>
          <cell r="H9">
            <v>969</v>
          </cell>
          <cell r="I9">
            <v>5292</v>
          </cell>
          <cell r="K9">
            <v>4059</v>
          </cell>
          <cell r="O9">
            <v>4830</v>
          </cell>
          <cell r="P9" t="str">
            <v>내선전공</v>
          </cell>
          <cell r="Q9">
            <v>0.34</v>
          </cell>
          <cell r="R9">
            <v>0.34</v>
          </cell>
          <cell r="U9">
            <v>0</v>
          </cell>
          <cell r="V9">
            <v>1</v>
          </cell>
          <cell r="W9" t="str">
            <v>전7-1</v>
          </cell>
          <cell r="X9">
            <v>0.1</v>
          </cell>
          <cell r="Y9" t="str">
            <v>통신내선공</v>
          </cell>
          <cell r="Z9">
            <v>0.34</v>
          </cell>
          <cell r="AA9">
            <v>0.34</v>
          </cell>
          <cell r="AD9">
            <v>0</v>
          </cell>
          <cell r="AE9">
            <v>1</v>
          </cell>
          <cell r="AF9" t="str">
            <v>통3-3-1</v>
          </cell>
          <cell r="AG9">
            <v>0.1</v>
          </cell>
        </row>
        <row r="10">
          <cell r="B10">
            <v>7</v>
          </cell>
          <cell r="C10" t="str">
            <v>강제전선관</v>
          </cell>
          <cell r="D10" t="str">
            <v xml:space="preserve">ST 70C </v>
          </cell>
          <cell r="E10" t="str">
            <v>M</v>
          </cell>
          <cell r="F10">
            <v>883</v>
          </cell>
          <cell r="G10">
            <v>6150</v>
          </cell>
          <cell r="H10">
            <v>969</v>
          </cell>
          <cell r="I10">
            <v>6713</v>
          </cell>
          <cell r="O10">
            <v>6150</v>
          </cell>
          <cell r="P10" t="str">
            <v>내선전공</v>
          </cell>
          <cell r="Q10">
            <v>0.44</v>
          </cell>
          <cell r="R10">
            <v>0.44</v>
          </cell>
          <cell r="U10">
            <v>0</v>
          </cell>
          <cell r="V10">
            <v>1</v>
          </cell>
          <cell r="W10" t="str">
            <v>전7-1</v>
          </cell>
          <cell r="X10">
            <v>0.1</v>
          </cell>
          <cell r="Y10" t="str">
            <v>통신내선공</v>
          </cell>
          <cell r="Z10">
            <v>0.44</v>
          </cell>
          <cell r="AA10">
            <v>0.44</v>
          </cell>
          <cell r="AD10">
            <v>0</v>
          </cell>
          <cell r="AE10">
            <v>1</v>
          </cell>
          <cell r="AF10" t="str">
            <v>통3-3-1</v>
          </cell>
          <cell r="AG10">
            <v>0.1</v>
          </cell>
        </row>
        <row r="11">
          <cell r="B11">
            <v>8</v>
          </cell>
          <cell r="C11" t="str">
            <v>강제전선관</v>
          </cell>
          <cell r="D11" t="str">
            <v xml:space="preserve">ST 82C </v>
          </cell>
          <cell r="E11" t="str">
            <v>M</v>
          </cell>
          <cell r="F11">
            <v>883</v>
          </cell>
          <cell r="G11">
            <v>6890</v>
          </cell>
          <cell r="H11">
            <v>969</v>
          </cell>
          <cell r="I11">
            <v>7544</v>
          </cell>
          <cell r="O11">
            <v>6890</v>
          </cell>
          <cell r="P11" t="str">
            <v>내선전공</v>
          </cell>
          <cell r="Q11">
            <v>0.54</v>
          </cell>
          <cell r="R11">
            <v>0.54</v>
          </cell>
          <cell r="U11">
            <v>0</v>
          </cell>
          <cell r="V11">
            <v>1</v>
          </cell>
          <cell r="W11" t="str">
            <v>전7-1</v>
          </cell>
          <cell r="X11">
            <v>0.1</v>
          </cell>
          <cell r="Y11" t="str">
            <v>통신내선공</v>
          </cell>
          <cell r="Z11">
            <v>0.54</v>
          </cell>
          <cell r="AA11">
            <v>0.54</v>
          </cell>
          <cell r="AD11">
            <v>0</v>
          </cell>
          <cell r="AE11">
            <v>1</v>
          </cell>
          <cell r="AF11" t="str">
            <v>통3-3-1</v>
          </cell>
          <cell r="AG11">
            <v>0.1</v>
          </cell>
        </row>
        <row r="12">
          <cell r="B12">
            <v>9</v>
          </cell>
          <cell r="C12" t="str">
            <v>강제전선관</v>
          </cell>
          <cell r="D12" t="str">
            <v xml:space="preserve">ST 104C </v>
          </cell>
          <cell r="E12" t="str">
            <v>M</v>
          </cell>
          <cell r="F12">
            <v>883</v>
          </cell>
          <cell r="G12">
            <v>11120</v>
          </cell>
          <cell r="H12">
            <v>969</v>
          </cell>
          <cell r="I12">
            <v>12002</v>
          </cell>
          <cell r="O12">
            <v>11120</v>
          </cell>
          <cell r="P12" t="str">
            <v>내선전공</v>
          </cell>
          <cell r="Q12">
            <v>0.71</v>
          </cell>
          <cell r="R12">
            <v>0.71</v>
          </cell>
          <cell r="U12">
            <v>0</v>
          </cell>
          <cell r="V12">
            <v>1</v>
          </cell>
          <cell r="W12" t="str">
            <v>전7-1</v>
          </cell>
          <cell r="X12">
            <v>0.1</v>
          </cell>
          <cell r="Y12" t="str">
            <v>통신내선공</v>
          </cell>
          <cell r="Z12">
            <v>0.71</v>
          </cell>
          <cell r="AA12">
            <v>0.71</v>
          </cell>
          <cell r="AD12">
            <v>0</v>
          </cell>
          <cell r="AE12">
            <v>1</v>
          </cell>
          <cell r="AF12" t="str">
            <v>통3-3-1</v>
          </cell>
          <cell r="AG12">
            <v>0.1</v>
          </cell>
        </row>
        <row r="13">
          <cell r="B13">
            <v>11</v>
          </cell>
          <cell r="C13" t="str">
            <v>경질비닐전선관</v>
          </cell>
          <cell r="D13" t="str">
            <v>HI 16C</v>
          </cell>
          <cell r="E13" t="str">
            <v>M</v>
          </cell>
          <cell r="F13">
            <v>889</v>
          </cell>
          <cell r="G13">
            <v>300</v>
          </cell>
          <cell r="H13">
            <v>964</v>
          </cell>
          <cell r="I13">
            <v>295</v>
          </cell>
          <cell r="K13">
            <v>237</v>
          </cell>
          <cell r="O13">
            <v>295</v>
          </cell>
          <cell r="P13" t="str">
            <v>내선전공</v>
          </cell>
          <cell r="Q13">
            <v>0.05</v>
          </cell>
          <cell r="R13">
            <v>0.05</v>
          </cell>
          <cell r="U13">
            <v>0</v>
          </cell>
          <cell r="V13">
            <v>1</v>
          </cell>
          <cell r="W13" t="str">
            <v>전7-1</v>
          </cell>
          <cell r="X13">
            <v>0.1</v>
          </cell>
          <cell r="Y13" t="str">
            <v>통신내선공</v>
          </cell>
          <cell r="Z13">
            <v>0.05</v>
          </cell>
          <cell r="AA13">
            <v>0.05</v>
          </cell>
          <cell r="AD13">
            <v>0</v>
          </cell>
          <cell r="AE13">
            <v>1</v>
          </cell>
          <cell r="AF13" t="str">
            <v>통3-3-1</v>
          </cell>
          <cell r="AG13">
            <v>0.1</v>
          </cell>
        </row>
        <row r="14">
          <cell r="B14">
            <v>12</v>
          </cell>
          <cell r="C14" t="str">
            <v>경질비닐전선관</v>
          </cell>
          <cell r="D14" t="str">
            <v>HI 22C</v>
          </cell>
          <cell r="E14" t="str">
            <v>M</v>
          </cell>
          <cell r="F14">
            <v>889</v>
          </cell>
          <cell r="G14">
            <v>350</v>
          </cell>
          <cell r="H14">
            <v>964</v>
          </cell>
          <cell r="I14">
            <v>352</v>
          </cell>
          <cell r="K14">
            <v>281</v>
          </cell>
          <cell r="O14">
            <v>350</v>
          </cell>
          <cell r="P14" t="str">
            <v>내선전공</v>
          </cell>
          <cell r="Q14">
            <v>0.06</v>
          </cell>
          <cell r="R14">
            <v>0.06</v>
          </cell>
          <cell r="U14">
            <v>0</v>
          </cell>
          <cell r="V14">
            <v>1</v>
          </cell>
          <cell r="W14" t="str">
            <v>전7-1</v>
          </cell>
          <cell r="X14">
            <v>0.1</v>
          </cell>
          <cell r="Y14" t="str">
            <v>통신내선공</v>
          </cell>
          <cell r="Z14">
            <v>0.06</v>
          </cell>
          <cell r="AA14">
            <v>0.06</v>
          </cell>
          <cell r="AD14">
            <v>0</v>
          </cell>
          <cell r="AE14">
            <v>1</v>
          </cell>
          <cell r="AF14" t="str">
            <v>통3-3-1</v>
          </cell>
          <cell r="AG14">
            <v>0.1</v>
          </cell>
        </row>
        <row r="15">
          <cell r="B15">
            <v>12.5</v>
          </cell>
          <cell r="C15" t="str">
            <v>경질비닐전선관(옥외)</v>
          </cell>
          <cell r="D15" t="str">
            <v>HI 22C</v>
          </cell>
          <cell r="E15" t="str">
            <v>M</v>
          </cell>
          <cell r="F15">
            <v>889</v>
          </cell>
          <cell r="G15">
            <v>350</v>
          </cell>
          <cell r="H15">
            <v>964</v>
          </cell>
          <cell r="I15">
            <v>352</v>
          </cell>
          <cell r="O15">
            <v>350</v>
          </cell>
          <cell r="P15" t="str">
            <v>내선전공</v>
          </cell>
          <cell r="Q15">
            <v>0.06</v>
          </cell>
          <cell r="R15">
            <v>4.2000000000000003E-2</v>
          </cell>
          <cell r="V15">
            <v>0.7</v>
          </cell>
          <cell r="W15" t="str">
            <v>전7-1</v>
          </cell>
          <cell r="X15">
            <v>0.1</v>
          </cell>
        </row>
        <row r="16">
          <cell r="B16">
            <v>13</v>
          </cell>
          <cell r="C16" t="str">
            <v>경질비닐전선관</v>
          </cell>
          <cell r="D16" t="str">
            <v>HI 28C</v>
          </cell>
          <cell r="E16" t="str">
            <v>M</v>
          </cell>
          <cell r="F16">
            <v>889</v>
          </cell>
          <cell r="G16">
            <v>675</v>
          </cell>
          <cell r="H16">
            <v>964</v>
          </cell>
          <cell r="I16">
            <v>682</v>
          </cell>
          <cell r="K16">
            <v>545</v>
          </cell>
          <cell r="O16">
            <v>675</v>
          </cell>
          <cell r="P16" t="str">
            <v>내선전공</v>
          </cell>
          <cell r="Q16">
            <v>0.08</v>
          </cell>
          <cell r="R16">
            <v>0.08</v>
          </cell>
          <cell r="U16">
            <v>0</v>
          </cell>
          <cell r="V16">
            <v>1</v>
          </cell>
          <cell r="W16" t="str">
            <v>전7-1</v>
          </cell>
          <cell r="X16">
            <v>0.1</v>
          </cell>
          <cell r="Y16" t="str">
            <v>통신내선공</v>
          </cell>
          <cell r="Z16">
            <v>0.08</v>
          </cell>
          <cell r="AA16">
            <v>0.08</v>
          </cell>
          <cell r="AD16">
            <v>0</v>
          </cell>
          <cell r="AE16">
            <v>1</v>
          </cell>
          <cell r="AF16" t="str">
            <v>통3-3-1</v>
          </cell>
          <cell r="AG16">
            <v>0.1</v>
          </cell>
        </row>
        <row r="17">
          <cell r="B17">
            <v>13.5</v>
          </cell>
          <cell r="C17" t="str">
            <v>경질비닐전선관(옥외)</v>
          </cell>
          <cell r="D17" t="str">
            <v>HI 28C</v>
          </cell>
          <cell r="E17" t="str">
            <v>M</v>
          </cell>
          <cell r="F17">
            <v>889</v>
          </cell>
          <cell r="G17">
            <v>675</v>
          </cell>
          <cell r="H17">
            <v>964</v>
          </cell>
          <cell r="I17">
            <v>682</v>
          </cell>
          <cell r="K17">
            <v>545</v>
          </cell>
          <cell r="O17">
            <v>675</v>
          </cell>
          <cell r="P17" t="str">
            <v>내선전공</v>
          </cell>
          <cell r="Q17">
            <v>0.08</v>
          </cell>
          <cell r="R17">
            <v>5.6000000000000001E-2</v>
          </cell>
          <cell r="V17">
            <v>0.7</v>
          </cell>
          <cell r="W17" t="str">
            <v>전7-1</v>
          </cell>
          <cell r="X17">
            <v>0.1</v>
          </cell>
        </row>
        <row r="18">
          <cell r="B18">
            <v>14</v>
          </cell>
          <cell r="C18" t="str">
            <v>경질비닐전선관</v>
          </cell>
          <cell r="D18" t="str">
            <v>HI 36C</v>
          </cell>
          <cell r="E18" t="str">
            <v>M</v>
          </cell>
          <cell r="F18">
            <v>889</v>
          </cell>
          <cell r="G18">
            <v>975</v>
          </cell>
          <cell r="H18">
            <v>964</v>
          </cell>
          <cell r="I18">
            <v>988</v>
          </cell>
          <cell r="O18">
            <v>975</v>
          </cell>
          <cell r="P18" t="str">
            <v>내선전공</v>
          </cell>
          <cell r="Q18">
            <v>0.1</v>
          </cell>
          <cell r="R18">
            <v>0.1</v>
          </cell>
          <cell r="U18">
            <v>0</v>
          </cell>
          <cell r="V18">
            <v>1</v>
          </cell>
          <cell r="W18" t="str">
            <v>전7-1</v>
          </cell>
          <cell r="X18">
            <v>0.1</v>
          </cell>
          <cell r="Y18" t="str">
            <v>통신내선공</v>
          </cell>
          <cell r="Z18">
            <v>0.1</v>
          </cell>
          <cell r="AA18">
            <v>0.1</v>
          </cell>
          <cell r="AD18">
            <v>0</v>
          </cell>
          <cell r="AE18">
            <v>1</v>
          </cell>
          <cell r="AF18" t="str">
            <v>통3-3-1</v>
          </cell>
          <cell r="AG18">
            <v>0.1</v>
          </cell>
        </row>
        <row r="19">
          <cell r="B19">
            <v>14.5</v>
          </cell>
          <cell r="C19" t="str">
            <v>경질비닐전선관(옥외)</v>
          </cell>
          <cell r="D19" t="str">
            <v>HI 36C</v>
          </cell>
          <cell r="E19" t="str">
            <v>M</v>
          </cell>
          <cell r="F19">
            <v>889</v>
          </cell>
          <cell r="G19">
            <v>975</v>
          </cell>
          <cell r="H19">
            <v>964</v>
          </cell>
          <cell r="I19">
            <v>988</v>
          </cell>
          <cell r="O19">
            <v>975</v>
          </cell>
          <cell r="P19" t="str">
            <v>내선전공</v>
          </cell>
          <cell r="Q19">
            <v>0.1</v>
          </cell>
          <cell r="R19">
            <v>7.0000000000000007E-2</v>
          </cell>
          <cell r="V19">
            <v>0.7</v>
          </cell>
          <cell r="W19" t="str">
            <v>전7-1</v>
          </cell>
          <cell r="X19">
            <v>0.1</v>
          </cell>
        </row>
        <row r="20">
          <cell r="B20">
            <v>15</v>
          </cell>
          <cell r="C20" t="str">
            <v>경질비닐전선관</v>
          </cell>
          <cell r="D20" t="str">
            <v xml:space="preserve">HI 42C </v>
          </cell>
          <cell r="E20" t="str">
            <v>M</v>
          </cell>
          <cell r="F20">
            <v>889</v>
          </cell>
          <cell r="G20">
            <v>1275</v>
          </cell>
          <cell r="H20">
            <v>964</v>
          </cell>
          <cell r="I20">
            <v>1293</v>
          </cell>
          <cell r="O20">
            <v>1275</v>
          </cell>
          <cell r="P20" t="str">
            <v>내선전공</v>
          </cell>
          <cell r="Q20">
            <v>0.13</v>
          </cell>
          <cell r="R20">
            <v>0.13</v>
          </cell>
          <cell r="U20">
            <v>0</v>
          </cell>
          <cell r="V20">
            <v>1</v>
          </cell>
          <cell r="W20" t="str">
            <v>전7-1</v>
          </cell>
          <cell r="X20">
            <v>0.1</v>
          </cell>
          <cell r="Y20" t="str">
            <v>통신내선공</v>
          </cell>
          <cell r="Z20">
            <v>0.13</v>
          </cell>
          <cell r="AA20">
            <v>0.13</v>
          </cell>
          <cell r="AD20">
            <v>0</v>
          </cell>
          <cell r="AE20">
            <v>1</v>
          </cell>
          <cell r="AF20" t="str">
            <v>통3-3-1</v>
          </cell>
          <cell r="AG20">
            <v>0.1</v>
          </cell>
        </row>
        <row r="21">
          <cell r="B21">
            <v>16</v>
          </cell>
          <cell r="C21" t="str">
            <v>경질비닐전선관</v>
          </cell>
          <cell r="D21" t="str">
            <v xml:space="preserve">HI 54C </v>
          </cell>
          <cell r="E21" t="str">
            <v>M</v>
          </cell>
          <cell r="F21">
            <v>889</v>
          </cell>
          <cell r="G21">
            <v>1800</v>
          </cell>
          <cell r="H21">
            <v>964</v>
          </cell>
          <cell r="I21">
            <v>1835</v>
          </cell>
          <cell r="O21">
            <v>1800</v>
          </cell>
          <cell r="P21" t="str">
            <v>내선전공</v>
          </cell>
          <cell r="Q21">
            <v>0.19</v>
          </cell>
          <cell r="R21">
            <v>0.19</v>
          </cell>
          <cell r="U21">
            <v>0</v>
          </cell>
          <cell r="V21">
            <v>1</v>
          </cell>
          <cell r="W21" t="str">
            <v>전7-1</v>
          </cell>
          <cell r="X21">
            <v>0.1</v>
          </cell>
          <cell r="Y21" t="str">
            <v>통신내선공</v>
          </cell>
          <cell r="Z21">
            <v>0.19</v>
          </cell>
          <cell r="AA21">
            <v>0.19</v>
          </cell>
          <cell r="AD21">
            <v>0</v>
          </cell>
          <cell r="AE21">
            <v>1</v>
          </cell>
          <cell r="AF21" t="str">
            <v>통3-3-1</v>
          </cell>
          <cell r="AG21">
            <v>0.1</v>
          </cell>
        </row>
        <row r="22">
          <cell r="B22">
            <v>17</v>
          </cell>
          <cell r="C22" t="str">
            <v>경질비닐전선관</v>
          </cell>
          <cell r="D22" t="str">
            <v xml:space="preserve">HI 70C </v>
          </cell>
          <cell r="E22" t="str">
            <v>M</v>
          </cell>
          <cell r="F22">
            <v>889</v>
          </cell>
          <cell r="G22">
            <v>2325</v>
          </cell>
          <cell r="H22">
            <v>964</v>
          </cell>
          <cell r="I22">
            <v>2362</v>
          </cell>
          <cell r="O22">
            <v>2325</v>
          </cell>
          <cell r="P22" t="str">
            <v>내선전공</v>
          </cell>
          <cell r="Q22">
            <v>0.28000000000000003</v>
          </cell>
          <cell r="R22">
            <v>0.28000000000000003</v>
          </cell>
          <cell r="U22">
            <v>0</v>
          </cell>
          <cell r="V22">
            <v>1</v>
          </cell>
          <cell r="W22" t="str">
            <v>전7-1</v>
          </cell>
          <cell r="X22">
            <v>0.1</v>
          </cell>
          <cell r="Y22" t="str">
            <v>통신내선공</v>
          </cell>
          <cell r="Z22">
            <v>0.28000000000000003</v>
          </cell>
          <cell r="AA22">
            <v>0.28000000000000003</v>
          </cell>
          <cell r="AD22">
            <v>0</v>
          </cell>
          <cell r="AE22">
            <v>1</v>
          </cell>
          <cell r="AF22" t="str">
            <v>통3-3-1</v>
          </cell>
          <cell r="AG22">
            <v>0.1</v>
          </cell>
        </row>
        <row r="23">
          <cell r="B23">
            <v>18</v>
          </cell>
          <cell r="C23" t="str">
            <v>경질비닐전선관</v>
          </cell>
          <cell r="D23" t="str">
            <v xml:space="preserve">HI 82C </v>
          </cell>
          <cell r="E23" t="str">
            <v>M</v>
          </cell>
          <cell r="F23">
            <v>889</v>
          </cell>
          <cell r="G23">
            <v>3500</v>
          </cell>
          <cell r="H23">
            <v>964</v>
          </cell>
          <cell r="I23">
            <v>3600</v>
          </cell>
          <cell r="O23">
            <v>3500</v>
          </cell>
          <cell r="P23" t="str">
            <v>내선전공</v>
          </cell>
          <cell r="Q23">
            <v>0.37</v>
          </cell>
          <cell r="R23">
            <v>0.37</v>
          </cell>
          <cell r="U23">
            <v>0</v>
          </cell>
          <cell r="V23">
            <v>1</v>
          </cell>
          <cell r="W23" t="str">
            <v>전7-1</v>
          </cell>
          <cell r="X23">
            <v>0.1</v>
          </cell>
          <cell r="Y23" t="str">
            <v>통신내선공</v>
          </cell>
          <cell r="Z23">
            <v>0.37</v>
          </cell>
          <cell r="AA23">
            <v>0.37</v>
          </cell>
          <cell r="AD23">
            <v>0</v>
          </cell>
          <cell r="AE23">
            <v>1</v>
          </cell>
          <cell r="AF23" t="str">
            <v>통3-3-1</v>
          </cell>
          <cell r="AG23">
            <v>0.1</v>
          </cell>
        </row>
        <row r="24">
          <cell r="B24">
            <v>19</v>
          </cell>
          <cell r="C24" t="str">
            <v>경질비닐전선관</v>
          </cell>
          <cell r="D24" t="str">
            <v xml:space="preserve">HI 104C </v>
          </cell>
          <cell r="E24" t="str">
            <v>M</v>
          </cell>
          <cell r="F24">
            <v>889</v>
          </cell>
          <cell r="G24">
            <v>4250</v>
          </cell>
          <cell r="H24">
            <v>964</v>
          </cell>
          <cell r="I24">
            <v>5130</v>
          </cell>
          <cell r="O24">
            <v>4250</v>
          </cell>
          <cell r="P24" t="str">
            <v>내선전공</v>
          </cell>
          <cell r="Q24">
            <v>0.46</v>
          </cell>
          <cell r="R24">
            <v>0.46</v>
          </cell>
          <cell r="U24">
            <v>0</v>
          </cell>
          <cell r="V24">
            <v>1</v>
          </cell>
          <cell r="W24" t="str">
            <v>전7-1</v>
          </cell>
          <cell r="X24">
            <v>0.1</v>
          </cell>
          <cell r="Y24" t="str">
            <v>통신내선공</v>
          </cell>
          <cell r="Z24">
            <v>0.46</v>
          </cell>
          <cell r="AA24">
            <v>0.46</v>
          </cell>
          <cell r="AD24">
            <v>0</v>
          </cell>
          <cell r="AE24">
            <v>1</v>
          </cell>
          <cell r="AF24" t="str">
            <v>통3-3-1</v>
          </cell>
          <cell r="AG24">
            <v>0.1</v>
          </cell>
        </row>
        <row r="25">
          <cell r="B25">
            <v>21</v>
          </cell>
          <cell r="C25" t="str">
            <v>1종 금속제 가요전선관</v>
          </cell>
          <cell r="D25" t="str">
            <v>고장력 16C 비방수</v>
          </cell>
          <cell r="E25" t="str">
            <v>M</v>
          </cell>
          <cell r="F25">
            <v>884</v>
          </cell>
          <cell r="G25">
            <v>480</v>
          </cell>
          <cell r="H25">
            <v>967</v>
          </cell>
          <cell r="I25">
            <v>480</v>
          </cell>
          <cell r="O25">
            <v>480</v>
          </cell>
          <cell r="P25" t="str">
            <v>내선전공</v>
          </cell>
          <cell r="Q25">
            <v>3.9E-2</v>
          </cell>
          <cell r="R25">
            <v>3.9E-2</v>
          </cell>
          <cell r="U25">
            <v>0</v>
          </cell>
          <cell r="V25">
            <v>1</v>
          </cell>
          <cell r="W25" t="str">
            <v>전7-1</v>
          </cell>
          <cell r="X25">
            <v>0.1</v>
          </cell>
          <cell r="Y25" t="str">
            <v>통신내선공</v>
          </cell>
          <cell r="Z25">
            <v>3.9E-2</v>
          </cell>
          <cell r="AA25">
            <v>3.9E-2</v>
          </cell>
          <cell r="AD25">
            <v>0</v>
          </cell>
          <cell r="AE25">
            <v>1</v>
          </cell>
          <cell r="AF25" t="str">
            <v>통3-3-1</v>
          </cell>
          <cell r="AG25">
            <v>0.1</v>
          </cell>
        </row>
        <row r="26">
          <cell r="B26">
            <v>22</v>
          </cell>
          <cell r="C26" t="str">
            <v>1종 금속제 가요전선관</v>
          </cell>
          <cell r="D26" t="str">
            <v>고장력 22C 비방수</v>
          </cell>
          <cell r="E26" t="str">
            <v>M</v>
          </cell>
          <cell r="F26">
            <v>884</v>
          </cell>
          <cell r="G26">
            <v>730</v>
          </cell>
          <cell r="H26">
            <v>967</v>
          </cell>
          <cell r="I26">
            <v>730</v>
          </cell>
          <cell r="O26">
            <v>730</v>
          </cell>
          <cell r="P26" t="str">
            <v>내선전공</v>
          </cell>
          <cell r="Q26">
            <v>4.9000000000000002E-2</v>
          </cell>
          <cell r="R26">
            <v>4.9000000000000002E-2</v>
          </cell>
          <cell r="U26">
            <v>0</v>
          </cell>
          <cell r="V26">
            <v>1</v>
          </cell>
          <cell r="W26" t="str">
            <v>전7-1</v>
          </cell>
          <cell r="X26">
            <v>0.1</v>
          </cell>
          <cell r="Y26" t="str">
            <v>통신내선공</v>
          </cell>
          <cell r="Z26">
            <v>4.9000000000000002E-2</v>
          </cell>
          <cell r="AA26">
            <v>4.9000000000000002E-2</v>
          </cell>
          <cell r="AD26">
            <v>0</v>
          </cell>
          <cell r="AE26">
            <v>1</v>
          </cell>
          <cell r="AF26" t="str">
            <v>통3-3-1</v>
          </cell>
          <cell r="AG26">
            <v>0.1</v>
          </cell>
        </row>
        <row r="27">
          <cell r="B27">
            <v>23</v>
          </cell>
          <cell r="C27" t="str">
            <v>1종 금속제 가요전선관</v>
          </cell>
          <cell r="D27" t="str">
            <v>고장력 28C 비방수</v>
          </cell>
          <cell r="E27" t="str">
            <v>M</v>
          </cell>
          <cell r="F27">
            <v>884</v>
          </cell>
          <cell r="G27">
            <v>1340</v>
          </cell>
          <cell r="H27">
            <v>967</v>
          </cell>
          <cell r="I27">
            <v>1340</v>
          </cell>
          <cell r="O27">
            <v>1340</v>
          </cell>
          <cell r="P27" t="str">
            <v>내선전공</v>
          </cell>
          <cell r="Q27">
            <v>6.3E-2</v>
          </cell>
          <cell r="R27">
            <v>6.3E-2</v>
          </cell>
          <cell r="U27">
            <v>0</v>
          </cell>
          <cell r="V27">
            <v>1</v>
          </cell>
          <cell r="W27" t="str">
            <v>전7-1</v>
          </cell>
          <cell r="X27">
            <v>0.1</v>
          </cell>
          <cell r="Y27" t="str">
            <v>통신내선공</v>
          </cell>
          <cell r="Z27">
            <v>6.3E-2</v>
          </cell>
          <cell r="AA27">
            <v>6.3E-2</v>
          </cell>
          <cell r="AD27">
            <v>0</v>
          </cell>
          <cell r="AE27">
            <v>1</v>
          </cell>
          <cell r="AF27" t="str">
            <v>통3-3-1</v>
          </cell>
          <cell r="AG27">
            <v>0.1</v>
          </cell>
        </row>
        <row r="28">
          <cell r="B28">
            <v>24</v>
          </cell>
          <cell r="C28" t="str">
            <v>1종 금속제 가요전선관</v>
          </cell>
          <cell r="D28" t="str">
            <v>고장력 36C 비방수</v>
          </cell>
          <cell r="E28" t="str">
            <v>M</v>
          </cell>
          <cell r="F28">
            <v>884</v>
          </cell>
          <cell r="G28">
            <v>1750</v>
          </cell>
          <cell r="H28">
            <v>967</v>
          </cell>
          <cell r="I28">
            <v>1750</v>
          </cell>
          <cell r="O28">
            <v>1750</v>
          </cell>
          <cell r="P28" t="str">
            <v>내선전공</v>
          </cell>
          <cell r="Q28">
            <v>7.6999999999999999E-2</v>
          </cell>
          <cell r="R28">
            <v>7.6999999999999999E-2</v>
          </cell>
          <cell r="U28">
            <v>0</v>
          </cell>
          <cell r="V28">
            <v>1</v>
          </cell>
          <cell r="W28" t="str">
            <v>전7-1</v>
          </cell>
          <cell r="X28">
            <v>0.1</v>
          </cell>
          <cell r="Y28" t="str">
            <v>통신내선공</v>
          </cell>
          <cell r="Z28">
            <v>7.6999999999999999E-2</v>
          </cell>
          <cell r="AA28">
            <v>7.6999999999999999E-2</v>
          </cell>
          <cell r="AD28">
            <v>0</v>
          </cell>
          <cell r="AE28">
            <v>1</v>
          </cell>
          <cell r="AF28" t="str">
            <v>통3-3-1</v>
          </cell>
          <cell r="AG28">
            <v>0.1</v>
          </cell>
        </row>
        <row r="29">
          <cell r="B29">
            <v>25</v>
          </cell>
          <cell r="C29" t="str">
            <v>1종 금속제 가요전선관</v>
          </cell>
          <cell r="D29" t="str">
            <v>고장력 42C 비방수</v>
          </cell>
          <cell r="E29" t="str">
            <v>M</v>
          </cell>
          <cell r="F29">
            <v>884</v>
          </cell>
          <cell r="G29">
            <v>2250</v>
          </cell>
          <cell r="H29">
            <v>967</v>
          </cell>
          <cell r="I29">
            <v>2250</v>
          </cell>
          <cell r="O29">
            <v>2250</v>
          </cell>
          <cell r="P29" t="str">
            <v>내선전공</v>
          </cell>
          <cell r="Q29">
            <v>9.0999999999999998E-2</v>
          </cell>
          <cell r="R29">
            <v>9.0999999999999998E-2</v>
          </cell>
          <cell r="U29">
            <v>0</v>
          </cell>
          <cell r="V29">
            <v>1</v>
          </cell>
          <cell r="W29" t="str">
            <v>전7-1</v>
          </cell>
          <cell r="X29">
            <v>0.1</v>
          </cell>
          <cell r="Y29" t="str">
            <v>통신내선공</v>
          </cell>
          <cell r="Z29">
            <v>9.0999999999999998E-2</v>
          </cell>
          <cell r="AA29">
            <v>9.0999999999999998E-2</v>
          </cell>
          <cell r="AD29">
            <v>0</v>
          </cell>
          <cell r="AE29">
            <v>1</v>
          </cell>
          <cell r="AF29" t="str">
            <v>통3-3-1</v>
          </cell>
          <cell r="AG29">
            <v>0.1</v>
          </cell>
        </row>
        <row r="30">
          <cell r="B30">
            <v>26</v>
          </cell>
          <cell r="C30" t="str">
            <v>1종 금속제 가요전선관</v>
          </cell>
          <cell r="D30" t="str">
            <v>고장력 54C 비방수</v>
          </cell>
          <cell r="E30" t="str">
            <v>M</v>
          </cell>
          <cell r="F30">
            <v>884</v>
          </cell>
          <cell r="G30">
            <v>3130</v>
          </cell>
          <cell r="H30">
            <v>967</v>
          </cell>
          <cell r="I30">
            <v>3130</v>
          </cell>
          <cell r="O30">
            <v>3130</v>
          </cell>
          <cell r="P30" t="str">
            <v>내선전공</v>
          </cell>
          <cell r="Q30">
            <v>0.13</v>
          </cell>
          <cell r="R30">
            <v>0.13</v>
          </cell>
          <cell r="U30">
            <v>0</v>
          </cell>
          <cell r="V30">
            <v>1</v>
          </cell>
          <cell r="W30" t="str">
            <v>전7-1</v>
          </cell>
          <cell r="X30">
            <v>0.1</v>
          </cell>
          <cell r="Y30" t="str">
            <v>통신내선공</v>
          </cell>
          <cell r="Z30">
            <v>0.13</v>
          </cell>
          <cell r="AA30">
            <v>0.13</v>
          </cell>
          <cell r="AD30">
            <v>0</v>
          </cell>
          <cell r="AE30">
            <v>1</v>
          </cell>
          <cell r="AF30" t="str">
            <v>통3-3-1</v>
          </cell>
          <cell r="AG30">
            <v>0.1</v>
          </cell>
        </row>
        <row r="31">
          <cell r="B31">
            <v>27</v>
          </cell>
          <cell r="C31" t="str">
            <v>1종 금속제 가요전선관</v>
          </cell>
          <cell r="D31" t="str">
            <v>고장력 70C 비방수</v>
          </cell>
          <cell r="E31" t="str">
            <v>M</v>
          </cell>
          <cell r="F31">
            <v>884</v>
          </cell>
          <cell r="G31">
            <v>4750</v>
          </cell>
          <cell r="H31">
            <v>967</v>
          </cell>
          <cell r="I31">
            <v>4750</v>
          </cell>
          <cell r="O31">
            <v>4750</v>
          </cell>
          <cell r="P31" t="str">
            <v>내선전공</v>
          </cell>
          <cell r="Q31">
            <v>0.15</v>
          </cell>
          <cell r="R31">
            <v>0.15</v>
          </cell>
          <cell r="U31">
            <v>0</v>
          </cell>
          <cell r="V31">
            <v>1</v>
          </cell>
          <cell r="W31" t="str">
            <v>전7-1</v>
          </cell>
          <cell r="X31">
            <v>0.1</v>
          </cell>
          <cell r="Y31" t="str">
            <v>통신내선공</v>
          </cell>
          <cell r="Z31">
            <v>0.15</v>
          </cell>
          <cell r="AA31">
            <v>0.15</v>
          </cell>
          <cell r="AD31">
            <v>0</v>
          </cell>
          <cell r="AE31">
            <v>1</v>
          </cell>
          <cell r="AF31" t="str">
            <v>통3-3-1</v>
          </cell>
          <cell r="AG31">
            <v>0.1</v>
          </cell>
        </row>
        <row r="32">
          <cell r="B32">
            <v>28</v>
          </cell>
          <cell r="C32" t="str">
            <v>1종 금속제 가요전선관</v>
          </cell>
          <cell r="D32" t="str">
            <v>고장력 82C 비방수</v>
          </cell>
          <cell r="E32" t="str">
            <v>M</v>
          </cell>
          <cell r="F32">
            <v>884</v>
          </cell>
          <cell r="G32">
            <v>9380</v>
          </cell>
          <cell r="H32">
            <v>967</v>
          </cell>
          <cell r="I32">
            <v>9380</v>
          </cell>
          <cell r="O32">
            <v>9380</v>
          </cell>
          <cell r="P32" t="str">
            <v>내선전공</v>
          </cell>
          <cell r="Q32">
            <v>0.15</v>
          </cell>
          <cell r="R32">
            <v>0.15</v>
          </cell>
          <cell r="U32">
            <v>0</v>
          </cell>
          <cell r="V32">
            <v>1</v>
          </cell>
          <cell r="W32" t="str">
            <v>전7-1</v>
          </cell>
          <cell r="X32">
            <v>0.1</v>
          </cell>
          <cell r="Y32" t="str">
            <v>통신내선공</v>
          </cell>
          <cell r="Z32">
            <v>0.15</v>
          </cell>
          <cell r="AA32">
            <v>0.15</v>
          </cell>
          <cell r="AD32">
            <v>0</v>
          </cell>
          <cell r="AE32">
            <v>1</v>
          </cell>
          <cell r="AF32" t="str">
            <v>통3-3-1</v>
          </cell>
          <cell r="AG32">
            <v>0.1</v>
          </cell>
        </row>
        <row r="33">
          <cell r="B33">
            <v>29</v>
          </cell>
          <cell r="C33" t="str">
            <v>1종 금속제 가요전선관</v>
          </cell>
          <cell r="D33" t="str">
            <v>고장력 104C 비방수</v>
          </cell>
          <cell r="E33" t="str">
            <v>M</v>
          </cell>
          <cell r="F33">
            <v>884</v>
          </cell>
          <cell r="G33">
            <v>11250</v>
          </cell>
          <cell r="H33">
            <v>967</v>
          </cell>
          <cell r="I33">
            <v>11250</v>
          </cell>
          <cell r="O33">
            <v>11250</v>
          </cell>
          <cell r="P33" t="str">
            <v>내선전공</v>
          </cell>
          <cell r="Q33">
            <v>0.15</v>
          </cell>
          <cell r="R33">
            <v>0.15</v>
          </cell>
          <cell r="U33">
            <v>0</v>
          </cell>
          <cell r="V33">
            <v>1</v>
          </cell>
          <cell r="W33" t="str">
            <v>전7-1</v>
          </cell>
          <cell r="X33">
            <v>0.1</v>
          </cell>
          <cell r="Y33" t="str">
            <v>통신내선공</v>
          </cell>
          <cell r="Z33">
            <v>0.15</v>
          </cell>
          <cell r="AA33">
            <v>0.15</v>
          </cell>
          <cell r="AD33">
            <v>0</v>
          </cell>
          <cell r="AE33">
            <v>1</v>
          </cell>
          <cell r="AF33" t="str">
            <v>통3-3-1</v>
          </cell>
          <cell r="AG33">
            <v>0.1</v>
          </cell>
        </row>
        <row r="34">
          <cell r="B34">
            <v>31</v>
          </cell>
          <cell r="C34" t="str">
            <v>1종 금속제 가요전선관</v>
          </cell>
          <cell r="D34" t="str">
            <v>고장력 16C 방수</v>
          </cell>
          <cell r="E34" t="str">
            <v>M</v>
          </cell>
          <cell r="F34">
            <v>884</v>
          </cell>
          <cell r="G34">
            <v>1050</v>
          </cell>
          <cell r="H34">
            <v>967</v>
          </cell>
          <cell r="I34">
            <v>1050</v>
          </cell>
          <cell r="O34">
            <v>1050</v>
          </cell>
          <cell r="P34" t="str">
            <v>내선전공</v>
          </cell>
          <cell r="Q34">
            <v>3.9E-2</v>
          </cell>
          <cell r="R34">
            <v>3.9E-2</v>
          </cell>
          <cell r="U34">
            <v>0</v>
          </cell>
          <cell r="V34">
            <v>1</v>
          </cell>
          <cell r="W34" t="str">
            <v>전7-1</v>
          </cell>
          <cell r="X34">
            <v>0.1</v>
          </cell>
          <cell r="Y34" t="str">
            <v>통신내선공</v>
          </cell>
          <cell r="Z34">
            <v>3.9E-2</v>
          </cell>
          <cell r="AA34">
            <v>3.9E-2</v>
          </cell>
          <cell r="AD34">
            <v>0</v>
          </cell>
          <cell r="AE34">
            <v>1</v>
          </cell>
          <cell r="AF34" t="str">
            <v>통3-3-1</v>
          </cell>
          <cell r="AG34">
            <v>0.1</v>
          </cell>
        </row>
        <row r="35">
          <cell r="B35">
            <v>32</v>
          </cell>
          <cell r="C35" t="str">
            <v>1종 금속제 가요전선관</v>
          </cell>
          <cell r="D35" t="str">
            <v>고장력 22C 방수</v>
          </cell>
          <cell r="E35" t="str">
            <v>M</v>
          </cell>
          <cell r="F35">
            <v>884</v>
          </cell>
          <cell r="G35">
            <v>1480</v>
          </cell>
          <cell r="H35">
            <v>967</v>
          </cell>
          <cell r="I35">
            <v>1480</v>
          </cell>
          <cell r="O35">
            <v>1480</v>
          </cell>
          <cell r="P35" t="str">
            <v>내선전공</v>
          </cell>
          <cell r="Q35">
            <v>4.9000000000000002E-2</v>
          </cell>
          <cell r="R35">
            <v>4.9000000000000002E-2</v>
          </cell>
          <cell r="U35">
            <v>0</v>
          </cell>
          <cell r="V35">
            <v>1</v>
          </cell>
          <cell r="W35" t="str">
            <v>전7-1</v>
          </cell>
          <cell r="X35">
            <v>0.1</v>
          </cell>
          <cell r="Y35" t="str">
            <v>통신내선공</v>
          </cell>
          <cell r="Z35">
            <v>4.9000000000000002E-2</v>
          </cell>
          <cell r="AA35">
            <v>4.9000000000000002E-2</v>
          </cell>
          <cell r="AD35">
            <v>0</v>
          </cell>
          <cell r="AE35">
            <v>1</v>
          </cell>
          <cell r="AF35" t="str">
            <v>통3-3-1</v>
          </cell>
          <cell r="AG35">
            <v>0.1</v>
          </cell>
        </row>
        <row r="36">
          <cell r="B36">
            <v>33</v>
          </cell>
          <cell r="C36" t="str">
            <v>1종 금속제 가요전선관</v>
          </cell>
          <cell r="D36" t="str">
            <v>고장력 28C 방수</v>
          </cell>
          <cell r="E36" t="str">
            <v>M</v>
          </cell>
          <cell r="F36">
            <v>884</v>
          </cell>
          <cell r="G36">
            <v>2100</v>
          </cell>
          <cell r="H36">
            <v>967</v>
          </cell>
          <cell r="I36">
            <v>2100</v>
          </cell>
          <cell r="O36">
            <v>2100</v>
          </cell>
          <cell r="P36" t="str">
            <v>내선전공</v>
          </cell>
          <cell r="Q36">
            <v>6.3E-2</v>
          </cell>
          <cell r="R36">
            <v>6.3E-2</v>
          </cell>
          <cell r="U36">
            <v>0</v>
          </cell>
          <cell r="V36">
            <v>1</v>
          </cell>
          <cell r="W36" t="str">
            <v>전7-1</v>
          </cell>
          <cell r="X36">
            <v>0.1</v>
          </cell>
          <cell r="Y36" t="str">
            <v>통신내선공</v>
          </cell>
          <cell r="Z36">
            <v>6.3E-2</v>
          </cell>
          <cell r="AA36">
            <v>6.3E-2</v>
          </cell>
          <cell r="AD36">
            <v>0</v>
          </cell>
          <cell r="AE36">
            <v>1</v>
          </cell>
          <cell r="AF36" t="str">
            <v>통3-3-1</v>
          </cell>
          <cell r="AG36">
            <v>0.1</v>
          </cell>
        </row>
        <row r="37">
          <cell r="B37">
            <v>34</v>
          </cell>
          <cell r="C37" t="str">
            <v>1종 금속제 가요전선관</v>
          </cell>
          <cell r="D37" t="str">
            <v>고장력 36C 방수</v>
          </cell>
          <cell r="E37" t="str">
            <v>M</v>
          </cell>
          <cell r="F37">
            <v>884</v>
          </cell>
          <cell r="G37">
            <v>2980</v>
          </cell>
          <cell r="H37">
            <v>967</v>
          </cell>
          <cell r="I37">
            <v>2980</v>
          </cell>
          <cell r="O37">
            <v>2980</v>
          </cell>
          <cell r="P37" t="str">
            <v>내선전공</v>
          </cell>
          <cell r="Q37">
            <v>7.6999999999999999E-2</v>
          </cell>
          <cell r="R37">
            <v>7.6999999999999999E-2</v>
          </cell>
          <cell r="U37">
            <v>0</v>
          </cell>
          <cell r="V37">
            <v>1</v>
          </cell>
          <cell r="W37" t="str">
            <v>전7-1</v>
          </cell>
          <cell r="X37">
            <v>0.1</v>
          </cell>
          <cell r="Y37" t="str">
            <v>통신내선공</v>
          </cell>
          <cell r="Z37">
            <v>7.6999999999999999E-2</v>
          </cell>
          <cell r="AA37">
            <v>7.6999999999999999E-2</v>
          </cell>
          <cell r="AD37">
            <v>0</v>
          </cell>
          <cell r="AE37">
            <v>1</v>
          </cell>
          <cell r="AF37" t="str">
            <v>통3-3-1</v>
          </cell>
          <cell r="AG37">
            <v>0.1</v>
          </cell>
        </row>
        <row r="38">
          <cell r="B38">
            <v>35</v>
          </cell>
          <cell r="C38" t="str">
            <v>1종 금속제 가요전선관</v>
          </cell>
          <cell r="D38" t="str">
            <v>고장력 42C 방수</v>
          </cell>
          <cell r="E38" t="str">
            <v>M</v>
          </cell>
          <cell r="F38">
            <v>884</v>
          </cell>
          <cell r="G38">
            <v>3760</v>
          </cell>
          <cell r="H38">
            <v>967</v>
          </cell>
          <cell r="I38">
            <v>3760</v>
          </cell>
          <cell r="O38">
            <v>3760</v>
          </cell>
          <cell r="P38" t="str">
            <v>내선전공</v>
          </cell>
          <cell r="Q38">
            <v>9.0999999999999998E-2</v>
          </cell>
          <cell r="R38">
            <v>9.0999999999999998E-2</v>
          </cell>
          <cell r="U38">
            <v>0</v>
          </cell>
          <cell r="V38">
            <v>1</v>
          </cell>
          <cell r="W38" t="str">
            <v>전7-1</v>
          </cell>
          <cell r="X38">
            <v>0.1</v>
          </cell>
          <cell r="Y38" t="str">
            <v>통신내선공</v>
          </cell>
          <cell r="Z38">
            <v>9.0999999999999998E-2</v>
          </cell>
          <cell r="AA38">
            <v>9.0999999999999998E-2</v>
          </cell>
          <cell r="AD38">
            <v>0</v>
          </cell>
          <cell r="AE38">
            <v>1</v>
          </cell>
          <cell r="AF38" t="str">
            <v>통3-3-1</v>
          </cell>
          <cell r="AG38">
            <v>0.1</v>
          </cell>
        </row>
        <row r="39">
          <cell r="B39">
            <v>36</v>
          </cell>
          <cell r="C39" t="str">
            <v>1종 금속제 가요전선관</v>
          </cell>
          <cell r="D39" t="str">
            <v>고장력 54C 방수</v>
          </cell>
          <cell r="E39" t="str">
            <v>M</v>
          </cell>
          <cell r="F39">
            <v>884</v>
          </cell>
          <cell r="G39">
            <v>5070</v>
          </cell>
          <cell r="H39">
            <v>967</v>
          </cell>
          <cell r="I39">
            <v>5070</v>
          </cell>
          <cell r="O39">
            <v>5070</v>
          </cell>
          <cell r="P39" t="str">
            <v>내선전공</v>
          </cell>
          <cell r="Q39">
            <v>0.13</v>
          </cell>
          <cell r="R39">
            <v>0.13</v>
          </cell>
          <cell r="U39">
            <v>0</v>
          </cell>
          <cell r="V39">
            <v>1</v>
          </cell>
          <cell r="W39" t="str">
            <v>전7-1</v>
          </cell>
          <cell r="X39">
            <v>0.1</v>
          </cell>
          <cell r="Y39" t="str">
            <v>통신내선공</v>
          </cell>
          <cell r="Z39">
            <v>0.13</v>
          </cell>
          <cell r="AA39">
            <v>0.13</v>
          </cell>
          <cell r="AD39">
            <v>0</v>
          </cell>
          <cell r="AE39">
            <v>1</v>
          </cell>
          <cell r="AF39" t="str">
            <v>통3-3-1</v>
          </cell>
          <cell r="AG39">
            <v>0.1</v>
          </cell>
        </row>
        <row r="40">
          <cell r="B40">
            <v>37</v>
          </cell>
          <cell r="C40" t="str">
            <v>1종 금속제 가요전선관</v>
          </cell>
          <cell r="D40" t="str">
            <v>고장력 70C 방수</v>
          </cell>
          <cell r="E40" t="str">
            <v>M</v>
          </cell>
          <cell r="F40">
            <v>884</v>
          </cell>
          <cell r="G40">
            <v>9490</v>
          </cell>
          <cell r="H40">
            <v>967</v>
          </cell>
          <cell r="I40">
            <v>9490</v>
          </cell>
          <cell r="O40">
            <v>9490</v>
          </cell>
          <cell r="P40" t="str">
            <v>내선전공</v>
          </cell>
          <cell r="Q40">
            <v>0.15</v>
          </cell>
          <cell r="R40">
            <v>0.15</v>
          </cell>
          <cell r="U40">
            <v>0</v>
          </cell>
          <cell r="V40">
            <v>1</v>
          </cell>
          <cell r="W40" t="str">
            <v>전7-1</v>
          </cell>
          <cell r="X40">
            <v>0.1</v>
          </cell>
          <cell r="Y40" t="str">
            <v>통신내선공</v>
          </cell>
          <cell r="Z40">
            <v>0.15</v>
          </cell>
          <cell r="AA40">
            <v>0.15</v>
          </cell>
          <cell r="AD40">
            <v>0</v>
          </cell>
          <cell r="AE40">
            <v>1</v>
          </cell>
          <cell r="AF40" t="str">
            <v>통3-3-1</v>
          </cell>
          <cell r="AG40">
            <v>0.1</v>
          </cell>
        </row>
        <row r="41">
          <cell r="B41">
            <v>38</v>
          </cell>
          <cell r="C41" t="str">
            <v>1종 금속제 가요전선관</v>
          </cell>
          <cell r="D41" t="str">
            <v>고장력 82C 방수</v>
          </cell>
          <cell r="E41" t="str">
            <v>M</v>
          </cell>
          <cell r="F41">
            <v>884</v>
          </cell>
          <cell r="G41">
            <v>13580</v>
          </cell>
          <cell r="H41">
            <v>967</v>
          </cell>
          <cell r="I41">
            <v>13580</v>
          </cell>
          <cell r="O41">
            <v>13580</v>
          </cell>
          <cell r="P41" t="str">
            <v>내선전공</v>
          </cell>
          <cell r="Q41">
            <v>0.15</v>
          </cell>
          <cell r="R41">
            <v>0.15</v>
          </cell>
          <cell r="U41">
            <v>0</v>
          </cell>
          <cell r="V41">
            <v>1</v>
          </cell>
          <cell r="W41" t="str">
            <v>전7-1</v>
          </cell>
          <cell r="X41">
            <v>0.1</v>
          </cell>
          <cell r="Y41" t="str">
            <v>통신내선공</v>
          </cell>
          <cell r="Z41">
            <v>0.15</v>
          </cell>
          <cell r="AA41">
            <v>0.15</v>
          </cell>
          <cell r="AD41">
            <v>0</v>
          </cell>
          <cell r="AE41">
            <v>1</v>
          </cell>
          <cell r="AF41" t="str">
            <v>통3-3-1</v>
          </cell>
          <cell r="AG41">
            <v>0.1</v>
          </cell>
        </row>
        <row r="42">
          <cell r="B42">
            <v>39</v>
          </cell>
          <cell r="C42" t="str">
            <v>1종 금속제 가요전선관</v>
          </cell>
          <cell r="D42" t="str">
            <v>고장력 104C 방수</v>
          </cell>
          <cell r="E42" t="str">
            <v>M</v>
          </cell>
          <cell r="F42">
            <v>884</v>
          </cell>
          <cell r="G42">
            <v>18480</v>
          </cell>
          <cell r="H42">
            <v>967</v>
          </cell>
          <cell r="I42">
            <v>18480</v>
          </cell>
          <cell r="O42">
            <v>18480</v>
          </cell>
          <cell r="P42" t="str">
            <v>내선전공</v>
          </cell>
          <cell r="Q42">
            <v>0.15</v>
          </cell>
          <cell r="R42">
            <v>0.15</v>
          </cell>
          <cell r="U42">
            <v>0</v>
          </cell>
          <cell r="V42">
            <v>1</v>
          </cell>
          <cell r="W42" t="str">
            <v>전7-1</v>
          </cell>
          <cell r="X42">
            <v>0.1</v>
          </cell>
          <cell r="Y42" t="str">
            <v>통신내선공</v>
          </cell>
          <cell r="Z42">
            <v>0.15</v>
          </cell>
          <cell r="AA42">
            <v>0.15</v>
          </cell>
          <cell r="AD42">
            <v>0</v>
          </cell>
          <cell r="AE42">
            <v>1</v>
          </cell>
          <cell r="AF42" t="str">
            <v>통3-3-1</v>
          </cell>
          <cell r="AG42">
            <v>0.1</v>
          </cell>
        </row>
        <row r="43">
          <cell r="B43">
            <v>41</v>
          </cell>
          <cell r="C43" t="str">
            <v>1종 금속제 가요전선관</v>
          </cell>
          <cell r="D43" t="str">
            <v>16C 비방수</v>
          </cell>
          <cell r="E43" t="str">
            <v>M</v>
          </cell>
          <cell r="F43">
            <v>884</v>
          </cell>
          <cell r="G43">
            <v>380</v>
          </cell>
          <cell r="K43">
            <v>240</v>
          </cell>
          <cell r="O43">
            <v>380</v>
          </cell>
          <cell r="P43" t="str">
            <v>내선전공</v>
          </cell>
          <cell r="Q43">
            <v>3.5000000000000003E-2</v>
          </cell>
          <cell r="R43">
            <v>3.5000000000000003E-2</v>
          </cell>
          <cell r="U43">
            <v>0</v>
          </cell>
          <cell r="V43">
            <v>1</v>
          </cell>
          <cell r="W43" t="str">
            <v>전7-1</v>
          </cell>
          <cell r="X43">
            <v>0.1</v>
          </cell>
          <cell r="Y43" t="str">
            <v>통신내선공</v>
          </cell>
          <cell r="Z43">
            <v>3.5000000000000003E-2</v>
          </cell>
          <cell r="AA43">
            <v>3.5000000000000003E-2</v>
          </cell>
          <cell r="AD43">
            <v>0</v>
          </cell>
          <cell r="AE43">
            <v>1</v>
          </cell>
          <cell r="AF43" t="str">
            <v>통3-3-1</v>
          </cell>
          <cell r="AG43">
            <v>0.1</v>
          </cell>
        </row>
        <row r="44">
          <cell r="B44">
            <v>42</v>
          </cell>
          <cell r="C44" t="str">
            <v>1종 금속제 가요전선관</v>
          </cell>
          <cell r="D44" t="str">
            <v>22C 비방수</v>
          </cell>
          <cell r="E44" t="str">
            <v>M</v>
          </cell>
          <cell r="F44">
            <v>884</v>
          </cell>
          <cell r="G44">
            <v>530</v>
          </cell>
          <cell r="O44">
            <v>530</v>
          </cell>
          <cell r="P44" t="str">
            <v>내선전공</v>
          </cell>
          <cell r="Q44">
            <v>4.3999999999999997E-2</v>
          </cell>
          <cell r="R44">
            <v>4.3999999999999997E-2</v>
          </cell>
          <cell r="U44">
            <v>0</v>
          </cell>
          <cell r="V44">
            <v>1</v>
          </cell>
          <cell r="W44" t="str">
            <v>전7-1</v>
          </cell>
          <cell r="X44">
            <v>0.1</v>
          </cell>
          <cell r="Y44" t="str">
            <v>통신내선공</v>
          </cell>
          <cell r="Z44">
            <v>4.3999999999999997E-2</v>
          </cell>
          <cell r="AA44">
            <v>4.3999999999999997E-2</v>
          </cell>
          <cell r="AD44">
            <v>0</v>
          </cell>
          <cell r="AE44">
            <v>1</v>
          </cell>
          <cell r="AF44" t="str">
            <v>통3-3-1</v>
          </cell>
          <cell r="AG44">
            <v>0.1</v>
          </cell>
        </row>
        <row r="45">
          <cell r="B45">
            <v>43</v>
          </cell>
          <cell r="C45" t="str">
            <v>1종 금속제 가요전선관</v>
          </cell>
          <cell r="D45" t="str">
            <v>28C 비방수</v>
          </cell>
          <cell r="E45" t="str">
            <v>M</v>
          </cell>
          <cell r="F45">
            <v>884</v>
          </cell>
          <cell r="G45">
            <v>1140</v>
          </cell>
          <cell r="O45">
            <v>1140</v>
          </cell>
          <cell r="P45" t="str">
            <v>내선전공</v>
          </cell>
          <cell r="Q45">
            <v>5.6000000000000001E-2</v>
          </cell>
          <cell r="R45">
            <v>5.6000000000000001E-2</v>
          </cell>
          <cell r="U45">
            <v>0</v>
          </cell>
          <cell r="V45">
            <v>1</v>
          </cell>
          <cell r="W45" t="str">
            <v>전7-1</v>
          </cell>
          <cell r="X45">
            <v>0.1</v>
          </cell>
          <cell r="Y45" t="str">
            <v>통신내선공</v>
          </cell>
          <cell r="Z45">
            <v>5.6000000000000001E-2</v>
          </cell>
          <cell r="AA45">
            <v>5.6000000000000001E-2</v>
          </cell>
          <cell r="AD45">
            <v>0</v>
          </cell>
          <cell r="AE45">
            <v>1</v>
          </cell>
          <cell r="AF45" t="str">
            <v>통3-3-1</v>
          </cell>
          <cell r="AG45">
            <v>0.1</v>
          </cell>
        </row>
        <row r="46">
          <cell r="B46">
            <v>44</v>
          </cell>
          <cell r="C46" t="str">
            <v>1종 금속제 가요전선관</v>
          </cell>
          <cell r="D46" t="str">
            <v>36C 비방수</v>
          </cell>
          <cell r="E46" t="str">
            <v>M</v>
          </cell>
          <cell r="F46">
            <v>884</v>
          </cell>
          <cell r="G46">
            <v>1380</v>
          </cell>
          <cell r="O46">
            <v>1380</v>
          </cell>
          <cell r="P46" t="str">
            <v>내선전공</v>
          </cell>
          <cell r="Q46">
            <v>6.9000000000000006E-2</v>
          </cell>
          <cell r="R46">
            <v>6.9000000000000006E-2</v>
          </cell>
          <cell r="U46">
            <v>0</v>
          </cell>
          <cell r="V46">
            <v>1</v>
          </cell>
          <cell r="W46" t="str">
            <v>전7-1</v>
          </cell>
          <cell r="X46">
            <v>0.1</v>
          </cell>
          <cell r="Y46" t="str">
            <v>통신내선공</v>
          </cell>
          <cell r="Z46">
            <v>6.9000000000000006E-2</v>
          </cell>
          <cell r="AA46">
            <v>6.9000000000000006E-2</v>
          </cell>
          <cell r="AD46">
            <v>0</v>
          </cell>
          <cell r="AE46">
            <v>1</v>
          </cell>
          <cell r="AF46" t="str">
            <v>통3-3-1</v>
          </cell>
          <cell r="AG46">
            <v>0.1</v>
          </cell>
        </row>
        <row r="47">
          <cell r="B47">
            <v>45</v>
          </cell>
          <cell r="C47" t="str">
            <v>1종 금속제 가요전선관</v>
          </cell>
          <cell r="D47" t="str">
            <v>42C 비방수</v>
          </cell>
          <cell r="E47" t="str">
            <v>M</v>
          </cell>
          <cell r="F47">
            <v>884</v>
          </cell>
          <cell r="G47">
            <v>1530</v>
          </cell>
          <cell r="O47">
            <v>1530</v>
          </cell>
          <cell r="P47" t="str">
            <v>내선전공</v>
          </cell>
          <cell r="Q47">
            <v>8.1000000000000003E-2</v>
          </cell>
          <cell r="R47">
            <v>8.1000000000000003E-2</v>
          </cell>
          <cell r="U47">
            <v>0</v>
          </cell>
          <cell r="V47">
            <v>1</v>
          </cell>
          <cell r="W47" t="str">
            <v>전7-1</v>
          </cell>
          <cell r="X47">
            <v>0.1</v>
          </cell>
          <cell r="Y47" t="str">
            <v>통신내선공</v>
          </cell>
          <cell r="Z47">
            <v>8.1000000000000003E-2</v>
          </cell>
          <cell r="AA47">
            <v>8.1000000000000003E-2</v>
          </cell>
          <cell r="AD47">
            <v>0</v>
          </cell>
          <cell r="AE47">
            <v>1</v>
          </cell>
          <cell r="AF47" t="str">
            <v>통3-3-1</v>
          </cell>
          <cell r="AG47">
            <v>0.1</v>
          </cell>
        </row>
        <row r="48">
          <cell r="B48">
            <v>46</v>
          </cell>
          <cell r="C48" t="str">
            <v>1종 금속제 가요전선관</v>
          </cell>
          <cell r="D48" t="str">
            <v>54C 비방수</v>
          </cell>
          <cell r="E48" t="str">
            <v>M</v>
          </cell>
          <cell r="F48">
            <v>884</v>
          </cell>
          <cell r="G48">
            <v>1960</v>
          </cell>
          <cell r="O48">
            <v>1960</v>
          </cell>
          <cell r="P48" t="str">
            <v>내선전공</v>
          </cell>
          <cell r="Q48">
            <v>0.11700000000000001</v>
          </cell>
          <cell r="R48">
            <v>0.11700000000000001</v>
          </cell>
          <cell r="U48">
            <v>0</v>
          </cell>
          <cell r="V48">
            <v>1</v>
          </cell>
          <cell r="W48" t="str">
            <v>전7-1</v>
          </cell>
          <cell r="X48">
            <v>0.1</v>
          </cell>
          <cell r="Y48" t="str">
            <v>통신내선공</v>
          </cell>
          <cell r="Z48">
            <v>0.11700000000000001</v>
          </cell>
          <cell r="AA48">
            <v>0.11700000000000001</v>
          </cell>
          <cell r="AD48">
            <v>0</v>
          </cell>
          <cell r="AE48">
            <v>1</v>
          </cell>
          <cell r="AF48" t="str">
            <v>통3-3-1</v>
          </cell>
          <cell r="AG48">
            <v>0.1</v>
          </cell>
        </row>
        <row r="49">
          <cell r="B49">
            <v>47</v>
          </cell>
          <cell r="C49" t="str">
            <v>1종 금속제 가요전선관</v>
          </cell>
          <cell r="D49" t="str">
            <v>70C 비방수</v>
          </cell>
          <cell r="E49" t="str">
            <v>M</v>
          </cell>
          <cell r="F49">
            <v>884</v>
          </cell>
          <cell r="G49">
            <v>4530</v>
          </cell>
          <cell r="O49">
            <v>4530</v>
          </cell>
          <cell r="P49" t="str">
            <v>내선전공</v>
          </cell>
          <cell r="Q49">
            <v>0.13500000000000001</v>
          </cell>
          <cell r="R49">
            <v>0.13500000000000001</v>
          </cell>
          <cell r="U49">
            <v>0</v>
          </cell>
          <cell r="V49">
            <v>1</v>
          </cell>
          <cell r="W49" t="str">
            <v>전7-1</v>
          </cell>
          <cell r="X49">
            <v>0.1</v>
          </cell>
          <cell r="Y49" t="str">
            <v>통신내선공</v>
          </cell>
          <cell r="Z49">
            <v>0.13500000000000001</v>
          </cell>
          <cell r="AA49">
            <v>0.13500000000000001</v>
          </cell>
          <cell r="AD49">
            <v>0</v>
          </cell>
          <cell r="AE49">
            <v>1</v>
          </cell>
          <cell r="AF49" t="str">
            <v>통3-3-1</v>
          </cell>
          <cell r="AG49">
            <v>0.1</v>
          </cell>
        </row>
        <row r="50">
          <cell r="B50">
            <v>48</v>
          </cell>
          <cell r="C50" t="str">
            <v>1종 금속제 가요전선관</v>
          </cell>
          <cell r="D50" t="str">
            <v>82C 비방수</v>
          </cell>
          <cell r="E50" t="str">
            <v>M</v>
          </cell>
          <cell r="F50">
            <v>884</v>
          </cell>
          <cell r="G50">
            <v>5280</v>
          </cell>
          <cell r="O50">
            <v>5280</v>
          </cell>
          <cell r="P50" t="str">
            <v>내선전공</v>
          </cell>
          <cell r="Q50">
            <v>0.16600000000000001</v>
          </cell>
          <cell r="R50">
            <v>0.16600000000000001</v>
          </cell>
          <cell r="U50">
            <v>0</v>
          </cell>
          <cell r="V50">
            <v>1</v>
          </cell>
          <cell r="W50" t="str">
            <v>전7-1</v>
          </cell>
          <cell r="X50">
            <v>0.1</v>
          </cell>
          <cell r="Y50" t="str">
            <v>통신내선공</v>
          </cell>
          <cell r="Z50">
            <v>0.16600000000000001</v>
          </cell>
          <cell r="AA50">
            <v>0.16600000000000001</v>
          </cell>
          <cell r="AD50">
            <v>0</v>
          </cell>
          <cell r="AE50">
            <v>1</v>
          </cell>
          <cell r="AF50" t="str">
            <v>통3-3-1</v>
          </cell>
          <cell r="AG50">
            <v>0.1</v>
          </cell>
        </row>
        <row r="51">
          <cell r="B51">
            <v>49</v>
          </cell>
          <cell r="C51" t="str">
            <v>1종 금속제 가요전선관</v>
          </cell>
          <cell r="D51" t="str">
            <v>104C 비방수</v>
          </cell>
          <cell r="E51" t="str">
            <v>M</v>
          </cell>
          <cell r="F51">
            <v>884</v>
          </cell>
          <cell r="G51">
            <v>7000</v>
          </cell>
          <cell r="O51">
            <v>7000</v>
          </cell>
          <cell r="P51" t="str">
            <v>내선전공</v>
          </cell>
          <cell r="Q51">
            <v>0.185</v>
          </cell>
          <cell r="R51">
            <v>0.185</v>
          </cell>
          <cell r="U51">
            <v>0</v>
          </cell>
          <cell r="V51">
            <v>1</v>
          </cell>
          <cell r="W51" t="str">
            <v>전7-1</v>
          </cell>
          <cell r="X51">
            <v>0.1</v>
          </cell>
          <cell r="Y51" t="str">
            <v>통신내선공</v>
          </cell>
          <cell r="Z51">
            <v>0.185</v>
          </cell>
          <cell r="AA51">
            <v>0.185</v>
          </cell>
          <cell r="AD51">
            <v>0</v>
          </cell>
          <cell r="AE51">
            <v>1</v>
          </cell>
          <cell r="AF51" t="str">
            <v>통3-3-1</v>
          </cell>
          <cell r="AG51">
            <v>0.1</v>
          </cell>
        </row>
        <row r="52">
          <cell r="B52">
            <v>51</v>
          </cell>
          <cell r="C52" t="str">
            <v>1종 금속제 가요전선관</v>
          </cell>
          <cell r="D52" t="str">
            <v>16C 방수</v>
          </cell>
          <cell r="E52" t="str">
            <v>M</v>
          </cell>
          <cell r="F52">
            <v>884</v>
          </cell>
          <cell r="G52">
            <v>740</v>
          </cell>
          <cell r="H52">
            <v>967</v>
          </cell>
          <cell r="I52">
            <v>740</v>
          </cell>
          <cell r="O52">
            <v>740</v>
          </cell>
          <cell r="P52" t="str">
            <v>내선전공</v>
          </cell>
          <cell r="Q52">
            <v>3.5000000000000003E-2</v>
          </cell>
          <cell r="R52">
            <v>3.5000000000000003E-2</v>
          </cell>
          <cell r="U52">
            <v>0</v>
          </cell>
          <cell r="V52">
            <v>1</v>
          </cell>
          <cell r="W52" t="str">
            <v>전7-1</v>
          </cell>
          <cell r="X52">
            <v>0.1</v>
          </cell>
          <cell r="Y52" t="str">
            <v>통신내선공</v>
          </cell>
          <cell r="Z52">
            <v>3.5000000000000003E-2</v>
          </cell>
          <cell r="AA52">
            <v>3.5000000000000003E-2</v>
          </cell>
          <cell r="AD52">
            <v>0</v>
          </cell>
          <cell r="AE52">
            <v>1</v>
          </cell>
          <cell r="AF52" t="str">
            <v>통3-3-1</v>
          </cell>
          <cell r="AG52">
            <v>0.1</v>
          </cell>
        </row>
        <row r="53">
          <cell r="B53">
            <v>52</v>
          </cell>
          <cell r="C53" t="str">
            <v>1종 금속제 가요전선관</v>
          </cell>
          <cell r="D53" t="str">
            <v>22C 방수</v>
          </cell>
          <cell r="E53" t="str">
            <v>M</v>
          </cell>
          <cell r="F53">
            <v>884</v>
          </cell>
          <cell r="G53">
            <v>940</v>
          </cell>
          <cell r="H53">
            <v>967</v>
          </cell>
          <cell r="I53">
            <v>940</v>
          </cell>
          <cell r="O53">
            <v>940</v>
          </cell>
          <cell r="P53" t="str">
            <v>내선전공</v>
          </cell>
          <cell r="Q53">
            <v>4.3999999999999997E-2</v>
          </cell>
          <cell r="R53">
            <v>4.3999999999999997E-2</v>
          </cell>
          <cell r="U53">
            <v>0</v>
          </cell>
          <cell r="V53">
            <v>1</v>
          </cell>
          <cell r="W53" t="str">
            <v>전7-1</v>
          </cell>
          <cell r="X53">
            <v>0.1</v>
          </cell>
          <cell r="Y53" t="str">
            <v>통신내선공</v>
          </cell>
          <cell r="Z53">
            <v>4.3999999999999997E-2</v>
          </cell>
          <cell r="AA53">
            <v>4.3999999999999997E-2</v>
          </cell>
          <cell r="AD53">
            <v>0</v>
          </cell>
          <cell r="AE53">
            <v>1</v>
          </cell>
          <cell r="AF53" t="str">
            <v>통3-3-1</v>
          </cell>
          <cell r="AG53">
            <v>0.1</v>
          </cell>
        </row>
        <row r="54">
          <cell r="B54">
            <v>53</v>
          </cell>
          <cell r="C54" t="str">
            <v>1종 금속제 가요전선관</v>
          </cell>
          <cell r="D54" t="str">
            <v>28C 방수</v>
          </cell>
          <cell r="E54" t="str">
            <v>M</v>
          </cell>
          <cell r="F54">
            <v>884</v>
          </cell>
          <cell r="G54">
            <v>1470</v>
          </cell>
          <cell r="H54">
            <v>967</v>
          </cell>
          <cell r="I54">
            <v>1470</v>
          </cell>
          <cell r="O54">
            <v>1470</v>
          </cell>
          <cell r="P54" t="str">
            <v>내선전공</v>
          </cell>
          <cell r="Q54">
            <v>5.6000000000000001E-2</v>
          </cell>
          <cell r="R54">
            <v>5.6000000000000001E-2</v>
          </cell>
          <cell r="U54">
            <v>0</v>
          </cell>
          <cell r="V54">
            <v>1</v>
          </cell>
          <cell r="W54" t="str">
            <v>전7-1</v>
          </cell>
          <cell r="X54">
            <v>0.1</v>
          </cell>
          <cell r="Y54" t="str">
            <v>통신내선공</v>
          </cell>
          <cell r="Z54">
            <v>5.6000000000000001E-2</v>
          </cell>
          <cell r="AA54">
            <v>5.6000000000000001E-2</v>
          </cell>
          <cell r="AD54">
            <v>0</v>
          </cell>
          <cell r="AE54">
            <v>1</v>
          </cell>
          <cell r="AF54" t="str">
            <v>통3-3-1</v>
          </cell>
          <cell r="AG54">
            <v>0.1</v>
          </cell>
        </row>
        <row r="55">
          <cell r="B55">
            <v>54</v>
          </cell>
          <cell r="C55" t="str">
            <v>1종 금속제 가요전선관</v>
          </cell>
          <cell r="D55" t="str">
            <v>36C 방수</v>
          </cell>
          <cell r="E55" t="str">
            <v>M</v>
          </cell>
          <cell r="F55">
            <v>884</v>
          </cell>
          <cell r="G55">
            <v>1770</v>
          </cell>
          <cell r="H55">
            <v>967</v>
          </cell>
          <cell r="I55">
            <v>1770</v>
          </cell>
          <cell r="O55">
            <v>1770</v>
          </cell>
          <cell r="P55" t="str">
            <v>내선전공</v>
          </cell>
          <cell r="Q55">
            <v>6.9000000000000006E-2</v>
          </cell>
          <cell r="R55">
            <v>6.9000000000000006E-2</v>
          </cell>
          <cell r="U55">
            <v>0</v>
          </cell>
          <cell r="V55">
            <v>1</v>
          </cell>
          <cell r="W55" t="str">
            <v>전7-1</v>
          </cell>
          <cell r="X55">
            <v>0.1</v>
          </cell>
          <cell r="Y55" t="str">
            <v>통신내선공</v>
          </cell>
          <cell r="Z55">
            <v>6.9000000000000006E-2</v>
          </cell>
          <cell r="AA55">
            <v>6.9000000000000006E-2</v>
          </cell>
          <cell r="AD55">
            <v>0</v>
          </cell>
          <cell r="AE55">
            <v>1</v>
          </cell>
          <cell r="AF55" t="str">
            <v>통3-3-1</v>
          </cell>
          <cell r="AG55">
            <v>0.1</v>
          </cell>
        </row>
        <row r="56">
          <cell r="B56">
            <v>55</v>
          </cell>
          <cell r="C56" t="str">
            <v>1종 금속제 가요전선관</v>
          </cell>
          <cell r="D56" t="str">
            <v>42C 방수</v>
          </cell>
          <cell r="E56" t="str">
            <v>M</v>
          </cell>
          <cell r="F56">
            <v>884</v>
          </cell>
          <cell r="G56">
            <v>2080</v>
          </cell>
          <cell r="H56">
            <v>967</v>
          </cell>
          <cell r="I56">
            <v>2080</v>
          </cell>
          <cell r="O56">
            <v>2080</v>
          </cell>
          <cell r="P56" t="str">
            <v>내선전공</v>
          </cell>
          <cell r="Q56">
            <v>8.1000000000000003E-2</v>
          </cell>
          <cell r="R56">
            <v>8.1000000000000003E-2</v>
          </cell>
          <cell r="U56">
            <v>0</v>
          </cell>
          <cell r="V56">
            <v>1</v>
          </cell>
          <cell r="W56" t="str">
            <v>전7-1</v>
          </cell>
          <cell r="X56">
            <v>0.1</v>
          </cell>
          <cell r="Y56" t="str">
            <v>통신내선공</v>
          </cell>
          <cell r="Z56">
            <v>8.1000000000000003E-2</v>
          </cell>
          <cell r="AA56">
            <v>8.1000000000000003E-2</v>
          </cell>
          <cell r="AD56">
            <v>0</v>
          </cell>
          <cell r="AE56">
            <v>1</v>
          </cell>
          <cell r="AF56" t="str">
            <v>통3-3-1</v>
          </cell>
          <cell r="AG56">
            <v>0.1</v>
          </cell>
        </row>
        <row r="57">
          <cell r="B57">
            <v>56</v>
          </cell>
          <cell r="C57" t="str">
            <v>1종 금속제 가요전선관</v>
          </cell>
          <cell r="D57" t="str">
            <v>54C 방수</v>
          </cell>
          <cell r="E57" t="str">
            <v>M</v>
          </cell>
          <cell r="F57">
            <v>884</v>
          </cell>
          <cell r="G57">
            <v>2730</v>
          </cell>
          <cell r="H57">
            <v>967</v>
          </cell>
          <cell r="I57">
            <v>2730</v>
          </cell>
          <cell r="O57">
            <v>2730</v>
          </cell>
          <cell r="P57" t="str">
            <v>내선전공</v>
          </cell>
          <cell r="Q57">
            <v>0.11700000000000001</v>
          </cell>
          <cell r="R57">
            <v>0.11700000000000001</v>
          </cell>
          <cell r="U57">
            <v>0</v>
          </cell>
          <cell r="V57">
            <v>1</v>
          </cell>
          <cell r="W57" t="str">
            <v>전7-1</v>
          </cell>
          <cell r="X57">
            <v>0.1</v>
          </cell>
          <cell r="Y57" t="str">
            <v>통신내선공</v>
          </cell>
          <cell r="Z57">
            <v>0.11700000000000001</v>
          </cell>
          <cell r="AA57">
            <v>0.11700000000000001</v>
          </cell>
          <cell r="AD57">
            <v>0</v>
          </cell>
          <cell r="AE57">
            <v>1</v>
          </cell>
          <cell r="AF57" t="str">
            <v>통3-3-1</v>
          </cell>
          <cell r="AG57">
            <v>0.1</v>
          </cell>
        </row>
        <row r="58">
          <cell r="B58">
            <v>57</v>
          </cell>
          <cell r="C58" t="str">
            <v>1종 금속제 가요전선관</v>
          </cell>
          <cell r="D58" t="str">
            <v>70C 방수</v>
          </cell>
          <cell r="E58" t="str">
            <v>M</v>
          </cell>
          <cell r="F58">
            <v>884</v>
          </cell>
          <cell r="G58">
            <v>7200</v>
          </cell>
          <cell r="H58">
            <v>967</v>
          </cell>
          <cell r="I58">
            <v>7200</v>
          </cell>
          <cell r="O58">
            <v>7200</v>
          </cell>
          <cell r="P58" t="str">
            <v>내선전공</v>
          </cell>
          <cell r="Q58">
            <v>0.13500000000000001</v>
          </cell>
          <cell r="R58">
            <v>0.13500000000000001</v>
          </cell>
          <cell r="U58">
            <v>0</v>
          </cell>
          <cell r="V58">
            <v>1</v>
          </cell>
          <cell r="W58" t="str">
            <v>전7-1</v>
          </cell>
          <cell r="X58">
            <v>0.1</v>
          </cell>
          <cell r="Y58" t="str">
            <v>통신내선공</v>
          </cell>
          <cell r="Z58">
            <v>0.13500000000000001</v>
          </cell>
          <cell r="AA58">
            <v>0.13500000000000001</v>
          </cell>
          <cell r="AD58">
            <v>0</v>
          </cell>
          <cell r="AE58">
            <v>1</v>
          </cell>
          <cell r="AF58" t="str">
            <v>통3-3-1</v>
          </cell>
          <cell r="AG58">
            <v>0.1</v>
          </cell>
        </row>
        <row r="59">
          <cell r="B59">
            <v>58</v>
          </cell>
          <cell r="C59" t="str">
            <v>1종 금속제 가요전선관</v>
          </cell>
          <cell r="D59" t="str">
            <v>82C 방수</v>
          </cell>
          <cell r="E59" t="str">
            <v>M</v>
          </cell>
          <cell r="F59">
            <v>884</v>
          </cell>
          <cell r="G59">
            <v>9000</v>
          </cell>
          <cell r="H59">
            <v>967</v>
          </cell>
          <cell r="I59">
            <v>9000</v>
          </cell>
          <cell r="O59">
            <v>9000</v>
          </cell>
          <cell r="P59" t="str">
            <v>내선전공</v>
          </cell>
          <cell r="Q59">
            <v>0.16600000000000001</v>
          </cell>
          <cell r="R59">
            <v>0.16600000000000001</v>
          </cell>
          <cell r="U59">
            <v>0</v>
          </cell>
          <cell r="V59">
            <v>1</v>
          </cell>
          <cell r="W59" t="str">
            <v>전7-1</v>
          </cell>
          <cell r="X59">
            <v>0.1</v>
          </cell>
          <cell r="Y59" t="str">
            <v>통신내선공</v>
          </cell>
          <cell r="Z59">
            <v>0.16600000000000001</v>
          </cell>
          <cell r="AA59">
            <v>0.16600000000000001</v>
          </cell>
          <cell r="AD59">
            <v>0</v>
          </cell>
          <cell r="AE59">
            <v>1</v>
          </cell>
          <cell r="AF59" t="str">
            <v>통3-3-1</v>
          </cell>
          <cell r="AG59">
            <v>0.1</v>
          </cell>
        </row>
        <row r="60">
          <cell r="B60">
            <v>59</v>
          </cell>
          <cell r="C60" t="str">
            <v>1종 금속제 가요전선관</v>
          </cell>
          <cell r="D60" t="str">
            <v>104C 방수</v>
          </cell>
          <cell r="E60" t="str">
            <v>M</v>
          </cell>
          <cell r="F60">
            <v>884</v>
          </cell>
          <cell r="G60">
            <v>13000</v>
          </cell>
          <cell r="H60">
            <v>967</v>
          </cell>
          <cell r="I60">
            <v>13000</v>
          </cell>
          <cell r="O60">
            <v>13000</v>
          </cell>
          <cell r="P60" t="str">
            <v>내선전공</v>
          </cell>
          <cell r="Q60">
            <v>0.185</v>
          </cell>
          <cell r="R60">
            <v>0.185</v>
          </cell>
          <cell r="U60">
            <v>0</v>
          </cell>
          <cell r="V60">
            <v>1</v>
          </cell>
          <cell r="W60" t="str">
            <v>전7-1</v>
          </cell>
          <cell r="X60">
            <v>0.1</v>
          </cell>
          <cell r="Y60" t="str">
            <v>통신내선공</v>
          </cell>
          <cell r="Z60">
            <v>0.185</v>
          </cell>
          <cell r="AA60">
            <v>0.185</v>
          </cell>
          <cell r="AD60">
            <v>0</v>
          </cell>
          <cell r="AE60">
            <v>1</v>
          </cell>
          <cell r="AF60" t="str">
            <v>통3-3-1</v>
          </cell>
          <cell r="AG60">
            <v>0.1</v>
          </cell>
        </row>
        <row r="61">
          <cell r="B61">
            <v>61</v>
          </cell>
          <cell r="C61" t="str">
            <v>파상형 경질 PE 전선관</v>
          </cell>
          <cell r="D61" t="str">
            <v>30Φ</v>
          </cell>
          <cell r="E61" t="str">
            <v>M</v>
          </cell>
          <cell r="F61">
            <v>888</v>
          </cell>
          <cell r="G61">
            <v>330</v>
          </cell>
          <cell r="H61">
            <v>965</v>
          </cell>
          <cell r="I61">
            <v>374</v>
          </cell>
          <cell r="O61">
            <v>330</v>
          </cell>
          <cell r="P61" t="str">
            <v>배전전공</v>
          </cell>
          <cell r="Q61">
            <v>1.2E-2</v>
          </cell>
          <cell r="R61">
            <v>1.2E-2</v>
          </cell>
          <cell r="S61" t="str">
            <v>보통인부</v>
          </cell>
          <cell r="T61">
            <v>2.9000000000000001E-2</v>
          </cell>
          <cell r="U61">
            <v>2.9000000000000001E-2</v>
          </cell>
          <cell r="V61">
            <v>1</v>
          </cell>
          <cell r="W61" t="str">
            <v>전7-1</v>
          </cell>
          <cell r="X61">
            <v>0.1</v>
          </cell>
          <cell r="Y61" t="str">
            <v>통신내선공</v>
          </cell>
          <cell r="Z61">
            <v>5.6000000000000001E-2</v>
          </cell>
          <cell r="AA61">
            <v>5.6000000000000001E-2</v>
          </cell>
          <cell r="AD61">
            <v>0</v>
          </cell>
          <cell r="AE61">
            <v>1</v>
          </cell>
          <cell r="AF61" t="str">
            <v>통3-3-1</v>
          </cell>
          <cell r="AG61">
            <v>0.1</v>
          </cell>
        </row>
        <row r="62">
          <cell r="B62">
            <v>62</v>
          </cell>
          <cell r="C62" t="str">
            <v>파상형 경질 PE 전선관</v>
          </cell>
          <cell r="D62" t="str">
            <v>40Φ</v>
          </cell>
          <cell r="E62" t="str">
            <v>M</v>
          </cell>
          <cell r="F62">
            <v>888</v>
          </cell>
          <cell r="G62">
            <v>510</v>
          </cell>
          <cell r="H62">
            <v>965</v>
          </cell>
          <cell r="I62">
            <v>561</v>
          </cell>
          <cell r="O62">
            <v>510</v>
          </cell>
          <cell r="P62" t="str">
            <v>배전전공</v>
          </cell>
          <cell r="Q62">
            <v>1.2E-2</v>
          </cell>
          <cell r="R62">
            <v>1.2E-2</v>
          </cell>
          <cell r="S62" t="str">
            <v>보통인부</v>
          </cell>
          <cell r="T62">
            <v>2.9000000000000001E-2</v>
          </cell>
          <cell r="U62">
            <v>2.9000000000000001E-2</v>
          </cell>
          <cell r="V62">
            <v>1</v>
          </cell>
          <cell r="W62" t="str">
            <v>전7-1</v>
          </cell>
          <cell r="X62">
            <v>0.1</v>
          </cell>
          <cell r="Y62" t="str">
            <v>통신내선공</v>
          </cell>
          <cell r="Z62">
            <v>7.2800000000000004E-2</v>
          </cell>
          <cell r="AA62">
            <v>7.1999999999999995E-2</v>
          </cell>
          <cell r="AD62">
            <v>0</v>
          </cell>
          <cell r="AE62">
            <v>1</v>
          </cell>
          <cell r="AF62" t="str">
            <v>통3-3-1</v>
          </cell>
          <cell r="AG62">
            <v>0.1</v>
          </cell>
        </row>
        <row r="63">
          <cell r="B63">
            <v>63</v>
          </cell>
          <cell r="C63" t="str">
            <v>파상형 경질 PE 전선관</v>
          </cell>
          <cell r="D63" t="str">
            <v>50Φ</v>
          </cell>
          <cell r="E63" t="str">
            <v>M</v>
          </cell>
          <cell r="F63">
            <v>888</v>
          </cell>
          <cell r="G63">
            <v>620</v>
          </cell>
          <cell r="H63">
            <v>965</v>
          </cell>
          <cell r="I63">
            <v>704</v>
          </cell>
          <cell r="K63">
            <v>477</v>
          </cell>
          <cell r="O63">
            <v>620</v>
          </cell>
          <cell r="P63" t="str">
            <v>배전전공</v>
          </cell>
          <cell r="Q63">
            <v>1.2E-2</v>
          </cell>
          <cell r="R63">
            <v>1.2E-2</v>
          </cell>
          <cell r="S63" t="str">
            <v>보통인부</v>
          </cell>
          <cell r="T63">
            <v>2.9000000000000001E-2</v>
          </cell>
          <cell r="U63">
            <v>2.9000000000000001E-2</v>
          </cell>
          <cell r="V63">
            <v>1</v>
          </cell>
          <cell r="W63" t="str">
            <v>전7-1</v>
          </cell>
          <cell r="X63">
            <v>0.1</v>
          </cell>
          <cell r="Y63" t="str">
            <v>통신내선공</v>
          </cell>
          <cell r="Z63">
            <v>0.10639999999999999</v>
          </cell>
          <cell r="AA63">
            <v>0.106</v>
          </cell>
          <cell r="AD63">
            <v>0</v>
          </cell>
          <cell r="AE63">
            <v>1</v>
          </cell>
          <cell r="AF63" t="str">
            <v>통3-3-1</v>
          </cell>
          <cell r="AG63">
            <v>0.1</v>
          </cell>
        </row>
        <row r="64">
          <cell r="B64">
            <v>64</v>
          </cell>
          <cell r="C64" t="str">
            <v>파상형 경질 PE 전선관</v>
          </cell>
          <cell r="D64" t="str">
            <v>65Φ</v>
          </cell>
          <cell r="E64" t="str">
            <v>M</v>
          </cell>
          <cell r="F64">
            <v>888</v>
          </cell>
          <cell r="G64">
            <v>850</v>
          </cell>
          <cell r="H64">
            <v>965</v>
          </cell>
          <cell r="I64">
            <v>935</v>
          </cell>
          <cell r="O64">
            <v>850</v>
          </cell>
          <cell r="P64" t="str">
            <v>배전전공</v>
          </cell>
          <cell r="Q64">
            <v>1.4999999999999999E-2</v>
          </cell>
          <cell r="R64">
            <v>1.4999999999999999E-2</v>
          </cell>
          <cell r="S64" t="str">
            <v>보통인부</v>
          </cell>
          <cell r="T64">
            <v>3.5000000000000003E-2</v>
          </cell>
          <cell r="U64">
            <v>3.5000000000000003E-2</v>
          </cell>
          <cell r="V64">
            <v>1</v>
          </cell>
          <cell r="W64" t="str">
            <v>전7-1</v>
          </cell>
          <cell r="X64">
            <v>0.1</v>
          </cell>
          <cell r="Y64" t="str">
            <v>통신내선공</v>
          </cell>
          <cell r="Z64">
            <v>0.15679999999999999</v>
          </cell>
          <cell r="AA64">
            <v>0.156</v>
          </cell>
          <cell r="AD64">
            <v>0</v>
          </cell>
          <cell r="AE64">
            <v>1</v>
          </cell>
          <cell r="AF64" t="str">
            <v>통3-3-1</v>
          </cell>
          <cell r="AG64">
            <v>0.1</v>
          </cell>
        </row>
        <row r="65">
          <cell r="B65">
            <v>65</v>
          </cell>
          <cell r="C65" t="str">
            <v>파상형 경질 PE 전선관</v>
          </cell>
          <cell r="D65" t="str">
            <v>80Φ</v>
          </cell>
          <cell r="E65" t="str">
            <v>M</v>
          </cell>
          <cell r="F65">
            <v>888</v>
          </cell>
          <cell r="G65">
            <v>1190</v>
          </cell>
          <cell r="H65">
            <v>965</v>
          </cell>
          <cell r="I65">
            <v>1309</v>
          </cell>
          <cell r="O65">
            <v>1190</v>
          </cell>
          <cell r="P65" t="str">
            <v>배전전공</v>
          </cell>
          <cell r="Q65">
            <v>1.4999999999999999E-2</v>
          </cell>
          <cell r="R65">
            <v>1.4999999999999999E-2</v>
          </cell>
          <cell r="S65" t="str">
            <v>보통인부</v>
          </cell>
          <cell r="T65">
            <v>3.5000000000000003E-2</v>
          </cell>
          <cell r="U65">
            <v>3.5000000000000003E-2</v>
          </cell>
          <cell r="V65">
            <v>1</v>
          </cell>
          <cell r="W65" t="str">
            <v>전7-1</v>
          </cell>
          <cell r="X65">
            <v>0.1</v>
          </cell>
          <cell r="Y65" t="str">
            <v>통신내선공</v>
          </cell>
          <cell r="Z65">
            <v>0.2072</v>
          </cell>
          <cell r="AA65">
            <v>0.20699999999999999</v>
          </cell>
          <cell r="AD65">
            <v>0</v>
          </cell>
          <cell r="AE65">
            <v>1</v>
          </cell>
          <cell r="AF65" t="str">
            <v>통3-3-1</v>
          </cell>
          <cell r="AG65">
            <v>0.1</v>
          </cell>
        </row>
        <row r="66">
          <cell r="B66">
            <v>66</v>
          </cell>
          <cell r="C66" t="str">
            <v>파상형 경질 PE 전선관</v>
          </cell>
          <cell r="D66" t="str">
            <v>100Φ</v>
          </cell>
          <cell r="E66" t="str">
            <v>M</v>
          </cell>
          <cell r="F66">
            <v>888</v>
          </cell>
          <cell r="G66">
            <v>1790</v>
          </cell>
          <cell r="H66">
            <v>965</v>
          </cell>
          <cell r="I66">
            <v>1969</v>
          </cell>
          <cell r="O66">
            <v>1790</v>
          </cell>
          <cell r="P66" t="str">
            <v>배전전공</v>
          </cell>
          <cell r="Q66">
            <v>1.7999999999999999E-2</v>
          </cell>
          <cell r="R66">
            <v>1.7999999999999999E-2</v>
          </cell>
          <cell r="S66" t="str">
            <v>보통인부</v>
          </cell>
          <cell r="T66">
            <v>5.7000000000000002E-2</v>
          </cell>
          <cell r="U66">
            <v>5.7000000000000002E-2</v>
          </cell>
          <cell r="V66">
            <v>1</v>
          </cell>
          <cell r="W66" t="str">
            <v>전7-1</v>
          </cell>
          <cell r="X66">
            <v>0.1</v>
          </cell>
          <cell r="Y66" t="str">
            <v>통신내선공</v>
          </cell>
          <cell r="Z66">
            <v>0.46</v>
          </cell>
          <cell r="AA66">
            <v>0.46</v>
          </cell>
          <cell r="AD66">
            <v>0</v>
          </cell>
          <cell r="AE66">
            <v>1</v>
          </cell>
          <cell r="AF66" t="str">
            <v>통3-3-1</v>
          </cell>
          <cell r="AG66">
            <v>0.1</v>
          </cell>
        </row>
        <row r="67">
          <cell r="B67">
            <v>67</v>
          </cell>
          <cell r="C67" t="str">
            <v>파상형 경질 PE 전선관</v>
          </cell>
          <cell r="D67" t="str">
            <v>125Φ</v>
          </cell>
          <cell r="E67" t="str">
            <v>M</v>
          </cell>
          <cell r="F67">
            <v>888</v>
          </cell>
          <cell r="G67">
            <v>2550</v>
          </cell>
          <cell r="H67">
            <v>965</v>
          </cell>
          <cell r="I67">
            <v>2805</v>
          </cell>
          <cell r="O67">
            <v>2550</v>
          </cell>
          <cell r="P67" t="str">
            <v>배전전공</v>
          </cell>
          <cell r="Q67">
            <v>2.5000000000000001E-2</v>
          </cell>
          <cell r="R67">
            <v>2.5000000000000001E-2</v>
          </cell>
          <cell r="S67" t="str">
            <v>보통인부</v>
          </cell>
          <cell r="T67">
            <v>7.6999999999999999E-2</v>
          </cell>
          <cell r="U67">
            <v>7.6999999999999999E-2</v>
          </cell>
          <cell r="V67">
            <v>1</v>
          </cell>
          <cell r="W67" t="str">
            <v>전7-1</v>
          </cell>
          <cell r="X67">
            <v>0.1</v>
          </cell>
          <cell r="Y67" t="str">
            <v>통신내선공</v>
          </cell>
          <cell r="Z67">
            <v>0.51</v>
          </cell>
          <cell r="AA67">
            <v>0.51</v>
          </cell>
          <cell r="AD67">
            <v>0</v>
          </cell>
          <cell r="AE67">
            <v>1</v>
          </cell>
          <cell r="AF67" t="str">
            <v>통3-3-1</v>
          </cell>
          <cell r="AG67">
            <v>0.1</v>
          </cell>
        </row>
        <row r="68">
          <cell r="B68">
            <v>68</v>
          </cell>
          <cell r="C68" t="str">
            <v>파상형 경질 PE 전선관</v>
          </cell>
          <cell r="D68" t="str">
            <v>150Φ</v>
          </cell>
          <cell r="E68" t="str">
            <v>M</v>
          </cell>
          <cell r="F68">
            <v>888</v>
          </cell>
          <cell r="G68">
            <v>3570</v>
          </cell>
          <cell r="H68">
            <v>965</v>
          </cell>
          <cell r="I68">
            <v>3927</v>
          </cell>
          <cell r="O68">
            <v>3570</v>
          </cell>
          <cell r="P68" t="str">
            <v>배전전공</v>
          </cell>
          <cell r="Q68">
            <v>0.03</v>
          </cell>
          <cell r="R68">
            <v>0.03</v>
          </cell>
          <cell r="S68" t="str">
            <v>보통인부</v>
          </cell>
          <cell r="T68">
            <v>9.7000000000000003E-2</v>
          </cell>
          <cell r="U68">
            <v>9.7000000000000003E-2</v>
          </cell>
          <cell r="V68">
            <v>1</v>
          </cell>
          <cell r="W68" t="str">
            <v>전7-1</v>
          </cell>
          <cell r="X68">
            <v>0.1</v>
          </cell>
          <cell r="Y68" t="str">
            <v>통신내선공</v>
          </cell>
          <cell r="Z68">
            <v>0.51</v>
          </cell>
          <cell r="AA68">
            <v>0.51</v>
          </cell>
          <cell r="AD68">
            <v>0</v>
          </cell>
          <cell r="AE68">
            <v>1</v>
          </cell>
          <cell r="AF68" t="str">
            <v>통3-3-1</v>
          </cell>
          <cell r="AG68">
            <v>0.1</v>
          </cell>
        </row>
        <row r="69">
          <cell r="B69">
            <v>69</v>
          </cell>
          <cell r="C69" t="str">
            <v>파상형 경질 PE 전선관</v>
          </cell>
          <cell r="D69" t="str">
            <v>175Φ</v>
          </cell>
          <cell r="E69" t="str">
            <v>M</v>
          </cell>
          <cell r="F69">
            <v>888</v>
          </cell>
          <cell r="G69">
            <v>5100</v>
          </cell>
          <cell r="H69">
            <v>965</v>
          </cell>
          <cell r="I69">
            <v>5610</v>
          </cell>
          <cell r="O69">
            <v>5100</v>
          </cell>
          <cell r="P69" t="str">
            <v>배전전공</v>
          </cell>
          <cell r="Q69">
            <v>3.5999999999999997E-2</v>
          </cell>
          <cell r="R69">
            <v>3.5999999999999997E-2</v>
          </cell>
          <cell r="S69" t="str">
            <v>보통인부</v>
          </cell>
          <cell r="T69">
            <v>0.11700000000000001</v>
          </cell>
          <cell r="U69">
            <v>0.11700000000000001</v>
          </cell>
          <cell r="V69">
            <v>1</v>
          </cell>
          <cell r="W69" t="str">
            <v>전7-1</v>
          </cell>
          <cell r="X69">
            <v>0.1</v>
          </cell>
          <cell r="Y69" t="str">
            <v>통신내선공</v>
          </cell>
          <cell r="Z69">
            <v>0.51</v>
          </cell>
          <cell r="AA69">
            <v>0.51</v>
          </cell>
          <cell r="AD69">
            <v>0</v>
          </cell>
          <cell r="AE69">
            <v>1</v>
          </cell>
          <cell r="AF69" t="str">
            <v>통3-3-1</v>
          </cell>
          <cell r="AG69">
            <v>0.1</v>
          </cell>
        </row>
        <row r="70">
          <cell r="B70">
            <v>70</v>
          </cell>
          <cell r="C70" t="str">
            <v>파상형 경질 PE 전선관</v>
          </cell>
          <cell r="D70" t="str">
            <v>200Φ</v>
          </cell>
          <cell r="E70" t="str">
            <v>M</v>
          </cell>
          <cell r="F70">
            <v>888</v>
          </cell>
          <cell r="G70">
            <v>6370</v>
          </cell>
          <cell r="H70">
            <v>965</v>
          </cell>
          <cell r="I70">
            <v>7007</v>
          </cell>
          <cell r="O70">
            <v>6370</v>
          </cell>
          <cell r="P70" t="str">
            <v>배전전공</v>
          </cell>
          <cell r="Q70">
            <v>4.1000000000000002E-2</v>
          </cell>
          <cell r="R70">
            <v>4.1000000000000002E-2</v>
          </cell>
          <cell r="S70" t="str">
            <v>보통인부</v>
          </cell>
          <cell r="T70">
            <v>0.129</v>
          </cell>
          <cell r="U70">
            <v>0.129</v>
          </cell>
          <cell r="V70">
            <v>1</v>
          </cell>
          <cell r="W70" t="str">
            <v>전7-1</v>
          </cell>
          <cell r="X70">
            <v>0.1</v>
          </cell>
          <cell r="Y70" t="str">
            <v>통신내선공</v>
          </cell>
          <cell r="Z70">
            <v>0.51</v>
          </cell>
          <cell r="AA70">
            <v>0.51</v>
          </cell>
          <cell r="AD70">
            <v>0</v>
          </cell>
          <cell r="AE70">
            <v>1</v>
          </cell>
          <cell r="AF70" t="str">
            <v>통3-3-1</v>
          </cell>
          <cell r="AG70">
            <v>0.1</v>
          </cell>
        </row>
        <row r="71">
          <cell r="B71">
            <v>71</v>
          </cell>
          <cell r="C71" t="str">
            <v>합성수지제가요전선관</v>
          </cell>
          <cell r="D71" t="str">
            <v>하이렉스CD 16C</v>
          </cell>
          <cell r="E71" t="str">
            <v>M</v>
          </cell>
          <cell r="F71">
            <v>888</v>
          </cell>
          <cell r="G71">
            <v>120</v>
          </cell>
          <cell r="H71">
            <v>964</v>
          </cell>
          <cell r="I71">
            <v>154</v>
          </cell>
          <cell r="O71">
            <v>120</v>
          </cell>
          <cell r="P71" t="str">
            <v>내선전공</v>
          </cell>
          <cell r="Q71">
            <v>0.04</v>
          </cell>
          <cell r="R71">
            <v>0.04</v>
          </cell>
          <cell r="U71">
            <v>0</v>
          </cell>
          <cell r="V71">
            <v>1</v>
          </cell>
          <cell r="W71" t="str">
            <v>전7-1</v>
          </cell>
          <cell r="X71">
            <v>0.1</v>
          </cell>
          <cell r="Y71" t="str">
            <v>통신내선공</v>
          </cell>
          <cell r="Z71">
            <v>0.04</v>
          </cell>
          <cell r="AA71">
            <v>0.04</v>
          </cell>
          <cell r="AD71">
            <v>0</v>
          </cell>
          <cell r="AE71">
            <v>1</v>
          </cell>
          <cell r="AF71" t="str">
            <v>통3-3-1</v>
          </cell>
          <cell r="AG71">
            <v>0.1</v>
          </cell>
        </row>
        <row r="72">
          <cell r="B72">
            <v>72</v>
          </cell>
          <cell r="C72" t="str">
            <v>합성수지제가요전선관</v>
          </cell>
          <cell r="D72" t="str">
            <v>하이렉스CD 22C</v>
          </cell>
          <cell r="E72" t="str">
            <v>M</v>
          </cell>
          <cell r="F72">
            <v>888</v>
          </cell>
          <cell r="G72">
            <v>160</v>
          </cell>
          <cell r="H72">
            <v>964</v>
          </cell>
          <cell r="I72">
            <v>198</v>
          </cell>
          <cell r="O72">
            <v>160</v>
          </cell>
          <cell r="P72" t="str">
            <v>내선전공</v>
          </cell>
          <cell r="Q72">
            <v>4.8000000000000001E-2</v>
          </cell>
          <cell r="R72">
            <v>4.8000000000000001E-2</v>
          </cell>
          <cell r="U72">
            <v>0</v>
          </cell>
          <cell r="V72">
            <v>1</v>
          </cell>
          <cell r="W72" t="str">
            <v>전7-1</v>
          </cell>
          <cell r="X72">
            <v>0.1</v>
          </cell>
          <cell r="Y72" t="str">
            <v>통신내선공</v>
          </cell>
          <cell r="Z72">
            <v>4.8000000000000001E-2</v>
          </cell>
          <cell r="AA72">
            <v>4.8000000000000001E-2</v>
          </cell>
          <cell r="AD72">
            <v>0</v>
          </cell>
          <cell r="AE72">
            <v>1</v>
          </cell>
          <cell r="AF72" t="str">
            <v>통3-3-1</v>
          </cell>
          <cell r="AG72">
            <v>0.1</v>
          </cell>
        </row>
        <row r="73">
          <cell r="B73">
            <v>73</v>
          </cell>
          <cell r="C73" t="str">
            <v>합성수지제가요전선관</v>
          </cell>
          <cell r="D73" t="str">
            <v>하이렉스CD 28C</v>
          </cell>
          <cell r="E73" t="str">
            <v>M</v>
          </cell>
          <cell r="F73">
            <v>888</v>
          </cell>
          <cell r="G73">
            <v>220</v>
          </cell>
          <cell r="H73">
            <v>964</v>
          </cell>
          <cell r="I73">
            <v>264</v>
          </cell>
          <cell r="O73">
            <v>220</v>
          </cell>
          <cell r="P73" t="str">
            <v>내선전공</v>
          </cell>
          <cell r="Q73">
            <v>6.4000000000000001E-2</v>
          </cell>
          <cell r="R73">
            <v>6.4000000000000001E-2</v>
          </cell>
          <cell r="U73">
            <v>0</v>
          </cell>
          <cell r="V73">
            <v>1</v>
          </cell>
          <cell r="W73" t="str">
            <v>전7-1</v>
          </cell>
          <cell r="X73">
            <v>0.1</v>
          </cell>
          <cell r="Y73" t="str">
            <v>통신내선공</v>
          </cell>
          <cell r="Z73">
            <v>6.4000000000000001E-2</v>
          </cell>
          <cell r="AA73">
            <v>6.4000000000000001E-2</v>
          </cell>
          <cell r="AD73">
            <v>0</v>
          </cell>
          <cell r="AE73">
            <v>1</v>
          </cell>
          <cell r="AF73" t="str">
            <v>통3-3-1</v>
          </cell>
          <cell r="AG73">
            <v>0.1</v>
          </cell>
        </row>
        <row r="74">
          <cell r="B74">
            <v>74</v>
          </cell>
          <cell r="C74" t="str">
            <v>파상형 경질 PE 전선관</v>
          </cell>
          <cell r="D74" t="str">
            <v>22C</v>
          </cell>
          <cell r="E74" t="str">
            <v>M</v>
          </cell>
          <cell r="F74">
            <v>889</v>
          </cell>
          <cell r="G74">
            <v>285</v>
          </cell>
          <cell r="H74">
            <v>963</v>
          </cell>
          <cell r="I74">
            <v>298</v>
          </cell>
          <cell r="K74">
            <v>200</v>
          </cell>
          <cell r="O74">
            <v>285</v>
          </cell>
          <cell r="P74" t="str">
            <v>내선전공</v>
          </cell>
          <cell r="Q74">
            <v>0.06</v>
          </cell>
          <cell r="R74">
            <v>0.06</v>
          </cell>
          <cell r="V74">
            <v>1</v>
          </cell>
          <cell r="W74" t="str">
            <v>전7-1</v>
          </cell>
          <cell r="X74">
            <v>0</v>
          </cell>
        </row>
        <row r="75">
          <cell r="B75">
            <v>75</v>
          </cell>
          <cell r="C75" t="str">
            <v>파상형 경질 PE 전선관</v>
          </cell>
          <cell r="D75" t="str">
            <v>28C</v>
          </cell>
          <cell r="E75" t="str">
            <v>M</v>
          </cell>
          <cell r="F75">
            <v>889</v>
          </cell>
          <cell r="G75">
            <v>470</v>
          </cell>
          <cell r="H75">
            <v>963</v>
          </cell>
          <cell r="I75">
            <v>427</v>
          </cell>
          <cell r="O75">
            <v>427</v>
          </cell>
          <cell r="P75" t="str">
            <v>내선전공</v>
          </cell>
          <cell r="Q75">
            <v>0.08</v>
          </cell>
          <cell r="R75">
            <v>0.08</v>
          </cell>
          <cell r="V75">
            <v>1</v>
          </cell>
          <cell r="W75" t="str">
            <v>전7-1</v>
          </cell>
        </row>
        <row r="76">
          <cell r="B76">
            <v>76</v>
          </cell>
          <cell r="C76" t="str">
            <v>파상형 경질 PE 전선관</v>
          </cell>
          <cell r="D76" t="str">
            <v>36C</v>
          </cell>
          <cell r="E76" t="str">
            <v>M</v>
          </cell>
          <cell r="F76">
            <v>889</v>
          </cell>
          <cell r="G76">
            <v>700</v>
          </cell>
          <cell r="H76">
            <v>963</v>
          </cell>
          <cell r="I76">
            <v>631</v>
          </cell>
          <cell r="O76">
            <v>631</v>
          </cell>
          <cell r="P76" t="str">
            <v>내선전공</v>
          </cell>
          <cell r="Q76">
            <v>0.1</v>
          </cell>
          <cell r="R76">
            <v>0.1</v>
          </cell>
          <cell r="V76">
            <v>1</v>
          </cell>
          <cell r="W76" t="str">
            <v>전7-1</v>
          </cell>
        </row>
        <row r="77">
          <cell r="C77" t="str">
            <v>1.전선관</v>
          </cell>
          <cell r="O77">
            <v>0</v>
          </cell>
          <cell r="R77">
            <v>0</v>
          </cell>
          <cell r="U77">
            <v>0</v>
          </cell>
          <cell r="V77">
            <v>1</v>
          </cell>
          <cell r="AA77">
            <v>0</v>
          </cell>
          <cell r="AD77">
            <v>0</v>
          </cell>
          <cell r="AE77">
            <v>1</v>
          </cell>
          <cell r="AG77">
            <v>0</v>
          </cell>
        </row>
        <row r="78">
          <cell r="B78">
            <v>111</v>
          </cell>
          <cell r="C78" t="str">
            <v>600V 비닐 절연 전선</v>
          </cell>
          <cell r="D78" t="str">
            <v>HIV 1.2mm</v>
          </cell>
          <cell r="E78" t="str">
            <v>M</v>
          </cell>
          <cell r="F78">
            <v>858</v>
          </cell>
          <cell r="G78">
            <v>71</v>
          </cell>
          <cell r="H78">
            <v>937</v>
          </cell>
          <cell r="I78">
            <v>76</v>
          </cell>
          <cell r="O78">
            <v>71</v>
          </cell>
          <cell r="P78" t="str">
            <v>내선전공</v>
          </cell>
          <cell r="Q78">
            <v>0.01</v>
          </cell>
          <cell r="R78">
            <v>0.01</v>
          </cell>
          <cell r="U78">
            <v>0</v>
          </cell>
          <cell r="V78">
            <v>1</v>
          </cell>
          <cell r="W78" t="str">
            <v>전7-8</v>
          </cell>
          <cell r="X78">
            <v>0.1</v>
          </cell>
          <cell r="Y78" t="str">
            <v>통신내선공</v>
          </cell>
          <cell r="Z78">
            <v>0.01</v>
          </cell>
          <cell r="AA78">
            <v>0.01</v>
          </cell>
          <cell r="AD78">
            <v>0</v>
          </cell>
          <cell r="AE78">
            <v>1</v>
          </cell>
          <cell r="AF78" t="str">
            <v>전7-8</v>
          </cell>
          <cell r="AG78">
            <v>0.1</v>
          </cell>
        </row>
        <row r="79">
          <cell r="B79">
            <v>112</v>
          </cell>
          <cell r="C79" t="str">
            <v>600V 비닐 절연 전선</v>
          </cell>
          <cell r="D79" t="str">
            <v>HIV 1.6mm</v>
          </cell>
          <cell r="E79" t="str">
            <v>M</v>
          </cell>
          <cell r="F79">
            <v>858</v>
          </cell>
          <cell r="G79">
            <v>110</v>
          </cell>
          <cell r="H79">
            <v>937</v>
          </cell>
          <cell r="I79">
            <v>114</v>
          </cell>
          <cell r="O79">
            <v>110</v>
          </cell>
          <cell r="P79" t="str">
            <v>내선전공</v>
          </cell>
          <cell r="Q79">
            <v>0.01</v>
          </cell>
          <cell r="R79">
            <v>0.01</v>
          </cell>
          <cell r="U79">
            <v>0</v>
          </cell>
          <cell r="V79">
            <v>1</v>
          </cell>
          <cell r="W79" t="str">
            <v>전7-8</v>
          </cell>
          <cell r="X79">
            <v>0.1</v>
          </cell>
          <cell r="Y79" t="str">
            <v>통신내선공</v>
          </cell>
          <cell r="Z79">
            <v>0.01</v>
          </cell>
          <cell r="AA79">
            <v>0.01</v>
          </cell>
          <cell r="AD79">
            <v>0</v>
          </cell>
          <cell r="AE79">
            <v>1</v>
          </cell>
          <cell r="AF79" t="str">
            <v>전7-8</v>
          </cell>
          <cell r="AG79">
            <v>0.1</v>
          </cell>
        </row>
        <row r="80">
          <cell r="B80">
            <v>113</v>
          </cell>
          <cell r="C80" t="str">
            <v>600V 비닐 절연 전선</v>
          </cell>
          <cell r="D80" t="str">
            <v>HIV 2.0mm</v>
          </cell>
          <cell r="E80" t="str">
            <v>M</v>
          </cell>
          <cell r="F80">
            <v>858</v>
          </cell>
          <cell r="G80">
            <v>163</v>
          </cell>
          <cell r="H80">
            <v>937</v>
          </cell>
          <cell r="I80">
            <v>165</v>
          </cell>
          <cell r="K80">
            <v>131</v>
          </cell>
          <cell r="O80">
            <v>163</v>
          </cell>
          <cell r="P80" t="str">
            <v>내선전공</v>
          </cell>
          <cell r="Q80">
            <v>0.01</v>
          </cell>
          <cell r="R80">
            <v>0.01</v>
          </cell>
          <cell r="U80">
            <v>0</v>
          </cell>
          <cell r="V80">
            <v>1</v>
          </cell>
          <cell r="W80" t="str">
            <v>전7-8</v>
          </cell>
          <cell r="X80">
            <v>0.1</v>
          </cell>
          <cell r="Y80" t="str">
            <v>통신내선공</v>
          </cell>
          <cell r="Z80">
            <v>0.01</v>
          </cell>
          <cell r="AA80">
            <v>0.01</v>
          </cell>
          <cell r="AD80">
            <v>0</v>
          </cell>
          <cell r="AE80">
            <v>1</v>
          </cell>
          <cell r="AF80" t="str">
            <v>전7-8</v>
          </cell>
          <cell r="AG80">
            <v>0.1</v>
          </cell>
        </row>
        <row r="81">
          <cell r="B81">
            <v>113.5</v>
          </cell>
          <cell r="C81" t="str">
            <v>600V 비닐 절연 전선</v>
          </cell>
          <cell r="D81" t="str">
            <v>HIV 3.5㎟</v>
          </cell>
          <cell r="E81" t="str">
            <v>M</v>
          </cell>
          <cell r="F81">
            <v>858</v>
          </cell>
          <cell r="G81">
            <v>205</v>
          </cell>
          <cell r="H81">
            <v>937</v>
          </cell>
          <cell r="I81">
            <v>212</v>
          </cell>
          <cell r="K81">
            <v>167</v>
          </cell>
          <cell r="O81">
            <v>205</v>
          </cell>
          <cell r="P81" t="str">
            <v>내선전공</v>
          </cell>
          <cell r="Q81">
            <v>0.01</v>
          </cell>
          <cell r="R81">
            <v>0.01</v>
          </cell>
          <cell r="U81">
            <v>0</v>
          </cell>
          <cell r="V81">
            <v>1</v>
          </cell>
          <cell r="W81" t="str">
            <v>전7-8</v>
          </cell>
          <cell r="X81">
            <v>0.1</v>
          </cell>
          <cell r="Y81" t="str">
            <v>통신내선공</v>
          </cell>
          <cell r="Z81">
            <v>0.01</v>
          </cell>
          <cell r="AA81">
            <v>0.01</v>
          </cell>
          <cell r="AD81">
            <v>0</v>
          </cell>
          <cell r="AE81">
            <v>1</v>
          </cell>
          <cell r="AF81" t="str">
            <v>전7-8</v>
          </cell>
          <cell r="AG81">
            <v>0.1</v>
          </cell>
        </row>
        <row r="82">
          <cell r="B82">
            <v>114</v>
          </cell>
          <cell r="C82" t="str">
            <v>600V 비닐 절연 전선</v>
          </cell>
          <cell r="D82" t="str">
            <v>HIV 5.5㎟</v>
          </cell>
          <cell r="E82" t="str">
            <v>M</v>
          </cell>
          <cell r="F82">
            <v>858</v>
          </cell>
          <cell r="G82">
            <v>306</v>
          </cell>
          <cell r="H82">
            <v>937</v>
          </cell>
          <cell r="I82">
            <v>316</v>
          </cell>
          <cell r="K82">
            <v>250</v>
          </cell>
          <cell r="O82">
            <v>306</v>
          </cell>
          <cell r="P82" t="str">
            <v>내선전공</v>
          </cell>
          <cell r="Q82">
            <v>0.01</v>
          </cell>
          <cell r="R82">
            <v>0.01</v>
          </cell>
          <cell r="U82">
            <v>0</v>
          </cell>
          <cell r="V82">
            <v>1</v>
          </cell>
          <cell r="W82" t="str">
            <v>전7-8</v>
          </cell>
          <cell r="X82">
            <v>0.1</v>
          </cell>
          <cell r="Y82" t="str">
            <v>통신내선공</v>
          </cell>
          <cell r="Z82">
            <v>0.01</v>
          </cell>
          <cell r="AA82">
            <v>0.01</v>
          </cell>
          <cell r="AD82">
            <v>0</v>
          </cell>
          <cell r="AE82">
            <v>1</v>
          </cell>
          <cell r="AF82" t="str">
            <v>전7-8</v>
          </cell>
          <cell r="AG82">
            <v>0.1</v>
          </cell>
        </row>
        <row r="83">
          <cell r="B83">
            <v>115</v>
          </cell>
          <cell r="C83" t="str">
            <v>600V 비닐 절연 전선</v>
          </cell>
          <cell r="D83" t="str">
            <v>HIV 8㎟</v>
          </cell>
          <cell r="E83" t="str">
            <v>M</v>
          </cell>
          <cell r="F83">
            <v>858</v>
          </cell>
          <cell r="G83">
            <v>451</v>
          </cell>
          <cell r="H83">
            <v>937</v>
          </cell>
          <cell r="I83">
            <v>460</v>
          </cell>
          <cell r="O83">
            <v>451</v>
          </cell>
          <cell r="P83" t="str">
            <v>내선전공</v>
          </cell>
          <cell r="Q83">
            <v>0.02</v>
          </cell>
          <cell r="R83">
            <v>0.02</v>
          </cell>
          <cell r="U83">
            <v>0</v>
          </cell>
          <cell r="V83">
            <v>1</v>
          </cell>
          <cell r="W83" t="str">
            <v>전7-8</v>
          </cell>
          <cell r="X83">
            <v>0.1</v>
          </cell>
          <cell r="Y83" t="str">
            <v>통신내선공</v>
          </cell>
          <cell r="Z83">
            <v>0.02</v>
          </cell>
          <cell r="AA83">
            <v>0.02</v>
          </cell>
          <cell r="AD83">
            <v>0</v>
          </cell>
          <cell r="AE83">
            <v>1</v>
          </cell>
          <cell r="AF83" t="str">
            <v>전7-8</v>
          </cell>
          <cell r="AG83">
            <v>0.1</v>
          </cell>
        </row>
        <row r="84">
          <cell r="B84">
            <v>116</v>
          </cell>
          <cell r="C84" t="str">
            <v>600V 비닐 절연 전선</v>
          </cell>
          <cell r="D84" t="str">
            <v>HIV 14㎟</v>
          </cell>
          <cell r="E84" t="str">
            <v>M</v>
          </cell>
          <cell r="F84">
            <v>858</v>
          </cell>
          <cell r="G84">
            <v>788</v>
          </cell>
          <cell r="H84">
            <v>937</v>
          </cell>
          <cell r="I84">
            <v>811</v>
          </cell>
          <cell r="O84">
            <v>788</v>
          </cell>
          <cell r="P84" t="str">
            <v>내선전공</v>
          </cell>
          <cell r="Q84">
            <v>0.02</v>
          </cell>
          <cell r="R84">
            <v>0.02</v>
          </cell>
          <cell r="U84">
            <v>0</v>
          </cell>
          <cell r="V84">
            <v>1</v>
          </cell>
          <cell r="W84" t="str">
            <v>전7-8</v>
          </cell>
          <cell r="X84">
            <v>0.1</v>
          </cell>
          <cell r="Y84" t="str">
            <v>통신내선공</v>
          </cell>
          <cell r="Z84">
            <v>0.02</v>
          </cell>
          <cell r="AA84">
            <v>0.02</v>
          </cell>
          <cell r="AD84">
            <v>0</v>
          </cell>
          <cell r="AE84">
            <v>1</v>
          </cell>
          <cell r="AF84" t="str">
            <v>전7-8</v>
          </cell>
          <cell r="AG84">
            <v>0.1</v>
          </cell>
        </row>
        <row r="85">
          <cell r="B85">
            <v>117</v>
          </cell>
          <cell r="C85" t="str">
            <v>600V 비닐 절연 전선</v>
          </cell>
          <cell r="D85" t="str">
            <v>HIV 22㎟</v>
          </cell>
          <cell r="E85" t="str">
            <v>M</v>
          </cell>
          <cell r="F85">
            <v>858</v>
          </cell>
          <cell r="G85">
            <v>1210</v>
          </cell>
          <cell r="H85">
            <v>937</v>
          </cell>
          <cell r="I85">
            <v>1197</v>
          </cell>
          <cell r="O85">
            <v>1197</v>
          </cell>
          <cell r="P85" t="str">
            <v>내선전공</v>
          </cell>
          <cell r="Q85">
            <v>3.1E-2</v>
          </cell>
          <cell r="R85">
            <v>3.1E-2</v>
          </cell>
          <cell r="U85">
            <v>0</v>
          </cell>
          <cell r="V85">
            <v>1</v>
          </cell>
          <cell r="W85" t="str">
            <v>전7-8</v>
          </cell>
          <cell r="X85">
            <v>0.1</v>
          </cell>
          <cell r="Y85" t="str">
            <v>통신내선공</v>
          </cell>
          <cell r="Z85">
            <v>3.1E-2</v>
          </cell>
          <cell r="AA85">
            <v>3.1E-2</v>
          </cell>
          <cell r="AD85">
            <v>0</v>
          </cell>
          <cell r="AE85">
            <v>1</v>
          </cell>
          <cell r="AF85" t="str">
            <v>전7-8</v>
          </cell>
          <cell r="AG85">
            <v>0.1</v>
          </cell>
        </row>
        <row r="86">
          <cell r="B86">
            <v>118</v>
          </cell>
          <cell r="C86" t="str">
            <v>600V 비닐 절연 전선</v>
          </cell>
          <cell r="D86" t="str">
            <v>HIV 38㎟</v>
          </cell>
          <cell r="E86" t="str">
            <v>M</v>
          </cell>
          <cell r="F86">
            <v>858</v>
          </cell>
          <cell r="G86">
            <v>1885</v>
          </cell>
          <cell r="H86">
            <v>937</v>
          </cell>
          <cell r="I86">
            <v>1875</v>
          </cell>
          <cell r="O86">
            <v>1875</v>
          </cell>
          <cell r="P86" t="str">
            <v>내선전공</v>
          </cell>
          <cell r="Q86">
            <v>3.1E-2</v>
          </cell>
          <cell r="R86">
            <v>3.1E-2</v>
          </cell>
          <cell r="U86">
            <v>0</v>
          </cell>
          <cell r="V86">
            <v>1</v>
          </cell>
          <cell r="W86" t="str">
            <v>전7-8</v>
          </cell>
          <cell r="X86">
            <v>0.1</v>
          </cell>
          <cell r="Y86" t="str">
            <v>통신내선공</v>
          </cell>
          <cell r="Z86">
            <v>3.1E-2</v>
          </cell>
          <cell r="AA86">
            <v>3.1E-2</v>
          </cell>
          <cell r="AD86">
            <v>0</v>
          </cell>
          <cell r="AE86">
            <v>1</v>
          </cell>
          <cell r="AF86" t="str">
            <v>전7-8</v>
          </cell>
          <cell r="AG86">
            <v>0.1</v>
          </cell>
        </row>
        <row r="87">
          <cell r="B87">
            <v>119</v>
          </cell>
          <cell r="C87" t="str">
            <v>600V 비닐 절연 전선</v>
          </cell>
          <cell r="D87" t="str">
            <v>HIV 60㎟</v>
          </cell>
          <cell r="E87" t="str">
            <v>M</v>
          </cell>
          <cell r="F87">
            <v>858</v>
          </cell>
          <cell r="G87">
            <v>2971</v>
          </cell>
          <cell r="H87">
            <v>937</v>
          </cell>
          <cell r="I87">
            <v>2985</v>
          </cell>
          <cell r="O87">
            <v>2971</v>
          </cell>
          <cell r="P87" t="str">
            <v>내선전공</v>
          </cell>
          <cell r="Q87">
            <v>5.1999999999999998E-2</v>
          </cell>
          <cell r="R87">
            <v>5.1999999999999998E-2</v>
          </cell>
          <cell r="U87">
            <v>0</v>
          </cell>
          <cell r="V87">
            <v>1</v>
          </cell>
          <cell r="W87" t="str">
            <v>전7-8</v>
          </cell>
          <cell r="X87">
            <v>0.1</v>
          </cell>
          <cell r="Y87" t="str">
            <v>통신내선공</v>
          </cell>
          <cell r="Z87">
            <v>5.1999999999999998E-2</v>
          </cell>
          <cell r="AA87">
            <v>5.1999999999999998E-2</v>
          </cell>
          <cell r="AD87">
            <v>0</v>
          </cell>
          <cell r="AE87">
            <v>1</v>
          </cell>
          <cell r="AF87" t="str">
            <v>전7-8</v>
          </cell>
          <cell r="AG87">
            <v>0.1</v>
          </cell>
        </row>
        <row r="88">
          <cell r="B88">
            <v>120</v>
          </cell>
          <cell r="C88" t="str">
            <v>600V 비닐 절연 전선</v>
          </cell>
          <cell r="D88" t="str">
            <v>HIV 100㎟</v>
          </cell>
          <cell r="E88" t="str">
            <v>M</v>
          </cell>
          <cell r="F88">
            <v>858</v>
          </cell>
          <cell r="G88">
            <v>4784</v>
          </cell>
          <cell r="H88">
            <v>937</v>
          </cell>
          <cell r="I88">
            <v>4741</v>
          </cell>
          <cell r="O88">
            <v>4741</v>
          </cell>
          <cell r="P88" t="str">
            <v>내선전공</v>
          </cell>
          <cell r="Q88">
            <v>6.4000000000000001E-2</v>
          </cell>
          <cell r="R88">
            <v>6.4000000000000001E-2</v>
          </cell>
          <cell r="U88">
            <v>0</v>
          </cell>
          <cell r="V88">
            <v>1</v>
          </cell>
          <cell r="W88" t="str">
            <v>전7-8</v>
          </cell>
          <cell r="X88">
            <v>0.1</v>
          </cell>
          <cell r="Y88" t="str">
            <v>통신내선공</v>
          </cell>
          <cell r="Z88">
            <v>6.4000000000000001E-2</v>
          </cell>
          <cell r="AA88">
            <v>6.4000000000000001E-2</v>
          </cell>
          <cell r="AD88">
            <v>0</v>
          </cell>
          <cell r="AE88">
            <v>1</v>
          </cell>
          <cell r="AF88" t="str">
            <v>전7-8</v>
          </cell>
          <cell r="AG88">
            <v>0.1</v>
          </cell>
        </row>
        <row r="89">
          <cell r="B89">
            <v>121</v>
          </cell>
          <cell r="C89" t="str">
            <v>접지용 전선</v>
          </cell>
          <cell r="D89" t="str">
            <v>F-GV 2.0㎟</v>
          </cell>
          <cell r="E89" t="str">
            <v>M</v>
          </cell>
          <cell r="F89">
            <v>858</v>
          </cell>
          <cell r="G89">
            <v>232</v>
          </cell>
          <cell r="H89">
            <v>938</v>
          </cell>
          <cell r="I89">
            <v>226</v>
          </cell>
          <cell r="O89">
            <v>226</v>
          </cell>
          <cell r="P89" t="str">
            <v>내선전공</v>
          </cell>
          <cell r="Q89">
            <v>0.01</v>
          </cell>
          <cell r="R89">
            <v>0.01</v>
          </cell>
          <cell r="U89">
            <v>0</v>
          </cell>
          <cell r="V89">
            <v>1</v>
          </cell>
          <cell r="W89" t="str">
            <v>전3-72</v>
          </cell>
          <cell r="X89">
            <v>0.1</v>
          </cell>
          <cell r="Y89" t="str">
            <v>통신내선공</v>
          </cell>
          <cell r="Z89">
            <v>0.01</v>
          </cell>
          <cell r="AA89">
            <v>0.01</v>
          </cell>
          <cell r="AD89">
            <v>0</v>
          </cell>
          <cell r="AE89">
            <v>1</v>
          </cell>
          <cell r="AF89" t="str">
            <v>통3-4-2</v>
          </cell>
          <cell r="AG89">
            <v>0.1</v>
          </cell>
        </row>
        <row r="90">
          <cell r="B90">
            <v>121.5</v>
          </cell>
          <cell r="C90" t="str">
            <v>접지용 전선</v>
          </cell>
          <cell r="D90" t="str">
            <v>F-GV 3.5㎟</v>
          </cell>
          <cell r="E90" t="str">
            <v>M</v>
          </cell>
          <cell r="F90">
            <v>858</v>
          </cell>
          <cell r="G90">
            <v>316</v>
          </cell>
          <cell r="H90">
            <v>938</v>
          </cell>
          <cell r="I90">
            <v>318</v>
          </cell>
          <cell r="O90">
            <v>316</v>
          </cell>
          <cell r="P90" t="str">
            <v>내선전공</v>
          </cell>
          <cell r="Q90">
            <v>0.01</v>
          </cell>
          <cell r="R90">
            <v>0.01</v>
          </cell>
          <cell r="U90">
            <v>0</v>
          </cell>
          <cell r="V90">
            <v>1</v>
          </cell>
          <cell r="W90" t="str">
            <v>전3-72</v>
          </cell>
          <cell r="X90">
            <v>0.1</v>
          </cell>
          <cell r="Y90" t="str">
            <v>통신내선공</v>
          </cell>
          <cell r="Z90">
            <v>0.01</v>
          </cell>
          <cell r="AA90">
            <v>0.01</v>
          </cell>
          <cell r="AD90">
            <v>0</v>
          </cell>
          <cell r="AE90">
            <v>1</v>
          </cell>
          <cell r="AF90" t="str">
            <v>통3-4-2</v>
          </cell>
          <cell r="AG90">
            <v>0.1</v>
          </cell>
        </row>
        <row r="91">
          <cell r="B91">
            <v>122</v>
          </cell>
          <cell r="C91" t="str">
            <v>접지용 전선</v>
          </cell>
          <cell r="D91" t="str">
            <v>F-GV 5.5㎟</v>
          </cell>
          <cell r="E91" t="str">
            <v>M</v>
          </cell>
          <cell r="F91">
            <v>858</v>
          </cell>
          <cell r="G91">
            <v>437</v>
          </cell>
          <cell r="H91">
            <v>938</v>
          </cell>
          <cell r="I91">
            <v>509</v>
          </cell>
          <cell r="K91">
            <v>355</v>
          </cell>
          <cell r="O91">
            <v>437</v>
          </cell>
          <cell r="P91" t="str">
            <v>내선전공</v>
          </cell>
          <cell r="Q91">
            <v>0.01</v>
          </cell>
          <cell r="R91">
            <v>0.01</v>
          </cell>
          <cell r="U91">
            <v>0</v>
          </cell>
          <cell r="V91">
            <v>1</v>
          </cell>
          <cell r="W91" t="str">
            <v>전3-72</v>
          </cell>
          <cell r="X91">
            <v>0.1</v>
          </cell>
          <cell r="Y91" t="str">
            <v>통신내선공</v>
          </cell>
          <cell r="Z91">
            <v>0.01</v>
          </cell>
          <cell r="AA91">
            <v>0.01</v>
          </cell>
          <cell r="AD91">
            <v>0</v>
          </cell>
          <cell r="AE91">
            <v>1</v>
          </cell>
          <cell r="AF91" t="str">
            <v>통3-4-2</v>
          </cell>
          <cell r="AG91">
            <v>0.1</v>
          </cell>
        </row>
        <row r="92">
          <cell r="B92">
            <v>123</v>
          </cell>
          <cell r="C92" t="str">
            <v>접지용 전선</v>
          </cell>
          <cell r="D92" t="str">
            <v>F-GV 8㎟</v>
          </cell>
          <cell r="E92" t="str">
            <v>M</v>
          </cell>
          <cell r="F92">
            <v>858</v>
          </cell>
          <cell r="G92">
            <v>576</v>
          </cell>
          <cell r="H92">
            <v>938</v>
          </cell>
          <cell r="I92">
            <v>667</v>
          </cell>
          <cell r="K92">
            <v>436</v>
          </cell>
          <cell r="O92">
            <v>576</v>
          </cell>
          <cell r="P92" t="str">
            <v>내선전공</v>
          </cell>
          <cell r="Q92">
            <v>0.01</v>
          </cell>
          <cell r="R92">
            <v>0.01</v>
          </cell>
          <cell r="U92">
            <v>0</v>
          </cell>
          <cell r="V92">
            <v>1</v>
          </cell>
          <cell r="W92" t="str">
            <v>전3-72</v>
          </cell>
          <cell r="X92">
            <v>0.1</v>
          </cell>
          <cell r="Y92" t="str">
            <v>통신내선공</v>
          </cell>
          <cell r="Z92">
            <v>0.01</v>
          </cell>
          <cell r="AA92">
            <v>0.01</v>
          </cell>
          <cell r="AD92">
            <v>0</v>
          </cell>
          <cell r="AE92">
            <v>1</v>
          </cell>
          <cell r="AF92" t="str">
            <v>통3-4-2</v>
          </cell>
          <cell r="AG92">
            <v>0.1</v>
          </cell>
        </row>
        <row r="93">
          <cell r="B93">
            <v>124</v>
          </cell>
          <cell r="C93" t="str">
            <v>접지용 전선</v>
          </cell>
          <cell r="D93" t="str">
            <v>F-GV 14㎟</v>
          </cell>
          <cell r="E93" t="str">
            <v>M</v>
          </cell>
          <cell r="F93">
            <v>858</v>
          </cell>
          <cell r="G93">
            <v>811</v>
          </cell>
          <cell r="H93">
            <v>938</v>
          </cell>
          <cell r="I93">
            <v>1014</v>
          </cell>
          <cell r="K93">
            <v>678</v>
          </cell>
          <cell r="O93">
            <v>811</v>
          </cell>
          <cell r="P93" t="str">
            <v>내선전공</v>
          </cell>
          <cell r="Q93">
            <v>0.01</v>
          </cell>
          <cell r="R93">
            <v>0.01</v>
          </cell>
          <cell r="U93">
            <v>0</v>
          </cell>
          <cell r="V93">
            <v>1</v>
          </cell>
          <cell r="W93" t="str">
            <v>전3-72</v>
          </cell>
          <cell r="X93">
            <v>0.1</v>
          </cell>
          <cell r="Y93" t="str">
            <v>통신내선공</v>
          </cell>
          <cell r="Z93">
            <v>0.01</v>
          </cell>
          <cell r="AA93">
            <v>0.01</v>
          </cell>
          <cell r="AD93">
            <v>0</v>
          </cell>
          <cell r="AE93">
            <v>1</v>
          </cell>
          <cell r="AF93" t="str">
            <v>통3-4-2</v>
          </cell>
          <cell r="AG93">
            <v>0.1</v>
          </cell>
        </row>
        <row r="94">
          <cell r="B94">
            <v>125</v>
          </cell>
          <cell r="C94" t="str">
            <v>접지용 전선</v>
          </cell>
          <cell r="D94" t="str">
            <v>F-GV 22㎟</v>
          </cell>
          <cell r="E94" t="str">
            <v>M</v>
          </cell>
          <cell r="F94">
            <v>858</v>
          </cell>
          <cell r="G94">
            <v>1189</v>
          </cell>
          <cell r="H94">
            <v>938</v>
          </cell>
          <cell r="I94">
            <v>1444</v>
          </cell>
          <cell r="O94">
            <v>1189</v>
          </cell>
          <cell r="P94" t="str">
            <v>내선전공</v>
          </cell>
          <cell r="Q94">
            <v>1.2E-2</v>
          </cell>
          <cell r="R94">
            <v>1.2E-2</v>
          </cell>
          <cell r="U94">
            <v>0</v>
          </cell>
          <cell r="V94">
            <v>1</v>
          </cell>
          <cell r="W94" t="str">
            <v>전3-72</v>
          </cell>
          <cell r="X94">
            <v>0.1</v>
          </cell>
          <cell r="Y94" t="str">
            <v>통신내선공</v>
          </cell>
          <cell r="Z94">
            <v>1.2E-2</v>
          </cell>
          <cell r="AA94">
            <v>1.2E-2</v>
          </cell>
          <cell r="AD94">
            <v>0</v>
          </cell>
          <cell r="AE94">
            <v>1</v>
          </cell>
          <cell r="AF94" t="str">
            <v>통3-4-2</v>
          </cell>
          <cell r="AG94">
            <v>0.1</v>
          </cell>
        </row>
        <row r="95">
          <cell r="B95">
            <v>126</v>
          </cell>
          <cell r="C95" t="str">
            <v>접지용 전선</v>
          </cell>
          <cell r="D95" t="str">
            <v>F-GV 38㎟</v>
          </cell>
          <cell r="E95" t="str">
            <v>M</v>
          </cell>
          <cell r="F95">
            <v>858</v>
          </cell>
          <cell r="G95">
            <v>1889</v>
          </cell>
          <cell r="H95">
            <v>938</v>
          </cell>
          <cell r="I95">
            <v>2224</v>
          </cell>
          <cell r="O95">
            <v>1889</v>
          </cell>
          <cell r="P95" t="str">
            <v>내선전공</v>
          </cell>
          <cell r="Q95">
            <v>1.2E-2</v>
          </cell>
          <cell r="R95">
            <v>1.2E-2</v>
          </cell>
          <cell r="U95">
            <v>0</v>
          </cell>
          <cell r="V95">
            <v>1</v>
          </cell>
          <cell r="W95" t="str">
            <v>전3-72</v>
          </cell>
          <cell r="X95">
            <v>0.1</v>
          </cell>
          <cell r="Y95" t="str">
            <v>통신내선공</v>
          </cell>
          <cell r="Z95">
            <v>1.2E-2</v>
          </cell>
          <cell r="AA95">
            <v>1.2E-2</v>
          </cell>
          <cell r="AD95">
            <v>0</v>
          </cell>
          <cell r="AE95">
            <v>1</v>
          </cell>
          <cell r="AF95" t="str">
            <v>통3-4-2</v>
          </cell>
          <cell r="AG95">
            <v>0.1</v>
          </cell>
        </row>
        <row r="96">
          <cell r="B96">
            <v>127</v>
          </cell>
          <cell r="C96" t="str">
            <v>접지용 전선</v>
          </cell>
          <cell r="D96" t="str">
            <v>F-GV 60㎟</v>
          </cell>
          <cell r="E96" t="str">
            <v>M</v>
          </cell>
          <cell r="F96">
            <v>858</v>
          </cell>
          <cell r="G96">
            <v>2973</v>
          </cell>
          <cell r="H96">
            <v>938</v>
          </cell>
          <cell r="I96">
            <v>3451</v>
          </cell>
          <cell r="O96">
            <v>2973</v>
          </cell>
          <cell r="P96" t="str">
            <v>내선전공</v>
          </cell>
          <cell r="Q96">
            <v>1.4999999999999999E-2</v>
          </cell>
          <cell r="R96">
            <v>1.4999999999999999E-2</v>
          </cell>
          <cell r="U96">
            <v>0</v>
          </cell>
          <cell r="V96">
            <v>1</v>
          </cell>
          <cell r="W96" t="str">
            <v>전3-72</v>
          </cell>
          <cell r="X96">
            <v>0.1</v>
          </cell>
          <cell r="Y96" t="str">
            <v>통신내선공</v>
          </cell>
          <cell r="Z96">
            <v>1.4999999999999999E-2</v>
          </cell>
          <cell r="AA96">
            <v>1.4999999999999999E-2</v>
          </cell>
          <cell r="AD96">
            <v>0</v>
          </cell>
          <cell r="AE96">
            <v>1</v>
          </cell>
          <cell r="AF96" t="str">
            <v>통3-4-2</v>
          </cell>
          <cell r="AG96">
            <v>0.1</v>
          </cell>
        </row>
        <row r="97">
          <cell r="B97">
            <v>128</v>
          </cell>
          <cell r="C97" t="str">
            <v>접지용 전선</v>
          </cell>
          <cell r="D97" t="str">
            <v>F-GV 100㎟</v>
          </cell>
          <cell r="E97" t="str">
            <v>M</v>
          </cell>
          <cell r="F97">
            <v>858</v>
          </cell>
          <cell r="G97">
            <v>4670</v>
          </cell>
          <cell r="H97">
            <v>938</v>
          </cell>
          <cell r="I97">
            <v>5489</v>
          </cell>
          <cell r="O97">
            <v>4670</v>
          </cell>
          <cell r="P97" t="str">
            <v>내선전공</v>
          </cell>
          <cell r="Q97">
            <v>0.02</v>
          </cell>
          <cell r="R97">
            <v>0.02</v>
          </cell>
          <cell r="U97">
            <v>0</v>
          </cell>
          <cell r="V97">
            <v>1</v>
          </cell>
          <cell r="W97" t="str">
            <v>전3-72</v>
          </cell>
          <cell r="X97">
            <v>0.1</v>
          </cell>
          <cell r="Y97" t="str">
            <v>통신내선공</v>
          </cell>
          <cell r="Z97">
            <v>0.02</v>
          </cell>
          <cell r="AA97">
            <v>0.02</v>
          </cell>
          <cell r="AD97">
            <v>0</v>
          </cell>
          <cell r="AE97">
            <v>1</v>
          </cell>
          <cell r="AF97" t="str">
            <v>통3-4-2</v>
          </cell>
          <cell r="AG97">
            <v>0.1</v>
          </cell>
        </row>
        <row r="98">
          <cell r="B98">
            <v>129</v>
          </cell>
          <cell r="C98" t="str">
            <v>접지용 전선</v>
          </cell>
          <cell r="D98" t="str">
            <v>F-GV 150㎟</v>
          </cell>
          <cell r="E98" t="str">
            <v>M</v>
          </cell>
          <cell r="F98">
            <v>858</v>
          </cell>
          <cell r="G98">
            <v>6983</v>
          </cell>
          <cell r="H98">
            <v>938</v>
          </cell>
          <cell r="I98">
            <v>8221</v>
          </cell>
          <cell r="O98">
            <v>6983</v>
          </cell>
          <cell r="P98" t="str">
            <v>내선전공</v>
          </cell>
          <cell r="Q98">
            <v>0.02</v>
          </cell>
          <cell r="R98">
            <v>0.02</v>
          </cell>
          <cell r="U98">
            <v>0</v>
          </cell>
          <cell r="V98">
            <v>1</v>
          </cell>
          <cell r="W98" t="str">
            <v>전3-72</v>
          </cell>
          <cell r="X98">
            <v>0.1</v>
          </cell>
          <cell r="Y98" t="str">
            <v>통신내선공</v>
          </cell>
          <cell r="Z98">
            <v>0.02</v>
          </cell>
          <cell r="AA98">
            <v>0.02</v>
          </cell>
          <cell r="AD98">
            <v>0</v>
          </cell>
          <cell r="AE98">
            <v>1</v>
          </cell>
          <cell r="AF98" t="str">
            <v>통3-4-2</v>
          </cell>
          <cell r="AG98">
            <v>0.1</v>
          </cell>
        </row>
        <row r="99">
          <cell r="B99">
            <v>130</v>
          </cell>
          <cell r="C99" t="str">
            <v>접지용 전선</v>
          </cell>
          <cell r="D99" t="str">
            <v>F-GV 200㎟</v>
          </cell>
          <cell r="E99" t="str">
            <v>M</v>
          </cell>
          <cell r="F99">
            <v>858</v>
          </cell>
          <cell r="G99">
            <v>9265</v>
          </cell>
          <cell r="H99">
            <v>938</v>
          </cell>
          <cell r="I99">
            <v>10413</v>
          </cell>
          <cell r="O99">
            <v>9265</v>
          </cell>
          <cell r="P99" t="str">
            <v>내선전공</v>
          </cell>
          <cell r="Q99">
            <v>2.5000000000000001E-2</v>
          </cell>
          <cell r="R99">
            <v>2.5000000000000001E-2</v>
          </cell>
          <cell r="U99">
            <v>0</v>
          </cell>
          <cell r="V99">
            <v>1</v>
          </cell>
          <cell r="W99" t="str">
            <v>전3-72</v>
          </cell>
          <cell r="X99">
            <v>0.1</v>
          </cell>
          <cell r="Y99" t="str">
            <v>통신내선공</v>
          </cell>
          <cell r="Z99">
            <v>2.5000000000000001E-2</v>
          </cell>
          <cell r="AA99">
            <v>2.5000000000000001E-2</v>
          </cell>
          <cell r="AD99">
            <v>0</v>
          </cell>
          <cell r="AE99">
            <v>1</v>
          </cell>
          <cell r="AF99" t="str">
            <v>통3-4-2</v>
          </cell>
          <cell r="AG99">
            <v>0.1</v>
          </cell>
        </row>
        <row r="100">
          <cell r="B100">
            <v>131</v>
          </cell>
          <cell r="C100" t="str">
            <v>접지용 전선</v>
          </cell>
          <cell r="D100" t="str">
            <v>F-GV 250㎟</v>
          </cell>
          <cell r="E100" t="str">
            <v>M</v>
          </cell>
          <cell r="F100">
            <v>858</v>
          </cell>
          <cell r="G100">
            <v>11641</v>
          </cell>
          <cell r="H100">
            <v>938</v>
          </cell>
          <cell r="I100">
            <v>13909</v>
          </cell>
          <cell r="O100">
            <v>11641</v>
          </cell>
          <cell r="P100" t="str">
            <v>내선전공</v>
          </cell>
          <cell r="Q100">
            <v>2.5000000000000001E-2</v>
          </cell>
          <cell r="R100">
            <v>2.5000000000000001E-2</v>
          </cell>
          <cell r="U100">
            <v>0</v>
          </cell>
          <cell r="V100">
            <v>1</v>
          </cell>
          <cell r="W100" t="str">
            <v>전3-72</v>
          </cell>
          <cell r="X100">
            <v>0.1</v>
          </cell>
          <cell r="Y100" t="str">
            <v>통신내선공</v>
          </cell>
          <cell r="Z100">
            <v>2.5000000000000001E-2</v>
          </cell>
          <cell r="AA100">
            <v>2.5000000000000001E-2</v>
          </cell>
          <cell r="AD100">
            <v>0</v>
          </cell>
          <cell r="AE100">
            <v>1</v>
          </cell>
          <cell r="AF100" t="str">
            <v>통3-4-2</v>
          </cell>
          <cell r="AG100">
            <v>0.1</v>
          </cell>
        </row>
        <row r="101">
          <cell r="B101">
            <v>132</v>
          </cell>
          <cell r="C101" t="str">
            <v>접지용 전선</v>
          </cell>
          <cell r="D101" t="str">
            <v>F-GV 325㎟</v>
          </cell>
          <cell r="E101" t="str">
            <v>M</v>
          </cell>
          <cell r="F101">
            <v>858</v>
          </cell>
          <cell r="G101">
            <v>14738</v>
          </cell>
          <cell r="H101">
            <v>938</v>
          </cell>
          <cell r="I101">
            <v>17944</v>
          </cell>
          <cell r="O101">
            <v>14738</v>
          </cell>
          <cell r="P101" t="str">
            <v>내선전공</v>
          </cell>
          <cell r="Q101">
            <v>2.5000000000000001E-2</v>
          </cell>
          <cell r="R101">
            <v>2.5000000000000001E-2</v>
          </cell>
          <cell r="U101">
            <v>0</v>
          </cell>
          <cell r="V101">
            <v>1</v>
          </cell>
          <cell r="W101" t="str">
            <v>전3-72</v>
          </cell>
          <cell r="X101">
            <v>0.1</v>
          </cell>
          <cell r="Y101" t="str">
            <v>통신내선공</v>
          </cell>
          <cell r="Z101">
            <v>2.5000000000000001E-2</v>
          </cell>
          <cell r="AA101">
            <v>2.5000000000000001E-2</v>
          </cell>
          <cell r="AD101">
            <v>0</v>
          </cell>
          <cell r="AE101">
            <v>1</v>
          </cell>
          <cell r="AF101" t="str">
            <v>통3-4-2</v>
          </cell>
          <cell r="AG101">
            <v>0.1</v>
          </cell>
        </row>
        <row r="102">
          <cell r="B102">
            <v>141</v>
          </cell>
          <cell r="C102" t="str">
            <v>연동연선</v>
          </cell>
          <cell r="D102" t="str">
            <v>AS 5.5㎟</v>
          </cell>
          <cell r="E102" t="str">
            <v>M</v>
          </cell>
          <cell r="F102">
            <v>870</v>
          </cell>
          <cell r="G102">
            <v>220</v>
          </cell>
          <cell r="H102">
            <v>951</v>
          </cell>
          <cell r="I102">
            <v>326</v>
          </cell>
          <cell r="O102">
            <v>220</v>
          </cell>
          <cell r="P102" t="str">
            <v>내선전공</v>
          </cell>
          <cell r="Q102">
            <v>0.01</v>
          </cell>
          <cell r="R102">
            <v>0.01</v>
          </cell>
          <cell r="U102">
            <v>0</v>
          </cell>
          <cell r="V102">
            <v>1</v>
          </cell>
          <cell r="W102" t="str">
            <v>전3-72</v>
          </cell>
          <cell r="X102">
            <v>0.1</v>
          </cell>
          <cell r="Y102" t="str">
            <v>통신내선공</v>
          </cell>
          <cell r="Z102">
            <v>0.01</v>
          </cell>
          <cell r="AA102">
            <v>0.01</v>
          </cell>
          <cell r="AD102">
            <v>0</v>
          </cell>
          <cell r="AE102">
            <v>1</v>
          </cell>
          <cell r="AF102" t="str">
            <v>통3-4-2</v>
          </cell>
          <cell r="AG102">
            <v>0.1</v>
          </cell>
        </row>
        <row r="103">
          <cell r="B103">
            <v>142</v>
          </cell>
          <cell r="C103" t="str">
            <v>연동연선</v>
          </cell>
          <cell r="D103" t="str">
            <v>AS 8㎟</v>
          </cell>
          <cell r="E103" t="str">
            <v>M</v>
          </cell>
          <cell r="F103">
            <v>870</v>
          </cell>
          <cell r="G103">
            <v>319</v>
          </cell>
          <cell r="H103">
            <v>951</v>
          </cell>
          <cell r="I103">
            <v>469</v>
          </cell>
          <cell r="O103">
            <v>319</v>
          </cell>
          <cell r="P103" t="str">
            <v>내선전공</v>
          </cell>
          <cell r="Q103">
            <v>0.01</v>
          </cell>
          <cell r="R103">
            <v>0.01</v>
          </cell>
          <cell r="U103">
            <v>0</v>
          </cell>
          <cell r="V103">
            <v>1</v>
          </cell>
          <cell r="W103" t="str">
            <v>전3-72</v>
          </cell>
          <cell r="X103">
            <v>0.1</v>
          </cell>
          <cell r="Y103" t="str">
            <v>통신내선공</v>
          </cell>
          <cell r="Z103">
            <v>0.01</v>
          </cell>
          <cell r="AA103">
            <v>0.01</v>
          </cell>
          <cell r="AD103">
            <v>0</v>
          </cell>
          <cell r="AE103">
            <v>1</v>
          </cell>
          <cell r="AF103" t="str">
            <v>통3-4-2</v>
          </cell>
          <cell r="AG103">
            <v>0.1</v>
          </cell>
        </row>
        <row r="104">
          <cell r="B104">
            <v>143</v>
          </cell>
          <cell r="C104" t="str">
            <v>연동연선</v>
          </cell>
          <cell r="D104" t="str">
            <v>AS 14㎟</v>
          </cell>
          <cell r="E104" t="str">
            <v>M</v>
          </cell>
          <cell r="F104">
            <v>870</v>
          </cell>
          <cell r="G104">
            <v>656</v>
          </cell>
          <cell r="H104">
            <v>951</v>
          </cell>
          <cell r="I104">
            <v>816</v>
          </cell>
          <cell r="O104">
            <v>656</v>
          </cell>
          <cell r="P104" t="str">
            <v>내선전공</v>
          </cell>
          <cell r="Q104">
            <v>0.01</v>
          </cell>
          <cell r="R104">
            <v>0.01</v>
          </cell>
          <cell r="U104">
            <v>0</v>
          </cell>
          <cell r="V104">
            <v>1</v>
          </cell>
          <cell r="W104" t="str">
            <v>전3-72</v>
          </cell>
          <cell r="X104">
            <v>0.1</v>
          </cell>
          <cell r="Y104" t="str">
            <v>통신내선공</v>
          </cell>
          <cell r="Z104">
            <v>0.01</v>
          </cell>
          <cell r="AA104">
            <v>0.01</v>
          </cell>
          <cell r="AD104">
            <v>0</v>
          </cell>
          <cell r="AE104">
            <v>1</v>
          </cell>
          <cell r="AF104" t="str">
            <v>통3-4-2</v>
          </cell>
          <cell r="AG104">
            <v>0.1</v>
          </cell>
        </row>
        <row r="105">
          <cell r="B105">
            <v>144</v>
          </cell>
          <cell r="C105" t="str">
            <v>연동연선</v>
          </cell>
          <cell r="D105" t="str">
            <v>AS 22㎟</v>
          </cell>
          <cell r="E105" t="str">
            <v>M</v>
          </cell>
          <cell r="F105">
            <v>870</v>
          </cell>
          <cell r="G105">
            <v>999</v>
          </cell>
          <cell r="H105">
            <v>951</v>
          </cell>
          <cell r="I105">
            <v>1255</v>
          </cell>
          <cell r="O105">
            <v>999</v>
          </cell>
          <cell r="P105" t="str">
            <v>내선전공</v>
          </cell>
          <cell r="Q105">
            <v>1.2E-2</v>
          </cell>
          <cell r="R105">
            <v>1.2E-2</v>
          </cell>
          <cell r="U105">
            <v>0</v>
          </cell>
          <cell r="V105">
            <v>1</v>
          </cell>
          <cell r="W105" t="str">
            <v>전3-72</v>
          </cell>
          <cell r="X105">
            <v>0.1</v>
          </cell>
          <cell r="Y105" t="str">
            <v>통신내선공</v>
          </cell>
          <cell r="Z105">
            <v>1.2E-2</v>
          </cell>
          <cell r="AA105">
            <v>1.2E-2</v>
          </cell>
          <cell r="AD105">
            <v>0</v>
          </cell>
          <cell r="AE105">
            <v>1</v>
          </cell>
          <cell r="AF105" t="str">
            <v>통3-4-2</v>
          </cell>
          <cell r="AG105">
            <v>0.1</v>
          </cell>
        </row>
        <row r="106">
          <cell r="B106">
            <v>145</v>
          </cell>
          <cell r="C106" t="str">
            <v>연동연선</v>
          </cell>
          <cell r="D106" t="str">
            <v>AS 38㎟</v>
          </cell>
          <cell r="E106" t="str">
            <v>M</v>
          </cell>
          <cell r="F106">
            <v>870</v>
          </cell>
          <cell r="G106">
            <v>1583</v>
          </cell>
          <cell r="H106">
            <v>951</v>
          </cell>
          <cell r="I106">
            <v>2121</v>
          </cell>
          <cell r="O106">
            <v>1583</v>
          </cell>
          <cell r="P106" t="str">
            <v>내선전공</v>
          </cell>
          <cell r="Q106">
            <v>1.2E-2</v>
          </cell>
          <cell r="R106">
            <v>1.2E-2</v>
          </cell>
          <cell r="U106">
            <v>0</v>
          </cell>
          <cell r="V106">
            <v>1</v>
          </cell>
          <cell r="W106" t="str">
            <v>전3-72</v>
          </cell>
          <cell r="X106">
            <v>0.1</v>
          </cell>
          <cell r="Y106" t="str">
            <v>통신내선공</v>
          </cell>
          <cell r="Z106">
            <v>1.2E-2</v>
          </cell>
          <cell r="AA106">
            <v>1.2E-2</v>
          </cell>
          <cell r="AD106">
            <v>0</v>
          </cell>
          <cell r="AE106">
            <v>1</v>
          </cell>
          <cell r="AF106" t="str">
            <v>통3-4-2</v>
          </cell>
          <cell r="AG106">
            <v>0.1</v>
          </cell>
        </row>
        <row r="107">
          <cell r="B107">
            <v>146</v>
          </cell>
          <cell r="C107" t="str">
            <v>연동연선</v>
          </cell>
          <cell r="D107" t="str">
            <v>AS 60㎟</v>
          </cell>
          <cell r="E107" t="str">
            <v>M</v>
          </cell>
          <cell r="F107">
            <v>870</v>
          </cell>
          <cell r="G107">
            <v>2529</v>
          </cell>
          <cell r="H107">
            <v>951</v>
          </cell>
          <cell r="I107">
            <v>3370</v>
          </cell>
          <cell r="O107">
            <v>2529</v>
          </cell>
          <cell r="P107" t="str">
            <v>내선전공</v>
          </cell>
          <cell r="Q107">
            <v>1.4999999999999999E-2</v>
          </cell>
          <cell r="R107">
            <v>1.4999999999999999E-2</v>
          </cell>
          <cell r="U107">
            <v>0</v>
          </cell>
          <cell r="V107">
            <v>1</v>
          </cell>
          <cell r="W107" t="str">
            <v>전3-72</v>
          </cell>
          <cell r="X107">
            <v>0.1</v>
          </cell>
          <cell r="Y107" t="str">
            <v>통신내선공</v>
          </cell>
          <cell r="Z107">
            <v>1.4999999999999999E-2</v>
          </cell>
          <cell r="AA107">
            <v>1.4999999999999999E-2</v>
          </cell>
          <cell r="AD107">
            <v>0</v>
          </cell>
          <cell r="AE107">
            <v>1</v>
          </cell>
          <cell r="AF107" t="str">
            <v>통3-4-2</v>
          </cell>
          <cell r="AG107">
            <v>0.1</v>
          </cell>
        </row>
        <row r="108">
          <cell r="B108">
            <v>147</v>
          </cell>
          <cell r="C108" t="str">
            <v>연동연선</v>
          </cell>
          <cell r="D108" t="str">
            <v>AS 100㎟</v>
          </cell>
          <cell r="E108" t="str">
            <v>M</v>
          </cell>
          <cell r="F108">
            <v>870</v>
          </cell>
          <cell r="G108">
            <v>4596</v>
          </cell>
          <cell r="H108">
            <v>951</v>
          </cell>
          <cell r="I108">
            <v>5360</v>
          </cell>
          <cell r="O108">
            <v>4596</v>
          </cell>
          <cell r="P108" t="str">
            <v>내선전공</v>
          </cell>
          <cell r="Q108">
            <v>0.02</v>
          </cell>
          <cell r="R108">
            <v>0.02</v>
          </cell>
          <cell r="U108">
            <v>0</v>
          </cell>
          <cell r="V108">
            <v>1</v>
          </cell>
          <cell r="W108" t="str">
            <v>전3-72</v>
          </cell>
          <cell r="X108">
            <v>0.1</v>
          </cell>
          <cell r="Y108" t="str">
            <v>통신내선공</v>
          </cell>
          <cell r="Z108">
            <v>0.02</v>
          </cell>
          <cell r="AA108">
            <v>0.02</v>
          </cell>
          <cell r="AD108">
            <v>0</v>
          </cell>
          <cell r="AE108">
            <v>1</v>
          </cell>
          <cell r="AF108" t="str">
            <v>통3-4-2</v>
          </cell>
          <cell r="AG108">
            <v>0.1</v>
          </cell>
        </row>
        <row r="109">
          <cell r="B109">
            <v>151</v>
          </cell>
          <cell r="C109" t="str">
            <v>600V CV 케이블</v>
          </cell>
          <cell r="D109" t="str">
            <v>CV 5.5㎟/1C</v>
          </cell>
          <cell r="E109" t="str">
            <v>M</v>
          </cell>
          <cell r="F109">
            <v>861</v>
          </cell>
          <cell r="G109">
            <v>420</v>
          </cell>
          <cell r="H109">
            <v>949</v>
          </cell>
          <cell r="I109">
            <v>455</v>
          </cell>
          <cell r="O109">
            <v>420</v>
          </cell>
          <cell r="P109" t="str">
            <v>저압케이블전공</v>
          </cell>
          <cell r="Q109">
            <v>1.2999999999999999E-2</v>
          </cell>
          <cell r="R109">
            <v>1.2999999999999999E-2</v>
          </cell>
          <cell r="U109">
            <v>0</v>
          </cell>
          <cell r="V109">
            <v>1</v>
          </cell>
          <cell r="W109" t="str">
            <v>전7-9</v>
          </cell>
          <cell r="X109">
            <v>0.05</v>
          </cell>
          <cell r="Y109" t="str">
            <v>통신케이블전공</v>
          </cell>
          <cell r="Z109">
            <v>1.2999999999999999E-2</v>
          </cell>
          <cell r="AA109">
            <v>1.2999999999999999E-2</v>
          </cell>
          <cell r="AD109">
            <v>0</v>
          </cell>
          <cell r="AE109">
            <v>1</v>
          </cell>
          <cell r="AF109" t="str">
            <v>통6-18</v>
          </cell>
          <cell r="AG109">
            <v>0.05</v>
          </cell>
        </row>
        <row r="110">
          <cell r="B110">
            <v>152</v>
          </cell>
          <cell r="C110" t="str">
            <v>600V CV 케이블</v>
          </cell>
          <cell r="D110" t="str">
            <v>CV 8㎟/1C</v>
          </cell>
          <cell r="E110" t="str">
            <v>M</v>
          </cell>
          <cell r="F110">
            <v>861</v>
          </cell>
          <cell r="G110">
            <v>555</v>
          </cell>
          <cell r="H110">
            <v>949</v>
          </cell>
          <cell r="I110">
            <v>602</v>
          </cell>
          <cell r="O110">
            <v>555</v>
          </cell>
          <cell r="P110" t="str">
            <v>저압케이블전공</v>
          </cell>
          <cell r="Q110">
            <v>1.4E-2</v>
          </cell>
          <cell r="R110">
            <v>1.4E-2</v>
          </cell>
          <cell r="U110">
            <v>0</v>
          </cell>
          <cell r="V110">
            <v>1</v>
          </cell>
          <cell r="W110" t="str">
            <v>전7-9</v>
          </cell>
          <cell r="X110">
            <v>0.05</v>
          </cell>
          <cell r="Y110" t="str">
            <v>통신케이블전공</v>
          </cell>
          <cell r="Z110">
            <v>1.4E-2</v>
          </cell>
          <cell r="AA110">
            <v>1.4E-2</v>
          </cell>
          <cell r="AD110">
            <v>0</v>
          </cell>
          <cell r="AE110">
            <v>1</v>
          </cell>
          <cell r="AF110" t="str">
            <v>통6-18</v>
          </cell>
          <cell r="AG110">
            <v>0.05</v>
          </cell>
        </row>
        <row r="111">
          <cell r="B111">
            <v>153</v>
          </cell>
          <cell r="C111" t="str">
            <v>600V CV 케이블</v>
          </cell>
          <cell r="D111" t="str">
            <v>CV 14㎟/1C</v>
          </cell>
          <cell r="E111" t="str">
            <v>M</v>
          </cell>
          <cell r="F111">
            <v>861</v>
          </cell>
          <cell r="G111">
            <v>858</v>
          </cell>
          <cell r="H111">
            <v>949</v>
          </cell>
          <cell r="I111">
            <v>925</v>
          </cell>
          <cell r="O111">
            <v>858</v>
          </cell>
          <cell r="P111" t="str">
            <v>저압케이블전공</v>
          </cell>
          <cell r="Q111">
            <v>0.02</v>
          </cell>
          <cell r="R111">
            <v>0.02</v>
          </cell>
          <cell r="U111">
            <v>0</v>
          </cell>
          <cell r="V111">
            <v>1</v>
          </cell>
          <cell r="W111" t="str">
            <v>전7-9</v>
          </cell>
          <cell r="X111">
            <v>0.05</v>
          </cell>
          <cell r="Y111" t="str">
            <v>통신케이블전공</v>
          </cell>
          <cell r="Z111">
            <v>0.02</v>
          </cell>
          <cell r="AA111">
            <v>0.02</v>
          </cell>
          <cell r="AD111">
            <v>0</v>
          </cell>
          <cell r="AE111">
            <v>1</v>
          </cell>
          <cell r="AF111" t="str">
            <v>통6-18</v>
          </cell>
          <cell r="AG111">
            <v>0.05</v>
          </cell>
        </row>
        <row r="112">
          <cell r="B112">
            <v>154</v>
          </cell>
          <cell r="C112" t="str">
            <v>600V CV 케이블</v>
          </cell>
          <cell r="D112" t="str">
            <v>CV 22㎟/1C</v>
          </cell>
          <cell r="E112" t="str">
            <v>M</v>
          </cell>
          <cell r="F112">
            <v>861</v>
          </cell>
          <cell r="G112">
            <v>1258</v>
          </cell>
          <cell r="H112">
            <v>949</v>
          </cell>
          <cell r="I112">
            <v>1336</v>
          </cell>
          <cell r="O112">
            <v>1258</v>
          </cell>
          <cell r="P112" t="str">
            <v>저압케이블전공</v>
          </cell>
          <cell r="Q112">
            <v>2.5999999999999999E-2</v>
          </cell>
          <cell r="R112">
            <v>2.5999999999999999E-2</v>
          </cell>
          <cell r="U112">
            <v>0</v>
          </cell>
          <cell r="V112">
            <v>1</v>
          </cell>
          <cell r="W112" t="str">
            <v>전7-9</v>
          </cell>
          <cell r="X112">
            <v>0.05</v>
          </cell>
          <cell r="Y112" t="str">
            <v>통신케이블전공</v>
          </cell>
          <cell r="Z112">
            <v>2.5999999999999999E-2</v>
          </cell>
          <cell r="AA112">
            <v>2.5999999999999999E-2</v>
          </cell>
          <cell r="AD112">
            <v>0</v>
          </cell>
          <cell r="AE112">
            <v>1</v>
          </cell>
          <cell r="AF112" t="str">
            <v>통6-18</v>
          </cell>
          <cell r="AG112">
            <v>0.05</v>
          </cell>
        </row>
        <row r="113">
          <cell r="B113">
            <v>155</v>
          </cell>
          <cell r="C113" t="str">
            <v>600V CV 케이블</v>
          </cell>
          <cell r="D113" t="str">
            <v>CV 38㎟/1C</v>
          </cell>
          <cell r="E113" t="str">
            <v>M</v>
          </cell>
          <cell r="F113">
            <v>861</v>
          </cell>
          <cell r="G113">
            <v>2000</v>
          </cell>
          <cell r="H113">
            <v>949</v>
          </cell>
          <cell r="I113">
            <v>2089</v>
          </cell>
          <cell r="O113">
            <v>2000</v>
          </cell>
          <cell r="P113" t="str">
            <v>저압케이블전공</v>
          </cell>
          <cell r="Q113">
            <v>3.5999999999999997E-2</v>
          </cell>
          <cell r="R113">
            <v>3.5999999999999997E-2</v>
          </cell>
          <cell r="U113">
            <v>0</v>
          </cell>
          <cell r="V113">
            <v>1</v>
          </cell>
          <cell r="W113" t="str">
            <v>전7-9</v>
          </cell>
          <cell r="X113">
            <v>0.05</v>
          </cell>
          <cell r="Y113" t="str">
            <v>통신케이블전공</v>
          </cell>
          <cell r="Z113">
            <v>3.5999999999999997E-2</v>
          </cell>
          <cell r="AA113">
            <v>3.5999999999999997E-2</v>
          </cell>
          <cell r="AD113">
            <v>0</v>
          </cell>
          <cell r="AE113">
            <v>1</v>
          </cell>
          <cell r="AF113" t="str">
            <v>통6-18</v>
          </cell>
          <cell r="AG113">
            <v>0.05</v>
          </cell>
        </row>
        <row r="114">
          <cell r="B114">
            <v>156</v>
          </cell>
          <cell r="C114" t="str">
            <v>600V CV 케이블</v>
          </cell>
          <cell r="D114" t="str">
            <v>CV 60㎟/1C</v>
          </cell>
          <cell r="E114" t="str">
            <v>M</v>
          </cell>
          <cell r="F114">
            <v>861</v>
          </cell>
          <cell r="G114">
            <v>3146</v>
          </cell>
          <cell r="H114">
            <v>949</v>
          </cell>
          <cell r="I114">
            <v>3272</v>
          </cell>
          <cell r="O114">
            <v>3146</v>
          </cell>
          <cell r="P114" t="str">
            <v>저압케이블전공</v>
          </cell>
          <cell r="Q114">
            <v>4.9000000000000002E-2</v>
          </cell>
          <cell r="R114">
            <v>4.9000000000000002E-2</v>
          </cell>
          <cell r="U114">
            <v>0</v>
          </cell>
          <cell r="V114">
            <v>1</v>
          </cell>
          <cell r="W114" t="str">
            <v>전7-9</v>
          </cell>
          <cell r="X114">
            <v>0.05</v>
          </cell>
          <cell r="Y114" t="str">
            <v>통신케이블전공</v>
          </cell>
          <cell r="Z114">
            <v>4.9000000000000002E-2</v>
          </cell>
          <cell r="AA114">
            <v>4.9000000000000002E-2</v>
          </cell>
          <cell r="AD114">
            <v>0</v>
          </cell>
          <cell r="AE114">
            <v>1</v>
          </cell>
          <cell r="AF114" t="str">
            <v>통6-18</v>
          </cell>
          <cell r="AG114">
            <v>0.05</v>
          </cell>
        </row>
        <row r="115">
          <cell r="B115">
            <v>157</v>
          </cell>
          <cell r="C115" t="str">
            <v>600V CV 케이블</v>
          </cell>
          <cell r="D115" t="str">
            <v>CV 100㎟/1C</v>
          </cell>
          <cell r="E115" t="str">
            <v>M</v>
          </cell>
          <cell r="F115">
            <v>861</v>
          </cell>
          <cell r="G115">
            <v>5081</v>
          </cell>
          <cell r="H115">
            <v>949</v>
          </cell>
          <cell r="I115">
            <v>5295</v>
          </cell>
          <cell r="O115">
            <v>5081</v>
          </cell>
          <cell r="P115" t="str">
            <v>저압케이블전공</v>
          </cell>
          <cell r="Q115">
            <v>7.0999999999999994E-2</v>
          </cell>
          <cell r="R115">
            <v>7.0999999999999994E-2</v>
          </cell>
          <cell r="U115">
            <v>0</v>
          </cell>
          <cell r="V115">
            <v>1</v>
          </cell>
          <cell r="W115" t="str">
            <v>전7-9</v>
          </cell>
          <cell r="X115">
            <v>0.05</v>
          </cell>
          <cell r="Y115" t="str">
            <v>통신케이블전공</v>
          </cell>
          <cell r="Z115">
            <v>7.0999999999999994E-2</v>
          </cell>
          <cell r="AA115">
            <v>7.0999999999999994E-2</v>
          </cell>
          <cell r="AD115">
            <v>0</v>
          </cell>
          <cell r="AE115">
            <v>1</v>
          </cell>
          <cell r="AF115" t="str">
            <v>통6-18</v>
          </cell>
          <cell r="AG115">
            <v>0.05</v>
          </cell>
        </row>
        <row r="116">
          <cell r="B116">
            <v>158</v>
          </cell>
          <cell r="C116" t="str">
            <v>600V CV 케이블</v>
          </cell>
          <cell r="D116" t="str">
            <v>CV 150㎟/1C</v>
          </cell>
          <cell r="E116" t="str">
            <v>M</v>
          </cell>
          <cell r="F116">
            <v>861</v>
          </cell>
          <cell r="G116">
            <v>7595</v>
          </cell>
          <cell r="H116">
            <v>949</v>
          </cell>
          <cell r="I116">
            <v>7812</v>
          </cell>
          <cell r="O116">
            <v>7595</v>
          </cell>
          <cell r="P116" t="str">
            <v>저압케이블전공</v>
          </cell>
          <cell r="Q116">
            <v>9.7000000000000003E-2</v>
          </cell>
          <cell r="R116">
            <v>9.7000000000000003E-2</v>
          </cell>
          <cell r="U116">
            <v>0</v>
          </cell>
          <cell r="V116">
            <v>1</v>
          </cell>
          <cell r="W116" t="str">
            <v>전7-9</v>
          </cell>
          <cell r="X116">
            <v>0.05</v>
          </cell>
          <cell r="Y116" t="str">
            <v>통신케이블전공</v>
          </cell>
          <cell r="Z116">
            <v>9.7000000000000003E-2</v>
          </cell>
          <cell r="AA116">
            <v>9.7000000000000003E-2</v>
          </cell>
          <cell r="AD116">
            <v>0</v>
          </cell>
          <cell r="AE116">
            <v>1</v>
          </cell>
          <cell r="AF116" t="str">
            <v>통6-18</v>
          </cell>
          <cell r="AG116">
            <v>0.05</v>
          </cell>
        </row>
        <row r="117">
          <cell r="B117">
            <v>159</v>
          </cell>
          <cell r="C117" t="str">
            <v>600V CV 케이블</v>
          </cell>
          <cell r="D117" t="str">
            <v>CV 200㎟/1C</v>
          </cell>
          <cell r="E117" t="str">
            <v>M</v>
          </cell>
          <cell r="F117">
            <v>861</v>
          </cell>
          <cell r="G117">
            <v>10076</v>
          </cell>
          <cell r="H117">
            <v>949</v>
          </cell>
          <cell r="I117">
            <v>11044</v>
          </cell>
          <cell r="O117">
            <v>10076</v>
          </cell>
          <cell r="P117" t="str">
            <v>저압케이블전공</v>
          </cell>
          <cell r="Q117">
            <v>0.11700000000000001</v>
          </cell>
          <cell r="R117">
            <v>0.11700000000000001</v>
          </cell>
          <cell r="U117">
            <v>0</v>
          </cell>
          <cell r="V117">
            <v>1</v>
          </cell>
          <cell r="W117" t="str">
            <v>전7-9</v>
          </cell>
          <cell r="X117">
            <v>0.05</v>
          </cell>
          <cell r="Y117" t="str">
            <v>통신케이블전공</v>
          </cell>
          <cell r="Z117">
            <v>0.11700000000000001</v>
          </cell>
          <cell r="AA117">
            <v>0.11700000000000001</v>
          </cell>
          <cell r="AD117">
            <v>0</v>
          </cell>
          <cell r="AE117">
            <v>1</v>
          </cell>
          <cell r="AF117" t="str">
            <v>통6-18</v>
          </cell>
          <cell r="AG117">
            <v>0.05</v>
          </cell>
        </row>
        <row r="118">
          <cell r="B118">
            <v>160</v>
          </cell>
          <cell r="C118" t="str">
            <v>600V CV 케이블</v>
          </cell>
          <cell r="D118" t="str">
            <v>CV 250㎟/1C</v>
          </cell>
          <cell r="E118" t="str">
            <v>M</v>
          </cell>
          <cell r="F118">
            <v>861</v>
          </cell>
          <cell r="G118">
            <v>12662</v>
          </cell>
          <cell r="H118">
            <v>949</v>
          </cell>
          <cell r="I118">
            <v>13446</v>
          </cell>
          <cell r="O118">
            <v>12662</v>
          </cell>
          <cell r="P118" t="str">
            <v>저압케이블전공</v>
          </cell>
          <cell r="Q118">
            <v>0.14199999999999999</v>
          </cell>
          <cell r="R118">
            <v>0.14199999999999999</v>
          </cell>
          <cell r="U118">
            <v>0</v>
          </cell>
          <cell r="V118">
            <v>1</v>
          </cell>
          <cell r="W118" t="str">
            <v>전7-9</v>
          </cell>
          <cell r="X118">
            <v>0.05</v>
          </cell>
          <cell r="Y118" t="str">
            <v>통신케이블전공</v>
          </cell>
          <cell r="Z118">
            <v>0.14199999999999999</v>
          </cell>
          <cell r="AA118">
            <v>0.14199999999999999</v>
          </cell>
          <cell r="AD118">
            <v>0</v>
          </cell>
          <cell r="AE118">
            <v>1</v>
          </cell>
          <cell r="AF118" t="str">
            <v>통6-18</v>
          </cell>
          <cell r="AG118">
            <v>0.05</v>
          </cell>
        </row>
        <row r="119">
          <cell r="B119">
            <v>170</v>
          </cell>
          <cell r="C119" t="str">
            <v>600V CV 케이블</v>
          </cell>
          <cell r="D119" t="str">
            <v>CV 2㎟/2C</v>
          </cell>
          <cell r="E119" t="str">
            <v>M</v>
          </cell>
          <cell r="F119">
            <v>861</v>
          </cell>
          <cell r="G119">
            <v>521</v>
          </cell>
          <cell r="H119">
            <v>949</v>
          </cell>
          <cell r="I119">
            <v>564</v>
          </cell>
          <cell r="O119">
            <v>521</v>
          </cell>
          <cell r="P119" t="str">
            <v>저압케이블전공</v>
          </cell>
          <cell r="Q119">
            <v>1.4E-2</v>
          </cell>
          <cell r="R119">
            <v>1.4E-2</v>
          </cell>
          <cell r="U119">
            <v>0</v>
          </cell>
          <cell r="V119">
            <v>1</v>
          </cell>
          <cell r="W119" t="str">
            <v>전7-9</v>
          </cell>
          <cell r="X119">
            <v>0.05</v>
          </cell>
          <cell r="Y119" t="str">
            <v>통신케이블전공</v>
          </cell>
          <cell r="Z119">
            <v>1.4E-2</v>
          </cell>
          <cell r="AA119">
            <v>1.4E-2</v>
          </cell>
          <cell r="AD119">
            <v>0</v>
          </cell>
          <cell r="AE119">
            <v>1</v>
          </cell>
          <cell r="AF119" t="str">
            <v>통6-18</v>
          </cell>
          <cell r="AG119">
            <v>0.05</v>
          </cell>
        </row>
        <row r="120">
          <cell r="B120">
            <v>171</v>
          </cell>
          <cell r="C120" t="str">
            <v>600V CV 케이블</v>
          </cell>
          <cell r="D120" t="str">
            <v>CV 3.5㎟/2C</v>
          </cell>
          <cell r="E120" t="str">
            <v>M</v>
          </cell>
          <cell r="F120">
            <v>861</v>
          </cell>
          <cell r="G120">
            <v>698</v>
          </cell>
          <cell r="H120">
            <v>949</v>
          </cell>
          <cell r="I120">
            <v>757</v>
          </cell>
          <cell r="K120">
            <v>554</v>
          </cell>
          <cell r="O120">
            <v>698</v>
          </cell>
          <cell r="P120" t="str">
            <v>저압케이블전공</v>
          </cell>
          <cell r="Q120">
            <v>1.6E-2</v>
          </cell>
          <cell r="R120">
            <v>1.6E-2</v>
          </cell>
          <cell r="U120">
            <v>0</v>
          </cell>
          <cell r="V120">
            <v>1</v>
          </cell>
          <cell r="W120" t="str">
            <v>전7-9</v>
          </cell>
          <cell r="X120">
            <v>0.05</v>
          </cell>
          <cell r="Y120" t="str">
            <v>통신케이블전공</v>
          </cell>
          <cell r="Z120">
            <v>1.6E-2</v>
          </cell>
          <cell r="AA120">
            <v>1.6E-2</v>
          </cell>
          <cell r="AD120">
            <v>0</v>
          </cell>
          <cell r="AE120">
            <v>1</v>
          </cell>
          <cell r="AF120" t="str">
            <v>통6-18</v>
          </cell>
          <cell r="AG120">
            <v>0.05</v>
          </cell>
        </row>
        <row r="121">
          <cell r="B121">
            <v>172</v>
          </cell>
          <cell r="C121" t="str">
            <v>600V CV 케이블</v>
          </cell>
          <cell r="D121" t="str">
            <v>CV 5.5㎟/2C</v>
          </cell>
          <cell r="E121" t="str">
            <v>M</v>
          </cell>
          <cell r="F121">
            <v>861</v>
          </cell>
          <cell r="G121">
            <v>958</v>
          </cell>
          <cell r="H121">
            <v>949</v>
          </cell>
          <cell r="I121">
            <v>1039</v>
          </cell>
          <cell r="O121">
            <v>958</v>
          </cell>
          <cell r="P121" t="str">
            <v>저압케이블전공</v>
          </cell>
          <cell r="Q121">
            <v>1.7999999999999999E-2</v>
          </cell>
          <cell r="R121">
            <v>1.7999999999999999E-2</v>
          </cell>
          <cell r="U121">
            <v>0</v>
          </cell>
          <cell r="V121">
            <v>1</v>
          </cell>
          <cell r="W121" t="str">
            <v>전7-9</v>
          </cell>
          <cell r="X121">
            <v>0.05</v>
          </cell>
          <cell r="Y121" t="str">
            <v>통신케이블전공</v>
          </cell>
          <cell r="Z121">
            <v>1.7999999999999999E-2</v>
          </cell>
          <cell r="AA121">
            <v>1.7999999999999999E-2</v>
          </cell>
          <cell r="AD121">
            <v>0</v>
          </cell>
          <cell r="AE121">
            <v>1</v>
          </cell>
          <cell r="AF121" t="str">
            <v>통6-18</v>
          </cell>
          <cell r="AG121">
            <v>0.05</v>
          </cell>
        </row>
        <row r="122">
          <cell r="B122">
            <v>173</v>
          </cell>
          <cell r="C122" t="str">
            <v>600V CV 케이블</v>
          </cell>
          <cell r="D122" t="str">
            <v>CV 8㎟/2C</v>
          </cell>
          <cell r="E122" t="str">
            <v>M</v>
          </cell>
          <cell r="F122">
            <v>861</v>
          </cell>
          <cell r="G122">
            <v>1280</v>
          </cell>
          <cell r="H122">
            <v>949</v>
          </cell>
          <cell r="I122">
            <v>1386</v>
          </cell>
          <cell r="K122">
            <v>1017</v>
          </cell>
          <cell r="O122">
            <v>1280</v>
          </cell>
          <cell r="P122" t="str">
            <v>저압케이블전공</v>
          </cell>
          <cell r="Q122">
            <v>0.02</v>
          </cell>
          <cell r="R122">
            <v>0.02</v>
          </cell>
          <cell r="U122">
            <v>0</v>
          </cell>
          <cell r="V122">
            <v>1</v>
          </cell>
          <cell r="W122" t="str">
            <v>전7-9</v>
          </cell>
          <cell r="X122">
            <v>0.05</v>
          </cell>
          <cell r="Y122" t="str">
            <v>통신케이블전공</v>
          </cell>
          <cell r="Z122">
            <v>0.02</v>
          </cell>
          <cell r="AA122">
            <v>0.02</v>
          </cell>
          <cell r="AD122">
            <v>0</v>
          </cell>
          <cell r="AE122">
            <v>1</v>
          </cell>
          <cell r="AF122" t="str">
            <v>통6-18</v>
          </cell>
          <cell r="AG122">
            <v>0.05</v>
          </cell>
        </row>
        <row r="123">
          <cell r="B123">
            <v>17733</v>
          </cell>
          <cell r="C123" t="str">
            <v>600V CV 케이블</v>
          </cell>
          <cell r="D123" t="str">
            <v>CV 14㎟/2C</v>
          </cell>
          <cell r="E123" t="str">
            <v>M</v>
          </cell>
          <cell r="F123">
            <v>861</v>
          </cell>
          <cell r="G123">
            <v>1873</v>
          </cell>
          <cell r="H123">
            <v>949</v>
          </cell>
          <cell r="I123">
            <v>2053</v>
          </cell>
          <cell r="K123">
            <v>1489</v>
          </cell>
          <cell r="O123">
            <v>1873</v>
          </cell>
          <cell r="P123" t="str">
            <v>저압케이블전공</v>
          </cell>
          <cell r="Q123">
            <v>2.8000000000000001E-2</v>
          </cell>
          <cell r="R123">
            <v>2.8000000000000001E-2</v>
          </cell>
          <cell r="U123">
            <v>0</v>
          </cell>
          <cell r="V123">
            <v>1</v>
          </cell>
          <cell r="W123" t="str">
            <v>전7-9</v>
          </cell>
          <cell r="X123">
            <v>0.05</v>
          </cell>
          <cell r="Y123" t="str">
            <v>통신케이블전공</v>
          </cell>
          <cell r="Z123">
            <v>2.8000000000000001E-2</v>
          </cell>
          <cell r="AA123">
            <v>2.8000000000000001E-2</v>
          </cell>
          <cell r="AD123">
            <v>0</v>
          </cell>
          <cell r="AE123">
            <v>1</v>
          </cell>
          <cell r="AF123" t="str">
            <v>통6-18</v>
          </cell>
          <cell r="AG123">
            <v>0.05</v>
          </cell>
        </row>
        <row r="124">
          <cell r="B124">
            <v>174</v>
          </cell>
          <cell r="C124" t="str">
            <v>600V CV 케이블</v>
          </cell>
          <cell r="D124" t="str">
            <v>CV 22㎟/2C</v>
          </cell>
          <cell r="E124" t="str">
            <v>M</v>
          </cell>
          <cell r="F124">
            <v>861</v>
          </cell>
          <cell r="G124">
            <v>2701</v>
          </cell>
          <cell r="H124">
            <v>949</v>
          </cell>
          <cell r="I124">
            <v>2924</v>
          </cell>
          <cell r="K124">
            <v>2148</v>
          </cell>
          <cell r="O124">
            <v>2701</v>
          </cell>
          <cell r="P124" t="str">
            <v>저압케이블전공</v>
          </cell>
          <cell r="Q124">
            <v>3.6400000000000002E-2</v>
          </cell>
          <cell r="R124">
            <v>3.5999999999999997E-2</v>
          </cell>
          <cell r="U124">
            <v>0</v>
          </cell>
          <cell r="V124">
            <v>1</v>
          </cell>
          <cell r="W124" t="str">
            <v>전7-9</v>
          </cell>
          <cell r="X124">
            <v>0.05</v>
          </cell>
          <cell r="Y124" t="str">
            <v>통신케이블전공</v>
          </cell>
          <cell r="Z124">
            <v>3.6400000000000002E-2</v>
          </cell>
          <cell r="AA124">
            <v>3.5999999999999997E-2</v>
          </cell>
          <cell r="AD124">
            <v>0</v>
          </cell>
          <cell r="AE124">
            <v>1</v>
          </cell>
          <cell r="AF124" t="str">
            <v>통6-18</v>
          </cell>
          <cell r="AG124">
            <v>0.05</v>
          </cell>
        </row>
        <row r="125">
          <cell r="B125">
            <v>181</v>
          </cell>
          <cell r="C125" t="str">
            <v>600V CV 케이블</v>
          </cell>
          <cell r="D125" t="str">
            <v>CV 3.5㎟/3C</v>
          </cell>
          <cell r="E125" t="str">
            <v>M</v>
          </cell>
          <cell r="F125">
            <v>861</v>
          </cell>
          <cell r="G125">
            <v>929</v>
          </cell>
          <cell r="H125">
            <v>949</v>
          </cell>
          <cell r="I125">
            <v>1006</v>
          </cell>
          <cell r="K125">
            <v>738</v>
          </cell>
          <cell r="O125">
            <v>929</v>
          </cell>
          <cell r="P125" t="str">
            <v>저압케이블전공</v>
          </cell>
          <cell r="Q125">
            <v>2.1999999999999999E-2</v>
          </cell>
          <cell r="R125">
            <v>2.1999999999999999E-2</v>
          </cell>
          <cell r="U125">
            <v>0</v>
          </cell>
          <cell r="V125">
            <v>1</v>
          </cell>
          <cell r="W125" t="str">
            <v>전7-9</v>
          </cell>
          <cell r="X125">
            <v>0.05</v>
          </cell>
          <cell r="Y125" t="str">
            <v>통신케이블전공</v>
          </cell>
          <cell r="Z125">
            <v>2.1999999999999999E-2</v>
          </cell>
          <cell r="AA125">
            <v>2.1999999999999999E-2</v>
          </cell>
          <cell r="AD125">
            <v>0</v>
          </cell>
          <cell r="AE125">
            <v>1</v>
          </cell>
          <cell r="AF125" t="str">
            <v>통6-18</v>
          </cell>
          <cell r="AG125">
            <v>0.05</v>
          </cell>
        </row>
        <row r="126">
          <cell r="B126">
            <v>182</v>
          </cell>
          <cell r="C126" t="str">
            <v>600V CV 케이블</v>
          </cell>
          <cell r="D126" t="str">
            <v>CV 5.5㎟/3C</v>
          </cell>
          <cell r="E126" t="str">
            <v>M</v>
          </cell>
          <cell r="F126">
            <v>861</v>
          </cell>
          <cell r="G126">
            <v>1280</v>
          </cell>
          <cell r="H126">
            <v>949</v>
          </cell>
          <cell r="I126">
            <v>1386</v>
          </cell>
          <cell r="K126">
            <v>1017</v>
          </cell>
          <cell r="O126">
            <v>1280</v>
          </cell>
          <cell r="P126" t="str">
            <v>저압케이블전공</v>
          </cell>
          <cell r="Q126">
            <v>2.5999999999999999E-2</v>
          </cell>
          <cell r="R126">
            <v>2.5999999999999999E-2</v>
          </cell>
          <cell r="U126">
            <v>0</v>
          </cell>
          <cell r="V126">
            <v>1</v>
          </cell>
          <cell r="W126" t="str">
            <v>전7-9</v>
          </cell>
          <cell r="X126">
            <v>0.05</v>
          </cell>
          <cell r="Y126" t="str">
            <v>통신케이블전공</v>
          </cell>
          <cell r="Z126">
            <v>2.5999999999999999E-2</v>
          </cell>
          <cell r="AA126">
            <v>2.5999999999999999E-2</v>
          </cell>
          <cell r="AD126">
            <v>0</v>
          </cell>
          <cell r="AE126">
            <v>1</v>
          </cell>
          <cell r="AF126" t="str">
            <v>통6-18</v>
          </cell>
          <cell r="AG126">
            <v>0.05</v>
          </cell>
        </row>
        <row r="127">
          <cell r="B127">
            <v>183</v>
          </cell>
          <cell r="C127" t="str">
            <v>600V CV 케이블</v>
          </cell>
          <cell r="D127" t="str">
            <v>CV 8㎟/3C</v>
          </cell>
          <cell r="E127" t="str">
            <v>M</v>
          </cell>
          <cell r="F127">
            <v>861</v>
          </cell>
          <cell r="G127">
            <v>1666</v>
          </cell>
          <cell r="H127">
            <v>949</v>
          </cell>
          <cell r="I127">
            <v>1805</v>
          </cell>
          <cell r="O127">
            <v>1666</v>
          </cell>
          <cell r="P127" t="str">
            <v>저압케이블전공</v>
          </cell>
          <cell r="Q127">
            <v>2.9000000000000001E-2</v>
          </cell>
          <cell r="R127">
            <v>2.9000000000000001E-2</v>
          </cell>
          <cell r="U127">
            <v>0</v>
          </cell>
          <cell r="V127">
            <v>1</v>
          </cell>
          <cell r="W127" t="str">
            <v>전7-9</v>
          </cell>
          <cell r="X127">
            <v>0.05</v>
          </cell>
          <cell r="Y127" t="str">
            <v>통신케이블전공</v>
          </cell>
          <cell r="Z127">
            <v>2.9000000000000001E-2</v>
          </cell>
          <cell r="AA127">
            <v>2.9000000000000001E-2</v>
          </cell>
          <cell r="AD127">
            <v>0</v>
          </cell>
          <cell r="AE127">
            <v>1</v>
          </cell>
          <cell r="AF127" t="str">
            <v>통6-18</v>
          </cell>
          <cell r="AG127">
            <v>0.05</v>
          </cell>
        </row>
        <row r="128">
          <cell r="B128">
            <v>184</v>
          </cell>
          <cell r="C128" t="str">
            <v>600V CV 케이블</v>
          </cell>
          <cell r="D128" t="str">
            <v>CV 14㎟/3C</v>
          </cell>
          <cell r="E128" t="str">
            <v>M</v>
          </cell>
          <cell r="F128">
            <v>861</v>
          </cell>
          <cell r="G128">
            <v>2611</v>
          </cell>
          <cell r="H128">
            <v>949</v>
          </cell>
          <cell r="I128">
            <v>2805</v>
          </cell>
          <cell r="O128">
            <v>2611</v>
          </cell>
          <cell r="P128" t="str">
            <v>저압케이블전공</v>
          </cell>
          <cell r="Q128">
            <v>0.04</v>
          </cell>
          <cell r="R128">
            <v>0.04</v>
          </cell>
          <cell r="U128">
            <v>0</v>
          </cell>
          <cell r="V128">
            <v>1</v>
          </cell>
          <cell r="W128" t="str">
            <v>전7-9</v>
          </cell>
          <cell r="X128">
            <v>0.05</v>
          </cell>
          <cell r="Y128" t="str">
            <v>통신케이블전공</v>
          </cell>
          <cell r="Z128">
            <v>0.04</v>
          </cell>
          <cell r="AA128">
            <v>0.04</v>
          </cell>
          <cell r="AD128">
            <v>0</v>
          </cell>
          <cell r="AE128">
            <v>1</v>
          </cell>
          <cell r="AF128" t="str">
            <v>통6-18</v>
          </cell>
          <cell r="AG128">
            <v>0.05</v>
          </cell>
        </row>
        <row r="129">
          <cell r="B129">
            <v>185</v>
          </cell>
          <cell r="C129" t="str">
            <v>600V CV 케이블</v>
          </cell>
          <cell r="D129" t="str">
            <v>CV 22㎟/3C</v>
          </cell>
          <cell r="E129" t="str">
            <v>M</v>
          </cell>
          <cell r="F129">
            <v>861</v>
          </cell>
          <cell r="G129">
            <v>3800</v>
          </cell>
          <cell r="H129">
            <v>949</v>
          </cell>
          <cell r="I129">
            <v>4039</v>
          </cell>
          <cell r="O129">
            <v>3800</v>
          </cell>
          <cell r="P129" t="str">
            <v>저압케이블전공</v>
          </cell>
          <cell r="Q129">
            <v>5.1999999999999998E-2</v>
          </cell>
          <cell r="R129">
            <v>5.1999999999999998E-2</v>
          </cell>
          <cell r="U129">
            <v>0</v>
          </cell>
          <cell r="V129">
            <v>1</v>
          </cell>
          <cell r="W129" t="str">
            <v>전7-9</v>
          </cell>
          <cell r="X129">
            <v>0.05</v>
          </cell>
          <cell r="Y129" t="str">
            <v>통신케이블전공</v>
          </cell>
          <cell r="Z129">
            <v>5.1999999999999998E-2</v>
          </cell>
          <cell r="AA129">
            <v>5.1999999999999998E-2</v>
          </cell>
          <cell r="AD129">
            <v>0</v>
          </cell>
          <cell r="AE129">
            <v>1</v>
          </cell>
          <cell r="AF129" t="str">
            <v>통6-18</v>
          </cell>
          <cell r="AG129">
            <v>0.05</v>
          </cell>
        </row>
        <row r="130">
          <cell r="B130">
            <v>186</v>
          </cell>
          <cell r="C130" t="str">
            <v>600V CV 케이블</v>
          </cell>
          <cell r="D130" t="str">
            <v>CV 38㎟/3C</v>
          </cell>
          <cell r="E130" t="str">
            <v>M</v>
          </cell>
          <cell r="F130">
            <v>861</v>
          </cell>
          <cell r="G130">
            <v>6236</v>
          </cell>
          <cell r="H130">
            <v>949</v>
          </cell>
          <cell r="I130">
            <v>6493</v>
          </cell>
          <cell r="O130">
            <v>6236</v>
          </cell>
          <cell r="P130" t="str">
            <v>저압케이블전공</v>
          </cell>
          <cell r="Q130">
            <v>7.1999999999999995E-2</v>
          </cell>
          <cell r="R130">
            <v>7.1999999999999995E-2</v>
          </cell>
          <cell r="U130">
            <v>0</v>
          </cell>
          <cell r="V130">
            <v>1</v>
          </cell>
          <cell r="W130" t="str">
            <v>전7-9</v>
          </cell>
          <cell r="X130">
            <v>0.05</v>
          </cell>
          <cell r="Y130" t="str">
            <v>통신케이블전공</v>
          </cell>
          <cell r="Z130">
            <v>7.1999999999999995E-2</v>
          </cell>
          <cell r="AA130">
            <v>7.1999999999999995E-2</v>
          </cell>
          <cell r="AD130">
            <v>0</v>
          </cell>
          <cell r="AE130">
            <v>1</v>
          </cell>
          <cell r="AF130" t="str">
            <v>통6-18</v>
          </cell>
          <cell r="AG130">
            <v>0.05</v>
          </cell>
        </row>
        <row r="131">
          <cell r="B131">
            <v>187</v>
          </cell>
          <cell r="C131" t="str">
            <v>600V CV 케이블</v>
          </cell>
          <cell r="D131" t="str">
            <v>CV 60㎟/3C</v>
          </cell>
          <cell r="E131" t="str">
            <v>M</v>
          </cell>
          <cell r="F131">
            <v>861</v>
          </cell>
          <cell r="G131">
            <v>10004</v>
          </cell>
          <cell r="H131">
            <v>949</v>
          </cell>
          <cell r="I131">
            <v>10285</v>
          </cell>
          <cell r="O131">
            <v>10004</v>
          </cell>
          <cell r="P131" t="str">
            <v>저압케이블전공</v>
          </cell>
          <cell r="Q131">
            <v>9.8000000000000004E-2</v>
          </cell>
          <cell r="R131">
            <v>9.8000000000000004E-2</v>
          </cell>
          <cell r="U131">
            <v>0</v>
          </cell>
          <cell r="V131">
            <v>1</v>
          </cell>
          <cell r="W131" t="str">
            <v>전7-9</v>
          </cell>
          <cell r="X131">
            <v>0.05</v>
          </cell>
          <cell r="Y131" t="str">
            <v>통신케이블전공</v>
          </cell>
          <cell r="Z131">
            <v>9.8000000000000004E-2</v>
          </cell>
          <cell r="AA131">
            <v>9.8000000000000004E-2</v>
          </cell>
          <cell r="AD131">
            <v>0</v>
          </cell>
          <cell r="AE131">
            <v>1</v>
          </cell>
          <cell r="AF131" t="str">
            <v>통6-18</v>
          </cell>
          <cell r="AG131">
            <v>0.05</v>
          </cell>
        </row>
        <row r="132">
          <cell r="B132">
            <v>191</v>
          </cell>
          <cell r="C132" t="str">
            <v>600V CV 케이블</v>
          </cell>
          <cell r="D132" t="str">
            <v>CV 5.5㎟/4C</v>
          </cell>
          <cell r="E132" t="str">
            <v>M</v>
          </cell>
          <cell r="F132">
            <v>861</v>
          </cell>
          <cell r="G132">
            <v>1599</v>
          </cell>
          <cell r="H132">
            <v>949</v>
          </cell>
          <cell r="I132">
            <v>1732</v>
          </cell>
          <cell r="K132">
            <v>1270</v>
          </cell>
          <cell r="O132">
            <v>1599</v>
          </cell>
          <cell r="P132" t="str">
            <v>저압케이블전공</v>
          </cell>
          <cell r="Q132">
            <v>3.4000000000000002E-2</v>
          </cell>
          <cell r="R132">
            <v>3.4000000000000002E-2</v>
          </cell>
          <cell r="U132">
            <v>0</v>
          </cell>
          <cell r="V132">
            <v>1</v>
          </cell>
          <cell r="W132" t="str">
            <v>전7-9</v>
          </cell>
          <cell r="X132">
            <v>0.05</v>
          </cell>
          <cell r="Y132" t="str">
            <v>통신케이블전공</v>
          </cell>
          <cell r="Z132">
            <v>3.4000000000000002E-2</v>
          </cell>
          <cell r="AA132">
            <v>3.4000000000000002E-2</v>
          </cell>
          <cell r="AD132">
            <v>0</v>
          </cell>
          <cell r="AE132">
            <v>1</v>
          </cell>
          <cell r="AF132" t="str">
            <v>통6-18</v>
          </cell>
          <cell r="AG132">
            <v>0.05</v>
          </cell>
        </row>
        <row r="133">
          <cell r="B133">
            <v>192</v>
          </cell>
          <cell r="C133" t="str">
            <v>600V CV 케이블</v>
          </cell>
          <cell r="D133" t="str">
            <v>CV 8㎟/4C</v>
          </cell>
          <cell r="E133" t="str">
            <v>M</v>
          </cell>
          <cell r="F133">
            <v>861</v>
          </cell>
          <cell r="G133">
            <v>2113</v>
          </cell>
          <cell r="H133">
            <v>949</v>
          </cell>
          <cell r="I133">
            <v>2286</v>
          </cell>
          <cell r="K133">
            <v>1680</v>
          </cell>
          <cell r="O133">
            <v>2113</v>
          </cell>
          <cell r="P133" t="str">
            <v>저압케이블전공</v>
          </cell>
          <cell r="Q133">
            <v>3.9E-2</v>
          </cell>
          <cell r="R133">
            <v>3.9E-2</v>
          </cell>
          <cell r="U133">
            <v>0</v>
          </cell>
          <cell r="V133">
            <v>1</v>
          </cell>
          <cell r="W133" t="str">
            <v>전7-9</v>
          </cell>
          <cell r="X133">
            <v>0.05</v>
          </cell>
          <cell r="Y133" t="str">
            <v>통신케이블전공</v>
          </cell>
          <cell r="Z133">
            <v>3.9E-2</v>
          </cell>
          <cell r="AA133">
            <v>3.9E-2</v>
          </cell>
          <cell r="AD133">
            <v>0</v>
          </cell>
          <cell r="AE133">
            <v>1</v>
          </cell>
          <cell r="AF133" t="str">
            <v>통6-18</v>
          </cell>
          <cell r="AG133">
            <v>0.05</v>
          </cell>
        </row>
        <row r="134">
          <cell r="B134">
            <v>193</v>
          </cell>
          <cell r="C134" t="str">
            <v>600V CV 케이블</v>
          </cell>
          <cell r="D134" t="str">
            <v>CV 14㎟/4C</v>
          </cell>
          <cell r="E134" t="str">
            <v>M</v>
          </cell>
          <cell r="F134">
            <v>861</v>
          </cell>
          <cell r="G134">
            <v>3414</v>
          </cell>
          <cell r="H134">
            <v>949</v>
          </cell>
          <cell r="I134">
            <v>3567</v>
          </cell>
          <cell r="K134">
            <v>2715</v>
          </cell>
          <cell r="O134">
            <v>3414</v>
          </cell>
          <cell r="P134" t="str">
            <v>저압케이블전공</v>
          </cell>
          <cell r="Q134">
            <v>5.1999999999999998E-2</v>
          </cell>
          <cell r="R134">
            <v>5.1999999999999998E-2</v>
          </cell>
          <cell r="U134">
            <v>0</v>
          </cell>
          <cell r="V134">
            <v>1</v>
          </cell>
          <cell r="W134" t="str">
            <v>전7-9</v>
          </cell>
          <cell r="X134">
            <v>0.05</v>
          </cell>
          <cell r="Y134" t="str">
            <v>통신케이블전공</v>
          </cell>
          <cell r="Z134">
            <v>5.1999999999999998E-2</v>
          </cell>
          <cell r="AA134">
            <v>5.1999999999999998E-2</v>
          </cell>
          <cell r="AD134">
            <v>0</v>
          </cell>
          <cell r="AE134">
            <v>1</v>
          </cell>
          <cell r="AF134" t="str">
            <v>통6-18</v>
          </cell>
          <cell r="AG134">
            <v>0.05</v>
          </cell>
        </row>
        <row r="135">
          <cell r="B135">
            <v>194</v>
          </cell>
          <cell r="C135" t="str">
            <v>600V CV 케이블</v>
          </cell>
          <cell r="D135" t="str">
            <v>CV 22㎟/4C</v>
          </cell>
          <cell r="E135" t="str">
            <v>M</v>
          </cell>
          <cell r="F135">
            <v>861</v>
          </cell>
          <cell r="G135">
            <v>5024</v>
          </cell>
          <cell r="H135">
            <v>949</v>
          </cell>
          <cell r="I135">
            <v>5314</v>
          </cell>
          <cell r="K135">
            <v>3995</v>
          </cell>
          <cell r="O135">
            <v>5024</v>
          </cell>
          <cell r="P135" t="str">
            <v>저압케이블전공</v>
          </cell>
          <cell r="Q135">
            <v>6.7599999999999993E-2</v>
          </cell>
          <cell r="R135">
            <v>6.7000000000000004E-2</v>
          </cell>
          <cell r="U135">
            <v>0</v>
          </cell>
          <cell r="V135">
            <v>1</v>
          </cell>
          <cell r="W135" t="str">
            <v>전7-9</v>
          </cell>
          <cell r="X135">
            <v>0.05</v>
          </cell>
          <cell r="Y135" t="str">
            <v>통신케이블전공</v>
          </cell>
          <cell r="Z135">
            <v>6.7599999999999993E-2</v>
          </cell>
          <cell r="AA135">
            <v>6.7000000000000004E-2</v>
          </cell>
          <cell r="AD135">
            <v>0</v>
          </cell>
          <cell r="AE135">
            <v>1</v>
          </cell>
          <cell r="AF135" t="str">
            <v>통6-18</v>
          </cell>
          <cell r="AG135">
            <v>0.05</v>
          </cell>
        </row>
        <row r="136">
          <cell r="B136">
            <v>195</v>
          </cell>
          <cell r="C136" t="str">
            <v>600V CV 케이블</v>
          </cell>
          <cell r="D136" t="str">
            <v>CV 38㎟/4C</v>
          </cell>
          <cell r="E136" t="str">
            <v>M</v>
          </cell>
          <cell r="F136">
            <v>861</v>
          </cell>
          <cell r="G136">
            <v>8136</v>
          </cell>
          <cell r="H136">
            <v>949</v>
          </cell>
          <cell r="I136">
            <v>8465</v>
          </cell>
          <cell r="O136">
            <v>8136</v>
          </cell>
          <cell r="P136" t="str">
            <v>저압케이블전공</v>
          </cell>
          <cell r="Q136">
            <v>9.3600000000000003E-2</v>
          </cell>
          <cell r="R136">
            <v>9.2999999999999999E-2</v>
          </cell>
          <cell r="U136">
            <v>0</v>
          </cell>
          <cell r="V136">
            <v>1</v>
          </cell>
          <cell r="W136" t="str">
            <v>전7-9</v>
          </cell>
          <cell r="X136">
            <v>0.05</v>
          </cell>
          <cell r="Y136" t="str">
            <v>통신케이블전공</v>
          </cell>
          <cell r="Z136">
            <v>9.3600000000000003E-2</v>
          </cell>
          <cell r="AA136">
            <v>9.2999999999999999E-2</v>
          </cell>
          <cell r="AD136">
            <v>0</v>
          </cell>
          <cell r="AE136">
            <v>1</v>
          </cell>
          <cell r="AF136" t="str">
            <v>통6-18</v>
          </cell>
          <cell r="AG136">
            <v>0.05</v>
          </cell>
        </row>
        <row r="137">
          <cell r="B137">
            <v>196</v>
          </cell>
          <cell r="C137" t="str">
            <v>600V CV 케이블</v>
          </cell>
          <cell r="D137" t="str">
            <v>CV 60㎟/4C</v>
          </cell>
          <cell r="E137" t="str">
            <v>M</v>
          </cell>
          <cell r="F137">
            <v>861</v>
          </cell>
          <cell r="G137">
            <v>13077</v>
          </cell>
          <cell r="H137">
            <v>949</v>
          </cell>
          <cell r="I137">
            <v>13388</v>
          </cell>
          <cell r="O137">
            <v>13077</v>
          </cell>
          <cell r="P137" t="str">
            <v>저압케이블전공</v>
          </cell>
          <cell r="Q137">
            <v>0.12740000000000001</v>
          </cell>
          <cell r="R137">
            <v>0.127</v>
          </cell>
          <cell r="U137">
            <v>0</v>
          </cell>
          <cell r="V137">
            <v>1</v>
          </cell>
          <cell r="W137" t="str">
            <v>전7-9</v>
          </cell>
          <cell r="X137">
            <v>0.05</v>
          </cell>
          <cell r="Y137" t="str">
            <v>통신케이블전공</v>
          </cell>
          <cell r="Z137">
            <v>0.12740000000000001</v>
          </cell>
          <cell r="AA137">
            <v>0.127</v>
          </cell>
          <cell r="AD137">
            <v>0</v>
          </cell>
          <cell r="AE137">
            <v>1</v>
          </cell>
          <cell r="AF137" t="str">
            <v>통6-18</v>
          </cell>
          <cell r="AG137">
            <v>0.05</v>
          </cell>
        </row>
        <row r="138">
          <cell r="B138">
            <v>197</v>
          </cell>
          <cell r="C138" t="str">
            <v>600V CV 케이블(옥외)</v>
          </cell>
          <cell r="D138" t="str">
            <v>CV 5.5㎟/2C</v>
          </cell>
          <cell r="E138" t="str">
            <v>M</v>
          </cell>
          <cell r="F138">
            <v>861</v>
          </cell>
          <cell r="G138">
            <v>958</v>
          </cell>
          <cell r="H138">
            <v>949</v>
          </cell>
          <cell r="I138">
            <v>1039</v>
          </cell>
          <cell r="O138">
            <v>958</v>
          </cell>
          <cell r="P138" t="str">
            <v>저압케이블전공</v>
          </cell>
          <cell r="Q138">
            <v>1.7999999999999999E-2</v>
          </cell>
          <cell r="R138">
            <v>1.7999999999999999E-2</v>
          </cell>
          <cell r="U138">
            <v>0</v>
          </cell>
          <cell r="V138">
            <v>1</v>
          </cell>
          <cell r="W138" t="str">
            <v>전7-9</v>
          </cell>
          <cell r="X138">
            <v>0.03</v>
          </cell>
          <cell r="AA138">
            <v>0</v>
          </cell>
          <cell r="AD138">
            <v>0</v>
          </cell>
          <cell r="AE138">
            <v>1</v>
          </cell>
          <cell r="AG138">
            <v>0.03</v>
          </cell>
        </row>
        <row r="139">
          <cell r="B139">
            <v>198</v>
          </cell>
          <cell r="C139" t="str">
            <v>600V CV 케이블(옥외)</v>
          </cell>
          <cell r="D139" t="str">
            <v>CV 8㎟/2C</v>
          </cell>
          <cell r="E139" t="str">
            <v>M</v>
          </cell>
          <cell r="F139">
            <v>861</v>
          </cell>
          <cell r="G139">
            <v>1280</v>
          </cell>
          <cell r="H139">
            <v>949</v>
          </cell>
          <cell r="I139">
            <v>1386</v>
          </cell>
          <cell r="O139">
            <v>1280</v>
          </cell>
          <cell r="P139" t="str">
            <v>저압케이블전공</v>
          </cell>
          <cell r="Q139">
            <v>0.02</v>
          </cell>
          <cell r="R139">
            <v>0.02</v>
          </cell>
          <cell r="U139">
            <v>0</v>
          </cell>
          <cell r="V139">
            <v>1</v>
          </cell>
          <cell r="W139" t="str">
            <v>전7-9</v>
          </cell>
          <cell r="X139">
            <v>0.03</v>
          </cell>
          <cell r="AA139">
            <v>0</v>
          </cell>
          <cell r="AD139">
            <v>0</v>
          </cell>
          <cell r="AE139">
            <v>1</v>
          </cell>
          <cell r="AG139">
            <v>0.03</v>
          </cell>
        </row>
        <row r="140">
          <cell r="B140">
            <v>247</v>
          </cell>
          <cell r="C140" t="str">
            <v>6600V CV 케이블</v>
          </cell>
          <cell r="D140" t="str">
            <v>CV 38㎟/3C</v>
          </cell>
          <cell r="E140" t="str">
            <v>M</v>
          </cell>
          <cell r="F140">
            <v>861</v>
          </cell>
          <cell r="G140">
            <v>6236</v>
          </cell>
          <cell r="H140">
            <v>949</v>
          </cell>
          <cell r="I140">
            <v>6243</v>
          </cell>
          <cell r="O140">
            <v>6236</v>
          </cell>
          <cell r="P140" t="str">
            <v>고압케이블전공</v>
          </cell>
          <cell r="Q140">
            <v>0.79200000000000004</v>
          </cell>
          <cell r="R140">
            <v>0.79200000000000004</v>
          </cell>
          <cell r="U140">
            <v>0</v>
          </cell>
          <cell r="V140">
            <v>1</v>
          </cell>
          <cell r="W140" t="str">
            <v>전7-9</v>
          </cell>
          <cell r="X140">
            <v>0.05</v>
          </cell>
          <cell r="Y140" t="str">
            <v>통신케이블전공</v>
          </cell>
          <cell r="Z140">
            <v>0.79200000000000004</v>
          </cell>
          <cell r="AA140">
            <v>0.79200000000000004</v>
          </cell>
          <cell r="AD140">
            <v>0</v>
          </cell>
          <cell r="AE140">
            <v>1</v>
          </cell>
          <cell r="AF140" t="str">
            <v>통6-18</v>
          </cell>
          <cell r="AG140">
            <v>0.05</v>
          </cell>
        </row>
        <row r="141">
          <cell r="B141">
            <v>201</v>
          </cell>
          <cell r="C141" t="str">
            <v>600V 난연케이블</v>
          </cell>
          <cell r="D141" t="str">
            <v>F-CV 5.5㎟/1C</v>
          </cell>
          <cell r="E141" t="str">
            <v>M</v>
          </cell>
          <cell r="H141">
            <v>949</v>
          </cell>
          <cell r="I141">
            <v>554</v>
          </cell>
          <cell r="O141">
            <v>554</v>
          </cell>
          <cell r="P141" t="str">
            <v>저압케이블전공</v>
          </cell>
          <cell r="Q141">
            <v>1.2999999999999999E-2</v>
          </cell>
          <cell r="R141">
            <v>1.2999999999999999E-2</v>
          </cell>
          <cell r="U141">
            <v>0</v>
          </cell>
          <cell r="V141">
            <v>1</v>
          </cell>
          <cell r="W141" t="str">
            <v>전7-9</v>
          </cell>
          <cell r="X141">
            <v>0.05</v>
          </cell>
          <cell r="Y141" t="str">
            <v>통신케이블전공</v>
          </cell>
          <cell r="Z141">
            <v>1.2999999999999999E-2</v>
          </cell>
          <cell r="AA141">
            <v>1.2999999999999999E-2</v>
          </cell>
          <cell r="AD141">
            <v>0</v>
          </cell>
          <cell r="AE141">
            <v>1</v>
          </cell>
          <cell r="AF141" t="str">
            <v>통6-18</v>
          </cell>
          <cell r="AG141">
            <v>0.05</v>
          </cell>
        </row>
        <row r="142">
          <cell r="B142">
            <v>202</v>
          </cell>
          <cell r="C142" t="str">
            <v>600V 난연케이블</v>
          </cell>
          <cell r="D142" t="str">
            <v>F-CV 8㎟/1C</v>
          </cell>
          <cell r="E142" t="str">
            <v>M</v>
          </cell>
          <cell r="H142">
            <v>949</v>
          </cell>
          <cell r="I142">
            <v>720</v>
          </cell>
          <cell r="O142">
            <v>720</v>
          </cell>
          <cell r="P142" t="str">
            <v>저압케이블전공</v>
          </cell>
          <cell r="Q142">
            <v>1.4E-2</v>
          </cell>
          <cell r="R142">
            <v>1.4E-2</v>
          </cell>
          <cell r="U142">
            <v>0</v>
          </cell>
          <cell r="V142">
            <v>1</v>
          </cell>
          <cell r="W142" t="str">
            <v>전7-9</v>
          </cell>
          <cell r="X142">
            <v>0.05</v>
          </cell>
          <cell r="Y142" t="str">
            <v>통신케이블전공</v>
          </cell>
          <cell r="Z142">
            <v>1.4E-2</v>
          </cell>
          <cell r="AA142">
            <v>1.4E-2</v>
          </cell>
          <cell r="AD142">
            <v>0</v>
          </cell>
          <cell r="AE142">
            <v>1</v>
          </cell>
          <cell r="AF142" t="str">
            <v>통6-18</v>
          </cell>
          <cell r="AG142">
            <v>0.05</v>
          </cell>
        </row>
        <row r="143">
          <cell r="B143">
            <v>203</v>
          </cell>
          <cell r="C143" t="str">
            <v>600V 난연케이블</v>
          </cell>
          <cell r="D143" t="str">
            <v>F-CV 14㎟/1C</v>
          </cell>
          <cell r="E143" t="str">
            <v>M</v>
          </cell>
          <cell r="H143">
            <v>949</v>
          </cell>
          <cell r="I143">
            <v>1091</v>
          </cell>
          <cell r="O143">
            <v>1091</v>
          </cell>
          <cell r="P143" t="str">
            <v>저압케이블전공</v>
          </cell>
          <cell r="Q143">
            <v>0.02</v>
          </cell>
          <cell r="R143">
            <v>0.02</v>
          </cell>
          <cell r="U143">
            <v>0</v>
          </cell>
          <cell r="V143">
            <v>1</v>
          </cell>
          <cell r="W143" t="str">
            <v>전7-9</v>
          </cell>
          <cell r="X143">
            <v>0.05</v>
          </cell>
          <cell r="Y143" t="str">
            <v>통신케이블전공</v>
          </cell>
          <cell r="Z143">
            <v>0.02</v>
          </cell>
          <cell r="AA143">
            <v>0.02</v>
          </cell>
          <cell r="AD143">
            <v>0</v>
          </cell>
          <cell r="AE143">
            <v>1</v>
          </cell>
          <cell r="AF143" t="str">
            <v>통6-18</v>
          </cell>
          <cell r="AG143">
            <v>0.05</v>
          </cell>
        </row>
        <row r="144">
          <cell r="B144">
            <v>204</v>
          </cell>
          <cell r="C144" t="str">
            <v>600V 난연케이블</v>
          </cell>
          <cell r="D144" t="str">
            <v>F-CV 22㎟/1C</v>
          </cell>
          <cell r="E144" t="str">
            <v>M</v>
          </cell>
          <cell r="H144">
            <v>949</v>
          </cell>
          <cell r="I144">
            <v>1566</v>
          </cell>
          <cell r="O144">
            <v>1566</v>
          </cell>
          <cell r="P144" t="str">
            <v>저압케이블전공</v>
          </cell>
          <cell r="Q144">
            <v>2.5999999999999999E-2</v>
          </cell>
          <cell r="R144">
            <v>2.5999999999999999E-2</v>
          </cell>
          <cell r="U144">
            <v>0</v>
          </cell>
          <cell r="V144">
            <v>1</v>
          </cell>
          <cell r="W144" t="str">
            <v>전7-9</v>
          </cell>
          <cell r="X144">
            <v>0.05</v>
          </cell>
          <cell r="Y144" t="str">
            <v>통신케이블전공</v>
          </cell>
          <cell r="Z144">
            <v>2.5999999999999999E-2</v>
          </cell>
          <cell r="AA144">
            <v>2.5999999999999999E-2</v>
          </cell>
          <cell r="AD144">
            <v>0</v>
          </cell>
          <cell r="AE144">
            <v>1</v>
          </cell>
          <cell r="AF144" t="str">
            <v>통6-18</v>
          </cell>
          <cell r="AG144">
            <v>0.05</v>
          </cell>
        </row>
        <row r="145">
          <cell r="B145">
            <v>205</v>
          </cell>
          <cell r="C145" t="str">
            <v>600V 난연케이블</v>
          </cell>
          <cell r="D145" t="str">
            <v>F-CV 38㎟/1C</v>
          </cell>
          <cell r="E145" t="str">
            <v>M</v>
          </cell>
          <cell r="H145">
            <v>949</v>
          </cell>
          <cell r="I145">
            <v>2420</v>
          </cell>
          <cell r="O145">
            <v>2420</v>
          </cell>
          <cell r="P145" t="str">
            <v>저압케이블전공</v>
          </cell>
          <cell r="Q145">
            <v>3.5999999999999997E-2</v>
          </cell>
          <cell r="R145">
            <v>3.5999999999999997E-2</v>
          </cell>
          <cell r="U145">
            <v>0</v>
          </cell>
          <cell r="V145">
            <v>1</v>
          </cell>
          <cell r="W145" t="str">
            <v>전7-9</v>
          </cell>
          <cell r="X145">
            <v>0.05</v>
          </cell>
          <cell r="Y145" t="str">
            <v>통신케이블전공</v>
          </cell>
          <cell r="Z145">
            <v>3.5999999999999997E-2</v>
          </cell>
          <cell r="AA145">
            <v>3.5999999999999997E-2</v>
          </cell>
          <cell r="AD145">
            <v>0</v>
          </cell>
          <cell r="AE145">
            <v>1</v>
          </cell>
          <cell r="AF145" t="str">
            <v>통6-18</v>
          </cell>
          <cell r="AG145">
            <v>0.05</v>
          </cell>
        </row>
        <row r="146">
          <cell r="B146">
            <v>206</v>
          </cell>
          <cell r="C146" t="str">
            <v>600V 난연케이블</v>
          </cell>
          <cell r="D146" t="str">
            <v>F-CV 60㎟/1C</v>
          </cell>
          <cell r="E146" t="str">
            <v>M</v>
          </cell>
          <cell r="H146">
            <v>949</v>
          </cell>
          <cell r="I146">
            <v>3766</v>
          </cell>
          <cell r="O146">
            <v>3766</v>
          </cell>
          <cell r="P146" t="str">
            <v>저압케이블전공</v>
          </cell>
          <cell r="Q146">
            <v>4.9000000000000002E-2</v>
          </cell>
          <cell r="R146">
            <v>4.9000000000000002E-2</v>
          </cell>
          <cell r="U146">
            <v>0</v>
          </cell>
          <cell r="V146">
            <v>1</v>
          </cell>
          <cell r="W146" t="str">
            <v>전7-9</v>
          </cell>
          <cell r="X146">
            <v>0.05</v>
          </cell>
          <cell r="Y146" t="str">
            <v>통신케이블전공</v>
          </cell>
          <cell r="Z146">
            <v>4.9000000000000002E-2</v>
          </cell>
          <cell r="AA146">
            <v>4.9000000000000002E-2</v>
          </cell>
          <cell r="AD146">
            <v>0</v>
          </cell>
          <cell r="AE146">
            <v>1</v>
          </cell>
          <cell r="AF146" t="str">
            <v>통6-18</v>
          </cell>
          <cell r="AG146">
            <v>0.05</v>
          </cell>
        </row>
        <row r="147">
          <cell r="B147">
            <v>207</v>
          </cell>
          <cell r="C147" t="str">
            <v>600V 난연케이블</v>
          </cell>
          <cell r="D147" t="str">
            <v>F-CV 100㎟/1C</v>
          </cell>
          <cell r="E147" t="str">
            <v>M</v>
          </cell>
          <cell r="H147">
            <v>949</v>
          </cell>
          <cell r="I147">
            <v>6015</v>
          </cell>
          <cell r="O147">
            <v>6015</v>
          </cell>
          <cell r="P147" t="str">
            <v>저압케이블전공</v>
          </cell>
          <cell r="Q147">
            <v>7.0999999999999994E-2</v>
          </cell>
          <cell r="R147">
            <v>7.0999999999999994E-2</v>
          </cell>
          <cell r="U147">
            <v>0</v>
          </cell>
          <cell r="V147">
            <v>1</v>
          </cell>
          <cell r="W147" t="str">
            <v>전7-9</v>
          </cell>
          <cell r="X147">
            <v>0.05</v>
          </cell>
          <cell r="Y147" t="str">
            <v>통신케이블전공</v>
          </cell>
          <cell r="Z147">
            <v>7.0999999999999994E-2</v>
          </cell>
          <cell r="AA147">
            <v>7.0999999999999994E-2</v>
          </cell>
          <cell r="AD147">
            <v>0</v>
          </cell>
          <cell r="AE147">
            <v>1</v>
          </cell>
          <cell r="AF147" t="str">
            <v>통6-18</v>
          </cell>
          <cell r="AG147">
            <v>0.05</v>
          </cell>
        </row>
        <row r="148">
          <cell r="B148">
            <v>208</v>
          </cell>
          <cell r="C148" t="str">
            <v>600V 난연케이블</v>
          </cell>
          <cell r="D148" t="str">
            <v>F-CV 150㎟/1C</v>
          </cell>
          <cell r="E148" t="str">
            <v>M</v>
          </cell>
          <cell r="H148">
            <v>949</v>
          </cell>
          <cell r="I148">
            <v>8855</v>
          </cell>
          <cell r="O148">
            <v>8855</v>
          </cell>
          <cell r="P148" t="str">
            <v>저압케이블전공</v>
          </cell>
          <cell r="Q148">
            <v>9.7000000000000003E-2</v>
          </cell>
          <cell r="R148">
            <v>9.7000000000000003E-2</v>
          </cell>
          <cell r="U148">
            <v>0</v>
          </cell>
          <cell r="V148">
            <v>1</v>
          </cell>
          <cell r="W148" t="str">
            <v>전7-9</v>
          </cell>
          <cell r="X148">
            <v>0.05</v>
          </cell>
          <cell r="Y148" t="str">
            <v>통신케이블전공</v>
          </cell>
          <cell r="Z148">
            <v>9.7000000000000003E-2</v>
          </cell>
          <cell r="AA148">
            <v>9.7000000000000003E-2</v>
          </cell>
          <cell r="AD148">
            <v>0</v>
          </cell>
          <cell r="AE148">
            <v>1</v>
          </cell>
          <cell r="AF148" t="str">
            <v>통6-18</v>
          </cell>
          <cell r="AG148">
            <v>0.05</v>
          </cell>
        </row>
        <row r="149">
          <cell r="B149">
            <v>209</v>
          </cell>
          <cell r="C149" t="str">
            <v>600V 난연케이블</v>
          </cell>
          <cell r="D149" t="str">
            <v>F-CV 200㎟/1C</v>
          </cell>
          <cell r="E149" t="str">
            <v>M</v>
          </cell>
          <cell r="H149">
            <v>949</v>
          </cell>
          <cell r="I149">
            <v>12173</v>
          </cell>
          <cell r="O149">
            <v>12173</v>
          </cell>
          <cell r="P149" t="str">
            <v>저압케이블전공</v>
          </cell>
          <cell r="Q149">
            <v>0.11700000000000001</v>
          </cell>
          <cell r="R149">
            <v>0.11700000000000001</v>
          </cell>
          <cell r="U149">
            <v>0</v>
          </cell>
          <cell r="V149">
            <v>1</v>
          </cell>
          <cell r="W149" t="str">
            <v>전7-9</v>
          </cell>
          <cell r="X149">
            <v>0.05</v>
          </cell>
          <cell r="Y149" t="str">
            <v>통신케이블전공</v>
          </cell>
          <cell r="Z149">
            <v>0.11700000000000001</v>
          </cell>
          <cell r="AA149">
            <v>0.11700000000000001</v>
          </cell>
          <cell r="AD149">
            <v>0</v>
          </cell>
          <cell r="AE149">
            <v>1</v>
          </cell>
          <cell r="AF149" t="str">
            <v>통6-18</v>
          </cell>
          <cell r="AG149">
            <v>0.05</v>
          </cell>
        </row>
        <row r="150">
          <cell r="B150">
            <v>210</v>
          </cell>
          <cell r="C150" t="str">
            <v>600V 난연케이블</v>
          </cell>
          <cell r="D150" t="str">
            <v>F-CV 250㎟/1C</v>
          </cell>
          <cell r="E150" t="str">
            <v>M</v>
          </cell>
          <cell r="H150">
            <v>949</v>
          </cell>
          <cell r="I150">
            <v>14825</v>
          </cell>
          <cell r="O150">
            <v>14825</v>
          </cell>
          <cell r="P150" t="str">
            <v>저압케이블전공</v>
          </cell>
          <cell r="Q150">
            <v>0.14199999999999999</v>
          </cell>
          <cell r="R150">
            <v>0.14199999999999999</v>
          </cell>
          <cell r="U150">
            <v>0</v>
          </cell>
          <cell r="V150">
            <v>1</v>
          </cell>
          <cell r="W150" t="str">
            <v>전7-9</v>
          </cell>
          <cell r="X150">
            <v>0.05</v>
          </cell>
          <cell r="Y150" t="str">
            <v>통신케이블전공</v>
          </cell>
          <cell r="Z150">
            <v>0.14199999999999999</v>
          </cell>
          <cell r="AA150">
            <v>0.14199999999999999</v>
          </cell>
          <cell r="AD150">
            <v>0</v>
          </cell>
          <cell r="AE150">
            <v>1</v>
          </cell>
          <cell r="AF150" t="str">
            <v>통6-18</v>
          </cell>
          <cell r="AG150">
            <v>0.05</v>
          </cell>
        </row>
        <row r="151">
          <cell r="B151">
            <v>220</v>
          </cell>
          <cell r="C151" t="str">
            <v>600V 난연케이블</v>
          </cell>
          <cell r="D151" t="str">
            <v>F-CV 2㎟/2C</v>
          </cell>
          <cell r="E151" t="str">
            <v>M</v>
          </cell>
          <cell r="H151">
            <v>949</v>
          </cell>
          <cell r="I151">
            <v>724</v>
          </cell>
          <cell r="O151">
            <v>724</v>
          </cell>
          <cell r="P151" t="str">
            <v>저압케이블전공</v>
          </cell>
          <cell r="Q151">
            <v>1.4E-2</v>
          </cell>
          <cell r="R151">
            <v>1.4E-2</v>
          </cell>
          <cell r="U151">
            <v>0</v>
          </cell>
          <cell r="V151">
            <v>1</v>
          </cell>
          <cell r="W151" t="str">
            <v>전7-9</v>
          </cell>
          <cell r="X151">
            <v>0.05</v>
          </cell>
          <cell r="Y151" t="str">
            <v>통신케이블전공</v>
          </cell>
          <cell r="Z151">
            <v>1.4E-2</v>
          </cell>
          <cell r="AA151">
            <v>1.4E-2</v>
          </cell>
          <cell r="AD151">
            <v>0</v>
          </cell>
          <cell r="AE151">
            <v>1</v>
          </cell>
          <cell r="AF151" t="str">
            <v>통6-18</v>
          </cell>
          <cell r="AG151">
            <v>0.05</v>
          </cell>
        </row>
        <row r="152">
          <cell r="B152">
            <v>221</v>
          </cell>
          <cell r="C152" t="str">
            <v>600V 난연케이블</v>
          </cell>
          <cell r="D152" t="str">
            <v>F-CV 3.5㎟/2C</v>
          </cell>
          <cell r="E152" t="str">
            <v>M</v>
          </cell>
          <cell r="H152">
            <v>949</v>
          </cell>
          <cell r="I152">
            <v>943</v>
          </cell>
          <cell r="O152">
            <v>943</v>
          </cell>
          <cell r="P152" t="str">
            <v>저압케이블전공</v>
          </cell>
          <cell r="Q152">
            <v>1.6E-2</v>
          </cell>
          <cell r="R152">
            <v>1.6E-2</v>
          </cell>
          <cell r="U152">
            <v>0</v>
          </cell>
          <cell r="V152">
            <v>1</v>
          </cell>
          <cell r="W152" t="str">
            <v>전7-9</v>
          </cell>
          <cell r="X152">
            <v>0.05</v>
          </cell>
          <cell r="Y152" t="str">
            <v>통신케이블전공</v>
          </cell>
          <cell r="Z152">
            <v>1.6E-2</v>
          </cell>
          <cell r="AA152">
            <v>1.6E-2</v>
          </cell>
          <cell r="AD152">
            <v>0</v>
          </cell>
          <cell r="AE152">
            <v>1</v>
          </cell>
          <cell r="AF152" t="str">
            <v>통6-18</v>
          </cell>
          <cell r="AG152">
            <v>0.05</v>
          </cell>
        </row>
        <row r="153">
          <cell r="B153">
            <v>222</v>
          </cell>
          <cell r="C153" t="str">
            <v>600V 난연케이블</v>
          </cell>
          <cell r="D153" t="str">
            <v>F-CV 5.5㎟/2C</v>
          </cell>
          <cell r="E153" t="str">
            <v>M</v>
          </cell>
          <cell r="H153">
            <v>949</v>
          </cell>
          <cell r="I153">
            <v>1266</v>
          </cell>
          <cell r="O153">
            <v>1266</v>
          </cell>
          <cell r="P153" t="str">
            <v>저압케이블전공</v>
          </cell>
          <cell r="Q153">
            <v>1.7999999999999999E-2</v>
          </cell>
          <cell r="R153">
            <v>1.7999999999999999E-2</v>
          </cell>
          <cell r="U153">
            <v>0</v>
          </cell>
          <cell r="V153">
            <v>1</v>
          </cell>
          <cell r="W153" t="str">
            <v>전7-9</v>
          </cell>
          <cell r="X153">
            <v>0.05</v>
          </cell>
          <cell r="Y153" t="str">
            <v>통신케이블전공</v>
          </cell>
          <cell r="Z153">
            <v>1.7999999999999999E-2</v>
          </cell>
          <cell r="AA153">
            <v>1.7999999999999999E-2</v>
          </cell>
          <cell r="AD153">
            <v>0</v>
          </cell>
          <cell r="AE153">
            <v>1</v>
          </cell>
          <cell r="AF153" t="str">
            <v>통6-18</v>
          </cell>
          <cell r="AG153">
            <v>0.05</v>
          </cell>
        </row>
        <row r="154">
          <cell r="B154">
            <v>223</v>
          </cell>
          <cell r="C154" t="str">
            <v>600V 난연케이블</v>
          </cell>
          <cell r="D154" t="str">
            <v>F-CV 8㎟/2C</v>
          </cell>
          <cell r="E154" t="str">
            <v>M</v>
          </cell>
          <cell r="H154">
            <v>949</v>
          </cell>
          <cell r="I154">
            <v>1658</v>
          </cell>
          <cell r="O154">
            <v>1658</v>
          </cell>
          <cell r="P154" t="str">
            <v>저압케이블전공</v>
          </cell>
          <cell r="Q154">
            <v>0.02</v>
          </cell>
          <cell r="R154">
            <v>0.02</v>
          </cell>
          <cell r="U154">
            <v>0</v>
          </cell>
          <cell r="V154">
            <v>1</v>
          </cell>
          <cell r="W154" t="str">
            <v>전7-9</v>
          </cell>
          <cell r="X154">
            <v>0.05</v>
          </cell>
          <cell r="Y154" t="str">
            <v>통신케이블전공</v>
          </cell>
          <cell r="Z154">
            <v>0.02</v>
          </cell>
          <cell r="AA154">
            <v>0.02</v>
          </cell>
          <cell r="AD154">
            <v>0</v>
          </cell>
          <cell r="AE154">
            <v>1</v>
          </cell>
          <cell r="AF154" t="str">
            <v>통6-18</v>
          </cell>
          <cell r="AG154">
            <v>0.05</v>
          </cell>
        </row>
        <row r="155">
          <cell r="B155">
            <v>224</v>
          </cell>
          <cell r="C155" t="str">
            <v>600V 난연케이블</v>
          </cell>
          <cell r="D155" t="str">
            <v>F-CV 14㎟/2C</v>
          </cell>
          <cell r="E155" t="str">
            <v>M</v>
          </cell>
          <cell r="H155">
            <v>949</v>
          </cell>
          <cell r="I155">
            <v>2425</v>
          </cell>
          <cell r="O155">
            <v>2425</v>
          </cell>
          <cell r="P155" t="str">
            <v>저압케이블전공</v>
          </cell>
          <cell r="Q155">
            <v>2.8000000000000001E-2</v>
          </cell>
          <cell r="R155">
            <v>2.8000000000000001E-2</v>
          </cell>
          <cell r="U155">
            <v>0</v>
          </cell>
          <cell r="V155">
            <v>1</v>
          </cell>
          <cell r="W155" t="str">
            <v>전7-9</v>
          </cell>
          <cell r="X155">
            <v>0.05</v>
          </cell>
          <cell r="Y155" t="str">
            <v>통신케이블전공</v>
          </cell>
          <cell r="Z155">
            <v>2.8000000000000001E-2</v>
          </cell>
          <cell r="AA155">
            <v>2.8000000000000001E-2</v>
          </cell>
          <cell r="AD155">
            <v>0</v>
          </cell>
          <cell r="AE155">
            <v>1</v>
          </cell>
          <cell r="AF155" t="str">
            <v>통6-18</v>
          </cell>
          <cell r="AG155">
            <v>0.05</v>
          </cell>
        </row>
        <row r="156">
          <cell r="B156">
            <v>2241</v>
          </cell>
          <cell r="C156" t="str">
            <v>600V 난연케이블</v>
          </cell>
          <cell r="D156" t="str">
            <v>F-CV 22㎟/2C</v>
          </cell>
          <cell r="E156" t="str">
            <v>M</v>
          </cell>
          <cell r="H156">
            <v>949</v>
          </cell>
          <cell r="I156">
            <v>3427</v>
          </cell>
          <cell r="O156">
            <v>3427</v>
          </cell>
          <cell r="P156" t="str">
            <v>저압케이블전공</v>
          </cell>
          <cell r="Q156">
            <v>3.6400000000000002E-2</v>
          </cell>
          <cell r="R156">
            <v>3.5999999999999997E-2</v>
          </cell>
          <cell r="U156">
            <v>0</v>
          </cell>
          <cell r="V156">
            <v>1</v>
          </cell>
          <cell r="W156" t="str">
            <v>전7-9</v>
          </cell>
          <cell r="X156">
            <v>0.05</v>
          </cell>
          <cell r="Y156" t="str">
            <v>통신케이블전공</v>
          </cell>
          <cell r="Z156">
            <v>3.6400000000000002E-2</v>
          </cell>
          <cell r="AA156">
            <v>3.5999999999999997E-2</v>
          </cell>
          <cell r="AD156">
            <v>0</v>
          </cell>
          <cell r="AE156">
            <v>1</v>
          </cell>
          <cell r="AF156" t="str">
            <v>통6-18</v>
          </cell>
          <cell r="AG156">
            <v>0.05</v>
          </cell>
        </row>
        <row r="157">
          <cell r="B157">
            <v>230</v>
          </cell>
          <cell r="C157" t="str">
            <v>600V 난연케이블</v>
          </cell>
          <cell r="D157" t="str">
            <v>F-CV 2.0㎟/3C</v>
          </cell>
          <cell r="E157" t="str">
            <v>M</v>
          </cell>
          <cell r="H157">
            <v>949</v>
          </cell>
          <cell r="I157">
            <v>899</v>
          </cell>
          <cell r="O157">
            <v>899</v>
          </cell>
          <cell r="P157" t="str">
            <v>저압케이블전공</v>
          </cell>
          <cell r="Q157">
            <v>1.9E-2</v>
          </cell>
          <cell r="R157">
            <v>1.9E-2</v>
          </cell>
          <cell r="U157">
            <v>0</v>
          </cell>
          <cell r="V157">
            <v>1</v>
          </cell>
          <cell r="W157" t="str">
            <v>전7-9</v>
          </cell>
          <cell r="X157">
            <v>0.05</v>
          </cell>
          <cell r="Y157" t="str">
            <v>통신케이블전공</v>
          </cell>
          <cell r="Z157">
            <v>1.9E-2</v>
          </cell>
          <cell r="AA157">
            <v>1.9E-2</v>
          </cell>
          <cell r="AD157">
            <v>0</v>
          </cell>
          <cell r="AE157">
            <v>1</v>
          </cell>
          <cell r="AF157" t="str">
            <v>통6-18</v>
          </cell>
          <cell r="AG157">
            <v>0.05</v>
          </cell>
        </row>
        <row r="158">
          <cell r="B158">
            <v>231</v>
          </cell>
          <cell r="C158" t="str">
            <v>600V 난연케이블</v>
          </cell>
          <cell r="D158" t="str">
            <v>F-CV 3.5㎟/3C</v>
          </cell>
          <cell r="E158" t="str">
            <v>M</v>
          </cell>
          <cell r="H158">
            <v>949</v>
          </cell>
          <cell r="I158">
            <v>1253</v>
          </cell>
          <cell r="O158">
            <v>1253</v>
          </cell>
          <cell r="P158" t="str">
            <v>저압케이블전공</v>
          </cell>
          <cell r="Q158">
            <v>2.1999999999999999E-2</v>
          </cell>
          <cell r="R158">
            <v>2.1999999999999999E-2</v>
          </cell>
          <cell r="U158">
            <v>0</v>
          </cell>
          <cell r="V158">
            <v>1</v>
          </cell>
          <cell r="W158" t="str">
            <v>전7-9</v>
          </cell>
          <cell r="X158">
            <v>0.05</v>
          </cell>
          <cell r="Y158" t="str">
            <v>통신케이블전공</v>
          </cell>
          <cell r="Z158">
            <v>2.1999999999999999E-2</v>
          </cell>
          <cell r="AA158">
            <v>2.1999999999999999E-2</v>
          </cell>
          <cell r="AD158">
            <v>0</v>
          </cell>
          <cell r="AE158">
            <v>1</v>
          </cell>
          <cell r="AF158" t="str">
            <v>통6-18</v>
          </cell>
          <cell r="AG158">
            <v>0.05</v>
          </cell>
        </row>
        <row r="159">
          <cell r="B159">
            <v>232</v>
          </cell>
          <cell r="C159" t="str">
            <v>600V 난연케이블</v>
          </cell>
          <cell r="D159" t="str">
            <v>F-CV 5.5㎟/3C</v>
          </cell>
          <cell r="E159" t="str">
            <v>M</v>
          </cell>
          <cell r="H159">
            <v>949</v>
          </cell>
          <cell r="I159">
            <v>1690</v>
          </cell>
          <cell r="O159">
            <v>1690</v>
          </cell>
          <cell r="P159" t="str">
            <v>저압케이블전공</v>
          </cell>
          <cell r="Q159">
            <v>2.5999999999999999E-2</v>
          </cell>
          <cell r="R159">
            <v>2.5999999999999999E-2</v>
          </cell>
          <cell r="U159">
            <v>0</v>
          </cell>
          <cell r="V159">
            <v>1</v>
          </cell>
          <cell r="W159" t="str">
            <v>전7-9</v>
          </cell>
          <cell r="X159">
            <v>0.05</v>
          </cell>
          <cell r="Y159" t="str">
            <v>통신케이블전공</v>
          </cell>
          <cell r="Z159">
            <v>2.5999999999999999E-2</v>
          </cell>
          <cell r="AA159">
            <v>2.5999999999999999E-2</v>
          </cell>
          <cell r="AD159">
            <v>0</v>
          </cell>
          <cell r="AE159">
            <v>1</v>
          </cell>
          <cell r="AF159" t="str">
            <v>통6-18</v>
          </cell>
          <cell r="AG159">
            <v>0.05</v>
          </cell>
        </row>
        <row r="160">
          <cell r="B160">
            <v>233</v>
          </cell>
          <cell r="C160" t="str">
            <v>600V 난연케이블</v>
          </cell>
          <cell r="D160" t="str">
            <v>F-CV 8㎟/3C</v>
          </cell>
          <cell r="E160" t="str">
            <v>M</v>
          </cell>
          <cell r="H160">
            <v>949</v>
          </cell>
          <cell r="I160">
            <v>2159</v>
          </cell>
          <cell r="O160">
            <v>2159</v>
          </cell>
          <cell r="P160" t="str">
            <v>저압케이블전공</v>
          </cell>
          <cell r="Q160">
            <v>2.9000000000000001E-2</v>
          </cell>
          <cell r="R160">
            <v>2.9000000000000001E-2</v>
          </cell>
          <cell r="U160">
            <v>0</v>
          </cell>
          <cell r="V160">
            <v>1</v>
          </cell>
          <cell r="W160" t="str">
            <v>전7-9</v>
          </cell>
          <cell r="X160">
            <v>0.05</v>
          </cell>
          <cell r="Y160" t="str">
            <v>통신케이블전공</v>
          </cell>
          <cell r="Z160">
            <v>2.9000000000000001E-2</v>
          </cell>
          <cell r="AA160">
            <v>2.9000000000000001E-2</v>
          </cell>
          <cell r="AD160">
            <v>0</v>
          </cell>
          <cell r="AE160">
            <v>1</v>
          </cell>
          <cell r="AF160" t="str">
            <v>통6-18</v>
          </cell>
          <cell r="AG160">
            <v>0.05</v>
          </cell>
        </row>
        <row r="161">
          <cell r="B161">
            <v>234</v>
          </cell>
          <cell r="C161" t="str">
            <v>600V 난연케이블</v>
          </cell>
          <cell r="D161" t="str">
            <v>F-CV 14㎟/3C</v>
          </cell>
          <cell r="E161" t="str">
            <v>M</v>
          </cell>
          <cell r="H161">
            <v>949</v>
          </cell>
          <cell r="I161">
            <v>3314</v>
          </cell>
          <cell r="O161">
            <v>3314</v>
          </cell>
          <cell r="P161" t="str">
            <v>저압케이블전공</v>
          </cell>
          <cell r="Q161">
            <v>0.04</v>
          </cell>
          <cell r="R161">
            <v>0.04</v>
          </cell>
          <cell r="U161">
            <v>0</v>
          </cell>
          <cell r="V161">
            <v>1</v>
          </cell>
          <cell r="W161" t="str">
            <v>전7-9</v>
          </cell>
          <cell r="X161">
            <v>0.05</v>
          </cell>
          <cell r="Y161" t="str">
            <v>통신케이블전공</v>
          </cell>
          <cell r="Z161">
            <v>0.04</v>
          </cell>
          <cell r="AA161">
            <v>0.04</v>
          </cell>
          <cell r="AD161">
            <v>0</v>
          </cell>
          <cell r="AE161">
            <v>1</v>
          </cell>
          <cell r="AF161" t="str">
            <v>통6-18</v>
          </cell>
          <cell r="AG161">
            <v>0.05</v>
          </cell>
        </row>
        <row r="162">
          <cell r="B162">
            <v>235</v>
          </cell>
          <cell r="C162" t="str">
            <v>600V 난연케이블</v>
          </cell>
          <cell r="D162" t="str">
            <v>F-CV 22㎟/3C</v>
          </cell>
          <cell r="E162" t="str">
            <v>M</v>
          </cell>
          <cell r="H162">
            <v>949</v>
          </cell>
          <cell r="I162">
            <v>4735</v>
          </cell>
          <cell r="O162">
            <v>4735</v>
          </cell>
          <cell r="P162" t="str">
            <v>저압케이블전공</v>
          </cell>
          <cell r="Q162">
            <v>5.1999999999999998E-2</v>
          </cell>
          <cell r="R162">
            <v>5.1999999999999998E-2</v>
          </cell>
          <cell r="U162">
            <v>0</v>
          </cell>
          <cell r="V162">
            <v>1</v>
          </cell>
          <cell r="W162" t="str">
            <v>전7-9</v>
          </cell>
          <cell r="X162">
            <v>0.05</v>
          </cell>
          <cell r="Y162" t="str">
            <v>통신케이블전공</v>
          </cell>
          <cell r="Z162">
            <v>5.1999999999999998E-2</v>
          </cell>
          <cell r="AA162">
            <v>5.1999999999999998E-2</v>
          </cell>
          <cell r="AD162">
            <v>0</v>
          </cell>
          <cell r="AE162">
            <v>1</v>
          </cell>
          <cell r="AF162" t="str">
            <v>통6-18</v>
          </cell>
          <cell r="AG162">
            <v>0.05</v>
          </cell>
        </row>
        <row r="163">
          <cell r="B163">
            <v>236</v>
          </cell>
          <cell r="C163" t="str">
            <v>600V 난연케이블</v>
          </cell>
          <cell r="D163" t="str">
            <v>F-CV 38㎟/3C</v>
          </cell>
          <cell r="E163" t="str">
            <v>M</v>
          </cell>
          <cell r="H163">
            <v>949</v>
          </cell>
          <cell r="I163">
            <v>7529</v>
          </cell>
          <cell r="O163">
            <v>7529</v>
          </cell>
          <cell r="P163" t="str">
            <v>저압케이블전공</v>
          </cell>
          <cell r="Q163">
            <v>7.1999999999999995E-2</v>
          </cell>
          <cell r="R163">
            <v>7.1999999999999995E-2</v>
          </cell>
          <cell r="U163">
            <v>0</v>
          </cell>
          <cell r="V163">
            <v>1</v>
          </cell>
          <cell r="W163" t="str">
            <v>전7-9</v>
          </cell>
          <cell r="X163">
            <v>0.05</v>
          </cell>
          <cell r="Y163" t="str">
            <v>통신케이블전공</v>
          </cell>
          <cell r="Z163">
            <v>7.1999999999999995E-2</v>
          </cell>
          <cell r="AA163">
            <v>7.1999999999999995E-2</v>
          </cell>
          <cell r="AD163">
            <v>0</v>
          </cell>
          <cell r="AE163">
            <v>1</v>
          </cell>
          <cell r="AF163" t="str">
            <v>통6-18</v>
          </cell>
          <cell r="AG163">
            <v>0.05</v>
          </cell>
        </row>
        <row r="164">
          <cell r="B164">
            <v>2361</v>
          </cell>
          <cell r="C164" t="str">
            <v>600V 난연케이블</v>
          </cell>
          <cell r="D164" t="str">
            <v>F-CV 60㎟/3C</v>
          </cell>
          <cell r="E164" t="str">
            <v>M</v>
          </cell>
          <cell r="H164">
            <v>949</v>
          </cell>
          <cell r="I164">
            <v>11837</v>
          </cell>
          <cell r="O164">
            <v>11837</v>
          </cell>
          <cell r="P164" t="str">
            <v>저압케이블전공</v>
          </cell>
          <cell r="Q164">
            <v>9.8000000000000004E-2</v>
          </cell>
          <cell r="R164">
            <v>9.8000000000000004E-2</v>
          </cell>
          <cell r="U164">
            <v>0</v>
          </cell>
          <cell r="V164">
            <v>1</v>
          </cell>
          <cell r="W164" t="str">
            <v>전7-9</v>
          </cell>
          <cell r="X164">
            <v>0.05</v>
          </cell>
          <cell r="Y164" t="str">
            <v>통신케이블전공</v>
          </cell>
          <cell r="Z164">
            <v>9.8000000000000004E-2</v>
          </cell>
          <cell r="AA164">
            <v>9.8000000000000004E-2</v>
          </cell>
          <cell r="AD164">
            <v>0</v>
          </cell>
          <cell r="AE164">
            <v>1</v>
          </cell>
          <cell r="AF164" t="str">
            <v>통6-18</v>
          </cell>
          <cell r="AG164">
            <v>0.05</v>
          </cell>
        </row>
        <row r="165">
          <cell r="B165">
            <v>241</v>
          </cell>
          <cell r="C165" t="str">
            <v>600V 난연케이블</v>
          </cell>
          <cell r="D165" t="str">
            <v>F-CV 5.5㎟/4C</v>
          </cell>
          <cell r="E165" t="str">
            <v>M</v>
          </cell>
          <cell r="H165">
            <v>949</v>
          </cell>
          <cell r="I165">
            <v>2112</v>
          </cell>
          <cell r="O165">
            <v>2112</v>
          </cell>
          <cell r="P165" t="str">
            <v>저압케이블전공</v>
          </cell>
          <cell r="Q165">
            <v>3.4000000000000002E-2</v>
          </cell>
          <cell r="R165">
            <v>3.4000000000000002E-2</v>
          </cell>
          <cell r="U165">
            <v>0</v>
          </cell>
          <cell r="V165">
            <v>1</v>
          </cell>
          <cell r="W165" t="str">
            <v>전7-9</v>
          </cell>
          <cell r="X165">
            <v>0.05</v>
          </cell>
          <cell r="Y165" t="str">
            <v>통신케이블전공</v>
          </cell>
          <cell r="Z165">
            <v>3.4000000000000002E-2</v>
          </cell>
          <cell r="AA165">
            <v>3.4000000000000002E-2</v>
          </cell>
          <cell r="AD165">
            <v>0</v>
          </cell>
          <cell r="AE165">
            <v>1</v>
          </cell>
          <cell r="AF165" t="str">
            <v>통6-18</v>
          </cell>
          <cell r="AG165">
            <v>0.05</v>
          </cell>
        </row>
        <row r="166">
          <cell r="B166">
            <v>242</v>
          </cell>
          <cell r="C166" t="str">
            <v>600V 난연케이블</v>
          </cell>
          <cell r="D166" t="str">
            <v>F-CV 8㎟/4C</v>
          </cell>
          <cell r="E166" t="str">
            <v>M</v>
          </cell>
          <cell r="H166">
            <v>949</v>
          </cell>
          <cell r="I166">
            <v>2737</v>
          </cell>
          <cell r="O166">
            <v>2737</v>
          </cell>
          <cell r="P166" t="str">
            <v>저압케이블전공</v>
          </cell>
          <cell r="Q166">
            <v>3.9E-2</v>
          </cell>
          <cell r="R166">
            <v>3.9E-2</v>
          </cell>
          <cell r="U166">
            <v>0</v>
          </cell>
          <cell r="V166">
            <v>1</v>
          </cell>
          <cell r="W166" t="str">
            <v>전7-9</v>
          </cell>
          <cell r="X166">
            <v>0.05</v>
          </cell>
          <cell r="Y166" t="str">
            <v>통신케이블전공</v>
          </cell>
          <cell r="Z166">
            <v>3.9E-2</v>
          </cell>
          <cell r="AA166">
            <v>3.9E-2</v>
          </cell>
          <cell r="AD166">
            <v>0</v>
          </cell>
          <cell r="AE166">
            <v>1</v>
          </cell>
          <cell r="AF166" t="str">
            <v>통6-18</v>
          </cell>
          <cell r="AG166">
            <v>0.05</v>
          </cell>
        </row>
        <row r="167">
          <cell r="B167">
            <v>243</v>
          </cell>
          <cell r="C167" t="str">
            <v>600V 난연케이블</v>
          </cell>
          <cell r="D167" t="str">
            <v>F-CV 14㎟/4C</v>
          </cell>
          <cell r="E167" t="str">
            <v>M</v>
          </cell>
          <cell r="H167">
            <v>949</v>
          </cell>
          <cell r="I167">
            <v>4217</v>
          </cell>
          <cell r="O167">
            <v>4217</v>
          </cell>
          <cell r="P167" t="str">
            <v>저압케이블전공</v>
          </cell>
          <cell r="Q167">
            <v>5.1999999999999998E-2</v>
          </cell>
          <cell r="R167">
            <v>5.1999999999999998E-2</v>
          </cell>
          <cell r="U167">
            <v>0</v>
          </cell>
          <cell r="V167">
            <v>1</v>
          </cell>
          <cell r="W167" t="str">
            <v>전7-9</v>
          </cell>
          <cell r="X167">
            <v>0.05</v>
          </cell>
          <cell r="Y167" t="str">
            <v>통신케이블전공</v>
          </cell>
          <cell r="Z167">
            <v>5.1999999999999998E-2</v>
          </cell>
          <cell r="AA167">
            <v>5.1999999999999998E-2</v>
          </cell>
          <cell r="AD167">
            <v>0</v>
          </cell>
          <cell r="AE167">
            <v>1</v>
          </cell>
          <cell r="AF167" t="str">
            <v>통6-18</v>
          </cell>
          <cell r="AG167">
            <v>0.05</v>
          </cell>
        </row>
        <row r="168">
          <cell r="B168">
            <v>244</v>
          </cell>
          <cell r="C168" t="str">
            <v>600V 난연케이블</v>
          </cell>
          <cell r="D168" t="str">
            <v>F-CV 22㎟/4C</v>
          </cell>
          <cell r="E168" t="str">
            <v>M</v>
          </cell>
          <cell r="H168">
            <v>949</v>
          </cell>
          <cell r="I168">
            <v>6230</v>
          </cell>
          <cell r="O168">
            <v>6230</v>
          </cell>
          <cell r="P168" t="str">
            <v>저압케이블전공</v>
          </cell>
          <cell r="Q168">
            <v>6.7599999999999993E-2</v>
          </cell>
          <cell r="R168">
            <v>6.7000000000000004E-2</v>
          </cell>
          <cell r="U168">
            <v>0</v>
          </cell>
          <cell r="V168">
            <v>1</v>
          </cell>
          <cell r="W168" t="str">
            <v>전7-9</v>
          </cell>
          <cell r="X168">
            <v>0.05</v>
          </cell>
          <cell r="Y168" t="str">
            <v>통신케이블전공</v>
          </cell>
          <cell r="Z168">
            <v>6.7599999999999993E-2</v>
          </cell>
          <cell r="AA168">
            <v>6.7000000000000004E-2</v>
          </cell>
          <cell r="AD168">
            <v>0</v>
          </cell>
          <cell r="AE168">
            <v>1</v>
          </cell>
          <cell r="AF168" t="str">
            <v>통6-18</v>
          </cell>
          <cell r="AG168">
            <v>0.05</v>
          </cell>
        </row>
        <row r="169">
          <cell r="B169">
            <v>245</v>
          </cell>
          <cell r="C169" t="str">
            <v>600V 난연케이블</v>
          </cell>
          <cell r="D169" t="str">
            <v>F-CV 38㎟/4C</v>
          </cell>
          <cell r="E169" t="str">
            <v>M</v>
          </cell>
          <cell r="H169">
            <v>949</v>
          </cell>
          <cell r="I169">
            <v>9812</v>
          </cell>
          <cell r="O169">
            <v>9812</v>
          </cell>
          <cell r="P169" t="str">
            <v>저압케이블전공</v>
          </cell>
          <cell r="Q169">
            <v>9.3600000000000003E-2</v>
          </cell>
          <cell r="R169">
            <v>9.2999999999999999E-2</v>
          </cell>
          <cell r="U169">
            <v>0</v>
          </cell>
          <cell r="V169">
            <v>1</v>
          </cell>
          <cell r="W169" t="str">
            <v>전7-9</v>
          </cell>
          <cell r="X169">
            <v>0.05</v>
          </cell>
          <cell r="Y169" t="str">
            <v>통신케이블전공</v>
          </cell>
          <cell r="Z169">
            <v>9.3600000000000003E-2</v>
          </cell>
          <cell r="AA169">
            <v>9.2999999999999999E-2</v>
          </cell>
          <cell r="AD169">
            <v>0</v>
          </cell>
          <cell r="AE169">
            <v>1</v>
          </cell>
          <cell r="AF169" t="str">
            <v>통6-18</v>
          </cell>
          <cell r="AG169">
            <v>0.05</v>
          </cell>
        </row>
        <row r="170">
          <cell r="B170">
            <v>246</v>
          </cell>
          <cell r="C170" t="str">
            <v>600V 난연케이블</v>
          </cell>
          <cell r="D170" t="str">
            <v>F-CV 60㎟/4C</v>
          </cell>
          <cell r="E170" t="str">
            <v>M</v>
          </cell>
          <cell r="H170">
            <v>949</v>
          </cell>
          <cell r="I170">
            <v>15408</v>
          </cell>
          <cell r="O170">
            <v>15408</v>
          </cell>
          <cell r="P170" t="str">
            <v>저압케이블전공</v>
          </cell>
          <cell r="Q170">
            <v>0.12740000000000001</v>
          </cell>
          <cell r="R170">
            <v>0.127</v>
          </cell>
          <cell r="U170">
            <v>0</v>
          </cell>
          <cell r="V170">
            <v>1</v>
          </cell>
          <cell r="W170" t="str">
            <v>전7-9</v>
          </cell>
          <cell r="X170">
            <v>0.05</v>
          </cell>
          <cell r="Y170" t="str">
            <v>통신케이블전공</v>
          </cell>
          <cell r="Z170">
            <v>0.12740000000000001</v>
          </cell>
          <cell r="AA170">
            <v>0.127</v>
          </cell>
          <cell r="AD170">
            <v>0</v>
          </cell>
          <cell r="AE170">
            <v>1</v>
          </cell>
          <cell r="AF170" t="str">
            <v>통6-18</v>
          </cell>
          <cell r="AG170">
            <v>0.05</v>
          </cell>
        </row>
        <row r="171">
          <cell r="B171">
            <v>251</v>
          </cell>
          <cell r="C171" t="str">
            <v>난연성내화케이블</v>
          </cell>
          <cell r="D171" t="str">
            <v>F-FR-8 5.5㎟/1C</v>
          </cell>
          <cell r="E171" t="str">
            <v>M</v>
          </cell>
          <cell r="F171">
            <v>862</v>
          </cell>
          <cell r="G171">
            <v>984</v>
          </cell>
          <cell r="H171">
            <v>943</v>
          </cell>
          <cell r="I171">
            <v>1105</v>
          </cell>
          <cell r="O171">
            <v>984</v>
          </cell>
          <cell r="P171" t="str">
            <v>저압케이블전공</v>
          </cell>
          <cell r="Q171">
            <v>1.2999999999999999E-2</v>
          </cell>
          <cell r="R171">
            <v>1.2999999999999999E-2</v>
          </cell>
          <cell r="U171">
            <v>0</v>
          </cell>
          <cell r="V171">
            <v>1</v>
          </cell>
          <cell r="W171" t="str">
            <v>전7-9</v>
          </cell>
          <cell r="X171">
            <v>0.05</v>
          </cell>
          <cell r="Y171" t="str">
            <v>통신케이블전공</v>
          </cell>
          <cell r="Z171">
            <v>1.2999999999999999E-2</v>
          </cell>
          <cell r="AA171">
            <v>1.2999999999999999E-2</v>
          </cell>
          <cell r="AD171">
            <v>0</v>
          </cell>
          <cell r="AE171">
            <v>1</v>
          </cell>
          <cell r="AF171" t="str">
            <v>통6-18</v>
          </cell>
          <cell r="AG171">
            <v>0.05</v>
          </cell>
        </row>
        <row r="172">
          <cell r="B172">
            <v>252</v>
          </cell>
          <cell r="C172" t="str">
            <v>난연성내화케이블</v>
          </cell>
          <cell r="D172" t="str">
            <v>F-FR-8 8㎟/1C</v>
          </cell>
          <cell r="E172" t="str">
            <v>M</v>
          </cell>
          <cell r="F172">
            <v>862</v>
          </cell>
          <cell r="G172">
            <v>1266</v>
          </cell>
          <cell r="H172">
            <v>943</v>
          </cell>
          <cell r="I172">
            <v>1420</v>
          </cell>
          <cell r="O172">
            <v>1266</v>
          </cell>
          <cell r="P172" t="str">
            <v>저압케이블전공</v>
          </cell>
          <cell r="Q172">
            <v>1.4E-2</v>
          </cell>
          <cell r="R172">
            <v>1.4E-2</v>
          </cell>
          <cell r="U172">
            <v>0</v>
          </cell>
          <cell r="V172">
            <v>1</v>
          </cell>
          <cell r="W172" t="str">
            <v>전7-9</v>
          </cell>
          <cell r="X172">
            <v>0.05</v>
          </cell>
          <cell r="Y172" t="str">
            <v>통신케이블전공</v>
          </cell>
          <cell r="Z172">
            <v>1.4E-2</v>
          </cell>
          <cell r="AA172">
            <v>1.4E-2</v>
          </cell>
          <cell r="AD172">
            <v>0</v>
          </cell>
          <cell r="AE172">
            <v>1</v>
          </cell>
          <cell r="AF172" t="str">
            <v>통6-18</v>
          </cell>
          <cell r="AG172">
            <v>0.05</v>
          </cell>
        </row>
        <row r="173">
          <cell r="B173">
            <v>253</v>
          </cell>
          <cell r="C173" t="str">
            <v>난연성내화케이블</v>
          </cell>
          <cell r="D173" t="str">
            <v>F-FR-8 14㎟/1C</v>
          </cell>
          <cell r="E173" t="str">
            <v>M</v>
          </cell>
          <cell r="F173">
            <v>862</v>
          </cell>
          <cell r="G173">
            <v>1403</v>
          </cell>
          <cell r="H173">
            <v>943</v>
          </cell>
          <cell r="I173">
            <v>1574</v>
          </cell>
          <cell r="O173">
            <v>1403</v>
          </cell>
          <cell r="P173" t="str">
            <v>저압케이블전공</v>
          </cell>
          <cell r="Q173">
            <v>0.02</v>
          </cell>
          <cell r="R173">
            <v>0.02</v>
          </cell>
          <cell r="U173">
            <v>0</v>
          </cell>
          <cell r="V173">
            <v>1</v>
          </cell>
          <cell r="W173" t="str">
            <v>전7-9</v>
          </cell>
          <cell r="X173">
            <v>0.05</v>
          </cell>
          <cell r="Y173" t="str">
            <v>통신케이블전공</v>
          </cell>
          <cell r="Z173">
            <v>0.02</v>
          </cell>
          <cell r="AA173">
            <v>0.02</v>
          </cell>
          <cell r="AD173">
            <v>0</v>
          </cell>
          <cell r="AE173">
            <v>1</v>
          </cell>
          <cell r="AF173" t="str">
            <v>통6-18</v>
          </cell>
          <cell r="AG173">
            <v>0.05</v>
          </cell>
        </row>
        <row r="174">
          <cell r="B174">
            <v>254</v>
          </cell>
          <cell r="C174" t="str">
            <v>난연성내화케이블</v>
          </cell>
          <cell r="D174" t="str">
            <v>F-FR-8 22㎟/1C</v>
          </cell>
          <cell r="E174" t="str">
            <v>M</v>
          </cell>
          <cell r="F174">
            <v>862</v>
          </cell>
          <cell r="G174">
            <v>1886</v>
          </cell>
          <cell r="H174">
            <v>943</v>
          </cell>
          <cell r="I174">
            <v>2118</v>
          </cell>
          <cell r="O174">
            <v>1886</v>
          </cell>
          <cell r="P174" t="str">
            <v>저압케이블전공</v>
          </cell>
          <cell r="Q174">
            <v>2.5999999999999999E-2</v>
          </cell>
          <cell r="R174">
            <v>2.5999999999999999E-2</v>
          </cell>
          <cell r="U174">
            <v>0</v>
          </cell>
          <cell r="V174">
            <v>1</v>
          </cell>
          <cell r="W174" t="str">
            <v>전7-9</v>
          </cell>
          <cell r="X174">
            <v>0.05</v>
          </cell>
          <cell r="Y174" t="str">
            <v>통신케이블전공</v>
          </cell>
          <cell r="Z174">
            <v>2.5999999999999999E-2</v>
          </cell>
          <cell r="AA174">
            <v>2.5999999999999999E-2</v>
          </cell>
          <cell r="AD174">
            <v>0</v>
          </cell>
          <cell r="AE174">
            <v>1</v>
          </cell>
          <cell r="AF174" t="str">
            <v>통6-18</v>
          </cell>
          <cell r="AG174">
            <v>0.05</v>
          </cell>
        </row>
        <row r="175">
          <cell r="B175">
            <v>255</v>
          </cell>
          <cell r="C175" t="str">
            <v>난연성내화케이블</v>
          </cell>
          <cell r="D175" t="str">
            <v>F-FR-8 38㎟/1C</v>
          </cell>
          <cell r="E175" t="str">
            <v>M</v>
          </cell>
          <cell r="F175">
            <v>862</v>
          </cell>
          <cell r="G175">
            <v>2822</v>
          </cell>
          <cell r="H175">
            <v>943</v>
          </cell>
          <cell r="I175">
            <v>3167</v>
          </cell>
          <cell r="O175">
            <v>2822</v>
          </cell>
          <cell r="P175" t="str">
            <v>저압케이블전공</v>
          </cell>
          <cell r="Q175">
            <v>3.5999999999999997E-2</v>
          </cell>
          <cell r="R175">
            <v>3.5999999999999997E-2</v>
          </cell>
          <cell r="U175">
            <v>0</v>
          </cell>
          <cell r="V175">
            <v>1</v>
          </cell>
          <cell r="W175" t="str">
            <v>전7-9</v>
          </cell>
          <cell r="X175">
            <v>0.05</v>
          </cell>
          <cell r="Y175" t="str">
            <v>통신케이블전공</v>
          </cell>
          <cell r="Z175">
            <v>3.5999999999999997E-2</v>
          </cell>
          <cell r="AA175">
            <v>3.5999999999999997E-2</v>
          </cell>
          <cell r="AD175">
            <v>0</v>
          </cell>
          <cell r="AE175">
            <v>1</v>
          </cell>
          <cell r="AF175" t="str">
            <v>통6-18</v>
          </cell>
          <cell r="AG175">
            <v>0.05</v>
          </cell>
        </row>
        <row r="176">
          <cell r="B176">
            <v>256</v>
          </cell>
          <cell r="C176" t="str">
            <v>난연성내화케이블</v>
          </cell>
          <cell r="D176" t="str">
            <v>F-FR-8 60㎟/1C</v>
          </cell>
          <cell r="E176" t="str">
            <v>M</v>
          </cell>
          <cell r="F176">
            <v>862</v>
          </cell>
          <cell r="G176">
            <v>4224</v>
          </cell>
          <cell r="H176">
            <v>943</v>
          </cell>
          <cell r="I176">
            <v>4742</v>
          </cell>
          <cell r="O176">
            <v>4224</v>
          </cell>
          <cell r="P176" t="str">
            <v>저압케이블전공</v>
          </cell>
          <cell r="Q176">
            <v>4.9000000000000002E-2</v>
          </cell>
          <cell r="R176">
            <v>4.9000000000000002E-2</v>
          </cell>
          <cell r="U176">
            <v>0</v>
          </cell>
          <cell r="V176">
            <v>1</v>
          </cell>
          <cell r="W176" t="str">
            <v>전7-9</v>
          </cell>
          <cell r="X176">
            <v>0.05</v>
          </cell>
          <cell r="Y176" t="str">
            <v>통신케이블전공</v>
          </cell>
          <cell r="Z176">
            <v>4.9000000000000002E-2</v>
          </cell>
          <cell r="AA176">
            <v>4.9000000000000002E-2</v>
          </cell>
          <cell r="AD176">
            <v>0</v>
          </cell>
          <cell r="AE176">
            <v>1</v>
          </cell>
          <cell r="AF176" t="str">
            <v>통6-18</v>
          </cell>
          <cell r="AG176">
            <v>0.05</v>
          </cell>
        </row>
        <row r="177">
          <cell r="B177">
            <v>257</v>
          </cell>
          <cell r="C177" t="str">
            <v>난연성내화케이블</v>
          </cell>
          <cell r="D177" t="str">
            <v>F-FR-8 100㎟/1C</v>
          </cell>
          <cell r="E177" t="str">
            <v>M</v>
          </cell>
          <cell r="F177">
            <v>862</v>
          </cell>
          <cell r="G177">
            <v>6411</v>
          </cell>
          <cell r="H177">
            <v>943</v>
          </cell>
          <cell r="I177">
            <v>7197</v>
          </cell>
          <cell r="O177">
            <v>6411</v>
          </cell>
          <cell r="P177" t="str">
            <v>저압케이블전공</v>
          </cell>
          <cell r="Q177">
            <v>7.0999999999999994E-2</v>
          </cell>
          <cell r="R177">
            <v>7.0999999999999994E-2</v>
          </cell>
          <cell r="U177">
            <v>0</v>
          </cell>
          <cell r="V177">
            <v>1</v>
          </cell>
          <cell r="W177" t="str">
            <v>전7-9</v>
          </cell>
          <cell r="X177">
            <v>0.05</v>
          </cell>
          <cell r="Y177" t="str">
            <v>통신케이블전공</v>
          </cell>
          <cell r="Z177">
            <v>7.0999999999999994E-2</v>
          </cell>
          <cell r="AA177">
            <v>7.0999999999999994E-2</v>
          </cell>
          <cell r="AD177">
            <v>0</v>
          </cell>
          <cell r="AE177">
            <v>1</v>
          </cell>
          <cell r="AF177" t="str">
            <v>통6-18</v>
          </cell>
          <cell r="AG177">
            <v>0.05</v>
          </cell>
        </row>
        <row r="178">
          <cell r="B178">
            <v>258</v>
          </cell>
          <cell r="C178" t="str">
            <v>난연성내화케이블</v>
          </cell>
          <cell r="D178" t="str">
            <v>F-FR-8 150㎟/1C</v>
          </cell>
          <cell r="E178" t="str">
            <v>M</v>
          </cell>
          <cell r="F178">
            <v>862</v>
          </cell>
          <cell r="G178">
            <v>9646</v>
          </cell>
          <cell r="H178">
            <v>943</v>
          </cell>
          <cell r="I178">
            <v>10310</v>
          </cell>
          <cell r="O178">
            <v>9646</v>
          </cell>
          <cell r="P178" t="str">
            <v>저압케이블전공</v>
          </cell>
          <cell r="Q178">
            <v>9.7000000000000003E-2</v>
          </cell>
          <cell r="R178">
            <v>9.7000000000000003E-2</v>
          </cell>
          <cell r="U178">
            <v>0</v>
          </cell>
          <cell r="V178">
            <v>1</v>
          </cell>
          <cell r="W178" t="str">
            <v>전7-9</v>
          </cell>
          <cell r="X178">
            <v>0.05</v>
          </cell>
          <cell r="Y178" t="str">
            <v>통신케이블전공</v>
          </cell>
          <cell r="Z178">
            <v>9.7000000000000003E-2</v>
          </cell>
          <cell r="AA178">
            <v>9.7000000000000003E-2</v>
          </cell>
          <cell r="AD178">
            <v>0</v>
          </cell>
          <cell r="AE178">
            <v>1</v>
          </cell>
          <cell r="AF178" t="str">
            <v>통6-18</v>
          </cell>
          <cell r="AG178">
            <v>0.05</v>
          </cell>
        </row>
        <row r="179">
          <cell r="B179">
            <v>259</v>
          </cell>
          <cell r="C179" t="str">
            <v>난연성내화케이블</v>
          </cell>
          <cell r="D179" t="str">
            <v>F-FR-8 200㎟/1C</v>
          </cell>
          <cell r="E179" t="str">
            <v>M</v>
          </cell>
          <cell r="F179">
            <v>862</v>
          </cell>
          <cell r="G179">
            <v>12498</v>
          </cell>
          <cell r="H179">
            <v>943</v>
          </cell>
          <cell r="I179">
            <v>13362</v>
          </cell>
          <cell r="O179">
            <v>12498</v>
          </cell>
          <cell r="P179" t="str">
            <v>저압케이블전공</v>
          </cell>
          <cell r="Q179">
            <v>0.11700000000000001</v>
          </cell>
          <cell r="R179">
            <v>0.11700000000000001</v>
          </cell>
          <cell r="U179">
            <v>0</v>
          </cell>
          <cell r="V179">
            <v>1</v>
          </cell>
          <cell r="W179" t="str">
            <v>전7-9</v>
          </cell>
          <cell r="X179">
            <v>0.05</v>
          </cell>
          <cell r="Y179" t="str">
            <v>통신케이블전공</v>
          </cell>
          <cell r="Z179">
            <v>0.11700000000000001</v>
          </cell>
          <cell r="AA179">
            <v>0.11700000000000001</v>
          </cell>
          <cell r="AD179">
            <v>0</v>
          </cell>
          <cell r="AE179">
            <v>1</v>
          </cell>
          <cell r="AF179" t="str">
            <v>통6-18</v>
          </cell>
          <cell r="AG179">
            <v>0.05</v>
          </cell>
        </row>
        <row r="180">
          <cell r="B180">
            <v>260</v>
          </cell>
          <cell r="C180" t="str">
            <v>난연성내화케이블</v>
          </cell>
          <cell r="D180" t="str">
            <v>F-FR-8 250㎟/1C</v>
          </cell>
          <cell r="E180" t="str">
            <v>M</v>
          </cell>
          <cell r="F180">
            <v>862</v>
          </cell>
          <cell r="G180">
            <v>15221</v>
          </cell>
          <cell r="H180">
            <v>943</v>
          </cell>
          <cell r="I180">
            <v>16273</v>
          </cell>
          <cell r="O180">
            <v>15221</v>
          </cell>
          <cell r="P180" t="str">
            <v>저압케이블전공</v>
          </cell>
          <cell r="Q180">
            <v>0.14199999999999999</v>
          </cell>
          <cell r="R180">
            <v>0.14199999999999999</v>
          </cell>
          <cell r="U180">
            <v>0</v>
          </cell>
          <cell r="V180">
            <v>1</v>
          </cell>
          <cell r="W180" t="str">
            <v>전7-9</v>
          </cell>
          <cell r="X180">
            <v>0.05</v>
          </cell>
          <cell r="Y180" t="str">
            <v>통신케이블전공</v>
          </cell>
          <cell r="Z180">
            <v>0.14199999999999999</v>
          </cell>
          <cell r="AA180">
            <v>0.14199999999999999</v>
          </cell>
          <cell r="AD180">
            <v>0</v>
          </cell>
          <cell r="AE180">
            <v>1</v>
          </cell>
          <cell r="AF180" t="str">
            <v>통6-18</v>
          </cell>
          <cell r="AG180">
            <v>0.05</v>
          </cell>
        </row>
        <row r="181">
          <cell r="B181">
            <v>2711</v>
          </cell>
          <cell r="C181" t="str">
            <v>난연성내화케이블</v>
          </cell>
          <cell r="D181" t="str">
            <v>F-FR-8 2㎟/2C</v>
          </cell>
          <cell r="E181" t="str">
            <v>M</v>
          </cell>
          <cell r="F181">
            <v>862</v>
          </cell>
          <cell r="G181">
            <v>1344</v>
          </cell>
          <cell r="H181">
            <v>943</v>
          </cell>
          <cell r="I181">
            <v>1509</v>
          </cell>
          <cell r="O181">
            <v>1344</v>
          </cell>
          <cell r="P181" t="str">
            <v>저압케이블전공</v>
          </cell>
          <cell r="Q181">
            <v>1.4E-2</v>
          </cell>
          <cell r="R181">
            <v>1.4E-2</v>
          </cell>
          <cell r="U181">
            <v>0</v>
          </cell>
          <cell r="V181">
            <v>1</v>
          </cell>
          <cell r="W181" t="str">
            <v>전7-9</v>
          </cell>
          <cell r="X181">
            <v>0.05</v>
          </cell>
          <cell r="Y181" t="str">
            <v>통신케이블전공</v>
          </cell>
          <cell r="Z181">
            <v>1.4E-2</v>
          </cell>
          <cell r="AA181">
            <v>1.4E-2</v>
          </cell>
          <cell r="AD181">
            <v>0</v>
          </cell>
          <cell r="AE181">
            <v>1</v>
          </cell>
          <cell r="AF181" t="str">
            <v>통6-18</v>
          </cell>
          <cell r="AG181">
            <v>0.05</v>
          </cell>
        </row>
        <row r="182">
          <cell r="B182">
            <v>2712</v>
          </cell>
          <cell r="C182" t="str">
            <v>난연성내화케이블</v>
          </cell>
          <cell r="D182" t="str">
            <v>F-FR-8 3.5㎟/2C</v>
          </cell>
          <cell r="E182" t="str">
            <v>M</v>
          </cell>
          <cell r="F182">
            <v>862</v>
          </cell>
          <cell r="G182">
            <v>1878</v>
          </cell>
          <cell r="H182">
            <v>943</v>
          </cell>
          <cell r="I182">
            <v>2107</v>
          </cell>
          <cell r="O182">
            <v>1878</v>
          </cell>
          <cell r="P182" t="str">
            <v>저압케이블전공</v>
          </cell>
          <cell r="Q182">
            <v>1.6E-2</v>
          </cell>
          <cell r="R182">
            <v>1.6E-2</v>
          </cell>
          <cell r="U182">
            <v>0</v>
          </cell>
          <cell r="V182">
            <v>1</v>
          </cell>
          <cell r="W182" t="str">
            <v>전7-9</v>
          </cell>
          <cell r="X182">
            <v>0.05</v>
          </cell>
          <cell r="Y182" t="str">
            <v>통신케이블전공</v>
          </cell>
          <cell r="Z182">
            <v>1.6E-2</v>
          </cell>
          <cell r="AA182">
            <v>1.6E-2</v>
          </cell>
          <cell r="AD182">
            <v>0</v>
          </cell>
          <cell r="AE182">
            <v>1</v>
          </cell>
          <cell r="AF182" t="str">
            <v>통6-18</v>
          </cell>
          <cell r="AG182">
            <v>0.05</v>
          </cell>
        </row>
        <row r="183">
          <cell r="B183">
            <v>271</v>
          </cell>
          <cell r="C183" t="str">
            <v>난연성내화케이블</v>
          </cell>
          <cell r="D183" t="str">
            <v>F-FR-8 5.5㎟/2C</v>
          </cell>
          <cell r="E183" t="str">
            <v>M</v>
          </cell>
          <cell r="F183">
            <v>862</v>
          </cell>
          <cell r="G183">
            <v>2387</v>
          </cell>
          <cell r="H183">
            <v>943</v>
          </cell>
          <cell r="I183">
            <v>2681</v>
          </cell>
          <cell r="O183">
            <v>2387</v>
          </cell>
          <cell r="P183" t="str">
            <v>저압케이블전공</v>
          </cell>
          <cell r="Q183">
            <v>1.7999999999999999E-2</v>
          </cell>
          <cell r="R183">
            <v>1.7999999999999999E-2</v>
          </cell>
          <cell r="U183">
            <v>0</v>
          </cell>
          <cell r="V183">
            <v>1</v>
          </cell>
          <cell r="W183" t="str">
            <v>전7-9</v>
          </cell>
          <cell r="X183">
            <v>0.05</v>
          </cell>
          <cell r="Y183" t="str">
            <v>통신케이블전공</v>
          </cell>
          <cell r="Z183">
            <v>1.7999999999999999E-2</v>
          </cell>
          <cell r="AA183">
            <v>1.7999999999999999E-2</v>
          </cell>
          <cell r="AD183">
            <v>0</v>
          </cell>
          <cell r="AE183">
            <v>1</v>
          </cell>
          <cell r="AF183" t="str">
            <v>통6-18</v>
          </cell>
          <cell r="AG183">
            <v>0.05</v>
          </cell>
        </row>
        <row r="184">
          <cell r="B184">
            <v>272</v>
          </cell>
          <cell r="C184" t="str">
            <v>난연성내화케이블</v>
          </cell>
          <cell r="D184" t="str">
            <v>F-FR-8 8㎟/2C</v>
          </cell>
          <cell r="E184" t="str">
            <v>M</v>
          </cell>
          <cell r="F184">
            <v>862</v>
          </cell>
          <cell r="G184">
            <v>2761</v>
          </cell>
          <cell r="H184">
            <v>943</v>
          </cell>
          <cell r="I184">
            <v>3099</v>
          </cell>
          <cell r="O184">
            <v>2761</v>
          </cell>
          <cell r="P184" t="str">
            <v>저압케이블전공</v>
          </cell>
          <cell r="Q184">
            <v>0.02</v>
          </cell>
          <cell r="R184">
            <v>0.02</v>
          </cell>
          <cell r="U184">
            <v>0</v>
          </cell>
          <cell r="V184">
            <v>1</v>
          </cell>
          <cell r="W184" t="str">
            <v>전7-9</v>
          </cell>
          <cell r="X184">
            <v>0.05</v>
          </cell>
          <cell r="Y184" t="str">
            <v>통신케이블전공</v>
          </cell>
          <cell r="Z184">
            <v>0.02</v>
          </cell>
          <cell r="AA184">
            <v>0.02</v>
          </cell>
          <cell r="AD184">
            <v>0</v>
          </cell>
          <cell r="AE184">
            <v>1</v>
          </cell>
          <cell r="AF184" t="str">
            <v>통6-18</v>
          </cell>
          <cell r="AG184">
            <v>0.05</v>
          </cell>
        </row>
        <row r="185">
          <cell r="C185" t="str">
            <v>난연성내화케이블</v>
          </cell>
          <cell r="D185" t="str">
            <v>F-FR-8 14㎟/2C</v>
          </cell>
          <cell r="E185" t="str">
            <v>M</v>
          </cell>
          <cell r="F185">
            <v>862</v>
          </cell>
          <cell r="G185">
            <v>3082</v>
          </cell>
          <cell r="H185">
            <v>943</v>
          </cell>
          <cell r="I185">
            <v>3459</v>
          </cell>
          <cell r="O185">
            <v>3082</v>
          </cell>
          <cell r="P185" t="str">
            <v>저압케이블전공</v>
          </cell>
          <cell r="Q185">
            <v>2.8000000000000001E-2</v>
          </cell>
          <cell r="R185">
            <v>2.8000000000000001E-2</v>
          </cell>
          <cell r="U185">
            <v>0</v>
          </cell>
          <cell r="V185">
            <v>1</v>
          </cell>
          <cell r="W185" t="str">
            <v>전7-9</v>
          </cell>
          <cell r="X185">
            <v>0.05</v>
          </cell>
          <cell r="Y185" t="str">
            <v>통신케이블전공</v>
          </cell>
          <cell r="Z185">
            <v>2.8000000000000001E-2</v>
          </cell>
          <cell r="AA185">
            <v>2.8000000000000001E-2</v>
          </cell>
          <cell r="AD185">
            <v>0</v>
          </cell>
          <cell r="AE185">
            <v>1</v>
          </cell>
          <cell r="AF185" t="str">
            <v>통6-18</v>
          </cell>
          <cell r="AG185">
            <v>0.05</v>
          </cell>
        </row>
        <row r="186">
          <cell r="C186" t="str">
            <v>난연성내화케이블</v>
          </cell>
          <cell r="D186" t="str">
            <v>F-FR-8 22㎟/2C</v>
          </cell>
          <cell r="E186" t="str">
            <v>M</v>
          </cell>
          <cell r="F186">
            <v>862</v>
          </cell>
          <cell r="G186">
            <v>4179</v>
          </cell>
          <cell r="H186">
            <v>943</v>
          </cell>
          <cell r="I186">
            <v>4693</v>
          </cell>
          <cell r="O186">
            <v>4179</v>
          </cell>
          <cell r="P186" t="str">
            <v>저압케이블전공</v>
          </cell>
          <cell r="Q186">
            <v>3.6400000000000002E-2</v>
          </cell>
          <cell r="R186">
            <v>3.5999999999999997E-2</v>
          </cell>
          <cell r="U186">
            <v>0</v>
          </cell>
          <cell r="V186">
            <v>1</v>
          </cell>
          <cell r="W186" t="str">
            <v>전7-9</v>
          </cell>
          <cell r="X186">
            <v>0.05</v>
          </cell>
          <cell r="Y186" t="str">
            <v>통신케이블전공</v>
          </cell>
          <cell r="Z186">
            <v>3.6400000000000002E-2</v>
          </cell>
          <cell r="AA186">
            <v>3.5999999999999997E-2</v>
          </cell>
          <cell r="AD186">
            <v>0</v>
          </cell>
          <cell r="AE186">
            <v>1</v>
          </cell>
          <cell r="AF186" t="str">
            <v>통6-18</v>
          </cell>
          <cell r="AG186">
            <v>0.05</v>
          </cell>
        </row>
        <row r="187">
          <cell r="B187">
            <v>281</v>
          </cell>
          <cell r="C187" t="str">
            <v>난연성내화케이블</v>
          </cell>
          <cell r="D187" t="str">
            <v>F-FR-8 3.5㎟/3C</v>
          </cell>
          <cell r="E187" t="str">
            <v>M</v>
          </cell>
          <cell r="F187">
            <v>862</v>
          </cell>
          <cell r="G187">
            <v>2525</v>
          </cell>
          <cell r="H187">
            <v>943</v>
          </cell>
          <cell r="I187">
            <v>2835</v>
          </cell>
          <cell r="O187">
            <v>2525</v>
          </cell>
          <cell r="P187" t="str">
            <v>저압케이블전공</v>
          </cell>
          <cell r="Q187">
            <v>2.1999999999999999E-2</v>
          </cell>
          <cell r="R187">
            <v>2.1999999999999999E-2</v>
          </cell>
          <cell r="U187">
            <v>0</v>
          </cell>
          <cell r="V187">
            <v>1</v>
          </cell>
          <cell r="W187" t="str">
            <v>전7-9</v>
          </cell>
          <cell r="X187">
            <v>0.05</v>
          </cell>
          <cell r="Y187" t="str">
            <v>통신케이블전공</v>
          </cell>
          <cell r="Z187">
            <v>2.1999999999999999E-2</v>
          </cell>
          <cell r="AA187">
            <v>2.1999999999999999E-2</v>
          </cell>
          <cell r="AD187">
            <v>0</v>
          </cell>
          <cell r="AE187">
            <v>1</v>
          </cell>
          <cell r="AF187" t="str">
            <v>통6-18</v>
          </cell>
          <cell r="AG187">
            <v>0.05</v>
          </cell>
        </row>
        <row r="188">
          <cell r="B188">
            <v>282</v>
          </cell>
          <cell r="C188" t="str">
            <v>난연성내화케이블</v>
          </cell>
          <cell r="D188" t="str">
            <v>F-FR-8 5.5㎟/3C</v>
          </cell>
          <cell r="E188" t="str">
            <v>M</v>
          </cell>
          <cell r="F188">
            <v>862</v>
          </cell>
          <cell r="G188">
            <v>3163</v>
          </cell>
          <cell r="H188">
            <v>943</v>
          </cell>
          <cell r="I188">
            <v>3551</v>
          </cell>
          <cell r="O188">
            <v>3163</v>
          </cell>
          <cell r="P188" t="str">
            <v>저압케이블전공</v>
          </cell>
          <cell r="Q188">
            <v>2.5999999999999999E-2</v>
          </cell>
          <cell r="R188">
            <v>2.5999999999999999E-2</v>
          </cell>
          <cell r="U188">
            <v>0</v>
          </cell>
          <cell r="V188">
            <v>1</v>
          </cell>
          <cell r="W188" t="str">
            <v>전7-9</v>
          </cell>
          <cell r="X188">
            <v>0.05</v>
          </cell>
          <cell r="Y188" t="str">
            <v>통신케이블전공</v>
          </cell>
          <cell r="Z188">
            <v>2.5999999999999999E-2</v>
          </cell>
          <cell r="AA188">
            <v>2.5999999999999999E-2</v>
          </cell>
          <cell r="AD188">
            <v>0</v>
          </cell>
          <cell r="AE188">
            <v>1</v>
          </cell>
          <cell r="AF188" t="str">
            <v>통6-18</v>
          </cell>
          <cell r="AG188">
            <v>0.05</v>
          </cell>
        </row>
        <row r="189">
          <cell r="B189">
            <v>283</v>
          </cell>
          <cell r="C189" t="str">
            <v>난연성내화케이블</v>
          </cell>
          <cell r="D189" t="str">
            <v>F-FR-8 8㎟/3C</v>
          </cell>
          <cell r="E189" t="str">
            <v>M</v>
          </cell>
          <cell r="F189">
            <v>862</v>
          </cell>
          <cell r="G189">
            <v>3721</v>
          </cell>
          <cell r="H189">
            <v>943</v>
          </cell>
          <cell r="I189">
            <v>4178</v>
          </cell>
          <cell r="O189">
            <v>3721</v>
          </cell>
          <cell r="P189" t="str">
            <v>저압케이블전공</v>
          </cell>
          <cell r="Q189">
            <v>2.9000000000000001E-2</v>
          </cell>
          <cell r="R189">
            <v>2.9000000000000001E-2</v>
          </cell>
          <cell r="U189">
            <v>0</v>
          </cell>
          <cell r="V189">
            <v>1</v>
          </cell>
          <cell r="W189" t="str">
            <v>전7-9</v>
          </cell>
          <cell r="X189">
            <v>0.05</v>
          </cell>
          <cell r="Y189" t="str">
            <v>통신케이블전공</v>
          </cell>
          <cell r="Z189">
            <v>2.9000000000000001E-2</v>
          </cell>
          <cell r="AA189">
            <v>2.9000000000000001E-2</v>
          </cell>
          <cell r="AD189">
            <v>0</v>
          </cell>
          <cell r="AE189">
            <v>1</v>
          </cell>
          <cell r="AF189" t="str">
            <v>통6-18</v>
          </cell>
          <cell r="AG189">
            <v>0.05</v>
          </cell>
        </row>
        <row r="190">
          <cell r="B190">
            <v>284</v>
          </cell>
          <cell r="C190" t="str">
            <v>난연성내화케이블</v>
          </cell>
          <cell r="D190" t="str">
            <v>F-FR-8 14㎟/3C</v>
          </cell>
          <cell r="E190" t="str">
            <v>M</v>
          </cell>
          <cell r="F190">
            <v>862</v>
          </cell>
          <cell r="G190">
            <v>4186</v>
          </cell>
          <cell r="H190">
            <v>943</v>
          </cell>
          <cell r="I190">
            <v>4468</v>
          </cell>
          <cell r="O190">
            <v>4186</v>
          </cell>
          <cell r="P190" t="str">
            <v>저압케이블전공</v>
          </cell>
          <cell r="Q190">
            <v>0.04</v>
          </cell>
          <cell r="R190">
            <v>0.04</v>
          </cell>
          <cell r="U190">
            <v>0</v>
          </cell>
          <cell r="V190">
            <v>1</v>
          </cell>
          <cell r="W190" t="str">
            <v>전7-9</v>
          </cell>
          <cell r="X190">
            <v>0.05</v>
          </cell>
          <cell r="Y190" t="str">
            <v>통신케이블전공</v>
          </cell>
          <cell r="Z190">
            <v>0.04</v>
          </cell>
          <cell r="AA190">
            <v>0.04</v>
          </cell>
          <cell r="AD190">
            <v>0</v>
          </cell>
          <cell r="AE190">
            <v>1</v>
          </cell>
          <cell r="AF190" t="str">
            <v>통6-18</v>
          </cell>
          <cell r="AG190">
            <v>0.05</v>
          </cell>
        </row>
        <row r="191">
          <cell r="B191">
            <v>285</v>
          </cell>
          <cell r="C191" t="str">
            <v>난연성내화케이블</v>
          </cell>
          <cell r="D191" t="str">
            <v>F-FR-8 22㎟/3C</v>
          </cell>
          <cell r="E191" t="str">
            <v>M</v>
          </cell>
          <cell r="F191">
            <v>862</v>
          </cell>
          <cell r="G191">
            <v>5382</v>
          </cell>
          <cell r="H191">
            <v>943</v>
          </cell>
          <cell r="I191">
            <v>6042</v>
          </cell>
          <cell r="O191">
            <v>5382</v>
          </cell>
          <cell r="P191" t="str">
            <v>저압케이블전공</v>
          </cell>
          <cell r="Q191">
            <v>5.1999999999999998E-2</v>
          </cell>
          <cell r="R191">
            <v>5.1999999999999998E-2</v>
          </cell>
          <cell r="U191">
            <v>0</v>
          </cell>
          <cell r="V191">
            <v>1</v>
          </cell>
          <cell r="W191" t="str">
            <v>전7-9</v>
          </cell>
          <cell r="X191">
            <v>0.05</v>
          </cell>
          <cell r="Y191" t="str">
            <v>통신케이블전공</v>
          </cell>
          <cell r="Z191">
            <v>5.1999999999999998E-2</v>
          </cell>
          <cell r="AA191">
            <v>5.1999999999999998E-2</v>
          </cell>
          <cell r="AD191">
            <v>0</v>
          </cell>
          <cell r="AE191">
            <v>1</v>
          </cell>
          <cell r="AF191" t="str">
            <v>통6-18</v>
          </cell>
          <cell r="AG191">
            <v>0.05</v>
          </cell>
        </row>
        <row r="192">
          <cell r="C192" t="str">
            <v>난연성내화케이블</v>
          </cell>
          <cell r="D192" t="str">
            <v>F-FR-8 38㎟/3C</v>
          </cell>
          <cell r="E192" t="str">
            <v>M</v>
          </cell>
          <cell r="F192">
            <v>862</v>
          </cell>
          <cell r="G192">
            <v>8388</v>
          </cell>
          <cell r="H192">
            <v>943</v>
          </cell>
          <cell r="I192">
            <v>9418</v>
          </cell>
          <cell r="O192">
            <v>8388</v>
          </cell>
          <cell r="P192" t="str">
            <v>저압케이블전공</v>
          </cell>
          <cell r="Q192">
            <v>7.1999999999999995E-2</v>
          </cell>
          <cell r="R192">
            <v>7.1999999999999995E-2</v>
          </cell>
          <cell r="U192">
            <v>0</v>
          </cell>
          <cell r="V192">
            <v>1</v>
          </cell>
          <cell r="W192" t="str">
            <v>전7-9</v>
          </cell>
          <cell r="X192">
            <v>0.05</v>
          </cell>
          <cell r="Y192" t="str">
            <v>통신케이블전공</v>
          </cell>
          <cell r="Z192">
            <v>7.1999999999999995E-2</v>
          </cell>
          <cell r="AA192">
            <v>7.1999999999999995E-2</v>
          </cell>
          <cell r="AD192">
            <v>0</v>
          </cell>
          <cell r="AE192">
            <v>1</v>
          </cell>
          <cell r="AF192" t="str">
            <v>통6-18</v>
          </cell>
          <cell r="AG192">
            <v>0.05</v>
          </cell>
        </row>
        <row r="193">
          <cell r="C193" t="str">
            <v>난연성내화케이블</v>
          </cell>
          <cell r="D193" t="str">
            <v>F-FR-8 60㎟/3C</v>
          </cell>
          <cell r="E193" t="str">
            <v>M</v>
          </cell>
          <cell r="F193">
            <v>862</v>
          </cell>
          <cell r="G193">
            <v>12858</v>
          </cell>
          <cell r="H193">
            <v>943</v>
          </cell>
          <cell r="I193">
            <v>14434</v>
          </cell>
          <cell r="O193">
            <v>12858</v>
          </cell>
          <cell r="P193" t="str">
            <v>저압케이블전공</v>
          </cell>
          <cell r="Q193">
            <v>9.8000000000000004E-2</v>
          </cell>
          <cell r="R193">
            <v>9.8000000000000004E-2</v>
          </cell>
          <cell r="U193">
            <v>0</v>
          </cell>
          <cell r="V193">
            <v>1</v>
          </cell>
          <cell r="W193" t="str">
            <v>전7-9</v>
          </cell>
          <cell r="X193">
            <v>0.05</v>
          </cell>
          <cell r="Y193" t="str">
            <v>통신케이블전공</v>
          </cell>
          <cell r="Z193">
            <v>9.8000000000000004E-2</v>
          </cell>
          <cell r="AA193">
            <v>9.8000000000000004E-2</v>
          </cell>
          <cell r="AD193">
            <v>0</v>
          </cell>
          <cell r="AE193">
            <v>1</v>
          </cell>
          <cell r="AF193" t="str">
            <v>통6-18</v>
          </cell>
          <cell r="AG193">
            <v>0.05</v>
          </cell>
        </row>
        <row r="194">
          <cell r="B194">
            <v>290</v>
          </cell>
          <cell r="C194" t="str">
            <v>난연성내화케이블</v>
          </cell>
          <cell r="D194" t="str">
            <v>F-FR-8 2㎟/4C</v>
          </cell>
          <cell r="E194" t="str">
            <v>M</v>
          </cell>
          <cell r="F194">
            <v>862</v>
          </cell>
          <cell r="G194">
            <v>2584</v>
          </cell>
          <cell r="H194">
            <v>943</v>
          </cell>
          <cell r="I194">
            <v>2900</v>
          </cell>
          <cell r="O194">
            <v>2584</v>
          </cell>
          <cell r="P194" t="str">
            <v>저압케이블전공</v>
          </cell>
          <cell r="Q194">
            <v>2.5999999999999999E-2</v>
          </cell>
          <cell r="R194">
            <v>2.5999999999999999E-2</v>
          </cell>
          <cell r="U194">
            <v>0</v>
          </cell>
          <cell r="V194">
            <v>1</v>
          </cell>
          <cell r="W194" t="str">
            <v>전7-9</v>
          </cell>
          <cell r="X194">
            <v>0.05</v>
          </cell>
          <cell r="Y194" t="str">
            <v>통신케이블전공</v>
          </cell>
          <cell r="Z194">
            <v>3.4000000000000002E-2</v>
          </cell>
          <cell r="AA194">
            <v>3.4000000000000002E-2</v>
          </cell>
          <cell r="AD194">
            <v>0</v>
          </cell>
          <cell r="AE194">
            <v>1</v>
          </cell>
          <cell r="AF194" t="str">
            <v>통6-18</v>
          </cell>
          <cell r="AG194">
            <v>0.05</v>
          </cell>
        </row>
        <row r="195">
          <cell r="B195">
            <v>291</v>
          </cell>
          <cell r="C195" t="str">
            <v>난연성내화케이블</v>
          </cell>
          <cell r="D195" t="str">
            <v>F-FR-8 5.5㎟/4C</v>
          </cell>
          <cell r="E195" t="str">
            <v>M</v>
          </cell>
          <cell r="F195">
            <v>862</v>
          </cell>
          <cell r="G195">
            <v>3143</v>
          </cell>
          <cell r="H195">
            <v>943</v>
          </cell>
          <cell r="I195">
            <v>4529</v>
          </cell>
          <cell r="O195">
            <v>3143</v>
          </cell>
          <cell r="P195" t="str">
            <v>저압케이블전공</v>
          </cell>
          <cell r="Q195">
            <v>3.4000000000000002E-2</v>
          </cell>
          <cell r="R195">
            <v>3.4000000000000002E-2</v>
          </cell>
          <cell r="U195">
            <v>0</v>
          </cell>
          <cell r="V195">
            <v>1</v>
          </cell>
          <cell r="W195" t="str">
            <v>전7-9</v>
          </cell>
          <cell r="X195">
            <v>0.05</v>
          </cell>
          <cell r="Y195" t="str">
            <v>통신케이블전공</v>
          </cell>
          <cell r="Z195">
            <v>3.4000000000000002E-2</v>
          </cell>
          <cell r="AA195">
            <v>3.4000000000000002E-2</v>
          </cell>
          <cell r="AD195">
            <v>0</v>
          </cell>
          <cell r="AE195">
            <v>1</v>
          </cell>
          <cell r="AF195" t="str">
            <v>통6-18</v>
          </cell>
          <cell r="AG195">
            <v>0.05</v>
          </cell>
        </row>
        <row r="196">
          <cell r="B196">
            <v>292</v>
          </cell>
          <cell r="C196" t="str">
            <v>난연성내화케이블</v>
          </cell>
          <cell r="D196" t="str">
            <v>F-FR-8 8㎟/4C</v>
          </cell>
          <cell r="E196" t="str">
            <v>M</v>
          </cell>
          <cell r="F196">
            <v>862</v>
          </cell>
          <cell r="G196">
            <v>4034</v>
          </cell>
          <cell r="H196">
            <v>943</v>
          </cell>
          <cell r="I196">
            <v>5267</v>
          </cell>
          <cell r="O196">
            <v>4034</v>
          </cell>
          <cell r="P196" t="str">
            <v>저압케이블전공</v>
          </cell>
          <cell r="Q196">
            <v>3.9E-2</v>
          </cell>
          <cell r="R196">
            <v>3.9E-2</v>
          </cell>
          <cell r="U196">
            <v>0</v>
          </cell>
          <cell r="V196">
            <v>1</v>
          </cell>
          <cell r="W196" t="str">
            <v>전7-9</v>
          </cell>
          <cell r="X196">
            <v>0.05</v>
          </cell>
          <cell r="Y196" t="str">
            <v>통신케이블전공</v>
          </cell>
          <cell r="Z196">
            <v>3.9E-2</v>
          </cell>
          <cell r="AA196">
            <v>3.9E-2</v>
          </cell>
          <cell r="AD196">
            <v>0</v>
          </cell>
          <cell r="AE196">
            <v>1</v>
          </cell>
          <cell r="AF196" t="str">
            <v>통6-18</v>
          </cell>
          <cell r="AG196">
            <v>0.05</v>
          </cell>
        </row>
        <row r="197">
          <cell r="B197">
            <v>293</v>
          </cell>
          <cell r="C197" t="str">
            <v>난연성내화케이블</v>
          </cell>
          <cell r="D197" t="str">
            <v>F-FR-8 14㎟/4C</v>
          </cell>
          <cell r="E197" t="str">
            <v>M</v>
          </cell>
          <cell r="F197">
            <v>862</v>
          </cell>
          <cell r="G197">
            <v>5003</v>
          </cell>
          <cell r="H197">
            <v>943</v>
          </cell>
          <cell r="I197">
            <v>5616</v>
          </cell>
          <cell r="O197">
            <v>5003</v>
          </cell>
          <cell r="P197" t="str">
            <v>저압케이블전공</v>
          </cell>
          <cell r="Q197">
            <v>5.1999999999999998E-2</v>
          </cell>
          <cell r="R197">
            <v>5.1999999999999998E-2</v>
          </cell>
          <cell r="U197">
            <v>0</v>
          </cell>
          <cell r="V197">
            <v>1</v>
          </cell>
          <cell r="W197" t="str">
            <v>전7-9</v>
          </cell>
          <cell r="X197">
            <v>0.05</v>
          </cell>
          <cell r="Y197" t="str">
            <v>통신케이블전공</v>
          </cell>
          <cell r="Z197">
            <v>5.1999999999999998E-2</v>
          </cell>
          <cell r="AA197">
            <v>5.1999999999999998E-2</v>
          </cell>
          <cell r="AD197">
            <v>0</v>
          </cell>
          <cell r="AE197">
            <v>1</v>
          </cell>
          <cell r="AF197" t="str">
            <v>통6-18</v>
          </cell>
          <cell r="AG197">
            <v>0.05</v>
          </cell>
        </row>
        <row r="198">
          <cell r="B198">
            <v>294</v>
          </cell>
          <cell r="C198" t="str">
            <v>난연성내화케이블</v>
          </cell>
          <cell r="D198" t="str">
            <v>F-FR-8 22㎟/4C</v>
          </cell>
          <cell r="E198" t="str">
            <v>M</v>
          </cell>
          <cell r="F198">
            <v>862</v>
          </cell>
          <cell r="G198">
            <v>7144</v>
          </cell>
          <cell r="H198">
            <v>943</v>
          </cell>
          <cell r="I198">
            <v>8019</v>
          </cell>
          <cell r="O198">
            <v>7144</v>
          </cell>
          <cell r="P198" t="str">
            <v>저압케이블전공</v>
          </cell>
          <cell r="Q198">
            <v>6.7599999999999993E-2</v>
          </cell>
          <cell r="R198">
            <v>6.7000000000000004E-2</v>
          </cell>
          <cell r="U198">
            <v>0</v>
          </cell>
          <cell r="V198">
            <v>1</v>
          </cell>
          <cell r="W198" t="str">
            <v>전7-9</v>
          </cell>
          <cell r="X198">
            <v>0.05</v>
          </cell>
          <cell r="Y198" t="str">
            <v>통신케이블전공</v>
          </cell>
          <cell r="Z198">
            <v>6.7599999999999993E-2</v>
          </cell>
          <cell r="AA198">
            <v>6.7000000000000004E-2</v>
          </cell>
          <cell r="AD198">
            <v>0</v>
          </cell>
          <cell r="AE198">
            <v>1</v>
          </cell>
          <cell r="AF198" t="str">
            <v>통6-18</v>
          </cell>
          <cell r="AG198">
            <v>0.05</v>
          </cell>
        </row>
        <row r="199">
          <cell r="B199">
            <v>295</v>
          </cell>
          <cell r="C199" t="str">
            <v>난연성내화케이블</v>
          </cell>
          <cell r="D199" t="str">
            <v>F-FR-8 38㎟/4C</v>
          </cell>
          <cell r="E199" t="str">
            <v>M</v>
          </cell>
          <cell r="F199">
            <v>862</v>
          </cell>
          <cell r="G199">
            <v>11294</v>
          </cell>
          <cell r="H199">
            <v>943</v>
          </cell>
          <cell r="I199">
            <v>12679</v>
          </cell>
          <cell r="O199">
            <v>11294</v>
          </cell>
          <cell r="P199" t="str">
            <v>저압케이블전공</v>
          </cell>
          <cell r="Q199">
            <v>9.3600000000000003E-2</v>
          </cell>
          <cell r="R199">
            <v>9.2999999999999999E-2</v>
          </cell>
          <cell r="U199">
            <v>0</v>
          </cell>
          <cell r="V199">
            <v>1</v>
          </cell>
          <cell r="W199" t="str">
            <v>전7-9</v>
          </cell>
          <cell r="X199">
            <v>0.05</v>
          </cell>
          <cell r="Y199" t="str">
            <v>통신케이블전공</v>
          </cell>
          <cell r="Z199">
            <v>9.3600000000000003E-2</v>
          </cell>
          <cell r="AA199">
            <v>9.2999999999999999E-2</v>
          </cell>
          <cell r="AD199">
            <v>0</v>
          </cell>
          <cell r="AE199">
            <v>1</v>
          </cell>
          <cell r="AF199" t="str">
            <v>통6-18</v>
          </cell>
          <cell r="AG199">
            <v>0.05</v>
          </cell>
        </row>
        <row r="200">
          <cell r="B200">
            <v>296</v>
          </cell>
          <cell r="C200" t="str">
            <v>난연성내화케이블</v>
          </cell>
          <cell r="D200" t="str">
            <v>F-FR-8 60㎟/4C</v>
          </cell>
          <cell r="E200" t="str">
            <v>M</v>
          </cell>
          <cell r="F200">
            <v>862</v>
          </cell>
          <cell r="G200">
            <v>16720</v>
          </cell>
          <cell r="H200">
            <v>943</v>
          </cell>
          <cell r="I200">
            <v>18768</v>
          </cell>
          <cell r="O200">
            <v>16720</v>
          </cell>
          <cell r="P200" t="str">
            <v>저압케이블전공</v>
          </cell>
          <cell r="Q200">
            <v>0.12740000000000001</v>
          </cell>
          <cell r="R200">
            <v>0.127</v>
          </cell>
          <cell r="U200">
            <v>0</v>
          </cell>
          <cell r="V200">
            <v>1</v>
          </cell>
          <cell r="W200" t="str">
            <v>전7-9</v>
          </cell>
          <cell r="X200">
            <v>0.05</v>
          </cell>
          <cell r="Y200" t="str">
            <v>통신케이블전공</v>
          </cell>
          <cell r="Z200">
            <v>0.12740000000000001</v>
          </cell>
          <cell r="AA200">
            <v>0.127</v>
          </cell>
          <cell r="AD200">
            <v>0</v>
          </cell>
          <cell r="AE200">
            <v>1</v>
          </cell>
          <cell r="AF200" t="str">
            <v>통6-18</v>
          </cell>
          <cell r="AG200">
            <v>0.05</v>
          </cell>
        </row>
        <row r="201">
          <cell r="B201">
            <v>301</v>
          </cell>
          <cell r="C201" t="str">
            <v>특고케이블</v>
          </cell>
          <cell r="D201" t="str">
            <v>CNCV-W 23KV 60㎟</v>
          </cell>
          <cell r="E201" t="str">
            <v>m</v>
          </cell>
          <cell r="F201">
            <v>860</v>
          </cell>
          <cell r="G201">
            <v>8751</v>
          </cell>
          <cell r="H201">
            <v>949</v>
          </cell>
          <cell r="I201">
            <v>10489</v>
          </cell>
          <cell r="O201">
            <v>8751</v>
          </cell>
          <cell r="P201" t="str">
            <v>특고압케이블전공</v>
          </cell>
          <cell r="Q201">
            <v>1.7000000000000001E-2</v>
          </cell>
          <cell r="R201">
            <v>1.7000000000000001E-2</v>
          </cell>
          <cell r="S201" t="str">
            <v>보통인부</v>
          </cell>
          <cell r="T201">
            <v>1.7000000000000001E-2</v>
          </cell>
          <cell r="U201">
            <v>1.7000000000000001E-2</v>
          </cell>
          <cell r="V201">
            <v>1</v>
          </cell>
          <cell r="W201" t="str">
            <v>전5-38</v>
          </cell>
          <cell r="X201">
            <v>0.03</v>
          </cell>
          <cell r="AA201">
            <v>0</v>
          </cell>
          <cell r="AD201">
            <v>0</v>
          </cell>
          <cell r="AE201">
            <v>1</v>
          </cell>
          <cell r="AG201">
            <v>0.03</v>
          </cell>
        </row>
        <row r="202">
          <cell r="B202">
            <v>302</v>
          </cell>
          <cell r="C202" t="str">
            <v>자기수축단말처리재</v>
          </cell>
          <cell r="D202" t="str">
            <v>25KV 60㎟/1C (옥내형)</v>
          </cell>
          <cell r="E202" t="str">
            <v>조</v>
          </cell>
          <cell r="F202">
            <v>880</v>
          </cell>
          <cell r="G202">
            <v>228900</v>
          </cell>
          <cell r="H202">
            <v>959</v>
          </cell>
          <cell r="I202">
            <v>222000</v>
          </cell>
          <cell r="O202">
            <v>222000</v>
          </cell>
          <cell r="P202" t="str">
            <v>특고압케이블전공</v>
          </cell>
          <cell r="Q202">
            <v>1.89</v>
          </cell>
          <cell r="R202">
            <v>1.89</v>
          </cell>
          <cell r="U202">
            <v>0</v>
          </cell>
          <cell r="V202">
            <v>1</v>
          </cell>
          <cell r="W202" t="str">
            <v>전5-40</v>
          </cell>
          <cell r="AA202">
            <v>0</v>
          </cell>
          <cell r="AD202">
            <v>0</v>
          </cell>
          <cell r="AE202">
            <v>1</v>
          </cell>
          <cell r="AG202">
            <v>0</v>
          </cell>
        </row>
        <row r="203">
          <cell r="B203">
            <v>30222</v>
          </cell>
          <cell r="C203" t="str">
            <v>자기수축단말처리재</v>
          </cell>
          <cell r="D203" t="str">
            <v>25KV 60㎟/1C (옥외형)</v>
          </cell>
          <cell r="E203" t="str">
            <v>조</v>
          </cell>
          <cell r="F203">
            <v>880</v>
          </cell>
          <cell r="G203">
            <v>260200</v>
          </cell>
          <cell r="H203">
            <v>959</v>
          </cell>
          <cell r="I203">
            <v>222000</v>
          </cell>
          <cell r="O203">
            <v>222000</v>
          </cell>
          <cell r="P203" t="str">
            <v>특고압케이블전공</v>
          </cell>
          <cell r="Q203">
            <v>1.05</v>
          </cell>
          <cell r="R203">
            <v>1.05</v>
          </cell>
          <cell r="U203">
            <v>0</v>
          </cell>
          <cell r="V203">
            <v>1</v>
          </cell>
          <cell r="W203" t="str">
            <v>전5-40</v>
          </cell>
          <cell r="AA203">
            <v>0</v>
          </cell>
          <cell r="AD203">
            <v>0</v>
          </cell>
          <cell r="AE203">
            <v>1</v>
          </cell>
          <cell r="AG203">
            <v>0</v>
          </cell>
        </row>
        <row r="204">
          <cell r="B204">
            <v>30211</v>
          </cell>
          <cell r="C204" t="str">
            <v>자기수축단말처리재</v>
          </cell>
          <cell r="D204" t="str">
            <v>6.9KV 38㎟/1C (옥외형)</v>
          </cell>
          <cell r="E204" t="str">
            <v>조</v>
          </cell>
          <cell r="F204">
            <v>880</v>
          </cell>
          <cell r="G204">
            <v>146900</v>
          </cell>
          <cell r="H204">
            <v>959</v>
          </cell>
          <cell r="I204">
            <v>157000</v>
          </cell>
          <cell r="O204">
            <v>146900</v>
          </cell>
          <cell r="P204" t="str">
            <v>고압케이블전공</v>
          </cell>
          <cell r="Q204">
            <v>0.66</v>
          </cell>
          <cell r="R204">
            <v>0.66</v>
          </cell>
          <cell r="U204">
            <v>0</v>
          </cell>
          <cell r="V204">
            <v>1</v>
          </cell>
          <cell r="W204" t="str">
            <v>전5-40</v>
          </cell>
          <cell r="AA204">
            <v>0</v>
          </cell>
          <cell r="AD204">
            <v>0</v>
          </cell>
          <cell r="AE204">
            <v>1</v>
          </cell>
          <cell r="AG204">
            <v>0</v>
          </cell>
        </row>
        <row r="205">
          <cell r="B205">
            <v>303</v>
          </cell>
          <cell r="C205" t="str">
            <v>강심알루미늄 절연전선</v>
          </cell>
          <cell r="D205" t="str">
            <v>ACSR-OC 58㎟</v>
          </cell>
          <cell r="E205" t="str">
            <v>M</v>
          </cell>
          <cell r="F205">
            <v>871</v>
          </cell>
          <cell r="G205">
            <v>1359</v>
          </cell>
          <cell r="H205">
            <v>950</v>
          </cell>
          <cell r="I205">
            <v>1378</v>
          </cell>
          <cell r="O205">
            <v>1359</v>
          </cell>
          <cell r="P205" t="str">
            <v>배전전공</v>
          </cell>
          <cell r="Q205">
            <v>8.8000000000000005E-3</v>
          </cell>
          <cell r="R205">
            <v>8.0000000000000002E-3</v>
          </cell>
          <cell r="S205" t="str">
            <v>보통인부</v>
          </cell>
          <cell r="T205">
            <v>4.4000000000000003E-3</v>
          </cell>
          <cell r="U205">
            <v>4.0000000000000001E-3</v>
          </cell>
          <cell r="V205">
            <v>1</v>
          </cell>
          <cell r="W205" t="str">
            <v>전5-19</v>
          </cell>
          <cell r="X205">
            <v>0.03</v>
          </cell>
          <cell r="AA205">
            <v>0</v>
          </cell>
          <cell r="AD205">
            <v>0</v>
          </cell>
          <cell r="AE205">
            <v>1</v>
          </cell>
          <cell r="AG205">
            <v>0.03</v>
          </cell>
        </row>
        <row r="206">
          <cell r="B206">
            <v>304</v>
          </cell>
          <cell r="C206" t="str">
            <v>강심알루미늄 연선</v>
          </cell>
          <cell r="D206" t="str">
            <v>ACSR  58㎟</v>
          </cell>
          <cell r="E206" t="str">
            <v>M</v>
          </cell>
          <cell r="F206">
            <v>871</v>
          </cell>
          <cell r="G206">
            <v>728</v>
          </cell>
          <cell r="H206">
            <v>950</v>
          </cell>
          <cell r="I206">
            <v>861</v>
          </cell>
          <cell r="O206">
            <v>728</v>
          </cell>
          <cell r="P206" t="str">
            <v>배전전공</v>
          </cell>
          <cell r="Q206">
            <v>8.8000000000000005E-3</v>
          </cell>
          <cell r="R206">
            <v>8.0000000000000002E-3</v>
          </cell>
          <cell r="S206" t="str">
            <v>보통인부</v>
          </cell>
          <cell r="T206">
            <v>4.4000000000000003E-3</v>
          </cell>
          <cell r="U206">
            <v>4.0000000000000001E-3</v>
          </cell>
          <cell r="V206">
            <v>1</v>
          </cell>
          <cell r="W206" t="str">
            <v>전5-19</v>
          </cell>
          <cell r="X206">
            <v>0.03</v>
          </cell>
          <cell r="AA206">
            <v>0</v>
          </cell>
          <cell r="AD206">
            <v>0</v>
          </cell>
          <cell r="AE206">
            <v>1</v>
          </cell>
          <cell r="AG206">
            <v>0.03</v>
          </cell>
        </row>
        <row r="207">
          <cell r="B207">
            <v>305</v>
          </cell>
          <cell r="C207" t="str">
            <v>OC</v>
          </cell>
          <cell r="D207" t="str">
            <v>5.0MM</v>
          </cell>
          <cell r="E207" t="str">
            <v>M</v>
          </cell>
          <cell r="L207">
            <v>1047</v>
          </cell>
          <cell r="O207">
            <v>1047</v>
          </cell>
          <cell r="P207" t="str">
            <v>배전전공</v>
          </cell>
          <cell r="Q207">
            <v>2E-3</v>
          </cell>
          <cell r="R207">
            <v>2E-3</v>
          </cell>
          <cell r="S207" t="str">
            <v>보통인부</v>
          </cell>
          <cell r="T207">
            <v>1E-3</v>
          </cell>
          <cell r="U207">
            <v>1E-3</v>
          </cell>
          <cell r="V207">
            <v>1</v>
          </cell>
          <cell r="W207" t="str">
            <v>전5-19</v>
          </cell>
          <cell r="X207">
            <v>0.03</v>
          </cell>
          <cell r="AA207">
            <v>0</v>
          </cell>
          <cell r="AD207">
            <v>0</v>
          </cell>
          <cell r="AE207">
            <v>1</v>
          </cell>
          <cell r="AG207">
            <v>0.03</v>
          </cell>
        </row>
        <row r="208">
          <cell r="B208">
            <v>300</v>
          </cell>
          <cell r="C208" t="str">
            <v>제어용 전선</v>
          </cell>
          <cell r="D208" t="str">
            <v>RS 485</v>
          </cell>
          <cell r="E208" t="str">
            <v>M</v>
          </cell>
          <cell r="L208">
            <v>660</v>
          </cell>
          <cell r="O208">
            <v>660</v>
          </cell>
          <cell r="P208" t="str">
            <v>통신케이블전공</v>
          </cell>
          <cell r="Q208">
            <v>2.3400000000000001E-2</v>
          </cell>
          <cell r="R208">
            <v>2.3E-2</v>
          </cell>
          <cell r="U208">
            <v>0</v>
          </cell>
          <cell r="V208">
            <v>1</v>
          </cell>
          <cell r="W208" t="str">
            <v>통8-1-1</v>
          </cell>
          <cell r="X208">
            <v>0.1</v>
          </cell>
          <cell r="AA208">
            <v>0</v>
          </cell>
          <cell r="AD208">
            <v>0</v>
          </cell>
          <cell r="AE208">
            <v>1</v>
          </cell>
          <cell r="AG208">
            <v>0.1</v>
          </cell>
        </row>
        <row r="209">
          <cell r="B209">
            <v>313</v>
          </cell>
          <cell r="C209" t="str">
            <v>제어용 차폐 케이블</v>
          </cell>
          <cell r="D209" t="str">
            <v>CVV-SB 1.25㎟/2C</v>
          </cell>
          <cell r="E209" t="str">
            <v>M</v>
          </cell>
          <cell r="F209">
            <v>859</v>
          </cell>
          <cell r="G209">
            <v>715</v>
          </cell>
          <cell r="H209">
            <v>940</v>
          </cell>
          <cell r="I209">
            <v>895</v>
          </cell>
          <cell r="O209">
            <v>715</v>
          </cell>
          <cell r="P209" t="str">
            <v>저압케이블전공</v>
          </cell>
          <cell r="Q209">
            <v>1.6799999999999999E-2</v>
          </cell>
          <cell r="R209">
            <v>1.6E-2</v>
          </cell>
          <cell r="U209">
            <v>0</v>
          </cell>
          <cell r="V209">
            <v>1</v>
          </cell>
          <cell r="W209" t="str">
            <v>전7-10</v>
          </cell>
          <cell r="X209">
            <v>0.05</v>
          </cell>
          <cell r="Y209" t="str">
            <v>통신케이블전공</v>
          </cell>
          <cell r="Z209">
            <v>1.6799999999999999E-2</v>
          </cell>
          <cell r="AA209">
            <v>1.6E-2</v>
          </cell>
          <cell r="AD209">
            <v>0</v>
          </cell>
          <cell r="AE209">
            <v>1</v>
          </cell>
          <cell r="AF209" t="str">
            <v>통3-1-35</v>
          </cell>
          <cell r="AG209">
            <v>0.05</v>
          </cell>
        </row>
        <row r="210">
          <cell r="B210">
            <v>3313</v>
          </cell>
          <cell r="C210" t="str">
            <v>제어용 차폐 케이블</v>
          </cell>
          <cell r="D210" t="str">
            <v>CVV-SB 1.25㎟/4C</v>
          </cell>
          <cell r="E210" t="str">
            <v>M</v>
          </cell>
          <cell r="F210">
            <v>859</v>
          </cell>
          <cell r="G210">
            <v>963</v>
          </cell>
          <cell r="H210">
            <v>940</v>
          </cell>
          <cell r="I210">
            <v>1205</v>
          </cell>
          <cell r="O210">
            <v>963</v>
          </cell>
          <cell r="P210" t="str">
            <v>저압케이블전공</v>
          </cell>
          <cell r="Q210">
            <v>3.1199999999999999E-2</v>
          </cell>
          <cell r="R210">
            <v>3.1E-2</v>
          </cell>
          <cell r="U210">
            <v>0</v>
          </cell>
          <cell r="V210">
            <v>1</v>
          </cell>
          <cell r="W210" t="str">
            <v>전7-10</v>
          </cell>
          <cell r="X210">
            <v>0.05</v>
          </cell>
          <cell r="Y210" t="str">
            <v>통신케이블전공</v>
          </cell>
          <cell r="Z210">
            <v>3.1199999999999999E-2</v>
          </cell>
          <cell r="AA210">
            <v>3.1E-2</v>
          </cell>
          <cell r="AD210">
            <v>0</v>
          </cell>
          <cell r="AE210">
            <v>1</v>
          </cell>
          <cell r="AF210" t="str">
            <v>통3-1-35</v>
          </cell>
          <cell r="AG210">
            <v>0.05</v>
          </cell>
        </row>
        <row r="211">
          <cell r="B211">
            <v>33313</v>
          </cell>
          <cell r="C211" t="str">
            <v>제어용 차폐 케이블</v>
          </cell>
          <cell r="D211" t="str">
            <v>CVV-SB 2㎟/4C</v>
          </cell>
          <cell r="E211" t="str">
            <v>M</v>
          </cell>
          <cell r="F211">
            <v>859</v>
          </cell>
          <cell r="G211">
            <v>1275</v>
          </cell>
          <cell r="H211">
            <v>940</v>
          </cell>
          <cell r="I211">
            <v>1564</v>
          </cell>
          <cell r="O211">
            <v>1275</v>
          </cell>
          <cell r="P211" t="str">
            <v>저압케이블전공</v>
          </cell>
          <cell r="Q211">
            <v>3.1199999999999999E-2</v>
          </cell>
          <cell r="R211">
            <v>3.1E-2</v>
          </cell>
          <cell r="U211">
            <v>0</v>
          </cell>
          <cell r="V211">
            <v>1</v>
          </cell>
          <cell r="W211" t="str">
            <v>전7-10</v>
          </cell>
          <cell r="X211">
            <v>0.05</v>
          </cell>
          <cell r="Y211" t="str">
            <v>통신케이블전공</v>
          </cell>
          <cell r="Z211">
            <v>3.1199999999999999E-2</v>
          </cell>
          <cell r="AA211">
            <v>3.1E-2</v>
          </cell>
          <cell r="AD211">
            <v>0</v>
          </cell>
          <cell r="AE211">
            <v>1</v>
          </cell>
          <cell r="AF211" t="str">
            <v>통3-1-35</v>
          </cell>
          <cell r="AG211">
            <v>0.05</v>
          </cell>
        </row>
        <row r="212">
          <cell r="B212">
            <v>3314</v>
          </cell>
          <cell r="C212" t="str">
            <v>제어용 차폐 케이블</v>
          </cell>
          <cell r="D212" t="str">
            <v>F-CVV-S 1.25㎟/4C</v>
          </cell>
          <cell r="E212" t="str">
            <v>M</v>
          </cell>
          <cell r="F212">
            <v>860</v>
          </cell>
          <cell r="G212">
            <v>972</v>
          </cell>
          <cell r="O212">
            <v>972</v>
          </cell>
          <cell r="P212" t="str">
            <v>저압케이블전공</v>
          </cell>
          <cell r="Q212">
            <v>3.1199999999999999E-2</v>
          </cell>
          <cell r="R212">
            <v>3.1E-2</v>
          </cell>
          <cell r="U212">
            <v>0</v>
          </cell>
          <cell r="V212">
            <v>1</v>
          </cell>
          <cell r="W212" t="str">
            <v>전7-10</v>
          </cell>
          <cell r="X212">
            <v>0.05</v>
          </cell>
          <cell r="Y212" t="str">
            <v>통신케이블전공</v>
          </cell>
          <cell r="Z212">
            <v>3.1199999999999999E-2</v>
          </cell>
          <cell r="AA212">
            <v>3.1E-2</v>
          </cell>
          <cell r="AD212">
            <v>0</v>
          </cell>
          <cell r="AE212">
            <v>1</v>
          </cell>
          <cell r="AF212" t="str">
            <v>통3-1-35</v>
          </cell>
          <cell r="AG212">
            <v>0.05</v>
          </cell>
        </row>
        <row r="213">
          <cell r="B213">
            <v>314</v>
          </cell>
          <cell r="C213" t="str">
            <v>제어용 차폐 케이블</v>
          </cell>
          <cell r="D213" t="str">
            <v>F-CVV-S 1.25㎟/6C</v>
          </cell>
          <cell r="E213" t="str">
            <v>M</v>
          </cell>
          <cell r="F213">
            <v>860</v>
          </cell>
          <cell r="G213">
            <v>1256</v>
          </cell>
          <cell r="O213">
            <v>1256</v>
          </cell>
          <cell r="P213" t="str">
            <v>저압케이블전공</v>
          </cell>
          <cell r="Q213">
            <v>4.2000000000000003E-2</v>
          </cell>
          <cell r="R213">
            <v>4.2000000000000003E-2</v>
          </cell>
          <cell r="U213">
            <v>0</v>
          </cell>
          <cell r="V213">
            <v>1</v>
          </cell>
          <cell r="W213" t="str">
            <v>전7-10</v>
          </cell>
          <cell r="X213">
            <v>0.05</v>
          </cell>
          <cell r="Y213" t="str">
            <v>통신케이블전공</v>
          </cell>
          <cell r="Z213">
            <v>4.2000000000000003E-2</v>
          </cell>
          <cell r="AA213">
            <v>4.2000000000000003E-2</v>
          </cell>
          <cell r="AD213">
            <v>0</v>
          </cell>
          <cell r="AE213">
            <v>1</v>
          </cell>
          <cell r="AF213" t="str">
            <v>통3-1-35</v>
          </cell>
          <cell r="AG213">
            <v>0.05</v>
          </cell>
        </row>
        <row r="214">
          <cell r="B214">
            <v>311</v>
          </cell>
          <cell r="C214" t="str">
            <v>제어용 차폐 케이블</v>
          </cell>
          <cell r="D214" t="str">
            <v>FCVV-SB 2㎟/2C</v>
          </cell>
          <cell r="E214" t="str">
            <v>M</v>
          </cell>
          <cell r="F214">
            <v>859</v>
          </cell>
          <cell r="G214">
            <v>728</v>
          </cell>
          <cell r="H214">
            <v>940</v>
          </cell>
          <cell r="I214">
            <v>841</v>
          </cell>
          <cell r="O214">
            <v>728</v>
          </cell>
          <cell r="P214" t="str">
            <v>저압케이블전공</v>
          </cell>
          <cell r="Q214">
            <v>1.6799999999999999E-2</v>
          </cell>
          <cell r="R214">
            <v>1.6E-2</v>
          </cell>
          <cell r="U214">
            <v>0</v>
          </cell>
          <cell r="V214">
            <v>1</v>
          </cell>
          <cell r="W214" t="str">
            <v>전7-10</v>
          </cell>
          <cell r="X214">
            <v>0.05</v>
          </cell>
          <cell r="Y214" t="str">
            <v>통신케이블전공</v>
          </cell>
          <cell r="Z214">
            <v>1.6799999999999999E-2</v>
          </cell>
          <cell r="AA214">
            <v>1.6E-2</v>
          </cell>
          <cell r="AD214">
            <v>0</v>
          </cell>
          <cell r="AE214">
            <v>1</v>
          </cell>
          <cell r="AF214" t="str">
            <v>통3-1-35</v>
          </cell>
          <cell r="AG214">
            <v>0.05</v>
          </cell>
        </row>
        <row r="215">
          <cell r="B215">
            <v>312</v>
          </cell>
          <cell r="C215" t="str">
            <v>제어용 차폐 케이블</v>
          </cell>
          <cell r="D215" t="str">
            <v>CVV-S 2㎟/3C</v>
          </cell>
          <cell r="E215" t="str">
            <v>M</v>
          </cell>
          <cell r="F215">
            <v>859</v>
          </cell>
          <cell r="G215">
            <v>853</v>
          </cell>
          <cell r="H215">
            <v>940</v>
          </cell>
          <cell r="I215">
            <v>975</v>
          </cell>
          <cell r="O215">
            <v>853</v>
          </cell>
          <cell r="P215" t="str">
            <v>저압케이블전공</v>
          </cell>
          <cell r="Q215">
            <v>2.2799999999999997E-2</v>
          </cell>
          <cell r="R215">
            <v>2.1999999999999999E-2</v>
          </cell>
          <cell r="U215">
            <v>0</v>
          </cell>
          <cell r="V215">
            <v>1</v>
          </cell>
          <cell r="W215" t="str">
            <v>전7-10</v>
          </cell>
          <cell r="X215">
            <v>0.05</v>
          </cell>
          <cell r="Y215" t="str">
            <v>통신케이블전공</v>
          </cell>
          <cell r="Z215">
            <v>2.2799999999999997E-2</v>
          </cell>
          <cell r="AA215">
            <v>2.1999999999999999E-2</v>
          </cell>
          <cell r="AD215">
            <v>0</v>
          </cell>
          <cell r="AE215">
            <v>1</v>
          </cell>
          <cell r="AF215" t="str">
            <v>통3-1-35</v>
          </cell>
          <cell r="AG215">
            <v>0.05</v>
          </cell>
        </row>
        <row r="216">
          <cell r="B216">
            <v>313</v>
          </cell>
          <cell r="C216" t="str">
            <v>제어용 차폐 케이블</v>
          </cell>
          <cell r="D216" t="str">
            <v>CVV-S 2㎟/4C</v>
          </cell>
          <cell r="E216" t="str">
            <v>M</v>
          </cell>
          <cell r="F216">
            <v>859</v>
          </cell>
          <cell r="G216">
            <v>1080</v>
          </cell>
          <cell r="H216">
            <v>940</v>
          </cell>
          <cell r="I216">
            <v>1246</v>
          </cell>
          <cell r="O216">
            <v>1080</v>
          </cell>
          <cell r="P216" t="str">
            <v>저압케이블전공</v>
          </cell>
          <cell r="Q216">
            <v>3.1199999999999999E-2</v>
          </cell>
          <cell r="R216">
            <v>3.1E-2</v>
          </cell>
          <cell r="U216">
            <v>0</v>
          </cell>
          <cell r="V216">
            <v>1</v>
          </cell>
          <cell r="W216" t="str">
            <v>전7-10</v>
          </cell>
          <cell r="X216">
            <v>0.05</v>
          </cell>
          <cell r="Y216" t="str">
            <v>통신케이블전공</v>
          </cell>
          <cell r="Z216">
            <v>3.1199999999999999E-2</v>
          </cell>
          <cell r="AA216">
            <v>3.1E-2</v>
          </cell>
          <cell r="AD216">
            <v>0</v>
          </cell>
          <cell r="AE216">
            <v>1</v>
          </cell>
          <cell r="AF216" t="str">
            <v>통3-1-35</v>
          </cell>
          <cell r="AG216">
            <v>0.05</v>
          </cell>
        </row>
        <row r="217">
          <cell r="B217">
            <v>314</v>
          </cell>
          <cell r="C217" t="str">
            <v>제어용 차폐 케이블</v>
          </cell>
          <cell r="D217" t="str">
            <v>CVV-S 2㎟/5C</v>
          </cell>
          <cell r="E217" t="str">
            <v>M</v>
          </cell>
          <cell r="F217">
            <v>859</v>
          </cell>
          <cell r="G217">
            <v>1248</v>
          </cell>
          <cell r="H217">
            <v>940</v>
          </cell>
          <cell r="I217">
            <v>1442</v>
          </cell>
          <cell r="O217">
            <v>1248</v>
          </cell>
          <cell r="P217" t="str">
            <v>저압케이블전공</v>
          </cell>
          <cell r="Q217">
            <v>3.8399999999999997E-2</v>
          </cell>
          <cell r="R217">
            <v>3.7999999999999999E-2</v>
          </cell>
          <cell r="U217">
            <v>0</v>
          </cell>
          <cell r="V217">
            <v>1</v>
          </cell>
          <cell r="W217" t="str">
            <v>전7-10</v>
          </cell>
          <cell r="X217">
            <v>0.05</v>
          </cell>
          <cell r="Y217" t="str">
            <v>통신케이블전공</v>
          </cell>
          <cell r="Z217">
            <v>3.8399999999999997E-2</v>
          </cell>
          <cell r="AA217">
            <v>3.7999999999999999E-2</v>
          </cell>
          <cell r="AD217">
            <v>0</v>
          </cell>
          <cell r="AE217">
            <v>1</v>
          </cell>
          <cell r="AF217" t="str">
            <v>통3-1-35</v>
          </cell>
          <cell r="AG217">
            <v>0.05</v>
          </cell>
        </row>
        <row r="218">
          <cell r="B218">
            <v>315</v>
          </cell>
          <cell r="C218" t="str">
            <v>제어용 차폐 케이블</v>
          </cell>
          <cell r="D218" t="str">
            <v>CVV-S 2㎟/6C</v>
          </cell>
          <cell r="E218" t="str">
            <v>M</v>
          </cell>
          <cell r="F218">
            <v>859</v>
          </cell>
          <cell r="G218">
            <v>1408</v>
          </cell>
          <cell r="H218">
            <v>940</v>
          </cell>
          <cell r="I218">
            <v>1622</v>
          </cell>
          <cell r="O218">
            <v>1408</v>
          </cell>
          <cell r="P218" t="str">
            <v>저압케이블전공</v>
          </cell>
          <cell r="Q218">
            <v>4.2000000000000003E-2</v>
          </cell>
          <cell r="R218">
            <v>4.2000000000000003E-2</v>
          </cell>
          <cell r="U218">
            <v>0</v>
          </cell>
          <cell r="V218">
            <v>1</v>
          </cell>
          <cell r="W218" t="str">
            <v>전7-10</v>
          </cell>
          <cell r="X218">
            <v>0.05</v>
          </cell>
          <cell r="Y218" t="str">
            <v>통신케이블전공</v>
          </cell>
          <cell r="Z218">
            <v>4.2000000000000003E-2</v>
          </cell>
          <cell r="AA218">
            <v>4.2000000000000003E-2</v>
          </cell>
          <cell r="AD218">
            <v>0</v>
          </cell>
          <cell r="AE218">
            <v>1</v>
          </cell>
          <cell r="AF218" t="str">
            <v>통3-1-35</v>
          </cell>
          <cell r="AG218">
            <v>0.05</v>
          </cell>
        </row>
        <row r="219">
          <cell r="B219">
            <v>316</v>
          </cell>
          <cell r="C219" t="str">
            <v>제어용 차폐 케이블</v>
          </cell>
          <cell r="D219" t="str">
            <v>CVV-S 2㎟/7C</v>
          </cell>
          <cell r="E219" t="str">
            <v>M</v>
          </cell>
          <cell r="F219">
            <v>859</v>
          </cell>
          <cell r="G219">
            <v>1461</v>
          </cell>
          <cell r="H219">
            <v>940</v>
          </cell>
          <cell r="I219">
            <v>1686</v>
          </cell>
          <cell r="O219">
            <v>1461</v>
          </cell>
          <cell r="P219" t="str">
            <v>저압케이블전공</v>
          </cell>
          <cell r="Q219">
            <v>4.6800000000000001E-2</v>
          </cell>
          <cell r="R219">
            <v>4.5999999999999999E-2</v>
          </cell>
          <cell r="U219">
            <v>0</v>
          </cell>
          <cell r="V219">
            <v>1</v>
          </cell>
          <cell r="W219" t="str">
            <v>전7-10</v>
          </cell>
          <cell r="X219">
            <v>0.05</v>
          </cell>
          <cell r="Y219" t="str">
            <v>통신케이블전공</v>
          </cell>
          <cell r="Z219">
            <v>4.6800000000000001E-2</v>
          </cell>
          <cell r="AA219">
            <v>4.5999999999999999E-2</v>
          </cell>
          <cell r="AD219">
            <v>0</v>
          </cell>
          <cell r="AE219">
            <v>1</v>
          </cell>
          <cell r="AF219" t="str">
            <v>통3-1-35</v>
          </cell>
          <cell r="AG219">
            <v>0.05</v>
          </cell>
        </row>
        <row r="220">
          <cell r="B220">
            <v>317</v>
          </cell>
          <cell r="C220" t="str">
            <v>제어용 차폐 케이블</v>
          </cell>
          <cell r="D220" t="str">
            <v>CVV-S 2㎟/8C</v>
          </cell>
          <cell r="E220" t="str">
            <v>M</v>
          </cell>
          <cell r="F220">
            <v>859</v>
          </cell>
          <cell r="G220">
            <v>1676</v>
          </cell>
          <cell r="H220">
            <v>940</v>
          </cell>
          <cell r="I220">
            <v>1937</v>
          </cell>
          <cell r="O220">
            <v>1676</v>
          </cell>
          <cell r="P220" t="str">
            <v>저압케이블전공</v>
          </cell>
          <cell r="Q220">
            <v>5.04E-2</v>
          </cell>
          <cell r="R220">
            <v>0.05</v>
          </cell>
          <cell r="U220">
            <v>0</v>
          </cell>
          <cell r="V220">
            <v>1</v>
          </cell>
          <cell r="W220" t="str">
            <v>전7-10</v>
          </cell>
          <cell r="X220">
            <v>0.05</v>
          </cell>
          <cell r="Y220" t="str">
            <v>통신케이블전공</v>
          </cell>
          <cell r="Z220">
            <v>5.04E-2</v>
          </cell>
          <cell r="AA220">
            <v>0.05</v>
          </cell>
          <cell r="AD220">
            <v>0</v>
          </cell>
          <cell r="AE220">
            <v>1</v>
          </cell>
          <cell r="AF220" t="str">
            <v>통3-1-35</v>
          </cell>
          <cell r="AG220">
            <v>0.05</v>
          </cell>
        </row>
        <row r="221">
          <cell r="B221">
            <v>318</v>
          </cell>
          <cell r="C221" t="str">
            <v>제어용 차폐 케이블</v>
          </cell>
          <cell r="D221" t="str">
            <v>CVV-S 2㎟/10C</v>
          </cell>
          <cell r="E221" t="str">
            <v>M</v>
          </cell>
          <cell r="F221">
            <v>859</v>
          </cell>
          <cell r="G221">
            <v>2064</v>
          </cell>
          <cell r="H221">
            <v>940</v>
          </cell>
          <cell r="I221">
            <v>2383</v>
          </cell>
          <cell r="O221">
            <v>2064</v>
          </cell>
          <cell r="P221" t="str">
            <v>저압케이블전공</v>
          </cell>
          <cell r="Q221">
            <v>5.7599999999999998E-2</v>
          </cell>
          <cell r="R221">
            <v>5.7000000000000002E-2</v>
          </cell>
          <cell r="U221">
            <v>0</v>
          </cell>
          <cell r="V221">
            <v>1</v>
          </cell>
          <cell r="W221" t="str">
            <v>전7-10</v>
          </cell>
          <cell r="X221">
            <v>0.05</v>
          </cell>
          <cell r="Y221" t="str">
            <v>통신케이블전공</v>
          </cell>
          <cell r="Z221">
            <v>5.7599999999999998E-2</v>
          </cell>
          <cell r="AA221">
            <v>5.7000000000000002E-2</v>
          </cell>
          <cell r="AD221">
            <v>0</v>
          </cell>
          <cell r="AE221">
            <v>1</v>
          </cell>
          <cell r="AF221" t="str">
            <v>통3-1-35</v>
          </cell>
          <cell r="AG221">
            <v>0.05</v>
          </cell>
        </row>
        <row r="222">
          <cell r="B222">
            <v>319</v>
          </cell>
          <cell r="C222" t="str">
            <v>제어용 차폐 케이블</v>
          </cell>
          <cell r="D222" t="str">
            <v>CVV-S 2㎟/12C</v>
          </cell>
          <cell r="E222" t="str">
            <v>M</v>
          </cell>
          <cell r="F222">
            <v>859</v>
          </cell>
          <cell r="G222">
            <v>2226</v>
          </cell>
          <cell r="H222">
            <v>940</v>
          </cell>
          <cell r="I222">
            <v>2548</v>
          </cell>
          <cell r="O222">
            <v>2226</v>
          </cell>
          <cell r="P222" t="str">
            <v>저압케이블전공</v>
          </cell>
          <cell r="Q222">
            <v>6.4799999999999996E-2</v>
          </cell>
          <cell r="R222">
            <v>6.4000000000000001E-2</v>
          </cell>
          <cell r="U222">
            <v>0</v>
          </cell>
          <cell r="V222">
            <v>1</v>
          </cell>
          <cell r="W222" t="str">
            <v>전7-10</v>
          </cell>
          <cell r="X222">
            <v>0.05</v>
          </cell>
          <cell r="Y222" t="str">
            <v>통신케이블전공</v>
          </cell>
          <cell r="Z222">
            <v>6.4799999999999996E-2</v>
          </cell>
          <cell r="AA222">
            <v>6.4000000000000001E-2</v>
          </cell>
          <cell r="AD222">
            <v>0</v>
          </cell>
          <cell r="AE222">
            <v>1</v>
          </cell>
          <cell r="AF222" t="str">
            <v>통3-1-35</v>
          </cell>
          <cell r="AG222">
            <v>0.05</v>
          </cell>
        </row>
        <row r="223">
          <cell r="B223">
            <v>320</v>
          </cell>
          <cell r="C223" t="str">
            <v>제어용 차폐 케이블</v>
          </cell>
          <cell r="D223" t="str">
            <v>CVV-S 2㎟/15C</v>
          </cell>
          <cell r="E223" t="str">
            <v>M</v>
          </cell>
          <cell r="F223">
            <v>859</v>
          </cell>
          <cell r="G223">
            <v>2663</v>
          </cell>
          <cell r="H223">
            <v>940</v>
          </cell>
          <cell r="I223">
            <v>3074</v>
          </cell>
          <cell r="O223">
            <v>2663</v>
          </cell>
          <cell r="P223" t="str">
            <v>저압케이블전공</v>
          </cell>
          <cell r="Q223">
            <v>7.0799999999999988E-2</v>
          </cell>
          <cell r="R223">
            <v>7.0000000000000007E-2</v>
          </cell>
          <cell r="U223">
            <v>0</v>
          </cell>
          <cell r="V223">
            <v>1</v>
          </cell>
          <cell r="W223" t="str">
            <v>전7-10</v>
          </cell>
          <cell r="X223">
            <v>0.05</v>
          </cell>
          <cell r="Y223" t="str">
            <v>통신케이블전공</v>
          </cell>
          <cell r="Z223">
            <v>7.0799999999999988E-2</v>
          </cell>
          <cell r="AA223">
            <v>7.0000000000000007E-2</v>
          </cell>
          <cell r="AD223">
            <v>0</v>
          </cell>
          <cell r="AE223">
            <v>1</v>
          </cell>
          <cell r="AF223" t="str">
            <v>통3-1-35</v>
          </cell>
          <cell r="AG223">
            <v>0.05</v>
          </cell>
        </row>
        <row r="224">
          <cell r="B224">
            <v>321</v>
          </cell>
          <cell r="C224" t="str">
            <v>제어용 차폐 케이블</v>
          </cell>
          <cell r="D224" t="str">
            <v>CVV-S 2㎟/20C</v>
          </cell>
          <cell r="E224" t="str">
            <v>M</v>
          </cell>
          <cell r="F224">
            <v>859</v>
          </cell>
          <cell r="G224">
            <v>3512</v>
          </cell>
          <cell r="H224">
            <v>940</v>
          </cell>
          <cell r="I224">
            <v>4015</v>
          </cell>
          <cell r="O224">
            <v>3512</v>
          </cell>
          <cell r="P224" t="str">
            <v>저압케이블전공</v>
          </cell>
          <cell r="Q224">
            <v>8.6399999999999991E-2</v>
          </cell>
          <cell r="R224">
            <v>8.5999999999999993E-2</v>
          </cell>
          <cell r="U224">
            <v>0</v>
          </cell>
          <cell r="V224">
            <v>1</v>
          </cell>
          <cell r="W224" t="str">
            <v>전7-10</v>
          </cell>
          <cell r="X224">
            <v>0.05</v>
          </cell>
          <cell r="Y224" t="str">
            <v>통신케이블전공</v>
          </cell>
          <cell r="Z224">
            <v>8.6399999999999991E-2</v>
          </cell>
          <cell r="AA224">
            <v>8.5999999999999993E-2</v>
          </cell>
          <cell r="AD224">
            <v>0</v>
          </cell>
          <cell r="AE224">
            <v>1</v>
          </cell>
          <cell r="AF224" t="str">
            <v>통3-1-35</v>
          </cell>
          <cell r="AG224">
            <v>0.05</v>
          </cell>
        </row>
        <row r="225">
          <cell r="B225">
            <v>322</v>
          </cell>
          <cell r="C225" t="str">
            <v>제어용 차폐 케이블</v>
          </cell>
          <cell r="D225" t="str">
            <v>CVV-S 2㎟/25C</v>
          </cell>
          <cell r="E225" t="str">
            <v>M</v>
          </cell>
          <cell r="F225">
            <v>859</v>
          </cell>
          <cell r="G225">
            <v>4532</v>
          </cell>
          <cell r="H225">
            <v>940</v>
          </cell>
          <cell r="I225">
            <v>5004</v>
          </cell>
          <cell r="O225">
            <v>4532</v>
          </cell>
          <cell r="P225" t="str">
            <v>저압케이블전공</v>
          </cell>
          <cell r="Q225">
            <v>0.1008</v>
          </cell>
          <cell r="R225">
            <v>0.1</v>
          </cell>
          <cell r="U225">
            <v>0</v>
          </cell>
          <cell r="V225">
            <v>1</v>
          </cell>
          <cell r="W225" t="str">
            <v>전7-10</v>
          </cell>
          <cell r="X225">
            <v>0.05</v>
          </cell>
          <cell r="Y225" t="str">
            <v>통신케이블전공</v>
          </cell>
          <cell r="Z225">
            <v>0.1008</v>
          </cell>
          <cell r="AA225">
            <v>0.1</v>
          </cell>
          <cell r="AD225">
            <v>0</v>
          </cell>
          <cell r="AE225">
            <v>1</v>
          </cell>
          <cell r="AF225" t="str">
            <v>통3-1-35</v>
          </cell>
          <cell r="AG225">
            <v>0.05</v>
          </cell>
        </row>
        <row r="226">
          <cell r="B226">
            <v>323</v>
          </cell>
          <cell r="C226" t="str">
            <v>제어용 차폐 케이블</v>
          </cell>
          <cell r="D226" t="str">
            <v>CVV-S 2㎟/30C</v>
          </cell>
          <cell r="E226" t="str">
            <v>M</v>
          </cell>
          <cell r="F226">
            <v>859</v>
          </cell>
          <cell r="G226">
            <v>5001</v>
          </cell>
          <cell r="H226">
            <v>940</v>
          </cell>
          <cell r="I226">
            <v>5724</v>
          </cell>
          <cell r="O226">
            <v>5001</v>
          </cell>
          <cell r="P226" t="str">
            <v>저압케이블전공</v>
          </cell>
          <cell r="Q226">
            <v>0.1176</v>
          </cell>
          <cell r="R226">
            <v>0.11700000000000001</v>
          </cell>
          <cell r="U226">
            <v>0</v>
          </cell>
          <cell r="V226">
            <v>1</v>
          </cell>
          <cell r="W226" t="str">
            <v>전7-10</v>
          </cell>
          <cell r="X226">
            <v>0.05</v>
          </cell>
          <cell r="Y226" t="str">
            <v>통신케이블전공</v>
          </cell>
          <cell r="Z226">
            <v>0.1176</v>
          </cell>
          <cell r="AA226">
            <v>0.11700000000000001</v>
          </cell>
          <cell r="AD226">
            <v>0</v>
          </cell>
          <cell r="AE226">
            <v>1</v>
          </cell>
          <cell r="AF226" t="str">
            <v>통3-1-35</v>
          </cell>
          <cell r="AG226">
            <v>0.05</v>
          </cell>
        </row>
        <row r="227">
          <cell r="B227">
            <v>324</v>
          </cell>
          <cell r="C227" t="str">
            <v>제어용 차폐 케이블</v>
          </cell>
          <cell r="D227" t="str">
            <v>CVV-S 2㎟/40C</v>
          </cell>
          <cell r="E227" t="str">
            <v>M</v>
          </cell>
          <cell r="F227">
            <v>859</v>
          </cell>
          <cell r="G227">
            <v>6499</v>
          </cell>
          <cell r="H227">
            <v>940</v>
          </cell>
          <cell r="I227">
            <v>7439</v>
          </cell>
          <cell r="O227">
            <v>6499</v>
          </cell>
          <cell r="P227" t="str">
            <v>저압케이블전공</v>
          </cell>
          <cell r="Q227">
            <v>0.13439999999999999</v>
          </cell>
          <cell r="R227">
            <v>0.13400000000000001</v>
          </cell>
          <cell r="U227">
            <v>0</v>
          </cell>
          <cell r="V227">
            <v>1</v>
          </cell>
          <cell r="W227" t="str">
            <v>전7-10</v>
          </cell>
          <cell r="X227">
            <v>0.05</v>
          </cell>
          <cell r="Y227" t="str">
            <v>통신케이블전공</v>
          </cell>
          <cell r="Z227">
            <v>0.13439999999999999</v>
          </cell>
          <cell r="AA227">
            <v>0.13400000000000001</v>
          </cell>
          <cell r="AD227">
            <v>0</v>
          </cell>
          <cell r="AE227">
            <v>1</v>
          </cell>
          <cell r="AF227" t="str">
            <v>통3-1-35</v>
          </cell>
          <cell r="AG227">
            <v>0.05</v>
          </cell>
        </row>
        <row r="228">
          <cell r="B228">
            <v>325</v>
          </cell>
          <cell r="C228" t="str">
            <v>제어용 차폐 케이블</v>
          </cell>
          <cell r="D228" t="str">
            <v>CVV-S 2㎟/50C</v>
          </cell>
          <cell r="E228" t="str">
            <v>M</v>
          </cell>
          <cell r="F228">
            <v>859</v>
          </cell>
          <cell r="G228">
            <v>8632</v>
          </cell>
          <cell r="H228">
            <v>940</v>
          </cell>
          <cell r="I228">
            <v>9012</v>
          </cell>
          <cell r="O228">
            <v>8632</v>
          </cell>
          <cell r="P228" t="str">
            <v>저압케이블전공</v>
          </cell>
          <cell r="Q228">
            <v>0.13439999999999999</v>
          </cell>
          <cell r="R228">
            <v>0.13400000000000001</v>
          </cell>
          <cell r="U228">
            <v>0</v>
          </cell>
          <cell r="V228">
            <v>1</v>
          </cell>
          <cell r="W228" t="str">
            <v>전7-10</v>
          </cell>
          <cell r="X228">
            <v>0.05</v>
          </cell>
          <cell r="Y228" t="str">
            <v>통신케이블전공</v>
          </cell>
          <cell r="Z228">
            <v>0.13439999999999999</v>
          </cell>
          <cell r="AA228">
            <v>0.13400000000000001</v>
          </cell>
          <cell r="AD228">
            <v>0</v>
          </cell>
          <cell r="AE228">
            <v>1</v>
          </cell>
          <cell r="AF228" t="str">
            <v>통3-1-35</v>
          </cell>
          <cell r="AG228">
            <v>0.05</v>
          </cell>
        </row>
        <row r="229">
          <cell r="B229">
            <v>331</v>
          </cell>
          <cell r="C229" t="str">
            <v>제어용 케이블</v>
          </cell>
          <cell r="D229" t="str">
            <v>CVV 2㎟/2C</v>
          </cell>
          <cell r="E229" t="str">
            <v>M</v>
          </cell>
          <cell r="F229">
            <v>859</v>
          </cell>
          <cell r="G229">
            <v>522</v>
          </cell>
          <cell r="H229">
            <v>939</v>
          </cell>
          <cell r="I229">
            <v>631</v>
          </cell>
          <cell r="O229">
            <v>522</v>
          </cell>
          <cell r="P229" t="str">
            <v>저압케이블전공</v>
          </cell>
          <cell r="Q229">
            <v>1.4E-2</v>
          </cell>
          <cell r="R229">
            <v>1.4E-2</v>
          </cell>
          <cell r="U229">
            <v>0</v>
          </cell>
          <cell r="V229">
            <v>1</v>
          </cell>
          <cell r="W229" t="str">
            <v>전7-10</v>
          </cell>
          <cell r="X229">
            <v>0.05</v>
          </cell>
          <cell r="Y229" t="str">
            <v>통신케이블전공</v>
          </cell>
          <cell r="Z229">
            <v>1.4E-2</v>
          </cell>
          <cell r="AA229">
            <v>1.4E-2</v>
          </cell>
          <cell r="AD229">
            <v>0</v>
          </cell>
          <cell r="AE229">
            <v>1</v>
          </cell>
          <cell r="AF229" t="str">
            <v>통3-1-35</v>
          </cell>
          <cell r="AG229">
            <v>0.05</v>
          </cell>
        </row>
        <row r="230">
          <cell r="B230">
            <v>332</v>
          </cell>
          <cell r="C230" t="str">
            <v>제어용 케이블</v>
          </cell>
          <cell r="D230" t="str">
            <v>CVV 2㎟/3C</v>
          </cell>
          <cell r="E230" t="str">
            <v>M</v>
          </cell>
          <cell r="F230">
            <v>859</v>
          </cell>
          <cell r="G230">
            <v>656</v>
          </cell>
          <cell r="H230">
            <v>939</v>
          </cell>
          <cell r="I230">
            <v>757</v>
          </cell>
          <cell r="O230">
            <v>656</v>
          </cell>
          <cell r="P230" t="str">
            <v>저압케이블전공</v>
          </cell>
          <cell r="Q230">
            <v>1.9E-2</v>
          </cell>
          <cell r="R230">
            <v>1.9E-2</v>
          </cell>
          <cell r="U230">
            <v>0</v>
          </cell>
          <cell r="V230">
            <v>1</v>
          </cell>
          <cell r="W230" t="str">
            <v>전7-10</v>
          </cell>
          <cell r="X230">
            <v>0.05</v>
          </cell>
          <cell r="Y230" t="str">
            <v>통신케이블전공</v>
          </cell>
          <cell r="Z230">
            <v>1.9E-2</v>
          </cell>
          <cell r="AA230">
            <v>1.9E-2</v>
          </cell>
          <cell r="AD230">
            <v>0</v>
          </cell>
          <cell r="AE230">
            <v>1</v>
          </cell>
          <cell r="AF230" t="str">
            <v>통3-1-35</v>
          </cell>
          <cell r="AG230">
            <v>0.05</v>
          </cell>
        </row>
        <row r="231">
          <cell r="B231">
            <v>333</v>
          </cell>
          <cell r="C231" t="str">
            <v>제어용 케이블</v>
          </cell>
          <cell r="D231" t="str">
            <v>CVV 2㎟/4C</v>
          </cell>
          <cell r="E231" t="str">
            <v>M</v>
          </cell>
          <cell r="F231">
            <v>859</v>
          </cell>
          <cell r="G231">
            <v>794</v>
          </cell>
          <cell r="H231">
            <v>939</v>
          </cell>
          <cell r="I231">
            <v>954</v>
          </cell>
          <cell r="O231">
            <v>794</v>
          </cell>
          <cell r="P231" t="str">
            <v>저압케이블전공</v>
          </cell>
          <cell r="Q231">
            <v>2.5999999999999999E-2</v>
          </cell>
          <cell r="R231">
            <v>2.5999999999999999E-2</v>
          </cell>
          <cell r="U231">
            <v>0</v>
          </cell>
          <cell r="V231">
            <v>1</v>
          </cell>
          <cell r="W231" t="str">
            <v>전7-10</v>
          </cell>
          <cell r="X231">
            <v>0.05</v>
          </cell>
          <cell r="Y231" t="str">
            <v>통신케이블전공</v>
          </cell>
          <cell r="Z231">
            <v>2.5999999999999999E-2</v>
          </cell>
          <cell r="AA231">
            <v>2.5999999999999999E-2</v>
          </cell>
          <cell r="AD231">
            <v>0</v>
          </cell>
          <cell r="AE231">
            <v>1</v>
          </cell>
          <cell r="AF231" t="str">
            <v>통3-1-35</v>
          </cell>
          <cell r="AG231">
            <v>0.05</v>
          </cell>
        </row>
        <row r="232">
          <cell r="B232">
            <v>334</v>
          </cell>
          <cell r="C232" t="str">
            <v>제어용 케이블</v>
          </cell>
          <cell r="D232" t="str">
            <v>CVV 2㎟/5C</v>
          </cell>
          <cell r="E232" t="str">
            <v>M</v>
          </cell>
          <cell r="F232">
            <v>859</v>
          </cell>
          <cell r="G232">
            <v>943</v>
          </cell>
          <cell r="H232">
            <v>939</v>
          </cell>
          <cell r="I232">
            <v>1110</v>
          </cell>
          <cell r="O232">
            <v>943</v>
          </cell>
          <cell r="P232" t="str">
            <v>저압케이블전공</v>
          </cell>
          <cell r="Q232">
            <v>3.2000000000000001E-2</v>
          </cell>
          <cell r="R232">
            <v>3.2000000000000001E-2</v>
          </cell>
          <cell r="U232">
            <v>0</v>
          </cell>
          <cell r="V232">
            <v>1</v>
          </cell>
          <cell r="W232" t="str">
            <v>전7-10</v>
          </cell>
          <cell r="X232">
            <v>0.05</v>
          </cell>
          <cell r="Y232" t="str">
            <v>통신케이블전공</v>
          </cell>
          <cell r="Z232">
            <v>3.2000000000000001E-2</v>
          </cell>
          <cell r="AA232">
            <v>3.2000000000000001E-2</v>
          </cell>
          <cell r="AD232">
            <v>0</v>
          </cell>
          <cell r="AE232">
            <v>1</v>
          </cell>
          <cell r="AF232" t="str">
            <v>통3-1-35</v>
          </cell>
          <cell r="AG232">
            <v>0.05</v>
          </cell>
        </row>
        <row r="233">
          <cell r="B233">
            <v>335</v>
          </cell>
          <cell r="C233" t="str">
            <v>제어용 케이블</v>
          </cell>
          <cell r="D233" t="str">
            <v>CVV 2㎟/6C</v>
          </cell>
          <cell r="E233" t="str">
            <v>M</v>
          </cell>
          <cell r="F233">
            <v>859</v>
          </cell>
          <cell r="G233">
            <v>1102</v>
          </cell>
          <cell r="H233">
            <v>939</v>
          </cell>
          <cell r="I233">
            <v>1275</v>
          </cell>
          <cell r="O233">
            <v>1102</v>
          </cell>
          <cell r="P233" t="str">
            <v>저압케이블전공</v>
          </cell>
          <cell r="Q233">
            <v>3.5000000000000003E-2</v>
          </cell>
          <cell r="R233">
            <v>3.5000000000000003E-2</v>
          </cell>
          <cell r="U233">
            <v>0</v>
          </cell>
          <cell r="V233">
            <v>1</v>
          </cell>
          <cell r="W233" t="str">
            <v>전7-10</v>
          </cell>
          <cell r="X233">
            <v>0.05</v>
          </cell>
          <cell r="Y233" t="str">
            <v>통신케이블전공</v>
          </cell>
          <cell r="Z233">
            <v>3.5000000000000003E-2</v>
          </cell>
          <cell r="AA233">
            <v>3.5000000000000003E-2</v>
          </cell>
          <cell r="AD233">
            <v>0</v>
          </cell>
          <cell r="AE233">
            <v>1</v>
          </cell>
          <cell r="AF233" t="str">
            <v>통3-1-35</v>
          </cell>
          <cell r="AG233">
            <v>0.05</v>
          </cell>
        </row>
        <row r="234">
          <cell r="B234">
            <v>336</v>
          </cell>
          <cell r="C234" t="str">
            <v>제어용 케이블</v>
          </cell>
          <cell r="D234" t="str">
            <v>CVV 2㎟/7C</v>
          </cell>
          <cell r="E234" t="str">
            <v>M</v>
          </cell>
          <cell r="F234">
            <v>859</v>
          </cell>
          <cell r="G234">
            <v>1204</v>
          </cell>
          <cell r="H234">
            <v>939</v>
          </cell>
          <cell r="I234">
            <v>1405</v>
          </cell>
          <cell r="O234">
            <v>1204</v>
          </cell>
          <cell r="P234" t="str">
            <v>저압케이블전공</v>
          </cell>
          <cell r="Q234">
            <v>3.9E-2</v>
          </cell>
          <cell r="R234">
            <v>3.9E-2</v>
          </cell>
          <cell r="U234">
            <v>0</v>
          </cell>
          <cell r="V234">
            <v>1</v>
          </cell>
          <cell r="W234" t="str">
            <v>전7-10</v>
          </cell>
          <cell r="X234">
            <v>0.05</v>
          </cell>
          <cell r="Y234" t="str">
            <v>통신케이블전공</v>
          </cell>
          <cell r="Z234">
            <v>3.9E-2</v>
          </cell>
          <cell r="AA234">
            <v>3.9E-2</v>
          </cell>
          <cell r="AD234">
            <v>0</v>
          </cell>
          <cell r="AE234">
            <v>1</v>
          </cell>
          <cell r="AF234" t="str">
            <v>통3-1-35</v>
          </cell>
          <cell r="AG234">
            <v>0.05</v>
          </cell>
        </row>
        <row r="235">
          <cell r="B235">
            <v>337</v>
          </cell>
          <cell r="C235" t="str">
            <v>제어용 케이블</v>
          </cell>
          <cell r="D235" t="str">
            <v>CVV 2㎟/8C</v>
          </cell>
          <cell r="E235" t="str">
            <v>M</v>
          </cell>
          <cell r="F235">
            <v>859</v>
          </cell>
          <cell r="G235">
            <v>1365</v>
          </cell>
          <cell r="H235">
            <v>939</v>
          </cell>
          <cell r="I235">
            <v>1597</v>
          </cell>
          <cell r="O235">
            <v>1365</v>
          </cell>
          <cell r="P235" t="str">
            <v>저압케이블전공</v>
          </cell>
          <cell r="Q235">
            <v>4.2000000000000003E-2</v>
          </cell>
          <cell r="R235">
            <v>4.2000000000000003E-2</v>
          </cell>
          <cell r="U235">
            <v>0</v>
          </cell>
          <cell r="V235">
            <v>1</v>
          </cell>
          <cell r="W235" t="str">
            <v>전7-10</v>
          </cell>
          <cell r="X235">
            <v>0.05</v>
          </cell>
          <cell r="Y235" t="str">
            <v>통신케이블전공</v>
          </cell>
          <cell r="Z235">
            <v>4.2000000000000003E-2</v>
          </cell>
          <cell r="AA235">
            <v>4.2000000000000003E-2</v>
          </cell>
          <cell r="AD235">
            <v>0</v>
          </cell>
          <cell r="AE235">
            <v>1</v>
          </cell>
          <cell r="AF235" t="str">
            <v>통3-1-35</v>
          </cell>
          <cell r="AG235">
            <v>0.05</v>
          </cell>
        </row>
        <row r="236">
          <cell r="B236">
            <v>338</v>
          </cell>
          <cell r="C236" t="str">
            <v>제어용 케이블</v>
          </cell>
          <cell r="D236" t="str">
            <v>CVV 2㎟/10C</v>
          </cell>
          <cell r="E236" t="str">
            <v>M</v>
          </cell>
          <cell r="F236">
            <v>859</v>
          </cell>
          <cell r="G236">
            <v>1688</v>
          </cell>
          <cell r="H236">
            <v>939</v>
          </cell>
          <cell r="I236">
            <v>1967</v>
          </cell>
          <cell r="O236">
            <v>1688</v>
          </cell>
          <cell r="P236" t="str">
            <v>저압케이블전공</v>
          </cell>
          <cell r="Q236">
            <v>4.8000000000000001E-2</v>
          </cell>
          <cell r="R236">
            <v>4.8000000000000001E-2</v>
          </cell>
          <cell r="U236">
            <v>0</v>
          </cell>
          <cell r="V236">
            <v>1</v>
          </cell>
          <cell r="W236" t="str">
            <v>전7-10</v>
          </cell>
          <cell r="X236">
            <v>0.05</v>
          </cell>
          <cell r="Y236" t="str">
            <v>통신케이블전공</v>
          </cell>
          <cell r="Z236">
            <v>4.8000000000000001E-2</v>
          </cell>
          <cell r="AA236">
            <v>4.8000000000000001E-2</v>
          </cell>
          <cell r="AD236">
            <v>0</v>
          </cell>
          <cell r="AE236">
            <v>1</v>
          </cell>
          <cell r="AF236" t="str">
            <v>통3-1-35</v>
          </cell>
          <cell r="AG236">
            <v>0.05</v>
          </cell>
        </row>
        <row r="237">
          <cell r="B237">
            <v>339</v>
          </cell>
          <cell r="C237" t="str">
            <v>제어용 케이블</v>
          </cell>
          <cell r="D237" t="str">
            <v>CVV 2㎟/12C</v>
          </cell>
          <cell r="E237" t="str">
            <v>M</v>
          </cell>
          <cell r="F237">
            <v>859</v>
          </cell>
          <cell r="G237">
            <v>1995</v>
          </cell>
          <cell r="H237">
            <v>939</v>
          </cell>
          <cell r="I237">
            <v>2257</v>
          </cell>
          <cell r="O237">
            <v>1995</v>
          </cell>
          <cell r="P237" t="str">
            <v>저압케이블전공</v>
          </cell>
          <cell r="Q237">
            <v>5.3999999999999999E-2</v>
          </cell>
          <cell r="R237">
            <v>5.3999999999999999E-2</v>
          </cell>
          <cell r="U237">
            <v>0</v>
          </cell>
          <cell r="V237">
            <v>1</v>
          </cell>
          <cell r="W237" t="str">
            <v>전7-10</v>
          </cell>
          <cell r="X237">
            <v>0.05</v>
          </cell>
          <cell r="Y237" t="str">
            <v>통신케이블전공</v>
          </cell>
          <cell r="Z237">
            <v>5.3999999999999999E-2</v>
          </cell>
          <cell r="AA237">
            <v>5.3999999999999999E-2</v>
          </cell>
          <cell r="AD237">
            <v>0</v>
          </cell>
          <cell r="AE237">
            <v>1</v>
          </cell>
          <cell r="AF237" t="str">
            <v>통3-1-35</v>
          </cell>
          <cell r="AG237">
            <v>0.05</v>
          </cell>
        </row>
        <row r="238">
          <cell r="B238">
            <v>340</v>
          </cell>
          <cell r="C238" t="str">
            <v>제어용 케이블</v>
          </cell>
          <cell r="D238" t="str">
            <v>CVV 2㎟/15C</v>
          </cell>
          <cell r="E238" t="str">
            <v>M</v>
          </cell>
          <cell r="F238">
            <v>859</v>
          </cell>
          <cell r="G238">
            <v>2378</v>
          </cell>
          <cell r="H238">
            <v>939</v>
          </cell>
          <cell r="I238">
            <v>2800</v>
          </cell>
          <cell r="O238">
            <v>2378</v>
          </cell>
          <cell r="P238" t="str">
            <v>저압케이블전공</v>
          </cell>
          <cell r="Q238">
            <v>5.8999999999999997E-2</v>
          </cell>
          <cell r="R238">
            <v>5.8999999999999997E-2</v>
          </cell>
          <cell r="U238">
            <v>0</v>
          </cell>
          <cell r="V238">
            <v>1</v>
          </cell>
          <cell r="W238" t="str">
            <v>전7-10</v>
          </cell>
          <cell r="X238">
            <v>0.05</v>
          </cell>
          <cell r="Y238" t="str">
            <v>통신케이블전공</v>
          </cell>
          <cell r="Z238">
            <v>5.8999999999999997E-2</v>
          </cell>
          <cell r="AA238">
            <v>5.8999999999999997E-2</v>
          </cell>
          <cell r="AD238">
            <v>0</v>
          </cell>
          <cell r="AE238">
            <v>1</v>
          </cell>
          <cell r="AF238" t="str">
            <v>통3-1-35</v>
          </cell>
          <cell r="AG238">
            <v>0.05</v>
          </cell>
        </row>
        <row r="239">
          <cell r="B239">
            <v>341</v>
          </cell>
          <cell r="C239" t="str">
            <v>제어용 케이블</v>
          </cell>
          <cell r="D239" t="str">
            <v>CVV 2㎟/20C</v>
          </cell>
          <cell r="E239" t="str">
            <v>M</v>
          </cell>
          <cell r="F239">
            <v>859</v>
          </cell>
          <cell r="G239">
            <v>3035</v>
          </cell>
          <cell r="H239">
            <v>939</v>
          </cell>
          <cell r="I239">
            <v>3574</v>
          </cell>
          <cell r="O239">
            <v>3035</v>
          </cell>
          <cell r="P239" t="str">
            <v>저압케이블전공</v>
          </cell>
          <cell r="Q239">
            <v>7.1999999999999995E-2</v>
          </cell>
          <cell r="R239">
            <v>7.1999999999999995E-2</v>
          </cell>
          <cell r="U239">
            <v>0</v>
          </cell>
          <cell r="V239">
            <v>1</v>
          </cell>
          <cell r="W239" t="str">
            <v>전7-10</v>
          </cell>
          <cell r="X239">
            <v>0.05</v>
          </cell>
          <cell r="Y239" t="str">
            <v>통신케이블전공</v>
          </cell>
          <cell r="Z239">
            <v>7.1999999999999995E-2</v>
          </cell>
          <cell r="AA239">
            <v>7.1999999999999995E-2</v>
          </cell>
          <cell r="AD239">
            <v>0</v>
          </cell>
          <cell r="AE239">
            <v>1</v>
          </cell>
          <cell r="AF239" t="str">
            <v>통3-1-35</v>
          </cell>
          <cell r="AG239">
            <v>0.05</v>
          </cell>
        </row>
        <row r="240">
          <cell r="B240">
            <v>342</v>
          </cell>
          <cell r="C240" t="str">
            <v>제어용 케이블</v>
          </cell>
          <cell r="D240" t="str">
            <v>CVV 2㎟/25C</v>
          </cell>
          <cell r="E240" t="str">
            <v>M</v>
          </cell>
          <cell r="F240">
            <v>859</v>
          </cell>
          <cell r="G240">
            <v>3769</v>
          </cell>
          <cell r="H240">
            <v>939</v>
          </cell>
          <cell r="I240">
            <v>4395</v>
          </cell>
          <cell r="O240">
            <v>3769</v>
          </cell>
          <cell r="P240" t="str">
            <v>저압케이블전공</v>
          </cell>
          <cell r="Q240">
            <v>8.4000000000000005E-2</v>
          </cell>
          <cell r="R240">
            <v>8.4000000000000005E-2</v>
          </cell>
          <cell r="U240">
            <v>0</v>
          </cell>
          <cell r="V240">
            <v>1</v>
          </cell>
          <cell r="W240" t="str">
            <v>전7-10</v>
          </cell>
          <cell r="X240">
            <v>0.05</v>
          </cell>
          <cell r="Y240" t="str">
            <v>통신케이블전공</v>
          </cell>
          <cell r="Z240">
            <v>8.4000000000000005E-2</v>
          </cell>
          <cell r="AA240">
            <v>8.4000000000000005E-2</v>
          </cell>
          <cell r="AD240">
            <v>0</v>
          </cell>
          <cell r="AE240">
            <v>1</v>
          </cell>
          <cell r="AF240" t="str">
            <v>통3-1-35</v>
          </cell>
          <cell r="AG240">
            <v>0.05</v>
          </cell>
        </row>
        <row r="241">
          <cell r="B241">
            <v>343</v>
          </cell>
          <cell r="C241" t="str">
            <v>제어용 케이블</v>
          </cell>
          <cell r="D241" t="str">
            <v>CVV 2㎟/30C</v>
          </cell>
          <cell r="E241" t="str">
            <v>M</v>
          </cell>
          <cell r="F241">
            <v>859</v>
          </cell>
          <cell r="G241">
            <v>4434</v>
          </cell>
          <cell r="H241">
            <v>939</v>
          </cell>
          <cell r="I241">
            <v>5172</v>
          </cell>
          <cell r="O241">
            <v>4434</v>
          </cell>
          <cell r="P241" t="str">
            <v>저압케이블전공</v>
          </cell>
          <cell r="Q241">
            <v>9.8000000000000004E-2</v>
          </cell>
          <cell r="R241">
            <v>9.8000000000000004E-2</v>
          </cell>
          <cell r="U241">
            <v>0</v>
          </cell>
          <cell r="V241">
            <v>1</v>
          </cell>
          <cell r="W241" t="str">
            <v>전7-10</v>
          </cell>
          <cell r="X241">
            <v>0.05</v>
          </cell>
          <cell r="Y241" t="str">
            <v>통신케이블전공</v>
          </cell>
          <cell r="Z241">
            <v>9.8000000000000004E-2</v>
          </cell>
          <cell r="AA241">
            <v>9.8000000000000004E-2</v>
          </cell>
          <cell r="AD241">
            <v>0</v>
          </cell>
          <cell r="AE241">
            <v>1</v>
          </cell>
          <cell r="AF241" t="str">
            <v>통3-1-35</v>
          </cell>
          <cell r="AG241">
            <v>0.05</v>
          </cell>
        </row>
        <row r="242">
          <cell r="B242">
            <v>344</v>
          </cell>
          <cell r="C242" t="str">
            <v>제어용 케이블</v>
          </cell>
          <cell r="D242" t="str">
            <v>CVV 2㎟/40C</v>
          </cell>
          <cell r="E242" t="str">
            <v>M</v>
          </cell>
          <cell r="F242">
            <v>859</v>
          </cell>
          <cell r="G242">
            <v>5987</v>
          </cell>
          <cell r="H242">
            <v>939</v>
          </cell>
          <cell r="I242">
            <v>6915</v>
          </cell>
          <cell r="O242">
            <v>5987</v>
          </cell>
          <cell r="P242" t="str">
            <v>저압케이블전공</v>
          </cell>
          <cell r="Q242">
            <v>0.112</v>
          </cell>
          <cell r="R242">
            <v>0.112</v>
          </cell>
          <cell r="U242">
            <v>0</v>
          </cell>
          <cell r="V242">
            <v>1</v>
          </cell>
          <cell r="W242" t="str">
            <v>전7-10</v>
          </cell>
          <cell r="X242">
            <v>0.05</v>
          </cell>
          <cell r="Y242" t="str">
            <v>통신케이블전공</v>
          </cell>
          <cell r="Z242">
            <v>0.112</v>
          </cell>
          <cell r="AA242">
            <v>0.112</v>
          </cell>
          <cell r="AD242">
            <v>0</v>
          </cell>
          <cell r="AE242">
            <v>1</v>
          </cell>
          <cell r="AF242" t="str">
            <v>통3-1-35</v>
          </cell>
          <cell r="AG242">
            <v>0.05</v>
          </cell>
        </row>
        <row r="243">
          <cell r="B243">
            <v>345</v>
          </cell>
          <cell r="C243" t="str">
            <v>제어용 케이블</v>
          </cell>
          <cell r="D243" t="str">
            <v>CVV 2㎟/50C</v>
          </cell>
          <cell r="E243" t="str">
            <v>M</v>
          </cell>
          <cell r="F243">
            <v>859</v>
          </cell>
          <cell r="G243">
            <v>7697</v>
          </cell>
          <cell r="H243">
            <v>939</v>
          </cell>
          <cell r="I243">
            <v>8385</v>
          </cell>
          <cell r="O243">
            <v>7697</v>
          </cell>
          <cell r="P243" t="str">
            <v>저압케이블전공</v>
          </cell>
          <cell r="Q243">
            <v>0.112</v>
          </cell>
          <cell r="R243">
            <v>0.112</v>
          </cell>
          <cell r="U243">
            <v>0</v>
          </cell>
          <cell r="V243">
            <v>1</v>
          </cell>
          <cell r="W243" t="str">
            <v>전7-10</v>
          </cell>
          <cell r="X243">
            <v>0.05</v>
          </cell>
          <cell r="Y243" t="str">
            <v>통신케이블전공</v>
          </cell>
          <cell r="Z243">
            <v>0.112</v>
          </cell>
          <cell r="AA243">
            <v>0.112</v>
          </cell>
          <cell r="AD243">
            <v>0</v>
          </cell>
          <cell r="AE243">
            <v>1</v>
          </cell>
          <cell r="AF243" t="str">
            <v>통3-1-35</v>
          </cell>
          <cell r="AG243">
            <v>0.05</v>
          </cell>
        </row>
        <row r="244">
          <cell r="B244">
            <v>346</v>
          </cell>
          <cell r="C244" t="str">
            <v>제어용 케이블</v>
          </cell>
          <cell r="D244" t="str">
            <v>F-CVV 3.5㎟/3C</v>
          </cell>
          <cell r="E244" t="str">
            <v>M</v>
          </cell>
          <cell r="F244">
            <v>860</v>
          </cell>
          <cell r="G244">
            <v>1155</v>
          </cell>
          <cell r="O244">
            <v>1155</v>
          </cell>
          <cell r="P244" t="str">
            <v>저압케이블전공</v>
          </cell>
          <cell r="Q244">
            <v>2.1999999999999999E-2</v>
          </cell>
          <cell r="R244">
            <v>2.1999999999999999E-2</v>
          </cell>
          <cell r="U244">
            <v>0</v>
          </cell>
          <cell r="V244">
            <v>1</v>
          </cell>
          <cell r="W244" t="str">
            <v>전7-10</v>
          </cell>
          <cell r="X244">
            <v>0.05</v>
          </cell>
          <cell r="Y244" t="str">
            <v>통신케이블전공</v>
          </cell>
          <cell r="Z244">
            <v>2.1999999999999999E-2</v>
          </cell>
          <cell r="AA244">
            <v>2.1999999999999999E-2</v>
          </cell>
          <cell r="AD244">
            <v>0</v>
          </cell>
          <cell r="AE244">
            <v>1</v>
          </cell>
          <cell r="AF244" t="str">
            <v>통3-1-35</v>
          </cell>
          <cell r="AG244">
            <v>0.05</v>
          </cell>
        </row>
        <row r="245">
          <cell r="B245">
            <v>351</v>
          </cell>
          <cell r="C245" t="str">
            <v>제어용 케이블</v>
          </cell>
          <cell r="D245" t="str">
            <v>CVV 1.25㎟/30C</v>
          </cell>
          <cell r="E245" t="str">
            <v>M</v>
          </cell>
          <cell r="F245">
            <v>859</v>
          </cell>
          <cell r="G245">
            <v>2911</v>
          </cell>
          <cell r="H245">
            <v>939</v>
          </cell>
          <cell r="I245">
            <v>3392</v>
          </cell>
          <cell r="O245">
            <v>2911</v>
          </cell>
          <cell r="P245" t="str">
            <v>저압케이블전공</v>
          </cell>
          <cell r="Q245">
            <v>9.8000000000000004E-2</v>
          </cell>
          <cell r="R245">
            <v>9.8000000000000004E-2</v>
          </cell>
          <cell r="U245">
            <v>0</v>
          </cell>
          <cell r="V245">
            <v>1</v>
          </cell>
          <cell r="W245" t="str">
            <v>전7-10</v>
          </cell>
          <cell r="X245">
            <v>0.05</v>
          </cell>
          <cell r="Y245" t="str">
            <v>통신케이블전공</v>
          </cell>
          <cell r="Z245">
            <v>9.8000000000000004E-2</v>
          </cell>
          <cell r="AA245">
            <v>9.8000000000000004E-2</v>
          </cell>
          <cell r="AD245">
            <v>0</v>
          </cell>
          <cell r="AE245">
            <v>1</v>
          </cell>
          <cell r="AF245" t="str">
            <v>통3-1-35</v>
          </cell>
          <cell r="AG245">
            <v>0.05</v>
          </cell>
        </row>
        <row r="246">
          <cell r="B246">
            <v>352</v>
          </cell>
          <cell r="C246" t="str">
            <v>제어용 케이블</v>
          </cell>
          <cell r="D246" t="str">
            <v>CVV 1.25㎟/3C</v>
          </cell>
          <cell r="E246" t="str">
            <v>M</v>
          </cell>
          <cell r="F246">
            <v>859</v>
          </cell>
          <cell r="G246">
            <v>501</v>
          </cell>
          <cell r="H246">
            <v>939</v>
          </cell>
          <cell r="I246">
            <v>608</v>
          </cell>
          <cell r="O246">
            <v>501</v>
          </cell>
          <cell r="P246" t="str">
            <v>저압케이블전공</v>
          </cell>
          <cell r="Q246">
            <v>1.9E-2</v>
          </cell>
          <cell r="R246">
            <v>1.9E-2</v>
          </cell>
          <cell r="U246">
            <v>0</v>
          </cell>
          <cell r="V246">
            <v>1</v>
          </cell>
          <cell r="W246" t="str">
            <v>전7-10</v>
          </cell>
          <cell r="X246">
            <v>0.05</v>
          </cell>
          <cell r="Y246" t="str">
            <v>통신케이블전공</v>
          </cell>
          <cell r="Z246">
            <v>1.9E-2</v>
          </cell>
          <cell r="AA246">
            <v>1.9E-2</v>
          </cell>
          <cell r="AD246">
            <v>0</v>
          </cell>
          <cell r="AE246">
            <v>1</v>
          </cell>
          <cell r="AF246" t="str">
            <v>통3-1-35</v>
          </cell>
          <cell r="AG246">
            <v>0.05</v>
          </cell>
        </row>
        <row r="247">
          <cell r="B247">
            <v>361</v>
          </cell>
          <cell r="C247" t="str">
            <v>내열전선</v>
          </cell>
          <cell r="D247" t="str">
            <v>F-FR-3 1.2mm/4C</v>
          </cell>
          <cell r="E247" t="str">
            <v>M</v>
          </cell>
          <cell r="F247">
            <v>863</v>
          </cell>
          <cell r="G247">
            <v>1025</v>
          </cell>
          <cell r="H247">
            <v>944</v>
          </cell>
          <cell r="I247">
            <v>1231</v>
          </cell>
          <cell r="O247">
            <v>1025</v>
          </cell>
          <cell r="P247" t="str">
            <v>저압케이블전공</v>
          </cell>
          <cell r="Q247">
            <v>2.5999999999999999E-2</v>
          </cell>
          <cell r="R247">
            <v>2.5999999999999999E-2</v>
          </cell>
          <cell r="U247">
            <v>0</v>
          </cell>
          <cell r="V247">
            <v>1</v>
          </cell>
          <cell r="W247" t="str">
            <v>전7-10</v>
          </cell>
          <cell r="X247">
            <v>0.05</v>
          </cell>
          <cell r="Y247" t="str">
            <v>통신케이블전공</v>
          </cell>
          <cell r="Z247">
            <v>2.5999999999999999E-2</v>
          </cell>
          <cell r="AA247">
            <v>2.5999999999999999E-2</v>
          </cell>
          <cell r="AD247">
            <v>0</v>
          </cell>
          <cell r="AE247">
            <v>1</v>
          </cell>
          <cell r="AF247" t="str">
            <v>통3-1-35</v>
          </cell>
          <cell r="AG247">
            <v>0.05</v>
          </cell>
        </row>
        <row r="248">
          <cell r="B248">
            <v>371</v>
          </cell>
          <cell r="C248" t="str">
            <v>내열전선</v>
          </cell>
          <cell r="D248" t="str">
            <v>F-FR-3 2㎟/2C</v>
          </cell>
          <cell r="E248" t="str">
            <v>M</v>
          </cell>
          <cell r="F248">
            <v>863</v>
          </cell>
          <cell r="G248">
            <v>936</v>
          </cell>
          <cell r="H248">
            <v>944</v>
          </cell>
          <cell r="I248">
            <v>1171</v>
          </cell>
          <cell r="O248">
            <v>936</v>
          </cell>
          <cell r="P248" t="str">
            <v>저압케이블전공</v>
          </cell>
          <cell r="Q248">
            <v>1.4E-2</v>
          </cell>
          <cell r="R248">
            <v>1.4E-2</v>
          </cell>
          <cell r="U248">
            <v>0</v>
          </cell>
          <cell r="V248">
            <v>1</v>
          </cell>
          <cell r="W248" t="str">
            <v>전7-10</v>
          </cell>
          <cell r="X248">
            <v>0.05</v>
          </cell>
          <cell r="Y248" t="str">
            <v>통신케이블전공</v>
          </cell>
          <cell r="Z248">
            <v>1.4E-2</v>
          </cell>
          <cell r="AA248">
            <v>1.4E-2</v>
          </cell>
          <cell r="AD248">
            <v>0</v>
          </cell>
          <cell r="AE248">
            <v>1</v>
          </cell>
          <cell r="AF248" t="str">
            <v>통3-1-35</v>
          </cell>
          <cell r="AG248">
            <v>0.05</v>
          </cell>
        </row>
        <row r="249">
          <cell r="B249">
            <v>372</v>
          </cell>
          <cell r="C249" t="str">
            <v>내열전선</v>
          </cell>
          <cell r="D249" t="str">
            <v>F-FR-3 2㎟/3C</v>
          </cell>
          <cell r="E249" t="str">
            <v>M</v>
          </cell>
          <cell r="F249">
            <v>863</v>
          </cell>
          <cell r="G249">
            <v>1110</v>
          </cell>
          <cell r="H249">
            <v>944</v>
          </cell>
          <cell r="I249">
            <v>1388</v>
          </cell>
          <cell r="O249">
            <v>1110</v>
          </cell>
          <cell r="P249" t="str">
            <v>저압케이블전공</v>
          </cell>
          <cell r="Q249">
            <v>1.9E-2</v>
          </cell>
          <cell r="R249">
            <v>1.9E-2</v>
          </cell>
          <cell r="U249">
            <v>0</v>
          </cell>
          <cell r="V249">
            <v>1</v>
          </cell>
          <cell r="W249" t="str">
            <v>전7-10</v>
          </cell>
          <cell r="X249">
            <v>0.05</v>
          </cell>
          <cell r="Y249" t="str">
            <v>통신케이블전공</v>
          </cell>
          <cell r="Z249">
            <v>1.9E-2</v>
          </cell>
          <cell r="AA249">
            <v>1.9E-2</v>
          </cell>
          <cell r="AD249">
            <v>0</v>
          </cell>
          <cell r="AE249">
            <v>1</v>
          </cell>
          <cell r="AF249" t="str">
            <v>통3-1-35</v>
          </cell>
          <cell r="AG249">
            <v>0.05</v>
          </cell>
        </row>
        <row r="250">
          <cell r="B250">
            <v>373</v>
          </cell>
          <cell r="C250" t="str">
            <v>내열전선</v>
          </cell>
          <cell r="D250" t="str">
            <v>F-FR-3 2㎟/4C</v>
          </cell>
          <cell r="E250" t="str">
            <v>M</v>
          </cell>
          <cell r="F250">
            <v>863</v>
          </cell>
          <cell r="G250">
            <v>1292</v>
          </cell>
          <cell r="H250">
            <v>944</v>
          </cell>
          <cell r="I250">
            <v>1617</v>
          </cell>
          <cell r="O250">
            <v>1292</v>
          </cell>
          <cell r="P250" t="str">
            <v>저압케이블전공</v>
          </cell>
          <cell r="Q250">
            <v>2.5999999999999999E-2</v>
          </cell>
          <cell r="R250">
            <v>2.5999999999999999E-2</v>
          </cell>
          <cell r="U250">
            <v>0</v>
          </cell>
          <cell r="V250">
            <v>1</v>
          </cell>
          <cell r="W250" t="str">
            <v>전7-10</v>
          </cell>
          <cell r="X250">
            <v>0.05</v>
          </cell>
          <cell r="Y250" t="str">
            <v>통신케이블전공</v>
          </cell>
          <cell r="Z250">
            <v>2.5999999999999999E-2</v>
          </cell>
          <cell r="AA250">
            <v>2.5999999999999999E-2</v>
          </cell>
          <cell r="AD250">
            <v>0</v>
          </cell>
          <cell r="AE250">
            <v>1</v>
          </cell>
          <cell r="AF250" t="str">
            <v>통3-1-35</v>
          </cell>
          <cell r="AG250">
            <v>0.05</v>
          </cell>
        </row>
        <row r="251">
          <cell r="B251">
            <v>374</v>
          </cell>
          <cell r="C251" t="str">
            <v>내열전선</v>
          </cell>
          <cell r="D251" t="str">
            <v>F-FR-3 2㎟/5C</v>
          </cell>
          <cell r="E251" t="str">
            <v>M</v>
          </cell>
          <cell r="F251">
            <v>863</v>
          </cell>
          <cell r="G251">
            <v>1488</v>
          </cell>
          <cell r="H251">
            <v>944</v>
          </cell>
          <cell r="I251">
            <v>1860</v>
          </cell>
          <cell r="O251">
            <v>1488</v>
          </cell>
          <cell r="P251" t="str">
            <v>저압케이블전공</v>
          </cell>
          <cell r="Q251">
            <v>3.2000000000000001E-2</v>
          </cell>
          <cell r="R251">
            <v>3.2000000000000001E-2</v>
          </cell>
          <cell r="U251">
            <v>0</v>
          </cell>
          <cell r="V251">
            <v>1</v>
          </cell>
          <cell r="W251" t="str">
            <v>전7-10</v>
          </cell>
          <cell r="X251">
            <v>0.05</v>
          </cell>
          <cell r="Y251" t="str">
            <v>통신케이블전공</v>
          </cell>
          <cell r="Z251">
            <v>3.2000000000000001E-2</v>
          </cell>
          <cell r="AA251">
            <v>3.2000000000000001E-2</v>
          </cell>
          <cell r="AD251">
            <v>0</v>
          </cell>
          <cell r="AE251">
            <v>1</v>
          </cell>
          <cell r="AF251" t="str">
            <v>통3-1-35</v>
          </cell>
          <cell r="AG251">
            <v>0.05</v>
          </cell>
        </row>
        <row r="252">
          <cell r="B252">
            <v>375</v>
          </cell>
          <cell r="C252" t="str">
            <v>내열전선</v>
          </cell>
          <cell r="D252" t="str">
            <v>F-FR-3 2㎟/6C</v>
          </cell>
          <cell r="E252" t="str">
            <v>M</v>
          </cell>
          <cell r="F252">
            <v>863</v>
          </cell>
          <cell r="G252">
            <v>1694</v>
          </cell>
          <cell r="H252">
            <v>944</v>
          </cell>
          <cell r="I252">
            <v>2118</v>
          </cell>
          <cell r="O252">
            <v>1694</v>
          </cell>
          <cell r="P252" t="str">
            <v>저압케이블전공</v>
          </cell>
          <cell r="Q252">
            <v>3.5000000000000003E-2</v>
          </cell>
          <cell r="R252">
            <v>3.5000000000000003E-2</v>
          </cell>
          <cell r="U252">
            <v>0</v>
          </cell>
          <cell r="V252">
            <v>1</v>
          </cell>
          <cell r="W252" t="str">
            <v>전7-10</v>
          </cell>
          <cell r="X252">
            <v>0.05</v>
          </cell>
          <cell r="Y252" t="str">
            <v>통신케이블전공</v>
          </cell>
          <cell r="Z252">
            <v>3.5000000000000003E-2</v>
          </cell>
          <cell r="AA252">
            <v>3.5000000000000003E-2</v>
          </cell>
          <cell r="AD252">
            <v>0</v>
          </cell>
          <cell r="AE252">
            <v>1</v>
          </cell>
          <cell r="AF252" t="str">
            <v>통3-1-35</v>
          </cell>
          <cell r="AG252">
            <v>0.05</v>
          </cell>
        </row>
        <row r="253">
          <cell r="B253">
            <v>376</v>
          </cell>
          <cell r="C253" t="str">
            <v>내열전선</v>
          </cell>
          <cell r="D253" t="str">
            <v>F-FR-3 2㎟/7C</v>
          </cell>
          <cell r="E253" t="str">
            <v>M</v>
          </cell>
          <cell r="F253">
            <v>863</v>
          </cell>
          <cell r="G253">
            <v>1854</v>
          </cell>
          <cell r="H253">
            <v>944</v>
          </cell>
          <cell r="I253">
            <v>2317</v>
          </cell>
          <cell r="O253">
            <v>1854</v>
          </cell>
          <cell r="P253" t="str">
            <v>저압케이블전공</v>
          </cell>
          <cell r="Q253">
            <v>3.9E-2</v>
          </cell>
          <cell r="R253">
            <v>3.9E-2</v>
          </cell>
          <cell r="U253">
            <v>0</v>
          </cell>
          <cell r="V253">
            <v>1</v>
          </cell>
          <cell r="W253" t="str">
            <v>전7-10</v>
          </cell>
          <cell r="X253">
            <v>0.05</v>
          </cell>
          <cell r="Y253" t="str">
            <v>통신케이블전공</v>
          </cell>
          <cell r="Z253">
            <v>3.9E-2</v>
          </cell>
          <cell r="AA253">
            <v>3.9E-2</v>
          </cell>
          <cell r="AD253">
            <v>0</v>
          </cell>
          <cell r="AE253">
            <v>1</v>
          </cell>
          <cell r="AF253" t="str">
            <v>통3-1-35</v>
          </cell>
          <cell r="AG253">
            <v>0.05</v>
          </cell>
        </row>
        <row r="254">
          <cell r="B254">
            <v>377</v>
          </cell>
          <cell r="C254" t="str">
            <v>내열전선</v>
          </cell>
          <cell r="D254" t="str">
            <v>F-FR-3 2㎟/8C</v>
          </cell>
          <cell r="E254" t="str">
            <v>M</v>
          </cell>
          <cell r="F254">
            <v>863</v>
          </cell>
          <cell r="G254">
            <v>2054</v>
          </cell>
          <cell r="H254">
            <v>944</v>
          </cell>
          <cell r="I254">
            <v>2566</v>
          </cell>
          <cell r="O254">
            <v>2054</v>
          </cell>
          <cell r="P254" t="str">
            <v>저압케이블전공</v>
          </cell>
          <cell r="Q254">
            <v>4.2000000000000003E-2</v>
          </cell>
          <cell r="R254">
            <v>4.2000000000000003E-2</v>
          </cell>
          <cell r="U254">
            <v>0</v>
          </cell>
          <cell r="V254">
            <v>1</v>
          </cell>
          <cell r="W254" t="str">
            <v>전7-10</v>
          </cell>
          <cell r="X254">
            <v>0.05</v>
          </cell>
          <cell r="Y254" t="str">
            <v>통신케이블전공</v>
          </cell>
          <cell r="Z254">
            <v>4.2000000000000003E-2</v>
          </cell>
          <cell r="AA254">
            <v>4.2000000000000003E-2</v>
          </cell>
          <cell r="AD254">
            <v>0</v>
          </cell>
          <cell r="AE254">
            <v>1</v>
          </cell>
          <cell r="AF254" t="str">
            <v>통3-1-35</v>
          </cell>
          <cell r="AG254">
            <v>0.05</v>
          </cell>
        </row>
        <row r="255">
          <cell r="B255">
            <v>378</v>
          </cell>
          <cell r="C255" t="str">
            <v>내열전선</v>
          </cell>
          <cell r="D255" t="str">
            <v>F-FR-3 2㎟/10C</v>
          </cell>
          <cell r="E255" t="str">
            <v>M</v>
          </cell>
          <cell r="F255">
            <v>863</v>
          </cell>
          <cell r="G255">
            <v>2516</v>
          </cell>
          <cell r="H255">
            <v>944</v>
          </cell>
          <cell r="I255">
            <v>3146</v>
          </cell>
          <cell r="O255">
            <v>2516</v>
          </cell>
          <cell r="P255" t="str">
            <v>저압케이블전공</v>
          </cell>
          <cell r="Q255">
            <v>4.8000000000000001E-2</v>
          </cell>
          <cell r="R255">
            <v>4.8000000000000001E-2</v>
          </cell>
          <cell r="U255">
            <v>0</v>
          </cell>
          <cell r="V255">
            <v>1</v>
          </cell>
          <cell r="W255" t="str">
            <v>전7-10</v>
          </cell>
          <cell r="X255">
            <v>0.05</v>
          </cell>
          <cell r="Y255" t="str">
            <v>통신케이블전공</v>
          </cell>
          <cell r="Z255">
            <v>4.8000000000000001E-2</v>
          </cell>
          <cell r="AA255">
            <v>4.8000000000000001E-2</v>
          </cell>
          <cell r="AD255">
            <v>0</v>
          </cell>
          <cell r="AE255">
            <v>1</v>
          </cell>
          <cell r="AF255" t="str">
            <v>통3-1-35</v>
          </cell>
          <cell r="AG255">
            <v>0.05</v>
          </cell>
        </row>
        <row r="256">
          <cell r="B256">
            <v>379</v>
          </cell>
          <cell r="C256" t="str">
            <v>내열전선</v>
          </cell>
          <cell r="D256" t="str">
            <v>F-FR-3 2㎟/12C</v>
          </cell>
          <cell r="E256" t="str">
            <v>M</v>
          </cell>
          <cell r="F256">
            <v>863</v>
          </cell>
          <cell r="G256">
            <v>2771</v>
          </cell>
          <cell r="H256">
            <v>944</v>
          </cell>
          <cell r="I256">
            <v>3464</v>
          </cell>
          <cell r="O256">
            <v>2771</v>
          </cell>
          <cell r="P256" t="str">
            <v>저압케이블전공</v>
          </cell>
          <cell r="Q256">
            <v>5.3999999999999999E-2</v>
          </cell>
          <cell r="R256">
            <v>5.3999999999999999E-2</v>
          </cell>
          <cell r="U256">
            <v>0</v>
          </cell>
          <cell r="V256">
            <v>1</v>
          </cell>
          <cell r="W256" t="str">
            <v>전7-10</v>
          </cell>
          <cell r="X256">
            <v>0.05</v>
          </cell>
          <cell r="Y256" t="str">
            <v>통신케이블전공</v>
          </cell>
          <cell r="Z256">
            <v>5.3999999999999999E-2</v>
          </cell>
          <cell r="AA256">
            <v>5.3999999999999999E-2</v>
          </cell>
          <cell r="AD256">
            <v>0</v>
          </cell>
          <cell r="AE256">
            <v>1</v>
          </cell>
          <cell r="AF256" t="str">
            <v>통3-1-35</v>
          </cell>
          <cell r="AG256">
            <v>0.05</v>
          </cell>
        </row>
        <row r="257">
          <cell r="B257">
            <v>380</v>
          </cell>
          <cell r="C257" t="str">
            <v>내열전선</v>
          </cell>
          <cell r="D257" t="str">
            <v>F-FR-3 2㎟/15C</v>
          </cell>
          <cell r="E257" t="str">
            <v>M</v>
          </cell>
          <cell r="F257">
            <v>863</v>
          </cell>
          <cell r="G257">
            <v>3351</v>
          </cell>
          <cell r="H257">
            <v>944</v>
          </cell>
          <cell r="I257">
            <v>4188</v>
          </cell>
          <cell r="O257">
            <v>3351</v>
          </cell>
          <cell r="P257" t="str">
            <v>저압케이블전공</v>
          </cell>
          <cell r="Q257">
            <v>5.8999999999999997E-2</v>
          </cell>
          <cell r="R257">
            <v>5.8999999999999997E-2</v>
          </cell>
          <cell r="U257">
            <v>0</v>
          </cell>
          <cell r="V257">
            <v>1</v>
          </cell>
          <cell r="W257" t="str">
            <v>전7-10</v>
          </cell>
          <cell r="X257">
            <v>0.05</v>
          </cell>
          <cell r="Y257" t="str">
            <v>통신케이블전공</v>
          </cell>
          <cell r="Z257">
            <v>5.8999999999999997E-2</v>
          </cell>
          <cell r="AA257">
            <v>5.8999999999999997E-2</v>
          </cell>
          <cell r="AD257">
            <v>0</v>
          </cell>
          <cell r="AE257">
            <v>1</v>
          </cell>
          <cell r="AF257" t="str">
            <v>통3-1-35</v>
          </cell>
          <cell r="AG257">
            <v>0.05</v>
          </cell>
        </row>
        <row r="258">
          <cell r="B258">
            <v>381</v>
          </cell>
          <cell r="C258" t="str">
            <v>내열전선</v>
          </cell>
          <cell r="D258" t="str">
            <v>F-FR-3 2㎟/20C</v>
          </cell>
          <cell r="E258" t="str">
            <v>M</v>
          </cell>
          <cell r="F258">
            <v>863</v>
          </cell>
          <cell r="G258">
            <v>4151</v>
          </cell>
          <cell r="H258">
            <v>944</v>
          </cell>
          <cell r="I258">
            <v>5187</v>
          </cell>
          <cell r="O258">
            <v>4151</v>
          </cell>
          <cell r="P258" t="str">
            <v>저압케이블전공</v>
          </cell>
          <cell r="Q258">
            <v>7.1999999999999995E-2</v>
          </cell>
          <cell r="R258">
            <v>7.1999999999999995E-2</v>
          </cell>
          <cell r="U258">
            <v>0</v>
          </cell>
          <cell r="V258">
            <v>1</v>
          </cell>
          <cell r="W258" t="str">
            <v>전7-10</v>
          </cell>
          <cell r="X258">
            <v>0.05</v>
          </cell>
          <cell r="Y258" t="str">
            <v>통신케이블전공</v>
          </cell>
          <cell r="Z258">
            <v>7.1999999999999995E-2</v>
          </cell>
          <cell r="AA258">
            <v>7.1999999999999995E-2</v>
          </cell>
          <cell r="AD258">
            <v>0</v>
          </cell>
          <cell r="AE258">
            <v>1</v>
          </cell>
          <cell r="AF258" t="str">
            <v>통3-1-35</v>
          </cell>
          <cell r="AG258">
            <v>0.05</v>
          </cell>
        </row>
        <row r="259">
          <cell r="B259">
            <v>382</v>
          </cell>
          <cell r="C259" t="str">
            <v>내열전선</v>
          </cell>
          <cell r="D259" t="str">
            <v>F-FR-3 2㎟/25C</v>
          </cell>
          <cell r="E259" t="str">
            <v>M</v>
          </cell>
          <cell r="F259">
            <v>863</v>
          </cell>
          <cell r="G259">
            <v>4799</v>
          </cell>
          <cell r="H259">
            <v>944</v>
          </cell>
          <cell r="I259">
            <v>5996</v>
          </cell>
          <cell r="O259">
            <v>4799</v>
          </cell>
          <cell r="P259" t="str">
            <v>저압케이블전공</v>
          </cell>
          <cell r="Q259">
            <v>8.4000000000000005E-2</v>
          </cell>
          <cell r="R259">
            <v>8.4000000000000005E-2</v>
          </cell>
          <cell r="U259">
            <v>0</v>
          </cell>
          <cell r="V259">
            <v>1</v>
          </cell>
          <cell r="W259" t="str">
            <v>전7-10</v>
          </cell>
          <cell r="X259">
            <v>0.05</v>
          </cell>
          <cell r="Y259" t="str">
            <v>통신케이블전공</v>
          </cell>
          <cell r="Z259">
            <v>8.4000000000000005E-2</v>
          </cell>
          <cell r="AA259">
            <v>8.4000000000000005E-2</v>
          </cell>
          <cell r="AD259">
            <v>0</v>
          </cell>
          <cell r="AE259">
            <v>1</v>
          </cell>
          <cell r="AF259" t="str">
            <v>통3-1-35</v>
          </cell>
          <cell r="AG259">
            <v>0.05</v>
          </cell>
        </row>
        <row r="260">
          <cell r="B260">
            <v>383</v>
          </cell>
          <cell r="C260" t="str">
            <v>내열전선</v>
          </cell>
          <cell r="D260" t="str">
            <v>F-FR-3 2㎟/30C</v>
          </cell>
          <cell r="E260" t="str">
            <v>M</v>
          </cell>
          <cell r="F260">
            <v>863</v>
          </cell>
          <cell r="G260">
            <v>5651</v>
          </cell>
          <cell r="H260">
            <v>944</v>
          </cell>
          <cell r="I260">
            <v>6925</v>
          </cell>
          <cell r="O260">
            <v>5651</v>
          </cell>
          <cell r="P260" t="str">
            <v>저압케이블전공</v>
          </cell>
          <cell r="Q260">
            <v>9.8000000000000004E-2</v>
          </cell>
          <cell r="R260">
            <v>9.8000000000000004E-2</v>
          </cell>
          <cell r="U260">
            <v>0</v>
          </cell>
          <cell r="V260">
            <v>1</v>
          </cell>
          <cell r="W260" t="str">
            <v>전7-10</v>
          </cell>
          <cell r="X260">
            <v>0.05</v>
          </cell>
          <cell r="Y260" t="str">
            <v>통신케이블전공</v>
          </cell>
          <cell r="Z260">
            <v>9.8000000000000004E-2</v>
          </cell>
          <cell r="AA260">
            <v>9.8000000000000004E-2</v>
          </cell>
          <cell r="AD260">
            <v>0</v>
          </cell>
          <cell r="AE260">
            <v>1</v>
          </cell>
          <cell r="AF260" t="str">
            <v>통3-1-35</v>
          </cell>
          <cell r="AG260">
            <v>0.05</v>
          </cell>
        </row>
        <row r="261">
          <cell r="B261">
            <v>384</v>
          </cell>
          <cell r="C261" t="str">
            <v>내열전선</v>
          </cell>
          <cell r="D261" t="str">
            <v>F-FR-3 2㎟/40C</v>
          </cell>
          <cell r="E261" t="str">
            <v>M</v>
          </cell>
          <cell r="F261">
            <v>863</v>
          </cell>
          <cell r="G261">
            <v>7192</v>
          </cell>
          <cell r="H261">
            <v>944</v>
          </cell>
          <cell r="I261">
            <v>8987</v>
          </cell>
          <cell r="O261">
            <v>7192</v>
          </cell>
          <cell r="P261" t="str">
            <v>저압케이블전공</v>
          </cell>
          <cell r="Q261">
            <v>0.112</v>
          </cell>
          <cell r="R261">
            <v>0.112</v>
          </cell>
          <cell r="U261">
            <v>0</v>
          </cell>
          <cell r="V261">
            <v>1</v>
          </cell>
          <cell r="W261" t="str">
            <v>전7-10</v>
          </cell>
          <cell r="X261">
            <v>0.05</v>
          </cell>
          <cell r="Y261" t="str">
            <v>통신케이블전공</v>
          </cell>
          <cell r="Z261">
            <v>0.112</v>
          </cell>
          <cell r="AA261">
            <v>0.112</v>
          </cell>
          <cell r="AD261">
            <v>0</v>
          </cell>
          <cell r="AE261">
            <v>1</v>
          </cell>
          <cell r="AF261" t="str">
            <v>통3-1-35</v>
          </cell>
          <cell r="AG261">
            <v>0.05</v>
          </cell>
        </row>
        <row r="262">
          <cell r="B262">
            <v>385</v>
          </cell>
          <cell r="C262" t="str">
            <v>내열전선</v>
          </cell>
          <cell r="D262" t="str">
            <v>F-FR-3 2㎟/50C</v>
          </cell>
          <cell r="E262" t="str">
            <v>M</v>
          </cell>
          <cell r="F262">
            <v>863</v>
          </cell>
          <cell r="G262">
            <v>8775</v>
          </cell>
          <cell r="H262">
            <v>944</v>
          </cell>
          <cell r="I262">
            <v>10968</v>
          </cell>
          <cell r="O262">
            <v>8775</v>
          </cell>
          <cell r="P262" t="str">
            <v>저압케이블전공</v>
          </cell>
          <cell r="Q262">
            <v>0.112</v>
          </cell>
          <cell r="R262">
            <v>0.112</v>
          </cell>
          <cell r="U262">
            <v>0</v>
          </cell>
          <cell r="V262">
            <v>1</v>
          </cell>
          <cell r="W262" t="str">
            <v>전7-10</v>
          </cell>
          <cell r="X262">
            <v>0.05</v>
          </cell>
          <cell r="Y262" t="str">
            <v>통신케이블전공</v>
          </cell>
          <cell r="Z262">
            <v>0.112</v>
          </cell>
          <cell r="AA262">
            <v>0.112</v>
          </cell>
          <cell r="AD262">
            <v>0</v>
          </cell>
          <cell r="AE262">
            <v>1</v>
          </cell>
          <cell r="AF262" t="str">
            <v>통3-1-35</v>
          </cell>
          <cell r="AG262">
            <v>0.05</v>
          </cell>
        </row>
        <row r="263">
          <cell r="B263">
            <v>391</v>
          </cell>
          <cell r="C263" t="str">
            <v>내열전선</v>
          </cell>
          <cell r="D263" t="str">
            <v>F-FR-3 1.6mm/2C</v>
          </cell>
          <cell r="E263" t="str">
            <v>M</v>
          </cell>
          <cell r="F263">
            <v>863</v>
          </cell>
          <cell r="G263">
            <v>810</v>
          </cell>
          <cell r="H263">
            <v>944</v>
          </cell>
          <cell r="I263">
            <v>1014</v>
          </cell>
          <cell r="O263">
            <v>810</v>
          </cell>
          <cell r="P263" t="str">
            <v>저압케이블전공</v>
          </cell>
          <cell r="Q263">
            <v>1.4E-2</v>
          </cell>
          <cell r="R263">
            <v>1.4E-2</v>
          </cell>
          <cell r="U263">
            <v>0</v>
          </cell>
          <cell r="V263">
            <v>1</v>
          </cell>
          <cell r="W263" t="str">
            <v>전7-10</v>
          </cell>
          <cell r="X263">
            <v>0.05</v>
          </cell>
          <cell r="Y263" t="str">
            <v>통신케이블전공</v>
          </cell>
          <cell r="Z263">
            <v>1.4E-2</v>
          </cell>
          <cell r="AA263">
            <v>1.4E-2</v>
          </cell>
          <cell r="AD263">
            <v>0</v>
          </cell>
          <cell r="AE263">
            <v>1</v>
          </cell>
          <cell r="AF263" t="str">
            <v>통3-1-35</v>
          </cell>
          <cell r="AG263">
            <v>0.05</v>
          </cell>
        </row>
        <row r="264">
          <cell r="B264">
            <v>392</v>
          </cell>
          <cell r="C264" t="str">
            <v>내열전선</v>
          </cell>
          <cell r="D264" t="str">
            <v>F-FR-3 1.6mm/3C</v>
          </cell>
          <cell r="E264" t="str">
            <v>M</v>
          </cell>
          <cell r="F264">
            <v>863</v>
          </cell>
          <cell r="G264">
            <v>973</v>
          </cell>
          <cell r="H264">
            <v>944</v>
          </cell>
          <cell r="I264">
            <v>1215</v>
          </cell>
          <cell r="O264">
            <v>973</v>
          </cell>
          <cell r="P264" t="str">
            <v>저압케이블전공</v>
          </cell>
          <cell r="Q264">
            <v>1.9E-2</v>
          </cell>
          <cell r="R264">
            <v>1.9E-2</v>
          </cell>
          <cell r="U264">
            <v>0</v>
          </cell>
          <cell r="V264">
            <v>1</v>
          </cell>
          <cell r="W264" t="str">
            <v>전7-10</v>
          </cell>
          <cell r="X264">
            <v>0.05</v>
          </cell>
          <cell r="Y264" t="str">
            <v>통신케이블전공</v>
          </cell>
          <cell r="Z264">
            <v>1.9E-2</v>
          </cell>
          <cell r="AA264">
            <v>1.9E-2</v>
          </cell>
          <cell r="AD264">
            <v>0</v>
          </cell>
          <cell r="AE264">
            <v>1</v>
          </cell>
          <cell r="AF264" t="str">
            <v>통3-1-35</v>
          </cell>
          <cell r="AG264">
            <v>0.05</v>
          </cell>
        </row>
        <row r="265">
          <cell r="B265">
            <v>393</v>
          </cell>
          <cell r="C265" t="str">
            <v>내열전선</v>
          </cell>
          <cell r="D265" t="str">
            <v>F-FR-3 1.6mm/4C</v>
          </cell>
          <cell r="E265" t="str">
            <v>M</v>
          </cell>
          <cell r="F265">
            <v>863</v>
          </cell>
          <cell r="G265">
            <v>1179</v>
          </cell>
          <cell r="H265">
            <v>944</v>
          </cell>
          <cell r="I265">
            <v>1473</v>
          </cell>
          <cell r="O265">
            <v>1179</v>
          </cell>
          <cell r="P265" t="str">
            <v>저압케이블전공</v>
          </cell>
          <cell r="Q265">
            <v>2.5999999999999999E-2</v>
          </cell>
          <cell r="R265">
            <v>2.5999999999999999E-2</v>
          </cell>
          <cell r="U265">
            <v>0</v>
          </cell>
          <cell r="V265">
            <v>1</v>
          </cell>
          <cell r="W265" t="str">
            <v>전7-10</v>
          </cell>
          <cell r="X265">
            <v>0.05</v>
          </cell>
          <cell r="Y265" t="str">
            <v>통신케이블전공</v>
          </cell>
          <cell r="Z265">
            <v>2.5999999999999999E-2</v>
          </cell>
          <cell r="AA265">
            <v>2.5999999999999999E-2</v>
          </cell>
          <cell r="AD265">
            <v>0</v>
          </cell>
          <cell r="AE265">
            <v>1</v>
          </cell>
          <cell r="AF265" t="str">
            <v>통3-1-35</v>
          </cell>
          <cell r="AG265">
            <v>0.05</v>
          </cell>
        </row>
        <row r="266">
          <cell r="B266">
            <v>394</v>
          </cell>
          <cell r="C266" t="str">
            <v>내열전선</v>
          </cell>
          <cell r="D266" t="str">
            <v>F-FR-3 1.6mm/5C</v>
          </cell>
          <cell r="E266" t="str">
            <v>M</v>
          </cell>
          <cell r="F266">
            <v>863</v>
          </cell>
          <cell r="G266">
            <v>1360</v>
          </cell>
          <cell r="H266">
            <v>944</v>
          </cell>
          <cell r="I266">
            <v>1701</v>
          </cell>
          <cell r="O266">
            <v>1360</v>
          </cell>
          <cell r="P266" t="str">
            <v>저압케이블전공</v>
          </cell>
          <cell r="Q266">
            <v>3.2000000000000001E-2</v>
          </cell>
          <cell r="R266">
            <v>3.2000000000000001E-2</v>
          </cell>
          <cell r="U266">
            <v>0</v>
          </cell>
          <cell r="V266">
            <v>1</v>
          </cell>
          <cell r="W266" t="str">
            <v>전7-10</v>
          </cell>
          <cell r="X266">
            <v>0.05</v>
          </cell>
          <cell r="Y266" t="str">
            <v>통신케이블전공</v>
          </cell>
          <cell r="Z266">
            <v>3.2000000000000001E-2</v>
          </cell>
          <cell r="AA266">
            <v>3.2000000000000001E-2</v>
          </cell>
          <cell r="AD266">
            <v>0</v>
          </cell>
          <cell r="AE266">
            <v>1</v>
          </cell>
          <cell r="AF266" t="str">
            <v>통3-1-35</v>
          </cell>
          <cell r="AG266">
            <v>0.05</v>
          </cell>
        </row>
        <row r="267">
          <cell r="B267">
            <v>395</v>
          </cell>
          <cell r="C267" t="str">
            <v>내열전선</v>
          </cell>
          <cell r="D267" t="str">
            <v>F-FR-3 1.6mm/6C</v>
          </cell>
          <cell r="E267" t="str">
            <v>M</v>
          </cell>
          <cell r="F267">
            <v>863</v>
          </cell>
          <cell r="G267">
            <v>1544</v>
          </cell>
          <cell r="H267">
            <v>944</v>
          </cell>
          <cell r="I267">
            <v>1929</v>
          </cell>
          <cell r="O267">
            <v>1544</v>
          </cell>
          <cell r="P267" t="str">
            <v>저압케이블전공</v>
          </cell>
          <cell r="Q267">
            <v>3.5000000000000003E-2</v>
          </cell>
          <cell r="R267">
            <v>3.5000000000000003E-2</v>
          </cell>
          <cell r="U267">
            <v>0</v>
          </cell>
          <cell r="V267">
            <v>1</v>
          </cell>
          <cell r="W267" t="str">
            <v>전7-10</v>
          </cell>
          <cell r="X267">
            <v>0.05</v>
          </cell>
          <cell r="Y267" t="str">
            <v>통신케이블전공</v>
          </cell>
          <cell r="Z267">
            <v>3.5000000000000003E-2</v>
          </cell>
          <cell r="AA267">
            <v>3.5000000000000003E-2</v>
          </cell>
          <cell r="AD267">
            <v>0</v>
          </cell>
          <cell r="AE267">
            <v>1</v>
          </cell>
          <cell r="AF267" t="str">
            <v>통3-1-35</v>
          </cell>
          <cell r="AG267">
            <v>0.05</v>
          </cell>
        </row>
        <row r="268">
          <cell r="B268">
            <v>396</v>
          </cell>
          <cell r="C268" t="str">
            <v>내열전선</v>
          </cell>
          <cell r="D268" t="str">
            <v>F-FR-3 1.6mm/7C</v>
          </cell>
          <cell r="E268" t="str">
            <v>M</v>
          </cell>
          <cell r="F268">
            <v>863</v>
          </cell>
          <cell r="G268">
            <v>1682</v>
          </cell>
          <cell r="H268">
            <v>944</v>
          </cell>
          <cell r="I268">
            <v>2100</v>
          </cell>
          <cell r="O268">
            <v>1682</v>
          </cell>
          <cell r="P268" t="str">
            <v>저압케이블전공</v>
          </cell>
          <cell r="Q268">
            <v>3.9E-2</v>
          </cell>
          <cell r="R268">
            <v>3.9E-2</v>
          </cell>
          <cell r="U268">
            <v>0</v>
          </cell>
          <cell r="V268">
            <v>1</v>
          </cell>
          <cell r="W268" t="str">
            <v>전7-10</v>
          </cell>
          <cell r="X268">
            <v>0.05</v>
          </cell>
          <cell r="Y268" t="str">
            <v>통신케이블전공</v>
          </cell>
          <cell r="Z268">
            <v>3.9E-2</v>
          </cell>
          <cell r="AA268">
            <v>3.9E-2</v>
          </cell>
          <cell r="AD268">
            <v>0</v>
          </cell>
          <cell r="AE268">
            <v>1</v>
          </cell>
          <cell r="AF268" t="str">
            <v>통3-1-35</v>
          </cell>
          <cell r="AG268">
            <v>0.05</v>
          </cell>
        </row>
        <row r="269">
          <cell r="B269">
            <v>397</v>
          </cell>
          <cell r="C269" t="str">
            <v>내열전선</v>
          </cell>
          <cell r="D269" t="str">
            <v>F-FR-3 1.6mm/8C</v>
          </cell>
          <cell r="E269" t="str">
            <v>M</v>
          </cell>
          <cell r="F269">
            <v>863</v>
          </cell>
          <cell r="G269">
            <v>1868</v>
          </cell>
          <cell r="H269">
            <v>944</v>
          </cell>
          <cell r="I269">
            <v>2333</v>
          </cell>
          <cell r="O269">
            <v>1868</v>
          </cell>
          <cell r="P269" t="str">
            <v>저압케이블전공</v>
          </cell>
          <cell r="Q269">
            <v>4.2000000000000003E-2</v>
          </cell>
          <cell r="R269">
            <v>4.2000000000000003E-2</v>
          </cell>
          <cell r="U269">
            <v>0</v>
          </cell>
          <cell r="V269">
            <v>1</v>
          </cell>
          <cell r="W269" t="str">
            <v>전7-10</v>
          </cell>
          <cell r="X269">
            <v>0.05</v>
          </cell>
          <cell r="Y269" t="str">
            <v>통신케이블전공</v>
          </cell>
          <cell r="Z269">
            <v>4.2000000000000003E-2</v>
          </cell>
          <cell r="AA269">
            <v>4.2000000000000003E-2</v>
          </cell>
          <cell r="AD269">
            <v>0</v>
          </cell>
          <cell r="AE269">
            <v>1</v>
          </cell>
          <cell r="AF269" t="str">
            <v>통3-1-35</v>
          </cell>
          <cell r="AG269">
            <v>0.05</v>
          </cell>
        </row>
        <row r="270">
          <cell r="B270">
            <v>398</v>
          </cell>
          <cell r="C270" t="str">
            <v>내열전선</v>
          </cell>
          <cell r="D270" t="str">
            <v>F-FR-3 1.6mm/10C</v>
          </cell>
          <cell r="E270" t="str">
            <v>M</v>
          </cell>
          <cell r="F270">
            <v>863</v>
          </cell>
          <cell r="G270">
            <v>2270</v>
          </cell>
          <cell r="H270">
            <v>944</v>
          </cell>
          <cell r="I270">
            <v>2837</v>
          </cell>
          <cell r="O270">
            <v>2270</v>
          </cell>
          <cell r="P270" t="str">
            <v>저압케이블전공</v>
          </cell>
          <cell r="Q270">
            <v>4.8000000000000001E-2</v>
          </cell>
          <cell r="R270">
            <v>4.8000000000000001E-2</v>
          </cell>
          <cell r="U270">
            <v>0</v>
          </cell>
          <cell r="V270">
            <v>1</v>
          </cell>
          <cell r="W270" t="str">
            <v>전7-10</v>
          </cell>
          <cell r="X270">
            <v>0.05</v>
          </cell>
          <cell r="Y270" t="str">
            <v>통신케이블전공</v>
          </cell>
          <cell r="Z270">
            <v>4.8000000000000001E-2</v>
          </cell>
          <cell r="AA270">
            <v>4.8000000000000001E-2</v>
          </cell>
          <cell r="AD270">
            <v>0</v>
          </cell>
          <cell r="AE270">
            <v>1</v>
          </cell>
          <cell r="AF270" t="str">
            <v>통3-1-35</v>
          </cell>
          <cell r="AG270">
            <v>0.05</v>
          </cell>
        </row>
        <row r="271">
          <cell r="B271">
            <v>399</v>
          </cell>
          <cell r="C271" t="str">
            <v>내열전선</v>
          </cell>
          <cell r="D271" t="str">
            <v>F-FR-3 1.6mm/12C</v>
          </cell>
          <cell r="E271" t="str">
            <v>M</v>
          </cell>
          <cell r="F271">
            <v>863</v>
          </cell>
          <cell r="G271">
            <v>2520</v>
          </cell>
          <cell r="H271">
            <v>944</v>
          </cell>
          <cell r="I271">
            <v>3150</v>
          </cell>
          <cell r="O271">
            <v>2520</v>
          </cell>
          <cell r="P271" t="str">
            <v>저압케이블전공</v>
          </cell>
          <cell r="Q271">
            <v>5.3999999999999999E-2</v>
          </cell>
          <cell r="R271">
            <v>5.3999999999999999E-2</v>
          </cell>
          <cell r="U271">
            <v>0</v>
          </cell>
          <cell r="V271">
            <v>1</v>
          </cell>
          <cell r="W271" t="str">
            <v>전7-10</v>
          </cell>
          <cell r="X271">
            <v>0.05</v>
          </cell>
          <cell r="Y271" t="str">
            <v>통신케이블전공</v>
          </cell>
          <cell r="Z271">
            <v>5.3999999999999999E-2</v>
          </cell>
          <cell r="AA271">
            <v>5.3999999999999999E-2</v>
          </cell>
          <cell r="AD271">
            <v>0</v>
          </cell>
          <cell r="AE271">
            <v>1</v>
          </cell>
          <cell r="AF271" t="str">
            <v>통3-1-35</v>
          </cell>
          <cell r="AG271">
            <v>0.05</v>
          </cell>
        </row>
        <row r="272">
          <cell r="B272">
            <v>400</v>
          </cell>
          <cell r="C272" t="str">
            <v>내열전선</v>
          </cell>
          <cell r="D272" t="str">
            <v>F-FR-3 1.6mm/15C</v>
          </cell>
          <cell r="E272" t="str">
            <v>M</v>
          </cell>
          <cell r="F272">
            <v>863</v>
          </cell>
          <cell r="G272">
            <v>2966</v>
          </cell>
          <cell r="H272">
            <v>944</v>
          </cell>
          <cell r="I272">
            <v>3707</v>
          </cell>
          <cell r="O272">
            <v>2966</v>
          </cell>
          <cell r="P272" t="str">
            <v>저압케이블전공</v>
          </cell>
          <cell r="Q272">
            <v>5.8999999999999997E-2</v>
          </cell>
          <cell r="R272">
            <v>5.8999999999999997E-2</v>
          </cell>
          <cell r="U272">
            <v>0</v>
          </cell>
          <cell r="V272">
            <v>1</v>
          </cell>
          <cell r="W272" t="str">
            <v>전7-10</v>
          </cell>
          <cell r="X272">
            <v>0.05</v>
          </cell>
          <cell r="Y272" t="str">
            <v>통신케이블전공</v>
          </cell>
          <cell r="Z272">
            <v>5.8999999999999997E-2</v>
          </cell>
          <cell r="AA272">
            <v>5.8999999999999997E-2</v>
          </cell>
          <cell r="AD272">
            <v>0</v>
          </cell>
          <cell r="AE272">
            <v>1</v>
          </cell>
          <cell r="AF272" t="str">
            <v>통3-1-35</v>
          </cell>
          <cell r="AG272">
            <v>0.05</v>
          </cell>
        </row>
        <row r="273">
          <cell r="B273">
            <v>401</v>
          </cell>
          <cell r="C273" t="str">
            <v>내열전선</v>
          </cell>
          <cell r="D273" t="str">
            <v>F-FR-3 1.6mm/20C</v>
          </cell>
          <cell r="E273" t="str">
            <v>M</v>
          </cell>
          <cell r="F273">
            <v>863</v>
          </cell>
          <cell r="G273">
            <v>3909</v>
          </cell>
          <cell r="H273">
            <v>944</v>
          </cell>
          <cell r="I273">
            <v>4790</v>
          </cell>
          <cell r="O273">
            <v>3909</v>
          </cell>
          <cell r="P273" t="str">
            <v>저압케이블전공</v>
          </cell>
          <cell r="Q273">
            <v>7.1999999999999995E-2</v>
          </cell>
          <cell r="R273">
            <v>7.1999999999999995E-2</v>
          </cell>
          <cell r="U273">
            <v>0</v>
          </cell>
          <cell r="V273">
            <v>1</v>
          </cell>
          <cell r="W273" t="str">
            <v>전7-10</v>
          </cell>
          <cell r="X273">
            <v>0.05</v>
          </cell>
          <cell r="Y273" t="str">
            <v>통신케이블전공</v>
          </cell>
          <cell r="Z273">
            <v>7.1999999999999995E-2</v>
          </cell>
          <cell r="AA273">
            <v>7.1999999999999995E-2</v>
          </cell>
          <cell r="AD273">
            <v>0</v>
          </cell>
          <cell r="AE273">
            <v>1</v>
          </cell>
          <cell r="AF273" t="str">
            <v>통3-1-35</v>
          </cell>
          <cell r="AG273">
            <v>0.05</v>
          </cell>
        </row>
        <row r="274">
          <cell r="B274">
            <v>402</v>
          </cell>
          <cell r="C274" t="str">
            <v>내열전선</v>
          </cell>
          <cell r="D274" t="str">
            <v>F-FR-3 1.6mm/25C</v>
          </cell>
          <cell r="E274" t="str">
            <v>M</v>
          </cell>
          <cell r="F274">
            <v>863</v>
          </cell>
          <cell r="G274">
            <v>4321</v>
          </cell>
          <cell r="H274">
            <v>944</v>
          </cell>
          <cell r="I274">
            <v>5399</v>
          </cell>
          <cell r="O274">
            <v>4321</v>
          </cell>
          <cell r="P274" t="str">
            <v>저압케이블전공</v>
          </cell>
          <cell r="Q274">
            <v>8.4000000000000005E-2</v>
          </cell>
          <cell r="R274">
            <v>8.4000000000000005E-2</v>
          </cell>
          <cell r="U274">
            <v>0</v>
          </cell>
          <cell r="V274">
            <v>1</v>
          </cell>
          <cell r="W274" t="str">
            <v>전7-10</v>
          </cell>
          <cell r="X274">
            <v>0.05</v>
          </cell>
          <cell r="Y274" t="str">
            <v>통신케이블전공</v>
          </cell>
          <cell r="Z274">
            <v>8.4000000000000005E-2</v>
          </cell>
          <cell r="AA274">
            <v>8.4000000000000005E-2</v>
          </cell>
          <cell r="AD274">
            <v>0</v>
          </cell>
          <cell r="AE274">
            <v>1</v>
          </cell>
          <cell r="AF274" t="str">
            <v>통3-1-35</v>
          </cell>
          <cell r="AG274">
            <v>0.05</v>
          </cell>
        </row>
        <row r="275">
          <cell r="B275">
            <v>403</v>
          </cell>
          <cell r="C275" t="str">
            <v>내열전선</v>
          </cell>
          <cell r="D275" t="str">
            <v>F-FR-3 1.6mm/30C</v>
          </cell>
          <cell r="E275" t="str">
            <v>M</v>
          </cell>
          <cell r="F275">
            <v>863</v>
          </cell>
          <cell r="G275">
            <v>5465</v>
          </cell>
          <cell r="H275">
            <v>944</v>
          </cell>
          <cell r="I275">
            <v>6567</v>
          </cell>
          <cell r="O275">
            <v>5465</v>
          </cell>
          <cell r="P275" t="str">
            <v>저압케이블전공</v>
          </cell>
          <cell r="Q275">
            <v>9.8000000000000004E-2</v>
          </cell>
          <cell r="R275">
            <v>9.8000000000000004E-2</v>
          </cell>
          <cell r="U275">
            <v>0</v>
          </cell>
          <cell r="V275">
            <v>1</v>
          </cell>
          <cell r="W275" t="str">
            <v>전7-10</v>
          </cell>
          <cell r="X275">
            <v>0.05</v>
          </cell>
          <cell r="Y275" t="str">
            <v>통신케이블전공</v>
          </cell>
          <cell r="Z275">
            <v>9.8000000000000004E-2</v>
          </cell>
          <cell r="AA275">
            <v>9.8000000000000004E-2</v>
          </cell>
          <cell r="AD275">
            <v>0</v>
          </cell>
          <cell r="AE275">
            <v>1</v>
          </cell>
          <cell r="AF275" t="str">
            <v>통3-1-35</v>
          </cell>
          <cell r="AG275">
            <v>0.05</v>
          </cell>
        </row>
        <row r="276">
          <cell r="B276">
            <v>404</v>
          </cell>
          <cell r="C276" t="str">
            <v>내열전선</v>
          </cell>
          <cell r="D276" t="str">
            <v>F-FR-3 1.6mm/40C</v>
          </cell>
          <cell r="E276" t="str">
            <v>M</v>
          </cell>
          <cell r="F276">
            <v>863</v>
          </cell>
          <cell r="G276">
            <v>6821</v>
          </cell>
          <cell r="H276">
            <v>944</v>
          </cell>
          <cell r="I276">
            <v>8198</v>
          </cell>
          <cell r="O276">
            <v>6821</v>
          </cell>
          <cell r="P276" t="str">
            <v>저압케이블전공</v>
          </cell>
          <cell r="Q276">
            <v>0.112</v>
          </cell>
          <cell r="R276">
            <v>0.112</v>
          </cell>
          <cell r="U276">
            <v>0</v>
          </cell>
          <cell r="V276">
            <v>1</v>
          </cell>
          <cell r="W276" t="str">
            <v>전7-10</v>
          </cell>
          <cell r="X276">
            <v>0.05</v>
          </cell>
          <cell r="Y276" t="str">
            <v>통신케이블전공</v>
          </cell>
          <cell r="Z276">
            <v>0.112</v>
          </cell>
          <cell r="AA276">
            <v>0.112</v>
          </cell>
          <cell r="AD276">
            <v>0</v>
          </cell>
          <cell r="AE276">
            <v>1</v>
          </cell>
          <cell r="AF276" t="str">
            <v>통3-1-35</v>
          </cell>
          <cell r="AG276">
            <v>0.05</v>
          </cell>
        </row>
        <row r="277">
          <cell r="B277">
            <v>405</v>
          </cell>
          <cell r="C277" t="str">
            <v>내열전선</v>
          </cell>
          <cell r="D277" t="str">
            <v>F-FR-3 1.6mm/50C</v>
          </cell>
          <cell r="E277" t="str">
            <v>M</v>
          </cell>
          <cell r="F277">
            <v>863</v>
          </cell>
          <cell r="G277">
            <v>8421</v>
          </cell>
          <cell r="H277">
            <v>944</v>
          </cell>
          <cell r="I277">
            <v>10525</v>
          </cell>
          <cell r="O277">
            <v>8421</v>
          </cell>
          <cell r="P277" t="str">
            <v>저압케이블전공</v>
          </cell>
          <cell r="Q277">
            <v>0.112</v>
          </cell>
          <cell r="R277">
            <v>0.112</v>
          </cell>
          <cell r="U277">
            <v>0</v>
          </cell>
          <cell r="V277">
            <v>1</v>
          </cell>
          <cell r="W277" t="str">
            <v>전7-10</v>
          </cell>
          <cell r="X277">
            <v>0.05</v>
          </cell>
          <cell r="Y277" t="str">
            <v>통신케이블전공</v>
          </cell>
          <cell r="Z277">
            <v>0.112</v>
          </cell>
          <cell r="AA277">
            <v>0.112</v>
          </cell>
          <cell r="AD277">
            <v>0</v>
          </cell>
          <cell r="AE277">
            <v>1</v>
          </cell>
          <cell r="AF277" t="str">
            <v>통3-1-35</v>
          </cell>
          <cell r="AG277">
            <v>0.05</v>
          </cell>
        </row>
        <row r="278">
          <cell r="B278">
            <v>411</v>
          </cell>
          <cell r="C278" t="str">
            <v>TIV 전선</v>
          </cell>
          <cell r="D278" t="str">
            <v>0.8mm/2C</v>
          </cell>
          <cell r="E278" t="str">
            <v>M</v>
          </cell>
          <cell r="F278">
            <v>864</v>
          </cell>
          <cell r="G278">
            <v>71</v>
          </cell>
          <cell r="H278">
            <v>946</v>
          </cell>
          <cell r="I278">
            <v>66</v>
          </cell>
          <cell r="O278">
            <v>66</v>
          </cell>
          <cell r="P278" t="str">
            <v>내선전공</v>
          </cell>
          <cell r="Q278">
            <v>1.4999999999999999E-2</v>
          </cell>
          <cell r="R278">
            <v>1.4999999999999999E-2</v>
          </cell>
          <cell r="U278">
            <v>0</v>
          </cell>
          <cell r="V278">
            <v>1</v>
          </cell>
          <cell r="W278" t="str">
            <v>통3-1-33</v>
          </cell>
          <cell r="X278">
            <v>0.1</v>
          </cell>
          <cell r="Y278" t="str">
            <v>통신내선공</v>
          </cell>
          <cell r="Z278">
            <v>1.4999999999999999E-2</v>
          </cell>
          <cell r="AA278">
            <v>1.4999999999999999E-2</v>
          </cell>
          <cell r="AD278">
            <v>0</v>
          </cell>
          <cell r="AE278">
            <v>1</v>
          </cell>
          <cell r="AF278" t="str">
            <v>통3-1-33</v>
          </cell>
          <cell r="AG278">
            <v>0.1</v>
          </cell>
        </row>
        <row r="279">
          <cell r="B279">
            <v>421</v>
          </cell>
          <cell r="C279" t="str">
            <v>UTP 케이블</v>
          </cell>
          <cell r="D279" t="str">
            <v>CAT.5 4P</v>
          </cell>
          <cell r="E279" t="str">
            <v>M</v>
          </cell>
          <cell r="F279">
            <v>867</v>
          </cell>
          <cell r="G279">
            <v>200</v>
          </cell>
          <cell r="H279">
            <v>944</v>
          </cell>
          <cell r="I279">
            <v>204</v>
          </cell>
          <cell r="O279">
            <v>200</v>
          </cell>
          <cell r="P279">
            <v>0</v>
          </cell>
          <cell r="Q279">
            <v>0</v>
          </cell>
          <cell r="R279">
            <v>0</v>
          </cell>
          <cell r="U279">
            <v>0</v>
          </cell>
          <cell r="V279">
            <v>1</v>
          </cell>
          <cell r="W279">
            <v>0</v>
          </cell>
          <cell r="X279">
            <v>0.05</v>
          </cell>
          <cell r="Y279" t="str">
            <v>통신내선공</v>
          </cell>
          <cell r="Z279">
            <v>1.4999999999999999E-2</v>
          </cell>
          <cell r="AA279">
            <v>1.4999999999999999E-2</v>
          </cell>
          <cell r="AD279">
            <v>0</v>
          </cell>
          <cell r="AE279">
            <v>1</v>
          </cell>
          <cell r="AF279" t="str">
            <v>통8-1-1</v>
          </cell>
          <cell r="AG279">
            <v>0.05</v>
          </cell>
        </row>
        <row r="280">
          <cell r="B280">
            <v>42111</v>
          </cell>
          <cell r="C280" t="str">
            <v>UTP 케이블</v>
          </cell>
          <cell r="D280" t="str">
            <v>CAT.5E 4P</v>
          </cell>
          <cell r="E280" t="str">
            <v>M</v>
          </cell>
          <cell r="F280">
            <v>867</v>
          </cell>
          <cell r="G280">
            <v>220</v>
          </cell>
          <cell r="H280">
            <v>944</v>
          </cell>
          <cell r="I280">
            <v>223</v>
          </cell>
          <cell r="O280">
            <v>220</v>
          </cell>
          <cell r="P280">
            <v>0</v>
          </cell>
          <cell r="Q280">
            <v>0</v>
          </cell>
          <cell r="R280">
            <v>0</v>
          </cell>
          <cell r="U280">
            <v>0</v>
          </cell>
          <cell r="V280">
            <v>1</v>
          </cell>
          <cell r="W280">
            <v>0</v>
          </cell>
          <cell r="X280">
            <v>0.05</v>
          </cell>
          <cell r="Y280" t="str">
            <v>통신내선공</v>
          </cell>
          <cell r="Z280">
            <v>1.4999999999999999E-2</v>
          </cell>
          <cell r="AA280">
            <v>1.4999999999999999E-2</v>
          </cell>
          <cell r="AD280">
            <v>0</v>
          </cell>
          <cell r="AE280">
            <v>1</v>
          </cell>
          <cell r="AF280" t="str">
            <v>통8-1-1</v>
          </cell>
          <cell r="AG280">
            <v>0.05</v>
          </cell>
        </row>
        <row r="281">
          <cell r="B281">
            <v>422</v>
          </cell>
          <cell r="C281" t="str">
            <v>UTP 케이블</v>
          </cell>
          <cell r="D281" t="str">
            <v>CAT.5 25P</v>
          </cell>
          <cell r="E281" t="str">
            <v>M</v>
          </cell>
          <cell r="F281">
            <v>867</v>
          </cell>
          <cell r="G281">
            <v>2000</v>
          </cell>
          <cell r="H281">
            <v>944</v>
          </cell>
          <cell r="I281">
            <v>1855</v>
          </cell>
          <cell r="O281">
            <v>1855</v>
          </cell>
          <cell r="R281">
            <v>0</v>
          </cell>
          <cell r="U281">
            <v>0</v>
          </cell>
          <cell r="V281">
            <v>1</v>
          </cell>
          <cell r="X281">
            <v>0.05</v>
          </cell>
          <cell r="Y281" t="str">
            <v>통신케이블전공</v>
          </cell>
          <cell r="Z281">
            <v>2.3E-2</v>
          </cell>
          <cell r="AA281">
            <v>2.3E-2</v>
          </cell>
          <cell r="AD281">
            <v>0</v>
          </cell>
          <cell r="AE281">
            <v>1</v>
          </cell>
          <cell r="AF281" t="str">
            <v>통8-1-1</v>
          </cell>
          <cell r="AG281">
            <v>0.05</v>
          </cell>
        </row>
        <row r="282">
          <cell r="B282">
            <v>42211</v>
          </cell>
          <cell r="C282" t="str">
            <v>UTP 케이블</v>
          </cell>
          <cell r="D282" t="str">
            <v>CAT.5E 25P</v>
          </cell>
          <cell r="E282" t="str">
            <v>M</v>
          </cell>
          <cell r="F282">
            <v>867</v>
          </cell>
          <cell r="G282">
            <v>2500</v>
          </cell>
          <cell r="H282">
            <v>945</v>
          </cell>
          <cell r="I282">
            <v>3500</v>
          </cell>
          <cell r="O282">
            <v>2500</v>
          </cell>
          <cell r="R282">
            <v>0</v>
          </cell>
          <cell r="U282">
            <v>0</v>
          </cell>
          <cell r="V282">
            <v>1</v>
          </cell>
          <cell r="X282">
            <v>0.05</v>
          </cell>
          <cell r="Y282" t="str">
            <v>통신케이블전공</v>
          </cell>
          <cell r="Z282">
            <v>2.3E-2</v>
          </cell>
          <cell r="AA282">
            <v>2.3E-2</v>
          </cell>
          <cell r="AD282">
            <v>0</v>
          </cell>
          <cell r="AE282">
            <v>1</v>
          </cell>
          <cell r="AF282" t="str">
            <v>통8-1-1</v>
          </cell>
          <cell r="AG282">
            <v>0.05</v>
          </cell>
        </row>
        <row r="283">
          <cell r="B283">
            <v>423</v>
          </cell>
          <cell r="C283" t="str">
            <v>UTP 케이블</v>
          </cell>
          <cell r="D283" t="str">
            <v>CAT.3 4P</v>
          </cell>
          <cell r="E283" t="str">
            <v>M</v>
          </cell>
          <cell r="H283">
            <v>944</v>
          </cell>
          <cell r="I283">
            <v>173</v>
          </cell>
          <cell r="O283">
            <v>173</v>
          </cell>
          <cell r="R283">
            <v>0</v>
          </cell>
          <cell r="U283">
            <v>0</v>
          </cell>
          <cell r="V283">
            <v>1</v>
          </cell>
          <cell r="X283">
            <v>0.05</v>
          </cell>
          <cell r="Y283" t="str">
            <v>통신내선공</v>
          </cell>
          <cell r="Z283">
            <v>1.4999999999999999E-2</v>
          </cell>
          <cell r="AA283">
            <v>1.4999999999999999E-2</v>
          </cell>
          <cell r="AD283">
            <v>0</v>
          </cell>
          <cell r="AE283">
            <v>1</v>
          </cell>
          <cell r="AF283" t="str">
            <v>통8-1-1</v>
          </cell>
          <cell r="AG283">
            <v>0.05</v>
          </cell>
        </row>
        <row r="284">
          <cell r="B284">
            <v>424</v>
          </cell>
          <cell r="C284" t="str">
            <v>UTP 케이블</v>
          </cell>
          <cell r="D284" t="str">
            <v>CAT.3 25P</v>
          </cell>
          <cell r="E284" t="str">
            <v>M</v>
          </cell>
          <cell r="F284">
            <v>867</v>
          </cell>
          <cell r="G284">
            <v>1100</v>
          </cell>
          <cell r="H284">
            <v>944</v>
          </cell>
          <cell r="I284">
            <v>1397</v>
          </cell>
          <cell r="O284">
            <v>1100</v>
          </cell>
          <cell r="R284">
            <v>0</v>
          </cell>
          <cell r="U284">
            <v>0</v>
          </cell>
          <cell r="V284">
            <v>1</v>
          </cell>
          <cell r="X284">
            <v>0.05</v>
          </cell>
          <cell r="Y284" t="str">
            <v>통신케이블전공</v>
          </cell>
          <cell r="Z284">
            <v>2.3E-2</v>
          </cell>
          <cell r="AA284">
            <v>2.3E-2</v>
          </cell>
          <cell r="AD284">
            <v>0</v>
          </cell>
          <cell r="AE284">
            <v>1</v>
          </cell>
          <cell r="AF284" t="str">
            <v>통8-1-1</v>
          </cell>
          <cell r="AG284">
            <v>0.05</v>
          </cell>
        </row>
        <row r="285">
          <cell r="B285">
            <v>42411</v>
          </cell>
          <cell r="C285" t="str">
            <v>UTP 케이블</v>
          </cell>
          <cell r="D285" t="str">
            <v>CAT.3 50P</v>
          </cell>
          <cell r="E285" t="str">
            <v>M</v>
          </cell>
          <cell r="F285">
            <v>867</v>
          </cell>
          <cell r="G285">
            <v>1700</v>
          </cell>
          <cell r="H285">
            <v>944</v>
          </cell>
          <cell r="I285">
            <v>2191</v>
          </cell>
          <cell r="O285">
            <v>1700</v>
          </cell>
          <cell r="R285">
            <v>0</v>
          </cell>
          <cell r="U285">
            <v>0</v>
          </cell>
          <cell r="V285">
            <v>1</v>
          </cell>
          <cell r="X285">
            <v>0.05</v>
          </cell>
          <cell r="Y285" t="str">
            <v>통신케이블전공</v>
          </cell>
          <cell r="Z285">
            <v>3.2000000000000001E-2</v>
          </cell>
          <cell r="AA285">
            <v>3.2000000000000001E-2</v>
          </cell>
          <cell r="AD285">
            <v>0</v>
          </cell>
          <cell r="AE285">
            <v>1</v>
          </cell>
          <cell r="AF285" t="str">
            <v>통8-1-1</v>
          </cell>
          <cell r="AG285">
            <v>0.05</v>
          </cell>
        </row>
        <row r="286">
          <cell r="B286">
            <v>425</v>
          </cell>
          <cell r="C286" t="str">
            <v>UTP 케이블</v>
          </cell>
          <cell r="D286" t="str">
            <v>CAT.3 100P</v>
          </cell>
          <cell r="E286" t="str">
            <v>M</v>
          </cell>
          <cell r="F286">
            <v>867</v>
          </cell>
          <cell r="G286">
            <v>3000</v>
          </cell>
          <cell r="H286">
            <v>944</v>
          </cell>
          <cell r="I286">
            <v>3783</v>
          </cell>
          <cell r="O286">
            <v>3000</v>
          </cell>
          <cell r="R286">
            <v>0</v>
          </cell>
          <cell r="U286">
            <v>0</v>
          </cell>
          <cell r="V286">
            <v>1</v>
          </cell>
          <cell r="X286">
            <v>0.05</v>
          </cell>
          <cell r="Y286" t="str">
            <v>통신케이블전공</v>
          </cell>
          <cell r="Z286">
            <v>4.4999999999999998E-2</v>
          </cell>
          <cell r="AA286">
            <v>4.4999999999999998E-2</v>
          </cell>
          <cell r="AD286">
            <v>0</v>
          </cell>
          <cell r="AE286">
            <v>1</v>
          </cell>
          <cell r="AF286" t="str">
            <v>통8-1-1</v>
          </cell>
          <cell r="AG286">
            <v>0.05</v>
          </cell>
        </row>
        <row r="287">
          <cell r="B287">
            <v>427</v>
          </cell>
          <cell r="C287" t="str">
            <v>UTP 케이블</v>
          </cell>
          <cell r="D287" t="str">
            <v>CAT.3 200P</v>
          </cell>
          <cell r="E287" t="str">
            <v>M</v>
          </cell>
          <cell r="F287">
            <v>867</v>
          </cell>
          <cell r="G287">
            <v>5100</v>
          </cell>
          <cell r="H287">
            <v>944</v>
          </cell>
          <cell r="I287">
            <v>6971</v>
          </cell>
          <cell r="O287">
            <v>5100</v>
          </cell>
          <cell r="R287">
            <v>0</v>
          </cell>
          <cell r="U287">
            <v>0</v>
          </cell>
          <cell r="V287">
            <v>1</v>
          </cell>
          <cell r="X287">
            <v>0.05</v>
          </cell>
          <cell r="Y287" t="str">
            <v>통신케이블전공</v>
          </cell>
          <cell r="Z287">
            <v>8.1000000000000003E-2</v>
          </cell>
          <cell r="AA287">
            <v>8.1000000000000003E-2</v>
          </cell>
          <cell r="AD287">
            <v>0</v>
          </cell>
          <cell r="AE287">
            <v>1</v>
          </cell>
          <cell r="AF287" t="str">
            <v>통8-1-1</v>
          </cell>
          <cell r="AG287">
            <v>0.05</v>
          </cell>
        </row>
        <row r="288">
          <cell r="B288">
            <v>42711</v>
          </cell>
          <cell r="C288" t="str">
            <v>UTP 케이블</v>
          </cell>
          <cell r="D288" t="str">
            <v>CAT.3 300P</v>
          </cell>
          <cell r="E288" t="str">
            <v>M</v>
          </cell>
          <cell r="F288">
            <v>867</v>
          </cell>
          <cell r="G288">
            <v>8200</v>
          </cell>
          <cell r="H288">
            <v>944</v>
          </cell>
          <cell r="I288">
            <v>11548</v>
          </cell>
          <cell r="O288">
            <v>8200</v>
          </cell>
          <cell r="R288">
            <v>0</v>
          </cell>
          <cell r="U288">
            <v>0</v>
          </cell>
          <cell r="V288">
            <v>1</v>
          </cell>
          <cell r="X288">
            <v>0.05</v>
          </cell>
          <cell r="Y288" t="str">
            <v>통신케이블전공</v>
          </cell>
          <cell r="Z288">
            <v>0.11700000000000001</v>
          </cell>
          <cell r="AA288">
            <v>0.11700000000000001</v>
          </cell>
          <cell r="AD288">
            <v>0</v>
          </cell>
          <cell r="AE288">
            <v>1</v>
          </cell>
          <cell r="AF288" t="str">
            <v>통8-1-1</v>
          </cell>
          <cell r="AG288">
            <v>0.05</v>
          </cell>
        </row>
        <row r="289">
          <cell r="B289">
            <v>42712</v>
          </cell>
          <cell r="C289" t="str">
            <v>UTP 케이블</v>
          </cell>
          <cell r="D289" t="str">
            <v>CAT.3 400P</v>
          </cell>
          <cell r="E289" t="str">
            <v>M</v>
          </cell>
          <cell r="F289">
            <v>867</v>
          </cell>
          <cell r="G289">
            <v>12000</v>
          </cell>
          <cell r="H289">
            <v>944</v>
          </cell>
          <cell r="I289">
            <v>15529</v>
          </cell>
          <cell r="O289">
            <v>12000</v>
          </cell>
          <cell r="R289">
            <v>0</v>
          </cell>
          <cell r="U289">
            <v>0</v>
          </cell>
          <cell r="V289">
            <v>1</v>
          </cell>
          <cell r="X289">
            <v>0.05</v>
          </cell>
          <cell r="Y289" t="str">
            <v>통신케이블전공</v>
          </cell>
          <cell r="Z289">
            <v>0.153</v>
          </cell>
          <cell r="AA289">
            <v>0.153</v>
          </cell>
          <cell r="AD289">
            <v>0</v>
          </cell>
          <cell r="AE289">
            <v>1</v>
          </cell>
          <cell r="AF289" t="str">
            <v>통8-1-1</v>
          </cell>
          <cell r="AG289">
            <v>0.05</v>
          </cell>
        </row>
        <row r="290">
          <cell r="B290">
            <v>42712</v>
          </cell>
          <cell r="C290" t="str">
            <v>UTP 케이블</v>
          </cell>
          <cell r="D290" t="str">
            <v>CAT.3 500P</v>
          </cell>
          <cell r="E290" t="str">
            <v>M</v>
          </cell>
          <cell r="F290">
            <v>867</v>
          </cell>
          <cell r="G290">
            <v>15500</v>
          </cell>
          <cell r="O290">
            <v>15500</v>
          </cell>
          <cell r="R290">
            <v>0</v>
          </cell>
          <cell r="U290">
            <v>0</v>
          </cell>
          <cell r="V290">
            <v>1</v>
          </cell>
          <cell r="X290">
            <v>0.05</v>
          </cell>
          <cell r="Y290" t="str">
            <v>통신케이블전공</v>
          </cell>
          <cell r="Z290">
            <v>0.189</v>
          </cell>
          <cell r="AA290">
            <v>0.189</v>
          </cell>
          <cell r="AD290">
            <v>0</v>
          </cell>
          <cell r="AE290">
            <v>1</v>
          </cell>
          <cell r="AF290" t="str">
            <v>통8-1-1</v>
          </cell>
          <cell r="AG290">
            <v>0.05</v>
          </cell>
        </row>
        <row r="291">
          <cell r="B291">
            <v>42712</v>
          </cell>
          <cell r="C291" t="str">
            <v>UTP 케이블</v>
          </cell>
          <cell r="D291" t="str">
            <v>CAT.3 600P</v>
          </cell>
          <cell r="E291" t="str">
            <v>M</v>
          </cell>
          <cell r="F291">
            <v>867</v>
          </cell>
          <cell r="G291">
            <v>19000</v>
          </cell>
          <cell r="O291">
            <v>19000</v>
          </cell>
          <cell r="R291">
            <v>0</v>
          </cell>
          <cell r="U291">
            <v>0</v>
          </cell>
          <cell r="V291">
            <v>1</v>
          </cell>
          <cell r="X291">
            <v>0.05</v>
          </cell>
          <cell r="Y291" t="str">
            <v>통신케이블전공</v>
          </cell>
          <cell r="Z291">
            <v>0.22500000000000001</v>
          </cell>
          <cell r="AA291">
            <v>0.22500000000000001</v>
          </cell>
          <cell r="AD291">
            <v>0</v>
          </cell>
          <cell r="AE291">
            <v>1</v>
          </cell>
          <cell r="AF291" t="str">
            <v>통8-1-1</v>
          </cell>
          <cell r="AG291">
            <v>0.05</v>
          </cell>
        </row>
        <row r="292">
          <cell r="B292">
            <v>431</v>
          </cell>
          <cell r="C292" t="str">
            <v>고발포 동축케이블</v>
          </cell>
          <cell r="D292" t="str">
            <v>HFBT 5C</v>
          </cell>
          <cell r="E292" t="str">
            <v>M</v>
          </cell>
          <cell r="F292">
            <v>870</v>
          </cell>
          <cell r="G292">
            <v>370</v>
          </cell>
          <cell r="H292">
            <v>947</v>
          </cell>
          <cell r="I292">
            <v>360</v>
          </cell>
          <cell r="O292">
            <v>360</v>
          </cell>
          <cell r="R292">
            <v>0</v>
          </cell>
          <cell r="U292">
            <v>0</v>
          </cell>
          <cell r="V292">
            <v>1</v>
          </cell>
          <cell r="X292">
            <v>0.05</v>
          </cell>
          <cell r="Y292" t="str">
            <v>통신케이블전공</v>
          </cell>
          <cell r="Z292">
            <v>1.7999999999999999E-2</v>
          </cell>
          <cell r="AA292">
            <v>1.7999999999999999E-2</v>
          </cell>
          <cell r="AD292">
            <v>0</v>
          </cell>
          <cell r="AE292">
            <v>1</v>
          </cell>
          <cell r="AF292" t="str">
            <v>통5-3-1</v>
          </cell>
          <cell r="AG292">
            <v>0.05</v>
          </cell>
        </row>
        <row r="293">
          <cell r="B293">
            <v>432</v>
          </cell>
          <cell r="C293" t="str">
            <v>고발포 동축케이블</v>
          </cell>
          <cell r="D293" t="str">
            <v>HFBT 7C</v>
          </cell>
          <cell r="E293" t="str">
            <v>M</v>
          </cell>
          <cell r="F293">
            <v>870</v>
          </cell>
          <cell r="G293">
            <v>659</v>
          </cell>
          <cell r="H293">
            <v>947</v>
          </cell>
          <cell r="I293">
            <v>655</v>
          </cell>
          <cell r="O293">
            <v>655</v>
          </cell>
          <cell r="R293">
            <v>0</v>
          </cell>
          <cell r="U293">
            <v>0</v>
          </cell>
          <cell r="V293">
            <v>1</v>
          </cell>
          <cell r="X293">
            <v>0.05</v>
          </cell>
          <cell r="Y293" t="str">
            <v>통신케이블전공</v>
          </cell>
          <cell r="Z293">
            <v>2.1999999999999999E-2</v>
          </cell>
          <cell r="AA293">
            <v>2.1999999999999999E-2</v>
          </cell>
          <cell r="AD293">
            <v>0</v>
          </cell>
          <cell r="AE293">
            <v>1</v>
          </cell>
          <cell r="AF293" t="str">
            <v>통5-3-1</v>
          </cell>
          <cell r="AG293">
            <v>0.05</v>
          </cell>
        </row>
        <row r="294">
          <cell r="B294">
            <v>433</v>
          </cell>
          <cell r="C294" t="str">
            <v>고발포 동축케이블</v>
          </cell>
          <cell r="D294" t="str">
            <v>HFBT 10C</v>
          </cell>
          <cell r="E294" t="str">
            <v>M</v>
          </cell>
          <cell r="F294">
            <v>870</v>
          </cell>
          <cell r="G294">
            <v>1321</v>
          </cell>
          <cell r="H294">
            <v>947</v>
          </cell>
          <cell r="I294">
            <v>1310</v>
          </cell>
          <cell r="O294">
            <v>1310</v>
          </cell>
          <cell r="R294">
            <v>0</v>
          </cell>
          <cell r="U294">
            <v>0</v>
          </cell>
          <cell r="V294">
            <v>1</v>
          </cell>
          <cell r="X294">
            <v>0.05</v>
          </cell>
          <cell r="Y294" t="str">
            <v>통신케이블전공</v>
          </cell>
          <cell r="Z294">
            <v>3.2000000000000001E-2</v>
          </cell>
          <cell r="AA294">
            <v>3.2000000000000001E-2</v>
          </cell>
          <cell r="AD294">
            <v>0</v>
          </cell>
          <cell r="AE294">
            <v>1</v>
          </cell>
          <cell r="AF294" t="str">
            <v>통5-3-1</v>
          </cell>
          <cell r="AG294">
            <v>0.05</v>
          </cell>
        </row>
        <row r="295">
          <cell r="B295">
            <v>434</v>
          </cell>
          <cell r="C295" t="str">
            <v>고주파 동축케이블</v>
          </cell>
          <cell r="D295" t="str">
            <v>ECX 5C-2V</v>
          </cell>
          <cell r="E295" t="str">
            <v>M</v>
          </cell>
          <cell r="F295">
            <v>870</v>
          </cell>
          <cell r="G295">
            <v>455</v>
          </cell>
          <cell r="H295">
            <v>947</v>
          </cell>
          <cell r="I295">
            <v>424</v>
          </cell>
          <cell r="O295">
            <v>424</v>
          </cell>
          <cell r="R295">
            <v>0</v>
          </cell>
          <cell r="U295">
            <v>0</v>
          </cell>
          <cell r="V295">
            <v>1</v>
          </cell>
          <cell r="X295">
            <v>0.05</v>
          </cell>
          <cell r="Y295" t="str">
            <v>통신케이블전공</v>
          </cell>
          <cell r="Z295">
            <v>1.7999999999999999E-2</v>
          </cell>
          <cell r="AA295">
            <v>1.7999999999999999E-2</v>
          </cell>
          <cell r="AD295">
            <v>0</v>
          </cell>
          <cell r="AE295">
            <v>1</v>
          </cell>
          <cell r="AF295" t="str">
            <v>통5-3-1</v>
          </cell>
          <cell r="AG295">
            <v>0.05</v>
          </cell>
        </row>
        <row r="296">
          <cell r="B296">
            <v>441</v>
          </cell>
          <cell r="C296" t="str">
            <v>시내쌍케이블</v>
          </cell>
          <cell r="D296" t="str">
            <v>CPEV 0.5mm-5P</v>
          </cell>
          <cell r="E296" t="str">
            <v>M</v>
          </cell>
          <cell r="F296">
            <v>868</v>
          </cell>
          <cell r="G296">
            <v>626</v>
          </cell>
          <cell r="H296">
            <v>944</v>
          </cell>
          <cell r="I296">
            <v>683</v>
          </cell>
          <cell r="O296">
            <v>626</v>
          </cell>
          <cell r="R296">
            <v>0</v>
          </cell>
          <cell r="U296">
            <v>0</v>
          </cell>
          <cell r="V296">
            <v>1</v>
          </cell>
          <cell r="X296">
            <v>0.05</v>
          </cell>
          <cell r="Y296" t="str">
            <v>통신케이블전공</v>
          </cell>
          <cell r="Z296">
            <v>1.7999999999999999E-2</v>
          </cell>
          <cell r="AA296">
            <v>1.7999999999999999E-2</v>
          </cell>
          <cell r="AD296">
            <v>0</v>
          </cell>
          <cell r="AE296">
            <v>1</v>
          </cell>
          <cell r="AF296" t="str">
            <v>통3-1-33</v>
          </cell>
          <cell r="AG296">
            <v>0.05</v>
          </cell>
        </row>
        <row r="297">
          <cell r="B297">
            <v>442</v>
          </cell>
          <cell r="C297" t="str">
            <v>시내쌍케이블</v>
          </cell>
          <cell r="D297" t="str">
            <v>CPEV 0.5mm-10P</v>
          </cell>
          <cell r="E297" t="str">
            <v>M</v>
          </cell>
          <cell r="F297">
            <v>868</v>
          </cell>
          <cell r="G297">
            <v>722</v>
          </cell>
          <cell r="H297">
            <v>944</v>
          </cell>
          <cell r="I297">
            <v>898</v>
          </cell>
          <cell r="O297">
            <v>722</v>
          </cell>
          <cell r="R297">
            <v>0</v>
          </cell>
          <cell r="U297">
            <v>0</v>
          </cell>
          <cell r="V297">
            <v>1</v>
          </cell>
          <cell r="X297">
            <v>0.05</v>
          </cell>
          <cell r="Y297" t="str">
            <v>통신케이블전공</v>
          </cell>
          <cell r="Z297">
            <v>1.7999999999999999E-2</v>
          </cell>
          <cell r="AA297">
            <v>1.7999999999999999E-2</v>
          </cell>
          <cell r="AD297">
            <v>0</v>
          </cell>
          <cell r="AE297">
            <v>1</v>
          </cell>
          <cell r="AF297" t="str">
            <v>통3-1-33</v>
          </cell>
          <cell r="AG297">
            <v>0.05</v>
          </cell>
        </row>
        <row r="298">
          <cell r="B298">
            <v>443</v>
          </cell>
          <cell r="C298" t="str">
            <v>시내쌍케이블</v>
          </cell>
          <cell r="D298" t="str">
            <v>CPEV 0.5mm-15P</v>
          </cell>
          <cell r="E298" t="str">
            <v>M</v>
          </cell>
          <cell r="F298">
            <v>868</v>
          </cell>
          <cell r="G298">
            <v>882</v>
          </cell>
          <cell r="H298">
            <v>944</v>
          </cell>
          <cell r="I298">
            <v>1080</v>
          </cell>
          <cell r="O298">
            <v>882</v>
          </cell>
          <cell r="R298">
            <v>0</v>
          </cell>
          <cell r="U298">
            <v>0</v>
          </cell>
          <cell r="V298">
            <v>1</v>
          </cell>
          <cell r="X298">
            <v>0.05</v>
          </cell>
          <cell r="Y298" t="str">
            <v>통신케이블전공</v>
          </cell>
          <cell r="Z298">
            <v>2.1999999999999999E-2</v>
          </cell>
          <cell r="AA298">
            <v>2.1999999999999999E-2</v>
          </cell>
          <cell r="AD298">
            <v>0</v>
          </cell>
          <cell r="AE298">
            <v>1</v>
          </cell>
          <cell r="AF298" t="str">
            <v>통3-1-33</v>
          </cell>
          <cell r="AG298">
            <v>0.05</v>
          </cell>
        </row>
        <row r="299">
          <cell r="B299">
            <v>444</v>
          </cell>
          <cell r="C299" t="str">
            <v>시내쌍케이블</v>
          </cell>
          <cell r="D299" t="str">
            <v>CPEV 0.5mm-20P</v>
          </cell>
          <cell r="E299" t="str">
            <v>M</v>
          </cell>
          <cell r="F299">
            <v>868</v>
          </cell>
          <cell r="G299">
            <v>1020</v>
          </cell>
          <cell r="H299">
            <v>944</v>
          </cell>
          <cell r="I299">
            <v>1241</v>
          </cell>
          <cell r="O299">
            <v>1020</v>
          </cell>
          <cell r="R299">
            <v>0</v>
          </cell>
          <cell r="U299">
            <v>0</v>
          </cell>
          <cell r="V299">
            <v>1</v>
          </cell>
          <cell r="X299">
            <v>0.05</v>
          </cell>
          <cell r="Y299" t="str">
            <v>통신케이블전공</v>
          </cell>
          <cell r="Z299">
            <v>2.1999999999999999E-2</v>
          </cell>
          <cell r="AA299">
            <v>2.1999999999999999E-2</v>
          </cell>
          <cell r="AD299">
            <v>0</v>
          </cell>
          <cell r="AE299">
            <v>1</v>
          </cell>
          <cell r="AF299" t="str">
            <v>통3-1-33</v>
          </cell>
          <cell r="AG299">
            <v>0.05</v>
          </cell>
        </row>
        <row r="300">
          <cell r="B300">
            <v>445</v>
          </cell>
          <cell r="C300" t="str">
            <v>시내쌍케이블</v>
          </cell>
          <cell r="D300" t="str">
            <v>CPEV 0.5mm-25P</v>
          </cell>
          <cell r="E300" t="str">
            <v>M</v>
          </cell>
          <cell r="F300">
            <v>868</v>
          </cell>
          <cell r="G300">
            <v>1196</v>
          </cell>
          <cell r="H300">
            <v>944</v>
          </cell>
          <cell r="I300">
            <v>1551</v>
          </cell>
          <cell r="O300">
            <v>1196</v>
          </cell>
          <cell r="R300">
            <v>0</v>
          </cell>
          <cell r="U300">
            <v>0</v>
          </cell>
          <cell r="V300">
            <v>1</v>
          </cell>
          <cell r="X300">
            <v>0.05</v>
          </cell>
          <cell r="Y300" t="str">
            <v>통신케이블전공</v>
          </cell>
          <cell r="Z300">
            <v>2.3E-2</v>
          </cell>
          <cell r="AA300">
            <v>2.3E-2</v>
          </cell>
          <cell r="AD300">
            <v>0</v>
          </cell>
          <cell r="AE300">
            <v>1</v>
          </cell>
          <cell r="AF300" t="str">
            <v>통3-1-33</v>
          </cell>
          <cell r="AG300">
            <v>0.05</v>
          </cell>
        </row>
        <row r="301">
          <cell r="B301">
            <v>446</v>
          </cell>
          <cell r="C301" t="str">
            <v>시내쌍케이블</v>
          </cell>
          <cell r="D301" t="str">
            <v>CPEV 0.5mm-30P</v>
          </cell>
          <cell r="E301" t="str">
            <v>M</v>
          </cell>
          <cell r="F301">
            <v>868</v>
          </cell>
          <cell r="G301">
            <v>1352</v>
          </cell>
          <cell r="H301">
            <v>944</v>
          </cell>
          <cell r="I301">
            <v>1674</v>
          </cell>
          <cell r="O301">
            <v>1352</v>
          </cell>
          <cell r="R301">
            <v>0</v>
          </cell>
          <cell r="U301">
            <v>0</v>
          </cell>
          <cell r="V301">
            <v>1</v>
          </cell>
          <cell r="X301">
            <v>0.05</v>
          </cell>
          <cell r="Y301" t="str">
            <v>통신케이블전공</v>
          </cell>
          <cell r="Z301">
            <v>2.3E-2</v>
          </cell>
          <cell r="AA301">
            <v>2.3E-2</v>
          </cell>
          <cell r="AD301">
            <v>0</v>
          </cell>
          <cell r="AE301">
            <v>1</v>
          </cell>
          <cell r="AF301" t="str">
            <v>통3-1-33</v>
          </cell>
          <cell r="AG301">
            <v>0.05</v>
          </cell>
        </row>
        <row r="302">
          <cell r="B302">
            <v>451</v>
          </cell>
          <cell r="C302" t="str">
            <v>시내쌍케이블</v>
          </cell>
          <cell r="D302" t="str">
            <v>CPEV 0.65mm-5P</v>
          </cell>
          <cell r="E302" t="str">
            <v>M</v>
          </cell>
          <cell r="F302">
            <v>868</v>
          </cell>
          <cell r="G302">
            <v>804</v>
          </cell>
          <cell r="H302">
            <v>944</v>
          </cell>
          <cell r="I302">
            <v>841</v>
          </cell>
          <cell r="O302">
            <v>804</v>
          </cell>
          <cell r="R302">
            <v>0</v>
          </cell>
          <cell r="U302">
            <v>0</v>
          </cell>
          <cell r="V302">
            <v>1</v>
          </cell>
          <cell r="X302">
            <v>0.05</v>
          </cell>
          <cell r="Y302" t="str">
            <v>통신케이블전공</v>
          </cell>
          <cell r="Z302">
            <v>1.7999999999999999E-2</v>
          </cell>
          <cell r="AA302">
            <v>1.7999999999999999E-2</v>
          </cell>
          <cell r="AD302">
            <v>0</v>
          </cell>
          <cell r="AE302">
            <v>1</v>
          </cell>
          <cell r="AF302" t="str">
            <v>통3-1-33</v>
          </cell>
          <cell r="AG302">
            <v>0.05</v>
          </cell>
        </row>
        <row r="303">
          <cell r="B303">
            <v>452</v>
          </cell>
          <cell r="C303" t="str">
            <v>시내쌍케이블</v>
          </cell>
          <cell r="D303" t="str">
            <v>CPEV 0.65mm-10P</v>
          </cell>
          <cell r="E303" t="str">
            <v>M</v>
          </cell>
          <cell r="F303">
            <v>868</v>
          </cell>
          <cell r="G303">
            <v>893</v>
          </cell>
          <cell r="H303">
            <v>944</v>
          </cell>
          <cell r="I303">
            <v>1095</v>
          </cell>
          <cell r="O303">
            <v>893</v>
          </cell>
          <cell r="R303">
            <v>0</v>
          </cell>
          <cell r="U303">
            <v>0</v>
          </cell>
          <cell r="V303">
            <v>1</v>
          </cell>
          <cell r="X303">
            <v>0.05</v>
          </cell>
          <cell r="Y303" t="str">
            <v>통신케이블전공</v>
          </cell>
          <cell r="Z303">
            <v>1.7999999999999999E-2</v>
          </cell>
          <cell r="AA303">
            <v>1.7999999999999999E-2</v>
          </cell>
          <cell r="AD303">
            <v>0</v>
          </cell>
          <cell r="AE303">
            <v>1</v>
          </cell>
          <cell r="AF303" t="str">
            <v>통3-1-33</v>
          </cell>
          <cell r="AG303">
            <v>0.05</v>
          </cell>
        </row>
        <row r="304">
          <cell r="B304">
            <v>453</v>
          </cell>
          <cell r="C304" t="str">
            <v>시내쌍케이블</v>
          </cell>
          <cell r="D304" t="str">
            <v>CPEV 0.65mm-15P</v>
          </cell>
          <cell r="E304" t="str">
            <v>M</v>
          </cell>
          <cell r="F304">
            <v>868</v>
          </cell>
          <cell r="G304">
            <v>1114</v>
          </cell>
          <cell r="H304">
            <v>944</v>
          </cell>
          <cell r="I304">
            <v>1363</v>
          </cell>
          <cell r="O304">
            <v>1114</v>
          </cell>
          <cell r="R304">
            <v>0</v>
          </cell>
          <cell r="U304">
            <v>0</v>
          </cell>
          <cell r="V304">
            <v>1</v>
          </cell>
          <cell r="X304">
            <v>0.05</v>
          </cell>
          <cell r="Y304" t="str">
            <v>통신케이블전공</v>
          </cell>
          <cell r="Z304">
            <v>2.1999999999999999E-2</v>
          </cell>
          <cell r="AA304">
            <v>2.1999999999999999E-2</v>
          </cell>
          <cell r="AD304">
            <v>0</v>
          </cell>
          <cell r="AE304">
            <v>1</v>
          </cell>
          <cell r="AF304" t="str">
            <v>통3-1-33</v>
          </cell>
          <cell r="AG304">
            <v>0.05</v>
          </cell>
        </row>
        <row r="305">
          <cell r="B305">
            <v>454</v>
          </cell>
          <cell r="C305" t="str">
            <v>시내쌍케이블</v>
          </cell>
          <cell r="D305" t="str">
            <v>CPEV 0.65mm-20P</v>
          </cell>
          <cell r="E305" t="str">
            <v>M</v>
          </cell>
          <cell r="F305">
            <v>868</v>
          </cell>
          <cell r="G305">
            <v>1319</v>
          </cell>
          <cell r="H305">
            <v>944</v>
          </cell>
          <cell r="I305">
            <v>1634</v>
          </cell>
          <cell r="O305">
            <v>1319</v>
          </cell>
          <cell r="R305">
            <v>0</v>
          </cell>
          <cell r="U305">
            <v>0</v>
          </cell>
          <cell r="V305">
            <v>1</v>
          </cell>
          <cell r="X305">
            <v>0.05</v>
          </cell>
          <cell r="Y305" t="str">
            <v>통신케이블전공</v>
          </cell>
          <cell r="Z305">
            <v>2.1999999999999999E-2</v>
          </cell>
          <cell r="AA305">
            <v>2.1999999999999999E-2</v>
          </cell>
          <cell r="AD305">
            <v>0</v>
          </cell>
          <cell r="AE305">
            <v>1</v>
          </cell>
          <cell r="AF305" t="str">
            <v>통3-1-33</v>
          </cell>
          <cell r="AG305">
            <v>0.05</v>
          </cell>
        </row>
        <row r="306">
          <cell r="B306">
            <v>1455</v>
          </cell>
          <cell r="C306" t="str">
            <v>시내쌍케이블</v>
          </cell>
          <cell r="D306" t="str">
            <v>CPEV 0.65mm-25P</v>
          </cell>
          <cell r="E306" t="str">
            <v>M</v>
          </cell>
          <cell r="F306">
            <v>868</v>
          </cell>
          <cell r="G306">
            <v>1563</v>
          </cell>
          <cell r="H306">
            <v>944</v>
          </cell>
          <cell r="I306">
            <v>1937</v>
          </cell>
          <cell r="O306">
            <v>1563</v>
          </cell>
          <cell r="R306">
            <v>0</v>
          </cell>
          <cell r="U306">
            <v>0</v>
          </cell>
          <cell r="V306">
            <v>1</v>
          </cell>
          <cell r="X306">
            <v>0.05</v>
          </cell>
          <cell r="Y306" t="str">
            <v>통신케이블전공</v>
          </cell>
          <cell r="Z306">
            <v>2.3E-2</v>
          </cell>
          <cell r="AA306">
            <v>2.3E-2</v>
          </cell>
          <cell r="AD306">
            <v>0</v>
          </cell>
          <cell r="AE306">
            <v>1</v>
          </cell>
          <cell r="AF306" t="str">
            <v>통3-1-33</v>
          </cell>
          <cell r="AG306">
            <v>0.05</v>
          </cell>
        </row>
        <row r="307">
          <cell r="B307">
            <v>455</v>
          </cell>
          <cell r="C307" t="str">
            <v>시내쌍케이블</v>
          </cell>
          <cell r="D307" t="str">
            <v>CPEV 0.65mm-30P</v>
          </cell>
          <cell r="E307" t="str">
            <v>M</v>
          </cell>
          <cell r="F307">
            <v>868</v>
          </cell>
          <cell r="G307">
            <v>1794</v>
          </cell>
          <cell r="H307">
            <v>944</v>
          </cell>
          <cell r="I307">
            <v>2281</v>
          </cell>
          <cell r="O307">
            <v>1794</v>
          </cell>
          <cell r="R307">
            <v>0</v>
          </cell>
          <cell r="U307">
            <v>0</v>
          </cell>
          <cell r="V307">
            <v>1</v>
          </cell>
          <cell r="X307">
            <v>0.05</v>
          </cell>
          <cell r="Y307" t="str">
            <v>통신케이블전공</v>
          </cell>
          <cell r="Z307">
            <v>2.3E-2</v>
          </cell>
          <cell r="AA307">
            <v>2.3E-2</v>
          </cell>
          <cell r="AD307">
            <v>0</v>
          </cell>
          <cell r="AE307">
            <v>1</v>
          </cell>
          <cell r="AF307" t="str">
            <v>통3-1-33</v>
          </cell>
          <cell r="AG307">
            <v>0.05</v>
          </cell>
        </row>
        <row r="308">
          <cell r="B308">
            <v>456</v>
          </cell>
          <cell r="C308" t="str">
            <v>시내쌍케이블</v>
          </cell>
          <cell r="D308" t="str">
            <v>CPEV 0.9mm-5P</v>
          </cell>
          <cell r="E308" t="str">
            <v>M</v>
          </cell>
          <cell r="F308">
            <v>868</v>
          </cell>
          <cell r="G308">
            <v>848</v>
          </cell>
          <cell r="H308">
            <v>944</v>
          </cell>
          <cell r="I308">
            <v>1065</v>
          </cell>
          <cell r="O308">
            <v>848</v>
          </cell>
          <cell r="R308">
            <v>0</v>
          </cell>
          <cell r="U308">
            <v>0</v>
          </cell>
          <cell r="V308">
            <v>1</v>
          </cell>
          <cell r="X308">
            <v>0.05</v>
          </cell>
          <cell r="Y308" t="str">
            <v>통신케이블전공</v>
          </cell>
          <cell r="Z308">
            <v>1.7999999999999999E-2</v>
          </cell>
          <cell r="AA308">
            <v>1.7999999999999999E-2</v>
          </cell>
          <cell r="AD308">
            <v>0</v>
          </cell>
          <cell r="AE308">
            <v>1</v>
          </cell>
          <cell r="AF308" t="str">
            <v>통3-1-33</v>
          </cell>
          <cell r="AG308">
            <v>0.05</v>
          </cell>
        </row>
        <row r="309">
          <cell r="B309">
            <v>461</v>
          </cell>
          <cell r="C309" t="str">
            <v>캡타이어케이블</v>
          </cell>
          <cell r="D309" t="str">
            <v>VCT 0.75㎟/2C</v>
          </cell>
          <cell r="E309" t="str">
            <v>M</v>
          </cell>
          <cell r="F309">
            <v>863</v>
          </cell>
          <cell r="G309">
            <v>290</v>
          </cell>
          <cell r="H309">
            <v>938</v>
          </cell>
          <cell r="I309">
            <v>315</v>
          </cell>
          <cell r="O309">
            <v>290</v>
          </cell>
          <cell r="P309" t="str">
            <v>저압케이블전공</v>
          </cell>
          <cell r="Q309">
            <v>1.4E-2</v>
          </cell>
          <cell r="R309">
            <v>1.4E-2</v>
          </cell>
          <cell r="U309">
            <v>0</v>
          </cell>
          <cell r="V309">
            <v>1</v>
          </cell>
          <cell r="W309" t="str">
            <v>전7-10</v>
          </cell>
          <cell r="X309">
            <v>0.05</v>
          </cell>
          <cell r="Y309" t="str">
            <v>통신케이블전공</v>
          </cell>
          <cell r="Z309">
            <v>1.4E-2</v>
          </cell>
          <cell r="AA309">
            <v>1.4E-2</v>
          </cell>
          <cell r="AD309">
            <v>0</v>
          </cell>
          <cell r="AE309">
            <v>1</v>
          </cell>
          <cell r="AF309" t="str">
            <v>전7-10</v>
          </cell>
          <cell r="AG309">
            <v>0.05</v>
          </cell>
        </row>
        <row r="310">
          <cell r="B310">
            <v>462</v>
          </cell>
          <cell r="C310" t="str">
            <v>캡타이어케이블</v>
          </cell>
          <cell r="D310" t="str">
            <v>VCT 0.75㎟/4C</v>
          </cell>
          <cell r="E310" t="str">
            <v>M</v>
          </cell>
          <cell r="F310">
            <v>863</v>
          </cell>
          <cell r="G310">
            <v>410</v>
          </cell>
          <cell r="H310">
            <v>938</v>
          </cell>
          <cell r="I310">
            <v>438</v>
          </cell>
          <cell r="O310">
            <v>410</v>
          </cell>
          <cell r="P310" t="str">
            <v>저압케이블전공</v>
          </cell>
          <cell r="Q310">
            <v>2.5999999999999999E-2</v>
          </cell>
          <cell r="R310">
            <v>2.5999999999999999E-2</v>
          </cell>
          <cell r="U310">
            <v>0</v>
          </cell>
          <cell r="V310">
            <v>1</v>
          </cell>
          <cell r="W310" t="str">
            <v>전7-10</v>
          </cell>
          <cell r="X310">
            <v>0.05</v>
          </cell>
          <cell r="Y310" t="str">
            <v>통신케이블전공</v>
          </cell>
          <cell r="Z310">
            <v>2.5999999999999999E-2</v>
          </cell>
          <cell r="AA310">
            <v>2.5999999999999999E-2</v>
          </cell>
          <cell r="AD310">
            <v>0</v>
          </cell>
          <cell r="AE310">
            <v>1</v>
          </cell>
          <cell r="AF310" t="str">
            <v>전7-10</v>
          </cell>
          <cell r="AG310">
            <v>0.05</v>
          </cell>
        </row>
        <row r="311">
          <cell r="B311">
            <v>463</v>
          </cell>
          <cell r="C311" t="str">
            <v>캡타이어케이블</v>
          </cell>
          <cell r="D311" t="str">
            <v>VCT 0.75㎟/10C</v>
          </cell>
          <cell r="E311" t="str">
            <v>M</v>
          </cell>
          <cell r="F311">
            <v>863</v>
          </cell>
          <cell r="G311">
            <v>810</v>
          </cell>
          <cell r="O311">
            <v>810</v>
          </cell>
          <cell r="P311" t="str">
            <v>저압케이블전공</v>
          </cell>
          <cell r="Q311">
            <v>4.8000000000000001E-2</v>
          </cell>
          <cell r="R311">
            <v>4.8000000000000001E-2</v>
          </cell>
          <cell r="U311">
            <v>0</v>
          </cell>
          <cell r="V311">
            <v>1</v>
          </cell>
          <cell r="W311" t="str">
            <v>전7-10</v>
          </cell>
          <cell r="X311">
            <v>0.05</v>
          </cell>
          <cell r="Y311" t="str">
            <v>통신케이블전공</v>
          </cell>
          <cell r="Z311">
            <v>4.8000000000000001E-2</v>
          </cell>
          <cell r="AA311">
            <v>4.8000000000000001E-2</v>
          </cell>
          <cell r="AD311">
            <v>0</v>
          </cell>
          <cell r="AE311">
            <v>1</v>
          </cell>
          <cell r="AF311" t="str">
            <v>전7-10</v>
          </cell>
          <cell r="AG311">
            <v>0.05</v>
          </cell>
        </row>
        <row r="312">
          <cell r="B312">
            <v>464</v>
          </cell>
          <cell r="C312" t="str">
            <v>캡타이어케이블</v>
          </cell>
          <cell r="D312" t="str">
            <v>VCT 1.25㎟/2C</v>
          </cell>
          <cell r="E312" t="str">
            <v>M</v>
          </cell>
          <cell r="F312">
            <v>863</v>
          </cell>
          <cell r="G312">
            <v>410</v>
          </cell>
          <cell r="H312">
            <v>938</v>
          </cell>
          <cell r="I312">
            <v>381</v>
          </cell>
          <cell r="O312">
            <v>381</v>
          </cell>
          <cell r="P312" t="str">
            <v>저압케이블전공</v>
          </cell>
          <cell r="Q312">
            <v>1.4E-2</v>
          </cell>
          <cell r="R312">
            <v>1.4E-2</v>
          </cell>
          <cell r="U312">
            <v>0</v>
          </cell>
          <cell r="V312">
            <v>1</v>
          </cell>
          <cell r="W312" t="str">
            <v>전7-10</v>
          </cell>
          <cell r="X312">
            <v>0.05</v>
          </cell>
          <cell r="Y312" t="str">
            <v>통신케이블전공</v>
          </cell>
          <cell r="Z312">
            <v>1.4E-2</v>
          </cell>
          <cell r="AA312">
            <v>1.4E-2</v>
          </cell>
          <cell r="AD312">
            <v>0</v>
          </cell>
          <cell r="AE312">
            <v>1</v>
          </cell>
          <cell r="AF312" t="str">
            <v>전7-10</v>
          </cell>
          <cell r="AG312">
            <v>0.05</v>
          </cell>
        </row>
        <row r="313">
          <cell r="B313">
            <v>465</v>
          </cell>
          <cell r="C313" t="str">
            <v>캡타이어케이블</v>
          </cell>
          <cell r="D313" t="str">
            <v>VCT 1.25㎟/3C</v>
          </cell>
          <cell r="E313" t="str">
            <v>M</v>
          </cell>
          <cell r="F313">
            <v>863</v>
          </cell>
          <cell r="G313">
            <v>500</v>
          </cell>
          <cell r="H313">
            <v>938</v>
          </cell>
          <cell r="I313">
            <v>465</v>
          </cell>
          <cell r="O313">
            <v>465</v>
          </cell>
          <cell r="P313" t="str">
            <v>저압케이블전공</v>
          </cell>
          <cell r="Q313">
            <v>1.9E-2</v>
          </cell>
          <cell r="R313">
            <v>1.9E-2</v>
          </cell>
          <cell r="U313">
            <v>0</v>
          </cell>
          <cell r="V313">
            <v>1</v>
          </cell>
          <cell r="W313" t="str">
            <v>전7-10</v>
          </cell>
          <cell r="X313">
            <v>0.05</v>
          </cell>
          <cell r="Y313" t="str">
            <v>통신케이블전공</v>
          </cell>
          <cell r="Z313">
            <v>1.9E-2</v>
          </cell>
          <cell r="AA313">
            <v>1.9E-2</v>
          </cell>
          <cell r="AD313">
            <v>0</v>
          </cell>
          <cell r="AE313">
            <v>1</v>
          </cell>
          <cell r="AF313" t="str">
            <v>전7-10</v>
          </cell>
          <cell r="AG313">
            <v>0.05</v>
          </cell>
        </row>
        <row r="314">
          <cell r="B314">
            <v>466</v>
          </cell>
          <cell r="C314" t="str">
            <v>캡타이어케이블</v>
          </cell>
          <cell r="D314" t="str">
            <v>VCT 2㎟/2C</v>
          </cell>
          <cell r="E314" t="str">
            <v>M</v>
          </cell>
          <cell r="F314">
            <v>863</v>
          </cell>
          <cell r="G314">
            <v>510</v>
          </cell>
          <cell r="H314">
            <v>938</v>
          </cell>
          <cell r="I314">
            <v>497</v>
          </cell>
          <cell r="O314">
            <v>497</v>
          </cell>
          <cell r="P314" t="str">
            <v>저압케이블전공</v>
          </cell>
          <cell r="Q314">
            <v>1.4E-2</v>
          </cell>
          <cell r="R314">
            <v>1.4E-2</v>
          </cell>
          <cell r="U314">
            <v>0</v>
          </cell>
          <cell r="V314">
            <v>1</v>
          </cell>
          <cell r="W314" t="str">
            <v>전7-10</v>
          </cell>
          <cell r="X314">
            <v>0.05</v>
          </cell>
          <cell r="Y314" t="str">
            <v>통신케이블전공</v>
          </cell>
          <cell r="Z314">
            <v>1.4E-2</v>
          </cell>
          <cell r="AA314">
            <v>1.4E-2</v>
          </cell>
          <cell r="AD314">
            <v>0</v>
          </cell>
          <cell r="AE314">
            <v>1</v>
          </cell>
          <cell r="AF314" t="str">
            <v>전7-10</v>
          </cell>
          <cell r="AG314">
            <v>0.05</v>
          </cell>
        </row>
        <row r="315">
          <cell r="B315">
            <v>467</v>
          </cell>
          <cell r="C315" t="str">
            <v>캡타이어케이블</v>
          </cell>
          <cell r="D315" t="str">
            <v>VCT 2㎟/3C</v>
          </cell>
          <cell r="E315" t="str">
            <v>M</v>
          </cell>
          <cell r="F315">
            <v>863</v>
          </cell>
          <cell r="G315">
            <v>640</v>
          </cell>
          <cell r="H315">
            <v>938</v>
          </cell>
          <cell r="I315">
            <v>594</v>
          </cell>
          <cell r="O315">
            <v>594</v>
          </cell>
          <cell r="P315" t="str">
            <v>저압케이블전공</v>
          </cell>
          <cell r="Q315">
            <v>1.9E-2</v>
          </cell>
          <cell r="R315">
            <v>1.9E-2</v>
          </cell>
          <cell r="U315">
            <v>0</v>
          </cell>
          <cell r="V315">
            <v>1</v>
          </cell>
          <cell r="W315" t="str">
            <v>전7-10</v>
          </cell>
          <cell r="X315">
            <v>0.05</v>
          </cell>
          <cell r="Y315" t="str">
            <v>통신케이블전공</v>
          </cell>
          <cell r="Z315">
            <v>1.9E-2</v>
          </cell>
          <cell r="AA315">
            <v>1.9E-2</v>
          </cell>
          <cell r="AD315">
            <v>0</v>
          </cell>
          <cell r="AE315">
            <v>1</v>
          </cell>
          <cell r="AF315" t="str">
            <v>전7-10</v>
          </cell>
          <cell r="AG315">
            <v>0.05</v>
          </cell>
        </row>
        <row r="316">
          <cell r="B316">
            <v>471</v>
          </cell>
          <cell r="C316" t="str">
            <v>MIC CABLE</v>
          </cell>
          <cell r="D316" t="str">
            <v>MW-3100</v>
          </cell>
          <cell r="E316" t="str">
            <v>M</v>
          </cell>
          <cell r="F316">
            <v>999</v>
          </cell>
          <cell r="G316">
            <v>900</v>
          </cell>
          <cell r="O316">
            <v>900</v>
          </cell>
          <cell r="R316">
            <v>0</v>
          </cell>
          <cell r="U316">
            <v>0</v>
          </cell>
          <cell r="V316">
            <v>1</v>
          </cell>
          <cell r="X316">
            <v>0.05</v>
          </cell>
          <cell r="Y316" t="str">
            <v>통신내선공</v>
          </cell>
          <cell r="Z316">
            <v>1.4999999999999999E-2</v>
          </cell>
          <cell r="AA316">
            <v>1.4999999999999999E-2</v>
          </cell>
          <cell r="AD316">
            <v>0</v>
          </cell>
          <cell r="AE316">
            <v>1</v>
          </cell>
          <cell r="AF316" t="str">
            <v>통5-3-3</v>
          </cell>
          <cell r="AG316">
            <v>0.05</v>
          </cell>
        </row>
        <row r="317">
          <cell r="B317">
            <v>472</v>
          </cell>
          <cell r="C317" t="str">
            <v>SPEAKER CABLE</v>
          </cell>
          <cell r="D317" t="str">
            <v>SW-2100</v>
          </cell>
          <cell r="E317" t="str">
            <v>M</v>
          </cell>
          <cell r="F317">
            <v>999</v>
          </cell>
          <cell r="G317">
            <v>400</v>
          </cell>
          <cell r="O317">
            <v>400</v>
          </cell>
          <cell r="R317">
            <v>0</v>
          </cell>
          <cell r="U317">
            <v>0</v>
          </cell>
          <cell r="V317">
            <v>1</v>
          </cell>
          <cell r="X317">
            <v>0.05</v>
          </cell>
          <cell r="Y317" t="str">
            <v>통신내선공</v>
          </cell>
          <cell r="Z317">
            <v>1.4999999999999999E-2</v>
          </cell>
          <cell r="AA317">
            <v>1.4999999999999999E-2</v>
          </cell>
          <cell r="AD317">
            <v>0</v>
          </cell>
          <cell r="AE317">
            <v>1</v>
          </cell>
          <cell r="AF317" t="str">
            <v>통5-3-3</v>
          </cell>
          <cell r="AG317">
            <v>0.05</v>
          </cell>
        </row>
        <row r="318">
          <cell r="B318">
            <v>473</v>
          </cell>
          <cell r="C318" t="str">
            <v>SPEAKER CABLE</v>
          </cell>
          <cell r="D318" t="str">
            <v>SW-9100</v>
          </cell>
          <cell r="E318" t="str">
            <v>M</v>
          </cell>
          <cell r="F318">
            <v>999</v>
          </cell>
          <cell r="G318">
            <v>2300</v>
          </cell>
          <cell r="O318">
            <v>2300</v>
          </cell>
          <cell r="R318">
            <v>0</v>
          </cell>
          <cell r="U318">
            <v>0</v>
          </cell>
          <cell r="V318">
            <v>1</v>
          </cell>
          <cell r="X318">
            <v>0.05</v>
          </cell>
          <cell r="Y318" t="str">
            <v>통신내선공</v>
          </cell>
          <cell r="Z318">
            <v>1.4999999999999999E-2</v>
          </cell>
          <cell r="AA318">
            <v>1.4999999999999999E-2</v>
          </cell>
          <cell r="AD318">
            <v>0</v>
          </cell>
          <cell r="AE318">
            <v>1</v>
          </cell>
          <cell r="AF318" t="str">
            <v>통5-3-3</v>
          </cell>
          <cell r="AG318">
            <v>0.05</v>
          </cell>
        </row>
        <row r="319">
          <cell r="B319">
            <v>474</v>
          </cell>
          <cell r="C319" t="str">
            <v>SPEAKER CABLE</v>
          </cell>
          <cell r="D319" t="str">
            <v>30심</v>
          </cell>
          <cell r="E319" t="str">
            <v>M</v>
          </cell>
          <cell r="L319">
            <v>1200</v>
          </cell>
          <cell r="O319">
            <v>1200</v>
          </cell>
          <cell r="R319">
            <v>0</v>
          </cell>
          <cell r="U319">
            <v>0</v>
          </cell>
          <cell r="X319">
            <v>0.05</v>
          </cell>
          <cell r="Y319" t="str">
            <v>통신내선공</v>
          </cell>
          <cell r="Z319">
            <v>1.4999999999999999E-2</v>
          </cell>
          <cell r="AA319">
            <v>1.4999999999999999E-2</v>
          </cell>
          <cell r="AD319">
            <v>0</v>
          </cell>
          <cell r="AE319">
            <v>1</v>
          </cell>
          <cell r="AF319" t="str">
            <v>통5-3-3</v>
          </cell>
          <cell r="AG319">
            <v>0.05</v>
          </cell>
        </row>
        <row r="320">
          <cell r="B320">
            <v>475</v>
          </cell>
          <cell r="C320" t="str">
            <v>SPEAKER CABLE</v>
          </cell>
          <cell r="D320" t="str">
            <v>50심</v>
          </cell>
          <cell r="E320" t="str">
            <v>M</v>
          </cell>
          <cell r="L320">
            <v>1940</v>
          </cell>
          <cell r="O320">
            <v>1940</v>
          </cell>
          <cell r="R320">
            <v>0</v>
          </cell>
          <cell r="U320">
            <v>0</v>
          </cell>
          <cell r="X320">
            <v>0.05</v>
          </cell>
          <cell r="Y320" t="str">
            <v>통신내선공</v>
          </cell>
          <cell r="Z320">
            <v>1.4999999999999999E-2</v>
          </cell>
          <cell r="AA320">
            <v>1.4999999999999999E-2</v>
          </cell>
          <cell r="AD320">
            <v>0</v>
          </cell>
          <cell r="AE320">
            <v>1</v>
          </cell>
          <cell r="AF320" t="str">
            <v>통5-3-3</v>
          </cell>
          <cell r="AG320">
            <v>0.05</v>
          </cell>
        </row>
        <row r="321">
          <cell r="B321">
            <v>476</v>
          </cell>
          <cell r="C321" t="str">
            <v>SPEAKER CABLE</v>
          </cell>
          <cell r="D321" t="str">
            <v>연심88P</v>
          </cell>
          <cell r="E321" t="str">
            <v>M</v>
          </cell>
          <cell r="L321">
            <v>1500</v>
          </cell>
          <cell r="O321">
            <v>1500</v>
          </cell>
          <cell r="R321">
            <v>0</v>
          </cell>
          <cell r="U321">
            <v>0</v>
          </cell>
          <cell r="X321">
            <v>0.05</v>
          </cell>
          <cell r="Y321" t="str">
            <v>통신내선공</v>
          </cell>
          <cell r="Z321">
            <v>1.4999999999999999E-2</v>
          </cell>
          <cell r="AA321">
            <v>1.4999999999999999E-2</v>
          </cell>
          <cell r="AD321">
            <v>0</v>
          </cell>
          <cell r="AE321">
            <v>1</v>
          </cell>
          <cell r="AF321" t="str">
            <v>통5-3-3</v>
          </cell>
          <cell r="AG321">
            <v>0.05</v>
          </cell>
        </row>
        <row r="322">
          <cell r="B322">
            <v>477</v>
          </cell>
          <cell r="C322" t="str">
            <v>영상 CABLE</v>
          </cell>
          <cell r="D322" t="str">
            <v>2P shield</v>
          </cell>
          <cell r="E322" t="str">
            <v>M</v>
          </cell>
          <cell r="L322">
            <v>900</v>
          </cell>
          <cell r="O322">
            <v>900</v>
          </cell>
          <cell r="R322">
            <v>0</v>
          </cell>
          <cell r="U322">
            <v>0</v>
          </cell>
          <cell r="X322">
            <v>0.05</v>
          </cell>
          <cell r="Y322" t="str">
            <v>통신내선공</v>
          </cell>
          <cell r="Z322">
            <v>1.4999999999999999E-2</v>
          </cell>
          <cell r="AA322">
            <v>1.4999999999999999E-2</v>
          </cell>
          <cell r="AD322">
            <v>0</v>
          </cell>
          <cell r="AE322">
            <v>1</v>
          </cell>
          <cell r="AF322" t="str">
            <v>통5-3-3</v>
          </cell>
          <cell r="AG322">
            <v>0.05</v>
          </cell>
        </row>
        <row r="323">
          <cell r="B323">
            <v>478</v>
          </cell>
          <cell r="C323" t="str">
            <v>DATA CABLE</v>
          </cell>
          <cell r="D323" t="str">
            <v>RGB 5P</v>
          </cell>
          <cell r="E323" t="str">
            <v>M</v>
          </cell>
          <cell r="L323">
            <v>4500</v>
          </cell>
          <cell r="O323">
            <v>4500</v>
          </cell>
          <cell r="R323">
            <v>0</v>
          </cell>
          <cell r="U323">
            <v>0</v>
          </cell>
          <cell r="X323">
            <v>0.05</v>
          </cell>
          <cell r="Y323" t="str">
            <v>통신내선공</v>
          </cell>
          <cell r="Z323">
            <v>1.4999999999999999E-2</v>
          </cell>
          <cell r="AA323">
            <v>1.4999999999999999E-2</v>
          </cell>
          <cell r="AD323">
            <v>0</v>
          </cell>
          <cell r="AE323">
            <v>1</v>
          </cell>
          <cell r="AF323" t="str">
            <v>통5-3-3</v>
          </cell>
          <cell r="AG323">
            <v>0.05</v>
          </cell>
        </row>
        <row r="324">
          <cell r="C324" t="str">
            <v>2.전선,케이블,접속재</v>
          </cell>
          <cell r="O324">
            <v>0</v>
          </cell>
          <cell r="R324">
            <v>0</v>
          </cell>
          <cell r="U324">
            <v>0</v>
          </cell>
          <cell r="AA324">
            <v>0</v>
          </cell>
          <cell r="AD324">
            <v>0</v>
          </cell>
          <cell r="AG324">
            <v>0</v>
          </cell>
        </row>
        <row r="325">
          <cell r="B325">
            <v>501</v>
          </cell>
          <cell r="C325" t="str">
            <v>노말밴드</v>
          </cell>
          <cell r="D325" t="str">
            <v>ST28</v>
          </cell>
          <cell r="E325" t="str">
            <v>개</v>
          </cell>
          <cell r="F325">
            <v>883</v>
          </cell>
          <cell r="G325">
            <v>1940</v>
          </cell>
          <cell r="H325">
            <v>968</v>
          </cell>
          <cell r="I325">
            <v>2070</v>
          </cell>
          <cell r="O325">
            <v>1940</v>
          </cell>
          <cell r="R325">
            <v>0</v>
          </cell>
          <cell r="U325">
            <v>0</v>
          </cell>
          <cell r="AA325">
            <v>0</v>
          </cell>
          <cell r="AD325">
            <v>0</v>
          </cell>
          <cell r="AG325">
            <v>0</v>
          </cell>
        </row>
        <row r="326">
          <cell r="B326">
            <v>502</v>
          </cell>
          <cell r="C326" t="str">
            <v>노말밴드</v>
          </cell>
          <cell r="D326" t="str">
            <v>ST36</v>
          </cell>
          <cell r="E326" t="str">
            <v>개</v>
          </cell>
          <cell r="F326">
            <v>883</v>
          </cell>
          <cell r="G326">
            <v>2590</v>
          </cell>
          <cell r="H326">
            <v>968</v>
          </cell>
          <cell r="I326">
            <v>2671</v>
          </cell>
          <cell r="O326">
            <v>2590</v>
          </cell>
          <cell r="R326">
            <v>0</v>
          </cell>
          <cell r="U326">
            <v>0</v>
          </cell>
          <cell r="AA326">
            <v>0</v>
          </cell>
          <cell r="AD326">
            <v>0</v>
          </cell>
          <cell r="AG326">
            <v>0</v>
          </cell>
        </row>
        <row r="327">
          <cell r="B327">
            <v>503</v>
          </cell>
          <cell r="C327" t="str">
            <v>노말밴드</v>
          </cell>
          <cell r="D327" t="str">
            <v>ST42</v>
          </cell>
          <cell r="E327" t="str">
            <v>개</v>
          </cell>
          <cell r="F327">
            <v>883</v>
          </cell>
          <cell r="G327">
            <v>3370</v>
          </cell>
          <cell r="H327">
            <v>968</v>
          </cell>
          <cell r="I327">
            <v>3471</v>
          </cell>
          <cell r="O327">
            <v>3370</v>
          </cell>
          <cell r="R327">
            <v>0</v>
          </cell>
          <cell r="U327">
            <v>0</v>
          </cell>
          <cell r="AA327">
            <v>0</v>
          </cell>
          <cell r="AD327">
            <v>0</v>
          </cell>
          <cell r="AG327">
            <v>0</v>
          </cell>
        </row>
        <row r="328">
          <cell r="B328">
            <v>504</v>
          </cell>
          <cell r="C328" t="str">
            <v>노말밴드</v>
          </cell>
          <cell r="D328" t="str">
            <v>ST54</v>
          </cell>
          <cell r="E328" t="str">
            <v>개</v>
          </cell>
          <cell r="F328">
            <v>883</v>
          </cell>
          <cell r="G328">
            <v>4800</v>
          </cell>
          <cell r="H328">
            <v>968</v>
          </cell>
          <cell r="I328">
            <v>4942</v>
          </cell>
          <cell r="O328">
            <v>4800</v>
          </cell>
          <cell r="R328">
            <v>0</v>
          </cell>
          <cell r="U328">
            <v>0</v>
          </cell>
          <cell r="AA328">
            <v>0</v>
          </cell>
          <cell r="AD328">
            <v>0</v>
          </cell>
          <cell r="AG328">
            <v>0</v>
          </cell>
        </row>
        <row r="329">
          <cell r="B329">
            <v>505</v>
          </cell>
          <cell r="C329" t="str">
            <v>노말밴드</v>
          </cell>
          <cell r="D329" t="str">
            <v>ST70</v>
          </cell>
          <cell r="E329" t="str">
            <v>개</v>
          </cell>
          <cell r="F329">
            <v>883</v>
          </cell>
          <cell r="G329">
            <v>7770</v>
          </cell>
          <cell r="H329">
            <v>968</v>
          </cell>
          <cell r="I329">
            <v>8026</v>
          </cell>
          <cell r="O329">
            <v>7770</v>
          </cell>
          <cell r="R329">
            <v>0</v>
          </cell>
          <cell r="U329">
            <v>0</v>
          </cell>
          <cell r="AA329">
            <v>0</v>
          </cell>
          <cell r="AD329">
            <v>0</v>
          </cell>
          <cell r="AG329">
            <v>0</v>
          </cell>
        </row>
        <row r="330">
          <cell r="B330">
            <v>506</v>
          </cell>
          <cell r="C330" t="str">
            <v>노말밴드</v>
          </cell>
          <cell r="D330" t="str">
            <v>ST82</v>
          </cell>
          <cell r="E330" t="str">
            <v>개</v>
          </cell>
          <cell r="F330">
            <v>883</v>
          </cell>
          <cell r="G330">
            <v>11690</v>
          </cell>
          <cell r="H330">
            <v>968</v>
          </cell>
          <cell r="I330">
            <v>12038</v>
          </cell>
          <cell r="O330">
            <v>11690</v>
          </cell>
          <cell r="R330">
            <v>0</v>
          </cell>
          <cell r="U330">
            <v>0</v>
          </cell>
          <cell r="AA330">
            <v>0</v>
          </cell>
          <cell r="AD330">
            <v>0</v>
          </cell>
          <cell r="AG330">
            <v>0</v>
          </cell>
        </row>
        <row r="331">
          <cell r="B331">
            <v>507</v>
          </cell>
          <cell r="C331" t="str">
            <v>노말밴드</v>
          </cell>
          <cell r="D331" t="str">
            <v>ST104</v>
          </cell>
          <cell r="E331" t="str">
            <v>개</v>
          </cell>
          <cell r="F331">
            <v>883</v>
          </cell>
          <cell r="G331">
            <v>22000</v>
          </cell>
          <cell r="H331">
            <v>968</v>
          </cell>
          <cell r="I331">
            <v>22748</v>
          </cell>
          <cell r="O331">
            <v>22000</v>
          </cell>
          <cell r="R331">
            <v>0</v>
          </cell>
          <cell r="U331">
            <v>0</v>
          </cell>
          <cell r="AA331">
            <v>0</v>
          </cell>
          <cell r="AD331">
            <v>0</v>
          </cell>
          <cell r="AG331">
            <v>0</v>
          </cell>
        </row>
        <row r="332">
          <cell r="B332">
            <v>511</v>
          </cell>
          <cell r="C332" t="str">
            <v>파이프크램프</v>
          </cell>
          <cell r="D332" t="str">
            <v>16C</v>
          </cell>
          <cell r="E332" t="str">
            <v>개</v>
          </cell>
          <cell r="F332">
            <v>883</v>
          </cell>
          <cell r="G332">
            <v>270</v>
          </cell>
          <cell r="O332">
            <v>270</v>
          </cell>
          <cell r="R332">
            <v>0</v>
          </cell>
          <cell r="U332">
            <v>0</v>
          </cell>
          <cell r="AA332">
            <v>0</v>
          </cell>
          <cell r="AD332">
            <v>0</v>
          </cell>
          <cell r="AG332">
            <v>0</v>
          </cell>
        </row>
        <row r="333">
          <cell r="B333">
            <v>512</v>
          </cell>
          <cell r="C333" t="str">
            <v>파이프크램프</v>
          </cell>
          <cell r="D333" t="str">
            <v>22C</v>
          </cell>
          <cell r="E333" t="str">
            <v>개</v>
          </cell>
          <cell r="F333">
            <v>883</v>
          </cell>
          <cell r="G333">
            <v>304</v>
          </cell>
          <cell r="O333">
            <v>304</v>
          </cell>
          <cell r="R333">
            <v>0</v>
          </cell>
          <cell r="U333">
            <v>0</v>
          </cell>
          <cell r="AA333">
            <v>0</v>
          </cell>
          <cell r="AD333">
            <v>0</v>
          </cell>
          <cell r="AG333">
            <v>0</v>
          </cell>
        </row>
        <row r="334">
          <cell r="B334">
            <v>513</v>
          </cell>
          <cell r="C334" t="str">
            <v>파이프크램프</v>
          </cell>
          <cell r="D334" t="str">
            <v>28C</v>
          </cell>
          <cell r="E334" t="str">
            <v>개</v>
          </cell>
          <cell r="F334">
            <v>883</v>
          </cell>
          <cell r="G334">
            <v>345</v>
          </cell>
          <cell r="O334">
            <v>345</v>
          </cell>
          <cell r="R334">
            <v>0</v>
          </cell>
          <cell r="U334">
            <v>0</v>
          </cell>
          <cell r="AA334">
            <v>0</v>
          </cell>
          <cell r="AD334">
            <v>0</v>
          </cell>
          <cell r="AG334">
            <v>0</v>
          </cell>
        </row>
        <row r="335">
          <cell r="B335">
            <v>514</v>
          </cell>
          <cell r="C335" t="str">
            <v>파이프크램프</v>
          </cell>
          <cell r="D335" t="str">
            <v>36C</v>
          </cell>
          <cell r="E335" t="str">
            <v>개</v>
          </cell>
          <cell r="F335">
            <v>883</v>
          </cell>
          <cell r="G335">
            <v>419</v>
          </cell>
          <cell r="O335">
            <v>419</v>
          </cell>
          <cell r="R335">
            <v>0</v>
          </cell>
          <cell r="U335">
            <v>0</v>
          </cell>
          <cell r="AA335">
            <v>0</v>
          </cell>
          <cell r="AD335">
            <v>0</v>
          </cell>
          <cell r="AG335">
            <v>0</v>
          </cell>
        </row>
        <row r="336">
          <cell r="B336">
            <v>515</v>
          </cell>
          <cell r="C336" t="str">
            <v>파이프크램프</v>
          </cell>
          <cell r="D336" t="str">
            <v>42C</v>
          </cell>
          <cell r="E336" t="str">
            <v>개</v>
          </cell>
          <cell r="F336">
            <v>883</v>
          </cell>
          <cell r="G336">
            <v>465</v>
          </cell>
          <cell r="O336">
            <v>465</v>
          </cell>
          <cell r="R336">
            <v>0</v>
          </cell>
          <cell r="U336">
            <v>0</v>
          </cell>
          <cell r="AA336">
            <v>0</v>
          </cell>
          <cell r="AD336">
            <v>0</v>
          </cell>
          <cell r="AG336">
            <v>0</v>
          </cell>
        </row>
        <row r="337">
          <cell r="B337">
            <v>516</v>
          </cell>
          <cell r="C337" t="str">
            <v>파이프크램프</v>
          </cell>
          <cell r="D337" t="str">
            <v>54C</v>
          </cell>
          <cell r="E337" t="str">
            <v>개</v>
          </cell>
          <cell r="F337">
            <v>883</v>
          </cell>
          <cell r="G337">
            <v>552</v>
          </cell>
          <cell r="O337">
            <v>552</v>
          </cell>
          <cell r="R337">
            <v>0</v>
          </cell>
          <cell r="U337">
            <v>0</v>
          </cell>
          <cell r="AA337">
            <v>0</v>
          </cell>
          <cell r="AD337">
            <v>0</v>
          </cell>
          <cell r="AG337">
            <v>0</v>
          </cell>
        </row>
        <row r="338">
          <cell r="B338">
            <v>517</v>
          </cell>
          <cell r="C338" t="str">
            <v>파이프크램프</v>
          </cell>
          <cell r="D338" t="str">
            <v>70C</v>
          </cell>
          <cell r="E338" t="str">
            <v>개</v>
          </cell>
          <cell r="F338">
            <v>883</v>
          </cell>
          <cell r="G338">
            <v>1017</v>
          </cell>
          <cell r="O338">
            <v>1017</v>
          </cell>
          <cell r="R338">
            <v>0</v>
          </cell>
          <cell r="U338">
            <v>0</v>
          </cell>
          <cell r="AA338">
            <v>0</v>
          </cell>
          <cell r="AD338">
            <v>0</v>
          </cell>
          <cell r="AG338">
            <v>0</v>
          </cell>
        </row>
        <row r="339">
          <cell r="B339">
            <v>518</v>
          </cell>
          <cell r="C339" t="str">
            <v>파이프크램프</v>
          </cell>
          <cell r="D339" t="str">
            <v>82C</v>
          </cell>
          <cell r="E339" t="str">
            <v>개</v>
          </cell>
          <cell r="F339">
            <v>883</v>
          </cell>
          <cell r="G339">
            <v>1035</v>
          </cell>
          <cell r="O339">
            <v>1035</v>
          </cell>
          <cell r="R339">
            <v>0</v>
          </cell>
          <cell r="U339">
            <v>0</v>
          </cell>
          <cell r="AA339">
            <v>0</v>
          </cell>
          <cell r="AD339">
            <v>0</v>
          </cell>
          <cell r="AG339">
            <v>0</v>
          </cell>
        </row>
        <row r="340">
          <cell r="B340">
            <v>519</v>
          </cell>
          <cell r="C340" t="str">
            <v>파이프크램프</v>
          </cell>
          <cell r="D340" t="str">
            <v>104C</v>
          </cell>
          <cell r="E340" t="str">
            <v>개</v>
          </cell>
          <cell r="F340">
            <v>883</v>
          </cell>
          <cell r="G340">
            <v>1276</v>
          </cell>
          <cell r="O340">
            <v>1276</v>
          </cell>
          <cell r="R340">
            <v>0</v>
          </cell>
          <cell r="U340">
            <v>0</v>
          </cell>
          <cell r="AA340">
            <v>0</v>
          </cell>
          <cell r="AD340">
            <v>0</v>
          </cell>
          <cell r="AG340">
            <v>0</v>
          </cell>
        </row>
        <row r="341">
          <cell r="B341">
            <v>521</v>
          </cell>
          <cell r="C341" t="str">
            <v>파이프행거</v>
          </cell>
          <cell r="D341" t="str">
            <v>16C</v>
          </cell>
          <cell r="E341" t="str">
            <v>개</v>
          </cell>
          <cell r="F341">
            <v>883</v>
          </cell>
          <cell r="G341">
            <v>512</v>
          </cell>
          <cell r="H341">
            <v>968</v>
          </cell>
          <cell r="I341">
            <v>538</v>
          </cell>
          <cell r="O341">
            <v>512</v>
          </cell>
          <cell r="R341">
            <v>0</v>
          </cell>
          <cell r="U341">
            <v>0</v>
          </cell>
          <cell r="AA341">
            <v>0</v>
          </cell>
          <cell r="AD341">
            <v>0</v>
          </cell>
          <cell r="AG341">
            <v>0</v>
          </cell>
        </row>
        <row r="342">
          <cell r="B342">
            <v>522</v>
          </cell>
          <cell r="C342" t="str">
            <v>파이프행거</v>
          </cell>
          <cell r="D342" t="str">
            <v>22C</v>
          </cell>
          <cell r="E342" t="str">
            <v>개</v>
          </cell>
          <cell r="F342">
            <v>883</v>
          </cell>
          <cell r="G342">
            <v>561</v>
          </cell>
          <cell r="H342">
            <v>968</v>
          </cell>
          <cell r="I342">
            <v>588</v>
          </cell>
          <cell r="O342">
            <v>561</v>
          </cell>
          <cell r="R342">
            <v>0</v>
          </cell>
          <cell r="U342">
            <v>0</v>
          </cell>
          <cell r="AA342">
            <v>0</v>
          </cell>
          <cell r="AD342">
            <v>0</v>
          </cell>
          <cell r="AG342">
            <v>0</v>
          </cell>
        </row>
        <row r="343">
          <cell r="B343">
            <v>523</v>
          </cell>
          <cell r="C343" t="str">
            <v>파이프행거</v>
          </cell>
          <cell r="D343" t="str">
            <v>28C</v>
          </cell>
          <cell r="E343" t="str">
            <v>개</v>
          </cell>
          <cell r="F343">
            <v>883</v>
          </cell>
          <cell r="G343">
            <v>622</v>
          </cell>
          <cell r="H343">
            <v>968</v>
          </cell>
          <cell r="I343">
            <v>651</v>
          </cell>
          <cell r="O343">
            <v>622</v>
          </cell>
          <cell r="R343">
            <v>0</v>
          </cell>
          <cell r="U343">
            <v>0</v>
          </cell>
          <cell r="AA343">
            <v>0</v>
          </cell>
          <cell r="AD343">
            <v>0</v>
          </cell>
          <cell r="AG343">
            <v>0</v>
          </cell>
        </row>
        <row r="344">
          <cell r="B344">
            <v>524</v>
          </cell>
          <cell r="C344" t="str">
            <v>파이프행거</v>
          </cell>
          <cell r="D344" t="str">
            <v>36C</v>
          </cell>
          <cell r="E344" t="str">
            <v>개</v>
          </cell>
          <cell r="F344">
            <v>883</v>
          </cell>
          <cell r="G344">
            <v>712</v>
          </cell>
          <cell r="H344">
            <v>968</v>
          </cell>
          <cell r="I344">
            <v>746</v>
          </cell>
          <cell r="O344">
            <v>712</v>
          </cell>
          <cell r="R344">
            <v>0</v>
          </cell>
          <cell r="U344">
            <v>0</v>
          </cell>
          <cell r="AA344">
            <v>0</v>
          </cell>
          <cell r="AD344">
            <v>0</v>
          </cell>
          <cell r="AG344">
            <v>0</v>
          </cell>
        </row>
        <row r="345">
          <cell r="B345">
            <v>525</v>
          </cell>
          <cell r="C345" t="str">
            <v>파이프행거</v>
          </cell>
          <cell r="D345" t="str">
            <v>42C</v>
          </cell>
          <cell r="E345" t="str">
            <v>개</v>
          </cell>
          <cell r="F345">
            <v>883</v>
          </cell>
          <cell r="G345">
            <v>784</v>
          </cell>
          <cell r="H345">
            <v>968</v>
          </cell>
          <cell r="I345">
            <v>822</v>
          </cell>
          <cell r="O345">
            <v>784</v>
          </cell>
          <cell r="R345">
            <v>0</v>
          </cell>
          <cell r="U345">
            <v>0</v>
          </cell>
          <cell r="AA345">
            <v>0</v>
          </cell>
          <cell r="AD345">
            <v>0</v>
          </cell>
          <cell r="AG345">
            <v>0</v>
          </cell>
        </row>
        <row r="346">
          <cell r="B346">
            <v>526</v>
          </cell>
          <cell r="C346" t="str">
            <v>파이프행거</v>
          </cell>
          <cell r="D346" t="str">
            <v>54C</v>
          </cell>
          <cell r="E346" t="str">
            <v>개</v>
          </cell>
          <cell r="F346">
            <v>883</v>
          </cell>
          <cell r="G346">
            <v>1122</v>
          </cell>
          <cell r="H346">
            <v>968</v>
          </cell>
          <cell r="I346">
            <v>1176</v>
          </cell>
          <cell r="O346">
            <v>1122</v>
          </cell>
          <cell r="R346">
            <v>0</v>
          </cell>
          <cell r="U346">
            <v>0</v>
          </cell>
          <cell r="AA346">
            <v>0</v>
          </cell>
          <cell r="AD346">
            <v>0</v>
          </cell>
          <cell r="AG346">
            <v>0</v>
          </cell>
        </row>
        <row r="347">
          <cell r="B347">
            <v>527</v>
          </cell>
          <cell r="C347" t="str">
            <v>파이프행거</v>
          </cell>
          <cell r="D347" t="str">
            <v>70C</v>
          </cell>
          <cell r="E347" t="str">
            <v>개</v>
          </cell>
          <cell r="F347">
            <v>883</v>
          </cell>
          <cell r="G347">
            <v>1377</v>
          </cell>
          <cell r="H347">
            <v>968</v>
          </cell>
          <cell r="I347">
            <v>1442</v>
          </cell>
          <cell r="O347">
            <v>1377</v>
          </cell>
          <cell r="R347">
            <v>0</v>
          </cell>
          <cell r="U347">
            <v>0</v>
          </cell>
          <cell r="AA347">
            <v>0</v>
          </cell>
          <cell r="AD347">
            <v>0</v>
          </cell>
          <cell r="AG347">
            <v>0</v>
          </cell>
        </row>
        <row r="348">
          <cell r="B348">
            <v>528</v>
          </cell>
          <cell r="C348" t="str">
            <v>파이프행거</v>
          </cell>
          <cell r="D348" t="str">
            <v>82C</v>
          </cell>
          <cell r="E348" t="str">
            <v>개</v>
          </cell>
          <cell r="F348">
            <v>883</v>
          </cell>
          <cell r="G348">
            <v>1497</v>
          </cell>
          <cell r="H348">
            <v>968</v>
          </cell>
          <cell r="I348">
            <v>1569</v>
          </cell>
          <cell r="O348">
            <v>1497</v>
          </cell>
          <cell r="R348">
            <v>0</v>
          </cell>
          <cell r="U348">
            <v>0</v>
          </cell>
          <cell r="AA348">
            <v>0</v>
          </cell>
          <cell r="AD348">
            <v>0</v>
          </cell>
          <cell r="AG348">
            <v>0</v>
          </cell>
        </row>
        <row r="349">
          <cell r="B349">
            <v>529</v>
          </cell>
          <cell r="C349" t="str">
            <v>파이프행거</v>
          </cell>
          <cell r="D349" t="str">
            <v>104C</v>
          </cell>
          <cell r="E349" t="str">
            <v>개</v>
          </cell>
          <cell r="F349">
            <v>883</v>
          </cell>
          <cell r="G349">
            <v>2064</v>
          </cell>
          <cell r="H349">
            <v>968</v>
          </cell>
          <cell r="I349">
            <v>2163</v>
          </cell>
          <cell r="O349">
            <v>2064</v>
          </cell>
          <cell r="R349">
            <v>0</v>
          </cell>
          <cell r="U349">
            <v>0</v>
          </cell>
          <cell r="AA349">
            <v>0</v>
          </cell>
          <cell r="AD349">
            <v>0</v>
          </cell>
          <cell r="AG349">
            <v>0</v>
          </cell>
        </row>
        <row r="350">
          <cell r="B350">
            <v>531</v>
          </cell>
          <cell r="C350" t="str">
            <v>노말밴드</v>
          </cell>
          <cell r="D350" t="str">
            <v>HI28</v>
          </cell>
          <cell r="E350" t="str">
            <v>개</v>
          </cell>
          <cell r="F350">
            <v>889</v>
          </cell>
          <cell r="G350">
            <v>700</v>
          </cell>
          <cell r="H350">
            <v>964</v>
          </cell>
          <cell r="I350">
            <v>1005</v>
          </cell>
          <cell r="O350">
            <v>700</v>
          </cell>
          <cell r="R350">
            <v>0</v>
          </cell>
          <cell r="U350">
            <v>0</v>
          </cell>
          <cell r="AA350">
            <v>0</v>
          </cell>
          <cell r="AD350">
            <v>0</v>
          </cell>
          <cell r="AG350">
            <v>0</v>
          </cell>
        </row>
        <row r="351">
          <cell r="B351">
            <v>532</v>
          </cell>
          <cell r="C351" t="str">
            <v>노말밴드</v>
          </cell>
          <cell r="D351" t="str">
            <v>HI36</v>
          </cell>
          <cell r="E351" t="str">
            <v>개</v>
          </cell>
          <cell r="F351">
            <v>889</v>
          </cell>
          <cell r="G351">
            <v>1000</v>
          </cell>
          <cell r="H351">
            <v>964</v>
          </cell>
          <cell r="I351">
            <v>1370</v>
          </cell>
          <cell r="O351">
            <v>1000</v>
          </cell>
          <cell r="R351">
            <v>0</v>
          </cell>
          <cell r="U351">
            <v>0</v>
          </cell>
          <cell r="AA351">
            <v>0</v>
          </cell>
          <cell r="AD351">
            <v>0</v>
          </cell>
          <cell r="AG351">
            <v>0</v>
          </cell>
        </row>
        <row r="352">
          <cell r="B352">
            <v>533</v>
          </cell>
          <cell r="C352" t="str">
            <v>노말밴드</v>
          </cell>
          <cell r="D352" t="str">
            <v>HI42</v>
          </cell>
          <cell r="E352" t="str">
            <v>개</v>
          </cell>
          <cell r="F352">
            <v>889</v>
          </cell>
          <cell r="G352">
            <v>1400</v>
          </cell>
          <cell r="H352">
            <v>964</v>
          </cell>
          <cell r="I352">
            <v>1815</v>
          </cell>
          <cell r="O352">
            <v>1400</v>
          </cell>
          <cell r="R352">
            <v>0</v>
          </cell>
          <cell r="U352">
            <v>0</v>
          </cell>
          <cell r="AA352">
            <v>0</v>
          </cell>
          <cell r="AD352">
            <v>0</v>
          </cell>
          <cell r="AG352">
            <v>0</v>
          </cell>
        </row>
        <row r="353">
          <cell r="B353">
            <v>534</v>
          </cell>
          <cell r="C353" t="str">
            <v>노말밴드</v>
          </cell>
          <cell r="D353" t="str">
            <v>HI54</v>
          </cell>
          <cell r="E353" t="str">
            <v>개</v>
          </cell>
          <cell r="F353">
            <v>889</v>
          </cell>
          <cell r="G353">
            <v>2400</v>
          </cell>
          <cell r="H353">
            <v>964</v>
          </cell>
          <cell r="I353">
            <v>2677</v>
          </cell>
          <cell r="O353">
            <v>2400</v>
          </cell>
          <cell r="R353">
            <v>0</v>
          </cell>
          <cell r="U353">
            <v>0</v>
          </cell>
          <cell r="AA353">
            <v>0</v>
          </cell>
          <cell r="AD353">
            <v>0</v>
          </cell>
          <cell r="AG353">
            <v>0</v>
          </cell>
        </row>
        <row r="354">
          <cell r="B354">
            <v>535</v>
          </cell>
          <cell r="C354" t="str">
            <v>노말밴드</v>
          </cell>
          <cell r="D354" t="str">
            <v>HI70</v>
          </cell>
          <cell r="E354" t="str">
            <v>개</v>
          </cell>
          <cell r="F354">
            <v>889</v>
          </cell>
          <cell r="G354">
            <v>4000</v>
          </cell>
          <cell r="H354">
            <v>964</v>
          </cell>
          <cell r="I354">
            <v>4932</v>
          </cell>
          <cell r="O354">
            <v>4000</v>
          </cell>
          <cell r="R354">
            <v>0</v>
          </cell>
          <cell r="U354">
            <v>0</v>
          </cell>
          <cell r="AA354">
            <v>0</v>
          </cell>
          <cell r="AD354">
            <v>0</v>
          </cell>
          <cell r="AG354">
            <v>0</v>
          </cell>
        </row>
        <row r="355">
          <cell r="B355">
            <v>536</v>
          </cell>
          <cell r="C355" t="str">
            <v>노말밴드</v>
          </cell>
          <cell r="D355" t="str">
            <v>HI82</v>
          </cell>
          <cell r="E355" t="str">
            <v>개</v>
          </cell>
          <cell r="F355">
            <v>889</v>
          </cell>
          <cell r="G355">
            <v>6400</v>
          </cell>
          <cell r="H355">
            <v>964</v>
          </cell>
          <cell r="I355">
            <v>7308</v>
          </cell>
          <cell r="O355">
            <v>6400</v>
          </cell>
          <cell r="R355">
            <v>0</v>
          </cell>
          <cell r="U355">
            <v>0</v>
          </cell>
          <cell r="AA355">
            <v>0</v>
          </cell>
          <cell r="AD355">
            <v>0</v>
          </cell>
          <cell r="AG355">
            <v>0</v>
          </cell>
        </row>
        <row r="356">
          <cell r="B356">
            <v>537</v>
          </cell>
          <cell r="C356" t="str">
            <v>노말밴드</v>
          </cell>
          <cell r="D356" t="str">
            <v>HI104</v>
          </cell>
          <cell r="E356" t="str">
            <v>개</v>
          </cell>
          <cell r="F356">
            <v>889</v>
          </cell>
          <cell r="G356">
            <v>9100</v>
          </cell>
          <cell r="H356">
            <v>964</v>
          </cell>
          <cell r="I356">
            <v>10048</v>
          </cell>
          <cell r="O356">
            <v>9100</v>
          </cell>
          <cell r="R356">
            <v>0</v>
          </cell>
          <cell r="U356">
            <v>0</v>
          </cell>
          <cell r="AA356">
            <v>0</v>
          </cell>
          <cell r="AD356">
            <v>0</v>
          </cell>
          <cell r="AG356">
            <v>0</v>
          </cell>
        </row>
        <row r="357">
          <cell r="B357">
            <v>541</v>
          </cell>
          <cell r="C357" t="str">
            <v>콤비네이션카프링</v>
          </cell>
          <cell r="D357" t="str">
            <v>16C</v>
          </cell>
          <cell r="E357" t="str">
            <v>개</v>
          </cell>
          <cell r="H357">
            <v>966</v>
          </cell>
          <cell r="I357">
            <v>580</v>
          </cell>
          <cell r="O357">
            <v>580</v>
          </cell>
          <cell r="R357">
            <v>0</v>
          </cell>
          <cell r="U357">
            <v>0</v>
          </cell>
          <cell r="AA357">
            <v>0</v>
          </cell>
          <cell r="AD357">
            <v>0</v>
          </cell>
          <cell r="AG357">
            <v>0</v>
          </cell>
        </row>
        <row r="358">
          <cell r="B358">
            <v>542</v>
          </cell>
          <cell r="C358" t="str">
            <v>콤비네이션카프링</v>
          </cell>
          <cell r="D358" t="str">
            <v>22C</v>
          </cell>
          <cell r="E358" t="str">
            <v>개</v>
          </cell>
          <cell r="H358">
            <v>966</v>
          </cell>
          <cell r="I358">
            <v>760</v>
          </cell>
          <cell r="O358">
            <v>760</v>
          </cell>
          <cell r="R358">
            <v>0</v>
          </cell>
          <cell r="U358">
            <v>0</v>
          </cell>
          <cell r="AA358">
            <v>0</v>
          </cell>
          <cell r="AD358">
            <v>0</v>
          </cell>
          <cell r="AG358">
            <v>0</v>
          </cell>
        </row>
        <row r="359">
          <cell r="B359">
            <v>543</v>
          </cell>
          <cell r="C359" t="str">
            <v>콤비네이션카프링</v>
          </cell>
          <cell r="D359" t="str">
            <v>28C</v>
          </cell>
          <cell r="E359" t="str">
            <v>개</v>
          </cell>
          <cell r="H359">
            <v>966</v>
          </cell>
          <cell r="I359">
            <v>1060</v>
          </cell>
          <cell r="O359">
            <v>1060</v>
          </cell>
          <cell r="R359">
            <v>0</v>
          </cell>
          <cell r="U359">
            <v>0</v>
          </cell>
          <cell r="AA359">
            <v>0</v>
          </cell>
          <cell r="AD359">
            <v>0</v>
          </cell>
          <cell r="AG359">
            <v>0</v>
          </cell>
        </row>
        <row r="360">
          <cell r="B360">
            <v>544</v>
          </cell>
          <cell r="C360" t="str">
            <v>콤비네이션카프링</v>
          </cell>
          <cell r="D360" t="str">
            <v>36C</v>
          </cell>
          <cell r="E360" t="str">
            <v>개</v>
          </cell>
          <cell r="H360">
            <v>966</v>
          </cell>
          <cell r="I360">
            <v>2120</v>
          </cell>
          <cell r="O360">
            <v>2120</v>
          </cell>
          <cell r="R360">
            <v>0</v>
          </cell>
          <cell r="U360">
            <v>0</v>
          </cell>
          <cell r="AA360">
            <v>0</v>
          </cell>
          <cell r="AD360">
            <v>0</v>
          </cell>
          <cell r="AG360">
            <v>0</v>
          </cell>
        </row>
        <row r="361">
          <cell r="B361">
            <v>545</v>
          </cell>
          <cell r="C361" t="str">
            <v>콤비네이션카프링</v>
          </cell>
          <cell r="D361" t="str">
            <v>42C</v>
          </cell>
          <cell r="E361" t="str">
            <v>개</v>
          </cell>
          <cell r="H361">
            <v>966</v>
          </cell>
          <cell r="I361">
            <v>2750</v>
          </cell>
          <cell r="O361">
            <v>2750</v>
          </cell>
          <cell r="R361">
            <v>0</v>
          </cell>
          <cell r="U361">
            <v>0</v>
          </cell>
          <cell r="AA361">
            <v>0</v>
          </cell>
          <cell r="AD361">
            <v>0</v>
          </cell>
          <cell r="AG361">
            <v>0</v>
          </cell>
        </row>
        <row r="362">
          <cell r="B362">
            <v>546</v>
          </cell>
          <cell r="C362" t="str">
            <v>콤비네이션카프링</v>
          </cell>
          <cell r="D362" t="str">
            <v>54C</v>
          </cell>
          <cell r="E362" t="str">
            <v>개</v>
          </cell>
          <cell r="H362">
            <v>966</v>
          </cell>
          <cell r="I362">
            <v>4510</v>
          </cell>
          <cell r="O362">
            <v>4510</v>
          </cell>
          <cell r="R362">
            <v>0</v>
          </cell>
          <cell r="U362">
            <v>0</v>
          </cell>
          <cell r="AA362">
            <v>0</v>
          </cell>
          <cell r="AD362">
            <v>0</v>
          </cell>
          <cell r="AG362">
            <v>0</v>
          </cell>
        </row>
        <row r="363">
          <cell r="B363">
            <v>551</v>
          </cell>
          <cell r="C363" t="str">
            <v>1종 가요관  콘넥타</v>
          </cell>
          <cell r="D363" t="str">
            <v>16C 비방수</v>
          </cell>
          <cell r="E363" t="str">
            <v>개</v>
          </cell>
          <cell r="F363">
            <v>886</v>
          </cell>
          <cell r="G363">
            <v>460</v>
          </cell>
          <cell r="H363">
            <v>967</v>
          </cell>
          <cell r="I363">
            <v>420</v>
          </cell>
          <cell r="O363">
            <v>420</v>
          </cell>
          <cell r="R363">
            <v>0</v>
          </cell>
          <cell r="U363">
            <v>0</v>
          </cell>
          <cell r="AA363">
            <v>0</v>
          </cell>
          <cell r="AD363">
            <v>0</v>
          </cell>
          <cell r="AG363">
            <v>0</v>
          </cell>
        </row>
        <row r="364">
          <cell r="B364">
            <v>552</v>
          </cell>
          <cell r="C364" t="str">
            <v>1종 가요관  콘넥타</v>
          </cell>
          <cell r="D364" t="str">
            <v>22C 비방수</v>
          </cell>
          <cell r="E364" t="str">
            <v>개</v>
          </cell>
          <cell r="F364">
            <v>886</v>
          </cell>
          <cell r="G364">
            <v>670</v>
          </cell>
          <cell r="H364">
            <v>967</v>
          </cell>
          <cell r="I364">
            <v>610</v>
          </cell>
          <cell r="O364">
            <v>610</v>
          </cell>
          <cell r="R364">
            <v>0</v>
          </cell>
          <cell r="U364">
            <v>0</v>
          </cell>
          <cell r="AA364">
            <v>0</v>
          </cell>
          <cell r="AD364">
            <v>0</v>
          </cell>
          <cell r="AG364">
            <v>0</v>
          </cell>
        </row>
        <row r="365">
          <cell r="B365">
            <v>553</v>
          </cell>
          <cell r="C365" t="str">
            <v>1종 가요관  콘넥타</v>
          </cell>
          <cell r="D365" t="str">
            <v>28C 비방수</v>
          </cell>
          <cell r="E365" t="str">
            <v>개</v>
          </cell>
          <cell r="F365">
            <v>886</v>
          </cell>
          <cell r="G365">
            <v>800</v>
          </cell>
          <cell r="H365">
            <v>967</v>
          </cell>
          <cell r="I365">
            <v>730</v>
          </cell>
          <cell r="O365">
            <v>730</v>
          </cell>
          <cell r="R365">
            <v>0</v>
          </cell>
          <cell r="U365">
            <v>0</v>
          </cell>
          <cell r="AA365">
            <v>0</v>
          </cell>
          <cell r="AD365">
            <v>0</v>
          </cell>
          <cell r="AG365">
            <v>0</v>
          </cell>
        </row>
        <row r="366">
          <cell r="B366">
            <v>554</v>
          </cell>
          <cell r="C366" t="str">
            <v>1종 가요관  콘넥타</v>
          </cell>
          <cell r="D366" t="str">
            <v>36C 비방수</v>
          </cell>
          <cell r="E366" t="str">
            <v>개</v>
          </cell>
          <cell r="F366">
            <v>886</v>
          </cell>
          <cell r="G366">
            <v>1170</v>
          </cell>
          <cell r="H366">
            <v>967</v>
          </cell>
          <cell r="I366">
            <v>1060</v>
          </cell>
          <cell r="O366">
            <v>1060</v>
          </cell>
          <cell r="R366">
            <v>0</v>
          </cell>
          <cell r="U366">
            <v>0</v>
          </cell>
          <cell r="AA366">
            <v>0</v>
          </cell>
          <cell r="AD366">
            <v>0</v>
          </cell>
          <cell r="AG366">
            <v>0</v>
          </cell>
        </row>
        <row r="367">
          <cell r="B367">
            <v>555</v>
          </cell>
          <cell r="C367" t="str">
            <v>1종 가요관  콘넥타</v>
          </cell>
          <cell r="D367" t="str">
            <v>70C 비방수</v>
          </cell>
          <cell r="E367" t="str">
            <v>개</v>
          </cell>
          <cell r="F367">
            <v>886</v>
          </cell>
          <cell r="O367">
            <v>0</v>
          </cell>
          <cell r="R367">
            <v>0</v>
          </cell>
          <cell r="U367">
            <v>0</v>
          </cell>
          <cell r="AA367">
            <v>0</v>
          </cell>
          <cell r="AD367">
            <v>0</v>
          </cell>
          <cell r="AG367">
            <v>0</v>
          </cell>
        </row>
        <row r="368">
          <cell r="B368">
            <v>556</v>
          </cell>
          <cell r="C368" t="str">
            <v>1종 가요관  콘넥타</v>
          </cell>
          <cell r="D368" t="str">
            <v>42C 비방수</v>
          </cell>
          <cell r="E368" t="str">
            <v>개</v>
          </cell>
          <cell r="F368">
            <v>886</v>
          </cell>
          <cell r="G368">
            <v>1490</v>
          </cell>
          <cell r="H368">
            <v>967</v>
          </cell>
          <cell r="I368">
            <v>1350</v>
          </cell>
          <cell r="O368">
            <v>1350</v>
          </cell>
          <cell r="R368">
            <v>0</v>
          </cell>
          <cell r="U368">
            <v>0</v>
          </cell>
          <cell r="AA368">
            <v>0</v>
          </cell>
          <cell r="AD368">
            <v>0</v>
          </cell>
          <cell r="AG368">
            <v>0</v>
          </cell>
        </row>
        <row r="369">
          <cell r="B369">
            <v>557</v>
          </cell>
          <cell r="C369" t="str">
            <v>1종 가요관  콘넥타</v>
          </cell>
          <cell r="D369" t="str">
            <v>54C 비방수</v>
          </cell>
          <cell r="E369" t="str">
            <v>개</v>
          </cell>
          <cell r="F369">
            <v>886</v>
          </cell>
          <cell r="G369">
            <v>1860</v>
          </cell>
          <cell r="H369">
            <v>967</v>
          </cell>
          <cell r="I369">
            <v>1680</v>
          </cell>
          <cell r="O369">
            <v>1680</v>
          </cell>
          <cell r="R369">
            <v>0</v>
          </cell>
          <cell r="U369">
            <v>0</v>
          </cell>
          <cell r="AA369">
            <v>0</v>
          </cell>
          <cell r="AD369">
            <v>0</v>
          </cell>
          <cell r="AG369">
            <v>0</v>
          </cell>
        </row>
        <row r="370">
          <cell r="B370">
            <v>561</v>
          </cell>
          <cell r="C370" t="str">
            <v>1종 가요관  콘넥타</v>
          </cell>
          <cell r="D370" t="str">
            <v>16C 방수</v>
          </cell>
          <cell r="E370" t="str">
            <v>개</v>
          </cell>
          <cell r="F370">
            <v>886</v>
          </cell>
          <cell r="G370">
            <v>1510</v>
          </cell>
          <cell r="H370">
            <v>967</v>
          </cell>
          <cell r="I370">
            <v>1510</v>
          </cell>
          <cell r="O370">
            <v>1510</v>
          </cell>
          <cell r="R370">
            <v>0</v>
          </cell>
          <cell r="U370">
            <v>0</v>
          </cell>
          <cell r="AA370">
            <v>0</v>
          </cell>
          <cell r="AD370">
            <v>0</v>
          </cell>
          <cell r="AG370">
            <v>0</v>
          </cell>
        </row>
        <row r="371">
          <cell r="B371">
            <v>562</v>
          </cell>
          <cell r="C371" t="str">
            <v>1종 가요관  콘넥타</v>
          </cell>
          <cell r="D371" t="str">
            <v>22C 방수</v>
          </cell>
          <cell r="E371" t="str">
            <v>개</v>
          </cell>
          <cell r="F371">
            <v>886</v>
          </cell>
          <cell r="G371">
            <v>2080</v>
          </cell>
          <cell r="H371">
            <v>967</v>
          </cell>
          <cell r="I371">
            <v>2080</v>
          </cell>
          <cell r="O371">
            <v>2080</v>
          </cell>
          <cell r="R371">
            <v>0</v>
          </cell>
          <cell r="U371">
            <v>0</v>
          </cell>
          <cell r="AA371">
            <v>0</v>
          </cell>
          <cell r="AD371">
            <v>0</v>
          </cell>
          <cell r="AG371">
            <v>0</v>
          </cell>
        </row>
        <row r="372">
          <cell r="B372">
            <v>563</v>
          </cell>
          <cell r="C372" t="str">
            <v>1종 가요관  콘넥타</v>
          </cell>
          <cell r="D372" t="str">
            <v>28C 방수</v>
          </cell>
          <cell r="E372" t="str">
            <v>개</v>
          </cell>
          <cell r="F372">
            <v>886</v>
          </cell>
          <cell r="G372">
            <v>2550</v>
          </cell>
          <cell r="H372">
            <v>967</v>
          </cell>
          <cell r="I372">
            <v>2550</v>
          </cell>
          <cell r="O372">
            <v>2550</v>
          </cell>
          <cell r="R372">
            <v>0</v>
          </cell>
          <cell r="U372">
            <v>0</v>
          </cell>
          <cell r="AA372">
            <v>0</v>
          </cell>
          <cell r="AD372">
            <v>0</v>
          </cell>
          <cell r="AG372">
            <v>0</v>
          </cell>
        </row>
        <row r="373">
          <cell r="B373">
            <v>564</v>
          </cell>
          <cell r="C373" t="str">
            <v>1종 가요관  콘넥타</v>
          </cell>
          <cell r="D373" t="str">
            <v>36C 방수</v>
          </cell>
          <cell r="E373" t="str">
            <v>개</v>
          </cell>
          <cell r="F373">
            <v>886</v>
          </cell>
          <cell r="G373">
            <v>4020</v>
          </cell>
          <cell r="H373">
            <v>967</v>
          </cell>
          <cell r="I373">
            <v>4020</v>
          </cell>
          <cell r="O373">
            <v>4020</v>
          </cell>
          <cell r="R373">
            <v>0</v>
          </cell>
          <cell r="U373">
            <v>0</v>
          </cell>
          <cell r="AA373">
            <v>0</v>
          </cell>
          <cell r="AD373">
            <v>0</v>
          </cell>
          <cell r="AG373">
            <v>0</v>
          </cell>
        </row>
        <row r="374">
          <cell r="B374">
            <v>565</v>
          </cell>
          <cell r="C374" t="str">
            <v>1종 가요관  콘넥타</v>
          </cell>
          <cell r="D374" t="str">
            <v>42C 방수</v>
          </cell>
          <cell r="E374" t="str">
            <v>개</v>
          </cell>
          <cell r="F374">
            <v>886</v>
          </cell>
          <cell r="G374">
            <v>6200</v>
          </cell>
          <cell r="H374">
            <v>967</v>
          </cell>
          <cell r="I374">
            <v>6200</v>
          </cell>
          <cell r="O374">
            <v>6200</v>
          </cell>
          <cell r="R374">
            <v>0</v>
          </cell>
          <cell r="U374">
            <v>0</v>
          </cell>
          <cell r="AA374">
            <v>0</v>
          </cell>
          <cell r="AD374">
            <v>0</v>
          </cell>
          <cell r="AG374">
            <v>0</v>
          </cell>
        </row>
        <row r="375">
          <cell r="B375">
            <v>566</v>
          </cell>
          <cell r="C375" t="str">
            <v>1종 가요관  콘넥타</v>
          </cell>
          <cell r="D375" t="str">
            <v>54C 방수</v>
          </cell>
          <cell r="E375" t="str">
            <v>개</v>
          </cell>
          <cell r="F375">
            <v>886</v>
          </cell>
          <cell r="G375">
            <v>8220</v>
          </cell>
          <cell r="H375">
            <v>967</v>
          </cell>
          <cell r="I375">
            <v>8220</v>
          </cell>
          <cell r="O375">
            <v>8220</v>
          </cell>
          <cell r="R375">
            <v>0</v>
          </cell>
          <cell r="U375">
            <v>0</v>
          </cell>
          <cell r="AA375">
            <v>0</v>
          </cell>
          <cell r="AD375">
            <v>0</v>
          </cell>
          <cell r="AG375">
            <v>0</v>
          </cell>
        </row>
        <row r="376">
          <cell r="B376">
            <v>567</v>
          </cell>
          <cell r="C376" t="str">
            <v>1종 가요관  콘넥타</v>
          </cell>
          <cell r="D376" t="str">
            <v>70C 방수</v>
          </cell>
          <cell r="E376" t="str">
            <v>개</v>
          </cell>
          <cell r="F376">
            <v>886</v>
          </cell>
          <cell r="H376">
            <v>967</v>
          </cell>
          <cell r="I376">
            <v>13170</v>
          </cell>
          <cell r="O376">
            <v>13170</v>
          </cell>
          <cell r="R376">
            <v>0</v>
          </cell>
          <cell r="U376">
            <v>0</v>
          </cell>
          <cell r="AA376">
            <v>0</v>
          </cell>
          <cell r="AD376">
            <v>0</v>
          </cell>
          <cell r="AG376">
            <v>0</v>
          </cell>
        </row>
        <row r="377">
          <cell r="B377">
            <v>568</v>
          </cell>
          <cell r="C377" t="str">
            <v>1종 가요관  콘넥타</v>
          </cell>
          <cell r="D377" t="str">
            <v>82C 방수</v>
          </cell>
          <cell r="E377" t="str">
            <v>개</v>
          </cell>
          <cell r="F377">
            <v>886</v>
          </cell>
          <cell r="H377">
            <v>967</v>
          </cell>
          <cell r="I377">
            <v>14530</v>
          </cell>
          <cell r="O377">
            <v>14530</v>
          </cell>
          <cell r="R377">
            <v>0</v>
          </cell>
          <cell r="U377">
            <v>0</v>
          </cell>
          <cell r="AA377">
            <v>0</v>
          </cell>
          <cell r="AD377">
            <v>0</v>
          </cell>
          <cell r="AG377">
            <v>0</v>
          </cell>
        </row>
        <row r="378">
          <cell r="B378">
            <v>571</v>
          </cell>
          <cell r="C378" t="str">
            <v>압착터미널</v>
          </cell>
          <cell r="D378" t="str">
            <v>5.5㎟</v>
          </cell>
          <cell r="E378" t="str">
            <v>개</v>
          </cell>
          <cell r="F378">
            <v>878</v>
          </cell>
          <cell r="G378">
            <v>32</v>
          </cell>
          <cell r="H378">
            <v>960</v>
          </cell>
          <cell r="I378">
            <v>35</v>
          </cell>
          <cell r="O378">
            <v>32</v>
          </cell>
          <cell r="R378">
            <v>0</v>
          </cell>
          <cell r="U378">
            <v>0</v>
          </cell>
          <cell r="AA378">
            <v>0</v>
          </cell>
          <cell r="AD378">
            <v>0</v>
          </cell>
          <cell r="AG378">
            <v>0</v>
          </cell>
        </row>
        <row r="379">
          <cell r="B379">
            <v>572</v>
          </cell>
          <cell r="C379" t="str">
            <v>압착터미널</v>
          </cell>
          <cell r="D379" t="str">
            <v>8㎟</v>
          </cell>
          <cell r="E379" t="str">
            <v>개</v>
          </cell>
          <cell r="F379">
            <v>878</v>
          </cell>
          <cell r="G379">
            <v>35</v>
          </cell>
          <cell r="H379">
            <v>960</v>
          </cell>
          <cell r="I379">
            <v>63</v>
          </cell>
          <cell r="O379">
            <v>35</v>
          </cell>
          <cell r="R379">
            <v>0</v>
          </cell>
          <cell r="U379">
            <v>0</v>
          </cell>
          <cell r="AA379">
            <v>0</v>
          </cell>
          <cell r="AD379">
            <v>0</v>
          </cell>
          <cell r="AG379">
            <v>0</v>
          </cell>
        </row>
        <row r="380">
          <cell r="B380">
            <v>573</v>
          </cell>
          <cell r="C380" t="str">
            <v>압착터미널</v>
          </cell>
          <cell r="D380" t="str">
            <v>14㎟</v>
          </cell>
          <cell r="E380" t="str">
            <v>개</v>
          </cell>
          <cell r="F380">
            <v>878</v>
          </cell>
          <cell r="G380">
            <v>68</v>
          </cell>
          <cell r="H380">
            <v>960</v>
          </cell>
          <cell r="I380">
            <v>104</v>
          </cell>
          <cell r="O380">
            <v>68</v>
          </cell>
          <cell r="P380" t="str">
            <v>저압케이블전공</v>
          </cell>
          <cell r="Q380">
            <v>7.8E-2</v>
          </cell>
          <cell r="R380">
            <v>7.8E-2</v>
          </cell>
          <cell r="U380">
            <v>0</v>
          </cell>
          <cell r="V380">
            <v>1</v>
          </cell>
          <cell r="W380" t="str">
            <v>전5-40</v>
          </cell>
          <cell r="AA380">
            <v>0</v>
          </cell>
          <cell r="AD380">
            <v>0</v>
          </cell>
          <cell r="AG380">
            <v>0</v>
          </cell>
        </row>
        <row r="381">
          <cell r="B381">
            <v>574</v>
          </cell>
          <cell r="C381" t="str">
            <v>압착터미널</v>
          </cell>
          <cell r="D381" t="str">
            <v>22㎟</v>
          </cell>
          <cell r="E381" t="str">
            <v>개</v>
          </cell>
          <cell r="F381">
            <v>878</v>
          </cell>
          <cell r="G381">
            <v>88</v>
          </cell>
          <cell r="H381">
            <v>960</v>
          </cell>
          <cell r="I381">
            <v>138</v>
          </cell>
          <cell r="O381">
            <v>88</v>
          </cell>
          <cell r="P381" t="str">
            <v>저압케이블전공</v>
          </cell>
          <cell r="Q381">
            <v>9.6000000000000002E-2</v>
          </cell>
          <cell r="R381">
            <v>9.6000000000000002E-2</v>
          </cell>
          <cell r="U381">
            <v>0</v>
          </cell>
          <cell r="V381">
            <v>1</v>
          </cell>
          <cell r="W381" t="str">
            <v>전5-40</v>
          </cell>
          <cell r="AA381">
            <v>0</v>
          </cell>
          <cell r="AD381">
            <v>0</v>
          </cell>
          <cell r="AG381">
            <v>0</v>
          </cell>
        </row>
        <row r="382">
          <cell r="B382">
            <v>575</v>
          </cell>
          <cell r="C382" t="str">
            <v>압착터미널</v>
          </cell>
          <cell r="D382" t="str">
            <v>38㎟</v>
          </cell>
          <cell r="E382" t="str">
            <v>개</v>
          </cell>
          <cell r="F382">
            <v>878</v>
          </cell>
          <cell r="G382">
            <v>200</v>
          </cell>
          <cell r="H382">
            <v>960</v>
          </cell>
          <cell r="I382">
            <v>200</v>
          </cell>
          <cell r="O382">
            <v>200</v>
          </cell>
          <cell r="P382" t="str">
            <v>저압케이블전공</v>
          </cell>
          <cell r="Q382">
            <v>0.11399999999999999</v>
          </cell>
          <cell r="R382">
            <v>0.114</v>
          </cell>
          <cell r="U382">
            <v>0</v>
          </cell>
          <cell r="V382">
            <v>1</v>
          </cell>
          <cell r="W382" t="str">
            <v>전5-40</v>
          </cell>
          <cell r="AA382">
            <v>0</v>
          </cell>
          <cell r="AD382">
            <v>0</v>
          </cell>
          <cell r="AG382">
            <v>0</v>
          </cell>
        </row>
        <row r="383">
          <cell r="B383">
            <v>576</v>
          </cell>
          <cell r="C383" t="str">
            <v>압착터미널</v>
          </cell>
          <cell r="D383" t="str">
            <v>60㎟</v>
          </cell>
          <cell r="E383" t="str">
            <v>개</v>
          </cell>
          <cell r="F383">
            <v>878</v>
          </cell>
          <cell r="G383">
            <v>230</v>
          </cell>
          <cell r="H383">
            <v>960</v>
          </cell>
          <cell r="I383">
            <v>317</v>
          </cell>
          <cell r="O383">
            <v>230</v>
          </cell>
          <cell r="P383" t="str">
            <v>저압케이블전공</v>
          </cell>
          <cell r="Q383">
            <v>0.13800000000000001</v>
          </cell>
          <cell r="R383">
            <v>0.13800000000000001</v>
          </cell>
          <cell r="U383">
            <v>0</v>
          </cell>
          <cell r="V383">
            <v>1</v>
          </cell>
          <cell r="W383" t="str">
            <v>전5-40</v>
          </cell>
          <cell r="AA383">
            <v>0</v>
          </cell>
          <cell r="AD383">
            <v>0</v>
          </cell>
          <cell r="AG383">
            <v>0</v>
          </cell>
        </row>
        <row r="384">
          <cell r="B384">
            <v>577</v>
          </cell>
          <cell r="C384" t="str">
            <v>압착터미널</v>
          </cell>
          <cell r="D384" t="str">
            <v>100㎟</v>
          </cell>
          <cell r="E384" t="str">
            <v>개</v>
          </cell>
          <cell r="F384">
            <v>878</v>
          </cell>
          <cell r="G384">
            <v>350</v>
          </cell>
          <cell r="H384">
            <v>960</v>
          </cell>
          <cell r="I384">
            <v>634</v>
          </cell>
          <cell r="O384">
            <v>350</v>
          </cell>
          <cell r="P384" t="str">
            <v>저압케이블전공</v>
          </cell>
          <cell r="Q384">
            <v>0.159</v>
          </cell>
          <cell r="R384">
            <v>0.159</v>
          </cell>
          <cell r="U384">
            <v>0</v>
          </cell>
          <cell r="V384">
            <v>1</v>
          </cell>
          <cell r="W384" t="str">
            <v>전5-40</v>
          </cell>
          <cell r="AA384">
            <v>0</v>
          </cell>
          <cell r="AD384">
            <v>0</v>
          </cell>
          <cell r="AG384">
            <v>0</v>
          </cell>
        </row>
        <row r="385">
          <cell r="B385">
            <v>578</v>
          </cell>
          <cell r="C385" t="str">
            <v>압착터미널</v>
          </cell>
          <cell r="D385" t="str">
            <v>150㎟</v>
          </cell>
          <cell r="E385" t="str">
            <v>개</v>
          </cell>
          <cell r="F385">
            <v>878</v>
          </cell>
          <cell r="G385">
            <v>740</v>
          </cell>
          <cell r="H385">
            <v>960</v>
          </cell>
          <cell r="I385">
            <v>1378</v>
          </cell>
          <cell r="O385">
            <v>740</v>
          </cell>
          <cell r="P385" t="str">
            <v>저압케이블전공</v>
          </cell>
          <cell r="Q385">
            <v>0.19800000000000001</v>
          </cell>
          <cell r="R385">
            <v>0.19800000000000001</v>
          </cell>
          <cell r="U385">
            <v>0</v>
          </cell>
          <cell r="V385">
            <v>1</v>
          </cell>
          <cell r="W385" t="str">
            <v>전5-40</v>
          </cell>
          <cell r="AA385">
            <v>0</v>
          </cell>
          <cell r="AD385">
            <v>0</v>
          </cell>
          <cell r="AG385">
            <v>0</v>
          </cell>
        </row>
        <row r="386">
          <cell r="B386">
            <v>579</v>
          </cell>
          <cell r="C386" t="str">
            <v>압착터미널</v>
          </cell>
          <cell r="D386" t="str">
            <v>200㎟</v>
          </cell>
          <cell r="E386" t="str">
            <v>개</v>
          </cell>
          <cell r="F386">
            <v>878</v>
          </cell>
          <cell r="G386">
            <v>1250</v>
          </cell>
          <cell r="H386">
            <v>960</v>
          </cell>
          <cell r="I386">
            <v>1723</v>
          </cell>
          <cell r="O386">
            <v>1250</v>
          </cell>
          <cell r="P386" t="str">
            <v>저압케이블전공</v>
          </cell>
          <cell r="Q386">
            <v>0.216</v>
          </cell>
          <cell r="R386">
            <v>0.216</v>
          </cell>
          <cell r="U386">
            <v>0</v>
          </cell>
          <cell r="V386">
            <v>1</v>
          </cell>
          <cell r="W386" t="str">
            <v>전5-40</v>
          </cell>
          <cell r="AA386">
            <v>0</v>
          </cell>
          <cell r="AD386">
            <v>0</v>
          </cell>
          <cell r="AG386">
            <v>0</v>
          </cell>
        </row>
        <row r="387">
          <cell r="B387">
            <v>5791</v>
          </cell>
          <cell r="C387" t="str">
            <v>압착터미널</v>
          </cell>
          <cell r="D387" t="str">
            <v>250㎟</v>
          </cell>
          <cell r="E387" t="str">
            <v>개</v>
          </cell>
          <cell r="F387">
            <v>878</v>
          </cell>
          <cell r="G387">
            <v>1350</v>
          </cell>
          <cell r="H387">
            <v>960</v>
          </cell>
          <cell r="I387">
            <v>1998</v>
          </cell>
          <cell r="O387">
            <v>1350</v>
          </cell>
          <cell r="P387" t="str">
            <v>저압케이블전공</v>
          </cell>
          <cell r="Q387">
            <v>0.24299999999999999</v>
          </cell>
          <cell r="R387">
            <v>0.24299999999999999</v>
          </cell>
          <cell r="U387">
            <v>0</v>
          </cell>
          <cell r="V387">
            <v>1</v>
          </cell>
          <cell r="W387" t="str">
            <v>전5-40</v>
          </cell>
          <cell r="AA387">
            <v>0</v>
          </cell>
          <cell r="AD387">
            <v>0</v>
          </cell>
          <cell r="AG387">
            <v>0</v>
          </cell>
        </row>
        <row r="388">
          <cell r="B388">
            <v>580</v>
          </cell>
          <cell r="C388" t="str">
            <v>동관단자(1HOLE)</v>
          </cell>
          <cell r="D388" t="str">
            <v>14㎟</v>
          </cell>
          <cell r="E388" t="str">
            <v>개</v>
          </cell>
          <cell r="F388">
            <v>878</v>
          </cell>
          <cell r="G388">
            <v>340</v>
          </cell>
          <cell r="H388">
            <v>959</v>
          </cell>
          <cell r="I388">
            <v>459</v>
          </cell>
          <cell r="O388">
            <v>340</v>
          </cell>
          <cell r="P388" t="str">
            <v>저압케이블전공</v>
          </cell>
          <cell r="Q388">
            <v>7.8E-2</v>
          </cell>
          <cell r="R388">
            <v>7.8E-2</v>
          </cell>
          <cell r="U388">
            <v>0</v>
          </cell>
          <cell r="V388">
            <v>1</v>
          </cell>
          <cell r="W388" t="str">
            <v>전5-40</v>
          </cell>
          <cell r="AA388">
            <v>0</v>
          </cell>
          <cell r="AD388">
            <v>0</v>
          </cell>
          <cell r="AG388">
            <v>0</v>
          </cell>
        </row>
        <row r="389">
          <cell r="B389">
            <v>581</v>
          </cell>
          <cell r="C389" t="str">
            <v>동관단자(2HOLE)</v>
          </cell>
          <cell r="D389" t="str">
            <v>8㎟</v>
          </cell>
          <cell r="E389" t="str">
            <v>개</v>
          </cell>
          <cell r="F389">
            <v>878</v>
          </cell>
          <cell r="G389">
            <v>440</v>
          </cell>
          <cell r="H389">
            <v>959</v>
          </cell>
          <cell r="O389">
            <v>440</v>
          </cell>
          <cell r="R389">
            <v>0</v>
          </cell>
          <cell r="U389">
            <v>0</v>
          </cell>
          <cell r="AA389">
            <v>0</v>
          </cell>
          <cell r="AD389">
            <v>0</v>
          </cell>
          <cell r="AG389">
            <v>0</v>
          </cell>
        </row>
        <row r="390">
          <cell r="B390">
            <v>582</v>
          </cell>
          <cell r="C390" t="str">
            <v>동관단자(2HOLE)</v>
          </cell>
          <cell r="D390" t="str">
            <v>14㎟</v>
          </cell>
          <cell r="E390" t="str">
            <v>개</v>
          </cell>
          <cell r="F390">
            <v>878</v>
          </cell>
          <cell r="G390">
            <v>550</v>
          </cell>
          <cell r="H390">
            <v>959</v>
          </cell>
          <cell r="O390">
            <v>550</v>
          </cell>
          <cell r="P390" t="str">
            <v>저압케이블전공</v>
          </cell>
          <cell r="Q390">
            <v>7.8E-2</v>
          </cell>
          <cell r="R390">
            <v>7.8E-2</v>
          </cell>
          <cell r="U390">
            <v>0</v>
          </cell>
          <cell r="V390">
            <v>1</v>
          </cell>
          <cell r="W390" t="str">
            <v>전5-40</v>
          </cell>
          <cell r="AA390">
            <v>0</v>
          </cell>
          <cell r="AD390">
            <v>0</v>
          </cell>
          <cell r="AG390">
            <v>0</v>
          </cell>
        </row>
        <row r="391">
          <cell r="B391">
            <v>583</v>
          </cell>
          <cell r="C391" t="str">
            <v>동관단자(2HOLE)</v>
          </cell>
          <cell r="D391" t="str">
            <v>22㎟</v>
          </cell>
          <cell r="E391" t="str">
            <v>개</v>
          </cell>
          <cell r="F391">
            <v>878</v>
          </cell>
          <cell r="G391">
            <v>630</v>
          </cell>
          <cell r="H391">
            <v>959</v>
          </cell>
          <cell r="I391">
            <v>840</v>
          </cell>
          <cell r="O391">
            <v>630</v>
          </cell>
          <cell r="P391" t="str">
            <v>저압케이블전공</v>
          </cell>
          <cell r="Q391">
            <v>9.6000000000000002E-2</v>
          </cell>
          <cell r="R391">
            <v>9.6000000000000002E-2</v>
          </cell>
          <cell r="U391">
            <v>0</v>
          </cell>
          <cell r="V391">
            <v>1</v>
          </cell>
          <cell r="W391" t="str">
            <v>전5-40</v>
          </cell>
          <cell r="AA391">
            <v>0</v>
          </cell>
          <cell r="AD391">
            <v>0</v>
          </cell>
          <cell r="AG391">
            <v>0</v>
          </cell>
        </row>
        <row r="392">
          <cell r="B392">
            <v>584</v>
          </cell>
          <cell r="C392" t="str">
            <v>동관단자(2HOLE)</v>
          </cell>
          <cell r="D392" t="str">
            <v>38㎟</v>
          </cell>
          <cell r="E392" t="str">
            <v>개</v>
          </cell>
          <cell r="F392">
            <v>878</v>
          </cell>
          <cell r="H392">
            <v>959</v>
          </cell>
          <cell r="I392">
            <v>998</v>
          </cell>
          <cell r="O392">
            <v>998</v>
          </cell>
          <cell r="P392" t="str">
            <v>저압케이블전공</v>
          </cell>
          <cell r="Q392">
            <v>0.11399999999999999</v>
          </cell>
          <cell r="R392">
            <v>0.114</v>
          </cell>
          <cell r="U392">
            <v>0</v>
          </cell>
          <cell r="V392">
            <v>1</v>
          </cell>
          <cell r="W392" t="str">
            <v>전5-40</v>
          </cell>
          <cell r="AA392">
            <v>0</v>
          </cell>
          <cell r="AD392">
            <v>0</v>
          </cell>
          <cell r="AG392">
            <v>0</v>
          </cell>
        </row>
        <row r="393">
          <cell r="B393">
            <v>585</v>
          </cell>
          <cell r="C393" t="str">
            <v>동관단자(2HOLE)</v>
          </cell>
          <cell r="D393" t="str">
            <v>60㎟</v>
          </cell>
          <cell r="E393" t="str">
            <v>개</v>
          </cell>
          <cell r="F393">
            <v>878</v>
          </cell>
          <cell r="G393">
            <v>1050</v>
          </cell>
          <cell r="H393">
            <v>959</v>
          </cell>
          <cell r="I393">
            <v>1378</v>
          </cell>
          <cell r="O393">
            <v>1050</v>
          </cell>
          <cell r="P393" t="str">
            <v>저압케이블전공</v>
          </cell>
          <cell r="Q393">
            <v>0.13800000000000001</v>
          </cell>
          <cell r="R393">
            <v>0.13800000000000001</v>
          </cell>
          <cell r="U393">
            <v>0</v>
          </cell>
          <cell r="V393">
            <v>1</v>
          </cell>
          <cell r="W393" t="str">
            <v>전5-40</v>
          </cell>
          <cell r="AA393">
            <v>0</v>
          </cell>
          <cell r="AD393">
            <v>0</v>
          </cell>
          <cell r="AG393">
            <v>0</v>
          </cell>
        </row>
        <row r="394">
          <cell r="B394">
            <v>586</v>
          </cell>
          <cell r="C394" t="str">
            <v>동관단자(2HOLE)</v>
          </cell>
          <cell r="D394" t="str">
            <v>100㎟</v>
          </cell>
          <cell r="E394" t="str">
            <v>개</v>
          </cell>
          <cell r="F394">
            <v>878</v>
          </cell>
          <cell r="G394">
            <v>1870</v>
          </cell>
          <cell r="H394">
            <v>959</v>
          </cell>
          <cell r="I394">
            <v>2454</v>
          </cell>
          <cell r="O394">
            <v>1870</v>
          </cell>
          <cell r="P394" t="str">
            <v>저압케이블전공</v>
          </cell>
          <cell r="Q394">
            <v>0.159</v>
          </cell>
          <cell r="R394">
            <v>0.159</v>
          </cell>
          <cell r="U394">
            <v>0</v>
          </cell>
          <cell r="V394">
            <v>1</v>
          </cell>
          <cell r="W394" t="str">
            <v>전5-40</v>
          </cell>
          <cell r="AA394">
            <v>0</v>
          </cell>
          <cell r="AD394">
            <v>0</v>
          </cell>
          <cell r="AG394">
            <v>0</v>
          </cell>
        </row>
        <row r="395">
          <cell r="B395">
            <v>587</v>
          </cell>
          <cell r="C395" t="str">
            <v>동관단자(2HOLE)</v>
          </cell>
          <cell r="D395" t="str">
            <v>150㎟</v>
          </cell>
          <cell r="E395" t="str">
            <v>개</v>
          </cell>
          <cell r="F395">
            <v>878</v>
          </cell>
          <cell r="H395">
            <v>959</v>
          </cell>
          <cell r="I395">
            <v>3990</v>
          </cell>
          <cell r="O395">
            <v>3990</v>
          </cell>
          <cell r="P395" t="str">
            <v>저압케이블전공</v>
          </cell>
          <cell r="Q395">
            <v>0.19800000000000001</v>
          </cell>
          <cell r="R395">
            <v>0.19800000000000001</v>
          </cell>
          <cell r="U395">
            <v>0</v>
          </cell>
          <cell r="V395">
            <v>1</v>
          </cell>
          <cell r="W395" t="str">
            <v>전5-40</v>
          </cell>
          <cell r="AA395">
            <v>0</v>
          </cell>
          <cell r="AD395">
            <v>0</v>
          </cell>
          <cell r="AG395">
            <v>0</v>
          </cell>
        </row>
        <row r="396">
          <cell r="B396">
            <v>588</v>
          </cell>
          <cell r="C396" t="str">
            <v>동관단자(2HOLE)</v>
          </cell>
          <cell r="D396" t="str">
            <v>200㎟</v>
          </cell>
          <cell r="E396" t="str">
            <v>개</v>
          </cell>
          <cell r="F396">
            <v>878</v>
          </cell>
          <cell r="H396">
            <v>959</v>
          </cell>
          <cell r="I396">
            <v>5368</v>
          </cell>
          <cell r="O396">
            <v>5368</v>
          </cell>
          <cell r="P396" t="str">
            <v>저압케이블전공</v>
          </cell>
          <cell r="Q396">
            <v>0.216</v>
          </cell>
          <cell r="R396">
            <v>0.216</v>
          </cell>
          <cell r="U396">
            <v>0</v>
          </cell>
          <cell r="V396">
            <v>1</v>
          </cell>
          <cell r="W396" t="str">
            <v>전5-40</v>
          </cell>
          <cell r="AA396">
            <v>0</v>
          </cell>
          <cell r="AD396">
            <v>0</v>
          </cell>
          <cell r="AG396">
            <v>0</v>
          </cell>
        </row>
        <row r="397">
          <cell r="B397">
            <v>589</v>
          </cell>
          <cell r="C397" t="str">
            <v>동관단자(2HOLE)</v>
          </cell>
          <cell r="D397" t="str">
            <v>250㎟</v>
          </cell>
          <cell r="E397" t="str">
            <v>개</v>
          </cell>
          <cell r="F397">
            <v>878</v>
          </cell>
          <cell r="G397">
            <v>4600</v>
          </cell>
          <cell r="H397">
            <v>959</v>
          </cell>
          <cell r="I397">
            <v>6143</v>
          </cell>
          <cell r="O397">
            <v>4600</v>
          </cell>
          <cell r="P397" t="str">
            <v>저압케이블전공</v>
          </cell>
          <cell r="Q397">
            <v>0.24299999999999999</v>
          </cell>
          <cell r="R397">
            <v>0.24299999999999999</v>
          </cell>
          <cell r="U397">
            <v>0</v>
          </cell>
          <cell r="V397">
            <v>1</v>
          </cell>
          <cell r="W397" t="str">
            <v>전5-40</v>
          </cell>
          <cell r="AA397">
            <v>0</v>
          </cell>
          <cell r="AD397">
            <v>0</v>
          </cell>
          <cell r="AG397">
            <v>0</v>
          </cell>
        </row>
        <row r="398">
          <cell r="B398">
            <v>590</v>
          </cell>
          <cell r="C398" t="str">
            <v>동관단자(2HOLE)</v>
          </cell>
          <cell r="D398" t="str">
            <v>400㎟</v>
          </cell>
          <cell r="E398" t="str">
            <v>개</v>
          </cell>
          <cell r="F398">
            <v>878</v>
          </cell>
          <cell r="G398">
            <v>9300</v>
          </cell>
          <cell r="H398">
            <v>959</v>
          </cell>
          <cell r="I398">
            <v>12285</v>
          </cell>
          <cell r="O398">
            <v>9300</v>
          </cell>
          <cell r="P398" t="str">
            <v>저압케이블전공</v>
          </cell>
          <cell r="Q398">
            <v>0.3</v>
          </cell>
          <cell r="R398">
            <v>0.3</v>
          </cell>
          <cell r="U398">
            <v>0</v>
          </cell>
          <cell r="V398">
            <v>1</v>
          </cell>
          <cell r="W398" t="str">
            <v>전5-40</v>
          </cell>
          <cell r="AA398">
            <v>0</v>
          </cell>
          <cell r="AD398">
            <v>0</v>
          </cell>
          <cell r="AG398">
            <v>0</v>
          </cell>
        </row>
        <row r="399">
          <cell r="B399">
            <v>591</v>
          </cell>
          <cell r="C399" t="str">
            <v>지수판 슬리브</v>
          </cell>
          <cell r="D399" t="str">
            <v>50C</v>
          </cell>
          <cell r="E399" t="str">
            <v>개</v>
          </cell>
          <cell r="F399">
            <v>266</v>
          </cell>
          <cell r="G399">
            <v>9100</v>
          </cell>
          <cell r="O399">
            <v>9100</v>
          </cell>
          <cell r="R399">
            <v>0</v>
          </cell>
          <cell r="U399">
            <v>0</v>
          </cell>
          <cell r="AA399">
            <v>0</v>
          </cell>
          <cell r="AD399">
            <v>0</v>
          </cell>
          <cell r="AG399">
            <v>0</v>
          </cell>
        </row>
        <row r="400">
          <cell r="B400">
            <v>592</v>
          </cell>
          <cell r="C400" t="str">
            <v>지수판 슬리브</v>
          </cell>
          <cell r="D400" t="str">
            <v>80C</v>
          </cell>
          <cell r="E400" t="str">
            <v>개</v>
          </cell>
          <cell r="F400">
            <v>266</v>
          </cell>
          <cell r="G400">
            <v>9100</v>
          </cell>
          <cell r="O400">
            <v>9100</v>
          </cell>
          <cell r="R400">
            <v>0</v>
          </cell>
          <cell r="U400">
            <v>0</v>
          </cell>
          <cell r="AA400">
            <v>0</v>
          </cell>
          <cell r="AD400">
            <v>0</v>
          </cell>
          <cell r="AG400">
            <v>0</v>
          </cell>
        </row>
        <row r="401">
          <cell r="B401">
            <v>593</v>
          </cell>
          <cell r="C401" t="str">
            <v>지수판 슬리브</v>
          </cell>
          <cell r="D401" t="str">
            <v>100C</v>
          </cell>
          <cell r="E401" t="str">
            <v>개</v>
          </cell>
          <cell r="F401">
            <v>266</v>
          </cell>
          <cell r="G401">
            <v>9100</v>
          </cell>
          <cell r="O401">
            <v>9100</v>
          </cell>
          <cell r="R401">
            <v>0</v>
          </cell>
          <cell r="U401">
            <v>0</v>
          </cell>
          <cell r="AA401">
            <v>0</v>
          </cell>
          <cell r="AD401">
            <v>0</v>
          </cell>
          <cell r="AG401">
            <v>0</v>
          </cell>
        </row>
        <row r="402">
          <cell r="C402" t="str">
            <v>풀박스 (천정면)</v>
          </cell>
          <cell r="D402" t="str">
            <v>100*100*50</v>
          </cell>
          <cell r="E402" t="str">
            <v>개</v>
          </cell>
          <cell r="F402">
            <v>888</v>
          </cell>
          <cell r="G402">
            <v>1390</v>
          </cell>
          <cell r="H402">
            <v>978</v>
          </cell>
          <cell r="I402">
            <v>1512</v>
          </cell>
          <cell r="O402">
            <v>1390</v>
          </cell>
          <cell r="P402" t="str">
            <v>내선전공</v>
          </cell>
          <cell r="Q402">
            <v>0.35</v>
          </cell>
          <cell r="R402">
            <v>0.35</v>
          </cell>
          <cell r="U402">
            <v>0</v>
          </cell>
          <cell r="V402">
            <v>1</v>
          </cell>
          <cell r="W402" t="str">
            <v>전7-3</v>
          </cell>
          <cell r="Y402" t="str">
            <v>통신내선공</v>
          </cell>
          <cell r="Z402">
            <v>0.35</v>
          </cell>
          <cell r="AA402">
            <v>0.35</v>
          </cell>
          <cell r="AD402">
            <v>0</v>
          </cell>
          <cell r="AE402">
            <v>1</v>
          </cell>
          <cell r="AF402" t="str">
            <v>통3-3-5</v>
          </cell>
          <cell r="AG402">
            <v>0</v>
          </cell>
        </row>
        <row r="403">
          <cell r="C403" t="str">
            <v>풀박스 (천정면)</v>
          </cell>
          <cell r="D403" t="str">
            <v>100*100*75</v>
          </cell>
          <cell r="E403" t="str">
            <v>개</v>
          </cell>
          <cell r="F403">
            <v>888</v>
          </cell>
          <cell r="G403">
            <v>1570</v>
          </cell>
          <cell r="H403">
            <v>978</v>
          </cell>
          <cell r="I403">
            <v>1620</v>
          </cell>
          <cell r="O403">
            <v>1570</v>
          </cell>
          <cell r="P403" t="str">
            <v>내선전공</v>
          </cell>
          <cell r="Q403">
            <v>0.35</v>
          </cell>
          <cell r="R403">
            <v>0.35</v>
          </cell>
          <cell r="U403">
            <v>0</v>
          </cell>
          <cell r="V403">
            <v>1</v>
          </cell>
          <cell r="W403" t="str">
            <v>전7-3</v>
          </cell>
          <cell r="Y403" t="str">
            <v>통신내선공</v>
          </cell>
          <cell r="Z403">
            <v>0.35</v>
          </cell>
          <cell r="AA403">
            <v>0.35</v>
          </cell>
          <cell r="AD403">
            <v>0</v>
          </cell>
          <cell r="AE403">
            <v>1</v>
          </cell>
          <cell r="AF403" t="str">
            <v>통3-3-5</v>
          </cell>
          <cell r="AG403">
            <v>0</v>
          </cell>
        </row>
        <row r="404">
          <cell r="C404" t="str">
            <v>풀박스 (천정면)</v>
          </cell>
          <cell r="D404" t="str">
            <v>100*100*100</v>
          </cell>
          <cell r="E404" t="str">
            <v>개</v>
          </cell>
          <cell r="F404">
            <v>888</v>
          </cell>
          <cell r="G404">
            <v>1850</v>
          </cell>
          <cell r="H404">
            <v>978</v>
          </cell>
          <cell r="I404">
            <v>1922</v>
          </cell>
          <cell r="O404">
            <v>1850</v>
          </cell>
          <cell r="P404" t="str">
            <v>내선전공</v>
          </cell>
          <cell r="Q404">
            <v>0.35</v>
          </cell>
          <cell r="R404">
            <v>0.35</v>
          </cell>
          <cell r="U404">
            <v>0</v>
          </cell>
          <cell r="V404">
            <v>1</v>
          </cell>
          <cell r="W404" t="str">
            <v>전7-3</v>
          </cell>
          <cell r="Y404" t="str">
            <v>통신내선공</v>
          </cell>
          <cell r="Z404">
            <v>0.35</v>
          </cell>
          <cell r="AA404">
            <v>0.35</v>
          </cell>
          <cell r="AD404">
            <v>0</v>
          </cell>
          <cell r="AE404">
            <v>1</v>
          </cell>
          <cell r="AF404" t="str">
            <v>통3-3-5</v>
          </cell>
          <cell r="AG404">
            <v>0</v>
          </cell>
        </row>
        <row r="405">
          <cell r="B405">
            <v>594</v>
          </cell>
          <cell r="C405" t="str">
            <v>풀박스 (천정면)</v>
          </cell>
          <cell r="D405" t="str">
            <v>150*150*100</v>
          </cell>
          <cell r="E405" t="str">
            <v>개</v>
          </cell>
          <cell r="F405">
            <v>888</v>
          </cell>
          <cell r="G405">
            <v>2320</v>
          </cell>
          <cell r="H405">
            <v>978</v>
          </cell>
          <cell r="I405">
            <v>2516</v>
          </cell>
          <cell r="O405">
            <v>2320</v>
          </cell>
          <cell r="P405" t="str">
            <v>내선전공</v>
          </cell>
          <cell r="Q405">
            <v>0.35</v>
          </cell>
          <cell r="R405">
            <v>0.35</v>
          </cell>
          <cell r="U405">
            <v>0</v>
          </cell>
          <cell r="V405">
            <v>1</v>
          </cell>
          <cell r="W405" t="str">
            <v>전7-3</v>
          </cell>
          <cell r="Y405" t="str">
            <v>통신내선공</v>
          </cell>
          <cell r="Z405">
            <v>0.35</v>
          </cell>
          <cell r="AA405">
            <v>0.35</v>
          </cell>
          <cell r="AD405">
            <v>0</v>
          </cell>
          <cell r="AE405">
            <v>1</v>
          </cell>
          <cell r="AF405" t="str">
            <v>통3-3-5</v>
          </cell>
          <cell r="AG405">
            <v>0</v>
          </cell>
        </row>
        <row r="406">
          <cell r="C406" t="str">
            <v>풀박스 (천정면)</v>
          </cell>
          <cell r="D406" t="str">
            <v>150*150*150</v>
          </cell>
          <cell r="E406" t="str">
            <v>개</v>
          </cell>
          <cell r="F406">
            <v>888</v>
          </cell>
          <cell r="G406">
            <v>2720</v>
          </cell>
          <cell r="H406">
            <v>978</v>
          </cell>
          <cell r="I406">
            <v>2808</v>
          </cell>
          <cell r="O406">
            <v>2720</v>
          </cell>
          <cell r="P406" t="str">
            <v>내선전공</v>
          </cell>
          <cell r="Q406">
            <v>0.35</v>
          </cell>
          <cell r="R406">
            <v>0.35</v>
          </cell>
          <cell r="U406">
            <v>0</v>
          </cell>
          <cell r="V406">
            <v>1</v>
          </cell>
          <cell r="W406" t="str">
            <v>전7-3</v>
          </cell>
          <cell r="Y406" t="str">
            <v>통신내선공</v>
          </cell>
          <cell r="Z406">
            <v>0.35</v>
          </cell>
          <cell r="AA406">
            <v>0.35</v>
          </cell>
          <cell r="AD406">
            <v>0</v>
          </cell>
          <cell r="AE406">
            <v>1</v>
          </cell>
          <cell r="AF406" t="str">
            <v>통3-3-5</v>
          </cell>
          <cell r="AG406">
            <v>0</v>
          </cell>
        </row>
        <row r="407">
          <cell r="C407" t="str">
            <v>풀박스 (천정면)</v>
          </cell>
          <cell r="D407" t="str">
            <v>200*200*100</v>
          </cell>
          <cell r="E407" t="str">
            <v>개</v>
          </cell>
          <cell r="F407">
            <v>888</v>
          </cell>
          <cell r="G407">
            <v>3580</v>
          </cell>
          <cell r="H407">
            <v>978</v>
          </cell>
          <cell r="I407">
            <v>3672</v>
          </cell>
          <cell r="O407">
            <v>3580</v>
          </cell>
          <cell r="P407" t="str">
            <v>내선전공</v>
          </cell>
          <cell r="Q407">
            <v>0.35</v>
          </cell>
          <cell r="R407">
            <v>0.35</v>
          </cell>
          <cell r="U407">
            <v>0</v>
          </cell>
          <cell r="V407">
            <v>1</v>
          </cell>
          <cell r="W407" t="str">
            <v>전7-3</v>
          </cell>
          <cell r="Y407" t="str">
            <v>통신내선공</v>
          </cell>
          <cell r="Z407">
            <v>0.35</v>
          </cell>
          <cell r="AA407">
            <v>0.35</v>
          </cell>
          <cell r="AD407">
            <v>0</v>
          </cell>
          <cell r="AE407">
            <v>1</v>
          </cell>
          <cell r="AF407" t="str">
            <v>통3-3-5</v>
          </cell>
          <cell r="AG407">
            <v>0</v>
          </cell>
        </row>
        <row r="408">
          <cell r="C408" t="str">
            <v>풀박스 (천정면)</v>
          </cell>
          <cell r="D408" t="str">
            <v>200*200*150</v>
          </cell>
          <cell r="E408" t="str">
            <v>개</v>
          </cell>
          <cell r="F408">
            <v>888</v>
          </cell>
          <cell r="G408">
            <v>4510</v>
          </cell>
          <cell r="H408">
            <v>978</v>
          </cell>
          <cell r="I408">
            <v>4482</v>
          </cell>
          <cell r="O408">
            <v>4482</v>
          </cell>
          <cell r="P408" t="str">
            <v>내선전공</v>
          </cell>
          <cell r="Q408">
            <v>0.35</v>
          </cell>
          <cell r="R408">
            <v>0.35</v>
          </cell>
          <cell r="U408">
            <v>0</v>
          </cell>
          <cell r="V408">
            <v>1</v>
          </cell>
          <cell r="W408" t="str">
            <v>전7-3</v>
          </cell>
          <cell r="Y408" t="str">
            <v>통신내선공</v>
          </cell>
          <cell r="Z408">
            <v>0.35</v>
          </cell>
          <cell r="AA408">
            <v>0.35</v>
          </cell>
          <cell r="AD408">
            <v>0</v>
          </cell>
          <cell r="AE408">
            <v>1</v>
          </cell>
          <cell r="AF408" t="str">
            <v>통3-3-5</v>
          </cell>
          <cell r="AG408">
            <v>0</v>
          </cell>
        </row>
        <row r="409">
          <cell r="C409" t="str">
            <v>풀박스 (천정면)</v>
          </cell>
          <cell r="D409" t="str">
            <v>200*200*200</v>
          </cell>
          <cell r="E409" t="str">
            <v>개</v>
          </cell>
          <cell r="F409">
            <v>888</v>
          </cell>
          <cell r="G409">
            <v>4940</v>
          </cell>
          <cell r="H409">
            <v>978</v>
          </cell>
          <cell r="I409">
            <v>5292</v>
          </cell>
          <cell r="O409">
            <v>4940</v>
          </cell>
          <cell r="P409" t="str">
            <v>내선전공</v>
          </cell>
          <cell r="Q409">
            <v>0.35</v>
          </cell>
          <cell r="R409">
            <v>0.35</v>
          </cell>
          <cell r="U409">
            <v>0</v>
          </cell>
          <cell r="V409">
            <v>1</v>
          </cell>
          <cell r="W409" t="str">
            <v>전7-3</v>
          </cell>
          <cell r="Y409" t="str">
            <v>통신내선공</v>
          </cell>
          <cell r="Z409">
            <v>0.35</v>
          </cell>
          <cell r="AA409">
            <v>0.35</v>
          </cell>
          <cell r="AD409">
            <v>0</v>
          </cell>
          <cell r="AE409">
            <v>1</v>
          </cell>
          <cell r="AF409" t="str">
            <v>통3-3-5</v>
          </cell>
          <cell r="AG409">
            <v>0</v>
          </cell>
        </row>
        <row r="410">
          <cell r="C410" t="str">
            <v>풀박스 (천정면)</v>
          </cell>
          <cell r="D410" t="str">
            <v>250*250*100</v>
          </cell>
          <cell r="E410" t="str">
            <v>개</v>
          </cell>
          <cell r="F410">
            <v>888</v>
          </cell>
          <cell r="G410">
            <v>5230</v>
          </cell>
          <cell r="H410">
            <v>978</v>
          </cell>
          <cell r="I410">
            <v>5508</v>
          </cell>
          <cell r="O410">
            <v>5230</v>
          </cell>
          <cell r="P410" t="str">
            <v>내선전공</v>
          </cell>
          <cell r="Q410">
            <v>0.35</v>
          </cell>
          <cell r="R410">
            <v>0.35</v>
          </cell>
          <cell r="U410">
            <v>0</v>
          </cell>
          <cell r="V410">
            <v>1</v>
          </cell>
          <cell r="W410" t="str">
            <v>전7-3</v>
          </cell>
          <cell r="Y410" t="str">
            <v>통신내선공</v>
          </cell>
          <cell r="Z410">
            <v>0.35</v>
          </cell>
          <cell r="AA410">
            <v>0.35</v>
          </cell>
          <cell r="AD410">
            <v>0</v>
          </cell>
          <cell r="AE410">
            <v>1</v>
          </cell>
          <cell r="AF410" t="str">
            <v>통3-3-5</v>
          </cell>
          <cell r="AG410">
            <v>0</v>
          </cell>
        </row>
        <row r="411">
          <cell r="C411" t="str">
            <v>풀박스 (천정면)</v>
          </cell>
          <cell r="D411" t="str">
            <v>250*250*150</v>
          </cell>
          <cell r="E411" t="str">
            <v>개</v>
          </cell>
          <cell r="F411">
            <v>888</v>
          </cell>
          <cell r="G411">
            <v>5620</v>
          </cell>
          <cell r="H411">
            <v>978</v>
          </cell>
          <cell r="I411">
            <v>5702</v>
          </cell>
          <cell r="O411">
            <v>5620</v>
          </cell>
          <cell r="P411" t="str">
            <v>내선전공</v>
          </cell>
          <cell r="Q411">
            <v>0.35</v>
          </cell>
          <cell r="R411">
            <v>0.35</v>
          </cell>
          <cell r="U411">
            <v>0</v>
          </cell>
          <cell r="V411">
            <v>1</v>
          </cell>
          <cell r="W411" t="str">
            <v>전7-3</v>
          </cell>
          <cell r="Y411" t="str">
            <v>통신내선공</v>
          </cell>
          <cell r="Z411">
            <v>0.35</v>
          </cell>
          <cell r="AA411">
            <v>0.35</v>
          </cell>
          <cell r="AD411">
            <v>0</v>
          </cell>
          <cell r="AE411">
            <v>1</v>
          </cell>
          <cell r="AF411" t="str">
            <v>통3-3-5</v>
          </cell>
          <cell r="AG411">
            <v>0</v>
          </cell>
        </row>
        <row r="412">
          <cell r="C412" t="str">
            <v>풀박스 (천정면)</v>
          </cell>
          <cell r="D412" t="str">
            <v>250*250*200</v>
          </cell>
          <cell r="E412" t="str">
            <v>개</v>
          </cell>
          <cell r="F412">
            <v>888</v>
          </cell>
          <cell r="G412">
            <v>6470</v>
          </cell>
          <cell r="H412">
            <v>978</v>
          </cell>
          <cell r="O412">
            <v>6470</v>
          </cell>
          <cell r="P412" t="str">
            <v>내선전공</v>
          </cell>
          <cell r="Q412">
            <v>0.35</v>
          </cell>
          <cell r="R412">
            <v>0.35</v>
          </cell>
          <cell r="U412">
            <v>0</v>
          </cell>
          <cell r="V412">
            <v>1</v>
          </cell>
          <cell r="W412" t="str">
            <v>전7-3</v>
          </cell>
          <cell r="Y412" t="str">
            <v>통신내선공</v>
          </cell>
          <cell r="Z412">
            <v>0.35</v>
          </cell>
          <cell r="AA412">
            <v>0.35</v>
          </cell>
          <cell r="AD412">
            <v>0</v>
          </cell>
          <cell r="AE412">
            <v>1</v>
          </cell>
          <cell r="AF412" t="str">
            <v>통3-3-5</v>
          </cell>
          <cell r="AG412">
            <v>0</v>
          </cell>
        </row>
        <row r="413">
          <cell r="C413" t="str">
            <v>풀박스 (천정면)</v>
          </cell>
          <cell r="D413" t="str">
            <v>300*300*100</v>
          </cell>
          <cell r="E413" t="str">
            <v>개</v>
          </cell>
          <cell r="F413">
            <v>888</v>
          </cell>
          <cell r="G413">
            <v>5630</v>
          </cell>
          <cell r="H413">
            <v>978</v>
          </cell>
          <cell r="I413">
            <v>5832</v>
          </cell>
          <cell r="O413">
            <v>5630</v>
          </cell>
          <cell r="P413" t="str">
            <v>내선전공</v>
          </cell>
          <cell r="Q413">
            <v>0.35</v>
          </cell>
          <cell r="R413">
            <v>0.35</v>
          </cell>
          <cell r="U413">
            <v>0</v>
          </cell>
          <cell r="V413">
            <v>1</v>
          </cell>
          <cell r="W413" t="str">
            <v>전7-3</v>
          </cell>
          <cell r="Y413" t="str">
            <v>통신내선공</v>
          </cell>
          <cell r="Z413">
            <v>0.35</v>
          </cell>
          <cell r="AA413">
            <v>0.35</v>
          </cell>
          <cell r="AD413">
            <v>0</v>
          </cell>
          <cell r="AE413">
            <v>1</v>
          </cell>
          <cell r="AF413" t="str">
            <v>통3-3-5</v>
          </cell>
          <cell r="AG413">
            <v>0</v>
          </cell>
        </row>
        <row r="414">
          <cell r="C414" t="str">
            <v>풀박스 (천정면)</v>
          </cell>
          <cell r="D414" t="str">
            <v>300*300*150</v>
          </cell>
          <cell r="E414" t="str">
            <v>개</v>
          </cell>
          <cell r="F414">
            <v>888</v>
          </cell>
          <cell r="G414">
            <v>6480</v>
          </cell>
          <cell r="H414">
            <v>978</v>
          </cell>
          <cell r="I414">
            <v>6664</v>
          </cell>
          <cell r="O414">
            <v>6480</v>
          </cell>
          <cell r="P414" t="str">
            <v>내선전공</v>
          </cell>
          <cell r="Q414">
            <v>0.35</v>
          </cell>
          <cell r="R414">
            <v>0.35</v>
          </cell>
          <cell r="U414">
            <v>0</v>
          </cell>
          <cell r="V414">
            <v>1</v>
          </cell>
          <cell r="W414" t="str">
            <v>전7-3</v>
          </cell>
          <cell r="Y414" t="str">
            <v>통신내선공</v>
          </cell>
          <cell r="Z414">
            <v>0.35</v>
          </cell>
          <cell r="AA414">
            <v>0.35</v>
          </cell>
          <cell r="AD414">
            <v>0</v>
          </cell>
          <cell r="AE414">
            <v>1</v>
          </cell>
          <cell r="AF414" t="str">
            <v>통3-3-5</v>
          </cell>
          <cell r="AG414">
            <v>0</v>
          </cell>
        </row>
        <row r="415">
          <cell r="C415" t="str">
            <v>풀박스 (천정면)</v>
          </cell>
          <cell r="D415" t="str">
            <v>300*300*200</v>
          </cell>
          <cell r="E415" t="str">
            <v>개</v>
          </cell>
          <cell r="F415">
            <v>888</v>
          </cell>
          <cell r="G415">
            <v>7320</v>
          </cell>
          <cell r="H415">
            <v>978</v>
          </cell>
          <cell r="I415">
            <v>7668</v>
          </cell>
          <cell r="O415">
            <v>7320</v>
          </cell>
          <cell r="P415" t="str">
            <v>내선전공</v>
          </cell>
          <cell r="Q415">
            <v>0.35</v>
          </cell>
          <cell r="R415">
            <v>0.35</v>
          </cell>
          <cell r="U415">
            <v>0</v>
          </cell>
          <cell r="V415">
            <v>1</v>
          </cell>
          <cell r="W415" t="str">
            <v>전7-3</v>
          </cell>
          <cell r="Y415" t="str">
            <v>통신내선공</v>
          </cell>
          <cell r="Z415">
            <v>0.35</v>
          </cell>
          <cell r="AA415">
            <v>0.35</v>
          </cell>
          <cell r="AD415">
            <v>0</v>
          </cell>
          <cell r="AE415">
            <v>1</v>
          </cell>
          <cell r="AF415" t="str">
            <v>통3-3-5</v>
          </cell>
          <cell r="AG415">
            <v>0</v>
          </cell>
        </row>
        <row r="416">
          <cell r="C416" t="str">
            <v>풀박스 (천정면)</v>
          </cell>
          <cell r="D416" t="str">
            <v>300*300*300</v>
          </cell>
          <cell r="E416" t="str">
            <v>개</v>
          </cell>
          <cell r="F416">
            <v>888</v>
          </cell>
          <cell r="G416">
            <v>8960</v>
          </cell>
          <cell r="H416">
            <v>978</v>
          </cell>
          <cell r="I416">
            <v>9288</v>
          </cell>
          <cell r="O416">
            <v>8960</v>
          </cell>
          <cell r="P416" t="str">
            <v>내선전공</v>
          </cell>
          <cell r="Q416">
            <v>0.35</v>
          </cell>
          <cell r="R416">
            <v>0.35</v>
          </cell>
          <cell r="U416">
            <v>0</v>
          </cell>
          <cell r="V416">
            <v>1</v>
          </cell>
          <cell r="W416" t="str">
            <v>전7-3</v>
          </cell>
          <cell r="Y416" t="str">
            <v>통신내선공</v>
          </cell>
          <cell r="Z416">
            <v>0.35</v>
          </cell>
          <cell r="AA416">
            <v>0.35</v>
          </cell>
          <cell r="AD416">
            <v>0</v>
          </cell>
          <cell r="AE416">
            <v>1</v>
          </cell>
          <cell r="AF416" t="str">
            <v>통3-3-5</v>
          </cell>
          <cell r="AG416">
            <v>0</v>
          </cell>
        </row>
        <row r="417">
          <cell r="C417" t="str">
            <v>풀박스 (천정면)</v>
          </cell>
          <cell r="D417" t="str">
            <v>400*400*150</v>
          </cell>
          <cell r="E417" t="str">
            <v>개</v>
          </cell>
          <cell r="F417">
            <v>888</v>
          </cell>
          <cell r="G417">
            <v>10540</v>
          </cell>
          <cell r="H417">
            <v>978</v>
          </cell>
          <cell r="I417">
            <v>10584</v>
          </cell>
          <cell r="O417">
            <v>10540</v>
          </cell>
          <cell r="P417" t="str">
            <v>내선전공</v>
          </cell>
          <cell r="Q417">
            <v>0.35</v>
          </cell>
          <cell r="R417">
            <v>0.35</v>
          </cell>
          <cell r="U417">
            <v>0</v>
          </cell>
          <cell r="V417">
            <v>1</v>
          </cell>
          <cell r="W417" t="str">
            <v>전7-3</v>
          </cell>
          <cell r="Y417" t="str">
            <v>통신내선공</v>
          </cell>
          <cell r="Z417">
            <v>0.35</v>
          </cell>
          <cell r="AA417">
            <v>0.35</v>
          </cell>
          <cell r="AD417">
            <v>0</v>
          </cell>
          <cell r="AE417">
            <v>1</v>
          </cell>
          <cell r="AF417" t="str">
            <v>통3-3-5</v>
          </cell>
          <cell r="AG417">
            <v>0</v>
          </cell>
        </row>
        <row r="418">
          <cell r="C418" t="str">
            <v>풀박스 (천정면)</v>
          </cell>
          <cell r="D418" t="str">
            <v>400*400*200</v>
          </cell>
          <cell r="E418" t="str">
            <v>개</v>
          </cell>
          <cell r="F418">
            <v>888</v>
          </cell>
          <cell r="G418">
            <v>11490</v>
          </cell>
          <cell r="H418">
            <v>978</v>
          </cell>
          <cell r="I418">
            <v>11880</v>
          </cell>
          <cell r="O418">
            <v>11490</v>
          </cell>
          <cell r="P418" t="str">
            <v>내선전공</v>
          </cell>
          <cell r="Q418">
            <v>0.66</v>
          </cell>
          <cell r="R418">
            <v>0.66</v>
          </cell>
          <cell r="U418">
            <v>0</v>
          </cell>
          <cell r="V418">
            <v>1</v>
          </cell>
          <cell r="W418" t="str">
            <v>전7-3</v>
          </cell>
          <cell r="Y418" t="str">
            <v>통신내선공</v>
          </cell>
          <cell r="Z418">
            <v>0.66</v>
          </cell>
          <cell r="AA418">
            <v>0.66</v>
          </cell>
          <cell r="AD418">
            <v>0</v>
          </cell>
          <cell r="AE418">
            <v>1</v>
          </cell>
          <cell r="AF418" t="str">
            <v>통3-3-5</v>
          </cell>
          <cell r="AG418">
            <v>0</v>
          </cell>
        </row>
        <row r="419">
          <cell r="C419" t="str">
            <v>풀박스 (천정면)</v>
          </cell>
          <cell r="D419" t="str">
            <v>400*400*300</v>
          </cell>
          <cell r="E419" t="str">
            <v>개</v>
          </cell>
          <cell r="F419">
            <v>888</v>
          </cell>
          <cell r="G419">
            <v>13640</v>
          </cell>
          <cell r="H419">
            <v>978</v>
          </cell>
          <cell r="I419">
            <v>14040</v>
          </cell>
          <cell r="O419">
            <v>13640</v>
          </cell>
          <cell r="P419" t="str">
            <v>내선전공</v>
          </cell>
          <cell r="Q419">
            <v>0.66</v>
          </cell>
          <cell r="R419">
            <v>0.66</v>
          </cell>
          <cell r="U419">
            <v>0</v>
          </cell>
          <cell r="V419">
            <v>1</v>
          </cell>
          <cell r="W419" t="str">
            <v>전7-3</v>
          </cell>
          <cell r="Y419" t="str">
            <v>통신내선공</v>
          </cell>
          <cell r="Z419">
            <v>0.66</v>
          </cell>
          <cell r="AA419">
            <v>0.66</v>
          </cell>
          <cell r="AD419">
            <v>0</v>
          </cell>
          <cell r="AE419">
            <v>1</v>
          </cell>
          <cell r="AF419" t="str">
            <v>통3-3-5</v>
          </cell>
          <cell r="AG419">
            <v>0</v>
          </cell>
        </row>
        <row r="420">
          <cell r="C420" t="str">
            <v>풀박스 (천정면)</v>
          </cell>
          <cell r="D420" t="str">
            <v>500*500*200</v>
          </cell>
          <cell r="E420" t="str">
            <v>개</v>
          </cell>
          <cell r="F420">
            <v>888</v>
          </cell>
          <cell r="G420">
            <v>20510</v>
          </cell>
          <cell r="H420">
            <v>978</v>
          </cell>
          <cell r="I420">
            <v>20682</v>
          </cell>
          <cell r="O420">
            <v>20510</v>
          </cell>
          <cell r="P420" t="str">
            <v>내선전공</v>
          </cell>
          <cell r="Q420">
            <v>0.66</v>
          </cell>
          <cell r="R420">
            <v>0.66</v>
          </cell>
          <cell r="U420">
            <v>0</v>
          </cell>
          <cell r="V420">
            <v>1</v>
          </cell>
          <cell r="W420" t="str">
            <v>전7-3</v>
          </cell>
          <cell r="Y420" t="str">
            <v>통신내선공</v>
          </cell>
          <cell r="Z420">
            <v>0.66</v>
          </cell>
          <cell r="AA420">
            <v>0.66</v>
          </cell>
          <cell r="AD420">
            <v>0</v>
          </cell>
          <cell r="AE420">
            <v>1</v>
          </cell>
          <cell r="AF420" t="str">
            <v>통3-3-5</v>
          </cell>
          <cell r="AG420">
            <v>0</v>
          </cell>
        </row>
        <row r="421">
          <cell r="C421" t="str">
            <v>풀박스 (천정면)</v>
          </cell>
          <cell r="D421" t="str">
            <v>500*500*300</v>
          </cell>
          <cell r="E421" t="str">
            <v>개</v>
          </cell>
          <cell r="F421">
            <v>888</v>
          </cell>
          <cell r="G421">
            <v>24790</v>
          </cell>
          <cell r="H421">
            <v>978</v>
          </cell>
          <cell r="I421">
            <v>24840</v>
          </cell>
          <cell r="O421">
            <v>24790</v>
          </cell>
          <cell r="P421" t="str">
            <v>내선전공</v>
          </cell>
          <cell r="Q421">
            <v>0.66</v>
          </cell>
          <cell r="R421">
            <v>0.66</v>
          </cell>
          <cell r="U421">
            <v>0</v>
          </cell>
          <cell r="V421">
            <v>1</v>
          </cell>
          <cell r="W421" t="str">
            <v>전7-3</v>
          </cell>
          <cell r="Y421" t="str">
            <v>통신내선공</v>
          </cell>
          <cell r="Z421">
            <v>0.66</v>
          </cell>
          <cell r="AA421">
            <v>0.66</v>
          </cell>
          <cell r="AD421">
            <v>0</v>
          </cell>
          <cell r="AE421">
            <v>1</v>
          </cell>
          <cell r="AF421" t="str">
            <v>통3-3-5</v>
          </cell>
          <cell r="AG421">
            <v>0</v>
          </cell>
        </row>
        <row r="422">
          <cell r="C422" t="str">
            <v>풀박스 (천정면)</v>
          </cell>
          <cell r="D422" t="str">
            <v>600*600*300</v>
          </cell>
          <cell r="E422" t="str">
            <v>개</v>
          </cell>
          <cell r="F422">
            <v>888</v>
          </cell>
          <cell r="G422">
            <v>30990</v>
          </cell>
          <cell r="H422">
            <v>978</v>
          </cell>
          <cell r="I422">
            <v>30834</v>
          </cell>
          <cell r="O422">
            <v>30834</v>
          </cell>
          <cell r="P422" t="str">
            <v>내선전공</v>
          </cell>
          <cell r="Q422">
            <v>0.66</v>
          </cell>
          <cell r="R422">
            <v>0.66</v>
          </cell>
          <cell r="U422">
            <v>0</v>
          </cell>
          <cell r="V422">
            <v>1</v>
          </cell>
          <cell r="W422" t="str">
            <v>전7-3</v>
          </cell>
          <cell r="Y422" t="str">
            <v>통신내선공</v>
          </cell>
          <cell r="Z422">
            <v>0.66</v>
          </cell>
          <cell r="AA422">
            <v>0.66</v>
          </cell>
          <cell r="AD422">
            <v>0</v>
          </cell>
          <cell r="AE422">
            <v>1</v>
          </cell>
          <cell r="AF422" t="str">
            <v>통3-3-5</v>
          </cell>
          <cell r="AG422">
            <v>0</v>
          </cell>
        </row>
        <row r="423">
          <cell r="C423" t="str">
            <v>풀박스 (천정면)</v>
          </cell>
          <cell r="D423" t="str">
            <v>600*600*400</v>
          </cell>
          <cell r="E423" t="str">
            <v>개</v>
          </cell>
          <cell r="F423">
            <v>888</v>
          </cell>
          <cell r="G423">
            <v>37190</v>
          </cell>
          <cell r="O423">
            <v>37190</v>
          </cell>
          <cell r="P423" t="str">
            <v>내선전공</v>
          </cell>
          <cell r="Q423">
            <v>0.66</v>
          </cell>
          <cell r="R423">
            <v>0.66</v>
          </cell>
          <cell r="U423">
            <v>0</v>
          </cell>
          <cell r="V423">
            <v>1</v>
          </cell>
          <cell r="W423" t="str">
            <v>전7-3</v>
          </cell>
          <cell r="Y423" t="str">
            <v>통신내선공</v>
          </cell>
          <cell r="Z423">
            <v>0.66</v>
          </cell>
          <cell r="AA423">
            <v>0.66</v>
          </cell>
          <cell r="AD423">
            <v>0</v>
          </cell>
          <cell r="AE423">
            <v>1</v>
          </cell>
          <cell r="AF423" t="str">
            <v>통3-3-5</v>
          </cell>
          <cell r="AG423">
            <v>0</v>
          </cell>
        </row>
        <row r="424">
          <cell r="C424" t="str">
            <v>풀박스 (천정면)</v>
          </cell>
          <cell r="D424" t="str">
            <v>600*600*500</v>
          </cell>
          <cell r="E424" t="str">
            <v>개</v>
          </cell>
          <cell r="F424">
            <v>888</v>
          </cell>
          <cell r="G424">
            <v>37190</v>
          </cell>
          <cell r="O424">
            <v>37190</v>
          </cell>
          <cell r="P424" t="str">
            <v>내선전공</v>
          </cell>
          <cell r="Q424">
            <v>0.66</v>
          </cell>
          <cell r="R424">
            <v>0.66</v>
          </cell>
          <cell r="U424">
            <v>0</v>
          </cell>
          <cell r="V424">
            <v>1</v>
          </cell>
          <cell r="W424" t="str">
            <v>전7-3</v>
          </cell>
          <cell r="Y424" t="str">
            <v>통신내선공</v>
          </cell>
          <cell r="Z424">
            <v>0.66</v>
          </cell>
          <cell r="AA424">
            <v>0.66</v>
          </cell>
          <cell r="AD424">
            <v>0</v>
          </cell>
          <cell r="AE424">
            <v>1</v>
          </cell>
          <cell r="AF424" t="str">
            <v>통3-3-5</v>
          </cell>
          <cell r="AG424">
            <v>0</v>
          </cell>
        </row>
        <row r="425">
          <cell r="B425">
            <v>601</v>
          </cell>
          <cell r="C425" t="str">
            <v>풀박스 (벽면)</v>
          </cell>
          <cell r="D425" t="str">
            <v>100*100*50</v>
          </cell>
          <cell r="E425" t="str">
            <v>개</v>
          </cell>
          <cell r="F425">
            <v>888</v>
          </cell>
          <cell r="G425">
            <v>1390</v>
          </cell>
          <cell r="H425">
            <v>978</v>
          </cell>
          <cell r="I425">
            <v>1512</v>
          </cell>
          <cell r="O425">
            <v>1390</v>
          </cell>
          <cell r="P425" t="str">
            <v>내선전공</v>
          </cell>
          <cell r="Q425">
            <v>0.66</v>
          </cell>
          <cell r="R425">
            <v>0.66</v>
          </cell>
          <cell r="U425">
            <v>0</v>
          </cell>
          <cell r="V425">
            <v>1</v>
          </cell>
          <cell r="W425" t="str">
            <v>전7-3</v>
          </cell>
          <cell r="Y425" t="str">
            <v>통신내선공</v>
          </cell>
          <cell r="Z425">
            <v>0.66</v>
          </cell>
          <cell r="AA425">
            <v>0.66</v>
          </cell>
          <cell r="AD425">
            <v>0</v>
          </cell>
          <cell r="AE425">
            <v>1</v>
          </cell>
          <cell r="AF425" t="str">
            <v>통3-3-5</v>
          </cell>
          <cell r="AG425">
            <v>0</v>
          </cell>
        </row>
        <row r="426">
          <cell r="B426">
            <v>602</v>
          </cell>
          <cell r="C426" t="str">
            <v>풀박스 (벽면)</v>
          </cell>
          <cell r="D426" t="str">
            <v>100*100*75</v>
          </cell>
          <cell r="E426" t="str">
            <v>개</v>
          </cell>
          <cell r="F426">
            <v>888</v>
          </cell>
          <cell r="G426">
            <v>1570</v>
          </cell>
          <cell r="H426">
            <v>978</v>
          </cell>
          <cell r="I426">
            <v>1620</v>
          </cell>
          <cell r="K426">
            <v>1142</v>
          </cell>
          <cell r="O426">
            <v>1570</v>
          </cell>
          <cell r="P426" t="str">
            <v>내선전공</v>
          </cell>
          <cell r="Q426">
            <v>0.66</v>
          </cell>
          <cell r="R426">
            <v>0.66</v>
          </cell>
          <cell r="U426">
            <v>0</v>
          </cell>
          <cell r="V426">
            <v>1</v>
          </cell>
          <cell r="W426" t="str">
            <v>전7-3</v>
          </cell>
          <cell r="Y426" t="str">
            <v>통신내선공</v>
          </cell>
          <cell r="Z426">
            <v>0.66</v>
          </cell>
          <cell r="AA426">
            <v>0.66</v>
          </cell>
          <cell r="AD426">
            <v>0</v>
          </cell>
          <cell r="AE426">
            <v>1</v>
          </cell>
          <cell r="AF426" t="str">
            <v>통3-3-5</v>
          </cell>
          <cell r="AG426">
            <v>0</v>
          </cell>
        </row>
        <row r="427">
          <cell r="B427">
            <v>603</v>
          </cell>
          <cell r="C427" t="str">
            <v>풀박스 (벽면)</v>
          </cell>
          <cell r="D427" t="str">
            <v>100*100*100</v>
          </cell>
          <cell r="E427" t="str">
            <v>개</v>
          </cell>
          <cell r="F427">
            <v>888</v>
          </cell>
          <cell r="G427">
            <v>1850</v>
          </cell>
          <cell r="H427">
            <v>978</v>
          </cell>
          <cell r="I427">
            <v>1922</v>
          </cell>
          <cell r="O427">
            <v>1850</v>
          </cell>
          <cell r="P427" t="str">
            <v>내선전공</v>
          </cell>
          <cell r="Q427">
            <v>0.66</v>
          </cell>
          <cell r="R427">
            <v>0.66</v>
          </cell>
          <cell r="U427">
            <v>0</v>
          </cell>
          <cell r="V427">
            <v>1</v>
          </cell>
          <cell r="W427" t="str">
            <v>전7-3</v>
          </cell>
          <cell r="Y427" t="str">
            <v>통신내선공</v>
          </cell>
          <cell r="Z427">
            <v>0.66</v>
          </cell>
          <cell r="AA427">
            <v>0.66</v>
          </cell>
          <cell r="AD427">
            <v>0</v>
          </cell>
          <cell r="AE427">
            <v>1</v>
          </cell>
          <cell r="AF427" t="str">
            <v>통3-3-5</v>
          </cell>
          <cell r="AG427">
            <v>0</v>
          </cell>
        </row>
        <row r="428">
          <cell r="B428">
            <v>604</v>
          </cell>
          <cell r="C428" t="str">
            <v>풀박스 (벽면)</v>
          </cell>
          <cell r="D428" t="str">
            <v>150*150*100</v>
          </cell>
          <cell r="E428" t="str">
            <v>개</v>
          </cell>
          <cell r="F428">
            <v>888</v>
          </cell>
          <cell r="G428">
            <v>2320</v>
          </cell>
          <cell r="H428">
            <v>978</v>
          </cell>
          <cell r="I428">
            <v>2516</v>
          </cell>
          <cell r="O428">
            <v>2320</v>
          </cell>
          <cell r="P428" t="str">
            <v>내선전공</v>
          </cell>
          <cell r="Q428">
            <v>0.66</v>
          </cell>
          <cell r="R428">
            <v>0.66</v>
          </cell>
          <cell r="U428">
            <v>0</v>
          </cell>
          <cell r="V428">
            <v>1</v>
          </cell>
          <cell r="W428" t="str">
            <v>전7-3</v>
          </cell>
          <cell r="Y428" t="str">
            <v>통신내선공</v>
          </cell>
          <cell r="Z428">
            <v>0.66</v>
          </cell>
          <cell r="AA428">
            <v>0.66</v>
          </cell>
          <cell r="AD428">
            <v>0</v>
          </cell>
          <cell r="AE428">
            <v>1</v>
          </cell>
          <cell r="AF428" t="str">
            <v>통3-3-5</v>
          </cell>
          <cell r="AG428">
            <v>0</v>
          </cell>
        </row>
        <row r="429">
          <cell r="B429">
            <v>605</v>
          </cell>
          <cell r="C429" t="str">
            <v>풀박스 (벽면)</v>
          </cell>
          <cell r="D429" t="str">
            <v>150*150*150</v>
          </cell>
          <cell r="E429" t="str">
            <v>개</v>
          </cell>
          <cell r="F429">
            <v>888</v>
          </cell>
          <cell r="G429">
            <v>2720</v>
          </cell>
          <cell r="H429">
            <v>978</v>
          </cell>
          <cell r="I429">
            <v>2808</v>
          </cell>
          <cell r="O429">
            <v>2720</v>
          </cell>
          <cell r="P429" t="str">
            <v>내선전공</v>
          </cell>
          <cell r="Q429">
            <v>0.66</v>
          </cell>
          <cell r="R429">
            <v>0.66</v>
          </cell>
          <cell r="U429">
            <v>0</v>
          </cell>
          <cell r="V429">
            <v>1</v>
          </cell>
          <cell r="W429" t="str">
            <v>전7-3</v>
          </cell>
          <cell r="Y429" t="str">
            <v>통신내선공</v>
          </cell>
          <cell r="Z429">
            <v>0.66</v>
          </cell>
          <cell r="AA429">
            <v>0.66</v>
          </cell>
          <cell r="AD429">
            <v>0</v>
          </cell>
          <cell r="AE429">
            <v>1</v>
          </cell>
          <cell r="AF429" t="str">
            <v>통3-3-5</v>
          </cell>
          <cell r="AG429">
            <v>0</v>
          </cell>
        </row>
        <row r="430">
          <cell r="B430">
            <v>606</v>
          </cell>
          <cell r="C430" t="str">
            <v>풀박스 (벽면)</v>
          </cell>
          <cell r="D430" t="str">
            <v>200*200*100</v>
          </cell>
          <cell r="E430" t="str">
            <v>개</v>
          </cell>
          <cell r="F430">
            <v>888</v>
          </cell>
          <cell r="G430">
            <v>3580</v>
          </cell>
          <cell r="H430">
            <v>978</v>
          </cell>
          <cell r="I430">
            <v>3672</v>
          </cell>
          <cell r="O430">
            <v>3580</v>
          </cell>
          <cell r="P430" t="str">
            <v>내선전공</v>
          </cell>
          <cell r="Q430">
            <v>0.66</v>
          </cell>
          <cell r="R430">
            <v>0.66</v>
          </cell>
          <cell r="U430">
            <v>0</v>
          </cell>
          <cell r="V430">
            <v>1</v>
          </cell>
          <cell r="W430" t="str">
            <v>전7-3</v>
          </cell>
          <cell r="Y430" t="str">
            <v>통신내선공</v>
          </cell>
          <cell r="Z430">
            <v>0.66</v>
          </cell>
          <cell r="AA430">
            <v>0.66</v>
          </cell>
          <cell r="AD430">
            <v>0</v>
          </cell>
          <cell r="AE430">
            <v>1</v>
          </cell>
          <cell r="AF430" t="str">
            <v>통3-3-5</v>
          </cell>
          <cell r="AG430">
            <v>0</v>
          </cell>
        </row>
        <row r="431">
          <cell r="B431">
            <v>607</v>
          </cell>
          <cell r="C431" t="str">
            <v>풀박스 (벽면)</v>
          </cell>
          <cell r="D431" t="str">
            <v>200*200*150</v>
          </cell>
          <cell r="E431" t="str">
            <v>개</v>
          </cell>
          <cell r="F431">
            <v>888</v>
          </cell>
          <cell r="G431">
            <v>4510</v>
          </cell>
          <cell r="H431">
            <v>978</v>
          </cell>
          <cell r="I431">
            <v>4482</v>
          </cell>
          <cell r="O431">
            <v>4482</v>
          </cell>
          <cell r="P431" t="str">
            <v>내선전공</v>
          </cell>
          <cell r="Q431">
            <v>0.66</v>
          </cell>
          <cell r="R431">
            <v>0.66</v>
          </cell>
          <cell r="U431">
            <v>0</v>
          </cell>
          <cell r="V431">
            <v>1</v>
          </cell>
          <cell r="W431" t="str">
            <v>전7-3</v>
          </cell>
          <cell r="Y431" t="str">
            <v>통신내선공</v>
          </cell>
          <cell r="Z431">
            <v>0.66</v>
          </cell>
          <cell r="AA431">
            <v>0.66</v>
          </cell>
          <cell r="AD431">
            <v>0</v>
          </cell>
          <cell r="AE431">
            <v>1</v>
          </cell>
          <cell r="AF431" t="str">
            <v>통3-3-5</v>
          </cell>
          <cell r="AG431">
            <v>0</v>
          </cell>
        </row>
        <row r="432">
          <cell r="B432">
            <v>608</v>
          </cell>
          <cell r="C432" t="str">
            <v>풀박스 (벽면)</v>
          </cell>
          <cell r="D432" t="str">
            <v>200*200*200</v>
          </cell>
          <cell r="E432" t="str">
            <v>개</v>
          </cell>
          <cell r="F432">
            <v>888</v>
          </cell>
          <cell r="G432">
            <v>4940</v>
          </cell>
          <cell r="H432">
            <v>978</v>
          </cell>
          <cell r="I432">
            <v>5292</v>
          </cell>
          <cell r="O432">
            <v>4940</v>
          </cell>
          <cell r="P432" t="str">
            <v>내선전공</v>
          </cell>
          <cell r="Q432">
            <v>0.66</v>
          </cell>
          <cell r="R432">
            <v>0.66</v>
          </cell>
          <cell r="U432">
            <v>0</v>
          </cell>
          <cell r="V432">
            <v>1</v>
          </cell>
          <cell r="W432" t="str">
            <v>전7-3</v>
          </cell>
          <cell r="Y432" t="str">
            <v>통신내선공</v>
          </cell>
          <cell r="Z432">
            <v>0.66</v>
          </cell>
          <cell r="AA432">
            <v>0.66</v>
          </cell>
          <cell r="AD432">
            <v>0</v>
          </cell>
          <cell r="AE432">
            <v>1</v>
          </cell>
          <cell r="AF432" t="str">
            <v>통3-3-5</v>
          </cell>
          <cell r="AG432">
            <v>0</v>
          </cell>
        </row>
        <row r="433">
          <cell r="B433">
            <v>609</v>
          </cell>
          <cell r="C433" t="str">
            <v>풀박스 (벽면)</v>
          </cell>
          <cell r="D433" t="str">
            <v>250*250*100</v>
          </cell>
          <cell r="E433" t="str">
            <v>개</v>
          </cell>
          <cell r="F433">
            <v>888</v>
          </cell>
          <cell r="G433">
            <v>5230</v>
          </cell>
          <cell r="H433">
            <v>978</v>
          </cell>
          <cell r="I433">
            <v>5508</v>
          </cell>
          <cell r="O433">
            <v>5230</v>
          </cell>
          <cell r="P433" t="str">
            <v>내선전공</v>
          </cell>
          <cell r="Q433">
            <v>0.66</v>
          </cell>
          <cell r="R433">
            <v>0.66</v>
          </cell>
          <cell r="U433">
            <v>0</v>
          </cell>
          <cell r="V433">
            <v>1</v>
          </cell>
          <cell r="W433" t="str">
            <v>전7-3</v>
          </cell>
          <cell r="Y433" t="str">
            <v>통신내선공</v>
          </cell>
          <cell r="Z433">
            <v>0.66</v>
          </cell>
          <cell r="AA433">
            <v>0.66</v>
          </cell>
          <cell r="AD433">
            <v>0</v>
          </cell>
          <cell r="AE433">
            <v>1</v>
          </cell>
          <cell r="AF433" t="str">
            <v>통3-3-5</v>
          </cell>
          <cell r="AG433">
            <v>0</v>
          </cell>
        </row>
        <row r="434">
          <cell r="B434">
            <v>610</v>
          </cell>
          <cell r="C434" t="str">
            <v>풀박스 (벽면)</v>
          </cell>
          <cell r="D434" t="str">
            <v>250*250*150</v>
          </cell>
          <cell r="E434" t="str">
            <v>개</v>
          </cell>
          <cell r="F434">
            <v>888</v>
          </cell>
          <cell r="G434">
            <v>5620</v>
          </cell>
          <cell r="H434">
            <v>978</v>
          </cell>
          <cell r="I434">
            <v>5702</v>
          </cell>
          <cell r="O434">
            <v>5620</v>
          </cell>
          <cell r="P434" t="str">
            <v>내선전공</v>
          </cell>
          <cell r="Q434">
            <v>0.66</v>
          </cell>
          <cell r="R434">
            <v>0.66</v>
          </cell>
          <cell r="U434">
            <v>0</v>
          </cell>
          <cell r="V434">
            <v>1</v>
          </cell>
          <cell r="W434" t="str">
            <v>전7-3</v>
          </cell>
          <cell r="Y434" t="str">
            <v>통신내선공</v>
          </cell>
          <cell r="Z434">
            <v>0.66</v>
          </cell>
          <cell r="AA434">
            <v>0.66</v>
          </cell>
          <cell r="AD434">
            <v>0</v>
          </cell>
          <cell r="AE434">
            <v>1</v>
          </cell>
          <cell r="AF434" t="str">
            <v>통3-3-5</v>
          </cell>
          <cell r="AG434">
            <v>0</v>
          </cell>
        </row>
        <row r="435">
          <cell r="B435">
            <v>611</v>
          </cell>
          <cell r="C435" t="str">
            <v>풀박스 (벽면)</v>
          </cell>
          <cell r="D435" t="str">
            <v>250*250*200</v>
          </cell>
          <cell r="E435" t="str">
            <v>개</v>
          </cell>
          <cell r="F435">
            <v>888</v>
          </cell>
          <cell r="G435">
            <v>6470</v>
          </cell>
          <cell r="O435">
            <v>6470</v>
          </cell>
          <cell r="P435" t="str">
            <v>내선전공</v>
          </cell>
          <cell r="Q435">
            <v>0.66</v>
          </cell>
          <cell r="R435">
            <v>0.66</v>
          </cell>
          <cell r="U435">
            <v>0</v>
          </cell>
          <cell r="V435">
            <v>1</v>
          </cell>
          <cell r="W435" t="str">
            <v>전7-3</v>
          </cell>
          <cell r="Y435" t="str">
            <v>통신내선공</v>
          </cell>
          <cell r="Z435">
            <v>0.66</v>
          </cell>
          <cell r="AA435">
            <v>0.66</v>
          </cell>
          <cell r="AD435">
            <v>0</v>
          </cell>
          <cell r="AE435">
            <v>1</v>
          </cell>
          <cell r="AF435" t="str">
            <v>통3-3-5</v>
          </cell>
          <cell r="AG435">
            <v>0</v>
          </cell>
        </row>
        <row r="436">
          <cell r="B436">
            <v>612</v>
          </cell>
          <cell r="C436" t="str">
            <v>풀박스 (벽면)</v>
          </cell>
          <cell r="D436" t="str">
            <v>300*300*100</v>
          </cell>
          <cell r="E436" t="str">
            <v>개</v>
          </cell>
          <cell r="F436">
            <v>888</v>
          </cell>
          <cell r="G436">
            <v>5630</v>
          </cell>
          <cell r="H436">
            <v>978</v>
          </cell>
          <cell r="I436">
            <v>5832</v>
          </cell>
          <cell r="O436">
            <v>5630</v>
          </cell>
          <cell r="P436" t="str">
            <v>내선전공</v>
          </cell>
          <cell r="Q436">
            <v>0.66</v>
          </cell>
          <cell r="R436">
            <v>0.66</v>
          </cell>
          <cell r="U436">
            <v>0</v>
          </cell>
          <cell r="V436">
            <v>1</v>
          </cell>
          <cell r="W436" t="str">
            <v>전7-3</v>
          </cell>
          <cell r="Y436" t="str">
            <v>통신내선공</v>
          </cell>
          <cell r="Z436">
            <v>0.66</v>
          </cell>
          <cell r="AA436">
            <v>0.66</v>
          </cell>
          <cell r="AD436">
            <v>0</v>
          </cell>
          <cell r="AE436">
            <v>1</v>
          </cell>
          <cell r="AF436" t="str">
            <v>통3-3-5</v>
          </cell>
          <cell r="AG436">
            <v>0</v>
          </cell>
        </row>
        <row r="437">
          <cell r="B437">
            <v>613</v>
          </cell>
          <cell r="C437" t="str">
            <v>풀박스 (벽면)</v>
          </cell>
          <cell r="D437" t="str">
            <v>300*300*150</v>
          </cell>
          <cell r="E437" t="str">
            <v>개</v>
          </cell>
          <cell r="F437">
            <v>888</v>
          </cell>
          <cell r="G437">
            <v>6480</v>
          </cell>
          <cell r="H437">
            <v>978</v>
          </cell>
          <cell r="I437">
            <v>6664</v>
          </cell>
          <cell r="O437">
            <v>6480</v>
          </cell>
          <cell r="P437" t="str">
            <v>내선전공</v>
          </cell>
          <cell r="Q437">
            <v>0.66</v>
          </cell>
          <cell r="R437">
            <v>0.66</v>
          </cell>
          <cell r="U437">
            <v>0</v>
          </cell>
          <cell r="V437">
            <v>1</v>
          </cell>
          <cell r="W437" t="str">
            <v>전7-3</v>
          </cell>
          <cell r="Y437" t="str">
            <v>통신내선공</v>
          </cell>
          <cell r="Z437">
            <v>0.66</v>
          </cell>
          <cell r="AA437">
            <v>0.66</v>
          </cell>
          <cell r="AD437">
            <v>0</v>
          </cell>
          <cell r="AE437">
            <v>1</v>
          </cell>
          <cell r="AF437" t="str">
            <v>통3-3-5</v>
          </cell>
          <cell r="AG437">
            <v>0</v>
          </cell>
        </row>
        <row r="438">
          <cell r="B438">
            <v>614</v>
          </cell>
          <cell r="C438" t="str">
            <v>풀박스 (벽면)</v>
          </cell>
          <cell r="D438" t="str">
            <v>300*300*200</v>
          </cell>
          <cell r="E438" t="str">
            <v>개</v>
          </cell>
          <cell r="F438">
            <v>888</v>
          </cell>
          <cell r="G438">
            <v>7320</v>
          </cell>
          <cell r="H438">
            <v>978</v>
          </cell>
          <cell r="I438">
            <v>7668</v>
          </cell>
          <cell r="O438">
            <v>7320</v>
          </cell>
          <cell r="P438" t="str">
            <v>내선전공</v>
          </cell>
          <cell r="Q438">
            <v>0.66</v>
          </cell>
          <cell r="R438">
            <v>0.66</v>
          </cell>
          <cell r="U438">
            <v>0</v>
          </cell>
          <cell r="V438">
            <v>1</v>
          </cell>
          <cell r="W438" t="str">
            <v>전7-3</v>
          </cell>
          <cell r="Y438" t="str">
            <v>통신내선공</v>
          </cell>
          <cell r="Z438">
            <v>0.66</v>
          </cell>
          <cell r="AA438">
            <v>0.66</v>
          </cell>
          <cell r="AD438">
            <v>0</v>
          </cell>
          <cell r="AE438">
            <v>1</v>
          </cell>
          <cell r="AF438" t="str">
            <v>통3-3-5</v>
          </cell>
          <cell r="AG438">
            <v>0</v>
          </cell>
        </row>
        <row r="439">
          <cell r="B439">
            <v>615</v>
          </cell>
          <cell r="C439" t="str">
            <v>풀박스 (벽면)</v>
          </cell>
          <cell r="D439" t="str">
            <v>300*300*300</v>
          </cell>
          <cell r="E439" t="str">
            <v>개</v>
          </cell>
          <cell r="F439">
            <v>888</v>
          </cell>
          <cell r="G439">
            <v>8960</v>
          </cell>
          <cell r="H439">
            <v>978</v>
          </cell>
          <cell r="I439">
            <v>9288</v>
          </cell>
          <cell r="O439">
            <v>8960</v>
          </cell>
          <cell r="P439" t="str">
            <v>내선전공</v>
          </cell>
          <cell r="Q439">
            <v>0.66</v>
          </cell>
          <cell r="R439">
            <v>0.66</v>
          </cell>
          <cell r="U439">
            <v>0</v>
          </cell>
          <cell r="V439">
            <v>1</v>
          </cell>
          <cell r="W439" t="str">
            <v>전7-3</v>
          </cell>
          <cell r="Y439" t="str">
            <v>통신내선공</v>
          </cell>
          <cell r="Z439">
            <v>0.66</v>
          </cell>
          <cell r="AA439">
            <v>0.66</v>
          </cell>
          <cell r="AD439">
            <v>0</v>
          </cell>
          <cell r="AE439">
            <v>1</v>
          </cell>
          <cell r="AF439" t="str">
            <v>통3-3-5</v>
          </cell>
          <cell r="AG439">
            <v>0</v>
          </cell>
        </row>
        <row r="440">
          <cell r="B440">
            <v>616</v>
          </cell>
          <cell r="C440" t="str">
            <v>풀박스 (벽면)</v>
          </cell>
          <cell r="D440" t="str">
            <v>400*400*150</v>
          </cell>
          <cell r="E440" t="str">
            <v>개</v>
          </cell>
          <cell r="F440">
            <v>888</v>
          </cell>
          <cell r="G440">
            <v>10540</v>
          </cell>
          <cell r="H440">
            <v>978</v>
          </cell>
          <cell r="I440">
            <v>10584</v>
          </cell>
          <cell r="O440">
            <v>10540</v>
          </cell>
          <cell r="P440" t="str">
            <v>내선전공</v>
          </cell>
          <cell r="Q440">
            <v>0.66</v>
          </cell>
          <cell r="R440">
            <v>0.66</v>
          </cell>
          <cell r="U440">
            <v>0</v>
          </cell>
          <cell r="V440">
            <v>1</v>
          </cell>
          <cell r="W440" t="str">
            <v>전7-3</v>
          </cell>
          <cell r="Y440" t="str">
            <v>통신내선공</v>
          </cell>
          <cell r="Z440">
            <v>0.66</v>
          </cell>
          <cell r="AA440">
            <v>0.66</v>
          </cell>
          <cell r="AD440">
            <v>0</v>
          </cell>
          <cell r="AE440">
            <v>1</v>
          </cell>
          <cell r="AF440" t="str">
            <v>통3-3-5</v>
          </cell>
          <cell r="AG440">
            <v>0</v>
          </cell>
        </row>
        <row r="441">
          <cell r="B441">
            <v>617</v>
          </cell>
          <cell r="C441" t="str">
            <v>풀박스 (벽면)</v>
          </cell>
          <cell r="D441" t="str">
            <v>400*400*200</v>
          </cell>
          <cell r="E441" t="str">
            <v>개</v>
          </cell>
          <cell r="F441">
            <v>888</v>
          </cell>
          <cell r="G441">
            <v>11490</v>
          </cell>
          <cell r="H441">
            <v>978</v>
          </cell>
          <cell r="I441">
            <v>11880</v>
          </cell>
          <cell r="O441">
            <v>11490</v>
          </cell>
          <cell r="P441" t="str">
            <v>내선전공</v>
          </cell>
          <cell r="Q441">
            <v>0.95</v>
          </cell>
          <cell r="R441">
            <v>0.95</v>
          </cell>
          <cell r="U441">
            <v>0</v>
          </cell>
          <cell r="V441">
            <v>1</v>
          </cell>
          <cell r="W441" t="str">
            <v>전7-3</v>
          </cell>
          <cell r="Y441" t="str">
            <v>통신내선공</v>
          </cell>
          <cell r="Z441">
            <v>0.95</v>
          </cell>
          <cell r="AA441">
            <v>0.95</v>
          </cell>
          <cell r="AD441">
            <v>0</v>
          </cell>
          <cell r="AE441">
            <v>1</v>
          </cell>
          <cell r="AF441" t="str">
            <v>통3-3-5</v>
          </cell>
          <cell r="AG441">
            <v>0</v>
          </cell>
        </row>
        <row r="442">
          <cell r="B442">
            <v>618</v>
          </cell>
          <cell r="C442" t="str">
            <v>풀박스 (벽면)</v>
          </cell>
          <cell r="D442" t="str">
            <v>400*400*300</v>
          </cell>
          <cell r="E442" t="str">
            <v>개</v>
          </cell>
          <cell r="F442">
            <v>888</v>
          </cell>
          <cell r="G442">
            <v>13640</v>
          </cell>
          <cell r="H442">
            <v>978</v>
          </cell>
          <cell r="I442">
            <v>14040</v>
          </cell>
          <cell r="O442">
            <v>13640</v>
          </cell>
          <cell r="P442" t="str">
            <v>내선전공</v>
          </cell>
          <cell r="Q442">
            <v>0.95</v>
          </cell>
          <cell r="R442">
            <v>0.95</v>
          </cell>
          <cell r="U442">
            <v>0</v>
          </cell>
          <cell r="V442">
            <v>1</v>
          </cell>
          <cell r="W442" t="str">
            <v>전7-3</v>
          </cell>
          <cell r="Y442" t="str">
            <v>통신내선공</v>
          </cell>
          <cell r="Z442">
            <v>0.95</v>
          </cell>
          <cell r="AA442">
            <v>0.95</v>
          </cell>
          <cell r="AD442">
            <v>0</v>
          </cell>
          <cell r="AE442">
            <v>1</v>
          </cell>
          <cell r="AF442" t="str">
            <v>통3-3-5</v>
          </cell>
          <cell r="AG442">
            <v>0</v>
          </cell>
        </row>
        <row r="443">
          <cell r="B443">
            <v>619</v>
          </cell>
          <cell r="C443" t="str">
            <v>풀박스 (벽면)</v>
          </cell>
          <cell r="D443" t="str">
            <v>500*500*200</v>
          </cell>
          <cell r="E443" t="str">
            <v>개</v>
          </cell>
          <cell r="F443">
            <v>888</v>
          </cell>
          <cell r="G443">
            <v>20510</v>
          </cell>
          <cell r="H443">
            <v>978</v>
          </cell>
          <cell r="I443">
            <v>20682</v>
          </cell>
          <cell r="O443">
            <v>20510</v>
          </cell>
          <cell r="P443" t="str">
            <v>내선전공</v>
          </cell>
          <cell r="Q443">
            <v>0.95</v>
          </cell>
          <cell r="R443">
            <v>0.95</v>
          </cell>
          <cell r="U443">
            <v>0</v>
          </cell>
          <cell r="V443">
            <v>1</v>
          </cell>
          <cell r="W443" t="str">
            <v>전7-3</v>
          </cell>
          <cell r="Y443" t="str">
            <v>통신내선공</v>
          </cell>
          <cell r="Z443">
            <v>0.95</v>
          </cell>
          <cell r="AA443">
            <v>0.95</v>
          </cell>
          <cell r="AD443">
            <v>0</v>
          </cell>
          <cell r="AE443">
            <v>1</v>
          </cell>
          <cell r="AF443" t="str">
            <v>통3-3-5</v>
          </cell>
          <cell r="AG443">
            <v>0</v>
          </cell>
        </row>
        <row r="444">
          <cell r="B444">
            <v>620</v>
          </cell>
          <cell r="C444" t="str">
            <v>풀박스 (벽면)</v>
          </cell>
          <cell r="D444" t="str">
            <v>500*500*300</v>
          </cell>
          <cell r="E444" t="str">
            <v>개</v>
          </cell>
          <cell r="F444">
            <v>888</v>
          </cell>
          <cell r="G444">
            <v>24790</v>
          </cell>
          <cell r="H444">
            <v>978</v>
          </cell>
          <cell r="I444">
            <v>24840</v>
          </cell>
          <cell r="O444">
            <v>24790</v>
          </cell>
          <cell r="P444" t="str">
            <v>내선전공</v>
          </cell>
          <cell r="Q444">
            <v>0.95</v>
          </cell>
          <cell r="R444">
            <v>0.95</v>
          </cell>
          <cell r="U444">
            <v>0</v>
          </cell>
          <cell r="V444">
            <v>1</v>
          </cell>
          <cell r="W444" t="str">
            <v>전7-3</v>
          </cell>
          <cell r="Y444" t="str">
            <v>통신내선공</v>
          </cell>
          <cell r="Z444">
            <v>0.95</v>
          </cell>
          <cell r="AA444">
            <v>0.95</v>
          </cell>
          <cell r="AD444">
            <v>0</v>
          </cell>
          <cell r="AE444">
            <v>1</v>
          </cell>
          <cell r="AF444" t="str">
            <v>통3-3-5</v>
          </cell>
          <cell r="AG444">
            <v>0</v>
          </cell>
        </row>
        <row r="445">
          <cell r="B445">
            <v>621</v>
          </cell>
          <cell r="C445" t="str">
            <v>풀박스 (벽면)</v>
          </cell>
          <cell r="D445" t="str">
            <v>600*600*300</v>
          </cell>
          <cell r="E445" t="str">
            <v>개</v>
          </cell>
          <cell r="F445">
            <v>888</v>
          </cell>
          <cell r="G445">
            <v>30990</v>
          </cell>
          <cell r="H445">
            <v>978</v>
          </cell>
          <cell r="I445">
            <v>30834</v>
          </cell>
          <cell r="O445">
            <v>30834</v>
          </cell>
          <cell r="P445" t="str">
            <v>내선전공</v>
          </cell>
          <cell r="Q445">
            <v>0.95</v>
          </cell>
          <cell r="R445">
            <v>0.95</v>
          </cell>
          <cell r="U445">
            <v>0</v>
          </cell>
          <cell r="V445">
            <v>1</v>
          </cell>
          <cell r="W445" t="str">
            <v>전7-3</v>
          </cell>
          <cell r="Y445" t="str">
            <v>통신내선공</v>
          </cell>
          <cell r="Z445">
            <v>0.95</v>
          </cell>
          <cell r="AA445">
            <v>0.95</v>
          </cell>
          <cell r="AD445">
            <v>0</v>
          </cell>
          <cell r="AE445">
            <v>1</v>
          </cell>
          <cell r="AF445" t="str">
            <v>통3-3-5</v>
          </cell>
          <cell r="AG445">
            <v>0</v>
          </cell>
        </row>
        <row r="446">
          <cell r="B446">
            <v>622</v>
          </cell>
          <cell r="C446" t="str">
            <v>풀박스 (벽면)</v>
          </cell>
          <cell r="D446" t="str">
            <v>600*600*400</v>
          </cell>
          <cell r="E446" t="str">
            <v>개</v>
          </cell>
          <cell r="F446">
            <v>888</v>
          </cell>
          <cell r="G446">
            <v>37190</v>
          </cell>
          <cell r="O446">
            <v>37190</v>
          </cell>
          <cell r="P446" t="str">
            <v>내선전공</v>
          </cell>
          <cell r="Q446">
            <v>0.95</v>
          </cell>
          <cell r="R446">
            <v>0.95</v>
          </cell>
          <cell r="U446">
            <v>0</v>
          </cell>
          <cell r="V446">
            <v>1</v>
          </cell>
          <cell r="W446" t="str">
            <v>전7-3</v>
          </cell>
          <cell r="Y446" t="str">
            <v>통신내선공</v>
          </cell>
          <cell r="Z446">
            <v>0.95</v>
          </cell>
          <cell r="AA446">
            <v>0.95</v>
          </cell>
          <cell r="AD446">
            <v>0</v>
          </cell>
          <cell r="AE446">
            <v>1</v>
          </cell>
          <cell r="AF446" t="str">
            <v>통3-3-5</v>
          </cell>
          <cell r="AG446">
            <v>0</v>
          </cell>
        </row>
        <row r="447">
          <cell r="B447">
            <v>623</v>
          </cell>
          <cell r="C447" t="str">
            <v>풀박스 (벽면)</v>
          </cell>
          <cell r="D447" t="str">
            <v>600*600*500</v>
          </cell>
          <cell r="E447" t="str">
            <v>개</v>
          </cell>
          <cell r="F447">
            <v>888</v>
          </cell>
          <cell r="G447">
            <v>37190</v>
          </cell>
          <cell r="O447">
            <v>37190</v>
          </cell>
          <cell r="P447" t="str">
            <v>내선전공</v>
          </cell>
          <cell r="Q447">
            <v>0.95</v>
          </cell>
          <cell r="R447">
            <v>0.95</v>
          </cell>
          <cell r="U447">
            <v>0</v>
          </cell>
          <cell r="V447">
            <v>1</v>
          </cell>
          <cell r="W447" t="str">
            <v>전7-3</v>
          </cell>
          <cell r="Y447" t="str">
            <v>통신내선공</v>
          </cell>
          <cell r="Z447">
            <v>0.95</v>
          </cell>
          <cell r="AA447">
            <v>0.95</v>
          </cell>
          <cell r="AD447">
            <v>0</v>
          </cell>
          <cell r="AE447">
            <v>1</v>
          </cell>
          <cell r="AF447" t="str">
            <v>통3-3-5</v>
          </cell>
          <cell r="AG447">
            <v>0</v>
          </cell>
        </row>
        <row r="448">
          <cell r="B448">
            <v>630</v>
          </cell>
          <cell r="C448" t="str">
            <v>PVC BOX</v>
          </cell>
          <cell r="D448" t="str">
            <v>300*400*150</v>
          </cell>
          <cell r="E448" t="str">
            <v>개</v>
          </cell>
          <cell r="F448">
            <v>890</v>
          </cell>
          <cell r="G448">
            <v>39200</v>
          </cell>
          <cell r="O448">
            <v>39200</v>
          </cell>
          <cell r="P448" t="str">
            <v>내선전공</v>
          </cell>
          <cell r="Q448">
            <v>0.35</v>
          </cell>
          <cell r="R448">
            <v>0.35</v>
          </cell>
          <cell r="U448">
            <v>0</v>
          </cell>
          <cell r="V448">
            <v>1</v>
          </cell>
          <cell r="W448" t="str">
            <v>전7-3</v>
          </cell>
          <cell r="Y448" t="str">
            <v>통신내선공</v>
          </cell>
          <cell r="Z448">
            <v>0.35</v>
          </cell>
          <cell r="AA448">
            <v>0.35</v>
          </cell>
          <cell r="AD448">
            <v>0</v>
          </cell>
          <cell r="AE448">
            <v>1</v>
          </cell>
          <cell r="AF448" t="str">
            <v>통3-3-5</v>
          </cell>
          <cell r="AG448">
            <v>0</v>
          </cell>
        </row>
        <row r="449">
          <cell r="B449">
            <v>631</v>
          </cell>
          <cell r="C449" t="str">
            <v>스위치 박스</v>
          </cell>
          <cell r="D449" t="str">
            <v>1개용 44mm</v>
          </cell>
          <cell r="E449" t="str">
            <v>개</v>
          </cell>
          <cell r="F449">
            <v>887</v>
          </cell>
          <cell r="G449">
            <v>470</v>
          </cell>
          <cell r="H449">
            <v>970</v>
          </cell>
          <cell r="I449">
            <v>420</v>
          </cell>
          <cell r="O449">
            <v>420</v>
          </cell>
          <cell r="P449" t="str">
            <v>내선전공</v>
          </cell>
          <cell r="Q449">
            <v>0.2</v>
          </cell>
          <cell r="R449">
            <v>0.2</v>
          </cell>
          <cell r="U449">
            <v>0</v>
          </cell>
          <cell r="V449">
            <v>1</v>
          </cell>
          <cell r="W449" t="str">
            <v>전7-2</v>
          </cell>
          <cell r="Y449" t="str">
            <v>통신내선공</v>
          </cell>
          <cell r="Z449">
            <v>0.2</v>
          </cell>
          <cell r="AA449">
            <v>0.2</v>
          </cell>
          <cell r="AD449">
            <v>0</v>
          </cell>
          <cell r="AE449">
            <v>1</v>
          </cell>
          <cell r="AF449" t="str">
            <v>통3-3-4</v>
          </cell>
          <cell r="AG449">
            <v>0</v>
          </cell>
        </row>
        <row r="450">
          <cell r="B450">
            <v>632</v>
          </cell>
          <cell r="C450" t="str">
            <v>스위치 박스</v>
          </cell>
          <cell r="D450" t="str">
            <v>1개용 54mm</v>
          </cell>
          <cell r="E450" t="str">
            <v>개</v>
          </cell>
          <cell r="F450">
            <v>887</v>
          </cell>
          <cell r="G450">
            <v>668</v>
          </cell>
          <cell r="H450">
            <v>970</v>
          </cell>
          <cell r="I450">
            <v>550</v>
          </cell>
          <cell r="K450">
            <v>467</v>
          </cell>
          <cell r="O450">
            <v>550</v>
          </cell>
          <cell r="P450" t="str">
            <v>내선전공</v>
          </cell>
          <cell r="Q450">
            <v>0.2</v>
          </cell>
          <cell r="R450">
            <v>0.2</v>
          </cell>
          <cell r="U450">
            <v>0</v>
          </cell>
          <cell r="V450">
            <v>1</v>
          </cell>
          <cell r="W450" t="str">
            <v>전7-2</v>
          </cell>
          <cell r="Y450" t="str">
            <v>통신내선공</v>
          </cell>
          <cell r="Z450">
            <v>0.2</v>
          </cell>
          <cell r="AA450">
            <v>0.2</v>
          </cell>
          <cell r="AD450">
            <v>0</v>
          </cell>
          <cell r="AE450">
            <v>1</v>
          </cell>
          <cell r="AF450" t="str">
            <v>통3-3-4</v>
          </cell>
          <cell r="AG450">
            <v>0</v>
          </cell>
        </row>
        <row r="451">
          <cell r="B451">
            <v>633</v>
          </cell>
          <cell r="C451" t="str">
            <v>스위치 박스</v>
          </cell>
          <cell r="D451" t="str">
            <v>1개용 75mm</v>
          </cell>
          <cell r="E451" t="str">
            <v>개</v>
          </cell>
          <cell r="F451">
            <v>887</v>
          </cell>
          <cell r="G451">
            <v>1216</v>
          </cell>
          <cell r="H451">
            <v>970</v>
          </cell>
          <cell r="I451">
            <v>1200</v>
          </cell>
          <cell r="O451">
            <v>1200</v>
          </cell>
          <cell r="P451" t="str">
            <v>내선전공</v>
          </cell>
          <cell r="Q451">
            <v>0.2</v>
          </cell>
          <cell r="R451">
            <v>0.2</v>
          </cell>
          <cell r="U451">
            <v>0</v>
          </cell>
          <cell r="V451">
            <v>1</v>
          </cell>
          <cell r="W451" t="str">
            <v>전7-2</v>
          </cell>
          <cell r="Y451" t="str">
            <v>통신내선공</v>
          </cell>
          <cell r="Z451">
            <v>0.2</v>
          </cell>
          <cell r="AA451">
            <v>0.2</v>
          </cell>
          <cell r="AD451">
            <v>0</v>
          </cell>
          <cell r="AE451">
            <v>1</v>
          </cell>
          <cell r="AF451" t="str">
            <v>통3-3-4</v>
          </cell>
          <cell r="AG451">
            <v>0</v>
          </cell>
        </row>
        <row r="452">
          <cell r="B452">
            <v>634</v>
          </cell>
          <cell r="C452" t="str">
            <v>스위치 박스</v>
          </cell>
          <cell r="D452" t="str">
            <v>2개용 44mm</v>
          </cell>
          <cell r="E452" t="str">
            <v>개</v>
          </cell>
          <cell r="F452">
            <v>887</v>
          </cell>
          <cell r="G452">
            <v>557</v>
          </cell>
          <cell r="H452">
            <v>970</v>
          </cell>
          <cell r="I452">
            <v>550</v>
          </cell>
          <cell r="O452">
            <v>550</v>
          </cell>
          <cell r="P452" t="str">
            <v>내선전공</v>
          </cell>
          <cell r="Q452">
            <v>0.2</v>
          </cell>
          <cell r="R452">
            <v>0.2</v>
          </cell>
          <cell r="U452">
            <v>0</v>
          </cell>
          <cell r="V452">
            <v>1</v>
          </cell>
          <cell r="W452" t="str">
            <v>전7-2</v>
          </cell>
          <cell r="Y452" t="str">
            <v>통신내선공</v>
          </cell>
          <cell r="Z452">
            <v>0.2</v>
          </cell>
          <cell r="AA452">
            <v>0.2</v>
          </cell>
          <cell r="AD452">
            <v>0</v>
          </cell>
          <cell r="AE452">
            <v>1</v>
          </cell>
          <cell r="AF452" t="str">
            <v>통3-3-4</v>
          </cell>
          <cell r="AG452">
            <v>0</v>
          </cell>
        </row>
        <row r="453">
          <cell r="B453">
            <v>635</v>
          </cell>
          <cell r="C453" t="str">
            <v>스위치 박스</v>
          </cell>
          <cell r="D453" t="str">
            <v>2개용 54mm</v>
          </cell>
          <cell r="E453" t="str">
            <v>개</v>
          </cell>
          <cell r="F453">
            <v>887</v>
          </cell>
          <cell r="G453">
            <v>701</v>
          </cell>
          <cell r="H453">
            <v>970</v>
          </cell>
          <cell r="I453">
            <v>700</v>
          </cell>
          <cell r="K453">
            <v>490</v>
          </cell>
          <cell r="O453">
            <v>700</v>
          </cell>
          <cell r="P453" t="str">
            <v>내선전공</v>
          </cell>
          <cell r="Q453">
            <v>0.2</v>
          </cell>
          <cell r="R453">
            <v>0.2</v>
          </cell>
          <cell r="U453">
            <v>0</v>
          </cell>
          <cell r="V453">
            <v>1</v>
          </cell>
          <cell r="W453" t="str">
            <v>전7-2</v>
          </cell>
          <cell r="Y453" t="str">
            <v>통신내선공</v>
          </cell>
          <cell r="Z453">
            <v>0.2</v>
          </cell>
          <cell r="AA453">
            <v>0.2</v>
          </cell>
          <cell r="AD453">
            <v>0</v>
          </cell>
          <cell r="AE453">
            <v>1</v>
          </cell>
          <cell r="AF453" t="str">
            <v>통3-3-4</v>
          </cell>
          <cell r="AG453">
            <v>0</v>
          </cell>
        </row>
        <row r="454">
          <cell r="B454">
            <v>636</v>
          </cell>
          <cell r="C454" t="str">
            <v>스위치 박스</v>
          </cell>
          <cell r="D454" t="str">
            <v>2개용 75mm</v>
          </cell>
          <cell r="E454" t="str">
            <v>개</v>
          </cell>
          <cell r="F454">
            <v>887</v>
          </cell>
          <cell r="G454">
            <v>1276</v>
          </cell>
          <cell r="H454">
            <v>970</v>
          </cell>
          <cell r="I454">
            <v>1400</v>
          </cell>
          <cell r="O454">
            <v>1276</v>
          </cell>
          <cell r="P454" t="str">
            <v>내선전공</v>
          </cell>
          <cell r="Q454">
            <v>0.2</v>
          </cell>
          <cell r="R454">
            <v>0.2</v>
          </cell>
          <cell r="U454">
            <v>0</v>
          </cell>
          <cell r="V454">
            <v>1</v>
          </cell>
          <cell r="W454" t="str">
            <v>전7-2</v>
          </cell>
          <cell r="Y454" t="str">
            <v>통신내선공</v>
          </cell>
          <cell r="Z454">
            <v>0.2</v>
          </cell>
          <cell r="AA454">
            <v>0.2</v>
          </cell>
          <cell r="AD454">
            <v>0</v>
          </cell>
          <cell r="AE454">
            <v>1</v>
          </cell>
          <cell r="AF454" t="str">
            <v>통3-3-4</v>
          </cell>
          <cell r="AG454">
            <v>0</v>
          </cell>
        </row>
        <row r="455">
          <cell r="B455">
            <v>637</v>
          </cell>
          <cell r="C455" t="str">
            <v>스위치 박스</v>
          </cell>
          <cell r="D455" t="str">
            <v>3개용 44mm</v>
          </cell>
          <cell r="E455" t="str">
            <v>개</v>
          </cell>
          <cell r="F455">
            <v>887</v>
          </cell>
          <cell r="G455">
            <v>1109</v>
          </cell>
          <cell r="O455">
            <v>1109</v>
          </cell>
          <cell r="P455" t="str">
            <v>내선전공</v>
          </cell>
          <cell r="Q455">
            <v>0.2</v>
          </cell>
          <cell r="R455">
            <v>0.2</v>
          </cell>
          <cell r="U455">
            <v>0</v>
          </cell>
          <cell r="V455">
            <v>1</v>
          </cell>
          <cell r="W455" t="str">
            <v>전7-2</v>
          </cell>
          <cell r="Y455" t="str">
            <v>통신내선공</v>
          </cell>
          <cell r="Z455">
            <v>0.2</v>
          </cell>
          <cell r="AA455">
            <v>0.2</v>
          </cell>
          <cell r="AD455">
            <v>0</v>
          </cell>
          <cell r="AE455">
            <v>1</v>
          </cell>
          <cell r="AF455" t="str">
            <v>통3-3-4</v>
          </cell>
          <cell r="AG455">
            <v>0</v>
          </cell>
        </row>
        <row r="456">
          <cell r="B456">
            <v>638</v>
          </cell>
          <cell r="C456" t="str">
            <v>스위치 박스</v>
          </cell>
          <cell r="D456" t="str">
            <v>3개용 54mm</v>
          </cell>
          <cell r="E456" t="str">
            <v>개</v>
          </cell>
          <cell r="F456">
            <v>887</v>
          </cell>
          <cell r="G456">
            <v>1535</v>
          </cell>
          <cell r="O456">
            <v>1535</v>
          </cell>
          <cell r="P456" t="str">
            <v>내선전공</v>
          </cell>
          <cell r="Q456">
            <v>0.2</v>
          </cell>
          <cell r="R456">
            <v>0.2</v>
          </cell>
          <cell r="U456">
            <v>0</v>
          </cell>
          <cell r="V456">
            <v>1</v>
          </cell>
          <cell r="W456" t="str">
            <v>전7-2</v>
          </cell>
          <cell r="Y456" t="str">
            <v>통신내선공</v>
          </cell>
          <cell r="Z456">
            <v>0.2</v>
          </cell>
          <cell r="AA456">
            <v>0.2</v>
          </cell>
          <cell r="AD456">
            <v>0</v>
          </cell>
          <cell r="AE456">
            <v>1</v>
          </cell>
          <cell r="AF456" t="str">
            <v>통3-3-4</v>
          </cell>
          <cell r="AG456">
            <v>0</v>
          </cell>
        </row>
        <row r="457">
          <cell r="B457">
            <v>641</v>
          </cell>
          <cell r="C457" t="str">
            <v>아우트레트 박스</v>
          </cell>
          <cell r="D457" t="str">
            <v>중형4각 44mm</v>
          </cell>
          <cell r="E457" t="str">
            <v>개</v>
          </cell>
          <cell r="F457">
            <v>887</v>
          </cell>
          <cell r="G457">
            <v>654</v>
          </cell>
          <cell r="O457">
            <v>654</v>
          </cell>
          <cell r="P457" t="str">
            <v>내선전공</v>
          </cell>
          <cell r="Q457">
            <v>0.2</v>
          </cell>
          <cell r="R457">
            <v>0.2</v>
          </cell>
          <cell r="U457">
            <v>0</v>
          </cell>
          <cell r="V457">
            <v>1</v>
          </cell>
          <cell r="W457" t="str">
            <v>전7-2</v>
          </cell>
          <cell r="Y457" t="str">
            <v>통신내선공</v>
          </cell>
          <cell r="Z457">
            <v>0.2</v>
          </cell>
          <cell r="AA457">
            <v>0.2</v>
          </cell>
          <cell r="AD457">
            <v>0</v>
          </cell>
          <cell r="AE457">
            <v>1</v>
          </cell>
          <cell r="AF457" t="str">
            <v>통3-3-4</v>
          </cell>
          <cell r="AG457">
            <v>0</v>
          </cell>
        </row>
        <row r="458">
          <cell r="B458">
            <v>642</v>
          </cell>
          <cell r="C458" t="str">
            <v>아우트레트 박스</v>
          </cell>
          <cell r="D458" t="str">
            <v>중형4각 54mm</v>
          </cell>
          <cell r="E458" t="str">
            <v>개</v>
          </cell>
          <cell r="F458">
            <v>887</v>
          </cell>
          <cell r="G458">
            <v>832</v>
          </cell>
          <cell r="K458">
            <v>564</v>
          </cell>
          <cell r="O458">
            <v>832</v>
          </cell>
          <cell r="P458" t="str">
            <v>내선전공</v>
          </cell>
          <cell r="Q458">
            <v>0.2</v>
          </cell>
          <cell r="R458">
            <v>0.2</v>
          </cell>
          <cell r="U458">
            <v>0</v>
          </cell>
          <cell r="V458">
            <v>1</v>
          </cell>
          <cell r="W458" t="str">
            <v>전7-2</v>
          </cell>
          <cell r="Y458" t="str">
            <v>통신내선공</v>
          </cell>
          <cell r="Z458">
            <v>0.2</v>
          </cell>
          <cell r="AA458">
            <v>0.2</v>
          </cell>
          <cell r="AD458">
            <v>0</v>
          </cell>
          <cell r="AE458">
            <v>1</v>
          </cell>
          <cell r="AF458" t="str">
            <v>통3-3-4</v>
          </cell>
          <cell r="AG458">
            <v>0</v>
          </cell>
        </row>
        <row r="459">
          <cell r="B459">
            <v>643</v>
          </cell>
          <cell r="C459" t="str">
            <v>아우트레트 박스</v>
          </cell>
          <cell r="D459" t="str">
            <v>8각 75mm</v>
          </cell>
          <cell r="E459" t="str">
            <v>개</v>
          </cell>
          <cell r="F459">
            <v>887</v>
          </cell>
          <cell r="G459">
            <v>1547</v>
          </cell>
          <cell r="O459">
            <v>1547</v>
          </cell>
          <cell r="P459" t="str">
            <v>내선전공</v>
          </cell>
          <cell r="Q459">
            <v>0.12</v>
          </cell>
          <cell r="R459">
            <v>0.12</v>
          </cell>
          <cell r="U459">
            <v>0</v>
          </cell>
          <cell r="V459">
            <v>1</v>
          </cell>
          <cell r="W459" t="str">
            <v>전7-2</v>
          </cell>
          <cell r="Y459" t="str">
            <v>통신내선공</v>
          </cell>
          <cell r="Z459">
            <v>0.12</v>
          </cell>
          <cell r="AA459">
            <v>0.12</v>
          </cell>
          <cell r="AD459">
            <v>0</v>
          </cell>
          <cell r="AE459">
            <v>1</v>
          </cell>
          <cell r="AF459" t="str">
            <v>통3-3-4</v>
          </cell>
          <cell r="AG459">
            <v>0</v>
          </cell>
        </row>
        <row r="460">
          <cell r="B460">
            <v>644</v>
          </cell>
          <cell r="C460" t="str">
            <v>아우트레트 박스</v>
          </cell>
          <cell r="D460" t="str">
            <v>8각 44mm</v>
          </cell>
          <cell r="E460" t="str">
            <v>개</v>
          </cell>
          <cell r="F460">
            <v>887</v>
          </cell>
          <cell r="G460">
            <v>522</v>
          </cell>
          <cell r="H460">
            <v>970</v>
          </cell>
          <cell r="I460">
            <v>500</v>
          </cell>
          <cell r="O460">
            <v>500</v>
          </cell>
          <cell r="P460" t="str">
            <v>내선전공</v>
          </cell>
          <cell r="Q460">
            <v>0.2</v>
          </cell>
          <cell r="R460">
            <v>0.2</v>
          </cell>
          <cell r="U460">
            <v>0</v>
          </cell>
          <cell r="V460">
            <v>1</v>
          </cell>
          <cell r="W460" t="str">
            <v>전7-2</v>
          </cell>
          <cell r="Y460" t="str">
            <v>통신내선공</v>
          </cell>
          <cell r="Z460">
            <v>0.2</v>
          </cell>
          <cell r="AA460">
            <v>0.2</v>
          </cell>
          <cell r="AD460">
            <v>0</v>
          </cell>
          <cell r="AE460">
            <v>1</v>
          </cell>
          <cell r="AF460" t="str">
            <v>통3-3-4</v>
          </cell>
          <cell r="AG460">
            <v>0</v>
          </cell>
        </row>
        <row r="461">
          <cell r="B461">
            <v>645</v>
          </cell>
          <cell r="C461" t="str">
            <v>아우트레트 박스</v>
          </cell>
          <cell r="D461" t="str">
            <v>8각 54mm</v>
          </cell>
          <cell r="E461" t="str">
            <v>개</v>
          </cell>
          <cell r="F461">
            <v>887</v>
          </cell>
          <cell r="G461">
            <v>714</v>
          </cell>
          <cell r="H461">
            <v>970</v>
          </cell>
          <cell r="I461">
            <v>600</v>
          </cell>
          <cell r="K461">
            <v>483</v>
          </cell>
          <cell r="O461">
            <v>600</v>
          </cell>
          <cell r="P461" t="str">
            <v>내선전공</v>
          </cell>
          <cell r="Q461">
            <v>0.2</v>
          </cell>
          <cell r="R461">
            <v>0.2</v>
          </cell>
          <cell r="U461">
            <v>0</v>
          </cell>
          <cell r="V461">
            <v>1</v>
          </cell>
          <cell r="W461" t="str">
            <v>전7-2</v>
          </cell>
          <cell r="Y461" t="str">
            <v>통신내선공</v>
          </cell>
          <cell r="Z461">
            <v>0.2</v>
          </cell>
          <cell r="AA461">
            <v>0.2</v>
          </cell>
          <cell r="AD461">
            <v>0</v>
          </cell>
          <cell r="AE461">
            <v>1</v>
          </cell>
          <cell r="AF461" t="str">
            <v>통3-3-4</v>
          </cell>
          <cell r="AG461">
            <v>0</v>
          </cell>
        </row>
        <row r="462">
          <cell r="B462">
            <v>646</v>
          </cell>
          <cell r="C462" t="str">
            <v>아우트레트 박스</v>
          </cell>
          <cell r="D462" t="str">
            <v>8각 75mm</v>
          </cell>
          <cell r="E462" t="str">
            <v>개</v>
          </cell>
          <cell r="F462">
            <v>887</v>
          </cell>
          <cell r="G462">
            <v>1242</v>
          </cell>
          <cell r="H462">
            <v>970</v>
          </cell>
          <cell r="I462">
            <v>1300</v>
          </cell>
          <cell r="O462">
            <v>1242</v>
          </cell>
          <cell r="P462" t="str">
            <v>내선전공</v>
          </cell>
          <cell r="Q462">
            <v>0.2</v>
          </cell>
          <cell r="R462">
            <v>0.2</v>
          </cell>
          <cell r="U462">
            <v>0</v>
          </cell>
          <cell r="V462">
            <v>1</v>
          </cell>
          <cell r="W462" t="str">
            <v>전7-2</v>
          </cell>
          <cell r="Y462" t="str">
            <v>통신내선공</v>
          </cell>
          <cell r="Z462">
            <v>0.2</v>
          </cell>
          <cell r="AA462">
            <v>0.2</v>
          </cell>
          <cell r="AD462">
            <v>0</v>
          </cell>
          <cell r="AE462">
            <v>1</v>
          </cell>
          <cell r="AF462" t="str">
            <v>통3-3-4</v>
          </cell>
          <cell r="AG462">
            <v>0</v>
          </cell>
        </row>
        <row r="463">
          <cell r="B463">
            <v>6411</v>
          </cell>
          <cell r="C463" t="str">
            <v>콘크리트 박스</v>
          </cell>
          <cell r="D463" t="str">
            <v>중형4각 44mm</v>
          </cell>
          <cell r="E463" t="str">
            <v>개</v>
          </cell>
          <cell r="F463">
            <v>887</v>
          </cell>
          <cell r="G463">
            <v>654</v>
          </cell>
          <cell r="O463">
            <v>654</v>
          </cell>
          <cell r="P463" t="str">
            <v>내선전공</v>
          </cell>
          <cell r="Q463">
            <v>0.12</v>
          </cell>
          <cell r="R463">
            <v>0.12</v>
          </cell>
          <cell r="U463">
            <v>0</v>
          </cell>
          <cell r="V463">
            <v>1</v>
          </cell>
          <cell r="W463" t="str">
            <v>전7-2</v>
          </cell>
          <cell r="Y463" t="str">
            <v>통신내선공</v>
          </cell>
          <cell r="Z463">
            <v>0.12</v>
          </cell>
          <cell r="AA463">
            <v>0.12</v>
          </cell>
          <cell r="AD463">
            <v>0</v>
          </cell>
          <cell r="AE463">
            <v>1</v>
          </cell>
          <cell r="AF463" t="str">
            <v>통3-3-4</v>
          </cell>
          <cell r="AG463">
            <v>0</v>
          </cell>
        </row>
        <row r="464">
          <cell r="B464">
            <v>6421</v>
          </cell>
          <cell r="C464" t="str">
            <v>콘크리트 박스</v>
          </cell>
          <cell r="D464" t="str">
            <v>중형4각 54mm</v>
          </cell>
          <cell r="E464" t="str">
            <v>개</v>
          </cell>
          <cell r="F464">
            <v>887</v>
          </cell>
          <cell r="G464">
            <v>832</v>
          </cell>
          <cell r="O464">
            <v>832</v>
          </cell>
          <cell r="P464" t="str">
            <v>내선전공</v>
          </cell>
          <cell r="Q464">
            <v>0.12</v>
          </cell>
          <cell r="R464">
            <v>0.12</v>
          </cell>
          <cell r="U464">
            <v>0</v>
          </cell>
          <cell r="V464">
            <v>1</v>
          </cell>
          <cell r="W464" t="str">
            <v>전7-2</v>
          </cell>
          <cell r="Y464" t="str">
            <v>통신내선공</v>
          </cell>
          <cell r="Z464">
            <v>0.12</v>
          </cell>
          <cell r="AA464">
            <v>0.12</v>
          </cell>
          <cell r="AD464">
            <v>0</v>
          </cell>
          <cell r="AE464">
            <v>1</v>
          </cell>
          <cell r="AF464" t="str">
            <v>통3-3-4</v>
          </cell>
          <cell r="AG464">
            <v>0</v>
          </cell>
        </row>
        <row r="465">
          <cell r="B465">
            <v>6431</v>
          </cell>
          <cell r="C465" t="str">
            <v>콘크리트 박스</v>
          </cell>
          <cell r="D465" t="str">
            <v>중형4각 75mm</v>
          </cell>
          <cell r="E465" t="str">
            <v>개</v>
          </cell>
          <cell r="F465">
            <v>887</v>
          </cell>
          <cell r="G465">
            <v>1547</v>
          </cell>
          <cell r="O465">
            <v>1547</v>
          </cell>
          <cell r="P465" t="str">
            <v>내선전공</v>
          </cell>
          <cell r="Q465">
            <v>0.12</v>
          </cell>
          <cell r="R465">
            <v>0.12</v>
          </cell>
          <cell r="U465">
            <v>0</v>
          </cell>
          <cell r="V465">
            <v>1</v>
          </cell>
          <cell r="W465" t="str">
            <v>전7-2</v>
          </cell>
          <cell r="Y465" t="str">
            <v>통신내선공</v>
          </cell>
          <cell r="Z465">
            <v>0.12</v>
          </cell>
          <cell r="AA465">
            <v>0.12</v>
          </cell>
          <cell r="AD465">
            <v>0</v>
          </cell>
          <cell r="AE465">
            <v>1</v>
          </cell>
          <cell r="AF465" t="str">
            <v>통3-3-4</v>
          </cell>
          <cell r="AG465">
            <v>0</v>
          </cell>
        </row>
        <row r="466">
          <cell r="B466">
            <v>6441</v>
          </cell>
          <cell r="C466" t="str">
            <v>콘크리트 박스</v>
          </cell>
          <cell r="D466" t="str">
            <v>8각 44mm</v>
          </cell>
          <cell r="E466" t="str">
            <v>개</v>
          </cell>
          <cell r="F466">
            <v>887</v>
          </cell>
          <cell r="G466">
            <v>522</v>
          </cell>
          <cell r="H466">
            <v>970</v>
          </cell>
          <cell r="I466">
            <v>500</v>
          </cell>
          <cell r="O466">
            <v>500</v>
          </cell>
          <cell r="P466" t="str">
            <v>내선전공</v>
          </cell>
          <cell r="Q466">
            <v>0.12</v>
          </cell>
          <cell r="R466">
            <v>0.12</v>
          </cell>
          <cell r="U466">
            <v>0</v>
          </cell>
          <cell r="V466">
            <v>1</v>
          </cell>
          <cell r="W466" t="str">
            <v>전7-2</v>
          </cell>
          <cell r="Y466" t="str">
            <v>통신내선공</v>
          </cell>
          <cell r="Z466">
            <v>0.12</v>
          </cell>
          <cell r="AA466">
            <v>0.12</v>
          </cell>
          <cell r="AD466">
            <v>0</v>
          </cell>
          <cell r="AE466">
            <v>1</v>
          </cell>
          <cell r="AF466" t="str">
            <v>통3-3-4</v>
          </cell>
          <cell r="AG466">
            <v>0</v>
          </cell>
        </row>
        <row r="467">
          <cell r="B467">
            <v>6451</v>
          </cell>
          <cell r="C467" t="str">
            <v>콘크리트 박스</v>
          </cell>
          <cell r="D467" t="str">
            <v>8각 54mm</v>
          </cell>
          <cell r="E467" t="str">
            <v>개</v>
          </cell>
          <cell r="F467">
            <v>887</v>
          </cell>
          <cell r="G467">
            <v>714</v>
          </cell>
          <cell r="H467">
            <v>970</v>
          </cell>
          <cell r="I467">
            <v>600</v>
          </cell>
          <cell r="O467">
            <v>600</v>
          </cell>
          <cell r="P467" t="str">
            <v>내선전공</v>
          </cell>
          <cell r="Q467">
            <v>0.12</v>
          </cell>
          <cell r="R467">
            <v>0.12</v>
          </cell>
          <cell r="U467">
            <v>0</v>
          </cell>
          <cell r="V467">
            <v>1</v>
          </cell>
          <cell r="W467" t="str">
            <v>전7-2</v>
          </cell>
          <cell r="Y467" t="str">
            <v>통신내선공</v>
          </cell>
          <cell r="Z467">
            <v>0.12</v>
          </cell>
          <cell r="AA467">
            <v>0.12</v>
          </cell>
          <cell r="AD467">
            <v>0</v>
          </cell>
          <cell r="AE467">
            <v>1</v>
          </cell>
          <cell r="AF467" t="str">
            <v>통3-3-4</v>
          </cell>
          <cell r="AG467">
            <v>0</v>
          </cell>
        </row>
        <row r="468">
          <cell r="B468">
            <v>6461</v>
          </cell>
          <cell r="C468" t="str">
            <v>콘크리트 박스</v>
          </cell>
          <cell r="D468" t="str">
            <v>8각 75mm</v>
          </cell>
          <cell r="E468" t="str">
            <v>개</v>
          </cell>
          <cell r="F468">
            <v>887</v>
          </cell>
          <cell r="G468">
            <v>1242</v>
          </cell>
          <cell r="H468">
            <v>970</v>
          </cell>
          <cell r="I468">
            <v>1300</v>
          </cell>
          <cell r="O468">
            <v>1242</v>
          </cell>
          <cell r="P468" t="str">
            <v>내선전공</v>
          </cell>
          <cell r="Q468">
            <v>0.12</v>
          </cell>
          <cell r="R468">
            <v>0.12</v>
          </cell>
          <cell r="U468">
            <v>0</v>
          </cell>
          <cell r="V468">
            <v>1</v>
          </cell>
          <cell r="W468" t="str">
            <v>전7-2</v>
          </cell>
          <cell r="Y468" t="str">
            <v>통신내선공</v>
          </cell>
          <cell r="Z468">
            <v>0.12</v>
          </cell>
          <cell r="AA468">
            <v>0.12</v>
          </cell>
          <cell r="AD468">
            <v>0</v>
          </cell>
          <cell r="AE468">
            <v>1</v>
          </cell>
          <cell r="AF468" t="str">
            <v>통3-3-4</v>
          </cell>
          <cell r="AG468">
            <v>0</v>
          </cell>
        </row>
        <row r="469">
          <cell r="B469">
            <v>651</v>
          </cell>
          <cell r="C469" t="str">
            <v>박스 카바</v>
          </cell>
          <cell r="D469" t="str">
            <v>4각 오목형</v>
          </cell>
          <cell r="E469" t="str">
            <v>개</v>
          </cell>
          <cell r="F469">
            <v>887</v>
          </cell>
          <cell r="G469">
            <v>238</v>
          </cell>
          <cell r="O469">
            <v>238</v>
          </cell>
          <cell r="R469">
            <v>0</v>
          </cell>
          <cell r="U469">
            <v>0</v>
          </cell>
          <cell r="W469" t="str">
            <v>전7-2</v>
          </cell>
          <cell r="AA469">
            <v>0</v>
          </cell>
          <cell r="AD469">
            <v>0</v>
          </cell>
          <cell r="AF469" t="str">
            <v>통3-3-4</v>
          </cell>
          <cell r="AG469">
            <v>0</v>
          </cell>
        </row>
        <row r="470">
          <cell r="B470">
            <v>652</v>
          </cell>
          <cell r="C470" t="str">
            <v>박스 카바</v>
          </cell>
          <cell r="D470" t="str">
            <v>4각 평형</v>
          </cell>
          <cell r="E470" t="str">
            <v>개</v>
          </cell>
          <cell r="F470">
            <v>887</v>
          </cell>
          <cell r="G470">
            <v>238</v>
          </cell>
          <cell r="O470">
            <v>238</v>
          </cell>
          <cell r="R470">
            <v>0</v>
          </cell>
          <cell r="U470">
            <v>0</v>
          </cell>
          <cell r="W470" t="str">
            <v>전7-2</v>
          </cell>
          <cell r="AA470">
            <v>0</v>
          </cell>
          <cell r="AD470">
            <v>0</v>
          </cell>
          <cell r="AF470" t="str">
            <v>통3-3-4</v>
          </cell>
          <cell r="AG470">
            <v>0</v>
          </cell>
        </row>
        <row r="471">
          <cell r="B471">
            <v>653</v>
          </cell>
          <cell r="C471" t="str">
            <v>박스 카바</v>
          </cell>
          <cell r="D471" t="str">
            <v>8각 평카바</v>
          </cell>
          <cell r="E471" t="str">
            <v>개</v>
          </cell>
          <cell r="F471">
            <v>887</v>
          </cell>
          <cell r="G471">
            <v>238</v>
          </cell>
          <cell r="O471">
            <v>238</v>
          </cell>
          <cell r="R471">
            <v>0</v>
          </cell>
          <cell r="U471">
            <v>0</v>
          </cell>
          <cell r="W471" t="str">
            <v>전7-2</v>
          </cell>
          <cell r="AA471">
            <v>0</v>
          </cell>
          <cell r="AD471">
            <v>0</v>
          </cell>
          <cell r="AF471" t="str">
            <v>통3-3-4</v>
          </cell>
          <cell r="AG471">
            <v>0</v>
          </cell>
        </row>
        <row r="472">
          <cell r="B472">
            <v>661</v>
          </cell>
          <cell r="C472" t="str">
            <v>노출스위치 박스</v>
          </cell>
          <cell r="D472" t="str">
            <v>1개용 16mm</v>
          </cell>
          <cell r="E472" t="str">
            <v>개</v>
          </cell>
          <cell r="F472">
            <v>891</v>
          </cell>
          <cell r="G472">
            <v>2700</v>
          </cell>
          <cell r="H472">
            <v>968</v>
          </cell>
          <cell r="I472">
            <v>2620</v>
          </cell>
          <cell r="O472">
            <v>2620</v>
          </cell>
          <cell r="P472" t="str">
            <v>내선전공</v>
          </cell>
          <cell r="Q472">
            <v>0.24</v>
          </cell>
          <cell r="R472">
            <v>0.24</v>
          </cell>
          <cell r="U472">
            <v>0</v>
          </cell>
          <cell r="V472">
            <v>1</v>
          </cell>
          <cell r="W472" t="str">
            <v>전7-2</v>
          </cell>
          <cell r="Y472" t="str">
            <v>통신내선공</v>
          </cell>
          <cell r="Z472">
            <v>0.24</v>
          </cell>
          <cell r="AA472">
            <v>0.24</v>
          </cell>
          <cell r="AD472">
            <v>0</v>
          </cell>
          <cell r="AE472">
            <v>1</v>
          </cell>
          <cell r="AF472" t="str">
            <v>통3-3-4</v>
          </cell>
          <cell r="AG472">
            <v>0</v>
          </cell>
        </row>
        <row r="473">
          <cell r="B473">
            <v>662</v>
          </cell>
          <cell r="C473" t="str">
            <v>노출스위치 박스</v>
          </cell>
          <cell r="D473" t="str">
            <v>1개용 22mm</v>
          </cell>
          <cell r="E473" t="str">
            <v>개</v>
          </cell>
          <cell r="F473">
            <v>891</v>
          </cell>
          <cell r="G473">
            <v>2639</v>
          </cell>
          <cell r="H473">
            <v>968</v>
          </cell>
          <cell r="I473">
            <v>3007</v>
          </cell>
          <cell r="O473">
            <v>2639</v>
          </cell>
          <cell r="P473" t="str">
            <v>내선전공</v>
          </cell>
          <cell r="Q473">
            <v>0.24</v>
          </cell>
          <cell r="R473">
            <v>0.24</v>
          </cell>
          <cell r="U473">
            <v>0</v>
          </cell>
          <cell r="V473">
            <v>1</v>
          </cell>
          <cell r="W473" t="str">
            <v>전7-2</v>
          </cell>
          <cell r="Y473" t="str">
            <v>통신내선공</v>
          </cell>
          <cell r="Z473">
            <v>0.24</v>
          </cell>
          <cell r="AA473">
            <v>0.24</v>
          </cell>
          <cell r="AD473">
            <v>0</v>
          </cell>
          <cell r="AE473">
            <v>1</v>
          </cell>
          <cell r="AF473" t="str">
            <v>통3-3-4</v>
          </cell>
          <cell r="AG473">
            <v>0</v>
          </cell>
        </row>
        <row r="474">
          <cell r="B474">
            <v>663</v>
          </cell>
          <cell r="C474" t="str">
            <v>노출스위치 박스</v>
          </cell>
          <cell r="D474" t="str">
            <v>1개용 28mm</v>
          </cell>
          <cell r="E474" t="str">
            <v>개</v>
          </cell>
          <cell r="F474">
            <v>891</v>
          </cell>
          <cell r="G474">
            <v>4203</v>
          </cell>
          <cell r="H474">
            <v>968</v>
          </cell>
          <cell r="I474">
            <v>4625</v>
          </cell>
          <cell r="O474">
            <v>4203</v>
          </cell>
          <cell r="P474" t="str">
            <v>내선전공</v>
          </cell>
          <cell r="Q474">
            <v>0.24</v>
          </cell>
          <cell r="R474">
            <v>0.24</v>
          </cell>
          <cell r="U474">
            <v>0</v>
          </cell>
          <cell r="V474">
            <v>1</v>
          </cell>
          <cell r="W474" t="str">
            <v>전7-2</v>
          </cell>
          <cell r="Y474" t="str">
            <v>통신내선공</v>
          </cell>
          <cell r="Z474">
            <v>0.24</v>
          </cell>
          <cell r="AA474">
            <v>0.24</v>
          </cell>
          <cell r="AD474">
            <v>0</v>
          </cell>
          <cell r="AE474">
            <v>1</v>
          </cell>
          <cell r="AF474" t="str">
            <v>통3-3-4</v>
          </cell>
          <cell r="AG474">
            <v>0</v>
          </cell>
        </row>
        <row r="475">
          <cell r="B475">
            <v>664</v>
          </cell>
          <cell r="C475" t="str">
            <v>겹박스</v>
          </cell>
          <cell r="E475" t="str">
            <v>개</v>
          </cell>
          <cell r="F475">
            <v>891</v>
          </cell>
          <cell r="G475">
            <v>4203</v>
          </cell>
          <cell r="O475">
            <v>4203</v>
          </cell>
          <cell r="P475" t="str">
            <v>내선전공</v>
          </cell>
          <cell r="Q475">
            <v>0.04</v>
          </cell>
          <cell r="R475">
            <v>0.04</v>
          </cell>
          <cell r="U475">
            <v>0</v>
          </cell>
          <cell r="V475">
            <v>1</v>
          </cell>
          <cell r="W475" t="str">
            <v>전7-2</v>
          </cell>
          <cell r="Y475" t="str">
            <v>통신내선공</v>
          </cell>
          <cell r="Z475">
            <v>0.04</v>
          </cell>
          <cell r="AA475">
            <v>0.04</v>
          </cell>
          <cell r="AD475">
            <v>0</v>
          </cell>
          <cell r="AE475">
            <v>1</v>
          </cell>
          <cell r="AF475" t="str">
            <v>통3-3-4</v>
          </cell>
          <cell r="AG475">
            <v>0</v>
          </cell>
        </row>
        <row r="476">
          <cell r="B476">
            <v>665</v>
          </cell>
          <cell r="C476" t="str">
            <v>박스 지지대</v>
          </cell>
          <cell r="D476" t="str">
            <v>조적용</v>
          </cell>
          <cell r="E476" t="str">
            <v>개</v>
          </cell>
          <cell r="F476">
            <v>891</v>
          </cell>
          <cell r="G476">
            <v>4203</v>
          </cell>
          <cell r="O476">
            <v>4203</v>
          </cell>
          <cell r="R476">
            <v>0</v>
          </cell>
          <cell r="U476">
            <v>0</v>
          </cell>
          <cell r="V476">
            <v>1</v>
          </cell>
          <cell r="AA476">
            <v>0</v>
          </cell>
          <cell r="AD476">
            <v>0</v>
          </cell>
          <cell r="AE476">
            <v>1</v>
          </cell>
          <cell r="AG476">
            <v>0</v>
          </cell>
        </row>
        <row r="477">
          <cell r="B477">
            <v>671</v>
          </cell>
          <cell r="C477" t="str">
            <v>PVC 박스</v>
          </cell>
          <cell r="D477" t="str">
            <v>S/W BOX</v>
          </cell>
          <cell r="E477" t="str">
            <v>개</v>
          </cell>
          <cell r="F477">
            <v>891</v>
          </cell>
          <cell r="G477">
            <v>512</v>
          </cell>
          <cell r="O477">
            <v>512</v>
          </cell>
          <cell r="P477" t="str">
            <v>내선전공</v>
          </cell>
          <cell r="Q477">
            <v>0.2</v>
          </cell>
          <cell r="R477">
            <v>0.2</v>
          </cell>
          <cell r="U477">
            <v>0</v>
          </cell>
          <cell r="V477">
            <v>1</v>
          </cell>
          <cell r="W477" t="str">
            <v>전7-2</v>
          </cell>
          <cell r="Y477" t="str">
            <v>통신내선공</v>
          </cell>
          <cell r="Z477">
            <v>0.2</v>
          </cell>
          <cell r="AA477">
            <v>0.2</v>
          </cell>
          <cell r="AD477">
            <v>0</v>
          </cell>
          <cell r="AE477">
            <v>1</v>
          </cell>
          <cell r="AF477" t="str">
            <v>통3-3-4</v>
          </cell>
          <cell r="AG477">
            <v>0</v>
          </cell>
        </row>
        <row r="478">
          <cell r="B478">
            <v>672</v>
          </cell>
          <cell r="C478" t="str">
            <v>PVC 박스</v>
          </cell>
          <cell r="D478" t="str">
            <v>O/L 4각</v>
          </cell>
          <cell r="E478" t="str">
            <v>개</v>
          </cell>
          <cell r="F478">
            <v>891</v>
          </cell>
          <cell r="G478">
            <v>762</v>
          </cell>
          <cell r="O478">
            <v>762</v>
          </cell>
          <cell r="P478" t="str">
            <v>내선전공</v>
          </cell>
          <cell r="Q478">
            <v>0.2</v>
          </cell>
          <cell r="R478">
            <v>0.2</v>
          </cell>
          <cell r="U478">
            <v>0</v>
          </cell>
          <cell r="V478">
            <v>1</v>
          </cell>
          <cell r="W478" t="str">
            <v>전7-2</v>
          </cell>
          <cell r="Y478" t="str">
            <v>통신내선공</v>
          </cell>
          <cell r="Z478">
            <v>0.2</v>
          </cell>
          <cell r="AA478">
            <v>0.2</v>
          </cell>
          <cell r="AD478">
            <v>0</v>
          </cell>
          <cell r="AE478">
            <v>1</v>
          </cell>
          <cell r="AF478" t="str">
            <v>통3-3-4</v>
          </cell>
          <cell r="AG478">
            <v>0</v>
          </cell>
        </row>
        <row r="479">
          <cell r="B479">
            <v>673</v>
          </cell>
          <cell r="C479" t="str">
            <v>PVC 박스</v>
          </cell>
          <cell r="D479" t="str">
            <v>C/T 8각</v>
          </cell>
          <cell r="E479" t="str">
            <v>개</v>
          </cell>
          <cell r="F479">
            <v>891</v>
          </cell>
          <cell r="G479">
            <v>837</v>
          </cell>
          <cell r="O479">
            <v>837</v>
          </cell>
          <cell r="P479" t="str">
            <v>내선전공</v>
          </cell>
          <cell r="Q479">
            <v>0.12</v>
          </cell>
          <cell r="R479">
            <v>0.12</v>
          </cell>
          <cell r="U479">
            <v>0</v>
          </cell>
          <cell r="V479">
            <v>1</v>
          </cell>
          <cell r="W479" t="str">
            <v>전7-2</v>
          </cell>
          <cell r="Y479" t="str">
            <v>통신내선공</v>
          </cell>
          <cell r="Z479">
            <v>0.12</v>
          </cell>
          <cell r="AA479">
            <v>0.12</v>
          </cell>
          <cell r="AD479">
            <v>0</v>
          </cell>
          <cell r="AE479">
            <v>1</v>
          </cell>
          <cell r="AF479" t="str">
            <v>통3-3-4</v>
          </cell>
          <cell r="AG479">
            <v>0</v>
          </cell>
        </row>
        <row r="480">
          <cell r="B480">
            <v>674</v>
          </cell>
          <cell r="C480" t="str">
            <v>PVC 박스</v>
          </cell>
          <cell r="D480" t="str">
            <v>C/T 4각</v>
          </cell>
          <cell r="E480" t="str">
            <v>개</v>
          </cell>
          <cell r="F480">
            <v>891</v>
          </cell>
          <cell r="G480">
            <v>931</v>
          </cell>
          <cell r="O480">
            <v>931</v>
          </cell>
          <cell r="P480" t="str">
            <v>내선전공</v>
          </cell>
          <cell r="Q480">
            <v>0.12</v>
          </cell>
          <cell r="R480">
            <v>0.12</v>
          </cell>
          <cell r="U480">
            <v>0</v>
          </cell>
          <cell r="V480">
            <v>1</v>
          </cell>
          <cell r="W480" t="str">
            <v>전7-2</v>
          </cell>
          <cell r="Y480" t="str">
            <v>통신내선공</v>
          </cell>
          <cell r="Z480">
            <v>0.12</v>
          </cell>
          <cell r="AA480">
            <v>0.12</v>
          </cell>
          <cell r="AD480">
            <v>0</v>
          </cell>
          <cell r="AE480">
            <v>1</v>
          </cell>
          <cell r="AF480" t="str">
            <v>통3-3-4</v>
          </cell>
          <cell r="AG480">
            <v>0</v>
          </cell>
        </row>
        <row r="481">
          <cell r="B481">
            <v>701</v>
          </cell>
          <cell r="C481" t="str">
            <v>RACE WAY (STEEL)</v>
          </cell>
          <cell r="D481" t="str">
            <v>40*40</v>
          </cell>
          <cell r="E481" t="str">
            <v>M</v>
          </cell>
          <cell r="F481">
            <v>893</v>
          </cell>
          <cell r="G481">
            <v>2820</v>
          </cell>
          <cell r="H481">
            <v>977</v>
          </cell>
          <cell r="I481">
            <v>2450</v>
          </cell>
          <cell r="O481">
            <v>2450</v>
          </cell>
          <cell r="P481" t="str">
            <v>내선전공</v>
          </cell>
          <cell r="Q481">
            <v>0.4</v>
          </cell>
          <cell r="R481">
            <v>0.4</v>
          </cell>
          <cell r="U481">
            <v>0</v>
          </cell>
          <cell r="V481">
            <v>1</v>
          </cell>
          <cell r="W481" t="str">
            <v>전7-7</v>
          </cell>
          <cell r="Y481" t="str">
            <v>통신내선공</v>
          </cell>
          <cell r="Z481">
            <v>0.4</v>
          </cell>
          <cell r="AA481">
            <v>0.4</v>
          </cell>
          <cell r="AD481">
            <v>0</v>
          </cell>
          <cell r="AE481">
            <v>1</v>
          </cell>
          <cell r="AF481" t="str">
            <v>통3-3-9</v>
          </cell>
          <cell r="AG481">
            <v>0</v>
          </cell>
        </row>
        <row r="482">
          <cell r="B482">
            <v>702</v>
          </cell>
          <cell r="C482" t="str">
            <v>RACE WAY COVER</v>
          </cell>
          <cell r="D482" t="str">
            <v>40*40</v>
          </cell>
          <cell r="E482" t="str">
            <v>M</v>
          </cell>
          <cell r="F482">
            <v>893</v>
          </cell>
          <cell r="G482">
            <v>1020</v>
          </cell>
          <cell r="H482">
            <v>977</v>
          </cell>
          <cell r="I482">
            <v>890</v>
          </cell>
          <cell r="O482">
            <v>890</v>
          </cell>
          <cell r="R482">
            <v>0</v>
          </cell>
          <cell r="U482">
            <v>0</v>
          </cell>
          <cell r="AA482">
            <v>0</v>
          </cell>
          <cell r="AD482">
            <v>0</v>
          </cell>
          <cell r="AG482">
            <v>0</v>
          </cell>
        </row>
        <row r="483">
          <cell r="B483">
            <v>703</v>
          </cell>
          <cell r="C483" t="str">
            <v>RACE WAY JOINER</v>
          </cell>
          <cell r="D483" t="str">
            <v>40*40</v>
          </cell>
          <cell r="E483" t="str">
            <v>개</v>
          </cell>
          <cell r="F483">
            <v>893</v>
          </cell>
          <cell r="G483">
            <v>1080</v>
          </cell>
          <cell r="H483">
            <v>977</v>
          </cell>
          <cell r="I483">
            <v>940</v>
          </cell>
          <cell r="O483">
            <v>940</v>
          </cell>
          <cell r="R483">
            <v>0</v>
          </cell>
          <cell r="U483">
            <v>0</v>
          </cell>
          <cell r="AA483">
            <v>0</v>
          </cell>
          <cell r="AD483">
            <v>0</v>
          </cell>
          <cell r="AG483">
            <v>0</v>
          </cell>
        </row>
        <row r="484">
          <cell r="B484">
            <v>704</v>
          </cell>
          <cell r="C484" t="str">
            <v>RACE WAY C형HANGER</v>
          </cell>
          <cell r="D484" t="str">
            <v>40*40</v>
          </cell>
          <cell r="E484" t="str">
            <v>개</v>
          </cell>
          <cell r="F484">
            <v>893</v>
          </cell>
          <cell r="G484">
            <v>2250</v>
          </cell>
          <cell r="H484">
            <v>977</v>
          </cell>
          <cell r="I484">
            <v>1960</v>
          </cell>
          <cell r="O484">
            <v>1960</v>
          </cell>
          <cell r="R484">
            <v>0</v>
          </cell>
          <cell r="U484">
            <v>0</v>
          </cell>
          <cell r="AA484">
            <v>0</v>
          </cell>
          <cell r="AD484">
            <v>0</v>
          </cell>
          <cell r="AG484">
            <v>0</v>
          </cell>
        </row>
        <row r="485">
          <cell r="B485">
            <v>705</v>
          </cell>
          <cell r="C485" t="str">
            <v>END CAP</v>
          </cell>
          <cell r="D485" t="str">
            <v>40*40</v>
          </cell>
          <cell r="E485" t="str">
            <v>개</v>
          </cell>
          <cell r="F485">
            <v>893</v>
          </cell>
          <cell r="G485">
            <v>610</v>
          </cell>
          <cell r="H485">
            <v>977</v>
          </cell>
          <cell r="I485">
            <v>530</v>
          </cell>
          <cell r="O485">
            <v>530</v>
          </cell>
          <cell r="R485">
            <v>0</v>
          </cell>
          <cell r="U485">
            <v>0</v>
          </cell>
          <cell r="AA485">
            <v>0</v>
          </cell>
          <cell r="AD485">
            <v>0</v>
          </cell>
          <cell r="AG485">
            <v>0</v>
          </cell>
        </row>
        <row r="486">
          <cell r="B486">
            <v>706</v>
          </cell>
          <cell r="C486" t="str">
            <v>RACE WAY JUNCTION</v>
          </cell>
          <cell r="D486" t="str">
            <v>40*40(2방)</v>
          </cell>
          <cell r="E486" t="str">
            <v>개</v>
          </cell>
          <cell r="F486">
            <v>893</v>
          </cell>
          <cell r="G486">
            <v>3800</v>
          </cell>
          <cell r="H486">
            <v>977</v>
          </cell>
          <cell r="I486">
            <v>3300</v>
          </cell>
          <cell r="O486">
            <v>3300</v>
          </cell>
          <cell r="R486">
            <v>0</v>
          </cell>
          <cell r="U486">
            <v>0</v>
          </cell>
          <cell r="AA486">
            <v>0</v>
          </cell>
          <cell r="AD486">
            <v>0</v>
          </cell>
          <cell r="AG486">
            <v>0</v>
          </cell>
        </row>
        <row r="487">
          <cell r="B487">
            <v>707</v>
          </cell>
          <cell r="C487" t="str">
            <v>RACE WAY JUNCTION</v>
          </cell>
          <cell r="D487" t="str">
            <v>40*40(3방)</v>
          </cell>
          <cell r="E487" t="str">
            <v>개</v>
          </cell>
          <cell r="F487">
            <v>893</v>
          </cell>
          <cell r="G487">
            <v>4700</v>
          </cell>
          <cell r="H487">
            <v>977</v>
          </cell>
          <cell r="I487">
            <v>4090</v>
          </cell>
          <cell r="O487">
            <v>4090</v>
          </cell>
          <cell r="R487">
            <v>0</v>
          </cell>
          <cell r="U487">
            <v>0</v>
          </cell>
          <cell r="AA487">
            <v>0</v>
          </cell>
          <cell r="AD487">
            <v>0</v>
          </cell>
          <cell r="AG487">
            <v>0</v>
          </cell>
        </row>
        <row r="488">
          <cell r="B488">
            <v>708</v>
          </cell>
          <cell r="C488" t="str">
            <v>RACE WAY JUNCTION</v>
          </cell>
          <cell r="D488" t="str">
            <v>40*40(4방)</v>
          </cell>
          <cell r="E488" t="str">
            <v>개</v>
          </cell>
          <cell r="F488">
            <v>893</v>
          </cell>
          <cell r="G488">
            <v>5610</v>
          </cell>
          <cell r="H488">
            <v>977</v>
          </cell>
          <cell r="I488">
            <v>4880</v>
          </cell>
          <cell r="O488">
            <v>4880</v>
          </cell>
          <cell r="R488">
            <v>0</v>
          </cell>
          <cell r="U488">
            <v>0</v>
          </cell>
          <cell r="AA488">
            <v>0</v>
          </cell>
          <cell r="AD488">
            <v>0</v>
          </cell>
          <cell r="AG488">
            <v>0</v>
          </cell>
        </row>
        <row r="489">
          <cell r="B489">
            <v>709</v>
          </cell>
          <cell r="C489" t="str">
            <v>RACE WAY H.V/ELBOW</v>
          </cell>
          <cell r="D489" t="str">
            <v>40*40</v>
          </cell>
          <cell r="E489" t="str">
            <v>개</v>
          </cell>
          <cell r="F489">
            <v>893</v>
          </cell>
          <cell r="G489">
            <v>3550</v>
          </cell>
          <cell r="H489">
            <v>977</v>
          </cell>
          <cell r="I489">
            <v>3090</v>
          </cell>
          <cell r="O489">
            <v>3090</v>
          </cell>
          <cell r="R489">
            <v>0</v>
          </cell>
          <cell r="U489">
            <v>0</v>
          </cell>
          <cell r="AA489">
            <v>0</v>
          </cell>
          <cell r="AD489">
            <v>0</v>
          </cell>
          <cell r="AG489">
            <v>0</v>
          </cell>
        </row>
        <row r="490">
          <cell r="B490">
            <v>710</v>
          </cell>
          <cell r="C490" t="str">
            <v>BOX CONNECTOR</v>
          </cell>
          <cell r="D490" t="str">
            <v>40*40</v>
          </cell>
          <cell r="E490" t="str">
            <v>개</v>
          </cell>
          <cell r="F490">
            <v>893</v>
          </cell>
          <cell r="G490">
            <v>1430</v>
          </cell>
          <cell r="H490">
            <v>977</v>
          </cell>
          <cell r="I490">
            <v>1240</v>
          </cell>
          <cell r="O490">
            <v>1240</v>
          </cell>
          <cell r="R490">
            <v>0</v>
          </cell>
          <cell r="U490">
            <v>0</v>
          </cell>
          <cell r="AA490">
            <v>0</v>
          </cell>
          <cell r="AD490">
            <v>0</v>
          </cell>
          <cell r="AG490">
            <v>0</v>
          </cell>
        </row>
        <row r="491">
          <cell r="B491">
            <v>721</v>
          </cell>
          <cell r="C491" t="str">
            <v>RACE WAY (STEEL)</v>
          </cell>
          <cell r="D491" t="str">
            <v>70*40</v>
          </cell>
          <cell r="E491" t="str">
            <v>M</v>
          </cell>
          <cell r="F491">
            <v>893</v>
          </cell>
          <cell r="G491">
            <v>3380</v>
          </cell>
          <cell r="H491">
            <v>977</v>
          </cell>
          <cell r="I491">
            <v>2940</v>
          </cell>
          <cell r="O491">
            <v>2940</v>
          </cell>
          <cell r="P491" t="str">
            <v>내선전공</v>
          </cell>
          <cell r="Q491">
            <v>0.22500000000000001</v>
          </cell>
          <cell r="R491">
            <v>0.191</v>
          </cell>
          <cell r="U491">
            <v>0</v>
          </cell>
          <cell r="V491">
            <v>0.85</v>
          </cell>
          <cell r="W491" t="str">
            <v>전7-7</v>
          </cell>
          <cell r="Y491" t="str">
            <v>통신내선공</v>
          </cell>
          <cell r="Z491">
            <v>0.158</v>
          </cell>
          <cell r="AA491">
            <v>0.158</v>
          </cell>
          <cell r="AD491">
            <v>0</v>
          </cell>
          <cell r="AE491">
            <v>1</v>
          </cell>
          <cell r="AF491" t="str">
            <v>통3-3-9</v>
          </cell>
          <cell r="AG491">
            <v>0</v>
          </cell>
        </row>
        <row r="492">
          <cell r="B492">
            <v>722</v>
          </cell>
          <cell r="C492" t="str">
            <v>RACE WAY COVER</v>
          </cell>
          <cell r="D492" t="str">
            <v>70*40</v>
          </cell>
          <cell r="E492" t="str">
            <v>M</v>
          </cell>
          <cell r="F492">
            <v>893</v>
          </cell>
          <cell r="G492">
            <v>1550</v>
          </cell>
          <cell r="H492">
            <v>977</v>
          </cell>
          <cell r="I492">
            <v>1350</v>
          </cell>
          <cell r="O492">
            <v>1350</v>
          </cell>
          <cell r="R492">
            <v>0</v>
          </cell>
          <cell r="U492">
            <v>0</v>
          </cell>
          <cell r="AA492">
            <v>0</v>
          </cell>
          <cell r="AD492">
            <v>0</v>
          </cell>
          <cell r="AG492">
            <v>0</v>
          </cell>
        </row>
        <row r="493">
          <cell r="B493">
            <v>723</v>
          </cell>
          <cell r="C493" t="str">
            <v>RACE WAY JOINER</v>
          </cell>
          <cell r="D493" t="str">
            <v>70*40</v>
          </cell>
          <cell r="E493" t="str">
            <v>개</v>
          </cell>
          <cell r="F493">
            <v>893</v>
          </cell>
          <cell r="G493">
            <v>1890</v>
          </cell>
          <cell r="H493">
            <v>977</v>
          </cell>
          <cell r="I493">
            <v>1650</v>
          </cell>
          <cell r="O493">
            <v>1650</v>
          </cell>
          <cell r="R493">
            <v>0</v>
          </cell>
          <cell r="U493">
            <v>0</v>
          </cell>
          <cell r="AA493">
            <v>0</v>
          </cell>
          <cell r="AD493">
            <v>0</v>
          </cell>
          <cell r="AG493">
            <v>0</v>
          </cell>
        </row>
        <row r="494">
          <cell r="B494">
            <v>724</v>
          </cell>
          <cell r="C494" t="str">
            <v>RACE WAY A형HANGER</v>
          </cell>
          <cell r="D494" t="str">
            <v>70*40</v>
          </cell>
          <cell r="E494" t="str">
            <v>개</v>
          </cell>
          <cell r="F494">
            <v>893</v>
          </cell>
          <cell r="G494">
            <v>1100</v>
          </cell>
          <cell r="H494">
            <v>977</v>
          </cell>
          <cell r="I494">
            <v>960</v>
          </cell>
          <cell r="O494">
            <v>960</v>
          </cell>
          <cell r="R494">
            <v>0</v>
          </cell>
          <cell r="U494">
            <v>0</v>
          </cell>
          <cell r="AA494">
            <v>0</v>
          </cell>
          <cell r="AD494">
            <v>0</v>
          </cell>
          <cell r="AG494">
            <v>0</v>
          </cell>
        </row>
        <row r="495">
          <cell r="B495">
            <v>725</v>
          </cell>
          <cell r="C495" t="str">
            <v>END CAP</v>
          </cell>
          <cell r="D495" t="str">
            <v>70*40</v>
          </cell>
          <cell r="E495" t="str">
            <v>개</v>
          </cell>
          <cell r="F495">
            <v>893</v>
          </cell>
          <cell r="G495">
            <v>850</v>
          </cell>
          <cell r="H495">
            <v>977</v>
          </cell>
          <cell r="I495">
            <v>740</v>
          </cell>
          <cell r="O495">
            <v>740</v>
          </cell>
          <cell r="R495">
            <v>0</v>
          </cell>
          <cell r="U495">
            <v>0</v>
          </cell>
          <cell r="AA495">
            <v>0</v>
          </cell>
          <cell r="AD495">
            <v>0</v>
          </cell>
          <cell r="AG495">
            <v>0</v>
          </cell>
        </row>
        <row r="496">
          <cell r="B496">
            <v>726</v>
          </cell>
          <cell r="C496" t="str">
            <v>RACE WAY JUNCTION</v>
          </cell>
          <cell r="D496" t="str">
            <v>70*40(2방)</v>
          </cell>
          <cell r="E496" t="str">
            <v>개</v>
          </cell>
          <cell r="F496">
            <v>893</v>
          </cell>
          <cell r="G496">
            <v>4240</v>
          </cell>
          <cell r="H496">
            <v>977</v>
          </cell>
          <cell r="I496">
            <v>3690</v>
          </cell>
          <cell r="O496">
            <v>3690</v>
          </cell>
          <cell r="R496">
            <v>0</v>
          </cell>
          <cell r="U496">
            <v>0</v>
          </cell>
          <cell r="AA496">
            <v>0</v>
          </cell>
          <cell r="AD496">
            <v>0</v>
          </cell>
          <cell r="AG496">
            <v>0</v>
          </cell>
        </row>
        <row r="497">
          <cell r="B497">
            <v>727</v>
          </cell>
          <cell r="C497" t="str">
            <v>RACE WAY JUNCTION</v>
          </cell>
          <cell r="D497" t="str">
            <v>70*40(3방)</v>
          </cell>
          <cell r="E497" t="str">
            <v>개</v>
          </cell>
          <cell r="F497">
            <v>893</v>
          </cell>
          <cell r="G497">
            <v>5150</v>
          </cell>
          <cell r="H497">
            <v>977</v>
          </cell>
          <cell r="I497">
            <v>4480</v>
          </cell>
          <cell r="O497">
            <v>4480</v>
          </cell>
          <cell r="R497">
            <v>0</v>
          </cell>
          <cell r="U497">
            <v>0</v>
          </cell>
          <cell r="AA497">
            <v>0</v>
          </cell>
          <cell r="AD497">
            <v>0</v>
          </cell>
          <cell r="AG497">
            <v>0</v>
          </cell>
        </row>
        <row r="498">
          <cell r="B498">
            <v>728</v>
          </cell>
          <cell r="C498" t="str">
            <v>RACE WAY JUNCTION</v>
          </cell>
          <cell r="D498" t="str">
            <v>70*40(4방)</v>
          </cell>
          <cell r="E498" t="str">
            <v>개</v>
          </cell>
          <cell r="F498">
            <v>893</v>
          </cell>
          <cell r="G498">
            <v>6050</v>
          </cell>
          <cell r="H498">
            <v>977</v>
          </cell>
          <cell r="I498">
            <v>5260</v>
          </cell>
          <cell r="O498">
            <v>5260</v>
          </cell>
          <cell r="R498">
            <v>0</v>
          </cell>
          <cell r="U498">
            <v>0</v>
          </cell>
          <cell r="AA498">
            <v>0</v>
          </cell>
          <cell r="AD498">
            <v>0</v>
          </cell>
          <cell r="AG498">
            <v>0</v>
          </cell>
        </row>
        <row r="499">
          <cell r="B499">
            <v>729</v>
          </cell>
          <cell r="C499" t="str">
            <v>RACE WAY H.V/ELBOW</v>
          </cell>
          <cell r="D499" t="str">
            <v>70*40</v>
          </cell>
          <cell r="E499" t="str">
            <v>개</v>
          </cell>
          <cell r="F499">
            <v>893</v>
          </cell>
          <cell r="G499">
            <v>4290</v>
          </cell>
          <cell r="H499">
            <v>977</v>
          </cell>
          <cell r="I499">
            <v>3730</v>
          </cell>
          <cell r="O499">
            <v>3730</v>
          </cell>
          <cell r="R499">
            <v>0</v>
          </cell>
          <cell r="U499">
            <v>0</v>
          </cell>
          <cell r="AA499">
            <v>0</v>
          </cell>
          <cell r="AD499">
            <v>0</v>
          </cell>
          <cell r="AG499">
            <v>0</v>
          </cell>
        </row>
        <row r="500">
          <cell r="B500">
            <v>730</v>
          </cell>
          <cell r="C500" t="str">
            <v>BOX CONNECTOR</v>
          </cell>
          <cell r="D500" t="str">
            <v>70*40</v>
          </cell>
          <cell r="E500" t="str">
            <v>개</v>
          </cell>
          <cell r="F500">
            <v>893</v>
          </cell>
          <cell r="G500">
            <v>1790</v>
          </cell>
          <cell r="H500">
            <v>977</v>
          </cell>
          <cell r="I500">
            <v>1560</v>
          </cell>
          <cell r="O500">
            <v>1560</v>
          </cell>
          <cell r="R500">
            <v>0</v>
          </cell>
          <cell r="U500">
            <v>0</v>
          </cell>
          <cell r="AA500">
            <v>0</v>
          </cell>
          <cell r="AD500">
            <v>0</v>
          </cell>
          <cell r="AG500">
            <v>0</v>
          </cell>
        </row>
        <row r="501">
          <cell r="B501">
            <v>741</v>
          </cell>
          <cell r="C501" t="str">
            <v>RACE WAY (STEEL)</v>
          </cell>
          <cell r="D501" t="str">
            <v>110*50</v>
          </cell>
          <cell r="E501" t="str">
            <v>M</v>
          </cell>
          <cell r="F501">
            <v>893</v>
          </cell>
          <cell r="G501">
            <v>4700</v>
          </cell>
          <cell r="H501">
            <v>977</v>
          </cell>
          <cell r="I501">
            <v>4090</v>
          </cell>
          <cell r="O501">
            <v>4090</v>
          </cell>
          <cell r="P501" t="str">
            <v>내선전공</v>
          </cell>
          <cell r="Q501">
            <v>0.22500000000000001</v>
          </cell>
          <cell r="R501">
            <v>0.191</v>
          </cell>
          <cell r="U501">
            <v>0</v>
          </cell>
          <cell r="V501">
            <v>0.85</v>
          </cell>
          <cell r="W501" t="str">
            <v>전7-7</v>
          </cell>
          <cell r="Y501" t="str">
            <v>통신내선공</v>
          </cell>
          <cell r="Z501">
            <v>0.158</v>
          </cell>
          <cell r="AA501">
            <v>0.158</v>
          </cell>
          <cell r="AD501">
            <v>0</v>
          </cell>
          <cell r="AE501">
            <v>1</v>
          </cell>
          <cell r="AF501" t="str">
            <v>통3-3-9</v>
          </cell>
          <cell r="AG501">
            <v>0</v>
          </cell>
        </row>
        <row r="502">
          <cell r="B502">
            <v>742</v>
          </cell>
          <cell r="C502" t="str">
            <v>RACE WAY COVER</v>
          </cell>
          <cell r="D502" t="str">
            <v>110*50</v>
          </cell>
          <cell r="E502" t="str">
            <v>M</v>
          </cell>
          <cell r="F502">
            <v>893</v>
          </cell>
          <cell r="G502">
            <v>2250</v>
          </cell>
          <cell r="H502">
            <v>977</v>
          </cell>
          <cell r="I502">
            <v>1960</v>
          </cell>
          <cell r="O502">
            <v>1960</v>
          </cell>
          <cell r="R502">
            <v>0</v>
          </cell>
          <cell r="U502">
            <v>0</v>
          </cell>
          <cell r="AA502">
            <v>0</v>
          </cell>
          <cell r="AD502">
            <v>0</v>
          </cell>
          <cell r="AG502">
            <v>0</v>
          </cell>
        </row>
        <row r="503">
          <cell r="B503">
            <v>743</v>
          </cell>
          <cell r="C503" t="str">
            <v>RACE WAY JOINER</v>
          </cell>
          <cell r="D503" t="str">
            <v>110*50</v>
          </cell>
          <cell r="E503" t="str">
            <v>개</v>
          </cell>
          <cell r="F503">
            <v>893</v>
          </cell>
          <cell r="G503">
            <v>2700</v>
          </cell>
          <cell r="H503">
            <v>977</v>
          </cell>
          <cell r="I503">
            <v>2350</v>
          </cell>
          <cell r="O503">
            <v>2350</v>
          </cell>
          <cell r="R503">
            <v>0</v>
          </cell>
          <cell r="U503">
            <v>0</v>
          </cell>
          <cell r="AA503">
            <v>0</v>
          </cell>
          <cell r="AD503">
            <v>0</v>
          </cell>
          <cell r="AG503">
            <v>0</v>
          </cell>
        </row>
        <row r="504">
          <cell r="B504">
            <v>744</v>
          </cell>
          <cell r="C504" t="str">
            <v>RACE WAY A형HANGER</v>
          </cell>
          <cell r="D504" t="str">
            <v>110*50</v>
          </cell>
          <cell r="E504" t="str">
            <v>개</v>
          </cell>
          <cell r="F504">
            <v>893</v>
          </cell>
          <cell r="G504">
            <v>2250</v>
          </cell>
          <cell r="H504">
            <v>977</v>
          </cell>
          <cell r="I504">
            <v>1960</v>
          </cell>
          <cell r="O504">
            <v>1960</v>
          </cell>
          <cell r="R504">
            <v>0</v>
          </cell>
          <cell r="U504">
            <v>0</v>
          </cell>
          <cell r="AA504">
            <v>0</v>
          </cell>
          <cell r="AD504">
            <v>0</v>
          </cell>
          <cell r="AG504">
            <v>0</v>
          </cell>
        </row>
        <row r="505">
          <cell r="B505">
            <v>745</v>
          </cell>
          <cell r="C505" t="str">
            <v>END CAP</v>
          </cell>
          <cell r="D505" t="str">
            <v>110*50</v>
          </cell>
          <cell r="E505" t="str">
            <v>개</v>
          </cell>
          <cell r="F505">
            <v>893</v>
          </cell>
          <cell r="G505">
            <v>1100</v>
          </cell>
          <cell r="H505">
            <v>977</v>
          </cell>
          <cell r="I505">
            <v>960</v>
          </cell>
          <cell r="O505">
            <v>960</v>
          </cell>
          <cell r="R505">
            <v>0</v>
          </cell>
          <cell r="U505">
            <v>0</v>
          </cell>
          <cell r="AA505">
            <v>0</v>
          </cell>
          <cell r="AD505">
            <v>0</v>
          </cell>
          <cell r="AG505">
            <v>0</v>
          </cell>
        </row>
        <row r="506">
          <cell r="B506">
            <v>751</v>
          </cell>
          <cell r="C506" t="str">
            <v>RACE WAY JUNCTION</v>
          </cell>
          <cell r="D506" t="str">
            <v>110*40(2방)</v>
          </cell>
          <cell r="E506" t="str">
            <v>개</v>
          </cell>
          <cell r="F506">
            <v>893</v>
          </cell>
          <cell r="G506">
            <v>6500</v>
          </cell>
          <cell r="H506">
            <v>977</v>
          </cell>
          <cell r="I506">
            <v>5650</v>
          </cell>
          <cell r="O506">
            <v>5650</v>
          </cell>
          <cell r="R506">
            <v>0</v>
          </cell>
          <cell r="U506">
            <v>0</v>
          </cell>
          <cell r="AA506">
            <v>0</v>
          </cell>
          <cell r="AD506">
            <v>0</v>
          </cell>
          <cell r="AG506">
            <v>0</v>
          </cell>
        </row>
        <row r="507">
          <cell r="B507">
            <v>752</v>
          </cell>
          <cell r="C507" t="str">
            <v>RACE WAY JUNCTION</v>
          </cell>
          <cell r="D507" t="str">
            <v>110*40(3방)</v>
          </cell>
          <cell r="E507" t="str">
            <v>개</v>
          </cell>
          <cell r="F507">
            <v>893</v>
          </cell>
          <cell r="G507">
            <v>7410</v>
          </cell>
          <cell r="H507">
            <v>977</v>
          </cell>
          <cell r="I507">
            <v>6440</v>
          </cell>
          <cell r="O507">
            <v>6440</v>
          </cell>
          <cell r="R507">
            <v>0</v>
          </cell>
          <cell r="U507">
            <v>0</v>
          </cell>
          <cell r="AA507">
            <v>0</v>
          </cell>
          <cell r="AD507">
            <v>0</v>
          </cell>
          <cell r="AG507">
            <v>0</v>
          </cell>
        </row>
        <row r="508">
          <cell r="B508">
            <v>753</v>
          </cell>
          <cell r="C508" t="str">
            <v>RACE WAY JUNCTION</v>
          </cell>
          <cell r="D508" t="str">
            <v>110*40(4방)</v>
          </cell>
          <cell r="E508" t="str">
            <v>개</v>
          </cell>
          <cell r="F508">
            <v>893</v>
          </cell>
          <cell r="G508">
            <v>8310</v>
          </cell>
          <cell r="H508">
            <v>977</v>
          </cell>
          <cell r="I508">
            <v>7230</v>
          </cell>
          <cell r="O508">
            <v>7230</v>
          </cell>
          <cell r="R508">
            <v>0</v>
          </cell>
          <cell r="U508">
            <v>0</v>
          </cell>
          <cell r="AA508">
            <v>0</v>
          </cell>
          <cell r="AD508">
            <v>0</v>
          </cell>
          <cell r="AG508">
            <v>0</v>
          </cell>
        </row>
        <row r="509">
          <cell r="B509">
            <v>754</v>
          </cell>
          <cell r="C509" t="str">
            <v>RACE WAY H.V/ELBOW</v>
          </cell>
          <cell r="D509" t="str">
            <v>110*50</v>
          </cell>
          <cell r="E509" t="str">
            <v>개</v>
          </cell>
          <cell r="F509">
            <v>893</v>
          </cell>
          <cell r="G509">
            <v>5900</v>
          </cell>
          <cell r="H509">
            <v>977</v>
          </cell>
          <cell r="I509">
            <v>5130</v>
          </cell>
          <cell r="O509">
            <v>5130</v>
          </cell>
          <cell r="R509">
            <v>0</v>
          </cell>
          <cell r="U509">
            <v>0</v>
          </cell>
          <cell r="AA509">
            <v>0</v>
          </cell>
          <cell r="AD509">
            <v>0</v>
          </cell>
          <cell r="AG509">
            <v>0</v>
          </cell>
        </row>
        <row r="510">
          <cell r="B510">
            <v>755</v>
          </cell>
          <cell r="C510" t="str">
            <v>BOLT/NUT</v>
          </cell>
          <cell r="D510" t="str">
            <v>M10</v>
          </cell>
          <cell r="E510" t="str">
            <v>개</v>
          </cell>
          <cell r="F510">
            <v>89</v>
          </cell>
          <cell r="G510">
            <v>85</v>
          </cell>
          <cell r="O510">
            <v>85</v>
          </cell>
          <cell r="R510">
            <v>0</v>
          </cell>
          <cell r="U510">
            <v>0</v>
          </cell>
          <cell r="AA510">
            <v>0</v>
          </cell>
          <cell r="AD510">
            <v>0</v>
          </cell>
          <cell r="AG510">
            <v>0</v>
          </cell>
        </row>
        <row r="511">
          <cell r="B511">
            <v>801</v>
          </cell>
          <cell r="C511" t="str">
            <v>TRAY(PUNCHED TYPE)</v>
          </cell>
          <cell r="D511" t="str">
            <v>W:150 H:60</v>
          </cell>
          <cell r="E511" t="str">
            <v>M</v>
          </cell>
          <cell r="F511">
            <v>894</v>
          </cell>
          <cell r="G511">
            <v>10990</v>
          </cell>
          <cell r="H511">
            <v>975</v>
          </cell>
          <cell r="I511">
            <v>12510</v>
          </cell>
          <cell r="O511">
            <v>10990</v>
          </cell>
          <cell r="P511" t="str">
            <v>내선전공</v>
          </cell>
          <cell r="Q511">
            <v>0.158</v>
          </cell>
          <cell r="R511">
            <v>0.158</v>
          </cell>
          <cell r="U511">
            <v>0</v>
          </cell>
          <cell r="V511">
            <v>1</v>
          </cell>
          <cell r="W511" t="str">
            <v>전7-20</v>
          </cell>
          <cell r="Y511" t="str">
            <v>통신내선공</v>
          </cell>
          <cell r="Z511">
            <v>0.158</v>
          </cell>
          <cell r="AA511">
            <v>0.158</v>
          </cell>
          <cell r="AD511">
            <v>0</v>
          </cell>
          <cell r="AE511">
            <v>1</v>
          </cell>
          <cell r="AF511" t="str">
            <v>통3-3-8</v>
          </cell>
          <cell r="AG511">
            <v>0</v>
          </cell>
        </row>
        <row r="512">
          <cell r="B512">
            <v>802</v>
          </cell>
          <cell r="C512" t="str">
            <v>TRAY(PUNCHED TYPE)</v>
          </cell>
          <cell r="D512" t="str">
            <v>W:200 H:60</v>
          </cell>
          <cell r="E512" t="str">
            <v>M</v>
          </cell>
          <cell r="F512">
            <v>894</v>
          </cell>
          <cell r="G512">
            <v>12860</v>
          </cell>
          <cell r="H512">
            <v>975</v>
          </cell>
          <cell r="I512">
            <v>14620</v>
          </cell>
          <cell r="O512">
            <v>12860</v>
          </cell>
          <cell r="P512" t="str">
            <v>내선전공</v>
          </cell>
          <cell r="Q512">
            <v>0.158</v>
          </cell>
          <cell r="R512">
            <v>0.158</v>
          </cell>
          <cell r="U512">
            <v>0</v>
          </cell>
          <cell r="V512">
            <v>1</v>
          </cell>
          <cell r="W512" t="str">
            <v>전7-20</v>
          </cell>
          <cell r="Y512" t="str">
            <v>통신내선공</v>
          </cell>
          <cell r="Z512">
            <v>0.158</v>
          </cell>
          <cell r="AA512">
            <v>0.158</v>
          </cell>
          <cell r="AD512">
            <v>0</v>
          </cell>
          <cell r="AE512">
            <v>1</v>
          </cell>
          <cell r="AF512" t="str">
            <v>통3-3-8</v>
          </cell>
          <cell r="AG512">
            <v>0</v>
          </cell>
        </row>
        <row r="513">
          <cell r="B513">
            <v>803</v>
          </cell>
          <cell r="C513" t="str">
            <v>TRAY(PUNCHED TYPE)</v>
          </cell>
          <cell r="D513" t="str">
            <v>W:300 H:60</v>
          </cell>
          <cell r="E513" t="str">
            <v>M</v>
          </cell>
          <cell r="F513">
            <v>894</v>
          </cell>
          <cell r="G513">
            <v>16500</v>
          </cell>
          <cell r="H513">
            <v>975</v>
          </cell>
          <cell r="I513">
            <v>18760</v>
          </cell>
          <cell r="O513">
            <v>16500</v>
          </cell>
          <cell r="P513" t="str">
            <v>내선전공</v>
          </cell>
          <cell r="Q513">
            <v>0.158</v>
          </cell>
          <cell r="R513">
            <v>0.158</v>
          </cell>
          <cell r="U513">
            <v>0</v>
          </cell>
          <cell r="V513">
            <v>1</v>
          </cell>
          <cell r="W513" t="str">
            <v>전7-20</v>
          </cell>
          <cell r="Y513" t="str">
            <v>통신내선공</v>
          </cell>
          <cell r="Z513">
            <v>0.158</v>
          </cell>
          <cell r="AA513">
            <v>0.158</v>
          </cell>
          <cell r="AD513">
            <v>0</v>
          </cell>
          <cell r="AE513">
            <v>1</v>
          </cell>
          <cell r="AF513" t="str">
            <v>통3-3-8</v>
          </cell>
          <cell r="AG513">
            <v>0</v>
          </cell>
        </row>
        <row r="514">
          <cell r="B514">
            <v>804</v>
          </cell>
          <cell r="C514" t="str">
            <v>TRAY(PUNCHED TYPE)</v>
          </cell>
          <cell r="D514" t="str">
            <v>W:400 H:60</v>
          </cell>
          <cell r="E514" t="str">
            <v>M</v>
          </cell>
          <cell r="F514">
            <v>894</v>
          </cell>
          <cell r="G514">
            <v>20170</v>
          </cell>
          <cell r="H514">
            <v>975</v>
          </cell>
          <cell r="I514">
            <v>22930</v>
          </cell>
          <cell r="O514">
            <v>20170</v>
          </cell>
          <cell r="P514" t="str">
            <v>내선전공</v>
          </cell>
          <cell r="Q514">
            <v>0.158</v>
          </cell>
          <cell r="R514">
            <v>0.158</v>
          </cell>
          <cell r="U514">
            <v>0</v>
          </cell>
          <cell r="V514">
            <v>1</v>
          </cell>
          <cell r="W514" t="str">
            <v>전7-20</v>
          </cell>
          <cell r="Y514" t="str">
            <v>통신내선공</v>
          </cell>
          <cell r="Z514">
            <v>0.158</v>
          </cell>
          <cell r="AA514">
            <v>0.158</v>
          </cell>
          <cell r="AD514">
            <v>0</v>
          </cell>
          <cell r="AE514">
            <v>1</v>
          </cell>
          <cell r="AF514" t="str">
            <v>통3-3-8</v>
          </cell>
          <cell r="AG514">
            <v>0</v>
          </cell>
        </row>
        <row r="515">
          <cell r="B515">
            <v>805</v>
          </cell>
          <cell r="C515" t="str">
            <v>TRAY(PUNCHED TYPE)</v>
          </cell>
          <cell r="D515" t="str">
            <v>W:500 H:60</v>
          </cell>
          <cell r="E515" t="str">
            <v>M</v>
          </cell>
          <cell r="F515">
            <v>894</v>
          </cell>
          <cell r="G515">
            <v>25590</v>
          </cell>
          <cell r="H515">
            <v>975</v>
          </cell>
          <cell r="I515">
            <v>29110</v>
          </cell>
          <cell r="O515">
            <v>25590</v>
          </cell>
          <cell r="P515" t="str">
            <v>내선전공</v>
          </cell>
          <cell r="Q515">
            <v>0.158</v>
          </cell>
          <cell r="R515">
            <v>0.158</v>
          </cell>
          <cell r="U515">
            <v>0</v>
          </cell>
          <cell r="V515">
            <v>1</v>
          </cell>
          <cell r="W515" t="str">
            <v>전7-20</v>
          </cell>
          <cell r="Y515" t="str">
            <v>통신내선공</v>
          </cell>
          <cell r="Z515">
            <v>0.158</v>
          </cell>
          <cell r="AA515">
            <v>0.158</v>
          </cell>
          <cell r="AD515">
            <v>0</v>
          </cell>
          <cell r="AE515">
            <v>1</v>
          </cell>
          <cell r="AF515" t="str">
            <v>통3-3-8</v>
          </cell>
          <cell r="AG515">
            <v>0</v>
          </cell>
        </row>
        <row r="516">
          <cell r="B516">
            <v>806</v>
          </cell>
          <cell r="C516" t="str">
            <v>TRAY(PUNCHED TYPE)</v>
          </cell>
          <cell r="D516" t="str">
            <v>W:600 H:60</v>
          </cell>
          <cell r="E516" t="str">
            <v>M</v>
          </cell>
          <cell r="F516">
            <v>894</v>
          </cell>
          <cell r="G516">
            <v>29510</v>
          </cell>
          <cell r="H516">
            <v>975</v>
          </cell>
          <cell r="I516">
            <v>33540</v>
          </cell>
          <cell r="O516">
            <v>29510</v>
          </cell>
          <cell r="P516" t="str">
            <v>내선전공</v>
          </cell>
          <cell r="Q516">
            <v>0.158</v>
          </cell>
          <cell r="R516">
            <v>0.158</v>
          </cell>
          <cell r="U516">
            <v>0</v>
          </cell>
          <cell r="V516">
            <v>1</v>
          </cell>
          <cell r="W516" t="str">
            <v>전7-20</v>
          </cell>
          <cell r="Y516" t="str">
            <v>통신내선공</v>
          </cell>
          <cell r="Z516">
            <v>0.158</v>
          </cell>
          <cell r="AA516">
            <v>0.158</v>
          </cell>
          <cell r="AD516">
            <v>0</v>
          </cell>
          <cell r="AE516">
            <v>1</v>
          </cell>
          <cell r="AF516" t="str">
            <v>통3-3-8</v>
          </cell>
          <cell r="AG516">
            <v>0</v>
          </cell>
        </row>
        <row r="517">
          <cell r="B517">
            <v>811</v>
          </cell>
          <cell r="C517" t="str">
            <v>TRAY(PUNCHED TYPE)</v>
          </cell>
          <cell r="D517" t="str">
            <v>W:150 H:100</v>
          </cell>
          <cell r="E517" t="str">
            <v>M</v>
          </cell>
          <cell r="F517">
            <v>894</v>
          </cell>
          <cell r="G517">
            <v>13930</v>
          </cell>
          <cell r="H517">
            <v>975</v>
          </cell>
          <cell r="I517">
            <v>15850</v>
          </cell>
          <cell r="O517">
            <v>13930</v>
          </cell>
          <cell r="P517" t="str">
            <v>내선전공</v>
          </cell>
          <cell r="Q517">
            <v>0.158</v>
          </cell>
          <cell r="R517">
            <v>0.158</v>
          </cell>
          <cell r="U517">
            <v>0</v>
          </cell>
          <cell r="V517">
            <v>1</v>
          </cell>
          <cell r="W517" t="str">
            <v>전7-20</v>
          </cell>
          <cell r="Y517" t="str">
            <v>통신내선공</v>
          </cell>
          <cell r="Z517">
            <v>0.158</v>
          </cell>
          <cell r="AA517">
            <v>0.158</v>
          </cell>
          <cell r="AD517">
            <v>0</v>
          </cell>
          <cell r="AE517">
            <v>1</v>
          </cell>
          <cell r="AF517" t="str">
            <v>통3-3-8</v>
          </cell>
          <cell r="AG517">
            <v>0</v>
          </cell>
        </row>
        <row r="518">
          <cell r="B518">
            <v>812</v>
          </cell>
          <cell r="C518" t="str">
            <v>TRAY(PUNCHED TYPE)</v>
          </cell>
          <cell r="D518" t="str">
            <v>W:200 H:100</v>
          </cell>
          <cell r="E518" t="str">
            <v>M</v>
          </cell>
          <cell r="F518">
            <v>894</v>
          </cell>
          <cell r="G518">
            <v>15780</v>
          </cell>
          <cell r="H518">
            <v>975</v>
          </cell>
          <cell r="I518">
            <v>17940</v>
          </cell>
          <cell r="O518">
            <v>15780</v>
          </cell>
          <cell r="P518" t="str">
            <v>내선전공</v>
          </cell>
          <cell r="Q518">
            <v>0.158</v>
          </cell>
          <cell r="R518">
            <v>0.158</v>
          </cell>
          <cell r="U518">
            <v>0</v>
          </cell>
          <cell r="V518">
            <v>1</v>
          </cell>
          <cell r="W518" t="str">
            <v>전7-20</v>
          </cell>
          <cell r="Y518" t="str">
            <v>통신내선공</v>
          </cell>
          <cell r="Z518">
            <v>0.158</v>
          </cell>
          <cell r="AA518">
            <v>0.158</v>
          </cell>
          <cell r="AD518">
            <v>0</v>
          </cell>
          <cell r="AE518">
            <v>1</v>
          </cell>
          <cell r="AF518" t="str">
            <v>통3-3-8</v>
          </cell>
          <cell r="AG518">
            <v>0</v>
          </cell>
        </row>
        <row r="519">
          <cell r="B519">
            <v>813</v>
          </cell>
          <cell r="C519" t="str">
            <v>TRAY(PUNCHED TYPE)</v>
          </cell>
          <cell r="D519" t="str">
            <v>W:300 H:100</v>
          </cell>
          <cell r="E519" t="str">
            <v>M</v>
          </cell>
          <cell r="F519">
            <v>894</v>
          </cell>
          <cell r="G519">
            <v>19450</v>
          </cell>
          <cell r="H519">
            <v>975</v>
          </cell>
          <cell r="I519">
            <v>22110</v>
          </cell>
          <cell r="O519">
            <v>19450</v>
          </cell>
          <cell r="P519" t="str">
            <v>내선전공</v>
          </cell>
          <cell r="Q519">
            <v>0.158</v>
          </cell>
          <cell r="R519">
            <v>0.158</v>
          </cell>
          <cell r="U519">
            <v>0</v>
          </cell>
          <cell r="V519">
            <v>1</v>
          </cell>
          <cell r="W519" t="str">
            <v>전7-20</v>
          </cell>
          <cell r="Y519" t="str">
            <v>통신내선공</v>
          </cell>
          <cell r="Z519">
            <v>0.158</v>
          </cell>
          <cell r="AA519">
            <v>0.158</v>
          </cell>
          <cell r="AD519">
            <v>0</v>
          </cell>
          <cell r="AE519">
            <v>1</v>
          </cell>
          <cell r="AF519" t="str">
            <v>통3-3-8</v>
          </cell>
          <cell r="AG519">
            <v>0</v>
          </cell>
        </row>
        <row r="520">
          <cell r="B520">
            <v>814</v>
          </cell>
          <cell r="C520" t="str">
            <v>TRAY(PUNCHED TYPE)</v>
          </cell>
          <cell r="D520" t="str">
            <v>W:400 H:100</v>
          </cell>
          <cell r="E520" t="str">
            <v>M</v>
          </cell>
          <cell r="F520">
            <v>894</v>
          </cell>
          <cell r="G520">
            <v>23150</v>
          </cell>
          <cell r="H520">
            <v>975</v>
          </cell>
          <cell r="I520">
            <v>26320</v>
          </cell>
          <cell r="O520">
            <v>23150</v>
          </cell>
          <cell r="P520" t="str">
            <v>내선전공</v>
          </cell>
          <cell r="Q520">
            <v>0.158</v>
          </cell>
          <cell r="R520">
            <v>0.158</v>
          </cell>
          <cell r="U520">
            <v>0</v>
          </cell>
          <cell r="V520">
            <v>1</v>
          </cell>
          <cell r="W520" t="str">
            <v>전7-20</v>
          </cell>
          <cell r="Y520" t="str">
            <v>통신내선공</v>
          </cell>
          <cell r="Z520">
            <v>0.158</v>
          </cell>
          <cell r="AA520">
            <v>0.158</v>
          </cell>
          <cell r="AD520">
            <v>0</v>
          </cell>
          <cell r="AE520">
            <v>1</v>
          </cell>
          <cell r="AF520" t="str">
            <v>통3-3-8</v>
          </cell>
          <cell r="AG520">
            <v>0</v>
          </cell>
        </row>
        <row r="521">
          <cell r="B521">
            <v>815</v>
          </cell>
          <cell r="C521" t="str">
            <v>TRAY(PUNCHED TYPE)</v>
          </cell>
          <cell r="D521" t="str">
            <v>W:500 H:100</v>
          </cell>
          <cell r="E521" t="str">
            <v>M</v>
          </cell>
          <cell r="F521">
            <v>894</v>
          </cell>
          <cell r="G521">
            <v>28730</v>
          </cell>
          <cell r="H521">
            <v>975</v>
          </cell>
          <cell r="I521">
            <v>32660</v>
          </cell>
          <cell r="O521">
            <v>28730</v>
          </cell>
          <cell r="P521" t="str">
            <v>내선전공</v>
          </cell>
          <cell r="Q521">
            <v>0.158</v>
          </cell>
          <cell r="R521">
            <v>0.158</v>
          </cell>
          <cell r="U521">
            <v>0</v>
          </cell>
          <cell r="V521">
            <v>1</v>
          </cell>
          <cell r="W521" t="str">
            <v>전7-20</v>
          </cell>
          <cell r="Y521" t="str">
            <v>통신내선공</v>
          </cell>
          <cell r="Z521">
            <v>0.158</v>
          </cell>
          <cell r="AA521">
            <v>0.158</v>
          </cell>
          <cell r="AD521">
            <v>0</v>
          </cell>
          <cell r="AE521">
            <v>1</v>
          </cell>
          <cell r="AF521" t="str">
            <v>통3-3-8</v>
          </cell>
          <cell r="AG521">
            <v>0</v>
          </cell>
        </row>
        <row r="522">
          <cell r="B522">
            <v>816</v>
          </cell>
          <cell r="C522" t="str">
            <v>TRAY(PUNCHED TYPE)</v>
          </cell>
          <cell r="D522" t="str">
            <v>W:600 H:100</v>
          </cell>
          <cell r="E522" t="str">
            <v>M</v>
          </cell>
          <cell r="F522">
            <v>894</v>
          </cell>
          <cell r="G522">
            <v>32630</v>
          </cell>
          <cell r="H522">
            <v>975</v>
          </cell>
          <cell r="I522">
            <v>37090</v>
          </cell>
          <cell r="O522">
            <v>32630</v>
          </cell>
          <cell r="P522" t="str">
            <v>내선전공</v>
          </cell>
          <cell r="Q522">
            <v>0.158</v>
          </cell>
          <cell r="R522">
            <v>0.158</v>
          </cell>
          <cell r="U522">
            <v>0</v>
          </cell>
          <cell r="V522">
            <v>1</v>
          </cell>
          <cell r="W522" t="str">
            <v>전7-20</v>
          </cell>
          <cell r="Y522" t="str">
            <v>통신내선공</v>
          </cell>
          <cell r="Z522">
            <v>0.158</v>
          </cell>
          <cell r="AA522">
            <v>0.158</v>
          </cell>
          <cell r="AD522">
            <v>0</v>
          </cell>
          <cell r="AE522">
            <v>1</v>
          </cell>
          <cell r="AF522" t="str">
            <v>통3-3-8</v>
          </cell>
          <cell r="AG522">
            <v>0</v>
          </cell>
        </row>
        <row r="523">
          <cell r="B523">
            <v>821</v>
          </cell>
          <cell r="C523" t="str">
            <v>TRAY COVER(PUNCHED TYPE)</v>
          </cell>
          <cell r="D523" t="str">
            <v xml:space="preserve">W:200 </v>
          </cell>
          <cell r="E523" t="str">
            <v>M</v>
          </cell>
          <cell r="F523">
            <v>894</v>
          </cell>
          <cell r="G523">
            <v>7660</v>
          </cell>
          <cell r="H523">
            <v>975</v>
          </cell>
          <cell r="I523">
            <v>9460</v>
          </cell>
          <cell r="O523">
            <v>7660</v>
          </cell>
          <cell r="P523" t="str">
            <v>내선전공</v>
          </cell>
          <cell r="Q523">
            <v>0.158</v>
          </cell>
          <cell r="R523">
            <v>0.158</v>
          </cell>
          <cell r="U523">
            <v>0</v>
          </cell>
          <cell r="V523">
            <v>1</v>
          </cell>
          <cell r="W523" t="str">
            <v>전7-20</v>
          </cell>
          <cell r="Y523" t="str">
            <v>통신내선공</v>
          </cell>
          <cell r="Z523">
            <v>0.158</v>
          </cell>
          <cell r="AA523">
            <v>0.158</v>
          </cell>
          <cell r="AD523">
            <v>0</v>
          </cell>
          <cell r="AE523">
            <v>1</v>
          </cell>
          <cell r="AF523" t="str">
            <v>통3-3-8</v>
          </cell>
          <cell r="AG523">
            <v>0</v>
          </cell>
        </row>
        <row r="524">
          <cell r="B524">
            <v>822</v>
          </cell>
          <cell r="C524" t="str">
            <v>TRAY COVER(PUNCHED TYPE)</v>
          </cell>
          <cell r="D524" t="str">
            <v>W:300</v>
          </cell>
          <cell r="E524" t="str">
            <v>M</v>
          </cell>
          <cell r="F524">
            <v>894</v>
          </cell>
          <cell r="G524">
            <v>11320</v>
          </cell>
          <cell r="H524">
            <v>975</v>
          </cell>
          <cell r="I524">
            <v>13990</v>
          </cell>
          <cell r="O524">
            <v>11320</v>
          </cell>
          <cell r="P524" t="str">
            <v>내선전공</v>
          </cell>
          <cell r="Q524">
            <v>0.158</v>
          </cell>
          <cell r="R524">
            <v>0.158</v>
          </cell>
          <cell r="U524">
            <v>0</v>
          </cell>
          <cell r="V524">
            <v>1</v>
          </cell>
          <cell r="W524" t="str">
            <v>전7-20</v>
          </cell>
          <cell r="Y524" t="str">
            <v>통신내선공</v>
          </cell>
          <cell r="Z524">
            <v>0.158</v>
          </cell>
          <cell r="AA524">
            <v>0.158</v>
          </cell>
          <cell r="AD524">
            <v>0</v>
          </cell>
          <cell r="AE524">
            <v>1</v>
          </cell>
          <cell r="AF524" t="str">
            <v>통3-3-8</v>
          </cell>
          <cell r="AG524">
            <v>0</v>
          </cell>
        </row>
        <row r="525">
          <cell r="B525">
            <v>823</v>
          </cell>
          <cell r="C525" t="str">
            <v>TRAY COVER(PUNCHED TYPE)</v>
          </cell>
          <cell r="D525" t="str">
            <v>W:400</v>
          </cell>
          <cell r="E525" t="str">
            <v>M</v>
          </cell>
          <cell r="F525">
            <v>894</v>
          </cell>
          <cell r="G525">
            <v>16250</v>
          </cell>
          <cell r="H525">
            <v>975</v>
          </cell>
          <cell r="I525">
            <v>20080</v>
          </cell>
          <cell r="O525">
            <v>16250</v>
          </cell>
          <cell r="P525" t="str">
            <v>내선전공</v>
          </cell>
          <cell r="Q525">
            <v>0.158</v>
          </cell>
          <cell r="R525">
            <v>0.158</v>
          </cell>
          <cell r="U525">
            <v>0</v>
          </cell>
          <cell r="V525">
            <v>1</v>
          </cell>
          <cell r="W525" t="str">
            <v>전7-20</v>
          </cell>
          <cell r="Y525" t="str">
            <v>통신내선공</v>
          </cell>
          <cell r="Z525">
            <v>0.158</v>
          </cell>
          <cell r="AA525">
            <v>0.158</v>
          </cell>
          <cell r="AD525">
            <v>0</v>
          </cell>
          <cell r="AE525">
            <v>1</v>
          </cell>
          <cell r="AF525" t="str">
            <v>통3-3-8</v>
          </cell>
          <cell r="AG525">
            <v>0</v>
          </cell>
        </row>
        <row r="526">
          <cell r="B526">
            <v>824</v>
          </cell>
          <cell r="C526" t="str">
            <v>TRAY COVER(PUNCHED TYPE)</v>
          </cell>
          <cell r="D526" t="str">
            <v xml:space="preserve">W:500 </v>
          </cell>
          <cell r="E526" t="str">
            <v>M</v>
          </cell>
          <cell r="F526">
            <v>894</v>
          </cell>
          <cell r="G526">
            <v>22230</v>
          </cell>
          <cell r="H526">
            <v>975</v>
          </cell>
          <cell r="I526">
            <v>27470</v>
          </cell>
          <cell r="O526">
            <v>22230</v>
          </cell>
          <cell r="P526" t="str">
            <v>내선전공</v>
          </cell>
          <cell r="Q526">
            <v>0.158</v>
          </cell>
          <cell r="R526">
            <v>0.158</v>
          </cell>
          <cell r="U526">
            <v>0</v>
          </cell>
          <cell r="V526">
            <v>1</v>
          </cell>
          <cell r="W526" t="str">
            <v>전7-20</v>
          </cell>
          <cell r="Y526" t="str">
            <v>통신내선공</v>
          </cell>
          <cell r="Z526">
            <v>0.158</v>
          </cell>
          <cell r="AA526">
            <v>0.158</v>
          </cell>
          <cell r="AD526">
            <v>0</v>
          </cell>
          <cell r="AE526">
            <v>1</v>
          </cell>
          <cell r="AF526" t="str">
            <v>통3-3-8</v>
          </cell>
          <cell r="AG526">
            <v>0</v>
          </cell>
        </row>
        <row r="527">
          <cell r="B527">
            <v>825</v>
          </cell>
          <cell r="C527" t="str">
            <v>TRAY COVER(PUNCHED TYPE)</v>
          </cell>
          <cell r="D527" t="str">
            <v xml:space="preserve">W:600 </v>
          </cell>
          <cell r="E527" t="str">
            <v>M</v>
          </cell>
          <cell r="F527">
            <v>894</v>
          </cell>
          <cell r="G527">
            <v>26170</v>
          </cell>
          <cell r="H527">
            <v>975</v>
          </cell>
          <cell r="I527">
            <v>32460</v>
          </cell>
          <cell r="O527">
            <v>26170</v>
          </cell>
          <cell r="P527" t="str">
            <v>내선전공</v>
          </cell>
          <cell r="Q527">
            <v>0.158</v>
          </cell>
          <cell r="R527">
            <v>0.158</v>
          </cell>
          <cell r="U527">
            <v>0</v>
          </cell>
          <cell r="V527">
            <v>1</v>
          </cell>
          <cell r="W527" t="str">
            <v>전7-20</v>
          </cell>
          <cell r="Y527" t="str">
            <v>통신내선공</v>
          </cell>
          <cell r="Z527">
            <v>0.158</v>
          </cell>
          <cell r="AA527">
            <v>0.158</v>
          </cell>
          <cell r="AD527">
            <v>0</v>
          </cell>
          <cell r="AE527">
            <v>1</v>
          </cell>
          <cell r="AF527" t="str">
            <v>통3-3-8</v>
          </cell>
          <cell r="AG527">
            <v>0</v>
          </cell>
        </row>
        <row r="528">
          <cell r="B528">
            <v>831</v>
          </cell>
          <cell r="C528" t="str">
            <v>HOR-ELBOW</v>
          </cell>
          <cell r="D528" t="str">
            <v>W:200 H:60</v>
          </cell>
          <cell r="E528" t="str">
            <v>개</v>
          </cell>
          <cell r="H528">
            <v>976</v>
          </cell>
          <cell r="I528">
            <v>37290</v>
          </cell>
          <cell r="O528">
            <v>37290</v>
          </cell>
          <cell r="R528">
            <v>0</v>
          </cell>
          <cell r="U528">
            <v>0</v>
          </cell>
          <cell r="AA528">
            <v>0</v>
          </cell>
          <cell r="AD528">
            <v>0</v>
          </cell>
          <cell r="AG528">
            <v>0</v>
          </cell>
        </row>
        <row r="529">
          <cell r="B529">
            <v>832</v>
          </cell>
          <cell r="C529" t="str">
            <v>HOR-ELBOW</v>
          </cell>
          <cell r="D529" t="str">
            <v>W:300 H:60</v>
          </cell>
          <cell r="E529" t="str">
            <v>개</v>
          </cell>
          <cell r="H529">
            <v>976</v>
          </cell>
          <cell r="I529">
            <v>46600</v>
          </cell>
          <cell r="O529">
            <v>46600</v>
          </cell>
          <cell r="R529">
            <v>0</v>
          </cell>
          <cell r="U529">
            <v>0</v>
          </cell>
          <cell r="AA529">
            <v>0</v>
          </cell>
          <cell r="AD529">
            <v>0</v>
          </cell>
          <cell r="AG529">
            <v>0</v>
          </cell>
        </row>
        <row r="530">
          <cell r="B530">
            <v>833</v>
          </cell>
          <cell r="C530" t="str">
            <v>HOR-ELBOW</v>
          </cell>
          <cell r="D530" t="str">
            <v>W:400 H:60</v>
          </cell>
          <cell r="E530" t="str">
            <v>개</v>
          </cell>
          <cell r="H530">
            <v>976</v>
          </cell>
          <cell r="I530">
            <v>58040</v>
          </cell>
          <cell r="O530">
            <v>58040</v>
          </cell>
          <cell r="R530">
            <v>0</v>
          </cell>
          <cell r="U530">
            <v>0</v>
          </cell>
          <cell r="AA530">
            <v>0</v>
          </cell>
          <cell r="AD530">
            <v>0</v>
          </cell>
          <cell r="AG530">
            <v>0</v>
          </cell>
        </row>
        <row r="531">
          <cell r="B531">
            <v>834</v>
          </cell>
          <cell r="C531" t="str">
            <v>HOR-ELBOW</v>
          </cell>
          <cell r="D531" t="str">
            <v>W:500 H:60</v>
          </cell>
          <cell r="E531" t="str">
            <v>개</v>
          </cell>
          <cell r="H531">
            <v>976</v>
          </cell>
          <cell r="I531">
            <v>71610</v>
          </cell>
          <cell r="O531">
            <v>71610</v>
          </cell>
          <cell r="R531">
            <v>0</v>
          </cell>
          <cell r="U531">
            <v>0</v>
          </cell>
          <cell r="AA531">
            <v>0</v>
          </cell>
          <cell r="AD531">
            <v>0</v>
          </cell>
          <cell r="AG531">
            <v>0</v>
          </cell>
        </row>
        <row r="532">
          <cell r="B532">
            <v>835</v>
          </cell>
          <cell r="C532" t="str">
            <v>HOR-ELBOW</v>
          </cell>
          <cell r="D532" t="str">
            <v>W:600 H:60</v>
          </cell>
          <cell r="E532" t="str">
            <v>개</v>
          </cell>
          <cell r="H532">
            <v>976</v>
          </cell>
          <cell r="I532">
            <v>87470</v>
          </cell>
          <cell r="O532">
            <v>87470</v>
          </cell>
          <cell r="R532">
            <v>0</v>
          </cell>
          <cell r="U532">
            <v>0</v>
          </cell>
          <cell r="AA532">
            <v>0</v>
          </cell>
          <cell r="AD532">
            <v>0</v>
          </cell>
          <cell r="AG532">
            <v>0</v>
          </cell>
        </row>
        <row r="533">
          <cell r="B533">
            <v>836</v>
          </cell>
          <cell r="C533" t="str">
            <v>HOR-ELBOW</v>
          </cell>
          <cell r="D533" t="str">
            <v>W:300 H:100</v>
          </cell>
          <cell r="E533" t="str">
            <v>개</v>
          </cell>
          <cell r="H533">
            <v>976</v>
          </cell>
          <cell r="I533">
            <v>49500</v>
          </cell>
          <cell r="O533">
            <v>49500</v>
          </cell>
          <cell r="R533">
            <v>0</v>
          </cell>
          <cell r="U533">
            <v>0</v>
          </cell>
          <cell r="AA533">
            <v>0</v>
          </cell>
          <cell r="AD533">
            <v>0</v>
          </cell>
          <cell r="AG533">
            <v>0</v>
          </cell>
        </row>
        <row r="534">
          <cell r="B534">
            <v>837</v>
          </cell>
          <cell r="C534" t="str">
            <v>HOR-ELBOW</v>
          </cell>
          <cell r="D534" t="str">
            <v>W:500 H:100</v>
          </cell>
          <cell r="E534" t="str">
            <v>개</v>
          </cell>
          <cell r="H534">
            <v>976</v>
          </cell>
          <cell r="I534">
            <v>75210</v>
          </cell>
          <cell r="O534">
            <v>75210</v>
          </cell>
          <cell r="R534">
            <v>0</v>
          </cell>
          <cell r="U534">
            <v>0</v>
          </cell>
          <cell r="AA534">
            <v>0</v>
          </cell>
          <cell r="AD534">
            <v>0</v>
          </cell>
          <cell r="AG534">
            <v>0</v>
          </cell>
        </row>
        <row r="535">
          <cell r="B535">
            <v>841</v>
          </cell>
          <cell r="C535" t="str">
            <v>HOR-TEE</v>
          </cell>
          <cell r="D535" t="str">
            <v>W:200 H:60</v>
          </cell>
          <cell r="E535" t="str">
            <v>개</v>
          </cell>
          <cell r="H535">
            <v>976</v>
          </cell>
          <cell r="I535">
            <v>46200</v>
          </cell>
          <cell r="O535">
            <v>46200</v>
          </cell>
          <cell r="R535">
            <v>0</v>
          </cell>
          <cell r="U535">
            <v>0</v>
          </cell>
          <cell r="AA535">
            <v>0</v>
          </cell>
          <cell r="AD535">
            <v>0</v>
          </cell>
          <cell r="AG535">
            <v>0</v>
          </cell>
        </row>
        <row r="536">
          <cell r="B536">
            <v>842</v>
          </cell>
          <cell r="C536" t="str">
            <v>HOR-TEE</v>
          </cell>
          <cell r="D536" t="str">
            <v>W:300 H:60</v>
          </cell>
          <cell r="E536" t="str">
            <v>개</v>
          </cell>
          <cell r="H536">
            <v>976</v>
          </cell>
          <cell r="I536">
            <v>57200</v>
          </cell>
          <cell r="O536">
            <v>57200</v>
          </cell>
          <cell r="R536">
            <v>0</v>
          </cell>
          <cell r="U536">
            <v>0</v>
          </cell>
          <cell r="AA536">
            <v>0</v>
          </cell>
          <cell r="AD536">
            <v>0</v>
          </cell>
          <cell r="AG536">
            <v>0</v>
          </cell>
        </row>
        <row r="537">
          <cell r="B537">
            <v>843</v>
          </cell>
          <cell r="C537" t="str">
            <v>HOR-TEE</v>
          </cell>
          <cell r="D537" t="str">
            <v>W:400 H:60</v>
          </cell>
          <cell r="E537" t="str">
            <v>개</v>
          </cell>
          <cell r="H537">
            <v>976</v>
          </cell>
          <cell r="I537">
            <v>70540</v>
          </cell>
          <cell r="O537">
            <v>70540</v>
          </cell>
          <cell r="R537">
            <v>0</v>
          </cell>
          <cell r="U537">
            <v>0</v>
          </cell>
          <cell r="AA537">
            <v>0</v>
          </cell>
          <cell r="AD537">
            <v>0</v>
          </cell>
          <cell r="AG537">
            <v>0</v>
          </cell>
        </row>
        <row r="538">
          <cell r="B538">
            <v>844</v>
          </cell>
          <cell r="C538" t="str">
            <v>HOR-TEE</v>
          </cell>
          <cell r="D538" t="str">
            <v>W:500 H:60</v>
          </cell>
          <cell r="E538" t="str">
            <v>개</v>
          </cell>
          <cell r="H538">
            <v>976</v>
          </cell>
          <cell r="I538">
            <v>86260</v>
          </cell>
          <cell r="O538">
            <v>86260</v>
          </cell>
          <cell r="R538">
            <v>0</v>
          </cell>
          <cell r="U538">
            <v>0</v>
          </cell>
          <cell r="AA538">
            <v>0</v>
          </cell>
          <cell r="AD538">
            <v>0</v>
          </cell>
          <cell r="AG538">
            <v>0</v>
          </cell>
        </row>
        <row r="539">
          <cell r="B539">
            <v>845</v>
          </cell>
          <cell r="C539" t="str">
            <v>HOR-TEE</v>
          </cell>
          <cell r="D539" t="str">
            <v>W:600 H:60</v>
          </cell>
          <cell r="E539" t="str">
            <v>개</v>
          </cell>
          <cell r="H539">
            <v>976</v>
          </cell>
          <cell r="I539">
            <v>104420</v>
          </cell>
          <cell r="O539">
            <v>104420</v>
          </cell>
          <cell r="R539">
            <v>0</v>
          </cell>
          <cell r="U539">
            <v>0</v>
          </cell>
          <cell r="AA539">
            <v>0</v>
          </cell>
          <cell r="AD539">
            <v>0</v>
          </cell>
          <cell r="AG539">
            <v>0</v>
          </cell>
        </row>
        <row r="540">
          <cell r="B540">
            <v>846</v>
          </cell>
          <cell r="C540" t="str">
            <v>HOR-TEE</v>
          </cell>
          <cell r="D540" t="str">
            <v>W:300 H:100</v>
          </cell>
          <cell r="E540" t="str">
            <v>개</v>
          </cell>
          <cell r="H540">
            <v>976</v>
          </cell>
          <cell r="I540">
            <v>60750</v>
          </cell>
          <cell r="O540">
            <v>60750</v>
          </cell>
          <cell r="R540">
            <v>0</v>
          </cell>
          <cell r="U540">
            <v>0</v>
          </cell>
          <cell r="AA540">
            <v>0</v>
          </cell>
          <cell r="AD540">
            <v>0</v>
          </cell>
          <cell r="AG540">
            <v>0</v>
          </cell>
        </row>
        <row r="541">
          <cell r="B541">
            <v>847</v>
          </cell>
          <cell r="C541" t="str">
            <v>HOR-TEE</v>
          </cell>
          <cell r="D541" t="str">
            <v>W:500 H:100</v>
          </cell>
          <cell r="E541" t="str">
            <v>개</v>
          </cell>
          <cell r="H541">
            <v>976</v>
          </cell>
          <cell r="I541">
            <v>90260</v>
          </cell>
          <cell r="O541">
            <v>90260</v>
          </cell>
          <cell r="R541">
            <v>0</v>
          </cell>
          <cell r="U541">
            <v>0</v>
          </cell>
          <cell r="AA541">
            <v>0</v>
          </cell>
          <cell r="AD541">
            <v>0</v>
          </cell>
          <cell r="AG541">
            <v>0</v>
          </cell>
        </row>
        <row r="542">
          <cell r="B542">
            <v>851</v>
          </cell>
          <cell r="C542" t="str">
            <v>VER-ELBOW</v>
          </cell>
          <cell r="D542" t="str">
            <v>W:200 H:60</v>
          </cell>
          <cell r="E542" t="str">
            <v>개</v>
          </cell>
          <cell r="H542">
            <v>976</v>
          </cell>
          <cell r="I542">
            <v>33880</v>
          </cell>
          <cell r="O542">
            <v>33880</v>
          </cell>
          <cell r="R542">
            <v>0</v>
          </cell>
          <cell r="U542">
            <v>0</v>
          </cell>
          <cell r="AA542">
            <v>0</v>
          </cell>
          <cell r="AD542">
            <v>0</v>
          </cell>
          <cell r="AG542">
            <v>0</v>
          </cell>
        </row>
        <row r="543">
          <cell r="B543">
            <v>852</v>
          </cell>
          <cell r="C543" t="str">
            <v>VER-ELBOW</v>
          </cell>
          <cell r="D543" t="str">
            <v>W:300 H:60</v>
          </cell>
          <cell r="E543" t="str">
            <v>개</v>
          </cell>
          <cell r="H543">
            <v>976</v>
          </cell>
          <cell r="I543">
            <v>40400</v>
          </cell>
          <cell r="O543">
            <v>40400</v>
          </cell>
          <cell r="R543">
            <v>0</v>
          </cell>
          <cell r="U543">
            <v>0</v>
          </cell>
          <cell r="AA543">
            <v>0</v>
          </cell>
          <cell r="AD543">
            <v>0</v>
          </cell>
          <cell r="AG543">
            <v>0</v>
          </cell>
        </row>
        <row r="544">
          <cell r="B544">
            <v>853</v>
          </cell>
          <cell r="C544" t="str">
            <v>VER-ELBOW</v>
          </cell>
          <cell r="D544" t="str">
            <v>W:400 H:60</v>
          </cell>
          <cell r="E544" t="str">
            <v>개</v>
          </cell>
          <cell r="H544">
            <v>976</v>
          </cell>
          <cell r="I544">
            <v>83940</v>
          </cell>
          <cell r="O544">
            <v>83940</v>
          </cell>
          <cell r="R544">
            <v>0</v>
          </cell>
          <cell r="U544">
            <v>0</v>
          </cell>
          <cell r="AA544">
            <v>0</v>
          </cell>
          <cell r="AD544">
            <v>0</v>
          </cell>
          <cell r="AG544">
            <v>0</v>
          </cell>
        </row>
        <row r="545">
          <cell r="B545">
            <v>854</v>
          </cell>
          <cell r="C545" t="str">
            <v>VER-ELBOW</v>
          </cell>
          <cell r="D545" t="str">
            <v>W:500 H:60</v>
          </cell>
          <cell r="E545" t="str">
            <v>개</v>
          </cell>
          <cell r="H545">
            <v>976</v>
          </cell>
          <cell r="I545">
            <v>56380</v>
          </cell>
          <cell r="O545">
            <v>56380</v>
          </cell>
          <cell r="R545">
            <v>0</v>
          </cell>
          <cell r="U545">
            <v>0</v>
          </cell>
          <cell r="AA545">
            <v>0</v>
          </cell>
          <cell r="AD545">
            <v>0</v>
          </cell>
          <cell r="AG545">
            <v>0</v>
          </cell>
        </row>
        <row r="546">
          <cell r="B546">
            <v>855</v>
          </cell>
          <cell r="C546" t="str">
            <v>VER-ELBOW</v>
          </cell>
          <cell r="D546" t="str">
            <v>W:600 H:60</v>
          </cell>
          <cell r="E546" t="str">
            <v>개</v>
          </cell>
          <cell r="H546">
            <v>976</v>
          </cell>
          <cell r="I546">
            <v>65830</v>
          </cell>
          <cell r="O546">
            <v>65830</v>
          </cell>
          <cell r="R546">
            <v>0</v>
          </cell>
          <cell r="U546">
            <v>0</v>
          </cell>
          <cell r="AA546">
            <v>0</v>
          </cell>
          <cell r="AD546">
            <v>0</v>
          </cell>
          <cell r="AG546">
            <v>0</v>
          </cell>
        </row>
        <row r="547">
          <cell r="B547">
            <v>8555</v>
          </cell>
          <cell r="C547" t="str">
            <v>VER-ELBOW</v>
          </cell>
          <cell r="D547" t="str">
            <v>W:500 H:100</v>
          </cell>
          <cell r="E547" t="str">
            <v>개</v>
          </cell>
          <cell r="H547">
            <v>976</v>
          </cell>
          <cell r="I547">
            <v>60340</v>
          </cell>
          <cell r="O547">
            <v>60340</v>
          </cell>
          <cell r="R547">
            <v>0</v>
          </cell>
          <cell r="U547">
            <v>0</v>
          </cell>
          <cell r="AA547">
            <v>0</v>
          </cell>
          <cell r="AD547">
            <v>0</v>
          </cell>
          <cell r="AG547">
            <v>0</v>
          </cell>
        </row>
        <row r="548">
          <cell r="B548">
            <v>900007</v>
          </cell>
          <cell r="C548" t="str">
            <v>CROSS</v>
          </cell>
          <cell r="D548" t="str">
            <v>W:200 H:75</v>
          </cell>
          <cell r="E548" t="str">
            <v>개</v>
          </cell>
          <cell r="H548">
            <v>976</v>
          </cell>
          <cell r="I548">
            <v>35700</v>
          </cell>
          <cell r="O548">
            <v>35700</v>
          </cell>
          <cell r="R548">
            <v>0</v>
          </cell>
          <cell r="U548">
            <v>0</v>
          </cell>
          <cell r="AA548">
            <v>0</v>
          </cell>
          <cell r="AD548">
            <v>0</v>
          </cell>
          <cell r="AG548">
            <v>0</v>
          </cell>
        </row>
        <row r="549">
          <cell r="B549">
            <v>856</v>
          </cell>
          <cell r="C549" t="str">
            <v>CROSS</v>
          </cell>
          <cell r="D549" t="str">
            <v>W:300 H:100</v>
          </cell>
          <cell r="E549" t="str">
            <v>개</v>
          </cell>
          <cell r="H549">
            <v>976</v>
          </cell>
          <cell r="I549">
            <v>66560</v>
          </cell>
          <cell r="O549">
            <v>66560</v>
          </cell>
          <cell r="R549">
            <v>0</v>
          </cell>
          <cell r="U549">
            <v>0</v>
          </cell>
          <cell r="AA549">
            <v>0</v>
          </cell>
          <cell r="AD549">
            <v>0</v>
          </cell>
          <cell r="AG549">
            <v>0</v>
          </cell>
        </row>
        <row r="550">
          <cell r="B550">
            <v>900008</v>
          </cell>
          <cell r="C550" t="str">
            <v>CROSS</v>
          </cell>
          <cell r="D550" t="str">
            <v>W:400 H:75</v>
          </cell>
          <cell r="E550" t="str">
            <v>개</v>
          </cell>
          <cell r="H550">
            <v>976</v>
          </cell>
          <cell r="I550">
            <v>48370</v>
          </cell>
          <cell r="O550">
            <v>48370</v>
          </cell>
          <cell r="R550">
            <v>0</v>
          </cell>
          <cell r="U550">
            <v>0</v>
          </cell>
          <cell r="AA550">
            <v>0</v>
          </cell>
          <cell r="AD550">
            <v>0</v>
          </cell>
          <cell r="AG550">
            <v>0</v>
          </cell>
        </row>
        <row r="551">
          <cell r="B551">
            <v>857</v>
          </cell>
          <cell r="C551" t="str">
            <v>CROSS</v>
          </cell>
          <cell r="D551" t="str">
            <v>W:500 H:60</v>
          </cell>
          <cell r="E551" t="str">
            <v>개</v>
          </cell>
          <cell r="H551">
            <v>976</v>
          </cell>
          <cell r="I551">
            <v>92680</v>
          </cell>
          <cell r="O551">
            <v>92680</v>
          </cell>
          <cell r="R551">
            <v>0</v>
          </cell>
          <cell r="U551">
            <v>0</v>
          </cell>
          <cell r="AA551">
            <v>0</v>
          </cell>
          <cell r="AD551">
            <v>0</v>
          </cell>
          <cell r="AG551">
            <v>0</v>
          </cell>
        </row>
        <row r="552">
          <cell r="B552">
            <v>858</v>
          </cell>
          <cell r="C552" t="str">
            <v>CROSS</v>
          </cell>
          <cell r="D552" t="str">
            <v>W:400 H:100</v>
          </cell>
          <cell r="E552" t="str">
            <v>개</v>
          </cell>
          <cell r="H552">
            <v>976</v>
          </cell>
          <cell r="I552">
            <v>80180</v>
          </cell>
          <cell r="O552">
            <v>80180</v>
          </cell>
          <cell r="R552">
            <v>0</v>
          </cell>
          <cell r="U552">
            <v>0</v>
          </cell>
          <cell r="AA552">
            <v>0</v>
          </cell>
          <cell r="AD552">
            <v>0</v>
          </cell>
          <cell r="AG552">
            <v>0</v>
          </cell>
        </row>
        <row r="553">
          <cell r="B553">
            <v>859</v>
          </cell>
          <cell r="C553" t="str">
            <v>CROSS</v>
          </cell>
          <cell r="D553" t="str">
            <v>W:600 H:100</v>
          </cell>
          <cell r="E553" t="str">
            <v>개</v>
          </cell>
          <cell r="H553">
            <v>976</v>
          </cell>
          <cell r="I553">
            <v>114580</v>
          </cell>
          <cell r="O553">
            <v>114580</v>
          </cell>
          <cell r="R553">
            <v>0</v>
          </cell>
          <cell r="U553">
            <v>0</v>
          </cell>
          <cell r="AA553">
            <v>0</v>
          </cell>
          <cell r="AD553">
            <v>0</v>
          </cell>
          <cell r="AG553">
            <v>0</v>
          </cell>
        </row>
        <row r="554">
          <cell r="B554">
            <v>860</v>
          </cell>
          <cell r="C554" t="str">
            <v>CROSS</v>
          </cell>
          <cell r="D554" t="str">
            <v>W:900 H:100</v>
          </cell>
          <cell r="E554" t="str">
            <v>개</v>
          </cell>
          <cell r="O554">
            <v>0</v>
          </cell>
          <cell r="R554">
            <v>0</v>
          </cell>
          <cell r="U554">
            <v>0</v>
          </cell>
          <cell r="AA554">
            <v>0</v>
          </cell>
          <cell r="AD554">
            <v>0</v>
          </cell>
          <cell r="AG554">
            <v>0</v>
          </cell>
        </row>
        <row r="555">
          <cell r="B555">
            <v>861</v>
          </cell>
          <cell r="C555" t="str">
            <v>JOINER SET</v>
          </cell>
          <cell r="D555" t="str">
            <v>W:200 H:75</v>
          </cell>
          <cell r="E555" t="str">
            <v>개</v>
          </cell>
          <cell r="H555">
            <v>976</v>
          </cell>
          <cell r="I555">
            <v>3050</v>
          </cell>
          <cell r="O555">
            <v>3050</v>
          </cell>
          <cell r="R555">
            <v>0</v>
          </cell>
          <cell r="U555">
            <v>0</v>
          </cell>
          <cell r="AA555">
            <v>0</v>
          </cell>
          <cell r="AD555">
            <v>0</v>
          </cell>
          <cell r="AG555">
            <v>0</v>
          </cell>
        </row>
        <row r="556">
          <cell r="B556">
            <v>862</v>
          </cell>
          <cell r="C556" t="str">
            <v>JOINER SET</v>
          </cell>
          <cell r="D556" t="str">
            <v>W:300 H:60</v>
          </cell>
          <cell r="E556" t="str">
            <v>개</v>
          </cell>
          <cell r="F556">
            <v>894</v>
          </cell>
          <cell r="G556">
            <v>2750</v>
          </cell>
          <cell r="H556">
            <v>975</v>
          </cell>
          <cell r="I556">
            <v>3140</v>
          </cell>
          <cell r="O556">
            <v>2750</v>
          </cell>
          <cell r="R556">
            <v>0</v>
          </cell>
          <cell r="U556">
            <v>0</v>
          </cell>
          <cell r="AA556">
            <v>0</v>
          </cell>
          <cell r="AD556">
            <v>0</v>
          </cell>
          <cell r="AG556">
            <v>0</v>
          </cell>
        </row>
        <row r="557">
          <cell r="B557">
            <v>863</v>
          </cell>
          <cell r="C557" t="str">
            <v>JOINER SET</v>
          </cell>
          <cell r="D557" t="str">
            <v>W:400 H:75</v>
          </cell>
          <cell r="E557" t="str">
            <v>개</v>
          </cell>
          <cell r="H557">
            <v>976</v>
          </cell>
          <cell r="I557">
            <v>3260</v>
          </cell>
          <cell r="O557">
            <v>3260</v>
          </cell>
          <cell r="R557">
            <v>0</v>
          </cell>
          <cell r="U557">
            <v>0</v>
          </cell>
          <cell r="AA557">
            <v>0</v>
          </cell>
          <cell r="AD557">
            <v>0</v>
          </cell>
          <cell r="AG557">
            <v>0</v>
          </cell>
        </row>
        <row r="558">
          <cell r="B558">
            <v>864</v>
          </cell>
          <cell r="C558" t="str">
            <v>JOINER SET</v>
          </cell>
          <cell r="D558" t="str">
            <v>W:500 H:60</v>
          </cell>
          <cell r="E558" t="str">
            <v>개</v>
          </cell>
          <cell r="F558">
            <v>894</v>
          </cell>
          <cell r="G558">
            <v>5570</v>
          </cell>
          <cell r="H558">
            <v>975</v>
          </cell>
          <cell r="I558">
            <v>6330</v>
          </cell>
          <cell r="O558">
            <v>5570</v>
          </cell>
          <cell r="R558">
            <v>0</v>
          </cell>
          <cell r="U558">
            <v>0</v>
          </cell>
          <cell r="AA558">
            <v>0</v>
          </cell>
          <cell r="AD558">
            <v>0</v>
          </cell>
          <cell r="AG558">
            <v>0</v>
          </cell>
        </row>
        <row r="559">
          <cell r="B559">
            <v>865</v>
          </cell>
          <cell r="C559" t="str">
            <v>JOINER SET</v>
          </cell>
          <cell r="D559" t="str">
            <v>W:600 H:60</v>
          </cell>
          <cell r="E559" t="str">
            <v>개</v>
          </cell>
          <cell r="F559">
            <v>894</v>
          </cell>
          <cell r="G559">
            <v>6120</v>
          </cell>
          <cell r="H559">
            <v>975</v>
          </cell>
          <cell r="I559">
            <v>6960</v>
          </cell>
          <cell r="O559">
            <v>6120</v>
          </cell>
          <cell r="R559">
            <v>0</v>
          </cell>
          <cell r="U559">
            <v>0</v>
          </cell>
          <cell r="AA559">
            <v>0</v>
          </cell>
          <cell r="AD559">
            <v>0</v>
          </cell>
          <cell r="AG559">
            <v>0</v>
          </cell>
        </row>
        <row r="560">
          <cell r="B560">
            <v>866</v>
          </cell>
          <cell r="C560" t="str">
            <v>JOINER SET</v>
          </cell>
          <cell r="D560" t="str">
            <v>W:300 H:100</v>
          </cell>
          <cell r="E560" t="str">
            <v>개</v>
          </cell>
          <cell r="F560">
            <v>894</v>
          </cell>
          <cell r="G560">
            <v>3430</v>
          </cell>
          <cell r="H560">
            <v>975</v>
          </cell>
          <cell r="I560">
            <v>3890</v>
          </cell>
          <cell r="O560">
            <v>3430</v>
          </cell>
          <cell r="R560">
            <v>0</v>
          </cell>
          <cell r="U560">
            <v>0</v>
          </cell>
          <cell r="AA560">
            <v>0</v>
          </cell>
          <cell r="AD560">
            <v>0</v>
          </cell>
          <cell r="AG560">
            <v>0</v>
          </cell>
        </row>
        <row r="561">
          <cell r="B561">
            <v>867</v>
          </cell>
          <cell r="C561" t="str">
            <v>JOINER SET</v>
          </cell>
          <cell r="D561" t="str">
            <v>W:500 H:100</v>
          </cell>
          <cell r="E561" t="str">
            <v>개</v>
          </cell>
          <cell r="F561">
            <v>894</v>
          </cell>
          <cell r="G561">
            <v>6590</v>
          </cell>
          <cell r="H561">
            <v>975</v>
          </cell>
          <cell r="I561">
            <v>7490</v>
          </cell>
          <cell r="O561">
            <v>6590</v>
          </cell>
          <cell r="R561">
            <v>0</v>
          </cell>
          <cell r="U561">
            <v>0</v>
          </cell>
          <cell r="AA561">
            <v>0</v>
          </cell>
          <cell r="AD561">
            <v>0</v>
          </cell>
          <cell r="AG561">
            <v>0</v>
          </cell>
        </row>
        <row r="562">
          <cell r="B562">
            <v>869</v>
          </cell>
          <cell r="C562" t="str">
            <v>REDUCER &amp; E/CAP</v>
          </cell>
          <cell r="D562" t="str">
            <v>W:200 H:75</v>
          </cell>
          <cell r="E562" t="str">
            <v>개</v>
          </cell>
          <cell r="H562">
            <v>976</v>
          </cell>
          <cell r="I562">
            <v>2860</v>
          </cell>
          <cell r="O562">
            <v>2860</v>
          </cell>
          <cell r="R562">
            <v>0</v>
          </cell>
          <cell r="U562">
            <v>0</v>
          </cell>
          <cell r="AA562">
            <v>0</v>
          </cell>
          <cell r="AD562">
            <v>0</v>
          </cell>
          <cell r="AG562">
            <v>0</v>
          </cell>
        </row>
        <row r="563">
          <cell r="B563">
            <v>868</v>
          </cell>
          <cell r="C563" t="str">
            <v>REDUCER &amp; E/CAP</v>
          </cell>
          <cell r="D563" t="str">
            <v>W:400 H:75</v>
          </cell>
          <cell r="E563" t="str">
            <v>개</v>
          </cell>
          <cell r="H563">
            <v>976</v>
          </cell>
          <cell r="I563">
            <v>4080</v>
          </cell>
          <cell r="O563">
            <v>4080</v>
          </cell>
          <cell r="R563">
            <v>0</v>
          </cell>
          <cell r="U563">
            <v>0</v>
          </cell>
          <cell r="AA563">
            <v>0</v>
          </cell>
          <cell r="AD563">
            <v>0</v>
          </cell>
          <cell r="AG563">
            <v>0</v>
          </cell>
        </row>
        <row r="564">
          <cell r="B564">
            <v>870</v>
          </cell>
          <cell r="C564" t="str">
            <v>REDUCER &amp; E/CAP</v>
          </cell>
          <cell r="D564" t="str">
            <v>W:300 H:60</v>
          </cell>
          <cell r="E564" t="str">
            <v>개</v>
          </cell>
          <cell r="F564">
            <v>894</v>
          </cell>
          <cell r="H564">
            <v>976</v>
          </cell>
          <cell r="I564">
            <v>3180</v>
          </cell>
          <cell r="O564">
            <v>3180</v>
          </cell>
          <cell r="R564">
            <v>0</v>
          </cell>
          <cell r="U564">
            <v>0</v>
          </cell>
          <cell r="AA564">
            <v>0</v>
          </cell>
          <cell r="AD564">
            <v>0</v>
          </cell>
          <cell r="AG564">
            <v>0</v>
          </cell>
        </row>
        <row r="565">
          <cell r="B565">
            <v>871</v>
          </cell>
          <cell r="C565" t="str">
            <v>REDUCER &amp; E/CAP</v>
          </cell>
          <cell r="D565" t="str">
            <v>W:300 H:100</v>
          </cell>
          <cell r="E565" t="str">
            <v>개</v>
          </cell>
          <cell r="F565">
            <v>894</v>
          </cell>
          <cell r="H565">
            <v>976</v>
          </cell>
          <cell r="I565">
            <v>3890</v>
          </cell>
          <cell r="O565">
            <v>3890</v>
          </cell>
          <cell r="R565">
            <v>0</v>
          </cell>
          <cell r="U565">
            <v>0</v>
          </cell>
          <cell r="AA565">
            <v>0</v>
          </cell>
          <cell r="AD565">
            <v>0</v>
          </cell>
          <cell r="AG565">
            <v>0</v>
          </cell>
        </row>
        <row r="566">
          <cell r="B566">
            <v>87111</v>
          </cell>
          <cell r="C566" t="str">
            <v>REDUCER &amp; E/CAP</v>
          </cell>
          <cell r="D566" t="str">
            <v>W:500 H:60</v>
          </cell>
          <cell r="E566" t="str">
            <v>개</v>
          </cell>
          <cell r="F566">
            <v>894</v>
          </cell>
          <cell r="H566">
            <v>976</v>
          </cell>
          <cell r="I566">
            <v>4250</v>
          </cell>
          <cell r="O566">
            <v>4250</v>
          </cell>
          <cell r="R566">
            <v>0</v>
          </cell>
          <cell r="U566">
            <v>0</v>
          </cell>
          <cell r="AA566">
            <v>0</v>
          </cell>
          <cell r="AD566">
            <v>0</v>
          </cell>
          <cell r="AG566">
            <v>0</v>
          </cell>
        </row>
        <row r="567">
          <cell r="B567">
            <v>87112</v>
          </cell>
          <cell r="C567" t="str">
            <v>REDUCER &amp; E/CAP</v>
          </cell>
          <cell r="D567" t="str">
            <v>W:500 H:100</v>
          </cell>
          <cell r="E567" t="str">
            <v>개</v>
          </cell>
          <cell r="F567">
            <v>894</v>
          </cell>
          <cell r="H567">
            <v>976</v>
          </cell>
          <cell r="I567">
            <v>5320</v>
          </cell>
          <cell r="O567">
            <v>5320</v>
          </cell>
          <cell r="R567">
            <v>0</v>
          </cell>
          <cell r="U567">
            <v>0</v>
          </cell>
          <cell r="AA567">
            <v>0</v>
          </cell>
          <cell r="AD567">
            <v>0</v>
          </cell>
          <cell r="AG567">
            <v>0</v>
          </cell>
        </row>
        <row r="568">
          <cell r="B568">
            <v>8872</v>
          </cell>
          <cell r="C568" t="str">
            <v>GROUNDING-BONDING-JUMPER</v>
          </cell>
          <cell r="D568" t="str">
            <v>14SQ</v>
          </cell>
          <cell r="E568" t="str">
            <v>개</v>
          </cell>
          <cell r="F568">
            <v>896</v>
          </cell>
          <cell r="G568">
            <v>1300</v>
          </cell>
          <cell r="H568">
            <v>972</v>
          </cell>
          <cell r="I568">
            <v>1200</v>
          </cell>
          <cell r="O568">
            <v>1200</v>
          </cell>
          <cell r="R568">
            <v>0</v>
          </cell>
          <cell r="U568">
            <v>0</v>
          </cell>
          <cell r="AA568">
            <v>0</v>
          </cell>
          <cell r="AD568">
            <v>0</v>
          </cell>
          <cell r="AG568">
            <v>0</v>
          </cell>
        </row>
        <row r="569">
          <cell r="B569">
            <v>872</v>
          </cell>
          <cell r="C569" t="str">
            <v>GROUNDING-BONDING-JUMPER</v>
          </cell>
          <cell r="D569" t="str">
            <v>38SQ</v>
          </cell>
          <cell r="E569" t="str">
            <v>개</v>
          </cell>
          <cell r="F569">
            <v>896</v>
          </cell>
          <cell r="G569">
            <v>2800</v>
          </cell>
          <cell r="H569">
            <v>972</v>
          </cell>
          <cell r="I569">
            <v>1900</v>
          </cell>
          <cell r="O569">
            <v>1900</v>
          </cell>
          <cell r="R569">
            <v>0</v>
          </cell>
          <cell r="U569">
            <v>0</v>
          </cell>
          <cell r="AA569">
            <v>0</v>
          </cell>
          <cell r="AD569">
            <v>0</v>
          </cell>
          <cell r="AG569">
            <v>0</v>
          </cell>
        </row>
        <row r="570">
          <cell r="B570">
            <v>873</v>
          </cell>
          <cell r="C570" t="str">
            <v>GROUNDING-BONDING-JUMPER</v>
          </cell>
          <cell r="D570" t="str">
            <v>FUSE</v>
          </cell>
          <cell r="E570" t="str">
            <v>개</v>
          </cell>
          <cell r="F570">
            <v>894</v>
          </cell>
          <cell r="G570">
            <v>1780</v>
          </cell>
          <cell r="H570">
            <v>975</v>
          </cell>
          <cell r="I570">
            <v>2040</v>
          </cell>
          <cell r="O570">
            <v>1780</v>
          </cell>
          <cell r="R570">
            <v>0</v>
          </cell>
          <cell r="U570">
            <v>0</v>
          </cell>
          <cell r="AA570">
            <v>0</v>
          </cell>
          <cell r="AD570">
            <v>0</v>
          </cell>
          <cell r="AG570">
            <v>0</v>
          </cell>
        </row>
        <row r="571">
          <cell r="B571">
            <v>874</v>
          </cell>
          <cell r="C571" t="str">
            <v>GROUNDING-BONDING-JUMPER</v>
          </cell>
          <cell r="D571" t="str">
            <v>WIRE</v>
          </cell>
          <cell r="E571" t="str">
            <v>개</v>
          </cell>
          <cell r="F571">
            <v>894</v>
          </cell>
          <cell r="G571">
            <v>2140</v>
          </cell>
          <cell r="H571">
            <v>975</v>
          </cell>
          <cell r="I571">
            <v>2440</v>
          </cell>
          <cell r="O571">
            <v>2140</v>
          </cell>
          <cell r="R571">
            <v>0</v>
          </cell>
          <cell r="U571">
            <v>0</v>
          </cell>
          <cell r="AA571">
            <v>0</v>
          </cell>
          <cell r="AD571">
            <v>0</v>
          </cell>
          <cell r="AG571">
            <v>0</v>
          </cell>
        </row>
        <row r="572">
          <cell r="B572">
            <v>875</v>
          </cell>
          <cell r="C572" t="str">
            <v>BRACKET(HEAVY-DUTY)</v>
          </cell>
          <cell r="D572" t="str">
            <v>L:310</v>
          </cell>
          <cell r="E572" t="str">
            <v>개</v>
          </cell>
          <cell r="F572">
            <v>894</v>
          </cell>
          <cell r="G572">
            <v>10200</v>
          </cell>
          <cell r="H572">
            <v>975</v>
          </cell>
          <cell r="I572">
            <v>11600</v>
          </cell>
          <cell r="O572">
            <v>10200</v>
          </cell>
          <cell r="R572">
            <v>0</v>
          </cell>
          <cell r="U572">
            <v>0</v>
          </cell>
          <cell r="AA572">
            <v>0</v>
          </cell>
          <cell r="AD572">
            <v>0</v>
          </cell>
          <cell r="AG572">
            <v>0</v>
          </cell>
        </row>
        <row r="573">
          <cell r="B573">
            <v>876</v>
          </cell>
          <cell r="C573" t="str">
            <v>BRACKET(VARIABLE)</v>
          </cell>
          <cell r="D573" t="str">
            <v>L:350</v>
          </cell>
          <cell r="E573" t="str">
            <v>개</v>
          </cell>
          <cell r="F573">
            <v>894</v>
          </cell>
          <cell r="H573">
            <v>975</v>
          </cell>
          <cell r="I573">
            <v>25640</v>
          </cell>
          <cell r="O573">
            <v>25640</v>
          </cell>
          <cell r="R573">
            <v>0</v>
          </cell>
          <cell r="U573">
            <v>0</v>
          </cell>
          <cell r="AA573">
            <v>0</v>
          </cell>
          <cell r="AD573">
            <v>0</v>
          </cell>
          <cell r="AG573">
            <v>0</v>
          </cell>
        </row>
        <row r="574">
          <cell r="B574">
            <v>877</v>
          </cell>
          <cell r="C574" t="str">
            <v>SHANK BOLT/NUT</v>
          </cell>
          <cell r="D574" t="str">
            <v>SUS M6x12</v>
          </cell>
          <cell r="E574" t="str">
            <v>개</v>
          </cell>
          <cell r="F574">
            <v>894</v>
          </cell>
          <cell r="G574">
            <v>360</v>
          </cell>
          <cell r="H574">
            <v>975</v>
          </cell>
          <cell r="I574">
            <v>190</v>
          </cell>
          <cell r="O574">
            <v>190</v>
          </cell>
          <cell r="R574">
            <v>0</v>
          </cell>
          <cell r="U574">
            <v>0</v>
          </cell>
          <cell r="AA574">
            <v>0</v>
          </cell>
          <cell r="AD574">
            <v>0</v>
          </cell>
          <cell r="AG574">
            <v>0</v>
          </cell>
        </row>
        <row r="575">
          <cell r="B575">
            <v>878</v>
          </cell>
          <cell r="C575" t="str">
            <v>HEX HEAD BOLT/NUT</v>
          </cell>
          <cell r="D575" t="str">
            <v>SUS M12x100</v>
          </cell>
          <cell r="E575" t="str">
            <v>개</v>
          </cell>
          <cell r="F575">
            <v>894</v>
          </cell>
          <cell r="G575">
            <v>1620</v>
          </cell>
          <cell r="H575">
            <v>975</v>
          </cell>
          <cell r="I575">
            <v>1860</v>
          </cell>
          <cell r="O575">
            <v>1620</v>
          </cell>
          <cell r="R575">
            <v>0</v>
          </cell>
          <cell r="U575">
            <v>0</v>
          </cell>
          <cell r="AA575">
            <v>0</v>
          </cell>
          <cell r="AD575">
            <v>0</v>
          </cell>
          <cell r="AG575">
            <v>0</v>
          </cell>
        </row>
        <row r="576">
          <cell r="B576">
            <v>879</v>
          </cell>
          <cell r="C576" t="str">
            <v>SHANK BOLT/NUT</v>
          </cell>
          <cell r="D576" t="str">
            <v>3/8 x 19L</v>
          </cell>
          <cell r="E576" t="str">
            <v>개</v>
          </cell>
          <cell r="F576">
            <v>896</v>
          </cell>
          <cell r="G576">
            <v>100</v>
          </cell>
          <cell r="H576">
            <v>972</v>
          </cell>
          <cell r="I576">
            <v>100</v>
          </cell>
          <cell r="O576">
            <v>100</v>
          </cell>
          <cell r="R576">
            <v>0</v>
          </cell>
          <cell r="U576">
            <v>0</v>
          </cell>
          <cell r="AA576">
            <v>0</v>
          </cell>
          <cell r="AD576">
            <v>0</v>
          </cell>
          <cell r="AG576">
            <v>0</v>
          </cell>
        </row>
        <row r="577">
          <cell r="B577">
            <v>900</v>
          </cell>
          <cell r="C577" t="str">
            <v>TRAY(STEEL,LADDER)</v>
          </cell>
          <cell r="D577" t="str">
            <v>W:150 H:100</v>
          </cell>
          <cell r="E577" t="str">
            <v>M</v>
          </cell>
          <cell r="F577">
            <v>895</v>
          </cell>
          <cell r="G577">
            <v>8480</v>
          </cell>
          <cell r="O577">
            <v>8480</v>
          </cell>
          <cell r="P577" t="str">
            <v>내선전공</v>
          </cell>
          <cell r="Q577">
            <v>0.22500000000000001</v>
          </cell>
          <cell r="R577">
            <v>0.22500000000000001</v>
          </cell>
          <cell r="U577">
            <v>0</v>
          </cell>
          <cell r="V577">
            <v>1</v>
          </cell>
          <cell r="W577" t="str">
            <v>전7-20</v>
          </cell>
          <cell r="Y577" t="str">
            <v>통신내선공</v>
          </cell>
          <cell r="Z577">
            <v>0.22500000000000001</v>
          </cell>
          <cell r="AA577">
            <v>0.22500000000000001</v>
          </cell>
          <cell r="AD577">
            <v>0</v>
          </cell>
          <cell r="AE577">
            <v>1</v>
          </cell>
          <cell r="AF577" t="str">
            <v>통3-3-8</v>
          </cell>
          <cell r="AG577">
            <v>0</v>
          </cell>
        </row>
        <row r="578">
          <cell r="B578">
            <v>900001</v>
          </cell>
          <cell r="C578" t="str">
            <v>TRAY(STEEL,LADDER)</v>
          </cell>
          <cell r="D578" t="str">
            <v>W:200 H:75</v>
          </cell>
          <cell r="E578" t="str">
            <v>M</v>
          </cell>
          <cell r="H578">
            <v>976</v>
          </cell>
          <cell r="I578">
            <v>16720</v>
          </cell>
          <cell r="O578">
            <v>16720</v>
          </cell>
          <cell r="P578" t="str">
            <v>내선전공</v>
          </cell>
          <cell r="Q578">
            <v>0.22500000000000001</v>
          </cell>
          <cell r="R578">
            <v>0.22500000000000001</v>
          </cell>
          <cell r="U578">
            <v>0</v>
          </cell>
          <cell r="V578">
            <v>1</v>
          </cell>
          <cell r="W578" t="str">
            <v>전7-20</v>
          </cell>
          <cell r="Y578" t="str">
            <v>통신내선공</v>
          </cell>
          <cell r="Z578">
            <v>0.22500000000000001</v>
          </cell>
          <cell r="AA578">
            <v>0.22500000000000001</v>
          </cell>
          <cell r="AD578">
            <v>0</v>
          </cell>
          <cell r="AE578">
            <v>1</v>
          </cell>
          <cell r="AF578" t="str">
            <v>통3-3-8</v>
          </cell>
          <cell r="AG578">
            <v>0</v>
          </cell>
        </row>
        <row r="579">
          <cell r="B579">
            <v>901</v>
          </cell>
          <cell r="C579" t="str">
            <v>TRAY(STEEL,LADDER)</v>
          </cell>
          <cell r="D579" t="str">
            <v>W:200 H:100</v>
          </cell>
          <cell r="E579" t="str">
            <v>M</v>
          </cell>
          <cell r="F579">
            <v>896</v>
          </cell>
          <cell r="G579">
            <v>10320</v>
          </cell>
          <cell r="O579">
            <v>10320</v>
          </cell>
          <cell r="P579" t="str">
            <v>내선전공</v>
          </cell>
          <cell r="Q579">
            <v>0.22500000000000001</v>
          </cell>
          <cell r="R579">
            <v>0.22500000000000001</v>
          </cell>
          <cell r="U579">
            <v>0</v>
          </cell>
          <cell r="V579">
            <v>1</v>
          </cell>
          <cell r="W579" t="str">
            <v>전7-20</v>
          </cell>
          <cell r="Y579" t="str">
            <v>통신내선공</v>
          </cell>
          <cell r="Z579">
            <v>0.22500000000000001</v>
          </cell>
          <cell r="AA579">
            <v>0.22500000000000001</v>
          </cell>
          <cell r="AD579">
            <v>0</v>
          </cell>
          <cell r="AE579">
            <v>1</v>
          </cell>
          <cell r="AF579" t="str">
            <v>통3-3-8</v>
          </cell>
          <cell r="AG579">
            <v>0</v>
          </cell>
        </row>
        <row r="580">
          <cell r="B580">
            <v>902</v>
          </cell>
          <cell r="C580" t="str">
            <v>TRAY(STEEL,LADDER)</v>
          </cell>
          <cell r="D580" t="str">
            <v>W:300 H:100</v>
          </cell>
          <cell r="E580" t="str">
            <v>M</v>
          </cell>
          <cell r="F580">
            <v>896</v>
          </cell>
          <cell r="G580">
            <v>9370</v>
          </cell>
          <cell r="O580">
            <v>9370</v>
          </cell>
          <cell r="P580" t="str">
            <v>내선전공</v>
          </cell>
          <cell r="Q580">
            <v>0.22500000000000001</v>
          </cell>
          <cell r="R580">
            <v>0.22500000000000001</v>
          </cell>
          <cell r="U580">
            <v>0</v>
          </cell>
          <cell r="V580">
            <v>1</v>
          </cell>
          <cell r="W580" t="str">
            <v>전7-20</v>
          </cell>
          <cell r="Y580" t="str">
            <v>통신내선공</v>
          </cell>
          <cell r="Z580">
            <v>0.22500000000000001</v>
          </cell>
          <cell r="AA580">
            <v>0.22500000000000001</v>
          </cell>
          <cell r="AD580">
            <v>0</v>
          </cell>
          <cell r="AE580">
            <v>1</v>
          </cell>
          <cell r="AF580" t="str">
            <v>통3-3-8</v>
          </cell>
          <cell r="AG580">
            <v>0</v>
          </cell>
        </row>
        <row r="581">
          <cell r="B581">
            <v>900002</v>
          </cell>
          <cell r="C581" t="str">
            <v>TRAY(STEEL,LADDER)</v>
          </cell>
          <cell r="D581" t="str">
            <v>W:400 H:75</v>
          </cell>
          <cell r="E581" t="str">
            <v>M</v>
          </cell>
          <cell r="H581">
            <v>976</v>
          </cell>
          <cell r="I581">
            <v>27020</v>
          </cell>
          <cell r="O581">
            <v>27020</v>
          </cell>
          <cell r="P581" t="str">
            <v>내선전공</v>
          </cell>
          <cell r="Q581">
            <v>0.22500000000000001</v>
          </cell>
          <cell r="R581">
            <v>0.22500000000000001</v>
          </cell>
          <cell r="U581">
            <v>0</v>
          </cell>
          <cell r="V581">
            <v>1</v>
          </cell>
          <cell r="W581" t="str">
            <v>전7-20</v>
          </cell>
          <cell r="Y581" t="str">
            <v>통신내선공</v>
          </cell>
          <cell r="Z581">
            <v>0.22500000000000001</v>
          </cell>
          <cell r="AA581">
            <v>0.22500000000000001</v>
          </cell>
          <cell r="AD581">
            <v>0</v>
          </cell>
          <cell r="AE581">
            <v>1</v>
          </cell>
          <cell r="AF581" t="str">
            <v>통3-3-8</v>
          </cell>
          <cell r="AG581">
            <v>0</v>
          </cell>
        </row>
        <row r="582">
          <cell r="B582">
            <v>903</v>
          </cell>
          <cell r="C582" t="str">
            <v>TRAY(STEEL,LADDER)</v>
          </cell>
          <cell r="D582" t="str">
            <v>W:450 H:100</v>
          </cell>
          <cell r="E582" t="str">
            <v>M</v>
          </cell>
          <cell r="F582">
            <v>896</v>
          </cell>
          <cell r="G582">
            <v>12600</v>
          </cell>
          <cell r="O582">
            <v>12600</v>
          </cell>
          <cell r="P582" t="str">
            <v>내선전공</v>
          </cell>
          <cell r="Q582">
            <v>0.22500000000000001</v>
          </cell>
          <cell r="R582">
            <v>0.22500000000000001</v>
          </cell>
          <cell r="U582">
            <v>0</v>
          </cell>
          <cell r="V582">
            <v>1</v>
          </cell>
          <cell r="W582" t="str">
            <v>전7-20</v>
          </cell>
          <cell r="Y582" t="str">
            <v>통신내선공</v>
          </cell>
          <cell r="Z582">
            <v>0.22500000000000001</v>
          </cell>
          <cell r="AA582">
            <v>0.22500000000000001</v>
          </cell>
          <cell r="AD582">
            <v>0</v>
          </cell>
          <cell r="AE582">
            <v>1</v>
          </cell>
          <cell r="AF582" t="str">
            <v>통3-3-8</v>
          </cell>
          <cell r="AG582">
            <v>0</v>
          </cell>
        </row>
        <row r="583">
          <cell r="B583">
            <v>904</v>
          </cell>
          <cell r="C583" t="str">
            <v>TRAY(STEEL,LADDER)</v>
          </cell>
          <cell r="D583" t="str">
            <v>W:500 H:100</v>
          </cell>
          <cell r="E583" t="str">
            <v>M</v>
          </cell>
          <cell r="F583">
            <v>896</v>
          </cell>
          <cell r="O583">
            <v>0</v>
          </cell>
          <cell r="P583" t="str">
            <v>내선전공</v>
          </cell>
          <cell r="Q583">
            <v>0.22500000000000001</v>
          </cell>
          <cell r="R583">
            <v>0.22500000000000001</v>
          </cell>
          <cell r="U583">
            <v>0</v>
          </cell>
          <cell r="V583">
            <v>1</v>
          </cell>
          <cell r="W583" t="str">
            <v>전7-20</v>
          </cell>
          <cell r="Y583" t="str">
            <v>통신내선공</v>
          </cell>
          <cell r="Z583">
            <v>0.22500000000000001</v>
          </cell>
          <cell r="AA583">
            <v>0.22500000000000001</v>
          </cell>
          <cell r="AD583">
            <v>0</v>
          </cell>
          <cell r="AE583">
            <v>1</v>
          </cell>
          <cell r="AF583" t="str">
            <v>통3-3-8</v>
          </cell>
          <cell r="AG583">
            <v>0</v>
          </cell>
        </row>
        <row r="584">
          <cell r="B584">
            <v>905</v>
          </cell>
          <cell r="C584" t="str">
            <v>TRAY(STEEL,LADDER)</v>
          </cell>
          <cell r="D584" t="str">
            <v>W:600 H:100</v>
          </cell>
          <cell r="E584" t="str">
            <v>M</v>
          </cell>
          <cell r="F584">
            <v>896</v>
          </cell>
          <cell r="G584">
            <v>12600</v>
          </cell>
          <cell r="O584">
            <v>12600</v>
          </cell>
          <cell r="P584" t="str">
            <v>내선전공</v>
          </cell>
          <cell r="Q584">
            <v>0.22500000000000001</v>
          </cell>
          <cell r="R584">
            <v>0.22500000000000001</v>
          </cell>
          <cell r="U584">
            <v>0</v>
          </cell>
          <cell r="V584">
            <v>1</v>
          </cell>
          <cell r="W584" t="str">
            <v>전7-20</v>
          </cell>
          <cell r="Y584" t="str">
            <v>통신내선공</v>
          </cell>
          <cell r="Z584">
            <v>0.22500000000000001</v>
          </cell>
          <cell r="AA584">
            <v>0.22500000000000001</v>
          </cell>
          <cell r="AD584">
            <v>0</v>
          </cell>
          <cell r="AE584">
            <v>1</v>
          </cell>
          <cell r="AF584" t="str">
            <v>통3-3-8</v>
          </cell>
          <cell r="AG584">
            <v>0</v>
          </cell>
        </row>
        <row r="585">
          <cell r="B585">
            <v>906</v>
          </cell>
          <cell r="C585" t="str">
            <v>TRAY(STEEL,LADDER)</v>
          </cell>
          <cell r="D585" t="str">
            <v>W:750 H:100</v>
          </cell>
          <cell r="E585" t="str">
            <v>M</v>
          </cell>
          <cell r="F585">
            <v>896</v>
          </cell>
          <cell r="O585">
            <v>0</v>
          </cell>
          <cell r="P585" t="str">
            <v>내선전공</v>
          </cell>
          <cell r="Q585">
            <v>0.22500000000000001</v>
          </cell>
          <cell r="R585">
            <v>0.22500000000000001</v>
          </cell>
          <cell r="U585">
            <v>0</v>
          </cell>
          <cell r="V585">
            <v>1</v>
          </cell>
          <cell r="W585" t="str">
            <v>전7-20</v>
          </cell>
          <cell r="Y585" t="str">
            <v>통신내선공</v>
          </cell>
          <cell r="Z585">
            <v>0.22500000000000001</v>
          </cell>
          <cell r="AA585">
            <v>0.22500000000000001</v>
          </cell>
          <cell r="AD585">
            <v>0</v>
          </cell>
          <cell r="AE585">
            <v>1</v>
          </cell>
          <cell r="AF585" t="str">
            <v>통3-3-8</v>
          </cell>
          <cell r="AG585">
            <v>0</v>
          </cell>
        </row>
        <row r="586">
          <cell r="B586">
            <v>907</v>
          </cell>
          <cell r="C586" t="str">
            <v>TRAY(STEEL,LADDER)</v>
          </cell>
          <cell r="D586" t="str">
            <v>W:900 H:100</v>
          </cell>
          <cell r="E586" t="str">
            <v>M</v>
          </cell>
          <cell r="F586">
            <v>896</v>
          </cell>
          <cell r="G586">
            <v>14400</v>
          </cell>
          <cell r="O586">
            <v>14400</v>
          </cell>
          <cell r="P586" t="str">
            <v>내선전공</v>
          </cell>
          <cell r="Q586">
            <v>0.22500000000000001</v>
          </cell>
          <cell r="R586">
            <v>0.22500000000000001</v>
          </cell>
          <cell r="U586">
            <v>0</v>
          </cell>
          <cell r="V586">
            <v>1</v>
          </cell>
          <cell r="W586" t="str">
            <v>전7-20</v>
          </cell>
          <cell r="Y586" t="str">
            <v>통신내선공</v>
          </cell>
          <cell r="Z586">
            <v>0.22500000000000001</v>
          </cell>
          <cell r="AA586">
            <v>0.22500000000000001</v>
          </cell>
          <cell r="AD586">
            <v>0</v>
          </cell>
          <cell r="AE586">
            <v>1</v>
          </cell>
          <cell r="AF586" t="str">
            <v>통3-3-8</v>
          </cell>
          <cell r="AG586">
            <v>0</v>
          </cell>
        </row>
        <row r="587">
          <cell r="B587">
            <v>911</v>
          </cell>
          <cell r="C587" t="str">
            <v>TRAY(STEEL,LADDER)</v>
          </cell>
          <cell r="D587" t="str">
            <v>W:200 H:150</v>
          </cell>
          <cell r="E587" t="str">
            <v>M</v>
          </cell>
          <cell r="F587">
            <v>896</v>
          </cell>
          <cell r="G587">
            <v>13350</v>
          </cell>
          <cell r="O587">
            <v>13350</v>
          </cell>
          <cell r="P587" t="str">
            <v>내선전공</v>
          </cell>
          <cell r="Q587">
            <v>0.22500000000000001</v>
          </cell>
          <cell r="R587">
            <v>0.22500000000000001</v>
          </cell>
          <cell r="U587">
            <v>0</v>
          </cell>
          <cell r="V587">
            <v>1</v>
          </cell>
          <cell r="W587" t="str">
            <v>전7-20</v>
          </cell>
          <cell r="Y587" t="str">
            <v>통신내선공</v>
          </cell>
          <cell r="Z587">
            <v>0.22500000000000001</v>
          </cell>
          <cell r="AA587">
            <v>0.22500000000000001</v>
          </cell>
          <cell r="AD587">
            <v>0</v>
          </cell>
          <cell r="AE587">
            <v>1</v>
          </cell>
          <cell r="AF587" t="str">
            <v>통3-3-8</v>
          </cell>
          <cell r="AG587">
            <v>0</v>
          </cell>
        </row>
        <row r="588">
          <cell r="B588">
            <v>912</v>
          </cell>
          <cell r="C588" t="str">
            <v>TRAY(STEEL,LADDER)</v>
          </cell>
          <cell r="D588" t="str">
            <v>W:300 H:150</v>
          </cell>
          <cell r="E588" t="str">
            <v>M</v>
          </cell>
          <cell r="F588">
            <v>896</v>
          </cell>
          <cell r="G588">
            <v>14250</v>
          </cell>
          <cell r="O588">
            <v>14250</v>
          </cell>
          <cell r="P588" t="str">
            <v>내선전공</v>
          </cell>
          <cell r="Q588">
            <v>0.22500000000000001</v>
          </cell>
          <cell r="R588">
            <v>0.22500000000000001</v>
          </cell>
          <cell r="U588">
            <v>0</v>
          </cell>
          <cell r="V588">
            <v>1</v>
          </cell>
          <cell r="W588" t="str">
            <v>전7-20</v>
          </cell>
          <cell r="Y588" t="str">
            <v>통신내선공</v>
          </cell>
          <cell r="Z588">
            <v>0.22500000000000001</v>
          </cell>
          <cell r="AA588">
            <v>0.22500000000000001</v>
          </cell>
          <cell r="AD588">
            <v>0</v>
          </cell>
          <cell r="AE588">
            <v>1</v>
          </cell>
          <cell r="AF588" t="str">
            <v>통3-3-8</v>
          </cell>
          <cell r="AG588">
            <v>0</v>
          </cell>
        </row>
        <row r="589">
          <cell r="B589">
            <v>913</v>
          </cell>
          <cell r="C589" t="str">
            <v>TRAY(STEEL,LADDER)</v>
          </cell>
          <cell r="D589" t="str">
            <v>W:450 H:150</v>
          </cell>
          <cell r="E589" t="str">
            <v>M</v>
          </cell>
          <cell r="F589">
            <v>896</v>
          </cell>
          <cell r="O589">
            <v>0</v>
          </cell>
          <cell r="P589" t="str">
            <v>내선전공</v>
          </cell>
          <cell r="Q589">
            <v>0.22500000000000001</v>
          </cell>
          <cell r="R589">
            <v>0.22500000000000001</v>
          </cell>
          <cell r="U589">
            <v>0</v>
          </cell>
          <cell r="V589">
            <v>1</v>
          </cell>
          <cell r="W589" t="str">
            <v>전7-20</v>
          </cell>
          <cell r="Y589" t="str">
            <v>통신내선공</v>
          </cell>
          <cell r="Z589">
            <v>0.22500000000000001</v>
          </cell>
          <cell r="AA589">
            <v>0.22500000000000001</v>
          </cell>
          <cell r="AD589">
            <v>0</v>
          </cell>
          <cell r="AE589">
            <v>1</v>
          </cell>
          <cell r="AF589" t="str">
            <v>통3-3-8</v>
          </cell>
          <cell r="AG589">
            <v>0</v>
          </cell>
        </row>
        <row r="590">
          <cell r="B590">
            <v>914</v>
          </cell>
          <cell r="C590" t="str">
            <v>TRAY(STEEL,LADDER)</v>
          </cell>
          <cell r="D590" t="str">
            <v>W:500 H:150</v>
          </cell>
          <cell r="E590" t="str">
            <v>M</v>
          </cell>
          <cell r="F590">
            <v>896</v>
          </cell>
          <cell r="O590">
            <v>0</v>
          </cell>
          <cell r="P590" t="str">
            <v>내선전공</v>
          </cell>
          <cell r="Q590">
            <v>0.22500000000000001</v>
          </cell>
          <cell r="R590">
            <v>0.22500000000000001</v>
          </cell>
          <cell r="U590">
            <v>0</v>
          </cell>
          <cell r="V590">
            <v>1</v>
          </cell>
          <cell r="W590" t="str">
            <v>전7-20</v>
          </cell>
          <cell r="Y590" t="str">
            <v>통신내선공</v>
          </cell>
          <cell r="Z590">
            <v>0.22500000000000001</v>
          </cell>
          <cell r="AA590">
            <v>0.22500000000000001</v>
          </cell>
          <cell r="AD590">
            <v>0</v>
          </cell>
          <cell r="AE590">
            <v>1</v>
          </cell>
          <cell r="AF590" t="str">
            <v>통3-3-8</v>
          </cell>
          <cell r="AG590">
            <v>0</v>
          </cell>
        </row>
        <row r="591">
          <cell r="B591">
            <v>915</v>
          </cell>
          <cell r="C591" t="str">
            <v>TRAY(STEEL,LADDER)</v>
          </cell>
          <cell r="D591" t="str">
            <v>W:600 H:150</v>
          </cell>
          <cell r="E591" t="str">
            <v>M</v>
          </cell>
          <cell r="F591">
            <v>896</v>
          </cell>
          <cell r="G591">
            <v>16950</v>
          </cell>
          <cell r="O591">
            <v>16950</v>
          </cell>
          <cell r="P591" t="str">
            <v>내선전공</v>
          </cell>
          <cell r="Q591">
            <v>0.22500000000000001</v>
          </cell>
          <cell r="R591">
            <v>0.22500000000000001</v>
          </cell>
          <cell r="U591">
            <v>0</v>
          </cell>
          <cell r="V591">
            <v>1</v>
          </cell>
          <cell r="W591" t="str">
            <v>전7-20</v>
          </cell>
          <cell r="Y591" t="str">
            <v>통신내선공</v>
          </cell>
          <cell r="Z591">
            <v>0.22500000000000001</v>
          </cell>
          <cell r="AA591">
            <v>0.22500000000000001</v>
          </cell>
          <cell r="AD591">
            <v>0</v>
          </cell>
          <cell r="AE591">
            <v>1</v>
          </cell>
          <cell r="AF591" t="str">
            <v>통3-3-8</v>
          </cell>
          <cell r="AG591">
            <v>0</v>
          </cell>
        </row>
        <row r="592">
          <cell r="B592">
            <v>916</v>
          </cell>
          <cell r="C592" t="str">
            <v>TRAY(STEEL,LADDER)</v>
          </cell>
          <cell r="D592" t="str">
            <v>W:400 H:100</v>
          </cell>
          <cell r="E592" t="str">
            <v>M</v>
          </cell>
          <cell r="F592">
            <v>896</v>
          </cell>
          <cell r="G592">
            <v>11520</v>
          </cell>
          <cell r="O592">
            <v>11520</v>
          </cell>
          <cell r="P592" t="str">
            <v>내선전공</v>
          </cell>
          <cell r="Q592">
            <v>0.22500000000000001</v>
          </cell>
          <cell r="R592">
            <v>0.22500000000000001</v>
          </cell>
          <cell r="U592">
            <v>0</v>
          </cell>
          <cell r="V592">
            <v>1</v>
          </cell>
          <cell r="W592" t="str">
            <v>전7-20</v>
          </cell>
          <cell r="Y592" t="str">
            <v>통신내선공</v>
          </cell>
          <cell r="Z592">
            <v>0.22500000000000001</v>
          </cell>
          <cell r="AA592">
            <v>0.22500000000000001</v>
          </cell>
          <cell r="AD592">
            <v>0</v>
          </cell>
          <cell r="AE592">
            <v>1</v>
          </cell>
          <cell r="AF592" t="str">
            <v>통3-3-8</v>
          </cell>
          <cell r="AG592">
            <v>0</v>
          </cell>
        </row>
        <row r="593">
          <cell r="B593">
            <v>917</v>
          </cell>
          <cell r="C593" t="str">
            <v>TRAY(STEEL,LADDER)</v>
          </cell>
          <cell r="D593" t="str">
            <v>W:700 H:100</v>
          </cell>
          <cell r="E593" t="str">
            <v>M</v>
          </cell>
          <cell r="F593">
            <v>896</v>
          </cell>
          <cell r="G593">
            <v>13320</v>
          </cell>
          <cell r="O593">
            <v>13320</v>
          </cell>
          <cell r="P593" t="str">
            <v>내선전공</v>
          </cell>
          <cell r="Q593">
            <v>0.22500000000000001</v>
          </cell>
          <cell r="R593">
            <v>0.22500000000000001</v>
          </cell>
          <cell r="U593">
            <v>0</v>
          </cell>
          <cell r="V593">
            <v>1</v>
          </cell>
          <cell r="W593" t="str">
            <v>전7-20</v>
          </cell>
          <cell r="Y593" t="str">
            <v>통신내선공</v>
          </cell>
          <cell r="Z593">
            <v>0.22500000000000001</v>
          </cell>
          <cell r="AA593">
            <v>0.22500000000000001</v>
          </cell>
          <cell r="AD593">
            <v>0</v>
          </cell>
          <cell r="AE593">
            <v>1</v>
          </cell>
          <cell r="AF593" t="str">
            <v>통3-3-8</v>
          </cell>
          <cell r="AG593">
            <v>0</v>
          </cell>
        </row>
        <row r="594">
          <cell r="B594">
            <v>921</v>
          </cell>
          <cell r="C594" t="str">
            <v>TRAY COVER</v>
          </cell>
          <cell r="D594" t="str">
            <v xml:space="preserve">W:200 </v>
          </cell>
          <cell r="E594" t="str">
            <v>M</v>
          </cell>
          <cell r="F594">
            <v>896</v>
          </cell>
          <cell r="G594">
            <v>5000</v>
          </cell>
          <cell r="O594">
            <v>5000</v>
          </cell>
          <cell r="P594" t="str">
            <v>내선전공</v>
          </cell>
          <cell r="R594">
            <v>0</v>
          </cell>
          <cell r="U594">
            <v>0</v>
          </cell>
          <cell r="V594">
            <v>1</v>
          </cell>
          <cell r="W594" t="str">
            <v>전7-20</v>
          </cell>
          <cell r="Y594" t="str">
            <v>통신내선공</v>
          </cell>
          <cell r="AA594">
            <v>0</v>
          </cell>
          <cell r="AD594">
            <v>0</v>
          </cell>
          <cell r="AE594">
            <v>1</v>
          </cell>
          <cell r="AF594" t="str">
            <v>통3-3-8</v>
          </cell>
          <cell r="AG594">
            <v>0</v>
          </cell>
        </row>
        <row r="595">
          <cell r="B595">
            <v>922</v>
          </cell>
          <cell r="C595" t="str">
            <v>TRAY COVER</v>
          </cell>
          <cell r="D595" t="str">
            <v xml:space="preserve">W:300 </v>
          </cell>
          <cell r="E595" t="str">
            <v>M</v>
          </cell>
          <cell r="F595">
            <v>896</v>
          </cell>
          <cell r="G595">
            <v>7100</v>
          </cell>
          <cell r="O595">
            <v>7100</v>
          </cell>
          <cell r="P595" t="str">
            <v>내선전공</v>
          </cell>
          <cell r="R595">
            <v>0</v>
          </cell>
          <cell r="U595">
            <v>0</v>
          </cell>
          <cell r="V595">
            <v>1</v>
          </cell>
          <cell r="W595" t="str">
            <v>전7-20</v>
          </cell>
          <cell r="Y595" t="str">
            <v>통신내선공</v>
          </cell>
          <cell r="AA595">
            <v>0</v>
          </cell>
          <cell r="AD595">
            <v>0</v>
          </cell>
          <cell r="AE595">
            <v>1</v>
          </cell>
          <cell r="AF595" t="str">
            <v>통3-3-8</v>
          </cell>
          <cell r="AG595">
            <v>0</v>
          </cell>
        </row>
        <row r="596">
          <cell r="B596">
            <v>923</v>
          </cell>
          <cell r="C596" t="str">
            <v>TRAY COVER</v>
          </cell>
          <cell r="D596" t="str">
            <v xml:space="preserve">W:450 </v>
          </cell>
          <cell r="E596" t="str">
            <v>M</v>
          </cell>
          <cell r="F596">
            <v>896</v>
          </cell>
          <cell r="O596">
            <v>0</v>
          </cell>
          <cell r="P596" t="str">
            <v>내선전공</v>
          </cell>
          <cell r="R596">
            <v>0</v>
          </cell>
          <cell r="U596">
            <v>0</v>
          </cell>
          <cell r="V596">
            <v>1</v>
          </cell>
          <cell r="W596" t="str">
            <v>전7-20</v>
          </cell>
          <cell r="Y596" t="str">
            <v>통신내선공</v>
          </cell>
          <cell r="AA596">
            <v>0</v>
          </cell>
          <cell r="AD596">
            <v>0</v>
          </cell>
          <cell r="AE596">
            <v>1</v>
          </cell>
          <cell r="AF596" t="str">
            <v>통3-3-8</v>
          </cell>
          <cell r="AG596">
            <v>0</v>
          </cell>
        </row>
        <row r="597">
          <cell r="B597">
            <v>924</v>
          </cell>
          <cell r="C597" t="str">
            <v>TRAY COVER</v>
          </cell>
          <cell r="D597" t="str">
            <v xml:space="preserve">W:500 </v>
          </cell>
          <cell r="E597" t="str">
            <v>M</v>
          </cell>
          <cell r="F597">
            <v>896</v>
          </cell>
          <cell r="G597">
            <v>11200</v>
          </cell>
          <cell r="O597">
            <v>11200</v>
          </cell>
          <cell r="P597" t="str">
            <v>내선전공</v>
          </cell>
          <cell r="R597">
            <v>0</v>
          </cell>
          <cell r="U597">
            <v>0</v>
          </cell>
          <cell r="V597">
            <v>1</v>
          </cell>
          <cell r="W597" t="str">
            <v>전7-20</v>
          </cell>
          <cell r="Y597" t="str">
            <v>통신내선공</v>
          </cell>
          <cell r="AA597">
            <v>0</v>
          </cell>
          <cell r="AD597">
            <v>0</v>
          </cell>
          <cell r="AE597">
            <v>1</v>
          </cell>
          <cell r="AF597" t="str">
            <v>통3-3-8</v>
          </cell>
          <cell r="AG597">
            <v>0</v>
          </cell>
        </row>
        <row r="598">
          <cell r="B598">
            <v>925</v>
          </cell>
          <cell r="C598" t="str">
            <v>TRAY COVER</v>
          </cell>
          <cell r="D598" t="str">
            <v xml:space="preserve">W:600 </v>
          </cell>
          <cell r="E598" t="str">
            <v>M</v>
          </cell>
          <cell r="F598">
            <v>896</v>
          </cell>
          <cell r="G598">
            <v>13200</v>
          </cell>
          <cell r="O598">
            <v>13200</v>
          </cell>
          <cell r="P598" t="str">
            <v>내선전공</v>
          </cell>
          <cell r="R598">
            <v>0</v>
          </cell>
          <cell r="U598">
            <v>0</v>
          </cell>
          <cell r="V598">
            <v>1</v>
          </cell>
          <cell r="W598" t="str">
            <v>전7-20</v>
          </cell>
          <cell r="Y598" t="str">
            <v>통신내선공</v>
          </cell>
          <cell r="AA598">
            <v>0</v>
          </cell>
          <cell r="AD598">
            <v>0</v>
          </cell>
          <cell r="AE598">
            <v>1</v>
          </cell>
          <cell r="AF598" t="str">
            <v>통3-3-8</v>
          </cell>
          <cell r="AG598">
            <v>0</v>
          </cell>
        </row>
        <row r="599">
          <cell r="B599">
            <v>930</v>
          </cell>
          <cell r="C599" t="str">
            <v>HOR-ELBOW</v>
          </cell>
          <cell r="D599" t="str">
            <v>W:150</v>
          </cell>
          <cell r="E599" t="str">
            <v>개</v>
          </cell>
          <cell r="F599">
            <v>896</v>
          </cell>
          <cell r="G599">
            <v>9900</v>
          </cell>
          <cell r="O599">
            <v>9900</v>
          </cell>
          <cell r="R599">
            <v>0</v>
          </cell>
          <cell r="U599">
            <v>0</v>
          </cell>
          <cell r="AA599">
            <v>0</v>
          </cell>
          <cell r="AD599">
            <v>0</v>
          </cell>
          <cell r="AG599">
            <v>0</v>
          </cell>
        </row>
        <row r="600">
          <cell r="B600">
            <v>931</v>
          </cell>
          <cell r="C600" t="str">
            <v>HOR-ELBOW</v>
          </cell>
          <cell r="D600" t="str">
            <v>W:200</v>
          </cell>
          <cell r="E600" t="str">
            <v>개</v>
          </cell>
          <cell r="F600">
            <v>896</v>
          </cell>
          <cell r="G600">
            <v>17000</v>
          </cell>
          <cell r="O600">
            <v>17000</v>
          </cell>
          <cell r="R600">
            <v>0</v>
          </cell>
          <cell r="U600">
            <v>0</v>
          </cell>
          <cell r="AA600">
            <v>0</v>
          </cell>
          <cell r="AD600">
            <v>0</v>
          </cell>
          <cell r="AG600">
            <v>0</v>
          </cell>
        </row>
        <row r="601">
          <cell r="B601">
            <v>900003</v>
          </cell>
          <cell r="C601" t="str">
            <v>HOR-ELBOW</v>
          </cell>
          <cell r="D601" t="str">
            <v>W:200 H:75</v>
          </cell>
          <cell r="E601" t="str">
            <v>개</v>
          </cell>
          <cell r="H601">
            <v>976</v>
          </cell>
          <cell r="I601">
            <v>24560</v>
          </cell>
          <cell r="O601">
            <v>24560</v>
          </cell>
          <cell r="R601">
            <v>0</v>
          </cell>
          <cell r="U601">
            <v>0</v>
          </cell>
          <cell r="AA601">
            <v>0</v>
          </cell>
          <cell r="AD601">
            <v>0</v>
          </cell>
          <cell r="AG601">
            <v>0</v>
          </cell>
        </row>
        <row r="602">
          <cell r="B602">
            <v>932</v>
          </cell>
          <cell r="C602" t="str">
            <v>HOR-ELBOW</v>
          </cell>
          <cell r="D602" t="str">
            <v>W:300</v>
          </cell>
          <cell r="E602" t="str">
            <v>개</v>
          </cell>
          <cell r="F602">
            <v>896</v>
          </cell>
          <cell r="G602">
            <v>20000</v>
          </cell>
          <cell r="O602">
            <v>20000</v>
          </cell>
          <cell r="R602">
            <v>0</v>
          </cell>
          <cell r="U602">
            <v>0</v>
          </cell>
          <cell r="AA602">
            <v>0</v>
          </cell>
          <cell r="AD602">
            <v>0</v>
          </cell>
          <cell r="AG602">
            <v>0</v>
          </cell>
        </row>
        <row r="603">
          <cell r="B603">
            <v>933</v>
          </cell>
          <cell r="C603" t="str">
            <v>HOR-ELBOW</v>
          </cell>
          <cell r="D603" t="str">
            <v>W:450</v>
          </cell>
          <cell r="E603" t="str">
            <v>개</v>
          </cell>
          <cell r="F603">
            <v>896</v>
          </cell>
          <cell r="G603">
            <v>20000</v>
          </cell>
          <cell r="O603">
            <v>20000</v>
          </cell>
          <cell r="R603">
            <v>0</v>
          </cell>
          <cell r="U603">
            <v>0</v>
          </cell>
          <cell r="AA603">
            <v>0</v>
          </cell>
          <cell r="AD603">
            <v>0</v>
          </cell>
          <cell r="AG603">
            <v>0</v>
          </cell>
        </row>
        <row r="604">
          <cell r="B604">
            <v>900004</v>
          </cell>
          <cell r="C604" t="str">
            <v>HOR-ELBOW</v>
          </cell>
          <cell r="D604" t="str">
            <v>W:400 H:75</v>
          </cell>
          <cell r="E604" t="str">
            <v>개</v>
          </cell>
          <cell r="F604">
            <v>896</v>
          </cell>
          <cell r="H604">
            <v>976</v>
          </cell>
          <cell r="I604">
            <v>35690</v>
          </cell>
          <cell r="O604">
            <v>35690</v>
          </cell>
          <cell r="R604">
            <v>0</v>
          </cell>
          <cell r="U604">
            <v>0</v>
          </cell>
          <cell r="AA604">
            <v>0</v>
          </cell>
          <cell r="AD604">
            <v>0</v>
          </cell>
          <cell r="AG604">
            <v>0</v>
          </cell>
        </row>
        <row r="605">
          <cell r="B605">
            <v>934</v>
          </cell>
          <cell r="C605" t="str">
            <v>HOR-ELBOW</v>
          </cell>
          <cell r="D605" t="str">
            <v>W:500</v>
          </cell>
          <cell r="E605" t="str">
            <v>개</v>
          </cell>
          <cell r="F605">
            <v>896</v>
          </cell>
          <cell r="O605">
            <v>0</v>
          </cell>
          <cell r="R605">
            <v>0</v>
          </cell>
          <cell r="U605">
            <v>0</v>
          </cell>
          <cell r="AA605">
            <v>0</v>
          </cell>
          <cell r="AD605">
            <v>0</v>
          </cell>
          <cell r="AG605">
            <v>0</v>
          </cell>
        </row>
        <row r="606">
          <cell r="B606">
            <v>935</v>
          </cell>
          <cell r="C606" t="str">
            <v>HOR-ELBOW</v>
          </cell>
          <cell r="D606" t="str">
            <v>W:600</v>
          </cell>
          <cell r="E606" t="str">
            <v>개</v>
          </cell>
          <cell r="F606">
            <v>896</v>
          </cell>
          <cell r="G606">
            <v>33000</v>
          </cell>
          <cell r="O606">
            <v>33000</v>
          </cell>
          <cell r="R606">
            <v>0</v>
          </cell>
          <cell r="U606">
            <v>0</v>
          </cell>
          <cell r="AA606">
            <v>0</v>
          </cell>
          <cell r="AD606">
            <v>0</v>
          </cell>
          <cell r="AG606">
            <v>0</v>
          </cell>
        </row>
        <row r="607">
          <cell r="B607">
            <v>936</v>
          </cell>
          <cell r="C607" t="str">
            <v>HOR-ELBOW</v>
          </cell>
          <cell r="D607" t="str">
            <v>W:750</v>
          </cell>
          <cell r="E607" t="str">
            <v>개</v>
          </cell>
          <cell r="F607">
            <v>896</v>
          </cell>
          <cell r="O607">
            <v>0</v>
          </cell>
          <cell r="R607">
            <v>0</v>
          </cell>
          <cell r="U607">
            <v>0</v>
          </cell>
          <cell r="AA607">
            <v>0</v>
          </cell>
          <cell r="AD607">
            <v>0</v>
          </cell>
          <cell r="AG607">
            <v>0</v>
          </cell>
        </row>
        <row r="608">
          <cell r="B608">
            <v>937</v>
          </cell>
          <cell r="C608" t="str">
            <v>HOR-ELBOW</v>
          </cell>
          <cell r="D608" t="str">
            <v>W:900</v>
          </cell>
          <cell r="E608" t="str">
            <v>개</v>
          </cell>
          <cell r="F608">
            <v>896</v>
          </cell>
          <cell r="G608">
            <v>47100</v>
          </cell>
          <cell r="O608">
            <v>47100</v>
          </cell>
          <cell r="R608">
            <v>0</v>
          </cell>
          <cell r="U608">
            <v>0</v>
          </cell>
          <cell r="AA608">
            <v>0</v>
          </cell>
          <cell r="AD608">
            <v>0</v>
          </cell>
          <cell r="AG608">
            <v>0</v>
          </cell>
        </row>
        <row r="609">
          <cell r="B609">
            <v>938</v>
          </cell>
          <cell r="C609" t="str">
            <v>HOR-ELBOW</v>
          </cell>
          <cell r="D609" t="str">
            <v xml:space="preserve">W:700 </v>
          </cell>
          <cell r="E609" t="str">
            <v>개</v>
          </cell>
          <cell r="F609">
            <v>896</v>
          </cell>
          <cell r="G609">
            <v>38500</v>
          </cell>
          <cell r="O609">
            <v>38500</v>
          </cell>
          <cell r="R609">
            <v>0</v>
          </cell>
          <cell r="U609">
            <v>0</v>
          </cell>
          <cell r="AA609">
            <v>0</v>
          </cell>
          <cell r="AD609">
            <v>0</v>
          </cell>
          <cell r="AG609">
            <v>0</v>
          </cell>
        </row>
        <row r="610">
          <cell r="B610">
            <v>900009</v>
          </cell>
          <cell r="C610" t="str">
            <v>HOR-TEE</v>
          </cell>
          <cell r="D610" t="str">
            <v>W:200 H:75</v>
          </cell>
          <cell r="E610" t="str">
            <v>개</v>
          </cell>
          <cell r="H610">
            <v>976</v>
          </cell>
          <cell r="I610">
            <v>31310</v>
          </cell>
          <cell r="O610">
            <v>31310</v>
          </cell>
          <cell r="R610">
            <v>0</v>
          </cell>
          <cell r="U610">
            <v>0</v>
          </cell>
          <cell r="AA610">
            <v>0</v>
          </cell>
          <cell r="AD610">
            <v>0</v>
          </cell>
          <cell r="AG610">
            <v>0</v>
          </cell>
        </row>
        <row r="611">
          <cell r="B611">
            <v>941</v>
          </cell>
          <cell r="C611" t="str">
            <v>HOR-TEE</v>
          </cell>
          <cell r="D611" t="str">
            <v>W:200</v>
          </cell>
          <cell r="E611" t="str">
            <v>개</v>
          </cell>
          <cell r="F611">
            <v>896</v>
          </cell>
          <cell r="G611">
            <v>26000</v>
          </cell>
          <cell r="O611">
            <v>26000</v>
          </cell>
          <cell r="R611">
            <v>0</v>
          </cell>
          <cell r="U611">
            <v>0</v>
          </cell>
          <cell r="AA611">
            <v>0</v>
          </cell>
          <cell r="AD611">
            <v>0</v>
          </cell>
          <cell r="AG611">
            <v>0</v>
          </cell>
        </row>
        <row r="612">
          <cell r="B612">
            <v>942</v>
          </cell>
          <cell r="C612" t="str">
            <v>HOR-TEE</v>
          </cell>
          <cell r="D612" t="str">
            <v>W:300</v>
          </cell>
          <cell r="E612" t="str">
            <v>개</v>
          </cell>
          <cell r="F612">
            <v>896</v>
          </cell>
          <cell r="G612">
            <v>28000</v>
          </cell>
          <cell r="O612">
            <v>28000</v>
          </cell>
          <cell r="R612">
            <v>0</v>
          </cell>
          <cell r="U612">
            <v>0</v>
          </cell>
          <cell r="AA612">
            <v>0</v>
          </cell>
          <cell r="AD612">
            <v>0</v>
          </cell>
          <cell r="AG612">
            <v>0</v>
          </cell>
        </row>
        <row r="613">
          <cell r="B613">
            <v>943</v>
          </cell>
          <cell r="C613" t="str">
            <v>HOR-TEE</v>
          </cell>
          <cell r="D613" t="str">
            <v>W:450</v>
          </cell>
          <cell r="E613" t="str">
            <v>개</v>
          </cell>
          <cell r="F613">
            <v>896</v>
          </cell>
          <cell r="O613">
            <v>0</v>
          </cell>
          <cell r="R613">
            <v>0</v>
          </cell>
          <cell r="U613">
            <v>0</v>
          </cell>
          <cell r="AA613">
            <v>0</v>
          </cell>
          <cell r="AD613">
            <v>0</v>
          </cell>
          <cell r="AG613">
            <v>0</v>
          </cell>
        </row>
        <row r="614">
          <cell r="B614">
            <v>900010</v>
          </cell>
          <cell r="C614" t="str">
            <v>HOR-TEE</v>
          </cell>
          <cell r="D614" t="str">
            <v>W:400 H:75</v>
          </cell>
          <cell r="E614" t="str">
            <v>개</v>
          </cell>
          <cell r="H614">
            <v>976</v>
          </cell>
          <cell r="I614">
            <v>44260</v>
          </cell>
          <cell r="O614">
            <v>44260</v>
          </cell>
          <cell r="R614">
            <v>0</v>
          </cell>
          <cell r="U614">
            <v>0</v>
          </cell>
          <cell r="AA614">
            <v>0</v>
          </cell>
          <cell r="AD614">
            <v>0</v>
          </cell>
          <cell r="AG614">
            <v>0</v>
          </cell>
        </row>
        <row r="615">
          <cell r="B615">
            <v>944</v>
          </cell>
          <cell r="C615" t="str">
            <v>HOR-TEE</v>
          </cell>
          <cell r="D615" t="str">
            <v>W:500</v>
          </cell>
          <cell r="E615" t="str">
            <v>개</v>
          </cell>
          <cell r="F615">
            <v>896</v>
          </cell>
          <cell r="O615">
            <v>0</v>
          </cell>
          <cell r="R615">
            <v>0</v>
          </cell>
          <cell r="U615">
            <v>0</v>
          </cell>
          <cell r="AA615">
            <v>0</v>
          </cell>
          <cell r="AD615">
            <v>0</v>
          </cell>
          <cell r="AG615">
            <v>0</v>
          </cell>
        </row>
        <row r="616">
          <cell r="B616">
            <v>945</v>
          </cell>
          <cell r="C616" t="str">
            <v>HOR-TEE</v>
          </cell>
          <cell r="D616" t="str">
            <v>W:600</v>
          </cell>
          <cell r="E616" t="str">
            <v>개</v>
          </cell>
          <cell r="F616">
            <v>896</v>
          </cell>
          <cell r="G616">
            <v>38000</v>
          </cell>
          <cell r="O616">
            <v>38000</v>
          </cell>
          <cell r="R616">
            <v>0</v>
          </cell>
          <cell r="U616">
            <v>0</v>
          </cell>
          <cell r="AA616">
            <v>0</v>
          </cell>
          <cell r="AD616">
            <v>0</v>
          </cell>
          <cell r="AG616">
            <v>0</v>
          </cell>
        </row>
        <row r="617">
          <cell r="B617">
            <v>946</v>
          </cell>
          <cell r="C617" t="str">
            <v>HOR-TEE</v>
          </cell>
          <cell r="D617" t="str">
            <v>W:750</v>
          </cell>
          <cell r="E617" t="str">
            <v>개</v>
          </cell>
          <cell r="F617">
            <v>896</v>
          </cell>
          <cell r="O617">
            <v>0</v>
          </cell>
          <cell r="R617">
            <v>0</v>
          </cell>
          <cell r="U617">
            <v>0</v>
          </cell>
          <cell r="AA617">
            <v>0</v>
          </cell>
          <cell r="AD617">
            <v>0</v>
          </cell>
          <cell r="AG617">
            <v>0</v>
          </cell>
        </row>
        <row r="618">
          <cell r="B618">
            <v>947</v>
          </cell>
          <cell r="C618" t="str">
            <v>HOR-TEE</v>
          </cell>
          <cell r="D618" t="str">
            <v>W:900</v>
          </cell>
          <cell r="E618" t="str">
            <v>개</v>
          </cell>
          <cell r="F618">
            <v>896</v>
          </cell>
          <cell r="G618">
            <v>51000</v>
          </cell>
          <cell r="O618">
            <v>51000</v>
          </cell>
          <cell r="R618">
            <v>0</v>
          </cell>
          <cell r="U618">
            <v>0</v>
          </cell>
          <cell r="AA618">
            <v>0</v>
          </cell>
          <cell r="AD618">
            <v>0</v>
          </cell>
          <cell r="AG618">
            <v>0</v>
          </cell>
        </row>
        <row r="619">
          <cell r="B619">
            <v>948</v>
          </cell>
          <cell r="C619" t="str">
            <v>HOR-TEE</v>
          </cell>
          <cell r="D619" t="str">
            <v>W:700</v>
          </cell>
          <cell r="E619" t="str">
            <v>개</v>
          </cell>
          <cell r="F619">
            <v>896</v>
          </cell>
          <cell r="G619">
            <v>44000</v>
          </cell>
          <cell r="O619">
            <v>44000</v>
          </cell>
          <cell r="R619">
            <v>0</v>
          </cell>
          <cell r="U619">
            <v>0</v>
          </cell>
          <cell r="AA619">
            <v>0</v>
          </cell>
          <cell r="AD619">
            <v>0</v>
          </cell>
          <cell r="AG619">
            <v>0</v>
          </cell>
        </row>
        <row r="620">
          <cell r="B620">
            <v>949</v>
          </cell>
          <cell r="C620" t="str">
            <v>HOR-TEE</v>
          </cell>
          <cell r="D620" t="str">
            <v>W:150</v>
          </cell>
          <cell r="E620" t="str">
            <v>개</v>
          </cell>
          <cell r="F620">
            <v>896</v>
          </cell>
          <cell r="G620">
            <v>25000</v>
          </cell>
          <cell r="O620">
            <v>25000</v>
          </cell>
          <cell r="R620">
            <v>0</v>
          </cell>
          <cell r="U620">
            <v>0</v>
          </cell>
          <cell r="AA620">
            <v>0</v>
          </cell>
          <cell r="AD620">
            <v>0</v>
          </cell>
          <cell r="AG620">
            <v>0</v>
          </cell>
        </row>
        <row r="621">
          <cell r="B621">
            <v>951</v>
          </cell>
          <cell r="C621" t="str">
            <v>VER-ELBOW</v>
          </cell>
          <cell r="D621" t="str">
            <v>W:200</v>
          </cell>
          <cell r="E621" t="str">
            <v>개</v>
          </cell>
          <cell r="F621">
            <v>896</v>
          </cell>
          <cell r="G621">
            <v>14500</v>
          </cell>
          <cell r="O621">
            <v>14500</v>
          </cell>
          <cell r="R621">
            <v>0</v>
          </cell>
          <cell r="U621">
            <v>0</v>
          </cell>
          <cell r="AA621">
            <v>0</v>
          </cell>
          <cell r="AD621">
            <v>0</v>
          </cell>
          <cell r="AG621">
            <v>0</v>
          </cell>
        </row>
        <row r="622">
          <cell r="B622">
            <v>900005</v>
          </cell>
          <cell r="C622" t="str">
            <v>VER-ELBOW</v>
          </cell>
          <cell r="D622" t="str">
            <v>W:200 H:75</v>
          </cell>
          <cell r="E622" t="str">
            <v>개</v>
          </cell>
          <cell r="H622">
            <v>976</v>
          </cell>
          <cell r="I622">
            <v>27170</v>
          </cell>
          <cell r="O622">
            <v>27170</v>
          </cell>
          <cell r="R622">
            <v>0</v>
          </cell>
          <cell r="U622">
            <v>0</v>
          </cell>
          <cell r="AA622">
            <v>0</v>
          </cell>
          <cell r="AD622">
            <v>0</v>
          </cell>
          <cell r="AG622">
            <v>0</v>
          </cell>
        </row>
        <row r="623">
          <cell r="B623">
            <v>952</v>
          </cell>
          <cell r="C623" t="str">
            <v>VER-ELBOW</v>
          </cell>
          <cell r="D623" t="str">
            <v>W:300</v>
          </cell>
          <cell r="E623" t="str">
            <v>개</v>
          </cell>
          <cell r="F623">
            <v>896</v>
          </cell>
          <cell r="G623">
            <v>15500</v>
          </cell>
          <cell r="O623">
            <v>15500</v>
          </cell>
          <cell r="R623">
            <v>0</v>
          </cell>
          <cell r="U623">
            <v>0</v>
          </cell>
          <cell r="AA623">
            <v>0</v>
          </cell>
          <cell r="AD623">
            <v>0</v>
          </cell>
          <cell r="AG623">
            <v>0</v>
          </cell>
        </row>
        <row r="624">
          <cell r="B624">
            <v>953</v>
          </cell>
          <cell r="C624" t="str">
            <v>VER-ELBOW</v>
          </cell>
          <cell r="D624" t="str">
            <v>W:450</v>
          </cell>
          <cell r="E624" t="str">
            <v>개</v>
          </cell>
          <cell r="F624">
            <v>896</v>
          </cell>
          <cell r="G624">
            <v>16000</v>
          </cell>
          <cell r="O624">
            <v>16000</v>
          </cell>
          <cell r="R624">
            <v>0</v>
          </cell>
          <cell r="U624">
            <v>0</v>
          </cell>
          <cell r="AA624">
            <v>0</v>
          </cell>
          <cell r="AD624">
            <v>0</v>
          </cell>
          <cell r="AG624">
            <v>0</v>
          </cell>
        </row>
        <row r="625">
          <cell r="B625">
            <v>900006</v>
          </cell>
          <cell r="C625" t="str">
            <v>VER-ELBOW</v>
          </cell>
          <cell r="D625" t="str">
            <v>W:400 H:75</v>
          </cell>
          <cell r="E625" t="str">
            <v>개</v>
          </cell>
          <cell r="F625">
            <v>896</v>
          </cell>
          <cell r="H625">
            <v>976</v>
          </cell>
          <cell r="I625">
            <v>39470</v>
          </cell>
          <cell r="O625">
            <v>39470</v>
          </cell>
          <cell r="R625">
            <v>0</v>
          </cell>
          <cell r="U625">
            <v>0</v>
          </cell>
          <cell r="AA625">
            <v>0</v>
          </cell>
          <cell r="AD625">
            <v>0</v>
          </cell>
          <cell r="AG625">
            <v>0</v>
          </cell>
        </row>
        <row r="626">
          <cell r="B626">
            <v>954</v>
          </cell>
          <cell r="C626" t="str">
            <v>VER-ELBOW</v>
          </cell>
          <cell r="D626" t="str">
            <v>W:500</v>
          </cell>
          <cell r="E626" t="str">
            <v>개</v>
          </cell>
          <cell r="F626">
            <v>896</v>
          </cell>
          <cell r="O626">
            <v>0</v>
          </cell>
          <cell r="R626">
            <v>0</v>
          </cell>
          <cell r="U626">
            <v>0</v>
          </cell>
          <cell r="AA626">
            <v>0</v>
          </cell>
          <cell r="AD626">
            <v>0</v>
          </cell>
          <cell r="AG626">
            <v>0</v>
          </cell>
        </row>
        <row r="627">
          <cell r="B627">
            <v>955</v>
          </cell>
          <cell r="C627" t="str">
            <v>VER-ELBOW</v>
          </cell>
          <cell r="D627" t="str">
            <v>W:600</v>
          </cell>
          <cell r="E627" t="str">
            <v>개</v>
          </cell>
          <cell r="F627">
            <v>896</v>
          </cell>
          <cell r="G627">
            <v>19000</v>
          </cell>
          <cell r="O627">
            <v>19000</v>
          </cell>
          <cell r="R627">
            <v>0</v>
          </cell>
          <cell r="U627">
            <v>0</v>
          </cell>
          <cell r="AA627">
            <v>0</v>
          </cell>
          <cell r="AD627">
            <v>0</v>
          </cell>
          <cell r="AG627">
            <v>0</v>
          </cell>
        </row>
        <row r="628">
          <cell r="B628">
            <v>956</v>
          </cell>
          <cell r="C628" t="str">
            <v>VER-ELBOW</v>
          </cell>
          <cell r="D628" t="str">
            <v>W:750</v>
          </cell>
          <cell r="E628" t="str">
            <v>개</v>
          </cell>
          <cell r="F628">
            <v>896</v>
          </cell>
          <cell r="O628">
            <v>0</v>
          </cell>
          <cell r="R628">
            <v>0</v>
          </cell>
          <cell r="U628">
            <v>0</v>
          </cell>
          <cell r="AA628">
            <v>0</v>
          </cell>
          <cell r="AD628">
            <v>0</v>
          </cell>
          <cell r="AG628">
            <v>0</v>
          </cell>
        </row>
        <row r="629">
          <cell r="B629">
            <v>957</v>
          </cell>
          <cell r="C629" t="str">
            <v>VER-ELBOW</v>
          </cell>
          <cell r="D629" t="str">
            <v>W:400</v>
          </cell>
          <cell r="E629" t="str">
            <v>개</v>
          </cell>
          <cell r="F629">
            <v>896</v>
          </cell>
          <cell r="G629">
            <v>16000</v>
          </cell>
          <cell r="O629">
            <v>16000</v>
          </cell>
          <cell r="R629">
            <v>0</v>
          </cell>
          <cell r="U629">
            <v>0</v>
          </cell>
          <cell r="AA629">
            <v>0</v>
          </cell>
          <cell r="AD629">
            <v>0</v>
          </cell>
          <cell r="AG629">
            <v>0</v>
          </cell>
        </row>
        <row r="630">
          <cell r="B630">
            <v>958</v>
          </cell>
          <cell r="C630" t="str">
            <v>VER-ELBOW</v>
          </cell>
          <cell r="D630" t="str">
            <v>W:700</v>
          </cell>
          <cell r="E630" t="str">
            <v>개</v>
          </cell>
          <cell r="F630">
            <v>896</v>
          </cell>
          <cell r="G630">
            <v>20000</v>
          </cell>
          <cell r="O630">
            <v>20000</v>
          </cell>
          <cell r="R630">
            <v>0</v>
          </cell>
          <cell r="U630">
            <v>0</v>
          </cell>
          <cell r="AA630">
            <v>0</v>
          </cell>
          <cell r="AD630">
            <v>0</v>
          </cell>
          <cell r="AG630">
            <v>0</v>
          </cell>
        </row>
        <row r="631">
          <cell r="B631">
            <v>959</v>
          </cell>
          <cell r="C631" t="str">
            <v>VER-ELBOW</v>
          </cell>
          <cell r="D631" t="str">
            <v>W:150</v>
          </cell>
          <cell r="E631" t="str">
            <v>개</v>
          </cell>
          <cell r="F631">
            <v>896</v>
          </cell>
          <cell r="G631">
            <v>14000</v>
          </cell>
          <cell r="O631">
            <v>14000</v>
          </cell>
          <cell r="R631">
            <v>0</v>
          </cell>
          <cell r="U631">
            <v>0</v>
          </cell>
          <cell r="AA631">
            <v>0</v>
          </cell>
          <cell r="AD631">
            <v>0</v>
          </cell>
          <cell r="AG631">
            <v>0</v>
          </cell>
        </row>
        <row r="632">
          <cell r="B632">
            <v>9591</v>
          </cell>
          <cell r="C632" t="str">
            <v>VER-ELBOW</v>
          </cell>
          <cell r="D632" t="str">
            <v>W:900</v>
          </cell>
          <cell r="E632" t="str">
            <v>개</v>
          </cell>
          <cell r="F632">
            <v>896</v>
          </cell>
          <cell r="G632">
            <v>22000</v>
          </cell>
          <cell r="O632">
            <v>22000</v>
          </cell>
          <cell r="R632">
            <v>0</v>
          </cell>
          <cell r="U632">
            <v>0</v>
          </cell>
          <cell r="AA632">
            <v>0</v>
          </cell>
          <cell r="AD632">
            <v>0</v>
          </cell>
          <cell r="AG632">
            <v>0</v>
          </cell>
        </row>
        <row r="633">
          <cell r="B633">
            <v>960</v>
          </cell>
          <cell r="C633" t="str">
            <v>JOINT CONNECTOR</v>
          </cell>
          <cell r="D633" t="str">
            <v>H:100</v>
          </cell>
          <cell r="E633" t="str">
            <v>개</v>
          </cell>
          <cell r="F633">
            <v>896</v>
          </cell>
          <cell r="G633">
            <v>1100</v>
          </cell>
          <cell r="O633">
            <v>1100</v>
          </cell>
          <cell r="R633">
            <v>0</v>
          </cell>
          <cell r="U633">
            <v>0</v>
          </cell>
          <cell r="AA633">
            <v>0</v>
          </cell>
          <cell r="AD633">
            <v>0</v>
          </cell>
          <cell r="AG633">
            <v>0</v>
          </cell>
        </row>
        <row r="634">
          <cell r="B634">
            <v>961</v>
          </cell>
          <cell r="C634" t="str">
            <v>JOINT CONNECTOR</v>
          </cell>
          <cell r="D634" t="str">
            <v>H:200</v>
          </cell>
          <cell r="E634" t="str">
            <v>개</v>
          </cell>
          <cell r="O634">
            <v>0</v>
          </cell>
          <cell r="R634">
            <v>0</v>
          </cell>
          <cell r="U634">
            <v>0</v>
          </cell>
          <cell r="AA634">
            <v>0</v>
          </cell>
          <cell r="AD634">
            <v>0</v>
          </cell>
          <cell r="AG634">
            <v>0</v>
          </cell>
        </row>
        <row r="635">
          <cell r="B635">
            <v>962</v>
          </cell>
          <cell r="C635" t="str">
            <v>END CAP</v>
          </cell>
          <cell r="D635" t="str">
            <v>W:300</v>
          </cell>
          <cell r="E635" t="str">
            <v>개</v>
          </cell>
          <cell r="F635">
            <v>896</v>
          </cell>
          <cell r="G635">
            <v>2650</v>
          </cell>
          <cell r="O635">
            <v>2650</v>
          </cell>
          <cell r="R635">
            <v>0</v>
          </cell>
          <cell r="U635">
            <v>0</v>
          </cell>
          <cell r="AA635">
            <v>0</v>
          </cell>
          <cell r="AD635">
            <v>0</v>
          </cell>
          <cell r="AG635">
            <v>0</v>
          </cell>
        </row>
        <row r="636">
          <cell r="B636">
            <v>964</v>
          </cell>
          <cell r="C636" t="str">
            <v>REDUCER</v>
          </cell>
          <cell r="D636" t="str">
            <v>600-750</v>
          </cell>
          <cell r="E636" t="str">
            <v>개</v>
          </cell>
          <cell r="F636">
            <v>896</v>
          </cell>
          <cell r="G636">
            <v>8600</v>
          </cell>
          <cell r="O636">
            <v>8600</v>
          </cell>
          <cell r="R636">
            <v>0</v>
          </cell>
          <cell r="U636">
            <v>0</v>
          </cell>
          <cell r="AA636">
            <v>0</v>
          </cell>
          <cell r="AD636">
            <v>0</v>
          </cell>
          <cell r="AG636">
            <v>0</v>
          </cell>
        </row>
        <row r="637">
          <cell r="B637">
            <v>965</v>
          </cell>
          <cell r="C637" t="str">
            <v>REDUCER</v>
          </cell>
          <cell r="D637" t="str">
            <v>300-200</v>
          </cell>
          <cell r="E637" t="str">
            <v>개</v>
          </cell>
          <cell r="F637">
            <v>896</v>
          </cell>
          <cell r="G637">
            <v>6500</v>
          </cell>
          <cell r="O637">
            <v>6500</v>
          </cell>
          <cell r="R637">
            <v>0</v>
          </cell>
          <cell r="U637">
            <v>0</v>
          </cell>
          <cell r="AA637">
            <v>0</v>
          </cell>
          <cell r="AD637">
            <v>0</v>
          </cell>
          <cell r="AG637">
            <v>0</v>
          </cell>
        </row>
        <row r="638">
          <cell r="B638">
            <v>9651</v>
          </cell>
          <cell r="C638" t="str">
            <v>REDUCER</v>
          </cell>
          <cell r="D638" t="str">
            <v>400-600</v>
          </cell>
          <cell r="E638" t="str">
            <v>개</v>
          </cell>
          <cell r="F638">
            <v>896</v>
          </cell>
          <cell r="G638">
            <v>7900</v>
          </cell>
          <cell r="O638">
            <v>7900</v>
          </cell>
          <cell r="R638">
            <v>0</v>
          </cell>
          <cell r="U638">
            <v>0</v>
          </cell>
          <cell r="AA638">
            <v>0</v>
          </cell>
          <cell r="AD638">
            <v>0</v>
          </cell>
          <cell r="AG638">
            <v>0</v>
          </cell>
        </row>
        <row r="639">
          <cell r="B639">
            <v>9652</v>
          </cell>
          <cell r="C639" t="str">
            <v>REDUCER</v>
          </cell>
          <cell r="D639" t="str">
            <v>200-600</v>
          </cell>
          <cell r="E639" t="str">
            <v>개</v>
          </cell>
          <cell r="F639">
            <v>896</v>
          </cell>
          <cell r="G639">
            <v>8100</v>
          </cell>
          <cell r="O639">
            <v>8100</v>
          </cell>
          <cell r="R639">
            <v>0</v>
          </cell>
          <cell r="U639">
            <v>0</v>
          </cell>
          <cell r="AA639">
            <v>0</v>
          </cell>
          <cell r="AD639">
            <v>0</v>
          </cell>
          <cell r="AG639">
            <v>0</v>
          </cell>
        </row>
        <row r="640">
          <cell r="B640">
            <v>9653</v>
          </cell>
          <cell r="C640" t="str">
            <v>REDUCER</v>
          </cell>
          <cell r="D640" t="str">
            <v>900-600</v>
          </cell>
          <cell r="E640" t="str">
            <v>개</v>
          </cell>
          <cell r="F640">
            <v>896</v>
          </cell>
          <cell r="G640">
            <v>8100</v>
          </cell>
          <cell r="O640">
            <v>8100</v>
          </cell>
          <cell r="R640">
            <v>0</v>
          </cell>
          <cell r="U640">
            <v>0</v>
          </cell>
          <cell r="AA640">
            <v>0</v>
          </cell>
          <cell r="AD640">
            <v>0</v>
          </cell>
          <cell r="AG640">
            <v>0</v>
          </cell>
        </row>
        <row r="641">
          <cell r="B641">
            <v>9654</v>
          </cell>
          <cell r="C641" t="str">
            <v>REDUCER</v>
          </cell>
          <cell r="D641" t="str">
            <v>900-450</v>
          </cell>
          <cell r="E641" t="str">
            <v>개</v>
          </cell>
          <cell r="F641">
            <v>896</v>
          </cell>
          <cell r="G641">
            <v>8100</v>
          </cell>
          <cell r="O641">
            <v>8100</v>
          </cell>
          <cell r="R641">
            <v>0</v>
          </cell>
          <cell r="U641">
            <v>0</v>
          </cell>
          <cell r="AA641">
            <v>0</v>
          </cell>
          <cell r="AD641">
            <v>0</v>
          </cell>
          <cell r="AG641">
            <v>0</v>
          </cell>
        </row>
        <row r="642">
          <cell r="B642">
            <v>9655</v>
          </cell>
          <cell r="C642" t="str">
            <v>REDUCER</v>
          </cell>
          <cell r="D642" t="str">
            <v>600-450</v>
          </cell>
          <cell r="E642" t="str">
            <v>개</v>
          </cell>
          <cell r="F642">
            <v>896</v>
          </cell>
          <cell r="G642">
            <v>8100</v>
          </cell>
          <cell r="O642">
            <v>8100</v>
          </cell>
          <cell r="R642">
            <v>0</v>
          </cell>
          <cell r="U642">
            <v>0</v>
          </cell>
          <cell r="AA642">
            <v>0</v>
          </cell>
          <cell r="AD642">
            <v>0</v>
          </cell>
          <cell r="AG642">
            <v>0</v>
          </cell>
        </row>
        <row r="643">
          <cell r="B643">
            <v>9656</v>
          </cell>
          <cell r="C643" t="str">
            <v>REDUCER</v>
          </cell>
          <cell r="D643" t="str">
            <v>600-300</v>
          </cell>
          <cell r="E643" t="str">
            <v>개</v>
          </cell>
          <cell r="F643">
            <v>896</v>
          </cell>
          <cell r="G643">
            <v>8000</v>
          </cell>
          <cell r="O643">
            <v>8000</v>
          </cell>
          <cell r="R643">
            <v>0</v>
          </cell>
          <cell r="U643">
            <v>0</v>
          </cell>
          <cell r="AA643">
            <v>0</v>
          </cell>
          <cell r="AD643">
            <v>0</v>
          </cell>
          <cell r="AG643">
            <v>0</v>
          </cell>
        </row>
        <row r="644">
          <cell r="B644">
            <v>9657</v>
          </cell>
          <cell r="C644" t="str">
            <v>REDUCER</v>
          </cell>
          <cell r="D644" t="str">
            <v>450-300</v>
          </cell>
          <cell r="E644" t="str">
            <v>개</v>
          </cell>
          <cell r="F644">
            <v>896</v>
          </cell>
          <cell r="G644">
            <v>8100</v>
          </cell>
          <cell r="O644">
            <v>8100</v>
          </cell>
          <cell r="R644">
            <v>0</v>
          </cell>
          <cell r="U644">
            <v>0</v>
          </cell>
          <cell r="AA644">
            <v>0</v>
          </cell>
          <cell r="AD644">
            <v>0</v>
          </cell>
          <cell r="AG644">
            <v>0</v>
          </cell>
        </row>
        <row r="645">
          <cell r="B645">
            <v>9658</v>
          </cell>
          <cell r="C645" t="str">
            <v>REDUCER</v>
          </cell>
          <cell r="D645" t="str">
            <v>900-300</v>
          </cell>
          <cell r="E645" t="str">
            <v>개</v>
          </cell>
          <cell r="F645">
            <v>896</v>
          </cell>
          <cell r="G645">
            <v>8100</v>
          </cell>
          <cell r="O645">
            <v>8100</v>
          </cell>
          <cell r="R645">
            <v>0</v>
          </cell>
          <cell r="U645">
            <v>0</v>
          </cell>
          <cell r="AA645">
            <v>0</v>
          </cell>
          <cell r="AD645">
            <v>0</v>
          </cell>
          <cell r="AG645">
            <v>0</v>
          </cell>
        </row>
        <row r="646">
          <cell r="B646">
            <v>966</v>
          </cell>
          <cell r="C646" t="str">
            <v>챤넬너트</v>
          </cell>
          <cell r="D646" t="str">
            <v>3/8"</v>
          </cell>
          <cell r="E646" t="str">
            <v>개</v>
          </cell>
          <cell r="F646">
            <v>896</v>
          </cell>
          <cell r="G646">
            <v>900</v>
          </cell>
          <cell r="H646">
            <v>940</v>
          </cell>
          <cell r="I646">
            <v>860</v>
          </cell>
          <cell r="O646">
            <v>860</v>
          </cell>
          <cell r="R646">
            <v>0</v>
          </cell>
          <cell r="U646">
            <v>0</v>
          </cell>
          <cell r="AA646">
            <v>0</v>
          </cell>
          <cell r="AD646">
            <v>0</v>
          </cell>
          <cell r="AG646">
            <v>0</v>
          </cell>
        </row>
        <row r="647">
          <cell r="B647">
            <v>967</v>
          </cell>
          <cell r="C647" t="str">
            <v>HOLE DOWN CLAMP</v>
          </cell>
          <cell r="D647" t="str">
            <v>아연도</v>
          </cell>
          <cell r="E647" t="str">
            <v>개</v>
          </cell>
          <cell r="F647">
            <v>896</v>
          </cell>
          <cell r="G647">
            <v>300</v>
          </cell>
          <cell r="H647">
            <v>941</v>
          </cell>
          <cell r="I647">
            <v>150</v>
          </cell>
          <cell r="O647">
            <v>150</v>
          </cell>
          <cell r="R647">
            <v>0</v>
          </cell>
          <cell r="U647">
            <v>0</v>
          </cell>
          <cell r="AA647">
            <v>0</v>
          </cell>
          <cell r="AD647">
            <v>0</v>
          </cell>
          <cell r="AG647">
            <v>0</v>
          </cell>
        </row>
        <row r="648">
          <cell r="B648">
            <v>968</v>
          </cell>
          <cell r="C648" t="str">
            <v>U-CHANNEL</v>
          </cell>
          <cell r="D648" t="str">
            <v>41*25*2.6T</v>
          </cell>
          <cell r="E648" t="str">
            <v>M</v>
          </cell>
          <cell r="H648">
            <v>939</v>
          </cell>
          <cell r="I648">
            <v>2500</v>
          </cell>
          <cell r="O648">
            <v>2500</v>
          </cell>
          <cell r="R648">
            <v>0</v>
          </cell>
          <cell r="U648">
            <v>0</v>
          </cell>
          <cell r="AA648">
            <v>0</v>
          </cell>
          <cell r="AD648">
            <v>0</v>
          </cell>
          <cell r="AG648">
            <v>0</v>
          </cell>
        </row>
        <row r="649">
          <cell r="B649">
            <v>969</v>
          </cell>
          <cell r="C649" t="str">
            <v>U-CHANNEL</v>
          </cell>
          <cell r="D649" t="str">
            <v>42*42*2.6T</v>
          </cell>
          <cell r="E649" t="str">
            <v>M</v>
          </cell>
          <cell r="H649">
            <v>939</v>
          </cell>
          <cell r="I649">
            <v>2800</v>
          </cell>
          <cell r="O649">
            <v>2800</v>
          </cell>
          <cell r="R649">
            <v>0</v>
          </cell>
          <cell r="U649">
            <v>0</v>
          </cell>
          <cell r="AA649">
            <v>0</v>
          </cell>
          <cell r="AD649">
            <v>0</v>
          </cell>
          <cell r="AG649">
            <v>0</v>
          </cell>
        </row>
        <row r="650">
          <cell r="B650">
            <v>971</v>
          </cell>
          <cell r="C650" t="str">
            <v>CABLE DUCT(W/COVER)</v>
          </cell>
          <cell r="D650" t="str">
            <v>W:150 H:100</v>
          </cell>
          <cell r="E650" t="str">
            <v>m</v>
          </cell>
          <cell r="H650">
            <v>939</v>
          </cell>
          <cell r="I650">
            <v>15000</v>
          </cell>
          <cell r="O650">
            <v>15000</v>
          </cell>
          <cell r="P650" t="str">
            <v>내선전공</v>
          </cell>
          <cell r="Q650">
            <v>0.22500000000000001</v>
          </cell>
          <cell r="R650">
            <v>0.22500000000000001</v>
          </cell>
          <cell r="U650">
            <v>0</v>
          </cell>
          <cell r="V650">
            <v>1</v>
          </cell>
          <cell r="W650" t="str">
            <v>전7-5</v>
          </cell>
          <cell r="Y650" t="str">
            <v>통신내선공</v>
          </cell>
          <cell r="AA650">
            <v>0</v>
          </cell>
          <cell r="AD650">
            <v>0</v>
          </cell>
          <cell r="AE650">
            <v>0.85</v>
          </cell>
          <cell r="AF650" t="str">
            <v>통3-3-11</v>
          </cell>
          <cell r="AG650">
            <v>0</v>
          </cell>
        </row>
        <row r="651">
          <cell r="B651">
            <v>972</v>
          </cell>
          <cell r="C651" t="str">
            <v>VER-ELBOW(W/COVER)</v>
          </cell>
          <cell r="D651" t="str">
            <v>W:150 H:100</v>
          </cell>
          <cell r="E651" t="str">
            <v>개</v>
          </cell>
          <cell r="H651">
            <v>939</v>
          </cell>
          <cell r="I651">
            <v>22500</v>
          </cell>
          <cell r="O651">
            <v>22500</v>
          </cell>
          <cell r="P651" t="str">
            <v>내선전공</v>
          </cell>
          <cell r="R651">
            <v>0</v>
          </cell>
          <cell r="U651">
            <v>0</v>
          </cell>
          <cell r="V651">
            <v>1</v>
          </cell>
          <cell r="W651" t="str">
            <v>전7-5</v>
          </cell>
          <cell r="Y651" t="str">
            <v>통신내선공</v>
          </cell>
          <cell r="AA651">
            <v>0</v>
          </cell>
          <cell r="AD651">
            <v>0</v>
          </cell>
          <cell r="AE651">
            <v>0.85</v>
          </cell>
          <cell r="AF651" t="str">
            <v>통3-3-11</v>
          </cell>
          <cell r="AG651">
            <v>0</v>
          </cell>
        </row>
        <row r="652">
          <cell r="B652">
            <v>973</v>
          </cell>
          <cell r="C652" t="str">
            <v>HOR-ELBOW(W/COVER)</v>
          </cell>
          <cell r="D652" t="str">
            <v>W:150 H:100</v>
          </cell>
          <cell r="E652" t="str">
            <v>개</v>
          </cell>
          <cell r="H652">
            <v>939</v>
          </cell>
          <cell r="I652">
            <v>24000</v>
          </cell>
          <cell r="O652">
            <v>24000</v>
          </cell>
          <cell r="P652" t="str">
            <v>내선전공</v>
          </cell>
          <cell r="R652">
            <v>0</v>
          </cell>
          <cell r="U652">
            <v>0</v>
          </cell>
          <cell r="V652">
            <v>1</v>
          </cell>
          <cell r="W652" t="str">
            <v>전7-5</v>
          </cell>
          <cell r="Y652" t="str">
            <v>통신내선공</v>
          </cell>
          <cell r="AA652">
            <v>0</v>
          </cell>
          <cell r="AD652">
            <v>0</v>
          </cell>
          <cell r="AE652">
            <v>0.85</v>
          </cell>
          <cell r="AF652" t="str">
            <v>통3-3-11</v>
          </cell>
          <cell r="AG652">
            <v>0</v>
          </cell>
        </row>
        <row r="653">
          <cell r="B653">
            <v>974</v>
          </cell>
          <cell r="C653" t="str">
            <v>COVER CONNECTOR(BEND)</v>
          </cell>
          <cell r="D653" t="str">
            <v>W:150 H:100</v>
          </cell>
          <cell r="E653" t="str">
            <v>개</v>
          </cell>
          <cell r="H653">
            <v>939</v>
          </cell>
          <cell r="I653">
            <v>800</v>
          </cell>
          <cell r="O653">
            <v>800</v>
          </cell>
          <cell r="R653">
            <v>0</v>
          </cell>
          <cell r="U653">
            <v>0</v>
          </cell>
          <cell r="V653">
            <v>1</v>
          </cell>
          <cell r="AA653">
            <v>0</v>
          </cell>
          <cell r="AD653">
            <v>0</v>
          </cell>
          <cell r="AE653">
            <v>0.85</v>
          </cell>
          <cell r="AG653">
            <v>0</v>
          </cell>
        </row>
        <row r="654">
          <cell r="B654">
            <v>975</v>
          </cell>
          <cell r="C654" t="str">
            <v>CABLE DUCT(W/COVER)</v>
          </cell>
          <cell r="D654" t="str">
            <v>W:200 H:100</v>
          </cell>
          <cell r="E654" t="str">
            <v>m</v>
          </cell>
          <cell r="H654">
            <v>939</v>
          </cell>
          <cell r="I654">
            <v>18200</v>
          </cell>
          <cell r="O654">
            <v>18200</v>
          </cell>
          <cell r="P654" t="str">
            <v>내선전공</v>
          </cell>
          <cell r="Q654">
            <v>0.22500000000000001</v>
          </cell>
          <cell r="R654">
            <v>0.22500000000000001</v>
          </cell>
          <cell r="U654">
            <v>0</v>
          </cell>
          <cell r="V654">
            <v>1</v>
          </cell>
          <cell r="W654" t="str">
            <v>전7-5</v>
          </cell>
          <cell r="Y654" t="str">
            <v>통신내선공</v>
          </cell>
          <cell r="Z654">
            <v>0.22500000000000001</v>
          </cell>
          <cell r="AA654">
            <v>0.191</v>
          </cell>
          <cell r="AD654">
            <v>0</v>
          </cell>
          <cell r="AE654">
            <v>0.85</v>
          </cell>
          <cell r="AF654" t="str">
            <v>통3-3-11</v>
          </cell>
          <cell r="AG654">
            <v>0</v>
          </cell>
        </row>
        <row r="655">
          <cell r="B655">
            <v>976</v>
          </cell>
          <cell r="C655" t="str">
            <v>VER-ELBOW(W/COVER)</v>
          </cell>
          <cell r="D655" t="str">
            <v>W:200 H:100</v>
          </cell>
          <cell r="E655" t="str">
            <v>개</v>
          </cell>
          <cell r="H655">
            <v>939</v>
          </cell>
          <cell r="I655">
            <v>27300</v>
          </cell>
          <cell r="O655">
            <v>27300</v>
          </cell>
          <cell r="P655" t="str">
            <v>내선전공</v>
          </cell>
          <cell r="R655">
            <v>0</v>
          </cell>
          <cell r="U655">
            <v>0</v>
          </cell>
          <cell r="V655">
            <v>1</v>
          </cell>
          <cell r="W655" t="str">
            <v>전7-5</v>
          </cell>
          <cell r="Y655" t="str">
            <v>통신내선공</v>
          </cell>
          <cell r="AA655">
            <v>0</v>
          </cell>
          <cell r="AD655">
            <v>0</v>
          </cell>
          <cell r="AE655">
            <v>0.85</v>
          </cell>
          <cell r="AF655" t="str">
            <v>통3-3-11</v>
          </cell>
          <cell r="AG655">
            <v>0</v>
          </cell>
        </row>
        <row r="656">
          <cell r="B656">
            <v>977</v>
          </cell>
          <cell r="C656" t="str">
            <v>HOR-ELBOW(W/COVER)</v>
          </cell>
          <cell r="D656" t="str">
            <v>W:200 H:100</v>
          </cell>
          <cell r="E656" t="str">
            <v>개</v>
          </cell>
          <cell r="H656">
            <v>939</v>
          </cell>
          <cell r="I656">
            <v>29100</v>
          </cell>
          <cell r="O656">
            <v>29100</v>
          </cell>
          <cell r="P656" t="str">
            <v>내선전공</v>
          </cell>
          <cell r="R656">
            <v>0</v>
          </cell>
          <cell r="U656">
            <v>0</v>
          </cell>
          <cell r="V656">
            <v>1</v>
          </cell>
          <cell r="W656" t="str">
            <v>전7-5</v>
          </cell>
          <cell r="Y656" t="str">
            <v>통신내선공</v>
          </cell>
          <cell r="AA656">
            <v>0</v>
          </cell>
          <cell r="AD656">
            <v>0</v>
          </cell>
          <cell r="AE656">
            <v>0.85</v>
          </cell>
          <cell r="AF656" t="str">
            <v>통3-3-11</v>
          </cell>
          <cell r="AG656">
            <v>0</v>
          </cell>
        </row>
        <row r="657">
          <cell r="B657">
            <v>980</v>
          </cell>
          <cell r="C657" t="str">
            <v>CABLE DUCT(W/COVER)</v>
          </cell>
          <cell r="D657" t="str">
            <v>W:300 H:100</v>
          </cell>
          <cell r="E657" t="str">
            <v>m</v>
          </cell>
          <cell r="H657">
            <v>939</v>
          </cell>
          <cell r="I657">
            <v>22500</v>
          </cell>
          <cell r="O657">
            <v>22500</v>
          </cell>
          <cell r="P657" t="str">
            <v>내선전공</v>
          </cell>
          <cell r="Q657">
            <v>0.22500000000000001</v>
          </cell>
          <cell r="R657">
            <v>0.22500000000000001</v>
          </cell>
          <cell r="U657">
            <v>0</v>
          </cell>
          <cell r="V657">
            <v>1</v>
          </cell>
          <cell r="W657" t="str">
            <v>전7-5</v>
          </cell>
          <cell r="Y657" t="str">
            <v>통신내선공</v>
          </cell>
          <cell r="Z657">
            <v>0.22500000000000001</v>
          </cell>
          <cell r="AA657">
            <v>0.191</v>
          </cell>
          <cell r="AD657">
            <v>0</v>
          </cell>
          <cell r="AE657">
            <v>0.85</v>
          </cell>
          <cell r="AF657" t="str">
            <v>통3-3-11</v>
          </cell>
          <cell r="AG657">
            <v>0</v>
          </cell>
        </row>
        <row r="658">
          <cell r="B658">
            <v>981</v>
          </cell>
          <cell r="C658" t="str">
            <v>CABLE DUCT(W/COVER)</v>
          </cell>
          <cell r="D658" t="str">
            <v>W:300 H:150</v>
          </cell>
          <cell r="E658" t="str">
            <v>m</v>
          </cell>
          <cell r="O658">
            <v>0</v>
          </cell>
          <cell r="P658" t="str">
            <v>내선전공</v>
          </cell>
          <cell r="Q658">
            <v>0.22500000000000001</v>
          </cell>
          <cell r="R658">
            <v>0.22500000000000001</v>
          </cell>
          <cell r="U658">
            <v>0</v>
          </cell>
          <cell r="V658">
            <v>1</v>
          </cell>
          <cell r="W658" t="str">
            <v>전7-5</v>
          </cell>
          <cell r="Y658" t="str">
            <v>통신내선공</v>
          </cell>
          <cell r="Z658">
            <v>0.22500000000000001</v>
          </cell>
          <cell r="AA658">
            <v>0.191</v>
          </cell>
          <cell r="AD658">
            <v>0</v>
          </cell>
          <cell r="AE658">
            <v>0.85</v>
          </cell>
          <cell r="AF658" t="str">
            <v>통3-3-11</v>
          </cell>
          <cell r="AG658">
            <v>0</v>
          </cell>
        </row>
        <row r="659">
          <cell r="B659">
            <v>982</v>
          </cell>
          <cell r="C659" t="str">
            <v>CABLE DUCT(W/COVER)</v>
          </cell>
          <cell r="D659" t="str">
            <v>W:450 H:150</v>
          </cell>
          <cell r="E659" t="str">
            <v>m</v>
          </cell>
          <cell r="O659">
            <v>0</v>
          </cell>
          <cell r="P659" t="str">
            <v>내선전공</v>
          </cell>
          <cell r="Q659">
            <v>0.22500000000000001</v>
          </cell>
          <cell r="R659">
            <v>0.22500000000000001</v>
          </cell>
          <cell r="U659">
            <v>0</v>
          </cell>
          <cell r="V659">
            <v>1</v>
          </cell>
          <cell r="W659" t="str">
            <v>전7-5</v>
          </cell>
          <cell r="Y659" t="str">
            <v>통신내선공</v>
          </cell>
          <cell r="Z659">
            <v>0.22500000000000001</v>
          </cell>
          <cell r="AA659">
            <v>0.191</v>
          </cell>
          <cell r="AD659">
            <v>0</v>
          </cell>
          <cell r="AE659">
            <v>0.85</v>
          </cell>
          <cell r="AF659" t="str">
            <v>통3-3-11</v>
          </cell>
          <cell r="AG659">
            <v>0</v>
          </cell>
        </row>
        <row r="660">
          <cell r="B660">
            <v>982222</v>
          </cell>
          <cell r="C660" t="str">
            <v>CABLE DUCT(W/COVER)</v>
          </cell>
          <cell r="D660" t="str">
            <v>W:400 H:100</v>
          </cell>
          <cell r="E660" t="str">
            <v>m</v>
          </cell>
          <cell r="H660">
            <v>971</v>
          </cell>
          <cell r="I660">
            <v>27300</v>
          </cell>
          <cell r="O660">
            <v>27300</v>
          </cell>
          <cell r="P660" t="str">
            <v>내선전공</v>
          </cell>
          <cell r="Q660">
            <v>0.22500000000000001</v>
          </cell>
          <cell r="R660">
            <v>0.22500000000000001</v>
          </cell>
          <cell r="U660">
            <v>0</v>
          </cell>
          <cell r="V660">
            <v>1</v>
          </cell>
          <cell r="W660" t="str">
            <v>전7-5</v>
          </cell>
          <cell r="Y660" t="str">
            <v>통신내선공</v>
          </cell>
          <cell r="Z660">
            <v>0.22500000000000001</v>
          </cell>
          <cell r="AA660">
            <v>0.191</v>
          </cell>
          <cell r="AD660">
            <v>0</v>
          </cell>
          <cell r="AE660">
            <v>0.85</v>
          </cell>
          <cell r="AF660" t="str">
            <v>통3-3-11</v>
          </cell>
          <cell r="AG660">
            <v>0</v>
          </cell>
        </row>
        <row r="661">
          <cell r="B661">
            <v>9822</v>
          </cell>
          <cell r="C661" t="str">
            <v>CABLE DUCT(W/COVER)</v>
          </cell>
          <cell r="D661" t="str">
            <v>W:500 H:200</v>
          </cell>
          <cell r="E661" t="str">
            <v>m</v>
          </cell>
          <cell r="L661">
            <v>25380</v>
          </cell>
          <cell r="O661">
            <v>25380</v>
          </cell>
          <cell r="P661" t="str">
            <v>내선전공</v>
          </cell>
          <cell r="Q661">
            <v>0.22500000000000001</v>
          </cell>
          <cell r="R661">
            <v>0.22500000000000001</v>
          </cell>
          <cell r="U661">
            <v>0</v>
          </cell>
          <cell r="V661">
            <v>1</v>
          </cell>
          <cell r="W661" t="str">
            <v>전7-5</v>
          </cell>
          <cell r="Y661" t="str">
            <v>통신내선공</v>
          </cell>
          <cell r="Z661">
            <v>0.22500000000000001</v>
          </cell>
          <cell r="AA661">
            <v>0.191</v>
          </cell>
          <cell r="AD661">
            <v>0</v>
          </cell>
          <cell r="AE661">
            <v>0.85</v>
          </cell>
          <cell r="AF661" t="str">
            <v>통3-3-11</v>
          </cell>
          <cell r="AG661">
            <v>0</v>
          </cell>
        </row>
        <row r="662">
          <cell r="B662">
            <v>983</v>
          </cell>
          <cell r="C662" t="str">
            <v>VER-ELBOW(W/COVER)</v>
          </cell>
          <cell r="D662" t="str">
            <v>W:300 H:100</v>
          </cell>
          <cell r="E662" t="str">
            <v>개</v>
          </cell>
          <cell r="H662">
            <v>939</v>
          </cell>
          <cell r="I662">
            <v>34900</v>
          </cell>
          <cell r="O662">
            <v>34900</v>
          </cell>
          <cell r="P662" t="str">
            <v>내선전공</v>
          </cell>
          <cell r="R662">
            <v>0</v>
          </cell>
          <cell r="U662">
            <v>0</v>
          </cell>
          <cell r="V662">
            <v>1</v>
          </cell>
          <cell r="W662" t="str">
            <v>전7-5</v>
          </cell>
          <cell r="Y662" t="str">
            <v>통신내선공</v>
          </cell>
          <cell r="AA662">
            <v>0</v>
          </cell>
          <cell r="AD662">
            <v>0</v>
          </cell>
          <cell r="AE662">
            <v>0.85</v>
          </cell>
          <cell r="AF662" t="str">
            <v>통3-3-11</v>
          </cell>
          <cell r="AG662">
            <v>0</v>
          </cell>
        </row>
        <row r="663">
          <cell r="B663">
            <v>9833</v>
          </cell>
          <cell r="C663" t="str">
            <v>VER-ELBOW(W/COVER)</v>
          </cell>
          <cell r="D663" t="str">
            <v>W:500 H:200</v>
          </cell>
          <cell r="E663" t="str">
            <v>개</v>
          </cell>
          <cell r="L663">
            <v>38070</v>
          </cell>
          <cell r="O663">
            <v>38070</v>
          </cell>
          <cell r="P663" t="str">
            <v>내선전공</v>
          </cell>
          <cell r="R663">
            <v>0</v>
          </cell>
          <cell r="U663">
            <v>0</v>
          </cell>
          <cell r="V663">
            <v>1</v>
          </cell>
          <cell r="W663" t="str">
            <v>전7-5</v>
          </cell>
          <cell r="Y663" t="str">
            <v>통신내선공</v>
          </cell>
          <cell r="AA663">
            <v>0</v>
          </cell>
          <cell r="AD663">
            <v>0</v>
          </cell>
          <cell r="AE663">
            <v>0.85</v>
          </cell>
          <cell r="AF663" t="str">
            <v>통3-3-11</v>
          </cell>
          <cell r="AG663">
            <v>0</v>
          </cell>
        </row>
        <row r="664">
          <cell r="B664">
            <v>984</v>
          </cell>
          <cell r="C664" t="str">
            <v>HOR-ELBOW(W/COVER)</v>
          </cell>
          <cell r="D664" t="str">
            <v>W:300 H:100</v>
          </cell>
          <cell r="E664" t="str">
            <v>개</v>
          </cell>
          <cell r="H664">
            <v>939</v>
          </cell>
          <cell r="I664">
            <v>34600</v>
          </cell>
          <cell r="O664">
            <v>34600</v>
          </cell>
          <cell r="P664" t="str">
            <v>내선전공</v>
          </cell>
          <cell r="R664">
            <v>0</v>
          </cell>
          <cell r="U664">
            <v>0</v>
          </cell>
          <cell r="V664">
            <v>1</v>
          </cell>
          <cell r="W664" t="str">
            <v>전7-5</v>
          </cell>
          <cell r="Y664" t="str">
            <v>통신내선공</v>
          </cell>
          <cell r="AA664">
            <v>0</v>
          </cell>
          <cell r="AD664">
            <v>0</v>
          </cell>
          <cell r="AE664">
            <v>0.85</v>
          </cell>
          <cell r="AF664" t="str">
            <v>통3-3-11</v>
          </cell>
          <cell r="AG664">
            <v>0</v>
          </cell>
        </row>
        <row r="665">
          <cell r="B665">
            <v>9844</v>
          </cell>
          <cell r="C665" t="str">
            <v>HOR-ELBOW(W/COVER)</v>
          </cell>
          <cell r="D665" t="str">
            <v>W:500 H:200</v>
          </cell>
          <cell r="E665" t="str">
            <v>개</v>
          </cell>
          <cell r="L665">
            <v>38070</v>
          </cell>
          <cell r="O665">
            <v>38070</v>
          </cell>
          <cell r="P665" t="str">
            <v>내선전공</v>
          </cell>
          <cell r="R665">
            <v>0</v>
          </cell>
          <cell r="U665">
            <v>0</v>
          </cell>
          <cell r="V665">
            <v>1</v>
          </cell>
          <cell r="W665" t="str">
            <v>전7-5</v>
          </cell>
          <cell r="Y665" t="str">
            <v>통신내선공</v>
          </cell>
          <cell r="AA665">
            <v>0</v>
          </cell>
          <cell r="AD665">
            <v>0</v>
          </cell>
          <cell r="AE665">
            <v>0.85</v>
          </cell>
          <cell r="AF665" t="str">
            <v>통3-3-11</v>
          </cell>
          <cell r="AG665">
            <v>0</v>
          </cell>
        </row>
        <row r="666">
          <cell r="B666">
            <v>9845</v>
          </cell>
          <cell r="C666" t="str">
            <v>HOR-TEE&amp;COVER</v>
          </cell>
          <cell r="D666" t="str">
            <v>W:500 H:200</v>
          </cell>
          <cell r="E666" t="str">
            <v>개</v>
          </cell>
          <cell r="L666">
            <v>45680</v>
          </cell>
          <cell r="O666">
            <v>45680</v>
          </cell>
          <cell r="P666" t="str">
            <v>내선전공</v>
          </cell>
          <cell r="R666">
            <v>0</v>
          </cell>
          <cell r="U666">
            <v>0</v>
          </cell>
          <cell r="V666">
            <v>1</v>
          </cell>
          <cell r="W666" t="str">
            <v>전7-5</v>
          </cell>
          <cell r="Y666" t="str">
            <v>통신내선공</v>
          </cell>
          <cell r="AA666">
            <v>0</v>
          </cell>
          <cell r="AD666">
            <v>0</v>
          </cell>
          <cell r="AE666">
            <v>0.85</v>
          </cell>
          <cell r="AF666" t="str">
            <v>통3-3-11</v>
          </cell>
          <cell r="AG666">
            <v>0</v>
          </cell>
        </row>
        <row r="667">
          <cell r="B667">
            <v>9846</v>
          </cell>
          <cell r="C667" t="str">
            <v>HOR-CROSS&amp;COVER</v>
          </cell>
          <cell r="D667" t="str">
            <v>W:500 H:200</v>
          </cell>
          <cell r="E667" t="str">
            <v>개</v>
          </cell>
          <cell r="L667">
            <v>63450</v>
          </cell>
          <cell r="O667">
            <v>63450</v>
          </cell>
          <cell r="P667" t="str">
            <v>내선전공</v>
          </cell>
          <cell r="R667">
            <v>0</v>
          </cell>
          <cell r="U667">
            <v>0</v>
          </cell>
          <cell r="V667">
            <v>1</v>
          </cell>
          <cell r="W667" t="str">
            <v>전7-5</v>
          </cell>
          <cell r="Y667" t="str">
            <v>통신내선공</v>
          </cell>
          <cell r="AA667">
            <v>0</v>
          </cell>
          <cell r="AD667">
            <v>0</v>
          </cell>
          <cell r="AE667">
            <v>0.85</v>
          </cell>
          <cell r="AF667" t="str">
            <v>통3-3-11</v>
          </cell>
          <cell r="AG667">
            <v>0</v>
          </cell>
        </row>
        <row r="668">
          <cell r="B668">
            <v>986</v>
          </cell>
          <cell r="C668" t="str">
            <v>AL DUCT</v>
          </cell>
          <cell r="D668" t="str">
            <v>150*100</v>
          </cell>
          <cell r="E668" t="str">
            <v>M</v>
          </cell>
          <cell r="F668">
            <v>879</v>
          </cell>
          <cell r="G668">
            <v>18000</v>
          </cell>
          <cell r="H668">
            <v>969</v>
          </cell>
          <cell r="I668">
            <v>18000</v>
          </cell>
          <cell r="O668">
            <v>18000</v>
          </cell>
          <cell r="P668" t="str">
            <v>내선전공</v>
          </cell>
          <cell r="Q668">
            <v>0.18</v>
          </cell>
          <cell r="R668">
            <v>0.18</v>
          </cell>
          <cell r="U668">
            <v>0</v>
          </cell>
          <cell r="V668">
            <v>1</v>
          </cell>
          <cell r="W668" t="str">
            <v>전7-7</v>
          </cell>
          <cell r="Y668" t="str">
            <v>통신내선공</v>
          </cell>
          <cell r="Z668">
            <v>0.18</v>
          </cell>
          <cell r="AA668">
            <v>0.18</v>
          </cell>
          <cell r="AD668">
            <v>0</v>
          </cell>
          <cell r="AE668">
            <v>1</v>
          </cell>
          <cell r="AF668" t="str">
            <v>통3-3-9</v>
          </cell>
          <cell r="AG668">
            <v>0</v>
          </cell>
        </row>
        <row r="669">
          <cell r="B669">
            <v>987</v>
          </cell>
          <cell r="C669" t="str">
            <v>AL DUCT</v>
          </cell>
          <cell r="D669" t="str">
            <v>ELBOW 150*100</v>
          </cell>
          <cell r="E669" t="str">
            <v>개</v>
          </cell>
          <cell r="F669">
            <v>879</v>
          </cell>
          <cell r="G669">
            <v>11000</v>
          </cell>
          <cell r="H669">
            <v>969</v>
          </cell>
          <cell r="I669">
            <v>11000</v>
          </cell>
          <cell r="O669">
            <v>11000</v>
          </cell>
          <cell r="P669" t="str">
            <v>내선전공</v>
          </cell>
          <cell r="Q669">
            <v>0.18</v>
          </cell>
          <cell r="R669">
            <v>0.18</v>
          </cell>
          <cell r="U669">
            <v>0</v>
          </cell>
          <cell r="V669">
            <v>1</v>
          </cell>
          <cell r="W669" t="str">
            <v>전7-7</v>
          </cell>
          <cell r="Y669" t="str">
            <v>통신내선공</v>
          </cell>
          <cell r="Z669">
            <v>0.18</v>
          </cell>
          <cell r="AA669">
            <v>0.18</v>
          </cell>
          <cell r="AD669">
            <v>0</v>
          </cell>
          <cell r="AE669">
            <v>1</v>
          </cell>
          <cell r="AF669" t="str">
            <v>통3-3-9</v>
          </cell>
          <cell r="AG669">
            <v>0</v>
          </cell>
        </row>
        <row r="670">
          <cell r="B670">
            <v>988</v>
          </cell>
          <cell r="C670" t="str">
            <v>AL DUCT</v>
          </cell>
          <cell r="D670" t="str">
            <v>120*60</v>
          </cell>
          <cell r="E670" t="str">
            <v>M</v>
          </cell>
          <cell r="F670">
            <v>879</v>
          </cell>
          <cell r="G670">
            <v>13000</v>
          </cell>
          <cell r="H670">
            <v>969</v>
          </cell>
          <cell r="I670">
            <v>13000</v>
          </cell>
          <cell r="O670">
            <v>13000</v>
          </cell>
          <cell r="P670" t="str">
            <v>내선전공</v>
          </cell>
          <cell r="Q670">
            <v>0.18</v>
          </cell>
          <cell r="R670">
            <v>0.18</v>
          </cell>
          <cell r="U670">
            <v>0</v>
          </cell>
          <cell r="V670">
            <v>1</v>
          </cell>
          <cell r="W670" t="str">
            <v>전7-7</v>
          </cell>
          <cell r="Y670" t="str">
            <v>통신내선공</v>
          </cell>
          <cell r="Z670">
            <v>0.18</v>
          </cell>
          <cell r="AA670">
            <v>0.18</v>
          </cell>
          <cell r="AD670">
            <v>0</v>
          </cell>
          <cell r="AE670">
            <v>1</v>
          </cell>
          <cell r="AF670" t="str">
            <v>통3-3-9</v>
          </cell>
          <cell r="AG670">
            <v>0</v>
          </cell>
        </row>
        <row r="671">
          <cell r="B671">
            <v>989</v>
          </cell>
          <cell r="C671" t="str">
            <v>AL DUCT</v>
          </cell>
          <cell r="D671" t="str">
            <v>ELBOW 120*60</v>
          </cell>
          <cell r="E671" t="str">
            <v>개</v>
          </cell>
          <cell r="F671">
            <v>879</v>
          </cell>
          <cell r="G671">
            <v>11000</v>
          </cell>
          <cell r="H671">
            <v>969</v>
          </cell>
          <cell r="I671">
            <v>11000</v>
          </cell>
          <cell r="O671">
            <v>11000</v>
          </cell>
          <cell r="P671" t="str">
            <v>내선전공</v>
          </cell>
          <cell r="Q671">
            <v>0.18</v>
          </cell>
          <cell r="R671">
            <v>0.18</v>
          </cell>
          <cell r="U671">
            <v>0</v>
          </cell>
          <cell r="V671">
            <v>1</v>
          </cell>
          <cell r="W671" t="str">
            <v>전7-7</v>
          </cell>
          <cell r="Y671" t="str">
            <v>통신내선공</v>
          </cell>
          <cell r="Z671">
            <v>0.18</v>
          </cell>
          <cell r="AA671">
            <v>0.18</v>
          </cell>
          <cell r="AD671">
            <v>0</v>
          </cell>
          <cell r="AE671">
            <v>1</v>
          </cell>
          <cell r="AF671" t="str">
            <v>통3-3-9</v>
          </cell>
          <cell r="AG671">
            <v>0</v>
          </cell>
        </row>
        <row r="672">
          <cell r="B672">
            <v>991</v>
          </cell>
          <cell r="C672" t="str">
            <v>와이어 콘넥타</v>
          </cell>
          <cell r="D672" t="str">
            <v>스프링콘넥타</v>
          </cell>
          <cell r="E672" t="str">
            <v>개</v>
          </cell>
          <cell r="F672">
            <v>880</v>
          </cell>
          <cell r="G672">
            <v>112</v>
          </cell>
          <cell r="O672">
            <v>112</v>
          </cell>
          <cell r="R672">
            <v>0</v>
          </cell>
          <cell r="U672">
            <v>0</v>
          </cell>
          <cell r="V672">
            <v>1</v>
          </cell>
          <cell r="Y672" t="str">
            <v>통신내선공</v>
          </cell>
          <cell r="AA672">
            <v>0</v>
          </cell>
          <cell r="AD672">
            <v>0</v>
          </cell>
          <cell r="AF672" t="str">
            <v>통3-3-9</v>
          </cell>
          <cell r="AG672">
            <v>0</v>
          </cell>
        </row>
        <row r="673">
          <cell r="B673">
            <v>992</v>
          </cell>
          <cell r="C673" t="str">
            <v>알루미늄(AL) 몰드</v>
          </cell>
          <cell r="D673" t="str">
            <v>小(2호)</v>
          </cell>
          <cell r="E673" t="str">
            <v>개</v>
          </cell>
          <cell r="F673">
            <v>879</v>
          </cell>
          <cell r="G673">
            <v>1400</v>
          </cell>
          <cell r="H673">
            <v>969</v>
          </cell>
          <cell r="I673">
            <v>1400</v>
          </cell>
          <cell r="O673">
            <v>1400</v>
          </cell>
          <cell r="P673" t="str">
            <v>내선전공</v>
          </cell>
          <cell r="Q673">
            <v>0.16</v>
          </cell>
          <cell r="R673">
            <v>0.16</v>
          </cell>
          <cell r="U673">
            <v>0</v>
          </cell>
          <cell r="V673">
            <v>1</v>
          </cell>
          <cell r="W673" t="str">
            <v>전7-7</v>
          </cell>
          <cell r="Y673" t="str">
            <v>통신내선공</v>
          </cell>
          <cell r="Z673">
            <v>0.16</v>
          </cell>
          <cell r="AA673">
            <v>0.16</v>
          </cell>
          <cell r="AD673">
            <v>0</v>
          </cell>
          <cell r="AE673">
            <v>1</v>
          </cell>
          <cell r="AF673" t="str">
            <v>통3-3-9</v>
          </cell>
          <cell r="AG673">
            <v>0</v>
          </cell>
        </row>
        <row r="674">
          <cell r="B674">
            <v>993</v>
          </cell>
          <cell r="C674" t="str">
            <v>알루미늄(AL) 몰드</v>
          </cell>
          <cell r="D674" t="str">
            <v>中(3호)</v>
          </cell>
          <cell r="E674" t="str">
            <v>개</v>
          </cell>
          <cell r="F674">
            <v>879</v>
          </cell>
          <cell r="G674">
            <v>2000</v>
          </cell>
          <cell r="H674">
            <v>969</v>
          </cell>
          <cell r="I674">
            <v>1800</v>
          </cell>
          <cell r="O674">
            <v>1800</v>
          </cell>
          <cell r="P674" t="str">
            <v>내선전공</v>
          </cell>
          <cell r="Q674">
            <v>0.18</v>
          </cell>
          <cell r="R674">
            <v>0.18</v>
          </cell>
          <cell r="U674">
            <v>0</v>
          </cell>
          <cell r="V674">
            <v>1</v>
          </cell>
          <cell r="W674" t="str">
            <v>전7-7</v>
          </cell>
          <cell r="Y674" t="str">
            <v>통신내선공</v>
          </cell>
          <cell r="Z674">
            <v>0.18</v>
          </cell>
          <cell r="AA674">
            <v>0.18</v>
          </cell>
          <cell r="AD674">
            <v>0</v>
          </cell>
          <cell r="AE674">
            <v>1</v>
          </cell>
          <cell r="AF674" t="str">
            <v>통3-3-9</v>
          </cell>
          <cell r="AG674">
            <v>0</v>
          </cell>
        </row>
        <row r="675">
          <cell r="B675">
            <v>994</v>
          </cell>
          <cell r="C675" t="str">
            <v>PVC 몰드</v>
          </cell>
          <cell r="D675" t="str">
            <v>小(2호)</v>
          </cell>
          <cell r="E675" t="str">
            <v>개</v>
          </cell>
          <cell r="F675">
            <v>879</v>
          </cell>
          <cell r="G675">
            <v>700</v>
          </cell>
          <cell r="H675">
            <v>969</v>
          </cell>
          <cell r="I675">
            <v>600</v>
          </cell>
          <cell r="O675">
            <v>600</v>
          </cell>
          <cell r="P675" t="str">
            <v>내선전공</v>
          </cell>
          <cell r="Q675">
            <v>0.16</v>
          </cell>
          <cell r="R675">
            <v>0.16</v>
          </cell>
          <cell r="U675">
            <v>0</v>
          </cell>
          <cell r="V675">
            <v>1</v>
          </cell>
          <cell r="W675" t="str">
            <v>전7-7</v>
          </cell>
          <cell r="Y675" t="str">
            <v>통신내선공</v>
          </cell>
          <cell r="Z675">
            <v>0.16</v>
          </cell>
          <cell r="AA675">
            <v>0.16</v>
          </cell>
          <cell r="AD675">
            <v>0</v>
          </cell>
          <cell r="AE675">
            <v>1</v>
          </cell>
          <cell r="AF675" t="str">
            <v>통3-3-9</v>
          </cell>
          <cell r="AG675">
            <v>0</v>
          </cell>
        </row>
        <row r="676">
          <cell r="B676">
            <v>995</v>
          </cell>
          <cell r="C676" t="str">
            <v>PVC 몰드</v>
          </cell>
          <cell r="D676" t="str">
            <v>中(3호)</v>
          </cell>
          <cell r="E676" t="str">
            <v>개</v>
          </cell>
          <cell r="F676">
            <v>879</v>
          </cell>
          <cell r="G676">
            <v>950</v>
          </cell>
          <cell r="H676">
            <v>969</v>
          </cell>
          <cell r="I676">
            <v>800</v>
          </cell>
          <cell r="O676">
            <v>800</v>
          </cell>
          <cell r="P676" t="str">
            <v>내선전공</v>
          </cell>
          <cell r="Q676">
            <v>0.18</v>
          </cell>
          <cell r="R676">
            <v>0.18</v>
          </cell>
          <cell r="U676">
            <v>0</v>
          </cell>
          <cell r="V676">
            <v>1</v>
          </cell>
          <cell r="W676" t="str">
            <v>전7-7</v>
          </cell>
          <cell r="Y676" t="str">
            <v>통신내선공</v>
          </cell>
          <cell r="Z676">
            <v>0.18</v>
          </cell>
          <cell r="AA676">
            <v>0.18</v>
          </cell>
          <cell r="AD676">
            <v>0</v>
          </cell>
          <cell r="AE676">
            <v>1</v>
          </cell>
          <cell r="AF676" t="str">
            <v>통3-3-9</v>
          </cell>
          <cell r="AG676">
            <v>0</v>
          </cell>
        </row>
        <row r="677">
          <cell r="B677">
            <v>997</v>
          </cell>
          <cell r="C677" t="str">
            <v>UT POLE</v>
          </cell>
          <cell r="D677" t="str">
            <v>70*140</v>
          </cell>
          <cell r="E677" t="str">
            <v>개</v>
          </cell>
          <cell r="F677">
            <v>879</v>
          </cell>
          <cell r="G677">
            <v>29500</v>
          </cell>
          <cell r="O677">
            <v>29500</v>
          </cell>
          <cell r="P677" t="str">
            <v>내선전공</v>
          </cell>
          <cell r="Q677">
            <v>0.18</v>
          </cell>
          <cell r="R677">
            <v>0.18</v>
          </cell>
          <cell r="U677">
            <v>0</v>
          </cell>
          <cell r="V677">
            <v>1</v>
          </cell>
          <cell r="W677" t="str">
            <v>전7-7</v>
          </cell>
          <cell r="Y677" t="str">
            <v>통신내선공</v>
          </cell>
          <cell r="Z677">
            <v>0.18</v>
          </cell>
          <cell r="AA677">
            <v>0.18</v>
          </cell>
          <cell r="AD677">
            <v>0</v>
          </cell>
          <cell r="AE677">
            <v>1</v>
          </cell>
          <cell r="AF677" t="str">
            <v>통3-3-12</v>
          </cell>
          <cell r="AG677">
            <v>0</v>
          </cell>
        </row>
        <row r="678">
          <cell r="B678">
            <v>996</v>
          </cell>
          <cell r="C678" t="str">
            <v>OPEN DECK</v>
          </cell>
          <cell r="D678" t="str">
            <v>100φ</v>
          </cell>
          <cell r="E678" t="str">
            <v>개</v>
          </cell>
          <cell r="O678">
            <v>0</v>
          </cell>
          <cell r="P678" t="str">
            <v>내선전공</v>
          </cell>
          <cell r="Q678">
            <v>0.12</v>
          </cell>
          <cell r="R678">
            <v>0.12</v>
          </cell>
          <cell r="U678">
            <v>0</v>
          </cell>
          <cell r="V678">
            <v>1</v>
          </cell>
          <cell r="W678" t="str">
            <v>전7-18</v>
          </cell>
          <cell r="Y678" t="str">
            <v>통신내선공</v>
          </cell>
          <cell r="Z678">
            <v>0.12</v>
          </cell>
          <cell r="AA678">
            <v>0.12</v>
          </cell>
          <cell r="AD678">
            <v>0</v>
          </cell>
          <cell r="AE678">
            <v>1</v>
          </cell>
          <cell r="AF678" t="str">
            <v>통3-3-9</v>
          </cell>
          <cell r="AG678">
            <v>0</v>
          </cell>
        </row>
        <row r="679">
          <cell r="C679" t="str">
            <v>3.전선관관로재</v>
          </cell>
          <cell r="E679" t="str">
            <v>전선관,노말밴드,크램프,박스,풀박스,TRAY,RACE</v>
          </cell>
          <cell r="O679">
            <v>0</v>
          </cell>
          <cell r="R679">
            <v>0</v>
          </cell>
          <cell r="U679">
            <v>0</v>
          </cell>
          <cell r="V679">
            <v>1</v>
          </cell>
          <cell r="AA679">
            <v>0</v>
          </cell>
          <cell r="AD679">
            <v>0</v>
          </cell>
          <cell r="AG679">
            <v>0</v>
          </cell>
        </row>
        <row r="680">
          <cell r="B680">
            <v>1301</v>
          </cell>
          <cell r="C680" t="str">
            <v>WIDE 1로 스위치</v>
          </cell>
          <cell r="D680" t="str">
            <v>250V 15A 단로1구</v>
          </cell>
          <cell r="E680" t="str">
            <v>개</v>
          </cell>
          <cell r="F680">
            <v>954</v>
          </cell>
          <cell r="G680">
            <v>3143</v>
          </cell>
          <cell r="H680">
            <v>1031</v>
          </cell>
          <cell r="I680">
            <v>2823</v>
          </cell>
          <cell r="O680">
            <v>2823</v>
          </cell>
          <cell r="P680" t="str">
            <v>내선전공</v>
          </cell>
          <cell r="Q680">
            <v>6.5000000000000002E-2</v>
          </cell>
          <cell r="R680">
            <v>6.5000000000000002E-2</v>
          </cell>
          <cell r="U680">
            <v>0</v>
          </cell>
          <cell r="V680">
            <v>1</v>
          </cell>
          <cell r="W680" t="str">
            <v>전7-14-나</v>
          </cell>
          <cell r="AA680">
            <v>0</v>
          </cell>
          <cell r="AD680">
            <v>0</v>
          </cell>
          <cell r="AG680">
            <v>0</v>
          </cell>
        </row>
        <row r="681">
          <cell r="B681">
            <v>1302</v>
          </cell>
          <cell r="C681" t="str">
            <v>WIDE 1로 스위치</v>
          </cell>
          <cell r="D681" t="str">
            <v>250V 15A 단로2구</v>
          </cell>
          <cell r="E681" t="str">
            <v>개</v>
          </cell>
          <cell r="F681">
            <v>954</v>
          </cell>
          <cell r="G681">
            <v>4572</v>
          </cell>
          <cell r="H681">
            <v>1031</v>
          </cell>
          <cell r="I681">
            <v>4160</v>
          </cell>
          <cell r="O681">
            <v>4160</v>
          </cell>
          <cell r="P681" t="str">
            <v>내선전공</v>
          </cell>
          <cell r="Q681">
            <v>7.8E-2</v>
          </cell>
          <cell r="R681">
            <v>7.8E-2</v>
          </cell>
          <cell r="U681">
            <v>0</v>
          </cell>
          <cell r="V681">
            <v>1</v>
          </cell>
          <cell r="W681" t="str">
            <v>전7-14-나</v>
          </cell>
          <cell r="AA681">
            <v>0</v>
          </cell>
          <cell r="AD681">
            <v>0</v>
          </cell>
          <cell r="AG681">
            <v>0</v>
          </cell>
        </row>
        <row r="682">
          <cell r="B682">
            <v>1303</v>
          </cell>
          <cell r="C682" t="str">
            <v>WIDE 1로 스위치</v>
          </cell>
          <cell r="D682" t="str">
            <v>250V 15A 단로3구</v>
          </cell>
          <cell r="E682" t="str">
            <v>개</v>
          </cell>
          <cell r="F682">
            <v>954</v>
          </cell>
          <cell r="G682">
            <v>6000</v>
          </cell>
          <cell r="H682">
            <v>1031</v>
          </cell>
          <cell r="I682">
            <v>5496</v>
          </cell>
          <cell r="O682">
            <v>5496</v>
          </cell>
          <cell r="P682" t="str">
            <v>내선전공</v>
          </cell>
          <cell r="Q682">
            <v>9.0999999999999998E-2</v>
          </cell>
          <cell r="R682">
            <v>9.0999999999999998E-2</v>
          </cell>
          <cell r="U682">
            <v>0</v>
          </cell>
          <cell r="V682">
            <v>1</v>
          </cell>
          <cell r="W682" t="str">
            <v>전7-14-나</v>
          </cell>
          <cell r="AA682">
            <v>0</v>
          </cell>
          <cell r="AD682">
            <v>0</v>
          </cell>
          <cell r="AG682">
            <v>0</v>
          </cell>
        </row>
        <row r="683">
          <cell r="B683">
            <v>1304</v>
          </cell>
          <cell r="C683" t="str">
            <v>WIDE 1로 스위치</v>
          </cell>
          <cell r="D683" t="str">
            <v>250V 15A 단로4구</v>
          </cell>
          <cell r="E683" t="str">
            <v>개</v>
          </cell>
          <cell r="F683">
            <v>954</v>
          </cell>
          <cell r="G683">
            <v>9143</v>
          </cell>
          <cell r="H683">
            <v>1031</v>
          </cell>
          <cell r="I683">
            <v>7576</v>
          </cell>
          <cell r="O683">
            <v>7576</v>
          </cell>
          <cell r="P683" t="str">
            <v>내선전공</v>
          </cell>
          <cell r="Q683">
            <v>0.10400000000000001</v>
          </cell>
          <cell r="R683">
            <v>0.104</v>
          </cell>
          <cell r="U683">
            <v>0</v>
          </cell>
          <cell r="V683">
            <v>1</v>
          </cell>
          <cell r="W683" t="str">
            <v>전7-14-나</v>
          </cell>
          <cell r="AA683">
            <v>0</v>
          </cell>
          <cell r="AD683">
            <v>0</v>
          </cell>
          <cell r="AG683">
            <v>0</v>
          </cell>
        </row>
        <row r="684">
          <cell r="B684">
            <v>1305</v>
          </cell>
          <cell r="C684" t="str">
            <v>WIDE 1로 스위치</v>
          </cell>
          <cell r="D684" t="str">
            <v>250V 15A 단로5구</v>
          </cell>
          <cell r="E684" t="str">
            <v>개</v>
          </cell>
          <cell r="F684">
            <v>954</v>
          </cell>
          <cell r="G684">
            <v>10572</v>
          </cell>
          <cell r="H684">
            <v>1031</v>
          </cell>
          <cell r="I684">
            <v>8914</v>
          </cell>
          <cell r="O684">
            <v>8914</v>
          </cell>
          <cell r="P684" t="str">
            <v>내선전공</v>
          </cell>
          <cell r="Q684">
            <v>0.11700000000000001</v>
          </cell>
          <cell r="R684">
            <v>0.11700000000000001</v>
          </cell>
          <cell r="U684">
            <v>0</v>
          </cell>
          <cell r="V684">
            <v>1</v>
          </cell>
          <cell r="W684" t="str">
            <v>전7-14-나</v>
          </cell>
          <cell r="AA684">
            <v>0</v>
          </cell>
          <cell r="AD684">
            <v>0</v>
          </cell>
          <cell r="AG684">
            <v>0</v>
          </cell>
        </row>
        <row r="685">
          <cell r="B685">
            <v>1306</v>
          </cell>
          <cell r="C685" t="str">
            <v>WIDE 1로 스위치</v>
          </cell>
          <cell r="D685" t="str">
            <v>250V 15A 단로6구</v>
          </cell>
          <cell r="E685" t="str">
            <v>개</v>
          </cell>
          <cell r="F685">
            <v>954</v>
          </cell>
          <cell r="G685">
            <v>12000</v>
          </cell>
          <cell r="H685">
            <v>1031</v>
          </cell>
          <cell r="I685">
            <v>10251</v>
          </cell>
          <cell r="O685">
            <v>10251</v>
          </cell>
          <cell r="P685" t="str">
            <v>내선전공</v>
          </cell>
          <cell r="Q685">
            <v>0.13</v>
          </cell>
          <cell r="R685">
            <v>0.13</v>
          </cell>
          <cell r="U685">
            <v>0</v>
          </cell>
          <cell r="V685">
            <v>1</v>
          </cell>
          <cell r="W685" t="str">
            <v>전7-14-나</v>
          </cell>
          <cell r="AA685">
            <v>0</v>
          </cell>
          <cell r="AD685">
            <v>0</v>
          </cell>
          <cell r="AG685">
            <v>0</v>
          </cell>
        </row>
        <row r="686">
          <cell r="B686">
            <v>1307</v>
          </cell>
          <cell r="C686" t="str">
            <v>WIDE 3로 스위치</v>
          </cell>
          <cell r="D686" t="str">
            <v>250V 15A 삼로1구</v>
          </cell>
          <cell r="E686" t="str">
            <v>개</v>
          </cell>
          <cell r="F686">
            <v>954</v>
          </cell>
          <cell r="G686">
            <v>3429</v>
          </cell>
          <cell r="H686">
            <v>1031</v>
          </cell>
          <cell r="I686">
            <v>3194</v>
          </cell>
          <cell r="O686">
            <v>3194</v>
          </cell>
          <cell r="P686" t="str">
            <v>내선전공</v>
          </cell>
          <cell r="Q686">
            <v>8.5000000000000006E-2</v>
          </cell>
          <cell r="R686">
            <v>8.5000000000000006E-2</v>
          </cell>
          <cell r="U686">
            <v>0</v>
          </cell>
          <cell r="V686">
            <v>1</v>
          </cell>
          <cell r="W686" t="str">
            <v>전7-14-나</v>
          </cell>
          <cell r="AA686">
            <v>0</v>
          </cell>
          <cell r="AD686">
            <v>0</v>
          </cell>
          <cell r="AG686">
            <v>0</v>
          </cell>
        </row>
        <row r="687">
          <cell r="B687">
            <v>1308</v>
          </cell>
          <cell r="C687" t="str">
            <v>WIDE 3로 스위치</v>
          </cell>
          <cell r="D687" t="str">
            <v>250V 15A 삼로2구</v>
          </cell>
          <cell r="E687" t="str">
            <v>개</v>
          </cell>
          <cell r="F687">
            <v>954</v>
          </cell>
          <cell r="G687">
            <v>5143</v>
          </cell>
          <cell r="H687">
            <v>1031</v>
          </cell>
          <cell r="I687">
            <v>4903</v>
          </cell>
          <cell r="O687">
            <v>4903</v>
          </cell>
          <cell r="P687" t="str">
            <v>내선전공</v>
          </cell>
          <cell r="Q687">
            <v>0.10200000000000001</v>
          </cell>
          <cell r="R687">
            <v>0.10199999999999999</v>
          </cell>
          <cell r="U687">
            <v>0</v>
          </cell>
          <cell r="V687">
            <v>1</v>
          </cell>
          <cell r="W687" t="str">
            <v>전7-14-나</v>
          </cell>
          <cell r="AA687">
            <v>0</v>
          </cell>
          <cell r="AD687">
            <v>0</v>
          </cell>
          <cell r="AG687">
            <v>0</v>
          </cell>
        </row>
        <row r="688">
          <cell r="B688">
            <v>1311</v>
          </cell>
          <cell r="C688" t="str">
            <v>텀블러 스위치</v>
          </cell>
          <cell r="D688" t="str">
            <v>250V 15A 단로1구</v>
          </cell>
          <cell r="E688" t="str">
            <v>개</v>
          </cell>
          <cell r="F688">
            <v>954</v>
          </cell>
          <cell r="G688">
            <v>2858</v>
          </cell>
          <cell r="H688">
            <v>1031</v>
          </cell>
          <cell r="I688">
            <v>1511</v>
          </cell>
          <cell r="O688">
            <v>1511</v>
          </cell>
          <cell r="P688" t="str">
            <v>내선전공</v>
          </cell>
          <cell r="Q688">
            <v>6.5000000000000002E-2</v>
          </cell>
          <cell r="R688">
            <v>6.5000000000000002E-2</v>
          </cell>
          <cell r="U688">
            <v>0</v>
          </cell>
          <cell r="V688">
            <v>1</v>
          </cell>
          <cell r="W688" t="str">
            <v>전7-14-나</v>
          </cell>
          <cell r="AA688">
            <v>0</v>
          </cell>
          <cell r="AD688">
            <v>0</v>
          </cell>
          <cell r="AG688">
            <v>0</v>
          </cell>
        </row>
        <row r="689">
          <cell r="B689">
            <v>1312</v>
          </cell>
          <cell r="C689" t="str">
            <v>텀블러 스위치</v>
          </cell>
          <cell r="D689" t="str">
            <v>250V 15A 단로2구</v>
          </cell>
          <cell r="E689" t="str">
            <v>개</v>
          </cell>
          <cell r="F689">
            <v>954</v>
          </cell>
          <cell r="G689">
            <v>4286</v>
          </cell>
          <cell r="H689">
            <v>1031</v>
          </cell>
          <cell r="I689">
            <v>2101</v>
          </cell>
          <cell r="O689">
            <v>2101</v>
          </cell>
          <cell r="P689" t="str">
            <v>내선전공</v>
          </cell>
          <cell r="Q689">
            <v>7.8E-2</v>
          </cell>
          <cell r="R689">
            <v>7.8E-2</v>
          </cell>
          <cell r="U689">
            <v>0</v>
          </cell>
          <cell r="V689">
            <v>1</v>
          </cell>
          <cell r="W689" t="str">
            <v>전7-14-나</v>
          </cell>
          <cell r="AA689">
            <v>0</v>
          </cell>
          <cell r="AD689">
            <v>0</v>
          </cell>
          <cell r="AG689">
            <v>0</v>
          </cell>
        </row>
        <row r="690">
          <cell r="B690">
            <v>1313</v>
          </cell>
          <cell r="C690" t="str">
            <v>텀블러 스위치</v>
          </cell>
          <cell r="D690" t="str">
            <v>250V 15A 단로3구</v>
          </cell>
          <cell r="E690" t="str">
            <v>개</v>
          </cell>
          <cell r="F690">
            <v>954</v>
          </cell>
          <cell r="G690">
            <v>5715</v>
          </cell>
          <cell r="H690">
            <v>1031</v>
          </cell>
          <cell r="I690">
            <v>2688</v>
          </cell>
          <cell r="O690">
            <v>2688</v>
          </cell>
          <cell r="P690" t="str">
            <v>내선전공</v>
          </cell>
          <cell r="Q690">
            <v>9.0999999999999998E-2</v>
          </cell>
          <cell r="R690">
            <v>9.0999999999999998E-2</v>
          </cell>
          <cell r="U690">
            <v>0</v>
          </cell>
          <cell r="V690">
            <v>1</v>
          </cell>
          <cell r="W690" t="str">
            <v>전7-14-나</v>
          </cell>
          <cell r="AA690">
            <v>0</v>
          </cell>
          <cell r="AD690">
            <v>0</v>
          </cell>
          <cell r="AG690">
            <v>0</v>
          </cell>
        </row>
        <row r="691">
          <cell r="B691">
            <v>1314</v>
          </cell>
          <cell r="C691" t="str">
            <v>텀블러 스위치</v>
          </cell>
          <cell r="D691" t="str">
            <v>250V 15A 삼로1구</v>
          </cell>
          <cell r="E691" t="str">
            <v>개</v>
          </cell>
          <cell r="F691">
            <v>954</v>
          </cell>
          <cell r="G691">
            <v>3143</v>
          </cell>
          <cell r="H691">
            <v>1031</v>
          </cell>
          <cell r="I691">
            <v>1797</v>
          </cell>
          <cell r="O691">
            <v>1797</v>
          </cell>
          <cell r="P691" t="str">
            <v>내선전공</v>
          </cell>
          <cell r="Q691">
            <v>8.5000000000000006E-2</v>
          </cell>
          <cell r="R691">
            <v>8.5000000000000006E-2</v>
          </cell>
          <cell r="U691">
            <v>0</v>
          </cell>
          <cell r="V691">
            <v>1</v>
          </cell>
          <cell r="W691" t="str">
            <v>전7-14-나</v>
          </cell>
          <cell r="AA691">
            <v>0</v>
          </cell>
          <cell r="AD691">
            <v>0</v>
          </cell>
          <cell r="AG691">
            <v>0</v>
          </cell>
        </row>
        <row r="692">
          <cell r="B692">
            <v>1315</v>
          </cell>
          <cell r="C692" t="str">
            <v>텀블러 스위치</v>
          </cell>
          <cell r="D692" t="str">
            <v>250V 15A 삼로2구</v>
          </cell>
          <cell r="E692" t="str">
            <v>개</v>
          </cell>
          <cell r="F692">
            <v>954</v>
          </cell>
          <cell r="G692">
            <v>4858</v>
          </cell>
          <cell r="H692">
            <v>1031</v>
          </cell>
          <cell r="I692">
            <v>2674</v>
          </cell>
          <cell r="O692">
            <v>2674</v>
          </cell>
          <cell r="P692" t="str">
            <v>내선전공</v>
          </cell>
          <cell r="Q692">
            <v>0.10200000000000001</v>
          </cell>
          <cell r="R692">
            <v>0.10199999999999999</v>
          </cell>
          <cell r="U692">
            <v>0</v>
          </cell>
          <cell r="V692">
            <v>1</v>
          </cell>
          <cell r="W692" t="str">
            <v>전7-14-나</v>
          </cell>
          <cell r="AA692">
            <v>0</v>
          </cell>
          <cell r="AD692">
            <v>0</v>
          </cell>
          <cell r="AG692">
            <v>0</v>
          </cell>
        </row>
        <row r="693">
          <cell r="C693" t="str">
            <v>매입  콘센트 (APT)</v>
          </cell>
          <cell r="D693" t="str">
            <v>250V 15A 접지1구</v>
          </cell>
          <cell r="E693" t="str">
            <v>개</v>
          </cell>
          <cell r="F693">
            <v>955</v>
          </cell>
          <cell r="G693">
            <v>1600</v>
          </cell>
          <cell r="H693">
            <v>1031</v>
          </cell>
          <cell r="I693">
            <v>1178</v>
          </cell>
          <cell r="O693">
            <v>1178</v>
          </cell>
          <cell r="P693" t="str">
            <v>내선전공</v>
          </cell>
          <cell r="Q693">
            <v>7.4999999999999997E-2</v>
          </cell>
          <cell r="R693">
            <v>7.4999999999999997E-2</v>
          </cell>
          <cell r="U693">
            <v>0</v>
          </cell>
          <cell r="V693">
            <v>1</v>
          </cell>
          <cell r="W693" t="str">
            <v>전7-14-가</v>
          </cell>
          <cell r="Y693" t="str">
            <v>통신내선공</v>
          </cell>
          <cell r="Z693">
            <v>7.4999999999999997E-2</v>
          </cell>
          <cell r="AA693">
            <v>7.4999999999999997E-2</v>
          </cell>
          <cell r="AD693">
            <v>0</v>
          </cell>
          <cell r="AE693">
            <v>1</v>
          </cell>
          <cell r="AF693" t="str">
            <v>전7-14</v>
          </cell>
          <cell r="AG693">
            <v>0</v>
          </cell>
        </row>
        <row r="694">
          <cell r="C694" t="str">
            <v>매입  콘센트 (APT)</v>
          </cell>
          <cell r="D694" t="str">
            <v>250V 15A 접지2구</v>
          </cell>
          <cell r="E694" t="str">
            <v>개</v>
          </cell>
          <cell r="F694">
            <v>955</v>
          </cell>
          <cell r="G694">
            <v>1915</v>
          </cell>
          <cell r="H694">
            <v>1031</v>
          </cell>
          <cell r="I694">
            <v>1442</v>
          </cell>
          <cell r="O694">
            <v>1442</v>
          </cell>
          <cell r="P694" t="str">
            <v>내선전공</v>
          </cell>
          <cell r="Q694">
            <v>7.4999999999999997E-2</v>
          </cell>
          <cell r="R694">
            <v>7.4999999999999997E-2</v>
          </cell>
          <cell r="U694">
            <v>0</v>
          </cell>
          <cell r="V694">
            <v>1</v>
          </cell>
          <cell r="W694" t="str">
            <v>전7-14-가</v>
          </cell>
          <cell r="Y694" t="str">
            <v>통신내선공</v>
          </cell>
          <cell r="Z694">
            <v>7.4999999999999997E-2</v>
          </cell>
          <cell r="AA694">
            <v>7.4999999999999997E-2</v>
          </cell>
          <cell r="AD694">
            <v>0</v>
          </cell>
          <cell r="AE694">
            <v>1</v>
          </cell>
          <cell r="AF694" t="str">
            <v>전7-14</v>
          </cell>
          <cell r="AG694">
            <v>0</v>
          </cell>
        </row>
        <row r="695">
          <cell r="C695" t="str">
            <v>매입  콘센트 (APT)</v>
          </cell>
          <cell r="D695" t="str">
            <v>250V 15A 방수 접지1구</v>
          </cell>
          <cell r="E695" t="str">
            <v>개</v>
          </cell>
          <cell r="F695">
            <v>955</v>
          </cell>
          <cell r="G695">
            <v>2315</v>
          </cell>
          <cell r="O695">
            <v>2315</v>
          </cell>
          <cell r="P695" t="str">
            <v>내선전공</v>
          </cell>
          <cell r="Q695">
            <v>7.4999999999999997E-2</v>
          </cell>
          <cell r="R695">
            <v>7.4999999999999997E-2</v>
          </cell>
          <cell r="U695">
            <v>0</v>
          </cell>
          <cell r="V695">
            <v>1</v>
          </cell>
          <cell r="W695" t="str">
            <v>전7-14-가</v>
          </cell>
          <cell r="Y695" t="str">
            <v>통신내선공</v>
          </cell>
          <cell r="Z695">
            <v>7.4999999999999997E-2</v>
          </cell>
          <cell r="AA695">
            <v>7.4999999999999997E-2</v>
          </cell>
          <cell r="AD695">
            <v>0</v>
          </cell>
          <cell r="AE695">
            <v>1</v>
          </cell>
          <cell r="AF695" t="str">
            <v>전7-14</v>
          </cell>
          <cell r="AG695">
            <v>0</v>
          </cell>
        </row>
        <row r="696">
          <cell r="C696" t="str">
            <v>매입  콘센트 (APT)</v>
          </cell>
          <cell r="D696" t="str">
            <v>250V 15A 방수 접지2구</v>
          </cell>
          <cell r="E696" t="str">
            <v>개</v>
          </cell>
          <cell r="F696">
            <v>955</v>
          </cell>
          <cell r="G696">
            <v>2686</v>
          </cell>
          <cell r="O696">
            <v>2686</v>
          </cell>
          <cell r="P696" t="str">
            <v>내선전공</v>
          </cell>
          <cell r="Q696">
            <v>7.4999999999999997E-2</v>
          </cell>
          <cell r="R696">
            <v>7.4999999999999997E-2</v>
          </cell>
          <cell r="U696">
            <v>0</v>
          </cell>
          <cell r="V696">
            <v>1</v>
          </cell>
          <cell r="W696" t="str">
            <v>전7-14-가</v>
          </cell>
          <cell r="Y696" t="str">
            <v>통신내선공</v>
          </cell>
          <cell r="Z696">
            <v>7.4999999999999997E-2</v>
          </cell>
          <cell r="AA696">
            <v>7.4999999999999997E-2</v>
          </cell>
          <cell r="AD696">
            <v>0</v>
          </cell>
          <cell r="AE696">
            <v>1</v>
          </cell>
          <cell r="AF696" t="str">
            <v>전7-14</v>
          </cell>
          <cell r="AG696">
            <v>0</v>
          </cell>
        </row>
        <row r="697">
          <cell r="B697">
            <v>1321</v>
          </cell>
          <cell r="C697" t="str">
            <v>매입  콘센트</v>
          </cell>
          <cell r="D697" t="str">
            <v>250V 15A 접지1구</v>
          </cell>
          <cell r="E697" t="str">
            <v>개</v>
          </cell>
          <cell r="F697">
            <v>955</v>
          </cell>
          <cell r="G697">
            <v>1315</v>
          </cell>
          <cell r="H697">
            <v>1000</v>
          </cell>
          <cell r="I697">
            <v>1178</v>
          </cell>
          <cell r="L697">
            <v>910</v>
          </cell>
          <cell r="O697">
            <v>1178</v>
          </cell>
          <cell r="P697" t="str">
            <v>내선전공</v>
          </cell>
          <cell r="Q697">
            <v>0.08</v>
          </cell>
          <cell r="R697">
            <v>0.08</v>
          </cell>
          <cell r="U697">
            <v>0</v>
          </cell>
          <cell r="V697">
            <v>1</v>
          </cell>
          <cell r="W697" t="str">
            <v>전7-14-가</v>
          </cell>
          <cell r="Y697" t="str">
            <v>통신내선공</v>
          </cell>
          <cell r="Z697">
            <v>0.08</v>
          </cell>
          <cell r="AA697">
            <v>0.08</v>
          </cell>
          <cell r="AD697">
            <v>0</v>
          </cell>
          <cell r="AE697">
            <v>1</v>
          </cell>
          <cell r="AF697" t="str">
            <v>전7-14</v>
          </cell>
          <cell r="AG697">
            <v>0</v>
          </cell>
        </row>
        <row r="698">
          <cell r="B698">
            <v>13211</v>
          </cell>
          <cell r="C698" t="str">
            <v>매입  콘센트(천정형)</v>
          </cell>
          <cell r="D698" t="str">
            <v>250V 15A 접지1구</v>
          </cell>
          <cell r="E698" t="str">
            <v>개</v>
          </cell>
          <cell r="F698">
            <v>955</v>
          </cell>
          <cell r="G698">
            <v>1080</v>
          </cell>
          <cell r="H698" t="str">
            <v xml:space="preserve"> </v>
          </cell>
          <cell r="I698">
            <v>1178</v>
          </cell>
          <cell r="O698">
            <v>1080</v>
          </cell>
          <cell r="P698" t="str">
            <v>내선전공</v>
          </cell>
          <cell r="Q698">
            <v>0.08</v>
          </cell>
          <cell r="R698">
            <v>0.08</v>
          </cell>
          <cell r="U698">
            <v>0</v>
          </cell>
          <cell r="V698">
            <v>1</v>
          </cell>
          <cell r="W698" t="str">
            <v>전7-14-가</v>
          </cell>
          <cell r="Y698" t="str">
            <v>통신내선공</v>
          </cell>
          <cell r="Z698">
            <v>0.08</v>
          </cell>
          <cell r="AA698">
            <v>0.08</v>
          </cell>
          <cell r="AD698">
            <v>0</v>
          </cell>
          <cell r="AE698">
            <v>1</v>
          </cell>
          <cell r="AF698" t="str">
            <v>전7-14</v>
          </cell>
          <cell r="AG698">
            <v>0</v>
          </cell>
        </row>
        <row r="699">
          <cell r="B699">
            <v>1322</v>
          </cell>
          <cell r="C699" t="str">
            <v>매입  콘센트</v>
          </cell>
          <cell r="D699" t="str">
            <v>250V 15A 접지2구</v>
          </cell>
          <cell r="E699" t="str">
            <v>개</v>
          </cell>
          <cell r="F699">
            <v>955</v>
          </cell>
          <cell r="G699">
            <v>1629</v>
          </cell>
          <cell r="H699">
            <v>1000</v>
          </cell>
          <cell r="I699">
            <v>1442</v>
          </cell>
          <cell r="L699">
            <v>1060</v>
          </cell>
          <cell r="O699">
            <v>1442</v>
          </cell>
          <cell r="P699" t="str">
            <v>내선전공</v>
          </cell>
          <cell r="Q699">
            <v>9.6000000000000002E-2</v>
          </cell>
          <cell r="R699">
            <v>9.6000000000000002E-2</v>
          </cell>
          <cell r="U699">
            <v>0</v>
          </cell>
          <cell r="V699">
            <v>1</v>
          </cell>
          <cell r="W699" t="str">
            <v>전7-14-가</v>
          </cell>
          <cell r="Y699" t="str">
            <v>통신내선공</v>
          </cell>
          <cell r="Z699">
            <v>9.6000000000000002E-2</v>
          </cell>
          <cell r="AA699">
            <v>9.6000000000000002E-2</v>
          </cell>
          <cell r="AD699">
            <v>0</v>
          </cell>
          <cell r="AE699">
            <v>1</v>
          </cell>
          <cell r="AF699" t="str">
            <v>전7-14</v>
          </cell>
          <cell r="AG699">
            <v>0</v>
          </cell>
        </row>
        <row r="700">
          <cell r="B700">
            <v>13221</v>
          </cell>
          <cell r="C700" t="str">
            <v>매입  콘센트(안전형)</v>
          </cell>
          <cell r="D700" t="str">
            <v>250V 15A 접지2구</v>
          </cell>
          <cell r="E700" t="str">
            <v>개</v>
          </cell>
          <cell r="F700">
            <v>955</v>
          </cell>
          <cell r="G700">
            <v>2972</v>
          </cell>
          <cell r="O700">
            <v>2972</v>
          </cell>
          <cell r="P700" t="str">
            <v>내선전공</v>
          </cell>
          <cell r="Q700">
            <v>9.6000000000000002E-2</v>
          </cell>
          <cell r="R700">
            <v>9.6000000000000002E-2</v>
          </cell>
          <cell r="U700">
            <v>0</v>
          </cell>
          <cell r="V700">
            <v>1</v>
          </cell>
          <cell r="W700" t="str">
            <v>전7-14-가</v>
          </cell>
          <cell r="Y700" t="str">
            <v>통신내선공</v>
          </cell>
          <cell r="Z700">
            <v>9.6000000000000002E-2</v>
          </cell>
          <cell r="AA700">
            <v>9.6000000000000002E-2</v>
          </cell>
          <cell r="AD700">
            <v>0</v>
          </cell>
          <cell r="AE700">
            <v>1</v>
          </cell>
          <cell r="AF700" t="str">
            <v>전7-14</v>
          </cell>
          <cell r="AG700">
            <v>0</v>
          </cell>
        </row>
        <row r="701">
          <cell r="C701" t="str">
            <v>매입  콘센트</v>
          </cell>
          <cell r="D701" t="str">
            <v>250V 15A 무접지1구</v>
          </cell>
          <cell r="E701" t="str">
            <v>개</v>
          </cell>
          <cell r="F701">
            <v>955</v>
          </cell>
          <cell r="G701">
            <v>1315</v>
          </cell>
          <cell r="H701">
            <v>1000</v>
          </cell>
          <cell r="I701">
            <v>957</v>
          </cell>
          <cell r="O701">
            <v>957</v>
          </cell>
          <cell r="P701" t="str">
            <v>내선전공</v>
          </cell>
          <cell r="Q701">
            <v>6.5000000000000002E-2</v>
          </cell>
          <cell r="R701">
            <v>6.5000000000000002E-2</v>
          </cell>
          <cell r="U701">
            <v>0</v>
          </cell>
          <cell r="V701">
            <v>1</v>
          </cell>
          <cell r="W701" t="str">
            <v>전7-14-가</v>
          </cell>
          <cell r="Y701" t="str">
            <v>통신내선공</v>
          </cell>
          <cell r="Z701">
            <v>6.5000000000000002E-2</v>
          </cell>
          <cell r="AA701">
            <v>6.5000000000000002E-2</v>
          </cell>
          <cell r="AD701">
            <v>0</v>
          </cell>
          <cell r="AE701">
            <v>1</v>
          </cell>
          <cell r="AF701" t="str">
            <v>전7-14</v>
          </cell>
          <cell r="AG701">
            <v>0</v>
          </cell>
        </row>
        <row r="702">
          <cell r="B702">
            <v>1323</v>
          </cell>
          <cell r="C702" t="str">
            <v>노출 콘센트</v>
          </cell>
          <cell r="D702" t="str">
            <v>250V 15A 접지1구</v>
          </cell>
          <cell r="E702" t="str">
            <v>개</v>
          </cell>
          <cell r="F702">
            <v>955</v>
          </cell>
          <cell r="G702">
            <v>1272</v>
          </cell>
          <cell r="O702">
            <v>1272</v>
          </cell>
          <cell r="P702" t="str">
            <v>내선전공</v>
          </cell>
          <cell r="Q702">
            <v>9.6000000000000002E-2</v>
          </cell>
          <cell r="R702">
            <v>9.6000000000000002E-2</v>
          </cell>
          <cell r="U702">
            <v>0</v>
          </cell>
          <cell r="V702">
            <v>1</v>
          </cell>
          <cell r="W702" t="str">
            <v>전7-14-가</v>
          </cell>
          <cell r="Y702" t="str">
            <v>통신내선공</v>
          </cell>
          <cell r="Z702">
            <v>9.6000000000000002E-2</v>
          </cell>
          <cell r="AA702">
            <v>9.6000000000000002E-2</v>
          </cell>
          <cell r="AD702">
            <v>0</v>
          </cell>
          <cell r="AE702">
            <v>1</v>
          </cell>
          <cell r="AF702" t="str">
            <v>전7-14</v>
          </cell>
          <cell r="AG702">
            <v>0</v>
          </cell>
        </row>
        <row r="703">
          <cell r="B703">
            <v>1324</v>
          </cell>
          <cell r="C703" t="str">
            <v>노출 콘센트</v>
          </cell>
          <cell r="D703" t="str">
            <v>250V 15A 접지2구</v>
          </cell>
          <cell r="E703" t="str">
            <v>개</v>
          </cell>
          <cell r="F703">
            <v>955</v>
          </cell>
          <cell r="G703">
            <v>1629</v>
          </cell>
          <cell r="O703">
            <v>1629</v>
          </cell>
          <cell r="P703" t="str">
            <v>내선전공</v>
          </cell>
          <cell r="Q703">
            <v>0.11199999999999999</v>
          </cell>
          <cell r="R703">
            <v>0.112</v>
          </cell>
          <cell r="U703">
            <v>0</v>
          </cell>
          <cell r="V703">
            <v>1</v>
          </cell>
          <cell r="W703" t="str">
            <v>전7-14-가</v>
          </cell>
          <cell r="Y703" t="str">
            <v>통신내선공</v>
          </cell>
          <cell r="Z703">
            <v>0.11199999999999999</v>
          </cell>
          <cell r="AA703">
            <v>0.112</v>
          </cell>
          <cell r="AD703">
            <v>0</v>
          </cell>
          <cell r="AE703">
            <v>1</v>
          </cell>
          <cell r="AF703" t="str">
            <v>전7-14</v>
          </cell>
          <cell r="AG703">
            <v>0</v>
          </cell>
        </row>
        <row r="704">
          <cell r="B704">
            <v>1325</v>
          </cell>
          <cell r="C704" t="str">
            <v>매입  콘센트(방수형)</v>
          </cell>
          <cell r="D704" t="str">
            <v>250V 15A 방수 접지1구</v>
          </cell>
          <cell r="E704" t="str">
            <v>개</v>
          </cell>
          <cell r="F704">
            <v>955</v>
          </cell>
          <cell r="G704">
            <v>2315</v>
          </cell>
          <cell r="O704">
            <v>2315</v>
          </cell>
          <cell r="P704" t="str">
            <v>내선전공</v>
          </cell>
          <cell r="Q704">
            <v>0.08</v>
          </cell>
          <cell r="R704">
            <v>0.08</v>
          </cell>
          <cell r="U704">
            <v>0</v>
          </cell>
          <cell r="V704">
            <v>1</v>
          </cell>
          <cell r="W704" t="str">
            <v>전7-14-가</v>
          </cell>
          <cell r="Y704" t="str">
            <v>통신내선공</v>
          </cell>
          <cell r="Z704">
            <v>0.08</v>
          </cell>
          <cell r="AA704">
            <v>0.08</v>
          </cell>
          <cell r="AD704">
            <v>0</v>
          </cell>
          <cell r="AE704">
            <v>1</v>
          </cell>
          <cell r="AF704" t="str">
            <v>전7-14</v>
          </cell>
          <cell r="AG704">
            <v>0</v>
          </cell>
        </row>
        <row r="705">
          <cell r="B705">
            <v>1326</v>
          </cell>
          <cell r="C705" t="str">
            <v>매입  콘센트(방수형)</v>
          </cell>
          <cell r="D705" t="str">
            <v>250V 15A 방수 접지2구</v>
          </cell>
          <cell r="E705" t="str">
            <v>개</v>
          </cell>
          <cell r="F705">
            <v>955</v>
          </cell>
          <cell r="G705">
            <v>2686</v>
          </cell>
          <cell r="O705">
            <v>2686</v>
          </cell>
          <cell r="P705" t="str">
            <v>내선전공</v>
          </cell>
          <cell r="Q705">
            <v>9.6000000000000002E-2</v>
          </cell>
          <cell r="R705">
            <v>9.6000000000000002E-2</v>
          </cell>
          <cell r="U705">
            <v>0</v>
          </cell>
          <cell r="V705">
            <v>1</v>
          </cell>
          <cell r="W705" t="str">
            <v>전7-14-가</v>
          </cell>
          <cell r="Y705" t="str">
            <v>통신내선공</v>
          </cell>
          <cell r="Z705">
            <v>9.6000000000000002E-2</v>
          </cell>
          <cell r="AA705">
            <v>9.6000000000000002E-2</v>
          </cell>
          <cell r="AD705">
            <v>0</v>
          </cell>
          <cell r="AE705">
            <v>1</v>
          </cell>
          <cell r="AF705" t="str">
            <v>전7-14</v>
          </cell>
          <cell r="AG705">
            <v>0</v>
          </cell>
        </row>
        <row r="706">
          <cell r="B706">
            <v>1327</v>
          </cell>
          <cell r="C706" t="str">
            <v>SYSTEM BOX(전선관용)</v>
          </cell>
          <cell r="D706" t="str">
            <v>250V 15A 접지2구</v>
          </cell>
          <cell r="E706" t="str">
            <v>개</v>
          </cell>
          <cell r="F706">
            <v>899</v>
          </cell>
          <cell r="G706">
            <v>60000</v>
          </cell>
          <cell r="O706">
            <v>60000</v>
          </cell>
          <cell r="P706" t="str">
            <v>내선전공</v>
          </cell>
          <cell r="Q706">
            <v>0.2</v>
          </cell>
          <cell r="R706">
            <v>0.2</v>
          </cell>
          <cell r="U706">
            <v>0</v>
          </cell>
          <cell r="V706">
            <v>1</v>
          </cell>
          <cell r="W706" t="str">
            <v>전7-2</v>
          </cell>
          <cell r="Y706" t="str">
            <v>통신내선공</v>
          </cell>
          <cell r="Z706">
            <v>0.2</v>
          </cell>
          <cell r="AA706">
            <v>0.18</v>
          </cell>
          <cell r="AD706">
            <v>0</v>
          </cell>
          <cell r="AE706">
            <v>0.9</v>
          </cell>
          <cell r="AF706" t="str">
            <v>전7-2</v>
          </cell>
          <cell r="AG706">
            <v>0</v>
          </cell>
        </row>
        <row r="707">
          <cell r="C707" t="str">
            <v>SYSTEM BOX(4각 TYPE)</v>
          </cell>
          <cell r="D707" t="str">
            <v>250V 15A 접지2구</v>
          </cell>
          <cell r="E707" t="str">
            <v>개</v>
          </cell>
          <cell r="F707">
            <v>899</v>
          </cell>
          <cell r="G707">
            <v>60000</v>
          </cell>
          <cell r="O707">
            <v>60000</v>
          </cell>
          <cell r="P707" t="str">
            <v>내선전공</v>
          </cell>
          <cell r="Q707">
            <v>0.2</v>
          </cell>
          <cell r="R707">
            <v>0.2</v>
          </cell>
          <cell r="U707">
            <v>0</v>
          </cell>
          <cell r="V707">
            <v>1</v>
          </cell>
          <cell r="W707" t="str">
            <v>전7-2</v>
          </cell>
          <cell r="Y707" t="str">
            <v>통신내선공</v>
          </cell>
          <cell r="Z707">
            <v>0.2</v>
          </cell>
          <cell r="AA707">
            <v>0.18</v>
          </cell>
          <cell r="AD707">
            <v>0</v>
          </cell>
          <cell r="AE707">
            <v>0.9</v>
          </cell>
          <cell r="AF707" t="str">
            <v>전7-2</v>
          </cell>
          <cell r="AG707">
            <v>0</v>
          </cell>
        </row>
        <row r="708">
          <cell r="B708">
            <v>1329</v>
          </cell>
          <cell r="C708" t="str">
            <v>SYSTEM BOX(PUSH TYPE)</v>
          </cell>
          <cell r="D708" t="str">
            <v>220V 15A 접지1구</v>
          </cell>
          <cell r="E708" t="str">
            <v>개</v>
          </cell>
          <cell r="F708">
            <v>899</v>
          </cell>
          <cell r="G708">
            <v>60000</v>
          </cell>
          <cell r="O708">
            <v>60000</v>
          </cell>
          <cell r="P708" t="str">
            <v>내선전공</v>
          </cell>
          <cell r="Q708">
            <v>0.2</v>
          </cell>
          <cell r="R708">
            <v>0.2</v>
          </cell>
          <cell r="U708">
            <v>0</v>
          </cell>
          <cell r="V708">
            <v>1</v>
          </cell>
          <cell r="W708" t="str">
            <v>전7-2</v>
          </cell>
          <cell r="Y708" t="str">
            <v>통신내선공</v>
          </cell>
          <cell r="Z708">
            <v>0.2</v>
          </cell>
          <cell r="AA708">
            <v>0.18</v>
          </cell>
          <cell r="AD708">
            <v>0</v>
          </cell>
          <cell r="AE708">
            <v>0.9</v>
          </cell>
          <cell r="AF708" t="str">
            <v>전7-2</v>
          </cell>
          <cell r="AG708">
            <v>0</v>
          </cell>
        </row>
        <row r="709">
          <cell r="B709">
            <v>1328</v>
          </cell>
          <cell r="C709" t="str">
            <v>SYSTEM BOX(OA FLOOR TYPE)</v>
          </cell>
          <cell r="D709" t="str">
            <v>250V 15A 접지2구</v>
          </cell>
          <cell r="E709" t="str">
            <v>개</v>
          </cell>
          <cell r="F709">
            <v>899</v>
          </cell>
          <cell r="G709">
            <v>60000</v>
          </cell>
          <cell r="O709">
            <v>60000</v>
          </cell>
          <cell r="P709" t="str">
            <v>내선전공</v>
          </cell>
          <cell r="Q709">
            <v>0.2</v>
          </cell>
          <cell r="R709">
            <v>0.2</v>
          </cell>
          <cell r="U709">
            <v>0</v>
          </cell>
          <cell r="V709">
            <v>1</v>
          </cell>
          <cell r="W709" t="str">
            <v>전7-2</v>
          </cell>
          <cell r="Y709" t="str">
            <v>통신내선공</v>
          </cell>
          <cell r="Z709">
            <v>0.2</v>
          </cell>
          <cell r="AA709">
            <v>0.18</v>
          </cell>
          <cell r="AD709">
            <v>0</v>
          </cell>
          <cell r="AE709">
            <v>0.9</v>
          </cell>
          <cell r="AF709" t="str">
            <v>전7-2</v>
          </cell>
        </row>
        <row r="710">
          <cell r="B710">
            <v>1330</v>
          </cell>
          <cell r="C710" t="str">
            <v>FLOOR BOX(PUSH)</v>
          </cell>
          <cell r="D710" t="str">
            <v>150*150*80(주물재)</v>
          </cell>
          <cell r="E710" t="str">
            <v>개</v>
          </cell>
          <cell r="F710" t="str">
            <v xml:space="preserve">                                                                                                                    </v>
          </cell>
          <cell r="H710">
            <v>938</v>
          </cell>
          <cell r="I710">
            <v>11000</v>
          </cell>
          <cell r="O710">
            <v>11000</v>
          </cell>
          <cell r="P710" t="str">
            <v>내선전공</v>
          </cell>
          <cell r="Q710">
            <v>0.2</v>
          </cell>
          <cell r="R710">
            <v>0.2</v>
          </cell>
          <cell r="U710">
            <v>0</v>
          </cell>
          <cell r="V710">
            <v>1</v>
          </cell>
          <cell r="W710" t="str">
            <v>전7-2</v>
          </cell>
          <cell r="Y710" t="str">
            <v>통신내선공</v>
          </cell>
          <cell r="Z710">
            <v>0.2</v>
          </cell>
          <cell r="AA710">
            <v>0.18</v>
          </cell>
          <cell r="AD710">
            <v>0</v>
          </cell>
          <cell r="AE710">
            <v>0.9</v>
          </cell>
          <cell r="AF710" t="str">
            <v>전7-2</v>
          </cell>
        </row>
        <row r="711">
          <cell r="C711" t="str">
            <v>5.배선기구</v>
          </cell>
          <cell r="O711">
            <v>0</v>
          </cell>
          <cell r="R711">
            <v>0</v>
          </cell>
          <cell r="U711">
            <v>0</v>
          </cell>
          <cell r="V711">
            <v>1</v>
          </cell>
          <cell r="AA711">
            <v>0</v>
          </cell>
          <cell r="AD711">
            <v>0</v>
          </cell>
          <cell r="AG711">
            <v>0</v>
          </cell>
        </row>
        <row r="712">
          <cell r="B712">
            <v>1500</v>
          </cell>
          <cell r="C712" t="str">
            <v>등기구</v>
          </cell>
          <cell r="D712" t="str">
            <v>FL 32W/2 (하면개방)</v>
          </cell>
          <cell r="E712" t="str">
            <v>개</v>
          </cell>
          <cell r="O712">
            <v>0</v>
          </cell>
          <cell r="P712" t="str">
            <v>내선전공</v>
          </cell>
          <cell r="Q712">
            <v>0.46</v>
          </cell>
          <cell r="R712">
            <v>0.46</v>
          </cell>
          <cell r="U712">
            <v>0</v>
          </cell>
          <cell r="V712">
            <v>1</v>
          </cell>
          <cell r="W712" t="str">
            <v>전7-16</v>
          </cell>
          <cell r="AA712">
            <v>0</v>
          </cell>
          <cell r="AD712">
            <v>0</v>
          </cell>
          <cell r="AG712">
            <v>0</v>
          </cell>
        </row>
        <row r="713">
          <cell r="B713">
            <v>1500</v>
          </cell>
          <cell r="C713" t="str">
            <v>등기구</v>
          </cell>
          <cell r="D713" t="str">
            <v>FL 32W/2 (슬림형)</v>
          </cell>
          <cell r="E713" t="str">
            <v>개</v>
          </cell>
          <cell r="O713">
            <v>0</v>
          </cell>
          <cell r="P713" t="str">
            <v>내선전공</v>
          </cell>
          <cell r="Q713">
            <v>0.46</v>
          </cell>
          <cell r="R713">
            <v>0.46</v>
          </cell>
          <cell r="U713">
            <v>0</v>
          </cell>
          <cell r="V713">
            <v>1</v>
          </cell>
          <cell r="W713" t="str">
            <v>전7-16</v>
          </cell>
          <cell r="AA713">
            <v>0</v>
          </cell>
          <cell r="AD713">
            <v>0</v>
          </cell>
          <cell r="AG713">
            <v>0</v>
          </cell>
        </row>
        <row r="714">
          <cell r="B714">
            <v>1500</v>
          </cell>
          <cell r="C714" t="str">
            <v>등기구</v>
          </cell>
          <cell r="D714" t="str">
            <v>FL 32W/2 (FRP)</v>
          </cell>
          <cell r="E714" t="str">
            <v>개</v>
          </cell>
          <cell r="O714">
            <v>0</v>
          </cell>
          <cell r="P714" t="str">
            <v>내선전공</v>
          </cell>
          <cell r="Q714">
            <v>0.46</v>
          </cell>
          <cell r="R714">
            <v>0.46</v>
          </cell>
          <cell r="U714">
            <v>0</v>
          </cell>
          <cell r="V714">
            <v>1</v>
          </cell>
          <cell r="W714" t="str">
            <v>전7-16</v>
          </cell>
          <cell r="AA714">
            <v>0</v>
          </cell>
          <cell r="AD714">
            <v>0</v>
          </cell>
          <cell r="AG714">
            <v>0</v>
          </cell>
        </row>
        <row r="715">
          <cell r="B715">
            <v>1500</v>
          </cell>
          <cell r="C715" t="str">
            <v>등기구</v>
          </cell>
          <cell r="D715" t="str">
            <v>FL 32W/2 (파라보릭)</v>
          </cell>
          <cell r="E715" t="str">
            <v>개</v>
          </cell>
          <cell r="O715">
            <v>0</v>
          </cell>
          <cell r="P715" t="str">
            <v>내선전공</v>
          </cell>
          <cell r="Q715">
            <v>0.44800000000000001</v>
          </cell>
          <cell r="R715">
            <v>0.44800000000000001</v>
          </cell>
          <cell r="U715">
            <v>0</v>
          </cell>
          <cell r="V715">
            <v>1</v>
          </cell>
          <cell r="W715" t="str">
            <v>전7-16</v>
          </cell>
          <cell r="AA715">
            <v>0</v>
          </cell>
          <cell r="AD715">
            <v>0</v>
          </cell>
          <cell r="AG715">
            <v>0</v>
          </cell>
        </row>
        <row r="716">
          <cell r="B716">
            <v>1500</v>
          </cell>
          <cell r="C716" t="str">
            <v>등기구</v>
          </cell>
          <cell r="D716" t="str">
            <v>FL 32W/2 (루바)</v>
          </cell>
          <cell r="E716" t="str">
            <v>개</v>
          </cell>
          <cell r="O716">
            <v>0</v>
          </cell>
          <cell r="P716" t="str">
            <v>내선전공</v>
          </cell>
          <cell r="Q716">
            <v>0.44800000000000001</v>
          </cell>
          <cell r="R716">
            <v>0.44800000000000001</v>
          </cell>
          <cell r="U716">
            <v>0</v>
          </cell>
          <cell r="V716">
            <v>1</v>
          </cell>
          <cell r="W716" t="str">
            <v>전7-16</v>
          </cell>
          <cell r="AA716">
            <v>0</v>
          </cell>
          <cell r="AD716">
            <v>0</v>
          </cell>
          <cell r="AG716">
            <v>0</v>
          </cell>
        </row>
        <row r="717">
          <cell r="B717">
            <v>1500</v>
          </cell>
          <cell r="C717" t="str">
            <v>등기구</v>
          </cell>
          <cell r="D717" t="str">
            <v>FL 32W/2 (직부)</v>
          </cell>
          <cell r="E717" t="str">
            <v>개</v>
          </cell>
          <cell r="O717">
            <v>0</v>
          </cell>
          <cell r="P717" t="str">
            <v>내선전공</v>
          </cell>
          <cell r="Q717">
            <v>0.30499999999999999</v>
          </cell>
          <cell r="R717">
            <v>0.30499999999999999</v>
          </cell>
          <cell r="U717">
            <v>0</v>
          </cell>
          <cell r="V717">
            <v>1</v>
          </cell>
          <cell r="W717" t="str">
            <v>전7-16</v>
          </cell>
          <cell r="AA717">
            <v>0</v>
          </cell>
          <cell r="AD717">
            <v>0</v>
          </cell>
          <cell r="AG717">
            <v>0</v>
          </cell>
        </row>
        <row r="718">
          <cell r="B718">
            <v>1500</v>
          </cell>
          <cell r="C718" t="str">
            <v>등기구</v>
          </cell>
          <cell r="D718" t="str">
            <v>FL 32W/2 (P,P)</v>
          </cell>
          <cell r="E718" t="str">
            <v>개</v>
          </cell>
          <cell r="O718">
            <v>0</v>
          </cell>
          <cell r="P718" t="str">
            <v>내선전공</v>
          </cell>
          <cell r="Q718">
            <v>0.36499999999999999</v>
          </cell>
          <cell r="R718">
            <v>0.36499999999999999</v>
          </cell>
          <cell r="U718">
            <v>0</v>
          </cell>
          <cell r="V718">
            <v>1</v>
          </cell>
          <cell r="W718" t="str">
            <v>전7-16</v>
          </cell>
          <cell r="AA718">
            <v>0</v>
          </cell>
          <cell r="AD718">
            <v>0</v>
          </cell>
          <cell r="AG718">
            <v>0</v>
          </cell>
        </row>
        <row r="719">
          <cell r="B719">
            <v>1500</v>
          </cell>
          <cell r="C719" t="str">
            <v>등기구</v>
          </cell>
          <cell r="D719" t="str">
            <v>FL 32W/1 (직부)</v>
          </cell>
          <cell r="E719" t="str">
            <v>개</v>
          </cell>
          <cell r="O719">
            <v>0</v>
          </cell>
          <cell r="P719" t="str">
            <v>내선전공</v>
          </cell>
          <cell r="Q719">
            <v>0.245</v>
          </cell>
          <cell r="R719">
            <v>0.245</v>
          </cell>
          <cell r="U719">
            <v>0</v>
          </cell>
          <cell r="V719">
            <v>1</v>
          </cell>
          <cell r="W719" t="str">
            <v>전7-16</v>
          </cell>
          <cell r="AA719">
            <v>0</v>
          </cell>
          <cell r="AD719">
            <v>0</v>
          </cell>
          <cell r="AG719">
            <v>0</v>
          </cell>
        </row>
        <row r="720">
          <cell r="B720">
            <v>1500</v>
          </cell>
          <cell r="C720" t="str">
            <v>등기구</v>
          </cell>
          <cell r="D720" t="str">
            <v xml:space="preserve">FL 32W/1 (칠판) </v>
          </cell>
          <cell r="E720" t="str">
            <v>개</v>
          </cell>
          <cell r="O720">
            <v>0</v>
          </cell>
          <cell r="P720" t="str">
            <v>내선전공</v>
          </cell>
          <cell r="Q720">
            <v>0.29499999999999998</v>
          </cell>
          <cell r="R720">
            <v>0.29499999999999998</v>
          </cell>
          <cell r="U720">
            <v>0</v>
          </cell>
          <cell r="V720">
            <v>1</v>
          </cell>
          <cell r="W720" t="str">
            <v>전7-16</v>
          </cell>
          <cell r="AA720">
            <v>0</v>
          </cell>
          <cell r="AD720">
            <v>0</v>
          </cell>
          <cell r="AG720">
            <v>0</v>
          </cell>
        </row>
        <row r="721">
          <cell r="B721">
            <v>1500</v>
          </cell>
          <cell r="C721" t="str">
            <v>등기구</v>
          </cell>
          <cell r="D721" t="str">
            <v xml:space="preserve">FL 32W/3 (칠판) </v>
          </cell>
          <cell r="E721" t="str">
            <v>개</v>
          </cell>
          <cell r="O721">
            <v>0</v>
          </cell>
          <cell r="P721" t="str">
            <v>내선전공</v>
          </cell>
          <cell r="Q721">
            <v>0.88500000000000001</v>
          </cell>
          <cell r="R721">
            <v>0.88500000000000001</v>
          </cell>
          <cell r="U721">
            <v>0</v>
          </cell>
          <cell r="V721">
            <v>1</v>
          </cell>
          <cell r="W721" t="str">
            <v>전7-16</v>
          </cell>
          <cell r="AA721">
            <v>0</v>
          </cell>
          <cell r="AD721">
            <v>0</v>
          </cell>
          <cell r="AG721">
            <v>0</v>
          </cell>
        </row>
        <row r="722">
          <cell r="B722">
            <v>1500</v>
          </cell>
          <cell r="C722" t="str">
            <v>등기구</v>
          </cell>
          <cell r="D722" t="str">
            <v>FL 20W/2 (FRP)</v>
          </cell>
          <cell r="E722" t="str">
            <v>개</v>
          </cell>
          <cell r="O722">
            <v>0</v>
          </cell>
          <cell r="P722" t="str">
            <v>내선전공</v>
          </cell>
          <cell r="Q722">
            <v>0.3</v>
          </cell>
          <cell r="R722">
            <v>0.3</v>
          </cell>
          <cell r="U722">
            <v>0</v>
          </cell>
          <cell r="V722">
            <v>1</v>
          </cell>
          <cell r="W722" t="str">
            <v>전7-16</v>
          </cell>
          <cell r="AA722">
            <v>0</v>
          </cell>
          <cell r="AD722">
            <v>0</v>
          </cell>
          <cell r="AG722">
            <v>0</v>
          </cell>
        </row>
        <row r="723">
          <cell r="B723">
            <v>1500</v>
          </cell>
          <cell r="C723" t="str">
            <v>등기구</v>
          </cell>
          <cell r="D723" t="str">
            <v>FL 20W/2 (하면개방)</v>
          </cell>
          <cell r="E723" t="str">
            <v>개</v>
          </cell>
          <cell r="O723">
            <v>0</v>
          </cell>
          <cell r="P723" t="str">
            <v>내선전공</v>
          </cell>
          <cell r="Q723">
            <v>0.46</v>
          </cell>
          <cell r="R723">
            <v>0.46</v>
          </cell>
          <cell r="U723">
            <v>0</v>
          </cell>
          <cell r="V723">
            <v>1</v>
          </cell>
          <cell r="W723" t="str">
            <v>전7-16</v>
          </cell>
          <cell r="AA723">
            <v>0</v>
          </cell>
          <cell r="AD723">
            <v>0</v>
          </cell>
          <cell r="AG723">
            <v>0</v>
          </cell>
        </row>
        <row r="724">
          <cell r="B724">
            <v>1500</v>
          </cell>
          <cell r="C724" t="str">
            <v>등기구</v>
          </cell>
          <cell r="D724" t="str">
            <v>FL 20W/2 (슬림형)</v>
          </cell>
          <cell r="E724" t="str">
            <v>개</v>
          </cell>
          <cell r="O724">
            <v>0</v>
          </cell>
          <cell r="P724" t="str">
            <v>내선전공</v>
          </cell>
          <cell r="Q724">
            <v>0.46</v>
          </cell>
          <cell r="R724">
            <v>0.46</v>
          </cell>
          <cell r="U724">
            <v>0</v>
          </cell>
          <cell r="V724">
            <v>1</v>
          </cell>
          <cell r="W724" t="str">
            <v>전7-16</v>
          </cell>
          <cell r="AA724">
            <v>0</v>
          </cell>
          <cell r="AD724">
            <v>0</v>
          </cell>
          <cell r="AG724">
            <v>0</v>
          </cell>
        </row>
        <row r="725">
          <cell r="B725">
            <v>1500</v>
          </cell>
          <cell r="C725" t="str">
            <v>등기구</v>
          </cell>
          <cell r="D725" t="str">
            <v>FL 20W/2 (FRP)</v>
          </cell>
          <cell r="E725" t="str">
            <v>개</v>
          </cell>
          <cell r="O725">
            <v>0</v>
          </cell>
          <cell r="P725" t="str">
            <v>내선전공</v>
          </cell>
          <cell r="Q725">
            <v>0.46</v>
          </cell>
          <cell r="R725">
            <v>0.46</v>
          </cell>
          <cell r="U725">
            <v>0</v>
          </cell>
          <cell r="V725">
            <v>1</v>
          </cell>
          <cell r="W725" t="str">
            <v>전7-16</v>
          </cell>
          <cell r="AA725">
            <v>0</v>
          </cell>
          <cell r="AD725">
            <v>0</v>
          </cell>
          <cell r="AG725">
            <v>0</v>
          </cell>
        </row>
        <row r="726">
          <cell r="B726">
            <v>1500</v>
          </cell>
          <cell r="C726" t="str">
            <v>등기구</v>
          </cell>
          <cell r="D726" t="str">
            <v>FL 20W/2 (파라보릭)</v>
          </cell>
          <cell r="E726" t="str">
            <v>개</v>
          </cell>
          <cell r="O726">
            <v>0</v>
          </cell>
          <cell r="P726" t="str">
            <v>내선전공</v>
          </cell>
          <cell r="Q726">
            <v>0.44800000000000001</v>
          </cell>
          <cell r="R726">
            <v>0.44800000000000001</v>
          </cell>
          <cell r="U726">
            <v>0</v>
          </cell>
          <cell r="V726">
            <v>1</v>
          </cell>
          <cell r="W726" t="str">
            <v>전7-16</v>
          </cell>
          <cell r="AA726">
            <v>0</v>
          </cell>
          <cell r="AD726">
            <v>0</v>
          </cell>
          <cell r="AG726">
            <v>0</v>
          </cell>
        </row>
        <row r="727">
          <cell r="B727">
            <v>1500</v>
          </cell>
          <cell r="C727" t="str">
            <v>등기구</v>
          </cell>
          <cell r="D727" t="str">
            <v>FL 20W/2 (루바)</v>
          </cell>
          <cell r="E727" t="str">
            <v>개</v>
          </cell>
          <cell r="O727">
            <v>0</v>
          </cell>
          <cell r="P727" t="str">
            <v>내선전공</v>
          </cell>
          <cell r="Q727">
            <v>0.44800000000000001</v>
          </cell>
          <cell r="R727">
            <v>0.44800000000000001</v>
          </cell>
          <cell r="U727">
            <v>0</v>
          </cell>
          <cell r="V727">
            <v>1</v>
          </cell>
          <cell r="W727" t="str">
            <v>전7-16</v>
          </cell>
          <cell r="AA727">
            <v>0</v>
          </cell>
          <cell r="AD727">
            <v>0</v>
          </cell>
          <cell r="AG727">
            <v>0</v>
          </cell>
        </row>
        <row r="728">
          <cell r="B728">
            <v>1500</v>
          </cell>
          <cell r="C728" t="str">
            <v>등기구</v>
          </cell>
          <cell r="D728" t="str">
            <v>FL 20W/2 (직부)</v>
          </cell>
          <cell r="E728" t="str">
            <v>개</v>
          </cell>
          <cell r="O728">
            <v>0</v>
          </cell>
          <cell r="P728" t="str">
            <v>내선전공</v>
          </cell>
          <cell r="Q728">
            <v>0.30499999999999999</v>
          </cell>
          <cell r="R728">
            <v>0.30499999999999999</v>
          </cell>
          <cell r="U728">
            <v>0</v>
          </cell>
          <cell r="V728">
            <v>1</v>
          </cell>
          <cell r="W728" t="str">
            <v>전7-16</v>
          </cell>
          <cell r="AA728">
            <v>0</v>
          </cell>
          <cell r="AD728">
            <v>0</v>
          </cell>
          <cell r="AG728">
            <v>0</v>
          </cell>
        </row>
        <row r="729">
          <cell r="B729">
            <v>1500</v>
          </cell>
          <cell r="C729" t="str">
            <v>등기구</v>
          </cell>
          <cell r="D729" t="str">
            <v>FL 20W/2 (P,P)</v>
          </cell>
          <cell r="E729" t="str">
            <v>개</v>
          </cell>
          <cell r="O729">
            <v>0</v>
          </cell>
          <cell r="P729" t="str">
            <v>내선전공</v>
          </cell>
          <cell r="Q729">
            <v>0.36499999999999999</v>
          </cell>
          <cell r="R729">
            <v>0.36499999999999999</v>
          </cell>
          <cell r="U729">
            <v>0</v>
          </cell>
          <cell r="V729">
            <v>1</v>
          </cell>
          <cell r="W729" t="str">
            <v>전7-16</v>
          </cell>
          <cell r="AA729">
            <v>0</v>
          </cell>
          <cell r="AD729">
            <v>0</v>
          </cell>
          <cell r="AG729">
            <v>0</v>
          </cell>
        </row>
        <row r="730">
          <cell r="B730">
            <v>1500</v>
          </cell>
          <cell r="C730" t="str">
            <v>등기구</v>
          </cell>
          <cell r="D730" t="str">
            <v>FL 20W/4 (파라보릭)</v>
          </cell>
          <cell r="E730" t="str">
            <v>개</v>
          </cell>
          <cell r="O730">
            <v>0</v>
          </cell>
          <cell r="P730" t="str">
            <v>내선전공</v>
          </cell>
          <cell r="Q730">
            <v>0.56999999999999995</v>
          </cell>
          <cell r="R730">
            <v>0.56999999999999995</v>
          </cell>
          <cell r="U730">
            <v>0</v>
          </cell>
          <cell r="V730">
            <v>1</v>
          </cell>
          <cell r="W730" t="str">
            <v>전7-16</v>
          </cell>
          <cell r="AA730">
            <v>0</v>
          </cell>
          <cell r="AD730">
            <v>0</v>
          </cell>
          <cell r="AG730">
            <v>0</v>
          </cell>
        </row>
        <row r="731">
          <cell r="B731">
            <v>1500</v>
          </cell>
          <cell r="C731" t="str">
            <v>등기구</v>
          </cell>
          <cell r="D731" t="str">
            <v>FL 20W/1 (직부)</v>
          </cell>
          <cell r="E731" t="str">
            <v>개</v>
          </cell>
          <cell r="O731">
            <v>0</v>
          </cell>
          <cell r="P731" t="str">
            <v>내선전공</v>
          </cell>
          <cell r="Q731">
            <v>0.155</v>
          </cell>
          <cell r="R731">
            <v>0.155</v>
          </cell>
          <cell r="U731">
            <v>0</v>
          </cell>
          <cell r="V731">
            <v>1</v>
          </cell>
          <cell r="W731" t="str">
            <v>전7-16</v>
          </cell>
          <cell r="AA731">
            <v>0</v>
          </cell>
          <cell r="AD731">
            <v>0</v>
          </cell>
          <cell r="AG731">
            <v>0</v>
          </cell>
        </row>
        <row r="732">
          <cell r="B732">
            <v>1500</v>
          </cell>
          <cell r="C732" t="str">
            <v>등기구</v>
          </cell>
          <cell r="D732" t="str">
            <v xml:space="preserve">벽부 IL60W </v>
          </cell>
          <cell r="E732" t="str">
            <v>개</v>
          </cell>
          <cell r="O732">
            <v>0</v>
          </cell>
          <cell r="P732" t="str">
            <v>내선전공</v>
          </cell>
          <cell r="Q732">
            <v>0.15</v>
          </cell>
          <cell r="R732">
            <v>0.15</v>
          </cell>
          <cell r="U732">
            <v>0</v>
          </cell>
          <cell r="V732">
            <v>1</v>
          </cell>
          <cell r="W732" t="str">
            <v>전7-15</v>
          </cell>
          <cell r="AA732">
            <v>0</v>
          </cell>
          <cell r="AD732">
            <v>0</v>
          </cell>
          <cell r="AG732">
            <v>0</v>
          </cell>
        </row>
        <row r="733">
          <cell r="B733">
            <v>1500</v>
          </cell>
          <cell r="C733" t="str">
            <v>등기구</v>
          </cell>
          <cell r="D733" t="str">
            <v xml:space="preserve">벽부 FEL15W </v>
          </cell>
          <cell r="E733" t="str">
            <v>개</v>
          </cell>
          <cell r="O733">
            <v>0</v>
          </cell>
          <cell r="P733" t="str">
            <v>내선전공</v>
          </cell>
          <cell r="Q733">
            <v>0.15</v>
          </cell>
          <cell r="R733">
            <v>0.15</v>
          </cell>
          <cell r="U733">
            <v>0</v>
          </cell>
          <cell r="V733">
            <v>1</v>
          </cell>
          <cell r="W733" t="str">
            <v>전7-15</v>
          </cell>
          <cell r="AA733">
            <v>0</v>
          </cell>
          <cell r="AD733">
            <v>0</v>
          </cell>
          <cell r="AG733">
            <v>0</v>
          </cell>
        </row>
        <row r="734">
          <cell r="B734">
            <v>1500</v>
          </cell>
          <cell r="C734" t="str">
            <v>등기구</v>
          </cell>
          <cell r="D734" t="str">
            <v>다운라이트 27W/2</v>
          </cell>
          <cell r="E734" t="str">
            <v>개</v>
          </cell>
          <cell r="O734">
            <v>0</v>
          </cell>
          <cell r="P734" t="str">
            <v>내선전공</v>
          </cell>
          <cell r="Q734">
            <v>0.245</v>
          </cell>
          <cell r="R734">
            <v>0.245</v>
          </cell>
          <cell r="U734">
            <v>0</v>
          </cell>
          <cell r="V734">
            <v>1</v>
          </cell>
          <cell r="W734" t="str">
            <v>전7-15</v>
          </cell>
          <cell r="AA734">
            <v>0</v>
          </cell>
          <cell r="AD734">
            <v>0</v>
          </cell>
          <cell r="AG734">
            <v>0</v>
          </cell>
        </row>
        <row r="735">
          <cell r="B735">
            <v>1500</v>
          </cell>
          <cell r="C735" t="str">
            <v>등기구</v>
          </cell>
          <cell r="D735" t="str">
            <v>다운라이트 18W/1</v>
          </cell>
          <cell r="E735" t="str">
            <v>개</v>
          </cell>
          <cell r="O735">
            <v>0</v>
          </cell>
          <cell r="P735" t="str">
            <v>내선전공</v>
          </cell>
          <cell r="Q735">
            <v>0.245</v>
          </cell>
          <cell r="R735">
            <v>0.245</v>
          </cell>
          <cell r="U735">
            <v>0</v>
          </cell>
          <cell r="V735">
            <v>1</v>
          </cell>
          <cell r="W735" t="str">
            <v>전7-15</v>
          </cell>
          <cell r="AA735">
            <v>0</v>
          </cell>
          <cell r="AD735">
            <v>0</v>
          </cell>
          <cell r="AG735">
            <v>0</v>
          </cell>
        </row>
        <row r="736">
          <cell r="B736">
            <v>1500</v>
          </cell>
          <cell r="C736" t="str">
            <v>등기구</v>
          </cell>
          <cell r="D736" t="str">
            <v>다운라이트 FPL 26W/1</v>
          </cell>
          <cell r="E736" t="str">
            <v>개</v>
          </cell>
          <cell r="O736">
            <v>0</v>
          </cell>
          <cell r="P736" t="str">
            <v>내선전공</v>
          </cell>
          <cell r="Q736">
            <v>0.245</v>
          </cell>
          <cell r="R736">
            <v>0.245</v>
          </cell>
          <cell r="U736">
            <v>0</v>
          </cell>
          <cell r="V736">
            <v>1</v>
          </cell>
          <cell r="W736" t="str">
            <v>전7-15</v>
          </cell>
          <cell r="AA736">
            <v>0</v>
          </cell>
          <cell r="AD736">
            <v>0</v>
          </cell>
          <cell r="AG736">
            <v>0</v>
          </cell>
        </row>
        <row r="737">
          <cell r="B737">
            <v>1500</v>
          </cell>
          <cell r="C737" t="str">
            <v>등기구</v>
          </cell>
          <cell r="D737" t="str">
            <v>다운라이트 FEL 15W/1</v>
          </cell>
          <cell r="E737" t="str">
            <v>개</v>
          </cell>
          <cell r="O737">
            <v>0</v>
          </cell>
          <cell r="P737" t="str">
            <v>내선전공</v>
          </cell>
          <cell r="Q737">
            <v>0.245</v>
          </cell>
          <cell r="R737">
            <v>0.245</v>
          </cell>
          <cell r="U737">
            <v>0</v>
          </cell>
          <cell r="V737">
            <v>1</v>
          </cell>
          <cell r="W737" t="str">
            <v>전7-15</v>
          </cell>
          <cell r="AA737">
            <v>0</v>
          </cell>
          <cell r="AD737">
            <v>0</v>
          </cell>
          <cell r="AG737">
            <v>0</v>
          </cell>
        </row>
        <row r="738">
          <cell r="B738">
            <v>1500</v>
          </cell>
          <cell r="C738" t="str">
            <v>등기구</v>
          </cell>
          <cell r="D738" t="str">
            <v>다운라이트 FEL 11W/1</v>
          </cell>
          <cell r="E738" t="str">
            <v>개</v>
          </cell>
          <cell r="O738">
            <v>0</v>
          </cell>
          <cell r="P738" t="str">
            <v>내선전공</v>
          </cell>
          <cell r="Q738">
            <v>0.245</v>
          </cell>
          <cell r="R738">
            <v>0.245</v>
          </cell>
          <cell r="U738">
            <v>0</v>
          </cell>
          <cell r="V738">
            <v>1</v>
          </cell>
          <cell r="W738" t="str">
            <v>전7-15</v>
          </cell>
          <cell r="AA738">
            <v>0</v>
          </cell>
          <cell r="AD738">
            <v>0</v>
          </cell>
          <cell r="AG738">
            <v>0</v>
          </cell>
        </row>
        <row r="739">
          <cell r="B739">
            <v>1500</v>
          </cell>
          <cell r="C739" t="str">
            <v>등기구</v>
          </cell>
          <cell r="D739" t="str">
            <v>투광기 MH 400W</v>
          </cell>
          <cell r="E739" t="str">
            <v>개</v>
          </cell>
          <cell r="O739">
            <v>0</v>
          </cell>
          <cell r="P739" t="str">
            <v>내선전공</v>
          </cell>
          <cell r="Q739">
            <v>1.68</v>
          </cell>
          <cell r="R739">
            <v>1.68</v>
          </cell>
          <cell r="U739">
            <v>0</v>
          </cell>
          <cell r="V739">
            <v>1</v>
          </cell>
          <cell r="W739" t="str">
            <v>전7-15</v>
          </cell>
          <cell r="AA739">
            <v>0</v>
          </cell>
          <cell r="AD739">
            <v>0</v>
          </cell>
          <cell r="AG739">
            <v>0</v>
          </cell>
        </row>
        <row r="740">
          <cell r="B740">
            <v>1500</v>
          </cell>
          <cell r="C740" t="str">
            <v>등기구</v>
          </cell>
          <cell r="D740" t="str">
            <v>매입 HQI250W</v>
          </cell>
          <cell r="E740" t="str">
            <v>개</v>
          </cell>
          <cell r="O740">
            <v>0</v>
          </cell>
          <cell r="P740" t="str">
            <v>내선전공</v>
          </cell>
          <cell r="Q740">
            <v>0.61</v>
          </cell>
          <cell r="R740">
            <v>0.61</v>
          </cell>
          <cell r="U740">
            <v>0</v>
          </cell>
          <cell r="V740">
            <v>1</v>
          </cell>
          <cell r="W740" t="str">
            <v>전7-15</v>
          </cell>
          <cell r="AA740">
            <v>0</v>
          </cell>
          <cell r="AD740">
            <v>0</v>
          </cell>
          <cell r="AG740">
            <v>0</v>
          </cell>
        </row>
        <row r="741">
          <cell r="B741">
            <v>1500</v>
          </cell>
          <cell r="C741" t="str">
            <v>등기구</v>
          </cell>
          <cell r="D741" t="str">
            <v>벽부 PAR100W</v>
          </cell>
          <cell r="E741" t="str">
            <v>개</v>
          </cell>
          <cell r="O741">
            <v>0</v>
          </cell>
          <cell r="P741" t="str">
            <v>내선전공</v>
          </cell>
          <cell r="Q741">
            <v>0.38</v>
          </cell>
          <cell r="R741">
            <v>0.38</v>
          </cell>
          <cell r="U741">
            <v>0</v>
          </cell>
          <cell r="V741">
            <v>1</v>
          </cell>
          <cell r="W741" t="str">
            <v>전7-15</v>
          </cell>
          <cell r="AA741">
            <v>0</v>
          </cell>
          <cell r="AD741">
            <v>0</v>
          </cell>
          <cell r="AG741">
            <v>0</v>
          </cell>
        </row>
        <row r="742">
          <cell r="B742">
            <v>1499</v>
          </cell>
          <cell r="C742" t="str">
            <v>등기구 (TYPE "Q")</v>
          </cell>
          <cell r="D742" t="str">
            <v>POLE MH250W/1(외등)</v>
          </cell>
          <cell r="E742" t="str">
            <v>개</v>
          </cell>
          <cell r="O742">
            <v>0</v>
          </cell>
          <cell r="P742" t="str">
            <v>내선전공</v>
          </cell>
          <cell r="Q742">
            <v>2.1</v>
          </cell>
          <cell r="R742">
            <v>2.1</v>
          </cell>
          <cell r="U742">
            <v>0</v>
          </cell>
          <cell r="V742">
            <v>1</v>
          </cell>
          <cell r="W742" t="str">
            <v>전7-15</v>
          </cell>
          <cell r="AA742">
            <v>0</v>
          </cell>
          <cell r="AD742">
            <v>0</v>
          </cell>
          <cell r="AG742">
            <v>0</v>
          </cell>
        </row>
        <row r="743">
          <cell r="B743">
            <v>14990</v>
          </cell>
          <cell r="C743" t="str">
            <v>태양광등기구 (TYPE "R")</v>
          </cell>
          <cell r="D743" t="str">
            <v>POLE 삼파장 45W/1(외등)</v>
          </cell>
          <cell r="E743" t="str">
            <v>개</v>
          </cell>
          <cell r="L743">
            <v>7000000</v>
          </cell>
          <cell r="O743">
            <v>7000000</v>
          </cell>
          <cell r="P743" t="str">
            <v>내선전공</v>
          </cell>
          <cell r="Q743">
            <v>2.1</v>
          </cell>
          <cell r="R743">
            <v>2.1</v>
          </cell>
          <cell r="U743">
            <v>0</v>
          </cell>
          <cell r="V743">
            <v>1</v>
          </cell>
          <cell r="W743" t="str">
            <v>전7-15</v>
          </cell>
        </row>
        <row r="744">
          <cell r="B744">
            <v>1500</v>
          </cell>
          <cell r="C744" t="str">
            <v>등기구 보강</v>
          </cell>
          <cell r="D744" t="str">
            <v>스프링형(T바표준) 1.5M</v>
          </cell>
          <cell r="E744" t="str">
            <v>개</v>
          </cell>
          <cell r="F744">
            <v>961</v>
          </cell>
          <cell r="G744">
            <v>4100</v>
          </cell>
          <cell r="H744">
            <v>1002</v>
          </cell>
          <cell r="I744">
            <v>4100</v>
          </cell>
          <cell r="O744">
            <v>4100</v>
          </cell>
          <cell r="R744">
            <v>0</v>
          </cell>
          <cell r="U744">
            <v>0</v>
          </cell>
          <cell r="V744">
            <v>1</v>
          </cell>
          <cell r="AA744">
            <v>0</v>
          </cell>
          <cell r="AD744">
            <v>0</v>
          </cell>
          <cell r="AG744">
            <v>0</v>
          </cell>
        </row>
        <row r="745">
          <cell r="B745">
            <v>1500</v>
          </cell>
          <cell r="C745" t="str">
            <v>등기구 보강</v>
          </cell>
          <cell r="D745" t="str">
            <v>스프링형(M바표준) 1.5M</v>
          </cell>
          <cell r="E745" t="str">
            <v>개</v>
          </cell>
          <cell r="F745">
            <v>961</v>
          </cell>
          <cell r="G745">
            <v>4100</v>
          </cell>
          <cell r="H745">
            <v>1002</v>
          </cell>
          <cell r="I745">
            <v>4100</v>
          </cell>
          <cell r="O745">
            <v>4100</v>
          </cell>
          <cell r="R745">
            <v>0</v>
          </cell>
          <cell r="U745">
            <v>0</v>
          </cell>
          <cell r="V745">
            <v>1</v>
          </cell>
          <cell r="AA745">
            <v>0</v>
          </cell>
          <cell r="AD745">
            <v>0</v>
          </cell>
          <cell r="AG745">
            <v>0</v>
          </cell>
        </row>
        <row r="746">
          <cell r="B746">
            <v>1500</v>
          </cell>
          <cell r="C746" t="str">
            <v>등기구 보강</v>
          </cell>
          <cell r="D746" t="str">
            <v>스프링형(M바표준) 2.0M</v>
          </cell>
          <cell r="E746" t="str">
            <v>개</v>
          </cell>
          <cell r="F746">
            <v>961</v>
          </cell>
          <cell r="G746">
            <v>4100</v>
          </cell>
          <cell r="H746">
            <v>1002</v>
          </cell>
          <cell r="I746">
            <v>4100</v>
          </cell>
          <cell r="O746">
            <v>4100</v>
          </cell>
          <cell r="R746">
            <v>0</v>
          </cell>
          <cell r="U746">
            <v>0</v>
          </cell>
          <cell r="V746">
            <v>1</v>
          </cell>
          <cell r="AA746">
            <v>0</v>
          </cell>
          <cell r="AD746">
            <v>0</v>
          </cell>
          <cell r="AG746">
            <v>0</v>
          </cell>
        </row>
        <row r="747">
          <cell r="B747">
            <v>1500</v>
          </cell>
          <cell r="C747" t="str">
            <v>등기구 (TYPE "A")</v>
          </cell>
          <cell r="D747" t="str">
            <v>FUL 8/36W (직부)</v>
          </cell>
          <cell r="E747" t="str">
            <v>개</v>
          </cell>
          <cell r="O747">
            <v>0</v>
          </cell>
          <cell r="P747" t="str">
            <v>내선전공</v>
          </cell>
          <cell r="Q747">
            <v>0.41519999999999996</v>
          </cell>
          <cell r="R747">
            <v>0.41499999999999998</v>
          </cell>
          <cell r="U747">
            <v>0</v>
          </cell>
          <cell r="V747">
            <v>1</v>
          </cell>
          <cell r="W747" t="str">
            <v>전7-16</v>
          </cell>
          <cell r="AA747">
            <v>0</v>
          </cell>
          <cell r="AD747">
            <v>0</v>
          </cell>
          <cell r="AG747">
            <v>0</v>
          </cell>
        </row>
        <row r="748">
          <cell r="B748">
            <v>1500</v>
          </cell>
          <cell r="C748" t="str">
            <v>등기구 (TYPE "B")</v>
          </cell>
          <cell r="D748" t="str">
            <v>FUL 8/20W (직부)</v>
          </cell>
          <cell r="E748" t="str">
            <v>개</v>
          </cell>
          <cell r="O748">
            <v>0</v>
          </cell>
          <cell r="P748" t="str">
            <v>내선전공</v>
          </cell>
          <cell r="Q748">
            <v>0.41519999999999996</v>
          </cell>
          <cell r="R748">
            <v>0.41499999999999998</v>
          </cell>
          <cell r="U748">
            <v>0</v>
          </cell>
          <cell r="V748">
            <v>1</v>
          </cell>
          <cell r="W748" t="str">
            <v>전7-16</v>
          </cell>
          <cell r="AA748">
            <v>0</v>
          </cell>
          <cell r="AD748">
            <v>0</v>
          </cell>
          <cell r="AG748">
            <v>0</v>
          </cell>
        </row>
        <row r="749">
          <cell r="B749">
            <v>1500</v>
          </cell>
          <cell r="C749" t="str">
            <v>등기구 (TYPE "C")</v>
          </cell>
          <cell r="D749" t="str">
            <v>FPL 2/36W (직부)</v>
          </cell>
          <cell r="E749" t="str">
            <v>개</v>
          </cell>
          <cell r="O749">
            <v>0</v>
          </cell>
          <cell r="P749" t="str">
            <v>내선전공</v>
          </cell>
          <cell r="Q749">
            <v>0.30499999999999999</v>
          </cell>
          <cell r="R749">
            <v>0.30499999999999999</v>
          </cell>
          <cell r="U749">
            <v>0</v>
          </cell>
          <cell r="V749">
            <v>1</v>
          </cell>
          <cell r="W749" t="str">
            <v>전7-16</v>
          </cell>
          <cell r="AA749">
            <v>0</v>
          </cell>
          <cell r="AD749">
            <v>0</v>
          </cell>
          <cell r="AG749">
            <v>0</v>
          </cell>
        </row>
        <row r="750">
          <cell r="B750">
            <v>1500</v>
          </cell>
          <cell r="C750" t="str">
            <v>등기구 (TYPE "D")</v>
          </cell>
          <cell r="D750" t="str">
            <v>FPL 2/36W (직부)</v>
          </cell>
          <cell r="E750" t="str">
            <v>개</v>
          </cell>
          <cell r="O750">
            <v>0</v>
          </cell>
          <cell r="P750" t="str">
            <v>내선전공</v>
          </cell>
          <cell r="Q750">
            <v>0.30499999999999999</v>
          </cell>
          <cell r="R750">
            <v>0.30499999999999999</v>
          </cell>
          <cell r="U750">
            <v>0</v>
          </cell>
          <cell r="V750">
            <v>1</v>
          </cell>
          <cell r="W750" t="str">
            <v>전7-16</v>
          </cell>
          <cell r="AA750">
            <v>0</v>
          </cell>
          <cell r="AD750">
            <v>0</v>
          </cell>
          <cell r="AG750">
            <v>0</v>
          </cell>
        </row>
        <row r="751">
          <cell r="B751">
            <v>1500</v>
          </cell>
          <cell r="C751" t="str">
            <v>등기구 (TYPE "E")</v>
          </cell>
          <cell r="D751" t="str">
            <v>FPL 1/36W (직부)</v>
          </cell>
          <cell r="E751" t="str">
            <v>개</v>
          </cell>
          <cell r="O751">
            <v>0</v>
          </cell>
          <cell r="P751" t="str">
            <v>내선전공</v>
          </cell>
          <cell r="R751">
            <v>0</v>
          </cell>
          <cell r="U751">
            <v>0</v>
          </cell>
          <cell r="V751">
            <v>1</v>
          </cell>
          <cell r="W751" t="str">
            <v>전7-16</v>
          </cell>
          <cell r="AA751">
            <v>0</v>
          </cell>
          <cell r="AD751">
            <v>0</v>
          </cell>
          <cell r="AG751">
            <v>0</v>
          </cell>
        </row>
        <row r="752">
          <cell r="B752">
            <v>1500</v>
          </cell>
          <cell r="C752" t="str">
            <v>등기구 (TYPE "F")</v>
          </cell>
          <cell r="D752" t="str">
            <v>FPL 1/24W (직부)</v>
          </cell>
          <cell r="E752" t="str">
            <v>개</v>
          </cell>
          <cell r="O752">
            <v>0</v>
          </cell>
          <cell r="P752" t="str">
            <v>내선전공</v>
          </cell>
          <cell r="R752">
            <v>0</v>
          </cell>
          <cell r="U752">
            <v>0</v>
          </cell>
          <cell r="V752">
            <v>1</v>
          </cell>
          <cell r="W752" t="str">
            <v>전7-16</v>
          </cell>
          <cell r="AA752">
            <v>0</v>
          </cell>
          <cell r="AD752">
            <v>0</v>
          </cell>
          <cell r="AG752">
            <v>0</v>
          </cell>
        </row>
        <row r="753">
          <cell r="B753">
            <v>1500</v>
          </cell>
          <cell r="C753" t="str">
            <v>등기구 (TYPE "G")</v>
          </cell>
          <cell r="D753" t="str">
            <v>IL 1/40W (직부)</v>
          </cell>
          <cell r="E753" t="str">
            <v>개</v>
          </cell>
          <cell r="O753">
            <v>0</v>
          </cell>
          <cell r="P753" t="str">
            <v>내선전공</v>
          </cell>
          <cell r="Q753">
            <v>0.17299999999999999</v>
          </cell>
          <cell r="R753">
            <v>0.17299999999999999</v>
          </cell>
          <cell r="U753">
            <v>0</v>
          </cell>
          <cell r="V753">
            <v>1</v>
          </cell>
          <cell r="W753" t="str">
            <v>전7-16</v>
          </cell>
          <cell r="AA753">
            <v>0</v>
          </cell>
          <cell r="AD753">
            <v>0</v>
          </cell>
          <cell r="AG753">
            <v>0</v>
          </cell>
        </row>
        <row r="754">
          <cell r="B754">
            <v>1500</v>
          </cell>
          <cell r="C754" t="str">
            <v>등기구 (TYPE "G1")</v>
          </cell>
          <cell r="D754" t="str">
            <v>IL 2/40W (직부)</v>
          </cell>
          <cell r="E754" t="str">
            <v>개</v>
          </cell>
          <cell r="O754">
            <v>0</v>
          </cell>
          <cell r="P754" t="str">
            <v>내선전공</v>
          </cell>
          <cell r="R754">
            <v>0</v>
          </cell>
          <cell r="U754">
            <v>0</v>
          </cell>
          <cell r="V754">
            <v>1</v>
          </cell>
          <cell r="W754" t="str">
            <v>전7-16</v>
          </cell>
          <cell r="AA754">
            <v>0</v>
          </cell>
          <cell r="AD754">
            <v>0</v>
          </cell>
          <cell r="AG754">
            <v>0</v>
          </cell>
        </row>
        <row r="755">
          <cell r="B755">
            <v>1500</v>
          </cell>
          <cell r="C755" t="str">
            <v>등기구 (TYPE "H")</v>
          </cell>
          <cell r="D755" t="str">
            <v>IL 2/30W (직부센스+비상)</v>
          </cell>
          <cell r="E755" t="str">
            <v>개</v>
          </cell>
          <cell r="O755">
            <v>0</v>
          </cell>
          <cell r="P755" t="str">
            <v>내선전공</v>
          </cell>
          <cell r="Q755">
            <v>0.17299999999999999</v>
          </cell>
          <cell r="R755">
            <v>0.17299999999999999</v>
          </cell>
          <cell r="U755">
            <v>0</v>
          </cell>
          <cell r="V755">
            <v>1</v>
          </cell>
          <cell r="W755" t="str">
            <v>전7-16</v>
          </cell>
          <cell r="AA755">
            <v>0</v>
          </cell>
          <cell r="AD755">
            <v>0</v>
          </cell>
          <cell r="AG755">
            <v>0</v>
          </cell>
        </row>
        <row r="756">
          <cell r="B756">
            <v>1500</v>
          </cell>
          <cell r="C756" t="str">
            <v>등기구 (TYPE "H1")</v>
          </cell>
          <cell r="D756" t="str">
            <v>IL 1/30W (직부센스)</v>
          </cell>
          <cell r="E756" t="str">
            <v>개</v>
          </cell>
          <cell r="O756">
            <v>0</v>
          </cell>
          <cell r="P756" t="str">
            <v>내선전공</v>
          </cell>
          <cell r="Q756">
            <v>0.17299999999999999</v>
          </cell>
          <cell r="R756">
            <v>0.17299999999999999</v>
          </cell>
          <cell r="U756">
            <v>0</v>
          </cell>
          <cell r="V756">
            <v>1</v>
          </cell>
          <cell r="W756" t="str">
            <v>전7-16</v>
          </cell>
          <cell r="AA756">
            <v>0</v>
          </cell>
          <cell r="AD756">
            <v>0</v>
          </cell>
          <cell r="AG756">
            <v>0</v>
          </cell>
        </row>
        <row r="757">
          <cell r="B757">
            <v>1500</v>
          </cell>
          <cell r="C757" t="str">
            <v>등기구 (TYPE "I")</v>
          </cell>
          <cell r="D757" t="str">
            <v>FL 2/32W (직부)</v>
          </cell>
          <cell r="E757" t="str">
            <v>개</v>
          </cell>
          <cell r="O757">
            <v>0</v>
          </cell>
          <cell r="P757" t="str">
            <v>내선전공</v>
          </cell>
          <cell r="Q757">
            <v>0.30499999999999999</v>
          </cell>
          <cell r="R757">
            <v>0.30499999999999999</v>
          </cell>
          <cell r="U757">
            <v>0</v>
          </cell>
          <cell r="V757">
            <v>1</v>
          </cell>
          <cell r="W757" t="str">
            <v>전7-16</v>
          </cell>
          <cell r="AA757">
            <v>0</v>
          </cell>
          <cell r="AD757">
            <v>0</v>
          </cell>
          <cell r="AG757">
            <v>0</v>
          </cell>
        </row>
        <row r="758">
          <cell r="B758">
            <v>1500</v>
          </cell>
          <cell r="C758" t="str">
            <v>등기구 (TYPE "J")</v>
          </cell>
          <cell r="D758" t="str">
            <v xml:space="preserve">FL 2/32W (파이프 팬단트) </v>
          </cell>
          <cell r="E758" t="str">
            <v>개</v>
          </cell>
          <cell r="O758">
            <v>0</v>
          </cell>
          <cell r="P758" t="str">
            <v>내선전공</v>
          </cell>
          <cell r="Q758">
            <v>0.36499999999999999</v>
          </cell>
          <cell r="R758">
            <v>0.36499999999999999</v>
          </cell>
          <cell r="U758">
            <v>0</v>
          </cell>
          <cell r="V758">
            <v>1</v>
          </cell>
          <cell r="W758" t="str">
            <v>전7-16</v>
          </cell>
          <cell r="AA758">
            <v>0</v>
          </cell>
          <cell r="AD758">
            <v>0</v>
          </cell>
          <cell r="AG758">
            <v>0</v>
          </cell>
        </row>
        <row r="759">
          <cell r="B759">
            <v>1500</v>
          </cell>
          <cell r="C759" t="str">
            <v>등기구 (TYPE "K")</v>
          </cell>
          <cell r="D759" t="str">
            <v>FL 1/32W (직부)</v>
          </cell>
          <cell r="E759" t="str">
            <v>개</v>
          </cell>
          <cell r="O759">
            <v>0</v>
          </cell>
          <cell r="P759" t="str">
            <v>내선전공</v>
          </cell>
          <cell r="R759">
            <v>0</v>
          </cell>
          <cell r="U759">
            <v>0</v>
          </cell>
          <cell r="V759">
            <v>1</v>
          </cell>
          <cell r="W759" t="str">
            <v>전7-16</v>
          </cell>
          <cell r="AA759">
            <v>0</v>
          </cell>
          <cell r="AD759">
            <v>0</v>
          </cell>
          <cell r="AG759">
            <v>0</v>
          </cell>
        </row>
        <row r="760">
          <cell r="B760">
            <v>1500</v>
          </cell>
          <cell r="C760" t="str">
            <v>등기구 (TYPE "K1")</v>
          </cell>
          <cell r="D760" t="str">
            <v>FL 2/32W (직부)</v>
          </cell>
          <cell r="E760" t="str">
            <v>개</v>
          </cell>
          <cell r="O760">
            <v>0</v>
          </cell>
          <cell r="P760" t="str">
            <v>내선전공</v>
          </cell>
          <cell r="R760">
            <v>0</v>
          </cell>
          <cell r="U760">
            <v>0</v>
          </cell>
          <cell r="V760">
            <v>1</v>
          </cell>
          <cell r="W760" t="str">
            <v>전7-16</v>
          </cell>
          <cell r="AA760">
            <v>0</v>
          </cell>
          <cell r="AD760">
            <v>0</v>
          </cell>
          <cell r="AG760">
            <v>0</v>
          </cell>
        </row>
        <row r="761">
          <cell r="B761">
            <v>1500</v>
          </cell>
          <cell r="C761" t="str">
            <v>등기구 (TYPE "L")</v>
          </cell>
          <cell r="D761" t="str">
            <v>FUL 1/18W (다운라이트)</v>
          </cell>
          <cell r="E761" t="str">
            <v>개</v>
          </cell>
          <cell r="O761">
            <v>0</v>
          </cell>
          <cell r="P761" t="str">
            <v>내선전공</v>
          </cell>
          <cell r="Q761">
            <v>0.245</v>
          </cell>
          <cell r="R761">
            <v>0.245</v>
          </cell>
          <cell r="U761">
            <v>0</v>
          </cell>
          <cell r="V761">
            <v>1</v>
          </cell>
          <cell r="W761" t="str">
            <v>전7-15</v>
          </cell>
          <cell r="AA761">
            <v>0</v>
          </cell>
          <cell r="AD761">
            <v>0</v>
          </cell>
          <cell r="AG761">
            <v>0</v>
          </cell>
        </row>
        <row r="762">
          <cell r="B762">
            <v>1500</v>
          </cell>
          <cell r="C762" t="str">
            <v>등기구 (TYPE "M")</v>
          </cell>
          <cell r="D762" t="str">
            <v>FUL 2/20W (다운라이트)</v>
          </cell>
          <cell r="E762" t="str">
            <v>개</v>
          </cell>
          <cell r="O762">
            <v>0</v>
          </cell>
          <cell r="P762" t="str">
            <v>내선전공</v>
          </cell>
          <cell r="Q762">
            <v>0.245</v>
          </cell>
          <cell r="R762">
            <v>0.245</v>
          </cell>
          <cell r="U762">
            <v>0</v>
          </cell>
          <cell r="V762">
            <v>1</v>
          </cell>
          <cell r="W762" t="str">
            <v>전7-15</v>
          </cell>
          <cell r="AA762">
            <v>0</v>
          </cell>
          <cell r="AD762">
            <v>0</v>
          </cell>
          <cell r="AG762">
            <v>0</v>
          </cell>
        </row>
        <row r="763">
          <cell r="B763">
            <v>1500</v>
          </cell>
          <cell r="C763" t="str">
            <v>등기구 (TYPE "O")</v>
          </cell>
          <cell r="D763" t="str">
            <v>IL 1/60W (직부)</v>
          </cell>
          <cell r="E763" t="str">
            <v>개</v>
          </cell>
          <cell r="O763">
            <v>0</v>
          </cell>
          <cell r="P763" t="str">
            <v>내선전공</v>
          </cell>
          <cell r="Q763">
            <v>0.17299999999999999</v>
          </cell>
          <cell r="R763">
            <v>0.17299999999999999</v>
          </cell>
          <cell r="U763">
            <v>0</v>
          </cell>
          <cell r="V763">
            <v>1</v>
          </cell>
          <cell r="W763" t="str">
            <v>전7-15</v>
          </cell>
          <cell r="AA763">
            <v>0</v>
          </cell>
          <cell r="AD763">
            <v>0</v>
          </cell>
          <cell r="AG763">
            <v>0</v>
          </cell>
        </row>
        <row r="764">
          <cell r="B764">
            <v>1500</v>
          </cell>
          <cell r="C764" t="str">
            <v>등기구 (TYPE "P")</v>
          </cell>
          <cell r="D764" t="str">
            <v>IL 1/60W (벽부)</v>
          </cell>
          <cell r="E764" t="str">
            <v>개</v>
          </cell>
          <cell r="O764">
            <v>0</v>
          </cell>
          <cell r="P764" t="str">
            <v>내선전공</v>
          </cell>
          <cell r="R764">
            <v>0</v>
          </cell>
          <cell r="U764">
            <v>0</v>
          </cell>
          <cell r="V764">
            <v>1</v>
          </cell>
          <cell r="W764" t="str">
            <v>전7-15</v>
          </cell>
          <cell r="AA764">
            <v>0</v>
          </cell>
          <cell r="AD764">
            <v>0</v>
          </cell>
          <cell r="AG764">
            <v>0</v>
          </cell>
        </row>
        <row r="765">
          <cell r="B765">
            <v>1500</v>
          </cell>
          <cell r="C765" t="str">
            <v>등기구 (TYPE "Q")</v>
          </cell>
          <cell r="D765" t="str">
            <v>IL 2/60W (벽부)</v>
          </cell>
          <cell r="E765" t="str">
            <v>개</v>
          </cell>
          <cell r="O765">
            <v>0</v>
          </cell>
          <cell r="P765" t="str">
            <v>내선전공</v>
          </cell>
          <cell r="R765">
            <v>0</v>
          </cell>
          <cell r="U765">
            <v>0</v>
          </cell>
          <cell r="V765">
            <v>1</v>
          </cell>
          <cell r="W765" t="str">
            <v>전7-15</v>
          </cell>
          <cell r="AA765">
            <v>0</v>
          </cell>
          <cell r="AD765">
            <v>0</v>
          </cell>
          <cell r="AG765">
            <v>0</v>
          </cell>
        </row>
        <row r="766">
          <cell r="B766">
            <v>1500</v>
          </cell>
          <cell r="C766" t="str">
            <v>등기구 (TYPE "R")</v>
          </cell>
          <cell r="D766" t="str">
            <v>NA 100W x1 (벽부)</v>
          </cell>
          <cell r="E766" t="str">
            <v>개</v>
          </cell>
          <cell r="O766">
            <v>0</v>
          </cell>
          <cell r="P766" t="str">
            <v>내선전공</v>
          </cell>
          <cell r="Q766">
            <v>0.44</v>
          </cell>
          <cell r="R766">
            <v>0.44</v>
          </cell>
          <cell r="U766">
            <v>0</v>
          </cell>
          <cell r="V766">
            <v>1</v>
          </cell>
          <cell r="W766" t="str">
            <v>전7-16</v>
          </cell>
          <cell r="AA766">
            <v>0</v>
          </cell>
          <cell r="AD766">
            <v>0</v>
          </cell>
          <cell r="AG766">
            <v>0</v>
          </cell>
        </row>
        <row r="767">
          <cell r="B767">
            <v>1500</v>
          </cell>
          <cell r="C767" t="str">
            <v>등기구 (TYPE "S")</v>
          </cell>
          <cell r="D767" t="str">
            <v>FL 2/32W (레이스웨이)</v>
          </cell>
          <cell r="E767" t="str">
            <v>개</v>
          </cell>
          <cell r="O767">
            <v>0</v>
          </cell>
          <cell r="P767" t="str">
            <v>내선전공</v>
          </cell>
          <cell r="Q767">
            <v>0.30499999999999999</v>
          </cell>
          <cell r="R767">
            <v>0.30499999999999999</v>
          </cell>
          <cell r="U767">
            <v>0</v>
          </cell>
          <cell r="V767">
            <v>1</v>
          </cell>
          <cell r="W767" t="str">
            <v>전7-16</v>
          </cell>
          <cell r="AA767">
            <v>0</v>
          </cell>
          <cell r="AD767">
            <v>0</v>
          </cell>
          <cell r="AG767">
            <v>0</v>
          </cell>
        </row>
        <row r="768">
          <cell r="B768">
            <v>1500</v>
          </cell>
          <cell r="C768" t="str">
            <v>등기구 (TYPE "T")</v>
          </cell>
          <cell r="D768" t="str">
            <v>MH 1/175W (옥외외등)</v>
          </cell>
          <cell r="E768" t="str">
            <v>개</v>
          </cell>
          <cell r="O768">
            <v>0</v>
          </cell>
          <cell r="P768" t="str">
            <v>내선전공</v>
          </cell>
          <cell r="Q768">
            <v>2.52</v>
          </cell>
          <cell r="R768">
            <v>2.52</v>
          </cell>
          <cell r="U768">
            <v>0</v>
          </cell>
          <cell r="V768">
            <v>1</v>
          </cell>
          <cell r="W768" t="str">
            <v>전7-16</v>
          </cell>
          <cell r="AA768">
            <v>0</v>
          </cell>
          <cell r="AD768">
            <v>0</v>
          </cell>
          <cell r="AG768">
            <v>0</v>
          </cell>
        </row>
        <row r="769">
          <cell r="B769">
            <v>1500</v>
          </cell>
          <cell r="C769" t="str">
            <v>등기구 (TYPE "U")</v>
          </cell>
          <cell r="D769" t="str">
            <v>IL 1/60W (벽부)</v>
          </cell>
          <cell r="E769" t="str">
            <v>개</v>
          </cell>
          <cell r="O769">
            <v>0</v>
          </cell>
          <cell r="P769" t="str">
            <v>내선전공</v>
          </cell>
          <cell r="Q769">
            <v>0.14899999999999999</v>
          </cell>
          <cell r="R769">
            <v>0.14899999999999999</v>
          </cell>
          <cell r="U769">
            <v>0</v>
          </cell>
          <cell r="V769">
            <v>1</v>
          </cell>
          <cell r="W769" t="str">
            <v>전7-16</v>
          </cell>
          <cell r="AA769">
            <v>0</v>
          </cell>
          <cell r="AD769">
            <v>0</v>
          </cell>
          <cell r="AG769">
            <v>0</v>
          </cell>
        </row>
        <row r="770">
          <cell r="B770">
            <v>1500</v>
          </cell>
          <cell r="C770" t="str">
            <v>등기구 (TYPE "V")</v>
          </cell>
          <cell r="D770" t="str">
            <v>IL 2/60W (벽부)</v>
          </cell>
          <cell r="E770" t="str">
            <v>개</v>
          </cell>
          <cell r="O770">
            <v>0</v>
          </cell>
          <cell r="P770" t="str">
            <v>내선전공</v>
          </cell>
          <cell r="R770">
            <v>0</v>
          </cell>
          <cell r="U770">
            <v>0</v>
          </cell>
          <cell r="V770">
            <v>1</v>
          </cell>
          <cell r="W770" t="str">
            <v>전7-16</v>
          </cell>
          <cell r="AA770">
            <v>0</v>
          </cell>
          <cell r="AD770">
            <v>0</v>
          </cell>
          <cell r="AG770">
            <v>0</v>
          </cell>
        </row>
        <row r="771">
          <cell r="B771">
            <v>1500</v>
          </cell>
          <cell r="C771" t="str">
            <v>등기구 (TYPE "W")</v>
          </cell>
          <cell r="D771" t="str">
            <v>HAL 1/50W (스포트라이트)</v>
          </cell>
          <cell r="E771" t="str">
            <v>개</v>
          </cell>
          <cell r="O771">
            <v>0</v>
          </cell>
          <cell r="P771" t="str">
            <v>내선전공</v>
          </cell>
          <cell r="R771">
            <v>0</v>
          </cell>
          <cell r="U771">
            <v>0</v>
          </cell>
          <cell r="V771">
            <v>1</v>
          </cell>
          <cell r="W771" t="str">
            <v>전7-16</v>
          </cell>
          <cell r="AA771">
            <v>0</v>
          </cell>
          <cell r="AD771">
            <v>0</v>
          </cell>
          <cell r="AG771">
            <v>0</v>
          </cell>
        </row>
        <row r="772">
          <cell r="B772">
            <v>1500</v>
          </cell>
          <cell r="C772" t="str">
            <v>등기구 (TYPE "X")</v>
          </cell>
          <cell r="D772" t="str">
            <v>HAL 1/75W (라이팅닥트)</v>
          </cell>
          <cell r="E772" t="str">
            <v>개</v>
          </cell>
          <cell r="O772">
            <v>0</v>
          </cell>
          <cell r="P772" t="str">
            <v>내선전공</v>
          </cell>
          <cell r="R772">
            <v>0</v>
          </cell>
          <cell r="U772">
            <v>0</v>
          </cell>
          <cell r="V772">
            <v>1</v>
          </cell>
          <cell r="W772" t="str">
            <v>전7-15</v>
          </cell>
          <cell r="AA772">
            <v>0</v>
          </cell>
          <cell r="AD772">
            <v>0</v>
          </cell>
          <cell r="AG772">
            <v>0</v>
          </cell>
        </row>
        <row r="773">
          <cell r="B773">
            <v>1500</v>
          </cell>
          <cell r="C773" t="str">
            <v>등기구 (TYPE "Y")</v>
          </cell>
          <cell r="D773" t="str">
            <v>벽부 FPL18W/1</v>
          </cell>
          <cell r="E773" t="str">
            <v>개</v>
          </cell>
          <cell r="O773">
            <v>0</v>
          </cell>
          <cell r="P773" t="str">
            <v>내선전공</v>
          </cell>
          <cell r="Q773">
            <v>0.17</v>
          </cell>
          <cell r="R773">
            <v>0.17</v>
          </cell>
          <cell r="U773">
            <v>0</v>
          </cell>
          <cell r="V773">
            <v>1</v>
          </cell>
          <cell r="W773" t="str">
            <v>전7-15</v>
          </cell>
          <cell r="AA773">
            <v>0</v>
          </cell>
          <cell r="AD773">
            <v>0</v>
          </cell>
          <cell r="AG773">
            <v>0</v>
          </cell>
        </row>
        <row r="774">
          <cell r="C774" t="str">
            <v>등기구</v>
          </cell>
          <cell r="D774" t="str">
            <v>IL 1/60W (펜단트)</v>
          </cell>
          <cell r="E774" t="str">
            <v>개</v>
          </cell>
          <cell r="O774">
            <v>0</v>
          </cell>
          <cell r="P774" t="str">
            <v>내선전공</v>
          </cell>
          <cell r="Q774">
            <v>0.18</v>
          </cell>
          <cell r="R774">
            <v>0.18</v>
          </cell>
          <cell r="U774">
            <v>0</v>
          </cell>
          <cell r="V774">
            <v>1</v>
          </cell>
          <cell r="W774" t="str">
            <v>전7-15</v>
          </cell>
          <cell r="AA774">
            <v>0</v>
          </cell>
          <cell r="AD774">
            <v>0</v>
          </cell>
          <cell r="AG774">
            <v>0</v>
          </cell>
        </row>
        <row r="775">
          <cell r="C775" t="str">
            <v>등기구</v>
          </cell>
          <cell r="D775" t="str">
            <v>FL 32W/2 (방폭등)</v>
          </cell>
          <cell r="E775" t="str">
            <v>개</v>
          </cell>
          <cell r="O775">
            <v>0</v>
          </cell>
          <cell r="P775" t="str">
            <v>내선전공</v>
          </cell>
          <cell r="Q775">
            <v>0.73</v>
          </cell>
          <cell r="R775">
            <v>0.73</v>
          </cell>
          <cell r="U775">
            <v>0</v>
          </cell>
          <cell r="V775">
            <v>1</v>
          </cell>
          <cell r="W775" t="str">
            <v>전7-15</v>
          </cell>
          <cell r="AA775">
            <v>0</v>
          </cell>
          <cell r="AD775">
            <v>0</v>
          </cell>
          <cell r="AG775">
            <v>0</v>
          </cell>
        </row>
        <row r="776">
          <cell r="C776" t="str">
            <v>AUTO LIFT LIGHT(M TYPE)</v>
          </cell>
          <cell r="D776" t="str">
            <v>W/안정기,램프,안전망,투광기</v>
          </cell>
          <cell r="E776" t="str">
            <v>SET</v>
          </cell>
          <cell r="O776">
            <v>0</v>
          </cell>
          <cell r="P776" t="str">
            <v>내선전공</v>
          </cell>
          <cell r="Q776">
            <v>0.495</v>
          </cell>
          <cell r="R776">
            <v>0.495</v>
          </cell>
          <cell r="U776">
            <v>0</v>
          </cell>
          <cell r="V776">
            <v>1</v>
          </cell>
          <cell r="W776" t="str">
            <v>전7-16</v>
          </cell>
          <cell r="AA776">
            <v>0</v>
          </cell>
          <cell r="AD776">
            <v>0</v>
          </cell>
          <cell r="AG776">
            <v>0</v>
          </cell>
        </row>
        <row r="777">
          <cell r="C777" t="str">
            <v>등기구 (N TYPE)</v>
          </cell>
          <cell r="D777" t="str">
            <v>NA 100W (주차장 램프)</v>
          </cell>
          <cell r="E777" t="str">
            <v>개</v>
          </cell>
          <cell r="O777">
            <v>0</v>
          </cell>
          <cell r="P777" t="str">
            <v>내선전공</v>
          </cell>
          <cell r="Q777">
            <v>0.158</v>
          </cell>
          <cell r="R777">
            <v>0.158</v>
          </cell>
          <cell r="U777">
            <v>0</v>
          </cell>
          <cell r="V777">
            <v>1</v>
          </cell>
          <cell r="W777" t="str">
            <v>전7-15</v>
          </cell>
          <cell r="AA777">
            <v>0</v>
          </cell>
          <cell r="AD777">
            <v>0</v>
          </cell>
          <cell r="AG777">
            <v>0</v>
          </cell>
        </row>
        <row r="778">
          <cell r="C778" t="str">
            <v>등기구 (B TYPE)</v>
          </cell>
          <cell r="D778" t="str">
            <v>HAL 10W/1 (벽부 비상조명)</v>
          </cell>
          <cell r="E778" t="str">
            <v>개</v>
          </cell>
          <cell r="O778">
            <v>0</v>
          </cell>
          <cell r="P778" t="str">
            <v>내선전공</v>
          </cell>
          <cell r="Q778">
            <v>0.13500000000000001</v>
          </cell>
          <cell r="R778">
            <v>0.13500000000000001</v>
          </cell>
          <cell r="U778">
            <v>0</v>
          </cell>
          <cell r="V778">
            <v>1</v>
          </cell>
          <cell r="W778" t="str">
            <v>전7-16</v>
          </cell>
          <cell r="AA778">
            <v>0</v>
          </cell>
          <cell r="AD778">
            <v>0</v>
          </cell>
          <cell r="AG778">
            <v>0</v>
          </cell>
        </row>
        <row r="779">
          <cell r="C779" t="str">
            <v>등기구</v>
          </cell>
          <cell r="D779" t="str">
            <v>FL 32W/2 (파라보릭)</v>
          </cell>
          <cell r="E779" t="str">
            <v>개</v>
          </cell>
          <cell r="O779">
            <v>0</v>
          </cell>
          <cell r="P779" t="str">
            <v>내선전공</v>
          </cell>
          <cell r="Q779">
            <v>0.64</v>
          </cell>
          <cell r="R779">
            <v>0.64</v>
          </cell>
          <cell r="U779">
            <v>0</v>
          </cell>
          <cell r="V779">
            <v>1</v>
          </cell>
          <cell r="W779" t="str">
            <v>전7-16</v>
          </cell>
          <cell r="AA779">
            <v>0</v>
          </cell>
          <cell r="AD779">
            <v>0</v>
          </cell>
          <cell r="AG779">
            <v>0</v>
          </cell>
        </row>
        <row r="780">
          <cell r="C780" t="str">
            <v>등기구</v>
          </cell>
          <cell r="D780" t="str">
            <v>FPL 36W/3 (매입파라보릭루바)</v>
          </cell>
          <cell r="E780" t="str">
            <v>개</v>
          </cell>
          <cell r="O780">
            <v>0</v>
          </cell>
          <cell r="P780" t="str">
            <v>내선전공</v>
          </cell>
          <cell r="Q780">
            <v>0.64</v>
          </cell>
          <cell r="R780">
            <v>0.64</v>
          </cell>
          <cell r="U780">
            <v>0</v>
          </cell>
          <cell r="V780">
            <v>1</v>
          </cell>
          <cell r="W780" t="str">
            <v>전7-16</v>
          </cell>
          <cell r="AA780">
            <v>0</v>
          </cell>
          <cell r="AD780">
            <v>0</v>
          </cell>
          <cell r="AG780">
            <v>0</v>
          </cell>
        </row>
        <row r="781">
          <cell r="C781" t="str">
            <v>등기구</v>
          </cell>
          <cell r="D781" t="str">
            <v>FPL 56W/3 (매입파라보릭루바)</v>
          </cell>
          <cell r="E781" t="str">
            <v>개</v>
          </cell>
          <cell r="O781">
            <v>0</v>
          </cell>
          <cell r="P781" t="str">
            <v>내선전공</v>
          </cell>
          <cell r="Q781">
            <v>0.64</v>
          </cell>
          <cell r="R781">
            <v>0.64</v>
          </cell>
          <cell r="U781">
            <v>0</v>
          </cell>
          <cell r="V781">
            <v>1</v>
          </cell>
          <cell r="W781" t="str">
            <v>전7-16</v>
          </cell>
          <cell r="AA781">
            <v>0</v>
          </cell>
          <cell r="AD781">
            <v>0</v>
          </cell>
          <cell r="AG781">
            <v>0</v>
          </cell>
        </row>
        <row r="782">
          <cell r="C782" t="str">
            <v>등기구</v>
          </cell>
          <cell r="D782" t="str">
            <v>MH 250W (승하강식)</v>
          </cell>
          <cell r="E782" t="str">
            <v>개</v>
          </cell>
          <cell r="O782">
            <v>0</v>
          </cell>
          <cell r="P782" t="str">
            <v>내선전공</v>
          </cell>
          <cell r="Q782">
            <v>1.5</v>
          </cell>
          <cell r="R782">
            <v>1.5</v>
          </cell>
          <cell r="U782">
            <v>0</v>
          </cell>
          <cell r="V782">
            <v>1</v>
          </cell>
          <cell r="W782" t="str">
            <v>전7-16</v>
          </cell>
          <cell r="AA782">
            <v>0</v>
          </cell>
          <cell r="AD782">
            <v>0</v>
          </cell>
          <cell r="AG782">
            <v>0</v>
          </cell>
        </row>
        <row r="783">
          <cell r="C783" t="str">
            <v>등기구 (P TYPE)</v>
          </cell>
          <cell r="D783" t="str">
            <v>MH 400W (승하강식)</v>
          </cell>
          <cell r="E783" t="str">
            <v>개</v>
          </cell>
          <cell r="O783">
            <v>0</v>
          </cell>
          <cell r="P783" t="str">
            <v>내선전공</v>
          </cell>
          <cell r="Q783">
            <v>0.495</v>
          </cell>
          <cell r="R783">
            <v>0.495</v>
          </cell>
          <cell r="U783">
            <v>0</v>
          </cell>
          <cell r="V783">
            <v>1</v>
          </cell>
          <cell r="W783" t="str">
            <v>전7-16</v>
          </cell>
          <cell r="AA783">
            <v>0</v>
          </cell>
          <cell r="AD783">
            <v>0</v>
          </cell>
          <cell r="AG783">
            <v>0</v>
          </cell>
        </row>
        <row r="784">
          <cell r="C784" t="str">
            <v>등기구 (P TYPE)</v>
          </cell>
          <cell r="D784" t="str">
            <v>IL 100W (정원등)</v>
          </cell>
          <cell r="E784" t="str">
            <v>개</v>
          </cell>
          <cell r="O784">
            <v>0</v>
          </cell>
          <cell r="P784" t="str">
            <v>내선전공</v>
          </cell>
          <cell r="Q784">
            <v>2.1</v>
          </cell>
          <cell r="R784">
            <v>2.1</v>
          </cell>
          <cell r="U784">
            <v>0</v>
          </cell>
          <cell r="V784">
            <v>1</v>
          </cell>
          <cell r="W784" t="str">
            <v>전7-16</v>
          </cell>
          <cell r="AA784">
            <v>0</v>
          </cell>
          <cell r="AD784">
            <v>0</v>
          </cell>
          <cell r="AG784">
            <v>0</v>
          </cell>
        </row>
        <row r="785">
          <cell r="C785" t="str">
            <v>등기구 (G TYPE)</v>
          </cell>
          <cell r="D785" t="str">
            <v>다운라이트 FEL 15W/1</v>
          </cell>
          <cell r="E785" t="str">
            <v>개</v>
          </cell>
          <cell r="O785">
            <v>0</v>
          </cell>
          <cell r="P785" t="str">
            <v>내선전공</v>
          </cell>
          <cell r="Q785">
            <v>0.245</v>
          </cell>
          <cell r="R785">
            <v>0.245</v>
          </cell>
          <cell r="U785">
            <v>0</v>
          </cell>
          <cell r="V785">
            <v>1</v>
          </cell>
          <cell r="W785" t="str">
            <v>전7-15</v>
          </cell>
          <cell r="AA785">
            <v>0</v>
          </cell>
          <cell r="AD785">
            <v>0</v>
          </cell>
          <cell r="AG785">
            <v>0</v>
          </cell>
        </row>
        <row r="786">
          <cell r="C786" t="str">
            <v>등기구 (H TYPE)</v>
          </cell>
          <cell r="D786" t="str">
            <v xml:space="preserve">벽부 FEL15W </v>
          </cell>
          <cell r="E786" t="str">
            <v>개</v>
          </cell>
          <cell r="O786">
            <v>0</v>
          </cell>
          <cell r="P786" t="str">
            <v>내선전공</v>
          </cell>
          <cell r="Q786">
            <v>0.15</v>
          </cell>
          <cell r="R786">
            <v>0.15</v>
          </cell>
          <cell r="U786">
            <v>0</v>
          </cell>
          <cell r="V786">
            <v>1</v>
          </cell>
          <cell r="W786" t="str">
            <v>전7-15</v>
          </cell>
          <cell r="AA786">
            <v>0</v>
          </cell>
          <cell r="AD786">
            <v>0</v>
          </cell>
          <cell r="AG786">
            <v>0</v>
          </cell>
        </row>
        <row r="787">
          <cell r="C787" t="str">
            <v>등기구 (A TYPE)</v>
          </cell>
          <cell r="D787" t="str">
            <v xml:space="preserve">직부 FEL23W </v>
          </cell>
          <cell r="E787" t="str">
            <v>개</v>
          </cell>
          <cell r="N787">
            <v>5000</v>
          </cell>
          <cell r="O787">
            <v>5000</v>
          </cell>
          <cell r="P787" t="str">
            <v>내선전공</v>
          </cell>
          <cell r="Q787">
            <v>0.18</v>
          </cell>
          <cell r="R787">
            <v>0.18</v>
          </cell>
          <cell r="U787">
            <v>0</v>
          </cell>
          <cell r="V787">
            <v>1</v>
          </cell>
          <cell r="W787" t="str">
            <v>전7-15</v>
          </cell>
          <cell r="AA787">
            <v>0</v>
          </cell>
          <cell r="AD787">
            <v>0</v>
          </cell>
          <cell r="AG787">
            <v>0</v>
          </cell>
        </row>
        <row r="788">
          <cell r="C788" t="str">
            <v>등기구 (B TYPE)</v>
          </cell>
          <cell r="D788" t="str">
            <v xml:space="preserve">직부(방습형) FEL23W </v>
          </cell>
          <cell r="E788" t="str">
            <v>개</v>
          </cell>
          <cell r="N788">
            <v>7000</v>
          </cell>
          <cell r="O788">
            <v>7000</v>
          </cell>
          <cell r="P788" t="str">
            <v>내선전공</v>
          </cell>
          <cell r="Q788">
            <v>0.18</v>
          </cell>
          <cell r="R788">
            <v>0.18</v>
          </cell>
          <cell r="U788">
            <v>0</v>
          </cell>
          <cell r="V788">
            <v>1</v>
          </cell>
          <cell r="W788" t="str">
            <v>전7-15</v>
          </cell>
          <cell r="AA788">
            <v>0</v>
          </cell>
          <cell r="AD788">
            <v>0</v>
          </cell>
          <cell r="AG788">
            <v>0</v>
          </cell>
        </row>
        <row r="789">
          <cell r="C789" t="str">
            <v>등기구 (C TYPE)</v>
          </cell>
          <cell r="D789" t="str">
            <v xml:space="preserve">직부(센스부) FEL23W </v>
          </cell>
          <cell r="E789" t="str">
            <v>개</v>
          </cell>
          <cell r="N789">
            <v>10200</v>
          </cell>
          <cell r="O789">
            <v>10200</v>
          </cell>
          <cell r="P789" t="str">
            <v>내선전공</v>
          </cell>
          <cell r="Q789">
            <v>0.18</v>
          </cell>
          <cell r="R789">
            <v>0.18</v>
          </cell>
          <cell r="U789">
            <v>0</v>
          </cell>
          <cell r="V789">
            <v>1</v>
          </cell>
          <cell r="W789" t="str">
            <v>전7-15</v>
          </cell>
          <cell r="AA789">
            <v>0</v>
          </cell>
          <cell r="AD789">
            <v>0</v>
          </cell>
          <cell r="AG789">
            <v>0</v>
          </cell>
        </row>
        <row r="790">
          <cell r="C790" t="str">
            <v>등기구 (D TYPE)</v>
          </cell>
          <cell r="D790" t="str">
            <v xml:space="preserve">벽부 FEL23W </v>
          </cell>
          <cell r="E790" t="str">
            <v>개</v>
          </cell>
          <cell r="N790">
            <v>6000</v>
          </cell>
          <cell r="O790">
            <v>6000</v>
          </cell>
          <cell r="P790" t="str">
            <v>내선전공</v>
          </cell>
          <cell r="Q790">
            <v>0.15</v>
          </cell>
          <cell r="R790">
            <v>0.15</v>
          </cell>
          <cell r="U790">
            <v>0</v>
          </cell>
          <cell r="V790">
            <v>1</v>
          </cell>
          <cell r="W790" t="str">
            <v>전7-15</v>
          </cell>
          <cell r="AA790">
            <v>0</v>
          </cell>
          <cell r="AD790">
            <v>0</v>
          </cell>
          <cell r="AG790">
            <v>0</v>
          </cell>
        </row>
        <row r="791">
          <cell r="C791" t="str">
            <v>거실등,휴게실등</v>
          </cell>
          <cell r="D791" t="str">
            <v>FPL 36W/2 (직부)</v>
          </cell>
          <cell r="E791" t="str">
            <v>개</v>
          </cell>
          <cell r="N791">
            <v>90000</v>
          </cell>
          <cell r="O791">
            <v>90000</v>
          </cell>
          <cell r="P791" t="str">
            <v>내선전공</v>
          </cell>
          <cell r="Q791">
            <v>0.30499999999999999</v>
          </cell>
          <cell r="R791">
            <v>0.30499999999999999</v>
          </cell>
          <cell r="U791">
            <v>0</v>
          </cell>
          <cell r="V791">
            <v>1</v>
          </cell>
          <cell r="W791" t="str">
            <v>전7-16</v>
          </cell>
          <cell r="AA791">
            <v>0</v>
          </cell>
          <cell r="AD791">
            <v>0</v>
          </cell>
          <cell r="AG791">
            <v>0</v>
          </cell>
        </row>
        <row r="792">
          <cell r="C792" t="str">
            <v>주방등</v>
          </cell>
          <cell r="D792" t="str">
            <v>FPL 36W/2 (직부)</v>
          </cell>
          <cell r="E792" t="str">
            <v>개</v>
          </cell>
          <cell r="N792">
            <v>28800</v>
          </cell>
          <cell r="O792">
            <v>28800</v>
          </cell>
          <cell r="P792" t="str">
            <v>내선전공</v>
          </cell>
          <cell r="Q792">
            <v>0.30499999999999999</v>
          </cell>
          <cell r="R792">
            <v>0.30499999999999999</v>
          </cell>
          <cell r="U792">
            <v>0</v>
          </cell>
          <cell r="V792">
            <v>1</v>
          </cell>
          <cell r="W792" t="str">
            <v>전7-16</v>
          </cell>
          <cell r="AA792">
            <v>0</v>
          </cell>
          <cell r="AD792">
            <v>0</v>
          </cell>
          <cell r="AG792">
            <v>0</v>
          </cell>
        </row>
        <row r="793">
          <cell r="C793" t="str">
            <v>식탁등</v>
          </cell>
          <cell r="D793" t="str">
            <v>EL20W (파이프팬던트)</v>
          </cell>
          <cell r="E793" t="str">
            <v>개</v>
          </cell>
          <cell r="N793">
            <v>32400</v>
          </cell>
          <cell r="O793">
            <v>32400</v>
          </cell>
          <cell r="P793" t="str">
            <v>내선전공</v>
          </cell>
          <cell r="Q793">
            <v>0.17</v>
          </cell>
          <cell r="R793">
            <v>0.17</v>
          </cell>
          <cell r="U793">
            <v>0</v>
          </cell>
          <cell r="V793">
            <v>1</v>
          </cell>
          <cell r="W793" t="str">
            <v>전7-15</v>
          </cell>
          <cell r="AA793">
            <v>0</v>
          </cell>
          <cell r="AD793">
            <v>0</v>
          </cell>
          <cell r="AG793">
            <v>0</v>
          </cell>
        </row>
        <row r="794">
          <cell r="B794">
            <v>1501</v>
          </cell>
          <cell r="C794" t="str">
            <v>등기구 (A TYPE)</v>
          </cell>
          <cell r="D794" t="str">
            <v>FL 32W/2 (매입슬림형)</v>
          </cell>
          <cell r="E794" t="str">
            <v>개</v>
          </cell>
          <cell r="L794">
            <v>38000</v>
          </cell>
          <cell r="M794">
            <v>62000</v>
          </cell>
          <cell r="O794">
            <v>38000</v>
          </cell>
          <cell r="P794" t="str">
            <v>내선전공</v>
          </cell>
          <cell r="Q794">
            <v>0.46</v>
          </cell>
          <cell r="R794">
            <v>0.46</v>
          </cell>
          <cell r="U794">
            <v>0</v>
          </cell>
          <cell r="V794">
            <v>1</v>
          </cell>
          <cell r="W794" t="str">
            <v>전7-16</v>
          </cell>
          <cell r="AA794">
            <v>0</v>
          </cell>
          <cell r="AD794">
            <v>0</v>
          </cell>
        </row>
        <row r="795">
          <cell r="B795">
            <v>1502</v>
          </cell>
          <cell r="C795" t="str">
            <v>등기구 (B TYPE)</v>
          </cell>
          <cell r="D795" t="str">
            <v>FL 32W/2 (파이프팬던트형)</v>
          </cell>
          <cell r="E795" t="str">
            <v>개</v>
          </cell>
          <cell r="L795">
            <v>32000</v>
          </cell>
          <cell r="M795">
            <v>59500</v>
          </cell>
          <cell r="O795">
            <v>32000</v>
          </cell>
          <cell r="P795" t="str">
            <v>내선전공</v>
          </cell>
          <cell r="Q795">
            <v>0.36499999999999999</v>
          </cell>
          <cell r="R795">
            <v>0.36499999999999999</v>
          </cell>
          <cell r="U795">
            <v>0</v>
          </cell>
          <cell r="V795">
            <v>1</v>
          </cell>
          <cell r="W795" t="str">
            <v>전7-16</v>
          </cell>
          <cell r="AA795">
            <v>0</v>
          </cell>
          <cell r="AD795">
            <v>0</v>
          </cell>
          <cell r="AG795">
            <v>0</v>
          </cell>
        </row>
        <row r="796">
          <cell r="B796">
            <v>1503</v>
          </cell>
          <cell r="C796" t="str">
            <v>등기구 (C TYPE)</v>
          </cell>
          <cell r="D796" t="str">
            <v xml:space="preserve">FL 32W/1 (슬림직부형) </v>
          </cell>
          <cell r="E796" t="str">
            <v>개</v>
          </cell>
          <cell r="L796">
            <v>33000</v>
          </cell>
          <cell r="M796">
            <v>64000</v>
          </cell>
          <cell r="O796">
            <v>33000</v>
          </cell>
          <cell r="P796" t="str">
            <v>내선전공</v>
          </cell>
          <cell r="Q796">
            <v>0.245</v>
          </cell>
          <cell r="R796">
            <v>0.245</v>
          </cell>
          <cell r="U796">
            <v>0</v>
          </cell>
          <cell r="V796">
            <v>1</v>
          </cell>
          <cell r="W796" t="str">
            <v>전7-16</v>
          </cell>
          <cell r="AA796">
            <v>0</v>
          </cell>
          <cell r="AD796">
            <v>0</v>
          </cell>
        </row>
        <row r="797">
          <cell r="B797">
            <v>1504</v>
          </cell>
          <cell r="C797" t="str">
            <v>등기구 (D TYPE)</v>
          </cell>
          <cell r="D797" t="str">
            <v>FPL15W/1</v>
          </cell>
          <cell r="E797" t="str">
            <v>개</v>
          </cell>
          <cell r="L797">
            <v>18000</v>
          </cell>
          <cell r="M797">
            <v>30000</v>
          </cell>
          <cell r="O797">
            <v>18000</v>
          </cell>
          <cell r="P797" t="str">
            <v>내선전공</v>
          </cell>
          <cell r="Q797">
            <v>0.245</v>
          </cell>
          <cell r="R797">
            <v>0.245</v>
          </cell>
          <cell r="U797">
            <v>0</v>
          </cell>
          <cell r="V797">
            <v>1</v>
          </cell>
          <cell r="W797" t="str">
            <v>전7-15</v>
          </cell>
          <cell r="AA797">
            <v>0</v>
          </cell>
          <cell r="AD797">
            <v>0</v>
          </cell>
        </row>
        <row r="798">
          <cell r="B798">
            <v>1505</v>
          </cell>
          <cell r="C798" t="str">
            <v>등기구 (E TYPE)</v>
          </cell>
          <cell r="D798" t="str">
            <v>FPL15W/1 (직부)</v>
          </cell>
          <cell r="E798" t="str">
            <v>개</v>
          </cell>
          <cell r="L798">
            <v>8000</v>
          </cell>
          <cell r="M798">
            <v>33000</v>
          </cell>
          <cell r="O798">
            <v>8000</v>
          </cell>
          <cell r="P798" t="str">
            <v>내선전공</v>
          </cell>
          <cell r="Q798">
            <v>0.18</v>
          </cell>
          <cell r="R798">
            <v>0.18</v>
          </cell>
          <cell r="U798">
            <v>0</v>
          </cell>
          <cell r="V798">
            <v>1</v>
          </cell>
          <cell r="W798" t="str">
            <v>전7-16</v>
          </cell>
          <cell r="AA798">
            <v>0</v>
          </cell>
          <cell r="AD798">
            <v>0</v>
          </cell>
        </row>
        <row r="799">
          <cell r="B799">
            <v>1506</v>
          </cell>
          <cell r="C799" t="str">
            <v>등기구 (F TYPE)</v>
          </cell>
          <cell r="D799" t="str">
            <v>HAL 15W (매입할로겐)</v>
          </cell>
          <cell r="E799" t="str">
            <v>개</v>
          </cell>
          <cell r="L799">
            <v>13000</v>
          </cell>
          <cell r="M799">
            <v>33500</v>
          </cell>
          <cell r="O799">
            <v>13000</v>
          </cell>
          <cell r="P799" t="str">
            <v>내선전공</v>
          </cell>
          <cell r="Q799">
            <v>0.245</v>
          </cell>
          <cell r="R799">
            <v>0.245</v>
          </cell>
          <cell r="U799">
            <v>0</v>
          </cell>
          <cell r="V799">
            <v>1</v>
          </cell>
          <cell r="W799" t="str">
            <v>전7-16</v>
          </cell>
          <cell r="AA799">
            <v>0</v>
          </cell>
          <cell r="AD799">
            <v>0</v>
          </cell>
        </row>
        <row r="800">
          <cell r="B800">
            <v>1507</v>
          </cell>
          <cell r="C800" t="str">
            <v>등기구 (G TYPE)</v>
          </cell>
          <cell r="D800" t="str">
            <v xml:space="preserve">PAR 60W (노출스폿트) </v>
          </cell>
          <cell r="E800" t="str">
            <v>개</v>
          </cell>
          <cell r="L800">
            <v>23000</v>
          </cell>
          <cell r="M800">
            <v>36000</v>
          </cell>
          <cell r="O800">
            <v>23000</v>
          </cell>
          <cell r="P800" t="str">
            <v>내선전공</v>
          </cell>
          <cell r="Q800">
            <v>0.18</v>
          </cell>
          <cell r="R800">
            <v>0.18</v>
          </cell>
          <cell r="U800">
            <v>0</v>
          </cell>
          <cell r="V800">
            <v>1</v>
          </cell>
          <cell r="W800" t="str">
            <v>전7-16</v>
          </cell>
          <cell r="AA800">
            <v>0</v>
          </cell>
          <cell r="AD800">
            <v>0</v>
          </cell>
        </row>
        <row r="801">
          <cell r="B801">
            <v>1508</v>
          </cell>
          <cell r="C801" t="str">
            <v>등기구 (H TYPE)</v>
          </cell>
          <cell r="D801" t="str">
            <v>FPL 15W/1 (벽부 )</v>
          </cell>
          <cell r="E801" t="str">
            <v>개</v>
          </cell>
          <cell r="L801">
            <v>8000</v>
          </cell>
          <cell r="M801">
            <v>32000</v>
          </cell>
          <cell r="O801">
            <v>8000</v>
          </cell>
          <cell r="P801" t="str">
            <v>내선전공</v>
          </cell>
          <cell r="Q801">
            <v>0.15</v>
          </cell>
          <cell r="R801">
            <v>0.15</v>
          </cell>
          <cell r="U801">
            <v>0</v>
          </cell>
          <cell r="V801">
            <v>1</v>
          </cell>
          <cell r="W801" t="str">
            <v>전7-16</v>
          </cell>
          <cell r="AA801">
            <v>0</v>
          </cell>
          <cell r="AD801">
            <v>0</v>
          </cell>
          <cell r="AG801">
            <v>0</v>
          </cell>
        </row>
        <row r="802">
          <cell r="B802">
            <v>1509</v>
          </cell>
          <cell r="C802" t="str">
            <v>등기구 (I TYPE)</v>
          </cell>
          <cell r="D802" t="str">
            <v>옥외외등 MH175W/1</v>
          </cell>
          <cell r="E802" t="str">
            <v>개</v>
          </cell>
          <cell r="L802">
            <v>1300000</v>
          </cell>
          <cell r="M802">
            <v>26000</v>
          </cell>
          <cell r="O802">
            <v>1300000</v>
          </cell>
          <cell r="P802" t="str">
            <v>내선전공</v>
          </cell>
          <cell r="Q802">
            <v>2.1</v>
          </cell>
          <cell r="R802">
            <v>2.1</v>
          </cell>
          <cell r="U802">
            <v>0</v>
          </cell>
          <cell r="V802">
            <v>1</v>
          </cell>
          <cell r="W802" t="str">
            <v>전7-15</v>
          </cell>
          <cell r="AA802">
            <v>0</v>
          </cell>
          <cell r="AD802">
            <v>0</v>
          </cell>
        </row>
        <row r="803">
          <cell r="B803">
            <v>1510</v>
          </cell>
          <cell r="C803" t="str">
            <v>등기구 (J TYPE)</v>
          </cell>
          <cell r="D803" t="str">
            <v>FPL15W/1 (비상조명)</v>
          </cell>
          <cell r="E803" t="str">
            <v>개</v>
          </cell>
          <cell r="L803">
            <v>930000</v>
          </cell>
          <cell r="M803">
            <v>950000</v>
          </cell>
          <cell r="O803">
            <v>0</v>
          </cell>
          <cell r="P803" t="str">
            <v>내선전공</v>
          </cell>
          <cell r="Q803">
            <v>0.245</v>
          </cell>
          <cell r="R803">
            <v>0.245</v>
          </cell>
          <cell r="U803">
            <v>0</v>
          </cell>
          <cell r="V803">
            <v>1</v>
          </cell>
          <cell r="W803" t="str">
            <v>전7-15</v>
          </cell>
          <cell r="AA803">
            <v>0</v>
          </cell>
          <cell r="AD803">
            <v>0</v>
          </cell>
        </row>
        <row r="804">
          <cell r="B804">
            <v>1511</v>
          </cell>
          <cell r="C804" t="str">
            <v>등기구 (K TYPE)</v>
          </cell>
          <cell r="D804" t="str">
            <v>다운라이트 FPL20W/1</v>
          </cell>
          <cell r="E804" t="str">
            <v>개</v>
          </cell>
          <cell r="O804">
            <v>0</v>
          </cell>
          <cell r="P804" t="str">
            <v>내선전공</v>
          </cell>
          <cell r="Q804">
            <v>0.245</v>
          </cell>
          <cell r="R804">
            <v>0.245</v>
          </cell>
          <cell r="U804">
            <v>0</v>
          </cell>
          <cell r="V804">
            <v>1</v>
          </cell>
          <cell r="W804" t="str">
            <v>전7-15</v>
          </cell>
          <cell r="AA804">
            <v>0</v>
          </cell>
          <cell r="AD804">
            <v>0</v>
          </cell>
        </row>
        <row r="805">
          <cell r="B805">
            <v>1512</v>
          </cell>
          <cell r="C805" t="str">
            <v>등기구 (L TYPE)</v>
          </cell>
          <cell r="D805" t="str">
            <v>FPL 15W/1 (벽부 비상조명)</v>
          </cell>
          <cell r="E805" t="str">
            <v>개</v>
          </cell>
          <cell r="O805">
            <v>0</v>
          </cell>
          <cell r="P805" t="str">
            <v>내선전공</v>
          </cell>
          <cell r="Q805">
            <v>0.13500000000000001</v>
          </cell>
          <cell r="R805">
            <v>0.13500000000000001</v>
          </cell>
          <cell r="U805">
            <v>0</v>
          </cell>
          <cell r="V805">
            <v>1</v>
          </cell>
          <cell r="W805" t="str">
            <v>전7-16</v>
          </cell>
          <cell r="AA805">
            <v>0</v>
          </cell>
          <cell r="AD805">
            <v>0</v>
          </cell>
        </row>
        <row r="806">
          <cell r="B806">
            <v>1513</v>
          </cell>
          <cell r="C806" t="str">
            <v>등기구 (M TYPE)</v>
          </cell>
          <cell r="D806" t="str">
            <v>직부 FPL15W/1</v>
          </cell>
          <cell r="E806" t="str">
            <v>개</v>
          </cell>
          <cell r="O806">
            <v>0</v>
          </cell>
          <cell r="P806" t="str">
            <v>내선전공</v>
          </cell>
          <cell r="Q806">
            <v>0.18</v>
          </cell>
          <cell r="R806">
            <v>0.18</v>
          </cell>
          <cell r="U806">
            <v>0</v>
          </cell>
          <cell r="V806">
            <v>1</v>
          </cell>
          <cell r="W806" t="str">
            <v>전7-15</v>
          </cell>
          <cell r="AA806">
            <v>0</v>
          </cell>
          <cell r="AD806">
            <v>0</v>
          </cell>
        </row>
        <row r="807">
          <cell r="B807">
            <v>1514</v>
          </cell>
          <cell r="C807" t="str">
            <v>AUTO LIFT LIGHT(N TYPE)</v>
          </cell>
          <cell r="D807" t="str">
            <v>W/안정기,램프,안전망,투광기</v>
          </cell>
          <cell r="E807" t="str">
            <v>SET</v>
          </cell>
          <cell r="O807">
            <v>0</v>
          </cell>
          <cell r="P807" t="str">
            <v>내선전공</v>
          </cell>
          <cell r="Q807">
            <v>0.495</v>
          </cell>
          <cell r="R807">
            <v>0.495</v>
          </cell>
          <cell r="U807">
            <v>0</v>
          </cell>
          <cell r="V807">
            <v>1</v>
          </cell>
          <cell r="W807" t="str">
            <v>전7-16</v>
          </cell>
          <cell r="AA807">
            <v>0</v>
          </cell>
          <cell r="AD807">
            <v>0</v>
          </cell>
          <cell r="AG807">
            <v>0</v>
          </cell>
        </row>
        <row r="808">
          <cell r="B808">
            <v>1515</v>
          </cell>
          <cell r="C808" t="str">
            <v>등기구 (O TYPE)</v>
          </cell>
          <cell r="D808" t="str">
            <v>FL 32W/2 (MHF 직부등)</v>
          </cell>
          <cell r="E808" t="str">
            <v>개</v>
          </cell>
          <cell r="O808">
            <v>0</v>
          </cell>
          <cell r="P808" t="str">
            <v>내선전공</v>
          </cell>
          <cell r="Q808">
            <v>0.30499999999999999</v>
          </cell>
          <cell r="R808">
            <v>0.30499999999999999</v>
          </cell>
          <cell r="U808">
            <v>0</v>
          </cell>
          <cell r="V808">
            <v>1</v>
          </cell>
          <cell r="W808" t="str">
            <v>전7-16</v>
          </cell>
          <cell r="AA808">
            <v>0</v>
          </cell>
          <cell r="AD808">
            <v>0</v>
          </cell>
        </row>
        <row r="809">
          <cell r="B809">
            <v>1516</v>
          </cell>
          <cell r="C809" t="str">
            <v>등기구 (P TYPE)</v>
          </cell>
          <cell r="D809" t="str">
            <v>IL 1/60W (벽부)</v>
          </cell>
          <cell r="E809" t="str">
            <v>개</v>
          </cell>
          <cell r="O809">
            <v>0</v>
          </cell>
          <cell r="P809" t="str">
            <v>내선전공</v>
          </cell>
          <cell r="Q809">
            <v>0.14899999999999999</v>
          </cell>
          <cell r="R809">
            <v>0.14899999999999999</v>
          </cell>
          <cell r="U809">
            <v>0</v>
          </cell>
          <cell r="V809">
            <v>1</v>
          </cell>
          <cell r="W809" t="str">
            <v>전7-16</v>
          </cell>
          <cell r="AA809">
            <v>0</v>
          </cell>
          <cell r="AD809">
            <v>0</v>
          </cell>
          <cell r="AG809">
            <v>0</v>
          </cell>
        </row>
        <row r="810">
          <cell r="C810" t="str">
            <v>등기구 (L TYPE)</v>
          </cell>
          <cell r="D810" t="str">
            <v>FL 32W/2 (방폭등)</v>
          </cell>
          <cell r="E810" t="str">
            <v>개</v>
          </cell>
          <cell r="O810">
            <v>0</v>
          </cell>
          <cell r="P810" t="str">
            <v>내선전공</v>
          </cell>
          <cell r="Q810">
            <v>0.73</v>
          </cell>
          <cell r="R810">
            <v>0.73</v>
          </cell>
          <cell r="U810">
            <v>0</v>
          </cell>
          <cell r="V810">
            <v>1</v>
          </cell>
          <cell r="W810" t="str">
            <v>전7-15</v>
          </cell>
          <cell r="AA810">
            <v>0</v>
          </cell>
          <cell r="AD810">
            <v>0</v>
          </cell>
          <cell r="AG810">
            <v>0</v>
          </cell>
        </row>
        <row r="811">
          <cell r="B811">
            <v>0</v>
          </cell>
          <cell r="C811" t="str">
            <v>등기구 (N TYPE)</v>
          </cell>
          <cell r="D811" t="str">
            <v>NA 100W (주차장 램프)</v>
          </cell>
          <cell r="E811" t="str">
            <v>개</v>
          </cell>
          <cell r="O811">
            <v>0</v>
          </cell>
          <cell r="P811" t="str">
            <v>내선전공</v>
          </cell>
          <cell r="Q811">
            <v>0.158</v>
          </cell>
          <cell r="R811">
            <v>0.158</v>
          </cell>
          <cell r="U811">
            <v>0</v>
          </cell>
          <cell r="V811">
            <v>1</v>
          </cell>
          <cell r="W811" t="str">
            <v>전7-15</v>
          </cell>
          <cell r="AA811">
            <v>0</v>
          </cell>
          <cell r="AD811">
            <v>0</v>
          </cell>
          <cell r="AG811">
            <v>0</v>
          </cell>
        </row>
        <row r="812">
          <cell r="B812">
            <v>7001</v>
          </cell>
          <cell r="C812" t="str">
            <v>등기구 철거</v>
          </cell>
          <cell r="D812" t="str">
            <v xml:space="preserve">FL 32W/1 (칠판) </v>
          </cell>
          <cell r="E812" t="str">
            <v>개</v>
          </cell>
          <cell r="F812">
            <v>867</v>
          </cell>
          <cell r="G812">
            <v>924</v>
          </cell>
          <cell r="O812">
            <v>0</v>
          </cell>
          <cell r="P812" t="str">
            <v>내선전공</v>
          </cell>
          <cell r="Q812">
            <v>4.9500000000000002E-2</v>
          </cell>
          <cell r="R812">
            <v>4.9000000000000002E-2</v>
          </cell>
          <cell r="S812">
            <v>0</v>
          </cell>
          <cell r="T812">
            <v>0</v>
          </cell>
          <cell r="U812">
            <v>0</v>
          </cell>
          <cell r="V812">
            <v>1</v>
          </cell>
          <cell r="W812" t="str">
            <v>전7-16</v>
          </cell>
          <cell r="AA812">
            <v>0</v>
          </cell>
          <cell r="AD812">
            <v>0</v>
          </cell>
          <cell r="AG812">
            <v>0</v>
          </cell>
        </row>
        <row r="813">
          <cell r="B813">
            <v>1625</v>
          </cell>
          <cell r="C813" t="str">
            <v>등기구 철거</v>
          </cell>
          <cell r="D813" t="str">
            <v>FL 32W/2 (매입하면개방)</v>
          </cell>
          <cell r="E813" t="str">
            <v>개</v>
          </cell>
          <cell r="F813">
            <v>867</v>
          </cell>
          <cell r="G813">
            <v>1386</v>
          </cell>
          <cell r="O813">
            <v>0</v>
          </cell>
          <cell r="P813" t="str">
            <v>내선전공</v>
          </cell>
          <cell r="Q813">
            <v>0.15</v>
          </cell>
          <cell r="R813">
            <v>0.15</v>
          </cell>
          <cell r="S813">
            <v>0</v>
          </cell>
          <cell r="T813">
            <v>0</v>
          </cell>
          <cell r="U813">
            <v>0</v>
          </cell>
          <cell r="V813">
            <v>1</v>
          </cell>
          <cell r="W813" t="str">
            <v>전7-16</v>
          </cell>
          <cell r="AA813">
            <v>0</v>
          </cell>
          <cell r="AD813">
            <v>0</v>
          </cell>
          <cell r="AG813">
            <v>0</v>
          </cell>
        </row>
        <row r="814">
          <cell r="B814">
            <v>1626</v>
          </cell>
          <cell r="C814" t="str">
            <v>등기구 철거</v>
          </cell>
          <cell r="D814" t="str">
            <v>FL 20W/2 (매입하면개방)</v>
          </cell>
          <cell r="E814" t="str">
            <v>개</v>
          </cell>
          <cell r="F814">
            <v>867</v>
          </cell>
          <cell r="G814">
            <v>2310</v>
          </cell>
          <cell r="O814">
            <v>0</v>
          </cell>
          <cell r="P814" t="str">
            <v>내선전공</v>
          </cell>
          <cell r="Q814">
            <v>0.15</v>
          </cell>
          <cell r="R814">
            <v>0.15</v>
          </cell>
          <cell r="S814">
            <v>0</v>
          </cell>
          <cell r="T814">
            <v>0</v>
          </cell>
          <cell r="U814">
            <v>0</v>
          </cell>
          <cell r="V814">
            <v>1</v>
          </cell>
          <cell r="W814" t="str">
            <v>전7-16</v>
          </cell>
          <cell r="AA814">
            <v>0</v>
          </cell>
          <cell r="AD814">
            <v>0</v>
          </cell>
          <cell r="AG814">
            <v>0</v>
          </cell>
        </row>
        <row r="815">
          <cell r="B815">
            <v>1627</v>
          </cell>
          <cell r="C815" t="str">
            <v>등기구 철거</v>
          </cell>
          <cell r="D815" t="str">
            <v>FL 32W/2 (직부)</v>
          </cell>
          <cell r="E815" t="str">
            <v>개</v>
          </cell>
          <cell r="F815">
            <v>867</v>
          </cell>
          <cell r="G815">
            <v>4620</v>
          </cell>
          <cell r="O815">
            <v>0</v>
          </cell>
          <cell r="P815" t="str">
            <v>내선전공</v>
          </cell>
          <cell r="Q815">
            <v>0.23</v>
          </cell>
          <cell r="R815">
            <v>0.23</v>
          </cell>
          <cell r="S815">
            <v>0</v>
          </cell>
          <cell r="T815">
            <v>0</v>
          </cell>
          <cell r="U815">
            <v>0</v>
          </cell>
          <cell r="V815">
            <v>1</v>
          </cell>
          <cell r="W815" t="str">
            <v>전7-16</v>
          </cell>
          <cell r="AA815">
            <v>0</v>
          </cell>
          <cell r="AD815">
            <v>0</v>
          </cell>
          <cell r="AG815">
            <v>0</v>
          </cell>
        </row>
        <row r="816">
          <cell r="B816">
            <v>1628</v>
          </cell>
          <cell r="C816" t="str">
            <v>등기구 철거</v>
          </cell>
          <cell r="D816" t="str">
            <v>FPL 20W/1 (천정매입)</v>
          </cell>
          <cell r="E816" t="str">
            <v>개</v>
          </cell>
          <cell r="F816">
            <v>867</v>
          </cell>
          <cell r="G816">
            <v>9240</v>
          </cell>
          <cell r="O816">
            <v>0</v>
          </cell>
          <cell r="P816" t="str">
            <v>내선전공</v>
          </cell>
          <cell r="Q816">
            <v>0.23</v>
          </cell>
          <cell r="R816">
            <v>0.23</v>
          </cell>
          <cell r="S816">
            <v>0</v>
          </cell>
          <cell r="T816">
            <v>0</v>
          </cell>
          <cell r="U816">
            <v>0</v>
          </cell>
          <cell r="V816">
            <v>1</v>
          </cell>
          <cell r="W816" t="str">
            <v>전7-16</v>
          </cell>
          <cell r="AA816">
            <v>0</v>
          </cell>
          <cell r="AD816">
            <v>0</v>
          </cell>
          <cell r="AG816">
            <v>0</v>
          </cell>
        </row>
        <row r="817">
          <cell r="B817">
            <v>1629</v>
          </cell>
          <cell r="C817" t="str">
            <v>등기구 철거</v>
          </cell>
          <cell r="D817" t="str">
            <v xml:space="preserve">직부 IL60W </v>
          </cell>
          <cell r="E817" t="str">
            <v>개</v>
          </cell>
          <cell r="F817">
            <v>867</v>
          </cell>
          <cell r="G817">
            <v>13860</v>
          </cell>
          <cell r="O817">
            <v>0</v>
          </cell>
          <cell r="P817" t="str">
            <v>내선전공</v>
          </cell>
          <cell r="Q817">
            <v>0.18</v>
          </cell>
          <cell r="R817">
            <v>0.18</v>
          </cell>
          <cell r="S817">
            <v>0</v>
          </cell>
          <cell r="T817">
            <v>0</v>
          </cell>
          <cell r="U817">
            <v>0</v>
          </cell>
          <cell r="V817">
            <v>1</v>
          </cell>
          <cell r="W817" t="str">
            <v>전7-15</v>
          </cell>
          <cell r="AA817">
            <v>0</v>
          </cell>
          <cell r="AD817">
            <v>0</v>
          </cell>
          <cell r="AG817">
            <v>0</v>
          </cell>
        </row>
        <row r="818">
          <cell r="B818">
            <v>1631</v>
          </cell>
          <cell r="C818" t="str">
            <v>등기구 철거후 재사용</v>
          </cell>
          <cell r="D818" t="str">
            <v>FL 32W/2 (매입하면개방)</v>
          </cell>
          <cell r="E818" t="str">
            <v>개</v>
          </cell>
          <cell r="L818">
            <v>1800</v>
          </cell>
          <cell r="M818">
            <v>2000</v>
          </cell>
          <cell r="N818">
            <v>1540</v>
          </cell>
          <cell r="O818">
            <v>0</v>
          </cell>
          <cell r="P818" t="str">
            <v>내선전공</v>
          </cell>
          <cell r="Q818">
            <v>0.15</v>
          </cell>
          <cell r="R818">
            <v>0.15</v>
          </cell>
          <cell r="U818">
            <v>0</v>
          </cell>
          <cell r="V818">
            <v>1</v>
          </cell>
          <cell r="W818" t="str">
            <v>전7-16</v>
          </cell>
          <cell r="AA818">
            <v>0</v>
          </cell>
          <cell r="AD818">
            <v>0</v>
          </cell>
          <cell r="AG818">
            <v>0</v>
          </cell>
        </row>
        <row r="819">
          <cell r="B819">
            <v>1632</v>
          </cell>
          <cell r="C819" t="str">
            <v>등기구 철거후 재사용</v>
          </cell>
          <cell r="D819" t="str">
            <v>FL 20W/2 (매입하면개방)</v>
          </cell>
          <cell r="E819" t="str">
            <v>개</v>
          </cell>
          <cell r="L819">
            <v>1275</v>
          </cell>
          <cell r="M819">
            <v>1275</v>
          </cell>
          <cell r="O819">
            <v>0</v>
          </cell>
          <cell r="P819" t="str">
            <v>내선전공</v>
          </cell>
          <cell r="Q819">
            <v>0.15</v>
          </cell>
          <cell r="R819">
            <v>0.15</v>
          </cell>
          <cell r="U819">
            <v>0</v>
          </cell>
          <cell r="V819">
            <v>1</v>
          </cell>
          <cell r="W819" t="str">
            <v>전7-16</v>
          </cell>
          <cell r="AA819">
            <v>0</v>
          </cell>
          <cell r="AD819">
            <v>0</v>
          </cell>
          <cell r="AG819">
            <v>0</v>
          </cell>
        </row>
        <row r="820">
          <cell r="B820">
            <v>1633</v>
          </cell>
          <cell r="C820" t="str">
            <v>등기구 철거후 재사용</v>
          </cell>
          <cell r="D820" t="str">
            <v>FL 32W/2 (직부)</v>
          </cell>
          <cell r="E820" t="str">
            <v>개</v>
          </cell>
          <cell r="L820">
            <v>117000</v>
          </cell>
          <cell r="O820">
            <v>0</v>
          </cell>
          <cell r="P820" t="str">
            <v>내선전공</v>
          </cell>
          <cell r="Q820">
            <v>0.23</v>
          </cell>
          <cell r="R820">
            <v>0.23</v>
          </cell>
          <cell r="U820">
            <v>0</v>
          </cell>
          <cell r="V820">
            <v>1</v>
          </cell>
          <cell r="W820" t="str">
            <v>전7-16</v>
          </cell>
          <cell r="AA820">
            <v>0</v>
          </cell>
          <cell r="AD820">
            <v>0</v>
          </cell>
          <cell r="AG820">
            <v>0</v>
          </cell>
        </row>
        <row r="821">
          <cell r="B821">
            <v>1634</v>
          </cell>
          <cell r="C821" t="str">
            <v>등기구 철거후 재사용</v>
          </cell>
          <cell r="D821" t="str">
            <v>FL 20W/4 (매입하면개방)</v>
          </cell>
          <cell r="E821" t="str">
            <v>개</v>
          </cell>
          <cell r="L821">
            <v>140000</v>
          </cell>
          <cell r="O821">
            <v>0</v>
          </cell>
          <cell r="P821" t="str">
            <v>내선전공</v>
          </cell>
          <cell r="Q821">
            <v>0.23</v>
          </cell>
          <cell r="R821">
            <v>0.23</v>
          </cell>
          <cell r="U821">
            <v>0</v>
          </cell>
          <cell r="V821">
            <v>1</v>
          </cell>
          <cell r="W821" t="str">
            <v>전7-16</v>
          </cell>
          <cell r="AA821">
            <v>0</v>
          </cell>
          <cell r="AD821">
            <v>0</v>
          </cell>
          <cell r="AG821">
            <v>0</v>
          </cell>
        </row>
        <row r="822">
          <cell r="B822">
            <v>1635</v>
          </cell>
          <cell r="C822" t="str">
            <v>등기구 철거후 재사용</v>
          </cell>
          <cell r="D822" t="str">
            <v>FL 32W/1 (직부)</v>
          </cell>
          <cell r="E822" t="str">
            <v>개</v>
          </cell>
          <cell r="L822">
            <v>2500</v>
          </cell>
          <cell r="O822">
            <v>0</v>
          </cell>
          <cell r="P822" t="str">
            <v>내선전공</v>
          </cell>
          <cell r="Q822">
            <v>0.23</v>
          </cell>
          <cell r="R822">
            <v>0.23</v>
          </cell>
          <cell r="U822">
            <v>0</v>
          </cell>
          <cell r="V822">
            <v>1</v>
          </cell>
          <cell r="W822" t="str">
            <v>전7-16</v>
          </cell>
          <cell r="AA822">
            <v>0</v>
          </cell>
          <cell r="AD822">
            <v>0</v>
          </cell>
          <cell r="AG822">
            <v>0</v>
          </cell>
        </row>
        <row r="823">
          <cell r="B823">
            <v>1636</v>
          </cell>
          <cell r="C823" t="str">
            <v>등기구 철거후 재사용</v>
          </cell>
          <cell r="D823" t="str">
            <v>FPL 20W/1 (천정매입)</v>
          </cell>
          <cell r="E823" t="str">
            <v>개</v>
          </cell>
          <cell r="F823">
            <v>932</v>
          </cell>
          <cell r="G823">
            <v>20000</v>
          </cell>
          <cell r="H823">
            <v>1008</v>
          </cell>
          <cell r="I823">
            <v>19200</v>
          </cell>
          <cell r="K823">
            <v>13300</v>
          </cell>
          <cell r="O823">
            <v>0</v>
          </cell>
          <cell r="P823" t="str">
            <v>내선전공</v>
          </cell>
          <cell r="Q823">
            <v>0.23</v>
          </cell>
          <cell r="R823">
            <v>0.23</v>
          </cell>
          <cell r="U823">
            <v>0</v>
          </cell>
          <cell r="V823">
            <v>1</v>
          </cell>
          <cell r="W823" t="str">
            <v>전7-16</v>
          </cell>
          <cell r="X823">
            <v>0</v>
          </cell>
          <cell r="AA823">
            <v>0</v>
          </cell>
          <cell r="AD823">
            <v>0</v>
          </cell>
          <cell r="AG823">
            <v>0</v>
          </cell>
        </row>
        <row r="824">
          <cell r="B824">
            <v>1637</v>
          </cell>
          <cell r="C824" t="str">
            <v>등기구 철거후 재사용</v>
          </cell>
          <cell r="D824" t="str">
            <v>FPL 13W/2 (천정매입)</v>
          </cell>
          <cell r="E824" t="str">
            <v>개</v>
          </cell>
          <cell r="F824">
            <v>932</v>
          </cell>
          <cell r="G824">
            <v>20000</v>
          </cell>
          <cell r="H824">
            <v>1008</v>
          </cell>
          <cell r="I824">
            <v>19200</v>
          </cell>
          <cell r="K824">
            <v>13300</v>
          </cell>
          <cell r="O824">
            <v>0</v>
          </cell>
          <cell r="P824" t="str">
            <v>내선전공</v>
          </cell>
          <cell r="Q824">
            <v>0.23</v>
          </cell>
          <cell r="R824">
            <v>0.23</v>
          </cell>
          <cell r="U824">
            <v>0</v>
          </cell>
          <cell r="V824">
            <v>1</v>
          </cell>
          <cell r="W824" t="str">
            <v>전7-16</v>
          </cell>
          <cell r="X824">
            <v>0</v>
          </cell>
          <cell r="AA824">
            <v>0</v>
          </cell>
          <cell r="AD824">
            <v>0</v>
          </cell>
          <cell r="AG824">
            <v>0</v>
          </cell>
        </row>
        <row r="825">
          <cell r="B825">
            <v>1638</v>
          </cell>
          <cell r="C825" t="str">
            <v>등기구 철거후 재사용</v>
          </cell>
          <cell r="D825" t="str">
            <v>FPL 26W/2 (천정매입)</v>
          </cell>
          <cell r="E825" t="str">
            <v>개</v>
          </cell>
          <cell r="F825">
            <v>932</v>
          </cell>
          <cell r="G825">
            <v>22100</v>
          </cell>
          <cell r="H825">
            <v>1008</v>
          </cell>
          <cell r="I825">
            <v>21240</v>
          </cell>
          <cell r="O825">
            <v>0</v>
          </cell>
          <cell r="P825" t="str">
            <v>내선전공</v>
          </cell>
          <cell r="Q825">
            <v>0.23</v>
          </cell>
          <cell r="R825">
            <v>0.23</v>
          </cell>
          <cell r="U825">
            <v>0</v>
          </cell>
          <cell r="V825">
            <v>1</v>
          </cell>
          <cell r="W825" t="str">
            <v>전7-16</v>
          </cell>
          <cell r="X825">
            <v>0</v>
          </cell>
          <cell r="AA825">
            <v>0</v>
          </cell>
          <cell r="AD825">
            <v>0</v>
          </cell>
          <cell r="AG825">
            <v>0</v>
          </cell>
        </row>
        <row r="826">
          <cell r="B826">
            <v>1639</v>
          </cell>
          <cell r="C826" t="str">
            <v>등기구 철거후 재사용</v>
          </cell>
          <cell r="D826" t="str">
            <v xml:space="preserve">직부 IL60W </v>
          </cell>
          <cell r="E826" t="str">
            <v>개</v>
          </cell>
          <cell r="F826">
            <v>932</v>
          </cell>
          <cell r="G826">
            <v>22100</v>
          </cell>
          <cell r="H826">
            <v>1008</v>
          </cell>
          <cell r="I826">
            <v>21240</v>
          </cell>
          <cell r="O826">
            <v>0</v>
          </cell>
          <cell r="P826" t="str">
            <v>내선전공</v>
          </cell>
          <cell r="Q826">
            <v>0.23</v>
          </cell>
          <cell r="R826">
            <v>0.23</v>
          </cell>
          <cell r="U826">
            <v>0</v>
          </cell>
          <cell r="V826">
            <v>1</v>
          </cell>
          <cell r="W826" t="str">
            <v>전7-16</v>
          </cell>
          <cell r="X826">
            <v>0</v>
          </cell>
          <cell r="AA826">
            <v>0</v>
          </cell>
          <cell r="AD826">
            <v>0</v>
          </cell>
          <cell r="AG826">
            <v>0</v>
          </cell>
        </row>
        <row r="827">
          <cell r="B827">
            <v>1640</v>
          </cell>
          <cell r="C827" t="str">
            <v>등기구 철거후 재사용</v>
          </cell>
          <cell r="D827" t="str">
            <v>펜단트 IL60W/2</v>
          </cell>
          <cell r="E827" t="str">
            <v>개</v>
          </cell>
          <cell r="F827">
            <v>932</v>
          </cell>
          <cell r="G827">
            <v>22100</v>
          </cell>
          <cell r="H827">
            <v>1008</v>
          </cell>
          <cell r="I827">
            <v>21240</v>
          </cell>
          <cell r="O827">
            <v>0</v>
          </cell>
          <cell r="P827" t="str">
            <v>내선전공</v>
          </cell>
          <cell r="Q827">
            <v>0.23</v>
          </cell>
          <cell r="R827">
            <v>0.23</v>
          </cell>
          <cell r="U827">
            <v>0</v>
          </cell>
          <cell r="V827">
            <v>1</v>
          </cell>
          <cell r="W827" t="str">
            <v>전7-16</v>
          </cell>
          <cell r="X827">
            <v>0</v>
          </cell>
          <cell r="AA827">
            <v>0</v>
          </cell>
          <cell r="AD827">
            <v>0</v>
          </cell>
          <cell r="AG827">
            <v>0</v>
          </cell>
        </row>
        <row r="828">
          <cell r="B828">
            <v>1641</v>
          </cell>
          <cell r="C828" t="str">
            <v>등기구 철거후 재사용</v>
          </cell>
          <cell r="D828" t="str">
            <v>라이팅 트렉</v>
          </cell>
          <cell r="E828" t="str">
            <v>M</v>
          </cell>
          <cell r="F828">
            <v>932</v>
          </cell>
          <cell r="G828">
            <v>24600</v>
          </cell>
          <cell r="H828">
            <v>1008</v>
          </cell>
          <cell r="I828">
            <v>23640</v>
          </cell>
          <cell r="O828">
            <v>0</v>
          </cell>
          <cell r="P828" t="str">
            <v>내선전공</v>
          </cell>
          <cell r="Q828">
            <v>0.23</v>
          </cell>
          <cell r="R828">
            <v>0.23</v>
          </cell>
          <cell r="U828">
            <v>0</v>
          </cell>
          <cell r="V828">
            <v>1</v>
          </cell>
          <cell r="W828" t="str">
            <v>전7-16</v>
          </cell>
          <cell r="X828">
            <v>0</v>
          </cell>
          <cell r="AA828">
            <v>0</v>
          </cell>
          <cell r="AD828">
            <v>0</v>
          </cell>
          <cell r="AG828">
            <v>0</v>
          </cell>
        </row>
        <row r="829">
          <cell r="B829">
            <v>1642</v>
          </cell>
          <cell r="C829" t="str">
            <v>등기구 철거후 재사용</v>
          </cell>
          <cell r="D829" t="str">
            <v>직부 HAL50W</v>
          </cell>
          <cell r="E829" t="str">
            <v>M</v>
          </cell>
          <cell r="F829">
            <v>932</v>
          </cell>
          <cell r="G829">
            <v>40400</v>
          </cell>
          <cell r="H829">
            <v>1008</v>
          </cell>
          <cell r="I829">
            <v>38760</v>
          </cell>
          <cell r="O829">
            <v>0</v>
          </cell>
          <cell r="P829" t="str">
            <v>내선전공</v>
          </cell>
          <cell r="Q829">
            <v>0.23</v>
          </cell>
          <cell r="R829">
            <v>0.23</v>
          </cell>
          <cell r="U829">
            <v>0</v>
          </cell>
          <cell r="V829">
            <v>1</v>
          </cell>
          <cell r="W829" t="str">
            <v>전7-16</v>
          </cell>
          <cell r="X829">
            <v>0</v>
          </cell>
          <cell r="AA829">
            <v>0</v>
          </cell>
          <cell r="AD829">
            <v>0</v>
          </cell>
          <cell r="AG829">
            <v>0</v>
          </cell>
        </row>
        <row r="830">
          <cell r="B830">
            <v>1643</v>
          </cell>
          <cell r="C830" t="str">
            <v>등기구 철거후 재사용</v>
          </cell>
          <cell r="D830" t="str">
            <v>직부 HAL150W</v>
          </cell>
          <cell r="E830" t="str">
            <v>M</v>
          </cell>
          <cell r="F830">
            <v>932</v>
          </cell>
          <cell r="G830">
            <v>40400</v>
          </cell>
          <cell r="H830">
            <v>1008</v>
          </cell>
          <cell r="I830">
            <v>38760</v>
          </cell>
          <cell r="O830">
            <v>0</v>
          </cell>
          <cell r="P830" t="str">
            <v>내선전공</v>
          </cell>
          <cell r="Q830">
            <v>0.23</v>
          </cell>
          <cell r="R830">
            <v>0.23</v>
          </cell>
          <cell r="U830">
            <v>0</v>
          </cell>
          <cell r="V830">
            <v>1</v>
          </cell>
          <cell r="W830" t="str">
            <v>전7-16</v>
          </cell>
          <cell r="X830">
            <v>0</v>
          </cell>
          <cell r="AA830">
            <v>0</v>
          </cell>
          <cell r="AD830">
            <v>0</v>
          </cell>
          <cell r="AG830">
            <v>0</v>
          </cell>
        </row>
        <row r="831">
          <cell r="B831">
            <v>1644</v>
          </cell>
          <cell r="C831" t="str">
            <v>등기구 철거후 재사용</v>
          </cell>
          <cell r="D831" t="str">
            <v>천정 무대조명등</v>
          </cell>
          <cell r="E831" t="str">
            <v>M</v>
          </cell>
          <cell r="F831">
            <v>932</v>
          </cell>
          <cell r="G831">
            <v>27800</v>
          </cell>
          <cell r="H831">
            <v>1008</v>
          </cell>
          <cell r="I831">
            <v>26640</v>
          </cell>
          <cell r="K831">
            <v>21800</v>
          </cell>
          <cell r="O831">
            <v>0</v>
          </cell>
          <cell r="P831" t="str">
            <v>내선전공</v>
          </cell>
          <cell r="Q831">
            <v>0.23</v>
          </cell>
          <cell r="R831">
            <v>0.23</v>
          </cell>
          <cell r="U831">
            <v>0</v>
          </cell>
          <cell r="V831">
            <v>1</v>
          </cell>
          <cell r="W831" t="str">
            <v>전7-16</v>
          </cell>
          <cell r="X831">
            <v>0</v>
          </cell>
          <cell r="AA831">
            <v>0</v>
          </cell>
          <cell r="AD831">
            <v>0</v>
          </cell>
          <cell r="AG831">
            <v>0</v>
          </cell>
        </row>
        <row r="832">
          <cell r="B832">
            <v>1645</v>
          </cell>
          <cell r="C832" t="str">
            <v>등기구 철거후 재사용</v>
          </cell>
          <cell r="D832" t="str">
            <v>벽부 무대조명등</v>
          </cell>
          <cell r="E832" t="str">
            <v>M</v>
          </cell>
          <cell r="F832">
            <v>932</v>
          </cell>
          <cell r="G832">
            <v>27800</v>
          </cell>
          <cell r="H832">
            <v>1008</v>
          </cell>
          <cell r="I832">
            <v>26640</v>
          </cell>
          <cell r="K832">
            <v>21800</v>
          </cell>
          <cell r="O832">
            <v>0</v>
          </cell>
          <cell r="P832" t="str">
            <v>내선전공</v>
          </cell>
          <cell r="Q832">
            <v>0.23</v>
          </cell>
          <cell r="R832">
            <v>0.23</v>
          </cell>
          <cell r="U832">
            <v>0</v>
          </cell>
          <cell r="V832">
            <v>1</v>
          </cell>
          <cell r="W832" t="str">
            <v>전7-16</v>
          </cell>
          <cell r="X832">
            <v>0</v>
          </cell>
          <cell r="AA832">
            <v>0</v>
          </cell>
          <cell r="AD832">
            <v>0</v>
          </cell>
          <cell r="AG832">
            <v>0</v>
          </cell>
        </row>
        <row r="833">
          <cell r="B833">
            <v>1549</v>
          </cell>
          <cell r="C833" t="str">
            <v>LIGHTING TRACK</v>
          </cell>
          <cell r="D833" t="str">
            <v>레일</v>
          </cell>
          <cell r="E833" t="str">
            <v>M</v>
          </cell>
          <cell r="F833">
            <v>932</v>
          </cell>
          <cell r="G833">
            <v>30800</v>
          </cell>
          <cell r="H833">
            <v>1008</v>
          </cell>
          <cell r="I833">
            <v>29520</v>
          </cell>
          <cell r="K833">
            <v>25500</v>
          </cell>
          <cell r="O833">
            <v>0</v>
          </cell>
          <cell r="P833" t="str">
            <v>내선전공</v>
          </cell>
          <cell r="Q833">
            <v>0.4</v>
          </cell>
          <cell r="R833">
            <v>0.4</v>
          </cell>
          <cell r="U833">
            <v>0</v>
          </cell>
          <cell r="V833">
            <v>1</v>
          </cell>
          <cell r="W833" t="str">
            <v>전7-16</v>
          </cell>
          <cell r="X833">
            <v>0</v>
          </cell>
          <cell r="AA833">
            <v>0</v>
          </cell>
          <cell r="AD833">
            <v>0</v>
          </cell>
          <cell r="AG833">
            <v>0</v>
          </cell>
        </row>
        <row r="834">
          <cell r="B834">
            <v>1550</v>
          </cell>
          <cell r="C834" t="str">
            <v>AUTO LIFT LIGHT(L TYPE)</v>
          </cell>
          <cell r="D834" t="str">
            <v>W/안정기,램프,안전망,투광기</v>
          </cell>
          <cell r="E834" t="str">
            <v>SET</v>
          </cell>
          <cell r="F834">
            <v>932</v>
          </cell>
          <cell r="G834">
            <v>30800</v>
          </cell>
          <cell r="H834">
            <v>1008</v>
          </cell>
          <cell r="I834">
            <v>29520</v>
          </cell>
          <cell r="K834">
            <v>25500</v>
          </cell>
          <cell r="L834">
            <v>0</v>
          </cell>
          <cell r="O834">
            <v>0</v>
          </cell>
          <cell r="P834" t="str">
            <v>내선전공</v>
          </cell>
          <cell r="Q834">
            <v>0.53</v>
          </cell>
          <cell r="R834">
            <v>0.53</v>
          </cell>
          <cell r="U834">
            <v>0</v>
          </cell>
          <cell r="V834">
            <v>1</v>
          </cell>
          <cell r="W834" t="str">
            <v>전7-16</v>
          </cell>
          <cell r="X834">
            <v>0</v>
          </cell>
          <cell r="AA834">
            <v>0</v>
          </cell>
          <cell r="AD834">
            <v>0</v>
          </cell>
          <cell r="AG834">
            <v>0</v>
          </cell>
        </row>
        <row r="835">
          <cell r="B835">
            <v>1552</v>
          </cell>
          <cell r="C835" t="str">
            <v>AUTO LIFT LIGHT(R TYPE)</v>
          </cell>
          <cell r="D835" t="str">
            <v>W/안정기,램프,안전망,투광기</v>
          </cell>
          <cell r="E835" t="str">
            <v>SET</v>
          </cell>
          <cell r="F835">
            <v>932</v>
          </cell>
          <cell r="G835">
            <v>30800</v>
          </cell>
          <cell r="H835">
            <v>1008</v>
          </cell>
          <cell r="I835">
            <v>29520</v>
          </cell>
          <cell r="O835">
            <v>0</v>
          </cell>
          <cell r="P835" t="str">
            <v>내선전공</v>
          </cell>
          <cell r="Q835">
            <v>0.495</v>
          </cell>
          <cell r="R835">
            <v>0.495</v>
          </cell>
          <cell r="U835">
            <v>0</v>
          </cell>
          <cell r="V835">
            <v>1</v>
          </cell>
          <cell r="W835" t="str">
            <v>전7-16</v>
          </cell>
          <cell r="X835">
            <v>0</v>
          </cell>
          <cell r="AA835">
            <v>0</v>
          </cell>
          <cell r="AD835">
            <v>0</v>
          </cell>
          <cell r="AG835">
            <v>0</v>
          </cell>
        </row>
        <row r="836">
          <cell r="B836">
            <v>1551</v>
          </cell>
          <cell r="C836" t="str">
            <v xml:space="preserve">AUTO LIFT 조작함 </v>
          </cell>
          <cell r="D836" t="str">
            <v>28회로</v>
          </cell>
          <cell r="E836" t="str">
            <v>식</v>
          </cell>
          <cell r="F836">
            <v>932</v>
          </cell>
          <cell r="G836">
            <v>30800</v>
          </cell>
          <cell r="H836">
            <v>1008</v>
          </cell>
          <cell r="I836">
            <v>29520</v>
          </cell>
          <cell r="L836">
            <v>827500</v>
          </cell>
          <cell r="O836">
            <v>827500</v>
          </cell>
          <cell r="P836" t="str">
            <v>내선전공</v>
          </cell>
          <cell r="Q836">
            <v>0.66</v>
          </cell>
          <cell r="R836">
            <v>0.66</v>
          </cell>
          <cell r="S836" t="str">
            <v>보통인부</v>
          </cell>
          <cell r="T836">
            <v>0.08</v>
          </cell>
          <cell r="U836">
            <v>0</v>
          </cell>
          <cell r="V836">
            <v>1</v>
          </cell>
          <cell r="W836" t="str">
            <v>전7-16</v>
          </cell>
          <cell r="X836">
            <v>0</v>
          </cell>
          <cell r="AA836">
            <v>0</v>
          </cell>
          <cell r="AD836">
            <v>0</v>
          </cell>
          <cell r="AG836">
            <v>0</v>
          </cell>
        </row>
        <row r="837">
          <cell r="B837">
            <v>7366</v>
          </cell>
          <cell r="C837" t="str">
            <v>6.조명기구</v>
          </cell>
          <cell r="D837" t="str">
            <v>3P 600V 60AF/60AT</v>
          </cell>
          <cell r="E837" t="str">
            <v>차단기,개패기,접지자재,</v>
          </cell>
          <cell r="F837">
            <v>932</v>
          </cell>
          <cell r="G837">
            <v>33900</v>
          </cell>
          <cell r="H837">
            <v>1008</v>
          </cell>
          <cell r="I837">
            <v>29520</v>
          </cell>
          <cell r="O837">
            <v>0</v>
          </cell>
          <cell r="P837" t="str">
            <v>플랜트전공</v>
          </cell>
          <cell r="Q837">
            <v>0.12</v>
          </cell>
          <cell r="R837">
            <v>0</v>
          </cell>
          <cell r="S837" t="str">
            <v>보통인부</v>
          </cell>
          <cell r="T837">
            <v>0.08</v>
          </cell>
          <cell r="U837">
            <v>0</v>
          </cell>
          <cell r="V837">
            <v>1</v>
          </cell>
          <cell r="W837" t="str">
            <v>전3-39</v>
          </cell>
          <cell r="X837">
            <v>0</v>
          </cell>
          <cell r="AA837">
            <v>0</v>
          </cell>
          <cell r="AD837">
            <v>0</v>
          </cell>
          <cell r="AG837">
            <v>0</v>
          </cell>
        </row>
        <row r="838">
          <cell r="B838">
            <v>7001</v>
          </cell>
          <cell r="C838" t="str">
            <v>BUS BAR</v>
          </cell>
          <cell r="D838" t="str">
            <v>3*10mm</v>
          </cell>
          <cell r="E838" t="str">
            <v>m</v>
          </cell>
          <cell r="F838">
            <v>867</v>
          </cell>
          <cell r="G838">
            <v>924</v>
          </cell>
          <cell r="H838">
            <v>1008</v>
          </cell>
          <cell r="I838">
            <v>49800</v>
          </cell>
          <cell r="O838">
            <v>924</v>
          </cell>
          <cell r="P838" t="str">
            <v>플랜트전공</v>
          </cell>
          <cell r="Q838">
            <v>0.12</v>
          </cell>
          <cell r="R838">
            <v>0.12</v>
          </cell>
          <cell r="S838" t="str">
            <v>보통인부</v>
          </cell>
          <cell r="T838">
            <v>0.08</v>
          </cell>
          <cell r="U838">
            <v>0.08</v>
          </cell>
          <cell r="V838">
            <v>1</v>
          </cell>
          <cell r="W838" t="str">
            <v>전3-39</v>
          </cell>
          <cell r="X838">
            <v>0</v>
          </cell>
          <cell r="AA838">
            <v>0</v>
          </cell>
          <cell r="AD838">
            <v>0</v>
          </cell>
        </row>
        <row r="839">
          <cell r="B839">
            <v>7002</v>
          </cell>
          <cell r="C839" t="str">
            <v>BUS BAR</v>
          </cell>
          <cell r="D839" t="str">
            <v>3*15mm</v>
          </cell>
          <cell r="E839" t="str">
            <v>m</v>
          </cell>
          <cell r="F839">
            <v>867</v>
          </cell>
          <cell r="G839">
            <v>1386</v>
          </cell>
          <cell r="H839">
            <v>1008</v>
          </cell>
          <cell r="I839">
            <v>49800</v>
          </cell>
          <cell r="O839">
            <v>1386</v>
          </cell>
          <cell r="P839" t="str">
            <v>플랜트전공</v>
          </cell>
          <cell r="Q839">
            <v>0.12</v>
          </cell>
          <cell r="R839">
            <v>0.12</v>
          </cell>
          <cell r="S839" t="str">
            <v>보통인부</v>
          </cell>
          <cell r="T839">
            <v>0.08</v>
          </cell>
          <cell r="U839">
            <v>0.08</v>
          </cell>
          <cell r="V839">
            <v>1</v>
          </cell>
          <cell r="W839" t="str">
            <v>전3-39</v>
          </cell>
          <cell r="X839">
            <v>0</v>
          </cell>
          <cell r="AA839">
            <v>0</v>
          </cell>
          <cell r="AD839">
            <v>0</v>
          </cell>
        </row>
        <row r="840">
          <cell r="B840">
            <v>7003</v>
          </cell>
          <cell r="C840" t="str">
            <v>BUS BAR</v>
          </cell>
          <cell r="D840" t="str">
            <v>3*25mm</v>
          </cell>
          <cell r="E840" t="str">
            <v>m</v>
          </cell>
          <cell r="F840">
            <v>867</v>
          </cell>
          <cell r="G840">
            <v>2310</v>
          </cell>
          <cell r="H840">
            <v>1008</v>
          </cell>
          <cell r="I840">
            <v>49800</v>
          </cell>
          <cell r="O840">
            <v>2310</v>
          </cell>
          <cell r="P840" t="str">
            <v>플랜트전공</v>
          </cell>
          <cell r="Q840">
            <v>0.12</v>
          </cell>
          <cell r="R840">
            <v>0.12</v>
          </cell>
          <cell r="S840" t="str">
            <v>보통인부</v>
          </cell>
          <cell r="T840">
            <v>0.08</v>
          </cell>
          <cell r="U840">
            <v>0.08</v>
          </cell>
          <cell r="V840">
            <v>1</v>
          </cell>
          <cell r="W840" t="str">
            <v>전3-39</v>
          </cell>
          <cell r="X840">
            <v>0</v>
          </cell>
          <cell r="AA840">
            <v>0</v>
          </cell>
          <cell r="AD840">
            <v>0</v>
          </cell>
        </row>
        <row r="841">
          <cell r="B841">
            <v>7004</v>
          </cell>
          <cell r="C841" t="str">
            <v>BUS BAR</v>
          </cell>
          <cell r="D841" t="str">
            <v>3*50mm</v>
          </cell>
          <cell r="E841" t="str">
            <v>m</v>
          </cell>
          <cell r="F841">
            <v>867</v>
          </cell>
          <cell r="G841">
            <v>4620</v>
          </cell>
          <cell r="H841">
            <v>1008</v>
          </cell>
          <cell r="I841">
            <v>49800</v>
          </cell>
          <cell r="O841">
            <v>4620</v>
          </cell>
          <cell r="P841" t="str">
            <v>플랜트전공</v>
          </cell>
          <cell r="Q841">
            <v>0.15</v>
          </cell>
          <cell r="R841">
            <v>0.15</v>
          </cell>
          <cell r="S841" t="str">
            <v>보통인부</v>
          </cell>
          <cell r="T841">
            <v>0.09</v>
          </cell>
          <cell r="U841">
            <v>0.09</v>
          </cell>
          <cell r="V841">
            <v>1</v>
          </cell>
          <cell r="W841" t="str">
            <v>전3-39</v>
          </cell>
          <cell r="X841">
            <v>0</v>
          </cell>
          <cell r="AA841">
            <v>0</v>
          </cell>
          <cell r="AD841">
            <v>0</v>
          </cell>
        </row>
        <row r="842">
          <cell r="B842">
            <v>7005</v>
          </cell>
          <cell r="C842" t="str">
            <v>BUS BAR</v>
          </cell>
          <cell r="D842" t="str">
            <v>6*50mm</v>
          </cell>
          <cell r="E842" t="str">
            <v>m</v>
          </cell>
          <cell r="F842">
            <v>867</v>
          </cell>
          <cell r="G842">
            <v>9240</v>
          </cell>
          <cell r="H842">
            <v>1008</v>
          </cell>
          <cell r="I842">
            <v>97800</v>
          </cell>
          <cell r="L842">
            <v>0</v>
          </cell>
          <cell r="M842">
            <v>0</v>
          </cell>
          <cell r="N842">
            <v>0</v>
          </cell>
          <cell r="O842">
            <v>9240</v>
          </cell>
          <cell r="P842" t="str">
            <v>플랜트전공</v>
          </cell>
          <cell r="Q842">
            <v>0.15</v>
          </cell>
          <cell r="R842">
            <v>0.15</v>
          </cell>
          <cell r="S842" t="str">
            <v>보통인부</v>
          </cell>
          <cell r="T842">
            <v>0.1</v>
          </cell>
          <cell r="U842">
            <v>0.1</v>
          </cell>
          <cell r="V842">
            <v>1</v>
          </cell>
          <cell r="W842" t="str">
            <v>전3-39</v>
          </cell>
          <cell r="X842">
            <v>0</v>
          </cell>
          <cell r="AA842">
            <v>0</v>
          </cell>
          <cell r="AD842">
            <v>0</v>
          </cell>
        </row>
        <row r="843">
          <cell r="B843">
            <v>7006</v>
          </cell>
          <cell r="C843" t="str">
            <v>BUS BAR</v>
          </cell>
          <cell r="D843" t="str">
            <v>6*75mm</v>
          </cell>
          <cell r="E843" t="str">
            <v>m</v>
          </cell>
          <cell r="F843">
            <v>867</v>
          </cell>
          <cell r="G843">
            <v>13860</v>
          </cell>
          <cell r="H843">
            <v>1008</v>
          </cell>
          <cell r="I843">
            <v>97800</v>
          </cell>
          <cell r="L843">
            <v>0</v>
          </cell>
          <cell r="M843">
            <v>0</v>
          </cell>
          <cell r="O843">
            <v>13860</v>
          </cell>
          <cell r="P843" t="str">
            <v>플랜트전공</v>
          </cell>
          <cell r="Q843">
            <v>0.17</v>
          </cell>
          <cell r="R843">
            <v>0.17</v>
          </cell>
          <cell r="S843" t="str">
            <v>보통인부</v>
          </cell>
          <cell r="T843">
            <v>0.11</v>
          </cell>
          <cell r="U843">
            <v>0.11</v>
          </cell>
          <cell r="V843">
            <v>1</v>
          </cell>
          <cell r="W843" t="str">
            <v>전3-39</v>
          </cell>
          <cell r="X843">
            <v>0</v>
          </cell>
          <cell r="AA843">
            <v>0</v>
          </cell>
          <cell r="AD843">
            <v>0</v>
          </cell>
        </row>
        <row r="844">
          <cell r="B844">
            <v>7011</v>
          </cell>
          <cell r="C844" t="str">
            <v>BUS BAR COATING</v>
          </cell>
          <cell r="D844" t="str">
            <v>AG</v>
          </cell>
          <cell r="E844" t="str">
            <v>KG</v>
          </cell>
          <cell r="F844">
            <v>932</v>
          </cell>
          <cell r="G844">
            <v>101900</v>
          </cell>
          <cell r="H844">
            <v>1008</v>
          </cell>
          <cell r="I844">
            <v>97800</v>
          </cell>
          <cell r="L844">
            <v>1800</v>
          </cell>
          <cell r="M844">
            <v>2000</v>
          </cell>
          <cell r="N844">
            <v>1540</v>
          </cell>
          <cell r="O844">
            <v>1540</v>
          </cell>
          <cell r="P844">
            <v>0</v>
          </cell>
          <cell r="Q844">
            <v>0</v>
          </cell>
          <cell r="R844">
            <v>0</v>
          </cell>
          <cell r="U844">
            <v>0</v>
          </cell>
          <cell r="V844">
            <v>1</v>
          </cell>
          <cell r="W844">
            <v>0</v>
          </cell>
          <cell r="X844">
            <v>0</v>
          </cell>
          <cell r="AA844">
            <v>0</v>
          </cell>
          <cell r="AD844">
            <v>0</v>
          </cell>
        </row>
        <row r="845">
          <cell r="B845">
            <v>7012</v>
          </cell>
          <cell r="C845" t="str">
            <v xml:space="preserve">FLEX BUS BAR </v>
          </cell>
          <cell r="D845" t="str">
            <v>200A L=350</v>
          </cell>
          <cell r="E845" t="str">
            <v>개</v>
          </cell>
          <cell r="F845">
            <v>932</v>
          </cell>
          <cell r="G845">
            <v>101900</v>
          </cell>
          <cell r="H845">
            <v>1008</v>
          </cell>
          <cell r="I845">
            <v>97800</v>
          </cell>
          <cell r="L845">
            <v>1275</v>
          </cell>
          <cell r="M845">
            <v>1275</v>
          </cell>
          <cell r="O845">
            <v>1275</v>
          </cell>
          <cell r="P845">
            <v>0</v>
          </cell>
          <cell r="Q845">
            <v>0</v>
          </cell>
          <cell r="R845">
            <v>0</v>
          </cell>
          <cell r="U845">
            <v>0</v>
          </cell>
          <cell r="V845">
            <v>1</v>
          </cell>
          <cell r="W845">
            <v>0</v>
          </cell>
          <cell r="X845">
            <v>0</v>
          </cell>
          <cell r="AA845">
            <v>0</v>
          </cell>
          <cell r="AD845">
            <v>0</v>
          </cell>
        </row>
        <row r="846">
          <cell r="B846">
            <v>7013</v>
          </cell>
          <cell r="C846" t="str">
            <v xml:space="preserve">FLEX BUS BAR </v>
          </cell>
          <cell r="D846" t="str">
            <v>600A L=350</v>
          </cell>
          <cell r="E846" t="str">
            <v>개</v>
          </cell>
          <cell r="F846">
            <v>932</v>
          </cell>
          <cell r="G846">
            <v>101900</v>
          </cell>
          <cell r="H846">
            <v>1008</v>
          </cell>
          <cell r="I846">
            <v>97800</v>
          </cell>
          <cell r="L846">
            <v>117000</v>
          </cell>
          <cell r="O846">
            <v>117000</v>
          </cell>
          <cell r="P846">
            <v>0</v>
          </cell>
          <cell r="Q846">
            <v>0</v>
          </cell>
          <cell r="R846">
            <v>0</v>
          </cell>
          <cell r="U846">
            <v>0</v>
          </cell>
          <cell r="V846">
            <v>1</v>
          </cell>
          <cell r="W846">
            <v>0</v>
          </cell>
          <cell r="X846">
            <v>0</v>
          </cell>
          <cell r="AA846">
            <v>0</v>
          </cell>
          <cell r="AD846">
            <v>0</v>
          </cell>
        </row>
        <row r="847">
          <cell r="B847">
            <v>7014</v>
          </cell>
          <cell r="C847" t="str">
            <v xml:space="preserve">FLEX BUS BAR </v>
          </cell>
          <cell r="D847" t="str">
            <v>800A L=350</v>
          </cell>
          <cell r="E847" t="str">
            <v>개</v>
          </cell>
          <cell r="F847">
            <v>932</v>
          </cell>
          <cell r="G847">
            <v>231100</v>
          </cell>
          <cell r="H847">
            <v>1008</v>
          </cell>
          <cell r="I847">
            <v>221880</v>
          </cell>
          <cell r="L847">
            <v>140000</v>
          </cell>
          <cell r="O847">
            <v>140000</v>
          </cell>
          <cell r="P847" t="str">
            <v>내선전공</v>
          </cell>
          <cell r="Q847">
            <v>0.43</v>
          </cell>
          <cell r="R847">
            <v>0</v>
          </cell>
          <cell r="U847">
            <v>0</v>
          </cell>
          <cell r="V847">
            <v>1</v>
          </cell>
          <cell r="W847" t="str">
            <v>전7-11</v>
          </cell>
          <cell r="X847" t="str">
            <v>분전반신설</v>
          </cell>
          <cell r="AA847">
            <v>0</v>
          </cell>
          <cell r="AD847">
            <v>0</v>
          </cell>
        </row>
        <row r="848">
          <cell r="B848">
            <v>7015</v>
          </cell>
          <cell r="C848" t="str">
            <v>BUS 지지대</v>
          </cell>
          <cell r="D848" t="str">
            <v>4P EPOXY</v>
          </cell>
          <cell r="E848" t="str">
            <v>EA</v>
          </cell>
          <cell r="F848">
            <v>932</v>
          </cell>
          <cell r="G848">
            <v>231100</v>
          </cell>
          <cell r="H848">
            <v>1008</v>
          </cell>
          <cell r="I848">
            <v>221880</v>
          </cell>
          <cell r="L848">
            <v>2500</v>
          </cell>
          <cell r="O848">
            <v>2500</v>
          </cell>
          <cell r="P848" t="str">
            <v>내선전공</v>
          </cell>
          <cell r="Q848">
            <v>0.43</v>
          </cell>
          <cell r="R848">
            <v>0</v>
          </cell>
          <cell r="U848">
            <v>0</v>
          </cell>
          <cell r="V848">
            <v>1</v>
          </cell>
          <cell r="W848" t="str">
            <v>전7-11</v>
          </cell>
          <cell r="X848" t="str">
            <v>분전반신설</v>
          </cell>
          <cell r="AA848">
            <v>0</v>
          </cell>
          <cell r="AD848">
            <v>0</v>
          </cell>
        </row>
        <row r="849">
          <cell r="B849">
            <v>7232</v>
          </cell>
          <cell r="C849" t="str">
            <v>MCCB(표준형)</v>
          </cell>
          <cell r="D849" t="str">
            <v>2P 600V 30AF/20AT</v>
          </cell>
          <cell r="E849" t="str">
            <v>개</v>
          </cell>
          <cell r="F849">
            <v>932</v>
          </cell>
          <cell r="G849">
            <v>20000</v>
          </cell>
          <cell r="H849">
            <v>1008</v>
          </cell>
          <cell r="I849">
            <v>19200</v>
          </cell>
          <cell r="O849">
            <v>19200</v>
          </cell>
          <cell r="P849" t="str">
            <v>내선전공</v>
          </cell>
          <cell r="Q849">
            <v>0.43</v>
          </cell>
          <cell r="R849">
            <v>0.43</v>
          </cell>
          <cell r="U849">
            <v>0</v>
          </cell>
          <cell r="V849">
            <v>1</v>
          </cell>
          <cell r="W849" t="str">
            <v>전7-11</v>
          </cell>
          <cell r="X849" t="str">
            <v>분전반신설</v>
          </cell>
          <cell r="AA849">
            <v>0</v>
          </cell>
          <cell r="AD849">
            <v>0</v>
          </cell>
        </row>
        <row r="850">
          <cell r="B850">
            <v>7233</v>
          </cell>
          <cell r="C850" t="str">
            <v>MCCB(표준형)</v>
          </cell>
          <cell r="D850" t="str">
            <v>2P 600V 30AF/30AT</v>
          </cell>
          <cell r="E850" t="str">
            <v>개</v>
          </cell>
          <cell r="F850">
            <v>932</v>
          </cell>
          <cell r="G850">
            <v>20000</v>
          </cell>
          <cell r="H850">
            <v>1008</v>
          </cell>
          <cell r="I850">
            <v>19200</v>
          </cell>
          <cell r="O850">
            <v>19200</v>
          </cell>
          <cell r="P850" t="str">
            <v>내선전공</v>
          </cell>
          <cell r="Q850">
            <v>0.43</v>
          </cell>
          <cell r="R850">
            <v>0.43</v>
          </cell>
          <cell r="U850">
            <v>0</v>
          </cell>
          <cell r="V850">
            <v>1</v>
          </cell>
          <cell r="W850" t="str">
            <v>전7-11</v>
          </cell>
          <cell r="X850" t="str">
            <v>분전반신설</v>
          </cell>
          <cell r="AA850">
            <v>0</v>
          </cell>
          <cell r="AD850">
            <v>0</v>
          </cell>
        </row>
        <row r="851">
          <cell r="B851">
            <v>7253</v>
          </cell>
          <cell r="C851" t="str">
            <v>MCCB(표준형)</v>
          </cell>
          <cell r="D851" t="str">
            <v>2P 600V 50AF/30AT</v>
          </cell>
          <cell r="E851" t="str">
            <v>개</v>
          </cell>
          <cell r="F851">
            <v>932</v>
          </cell>
          <cell r="G851">
            <v>22100</v>
          </cell>
          <cell r="H851">
            <v>1008</v>
          </cell>
          <cell r="I851">
            <v>21240</v>
          </cell>
          <cell r="O851">
            <v>21240</v>
          </cell>
          <cell r="P851" t="str">
            <v>내선전공</v>
          </cell>
          <cell r="Q851">
            <v>0.43</v>
          </cell>
          <cell r="R851">
            <v>0.43</v>
          </cell>
          <cell r="U851">
            <v>0</v>
          </cell>
          <cell r="V851">
            <v>1</v>
          </cell>
          <cell r="W851" t="str">
            <v>전7-11</v>
          </cell>
          <cell r="X851" t="str">
            <v>분전반신설</v>
          </cell>
          <cell r="AA851">
            <v>0</v>
          </cell>
          <cell r="AD851">
            <v>0</v>
          </cell>
        </row>
        <row r="852">
          <cell r="B852">
            <v>7254</v>
          </cell>
          <cell r="C852" t="str">
            <v>MCCB(표준형)</v>
          </cell>
          <cell r="D852" t="str">
            <v>2P 600V 50AF/40AT</v>
          </cell>
          <cell r="E852" t="str">
            <v>개</v>
          </cell>
          <cell r="F852">
            <v>932</v>
          </cell>
          <cell r="G852">
            <v>22100</v>
          </cell>
          <cell r="H852">
            <v>1008</v>
          </cell>
          <cell r="I852">
            <v>21240</v>
          </cell>
          <cell r="O852">
            <v>21240</v>
          </cell>
          <cell r="P852" t="str">
            <v>내선전공</v>
          </cell>
          <cell r="Q852">
            <v>0.57999999999999996</v>
          </cell>
          <cell r="R852">
            <v>0.57999999999999996</v>
          </cell>
          <cell r="U852">
            <v>0</v>
          </cell>
          <cell r="V852">
            <v>1</v>
          </cell>
          <cell r="W852" t="str">
            <v>전7-11</v>
          </cell>
          <cell r="X852" t="str">
            <v>분전반신설</v>
          </cell>
          <cell r="AA852">
            <v>0</v>
          </cell>
          <cell r="AD852">
            <v>0</v>
          </cell>
        </row>
        <row r="853">
          <cell r="B853">
            <v>7255</v>
          </cell>
          <cell r="C853" t="str">
            <v>MCCB(표준형)</v>
          </cell>
          <cell r="D853" t="str">
            <v>2P 600V 50AF/50AT</v>
          </cell>
          <cell r="E853" t="str">
            <v>개</v>
          </cell>
          <cell r="F853">
            <v>932</v>
          </cell>
          <cell r="G853">
            <v>22100</v>
          </cell>
          <cell r="H853">
            <v>1008</v>
          </cell>
          <cell r="I853">
            <v>21240</v>
          </cell>
          <cell r="O853">
            <v>21240</v>
          </cell>
          <cell r="P853" t="str">
            <v>내선전공</v>
          </cell>
          <cell r="Q853">
            <v>0.57999999999999996</v>
          </cell>
          <cell r="R853">
            <v>0.57999999999999996</v>
          </cell>
          <cell r="U853">
            <v>0</v>
          </cell>
          <cell r="V853">
            <v>1</v>
          </cell>
          <cell r="W853" t="str">
            <v>전7-11</v>
          </cell>
          <cell r="X853" t="str">
            <v>분전반신설</v>
          </cell>
          <cell r="AA853">
            <v>0</v>
          </cell>
          <cell r="AD853">
            <v>0</v>
          </cell>
        </row>
        <row r="854">
          <cell r="B854">
            <v>7266</v>
          </cell>
          <cell r="C854" t="str">
            <v>MCCB(표준형)</v>
          </cell>
          <cell r="D854" t="str">
            <v>2P 600V 60AF/60AT</v>
          </cell>
          <cell r="E854" t="str">
            <v>개</v>
          </cell>
          <cell r="F854">
            <v>932</v>
          </cell>
          <cell r="G854">
            <v>24600</v>
          </cell>
          <cell r="H854">
            <v>1008</v>
          </cell>
          <cell r="I854">
            <v>23640</v>
          </cell>
          <cell r="O854">
            <v>23640</v>
          </cell>
          <cell r="P854" t="str">
            <v>내선전공</v>
          </cell>
          <cell r="Q854">
            <v>0.57999999999999996</v>
          </cell>
          <cell r="R854">
            <v>0.57999999999999996</v>
          </cell>
          <cell r="U854">
            <v>0</v>
          </cell>
          <cell r="V854">
            <v>1</v>
          </cell>
          <cell r="W854" t="str">
            <v>전7-11</v>
          </cell>
          <cell r="X854" t="str">
            <v>분전반신설</v>
          </cell>
          <cell r="AA854">
            <v>0</v>
          </cell>
          <cell r="AD854">
            <v>0</v>
          </cell>
        </row>
        <row r="855">
          <cell r="B855">
            <v>7217</v>
          </cell>
          <cell r="C855" t="str">
            <v>MCCB(표준형)</v>
          </cell>
          <cell r="D855" t="str">
            <v>2P 600V 100AF/75AT</v>
          </cell>
          <cell r="E855" t="str">
            <v>개</v>
          </cell>
          <cell r="F855">
            <v>932</v>
          </cell>
          <cell r="G855">
            <v>40400</v>
          </cell>
          <cell r="H855">
            <v>1008</v>
          </cell>
          <cell r="I855">
            <v>38760</v>
          </cell>
          <cell r="O855">
            <v>38760</v>
          </cell>
          <cell r="P855" t="str">
            <v>내선전공</v>
          </cell>
          <cell r="Q855">
            <v>0.74</v>
          </cell>
          <cell r="R855">
            <v>0.74</v>
          </cell>
          <cell r="U855">
            <v>0</v>
          </cell>
          <cell r="V855">
            <v>1</v>
          </cell>
          <cell r="W855" t="str">
            <v>전7-11</v>
          </cell>
          <cell r="X855" t="str">
            <v>분전반신설</v>
          </cell>
          <cell r="AA855">
            <v>0</v>
          </cell>
          <cell r="AD855">
            <v>0</v>
          </cell>
        </row>
        <row r="856">
          <cell r="B856">
            <v>7211</v>
          </cell>
          <cell r="C856" t="str">
            <v>MCCB(표준형)</v>
          </cell>
          <cell r="D856" t="str">
            <v>2P 600V 100AF/100AT</v>
          </cell>
          <cell r="E856" t="str">
            <v>개</v>
          </cell>
          <cell r="F856">
            <v>932</v>
          </cell>
          <cell r="G856">
            <v>40400</v>
          </cell>
          <cell r="H856">
            <v>1008</v>
          </cell>
          <cell r="I856">
            <v>38760</v>
          </cell>
          <cell r="O856">
            <v>38760</v>
          </cell>
          <cell r="P856" t="str">
            <v>내선전공</v>
          </cell>
          <cell r="Q856">
            <v>0.74</v>
          </cell>
          <cell r="R856">
            <v>0.74</v>
          </cell>
          <cell r="U856">
            <v>0</v>
          </cell>
          <cell r="V856">
            <v>1</v>
          </cell>
          <cell r="W856" t="str">
            <v>전7-11</v>
          </cell>
          <cell r="X856" t="str">
            <v>분전반신설</v>
          </cell>
          <cell r="AA856">
            <v>0</v>
          </cell>
          <cell r="AD856">
            <v>0</v>
          </cell>
        </row>
        <row r="857">
          <cell r="B857">
            <v>7332</v>
          </cell>
          <cell r="C857" t="str">
            <v>MCCB(표준형)</v>
          </cell>
          <cell r="D857" t="str">
            <v>3P 600V 30AF/20AT</v>
          </cell>
          <cell r="E857" t="str">
            <v>개</v>
          </cell>
          <cell r="F857">
            <v>932</v>
          </cell>
          <cell r="G857">
            <v>27800</v>
          </cell>
          <cell r="H857">
            <v>1008</v>
          </cell>
          <cell r="I857">
            <v>26640</v>
          </cell>
          <cell r="K857">
            <v>55200</v>
          </cell>
          <cell r="O857">
            <v>26640</v>
          </cell>
          <cell r="P857" t="str">
            <v>내선전공</v>
          </cell>
          <cell r="Q857">
            <v>0.54</v>
          </cell>
          <cell r="R857">
            <v>0.54</v>
          </cell>
          <cell r="U857">
            <v>0</v>
          </cell>
          <cell r="V857">
            <v>1</v>
          </cell>
          <cell r="W857" t="str">
            <v>전7-11</v>
          </cell>
          <cell r="X857" t="str">
            <v>분전반신설</v>
          </cell>
          <cell r="AA857">
            <v>0</v>
          </cell>
          <cell r="AD857">
            <v>0</v>
          </cell>
        </row>
        <row r="858">
          <cell r="B858">
            <v>7333</v>
          </cell>
          <cell r="C858" t="str">
            <v>MCCB(표준형)</v>
          </cell>
          <cell r="D858" t="str">
            <v>3P 600V 30AF/30AT</v>
          </cell>
          <cell r="E858" t="str">
            <v>개</v>
          </cell>
          <cell r="F858">
            <v>932</v>
          </cell>
          <cell r="G858">
            <v>27800</v>
          </cell>
          <cell r="H858">
            <v>1008</v>
          </cell>
          <cell r="I858">
            <v>26640</v>
          </cell>
          <cell r="O858">
            <v>26640</v>
          </cell>
          <cell r="P858" t="str">
            <v>내선전공</v>
          </cell>
          <cell r="Q858">
            <v>0.54</v>
          </cell>
          <cell r="R858">
            <v>0.54</v>
          </cell>
          <cell r="U858">
            <v>0</v>
          </cell>
          <cell r="V858">
            <v>1</v>
          </cell>
          <cell r="W858" t="str">
            <v>전7-11</v>
          </cell>
          <cell r="X858" t="str">
            <v>분전반신설</v>
          </cell>
          <cell r="AA858">
            <v>0</v>
          </cell>
          <cell r="AD858">
            <v>0</v>
          </cell>
        </row>
        <row r="859">
          <cell r="B859">
            <v>7352</v>
          </cell>
          <cell r="C859" t="str">
            <v>MCCB(표준형)</v>
          </cell>
          <cell r="D859" t="str">
            <v>3P 600V 50AF/20AT</v>
          </cell>
          <cell r="E859" t="str">
            <v>개</v>
          </cell>
          <cell r="F859">
            <v>932</v>
          </cell>
          <cell r="G859">
            <v>30800</v>
          </cell>
          <cell r="H859">
            <v>1008</v>
          </cell>
          <cell r="I859">
            <v>29520</v>
          </cell>
          <cell r="O859">
            <v>29520</v>
          </cell>
          <cell r="P859" t="str">
            <v>내선전공</v>
          </cell>
          <cell r="Q859">
            <v>0.54</v>
          </cell>
          <cell r="R859">
            <v>0.54</v>
          </cell>
          <cell r="U859">
            <v>0</v>
          </cell>
          <cell r="V859">
            <v>1</v>
          </cell>
          <cell r="W859" t="str">
            <v>전7-11</v>
          </cell>
          <cell r="X859" t="str">
            <v>분전반신설</v>
          </cell>
          <cell r="AA859">
            <v>0</v>
          </cell>
          <cell r="AD859">
            <v>0</v>
          </cell>
        </row>
        <row r="860">
          <cell r="B860">
            <v>7353</v>
          </cell>
          <cell r="C860" t="str">
            <v>MCCB(표준형)</v>
          </cell>
          <cell r="D860" t="str">
            <v>3P 600V 50AF/30AT</v>
          </cell>
          <cell r="E860" t="str">
            <v>개</v>
          </cell>
          <cell r="F860">
            <v>932</v>
          </cell>
          <cell r="G860">
            <v>30800</v>
          </cell>
          <cell r="H860">
            <v>1008</v>
          </cell>
          <cell r="I860">
            <v>29520</v>
          </cell>
          <cell r="O860">
            <v>29520</v>
          </cell>
          <cell r="P860" t="str">
            <v>내선전공</v>
          </cell>
          <cell r="Q860">
            <v>0.54</v>
          </cell>
          <cell r="R860">
            <v>0.54</v>
          </cell>
          <cell r="U860">
            <v>0</v>
          </cell>
          <cell r="V860">
            <v>1</v>
          </cell>
          <cell r="W860" t="str">
            <v>전7-11</v>
          </cell>
          <cell r="X860" t="str">
            <v>분전반신설</v>
          </cell>
          <cell r="AA860">
            <v>0</v>
          </cell>
          <cell r="AD860">
            <v>0</v>
          </cell>
        </row>
        <row r="861">
          <cell r="B861">
            <v>7354</v>
          </cell>
          <cell r="C861" t="str">
            <v>MCCB(표준형)</v>
          </cell>
          <cell r="D861" t="str">
            <v>3P 600V 50AF/40AT</v>
          </cell>
          <cell r="E861" t="str">
            <v>개</v>
          </cell>
          <cell r="F861">
            <v>932</v>
          </cell>
          <cell r="G861">
            <v>30800</v>
          </cell>
          <cell r="H861">
            <v>1008</v>
          </cell>
          <cell r="I861">
            <v>29520</v>
          </cell>
          <cell r="O861">
            <v>29520</v>
          </cell>
          <cell r="P861" t="str">
            <v>내선전공</v>
          </cell>
          <cell r="Q861">
            <v>0.74</v>
          </cell>
          <cell r="R861">
            <v>0.74</v>
          </cell>
          <cell r="U861">
            <v>0</v>
          </cell>
          <cell r="V861">
            <v>1</v>
          </cell>
          <cell r="W861" t="str">
            <v>전7-11</v>
          </cell>
          <cell r="X861" t="str">
            <v>분전반신설</v>
          </cell>
          <cell r="AA861">
            <v>0</v>
          </cell>
          <cell r="AD861">
            <v>0</v>
          </cell>
        </row>
        <row r="862">
          <cell r="B862">
            <v>7355</v>
          </cell>
          <cell r="C862" t="str">
            <v>MCCB(표준형)</v>
          </cell>
          <cell r="D862" t="str">
            <v>3P 600V 50AF/50AT</v>
          </cell>
          <cell r="E862" t="str">
            <v>개</v>
          </cell>
          <cell r="F862">
            <v>932</v>
          </cell>
          <cell r="G862">
            <v>30800</v>
          </cell>
          <cell r="H862">
            <v>1008</v>
          </cell>
          <cell r="I862">
            <v>29520</v>
          </cell>
          <cell r="O862">
            <v>29520</v>
          </cell>
          <cell r="P862" t="str">
            <v>내선전공</v>
          </cell>
          <cell r="Q862">
            <v>0.74</v>
          </cell>
          <cell r="R862">
            <v>0.74</v>
          </cell>
          <cell r="U862">
            <v>0</v>
          </cell>
          <cell r="V862">
            <v>1</v>
          </cell>
          <cell r="W862" t="str">
            <v>전7-11</v>
          </cell>
          <cell r="X862" t="str">
            <v>분전반신설</v>
          </cell>
          <cell r="AA862">
            <v>0</v>
          </cell>
          <cell r="AD862">
            <v>0</v>
          </cell>
        </row>
        <row r="863">
          <cell r="B863">
            <v>7366</v>
          </cell>
          <cell r="C863" t="str">
            <v>MCCB(표준형)</v>
          </cell>
          <cell r="D863" t="str">
            <v>3P 600V 60AF/60AT</v>
          </cell>
          <cell r="E863" t="str">
            <v>개</v>
          </cell>
          <cell r="F863">
            <v>932</v>
          </cell>
          <cell r="G863">
            <v>33900</v>
          </cell>
          <cell r="H863">
            <v>1008</v>
          </cell>
          <cell r="I863">
            <v>29520</v>
          </cell>
          <cell r="O863">
            <v>29520</v>
          </cell>
          <cell r="P863" t="str">
            <v>내선전공</v>
          </cell>
          <cell r="Q863">
            <v>0.74</v>
          </cell>
          <cell r="R863">
            <v>0.74</v>
          </cell>
          <cell r="U863">
            <v>0</v>
          </cell>
          <cell r="V863">
            <v>1</v>
          </cell>
          <cell r="W863" t="str">
            <v>전7-11</v>
          </cell>
          <cell r="X863" t="str">
            <v>분전반신설</v>
          </cell>
          <cell r="AA863">
            <v>0</v>
          </cell>
          <cell r="AD863">
            <v>0</v>
          </cell>
        </row>
        <row r="864">
          <cell r="B864">
            <v>7315</v>
          </cell>
          <cell r="C864" t="str">
            <v>MCCB(표준형)</v>
          </cell>
          <cell r="D864" t="str">
            <v>3P 600V 100AF/50AT</v>
          </cell>
          <cell r="E864" t="str">
            <v>개</v>
          </cell>
          <cell r="F864">
            <v>932</v>
          </cell>
          <cell r="G864">
            <v>51900</v>
          </cell>
          <cell r="H864">
            <v>1008</v>
          </cell>
          <cell r="I864">
            <v>49800</v>
          </cell>
          <cell r="O864">
            <v>49800</v>
          </cell>
          <cell r="P864" t="str">
            <v>내선전공</v>
          </cell>
          <cell r="Q864">
            <v>0.74</v>
          </cell>
          <cell r="R864">
            <v>0.74</v>
          </cell>
          <cell r="U864">
            <v>0</v>
          </cell>
          <cell r="V864">
            <v>1</v>
          </cell>
          <cell r="W864" t="str">
            <v>전7-11</v>
          </cell>
          <cell r="X864" t="str">
            <v>분전반신설</v>
          </cell>
          <cell r="AA864">
            <v>0</v>
          </cell>
          <cell r="AD864">
            <v>0</v>
          </cell>
        </row>
        <row r="865">
          <cell r="B865">
            <v>7316</v>
          </cell>
          <cell r="C865" t="str">
            <v>MCCB(표준형)</v>
          </cell>
          <cell r="D865" t="str">
            <v>3P 600V 100AF/60AT</v>
          </cell>
          <cell r="E865" t="str">
            <v>개</v>
          </cell>
          <cell r="F865">
            <v>932</v>
          </cell>
          <cell r="G865">
            <v>51900</v>
          </cell>
          <cell r="H865">
            <v>1008</v>
          </cell>
          <cell r="I865">
            <v>49800</v>
          </cell>
          <cell r="O865">
            <v>49800</v>
          </cell>
          <cell r="P865" t="str">
            <v>내선전공</v>
          </cell>
          <cell r="Q865">
            <v>0.74</v>
          </cell>
          <cell r="R865">
            <v>0.74</v>
          </cell>
          <cell r="U865">
            <v>0</v>
          </cell>
          <cell r="V865">
            <v>1</v>
          </cell>
          <cell r="W865" t="str">
            <v>전7-11</v>
          </cell>
          <cell r="X865" t="str">
            <v>분전반신설</v>
          </cell>
          <cell r="AA865">
            <v>0</v>
          </cell>
          <cell r="AD865">
            <v>0</v>
          </cell>
        </row>
        <row r="866">
          <cell r="B866">
            <v>7317</v>
          </cell>
          <cell r="C866" t="str">
            <v>MCCB(표준형)</v>
          </cell>
          <cell r="D866" t="str">
            <v>3P 600V 100AF/75AT</v>
          </cell>
          <cell r="E866" t="str">
            <v>개</v>
          </cell>
          <cell r="F866">
            <v>932</v>
          </cell>
          <cell r="G866">
            <v>51900</v>
          </cell>
          <cell r="H866">
            <v>1008</v>
          </cell>
          <cell r="I866">
            <v>49800</v>
          </cell>
          <cell r="O866">
            <v>49800</v>
          </cell>
          <cell r="P866" t="str">
            <v>내선전공</v>
          </cell>
          <cell r="Q866">
            <v>1.04</v>
          </cell>
          <cell r="R866">
            <v>1.04</v>
          </cell>
          <cell r="U866">
            <v>0</v>
          </cell>
          <cell r="V866">
            <v>1</v>
          </cell>
          <cell r="W866" t="str">
            <v>전7-11</v>
          </cell>
          <cell r="X866" t="str">
            <v>분전반신설</v>
          </cell>
          <cell r="AA866">
            <v>0</v>
          </cell>
          <cell r="AD866">
            <v>0</v>
          </cell>
        </row>
        <row r="867">
          <cell r="B867">
            <v>7311</v>
          </cell>
          <cell r="C867" t="str">
            <v>MCCB(표준형)</v>
          </cell>
          <cell r="D867" t="str">
            <v>3P 600V 100AF/100AT</v>
          </cell>
          <cell r="E867" t="str">
            <v>개</v>
          </cell>
          <cell r="F867">
            <v>932</v>
          </cell>
          <cell r="G867">
            <v>51900</v>
          </cell>
          <cell r="H867">
            <v>1008</v>
          </cell>
          <cell r="I867">
            <v>49800</v>
          </cell>
          <cell r="O867">
            <v>49800</v>
          </cell>
          <cell r="P867" t="str">
            <v>내선전공</v>
          </cell>
          <cell r="Q867">
            <v>1.04</v>
          </cell>
          <cell r="R867">
            <v>1.04</v>
          </cell>
          <cell r="U867">
            <v>0</v>
          </cell>
          <cell r="V867">
            <v>1</v>
          </cell>
          <cell r="W867" t="str">
            <v>전7-11</v>
          </cell>
          <cell r="X867" t="str">
            <v>분전반신설</v>
          </cell>
          <cell r="AA867">
            <v>0</v>
          </cell>
          <cell r="AD867">
            <v>0</v>
          </cell>
        </row>
        <row r="868">
          <cell r="B868">
            <v>73212</v>
          </cell>
          <cell r="C868" t="str">
            <v>MCCB(표준형)</v>
          </cell>
          <cell r="D868" t="str">
            <v>3P 600V 225AF/125AT</v>
          </cell>
          <cell r="E868" t="str">
            <v>개</v>
          </cell>
          <cell r="F868">
            <v>932</v>
          </cell>
          <cell r="G868">
            <v>101900</v>
          </cell>
          <cell r="H868">
            <v>1008</v>
          </cell>
          <cell r="I868">
            <v>97800</v>
          </cell>
          <cell r="O868">
            <v>97800</v>
          </cell>
          <cell r="P868" t="str">
            <v>내선전공</v>
          </cell>
          <cell r="Q868">
            <v>1.35</v>
          </cell>
          <cell r="R868">
            <v>1.35</v>
          </cell>
          <cell r="U868">
            <v>0</v>
          </cell>
          <cell r="V868">
            <v>1</v>
          </cell>
          <cell r="W868" t="str">
            <v>전7-11</v>
          </cell>
          <cell r="X868" t="str">
            <v>분전반신설</v>
          </cell>
          <cell r="AA868">
            <v>0</v>
          </cell>
          <cell r="AD868">
            <v>0</v>
          </cell>
        </row>
        <row r="869">
          <cell r="B869">
            <v>73215</v>
          </cell>
          <cell r="C869" t="str">
            <v>MCCB(표준형)</v>
          </cell>
          <cell r="D869" t="str">
            <v>3P 600V 225AF/150AT</v>
          </cell>
          <cell r="E869" t="str">
            <v>개</v>
          </cell>
          <cell r="F869">
            <v>932</v>
          </cell>
          <cell r="G869">
            <v>101900</v>
          </cell>
          <cell r="H869">
            <v>1008</v>
          </cell>
          <cell r="I869">
            <v>97800</v>
          </cell>
          <cell r="O869">
            <v>97800</v>
          </cell>
          <cell r="P869" t="str">
            <v>내선전공</v>
          </cell>
          <cell r="Q869">
            <v>1.35</v>
          </cell>
          <cell r="R869">
            <v>1.35</v>
          </cell>
          <cell r="U869">
            <v>0</v>
          </cell>
          <cell r="V869">
            <v>1</v>
          </cell>
          <cell r="W869" t="str">
            <v>전7-11</v>
          </cell>
          <cell r="X869" t="str">
            <v>분전반신설</v>
          </cell>
          <cell r="AA869">
            <v>0</v>
          </cell>
          <cell r="AD869">
            <v>0</v>
          </cell>
        </row>
        <row r="870">
          <cell r="B870">
            <v>73217</v>
          </cell>
          <cell r="C870" t="str">
            <v>MCCB(표준형)</v>
          </cell>
          <cell r="D870" t="str">
            <v>3P 600V 225AF/175AT</v>
          </cell>
          <cell r="E870" t="str">
            <v>개</v>
          </cell>
          <cell r="F870">
            <v>932</v>
          </cell>
          <cell r="G870">
            <v>101900</v>
          </cell>
          <cell r="H870">
            <v>1008</v>
          </cell>
          <cell r="I870">
            <v>97800</v>
          </cell>
          <cell r="K870">
            <v>5600</v>
          </cell>
          <cell r="O870">
            <v>97800</v>
          </cell>
          <cell r="P870" t="str">
            <v>내선전공</v>
          </cell>
          <cell r="Q870">
            <v>1.35</v>
          </cell>
          <cell r="R870">
            <v>1.35</v>
          </cell>
          <cell r="U870">
            <v>0</v>
          </cell>
          <cell r="V870">
            <v>1</v>
          </cell>
          <cell r="W870" t="str">
            <v>전7-11</v>
          </cell>
          <cell r="X870" t="str">
            <v>분전반신설</v>
          </cell>
          <cell r="AA870">
            <v>0</v>
          </cell>
          <cell r="AD870">
            <v>0</v>
          </cell>
        </row>
        <row r="871">
          <cell r="B871">
            <v>73220</v>
          </cell>
          <cell r="C871" t="str">
            <v>MCCB(표준형)</v>
          </cell>
          <cell r="D871" t="str">
            <v>3P 600V 225AF/200AT</v>
          </cell>
          <cell r="E871" t="str">
            <v>개</v>
          </cell>
          <cell r="F871">
            <v>932</v>
          </cell>
          <cell r="G871">
            <v>101900</v>
          </cell>
          <cell r="H871">
            <v>1008</v>
          </cell>
          <cell r="I871">
            <v>97800</v>
          </cell>
          <cell r="K871">
            <v>25800</v>
          </cell>
          <cell r="O871">
            <v>97800</v>
          </cell>
          <cell r="P871" t="str">
            <v>내선전공</v>
          </cell>
          <cell r="Q871">
            <v>1.35</v>
          </cell>
          <cell r="R871">
            <v>1.35</v>
          </cell>
          <cell r="U871">
            <v>0</v>
          </cell>
          <cell r="V871">
            <v>1</v>
          </cell>
          <cell r="W871" t="str">
            <v>전7-11</v>
          </cell>
          <cell r="X871" t="str">
            <v>분전반신설</v>
          </cell>
          <cell r="AA871">
            <v>0</v>
          </cell>
          <cell r="AD871">
            <v>0</v>
          </cell>
        </row>
        <row r="872">
          <cell r="B872">
            <v>73222</v>
          </cell>
          <cell r="C872" t="str">
            <v>MCCB(표준형)</v>
          </cell>
          <cell r="D872" t="str">
            <v>3P 600V 225AF/225AT</v>
          </cell>
          <cell r="E872" t="str">
            <v>개</v>
          </cell>
          <cell r="F872">
            <v>932</v>
          </cell>
          <cell r="G872">
            <v>101900</v>
          </cell>
          <cell r="H872">
            <v>1008</v>
          </cell>
          <cell r="I872">
            <v>97800</v>
          </cell>
          <cell r="O872">
            <v>97800</v>
          </cell>
          <cell r="P872" t="str">
            <v>내선전공</v>
          </cell>
          <cell r="Q872">
            <v>1.65</v>
          </cell>
          <cell r="R872">
            <v>1.65</v>
          </cell>
          <cell r="U872">
            <v>0</v>
          </cell>
          <cell r="V872">
            <v>1</v>
          </cell>
          <cell r="W872" t="str">
            <v>전7-11</v>
          </cell>
          <cell r="X872" t="str">
            <v>분전반신설</v>
          </cell>
          <cell r="AA872">
            <v>0</v>
          </cell>
          <cell r="AD872">
            <v>0</v>
          </cell>
        </row>
        <row r="873">
          <cell r="B873">
            <v>73425</v>
          </cell>
          <cell r="C873" t="str">
            <v>MCCB(표준형)</v>
          </cell>
          <cell r="D873" t="str">
            <v>3P 600V 400AF/250AT</v>
          </cell>
          <cell r="E873" t="str">
            <v>개</v>
          </cell>
          <cell r="F873">
            <v>932</v>
          </cell>
          <cell r="G873">
            <v>231100</v>
          </cell>
          <cell r="H873">
            <v>1008</v>
          </cell>
          <cell r="I873">
            <v>221880</v>
          </cell>
          <cell r="O873">
            <v>221880</v>
          </cell>
          <cell r="P873" t="str">
            <v>내선전공</v>
          </cell>
          <cell r="Q873">
            <v>1.65</v>
          </cell>
          <cell r="R873">
            <v>1.65</v>
          </cell>
          <cell r="U873">
            <v>0</v>
          </cell>
          <cell r="V873">
            <v>1</v>
          </cell>
          <cell r="W873" t="str">
            <v>전7-11</v>
          </cell>
          <cell r="X873" t="str">
            <v>분전반신설</v>
          </cell>
          <cell r="AA873">
            <v>0</v>
          </cell>
          <cell r="AD873">
            <v>0</v>
          </cell>
        </row>
        <row r="874">
          <cell r="B874">
            <v>73430</v>
          </cell>
          <cell r="C874" t="str">
            <v>MCCB(표준형)</v>
          </cell>
          <cell r="D874" t="str">
            <v>3P 600V 400AF/300AT</v>
          </cell>
          <cell r="E874" t="str">
            <v>개</v>
          </cell>
          <cell r="F874">
            <v>932</v>
          </cell>
          <cell r="G874">
            <v>231100</v>
          </cell>
          <cell r="H874">
            <v>1008</v>
          </cell>
          <cell r="I874">
            <v>221880</v>
          </cell>
          <cell r="O874">
            <v>221880</v>
          </cell>
          <cell r="P874" t="str">
            <v>내선전공</v>
          </cell>
          <cell r="Q874">
            <v>1.65</v>
          </cell>
          <cell r="R874">
            <v>1.65</v>
          </cell>
          <cell r="U874">
            <v>0</v>
          </cell>
          <cell r="V874">
            <v>1</v>
          </cell>
          <cell r="W874" t="str">
            <v>전7-11</v>
          </cell>
          <cell r="X874" t="str">
            <v>분전반신설</v>
          </cell>
          <cell r="AA874">
            <v>0</v>
          </cell>
          <cell r="AD874">
            <v>0</v>
          </cell>
        </row>
        <row r="875">
          <cell r="B875">
            <v>73435</v>
          </cell>
          <cell r="C875" t="str">
            <v>MCCB(표준형)</v>
          </cell>
          <cell r="D875" t="str">
            <v>3P 600V 400AF/350AT</v>
          </cell>
          <cell r="E875" t="str">
            <v>개</v>
          </cell>
          <cell r="F875">
            <v>932</v>
          </cell>
          <cell r="G875">
            <v>231100</v>
          </cell>
          <cell r="H875">
            <v>1008</v>
          </cell>
          <cell r="I875">
            <v>221880</v>
          </cell>
          <cell r="O875">
            <v>221880</v>
          </cell>
          <cell r="P875" t="str">
            <v>내선전공</v>
          </cell>
          <cell r="Q875">
            <v>1.95</v>
          </cell>
          <cell r="R875">
            <v>1.95</v>
          </cell>
          <cell r="U875">
            <v>0</v>
          </cell>
          <cell r="V875">
            <v>1</v>
          </cell>
          <cell r="W875" t="str">
            <v>전7-11</v>
          </cell>
          <cell r="X875" t="str">
            <v>분전반신설</v>
          </cell>
          <cell r="AA875">
            <v>0</v>
          </cell>
          <cell r="AD875">
            <v>0</v>
          </cell>
        </row>
        <row r="876">
          <cell r="B876">
            <v>7344</v>
          </cell>
          <cell r="C876" t="str">
            <v>MCCB(표준형)</v>
          </cell>
          <cell r="D876" t="str">
            <v>3P 600V 400AF/400AT</v>
          </cell>
          <cell r="E876" t="str">
            <v>개</v>
          </cell>
          <cell r="F876">
            <v>932</v>
          </cell>
          <cell r="G876">
            <v>231100</v>
          </cell>
          <cell r="H876">
            <v>1008</v>
          </cell>
          <cell r="I876">
            <v>221880</v>
          </cell>
          <cell r="O876">
            <v>221880</v>
          </cell>
          <cell r="P876" t="str">
            <v>내선전공</v>
          </cell>
          <cell r="Q876">
            <v>1.95</v>
          </cell>
          <cell r="R876">
            <v>1.95</v>
          </cell>
          <cell r="U876">
            <v>0</v>
          </cell>
          <cell r="V876">
            <v>1</v>
          </cell>
          <cell r="W876" t="str">
            <v>전7-11</v>
          </cell>
          <cell r="X876" t="str">
            <v>분전반신설</v>
          </cell>
          <cell r="AA876">
            <v>0</v>
          </cell>
          <cell r="AD876">
            <v>0</v>
          </cell>
        </row>
        <row r="877">
          <cell r="B877">
            <v>73605</v>
          </cell>
          <cell r="C877" t="str">
            <v>MCCB(표준형)</v>
          </cell>
          <cell r="D877" t="str">
            <v>3P 600V 600AF/500AT</v>
          </cell>
          <cell r="E877" t="str">
            <v>개</v>
          </cell>
          <cell r="F877">
            <v>932</v>
          </cell>
          <cell r="G877">
            <v>540900</v>
          </cell>
          <cell r="H877">
            <v>1008</v>
          </cell>
          <cell r="I877">
            <v>519240</v>
          </cell>
          <cell r="O877">
            <v>519240</v>
          </cell>
          <cell r="P877" t="str">
            <v>내선전공</v>
          </cell>
          <cell r="Q877">
            <v>2.2400000000000002</v>
          </cell>
          <cell r="R877">
            <v>2.2400000000000002</v>
          </cell>
          <cell r="U877">
            <v>0</v>
          </cell>
          <cell r="V877">
            <v>1</v>
          </cell>
          <cell r="W877" t="str">
            <v>전7-11</v>
          </cell>
          <cell r="X877" t="str">
            <v>분전반신설</v>
          </cell>
          <cell r="AA877">
            <v>0</v>
          </cell>
          <cell r="AD877">
            <v>0</v>
          </cell>
        </row>
        <row r="878">
          <cell r="B878">
            <v>73606</v>
          </cell>
          <cell r="C878" t="str">
            <v>MCCB(표준형)</v>
          </cell>
          <cell r="D878" t="str">
            <v>3P 600V 600AF/600AT</v>
          </cell>
          <cell r="E878" t="str">
            <v>개</v>
          </cell>
          <cell r="F878">
            <v>932</v>
          </cell>
          <cell r="G878">
            <v>540900</v>
          </cell>
          <cell r="H878">
            <v>1008</v>
          </cell>
          <cell r="I878">
            <v>519240</v>
          </cell>
          <cell r="O878">
            <v>519240</v>
          </cell>
          <cell r="P878" t="str">
            <v>내선전공</v>
          </cell>
          <cell r="Q878">
            <v>2.2400000000000002</v>
          </cell>
          <cell r="R878">
            <v>2.2400000000000002</v>
          </cell>
          <cell r="U878">
            <v>0</v>
          </cell>
          <cell r="V878">
            <v>1</v>
          </cell>
          <cell r="W878" t="str">
            <v>전7-11</v>
          </cell>
          <cell r="X878" t="str">
            <v>분전반신설</v>
          </cell>
          <cell r="AA878">
            <v>0</v>
          </cell>
          <cell r="AD878">
            <v>0</v>
          </cell>
        </row>
        <row r="879">
          <cell r="B879">
            <v>7453</v>
          </cell>
          <cell r="C879" t="str">
            <v>MCCB(표준형)</v>
          </cell>
          <cell r="D879" t="str">
            <v>4P 600V 50AF/30AT</v>
          </cell>
          <cell r="E879" t="str">
            <v>개</v>
          </cell>
          <cell r="F879">
            <v>932</v>
          </cell>
          <cell r="G879">
            <v>38100</v>
          </cell>
          <cell r="H879">
            <v>1008</v>
          </cell>
          <cell r="I879">
            <v>36600</v>
          </cell>
          <cell r="O879">
            <v>36600</v>
          </cell>
          <cell r="P879" t="str">
            <v>내선전공</v>
          </cell>
          <cell r="Q879">
            <v>0.70200000000000007</v>
          </cell>
          <cell r="R879">
            <v>0.70199999999999996</v>
          </cell>
          <cell r="U879">
            <v>0</v>
          </cell>
          <cell r="V879">
            <v>1</v>
          </cell>
          <cell r="W879" t="str">
            <v>전7-11</v>
          </cell>
          <cell r="X879" t="str">
            <v>분전반신설</v>
          </cell>
          <cell r="AA879">
            <v>0</v>
          </cell>
          <cell r="AD879">
            <v>0</v>
          </cell>
        </row>
        <row r="880">
          <cell r="B880">
            <v>7454</v>
          </cell>
          <cell r="C880" t="str">
            <v>MCCB(표준형)</v>
          </cell>
          <cell r="D880" t="str">
            <v>4P 600V 50AF/40AT</v>
          </cell>
          <cell r="E880" t="str">
            <v>개</v>
          </cell>
          <cell r="F880">
            <v>932</v>
          </cell>
          <cell r="G880">
            <v>38100</v>
          </cell>
          <cell r="H880">
            <v>1008</v>
          </cell>
          <cell r="I880">
            <v>36600</v>
          </cell>
          <cell r="O880">
            <v>36600</v>
          </cell>
          <cell r="P880" t="str">
            <v>내선전공</v>
          </cell>
          <cell r="Q880">
            <v>0.96199999999999997</v>
          </cell>
          <cell r="R880">
            <v>0.96199999999999997</v>
          </cell>
          <cell r="U880">
            <v>0</v>
          </cell>
          <cell r="V880">
            <v>1</v>
          </cell>
          <cell r="W880" t="str">
            <v>전7-11</v>
          </cell>
          <cell r="X880" t="str">
            <v>분전반신설</v>
          </cell>
          <cell r="AA880">
            <v>0</v>
          </cell>
          <cell r="AD880">
            <v>0</v>
          </cell>
        </row>
        <row r="881">
          <cell r="B881">
            <v>7455</v>
          </cell>
          <cell r="C881" t="str">
            <v>MCCB(표준형)</v>
          </cell>
          <cell r="D881" t="str">
            <v>4P 600V 50AF/50AT</v>
          </cell>
          <cell r="E881" t="str">
            <v>개</v>
          </cell>
          <cell r="F881">
            <v>932</v>
          </cell>
          <cell r="G881">
            <v>38100</v>
          </cell>
          <cell r="H881">
            <v>1008</v>
          </cell>
          <cell r="I881">
            <v>36600</v>
          </cell>
          <cell r="K881">
            <v>11400</v>
          </cell>
          <cell r="O881">
            <v>36600</v>
          </cell>
          <cell r="P881" t="str">
            <v>내선전공</v>
          </cell>
          <cell r="Q881">
            <v>0.96199999999999997</v>
          </cell>
          <cell r="R881">
            <v>0.96199999999999997</v>
          </cell>
          <cell r="U881">
            <v>0</v>
          </cell>
          <cell r="V881">
            <v>1</v>
          </cell>
          <cell r="W881" t="str">
            <v>전7-11</v>
          </cell>
          <cell r="X881" t="str">
            <v>분전반신설</v>
          </cell>
          <cell r="AA881">
            <v>0</v>
          </cell>
          <cell r="AD881">
            <v>0</v>
          </cell>
        </row>
        <row r="882">
          <cell r="B882">
            <v>7416</v>
          </cell>
          <cell r="C882" t="str">
            <v>MCCB(표준형)</v>
          </cell>
          <cell r="D882" t="str">
            <v>4P 600V 100AF/60AT</v>
          </cell>
          <cell r="E882" t="str">
            <v>개</v>
          </cell>
          <cell r="F882">
            <v>932</v>
          </cell>
          <cell r="G882">
            <v>59600</v>
          </cell>
          <cell r="H882">
            <v>1008</v>
          </cell>
          <cell r="I882">
            <v>57240</v>
          </cell>
          <cell r="O882">
            <v>57240</v>
          </cell>
          <cell r="P882" t="str">
            <v>내선전공</v>
          </cell>
          <cell r="Q882">
            <v>0.96199999999999997</v>
          </cell>
          <cell r="R882">
            <v>0.96199999999999997</v>
          </cell>
          <cell r="U882">
            <v>0</v>
          </cell>
          <cell r="V882">
            <v>1</v>
          </cell>
          <cell r="W882" t="str">
            <v>전7-11</v>
          </cell>
          <cell r="X882" t="str">
            <v>분전반신설</v>
          </cell>
          <cell r="AA882">
            <v>0</v>
          </cell>
          <cell r="AD882">
            <v>0</v>
          </cell>
        </row>
        <row r="883">
          <cell r="B883">
            <v>7417</v>
          </cell>
          <cell r="C883" t="str">
            <v>MCCB(표준형)</v>
          </cell>
          <cell r="D883" t="str">
            <v>4P 600V 100AF/75AT</v>
          </cell>
          <cell r="E883" t="str">
            <v>개</v>
          </cell>
          <cell r="F883">
            <v>932</v>
          </cell>
          <cell r="G883">
            <v>59600</v>
          </cell>
          <cell r="H883">
            <v>1008</v>
          </cell>
          <cell r="I883">
            <v>57240</v>
          </cell>
          <cell r="O883">
            <v>57240</v>
          </cell>
          <cell r="P883" t="str">
            <v>내선전공</v>
          </cell>
          <cell r="Q883">
            <v>1.3520000000000001</v>
          </cell>
          <cell r="R883">
            <v>1.3520000000000001</v>
          </cell>
          <cell r="U883">
            <v>0</v>
          </cell>
          <cell r="V883">
            <v>1</v>
          </cell>
          <cell r="W883" t="str">
            <v>전7-11</v>
          </cell>
          <cell r="X883" t="str">
            <v>분전반신설</v>
          </cell>
          <cell r="AA883">
            <v>0</v>
          </cell>
          <cell r="AD883">
            <v>0</v>
          </cell>
        </row>
        <row r="884">
          <cell r="B884">
            <v>7411</v>
          </cell>
          <cell r="C884" t="str">
            <v>MCCB(표준형)</v>
          </cell>
          <cell r="D884" t="str">
            <v>4P 600V 100AF/100AT</v>
          </cell>
          <cell r="E884" t="str">
            <v>개</v>
          </cell>
          <cell r="F884">
            <v>932</v>
          </cell>
          <cell r="G884">
            <v>59600</v>
          </cell>
          <cell r="H884">
            <v>1008</v>
          </cell>
          <cell r="I884">
            <v>57240</v>
          </cell>
          <cell r="O884">
            <v>57240</v>
          </cell>
          <cell r="P884" t="str">
            <v>내선전공</v>
          </cell>
          <cell r="Q884">
            <v>1.3520000000000001</v>
          </cell>
          <cell r="R884">
            <v>1.3520000000000001</v>
          </cell>
          <cell r="U884">
            <v>0</v>
          </cell>
          <cell r="V884">
            <v>1</v>
          </cell>
          <cell r="W884" t="str">
            <v>전7-11</v>
          </cell>
          <cell r="X884" t="str">
            <v>분전반신설</v>
          </cell>
          <cell r="AA884">
            <v>0</v>
          </cell>
          <cell r="AD884">
            <v>0</v>
          </cell>
        </row>
        <row r="885">
          <cell r="B885">
            <v>74212</v>
          </cell>
          <cell r="C885" t="str">
            <v>MCCB(표준형)</v>
          </cell>
          <cell r="D885" t="str">
            <v>4P 600V 225AF/125AT</v>
          </cell>
          <cell r="E885" t="str">
            <v>개</v>
          </cell>
          <cell r="F885">
            <v>932</v>
          </cell>
          <cell r="G885">
            <v>117300</v>
          </cell>
          <cell r="H885">
            <v>1008</v>
          </cell>
          <cell r="I885">
            <v>112560</v>
          </cell>
          <cell r="O885">
            <v>112560</v>
          </cell>
          <cell r="P885" t="str">
            <v>내선전공</v>
          </cell>
          <cell r="Q885">
            <v>1.7549999999999999</v>
          </cell>
          <cell r="R885">
            <v>1.7549999999999999</v>
          </cell>
          <cell r="U885">
            <v>0</v>
          </cell>
          <cell r="V885">
            <v>1</v>
          </cell>
          <cell r="W885" t="str">
            <v>전7-11</v>
          </cell>
          <cell r="X885" t="str">
            <v>분전반신설</v>
          </cell>
          <cell r="AA885">
            <v>0</v>
          </cell>
          <cell r="AD885">
            <v>0</v>
          </cell>
        </row>
        <row r="886">
          <cell r="B886">
            <v>74215</v>
          </cell>
          <cell r="C886" t="str">
            <v>MCCB(표준형)</v>
          </cell>
          <cell r="D886" t="str">
            <v>4P 600V 225AF/150AT</v>
          </cell>
          <cell r="E886" t="str">
            <v>개</v>
          </cell>
          <cell r="F886">
            <v>932</v>
          </cell>
          <cell r="G886">
            <v>117300</v>
          </cell>
          <cell r="H886">
            <v>1008</v>
          </cell>
          <cell r="I886">
            <v>112560</v>
          </cell>
          <cell r="L886">
            <v>6600</v>
          </cell>
          <cell r="M886">
            <v>7500</v>
          </cell>
          <cell r="O886">
            <v>112560</v>
          </cell>
          <cell r="P886" t="str">
            <v>내선전공</v>
          </cell>
          <cell r="Q886">
            <v>1.7549999999999999</v>
          </cell>
          <cell r="R886">
            <v>1.7549999999999999</v>
          </cell>
          <cell r="U886">
            <v>0</v>
          </cell>
          <cell r="V886">
            <v>1</v>
          </cell>
          <cell r="W886" t="str">
            <v>전7-11</v>
          </cell>
          <cell r="X886" t="str">
            <v>분전반신설</v>
          </cell>
          <cell r="AA886">
            <v>0</v>
          </cell>
          <cell r="AD886">
            <v>0</v>
          </cell>
        </row>
        <row r="887">
          <cell r="B887">
            <v>74217</v>
          </cell>
          <cell r="C887" t="str">
            <v>MCCB(표준형)</v>
          </cell>
          <cell r="D887" t="str">
            <v>4P 600V 225AF/175AT</v>
          </cell>
          <cell r="E887" t="str">
            <v>개</v>
          </cell>
          <cell r="F887">
            <v>932</v>
          </cell>
          <cell r="G887">
            <v>117300</v>
          </cell>
          <cell r="H887">
            <v>1008</v>
          </cell>
          <cell r="I887">
            <v>112560</v>
          </cell>
          <cell r="O887">
            <v>112560</v>
          </cell>
          <cell r="P887" t="str">
            <v>내선전공</v>
          </cell>
          <cell r="Q887">
            <v>1.7549999999999999</v>
          </cell>
          <cell r="R887">
            <v>1.7549999999999999</v>
          </cell>
          <cell r="U887">
            <v>0</v>
          </cell>
          <cell r="V887">
            <v>1</v>
          </cell>
          <cell r="W887" t="str">
            <v>전7-11</v>
          </cell>
          <cell r="X887" t="str">
            <v>분전반신설</v>
          </cell>
          <cell r="AA887">
            <v>0</v>
          </cell>
          <cell r="AD887">
            <v>0</v>
          </cell>
        </row>
        <row r="888">
          <cell r="B888">
            <v>74220</v>
          </cell>
          <cell r="C888" t="str">
            <v>MCCB(표준형)</v>
          </cell>
          <cell r="D888" t="str">
            <v>4P 600V 225AF/200AT</v>
          </cell>
          <cell r="E888" t="str">
            <v>개</v>
          </cell>
          <cell r="F888">
            <v>932</v>
          </cell>
          <cell r="G888">
            <v>117300</v>
          </cell>
          <cell r="H888">
            <v>1008</v>
          </cell>
          <cell r="I888">
            <v>112560</v>
          </cell>
          <cell r="O888">
            <v>112560</v>
          </cell>
          <cell r="P888" t="str">
            <v>내선전공</v>
          </cell>
          <cell r="Q888">
            <v>1.7549999999999999</v>
          </cell>
          <cell r="R888">
            <v>1.7549999999999999</v>
          </cell>
          <cell r="U888">
            <v>0</v>
          </cell>
          <cell r="V888">
            <v>1</v>
          </cell>
          <cell r="W888" t="str">
            <v>전7-11</v>
          </cell>
          <cell r="X888" t="str">
            <v>분전반신설</v>
          </cell>
          <cell r="AA888">
            <v>0</v>
          </cell>
          <cell r="AD888">
            <v>0</v>
          </cell>
        </row>
        <row r="889">
          <cell r="B889">
            <v>74222</v>
          </cell>
          <cell r="C889" t="str">
            <v>MCCB(표준형)</v>
          </cell>
          <cell r="D889" t="str">
            <v>4P 600V 225AF/225AT</v>
          </cell>
          <cell r="E889" t="str">
            <v>개</v>
          </cell>
          <cell r="F889">
            <v>932</v>
          </cell>
          <cell r="G889">
            <v>117300</v>
          </cell>
          <cell r="H889">
            <v>1008</v>
          </cell>
          <cell r="I889">
            <v>112560</v>
          </cell>
          <cell r="O889">
            <v>112560</v>
          </cell>
          <cell r="P889" t="str">
            <v>내선전공</v>
          </cell>
          <cell r="Q889">
            <v>2.145</v>
          </cell>
          <cell r="R889">
            <v>2.145</v>
          </cell>
          <cell r="U889">
            <v>0</v>
          </cell>
          <cell r="V889">
            <v>1</v>
          </cell>
          <cell r="W889" t="str">
            <v>전7-11</v>
          </cell>
          <cell r="X889" t="str">
            <v>분전반신설</v>
          </cell>
          <cell r="AA889">
            <v>0</v>
          </cell>
          <cell r="AD889">
            <v>0</v>
          </cell>
          <cell r="AG889">
            <v>0</v>
          </cell>
        </row>
        <row r="890">
          <cell r="B890">
            <v>74425</v>
          </cell>
          <cell r="C890" t="str">
            <v>MCCB(표준형)</v>
          </cell>
          <cell r="D890" t="str">
            <v>4P 600V 400AF/250AT</v>
          </cell>
          <cell r="E890" t="str">
            <v>개</v>
          </cell>
          <cell r="F890">
            <v>932</v>
          </cell>
          <cell r="G890">
            <v>272300</v>
          </cell>
          <cell r="H890">
            <v>1008</v>
          </cell>
          <cell r="I890">
            <v>261360</v>
          </cell>
          <cell r="O890">
            <v>261360</v>
          </cell>
          <cell r="P890" t="str">
            <v>내선전공</v>
          </cell>
          <cell r="Q890">
            <v>2.145</v>
          </cell>
          <cell r="R890">
            <v>2.145</v>
          </cell>
          <cell r="U890">
            <v>0</v>
          </cell>
          <cell r="V890">
            <v>1</v>
          </cell>
          <cell r="W890" t="str">
            <v>전7-11</v>
          </cell>
          <cell r="X890" t="str">
            <v>분전반신설</v>
          </cell>
          <cell r="AA890">
            <v>0</v>
          </cell>
          <cell r="AD890">
            <v>0</v>
          </cell>
          <cell r="AG890">
            <v>0</v>
          </cell>
        </row>
        <row r="891">
          <cell r="B891">
            <v>74430</v>
          </cell>
          <cell r="C891" t="str">
            <v>MCCB(표준형)</v>
          </cell>
          <cell r="D891" t="str">
            <v>4P 600V 400AF/300AT</v>
          </cell>
          <cell r="E891" t="str">
            <v>개</v>
          </cell>
          <cell r="F891">
            <v>932</v>
          </cell>
          <cell r="G891">
            <v>272300</v>
          </cell>
          <cell r="H891">
            <v>1008</v>
          </cell>
          <cell r="I891">
            <v>261360</v>
          </cell>
          <cell r="O891">
            <v>261360</v>
          </cell>
          <cell r="P891" t="str">
            <v>내선전공</v>
          </cell>
          <cell r="Q891">
            <v>2.145</v>
          </cell>
          <cell r="R891">
            <v>2.145</v>
          </cell>
          <cell r="U891">
            <v>0</v>
          </cell>
          <cell r="V891">
            <v>1</v>
          </cell>
          <cell r="W891" t="str">
            <v>전7-11</v>
          </cell>
          <cell r="X891" t="str">
            <v>분전반신설</v>
          </cell>
          <cell r="AA891">
            <v>0</v>
          </cell>
          <cell r="AD891">
            <v>0</v>
          </cell>
          <cell r="AG891">
            <v>0</v>
          </cell>
        </row>
        <row r="892">
          <cell r="B892">
            <v>74435</v>
          </cell>
          <cell r="C892" t="str">
            <v>MCCB(표준형)</v>
          </cell>
          <cell r="D892" t="str">
            <v>4P 600V 400AF/350AT</v>
          </cell>
          <cell r="E892" t="str">
            <v>개</v>
          </cell>
          <cell r="F892">
            <v>932</v>
          </cell>
          <cell r="G892">
            <v>272300</v>
          </cell>
          <cell r="H892">
            <v>1008</v>
          </cell>
          <cell r="I892">
            <v>261360</v>
          </cell>
          <cell r="O892">
            <v>261360</v>
          </cell>
          <cell r="P892" t="str">
            <v>내선전공</v>
          </cell>
          <cell r="Q892">
            <v>2.5350000000000001</v>
          </cell>
          <cell r="R892">
            <v>2.5350000000000001</v>
          </cell>
          <cell r="U892">
            <v>0</v>
          </cell>
          <cell r="V892">
            <v>1</v>
          </cell>
          <cell r="W892" t="str">
            <v>전7-11</v>
          </cell>
          <cell r="X892" t="str">
            <v>분전반신설</v>
          </cell>
          <cell r="AA892">
            <v>0</v>
          </cell>
          <cell r="AD892">
            <v>0</v>
          </cell>
          <cell r="AG892">
            <v>0</v>
          </cell>
        </row>
        <row r="893">
          <cell r="B893">
            <v>7444</v>
          </cell>
          <cell r="C893" t="str">
            <v>MCCB(표준형)</v>
          </cell>
          <cell r="D893" t="str">
            <v>4P 600V 400AF/400AT</v>
          </cell>
          <cell r="E893" t="str">
            <v>개</v>
          </cell>
          <cell r="F893">
            <v>932</v>
          </cell>
          <cell r="G893">
            <v>272300</v>
          </cell>
          <cell r="H893">
            <v>1008</v>
          </cell>
          <cell r="I893">
            <v>261360</v>
          </cell>
          <cell r="O893">
            <v>261360</v>
          </cell>
          <cell r="P893" t="str">
            <v>내선전공</v>
          </cell>
          <cell r="Q893">
            <v>2.5350000000000001</v>
          </cell>
          <cell r="R893">
            <v>2.5350000000000001</v>
          </cell>
          <cell r="U893">
            <v>0</v>
          </cell>
          <cell r="V893">
            <v>1</v>
          </cell>
          <cell r="W893" t="str">
            <v>전7-11</v>
          </cell>
          <cell r="X893" t="str">
            <v>분전반신설</v>
          </cell>
          <cell r="AA893">
            <v>0</v>
          </cell>
          <cell r="AD893">
            <v>0</v>
          </cell>
          <cell r="AG893">
            <v>0</v>
          </cell>
        </row>
        <row r="894">
          <cell r="B894">
            <v>7465</v>
          </cell>
          <cell r="C894" t="str">
            <v>MCCB(표준형)</v>
          </cell>
          <cell r="D894" t="str">
            <v>4P 600V 600AF/500AT</v>
          </cell>
          <cell r="E894" t="str">
            <v>개</v>
          </cell>
          <cell r="F894">
            <v>932</v>
          </cell>
          <cell r="G894">
            <v>621800</v>
          </cell>
          <cell r="H894">
            <v>1008</v>
          </cell>
          <cell r="I894">
            <v>596880</v>
          </cell>
          <cell r="O894">
            <v>596880</v>
          </cell>
          <cell r="P894" t="str">
            <v>내선전공</v>
          </cell>
          <cell r="Q894">
            <v>2.9120000000000004</v>
          </cell>
          <cell r="R894">
            <v>2.9119999999999999</v>
          </cell>
          <cell r="U894">
            <v>0</v>
          </cell>
          <cell r="V894">
            <v>1</v>
          </cell>
          <cell r="W894" t="str">
            <v>전7-11</v>
          </cell>
          <cell r="X894" t="str">
            <v>분전반신설</v>
          </cell>
          <cell r="AA894">
            <v>0</v>
          </cell>
          <cell r="AD894">
            <v>0</v>
          </cell>
          <cell r="AG894">
            <v>0</v>
          </cell>
        </row>
        <row r="895">
          <cell r="B895">
            <v>74606</v>
          </cell>
          <cell r="C895" t="str">
            <v>MCCB(표준형)</v>
          </cell>
          <cell r="D895" t="str">
            <v>4P 600V 600AF/600AT</v>
          </cell>
          <cell r="E895" t="str">
            <v>개</v>
          </cell>
          <cell r="F895">
            <v>932</v>
          </cell>
          <cell r="G895">
            <v>621800</v>
          </cell>
          <cell r="H895">
            <v>1008</v>
          </cell>
          <cell r="I895">
            <v>596880</v>
          </cell>
          <cell r="O895">
            <v>596880</v>
          </cell>
          <cell r="P895" t="str">
            <v>내선전공</v>
          </cell>
          <cell r="Q895">
            <v>2.9120000000000004</v>
          </cell>
          <cell r="R895">
            <v>2.9119999999999999</v>
          </cell>
          <cell r="U895">
            <v>0</v>
          </cell>
          <cell r="V895">
            <v>1</v>
          </cell>
          <cell r="W895" t="str">
            <v>전7-11</v>
          </cell>
          <cell r="X895" t="str">
            <v>분전반신설</v>
          </cell>
          <cell r="AA895">
            <v>0</v>
          </cell>
          <cell r="AD895">
            <v>0</v>
          </cell>
          <cell r="AG895">
            <v>0</v>
          </cell>
        </row>
        <row r="896">
          <cell r="B896">
            <v>8232</v>
          </cell>
          <cell r="C896" t="str">
            <v>ELB</v>
          </cell>
          <cell r="D896" t="str">
            <v>2P 600V 30AF/20AT</v>
          </cell>
          <cell r="E896" t="str">
            <v>개</v>
          </cell>
          <cell r="F896">
            <v>925</v>
          </cell>
          <cell r="G896">
            <v>17700</v>
          </cell>
          <cell r="H896">
            <v>1009</v>
          </cell>
          <cell r="I896">
            <v>8800</v>
          </cell>
          <cell r="O896">
            <v>8800</v>
          </cell>
          <cell r="P896" t="str">
            <v>내선전공</v>
          </cell>
          <cell r="Q896">
            <v>0.43</v>
          </cell>
          <cell r="R896">
            <v>0.43</v>
          </cell>
          <cell r="U896">
            <v>0</v>
          </cell>
          <cell r="V896">
            <v>1</v>
          </cell>
          <cell r="W896" t="str">
            <v>전7-11</v>
          </cell>
          <cell r="X896" t="str">
            <v>분전반신설</v>
          </cell>
          <cell r="AA896">
            <v>0</v>
          </cell>
          <cell r="AD896">
            <v>0</v>
          </cell>
          <cell r="AG896">
            <v>0</v>
          </cell>
        </row>
        <row r="897">
          <cell r="B897">
            <v>8233</v>
          </cell>
          <cell r="C897" t="str">
            <v>ELB</v>
          </cell>
          <cell r="D897" t="str">
            <v>2P 600V 30AF/30AT</v>
          </cell>
          <cell r="E897" t="str">
            <v>개</v>
          </cell>
          <cell r="F897">
            <v>925</v>
          </cell>
          <cell r="G897">
            <v>17700</v>
          </cell>
          <cell r="H897">
            <v>1009</v>
          </cell>
          <cell r="I897">
            <v>8800</v>
          </cell>
          <cell r="O897">
            <v>8800</v>
          </cell>
          <cell r="P897" t="str">
            <v>내선전공</v>
          </cell>
          <cell r="Q897">
            <v>0.43</v>
          </cell>
          <cell r="R897">
            <v>0.43</v>
          </cell>
          <cell r="U897">
            <v>0</v>
          </cell>
          <cell r="V897">
            <v>1</v>
          </cell>
          <cell r="W897" t="str">
            <v>전7-11</v>
          </cell>
          <cell r="X897" t="str">
            <v>분전반신설</v>
          </cell>
          <cell r="AA897">
            <v>0</v>
          </cell>
          <cell r="AD897">
            <v>0</v>
          </cell>
          <cell r="AG897">
            <v>0</v>
          </cell>
        </row>
        <row r="898">
          <cell r="B898">
            <v>8255</v>
          </cell>
          <cell r="C898" t="str">
            <v>ELB</v>
          </cell>
          <cell r="D898" t="str">
            <v>2P 600V 50AF/50AT</v>
          </cell>
          <cell r="E898" t="str">
            <v>개</v>
          </cell>
          <cell r="F898">
            <v>925</v>
          </cell>
          <cell r="G898">
            <v>18300</v>
          </cell>
          <cell r="H898">
            <v>1009</v>
          </cell>
          <cell r="I898">
            <v>33000</v>
          </cell>
          <cell r="O898">
            <v>18300</v>
          </cell>
          <cell r="P898" t="str">
            <v>내선전공</v>
          </cell>
          <cell r="Q898">
            <v>0.57999999999999996</v>
          </cell>
          <cell r="R898">
            <v>0.57999999999999996</v>
          </cell>
          <cell r="U898">
            <v>0</v>
          </cell>
          <cell r="V898">
            <v>1</v>
          </cell>
          <cell r="W898" t="str">
            <v>전7-11</v>
          </cell>
          <cell r="X898" t="str">
            <v>분전반신설</v>
          </cell>
          <cell r="AA898">
            <v>0</v>
          </cell>
          <cell r="AD898">
            <v>0</v>
          </cell>
          <cell r="AG898">
            <v>0</v>
          </cell>
        </row>
        <row r="899">
          <cell r="B899">
            <v>8216</v>
          </cell>
          <cell r="C899" t="str">
            <v>ELB</v>
          </cell>
          <cell r="D899" t="str">
            <v>2P 600V 100AF/60AT</v>
          </cell>
          <cell r="E899" t="str">
            <v>개</v>
          </cell>
          <cell r="F899">
            <v>925</v>
          </cell>
          <cell r="G899">
            <v>34600</v>
          </cell>
          <cell r="H899">
            <v>1009</v>
          </cell>
          <cell r="I899">
            <v>64000</v>
          </cell>
          <cell r="O899">
            <v>34600</v>
          </cell>
          <cell r="P899" t="str">
            <v>내선전공</v>
          </cell>
          <cell r="Q899">
            <v>0.74</v>
          </cell>
          <cell r="R899">
            <v>0.74</v>
          </cell>
          <cell r="U899">
            <v>0</v>
          </cell>
          <cell r="V899">
            <v>1</v>
          </cell>
          <cell r="W899" t="str">
            <v>전7-11</v>
          </cell>
          <cell r="X899" t="str">
            <v>분전반신설</v>
          </cell>
          <cell r="AA899">
            <v>0</v>
          </cell>
          <cell r="AD899">
            <v>0</v>
          </cell>
          <cell r="AG899">
            <v>0</v>
          </cell>
        </row>
        <row r="900">
          <cell r="B900">
            <v>83212</v>
          </cell>
          <cell r="C900" t="str">
            <v>ELB</v>
          </cell>
          <cell r="D900" t="str">
            <v>3P 600V 225AF/125AT</v>
          </cell>
          <cell r="E900" t="str">
            <v>개</v>
          </cell>
          <cell r="F900">
            <v>925</v>
          </cell>
          <cell r="G900">
            <v>176300</v>
          </cell>
          <cell r="H900">
            <v>1009</v>
          </cell>
          <cell r="I900">
            <v>172000</v>
          </cell>
          <cell r="O900">
            <v>172000</v>
          </cell>
          <cell r="P900" t="str">
            <v>내선전공</v>
          </cell>
          <cell r="Q900">
            <v>1.35</v>
          </cell>
          <cell r="R900">
            <v>1.35</v>
          </cell>
          <cell r="U900">
            <v>0</v>
          </cell>
          <cell r="V900">
            <v>1</v>
          </cell>
          <cell r="W900" t="str">
            <v>전7-11</v>
          </cell>
          <cell r="X900" t="str">
            <v>분전반신설</v>
          </cell>
          <cell r="AA900">
            <v>0</v>
          </cell>
          <cell r="AD900">
            <v>0</v>
          </cell>
          <cell r="AG900">
            <v>0</v>
          </cell>
        </row>
        <row r="901">
          <cell r="B901">
            <v>8355</v>
          </cell>
          <cell r="C901" t="str">
            <v>MCCB(고차단형)</v>
          </cell>
          <cell r="D901" t="str">
            <v>3P 600V 50AF/50AT</v>
          </cell>
          <cell r="E901" t="str">
            <v>개</v>
          </cell>
          <cell r="F901">
            <v>932</v>
          </cell>
          <cell r="G901">
            <v>48100</v>
          </cell>
          <cell r="H901">
            <v>1008</v>
          </cell>
          <cell r="I901">
            <v>54960</v>
          </cell>
          <cell r="O901">
            <v>48100</v>
          </cell>
          <cell r="P901" t="str">
            <v>내선전공</v>
          </cell>
          <cell r="Q901">
            <v>0.74</v>
          </cell>
          <cell r="R901">
            <v>0.74</v>
          </cell>
          <cell r="U901">
            <v>0</v>
          </cell>
          <cell r="V901">
            <v>1</v>
          </cell>
          <cell r="W901" t="str">
            <v>전7-11</v>
          </cell>
          <cell r="X901" t="str">
            <v>분전반신설</v>
          </cell>
          <cell r="AA901">
            <v>0</v>
          </cell>
          <cell r="AD901">
            <v>0</v>
          </cell>
          <cell r="AG901">
            <v>0</v>
          </cell>
        </row>
        <row r="902">
          <cell r="B902">
            <v>8311</v>
          </cell>
          <cell r="C902" t="str">
            <v>MCCB(고차단형)</v>
          </cell>
          <cell r="D902" t="str">
            <v>3P 600V 100AF/100AT</v>
          </cell>
          <cell r="E902" t="str">
            <v>개</v>
          </cell>
          <cell r="F902">
            <v>932</v>
          </cell>
          <cell r="G902">
            <v>94300</v>
          </cell>
          <cell r="H902">
            <v>1008</v>
          </cell>
          <cell r="I902">
            <v>96840</v>
          </cell>
          <cell r="O902">
            <v>94300</v>
          </cell>
          <cell r="P902" t="str">
            <v>내선전공</v>
          </cell>
          <cell r="Q902">
            <v>1.04</v>
          </cell>
          <cell r="R902">
            <v>1.04</v>
          </cell>
          <cell r="U902">
            <v>0</v>
          </cell>
          <cell r="V902">
            <v>1</v>
          </cell>
          <cell r="W902" t="str">
            <v>전7-11</v>
          </cell>
          <cell r="X902" t="str">
            <v>분전반신설</v>
          </cell>
          <cell r="AA902">
            <v>0</v>
          </cell>
          <cell r="AD902">
            <v>0</v>
          </cell>
          <cell r="AG902">
            <v>0</v>
          </cell>
        </row>
        <row r="903">
          <cell r="B903">
            <v>8501</v>
          </cell>
          <cell r="C903" t="str">
            <v>EOCR-SS</v>
          </cell>
          <cell r="D903" t="str">
            <v>15KVA</v>
          </cell>
          <cell r="E903" t="str">
            <v>개</v>
          </cell>
          <cell r="F903">
            <v>922</v>
          </cell>
          <cell r="G903">
            <v>29100</v>
          </cell>
          <cell r="H903">
            <v>981</v>
          </cell>
          <cell r="I903">
            <v>108255</v>
          </cell>
          <cell r="O903">
            <v>29100</v>
          </cell>
          <cell r="P903" t="str">
            <v>내선전공</v>
          </cell>
          <cell r="Q903">
            <v>0.4</v>
          </cell>
          <cell r="R903">
            <v>0.4</v>
          </cell>
          <cell r="U903">
            <v>0</v>
          </cell>
          <cell r="V903">
            <v>1</v>
          </cell>
          <cell r="W903" t="str">
            <v>전7-11</v>
          </cell>
          <cell r="X903" t="str">
            <v>분전반신설</v>
          </cell>
          <cell r="AA903">
            <v>0</v>
          </cell>
          <cell r="AD903">
            <v>0</v>
          </cell>
          <cell r="AG903">
            <v>0</v>
          </cell>
        </row>
        <row r="904">
          <cell r="B904">
            <v>173215</v>
          </cell>
          <cell r="C904" t="str">
            <v>MCCB(표준형) 철거</v>
          </cell>
          <cell r="D904" t="str">
            <v>3P 600V 225AF/150AT</v>
          </cell>
          <cell r="E904" t="str">
            <v>개</v>
          </cell>
          <cell r="F904">
            <v>899</v>
          </cell>
          <cell r="G904">
            <v>147000</v>
          </cell>
          <cell r="H904">
            <v>981</v>
          </cell>
          <cell r="I904">
            <v>146265</v>
          </cell>
          <cell r="O904">
            <v>0</v>
          </cell>
          <cell r="P904" t="str">
            <v>내선전공</v>
          </cell>
          <cell r="Q904">
            <v>1.35</v>
          </cell>
          <cell r="R904">
            <v>1.35</v>
          </cell>
          <cell r="U904">
            <v>0</v>
          </cell>
          <cell r="V904">
            <v>1</v>
          </cell>
          <cell r="W904" t="str">
            <v>전7-11</v>
          </cell>
          <cell r="X904" t="str">
            <v>분전반신설</v>
          </cell>
          <cell r="AA904">
            <v>0</v>
          </cell>
          <cell r="AD904">
            <v>0</v>
          </cell>
          <cell r="AG904">
            <v>0</v>
          </cell>
        </row>
        <row r="905">
          <cell r="B905">
            <v>8502</v>
          </cell>
          <cell r="C905" t="str">
            <v>전자접촉기</v>
          </cell>
          <cell r="D905" t="str">
            <v>4.4KW/220V</v>
          </cell>
          <cell r="E905" t="str">
            <v>개</v>
          </cell>
          <cell r="F905">
            <v>926</v>
          </cell>
          <cell r="G905">
            <v>8400</v>
          </cell>
          <cell r="H905">
            <v>981</v>
          </cell>
          <cell r="I905">
            <v>166331</v>
          </cell>
          <cell r="O905">
            <v>8400</v>
          </cell>
          <cell r="P905" t="str">
            <v>내선전공</v>
          </cell>
          <cell r="Q905">
            <v>0.6</v>
          </cell>
          <cell r="R905">
            <v>0.6</v>
          </cell>
          <cell r="U905">
            <v>0</v>
          </cell>
          <cell r="V905">
            <v>1</v>
          </cell>
          <cell r="W905" t="str">
            <v>전7-11</v>
          </cell>
          <cell r="X905" t="str">
            <v>분전반신설</v>
          </cell>
          <cell r="AA905">
            <v>0</v>
          </cell>
          <cell r="AD905">
            <v>0</v>
          </cell>
          <cell r="AG905">
            <v>0</v>
          </cell>
        </row>
        <row r="906">
          <cell r="B906">
            <v>8503</v>
          </cell>
          <cell r="C906" t="str">
            <v>전자개폐기</v>
          </cell>
          <cell r="D906" t="str">
            <v>2.2KW/220V,2.7KW/440V</v>
          </cell>
          <cell r="E906" t="str">
            <v>개</v>
          </cell>
          <cell r="F906">
            <v>926</v>
          </cell>
          <cell r="G906">
            <v>10800</v>
          </cell>
          <cell r="H906">
            <v>1006</v>
          </cell>
          <cell r="I906">
            <v>10900</v>
          </cell>
          <cell r="O906">
            <v>10800</v>
          </cell>
          <cell r="P906" t="str">
            <v>내선전공</v>
          </cell>
          <cell r="Q906">
            <v>0.6</v>
          </cell>
          <cell r="R906">
            <v>0.6</v>
          </cell>
          <cell r="U906">
            <v>0</v>
          </cell>
          <cell r="V906">
            <v>1</v>
          </cell>
          <cell r="W906" t="str">
            <v>전7-11</v>
          </cell>
          <cell r="X906" t="str">
            <v>분전반신설</v>
          </cell>
          <cell r="AA906">
            <v>0</v>
          </cell>
          <cell r="AD906">
            <v>0</v>
          </cell>
          <cell r="AG906">
            <v>0</v>
          </cell>
        </row>
        <row r="907">
          <cell r="B907">
            <v>8504</v>
          </cell>
          <cell r="C907" t="str">
            <v>전자개폐기</v>
          </cell>
          <cell r="D907" t="str">
            <v>2.7KW/220V,4KW/440V</v>
          </cell>
          <cell r="E907" t="str">
            <v>개</v>
          </cell>
          <cell r="F907">
            <v>926</v>
          </cell>
          <cell r="G907">
            <v>11450</v>
          </cell>
          <cell r="H907">
            <v>1006</v>
          </cell>
          <cell r="I907">
            <v>11700</v>
          </cell>
          <cell r="O907">
            <v>11450</v>
          </cell>
          <cell r="P907" t="str">
            <v>내선전공</v>
          </cell>
          <cell r="Q907">
            <v>0.6</v>
          </cell>
          <cell r="R907">
            <v>0.6</v>
          </cell>
          <cell r="U907">
            <v>0</v>
          </cell>
          <cell r="V907">
            <v>1</v>
          </cell>
          <cell r="W907" t="str">
            <v>전7-11</v>
          </cell>
          <cell r="X907" t="str">
            <v>분전반신설</v>
          </cell>
          <cell r="AA907">
            <v>0</v>
          </cell>
          <cell r="AD907">
            <v>0</v>
          </cell>
          <cell r="AG907">
            <v>0</v>
          </cell>
        </row>
        <row r="908">
          <cell r="B908">
            <v>8505</v>
          </cell>
          <cell r="C908" t="str">
            <v>전자개폐기</v>
          </cell>
          <cell r="D908" t="str">
            <v>3.7KW/220V,5.5KW/440V</v>
          </cell>
          <cell r="E908" t="str">
            <v>개</v>
          </cell>
          <cell r="F908">
            <v>926</v>
          </cell>
          <cell r="G908">
            <v>16520</v>
          </cell>
          <cell r="H908">
            <v>1006</v>
          </cell>
          <cell r="I908">
            <v>16800</v>
          </cell>
          <cell r="O908">
            <v>16520</v>
          </cell>
          <cell r="P908" t="str">
            <v>내선전공</v>
          </cell>
          <cell r="Q908">
            <v>0.6</v>
          </cell>
          <cell r="R908">
            <v>0.6</v>
          </cell>
          <cell r="U908">
            <v>0</v>
          </cell>
          <cell r="V908">
            <v>1</v>
          </cell>
          <cell r="W908" t="str">
            <v>전7-11</v>
          </cell>
          <cell r="X908" t="str">
            <v>분전반신설</v>
          </cell>
          <cell r="AA908">
            <v>0</v>
          </cell>
          <cell r="AD908">
            <v>0</v>
          </cell>
          <cell r="AG908">
            <v>0</v>
          </cell>
        </row>
        <row r="909">
          <cell r="B909">
            <v>8506</v>
          </cell>
          <cell r="C909" t="str">
            <v>전자개폐기</v>
          </cell>
          <cell r="D909" t="str">
            <v>4KW/220V,7.5KW/440V</v>
          </cell>
          <cell r="E909" t="str">
            <v>개</v>
          </cell>
          <cell r="F909">
            <v>926</v>
          </cell>
          <cell r="G909">
            <v>18140</v>
          </cell>
          <cell r="H909">
            <v>1006</v>
          </cell>
          <cell r="I909">
            <v>18400</v>
          </cell>
          <cell r="O909">
            <v>18140</v>
          </cell>
          <cell r="P909" t="str">
            <v>내선전공</v>
          </cell>
          <cell r="Q909">
            <v>0.6</v>
          </cell>
          <cell r="R909">
            <v>0.6</v>
          </cell>
          <cell r="U909">
            <v>0</v>
          </cell>
          <cell r="V909">
            <v>1</v>
          </cell>
          <cell r="W909" t="str">
            <v>전7-11</v>
          </cell>
          <cell r="X909" t="str">
            <v>분전반신설</v>
          </cell>
          <cell r="AA909">
            <v>0</v>
          </cell>
          <cell r="AD909">
            <v>0</v>
          </cell>
          <cell r="AG909">
            <v>0</v>
          </cell>
        </row>
        <row r="910">
          <cell r="B910">
            <v>8507</v>
          </cell>
          <cell r="C910" t="str">
            <v>전자개폐기</v>
          </cell>
          <cell r="D910" t="str">
            <v>5.5KW/220V,11KW/440V</v>
          </cell>
          <cell r="E910" t="str">
            <v>개</v>
          </cell>
          <cell r="F910">
            <v>926</v>
          </cell>
          <cell r="G910">
            <v>32510</v>
          </cell>
          <cell r="H910">
            <v>1006</v>
          </cell>
          <cell r="I910">
            <v>33300</v>
          </cell>
          <cell r="K910">
            <v>20000</v>
          </cell>
          <cell r="L910">
            <v>0</v>
          </cell>
          <cell r="M910">
            <v>0</v>
          </cell>
          <cell r="O910">
            <v>32510</v>
          </cell>
          <cell r="P910" t="str">
            <v>내선전공</v>
          </cell>
          <cell r="Q910">
            <v>0.6</v>
          </cell>
          <cell r="R910">
            <v>0.6</v>
          </cell>
          <cell r="U910">
            <v>0</v>
          </cell>
          <cell r="V910">
            <v>1</v>
          </cell>
          <cell r="W910" t="str">
            <v>전7-11</v>
          </cell>
          <cell r="X910" t="str">
            <v>분전반신설</v>
          </cell>
          <cell r="AA910">
            <v>0</v>
          </cell>
          <cell r="AD910">
            <v>0</v>
          </cell>
          <cell r="AG910">
            <v>0</v>
          </cell>
        </row>
        <row r="911">
          <cell r="B911">
            <v>8508</v>
          </cell>
          <cell r="C911" t="str">
            <v>전자개폐기</v>
          </cell>
          <cell r="D911" t="str">
            <v>7.5KW/220V,15KW/440V</v>
          </cell>
          <cell r="E911" t="str">
            <v>개</v>
          </cell>
          <cell r="F911">
            <v>926</v>
          </cell>
          <cell r="G911">
            <v>38340</v>
          </cell>
          <cell r="H911">
            <v>1006</v>
          </cell>
          <cell r="I911">
            <v>39100</v>
          </cell>
          <cell r="J911">
            <v>974</v>
          </cell>
          <cell r="O911">
            <v>38340</v>
          </cell>
          <cell r="P911" t="str">
            <v>내선전공</v>
          </cell>
          <cell r="Q911">
            <v>0.6</v>
          </cell>
          <cell r="R911">
            <v>0.6</v>
          </cell>
          <cell r="U911">
            <v>0</v>
          </cell>
          <cell r="V911">
            <v>1</v>
          </cell>
          <cell r="W911" t="str">
            <v>전7-11</v>
          </cell>
          <cell r="X911" t="str">
            <v>분전반신설</v>
          </cell>
          <cell r="AA911">
            <v>0</v>
          </cell>
          <cell r="AD911">
            <v>0</v>
          </cell>
          <cell r="AG911">
            <v>0</v>
          </cell>
        </row>
        <row r="912">
          <cell r="B912">
            <v>8521</v>
          </cell>
          <cell r="C912" t="str">
            <v>ZCT</v>
          </cell>
          <cell r="D912" t="str">
            <v>100A(ELD용)</v>
          </cell>
          <cell r="E912" t="str">
            <v>개</v>
          </cell>
          <cell r="H912">
            <v>1016</v>
          </cell>
          <cell r="I912">
            <v>18000</v>
          </cell>
          <cell r="J912">
            <v>974</v>
          </cell>
          <cell r="L912">
            <v>6600</v>
          </cell>
          <cell r="M912">
            <v>7500</v>
          </cell>
          <cell r="O912">
            <v>6600</v>
          </cell>
          <cell r="P912" t="str">
            <v>내선전공</v>
          </cell>
          <cell r="Q912">
            <v>0.4</v>
          </cell>
          <cell r="R912">
            <v>0.4</v>
          </cell>
          <cell r="U912">
            <v>0</v>
          </cell>
          <cell r="V912">
            <v>1</v>
          </cell>
          <cell r="W912" t="str">
            <v>전7-13</v>
          </cell>
          <cell r="AA912">
            <v>0</v>
          </cell>
          <cell r="AD912">
            <v>0</v>
          </cell>
          <cell r="AG912">
            <v>0</v>
          </cell>
        </row>
        <row r="913">
          <cell r="B913">
            <v>8522</v>
          </cell>
          <cell r="C913" t="str">
            <v>ZCT</v>
          </cell>
          <cell r="D913" t="str">
            <v>250A(ELD용)</v>
          </cell>
          <cell r="E913" t="str">
            <v>개</v>
          </cell>
          <cell r="F913">
            <v>0</v>
          </cell>
          <cell r="G913">
            <v>0</v>
          </cell>
          <cell r="H913">
            <v>987</v>
          </cell>
          <cell r="I913">
            <v>10800</v>
          </cell>
          <cell r="J913">
            <v>974</v>
          </cell>
          <cell r="O913">
            <v>10800</v>
          </cell>
          <cell r="P913" t="str">
            <v>내선전공</v>
          </cell>
          <cell r="Q913">
            <v>0.4</v>
          </cell>
          <cell r="R913">
            <v>0.4</v>
          </cell>
          <cell r="U913">
            <v>0</v>
          </cell>
          <cell r="V913">
            <v>1</v>
          </cell>
          <cell r="W913" t="str">
            <v>전7-13</v>
          </cell>
          <cell r="AA913">
            <v>0</v>
          </cell>
          <cell r="AD913">
            <v>0</v>
          </cell>
          <cell r="AG913">
            <v>0</v>
          </cell>
        </row>
        <row r="914">
          <cell r="B914">
            <v>8523</v>
          </cell>
          <cell r="C914" t="str">
            <v>ZCT</v>
          </cell>
          <cell r="D914" t="str">
            <v>600A(ELD용)</v>
          </cell>
          <cell r="E914" t="str">
            <v>개</v>
          </cell>
          <cell r="F914">
            <v>0</v>
          </cell>
          <cell r="G914">
            <v>0</v>
          </cell>
          <cell r="H914">
            <v>987</v>
          </cell>
          <cell r="I914">
            <v>13000</v>
          </cell>
          <cell r="J914">
            <v>974</v>
          </cell>
          <cell r="O914">
            <v>13000</v>
          </cell>
          <cell r="P914" t="str">
            <v>내선전공</v>
          </cell>
          <cell r="Q914">
            <v>0.4</v>
          </cell>
          <cell r="R914">
            <v>0.4</v>
          </cell>
          <cell r="U914">
            <v>0</v>
          </cell>
          <cell r="V914">
            <v>1</v>
          </cell>
          <cell r="W914" t="str">
            <v>전7-13</v>
          </cell>
          <cell r="AA914">
            <v>0</v>
          </cell>
          <cell r="AD914">
            <v>0</v>
          </cell>
          <cell r="AG914">
            <v>0</v>
          </cell>
        </row>
        <row r="915">
          <cell r="B915">
            <v>8601</v>
          </cell>
          <cell r="C915" t="str">
            <v>진상용콘덴서(220V) 1P</v>
          </cell>
          <cell r="D915" t="str">
            <v>10uF</v>
          </cell>
          <cell r="E915" t="str">
            <v>개</v>
          </cell>
          <cell r="F915">
            <v>899</v>
          </cell>
          <cell r="G915">
            <v>3600</v>
          </cell>
          <cell r="H915">
            <v>981</v>
          </cell>
          <cell r="I915">
            <v>3581</v>
          </cell>
          <cell r="O915">
            <v>3581</v>
          </cell>
          <cell r="P915">
            <v>0</v>
          </cell>
          <cell r="Q915">
            <v>0</v>
          </cell>
          <cell r="R915">
            <v>0</v>
          </cell>
          <cell r="U915">
            <v>0</v>
          </cell>
          <cell r="V915">
            <v>1</v>
          </cell>
          <cell r="AA915">
            <v>0</v>
          </cell>
          <cell r="AD915">
            <v>0</v>
          </cell>
          <cell r="AG915">
            <v>0</v>
          </cell>
        </row>
        <row r="916">
          <cell r="B916">
            <v>8602</v>
          </cell>
          <cell r="C916" t="str">
            <v>진상용콘덴서(220V) 1P</v>
          </cell>
          <cell r="D916" t="str">
            <v>15uF</v>
          </cell>
          <cell r="E916" t="str">
            <v>개</v>
          </cell>
          <cell r="F916">
            <v>899</v>
          </cell>
          <cell r="G916">
            <v>4050</v>
          </cell>
          <cell r="H916">
            <v>981</v>
          </cell>
          <cell r="I916">
            <v>4022</v>
          </cell>
          <cell r="O916">
            <v>4022</v>
          </cell>
          <cell r="P916" t="str">
            <v>내선전공</v>
          </cell>
          <cell r="Q916">
            <v>0.10400000000000001</v>
          </cell>
          <cell r="R916">
            <v>0</v>
          </cell>
          <cell r="U916">
            <v>0</v>
          </cell>
          <cell r="V916">
            <v>1</v>
          </cell>
          <cell r="W916" t="str">
            <v>전5-30</v>
          </cell>
          <cell r="AA916">
            <v>0</v>
          </cell>
          <cell r="AD916">
            <v>0</v>
          </cell>
          <cell r="AG916">
            <v>0</v>
          </cell>
        </row>
        <row r="917">
          <cell r="B917">
            <v>8603</v>
          </cell>
          <cell r="C917" t="str">
            <v>진상용콘덴서(220V) 1P</v>
          </cell>
          <cell r="D917" t="str">
            <v>20uF</v>
          </cell>
          <cell r="E917" t="str">
            <v>개</v>
          </cell>
          <cell r="F917">
            <v>899</v>
          </cell>
          <cell r="G917">
            <v>4600</v>
          </cell>
          <cell r="H917">
            <v>981</v>
          </cell>
          <cell r="I917">
            <v>4589</v>
          </cell>
          <cell r="L917">
            <v>5000</v>
          </cell>
          <cell r="M917">
            <v>2100</v>
          </cell>
          <cell r="O917">
            <v>4589</v>
          </cell>
          <cell r="R917">
            <v>0</v>
          </cell>
          <cell r="U917">
            <v>0</v>
          </cell>
          <cell r="V917">
            <v>1</v>
          </cell>
          <cell r="AA917">
            <v>0</v>
          </cell>
          <cell r="AD917">
            <v>0</v>
          </cell>
          <cell r="AG917">
            <v>0</v>
          </cell>
        </row>
        <row r="918">
          <cell r="B918">
            <v>8604</v>
          </cell>
          <cell r="C918" t="str">
            <v>진상용콘덴서(380V) 3P</v>
          </cell>
          <cell r="D918" t="str">
            <v>10uF</v>
          </cell>
          <cell r="E918" t="str">
            <v>개</v>
          </cell>
          <cell r="F918">
            <v>899</v>
          </cell>
          <cell r="G918">
            <v>6800</v>
          </cell>
          <cell r="H918">
            <v>981</v>
          </cell>
          <cell r="I918">
            <v>6741</v>
          </cell>
          <cell r="L918">
            <v>5000</v>
          </cell>
          <cell r="M918">
            <v>2100</v>
          </cell>
          <cell r="O918">
            <v>6741</v>
          </cell>
          <cell r="P918" t="str">
            <v>내선전공</v>
          </cell>
          <cell r="Q918">
            <v>0.10400000000000001</v>
          </cell>
          <cell r="R918">
            <v>0.104</v>
          </cell>
          <cell r="U918">
            <v>0</v>
          </cell>
          <cell r="V918">
            <v>1</v>
          </cell>
          <cell r="W918" t="str">
            <v>전5-30</v>
          </cell>
          <cell r="AA918">
            <v>0</v>
          </cell>
          <cell r="AD918">
            <v>0</v>
          </cell>
          <cell r="AG918">
            <v>0</v>
          </cell>
        </row>
        <row r="919">
          <cell r="B919">
            <v>8605</v>
          </cell>
          <cell r="C919" t="str">
            <v>진상용콘덴서(380V) 3P</v>
          </cell>
          <cell r="D919" t="str">
            <v>15uF</v>
          </cell>
          <cell r="E919" t="str">
            <v>개</v>
          </cell>
          <cell r="F919">
            <v>899</v>
          </cell>
          <cell r="G919">
            <v>9800</v>
          </cell>
          <cell r="H919">
            <v>981</v>
          </cell>
          <cell r="I919">
            <v>9755</v>
          </cell>
          <cell r="O919">
            <v>9755</v>
          </cell>
          <cell r="P919" t="str">
            <v>내선전공</v>
          </cell>
          <cell r="Q919">
            <v>0.12480000000000001</v>
          </cell>
          <cell r="R919">
            <v>0</v>
          </cell>
          <cell r="U919">
            <v>0</v>
          </cell>
          <cell r="V919">
            <v>1</v>
          </cell>
          <cell r="W919" t="str">
            <v>전5-30</v>
          </cell>
          <cell r="AA919">
            <v>0</v>
          </cell>
          <cell r="AD919">
            <v>0</v>
          </cell>
          <cell r="AG919">
            <v>0</v>
          </cell>
        </row>
        <row r="920">
          <cell r="B920">
            <v>8606</v>
          </cell>
          <cell r="C920" t="str">
            <v>진상용콘덴서(380V) 3P</v>
          </cell>
          <cell r="D920" t="str">
            <v>20uF</v>
          </cell>
          <cell r="E920" t="str">
            <v>개</v>
          </cell>
          <cell r="F920">
            <v>899</v>
          </cell>
          <cell r="G920">
            <v>13000</v>
          </cell>
          <cell r="H920">
            <v>981</v>
          </cell>
          <cell r="I920">
            <v>12905</v>
          </cell>
          <cell r="O920">
            <v>12905</v>
          </cell>
          <cell r="R920">
            <v>0</v>
          </cell>
          <cell r="U920">
            <v>0</v>
          </cell>
          <cell r="V920">
            <v>1</v>
          </cell>
          <cell r="AA920">
            <v>0</v>
          </cell>
          <cell r="AD920">
            <v>0</v>
          </cell>
          <cell r="AG920">
            <v>0</v>
          </cell>
        </row>
        <row r="921">
          <cell r="B921">
            <v>8607</v>
          </cell>
          <cell r="C921" t="str">
            <v>진상용콘덴서(380V) 3P</v>
          </cell>
          <cell r="D921" t="str">
            <v>30uF</v>
          </cell>
          <cell r="E921" t="str">
            <v>개</v>
          </cell>
          <cell r="F921">
            <v>899</v>
          </cell>
          <cell r="G921">
            <v>19000</v>
          </cell>
          <cell r="H921">
            <v>981</v>
          </cell>
          <cell r="I921">
            <v>18932</v>
          </cell>
          <cell r="L921">
            <v>3300</v>
          </cell>
          <cell r="M921">
            <v>1760</v>
          </cell>
          <cell r="O921">
            <v>18932</v>
          </cell>
          <cell r="P921" t="str">
            <v>내선전공</v>
          </cell>
          <cell r="Q921">
            <v>0.12480000000000001</v>
          </cell>
          <cell r="R921">
            <v>0.124</v>
          </cell>
          <cell r="U921">
            <v>0</v>
          </cell>
          <cell r="V921">
            <v>1</v>
          </cell>
          <cell r="W921" t="str">
            <v>전5-30</v>
          </cell>
          <cell r="AA921">
            <v>0</v>
          </cell>
          <cell r="AD921">
            <v>0</v>
          </cell>
          <cell r="AG921">
            <v>0</v>
          </cell>
        </row>
        <row r="922">
          <cell r="B922">
            <v>8608</v>
          </cell>
          <cell r="C922" t="str">
            <v>진상용콘덴서(380V) 3P</v>
          </cell>
          <cell r="D922" t="str">
            <v>40uF</v>
          </cell>
          <cell r="E922" t="str">
            <v>개</v>
          </cell>
          <cell r="F922">
            <v>899</v>
          </cell>
          <cell r="G922">
            <v>25600</v>
          </cell>
          <cell r="H922">
            <v>981</v>
          </cell>
          <cell r="I922">
            <v>25526</v>
          </cell>
          <cell r="O922">
            <v>25526</v>
          </cell>
          <cell r="P922">
            <v>0</v>
          </cell>
          <cell r="Q922">
            <v>0</v>
          </cell>
          <cell r="R922">
            <v>0</v>
          </cell>
          <cell r="U922">
            <v>0</v>
          </cell>
          <cell r="V922">
            <v>1</v>
          </cell>
          <cell r="AA922">
            <v>0</v>
          </cell>
          <cell r="AD922">
            <v>0</v>
          </cell>
          <cell r="AG922">
            <v>0</v>
          </cell>
        </row>
        <row r="923">
          <cell r="B923">
            <v>8609</v>
          </cell>
          <cell r="C923" t="str">
            <v>진상용콘덴서(380V) 3P</v>
          </cell>
          <cell r="D923" t="str">
            <v>50uF</v>
          </cell>
          <cell r="E923" t="str">
            <v>개</v>
          </cell>
          <cell r="F923">
            <v>899</v>
          </cell>
          <cell r="G923">
            <v>27500</v>
          </cell>
          <cell r="H923">
            <v>981</v>
          </cell>
          <cell r="I923">
            <v>27237</v>
          </cell>
          <cell r="O923">
            <v>27237</v>
          </cell>
          <cell r="P923">
            <v>0</v>
          </cell>
          <cell r="Q923">
            <v>0</v>
          </cell>
          <cell r="R923">
            <v>0</v>
          </cell>
          <cell r="U923">
            <v>0</v>
          </cell>
          <cell r="V923">
            <v>1</v>
          </cell>
          <cell r="AA923">
            <v>0</v>
          </cell>
          <cell r="AD923">
            <v>0</v>
          </cell>
          <cell r="AG923">
            <v>0</v>
          </cell>
        </row>
        <row r="924">
          <cell r="B924">
            <v>8610</v>
          </cell>
          <cell r="C924" t="str">
            <v>진상용콘덴서(380V) 3P</v>
          </cell>
          <cell r="D924" t="str">
            <v>75uF</v>
          </cell>
          <cell r="E924" t="str">
            <v>개</v>
          </cell>
          <cell r="F924">
            <v>899</v>
          </cell>
          <cell r="G924">
            <v>37400</v>
          </cell>
          <cell r="H924">
            <v>981</v>
          </cell>
          <cell r="I924">
            <v>37139</v>
          </cell>
          <cell r="O924">
            <v>37139</v>
          </cell>
          <cell r="P924">
            <v>0</v>
          </cell>
          <cell r="Q924">
            <v>0</v>
          </cell>
          <cell r="R924">
            <v>0</v>
          </cell>
          <cell r="U924">
            <v>0</v>
          </cell>
          <cell r="V924">
            <v>1</v>
          </cell>
          <cell r="AA924">
            <v>0</v>
          </cell>
          <cell r="AD924">
            <v>0</v>
          </cell>
          <cell r="AG924">
            <v>0</v>
          </cell>
        </row>
        <row r="925">
          <cell r="B925">
            <v>8611</v>
          </cell>
          <cell r="C925" t="str">
            <v>진상용콘덴서(380V) 3P</v>
          </cell>
          <cell r="D925" t="str">
            <v>100uF</v>
          </cell>
          <cell r="E925" t="str">
            <v>개</v>
          </cell>
          <cell r="F925">
            <v>899</v>
          </cell>
          <cell r="G925">
            <v>48000</v>
          </cell>
          <cell r="H925">
            <v>981</v>
          </cell>
          <cell r="I925">
            <v>47030</v>
          </cell>
          <cell r="O925">
            <v>47030</v>
          </cell>
          <cell r="P925">
            <v>0</v>
          </cell>
          <cell r="Q925">
            <v>0</v>
          </cell>
          <cell r="R925">
            <v>0</v>
          </cell>
          <cell r="U925">
            <v>0</v>
          </cell>
          <cell r="V925">
            <v>1</v>
          </cell>
          <cell r="AA925">
            <v>0</v>
          </cell>
          <cell r="AD925">
            <v>0</v>
          </cell>
          <cell r="AG925">
            <v>0</v>
          </cell>
        </row>
        <row r="926">
          <cell r="B926">
            <v>8612</v>
          </cell>
          <cell r="C926" t="str">
            <v>진상용콘덴서(380V) 3P</v>
          </cell>
          <cell r="D926" t="str">
            <v>150uF</v>
          </cell>
          <cell r="E926" t="str">
            <v>개</v>
          </cell>
          <cell r="F926">
            <v>899</v>
          </cell>
          <cell r="G926">
            <v>72000</v>
          </cell>
          <cell r="H926">
            <v>981</v>
          </cell>
          <cell r="I926">
            <v>71705</v>
          </cell>
          <cell r="O926">
            <v>71705</v>
          </cell>
          <cell r="P926" t="str">
            <v>배전전공</v>
          </cell>
          <cell r="Q926">
            <v>0.20800000000000002</v>
          </cell>
          <cell r="R926">
            <v>0</v>
          </cell>
          <cell r="U926">
            <v>0</v>
          </cell>
          <cell r="V926">
            <v>1</v>
          </cell>
          <cell r="W926" t="str">
            <v>전5-30</v>
          </cell>
          <cell r="AA926">
            <v>0</v>
          </cell>
          <cell r="AD926">
            <v>0</v>
          </cell>
          <cell r="AG926">
            <v>0</v>
          </cell>
        </row>
        <row r="927">
          <cell r="B927">
            <v>8613</v>
          </cell>
          <cell r="C927" t="str">
            <v>진상용콘덴서(380V) 3P</v>
          </cell>
          <cell r="D927" t="str">
            <v>200uF</v>
          </cell>
          <cell r="E927" t="str">
            <v>개</v>
          </cell>
          <cell r="F927">
            <v>899</v>
          </cell>
          <cell r="G927">
            <v>96000</v>
          </cell>
          <cell r="H927">
            <v>981</v>
          </cell>
          <cell r="I927">
            <v>94784</v>
          </cell>
          <cell r="O927">
            <v>94784</v>
          </cell>
          <cell r="P927" t="str">
            <v>배전전공</v>
          </cell>
          <cell r="Q927">
            <v>0.31200000000000006</v>
          </cell>
          <cell r="R927">
            <v>0</v>
          </cell>
          <cell r="U927">
            <v>0</v>
          </cell>
          <cell r="V927">
            <v>1</v>
          </cell>
          <cell r="W927" t="str">
            <v>전5-30</v>
          </cell>
          <cell r="AA927">
            <v>0</v>
          </cell>
          <cell r="AD927">
            <v>0</v>
          </cell>
          <cell r="AG927">
            <v>0</v>
          </cell>
        </row>
        <row r="928">
          <cell r="B928">
            <v>8614</v>
          </cell>
          <cell r="C928" t="str">
            <v>진상용콘덴서(380V) 3P</v>
          </cell>
          <cell r="D928" t="str">
            <v>10KVA</v>
          </cell>
          <cell r="E928" t="str">
            <v>개</v>
          </cell>
          <cell r="F928">
            <v>899</v>
          </cell>
          <cell r="G928">
            <v>72000</v>
          </cell>
          <cell r="H928">
            <v>981</v>
          </cell>
          <cell r="I928">
            <v>71705</v>
          </cell>
          <cell r="O928">
            <v>71705</v>
          </cell>
          <cell r="P928" t="str">
            <v>배전전공</v>
          </cell>
          <cell r="Q928">
            <v>0.20800000000000002</v>
          </cell>
          <cell r="R928">
            <v>0.20799999999999999</v>
          </cell>
          <cell r="U928">
            <v>0</v>
          </cell>
          <cell r="V928">
            <v>1</v>
          </cell>
          <cell r="W928" t="str">
            <v>전5-30</v>
          </cell>
          <cell r="AA928">
            <v>0</v>
          </cell>
          <cell r="AD928">
            <v>0</v>
          </cell>
          <cell r="AG928">
            <v>0</v>
          </cell>
        </row>
        <row r="929">
          <cell r="B929">
            <v>8615</v>
          </cell>
          <cell r="C929" t="str">
            <v>진상용콘덴서(380V) 3P</v>
          </cell>
          <cell r="D929" t="str">
            <v>15KVA</v>
          </cell>
          <cell r="E929" t="str">
            <v>개</v>
          </cell>
          <cell r="F929">
            <v>899</v>
          </cell>
          <cell r="G929">
            <v>109000</v>
          </cell>
          <cell r="H929">
            <v>981</v>
          </cell>
          <cell r="I929">
            <v>108255</v>
          </cell>
          <cell r="O929">
            <v>108255</v>
          </cell>
          <cell r="P929" t="str">
            <v>배전전공</v>
          </cell>
          <cell r="Q929">
            <v>0.31200000000000006</v>
          </cell>
          <cell r="R929">
            <v>0.312</v>
          </cell>
          <cell r="U929">
            <v>0</v>
          </cell>
          <cell r="V929">
            <v>1</v>
          </cell>
          <cell r="W929" t="str">
            <v>전5-30</v>
          </cell>
          <cell r="AA929">
            <v>0</v>
          </cell>
          <cell r="AD929">
            <v>0</v>
          </cell>
          <cell r="AG929">
            <v>0</v>
          </cell>
        </row>
        <row r="930">
          <cell r="B930">
            <v>8616</v>
          </cell>
          <cell r="C930" t="str">
            <v>진상용콘덴서(380V) 3P</v>
          </cell>
          <cell r="D930" t="str">
            <v>20KVA</v>
          </cell>
          <cell r="E930" t="str">
            <v>개</v>
          </cell>
          <cell r="F930">
            <v>899</v>
          </cell>
          <cell r="G930">
            <v>147000</v>
          </cell>
          <cell r="H930">
            <v>981</v>
          </cell>
          <cell r="I930">
            <v>146265</v>
          </cell>
          <cell r="O930">
            <v>146265</v>
          </cell>
          <cell r="P930" t="str">
            <v>배전전공</v>
          </cell>
          <cell r="Q930">
            <v>0.31200000000000006</v>
          </cell>
          <cell r="R930">
            <v>0.312</v>
          </cell>
          <cell r="U930">
            <v>0</v>
          </cell>
          <cell r="V930">
            <v>1</v>
          </cell>
          <cell r="W930" t="str">
            <v>전5-30</v>
          </cell>
          <cell r="AA930">
            <v>0</v>
          </cell>
          <cell r="AD930">
            <v>0</v>
          </cell>
          <cell r="AG930">
            <v>0</v>
          </cell>
        </row>
        <row r="931">
          <cell r="B931">
            <v>8617</v>
          </cell>
          <cell r="C931" t="str">
            <v>진상용콘덴서(380V) 3P</v>
          </cell>
          <cell r="D931" t="str">
            <v>25KVA</v>
          </cell>
          <cell r="E931" t="str">
            <v>개</v>
          </cell>
          <cell r="F931">
            <v>899</v>
          </cell>
          <cell r="G931">
            <v>169000</v>
          </cell>
          <cell r="H931">
            <v>981</v>
          </cell>
          <cell r="I931">
            <v>166331</v>
          </cell>
          <cell r="O931">
            <v>166331</v>
          </cell>
          <cell r="P931" t="str">
            <v>배전전공</v>
          </cell>
          <cell r="Q931">
            <v>0.62400000000000011</v>
          </cell>
          <cell r="R931">
            <v>0.624</v>
          </cell>
          <cell r="S931" t="str">
            <v>보통인부</v>
          </cell>
          <cell r="T931">
            <v>0.34320000000000006</v>
          </cell>
          <cell r="U931">
            <v>0</v>
          </cell>
          <cell r="V931">
            <v>1</v>
          </cell>
          <cell r="W931" t="str">
            <v>전5-30</v>
          </cell>
          <cell r="AA931">
            <v>0</v>
          </cell>
          <cell r="AD931">
            <v>0</v>
          </cell>
          <cell r="AG931">
            <v>0</v>
          </cell>
        </row>
        <row r="932">
          <cell r="B932">
            <v>8618</v>
          </cell>
          <cell r="C932" t="str">
            <v>진상용콘덴서(220V) 3P</v>
          </cell>
          <cell r="D932" t="str">
            <v>10KVA</v>
          </cell>
          <cell r="E932" t="str">
            <v>개</v>
          </cell>
          <cell r="F932">
            <v>899</v>
          </cell>
          <cell r="G932">
            <v>77700</v>
          </cell>
          <cell r="H932">
            <v>981</v>
          </cell>
          <cell r="I932">
            <v>77438</v>
          </cell>
          <cell r="O932">
            <v>77438</v>
          </cell>
          <cell r="P932" t="str">
            <v>배전전공</v>
          </cell>
          <cell r="Q932">
            <v>0.20800000000000002</v>
          </cell>
          <cell r="R932">
            <v>0.20799999999999999</v>
          </cell>
          <cell r="S932" t="str">
            <v>보통인부</v>
          </cell>
          <cell r="T932">
            <v>0.44720000000000004</v>
          </cell>
          <cell r="U932">
            <v>0</v>
          </cell>
          <cell r="V932">
            <v>1</v>
          </cell>
          <cell r="W932" t="str">
            <v>전5-30</v>
          </cell>
          <cell r="AA932">
            <v>0</v>
          </cell>
          <cell r="AD932">
            <v>0</v>
          </cell>
          <cell r="AG932">
            <v>0</v>
          </cell>
        </row>
        <row r="933">
          <cell r="B933">
            <v>8619</v>
          </cell>
          <cell r="C933" t="str">
            <v>진상용콘덴서(6.6KV) 3P</v>
          </cell>
          <cell r="D933" t="str">
            <v>40KVA</v>
          </cell>
          <cell r="E933" t="str">
            <v>개</v>
          </cell>
          <cell r="F933">
            <v>899</v>
          </cell>
          <cell r="G933">
            <v>483000</v>
          </cell>
          <cell r="H933">
            <v>981</v>
          </cell>
          <cell r="I933">
            <v>652461</v>
          </cell>
          <cell r="O933">
            <v>483000</v>
          </cell>
          <cell r="P933" t="str">
            <v>배전전공</v>
          </cell>
          <cell r="Q933">
            <v>0.83200000000000007</v>
          </cell>
          <cell r="R933">
            <v>0.83199999999999996</v>
          </cell>
          <cell r="S933" t="str">
            <v>보통인부</v>
          </cell>
          <cell r="T933">
            <v>0.34320000000000006</v>
          </cell>
          <cell r="U933">
            <v>0.34300000000000003</v>
          </cell>
          <cell r="V933">
            <v>1</v>
          </cell>
          <cell r="W933" t="str">
            <v>전5-30</v>
          </cell>
          <cell r="AA933">
            <v>0</v>
          </cell>
          <cell r="AD933">
            <v>0</v>
          </cell>
          <cell r="AG933">
            <v>0</v>
          </cell>
        </row>
        <row r="934">
          <cell r="B934">
            <v>8620</v>
          </cell>
          <cell r="C934" t="str">
            <v>진상용콘덴서(6.6KV) 3P</v>
          </cell>
          <cell r="D934" t="str">
            <v>75KVA</v>
          </cell>
          <cell r="E934" t="str">
            <v>개</v>
          </cell>
          <cell r="F934">
            <v>899</v>
          </cell>
          <cell r="G934">
            <v>630000</v>
          </cell>
          <cell r="H934">
            <v>981</v>
          </cell>
          <cell r="I934">
            <v>806694</v>
          </cell>
          <cell r="K934">
            <v>2629</v>
          </cell>
          <cell r="O934">
            <v>630000</v>
          </cell>
          <cell r="P934" t="str">
            <v>배전전공</v>
          </cell>
          <cell r="Q934">
            <v>1.2480000000000002</v>
          </cell>
          <cell r="R934">
            <v>1.248</v>
          </cell>
          <cell r="S934" t="str">
            <v>보통인부</v>
          </cell>
          <cell r="T934">
            <v>0.44720000000000004</v>
          </cell>
          <cell r="U934">
            <v>0.44700000000000001</v>
          </cell>
          <cell r="V934">
            <v>1</v>
          </cell>
          <cell r="W934" t="str">
            <v>전5-30</v>
          </cell>
          <cell r="Y934">
            <v>0</v>
          </cell>
          <cell r="Z934">
            <v>0</v>
          </cell>
          <cell r="AA934">
            <v>0</v>
          </cell>
          <cell r="AB934">
            <v>0</v>
          </cell>
          <cell r="AC934">
            <v>0</v>
          </cell>
          <cell r="AD934">
            <v>0</v>
          </cell>
          <cell r="AE934">
            <v>0</v>
          </cell>
          <cell r="AF934">
            <v>0</v>
          </cell>
          <cell r="AG934">
            <v>0</v>
          </cell>
        </row>
        <row r="935">
          <cell r="B935">
            <v>8509</v>
          </cell>
          <cell r="C935" t="str">
            <v>적산전력량계</v>
          </cell>
          <cell r="D935" t="str">
            <v>220V 1P2W 60A</v>
          </cell>
          <cell r="E935" t="str">
            <v>대</v>
          </cell>
          <cell r="F935">
            <v>948</v>
          </cell>
          <cell r="G935">
            <v>42000</v>
          </cell>
          <cell r="H935">
            <v>1024</v>
          </cell>
          <cell r="I935">
            <v>4900</v>
          </cell>
          <cell r="J935">
            <v>0</v>
          </cell>
          <cell r="K935">
            <v>4125</v>
          </cell>
          <cell r="O935">
            <v>42000</v>
          </cell>
          <cell r="P935" t="str">
            <v>내선전공</v>
          </cell>
          <cell r="Q935">
            <v>0.14000000000000001</v>
          </cell>
          <cell r="R935">
            <v>0.14000000000000001</v>
          </cell>
          <cell r="S935">
            <v>0</v>
          </cell>
          <cell r="T935">
            <v>0</v>
          </cell>
          <cell r="U935">
            <v>0</v>
          </cell>
          <cell r="V935">
            <v>1</v>
          </cell>
          <cell r="W935" t="str">
            <v>전7-13</v>
          </cell>
          <cell r="Y935">
            <v>0</v>
          </cell>
          <cell r="Z935">
            <v>0</v>
          </cell>
          <cell r="AA935">
            <v>0</v>
          </cell>
          <cell r="AB935">
            <v>0</v>
          </cell>
          <cell r="AC935">
            <v>0</v>
          </cell>
          <cell r="AD935">
            <v>0</v>
          </cell>
          <cell r="AE935">
            <v>0</v>
          </cell>
          <cell r="AF935">
            <v>0</v>
          </cell>
          <cell r="AG935">
            <v>0</v>
          </cell>
        </row>
        <row r="936">
          <cell r="B936">
            <v>8510</v>
          </cell>
          <cell r="C936" t="str">
            <v>24시간 타이머</v>
          </cell>
          <cell r="D936" t="str">
            <v>220V 3P4W 60A</v>
          </cell>
          <cell r="E936" t="str">
            <v>대</v>
          </cell>
          <cell r="F936">
            <v>953</v>
          </cell>
          <cell r="G936">
            <v>10000</v>
          </cell>
          <cell r="H936">
            <v>1024</v>
          </cell>
          <cell r="I936">
            <v>7300</v>
          </cell>
          <cell r="J936">
            <v>0</v>
          </cell>
          <cell r="O936">
            <v>10000</v>
          </cell>
          <cell r="P936" t="str">
            <v>강전기계조립공</v>
          </cell>
          <cell r="Q936">
            <v>0.39</v>
          </cell>
          <cell r="R936">
            <v>0</v>
          </cell>
          <cell r="S936">
            <v>0</v>
          </cell>
          <cell r="T936">
            <v>0</v>
          </cell>
          <cell r="U936">
            <v>0</v>
          </cell>
          <cell r="V936">
            <v>1</v>
          </cell>
          <cell r="W936">
            <v>0</v>
          </cell>
          <cell r="Y936">
            <v>0</v>
          </cell>
          <cell r="Z936">
            <v>0</v>
          </cell>
          <cell r="AA936">
            <v>0</v>
          </cell>
          <cell r="AB936">
            <v>0</v>
          </cell>
          <cell r="AC936">
            <v>0</v>
          </cell>
          <cell r="AD936">
            <v>0</v>
          </cell>
          <cell r="AE936">
            <v>0</v>
          </cell>
          <cell r="AF936">
            <v>0</v>
          </cell>
          <cell r="AG936">
            <v>0</v>
          </cell>
        </row>
        <row r="937">
          <cell r="B937">
            <v>8511</v>
          </cell>
          <cell r="C937" t="str">
            <v>AM AC광각</v>
          </cell>
          <cell r="D937" t="str">
            <v>110X110</v>
          </cell>
          <cell r="E937" t="str">
            <v>개</v>
          </cell>
          <cell r="F937">
            <v>951</v>
          </cell>
          <cell r="G937">
            <v>3500</v>
          </cell>
          <cell r="H937">
            <v>1016</v>
          </cell>
          <cell r="I937">
            <v>18000</v>
          </cell>
          <cell r="J937">
            <v>974</v>
          </cell>
          <cell r="O937">
            <v>18000</v>
          </cell>
          <cell r="P937" t="str">
            <v>강전기계조립공</v>
          </cell>
          <cell r="Q937">
            <v>0.39</v>
          </cell>
          <cell r="R937">
            <v>0.39</v>
          </cell>
          <cell r="U937">
            <v>0</v>
          </cell>
          <cell r="V937">
            <v>1</v>
          </cell>
          <cell r="AA937">
            <v>0</v>
          </cell>
          <cell r="AD937">
            <v>0</v>
          </cell>
          <cell r="AG937">
            <v>0</v>
          </cell>
        </row>
        <row r="938">
          <cell r="B938">
            <v>8512</v>
          </cell>
          <cell r="C938" t="str">
            <v>AM AC광각</v>
          </cell>
          <cell r="D938" t="str">
            <v>80X80</v>
          </cell>
          <cell r="E938" t="str">
            <v>개</v>
          </cell>
          <cell r="F938">
            <v>951</v>
          </cell>
          <cell r="G938">
            <v>4000</v>
          </cell>
          <cell r="H938">
            <v>1016</v>
          </cell>
          <cell r="I938">
            <v>18000</v>
          </cell>
          <cell r="J938">
            <v>974</v>
          </cell>
          <cell r="O938">
            <v>18000</v>
          </cell>
          <cell r="P938" t="str">
            <v>강전기계조립공</v>
          </cell>
          <cell r="Q938">
            <v>0.39</v>
          </cell>
          <cell r="R938">
            <v>0.39</v>
          </cell>
          <cell r="U938">
            <v>0</v>
          </cell>
          <cell r="V938">
            <v>1</v>
          </cell>
          <cell r="AA938">
            <v>0</v>
          </cell>
          <cell r="AD938">
            <v>0</v>
          </cell>
          <cell r="AG938">
            <v>0</v>
          </cell>
        </row>
        <row r="939">
          <cell r="B939">
            <v>8513</v>
          </cell>
          <cell r="C939" t="str">
            <v>VM AC광각</v>
          </cell>
          <cell r="D939" t="str">
            <v>110X110</v>
          </cell>
          <cell r="E939" t="str">
            <v>개</v>
          </cell>
          <cell r="F939">
            <v>951</v>
          </cell>
          <cell r="G939">
            <v>1800</v>
          </cell>
          <cell r="H939">
            <v>1016</v>
          </cell>
          <cell r="I939">
            <v>18000</v>
          </cell>
          <cell r="J939">
            <v>974</v>
          </cell>
          <cell r="O939">
            <v>18000</v>
          </cell>
          <cell r="P939" t="str">
            <v>강전기계조립공</v>
          </cell>
          <cell r="Q939">
            <v>0.39</v>
          </cell>
          <cell r="R939">
            <v>0.39</v>
          </cell>
          <cell r="U939">
            <v>0</v>
          </cell>
          <cell r="V939">
            <v>1</v>
          </cell>
          <cell r="AA939">
            <v>0</v>
          </cell>
          <cell r="AD939">
            <v>0</v>
          </cell>
          <cell r="AG939">
            <v>0</v>
          </cell>
        </row>
        <row r="940">
          <cell r="B940">
            <v>8514</v>
          </cell>
          <cell r="C940" t="str">
            <v>VM AC광각</v>
          </cell>
          <cell r="D940" t="str">
            <v>80X80</v>
          </cell>
          <cell r="E940" t="str">
            <v>개</v>
          </cell>
          <cell r="F940">
            <v>951</v>
          </cell>
          <cell r="G940">
            <v>2000</v>
          </cell>
          <cell r="H940">
            <v>1016</v>
          </cell>
          <cell r="I940">
            <v>18000</v>
          </cell>
          <cell r="J940">
            <v>974</v>
          </cell>
          <cell r="O940">
            <v>18000</v>
          </cell>
          <cell r="P940" t="str">
            <v>강전기계조립공</v>
          </cell>
          <cell r="Q940">
            <v>0.39</v>
          </cell>
          <cell r="R940">
            <v>0.39</v>
          </cell>
          <cell r="U940">
            <v>0</v>
          </cell>
          <cell r="V940">
            <v>1</v>
          </cell>
          <cell r="AA940">
            <v>0</v>
          </cell>
          <cell r="AD940">
            <v>0</v>
          </cell>
          <cell r="AG940">
            <v>0</v>
          </cell>
        </row>
        <row r="941">
          <cell r="B941">
            <v>8515</v>
          </cell>
          <cell r="C941" t="str">
            <v xml:space="preserve">AS </v>
          </cell>
          <cell r="D941" t="str">
            <v>3P4W</v>
          </cell>
          <cell r="E941" t="str">
            <v>개</v>
          </cell>
          <cell r="F941">
            <v>968</v>
          </cell>
          <cell r="G941">
            <v>13280</v>
          </cell>
          <cell r="L941">
            <v>0</v>
          </cell>
          <cell r="M941">
            <v>0</v>
          </cell>
          <cell r="O941">
            <v>13280</v>
          </cell>
          <cell r="P941" t="str">
            <v>강전기계조립공</v>
          </cell>
          <cell r="Q941">
            <v>0.3</v>
          </cell>
          <cell r="R941">
            <v>0.3</v>
          </cell>
          <cell r="U941">
            <v>0</v>
          </cell>
          <cell r="V941">
            <v>1</v>
          </cell>
          <cell r="AA941">
            <v>0</v>
          </cell>
          <cell r="AD941">
            <v>0</v>
          </cell>
          <cell r="AG941">
            <v>0</v>
          </cell>
        </row>
        <row r="942">
          <cell r="B942">
            <v>8516</v>
          </cell>
          <cell r="C942" t="str">
            <v>VS</v>
          </cell>
          <cell r="D942" t="str">
            <v>3P4W</v>
          </cell>
          <cell r="E942" t="str">
            <v>개</v>
          </cell>
          <cell r="F942">
            <v>968</v>
          </cell>
          <cell r="G942">
            <v>13280</v>
          </cell>
          <cell r="L942">
            <v>0</v>
          </cell>
          <cell r="M942">
            <v>0</v>
          </cell>
          <cell r="O942">
            <v>13280</v>
          </cell>
          <cell r="P942" t="str">
            <v>강전기계조립공</v>
          </cell>
          <cell r="Q942">
            <v>0.3</v>
          </cell>
          <cell r="R942">
            <v>0.3</v>
          </cell>
          <cell r="U942">
            <v>0</v>
          </cell>
          <cell r="V942">
            <v>1</v>
          </cell>
          <cell r="AA942">
            <v>0</v>
          </cell>
          <cell r="AD942">
            <v>0</v>
          </cell>
          <cell r="AG942">
            <v>0</v>
          </cell>
        </row>
        <row r="943">
          <cell r="B943">
            <v>8521</v>
          </cell>
          <cell r="C943" t="str">
            <v>NT</v>
          </cell>
          <cell r="D943" t="str">
            <v>5P</v>
          </cell>
          <cell r="E943" t="str">
            <v>개</v>
          </cell>
          <cell r="F943">
            <v>951</v>
          </cell>
          <cell r="G943">
            <v>4500</v>
          </cell>
          <cell r="L943">
            <v>5000</v>
          </cell>
          <cell r="M943">
            <v>2100</v>
          </cell>
          <cell r="O943">
            <v>2100</v>
          </cell>
          <cell r="R943">
            <v>0</v>
          </cell>
          <cell r="U943">
            <v>0</v>
          </cell>
          <cell r="V943">
            <v>1</v>
          </cell>
          <cell r="AA943">
            <v>0</v>
          </cell>
          <cell r="AD943">
            <v>0</v>
          </cell>
          <cell r="AG943">
            <v>0</v>
          </cell>
        </row>
        <row r="944">
          <cell r="B944">
            <v>8522</v>
          </cell>
          <cell r="C944" t="str">
            <v>ET</v>
          </cell>
          <cell r="D944" t="str">
            <v>5P</v>
          </cell>
          <cell r="E944" t="str">
            <v>개</v>
          </cell>
          <cell r="F944">
            <v>951</v>
          </cell>
          <cell r="G944">
            <v>15000</v>
          </cell>
          <cell r="H944">
            <v>1024</v>
          </cell>
          <cell r="I944">
            <v>25000</v>
          </cell>
          <cell r="L944">
            <v>5000</v>
          </cell>
          <cell r="M944">
            <v>2100</v>
          </cell>
          <cell r="O944">
            <v>2100</v>
          </cell>
          <cell r="R944">
            <v>0</v>
          </cell>
          <cell r="U944">
            <v>0</v>
          </cell>
          <cell r="V944">
            <v>1</v>
          </cell>
          <cell r="AA944">
            <v>0</v>
          </cell>
          <cell r="AD944">
            <v>0</v>
          </cell>
          <cell r="AG944">
            <v>0</v>
          </cell>
        </row>
        <row r="945">
          <cell r="B945">
            <v>8523</v>
          </cell>
          <cell r="C945" t="str">
            <v xml:space="preserve">PBS </v>
          </cell>
          <cell r="D945" t="str">
            <v xml:space="preserve">25/30Φ1a1b   </v>
          </cell>
          <cell r="E945" t="str">
            <v>개</v>
          </cell>
          <cell r="F945">
            <v>953</v>
          </cell>
          <cell r="G945">
            <v>1150</v>
          </cell>
          <cell r="H945">
            <v>1024</v>
          </cell>
          <cell r="I945">
            <v>15000</v>
          </cell>
          <cell r="L945">
            <v>0</v>
          </cell>
          <cell r="M945">
            <v>0</v>
          </cell>
          <cell r="O945">
            <v>1150</v>
          </cell>
          <cell r="P945" t="str">
            <v>내선전공</v>
          </cell>
          <cell r="Q945">
            <v>0.1</v>
          </cell>
          <cell r="R945">
            <v>0</v>
          </cell>
          <cell r="U945">
            <v>0</v>
          </cell>
          <cell r="V945">
            <v>1</v>
          </cell>
          <cell r="W945">
            <v>0</v>
          </cell>
          <cell r="AA945">
            <v>0</v>
          </cell>
          <cell r="AD945">
            <v>0</v>
          </cell>
          <cell r="AG945">
            <v>0</v>
          </cell>
        </row>
        <row r="946">
          <cell r="B946">
            <v>8524</v>
          </cell>
          <cell r="C946" t="str">
            <v>SELECTOR S/W</v>
          </cell>
          <cell r="D946" t="str">
            <v>300V 6A 2a2b</v>
          </cell>
          <cell r="E946" t="str">
            <v>개</v>
          </cell>
          <cell r="F946">
            <v>953</v>
          </cell>
          <cell r="G946">
            <v>6500</v>
          </cell>
          <cell r="H946">
            <v>1024</v>
          </cell>
          <cell r="I946">
            <v>350000</v>
          </cell>
          <cell r="O946">
            <v>6500</v>
          </cell>
          <cell r="P946" t="str">
            <v>내선전공</v>
          </cell>
          <cell r="Q946">
            <v>0.8</v>
          </cell>
          <cell r="R946">
            <v>0</v>
          </cell>
          <cell r="U946">
            <v>0</v>
          </cell>
          <cell r="V946">
            <v>1</v>
          </cell>
          <cell r="W946">
            <v>0</v>
          </cell>
          <cell r="AA946">
            <v>0</v>
          </cell>
          <cell r="AD946">
            <v>0</v>
          </cell>
          <cell r="AG946">
            <v>0</v>
          </cell>
        </row>
        <row r="947">
          <cell r="B947">
            <v>8525</v>
          </cell>
          <cell r="C947" t="str">
            <v>LIMIT S/W</v>
          </cell>
          <cell r="D947" t="str">
            <v xml:space="preserve">AC220V 1a1b </v>
          </cell>
          <cell r="E947" t="str">
            <v>개</v>
          </cell>
          <cell r="F947">
            <v>953</v>
          </cell>
          <cell r="G947">
            <v>8580</v>
          </cell>
          <cell r="H947">
            <v>1024</v>
          </cell>
          <cell r="I947">
            <v>6000000</v>
          </cell>
          <cell r="L947">
            <v>3300</v>
          </cell>
          <cell r="M947">
            <v>1760</v>
          </cell>
          <cell r="O947">
            <v>1760</v>
          </cell>
          <cell r="P947" t="str">
            <v>내선전공</v>
          </cell>
          <cell r="Q947">
            <v>0.1</v>
          </cell>
          <cell r="R947">
            <v>0.1</v>
          </cell>
          <cell r="U947">
            <v>0</v>
          </cell>
          <cell r="V947">
            <v>1</v>
          </cell>
          <cell r="W947">
            <v>0</v>
          </cell>
          <cell r="AA947">
            <v>0</v>
          </cell>
          <cell r="AD947">
            <v>0</v>
          </cell>
          <cell r="AG947">
            <v>0</v>
          </cell>
        </row>
        <row r="948">
          <cell r="B948">
            <v>8526</v>
          </cell>
          <cell r="C948" t="str">
            <v xml:space="preserve">FLOATLESS S/W </v>
          </cell>
          <cell r="D948" t="str">
            <v>AC220V 2선3극</v>
          </cell>
          <cell r="E948" t="str">
            <v>개</v>
          </cell>
          <cell r="F948">
            <v>953</v>
          </cell>
          <cell r="G948">
            <v>9000</v>
          </cell>
          <cell r="H948">
            <v>1016</v>
          </cell>
          <cell r="I948">
            <v>120000</v>
          </cell>
          <cell r="O948">
            <v>9000</v>
          </cell>
          <cell r="P948" t="str">
            <v>내선전공</v>
          </cell>
          <cell r="Q948">
            <v>0.8</v>
          </cell>
          <cell r="R948">
            <v>0.8</v>
          </cell>
          <cell r="U948">
            <v>0</v>
          </cell>
          <cell r="V948">
            <v>1</v>
          </cell>
          <cell r="W948">
            <v>0</v>
          </cell>
          <cell r="AA948">
            <v>0</v>
          </cell>
          <cell r="AD948">
            <v>0</v>
          </cell>
          <cell r="AG948">
            <v>0</v>
          </cell>
        </row>
        <row r="949">
          <cell r="B949">
            <v>8527</v>
          </cell>
          <cell r="C949" t="str">
            <v>PL</v>
          </cell>
          <cell r="D949" t="str">
            <v>AC110/220V 25mm</v>
          </cell>
          <cell r="E949" t="str">
            <v>개</v>
          </cell>
          <cell r="F949">
            <v>953</v>
          </cell>
          <cell r="G949">
            <v>2580</v>
          </cell>
          <cell r="H949">
            <v>0</v>
          </cell>
          <cell r="I949">
            <v>0</v>
          </cell>
          <cell r="O949">
            <v>2580</v>
          </cell>
          <cell r="P949" t="str">
            <v>내선전공</v>
          </cell>
          <cell r="Q949">
            <v>0.1</v>
          </cell>
          <cell r="R949">
            <v>0.1</v>
          </cell>
          <cell r="U949">
            <v>0</v>
          </cell>
          <cell r="V949">
            <v>1</v>
          </cell>
          <cell r="W949">
            <v>0</v>
          </cell>
          <cell r="AA949">
            <v>0</v>
          </cell>
          <cell r="AD949">
            <v>0</v>
          </cell>
          <cell r="AG949">
            <v>0</v>
          </cell>
        </row>
        <row r="950">
          <cell r="B950">
            <v>8528</v>
          </cell>
          <cell r="C950" t="str">
            <v>PBLS</v>
          </cell>
          <cell r="D950" t="str">
            <v>AC110/220V 25mm</v>
          </cell>
          <cell r="E950" t="str">
            <v>개</v>
          </cell>
          <cell r="F950">
            <v>953</v>
          </cell>
          <cell r="G950">
            <v>5000</v>
          </cell>
          <cell r="H950">
            <v>0</v>
          </cell>
          <cell r="I950">
            <v>0</v>
          </cell>
          <cell r="O950">
            <v>5000</v>
          </cell>
          <cell r="P950" t="str">
            <v>내선전공</v>
          </cell>
          <cell r="Q950">
            <v>0.1</v>
          </cell>
          <cell r="R950">
            <v>0.1</v>
          </cell>
          <cell r="U950">
            <v>0</v>
          </cell>
          <cell r="V950">
            <v>1</v>
          </cell>
          <cell r="W950" t="str">
            <v>전7-3</v>
          </cell>
          <cell r="Y950" t="str">
            <v>통신내선공</v>
          </cell>
          <cell r="Z950">
            <v>0.66</v>
          </cell>
          <cell r="AA950">
            <v>0</v>
          </cell>
          <cell r="AD950">
            <v>0</v>
          </cell>
          <cell r="AE950">
            <v>1</v>
          </cell>
          <cell r="AF950" t="str">
            <v>통3-3-5</v>
          </cell>
          <cell r="AG950">
            <v>0</v>
          </cell>
        </row>
        <row r="951">
          <cell r="B951">
            <v>8531</v>
          </cell>
          <cell r="C951" t="str">
            <v>PVC세대분전함</v>
          </cell>
          <cell r="D951" t="str">
            <v>5회로용</v>
          </cell>
          <cell r="E951" t="str">
            <v>개</v>
          </cell>
          <cell r="F951">
            <v>937</v>
          </cell>
          <cell r="G951">
            <v>66700</v>
          </cell>
          <cell r="H951">
            <v>1013</v>
          </cell>
          <cell r="I951">
            <v>56200</v>
          </cell>
          <cell r="O951">
            <v>56200</v>
          </cell>
          <cell r="P951" t="str">
            <v>내선전공</v>
          </cell>
          <cell r="Q951">
            <v>0.66</v>
          </cell>
          <cell r="R951">
            <v>0.66</v>
          </cell>
          <cell r="U951">
            <v>0</v>
          </cell>
          <cell r="V951">
            <v>1</v>
          </cell>
          <cell r="W951" t="str">
            <v>전7-3</v>
          </cell>
          <cell r="Y951" t="str">
            <v>통신내선공</v>
          </cell>
          <cell r="Z951">
            <v>0.66</v>
          </cell>
          <cell r="AA951">
            <v>0</v>
          </cell>
          <cell r="AD951">
            <v>0</v>
          </cell>
          <cell r="AE951">
            <v>1</v>
          </cell>
          <cell r="AF951" t="str">
            <v>통3-3-5</v>
          </cell>
          <cell r="AG951">
            <v>0</v>
          </cell>
        </row>
        <row r="952">
          <cell r="B952">
            <v>8541</v>
          </cell>
          <cell r="C952" t="str">
            <v>접지시험단자함</v>
          </cell>
          <cell r="D952" t="str">
            <v>1회로용(SUS)</v>
          </cell>
          <cell r="E952" t="str">
            <v>개</v>
          </cell>
          <cell r="F952">
            <v>951</v>
          </cell>
          <cell r="G952">
            <v>65000</v>
          </cell>
          <cell r="H952">
            <v>1024</v>
          </cell>
          <cell r="I952">
            <v>65000</v>
          </cell>
          <cell r="O952">
            <v>65000</v>
          </cell>
          <cell r="P952" t="str">
            <v>내선전공</v>
          </cell>
          <cell r="Q952">
            <v>0.66</v>
          </cell>
          <cell r="R952">
            <v>0.66</v>
          </cell>
          <cell r="U952">
            <v>0</v>
          </cell>
          <cell r="V952">
            <v>1</v>
          </cell>
          <cell r="W952" t="str">
            <v>전7-3</v>
          </cell>
          <cell r="Y952" t="str">
            <v>통신내선공</v>
          </cell>
          <cell r="Z952">
            <v>0.66</v>
          </cell>
          <cell r="AA952">
            <v>0.66</v>
          </cell>
          <cell r="AD952">
            <v>0</v>
          </cell>
          <cell r="AE952">
            <v>1</v>
          </cell>
          <cell r="AF952" t="str">
            <v>통3-3-5</v>
          </cell>
          <cell r="AG952">
            <v>0</v>
          </cell>
        </row>
        <row r="953">
          <cell r="B953">
            <v>8542</v>
          </cell>
          <cell r="C953" t="str">
            <v>접지시험단자함</v>
          </cell>
          <cell r="D953" t="str">
            <v>2회로용(SUS)</v>
          </cell>
          <cell r="E953" t="str">
            <v>개</v>
          </cell>
          <cell r="F953">
            <v>951</v>
          </cell>
          <cell r="G953">
            <v>72000</v>
          </cell>
          <cell r="H953">
            <v>1024</v>
          </cell>
          <cell r="I953">
            <v>72000</v>
          </cell>
          <cell r="O953">
            <v>72000</v>
          </cell>
          <cell r="P953" t="str">
            <v>내선전공</v>
          </cell>
          <cell r="Q953">
            <v>0.66</v>
          </cell>
          <cell r="R953">
            <v>0.66</v>
          </cell>
          <cell r="S953">
            <v>0</v>
          </cell>
          <cell r="T953">
            <v>0</v>
          </cell>
          <cell r="U953">
            <v>0</v>
          </cell>
          <cell r="V953">
            <v>1</v>
          </cell>
          <cell r="W953" t="str">
            <v>전7-3</v>
          </cell>
          <cell r="Y953" t="str">
            <v>통신내선공</v>
          </cell>
          <cell r="Z953">
            <v>0.66</v>
          </cell>
          <cell r="AA953">
            <v>0.66</v>
          </cell>
          <cell r="AD953">
            <v>0</v>
          </cell>
          <cell r="AE953">
            <v>1</v>
          </cell>
          <cell r="AF953" t="str">
            <v>통3-3-5</v>
          </cell>
          <cell r="AG953">
            <v>0</v>
          </cell>
        </row>
        <row r="954">
          <cell r="B954">
            <v>8543</v>
          </cell>
          <cell r="C954" t="str">
            <v>접지시험단자함</v>
          </cell>
          <cell r="D954" t="str">
            <v>3회로용(SUS)</v>
          </cell>
          <cell r="E954" t="str">
            <v>개</v>
          </cell>
          <cell r="F954">
            <v>951</v>
          </cell>
          <cell r="G954">
            <v>95000</v>
          </cell>
          <cell r="H954">
            <v>1024</v>
          </cell>
          <cell r="I954">
            <v>95000</v>
          </cell>
          <cell r="O954">
            <v>95000</v>
          </cell>
          <cell r="P954" t="str">
            <v>내선전공</v>
          </cell>
          <cell r="Q954">
            <v>0.66</v>
          </cell>
          <cell r="R954">
            <v>0.66</v>
          </cell>
          <cell r="S954">
            <v>0</v>
          </cell>
          <cell r="T954">
            <v>0</v>
          </cell>
          <cell r="U954">
            <v>0</v>
          </cell>
          <cell r="V954">
            <v>1</v>
          </cell>
          <cell r="W954" t="str">
            <v>전7-3</v>
          </cell>
          <cell r="Y954" t="str">
            <v>통신내선공</v>
          </cell>
          <cell r="Z954">
            <v>0.66</v>
          </cell>
          <cell r="AA954">
            <v>0.66</v>
          </cell>
          <cell r="AD954">
            <v>0</v>
          </cell>
          <cell r="AE954">
            <v>1</v>
          </cell>
          <cell r="AF954" t="str">
            <v>통3-3-5</v>
          </cell>
          <cell r="AG954">
            <v>0</v>
          </cell>
        </row>
        <row r="955">
          <cell r="B955">
            <v>8544</v>
          </cell>
          <cell r="C955" t="str">
            <v>접지시험단자함</v>
          </cell>
          <cell r="D955" t="str">
            <v>4회로용(SUS)</v>
          </cell>
          <cell r="E955" t="str">
            <v>개</v>
          </cell>
          <cell r="F955">
            <v>951</v>
          </cell>
          <cell r="G955">
            <v>120000</v>
          </cell>
          <cell r="H955">
            <v>1017</v>
          </cell>
          <cell r="I955">
            <v>9800</v>
          </cell>
          <cell r="O955">
            <v>120000</v>
          </cell>
          <cell r="P955" t="str">
            <v>내선전공</v>
          </cell>
          <cell r="Q955">
            <v>0.66</v>
          </cell>
          <cell r="R955">
            <v>0.66</v>
          </cell>
          <cell r="S955">
            <v>0</v>
          </cell>
          <cell r="T955">
            <v>0</v>
          </cell>
          <cell r="U955">
            <v>0</v>
          </cell>
          <cell r="V955">
            <v>1</v>
          </cell>
          <cell r="W955" t="str">
            <v>전7-3</v>
          </cell>
          <cell r="Y955" t="str">
            <v>통신내선공</v>
          </cell>
          <cell r="Z955">
            <v>0.66</v>
          </cell>
          <cell r="AA955">
            <v>0.66</v>
          </cell>
          <cell r="AD955">
            <v>0</v>
          </cell>
          <cell r="AE955">
            <v>1</v>
          </cell>
          <cell r="AF955" t="str">
            <v>통3-3-5</v>
          </cell>
          <cell r="AG955">
            <v>0</v>
          </cell>
        </row>
        <row r="956">
          <cell r="B956">
            <v>8545</v>
          </cell>
          <cell r="C956" t="str">
            <v>접지시험단자함</v>
          </cell>
          <cell r="D956" t="str">
            <v>5회로용(SUS)</v>
          </cell>
          <cell r="E956" t="str">
            <v>개</v>
          </cell>
          <cell r="F956">
            <v>951</v>
          </cell>
          <cell r="G956">
            <v>140000</v>
          </cell>
          <cell r="H956">
            <v>1018</v>
          </cell>
          <cell r="I956">
            <v>9900</v>
          </cell>
          <cell r="O956">
            <v>140000</v>
          </cell>
          <cell r="P956" t="str">
            <v>내선전공</v>
          </cell>
          <cell r="Q956">
            <v>0.66</v>
          </cell>
          <cell r="R956">
            <v>0.66</v>
          </cell>
          <cell r="U956">
            <v>0</v>
          </cell>
          <cell r="V956">
            <v>1</v>
          </cell>
          <cell r="W956" t="str">
            <v>전7-3</v>
          </cell>
          <cell r="Y956" t="str">
            <v>통신내선공</v>
          </cell>
          <cell r="Z956">
            <v>0.66</v>
          </cell>
          <cell r="AA956">
            <v>0.66</v>
          </cell>
          <cell r="AD956">
            <v>0</v>
          </cell>
          <cell r="AE956">
            <v>1</v>
          </cell>
          <cell r="AF956" t="str">
            <v>통3-3-5</v>
          </cell>
          <cell r="AG956">
            <v>0</v>
          </cell>
        </row>
        <row r="957">
          <cell r="B957">
            <v>8546</v>
          </cell>
          <cell r="C957" t="str">
            <v>접지시험단자함</v>
          </cell>
          <cell r="D957" t="str">
            <v>6회로용(SUS)</v>
          </cell>
          <cell r="E957" t="str">
            <v>개</v>
          </cell>
          <cell r="F957">
            <v>951</v>
          </cell>
          <cell r="G957">
            <v>150000</v>
          </cell>
          <cell r="H957">
            <v>1018</v>
          </cell>
          <cell r="I957">
            <v>10450</v>
          </cell>
          <cell r="O957">
            <v>150000</v>
          </cell>
          <cell r="P957" t="str">
            <v>내선전공</v>
          </cell>
          <cell r="Q957">
            <v>0.66</v>
          </cell>
          <cell r="R957">
            <v>0.66</v>
          </cell>
          <cell r="S957" t="str">
            <v>보통인부</v>
          </cell>
          <cell r="T957">
            <v>0.1</v>
          </cell>
          <cell r="U957">
            <v>0</v>
          </cell>
          <cell r="V957">
            <v>1</v>
          </cell>
          <cell r="W957" t="str">
            <v>전7-3</v>
          </cell>
          <cell r="Y957" t="str">
            <v>통신내선공</v>
          </cell>
          <cell r="Z957">
            <v>0.66</v>
          </cell>
          <cell r="AA957">
            <v>0.66</v>
          </cell>
          <cell r="AB957" t="str">
            <v>보통인부</v>
          </cell>
          <cell r="AC957">
            <v>0.1</v>
          </cell>
          <cell r="AD957">
            <v>0</v>
          </cell>
          <cell r="AE957">
            <v>1</v>
          </cell>
          <cell r="AF957" t="str">
            <v>통3-3-5</v>
          </cell>
          <cell r="AG957">
            <v>0</v>
          </cell>
        </row>
        <row r="958">
          <cell r="B958">
            <v>8547</v>
          </cell>
          <cell r="C958" t="str">
            <v>접지시험단자함</v>
          </cell>
          <cell r="D958" t="str">
            <v>7회로용(SUS)</v>
          </cell>
          <cell r="E958" t="str">
            <v>개</v>
          </cell>
          <cell r="F958">
            <v>951</v>
          </cell>
          <cell r="G958">
            <v>160000</v>
          </cell>
          <cell r="H958">
            <v>1018</v>
          </cell>
          <cell r="I958">
            <v>17000</v>
          </cell>
          <cell r="O958">
            <v>160000</v>
          </cell>
          <cell r="P958" t="str">
            <v>내선전공</v>
          </cell>
          <cell r="Q958">
            <v>0.66</v>
          </cell>
          <cell r="R958">
            <v>0.66</v>
          </cell>
          <cell r="S958" t="str">
            <v>보통인부</v>
          </cell>
          <cell r="T958">
            <v>0.1</v>
          </cell>
          <cell r="U958">
            <v>0</v>
          </cell>
          <cell r="V958">
            <v>1</v>
          </cell>
          <cell r="W958" t="str">
            <v>전7-3</v>
          </cell>
          <cell r="Y958" t="str">
            <v>통신내선공</v>
          </cell>
          <cell r="Z958">
            <v>0.66</v>
          </cell>
          <cell r="AA958">
            <v>0.66</v>
          </cell>
          <cell r="AB958" t="str">
            <v>보통인부</v>
          </cell>
          <cell r="AC958">
            <v>0.1</v>
          </cell>
          <cell r="AD958">
            <v>0</v>
          </cell>
          <cell r="AE958">
            <v>1</v>
          </cell>
          <cell r="AF958" t="str">
            <v>통3-3-5</v>
          </cell>
          <cell r="AG958">
            <v>0</v>
          </cell>
        </row>
        <row r="959">
          <cell r="B959">
            <v>8551</v>
          </cell>
          <cell r="C959" t="str">
            <v>접지봉</v>
          </cell>
          <cell r="D959" t="str">
            <v>14Φx1000</v>
          </cell>
          <cell r="E959" t="str">
            <v>개</v>
          </cell>
          <cell r="F959">
            <v>951</v>
          </cell>
          <cell r="G959">
            <v>3000</v>
          </cell>
          <cell r="H959">
            <v>1024</v>
          </cell>
          <cell r="I959">
            <v>3000</v>
          </cell>
          <cell r="O959">
            <v>3000</v>
          </cell>
          <cell r="P959" t="str">
            <v>내선전공</v>
          </cell>
          <cell r="Q959">
            <v>0.2</v>
          </cell>
          <cell r="R959">
            <v>0.2</v>
          </cell>
          <cell r="S959" t="str">
            <v>보통인부</v>
          </cell>
          <cell r="T959">
            <v>0.1</v>
          </cell>
          <cell r="U959">
            <v>0.1</v>
          </cell>
          <cell r="V959">
            <v>1</v>
          </cell>
          <cell r="W959" t="str">
            <v>전3-72</v>
          </cell>
          <cell r="Y959" t="str">
            <v>통신내선공</v>
          </cell>
          <cell r="Z959">
            <v>0.2</v>
          </cell>
          <cell r="AA959">
            <v>0.2</v>
          </cell>
          <cell r="AB959" t="str">
            <v>보통인부</v>
          </cell>
          <cell r="AC959">
            <v>0.1</v>
          </cell>
          <cell r="AD959">
            <v>0.1</v>
          </cell>
          <cell r="AE959">
            <v>1</v>
          </cell>
          <cell r="AF959" t="str">
            <v>통3-4-2</v>
          </cell>
          <cell r="AG959">
            <v>0</v>
          </cell>
        </row>
        <row r="960">
          <cell r="B960">
            <v>8552</v>
          </cell>
          <cell r="C960" t="str">
            <v>접지봉</v>
          </cell>
          <cell r="D960" t="str">
            <v>16Φx1800</v>
          </cell>
          <cell r="E960" t="str">
            <v>개</v>
          </cell>
          <cell r="F960">
            <v>951</v>
          </cell>
          <cell r="G960">
            <v>4900</v>
          </cell>
          <cell r="H960">
            <v>1024</v>
          </cell>
          <cell r="I960">
            <v>4900</v>
          </cell>
          <cell r="O960">
            <v>4900</v>
          </cell>
          <cell r="P960" t="str">
            <v>내선전공</v>
          </cell>
          <cell r="Q960">
            <v>0.2</v>
          </cell>
          <cell r="R960">
            <v>0.2</v>
          </cell>
          <cell r="S960" t="str">
            <v>보통인부</v>
          </cell>
          <cell r="T960">
            <v>0.1</v>
          </cell>
          <cell r="U960">
            <v>0.1</v>
          </cell>
          <cell r="V960">
            <v>1</v>
          </cell>
          <cell r="W960" t="str">
            <v>전3-72</v>
          </cell>
          <cell r="Y960" t="str">
            <v>통신내선공</v>
          </cell>
          <cell r="Z960">
            <v>0.2</v>
          </cell>
          <cell r="AA960">
            <v>0.2</v>
          </cell>
          <cell r="AB960" t="str">
            <v>보통인부</v>
          </cell>
          <cell r="AC960">
            <v>0.1</v>
          </cell>
          <cell r="AD960">
            <v>0.1</v>
          </cell>
          <cell r="AE960">
            <v>1</v>
          </cell>
          <cell r="AF960" t="str">
            <v>통3-4-2</v>
          </cell>
          <cell r="AG960">
            <v>0</v>
          </cell>
        </row>
        <row r="961">
          <cell r="B961">
            <v>8553</v>
          </cell>
          <cell r="C961" t="str">
            <v>접지봉</v>
          </cell>
          <cell r="D961" t="str">
            <v>18Φx2400</v>
          </cell>
          <cell r="E961" t="str">
            <v>개</v>
          </cell>
          <cell r="F961">
            <v>951</v>
          </cell>
          <cell r="G961">
            <v>7300</v>
          </cell>
          <cell r="H961">
            <v>1024</v>
          </cell>
          <cell r="I961">
            <v>7300</v>
          </cell>
          <cell r="O961">
            <v>7300</v>
          </cell>
          <cell r="P961" t="str">
            <v>내선전공</v>
          </cell>
          <cell r="Q961">
            <v>0.2</v>
          </cell>
          <cell r="R961">
            <v>0.2</v>
          </cell>
          <cell r="S961" t="str">
            <v>보통인부</v>
          </cell>
          <cell r="T961">
            <v>0.1</v>
          </cell>
          <cell r="U961">
            <v>0.1</v>
          </cell>
          <cell r="V961">
            <v>1</v>
          </cell>
          <cell r="W961" t="str">
            <v>전3-72</v>
          </cell>
          <cell r="Y961" t="str">
            <v>통신내선공</v>
          </cell>
          <cell r="Z961">
            <v>0.2</v>
          </cell>
          <cell r="AA961">
            <v>0.2</v>
          </cell>
          <cell r="AB961" t="str">
            <v>보통인부</v>
          </cell>
          <cell r="AC961">
            <v>0.1</v>
          </cell>
          <cell r="AD961">
            <v>0.1</v>
          </cell>
          <cell r="AE961">
            <v>1</v>
          </cell>
          <cell r="AF961" t="str">
            <v>통3-4-2</v>
          </cell>
          <cell r="AG961">
            <v>0</v>
          </cell>
        </row>
        <row r="962">
          <cell r="B962">
            <v>8554</v>
          </cell>
          <cell r="C962" t="str">
            <v>접지봉콘넥트</v>
          </cell>
          <cell r="D962" t="str">
            <v>U-BLOT형 Φ16</v>
          </cell>
          <cell r="E962" t="str">
            <v>개</v>
          </cell>
          <cell r="F962">
            <v>951</v>
          </cell>
          <cell r="G962">
            <v>3500</v>
          </cell>
          <cell r="H962">
            <v>1017</v>
          </cell>
          <cell r="I962">
            <v>3000</v>
          </cell>
          <cell r="O962">
            <v>3500</v>
          </cell>
          <cell r="R962">
            <v>0</v>
          </cell>
          <cell r="U962">
            <v>0</v>
          </cell>
          <cell r="V962">
            <v>1</v>
          </cell>
          <cell r="AA962">
            <v>0</v>
          </cell>
          <cell r="AD962">
            <v>0</v>
          </cell>
          <cell r="AG962">
            <v>0</v>
          </cell>
        </row>
        <row r="963">
          <cell r="B963">
            <v>8555</v>
          </cell>
          <cell r="C963" t="str">
            <v>접지봉콘넥트</v>
          </cell>
          <cell r="D963" t="str">
            <v>U-BLOT형 Φ19</v>
          </cell>
          <cell r="E963" t="str">
            <v>개</v>
          </cell>
          <cell r="F963">
            <v>951</v>
          </cell>
          <cell r="G963">
            <v>4000</v>
          </cell>
          <cell r="O963">
            <v>4000</v>
          </cell>
          <cell r="Q963">
            <v>0</v>
          </cell>
          <cell r="R963">
            <v>0</v>
          </cell>
          <cell r="U963">
            <v>0</v>
          </cell>
          <cell r="V963">
            <v>1</v>
          </cell>
          <cell r="Z963">
            <v>0</v>
          </cell>
          <cell r="AA963">
            <v>0</v>
          </cell>
          <cell r="AD963">
            <v>0</v>
          </cell>
          <cell r="AG963">
            <v>0</v>
          </cell>
        </row>
        <row r="964">
          <cell r="B964">
            <v>8556</v>
          </cell>
          <cell r="C964" t="str">
            <v>접지선 서비스 콘넥타</v>
          </cell>
          <cell r="D964" t="str">
            <v>3.5-14㎟</v>
          </cell>
          <cell r="E964" t="str">
            <v>개</v>
          </cell>
          <cell r="F964">
            <v>951</v>
          </cell>
          <cell r="G964">
            <v>1800</v>
          </cell>
          <cell r="O964">
            <v>1800</v>
          </cell>
          <cell r="Q964">
            <v>0</v>
          </cell>
          <cell r="R964">
            <v>0</v>
          </cell>
          <cell r="U964">
            <v>0</v>
          </cell>
          <cell r="V964">
            <v>1</v>
          </cell>
          <cell r="Z964">
            <v>0</v>
          </cell>
          <cell r="AA964">
            <v>0</v>
          </cell>
          <cell r="AD964">
            <v>0</v>
          </cell>
          <cell r="AG964">
            <v>0</v>
          </cell>
        </row>
        <row r="965">
          <cell r="B965">
            <v>8557</v>
          </cell>
          <cell r="C965" t="str">
            <v>접지선 서비스 콘넥타</v>
          </cell>
          <cell r="D965" t="str">
            <v>22-38㎟</v>
          </cell>
          <cell r="E965" t="str">
            <v>개</v>
          </cell>
          <cell r="F965">
            <v>951</v>
          </cell>
          <cell r="G965">
            <v>2000</v>
          </cell>
          <cell r="H965">
            <v>1018</v>
          </cell>
          <cell r="I965">
            <v>1380</v>
          </cell>
          <cell r="O965">
            <v>2000</v>
          </cell>
          <cell r="R965">
            <v>0</v>
          </cell>
          <cell r="U965">
            <v>0</v>
          </cell>
          <cell r="V965">
            <v>1</v>
          </cell>
          <cell r="AA965">
            <v>0</v>
          </cell>
          <cell r="AD965">
            <v>0</v>
          </cell>
          <cell r="AG965">
            <v>0</v>
          </cell>
        </row>
        <row r="966">
          <cell r="B966">
            <v>8558</v>
          </cell>
          <cell r="C966" t="str">
            <v>접지콘넥타(GROUND CLAMP)</v>
          </cell>
          <cell r="D966" t="str">
            <v>60㎟</v>
          </cell>
          <cell r="E966" t="str">
            <v>개</v>
          </cell>
          <cell r="F966">
            <v>951</v>
          </cell>
          <cell r="G966">
            <v>4500</v>
          </cell>
          <cell r="H966">
            <v>1018</v>
          </cell>
          <cell r="I966">
            <v>530</v>
          </cell>
          <cell r="O966">
            <v>4500</v>
          </cell>
          <cell r="R966">
            <v>0</v>
          </cell>
          <cell r="U966">
            <v>0</v>
          </cell>
          <cell r="V966">
            <v>1</v>
          </cell>
          <cell r="AA966">
            <v>0</v>
          </cell>
          <cell r="AD966">
            <v>0</v>
          </cell>
          <cell r="AG966">
            <v>0</v>
          </cell>
        </row>
        <row r="967">
          <cell r="B967">
            <v>85581</v>
          </cell>
          <cell r="C967" t="str">
            <v>접지콘넥타(GROUND CLAMP)</v>
          </cell>
          <cell r="D967" t="str">
            <v>100㎟</v>
          </cell>
          <cell r="E967" t="str">
            <v>개</v>
          </cell>
          <cell r="F967">
            <v>951</v>
          </cell>
          <cell r="G967">
            <v>5000</v>
          </cell>
          <cell r="H967">
            <v>0</v>
          </cell>
          <cell r="I967">
            <v>0</v>
          </cell>
          <cell r="O967">
            <v>5000</v>
          </cell>
          <cell r="R967">
            <v>0</v>
          </cell>
          <cell r="U967">
            <v>0</v>
          </cell>
          <cell r="V967">
            <v>1</v>
          </cell>
          <cell r="AA967">
            <v>0</v>
          </cell>
          <cell r="AD967">
            <v>0</v>
          </cell>
          <cell r="AG967">
            <v>0</v>
          </cell>
        </row>
        <row r="968">
          <cell r="B968">
            <v>85582</v>
          </cell>
          <cell r="C968" t="str">
            <v>접지콘넥타(GROUND CLAMP)</v>
          </cell>
          <cell r="D968" t="str">
            <v>22㎟</v>
          </cell>
          <cell r="E968" t="str">
            <v>개</v>
          </cell>
          <cell r="F968">
            <v>951</v>
          </cell>
          <cell r="G968">
            <v>4500</v>
          </cell>
          <cell r="H968">
            <v>1020</v>
          </cell>
          <cell r="I968">
            <v>26000</v>
          </cell>
          <cell r="O968">
            <v>4500</v>
          </cell>
          <cell r="P968" t="str">
            <v>내선전공</v>
          </cell>
          <cell r="Q968">
            <v>1.5</v>
          </cell>
          <cell r="R968">
            <v>0</v>
          </cell>
          <cell r="S968">
            <v>0</v>
          </cell>
          <cell r="T968">
            <v>0</v>
          </cell>
          <cell r="U968">
            <v>0</v>
          </cell>
          <cell r="V968">
            <v>1</v>
          </cell>
          <cell r="W968" t="str">
            <v>전5-31</v>
          </cell>
          <cell r="AA968">
            <v>0</v>
          </cell>
          <cell r="AD968">
            <v>0</v>
          </cell>
          <cell r="AG968">
            <v>0</v>
          </cell>
        </row>
        <row r="969">
          <cell r="B969">
            <v>8559</v>
          </cell>
          <cell r="C969" t="str">
            <v>접지저항저감제</v>
          </cell>
          <cell r="D969" t="str">
            <v>아스론10KG</v>
          </cell>
          <cell r="E969" t="str">
            <v>포</v>
          </cell>
          <cell r="F969">
            <v>951</v>
          </cell>
          <cell r="G969">
            <v>15000</v>
          </cell>
          <cell r="H969">
            <v>1024</v>
          </cell>
          <cell r="I969">
            <v>25000</v>
          </cell>
          <cell r="O969">
            <v>15000</v>
          </cell>
          <cell r="P969" t="str">
            <v>내선전공</v>
          </cell>
          <cell r="Q969">
            <v>1.5</v>
          </cell>
          <cell r="R969">
            <v>0</v>
          </cell>
          <cell r="U969">
            <v>0</v>
          </cell>
          <cell r="V969">
            <v>1</v>
          </cell>
          <cell r="W969" t="str">
            <v>전5-31</v>
          </cell>
          <cell r="AA969">
            <v>0</v>
          </cell>
          <cell r="AD969">
            <v>0</v>
          </cell>
          <cell r="AG969">
            <v>0</v>
          </cell>
        </row>
        <row r="970">
          <cell r="B970">
            <v>8560</v>
          </cell>
          <cell r="C970" t="str">
            <v>피뢰돌침</v>
          </cell>
          <cell r="D970" t="str">
            <v>Φ14x485</v>
          </cell>
          <cell r="E970" t="str">
            <v>개</v>
          </cell>
          <cell r="F970">
            <v>951</v>
          </cell>
          <cell r="G970">
            <v>15000</v>
          </cell>
          <cell r="H970">
            <v>1024</v>
          </cell>
          <cell r="I970">
            <v>15000</v>
          </cell>
          <cell r="O970">
            <v>15000</v>
          </cell>
          <cell r="P970" t="str">
            <v>내선전공</v>
          </cell>
          <cell r="Q970">
            <v>1.5</v>
          </cell>
          <cell r="R970">
            <v>1.5</v>
          </cell>
          <cell r="S970">
            <v>0</v>
          </cell>
          <cell r="T970">
            <v>0</v>
          </cell>
          <cell r="U970">
            <v>0</v>
          </cell>
          <cell r="V970">
            <v>1</v>
          </cell>
          <cell r="W970" t="str">
            <v>전5-31</v>
          </cell>
          <cell r="AA970">
            <v>0</v>
          </cell>
          <cell r="AD970">
            <v>0</v>
          </cell>
          <cell r="AG970">
            <v>0</v>
          </cell>
        </row>
        <row r="971">
          <cell r="B971">
            <v>8561</v>
          </cell>
          <cell r="C971" t="str">
            <v>피뢰침</v>
          </cell>
          <cell r="D971" t="str">
            <v>7.5M</v>
          </cell>
          <cell r="E971" t="str">
            <v>개</v>
          </cell>
          <cell r="F971">
            <v>973</v>
          </cell>
          <cell r="G971">
            <v>3450</v>
          </cell>
          <cell r="H971">
            <v>1024</v>
          </cell>
          <cell r="I971">
            <v>350000</v>
          </cell>
          <cell r="O971">
            <v>350000</v>
          </cell>
          <cell r="P971" t="str">
            <v>내선전공</v>
          </cell>
          <cell r="Q971">
            <v>1.5</v>
          </cell>
          <cell r="R971">
            <v>1.5</v>
          </cell>
          <cell r="U971">
            <v>0</v>
          </cell>
          <cell r="V971">
            <v>1</v>
          </cell>
          <cell r="W971" t="str">
            <v>전5-31</v>
          </cell>
          <cell r="AA971">
            <v>0</v>
          </cell>
          <cell r="AD971">
            <v>0</v>
          </cell>
          <cell r="AG971">
            <v>0</v>
          </cell>
        </row>
        <row r="972">
          <cell r="B972">
            <v>8562</v>
          </cell>
          <cell r="C972" t="str">
            <v>피뢰침</v>
          </cell>
          <cell r="D972" t="str">
            <v>고압펄스</v>
          </cell>
          <cell r="E972" t="str">
            <v>개</v>
          </cell>
          <cell r="F972">
            <v>0</v>
          </cell>
          <cell r="G972">
            <v>0</v>
          </cell>
          <cell r="H972">
            <v>1024</v>
          </cell>
          <cell r="I972">
            <v>6000000</v>
          </cell>
          <cell r="O972">
            <v>6000000</v>
          </cell>
          <cell r="P972" t="str">
            <v>내선전공</v>
          </cell>
          <cell r="Q972">
            <v>1.5</v>
          </cell>
          <cell r="R972">
            <v>1.5</v>
          </cell>
          <cell r="U972">
            <v>0</v>
          </cell>
          <cell r="V972">
            <v>1</v>
          </cell>
          <cell r="W972" t="str">
            <v>전5-31</v>
          </cell>
          <cell r="AA972">
            <v>0</v>
          </cell>
          <cell r="AD972">
            <v>0</v>
          </cell>
          <cell r="AG972">
            <v>0</v>
          </cell>
        </row>
        <row r="973">
          <cell r="B973">
            <v>8563</v>
          </cell>
          <cell r="C973" t="str">
            <v>피뢰침(Support,Base포함)</v>
          </cell>
          <cell r="D973" t="str">
            <v>고압펄스(PULSAL25)</v>
          </cell>
          <cell r="E973" t="str">
            <v>개</v>
          </cell>
          <cell r="F973">
            <v>951</v>
          </cell>
          <cell r="G973">
            <v>5200000</v>
          </cell>
          <cell r="O973">
            <v>5200000</v>
          </cell>
          <cell r="P973" t="str">
            <v>내선전공</v>
          </cell>
          <cell r="Q973">
            <v>1.5</v>
          </cell>
          <cell r="R973">
            <v>1.5</v>
          </cell>
          <cell r="S973">
            <v>0</v>
          </cell>
          <cell r="T973">
            <v>0</v>
          </cell>
          <cell r="U973">
            <v>0</v>
          </cell>
          <cell r="V973">
            <v>1</v>
          </cell>
          <cell r="W973" t="str">
            <v>전5-31</v>
          </cell>
          <cell r="AA973">
            <v>0</v>
          </cell>
          <cell r="AD973">
            <v>0</v>
          </cell>
          <cell r="AG973">
            <v>0</v>
          </cell>
        </row>
        <row r="974">
          <cell r="B974">
            <v>8564</v>
          </cell>
          <cell r="C974" t="str">
            <v>피뢰침(Support,Base포함)</v>
          </cell>
          <cell r="D974" t="str">
            <v>고압펄스(CPT2)</v>
          </cell>
          <cell r="E974" t="str">
            <v>개</v>
          </cell>
          <cell r="F974">
            <v>951</v>
          </cell>
          <cell r="G974">
            <v>6300000</v>
          </cell>
          <cell r="H974">
            <v>1012</v>
          </cell>
          <cell r="I974">
            <v>1160000</v>
          </cell>
          <cell r="O974">
            <v>6300000</v>
          </cell>
          <cell r="P974" t="str">
            <v>내선전공</v>
          </cell>
          <cell r="Q974">
            <v>1.5</v>
          </cell>
          <cell r="R974">
            <v>1.5</v>
          </cell>
          <cell r="S974">
            <v>0</v>
          </cell>
          <cell r="T974">
            <v>0</v>
          </cell>
          <cell r="U974">
            <v>0</v>
          </cell>
          <cell r="V974">
            <v>1</v>
          </cell>
          <cell r="W974" t="str">
            <v>전5-31</v>
          </cell>
          <cell r="AA974">
            <v>0</v>
          </cell>
          <cell r="AD974">
            <v>0</v>
          </cell>
          <cell r="AG974">
            <v>0</v>
          </cell>
        </row>
        <row r="975">
          <cell r="B975">
            <v>8738</v>
          </cell>
          <cell r="C975" t="str">
            <v>4.배전제어기기</v>
          </cell>
          <cell r="D975" t="str">
            <v>1.2M*90KG</v>
          </cell>
          <cell r="E975" t="str">
            <v>개</v>
          </cell>
          <cell r="H975">
            <v>1015</v>
          </cell>
          <cell r="I975">
            <v>6000</v>
          </cell>
          <cell r="O975">
            <v>0</v>
          </cell>
          <cell r="R975">
            <v>0</v>
          </cell>
          <cell r="U975">
            <v>0</v>
          </cell>
          <cell r="V975">
            <v>1</v>
          </cell>
          <cell r="AA975">
            <v>0</v>
          </cell>
          <cell r="AD975">
            <v>0</v>
          </cell>
          <cell r="AG975">
            <v>0</v>
          </cell>
        </row>
        <row r="976">
          <cell r="B976">
            <v>8701</v>
          </cell>
          <cell r="C976" t="str">
            <v>LA</v>
          </cell>
          <cell r="D976" t="str">
            <v>18KV 2.5KA</v>
          </cell>
          <cell r="E976" t="str">
            <v>조</v>
          </cell>
          <cell r="F976">
            <v>950</v>
          </cell>
          <cell r="G976">
            <v>432000</v>
          </cell>
          <cell r="H976">
            <v>0</v>
          </cell>
          <cell r="I976">
            <v>0</v>
          </cell>
          <cell r="O976">
            <v>432000</v>
          </cell>
          <cell r="P976" t="str">
            <v>배전전공</v>
          </cell>
          <cell r="Q976">
            <v>0.24</v>
          </cell>
          <cell r="R976">
            <v>0.24</v>
          </cell>
          <cell r="S976" t="str">
            <v>보통인부</v>
          </cell>
          <cell r="T976">
            <v>0.13</v>
          </cell>
          <cell r="U976">
            <v>0</v>
          </cell>
          <cell r="V976">
            <v>1</v>
          </cell>
          <cell r="W976" t="str">
            <v>전5-31</v>
          </cell>
          <cell r="AA976">
            <v>0</v>
          </cell>
          <cell r="AD976">
            <v>0</v>
          </cell>
          <cell r="AG976">
            <v>0</v>
          </cell>
        </row>
        <row r="977">
          <cell r="B977">
            <v>8702</v>
          </cell>
          <cell r="C977" t="str">
            <v>케이블 크리트</v>
          </cell>
          <cell r="D977" t="str">
            <v>R25*L150</v>
          </cell>
          <cell r="E977" t="str">
            <v>개</v>
          </cell>
          <cell r="F977">
            <v>973</v>
          </cell>
          <cell r="G977">
            <v>4400</v>
          </cell>
          <cell r="H977">
            <v>1020</v>
          </cell>
          <cell r="I977">
            <v>3700</v>
          </cell>
          <cell r="O977">
            <v>3700</v>
          </cell>
          <cell r="P977" t="str">
            <v>배전전공</v>
          </cell>
          <cell r="Q977">
            <v>0.1</v>
          </cell>
          <cell r="R977">
            <v>0</v>
          </cell>
          <cell r="S977" t="str">
            <v>보통인부</v>
          </cell>
          <cell r="T977">
            <v>0.1</v>
          </cell>
          <cell r="U977">
            <v>0</v>
          </cell>
          <cell r="V977">
            <v>1</v>
          </cell>
          <cell r="W977" t="str">
            <v>전5-16</v>
          </cell>
          <cell r="AA977">
            <v>0</v>
          </cell>
          <cell r="AD977">
            <v>0</v>
          </cell>
          <cell r="AG977">
            <v>0</v>
          </cell>
        </row>
        <row r="978">
          <cell r="B978">
            <v>8703</v>
          </cell>
          <cell r="C978" t="str">
            <v>배전용 완금</v>
          </cell>
          <cell r="D978" t="str">
            <v>90*90*7T*2400</v>
          </cell>
          <cell r="E978" t="str">
            <v>개</v>
          </cell>
          <cell r="F978">
            <v>973</v>
          </cell>
          <cell r="G978">
            <v>29500</v>
          </cell>
          <cell r="H978">
            <v>1017</v>
          </cell>
          <cell r="I978">
            <v>29500</v>
          </cell>
          <cell r="O978">
            <v>29500</v>
          </cell>
          <cell r="P978" t="str">
            <v>배전전공</v>
          </cell>
          <cell r="Q978">
            <v>0.13</v>
          </cell>
          <cell r="R978">
            <v>0.13</v>
          </cell>
          <cell r="S978" t="str">
            <v>보통인부</v>
          </cell>
          <cell r="T978">
            <v>0.13</v>
          </cell>
          <cell r="U978">
            <v>0.13</v>
          </cell>
          <cell r="V978">
            <v>1</v>
          </cell>
          <cell r="W978" t="str">
            <v>전5-16</v>
          </cell>
          <cell r="AA978">
            <v>0</v>
          </cell>
          <cell r="AD978">
            <v>0</v>
          </cell>
          <cell r="AG978">
            <v>0</v>
          </cell>
        </row>
        <row r="979">
          <cell r="B979">
            <v>8704</v>
          </cell>
          <cell r="C979" t="str">
            <v>배전용 완금</v>
          </cell>
          <cell r="D979" t="str">
            <v>90*90*7T*1800</v>
          </cell>
          <cell r="E979" t="str">
            <v>개</v>
          </cell>
          <cell r="F979">
            <v>973</v>
          </cell>
          <cell r="G979">
            <v>21000</v>
          </cell>
          <cell r="H979">
            <v>1017</v>
          </cell>
          <cell r="I979">
            <v>21000</v>
          </cell>
          <cell r="O979">
            <v>21000</v>
          </cell>
          <cell r="P979" t="str">
            <v>배전전공</v>
          </cell>
          <cell r="Q979">
            <v>0.1</v>
          </cell>
          <cell r="R979">
            <v>0.1</v>
          </cell>
          <cell r="S979" t="str">
            <v>보통인부</v>
          </cell>
          <cell r="T979">
            <v>0.1</v>
          </cell>
          <cell r="U979">
            <v>0.1</v>
          </cell>
          <cell r="V979">
            <v>1</v>
          </cell>
          <cell r="W979" t="str">
            <v>전5-16</v>
          </cell>
          <cell r="AA979">
            <v>0</v>
          </cell>
          <cell r="AD979">
            <v>0</v>
          </cell>
          <cell r="AG979">
            <v>0</v>
          </cell>
        </row>
        <row r="980">
          <cell r="B980">
            <v>8705</v>
          </cell>
          <cell r="C980" t="str">
            <v>배전용 완금</v>
          </cell>
          <cell r="D980" t="str">
            <v>75*75*7T*1400</v>
          </cell>
          <cell r="E980" t="str">
            <v>개</v>
          </cell>
          <cell r="F980">
            <v>973</v>
          </cell>
          <cell r="G980">
            <v>9800</v>
          </cell>
          <cell r="H980">
            <v>1017</v>
          </cell>
          <cell r="I980">
            <v>9800</v>
          </cell>
          <cell r="O980">
            <v>9800</v>
          </cell>
          <cell r="P980" t="str">
            <v>배전전공</v>
          </cell>
          <cell r="Q980">
            <v>0.1</v>
          </cell>
          <cell r="R980">
            <v>0.1</v>
          </cell>
          <cell r="S980" t="str">
            <v>보통인부</v>
          </cell>
          <cell r="T980">
            <v>0.1</v>
          </cell>
          <cell r="U980">
            <v>0.1</v>
          </cell>
          <cell r="V980">
            <v>1</v>
          </cell>
          <cell r="W980" t="str">
            <v>전5-16</v>
          </cell>
          <cell r="AA980">
            <v>0</v>
          </cell>
          <cell r="AD980">
            <v>0</v>
          </cell>
          <cell r="AG980">
            <v>0</v>
          </cell>
        </row>
        <row r="981">
          <cell r="B981">
            <v>8711</v>
          </cell>
          <cell r="C981" t="str">
            <v>완금밴드</v>
          </cell>
          <cell r="D981" t="str">
            <v>1방 2호</v>
          </cell>
          <cell r="E981" t="str">
            <v>개</v>
          </cell>
          <cell r="F981">
            <v>973</v>
          </cell>
          <cell r="G981">
            <v>9900</v>
          </cell>
          <cell r="H981">
            <v>1018</v>
          </cell>
          <cell r="I981">
            <v>9900</v>
          </cell>
          <cell r="O981">
            <v>9900</v>
          </cell>
          <cell r="R981">
            <v>0</v>
          </cell>
          <cell r="U981">
            <v>0</v>
          </cell>
          <cell r="V981">
            <v>1</v>
          </cell>
          <cell r="AA981">
            <v>0</v>
          </cell>
          <cell r="AD981">
            <v>0</v>
          </cell>
          <cell r="AG981">
            <v>0</v>
          </cell>
        </row>
        <row r="982">
          <cell r="B982">
            <v>8712</v>
          </cell>
          <cell r="C982" t="str">
            <v>완금밴드</v>
          </cell>
          <cell r="D982" t="str">
            <v>1방 3호</v>
          </cell>
          <cell r="E982" t="str">
            <v>개</v>
          </cell>
          <cell r="F982">
            <v>973</v>
          </cell>
          <cell r="G982">
            <v>10450</v>
          </cell>
          <cell r="H982">
            <v>1018</v>
          </cell>
          <cell r="I982">
            <v>10450</v>
          </cell>
          <cell r="O982">
            <v>10450</v>
          </cell>
          <cell r="R982">
            <v>0</v>
          </cell>
          <cell r="U982">
            <v>0</v>
          </cell>
          <cell r="V982">
            <v>1</v>
          </cell>
          <cell r="AA982">
            <v>0</v>
          </cell>
          <cell r="AD982">
            <v>0</v>
          </cell>
          <cell r="AG982">
            <v>0</v>
          </cell>
        </row>
        <row r="983">
          <cell r="B983">
            <v>8713</v>
          </cell>
          <cell r="C983" t="str">
            <v>완금밴드</v>
          </cell>
          <cell r="D983" t="str">
            <v>2방 3호</v>
          </cell>
          <cell r="E983" t="str">
            <v>개</v>
          </cell>
          <cell r="F983">
            <v>973</v>
          </cell>
          <cell r="G983">
            <v>17000</v>
          </cell>
          <cell r="H983">
            <v>1018</v>
          </cell>
          <cell r="I983">
            <v>17000</v>
          </cell>
          <cell r="O983">
            <v>17000</v>
          </cell>
          <cell r="R983">
            <v>0</v>
          </cell>
          <cell r="U983">
            <v>0</v>
          </cell>
          <cell r="V983">
            <v>1</v>
          </cell>
          <cell r="AA983">
            <v>0</v>
          </cell>
          <cell r="AD983">
            <v>0</v>
          </cell>
          <cell r="AG983">
            <v>0</v>
          </cell>
        </row>
        <row r="984">
          <cell r="B984">
            <v>8714</v>
          </cell>
          <cell r="C984" t="str">
            <v>암타이</v>
          </cell>
          <cell r="D984" t="str">
            <v>40*40*6T*1370</v>
          </cell>
          <cell r="E984" t="str">
            <v>개</v>
          </cell>
          <cell r="F984">
            <v>973</v>
          </cell>
          <cell r="G984">
            <v>6100</v>
          </cell>
          <cell r="H984">
            <v>1017</v>
          </cell>
          <cell r="I984">
            <v>6100</v>
          </cell>
          <cell r="O984">
            <v>6100</v>
          </cell>
          <cell r="R984">
            <v>0</v>
          </cell>
          <cell r="U984">
            <v>0</v>
          </cell>
          <cell r="V984">
            <v>1</v>
          </cell>
          <cell r="AA984">
            <v>0</v>
          </cell>
          <cell r="AD984">
            <v>0</v>
          </cell>
          <cell r="AG984">
            <v>0</v>
          </cell>
        </row>
        <row r="985">
          <cell r="B985">
            <v>8715</v>
          </cell>
          <cell r="C985" t="str">
            <v>암타이</v>
          </cell>
          <cell r="D985" t="str">
            <v>40*40*6T*900</v>
          </cell>
          <cell r="E985" t="str">
            <v>개</v>
          </cell>
          <cell r="F985">
            <v>973</v>
          </cell>
          <cell r="G985">
            <v>3300</v>
          </cell>
          <cell r="H985">
            <v>1017</v>
          </cell>
          <cell r="I985">
            <v>3300</v>
          </cell>
          <cell r="O985">
            <v>3300</v>
          </cell>
          <cell r="P985">
            <v>0</v>
          </cell>
          <cell r="Q985">
            <v>0</v>
          </cell>
          <cell r="R985">
            <v>0</v>
          </cell>
          <cell r="S985">
            <v>0</v>
          </cell>
          <cell r="T985">
            <v>0</v>
          </cell>
          <cell r="U985">
            <v>0</v>
          </cell>
          <cell r="V985">
            <v>1</v>
          </cell>
          <cell r="W985">
            <v>0</v>
          </cell>
          <cell r="AA985">
            <v>0</v>
          </cell>
          <cell r="AD985">
            <v>0</v>
          </cell>
          <cell r="AG985">
            <v>0</v>
          </cell>
        </row>
        <row r="986">
          <cell r="B986">
            <v>8716</v>
          </cell>
          <cell r="C986" t="str">
            <v>암타이 밴드</v>
          </cell>
          <cell r="D986" t="str">
            <v>1방 4호</v>
          </cell>
          <cell r="E986" t="str">
            <v>개</v>
          </cell>
          <cell r="F986">
            <v>973</v>
          </cell>
          <cell r="G986">
            <v>2850</v>
          </cell>
          <cell r="H986">
            <v>1017</v>
          </cell>
          <cell r="I986">
            <v>2850</v>
          </cell>
          <cell r="O986">
            <v>2850</v>
          </cell>
          <cell r="Q986">
            <v>0</v>
          </cell>
          <cell r="R986">
            <v>0</v>
          </cell>
          <cell r="U986">
            <v>0</v>
          </cell>
          <cell r="V986">
            <v>1</v>
          </cell>
          <cell r="Z986">
            <v>0</v>
          </cell>
          <cell r="AA986">
            <v>0</v>
          </cell>
          <cell r="AD986">
            <v>0</v>
          </cell>
          <cell r="AG986">
            <v>0</v>
          </cell>
        </row>
        <row r="987">
          <cell r="B987">
            <v>8717</v>
          </cell>
          <cell r="C987" t="str">
            <v>암타이 밴드</v>
          </cell>
          <cell r="D987" t="str">
            <v>2방 4호</v>
          </cell>
          <cell r="E987" t="str">
            <v>개</v>
          </cell>
          <cell r="F987">
            <v>973</v>
          </cell>
          <cell r="G987">
            <v>3000</v>
          </cell>
          <cell r="H987">
            <v>1017</v>
          </cell>
          <cell r="I987">
            <v>3000</v>
          </cell>
          <cell r="L987">
            <v>9000</v>
          </cell>
          <cell r="O987">
            <v>3000</v>
          </cell>
          <cell r="Q987">
            <v>0</v>
          </cell>
          <cell r="R987">
            <v>0</v>
          </cell>
          <cell r="U987">
            <v>0</v>
          </cell>
          <cell r="V987">
            <v>1</v>
          </cell>
          <cell r="Z987">
            <v>0</v>
          </cell>
          <cell r="AA987">
            <v>0</v>
          </cell>
          <cell r="AD987">
            <v>0</v>
          </cell>
          <cell r="AG987">
            <v>0</v>
          </cell>
        </row>
        <row r="988">
          <cell r="B988">
            <v>8721</v>
          </cell>
          <cell r="C988" t="str">
            <v>위샤캡</v>
          </cell>
          <cell r="D988" t="str">
            <v>70Φ</v>
          </cell>
          <cell r="E988" t="str">
            <v>개</v>
          </cell>
          <cell r="F988">
            <v>973</v>
          </cell>
          <cell r="G988">
            <v>10800</v>
          </cell>
          <cell r="H988">
            <v>0</v>
          </cell>
          <cell r="I988">
            <v>0</v>
          </cell>
          <cell r="L988">
            <v>9000</v>
          </cell>
          <cell r="O988">
            <v>10800</v>
          </cell>
          <cell r="Q988">
            <v>0</v>
          </cell>
          <cell r="R988">
            <v>0</v>
          </cell>
          <cell r="U988">
            <v>0</v>
          </cell>
          <cell r="V988">
            <v>1</v>
          </cell>
          <cell r="Z988">
            <v>0</v>
          </cell>
          <cell r="AA988">
            <v>0</v>
          </cell>
          <cell r="AD988">
            <v>0</v>
          </cell>
          <cell r="AG988">
            <v>0</v>
          </cell>
        </row>
        <row r="989">
          <cell r="B989">
            <v>8722</v>
          </cell>
          <cell r="C989" t="str">
            <v>위샤캡</v>
          </cell>
          <cell r="D989" t="str">
            <v>104Φ</v>
          </cell>
          <cell r="E989" t="str">
            <v>개</v>
          </cell>
          <cell r="F989">
            <v>973</v>
          </cell>
          <cell r="G989">
            <v>28800</v>
          </cell>
          <cell r="H989">
            <v>0</v>
          </cell>
          <cell r="I989">
            <v>0</v>
          </cell>
          <cell r="O989">
            <v>28800</v>
          </cell>
          <cell r="Q989">
            <v>0</v>
          </cell>
          <cell r="R989">
            <v>0</v>
          </cell>
          <cell r="U989">
            <v>0</v>
          </cell>
          <cell r="V989">
            <v>1</v>
          </cell>
          <cell r="Z989">
            <v>0</v>
          </cell>
          <cell r="AA989">
            <v>0</v>
          </cell>
          <cell r="AD989">
            <v>0</v>
          </cell>
          <cell r="AG989">
            <v>0</v>
          </cell>
        </row>
        <row r="990">
          <cell r="B990">
            <v>8723</v>
          </cell>
          <cell r="C990" t="str">
            <v>머신볼트</v>
          </cell>
          <cell r="D990" t="str">
            <v>16*400</v>
          </cell>
          <cell r="E990" t="str">
            <v>개</v>
          </cell>
          <cell r="F990">
            <v>973</v>
          </cell>
          <cell r="G990">
            <v>1380</v>
          </cell>
          <cell r="H990">
            <v>1018</v>
          </cell>
          <cell r="I990">
            <v>1380</v>
          </cell>
          <cell r="O990">
            <v>1380</v>
          </cell>
          <cell r="R990">
            <v>0</v>
          </cell>
          <cell r="U990">
            <v>0</v>
          </cell>
          <cell r="V990">
            <v>1</v>
          </cell>
          <cell r="Y990">
            <v>0</v>
          </cell>
          <cell r="Z990">
            <v>0</v>
          </cell>
          <cell r="AA990">
            <v>0</v>
          </cell>
          <cell r="AB990">
            <v>0</v>
          </cell>
          <cell r="AC990">
            <v>0</v>
          </cell>
          <cell r="AD990">
            <v>0</v>
          </cell>
          <cell r="AE990">
            <v>0</v>
          </cell>
          <cell r="AF990">
            <v>0</v>
          </cell>
          <cell r="AG990">
            <v>0</v>
          </cell>
        </row>
        <row r="991">
          <cell r="B991">
            <v>8724</v>
          </cell>
          <cell r="C991" t="str">
            <v>머신볼트</v>
          </cell>
          <cell r="D991" t="str">
            <v>16*130</v>
          </cell>
          <cell r="E991" t="str">
            <v>개</v>
          </cell>
          <cell r="F991">
            <v>973</v>
          </cell>
          <cell r="G991">
            <v>530</v>
          </cell>
          <cell r="H991">
            <v>1018</v>
          </cell>
          <cell r="I991">
            <v>530</v>
          </cell>
          <cell r="K991">
            <v>1184</v>
          </cell>
          <cell r="O991">
            <v>530</v>
          </cell>
          <cell r="P991" t="str">
            <v>배전전공</v>
          </cell>
          <cell r="Q991">
            <v>0.46</v>
          </cell>
          <cell r="R991">
            <v>0</v>
          </cell>
          <cell r="S991" t="str">
            <v>보통인부</v>
          </cell>
          <cell r="T991">
            <v>0.17</v>
          </cell>
          <cell r="U991">
            <v>0</v>
          </cell>
          <cell r="V991">
            <v>1</v>
          </cell>
          <cell r="W991" t="str">
            <v>전기5-37-2</v>
          </cell>
          <cell r="Y991">
            <v>0</v>
          </cell>
          <cell r="Z991">
            <v>0</v>
          </cell>
          <cell r="AA991">
            <v>0</v>
          </cell>
          <cell r="AD991">
            <v>0</v>
          </cell>
          <cell r="AE991">
            <v>0</v>
          </cell>
          <cell r="AF991">
            <v>0</v>
          </cell>
          <cell r="AG991">
            <v>0</v>
          </cell>
        </row>
        <row r="992">
          <cell r="B992">
            <v>8725</v>
          </cell>
          <cell r="C992" t="str">
            <v>랙밴드</v>
          </cell>
          <cell r="D992" t="str">
            <v>1방4호</v>
          </cell>
          <cell r="E992" t="str">
            <v>개</v>
          </cell>
          <cell r="F992">
            <v>973</v>
          </cell>
          <cell r="G992">
            <v>2850</v>
          </cell>
          <cell r="H992">
            <v>0</v>
          </cell>
          <cell r="I992">
            <v>0</v>
          </cell>
          <cell r="L992">
            <v>2000</v>
          </cell>
          <cell r="O992">
            <v>2850</v>
          </cell>
          <cell r="R992">
            <v>0</v>
          </cell>
          <cell r="U992">
            <v>0</v>
          </cell>
          <cell r="V992">
            <v>1</v>
          </cell>
          <cell r="AA992">
            <v>0</v>
          </cell>
          <cell r="AD992">
            <v>0</v>
          </cell>
          <cell r="AG992">
            <v>0</v>
          </cell>
        </row>
        <row r="993">
          <cell r="B993">
            <v>8731</v>
          </cell>
          <cell r="C993" t="str">
            <v>전주용입상관</v>
          </cell>
          <cell r="D993" t="str">
            <v>Ø130*2m</v>
          </cell>
          <cell r="E993" t="str">
            <v>조</v>
          </cell>
          <cell r="F993">
            <v>1022</v>
          </cell>
          <cell r="G993">
            <v>35700</v>
          </cell>
          <cell r="H993">
            <v>1020</v>
          </cell>
          <cell r="I993">
            <v>26000</v>
          </cell>
          <cell r="O993">
            <v>26000</v>
          </cell>
          <cell r="P993" t="str">
            <v>배전전공</v>
          </cell>
          <cell r="Q993">
            <v>0.46</v>
          </cell>
          <cell r="R993">
            <v>0.46</v>
          </cell>
          <cell r="S993" t="str">
            <v>보통인부</v>
          </cell>
          <cell r="T993">
            <v>0.17</v>
          </cell>
          <cell r="U993">
            <v>0.17</v>
          </cell>
          <cell r="V993">
            <v>1</v>
          </cell>
          <cell r="W993" t="str">
            <v>전기5-37-2</v>
          </cell>
          <cell r="Y993">
            <v>0</v>
          </cell>
          <cell r="Z993">
            <v>0</v>
          </cell>
          <cell r="AA993">
            <v>0</v>
          </cell>
          <cell r="AB993">
            <v>0</v>
          </cell>
          <cell r="AC993">
            <v>0</v>
          </cell>
          <cell r="AD993">
            <v>0</v>
          </cell>
          <cell r="AE993">
            <v>0</v>
          </cell>
          <cell r="AF993">
            <v>0</v>
          </cell>
          <cell r="AG993">
            <v>0</v>
          </cell>
        </row>
        <row r="994">
          <cell r="B994">
            <v>8732</v>
          </cell>
          <cell r="C994" t="str">
            <v>반경관 취부밴드</v>
          </cell>
          <cell r="D994" t="str">
            <v>10P</v>
          </cell>
          <cell r="E994" t="str">
            <v>개</v>
          </cell>
          <cell r="F994">
            <v>0</v>
          </cell>
          <cell r="G994">
            <v>0</v>
          </cell>
          <cell r="H994">
            <v>1018</v>
          </cell>
          <cell r="I994">
            <v>1800</v>
          </cell>
          <cell r="O994">
            <v>1800</v>
          </cell>
          <cell r="R994">
            <v>0</v>
          </cell>
          <cell r="U994">
            <v>0</v>
          </cell>
          <cell r="V994">
            <v>1</v>
          </cell>
          <cell r="AA994">
            <v>0</v>
          </cell>
          <cell r="AD994">
            <v>0</v>
          </cell>
          <cell r="AG994">
            <v>0</v>
          </cell>
        </row>
        <row r="995">
          <cell r="B995">
            <v>8733</v>
          </cell>
          <cell r="C995" t="str">
            <v>폴리머현수애자</v>
          </cell>
          <cell r="D995" t="str">
            <v>PG58</v>
          </cell>
          <cell r="E995" t="str">
            <v>개</v>
          </cell>
          <cell r="F995">
            <v>1022</v>
          </cell>
          <cell r="G995">
            <v>160000</v>
          </cell>
          <cell r="H995">
            <v>1016</v>
          </cell>
          <cell r="I995">
            <v>18000</v>
          </cell>
          <cell r="O995">
            <v>18000</v>
          </cell>
          <cell r="P995" t="str">
            <v>배전전공</v>
          </cell>
          <cell r="Q995">
            <v>6.5000000000000002E-2</v>
          </cell>
          <cell r="R995">
            <v>6.5000000000000002E-2</v>
          </cell>
          <cell r="S995" t="str">
            <v>보통인부</v>
          </cell>
          <cell r="T995">
            <v>0.05</v>
          </cell>
          <cell r="U995">
            <v>0.05</v>
          </cell>
          <cell r="V995">
            <v>1</v>
          </cell>
          <cell r="W995" t="str">
            <v>전5-18</v>
          </cell>
          <cell r="Y995">
            <v>0</v>
          </cell>
          <cell r="Z995">
            <v>0</v>
          </cell>
          <cell r="AA995">
            <v>0</v>
          </cell>
          <cell r="AD995">
            <v>0</v>
          </cell>
          <cell r="AE995">
            <v>0</v>
          </cell>
          <cell r="AF995">
            <v>0</v>
          </cell>
          <cell r="AG995">
            <v>0</v>
          </cell>
        </row>
        <row r="996">
          <cell r="B996">
            <v>8734</v>
          </cell>
          <cell r="C996" t="str">
            <v>데드앤드크램프</v>
          </cell>
          <cell r="D996" t="str">
            <v>D-1 32-58</v>
          </cell>
          <cell r="E996" t="str">
            <v>개</v>
          </cell>
          <cell r="F996">
            <v>973</v>
          </cell>
          <cell r="G996">
            <v>3450</v>
          </cell>
          <cell r="H996">
            <v>1018</v>
          </cell>
          <cell r="I996">
            <v>3450</v>
          </cell>
          <cell r="L996">
            <v>15150</v>
          </cell>
          <cell r="O996">
            <v>3450</v>
          </cell>
          <cell r="P996" t="str">
            <v>배전전공</v>
          </cell>
          <cell r="Q996">
            <v>5.0999999999999996</v>
          </cell>
          <cell r="R996">
            <v>0</v>
          </cell>
          <cell r="S996" t="str">
            <v>보통인부</v>
          </cell>
          <cell r="T996">
            <v>5.2</v>
          </cell>
          <cell r="U996">
            <v>0</v>
          </cell>
          <cell r="V996">
            <v>1</v>
          </cell>
          <cell r="W996" t="str">
            <v>전5-14</v>
          </cell>
          <cell r="Y996">
            <v>0</v>
          </cell>
          <cell r="Z996">
            <v>0</v>
          </cell>
          <cell r="AA996">
            <v>0</v>
          </cell>
          <cell r="AD996">
            <v>0</v>
          </cell>
          <cell r="AE996">
            <v>0</v>
          </cell>
          <cell r="AF996">
            <v>0</v>
          </cell>
          <cell r="AG996">
            <v>0</v>
          </cell>
        </row>
        <row r="997">
          <cell r="B997">
            <v>8735</v>
          </cell>
          <cell r="C997" t="str">
            <v>크램프 카바</v>
          </cell>
          <cell r="D997" t="str">
            <v>24PORT</v>
          </cell>
          <cell r="E997" t="str">
            <v>개</v>
          </cell>
          <cell r="F997">
            <v>1022</v>
          </cell>
          <cell r="G997">
            <v>120000</v>
          </cell>
          <cell r="H997">
            <v>1018</v>
          </cell>
          <cell r="I997">
            <v>4500</v>
          </cell>
          <cell r="O997">
            <v>4500</v>
          </cell>
          <cell r="P997" t="str">
            <v>배전전공</v>
          </cell>
          <cell r="Q997">
            <v>3.6</v>
          </cell>
          <cell r="R997">
            <v>0</v>
          </cell>
          <cell r="S997" t="str">
            <v>보통인부</v>
          </cell>
          <cell r="T997">
            <v>4.24</v>
          </cell>
          <cell r="U997">
            <v>0</v>
          </cell>
          <cell r="V997">
            <v>1</v>
          </cell>
          <cell r="W997" t="str">
            <v>전5-14</v>
          </cell>
          <cell r="Y997">
            <v>0</v>
          </cell>
          <cell r="Z997">
            <v>0</v>
          </cell>
          <cell r="AA997">
            <v>0</v>
          </cell>
          <cell r="AB997">
            <v>0</v>
          </cell>
          <cell r="AC997">
            <v>0</v>
          </cell>
          <cell r="AD997">
            <v>0</v>
          </cell>
          <cell r="AE997">
            <v>0</v>
          </cell>
          <cell r="AF997">
            <v>0</v>
          </cell>
          <cell r="AG997">
            <v>0</v>
          </cell>
        </row>
        <row r="998">
          <cell r="B998">
            <v>8736</v>
          </cell>
          <cell r="C998" t="str">
            <v>콘크리트 전주</v>
          </cell>
          <cell r="D998" t="str">
            <v>16M*19*500*1960kg</v>
          </cell>
          <cell r="E998" t="str">
            <v>개</v>
          </cell>
          <cell r="F998">
            <v>976</v>
          </cell>
          <cell r="G998">
            <v>230918</v>
          </cell>
          <cell r="H998">
            <v>913</v>
          </cell>
          <cell r="I998">
            <v>35000</v>
          </cell>
          <cell r="O998">
            <v>230918</v>
          </cell>
          <cell r="P998" t="str">
            <v>배전전공</v>
          </cell>
          <cell r="Q998">
            <v>5.0999999999999996</v>
          </cell>
          <cell r="R998">
            <v>5.0999999999999996</v>
          </cell>
          <cell r="S998" t="str">
            <v>보통인부</v>
          </cell>
          <cell r="T998">
            <v>5.2</v>
          </cell>
          <cell r="U998">
            <v>5.2</v>
          </cell>
          <cell r="V998">
            <v>1</v>
          </cell>
          <cell r="W998" t="str">
            <v>전5-14</v>
          </cell>
          <cell r="Y998">
            <v>0</v>
          </cell>
          <cell r="Z998">
            <v>0</v>
          </cell>
          <cell r="AA998">
            <v>0</v>
          </cell>
          <cell r="AB998">
            <v>0</v>
          </cell>
          <cell r="AC998">
            <v>0</v>
          </cell>
          <cell r="AD998">
            <v>0</v>
          </cell>
          <cell r="AE998">
            <v>0</v>
          </cell>
          <cell r="AF998">
            <v>0</v>
          </cell>
          <cell r="AG998">
            <v>0</v>
          </cell>
        </row>
        <row r="999">
          <cell r="B999">
            <v>8737</v>
          </cell>
          <cell r="C999" t="str">
            <v>배전용강관전주</v>
          </cell>
          <cell r="D999" t="str">
            <v>14m</v>
          </cell>
          <cell r="E999" t="str">
            <v>개</v>
          </cell>
          <cell r="F999">
            <v>0</v>
          </cell>
          <cell r="G999">
            <v>0</v>
          </cell>
          <cell r="H999">
            <v>1012</v>
          </cell>
          <cell r="I999">
            <v>1160000</v>
          </cell>
          <cell r="L999">
            <v>1700000</v>
          </cell>
          <cell r="O999">
            <v>1160000</v>
          </cell>
          <cell r="P999" t="str">
            <v>배전전공</v>
          </cell>
          <cell r="Q999">
            <v>3.6</v>
          </cell>
          <cell r="R999">
            <v>3.6</v>
          </cell>
          <cell r="S999" t="str">
            <v>보통인부</v>
          </cell>
          <cell r="T999">
            <v>4.24</v>
          </cell>
          <cell r="U999">
            <v>4.24</v>
          </cell>
          <cell r="V999">
            <v>1</v>
          </cell>
          <cell r="W999" t="str">
            <v>전5-14</v>
          </cell>
          <cell r="AA999">
            <v>0</v>
          </cell>
          <cell r="AD999">
            <v>0</v>
          </cell>
          <cell r="AG999">
            <v>0</v>
          </cell>
        </row>
        <row r="1000">
          <cell r="B1000">
            <v>8738</v>
          </cell>
          <cell r="C1000" t="str">
            <v>근가</v>
          </cell>
          <cell r="D1000" t="str">
            <v>1.2M*90KG</v>
          </cell>
          <cell r="E1000" t="str">
            <v>개</v>
          </cell>
          <cell r="F1000">
            <v>0</v>
          </cell>
          <cell r="G1000">
            <v>0</v>
          </cell>
          <cell r="H1000">
            <v>1015</v>
          </cell>
          <cell r="I1000">
            <v>6000</v>
          </cell>
          <cell r="L1000">
            <v>900000</v>
          </cell>
          <cell r="O1000">
            <v>6000</v>
          </cell>
          <cell r="R1000">
            <v>0</v>
          </cell>
          <cell r="U1000">
            <v>0</v>
          </cell>
          <cell r="V1000">
            <v>1</v>
          </cell>
          <cell r="AA1000">
            <v>0</v>
          </cell>
          <cell r="AD1000">
            <v>0</v>
          </cell>
          <cell r="AG1000">
            <v>0</v>
          </cell>
        </row>
        <row r="1001">
          <cell r="B1001">
            <v>8739</v>
          </cell>
          <cell r="C1001" t="str">
            <v>근가볼트(U볼트)</v>
          </cell>
          <cell r="D1001" t="str">
            <v>360*590</v>
          </cell>
          <cell r="E1001" t="str">
            <v>개</v>
          </cell>
          <cell r="F1001">
            <v>973</v>
          </cell>
          <cell r="G1001">
            <v>4600</v>
          </cell>
          <cell r="H1001">
            <v>0</v>
          </cell>
          <cell r="I1001">
            <v>0</v>
          </cell>
          <cell r="L1001">
            <v>470000</v>
          </cell>
          <cell r="O1001">
            <v>4600</v>
          </cell>
          <cell r="R1001">
            <v>0</v>
          </cell>
          <cell r="U1001">
            <v>0</v>
          </cell>
          <cell r="V1001">
            <v>1</v>
          </cell>
          <cell r="AA1001">
            <v>0</v>
          </cell>
          <cell r="AD1001">
            <v>0</v>
          </cell>
          <cell r="AG1001">
            <v>0</v>
          </cell>
        </row>
        <row r="1002">
          <cell r="B1002">
            <v>8740</v>
          </cell>
          <cell r="C1002" t="str">
            <v>지선밴드</v>
          </cell>
          <cell r="D1002" t="str">
            <v>2방3호</v>
          </cell>
          <cell r="E1002" t="str">
            <v>개</v>
          </cell>
          <cell r="F1002">
            <v>973</v>
          </cell>
          <cell r="G1002">
            <v>4400</v>
          </cell>
          <cell r="L1002">
            <v>530000</v>
          </cell>
          <cell r="O1002">
            <v>4400</v>
          </cell>
          <cell r="R1002">
            <v>0</v>
          </cell>
          <cell r="U1002">
            <v>0</v>
          </cell>
          <cell r="V1002">
            <v>1</v>
          </cell>
          <cell r="AA1002">
            <v>0</v>
          </cell>
          <cell r="AD1002">
            <v>0</v>
          </cell>
          <cell r="AG1002">
            <v>0</v>
          </cell>
        </row>
        <row r="1003">
          <cell r="B1003">
            <v>8741</v>
          </cell>
          <cell r="C1003" t="str">
            <v>지선애자</v>
          </cell>
          <cell r="D1003" t="str">
            <v>100-100</v>
          </cell>
          <cell r="E1003" t="str">
            <v>개</v>
          </cell>
          <cell r="H1003">
            <v>1016</v>
          </cell>
          <cell r="I1003">
            <v>1600</v>
          </cell>
          <cell r="L1003">
            <v>530000</v>
          </cell>
          <cell r="O1003">
            <v>1600</v>
          </cell>
          <cell r="R1003">
            <v>0</v>
          </cell>
          <cell r="U1003">
            <v>0</v>
          </cell>
          <cell r="V1003">
            <v>1</v>
          </cell>
          <cell r="AA1003">
            <v>0</v>
          </cell>
          <cell r="AD1003">
            <v>0</v>
          </cell>
          <cell r="AG1003">
            <v>0</v>
          </cell>
        </row>
        <row r="1004">
          <cell r="B1004">
            <v>8742</v>
          </cell>
          <cell r="C1004" t="str">
            <v>지선롯트</v>
          </cell>
          <cell r="D1004" t="str">
            <v>16-2300</v>
          </cell>
          <cell r="E1004" t="str">
            <v>개</v>
          </cell>
          <cell r="F1004">
            <v>973</v>
          </cell>
          <cell r="G1004">
            <v>5900</v>
          </cell>
          <cell r="O1004">
            <v>5900</v>
          </cell>
          <cell r="R1004">
            <v>0</v>
          </cell>
          <cell r="U1004">
            <v>0</v>
          </cell>
          <cell r="V1004">
            <v>1</v>
          </cell>
          <cell r="AA1004">
            <v>0</v>
          </cell>
          <cell r="AD1004">
            <v>0</v>
          </cell>
          <cell r="AG1004">
            <v>0</v>
          </cell>
        </row>
        <row r="1005">
          <cell r="B1005">
            <v>8743</v>
          </cell>
          <cell r="C1005" t="str">
            <v>지선근가</v>
          </cell>
          <cell r="D1005" t="str">
            <v>0.7M-55KG</v>
          </cell>
          <cell r="E1005" t="str">
            <v>개</v>
          </cell>
          <cell r="F1005">
            <v>0</v>
          </cell>
          <cell r="G1005">
            <v>0</v>
          </cell>
          <cell r="H1005">
            <v>1015</v>
          </cell>
          <cell r="I1005">
            <v>4000</v>
          </cell>
          <cell r="L1005">
            <v>255000</v>
          </cell>
          <cell r="O1005">
            <v>4000</v>
          </cell>
          <cell r="R1005">
            <v>0</v>
          </cell>
          <cell r="U1005">
            <v>0</v>
          </cell>
          <cell r="V1005">
            <v>1</v>
          </cell>
          <cell r="AA1005">
            <v>0</v>
          </cell>
          <cell r="AD1005">
            <v>0</v>
          </cell>
          <cell r="AG1005">
            <v>0</v>
          </cell>
        </row>
        <row r="1006">
          <cell r="B1006">
            <v>8744</v>
          </cell>
          <cell r="C1006" t="str">
            <v>아연도철선</v>
          </cell>
          <cell r="D1006" t="str">
            <v>7/2.6MM</v>
          </cell>
          <cell r="E1006" t="str">
            <v>개</v>
          </cell>
          <cell r="F1006">
            <v>65</v>
          </cell>
          <cell r="G1006">
            <v>780</v>
          </cell>
          <cell r="H1006">
            <v>0</v>
          </cell>
          <cell r="I1006">
            <v>0</v>
          </cell>
          <cell r="O1006">
            <v>780</v>
          </cell>
          <cell r="R1006">
            <v>0</v>
          </cell>
          <cell r="U1006">
            <v>0</v>
          </cell>
          <cell r="V1006">
            <v>1</v>
          </cell>
          <cell r="Y1006">
            <v>0</v>
          </cell>
          <cell r="Z1006">
            <v>0</v>
          </cell>
          <cell r="AA1006">
            <v>0</v>
          </cell>
          <cell r="AB1006">
            <v>0</v>
          </cell>
          <cell r="AC1006">
            <v>0</v>
          </cell>
          <cell r="AD1006">
            <v>0</v>
          </cell>
          <cell r="AE1006">
            <v>0</v>
          </cell>
          <cell r="AF1006">
            <v>0</v>
          </cell>
          <cell r="AG1006">
            <v>0</v>
          </cell>
        </row>
        <row r="1007">
          <cell r="B1007">
            <v>8745</v>
          </cell>
          <cell r="C1007" t="str">
            <v>각암타이</v>
          </cell>
          <cell r="D1007" t="str">
            <v>40*40*6*1370</v>
          </cell>
          <cell r="E1007" t="str">
            <v>개</v>
          </cell>
          <cell r="F1007">
            <v>973</v>
          </cell>
          <cell r="G1007">
            <v>6100</v>
          </cell>
          <cell r="H1007">
            <v>1017</v>
          </cell>
          <cell r="I1007">
            <v>6100</v>
          </cell>
          <cell r="O1007">
            <v>6100</v>
          </cell>
          <cell r="R1007">
            <v>0</v>
          </cell>
          <cell r="U1007">
            <v>0</v>
          </cell>
          <cell r="V1007">
            <v>1</v>
          </cell>
          <cell r="AA1007">
            <v>0</v>
          </cell>
          <cell r="AD1007">
            <v>0</v>
          </cell>
          <cell r="AG1007">
            <v>0</v>
          </cell>
        </row>
        <row r="1008">
          <cell r="B1008">
            <v>8746</v>
          </cell>
          <cell r="C1008" t="str">
            <v>랙애자</v>
          </cell>
          <cell r="D1008" t="str">
            <v>25P</v>
          </cell>
          <cell r="E1008" t="str">
            <v>개</v>
          </cell>
          <cell r="F1008">
            <v>1022</v>
          </cell>
          <cell r="G1008">
            <v>8000</v>
          </cell>
          <cell r="H1008">
            <v>1017</v>
          </cell>
          <cell r="I1008">
            <v>1600</v>
          </cell>
          <cell r="O1008">
            <v>1600</v>
          </cell>
          <cell r="P1008" t="str">
            <v>배전전공</v>
          </cell>
          <cell r="Q1008">
            <v>6.4000000000000001E-2</v>
          </cell>
          <cell r="R1008">
            <v>0</v>
          </cell>
          <cell r="S1008" t="str">
            <v>보통인부</v>
          </cell>
          <cell r="T1008">
            <v>0.126</v>
          </cell>
          <cell r="U1008">
            <v>0</v>
          </cell>
          <cell r="V1008">
            <v>1</v>
          </cell>
          <cell r="W1008" t="str">
            <v>전5-18</v>
          </cell>
          <cell r="Y1008">
            <v>0</v>
          </cell>
          <cell r="Z1008">
            <v>0</v>
          </cell>
          <cell r="AA1008">
            <v>0</v>
          </cell>
          <cell r="AB1008">
            <v>0</v>
          </cell>
          <cell r="AC1008">
            <v>0</v>
          </cell>
          <cell r="AD1008">
            <v>0</v>
          </cell>
          <cell r="AE1008">
            <v>0</v>
          </cell>
          <cell r="AF1008">
            <v>0</v>
          </cell>
          <cell r="AG1008">
            <v>0</v>
          </cell>
        </row>
        <row r="1009">
          <cell r="B1009">
            <v>8747</v>
          </cell>
          <cell r="C1009" t="str">
            <v>지선밴드</v>
          </cell>
          <cell r="D1009" t="str">
            <v>2방3호</v>
          </cell>
          <cell r="E1009" t="str">
            <v>개</v>
          </cell>
          <cell r="F1009">
            <v>973</v>
          </cell>
          <cell r="G1009">
            <v>4400</v>
          </cell>
          <cell r="H1009">
            <v>1018</v>
          </cell>
          <cell r="I1009">
            <v>4400</v>
          </cell>
          <cell r="O1009">
            <v>4400</v>
          </cell>
          <cell r="R1009">
            <v>0</v>
          </cell>
          <cell r="U1009">
            <v>0</v>
          </cell>
          <cell r="V1009">
            <v>1</v>
          </cell>
          <cell r="Y1009">
            <v>0</v>
          </cell>
          <cell r="Z1009">
            <v>0</v>
          </cell>
          <cell r="AA1009">
            <v>0</v>
          </cell>
          <cell r="AB1009">
            <v>0</v>
          </cell>
          <cell r="AC1009">
            <v>0</v>
          </cell>
          <cell r="AD1009">
            <v>0</v>
          </cell>
          <cell r="AE1009">
            <v>0</v>
          </cell>
          <cell r="AF1009">
            <v>0</v>
          </cell>
          <cell r="AG1009">
            <v>0</v>
          </cell>
        </row>
        <row r="1010">
          <cell r="B1010">
            <v>8748</v>
          </cell>
          <cell r="C1010" t="str">
            <v>LINE POST</v>
          </cell>
          <cell r="D1010" t="str">
            <v>23KV</v>
          </cell>
          <cell r="E1010" t="str">
            <v>개</v>
          </cell>
          <cell r="F1010">
            <v>984</v>
          </cell>
          <cell r="G1010">
            <v>17600</v>
          </cell>
          <cell r="H1010">
            <v>1016</v>
          </cell>
          <cell r="I1010">
            <v>17650</v>
          </cell>
          <cell r="L1010">
            <v>0</v>
          </cell>
          <cell r="O1010">
            <v>17600</v>
          </cell>
          <cell r="P1010" t="str">
            <v>배전전공</v>
          </cell>
          <cell r="Q1010">
            <v>6.4000000000000001E-2</v>
          </cell>
          <cell r="R1010">
            <v>6.4000000000000001E-2</v>
          </cell>
          <cell r="S1010" t="str">
            <v>보통인부</v>
          </cell>
          <cell r="T1010">
            <v>0.126</v>
          </cell>
          <cell r="U1010">
            <v>0.126</v>
          </cell>
          <cell r="V1010">
            <v>1</v>
          </cell>
          <cell r="W1010" t="str">
            <v>전5-18</v>
          </cell>
          <cell r="Y1010">
            <v>0</v>
          </cell>
          <cell r="Z1010">
            <v>0</v>
          </cell>
          <cell r="AA1010">
            <v>0</v>
          </cell>
          <cell r="AB1010">
            <v>0</v>
          </cell>
          <cell r="AC1010">
            <v>0</v>
          </cell>
          <cell r="AD1010">
            <v>0</v>
          </cell>
          <cell r="AE1010">
            <v>0</v>
          </cell>
          <cell r="AF1010">
            <v>0</v>
          </cell>
          <cell r="AG1010">
            <v>0</v>
          </cell>
        </row>
        <row r="1011">
          <cell r="B1011">
            <v>8761</v>
          </cell>
          <cell r="C1011" t="str">
            <v>경고용테이프</v>
          </cell>
          <cell r="D1011" t="str">
            <v>200*250</v>
          </cell>
          <cell r="E1011" t="str">
            <v>M</v>
          </cell>
          <cell r="H1011">
            <v>1019</v>
          </cell>
          <cell r="I1011">
            <v>170</v>
          </cell>
          <cell r="L1011">
            <v>0</v>
          </cell>
          <cell r="O1011">
            <v>170</v>
          </cell>
          <cell r="R1011">
            <v>0</v>
          </cell>
          <cell r="U1011">
            <v>0</v>
          </cell>
          <cell r="V1011">
            <v>1</v>
          </cell>
          <cell r="Y1011">
            <v>0</v>
          </cell>
          <cell r="Z1011">
            <v>0</v>
          </cell>
          <cell r="AA1011">
            <v>0</v>
          </cell>
          <cell r="AB1011">
            <v>0</v>
          </cell>
          <cell r="AC1011">
            <v>0</v>
          </cell>
          <cell r="AD1011">
            <v>0</v>
          </cell>
          <cell r="AE1011">
            <v>0</v>
          </cell>
          <cell r="AF1011">
            <v>0</v>
          </cell>
          <cell r="AG1011">
            <v>0</v>
          </cell>
        </row>
        <row r="1012">
          <cell r="B1012">
            <v>8762</v>
          </cell>
          <cell r="C1012" t="str">
            <v>케이블 표시기</v>
          </cell>
          <cell r="D1012" t="str">
            <v>특고용</v>
          </cell>
          <cell r="E1012" t="str">
            <v>개</v>
          </cell>
          <cell r="L1012">
            <v>9000</v>
          </cell>
          <cell r="O1012">
            <v>9000</v>
          </cell>
          <cell r="R1012">
            <v>0</v>
          </cell>
          <cell r="U1012">
            <v>0</v>
          </cell>
          <cell r="V1012">
            <v>1</v>
          </cell>
          <cell r="Y1012">
            <v>0</v>
          </cell>
          <cell r="Z1012">
            <v>0</v>
          </cell>
          <cell r="AA1012">
            <v>0</v>
          </cell>
          <cell r="AB1012">
            <v>0</v>
          </cell>
          <cell r="AC1012">
            <v>0</v>
          </cell>
          <cell r="AD1012">
            <v>0</v>
          </cell>
          <cell r="AE1012">
            <v>0</v>
          </cell>
          <cell r="AF1012">
            <v>0</v>
          </cell>
          <cell r="AG1012">
            <v>0</v>
          </cell>
        </row>
        <row r="1013">
          <cell r="B1013">
            <v>8763</v>
          </cell>
          <cell r="C1013" t="str">
            <v>케이블 표시기</v>
          </cell>
          <cell r="D1013" t="str">
            <v>저압용</v>
          </cell>
          <cell r="E1013" t="str">
            <v>개</v>
          </cell>
          <cell r="F1013">
            <v>1022</v>
          </cell>
          <cell r="G1013">
            <v>27200</v>
          </cell>
          <cell r="H1013">
            <v>1078</v>
          </cell>
          <cell r="I1013">
            <v>35000</v>
          </cell>
          <cell r="L1013">
            <v>9000</v>
          </cell>
          <cell r="O1013">
            <v>9000</v>
          </cell>
          <cell r="R1013">
            <v>0</v>
          </cell>
          <cell r="U1013">
            <v>0</v>
          </cell>
          <cell r="V1013">
            <v>1</v>
          </cell>
          <cell r="Y1013" t="str">
            <v>S/W시험기사</v>
          </cell>
          <cell r="Z1013">
            <v>0.36</v>
          </cell>
          <cell r="AA1013">
            <v>0</v>
          </cell>
          <cell r="AB1013" t="str">
            <v>H/W시험기사</v>
          </cell>
          <cell r="AC1013">
            <v>0.22</v>
          </cell>
          <cell r="AD1013">
            <v>0</v>
          </cell>
          <cell r="AE1013">
            <v>1</v>
          </cell>
          <cell r="AF1013" t="str">
            <v>통8-5라</v>
          </cell>
          <cell r="AG1013">
            <v>0</v>
          </cell>
        </row>
        <row r="1014">
          <cell r="B1014">
            <v>2112</v>
          </cell>
          <cell r="C1014" t="str">
            <v>7.전력기기</v>
          </cell>
          <cell r="D1014" t="str">
            <v>50P</v>
          </cell>
          <cell r="E1014" t="str">
            <v>콘덴서,전주자재,변압기,절연재료</v>
          </cell>
          <cell r="F1014" t="str">
            <v>.</v>
          </cell>
          <cell r="G1014">
            <v>37400</v>
          </cell>
          <cell r="H1014">
            <v>1078</v>
          </cell>
          <cell r="I1014">
            <v>45000</v>
          </cell>
          <cell r="L1014">
            <v>0</v>
          </cell>
          <cell r="O1014">
            <v>0</v>
          </cell>
          <cell r="R1014">
            <v>0</v>
          </cell>
          <cell r="U1014">
            <v>0</v>
          </cell>
          <cell r="V1014">
            <v>1</v>
          </cell>
          <cell r="Y1014" t="str">
            <v>통신내선공</v>
          </cell>
          <cell r="Z1014">
            <v>6.3E-2</v>
          </cell>
          <cell r="AA1014">
            <v>0</v>
          </cell>
          <cell r="AB1014">
            <v>0</v>
          </cell>
          <cell r="AC1014">
            <v>0</v>
          </cell>
          <cell r="AD1014">
            <v>0</v>
          </cell>
          <cell r="AE1014">
            <v>1</v>
          </cell>
          <cell r="AF1014" t="str">
            <v>통8-5나</v>
          </cell>
          <cell r="AG1014">
            <v>0</v>
          </cell>
        </row>
        <row r="1015">
          <cell r="B1015">
            <v>2000</v>
          </cell>
          <cell r="C1015" t="str">
            <v>SWITCH HUB</v>
          </cell>
          <cell r="D1015" t="str">
            <v>24PORT</v>
          </cell>
          <cell r="E1015" t="str">
            <v>개</v>
          </cell>
          <cell r="F1015">
            <v>1022</v>
          </cell>
          <cell r="G1015">
            <v>64600</v>
          </cell>
          <cell r="H1015">
            <v>1036</v>
          </cell>
          <cell r="I1015">
            <v>950000</v>
          </cell>
          <cell r="L1015">
            <v>0</v>
          </cell>
          <cell r="O1015">
            <v>950000</v>
          </cell>
          <cell r="R1015">
            <v>0</v>
          </cell>
          <cell r="U1015">
            <v>0</v>
          </cell>
          <cell r="V1015">
            <v>1</v>
          </cell>
          <cell r="Y1015" t="str">
            <v>S/W시험기사</v>
          </cell>
          <cell r="Z1015">
            <v>0.36</v>
          </cell>
          <cell r="AA1015">
            <v>0.36</v>
          </cell>
          <cell r="AB1015" t="str">
            <v>H/W시험기사</v>
          </cell>
          <cell r="AC1015">
            <v>0.22</v>
          </cell>
          <cell r="AD1015">
            <v>0.22</v>
          </cell>
          <cell r="AE1015">
            <v>1</v>
          </cell>
          <cell r="AF1015" t="str">
            <v>통8-5라</v>
          </cell>
          <cell r="AG1015">
            <v>0</v>
          </cell>
        </row>
        <row r="1016">
          <cell r="B1016">
            <v>2001</v>
          </cell>
          <cell r="C1016" t="str">
            <v>MODULLAR JACK</v>
          </cell>
          <cell r="D1016" t="str">
            <v>8PIN</v>
          </cell>
          <cell r="E1016" t="str">
            <v>개</v>
          </cell>
          <cell r="F1016">
            <v>1022</v>
          </cell>
          <cell r="G1016">
            <v>4200</v>
          </cell>
          <cell r="H1016">
            <v>913</v>
          </cell>
          <cell r="I1016">
            <v>6200</v>
          </cell>
          <cell r="K1016">
            <v>1184</v>
          </cell>
          <cell r="O1016">
            <v>1184</v>
          </cell>
          <cell r="R1016">
            <v>0</v>
          </cell>
          <cell r="U1016">
            <v>0</v>
          </cell>
          <cell r="V1016">
            <v>1</v>
          </cell>
          <cell r="Y1016" t="str">
            <v>통신내선공</v>
          </cell>
          <cell r="Z1016">
            <v>6.3E-2</v>
          </cell>
          <cell r="AA1016">
            <v>6.3E-2</v>
          </cell>
          <cell r="AB1016" t="str">
            <v>보통인부</v>
          </cell>
          <cell r="AC1016">
            <v>0.24</v>
          </cell>
          <cell r="AD1016">
            <v>0</v>
          </cell>
          <cell r="AE1016">
            <v>1</v>
          </cell>
          <cell r="AF1016" t="str">
            <v>통8-5나</v>
          </cell>
          <cell r="AG1016">
            <v>0</v>
          </cell>
        </row>
        <row r="1017">
          <cell r="B1017">
            <v>2003</v>
          </cell>
          <cell r="C1017" t="str">
            <v>플레이트</v>
          </cell>
          <cell r="D1017" t="str">
            <v>(1-6구)</v>
          </cell>
          <cell r="E1017" t="str">
            <v>개</v>
          </cell>
          <cell r="F1017">
            <v>1022</v>
          </cell>
          <cell r="G1017">
            <v>119000</v>
          </cell>
          <cell r="H1017">
            <v>1078</v>
          </cell>
          <cell r="I1017">
            <v>152000</v>
          </cell>
          <cell r="L1017">
            <v>2000</v>
          </cell>
          <cell r="O1017">
            <v>2000</v>
          </cell>
          <cell r="R1017">
            <v>0</v>
          </cell>
          <cell r="U1017">
            <v>0</v>
          </cell>
          <cell r="V1017">
            <v>1</v>
          </cell>
          <cell r="AA1017">
            <v>0</v>
          </cell>
          <cell r="AD1017">
            <v>0</v>
          </cell>
          <cell r="AG1017">
            <v>0</v>
          </cell>
        </row>
        <row r="1018">
          <cell r="B1018">
            <v>2005</v>
          </cell>
          <cell r="C1018" t="str">
            <v>VOICE 100/100P</v>
          </cell>
          <cell r="D1018" t="str">
            <v>110BLOCK-100P</v>
          </cell>
          <cell r="E1018" t="str">
            <v>개</v>
          </cell>
          <cell r="F1018">
            <v>1022</v>
          </cell>
          <cell r="G1018">
            <v>35700</v>
          </cell>
          <cell r="H1018">
            <v>913</v>
          </cell>
          <cell r="I1018">
            <v>35000</v>
          </cell>
          <cell r="O1018">
            <v>35000</v>
          </cell>
          <cell r="R1018">
            <v>0</v>
          </cell>
          <cell r="U1018">
            <v>0</v>
          </cell>
          <cell r="V1018">
            <v>1</v>
          </cell>
          <cell r="Y1018" t="str">
            <v>통신설비공</v>
          </cell>
          <cell r="Z1018">
            <v>0.31</v>
          </cell>
          <cell r="AA1018">
            <v>0.31</v>
          </cell>
          <cell r="AB1018" t="str">
            <v>보통인부</v>
          </cell>
          <cell r="AC1018">
            <v>0.24</v>
          </cell>
          <cell r="AD1018">
            <v>0.24</v>
          </cell>
          <cell r="AE1018">
            <v>1</v>
          </cell>
          <cell r="AF1018" t="str">
            <v>통8-5다</v>
          </cell>
          <cell r="AG1018">
            <v>0</v>
          </cell>
        </row>
        <row r="1019">
          <cell r="B1019">
            <v>2006</v>
          </cell>
          <cell r="C1019" t="str">
            <v>TERMINAL BLOCK</v>
          </cell>
          <cell r="D1019" t="str">
            <v>10P</v>
          </cell>
          <cell r="E1019" t="str">
            <v>개</v>
          </cell>
          <cell r="F1019">
            <v>1022</v>
          </cell>
          <cell r="G1019">
            <v>170000</v>
          </cell>
          <cell r="H1019">
            <v>927</v>
          </cell>
          <cell r="I1019">
            <v>1940</v>
          </cell>
          <cell r="L1019">
            <v>0</v>
          </cell>
          <cell r="O1019">
            <v>1940</v>
          </cell>
          <cell r="R1019">
            <v>0</v>
          </cell>
          <cell r="U1019">
            <v>0</v>
          </cell>
          <cell r="V1019">
            <v>1</v>
          </cell>
          <cell r="Y1019" t="str">
            <v>통신내선공</v>
          </cell>
          <cell r="Z1019">
            <v>0.14299999999999999</v>
          </cell>
          <cell r="AA1019">
            <v>0</v>
          </cell>
          <cell r="AD1019">
            <v>0</v>
          </cell>
          <cell r="AE1019">
            <v>1</v>
          </cell>
          <cell r="AF1019" t="str">
            <v>통8-5나</v>
          </cell>
          <cell r="AG1019">
            <v>0</v>
          </cell>
        </row>
        <row r="1020">
          <cell r="B1020">
            <v>2007</v>
          </cell>
          <cell r="C1020" t="str">
            <v>가입자 보호기</v>
          </cell>
          <cell r="D1020" t="str">
            <v>100P</v>
          </cell>
          <cell r="E1020" t="str">
            <v>개</v>
          </cell>
          <cell r="F1020">
            <v>1022</v>
          </cell>
          <cell r="G1020">
            <v>160000</v>
          </cell>
          <cell r="H1020">
            <v>1046</v>
          </cell>
          <cell r="I1020">
            <v>195000</v>
          </cell>
          <cell r="O1020">
            <v>160000</v>
          </cell>
          <cell r="R1020">
            <v>0</v>
          </cell>
          <cell r="U1020">
            <v>0</v>
          </cell>
          <cell r="V1020">
            <v>1</v>
          </cell>
          <cell r="Y1020" t="str">
            <v>통신내선공</v>
          </cell>
          <cell r="Z1020">
            <v>0.3</v>
          </cell>
          <cell r="AA1020">
            <v>0.3</v>
          </cell>
          <cell r="AB1020" t="str">
            <v>보통인부</v>
          </cell>
          <cell r="AC1020">
            <v>0.2</v>
          </cell>
          <cell r="AD1020">
            <v>0</v>
          </cell>
          <cell r="AE1020">
            <v>1</v>
          </cell>
          <cell r="AF1020" t="str">
            <v>통3-4-5</v>
          </cell>
          <cell r="AG1020">
            <v>0</v>
          </cell>
        </row>
        <row r="1021">
          <cell r="B1021">
            <v>2008</v>
          </cell>
          <cell r="C1021" t="str">
            <v>MODULER JACK &amp; TV 유니트</v>
          </cell>
          <cell r="D1021" t="str">
            <v>450P</v>
          </cell>
          <cell r="E1021" t="str">
            <v>개</v>
          </cell>
          <cell r="F1021">
            <v>1022</v>
          </cell>
          <cell r="G1021">
            <v>272000</v>
          </cell>
          <cell r="H1021">
            <v>1078</v>
          </cell>
          <cell r="I1021">
            <v>318000</v>
          </cell>
          <cell r="L1021">
            <v>15150</v>
          </cell>
          <cell r="O1021">
            <v>15150</v>
          </cell>
          <cell r="R1021">
            <v>0</v>
          </cell>
          <cell r="U1021">
            <v>0</v>
          </cell>
          <cell r="V1021">
            <v>1</v>
          </cell>
          <cell r="Y1021" t="str">
            <v>통신내선공</v>
          </cell>
          <cell r="Z1021">
            <v>0.14299999999999999</v>
          </cell>
          <cell r="AA1021">
            <v>0.14299999999999999</v>
          </cell>
          <cell r="AB1021" t="str">
            <v>H/W시험기사</v>
          </cell>
          <cell r="AC1021">
            <v>0.33</v>
          </cell>
          <cell r="AD1021">
            <v>0</v>
          </cell>
          <cell r="AE1021">
            <v>1</v>
          </cell>
          <cell r="AF1021" t="str">
            <v>통8-5나</v>
          </cell>
          <cell r="AG1021">
            <v>0</v>
          </cell>
        </row>
        <row r="1022">
          <cell r="B1022">
            <v>2009</v>
          </cell>
          <cell r="C1022" t="str">
            <v>PATCH PANEL</v>
          </cell>
          <cell r="D1022" t="str">
            <v>24PORT</v>
          </cell>
          <cell r="E1022" t="str">
            <v>개</v>
          </cell>
          <cell r="F1022">
            <v>1022</v>
          </cell>
          <cell r="G1022">
            <v>120000</v>
          </cell>
          <cell r="H1022">
            <v>916</v>
          </cell>
          <cell r="I1022">
            <v>180000</v>
          </cell>
          <cell r="L1022">
            <v>0</v>
          </cell>
          <cell r="O1022">
            <v>120000</v>
          </cell>
          <cell r="R1022">
            <v>0</v>
          </cell>
          <cell r="U1022">
            <v>0</v>
          </cell>
          <cell r="V1022">
            <v>1</v>
          </cell>
          <cell r="Y1022" t="str">
            <v>통신설비공</v>
          </cell>
          <cell r="Z1022">
            <v>0.28000000000000003</v>
          </cell>
          <cell r="AA1022">
            <v>0.28000000000000003</v>
          </cell>
          <cell r="AB1022" t="str">
            <v>보통인부</v>
          </cell>
          <cell r="AC1022">
            <v>0.2</v>
          </cell>
          <cell r="AD1022">
            <v>0.2</v>
          </cell>
          <cell r="AE1022">
            <v>1</v>
          </cell>
          <cell r="AF1022" t="str">
            <v>통8-5다</v>
          </cell>
          <cell r="AG1022">
            <v>0</v>
          </cell>
        </row>
        <row r="1023">
          <cell r="B1023">
            <v>2010</v>
          </cell>
          <cell r="C1023" t="str">
            <v>IDF 100P단자</v>
          </cell>
          <cell r="D1023">
            <v>0</v>
          </cell>
          <cell r="E1023" t="str">
            <v>개</v>
          </cell>
          <cell r="F1023">
            <v>1022</v>
          </cell>
          <cell r="G1023">
            <v>35700</v>
          </cell>
          <cell r="H1023">
            <v>913</v>
          </cell>
          <cell r="I1023">
            <v>35000</v>
          </cell>
          <cell r="L1023">
            <v>0</v>
          </cell>
          <cell r="O1023">
            <v>35000</v>
          </cell>
          <cell r="R1023">
            <v>0</v>
          </cell>
          <cell r="U1023">
            <v>0</v>
          </cell>
          <cell r="V1023">
            <v>1</v>
          </cell>
          <cell r="Y1023" t="str">
            <v>통신설비공</v>
          </cell>
          <cell r="Z1023">
            <v>0.31</v>
          </cell>
          <cell r="AA1023">
            <v>0.31</v>
          </cell>
          <cell r="AB1023" t="str">
            <v>보통인부</v>
          </cell>
          <cell r="AC1023">
            <v>0.24</v>
          </cell>
          <cell r="AD1023">
            <v>0.24</v>
          </cell>
          <cell r="AE1023">
            <v>1</v>
          </cell>
          <cell r="AF1023" t="str">
            <v>통8-5다</v>
          </cell>
          <cell r="AG1023">
            <v>0</v>
          </cell>
        </row>
        <row r="1024">
          <cell r="B1024">
            <v>2011</v>
          </cell>
          <cell r="C1024" t="str">
            <v>주장치</v>
          </cell>
          <cell r="D1024" t="str">
            <v>6 SLOT</v>
          </cell>
          <cell r="E1024" t="str">
            <v>개</v>
          </cell>
          <cell r="L1024">
            <v>1700000</v>
          </cell>
          <cell r="O1024">
            <v>1700000</v>
          </cell>
          <cell r="R1024">
            <v>0</v>
          </cell>
          <cell r="U1024">
            <v>0</v>
          </cell>
          <cell r="V1024">
            <v>1</v>
          </cell>
          <cell r="AA1024">
            <v>0</v>
          </cell>
          <cell r="AD1024">
            <v>0</v>
          </cell>
          <cell r="AG1024">
            <v>0</v>
          </cell>
        </row>
        <row r="1025">
          <cell r="B1025">
            <v>2012</v>
          </cell>
          <cell r="C1025" t="str">
            <v>보조장치</v>
          </cell>
          <cell r="D1025" t="str">
            <v>6 SLOT</v>
          </cell>
          <cell r="E1025" t="str">
            <v>개</v>
          </cell>
          <cell r="L1025">
            <v>900000</v>
          </cell>
          <cell r="O1025">
            <v>900000</v>
          </cell>
          <cell r="R1025">
            <v>0</v>
          </cell>
          <cell r="U1025">
            <v>0</v>
          </cell>
          <cell r="V1025">
            <v>1</v>
          </cell>
          <cell r="AA1025">
            <v>0</v>
          </cell>
          <cell r="AD1025">
            <v>0</v>
          </cell>
          <cell r="AG1025">
            <v>0</v>
          </cell>
        </row>
        <row r="1026">
          <cell r="B1026">
            <v>2013</v>
          </cell>
          <cell r="C1026" t="str">
            <v>국선카드</v>
          </cell>
          <cell r="D1026" t="str">
            <v>일반국선8회선</v>
          </cell>
          <cell r="E1026" t="str">
            <v>개</v>
          </cell>
          <cell r="L1026">
            <v>470000</v>
          </cell>
          <cell r="O1026">
            <v>470000</v>
          </cell>
          <cell r="R1026">
            <v>0</v>
          </cell>
          <cell r="U1026">
            <v>0</v>
          </cell>
          <cell r="V1026">
            <v>1</v>
          </cell>
          <cell r="AA1026">
            <v>0</v>
          </cell>
          <cell r="AD1026">
            <v>0</v>
          </cell>
          <cell r="AG1026">
            <v>0</v>
          </cell>
        </row>
        <row r="1027">
          <cell r="B1027">
            <v>2014</v>
          </cell>
          <cell r="C1027" t="str">
            <v>혼용카드</v>
          </cell>
          <cell r="D1027" t="str">
            <v>키폰6+일반6</v>
          </cell>
          <cell r="E1027" t="str">
            <v>개</v>
          </cell>
          <cell r="F1027">
            <v>1022</v>
          </cell>
          <cell r="G1027">
            <v>28000</v>
          </cell>
          <cell r="L1027">
            <v>530000</v>
          </cell>
          <cell r="O1027">
            <v>530000</v>
          </cell>
          <cell r="R1027">
            <v>0</v>
          </cell>
          <cell r="U1027">
            <v>0</v>
          </cell>
          <cell r="V1027">
            <v>1</v>
          </cell>
          <cell r="AA1027">
            <v>0</v>
          </cell>
          <cell r="AD1027">
            <v>0</v>
          </cell>
          <cell r="AG1027">
            <v>0</v>
          </cell>
        </row>
        <row r="1028">
          <cell r="B1028">
            <v>2015</v>
          </cell>
          <cell r="C1028" t="str">
            <v>내선카드</v>
          </cell>
          <cell r="D1028" t="str">
            <v>일반내선12회선</v>
          </cell>
          <cell r="E1028" t="str">
            <v>개</v>
          </cell>
          <cell r="F1028">
            <v>1022</v>
          </cell>
          <cell r="G1028">
            <v>64600</v>
          </cell>
          <cell r="L1028">
            <v>530000</v>
          </cell>
          <cell r="O1028">
            <v>530000</v>
          </cell>
          <cell r="R1028">
            <v>0</v>
          </cell>
          <cell r="U1028">
            <v>0</v>
          </cell>
          <cell r="V1028">
            <v>1</v>
          </cell>
          <cell r="AA1028">
            <v>0</v>
          </cell>
          <cell r="AD1028">
            <v>0</v>
          </cell>
          <cell r="AG1028">
            <v>0</v>
          </cell>
        </row>
        <row r="1029">
          <cell r="B1029">
            <v>2016</v>
          </cell>
          <cell r="C1029" t="str">
            <v>CCTV CONSOLE</v>
          </cell>
          <cell r="D1029" t="str">
            <v>200P/200P</v>
          </cell>
          <cell r="E1029" t="str">
            <v>식</v>
          </cell>
          <cell r="F1029">
            <v>1022</v>
          </cell>
          <cell r="G1029">
            <v>219300</v>
          </cell>
          <cell r="H1029">
            <v>0</v>
          </cell>
          <cell r="I1029">
            <v>0</v>
          </cell>
          <cell r="O1029">
            <v>0</v>
          </cell>
          <cell r="R1029">
            <v>0</v>
          </cell>
          <cell r="U1029">
            <v>0</v>
          </cell>
          <cell r="V1029">
            <v>1</v>
          </cell>
          <cell r="Y1029" t="str">
            <v>S/W시험기사</v>
          </cell>
          <cell r="Z1029">
            <v>0.54</v>
          </cell>
          <cell r="AA1029">
            <v>0</v>
          </cell>
          <cell r="AB1029" t="str">
            <v>H/W시험기사</v>
          </cell>
          <cell r="AC1029">
            <v>0.33</v>
          </cell>
          <cell r="AD1029">
            <v>0</v>
          </cell>
          <cell r="AE1029">
            <v>1</v>
          </cell>
          <cell r="AF1029" t="str">
            <v>통8-1라</v>
          </cell>
          <cell r="AG1029">
            <v>0</v>
          </cell>
        </row>
        <row r="1030">
          <cell r="B1030">
            <v>2017</v>
          </cell>
          <cell r="C1030" t="str">
            <v>키폰전화기</v>
          </cell>
          <cell r="D1030" t="str">
            <v>LDK-30D</v>
          </cell>
          <cell r="E1030" t="str">
            <v>개</v>
          </cell>
          <cell r="F1030">
            <v>0</v>
          </cell>
          <cell r="G1030">
            <v>0</v>
          </cell>
          <cell r="L1030">
            <v>255000</v>
          </cell>
          <cell r="O1030">
            <v>255000</v>
          </cell>
          <cell r="R1030">
            <v>0</v>
          </cell>
          <cell r="U1030">
            <v>0</v>
          </cell>
          <cell r="V1030">
            <v>1</v>
          </cell>
          <cell r="Y1030" t="str">
            <v>통신설비공</v>
          </cell>
          <cell r="Z1030">
            <v>0.69</v>
          </cell>
          <cell r="AA1030">
            <v>0</v>
          </cell>
          <cell r="AB1030" t="str">
            <v>보통인부</v>
          </cell>
          <cell r="AC1030">
            <v>0.49</v>
          </cell>
          <cell r="AD1030">
            <v>0</v>
          </cell>
          <cell r="AE1030">
            <v>1</v>
          </cell>
          <cell r="AF1030" t="str">
            <v>통3-4-4</v>
          </cell>
          <cell r="AG1030">
            <v>0</v>
          </cell>
        </row>
        <row r="1031">
          <cell r="B1031">
            <v>2018</v>
          </cell>
          <cell r="C1031" t="str">
            <v>국선단자함</v>
          </cell>
          <cell r="D1031" t="str">
            <v>30P+100P</v>
          </cell>
          <cell r="E1031" t="str">
            <v>개</v>
          </cell>
          <cell r="F1031">
            <v>0</v>
          </cell>
          <cell r="G1031">
            <v>0</v>
          </cell>
          <cell r="H1031">
            <v>1022</v>
          </cell>
          <cell r="I1031">
            <v>1280000</v>
          </cell>
          <cell r="O1031">
            <v>1280000</v>
          </cell>
          <cell r="R1031">
            <v>0</v>
          </cell>
          <cell r="U1031">
            <v>0</v>
          </cell>
          <cell r="V1031">
            <v>0</v>
          </cell>
          <cell r="Y1031" t="str">
            <v>통신설비공</v>
          </cell>
          <cell r="Z1031">
            <v>0.31</v>
          </cell>
          <cell r="AA1031">
            <v>0.31</v>
          </cell>
          <cell r="AB1031" t="str">
            <v>보통인부</v>
          </cell>
          <cell r="AC1031">
            <v>0.24</v>
          </cell>
          <cell r="AD1031">
            <v>0.24</v>
          </cell>
          <cell r="AE1031">
            <v>1</v>
          </cell>
          <cell r="AF1031" t="str">
            <v>통8-5다</v>
          </cell>
          <cell r="AG1031">
            <v>0</v>
          </cell>
        </row>
        <row r="1032">
          <cell r="B1032">
            <v>2019</v>
          </cell>
          <cell r="C1032" t="str">
            <v>디지털키폰</v>
          </cell>
          <cell r="D1032" t="str">
            <v>4/36회선</v>
          </cell>
          <cell r="E1032" t="str">
            <v>식</v>
          </cell>
          <cell r="F1032">
            <v>0</v>
          </cell>
          <cell r="G1032">
            <v>0</v>
          </cell>
          <cell r="O1032">
            <v>0</v>
          </cell>
          <cell r="R1032">
            <v>0</v>
          </cell>
          <cell r="U1032">
            <v>0</v>
          </cell>
          <cell r="V1032">
            <v>1</v>
          </cell>
          <cell r="Y1032" t="str">
            <v>통신설비공</v>
          </cell>
          <cell r="Z1032">
            <v>0.16</v>
          </cell>
          <cell r="AA1032">
            <v>0.16</v>
          </cell>
          <cell r="AB1032" t="str">
            <v>보통인부</v>
          </cell>
          <cell r="AC1032">
            <v>0.12</v>
          </cell>
          <cell r="AD1032">
            <v>0.12</v>
          </cell>
          <cell r="AE1032">
            <v>1</v>
          </cell>
          <cell r="AF1032" t="str">
            <v>통8-5다</v>
          </cell>
          <cell r="AG1032">
            <v>0</v>
          </cell>
        </row>
        <row r="1033">
          <cell r="B1033">
            <v>2091</v>
          </cell>
          <cell r="C1033" t="str">
            <v>110 BLOCK</v>
          </cell>
          <cell r="D1033" t="str">
            <v>25P</v>
          </cell>
          <cell r="E1033" t="str">
            <v>개</v>
          </cell>
          <cell r="F1033">
            <v>1022</v>
          </cell>
          <cell r="G1033">
            <v>8000</v>
          </cell>
          <cell r="O1033">
            <v>8000</v>
          </cell>
          <cell r="R1033">
            <v>0</v>
          </cell>
          <cell r="U1033">
            <v>0</v>
          </cell>
          <cell r="V1033">
            <v>1</v>
          </cell>
          <cell r="Y1033" t="str">
            <v>통신설비공</v>
          </cell>
          <cell r="Z1033">
            <v>0.16</v>
          </cell>
          <cell r="AA1033">
            <v>0.16</v>
          </cell>
          <cell r="AB1033" t="str">
            <v>보통인부</v>
          </cell>
          <cell r="AC1033">
            <v>0.12</v>
          </cell>
          <cell r="AD1033">
            <v>0.12</v>
          </cell>
          <cell r="AE1033">
            <v>1</v>
          </cell>
          <cell r="AF1033" t="str">
            <v>통8-5다</v>
          </cell>
          <cell r="AG1033">
            <v>0</v>
          </cell>
        </row>
        <row r="1034">
          <cell r="B1034">
            <v>2092</v>
          </cell>
          <cell r="C1034" t="str">
            <v>110 BLOCK</v>
          </cell>
          <cell r="D1034" t="str">
            <v>50P</v>
          </cell>
          <cell r="E1034" t="str">
            <v>개</v>
          </cell>
          <cell r="F1034">
            <v>1022</v>
          </cell>
          <cell r="G1034">
            <v>16000</v>
          </cell>
          <cell r="O1034">
            <v>16000</v>
          </cell>
          <cell r="R1034">
            <v>0</v>
          </cell>
          <cell r="U1034">
            <v>0</v>
          </cell>
          <cell r="V1034">
            <v>1</v>
          </cell>
          <cell r="Y1034" t="str">
            <v>통신설비공</v>
          </cell>
          <cell r="Z1034">
            <v>0.25</v>
          </cell>
          <cell r="AA1034">
            <v>0.25</v>
          </cell>
          <cell r="AB1034" t="str">
            <v>보통인부</v>
          </cell>
          <cell r="AC1034">
            <v>0.19</v>
          </cell>
          <cell r="AD1034">
            <v>0.19</v>
          </cell>
          <cell r="AE1034">
            <v>1</v>
          </cell>
          <cell r="AF1034" t="str">
            <v>통8-5다</v>
          </cell>
          <cell r="AG1034">
            <v>0</v>
          </cell>
        </row>
        <row r="1035">
          <cell r="B1035">
            <v>2093</v>
          </cell>
          <cell r="C1035" t="str">
            <v>110 BLOCK</v>
          </cell>
          <cell r="D1035" t="str">
            <v>100P</v>
          </cell>
          <cell r="E1035" t="str">
            <v>개</v>
          </cell>
          <cell r="F1035">
            <v>1022</v>
          </cell>
          <cell r="G1035">
            <v>35700</v>
          </cell>
          <cell r="O1035">
            <v>35700</v>
          </cell>
          <cell r="R1035">
            <v>0</v>
          </cell>
          <cell r="U1035">
            <v>0</v>
          </cell>
          <cell r="V1035">
            <v>1</v>
          </cell>
          <cell r="Y1035" t="str">
            <v>통신설비공</v>
          </cell>
          <cell r="Z1035">
            <v>0.31</v>
          </cell>
          <cell r="AA1035">
            <v>0.31</v>
          </cell>
          <cell r="AB1035" t="str">
            <v>보통인부</v>
          </cell>
          <cell r="AC1035">
            <v>0.24</v>
          </cell>
          <cell r="AD1035">
            <v>0.24</v>
          </cell>
          <cell r="AE1035">
            <v>1</v>
          </cell>
          <cell r="AF1035" t="str">
            <v>통8-6다</v>
          </cell>
          <cell r="AG1035">
            <v>0</v>
          </cell>
        </row>
        <row r="1036">
          <cell r="B1036">
            <v>2094</v>
          </cell>
          <cell r="C1036" t="str">
            <v>성단</v>
          </cell>
          <cell r="D1036" t="str">
            <v>24PORT</v>
          </cell>
          <cell r="E1036" t="str">
            <v>개</v>
          </cell>
          <cell r="F1036">
            <v>1013</v>
          </cell>
          <cell r="G1036">
            <v>3300</v>
          </cell>
          <cell r="H1036">
            <v>1095</v>
          </cell>
          <cell r="I1036">
            <v>3500</v>
          </cell>
          <cell r="O1036">
            <v>0</v>
          </cell>
          <cell r="R1036">
            <v>0</v>
          </cell>
          <cell r="U1036">
            <v>0</v>
          </cell>
          <cell r="V1036">
            <v>1</v>
          </cell>
          <cell r="Y1036" t="str">
            <v>통신케이블전공</v>
          </cell>
          <cell r="Z1036">
            <v>0.83</v>
          </cell>
          <cell r="AA1036">
            <v>0.83</v>
          </cell>
          <cell r="AB1036" t="str">
            <v>보통인부</v>
          </cell>
          <cell r="AC1036">
            <v>0.6</v>
          </cell>
          <cell r="AD1036">
            <v>0.6</v>
          </cell>
          <cell r="AE1036">
            <v>1</v>
          </cell>
          <cell r="AF1036" t="str">
            <v>통8-7다</v>
          </cell>
          <cell r="AG1036">
            <v>0</v>
          </cell>
        </row>
        <row r="1037">
          <cell r="B1037">
            <v>2095</v>
          </cell>
          <cell r="C1037" t="str">
            <v>회선시험</v>
          </cell>
          <cell r="D1037" t="str">
            <v>PORT당</v>
          </cell>
          <cell r="E1037" t="str">
            <v>개</v>
          </cell>
          <cell r="F1037">
            <v>1014</v>
          </cell>
          <cell r="G1037">
            <v>8500</v>
          </cell>
          <cell r="O1037">
            <v>0</v>
          </cell>
          <cell r="R1037">
            <v>0</v>
          </cell>
          <cell r="U1037">
            <v>0</v>
          </cell>
          <cell r="V1037">
            <v>1</v>
          </cell>
          <cell r="Y1037" t="str">
            <v>통신케이블전공</v>
          </cell>
          <cell r="Z1037">
            <v>0.05</v>
          </cell>
          <cell r="AA1037">
            <v>0.05</v>
          </cell>
          <cell r="AB1037" t="str">
            <v>보통인부</v>
          </cell>
          <cell r="AC1037">
            <v>0.03</v>
          </cell>
          <cell r="AD1037">
            <v>0.03</v>
          </cell>
          <cell r="AE1037">
            <v>1</v>
          </cell>
          <cell r="AF1037" t="str">
            <v>통8-8다</v>
          </cell>
          <cell r="AG1037">
            <v>0</v>
          </cell>
        </row>
        <row r="1038">
          <cell r="B1038">
            <v>2111</v>
          </cell>
          <cell r="C1038" t="str">
            <v>단자함(IDF)</v>
          </cell>
          <cell r="D1038" t="str">
            <v>25P</v>
          </cell>
          <cell r="E1038" t="str">
            <v>개</v>
          </cell>
          <cell r="F1038">
            <v>1022</v>
          </cell>
          <cell r="G1038">
            <v>27200</v>
          </cell>
          <cell r="H1038">
            <v>1078</v>
          </cell>
          <cell r="I1038">
            <v>35000</v>
          </cell>
          <cell r="O1038">
            <v>27200</v>
          </cell>
          <cell r="R1038">
            <v>0</v>
          </cell>
          <cell r="U1038">
            <v>0</v>
          </cell>
          <cell r="V1038">
            <v>1</v>
          </cell>
          <cell r="Y1038" t="str">
            <v>통신내선공</v>
          </cell>
          <cell r="Z1038">
            <v>0.24</v>
          </cell>
          <cell r="AA1038">
            <v>0</v>
          </cell>
          <cell r="AB1038" t="str">
            <v>보통인부</v>
          </cell>
          <cell r="AC1038">
            <v>0.12</v>
          </cell>
          <cell r="AD1038">
            <v>0</v>
          </cell>
          <cell r="AE1038">
            <v>1</v>
          </cell>
          <cell r="AF1038" t="str">
            <v>통3-4-4다</v>
          </cell>
          <cell r="AG1038">
            <v>0</v>
          </cell>
        </row>
        <row r="1039">
          <cell r="B1039">
            <v>2112</v>
          </cell>
          <cell r="C1039" t="str">
            <v>단자함(IDF)</v>
          </cell>
          <cell r="D1039" t="str">
            <v>50P</v>
          </cell>
          <cell r="E1039" t="str">
            <v>개</v>
          </cell>
          <cell r="F1039">
            <v>1022</v>
          </cell>
          <cell r="G1039">
            <v>37400</v>
          </cell>
          <cell r="H1039">
            <v>1078</v>
          </cell>
          <cell r="I1039">
            <v>45000</v>
          </cell>
          <cell r="O1039">
            <v>37400</v>
          </cell>
          <cell r="R1039">
            <v>0</v>
          </cell>
          <cell r="U1039">
            <v>0</v>
          </cell>
          <cell r="V1039">
            <v>1</v>
          </cell>
          <cell r="Y1039" t="str">
            <v>통신설비공</v>
          </cell>
          <cell r="Z1039">
            <v>0.25</v>
          </cell>
          <cell r="AA1039">
            <v>0.25</v>
          </cell>
          <cell r="AB1039" t="str">
            <v>보통인부</v>
          </cell>
          <cell r="AC1039">
            <v>0.19</v>
          </cell>
          <cell r="AD1039">
            <v>0.19</v>
          </cell>
          <cell r="AE1039">
            <v>1</v>
          </cell>
          <cell r="AF1039" t="str">
            <v>통8-5다</v>
          </cell>
          <cell r="AG1039">
            <v>0</v>
          </cell>
        </row>
        <row r="1040">
          <cell r="B1040">
            <v>2113</v>
          </cell>
          <cell r="C1040" t="str">
            <v>단자함(IDF)</v>
          </cell>
          <cell r="D1040" t="str">
            <v>100P</v>
          </cell>
          <cell r="E1040" t="str">
            <v>개</v>
          </cell>
          <cell r="F1040">
            <v>1022</v>
          </cell>
          <cell r="G1040">
            <v>64600</v>
          </cell>
          <cell r="H1040">
            <v>1078</v>
          </cell>
          <cell r="I1040">
            <v>87100</v>
          </cell>
          <cell r="O1040">
            <v>64600</v>
          </cell>
          <cell r="R1040">
            <v>0</v>
          </cell>
          <cell r="U1040">
            <v>0</v>
          </cell>
          <cell r="V1040">
            <v>1</v>
          </cell>
          <cell r="Y1040" t="str">
            <v>통신내선공</v>
          </cell>
          <cell r="Z1040">
            <v>0</v>
          </cell>
          <cell r="AA1040">
            <v>0</v>
          </cell>
          <cell r="AB1040">
            <v>0</v>
          </cell>
          <cell r="AC1040">
            <v>0</v>
          </cell>
          <cell r="AD1040">
            <v>0</v>
          </cell>
          <cell r="AE1040">
            <v>0</v>
          </cell>
          <cell r="AF1040">
            <v>0</v>
          </cell>
          <cell r="AG1040">
            <v>0</v>
          </cell>
        </row>
        <row r="1041">
          <cell r="B1041">
            <v>2114</v>
          </cell>
          <cell r="C1041" t="str">
            <v>단자함(IDF)</v>
          </cell>
          <cell r="D1041" t="str">
            <v>150P</v>
          </cell>
          <cell r="E1041" t="str">
            <v>개</v>
          </cell>
          <cell r="F1041">
            <v>1022</v>
          </cell>
          <cell r="G1041">
            <v>90000</v>
          </cell>
          <cell r="H1041">
            <v>0</v>
          </cell>
          <cell r="I1041">
            <v>0</v>
          </cell>
          <cell r="O1041">
            <v>90000</v>
          </cell>
          <cell r="R1041">
            <v>0</v>
          </cell>
          <cell r="U1041">
            <v>0</v>
          </cell>
          <cell r="V1041">
            <v>1</v>
          </cell>
          <cell r="Y1041" t="str">
            <v>통신내선공</v>
          </cell>
          <cell r="Z1041">
            <v>0</v>
          </cell>
          <cell r="AA1041">
            <v>0</v>
          </cell>
          <cell r="AB1041">
            <v>0</v>
          </cell>
          <cell r="AC1041">
            <v>0</v>
          </cell>
          <cell r="AD1041">
            <v>0</v>
          </cell>
          <cell r="AE1041">
            <v>0</v>
          </cell>
          <cell r="AF1041">
            <v>0</v>
          </cell>
          <cell r="AG1041">
            <v>0</v>
          </cell>
        </row>
        <row r="1042">
          <cell r="B1042">
            <v>2115</v>
          </cell>
          <cell r="C1042" t="str">
            <v>단자함(IDF)</v>
          </cell>
          <cell r="D1042" t="str">
            <v>200P</v>
          </cell>
          <cell r="E1042" t="str">
            <v>개</v>
          </cell>
          <cell r="F1042">
            <v>1022</v>
          </cell>
          <cell r="G1042">
            <v>119000</v>
          </cell>
          <cell r="H1042">
            <v>1078</v>
          </cell>
          <cell r="I1042">
            <v>152000</v>
          </cell>
          <cell r="O1042">
            <v>119000</v>
          </cell>
          <cell r="R1042">
            <v>0</v>
          </cell>
          <cell r="U1042">
            <v>0</v>
          </cell>
          <cell r="V1042">
            <v>1</v>
          </cell>
          <cell r="Y1042" t="str">
            <v>통신내선공</v>
          </cell>
          <cell r="Z1042">
            <v>0</v>
          </cell>
          <cell r="AA1042">
            <v>0</v>
          </cell>
          <cell r="AB1042">
            <v>0</v>
          </cell>
          <cell r="AC1042">
            <v>0</v>
          </cell>
          <cell r="AD1042">
            <v>0</v>
          </cell>
          <cell r="AE1042">
            <v>0</v>
          </cell>
          <cell r="AF1042">
            <v>0</v>
          </cell>
          <cell r="AG1042">
            <v>0</v>
          </cell>
        </row>
        <row r="1043">
          <cell r="B1043">
            <v>2116</v>
          </cell>
          <cell r="C1043" t="str">
            <v>단자함(IDF)</v>
          </cell>
          <cell r="D1043" t="str">
            <v>250P</v>
          </cell>
          <cell r="E1043" t="str">
            <v>개</v>
          </cell>
          <cell r="F1043">
            <v>1022</v>
          </cell>
          <cell r="G1043">
            <v>139400</v>
          </cell>
          <cell r="H1043">
            <v>1095</v>
          </cell>
          <cell r="I1043">
            <v>10000</v>
          </cell>
          <cell r="O1043">
            <v>139400</v>
          </cell>
          <cell r="R1043">
            <v>0</v>
          </cell>
          <cell r="U1043">
            <v>0</v>
          </cell>
          <cell r="V1043">
            <v>1</v>
          </cell>
          <cell r="Y1043" t="str">
            <v>통신내선공</v>
          </cell>
          <cell r="Z1043">
            <v>0</v>
          </cell>
          <cell r="AA1043">
            <v>0</v>
          </cell>
          <cell r="AB1043">
            <v>0</v>
          </cell>
          <cell r="AC1043">
            <v>0</v>
          </cell>
          <cell r="AD1043">
            <v>0</v>
          </cell>
          <cell r="AE1043">
            <v>0</v>
          </cell>
          <cell r="AF1043">
            <v>0</v>
          </cell>
          <cell r="AG1043">
            <v>0</v>
          </cell>
        </row>
        <row r="1044">
          <cell r="B1044">
            <v>2116</v>
          </cell>
          <cell r="C1044" t="str">
            <v>단자함(IDF)</v>
          </cell>
          <cell r="D1044" t="str">
            <v>300P</v>
          </cell>
          <cell r="E1044" t="str">
            <v>개</v>
          </cell>
          <cell r="F1044">
            <v>1022</v>
          </cell>
          <cell r="G1044">
            <v>170000</v>
          </cell>
          <cell r="H1044">
            <v>1078</v>
          </cell>
          <cell r="I1044">
            <v>203200</v>
          </cell>
          <cell r="O1044">
            <v>170000</v>
          </cell>
          <cell r="R1044">
            <v>0</v>
          </cell>
          <cell r="U1044">
            <v>0</v>
          </cell>
          <cell r="V1044">
            <v>1</v>
          </cell>
          <cell r="Y1044" t="str">
            <v>통신내선공</v>
          </cell>
          <cell r="Z1044">
            <v>0</v>
          </cell>
          <cell r="AA1044">
            <v>0</v>
          </cell>
          <cell r="AB1044">
            <v>0</v>
          </cell>
          <cell r="AC1044">
            <v>0</v>
          </cell>
          <cell r="AD1044">
            <v>0</v>
          </cell>
          <cell r="AE1044">
            <v>0</v>
          </cell>
          <cell r="AF1044">
            <v>0</v>
          </cell>
          <cell r="AG1044">
            <v>0</v>
          </cell>
        </row>
        <row r="1045">
          <cell r="B1045">
            <v>2117</v>
          </cell>
          <cell r="C1045" t="str">
            <v>단자함(IDF)</v>
          </cell>
          <cell r="D1045" t="str">
            <v>400P</v>
          </cell>
          <cell r="E1045" t="str">
            <v>개</v>
          </cell>
          <cell r="F1045">
            <v>1022</v>
          </cell>
          <cell r="G1045">
            <v>219300</v>
          </cell>
          <cell r="H1045">
            <v>1078</v>
          </cell>
          <cell r="I1045">
            <v>254000</v>
          </cell>
          <cell r="O1045">
            <v>219300</v>
          </cell>
          <cell r="R1045">
            <v>0</v>
          </cell>
          <cell r="U1045">
            <v>0</v>
          </cell>
          <cell r="V1045">
            <v>1</v>
          </cell>
          <cell r="Y1045" t="str">
            <v>통신내선공</v>
          </cell>
          <cell r="Z1045">
            <v>0</v>
          </cell>
          <cell r="AA1045">
            <v>0</v>
          </cell>
          <cell r="AB1045">
            <v>0</v>
          </cell>
          <cell r="AC1045">
            <v>0</v>
          </cell>
          <cell r="AD1045">
            <v>0</v>
          </cell>
          <cell r="AE1045">
            <v>0</v>
          </cell>
          <cell r="AF1045">
            <v>0</v>
          </cell>
          <cell r="AG1045">
            <v>0</v>
          </cell>
        </row>
        <row r="1046">
          <cell r="B1046">
            <v>21171</v>
          </cell>
          <cell r="C1046" t="str">
            <v>단자함(IDF)</v>
          </cell>
          <cell r="D1046" t="str">
            <v>450P</v>
          </cell>
          <cell r="E1046" t="str">
            <v>개</v>
          </cell>
          <cell r="F1046">
            <v>1022</v>
          </cell>
          <cell r="G1046">
            <v>272000</v>
          </cell>
          <cell r="H1046">
            <v>1078</v>
          </cell>
          <cell r="I1046">
            <v>318000</v>
          </cell>
          <cell r="O1046">
            <v>272000</v>
          </cell>
          <cell r="R1046">
            <v>0</v>
          </cell>
          <cell r="U1046">
            <v>0</v>
          </cell>
          <cell r="V1046">
            <v>1</v>
          </cell>
          <cell r="Y1046" t="str">
            <v>통신내선공</v>
          </cell>
          <cell r="Z1046">
            <v>0</v>
          </cell>
          <cell r="AA1046">
            <v>0</v>
          </cell>
          <cell r="AB1046">
            <v>0</v>
          </cell>
          <cell r="AC1046">
            <v>0</v>
          </cell>
          <cell r="AD1046">
            <v>0</v>
          </cell>
          <cell r="AE1046">
            <v>0</v>
          </cell>
          <cell r="AF1046">
            <v>0</v>
          </cell>
          <cell r="AG1046">
            <v>0</v>
          </cell>
        </row>
        <row r="1047">
          <cell r="B1047">
            <v>2118</v>
          </cell>
          <cell r="C1047" t="str">
            <v>단자함(IDF)</v>
          </cell>
          <cell r="D1047" t="str">
            <v>500P</v>
          </cell>
          <cell r="E1047" t="str">
            <v>개</v>
          </cell>
          <cell r="F1047">
            <v>1022</v>
          </cell>
          <cell r="G1047">
            <v>272000</v>
          </cell>
          <cell r="H1047">
            <v>1078</v>
          </cell>
          <cell r="I1047">
            <v>318000</v>
          </cell>
          <cell r="O1047">
            <v>272000</v>
          </cell>
          <cell r="R1047">
            <v>0</v>
          </cell>
          <cell r="U1047">
            <v>0</v>
          </cell>
          <cell r="V1047">
            <v>1</v>
          </cell>
          <cell r="Y1047" t="str">
            <v>통신내선공</v>
          </cell>
          <cell r="Z1047">
            <v>0</v>
          </cell>
          <cell r="AA1047">
            <v>0</v>
          </cell>
          <cell r="AB1047">
            <v>0</v>
          </cell>
          <cell r="AC1047">
            <v>0</v>
          </cell>
          <cell r="AD1047">
            <v>0</v>
          </cell>
          <cell r="AE1047">
            <v>0</v>
          </cell>
          <cell r="AF1047">
            <v>0</v>
          </cell>
          <cell r="AG1047">
            <v>0</v>
          </cell>
        </row>
        <row r="1048">
          <cell r="B1048">
            <v>2119</v>
          </cell>
          <cell r="C1048" t="str">
            <v>단자함(IDF)</v>
          </cell>
          <cell r="D1048" t="str">
            <v>450*400*150</v>
          </cell>
          <cell r="E1048" t="str">
            <v>개</v>
          </cell>
          <cell r="L1048">
            <v>250000</v>
          </cell>
          <cell r="O1048">
            <v>0</v>
          </cell>
          <cell r="R1048">
            <v>0</v>
          </cell>
          <cell r="U1048">
            <v>0</v>
          </cell>
          <cell r="V1048">
            <v>1</v>
          </cell>
          <cell r="Y1048" t="str">
            <v>통신내선공</v>
          </cell>
          <cell r="Z1048">
            <v>0</v>
          </cell>
          <cell r="AA1048">
            <v>0</v>
          </cell>
          <cell r="AD1048">
            <v>0</v>
          </cell>
          <cell r="AE1048">
            <v>0</v>
          </cell>
          <cell r="AF1048">
            <v>0</v>
          </cell>
          <cell r="AG1048">
            <v>0</v>
          </cell>
        </row>
        <row r="1049">
          <cell r="B1049">
            <v>2120</v>
          </cell>
          <cell r="C1049" t="str">
            <v>통합단자함</v>
          </cell>
          <cell r="D1049">
            <v>0</v>
          </cell>
          <cell r="E1049" t="str">
            <v>개</v>
          </cell>
          <cell r="F1049">
            <v>1013</v>
          </cell>
          <cell r="G1049">
            <v>30000</v>
          </cell>
          <cell r="H1049">
            <v>1095</v>
          </cell>
          <cell r="I1049">
            <v>30000</v>
          </cell>
          <cell r="L1049">
            <v>1064000</v>
          </cell>
          <cell r="O1049">
            <v>1064000</v>
          </cell>
          <cell r="R1049">
            <v>0</v>
          </cell>
          <cell r="U1049">
            <v>0</v>
          </cell>
          <cell r="V1049">
            <v>1</v>
          </cell>
          <cell r="Y1049" t="str">
            <v>통신내선공</v>
          </cell>
          <cell r="Z1049">
            <v>0</v>
          </cell>
          <cell r="AA1049">
            <v>0</v>
          </cell>
          <cell r="AB1049">
            <v>0</v>
          </cell>
          <cell r="AC1049">
            <v>0</v>
          </cell>
          <cell r="AD1049">
            <v>0</v>
          </cell>
          <cell r="AE1049">
            <v>0</v>
          </cell>
          <cell r="AF1049">
            <v>0</v>
          </cell>
          <cell r="AG1049">
            <v>0</v>
          </cell>
        </row>
        <row r="1050">
          <cell r="B1050">
            <v>2121</v>
          </cell>
          <cell r="C1050" t="str">
            <v>전화단자함</v>
          </cell>
          <cell r="D1050" t="str">
            <v>50P/80P</v>
          </cell>
          <cell r="E1050" t="str">
            <v>개</v>
          </cell>
          <cell r="F1050">
            <v>1013</v>
          </cell>
          <cell r="G1050">
            <v>60000</v>
          </cell>
          <cell r="H1050">
            <v>1095</v>
          </cell>
          <cell r="I1050">
            <v>65000</v>
          </cell>
          <cell r="O1050">
            <v>0</v>
          </cell>
          <cell r="R1050">
            <v>0</v>
          </cell>
          <cell r="U1050">
            <v>0</v>
          </cell>
          <cell r="V1050">
            <v>1</v>
          </cell>
          <cell r="Y1050" t="str">
            <v>통신내선공</v>
          </cell>
          <cell r="Z1050">
            <v>0</v>
          </cell>
          <cell r="AA1050">
            <v>0</v>
          </cell>
          <cell r="AB1050">
            <v>0</v>
          </cell>
          <cell r="AC1050">
            <v>0</v>
          </cell>
          <cell r="AD1050">
            <v>0</v>
          </cell>
          <cell r="AE1050">
            <v>0</v>
          </cell>
          <cell r="AF1050">
            <v>0</v>
          </cell>
          <cell r="AG1050">
            <v>0</v>
          </cell>
        </row>
        <row r="1051">
          <cell r="B1051">
            <v>2122</v>
          </cell>
          <cell r="C1051" t="str">
            <v>전화단자함</v>
          </cell>
          <cell r="D1051" t="str">
            <v>80P/180P</v>
          </cell>
          <cell r="E1051" t="str">
            <v>개</v>
          </cell>
          <cell r="F1051">
            <v>1013</v>
          </cell>
          <cell r="G1051">
            <v>200000</v>
          </cell>
          <cell r="H1051">
            <v>1095</v>
          </cell>
          <cell r="I1051">
            <v>300000</v>
          </cell>
          <cell r="O1051">
            <v>0</v>
          </cell>
          <cell r="R1051">
            <v>0</v>
          </cell>
          <cell r="U1051">
            <v>0</v>
          </cell>
          <cell r="V1051">
            <v>1</v>
          </cell>
          <cell r="Y1051" t="str">
            <v>통신내선공</v>
          </cell>
          <cell r="Z1051">
            <v>0</v>
          </cell>
          <cell r="AA1051">
            <v>0</v>
          </cell>
          <cell r="AB1051">
            <v>0</v>
          </cell>
          <cell r="AC1051">
            <v>0</v>
          </cell>
          <cell r="AD1051">
            <v>0</v>
          </cell>
          <cell r="AE1051">
            <v>0</v>
          </cell>
          <cell r="AF1051">
            <v>0</v>
          </cell>
          <cell r="AG1051">
            <v>0</v>
          </cell>
        </row>
        <row r="1052">
          <cell r="B1052">
            <v>2123</v>
          </cell>
          <cell r="C1052" t="str">
            <v>세대단자함</v>
          </cell>
          <cell r="D1052" t="str">
            <v>30P</v>
          </cell>
          <cell r="E1052" t="str">
            <v>개</v>
          </cell>
          <cell r="F1052">
            <v>1022</v>
          </cell>
          <cell r="G1052">
            <v>28000</v>
          </cell>
          <cell r="H1052">
            <v>1095</v>
          </cell>
          <cell r="I1052">
            <v>40000</v>
          </cell>
          <cell r="O1052">
            <v>28000</v>
          </cell>
          <cell r="R1052">
            <v>0</v>
          </cell>
          <cell r="U1052">
            <v>0</v>
          </cell>
          <cell r="V1052">
            <v>1</v>
          </cell>
          <cell r="Y1052" t="str">
            <v>통신내선공</v>
          </cell>
          <cell r="Z1052">
            <v>0</v>
          </cell>
          <cell r="AA1052">
            <v>0</v>
          </cell>
          <cell r="AB1052">
            <v>0</v>
          </cell>
          <cell r="AC1052">
            <v>0</v>
          </cell>
          <cell r="AD1052">
            <v>0</v>
          </cell>
          <cell r="AE1052">
            <v>0</v>
          </cell>
          <cell r="AF1052">
            <v>0</v>
          </cell>
          <cell r="AG1052">
            <v>0</v>
          </cell>
        </row>
        <row r="1053">
          <cell r="B1053">
            <v>2124</v>
          </cell>
          <cell r="C1053" t="str">
            <v>전화단자함</v>
          </cell>
          <cell r="D1053" t="str">
            <v>75P</v>
          </cell>
          <cell r="E1053" t="str">
            <v>개</v>
          </cell>
          <cell r="F1053">
            <v>1022</v>
          </cell>
          <cell r="G1053">
            <v>64600</v>
          </cell>
          <cell r="H1053">
            <v>1095</v>
          </cell>
          <cell r="I1053">
            <v>150000</v>
          </cell>
          <cell r="O1053">
            <v>64600</v>
          </cell>
          <cell r="R1053">
            <v>0</v>
          </cell>
          <cell r="U1053">
            <v>0</v>
          </cell>
          <cell r="V1053">
            <v>1</v>
          </cell>
          <cell r="Y1053" t="str">
            <v>통신내선공</v>
          </cell>
          <cell r="Z1053">
            <v>0</v>
          </cell>
          <cell r="AA1053">
            <v>0</v>
          </cell>
          <cell r="AB1053">
            <v>0</v>
          </cell>
          <cell r="AC1053">
            <v>0</v>
          </cell>
          <cell r="AD1053">
            <v>0</v>
          </cell>
          <cell r="AE1053">
            <v>0</v>
          </cell>
          <cell r="AF1053">
            <v>0</v>
          </cell>
          <cell r="AG1053">
            <v>0</v>
          </cell>
        </row>
        <row r="1054">
          <cell r="B1054">
            <v>2125</v>
          </cell>
          <cell r="C1054" t="str">
            <v>전화단자함</v>
          </cell>
          <cell r="D1054" t="str">
            <v>200P/200P</v>
          </cell>
          <cell r="E1054" t="str">
            <v>개</v>
          </cell>
          <cell r="F1054">
            <v>1022</v>
          </cell>
          <cell r="G1054">
            <v>219300</v>
          </cell>
          <cell r="H1054">
            <v>1095</v>
          </cell>
          <cell r="I1054">
            <v>350000</v>
          </cell>
          <cell r="O1054">
            <v>219300</v>
          </cell>
          <cell r="R1054">
            <v>0</v>
          </cell>
          <cell r="U1054">
            <v>0</v>
          </cell>
          <cell r="V1054">
            <v>1</v>
          </cell>
          <cell r="Y1054" t="str">
            <v>통신내선공</v>
          </cell>
          <cell r="Z1054">
            <v>0</v>
          </cell>
          <cell r="AA1054">
            <v>0</v>
          </cell>
          <cell r="AB1054">
            <v>0</v>
          </cell>
          <cell r="AC1054">
            <v>0</v>
          </cell>
          <cell r="AD1054">
            <v>0</v>
          </cell>
          <cell r="AE1054">
            <v>0</v>
          </cell>
          <cell r="AF1054">
            <v>0</v>
          </cell>
          <cell r="AG1054">
            <v>0</v>
          </cell>
        </row>
        <row r="1055">
          <cell r="B1055">
            <v>2126</v>
          </cell>
          <cell r="C1055" t="str">
            <v>전화단자함</v>
          </cell>
          <cell r="D1055" t="str">
            <v>300P/300P</v>
          </cell>
          <cell r="E1055" t="str">
            <v>개</v>
          </cell>
          <cell r="F1055">
            <v>1013</v>
          </cell>
          <cell r="G1055">
            <v>60000</v>
          </cell>
          <cell r="H1055">
            <v>1095</v>
          </cell>
          <cell r="I1055">
            <v>65000</v>
          </cell>
          <cell r="O1055">
            <v>0</v>
          </cell>
          <cell r="R1055">
            <v>0</v>
          </cell>
          <cell r="U1055">
            <v>0</v>
          </cell>
          <cell r="V1055">
            <v>1</v>
          </cell>
          <cell r="Y1055" t="str">
            <v>통신내선공</v>
          </cell>
          <cell r="Z1055">
            <v>0</v>
          </cell>
          <cell r="AA1055">
            <v>0</v>
          </cell>
          <cell r="AB1055">
            <v>0</v>
          </cell>
          <cell r="AC1055">
            <v>0</v>
          </cell>
          <cell r="AD1055">
            <v>0</v>
          </cell>
          <cell r="AE1055">
            <v>0</v>
          </cell>
          <cell r="AF1055">
            <v>0</v>
          </cell>
          <cell r="AG1055">
            <v>0</v>
          </cell>
        </row>
        <row r="1056">
          <cell r="B1056">
            <v>2127</v>
          </cell>
          <cell r="C1056" t="str">
            <v>전화단자함</v>
          </cell>
          <cell r="D1056" t="str">
            <v>350P/350P</v>
          </cell>
          <cell r="E1056" t="str">
            <v>개</v>
          </cell>
          <cell r="F1056">
            <v>1013</v>
          </cell>
          <cell r="G1056">
            <v>6000</v>
          </cell>
          <cell r="H1056">
            <v>1095</v>
          </cell>
          <cell r="I1056">
            <v>6000</v>
          </cell>
          <cell r="O1056">
            <v>0</v>
          </cell>
          <cell r="R1056">
            <v>0</v>
          </cell>
          <cell r="U1056">
            <v>0</v>
          </cell>
          <cell r="V1056">
            <v>1</v>
          </cell>
          <cell r="Y1056" t="str">
            <v>통신내선공</v>
          </cell>
          <cell r="Z1056">
            <v>0</v>
          </cell>
          <cell r="AA1056">
            <v>0</v>
          </cell>
          <cell r="AD1056">
            <v>0</v>
          </cell>
          <cell r="AE1056">
            <v>0</v>
          </cell>
          <cell r="AF1056">
            <v>0</v>
          </cell>
          <cell r="AG1056">
            <v>0</v>
          </cell>
        </row>
        <row r="1057">
          <cell r="B1057">
            <v>2128</v>
          </cell>
          <cell r="C1057" t="str">
            <v>전화단자함</v>
          </cell>
          <cell r="D1057" t="str">
            <v>400P/400P</v>
          </cell>
          <cell r="E1057" t="str">
            <v>개</v>
          </cell>
          <cell r="F1057">
            <v>1013</v>
          </cell>
          <cell r="G1057">
            <v>6000</v>
          </cell>
          <cell r="H1057">
            <v>1095</v>
          </cell>
          <cell r="I1057">
            <v>6000</v>
          </cell>
          <cell r="O1057">
            <v>0</v>
          </cell>
          <cell r="R1057">
            <v>0</v>
          </cell>
          <cell r="U1057">
            <v>0</v>
          </cell>
          <cell r="V1057">
            <v>1</v>
          </cell>
          <cell r="Y1057" t="str">
            <v>통신내선공</v>
          </cell>
          <cell r="Z1057">
            <v>0</v>
          </cell>
          <cell r="AA1057">
            <v>0</v>
          </cell>
          <cell r="AD1057">
            <v>0</v>
          </cell>
          <cell r="AE1057">
            <v>0</v>
          </cell>
          <cell r="AF1057">
            <v>0</v>
          </cell>
          <cell r="AG1057">
            <v>0</v>
          </cell>
        </row>
        <row r="1058">
          <cell r="B1058">
            <v>2129</v>
          </cell>
          <cell r="C1058" t="str">
            <v>전화단자함</v>
          </cell>
          <cell r="D1058" t="str">
            <v>50P</v>
          </cell>
          <cell r="E1058" t="str">
            <v>개</v>
          </cell>
          <cell r="F1058">
            <v>1022</v>
          </cell>
          <cell r="G1058">
            <v>37400</v>
          </cell>
          <cell r="H1058">
            <v>1095</v>
          </cell>
          <cell r="I1058">
            <v>150000</v>
          </cell>
          <cell r="O1058">
            <v>37400</v>
          </cell>
          <cell r="R1058">
            <v>0</v>
          </cell>
          <cell r="U1058">
            <v>0</v>
          </cell>
          <cell r="V1058">
            <v>1</v>
          </cell>
          <cell r="Y1058" t="str">
            <v>통신내선공</v>
          </cell>
          <cell r="Z1058">
            <v>0</v>
          </cell>
          <cell r="AA1058">
            <v>0</v>
          </cell>
          <cell r="AD1058">
            <v>0</v>
          </cell>
          <cell r="AE1058">
            <v>0</v>
          </cell>
          <cell r="AF1058">
            <v>0</v>
          </cell>
          <cell r="AG1058">
            <v>0</v>
          </cell>
        </row>
        <row r="1059">
          <cell r="B1059">
            <v>2130</v>
          </cell>
          <cell r="C1059" t="str">
            <v>전화단자함</v>
          </cell>
          <cell r="D1059" t="str">
            <v>150P</v>
          </cell>
          <cell r="E1059" t="str">
            <v>개</v>
          </cell>
          <cell r="F1059">
            <v>1022</v>
          </cell>
          <cell r="G1059">
            <v>90000</v>
          </cell>
          <cell r="H1059">
            <v>1095</v>
          </cell>
          <cell r="I1059">
            <v>150000</v>
          </cell>
          <cell r="O1059">
            <v>90000</v>
          </cell>
          <cell r="R1059">
            <v>0</v>
          </cell>
          <cell r="U1059">
            <v>0</v>
          </cell>
          <cell r="V1059">
            <v>1</v>
          </cell>
          <cell r="Y1059" t="str">
            <v>통신내선공</v>
          </cell>
          <cell r="Z1059">
            <v>0</v>
          </cell>
          <cell r="AA1059">
            <v>0</v>
          </cell>
          <cell r="AD1059">
            <v>0</v>
          </cell>
          <cell r="AE1059">
            <v>0</v>
          </cell>
          <cell r="AF1059">
            <v>0</v>
          </cell>
          <cell r="AG1059">
            <v>0</v>
          </cell>
        </row>
        <row r="1060">
          <cell r="B1060">
            <v>2131</v>
          </cell>
          <cell r="C1060" t="str">
            <v>세대단자함</v>
          </cell>
          <cell r="D1060" t="str">
            <v>IN:8P OUT:40P</v>
          </cell>
          <cell r="E1060" t="str">
            <v>개</v>
          </cell>
          <cell r="F1060">
            <v>1022</v>
          </cell>
          <cell r="G1060">
            <v>40000</v>
          </cell>
          <cell r="H1060">
            <v>1095</v>
          </cell>
          <cell r="I1060">
            <v>160000</v>
          </cell>
          <cell r="O1060">
            <v>40000</v>
          </cell>
          <cell r="R1060">
            <v>0</v>
          </cell>
          <cell r="U1060">
            <v>0</v>
          </cell>
          <cell r="V1060">
            <v>1</v>
          </cell>
          <cell r="Y1060" t="str">
            <v>통신내선공</v>
          </cell>
          <cell r="Z1060">
            <v>0.08</v>
          </cell>
          <cell r="AA1060">
            <v>0</v>
          </cell>
          <cell r="AB1060">
            <v>0</v>
          </cell>
          <cell r="AC1060">
            <v>0</v>
          </cell>
          <cell r="AD1060">
            <v>0</v>
          </cell>
          <cell r="AE1060">
            <v>1</v>
          </cell>
          <cell r="AF1060" t="str">
            <v>통5-3-1(6)</v>
          </cell>
          <cell r="AG1060">
            <v>0</v>
          </cell>
        </row>
        <row r="1061">
          <cell r="B1061">
            <v>2201</v>
          </cell>
          <cell r="C1061" t="str">
            <v>TV 유니트</v>
          </cell>
          <cell r="D1061" t="str">
            <v>직렬형(쌍방향)</v>
          </cell>
          <cell r="E1061" t="str">
            <v>개</v>
          </cell>
          <cell r="F1061">
            <v>1013</v>
          </cell>
          <cell r="G1061">
            <v>3300</v>
          </cell>
          <cell r="H1061">
            <v>1095</v>
          </cell>
          <cell r="I1061">
            <v>3500</v>
          </cell>
          <cell r="O1061">
            <v>3300</v>
          </cell>
          <cell r="R1061">
            <v>0</v>
          </cell>
          <cell r="U1061">
            <v>0</v>
          </cell>
          <cell r="V1061">
            <v>1</v>
          </cell>
          <cell r="Y1061" t="str">
            <v>통신내선공</v>
          </cell>
          <cell r="Z1061">
            <v>6.8000000000000005E-2</v>
          </cell>
          <cell r="AA1061">
            <v>6.8000000000000005E-2</v>
          </cell>
          <cell r="AD1061">
            <v>0</v>
          </cell>
          <cell r="AE1061">
            <v>1</v>
          </cell>
          <cell r="AF1061" t="str">
            <v>통5-3-1(1)</v>
          </cell>
          <cell r="AG1061">
            <v>0</v>
          </cell>
        </row>
        <row r="1062">
          <cell r="B1062">
            <v>2202</v>
          </cell>
          <cell r="C1062" t="str">
            <v>TV 유니트</v>
          </cell>
          <cell r="D1062" t="str">
            <v>단말형(쌍방향)</v>
          </cell>
          <cell r="E1062" t="str">
            <v>개</v>
          </cell>
          <cell r="F1062">
            <v>1013</v>
          </cell>
          <cell r="G1062">
            <v>3300</v>
          </cell>
          <cell r="H1062">
            <v>1095</v>
          </cell>
          <cell r="I1062">
            <v>3500</v>
          </cell>
          <cell r="O1062">
            <v>3300</v>
          </cell>
          <cell r="R1062">
            <v>0</v>
          </cell>
          <cell r="U1062">
            <v>0</v>
          </cell>
          <cell r="V1062">
            <v>1</v>
          </cell>
          <cell r="Y1062" t="str">
            <v>통신내선공</v>
          </cell>
          <cell r="Z1062">
            <v>6.8000000000000005E-2</v>
          </cell>
          <cell r="AA1062">
            <v>6.8000000000000005E-2</v>
          </cell>
          <cell r="AB1062" t="str">
            <v>무선안테나공</v>
          </cell>
          <cell r="AC1062">
            <v>4.8000000000000001E-2</v>
          </cell>
          <cell r="AD1062">
            <v>0</v>
          </cell>
          <cell r="AE1062">
            <v>1</v>
          </cell>
          <cell r="AF1062" t="str">
            <v>통5-3-1(1)</v>
          </cell>
          <cell r="AG1062">
            <v>0</v>
          </cell>
        </row>
        <row r="1063">
          <cell r="B1063">
            <v>2211</v>
          </cell>
          <cell r="C1063" t="str">
            <v>분배기(쌍방향)</v>
          </cell>
          <cell r="D1063" t="str">
            <v>2D</v>
          </cell>
          <cell r="E1063" t="str">
            <v>개</v>
          </cell>
          <cell r="F1063">
            <v>1013</v>
          </cell>
          <cell r="G1063">
            <v>10000</v>
          </cell>
          <cell r="H1063">
            <v>1095</v>
          </cell>
          <cell r="I1063">
            <v>5000</v>
          </cell>
          <cell r="O1063">
            <v>5000</v>
          </cell>
          <cell r="R1063">
            <v>0</v>
          </cell>
          <cell r="U1063">
            <v>0</v>
          </cell>
          <cell r="V1063">
            <v>1</v>
          </cell>
          <cell r="Y1063" t="str">
            <v>통신설비공</v>
          </cell>
          <cell r="Z1063">
            <v>0.128</v>
          </cell>
          <cell r="AA1063">
            <v>0.128</v>
          </cell>
          <cell r="AB1063" t="str">
            <v>무선안테나공</v>
          </cell>
          <cell r="AC1063">
            <v>4.8000000000000001E-2</v>
          </cell>
          <cell r="AD1063">
            <v>4.8000000000000001E-2</v>
          </cell>
          <cell r="AE1063">
            <v>1</v>
          </cell>
          <cell r="AF1063" t="str">
            <v>통5-3-1(3)</v>
          </cell>
          <cell r="AG1063">
            <v>0</v>
          </cell>
        </row>
        <row r="1064">
          <cell r="B1064">
            <v>2212</v>
          </cell>
          <cell r="C1064" t="str">
            <v>분배기(쌍방향)</v>
          </cell>
          <cell r="D1064" t="str">
            <v>3D</v>
          </cell>
          <cell r="E1064" t="str">
            <v>개</v>
          </cell>
          <cell r="F1064">
            <v>1013</v>
          </cell>
          <cell r="G1064">
            <v>12000</v>
          </cell>
          <cell r="H1064">
            <v>1095</v>
          </cell>
          <cell r="I1064">
            <v>6000</v>
          </cell>
          <cell r="O1064">
            <v>6000</v>
          </cell>
          <cell r="R1064">
            <v>0</v>
          </cell>
          <cell r="U1064">
            <v>0</v>
          </cell>
          <cell r="V1064">
            <v>1</v>
          </cell>
          <cell r="Y1064" t="str">
            <v>통신설비공</v>
          </cell>
          <cell r="Z1064">
            <v>0.16</v>
          </cell>
          <cell r="AA1064">
            <v>0.16</v>
          </cell>
          <cell r="AB1064" t="str">
            <v>무선안테나공</v>
          </cell>
          <cell r="AC1064">
            <v>7.1999999999999995E-2</v>
          </cell>
          <cell r="AD1064">
            <v>7.1999999999999995E-2</v>
          </cell>
          <cell r="AE1064">
            <v>1</v>
          </cell>
          <cell r="AF1064" t="str">
            <v>통5-3-1(3)</v>
          </cell>
          <cell r="AG1064">
            <v>0</v>
          </cell>
        </row>
        <row r="1065">
          <cell r="B1065">
            <v>2213</v>
          </cell>
          <cell r="C1065" t="str">
            <v>분배기(쌍방향)</v>
          </cell>
          <cell r="D1065" t="str">
            <v>4D</v>
          </cell>
          <cell r="E1065" t="str">
            <v>개</v>
          </cell>
          <cell r="F1065">
            <v>1013</v>
          </cell>
          <cell r="G1065">
            <v>14000</v>
          </cell>
          <cell r="H1065">
            <v>1095</v>
          </cell>
          <cell r="I1065">
            <v>7000</v>
          </cell>
          <cell r="O1065">
            <v>7000</v>
          </cell>
          <cell r="R1065">
            <v>0</v>
          </cell>
          <cell r="U1065">
            <v>0</v>
          </cell>
          <cell r="V1065">
            <v>1</v>
          </cell>
          <cell r="Y1065" t="str">
            <v>통신설비공</v>
          </cell>
          <cell r="Z1065">
            <v>0.184</v>
          </cell>
          <cell r="AA1065">
            <v>0.184</v>
          </cell>
          <cell r="AB1065" t="str">
            <v>무선안테나공</v>
          </cell>
          <cell r="AC1065">
            <v>9.6000000000000002E-2</v>
          </cell>
          <cell r="AD1065">
            <v>9.6000000000000002E-2</v>
          </cell>
          <cell r="AE1065">
            <v>1</v>
          </cell>
          <cell r="AF1065" t="str">
            <v>통5-3-1(3)</v>
          </cell>
          <cell r="AG1065">
            <v>0</v>
          </cell>
        </row>
        <row r="1066">
          <cell r="B1066">
            <v>2214</v>
          </cell>
          <cell r="C1066" t="str">
            <v>분배기(쌍방향)</v>
          </cell>
          <cell r="D1066" t="str">
            <v>5D</v>
          </cell>
          <cell r="E1066" t="str">
            <v>개</v>
          </cell>
          <cell r="F1066">
            <v>1013</v>
          </cell>
          <cell r="G1066">
            <v>15000</v>
          </cell>
          <cell r="H1066">
            <v>1095</v>
          </cell>
          <cell r="I1066">
            <v>850000</v>
          </cell>
          <cell r="O1066">
            <v>15000</v>
          </cell>
          <cell r="R1066">
            <v>0</v>
          </cell>
          <cell r="U1066">
            <v>0</v>
          </cell>
          <cell r="V1066">
            <v>1</v>
          </cell>
          <cell r="Y1066" t="str">
            <v>통신설비공</v>
          </cell>
          <cell r="Z1066">
            <v>0.20799999999999999</v>
          </cell>
          <cell r="AA1066">
            <v>0.20799999999999999</v>
          </cell>
          <cell r="AB1066" t="str">
            <v>무선안테나공</v>
          </cell>
          <cell r="AC1066">
            <v>0.12</v>
          </cell>
          <cell r="AD1066">
            <v>0.12</v>
          </cell>
          <cell r="AE1066">
            <v>1</v>
          </cell>
          <cell r="AF1066" t="str">
            <v>통5-3-1(3)</v>
          </cell>
          <cell r="AG1066">
            <v>0</v>
          </cell>
        </row>
        <row r="1067">
          <cell r="B1067">
            <v>2215</v>
          </cell>
          <cell r="C1067" t="str">
            <v>분배기(쌍방향)</v>
          </cell>
          <cell r="D1067" t="str">
            <v>6D</v>
          </cell>
          <cell r="E1067" t="str">
            <v>개</v>
          </cell>
          <cell r="F1067">
            <v>1013</v>
          </cell>
          <cell r="G1067">
            <v>16000</v>
          </cell>
          <cell r="H1067">
            <v>1095</v>
          </cell>
          <cell r="I1067">
            <v>8000</v>
          </cell>
          <cell r="O1067">
            <v>8000</v>
          </cell>
          <cell r="R1067">
            <v>0</v>
          </cell>
          <cell r="U1067">
            <v>0</v>
          </cell>
          <cell r="V1067">
            <v>1</v>
          </cell>
          <cell r="Y1067" t="str">
            <v>통신설비공</v>
          </cell>
          <cell r="Z1067">
            <v>0.24</v>
          </cell>
          <cell r="AA1067">
            <v>0.24</v>
          </cell>
          <cell r="AB1067" t="str">
            <v>무선안테나공</v>
          </cell>
          <cell r="AC1067">
            <v>0.14399999999999999</v>
          </cell>
          <cell r="AD1067">
            <v>0.14399999999999999</v>
          </cell>
          <cell r="AE1067">
            <v>1</v>
          </cell>
          <cell r="AF1067" t="str">
            <v>통5-3-1(3)</v>
          </cell>
          <cell r="AG1067">
            <v>0</v>
          </cell>
        </row>
        <row r="1068">
          <cell r="B1068">
            <v>2216</v>
          </cell>
          <cell r="C1068" t="str">
            <v>분배기(쌍방향)</v>
          </cell>
          <cell r="D1068" t="str">
            <v>8D</v>
          </cell>
          <cell r="E1068" t="str">
            <v>개</v>
          </cell>
          <cell r="F1068">
            <v>1013</v>
          </cell>
          <cell r="G1068">
            <v>35000</v>
          </cell>
          <cell r="H1068">
            <v>1095</v>
          </cell>
          <cell r="I1068">
            <v>10000</v>
          </cell>
          <cell r="O1068">
            <v>10000</v>
          </cell>
          <cell r="R1068">
            <v>0</v>
          </cell>
          <cell r="U1068">
            <v>0</v>
          </cell>
          <cell r="V1068">
            <v>1</v>
          </cell>
          <cell r="Y1068" t="str">
            <v>통신설비공</v>
          </cell>
          <cell r="Z1068">
            <v>0.28799999999999998</v>
          </cell>
          <cell r="AA1068">
            <v>0.28799999999999998</v>
          </cell>
          <cell r="AB1068" t="str">
            <v>무선안테나공</v>
          </cell>
          <cell r="AC1068">
            <v>0.192</v>
          </cell>
          <cell r="AD1068">
            <v>0.192</v>
          </cell>
          <cell r="AE1068">
            <v>1</v>
          </cell>
          <cell r="AF1068" t="str">
            <v>통5-3-1(3)</v>
          </cell>
          <cell r="AG1068">
            <v>0</v>
          </cell>
        </row>
        <row r="1069">
          <cell r="B1069">
            <v>2221</v>
          </cell>
          <cell r="C1069" t="str">
            <v>분기기(쌍방향)</v>
          </cell>
          <cell r="D1069" t="str">
            <v>1C</v>
          </cell>
          <cell r="E1069" t="str">
            <v>개</v>
          </cell>
          <cell r="F1069">
            <v>1013</v>
          </cell>
          <cell r="G1069">
            <v>10000</v>
          </cell>
          <cell r="H1069">
            <v>1095</v>
          </cell>
          <cell r="I1069">
            <v>6000</v>
          </cell>
          <cell r="O1069">
            <v>6000</v>
          </cell>
          <cell r="R1069">
            <v>0</v>
          </cell>
          <cell r="U1069">
            <v>0</v>
          </cell>
          <cell r="V1069">
            <v>1</v>
          </cell>
          <cell r="Y1069" t="str">
            <v>통신설비공</v>
          </cell>
          <cell r="Z1069">
            <v>0.128</v>
          </cell>
          <cell r="AA1069">
            <v>0.128</v>
          </cell>
          <cell r="AB1069" t="str">
            <v>무선안테나공</v>
          </cell>
          <cell r="AC1069">
            <v>4.8000000000000001E-2</v>
          </cell>
          <cell r="AD1069">
            <v>4.8000000000000001E-2</v>
          </cell>
          <cell r="AE1069">
            <v>1</v>
          </cell>
          <cell r="AF1069" t="str">
            <v>통5-3-1(3)</v>
          </cell>
          <cell r="AG1069">
            <v>0</v>
          </cell>
        </row>
        <row r="1070">
          <cell r="B1070">
            <v>2222</v>
          </cell>
          <cell r="C1070" t="str">
            <v>분기기(쌍방향)</v>
          </cell>
          <cell r="D1070" t="str">
            <v>2C</v>
          </cell>
          <cell r="E1070" t="str">
            <v>개</v>
          </cell>
          <cell r="F1070">
            <v>1013</v>
          </cell>
          <cell r="G1070">
            <v>12000</v>
          </cell>
          <cell r="H1070">
            <v>1095</v>
          </cell>
          <cell r="I1070">
            <v>7000</v>
          </cell>
          <cell r="O1070">
            <v>7000</v>
          </cell>
          <cell r="R1070">
            <v>0</v>
          </cell>
          <cell r="U1070">
            <v>0</v>
          </cell>
          <cell r="V1070">
            <v>1</v>
          </cell>
          <cell r="Y1070" t="str">
            <v>통신설비공</v>
          </cell>
          <cell r="Z1070">
            <v>0.16</v>
          </cell>
          <cell r="AA1070">
            <v>0.16</v>
          </cell>
          <cell r="AB1070" t="str">
            <v>무선안테나공</v>
          </cell>
          <cell r="AC1070">
            <v>7.1999999999999995E-2</v>
          </cell>
          <cell r="AD1070">
            <v>7.1999999999999995E-2</v>
          </cell>
          <cell r="AE1070">
            <v>1</v>
          </cell>
          <cell r="AF1070" t="str">
            <v>통5-3-1(3)</v>
          </cell>
          <cell r="AG1070">
            <v>0</v>
          </cell>
        </row>
        <row r="1071">
          <cell r="B1071">
            <v>2223</v>
          </cell>
          <cell r="C1071" t="str">
            <v>분기기(쌍방향)</v>
          </cell>
          <cell r="D1071" t="str">
            <v>3C</v>
          </cell>
          <cell r="E1071" t="str">
            <v>개</v>
          </cell>
          <cell r="F1071">
            <v>1013</v>
          </cell>
          <cell r="G1071">
            <v>13000</v>
          </cell>
          <cell r="H1071">
            <v>1078</v>
          </cell>
          <cell r="I1071">
            <v>72000</v>
          </cell>
          <cell r="O1071">
            <v>13000</v>
          </cell>
          <cell r="R1071">
            <v>0</v>
          </cell>
          <cell r="U1071">
            <v>0</v>
          </cell>
          <cell r="V1071">
            <v>1</v>
          </cell>
          <cell r="Y1071" t="str">
            <v>통신설비공</v>
          </cell>
          <cell r="Z1071">
            <v>0.184</v>
          </cell>
          <cell r="AA1071">
            <v>0.184</v>
          </cell>
          <cell r="AB1071" t="str">
            <v>무선안테나공</v>
          </cell>
          <cell r="AC1071">
            <v>9.6000000000000002E-2</v>
          </cell>
          <cell r="AD1071">
            <v>9.6000000000000002E-2</v>
          </cell>
          <cell r="AE1071">
            <v>1</v>
          </cell>
          <cell r="AF1071" t="str">
            <v>통5-3-1(3)</v>
          </cell>
          <cell r="AG1071">
            <v>0</v>
          </cell>
        </row>
        <row r="1072">
          <cell r="B1072">
            <v>2224</v>
          </cell>
          <cell r="C1072" t="str">
            <v>분기기(쌍방향)</v>
          </cell>
          <cell r="D1072" t="str">
            <v>4C</v>
          </cell>
          <cell r="E1072" t="str">
            <v>개</v>
          </cell>
          <cell r="F1072">
            <v>1013</v>
          </cell>
          <cell r="G1072">
            <v>14000</v>
          </cell>
          <cell r="H1072">
            <v>1095</v>
          </cell>
          <cell r="I1072">
            <v>8000</v>
          </cell>
          <cell r="L1072">
            <v>0</v>
          </cell>
          <cell r="O1072">
            <v>8000</v>
          </cell>
          <cell r="R1072">
            <v>0</v>
          </cell>
          <cell r="U1072">
            <v>0</v>
          </cell>
          <cell r="V1072">
            <v>1</v>
          </cell>
          <cell r="Y1072" t="str">
            <v>통신설비공</v>
          </cell>
          <cell r="Z1072">
            <v>0.20799999999999999</v>
          </cell>
          <cell r="AA1072">
            <v>0.20799999999999999</v>
          </cell>
          <cell r="AB1072" t="str">
            <v>무선안테나공</v>
          </cell>
          <cell r="AC1072">
            <v>0.12</v>
          </cell>
          <cell r="AD1072">
            <v>0.12</v>
          </cell>
          <cell r="AE1072">
            <v>1</v>
          </cell>
          <cell r="AF1072" t="str">
            <v>통5-3-1(3)</v>
          </cell>
          <cell r="AG1072">
            <v>0</v>
          </cell>
        </row>
        <row r="1073">
          <cell r="B1073">
            <v>22250</v>
          </cell>
          <cell r="C1073" t="str">
            <v>AMP CASE</v>
          </cell>
          <cell r="D1073" t="str">
            <v>450*400*150</v>
          </cell>
          <cell r="E1073" t="str">
            <v>면</v>
          </cell>
          <cell r="F1073">
            <v>0</v>
          </cell>
          <cell r="G1073">
            <v>0</v>
          </cell>
          <cell r="H1073">
            <v>1078</v>
          </cell>
          <cell r="I1073">
            <v>130000</v>
          </cell>
          <cell r="L1073">
            <v>250000</v>
          </cell>
          <cell r="O1073">
            <v>250000</v>
          </cell>
          <cell r="R1073">
            <v>0</v>
          </cell>
          <cell r="U1073">
            <v>0</v>
          </cell>
          <cell r="V1073">
            <v>1</v>
          </cell>
          <cell r="Y1073" t="str">
            <v>통신내선공</v>
          </cell>
          <cell r="Z1073">
            <v>0.66</v>
          </cell>
          <cell r="AA1073">
            <v>0.59399999999999997</v>
          </cell>
          <cell r="AB1073" t="str">
            <v>보통인부</v>
          </cell>
          <cell r="AC1073">
            <v>0.25</v>
          </cell>
          <cell r="AD1073">
            <v>0</v>
          </cell>
          <cell r="AE1073">
            <v>0.9</v>
          </cell>
          <cell r="AF1073" t="str">
            <v>통3-3-5</v>
          </cell>
          <cell r="AG1073">
            <v>0</v>
          </cell>
        </row>
        <row r="1074">
          <cell r="B1074">
            <v>2225</v>
          </cell>
          <cell r="C1074" t="str">
            <v>PRE AMP</v>
          </cell>
          <cell r="D1074" t="str">
            <v>700*800</v>
          </cell>
          <cell r="E1074" t="str">
            <v>개</v>
          </cell>
          <cell r="F1074">
            <v>1013</v>
          </cell>
          <cell r="G1074">
            <v>30000</v>
          </cell>
          <cell r="H1074">
            <v>1095</v>
          </cell>
          <cell r="I1074">
            <v>30000</v>
          </cell>
          <cell r="O1074">
            <v>30000</v>
          </cell>
          <cell r="R1074">
            <v>0</v>
          </cell>
          <cell r="U1074">
            <v>0</v>
          </cell>
          <cell r="V1074">
            <v>1</v>
          </cell>
          <cell r="Y1074" t="str">
            <v>통신설비공</v>
          </cell>
          <cell r="Z1074">
            <v>0.26</v>
          </cell>
          <cell r="AA1074">
            <v>0.26</v>
          </cell>
          <cell r="AB1074" t="str">
            <v>보통인부</v>
          </cell>
          <cell r="AC1074">
            <v>0.25</v>
          </cell>
          <cell r="AD1074">
            <v>0.25</v>
          </cell>
          <cell r="AE1074">
            <v>1</v>
          </cell>
          <cell r="AF1074" t="str">
            <v>통5-3-1(5)</v>
          </cell>
          <cell r="AG1074">
            <v>0</v>
          </cell>
        </row>
        <row r="1075">
          <cell r="B1075">
            <v>2226</v>
          </cell>
          <cell r="C1075" t="str">
            <v>MAIN AMP</v>
          </cell>
          <cell r="D1075" t="str">
            <v>천정형3W(ST)</v>
          </cell>
          <cell r="E1075" t="str">
            <v>개</v>
          </cell>
          <cell r="F1075">
            <v>1013</v>
          </cell>
          <cell r="G1075">
            <v>60000</v>
          </cell>
          <cell r="H1075">
            <v>1095</v>
          </cell>
          <cell r="I1075">
            <v>65000</v>
          </cell>
          <cell r="O1075">
            <v>60000</v>
          </cell>
          <cell r="R1075">
            <v>0</v>
          </cell>
          <cell r="U1075">
            <v>0</v>
          </cell>
          <cell r="V1075">
            <v>1</v>
          </cell>
          <cell r="Y1075" t="str">
            <v>통신설비공</v>
          </cell>
          <cell r="Z1075">
            <v>0.26</v>
          </cell>
          <cell r="AA1075">
            <v>0.26</v>
          </cell>
          <cell r="AB1075" t="str">
            <v>보통인부</v>
          </cell>
          <cell r="AC1075">
            <v>0.25</v>
          </cell>
          <cell r="AD1075">
            <v>0.25</v>
          </cell>
          <cell r="AE1075">
            <v>1</v>
          </cell>
          <cell r="AF1075" t="str">
            <v>통5-3-1(5)</v>
          </cell>
          <cell r="AG1075">
            <v>0</v>
          </cell>
        </row>
        <row r="1076">
          <cell r="B1076">
            <v>2227</v>
          </cell>
          <cell r="C1076" t="str">
            <v>CONVERTER</v>
          </cell>
          <cell r="D1076" t="str">
            <v>U/V</v>
          </cell>
          <cell r="E1076" t="str">
            <v>개</v>
          </cell>
          <cell r="F1076">
            <v>1013</v>
          </cell>
          <cell r="G1076">
            <v>200000</v>
          </cell>
          <cell r="H1076">
            <v>1095</v>
          </cell>
          <cell r="I1076">
            <v>300000</v>
          </cell>
          <cell r="O1076">
            <v>200000</v>
          </cell>
          <cell r="R1076">
            <v>0</v>
          </cell>
          <cell r="U1076">
            <v>0</v>
          </cell>
          <cell r="V1076">
            <v>1</v>
          </cell>
          <cell r="Y1076" t="str">
            <v>통신설비공</v>
          </cell>
          <cell r="Z1076">
            <v>0.19</v>
          </cell>
          <cell r="AA1076">
            <v>0.19</v>
          </cell>
          <cell r="AB1076" t="str">
            <v>무선안테나공</v>
          </cell>
          <cell r="AC1076">
            <v>0.19</v>
          </cell>
          <cell r="AD1076">
            <v>0.19</v>
          </cell>
          <cell r="AE1076">
            <v>1</v>
          </cell>
          <cell r="AF1076" t="str">
            <v>통5-3-1(17)</v>
          </cell>
          <cell r="AG1076">
            <v>0</v>
          </cell>
        </row>
        <row r="1077">
          <cell r="B1077">
            <v>2228</v>
          </cell>
          <cell r="C1077" t="str">
            <v>B.P.F</v>
          </cell>
          <cell r="D1077" t="str">
            <v>컬럼형10W</v>
          </cell>
          <cell r="E1077" t="str">
            <v>개</v>
          </cell>
          <cell r="F1077">
            <v>1013</v>
          </cell>
          <cell r="G1077">
            <v>60000</v>
          </cell>
          <cell r="H1077">
            <v>1095</v>
          </cell>
          <cell r="I1077">
            <v>40000</v>
          </cell>
          <cell r="O1077">
            <v>40000</v>
          </cell>
          <cell r="R1077">
            <v>0</v>
          </cell>
          <cell r="U1077">
            <v>0</v>
          </cell>
          <cell r="V1077">
            <v>1</v>
          </cell>
          <cell r="Y1077" t="str">
            <v>통신설비공</v>
          </cell>
          <cell r="Z1077">
            <v>0.11</v>
          </cell>
          <cell r="AA1077">
            <v>0.11</v>
          </cell>
          <cell r="AB1077" t="str">
            <v>무선안테나공</v>
          </cell>
          <cell r="AC1077">
            <v>0.11</v>
          </cell>
          <cell r="AD1077">
            <v>0.11</v>
          </cell>
          <cell r="AE1077">
            <v>1</v>
          </cell>
          <cell r="AF1077" t="str">
            <v>통5-3-1(17)</v>
          </cell>
          <cell r="AG1077">
            <v>0</v>
          </cell>
        </row>
        <row r="1078">
          <cell r="B1078">
            <v>2229</v>
          </cell>
          <cell r="C1078" t="str">
            <v>LEVEL SETTER</v>
          </cell>
          <cell r="D1078" t="str">
            <v>혼형30W(CLEAR)</v>
          </cell>
          <cell r="E1078" t="str">
            <v>개</v>
          </cell>
          <cell r="F1078">
            <v>1013</v>
          </cell>
          <cell r="G1078">
            <v>140000</v>
          </cell>
          <cell r="H1078">
            <v>1095</v>
          </cell>
          <cell r="I1078">
            <v>150000</v>
          </cell>
          <cell r="L1078">
            <v>63900</v>
          </cell>
          <cell r="O1078">
            <v>140000</v>
          </cell>
          <cell r="R1078">
            <v>0</v>
          </cell>
          <cell r="U1078">
            <v>0</v>
          </cell>
          <cell r="V1078">
            <v>1</v>
          </cell>
          <cell r="Y1078" t="str">
            <v>통신설비공</v>
          </cell>
          <cell r="Z1078">
            <v>0.65</v>
          </cell>
          <cell r="AA1078">
            <v>0.65</v>
          </cell>
          <cell r="AB1078" t="str">
            <v>무선안테나공</v>
          </cell>
          <cell r="AC1078">
            <v>0.65</v>
          </cell>
          <cell r="AD1078">
            <v>0.65</v>
          </cell>
          <cell r="AE1078">
            <v>1</v>
          </cell>
          <cell r="AF1078" t="str">
            <v>통5-3-1(17)</v>
          </cell>
          <cell r="AG1078">
            <v>0</v>
          </cell>
        </row>
        <row r="1079">
          <cell r="B1079">
            <v>2231</v>
          </cell>
          <cell r="C1079" t="str">
            <v>간선 증폭기</v>
          </cell>
          <cell r="D1079" t="str">
            <v>컬럼형20W</v>
          </cell>
          <cell r="E1079" t="str">
            <v>개</v>
          </cell>
          <cell r="F1079">
            <v>1013</v>
          </cell>
          <cell r="G1079">
            <v>280000</v>
          </cell>
          <cell r="H1079">
            <v>1095</v>
          </cell>
          <cell r="I1079">
            <v>350000</v>
          </cell>
          <cell r="L1079">
            <v>83000</v>
          </cell>
          <cell r="O1079">
            <v>280000</v>
          </cell>
          <cell r="R1079">
            <v>0</v>
          </cell>
          <cell r="U1079">
            <v>0</v>
          </cell>
          <cell r="V1079">
            <v>1</v>
          </cell>
          <cell r="Y1079" t="str">
            <v>통신설비공</v>
          </cell>
          <cell r="Z1079">
            <v>0.26</v>
          </cell>
          <cell r="AA1079">
            <v>0.26</v>
          </cell>
          <cell r="AB1079" t="str">
            <v>보통인부</v>
          </cell>
          <cell r="AC1079">
            <v>0.25</v>
          </cell>
          <cell r="AD1079">
            <v>0.25</v>
          </cell>
          <cell r="AE1079">
            <v>1</v>
          </cell>
          <cell r="AF1079" t="str">
            <v>통5-3-1(5)</v>
          </cell>
          <cell r="AG1079">
            <v>0</v>
          </cell>
        </row>
        <row r="1080">
          <cell r="B1080">
            <v>2232</v>
          </cell>
          <cell r="C1080" t="str">
            <v>TV 증폭기</v>
          </cell>
          <cell r="D1080" t="str">
            <v>UHF/VHF</v>
          </cell>
          <cell r="E1080" t="str">
            <v>개</v>
          </cell>
          <cell r="F1080">
            <v>1013</v>
          </cell>
          <cell r="G1080">
            <v>60000</v>
          </cell>
          <cell r="H1080">
            <v>1095</v>
          </cell>
          <cell r="I1080">
            <v>65000</v>
          </cell>
          <cell r="L1080">
            <v>55800</v>
          </cell>
          <cell r="O1080">
            <v>60000</v>
          </cell>
          <cell r="R1080">
            <v>0</v>
          </cell>
          <cell r="U1080">
            <v>0</v>
          </cell>
          <cell r="V1080">
            <v>1</v>
          </cell>
          <cell r="Y1080" t="str">
            <v>통신설비공</v>
          </cell>
          <cell r="Z1080">
            <v>0.25</v>
          </cell>
          <cell r="AA1080">
            <v>0.25</v>
          </cell>
          <cell r="AB1080" t="str">
            <v>보통인부</v>
          </cell>
          <cell r="AC1080">
            <v>0.25</v>
          </cell>
          <cell r="AD1080">
            <v>0.25</v>
          </cell>
          <cell r="AE1080">
            <v>1</v>
          </cell>
          <cell r="AF1080" t="str">
            <v>통5-3-1(5)</v>
          </cell>
          <cell r="AG1080">
            <v>0</v>
          </cell>
        </row>
        <row r="1081">
          <cell r="B1081">
            <v>22411</v>
          </cell>
          <cell r="C1081" t="str">
            <v>혼합기(MIXER)</v>
          </cell>
          <cell r="D1081" t="str">
            <v>UHF/VHF</v>
          </cell>
          <cell r="E1081" t="str">
            <v>개</v>
          </cell>
          <cell r="F1081">
            <v>1013</v>
          </cell>
          <cell r="G1081">
            <v>6000</v>
          </cell>
          <cell r="H1081">
            <v>1095</v>
          </cell>
          <cell r="I1081">
            <v>6000</v>
          </cell>
          <cell r="O1081">
            <v>6000</v>
          </cell>
          <cell r="R1081">
            <v>0</v>
          </cell>
          <cell r="U1081">
            <v>0</v>
          </cell>
          <cell r="V1081">
            <v>1</v>
          </cell>
          <cell r="Y1081" t="str">
            <v>통신설비공</v>
          </cell>
          <cell r="Z1081">
            <v>0.19</v>
          </cell>
          <cell r="AA1081">
            <v>0.19</v>
          </cell>
          <cell r="AD1081">
            <v>0</v>
          </cell>
          <cell r="AE1081">
            <v>1</v>
          </cell>
          <cell r="AF1081" t="str">
            <v>통5-3-1(2)</v>
          </cell>
          <cell r="AG1081">
            <v>0</v>
          </cell>
        </row>
        <row r="1082">
          <cell r="B1082">
            <v>2242</v>
          </cell>
          <cell r="C1082" t="str">
            <v>혼합기(MIXER)</v>
          </cell>
          <cell r="D1082" t="str">
            <v>VHF H/L</v>
          </cell>
          <cell r="E1082" t="str">
            <v>개</v>
          </cell>
          <cell r="F1082">
            <v>1013</v>
          </cell>
          <cell r="G1082">
            <v>6000</v>
          </cell>
          <cell r="H1082">
            <v>1095</v>
          </cell>
          <cell r="I1082">
            <v>6000</v>
          </cell>
          <cell r="O1082">
            <v>6000</v>
          </cell>
          <cell r="R1082">
            <v>0</v>
          </cell>
          <cell r="U1082">
            <v>0</v>
          </cell>
          <cell r="V1082">
            <v>1</v>
          </cell>
          <cell r="Y1082" t="str">
            <v>통신설비공</v>
          </cell>
          <cell r="Z1082">
            <v>0.19</v>
          </cell>
          <cell r="AA1082">
            <v>0.19</v>
          </cell>
          <cell r="AD1082">
            <v>0</v>
          </cell>
          <cell r="AE1082">
            <v>1</v>
          </cell>
          <cell r="AF1082" t="str">
            <v>통5-3-1(2)</v>
          </cell>
          <cell r="AG1082">
            <v>0</v>
          </cell>
        </row>
        <row r="1083">
          <cell r="B1083">
            <v>2250</v>
          </cell>
          <cell r="C1083" t="str">
            <v>공청용 ANTENNA(SUS)</v>
          </cell>
          <cell r="D1083" t="str">
            <v>FM</v>
          </cell>
          <cell r="E1083" t="str">
            <v>개</v>
          </cell>
          <cell r="F1083">
            <v>998</v>
          </cell>
          <cell r="G1083">
            <v>438000</v>
          </cell>
          <cell r="H1083">
            <v>1095</v>
          </cell>
          <cell r="I1083">
            <v>150000</v>
          </cell>
          <cell r="O1083">
            <v>150000</v>
          </cell>
          <cell r="R1083">
            <v>0</v>
          </cell>
          <cell r="U1083">
            <v>0</v>
          </cell>
          <cell r="V1083">
            <v>1</v>
          </cell>
          <cell r="Y1083" t="str">
            <v>통신설비공</v>
          </cell>
          <cell r="Z1083">
            <v>0.33</v>
          </cell>
          <cell r="AA1083">
            <v>0.33</v>
          </cell>
          <cell r="AB1083">
            <v>0</v>
          </cell>
          <cell r="AC1083">
            <v>0</v>
          </cell>
          <cell r="AD1083">
            <v>0</v>
          </cell>
          <cell r="AE1083">
            <v>1</v>
          </cell>
          <cell r="AF1083" t="str">
            <v>통5-3-1(2)</v>
          </cell>
          <cell r="AG1083">
            <v>0</v>
          </cell>
        </row>
        <row r="1084">
          <cell r="B1084">
            <v>2251</v>
          </cell>
          <cell r="C1084" t="str">
            <v>공청용 ANTENNA(SUS)</v>
          </cell>
          <cell r="D1084" t="str">
            <v>UHF</v>
          </cell>
          <cell r="E1084" t="str">
            <v>개</v>
          </cell>
          <cell r="F1084">
            <v>1013</v>
          </cell>
          <cell r="G1084">
            <v>140000</v>
          </cell>
          <cell r="H1084">
            <v>1095</v>
          </cell>
          <cell r="I1084">
            <v>150000</v>
          </cell>
          <cell r="O1084">
            <v>140000</v>
          </cell>
          <cell r="R1084">
            <v>0</v>
          </cell>
          <cell r="U1084">
            <v>0</v>
          </cell>
          <cell r="V1084">
            <v>1</v>
          </cell>
          <cell r="Y1084" t="str">
            <v>통신설비공</v>
          </cell>
          <cell r="Z1084">
            <v>0.33</v>
          </cell>
          <cell r="AA1084">
            <v>0.33</v>
          </cell>
          <cell r="AB1084" t="str">
            <v>무선안테나공</v>
          </cell>
          <cell r="AC1084">
            <v>0.5</v>
          </cell>
          <cell r="AD1084">
            <v>0</v>
          </cell>
          <cell r="AE1084">
            <v>1</v>
          </cell>
          <cell r="AF1084" t="str">
            <v>통5-3-1(2)</v>
          </cell>
          <cell r="AG1084">
            <v>0</v>
          </cell>
        </row>
        <row r="1085">
          <cell r="B1085">
            <v>2252</v>
          </cell>
          <cell r="C1085" t="str">
            <v>공청용 ANTENNA(SUS)</v>
          </cell>
          <cell r="D1085" t="str">
            <v>VHF HIGH</v>
          </cell>
          <cell r="E1085" t="str">
            <v>개</v>
          </cell>
          <cell r="F1085">
            <v>1013</v>
          </cell>
          <cell r="G1085">
            <v>150000</v>
          </cell>
          <cell r="H1085">
            <v>1095</v>
          </cell>
          <cell r="I1085">
            <v>160000</v>
          </cell>
          <cell r="O1085">
            <v>150000</v>
          </cell>
          <cell r="R1085">
            <v>0</v>
          </cell>
          <cell r="U1085">
            <v>0</v>
          </cell>
          <cell r="V1085">
            <v>1</v>
          </cell>
          <cell r="Y1085" t="str">
            <v>통신설비공</v>
          </cell>
          <cell r="Z1085">
            <v>0.33</v>
          </cell>
          <cell r="AA1085">
            <v>0.33</v>
          </cell>
          <cell r="AB1085" t="str">
            <v>무선안테나공</v>
          </cell>
          <cell r="AC1085">
            <v>0.5</v>
          </cell>
          <cell r="AD1085">
            <v>0.5</v>
          </cell>
          <cell r="AE1085">
            <v>1</v>
          </cell>
          <cell r="AF1085" t="str">
            <v>통5-3-1(2)</v>
          </cell>
          <cell r="AG1085">
            <v>0</v>
          </cell>
        </row>
        <row r="1086">
          <cell r="B1086">
            <v>2253</v>
          </cell>
          <cell r="C1086" t="str">
            <v>공청용 ANTENNA(SUS)</v>
          </cell>
          <cell r="D1086" t="str">
            <v>VHF LOW</v>
          </cell>
          <cell r="E1086" t="str">
            <v>개</v>
          </cell>
          <cell r="F1086">
            <v>1013</v>
          </cell>
          <cell r="G1086">
            <v>160000</v>
          </cell>
          <cell r="H1086">
            <v>1095</v>
          </cell>
          <cell r="I1086">
            <v>170000</v>
          </cell>
          <cell r="O1086">
            <v>160000</v>
          </cell>
          <cell r="R1086">
            <v>0</v>
          </cell>
          <cell r="U1086">
            <v>0</v>
          </cell>
          <cell r="V1086">
            <v>1</v>
          </cell>
          <cell r="Y1086" t="str">
            <v>통신설비공</v>
          </cell>
          <cell r="Z1086">
            <v>0.33</v>
          </cell>
          <cell r="AA1086">
            <v>0.33</v>
          </cell>
          <cell r="AD1086">
            <v>0</v>
          </cell>
          <cell r="AE1086">
            <v>1</v>
          </cell>
          <cell r="AF1086" t="str">
            <v>통5-3-1(2)</v>
          </cell>
          <cell r="AG1086">
            <v>0</v>
          </cell>
        </row>
        <row r="1087">
          <cell r="B1087">
            <v>2254</v>
          </cell>
          <cell r="C1087" t="str">
            <v>공청용 ANTENNA(SUS)</v>
          </cell>
          <cell r="D1087" t="str">
            <v>VHF(HIGH/LOW)</v>
          </cell>
          <cell r="E1087" t="str">
            <v>개</v>
          </cell>
          <cell r="F1087">
            <v>1013</v>
          </cell>
          <cell r="G1087">
            <v>170000</v>
          </cell>
          <cell r="H1087">
            <v>1095</v>
          </cell>
          <cell r="I1087">
            <v>170000</v>
          </cell>
          <cell r="O1087">
            <v>170000</v>
          </cell>
          <cell r="R1087">
            <v>0</v>
          </cell>
          <cell r="U1087">
            <v>0</v>
          </cell>
          <cell r="V1087">
            <v>1</v>
          </cell>
          <cell r="Y1087" t="str">
            <v>통신설비공</v>
          </cell>
          <cell r="Z1087">
            <v>0.33</v>
          </cell>
          <cell r="AA1087">
            <v>0.33</v>
          </cell>
          <cell r="AD1087">
            <v>0</v>
          </cell>
          <cell r="AE1087">
            <v>1</v>
          </cell>
          <cell r="AF1087" t="str">
            <v>통5-3-1(2)</v>
          </cell>
          <cell r="AG1087">
            <v>0</v>
          </cell>
        </row>
        <row r="1088">
          <cell r="B1088">
            <v>2255</v>
          </cell>
          <cell r="C1088" t="str">
            <v>ANTENNA MAST</v>
          </cell>
          <cell r="D1088" t="str">
            <v>1½″X 3.5m</v>
          </cell>
          <cell r="E1088" t="str">
            <v>개</v>
          </cell>
          <cell r="F1088">
            <v>998</v>
          </cell>
          <cell r="G1088">
            <v>43000</v>
          </cell>
          <cell r="H1088">
            <v>1095</v>
          </cell>
          <cell r="I1088">
            <v>100000</v>
          </cell>
          <cell r="O1088">
            <v>100000</v>
          </cell>
          <cell r="R1088">
            <v>0</v>
          </cell>
          <cell r="U1088">
            <v>0</v>
          </cell>
          <cell r="V1088">
            <v>1</v>
          </cell>
          <cell r="Y1088" t="str">
            <v>통신설비공</v>
          </cell>
          <cell r="Z1088">
            <v>0.1</v>
          </cell>
          <cell r="AA1088">
            <v>0.1</v>
          </cell>
          <cell r="AB1088" t="str">
            <v>보통인부</v>
          </cell>
          <cell r="AC1088">
            <v>0.26</v>
          </cell>
          <cell r="AD1088">
            <v>0</v>
          </cell>
          <cell r="AE1088">
            <v>1</v>
          </cell>
          <cell r="AF1088" t="str">
            <v>통5-3-1(2)</v>
          </cell>
          <cell r="AG1088">
            <v>0</v>
          </cell>
        </row>
        <row r="1089">
          <cell r="B1089">
            <v>2261</v>
          </cell>
          <cell r="C1089" t="str">
            <v>위성안테나</v>
          </cell>
          <cell r="D1089" t="str">
            <v>1.2M(AL)</v>
          </cell>
          <cell r="E1089" t="str">
            <v>개</v>
          </cell>
          <cell r="H1089">
            <v>1095</v>
          </cell>
          <cell r="I1089">
            <v>180000</v>
          </cell>
          <cell r="L1089">
            <v>50000</v>
          </cell>
          <cell r="O1089">
            <v>180000</v>
          </cell>
          <cell r="R1089">
            <v>0</v>
          </cell>
          <cell r="U1089">
            <v>0</v>
          </cell>
          <cell r="V1089">
            <v>1</v>
          </cell>
          <cell r="Y1089" t="str">
            <v>통신설비공</v>
          </cell>
          <cell r="Z1089">
            <v>0.51</v>
          </cell>
          <cell r="AA1089">
            <v>0.51</v>
          </cell>
          <cell r="AB1089" t="str">
            <v>보통인부</v>
          </cell>
          <cell r="AC1089">
            <v>0.26</v>
          </cell>
          <cell r="AD1089">
            <v>0.26</v>
          </cell>
          <cell r="AE1089">
            <v>1</v>
          </cell>
          <cell r="AF1089" t="str">
            <v>통5-2-12나</v>
          </cell>
          <cell r="AG1089">
            <v>0</v>
          </cell>
        </row>
        <row r="1090">
          <cell r="B1090">
            <v>2262</v>
          </cell>
          <cell r="C1090" t="str">
            <v>위성안테나</v>
          </cell>
          <cell r="D1090" t="str">
            <v>1.8M(STEEL)</v>
          </cell>
          <cell r="E1090" t="str">
            <v>개</v>
          </cell>
          <cell r="F1090">
            <v>1022</v>
          </cell>
          <cell r="G1090">
            <v>23000</v>
          </cell>
          <cell r="H1090">
            <v>1095</v>
          </cell>
          <cell r="I1090">
            <v>350000</v>
          </cell>
          <cell r="O1090">
            <v>350000</v>
          </cell>
          <cell r="R1090">
            <v>0</v>
          </cell>
          <cell r="U1090">
            <v>0</v>
          </cell>
          <cell r="V1090">
            <v>1</v>
          </cell>
          <cell r="Y1090" t="str">
            <v>통신설비공</v>
          </cell>
          <cell r="Z1090">
            <v>1.1499999999999999</v>
          </cell>
          <cell r="AA1090">
            <v>1.1499999999999999</v>
          </cell>
          <cell r="AB1090" t="str">
            <v>보통인부</v>
          </cell>
          <cell r="AC1090">
            <v>0.57999999999999996</v>
          </cell>
          <cell r="AD1090">
            <v>0.57999999999999996</v>
          </cell>
          <cell r="AE1090">
            <v>1</v>
          </cell>
          <cell r="AF1090" t="str">
            <v>통5-2-12나</v>
          </cell>
          <cell r="AG1090">
            <v>0</v>
          </cell>
        </row>
        <row r="1091">
          <cell r="B1091">
            <v>2263</v>
          </cell>
          <cell r="C1091" t="str">
            <v>위성안테나</v>
          </cell>
          <cell r="D1091" t="str">
            <v>2.4M(STEEL)</v>
          </cell>
          <cell r="E1091" t="str">
            <v>개</v>
          </cell>
          <cell r="F1091">
            <v>1022</v>
          </cell>
          <cell r="G1091">
            <v>27000</v>
          </cell>
          <cell r="H1091">
            <v>1095</v>
          </cell>
          <cell r="I1091">
            <v>850000</v>
          </cell>
          <cell r="O1091">
            <v>850000</v>
          </cell>
          <cell r="R1091">
            <v>0</v>
          </cell>
          <cell r="U1091">
            <v>0</v>
          </cell>
          <cell r="V1091">
            <v>1</v>
          </cell>
          <cell r="Y1091" t="str">
            <v>통신설비공</v>
          </cell>
          <cell r="Z1091">
            <v>1.1499999999999999</v>
          </cell>
          <cell r="AA1091">
            <v>1.1499999999999999</v>
          </cell>
          <cell r="AB1091" t="str">
            <v>보통인부</v>
          </cell>
          <cell r="AC1091">
            <v>0.57999999999999996</v>
          </cell>
          <cell r="AD1091">
            <v>0.57999999999999996</v>
          </cell>
          <cell r="AE1091">
            <v>1</v>
          </cell>
          <cell r="AF1091" t="str">
            <v>통5-2-12나</v>
          </cell>
          <cell r="AG1091">
            <v>0</v>
          </cell>
        </row>
        <row r="1092">
          <cell r="B1092">
            <v>2264</v>
          </cell>
          <cell r="C1092" t="str">
            <v>위성 TUTER(DIGITAL)</v>
          </cell>
          <cell r="D1092" t="str">
            <v>SUS 30P</v>
          </cell>
          <cell r="E1092" t="str">
            <v>개</v>
          </cell>
          <cell r="F1092">
            <v>1013</v>
          </cell>
          <cell r="G1092">
            <v>800000</v>
          </cell>
          <cell r="H1092">
            <v>1095</v>
          </cell>
          <cell r="I1092">
            <v>850000</v>
          </cell>
          <cell r="O1092">
            <v>800000</v>
          </cell>
          <cell r="R1092">
            <v>0</v>
          </cell>
          <cell r="U1092">
            <v>0</v>
          </cell>
          <cell r="V1092">
            <v>1</v>
          </cell>
          <cell r="Y1092" t="str">
            <v>통신설비공</v>
          </cell>
          <cell r="Z1092">
            <v>0.11</v>
          </cell>
          <cell r="AA1092">
            <v>0.11</v>
          </cell>
          <cell r="AB1092" t="str">
            <v>무선안테나공</v>
          </cell>
          <cell r="AC1092">
            <v>0.11</v>
          </cell>
          <cell r="AD1092">
            <v>0.11</v>
          </cell>
          <cell r="AE1092">
            <v>1</v>
          </cell>
          <cell r="AF1092" t="str">
            <v>통5-3-1(17)</v>
          </cell>
          <cell r="AG1092">
            <v>0</v>
          </cell>
        </row>
        <row r="1093">
          <cell r="B1093">
            <v>2281</v>
          </cell>
          <cell r="C1093" t="str">
            <v>위성안테나</v>
          </cell>
          <cell r="D1093" t="str">
            <v>무궁화</v>
          </cell>
          <cell r="E1093" t="str">
            <v>개</v>
          </cell>
          <cell r="F1093">
            <v>1013</v>
          </cell>
          <cell r="G1093">
            <v>220000</v>
          </cell>
          <cell r="H1093">
            <v>1095</v>
          </cell>
          <cell r="I1093">
            <v>350000</v>
          </cell>
          <cell r="O1093">
            <v>220000</v>
          </cell>
          <cell r="R1093">
            <v>0</v>
          </cell>
          <cell r="U1093">
            <v>0</v>
          </cell>
          <cell r="V1093">
            <v>1</v>
          </cell>
          <cell r="Y1093" t="str">
            <v>통신설비공</v>
          </cell>
          <cell r="Z1093">
            <v>0.51</v>
          </cell>
          <cell r="AA1093">
            <v>0.51</v>
          </cell>
          <cell r="AB1093" t="str">
            <v>무선안테나공</v>
          </cell>
          <cell r="AC1093">
            <v>0.26</v>
          </cell>
          <cell r="AD1093">
            <v>0.26</v>
          </cell>
          <cell r="AE1093">
            <v>1</v>
          </cell>
          <cell r="AF1093" t="str">
            <v>통5-2-12나</v>
          </cell>
          <cell r="AG1093">
            <v>0</v>
          </cell>
        </row>
        <row r="1094">
          <cell r="B1094">
            <v>2271</v>
          </cell>
          <cell r="C1094" t="str">
            <v>위성 TUTER(ANALOG)</v>
          </cell>
          <cell r="D1094" t="str">
            <v>일본.홍콩방송</v>
          </cell>
          <cell r="E1094" t="str">
            <v>개</v>
          </cell>
          <cell r="F1094">
            <v>1013</v>
          </cell>
          <cell r="G1094">
            <v>350000</v>
          </cell>
          <cell r="H1094">
            <v>1095</v>
          </cell>
          <cell r="I1094">
            <v>450000</v>
          </cell>
          <cell r="O1094">
            <v>350000</v>
          </cell>
          <cell r="R1094">
            <v>0</v>
          </cell>
          <cell r="U1094">
            <v>0</v>
          </cell>
          <cell r="V1094">
            <v>1</v>
          </cell>
          <cell r="Y1094" t="str">
            <v>통신설비공</v>
          </cell>
          <cell r="Z1094">
            <v>0.11</v>
          </cell>
          <cell r="AA1094">
            <v>0.11</v>
          </cell>
          <cell r="AB1094" t="str">
            <v>무선안테나공</v>
          </cell>
          <cell r="AC1094">
            <v>0.11</v>
          </cell>
          <cell r="AD1094">
            <v>0.11</v>
          </cell>
          <cell r="AE1094">
            <v>1</v>
          </cell>
          <cell r="AF1094" t="str">
            <v>통5-3-1(17)</v>
          </cell>
          <cell r="AG1094">
            <v>0</v>
          </cell>
        </row>
        <row r="1095">
          <cell r="B1095">
            <v>2301</v>
          </cell>
          <cell r="C1095" t="str">
            <v>TV 분배기함</v>
          </cell>
          <cell r="D1095" t="str">
            <v>300*400</v>
          </cell>
          <cell r="E1095" t="str">
            <v>개</v>
          </cell>
          <cell r="F1095">
            <v>1022</v>
          </cell>
          <cell r="G1095">
            <v>30000</v>
          </cell>
          <cell r="H1095">
            <v>1078</v>
          </cell>
          <cell r="I1095">
            <v>45000</v>
          </cell>
          <cell r="O1095">
            <v>30000</v>
          </cell>
          <cell r="R1095">
            <v>0</v>
          </cell>
          <cell r="U1095">
            <v>0</v>
          </cell>
          <cell r="V1095">
            <v>1</v>
          </cell>
          <cell r="Y1095" t="str">
            <v>통신내선공</v>
          </cell>
          <cell r="Z1095">
            <v>0.66</v>
          </cell>
          <cell r="AA1095">
            <v>0.66</v>
          </cell>
          <cell r="AB1095">
            <v>0</v>
          </cell>
          <cell r="AC1095">
            <v>0</v>
          </cell>
          <cell r="AD1095">
            <v>0</v>
          </cell>
          <cell r="AE1095">
            <v>1</v>
          </cell>
          <cell r="AF1095" t="str">
            <v>통3-3-5</v>
          </cell>
          <cell r="AG1095">
            <v>0</v>
          </cell>
        </row>
        <row r="1096">
          <cell r="B1096">
            <v>2302</v>
          </cell>
          <cell r="C1096" t="str">
            <v>TV 분배기함</v>
          </cell>
          <cell r="D1096" t="str">
            <v>400*500</v>
          </cell>
          <cell r="E1096" t="str">
            <v>개</v>
          </cell>
          <cell r="F1096">
            <v>1022</v>
          </cell>
          <cell r="G1096">
            <v>41000</v>
          </cell>
          <cell r="H1096">
            <v>1078</v>
          </cell>
          <cell r="I1096">
            <v>72000</v>
          </cell>
          <cell r="O1096">
            <v>41000</v>
          </cell>
          <cell r="R1096">
            <v>0</v>
          </cell>
          <cell r="U1096">
            <v>0</v>
          </cell>
          <cell r="V1096">
            <v>1</v>
          </cell>
          <cell r="Y1096" t="str">
            <v>통신내선공</v>
          </cell>
          <cell r="Z1096">
            <v>0.95</v>
          </cell>
          <cell r="AA1096">
            <v>0.95</v>
          </cell>
          <cell r="AB1096">
            <v>0</v>
          </cell>
          <cell r="AC1096">
            <v>0</v>
          </cell>
          <cell r="AD1096">
            <v>0</v>
          </cell>
          <cell r="AE1096">
            <v>1</v>
          </cell>
          <cell r="AF1096" t="str">
            <v>통3-3-5</v>
          </cell>
          <cell r="AG1096">
            <v>0</v>
          </cell>
        </row>
        <row r="1097">
          <cell r="B1097">
            <v>2303</v>
          </cell>
          <cell r="C1097" t="str">
            <v>TV 분배기함</v>
          </cell>
          <cell r="D1097" t="str">
            <v>500*600</v>
          </cell>
          <cell r="E1097" t="str">
            <v>개</v>
          </cell>
          <cell r="F1097">
            <v>1022</v>
          </cell>
          <cell r="G1097">
            <v>70000</v>
          </cell>
          <cell r="H1097">
            <v>1078</v>
          </cell>
          <cell r="I1097">
            <v>93000</v>
          </cell>
          <cell r="O1097">
            <v>70000</v>
          </cell>
          <cell r="R1097">
            <v>0</v>
          </cell>
          <cell r="U1097">
            <v>0</v>
          </cell>
          <cell r="V1097">
            <v>1</v>
          </cell>
          <cell r="Y1097" t="str">
            <v>통신내선공</v>
          </cell>
          <cell r="Z1097">
            <v>0.95</v>
          </cell>
          <cell r="AA1097">
            <v>0.95</v>
          </cell>
          <cell r="AB1097">
            <v>0</v>
          </cell>
          <cell r="AC1097">
            <v>0</v>
          </cell>
          <cell r="AD1097">
            <v>0</v>
          </cell>
          <cell r="AE1097">
            <v>1</v>
          </cell>
          <cell r="AF1097" t="str">
            <v>통3-3-5</v>
          </cell>
          <cell r="AG1097">
            <v>0</v>
          </cell>
        </row>
        <row r="1098">
          <cell r="B1098">
            <v>2304</v>
          </cell>
          <cell r="C1098" t="str">
            <v>TV 분배기함</v>
          </cell>
          <cell r="D1098" t="str">
            <v>600*700</v>
          </cell>
          <cell r="E1098" t="str">
            <v>개</v>
          </cell>
          <cell r="F1098">
            <v>1022</v>
          </cell>
          <cell r="G1098">
            <v>160000</v>
          </cell>
          <cell r="H1098">
            <v>1078</v>
          </cell>
          <cell r="I1098">
            <v>130000</v>
          </cell>
          <cell r="O1098">
            <v>130000</v>
          </cell>
          <cell r="R1098">
            <v>0</v>
          </cell>
          <cell r="U1098">
            <v>0</v>
          </cell>
          <cell r="V1098">
            <v>1</v>
          </cell>
          <cell r="Y1098" t="str">
            <v>통신내선공</v>
          </cell>
          <cell r="Z1098">
            <v>0.95</v>
          </cell>
          <cell r="AA1098">
            <v>0.95</v>
          </cell>
          <cell r="AB1098">
            <v>0</v>
          </cell>
          <cell r="AC1098">
            <v>0</v>
          </cell>
          <cell r="AD1098">
            <v>0</v>
          </cell>
          <cell r="AE1098">
            <v>1</v>
          </cell>
          <cell r="AF1098" t="str">
            <v>통3-3-5</v>
          </cell>
          <cell r="AG1098">
            <v>0</v>
          </cell>
        </row>
        <row r="1099">
          <cell r="B1099">
            <v>2305</v>
          </cell>
          <cell r="C1099" t="str">
            <v>TV 분배기함</v>
          </cell>
          <cell r="D1099" t="str">
            <v>700*800</v>
          </cell>
          <cell r="E1099" t="str">
            <v>개</v>
          </cell>
          <cell r="F1099">
            <v>1019</v>
          </cell>
          <cell r="G1099">
            <v>38000</v>
          </cell>
          <cell r="H1099">
            <v>1078</v>
          </cell>
          <cell r="I1099">
            <v>200000</v>
          </cell>
          <cell r="O1099">
            <v>200000</v>
          </cell>
          <cell r="R1099">
            <v>0</v>
          </cell>
          <cell r="U1099">
            <v>0</v>
          </cell>
          <cell r="V1099">
            <v>1</v>
          </cell>
          <cell r="Y1099" t="str">
            <v>통신내선공</v>
          </cell>
          <cell r="Z1099">
            <v>1.23</v>
          </cell>
          <cell r="AA1099">
            <v>1.23</v>
          </cell>
          <cell r="AB1099">
            <v>0</v>
          </cell>
          <cell r="AD1099">
            <v>0</v>
          </cell>
          <cell r="AE1099">
            <v>1</v>
          </cell>
          <cell r="AF1099" t="str">
            <v>통3-3-5</v>
          </cell>
          <cell r="AG1099">
            <v>0</v>
          </cell>
        </row>
        <row r="1100">
          <cell r="B1100">
            <v>2401</v>
          </cell>
          <cell r="C1100" t="str">
            <v>스피커</v>
          </cell>
          <cell r="D1100" t="str">
            <v>천정형3W(ST)</v>
          </cell>
          <cell r="E1100" t="str">
            <v>개</v>
          </cell>
          <cell r="F1100">
            <v>998</v>
          </cell>
          <cell r="G1100">
            <v>18000</v>
          </cell>
          <cell r="H1100">
            <v>1051</v>
          </cell>
          <cell r="I1100">
            <v>22000</v>
          </cell>
          <cell r="O1100">
            <v>18000</v>
          </cell>
          <cell r="R1100">
            <v>0</v>
          </cell>
          <cell r="U1100">
            <v>0</v>
          </cell>
          <cell r="V1100">
            <v>1</v>
          </cell>
          <cell r="Y1100" t="str">
            <v>통신설비공</v>
          </cell>
          <cell r="Z1100">
            <v>0.33</v>
          </cell>
          <cell r="AA1100">
            <v>0.33</v>
          </cell>
          <cell r="AB1100">
            <v>0</v>
          </cell>
          <cell r="AD1100">
            <v>0</v>
          </cell>
          <cell r="AE1100">
            <v>1</v>
          </cell>
          <cell r="AF1100" t="str">
            <v>통5-3-3다</v>
          </cell>
          <cell r="AG1100">
            <v>0</v>
          </cell>
        </row>
        <row r="1101">
          <cell r="B1101">
            <v>2402</v>
          </cell>
          <cell r="C1101" t="str">
            <v>스피커</v>
          </cell>
          <cell r="D1101" t="str">
            <v>벽부형3W</v>
          </cell>
          <cell r="E1101" t="str">
            <v>개</v>
          </cell>
          <cell r="F1101">
            <v>998</v>
          </cell>
          <cell r="G1101">
            <v>18000</v>
          </cell>
          <cell r="H1101">
            <v>1051</v>
          </cell>
          <cell r="I1101">
            <v>23000</v>
          </cell>
          <cell r="O1101">
            <v>18000</v>
          </cell>
          <cell r="R1101">
            <v>0</v>
          </cell>
          <cell r="U1101">
            <v>0</v>
          </cell>
          <cell r="V1101">
            <v>1</v>
          </cell>
          <cell r="Y1101" t="str">
            <v>통신설비공</v>
          </cell>
          <cell r="Z1101">
            <v>0.19800000000000001</v>
          </cell>
          <cell r="AA1101">
            <v>0.19800000000000001</v>
          </cell>
          <cell r="AB1101">
            <v>0</v>
          </cell>
          <cell r="AC1101">
            <v>0</v>
          </cell>
          <cell r="AD1101">
            <v>0</v>
          </cell>
          <cell r="AE1101">
            <v>1</v>
          </cell>
          <cell r="AF1101" t="str">
            <v>통5-3-3다</v>
          </cell>
          <cell r="AG1101">
            <v>0</v>
          </cell>
        </row>
        <row r="1102">
          <cell r="B1102">
            <v>2403</v>
          </cell>
          <cell r="C1102" t="str">
            <v>스피커</v>
          </cell>
          <cell r="D1102" t="str">
            <v>컬럼형10W</v>
          </cell>
          <cell r="E1102" t="str">
            <v>개</v>
          </cell>
          <cell r="F1102">
            <v>998</v>
          </cell>
          <cell r="G1102">
            <v>37000</v>
          </cell>
          <cell r="H1102">
            <v>1051</v>
          </cell>
          <cell r="I1102">
            <v>37000</v>
          </cell>
          <cell r="L1102">
            <v>400000</v>
          </cell>
          <cell r="O1102">
            <v>37000</v>
          </cell>
          <cell r="R1102">
            <v>0</v>
          </cell>
          <cell r="U1102">
            <v>0</v>
          </cell>
          <cell r="V1102">
            <v>1</v>
          </cell>
          <cell r="Y1102" t="str">
            <v>통신설비공</v>
          </cell>
          <cell r="Z1102">
            <v>0.19800000000000001</v>
          </cell>
          <cell r="AA1102">
            <v>0.19800000000000001</v>
          </cell>
          <cell r="AB1102">
            <v>0</v>
          </cell>
          <cell r="AC1102">
            <v>0</v>
          </cell>
          <cell r="AD1102">
            <v>0</v>
          </cell>
          <cell r="AE1102">
            <v>1</v>
          </cell>
          <cell r="AF1102" t="str">
            <v>통5-3-3다</v>
          </cell>
          <cell r="AG1102">
            <v>0</v>
          </cell>
        </row>
        <row r="1103">
          <cell r="B1103">
            <v>2404</v>
          </cell>
          <cell r="C1103" t="str">
            <v>스피커</v>
          </cell>
          <cell r="D1103" t="str">
            <v>혼형30W(CLEAR)</v>
          </cell>
          <cell r="E1103" t="str">
            <v>개</v>
          </cell>
          <cell r="F1103">
            <v>998</v>
          </cell>
          <cell r="G1103">
            <v>50000</v>
          </cell>
          <cell r="H1103">
            <v>1051</v>
          </cell>
          <cell r="I1103">
            <v>87000</v>
          </cell>
          <cell r="L1103">
            <v>63900</v>
          </cell>
          <cell r="O1103">
            <v>50000</v>
          </cell>
          <cell r="R1103">
            <v>0</v>
          </cell>
          <cell r="U1103">
            <v>0</v>
          </cell>
          <cell r="V1103">
            <v>1</v>
          </cell>
          <cell r="Y1103" t="str">
            <v>통신설비공</v>
          </cell>
          <cell r="Z1103">
            <v>0.19800000000000001</v>
          </cell>
          <cell r="AA1103">
            <v>0.19800000000000001</v>
          </cell>
          <cell r="AB1103" t="str">
            <v>보통인부</v>
          </cell>
          <cell r="AC1103">
            <v>0.432</v>
          </cell>
          <cell r="AD1103">
            <v>0</v>
          </cell>
          <cell r="AE1103">
            <v>1</v>
          </cell>
          <cell r="AF1103" t="str">
            <v>통5-3-3다</v>
          </cell>
          <cell r="AG1103">
            <v>0</v>
          </cell>
        </row>
        <row r="1104">
          <cell r="B1104">
            <v>24051</v>
          </cell>
          <cell r="C1104" t="str">
            <v>스피커</v>
          </cell>
          <cell r="D1104" t="str">
            <v>컬럼형20W</v>
          </cell>
          <cell r="E1104" t="str">
            <v>개</v>
          </cell>
          <cell r="F1104">
            <v>0</v>
          </cell>
          <cell r="G1104">
            <v>0</v>
          </cell>
          <cell r="H1104">
            <v>0</v>
          </cell>
          <cell r="I1104">
            <v>0</v>
          </cell>
          <cell r="L1104">
            <v>83000</v>
          </cell>
          <cell r="O1104">
            <v>83000</v>
          </cell>
          <cell r="R1104">
            <v>0</v>
          </cell>
          <cell r="U1104">
            <v>0</v>
          </cell>
          <cell r="V1104">
            <v>1</v>
          </cell>
          <cell r="Y1104" t="str">
            <v>통신설비공</v>
          </cell>
          <cell r="Z1104">
            <v>0.432</v>
          </cell>
          <cell r="AA1104">
            <v>0.432</v>
          </cell>
          <cell r="AB1104" t="str">
            <v>보통인부</v>
          </cell>
          <cell r="AC1104">
            <v>0.432</v>
          </cell>
          <cell r="AD1104">
            <v>0.432</v>
          </cell>
          <cell r="AE1104">
            <v>1</v>
          </cell>
          <cell r="AF1104" t="str">
            <v>통5-3-3다</v>
          </cell>
          <cell r="AG1104">
            <v>0</v>
          </cell>
        </row>
        <row r="1105">
          <cell r="B1105">
            <v>2405</v>
          </cell>
          <cell r="C1105" t="str">
            <v>스피커</v>
          </cell>
          <cell r="D1105" t="str">
            <v>컬럼형40W</v>
          </cell>
          <cell r="E1105" t="str">
            <v>개</v>
          </cell>
          <cell r="F1105">
            <v>998</v>
          </cell>
          <cell r="G1105">
            <v>77000</v>
          </cell>
          <cell r="H1105">
            <v>1051</v>
          </cell>
          <cell r="I1105">
            <v>77000</v>
          </cell>
          <cell r="L1105">
            <v>55800</v>
          </cell>
          <cell r="O1105">
            <v>55800</v>
          </cell>
          <cell r="R1105">
            <v>0</v>
          </cell>
          <cell r="U1105">
            <v>0</v>
          </cell>
          <cell r="V1105">
            <v>1</v>
          </cell>
          <cell r="Y1105" t="str">
            <v>통신설비공</v>
          </cell>
          <cell r="Z1105">
            <v>0.432</v>
          </cell>
          <cell r="AA1105">
            <v>0.432</v>
          </cell>
          <cell r="AB1105" t="str">
            <v>보통인부</v>
          </cell>
          <cell r="AC1105">
            <v>0.432</v>
          </cell>
          <cell r="AD1105">
            <v>0.432</v>
          </cell>
          <cell r="AE1105">
            <v>1</v>
          </cell>
          <cell r="AF1105" t="str">
            <v>통5-3-3다</v>
          </cell>
          <cell r="AG1105">
            <v>0</v>
          </cell>
        </row>
        <row r="1106">
          <cell r="B1106">
            <v>2412</v>
          </cell>
          <cell r="C1106" t="str">
            <v>스피커</v>
          </cell>
          <cell r="D1106" t="str">
            <v>벽부형1W</v>
          </cell>
          <cell r="E1106" t="str">
            <v>개</v>
          </cell>
          <cell r="F1106">
            <v>998</v>
          </cell>
          <cell r="G1106">
            <v>9000</v>
          </cell>
          <cell r="O1106">
            <v>9000</v>
          </cell>
          <cell r="R1106">
            <v>0</v>
          </cell>
          <cell r="U1106">
            <v>0</v>
          </cell>
          <cell r="V1106">
            <v>1</v>
          </cell>
          <cell r="Y1106" t="str">
            <v>통신설비공</v>
          </cell>
          <cell r="Z1106">
            <v>0.19800000000000001</v>
          </cell>
          <cell r="AA1106">
            <v>0.19800000000000001</v>
          </cell>
          <cell r="AD1106">
            <v>0</v>
          </cell>
          <cell r="AE1106">
            <v>1</v>
          </cell>
          <cell r="AF1106" t="str">
            <v>통5-3-3다</v>
          </cell>
          <cell r="AG1106">
            <v>0</v>
          </cell>
        </row>
        <row r="1107">
          <cell r="B1107">
            <v>2413</v>
          </cell>
          <cell r="C1107" t="str">
            <v>스피커</v>
          </cell>
          <cell r="D1107" t="str">
            <v>천정형1W</v>
          </cell>
          <cell r="E1107" t="str">
            <v>개</v>
          </cell>
          <cell r="F1107">
            <v>998</v>
          </cell>
          <cell r="G1107">
            <v>9000</v>
          </cell>
          <cell r="O1107">
            <v>9000</v>
          </cell>
          <cell r="R1107">
            <v>0</v>
          </cell>
          <cell r="U1107">
            <v>0</v>
          </cell>
          <cell r="V1107">
            <v>1</v>
          </cell>
          <cell r="Y1107" t="str">
            <v>통신설비공</v>
          </cell>
          <cell r="Z1107">
            <v>0.33</v>
          </cell>
          <cell r="AA1107">
            <v>0.33</v>
          </cell>
          <cell r="AB1107" t="str">
            <v>통신산업기사</v>
          </cell>
          <cell r="AC1107">
            <v>0.24</v>
          </cell>
          <cell r="AD1107">
            <v>0</v>
          </cell>
          <cell r="AE1107">
            <v>1</v>
          </cell>
          <cell r="AF1107" t="str">
            <v>통5-3-3다</v>
          </cell>
          <cell r="AG1107">
            <v>0</v>
          </cell>
        </row>
        <row r="1108">
          <cell r="B1108">
            <v>2406</v>
          </cell>
          <cell r="C1108" t="str">
            <v>AMPLIFIER</v>
          </cell>
          <cell r="D1108" t="str">
            <v>120W</v>
          </cell>
          <cell r="E1108" t="str">
            <v>개</v>
          </cell>
          <cell r="F1108">
            <v>998</v>
          </cell>
          <cell r="G1108">
            <v>438000</v>
          </cell>
          <cell r="O1108">
            <v>438000</v>
          </cell>
          <cell r="R1108">
            <v>0</v>
          </cell>
          <cell r="U1108">
            <v>0</v>
          </cell>
          <cell r="V1108">
            <v>1</v>
          </cell>
          <cell r="Y1108" t="str">
            <v>통신설비공</v>
          </cell>
          <cell r="Z1108">
            <v>0.24</v>
          </cell>
          <cell r="AA1108">
            <v>0.24</v>
          </cell>
          <cell r="AB1108" t="str">
            <v>통신산업기사</v>
          </cell>
          <cell r="AC1108">
            <v>0.24</v>
          </cell>
          <cell r="AD1108">
            <v>0.24</v>
          </cell>
          <cell r="AE1108">
            <v>1</v>
          </cell>
          <cell r="AF1108" t="str">
            <v>통5-3-3라</v>
          </cell>
          <cell r="AG1108">
            <v>0</v>
          </cell>
        </row>
        <row r="1109">
          <cell r="B1109">
            <v>2407</v>
          </cell>
          <cell r="C1109" t="str">
            <v>AMPLIFIER</v>
          </cell>
          <cell r="D1109" t="str">
            <v>240W</v>
          </cell>
          <cell r="E1109" t="str">
            <v>개</v>
          </cell>
          <cell r="F1109">
            <v>998</v>
          </cell>
          <cell r="G1109">
            <v>660000</v>
          </cell>
          <cell r="O1109">
            <v>660000</v>
          </cell>
          <cell r="R1109">
            <v>0</v>
          </cell>
          <cell r="U1109">
            <v>0</v>
          </cell>
          <cell r="V1109">
            <v>1</v>
          </cell>
          <cell r="Y1109" t="str">
            <v>통신설비공</v>
          </cell>
          <cell r="Z1109">
            <v>0.24</v>
          </cell>
          <cell r="AA1109">
            <v>0.24</v>
          </cell>
          <cell r="AB1109" t="str">
            <v>통신산업기사</v>
          </cell>
          <cell r="AC1109">
            <v>0.24</v>
          </cell>
          <cell r="AD1109">
            <v>0.24</v>
          </cell>
          <cell r="AE1109">
            <v>1</v>
          </cell>
          <cell r="AF1109" t="str">
            <v>통5-3-3라</v>
          </cell>
          <cell r="AG1109">
            <v>0</v>
          </cell>
        </row>
        <row r="1110">
          <cell r="B1110">
            <v>240711</v>
          </cell>
          <cell r="C1110" t="str">
            <v>POTABLE AMPLIFIER</v>
          </cell>
          <cell r="D1110" t="str">
            <v>35W</v>
          </cell>
          <cell r="E1110" t="str">
            <v>개</v>
          </cell>
          <cell r="F1110">
            <v>988</v>
          </cell>
          <cell r="G1110">
            <v>180000</v>
          </cell>
          <cell r="O1110">
            <v>180000</v>
          </cell>
          <cell r="R1110">
            <v>0</v>
          </cell>
          <cell r="U1110">
            <v>0</v>
          </cell>
          <cell r="V1110">
            <v>1</v>
          </cell>
          <cell r="Y1110" t="str">
            <v>통신설비공</v>
          </cell>
          <cell r="Z1110">
            <v>0.24</v>
          </cell>
          <cell r="AA1110">
            <v>0.24</v>
          </cell>
          <cell r="AB1110" t="str">
            <v>통신산업기사</v>
          </cell>
          <cell r="AC1110">
            <v>0.24</v>
          </cell>
          <cell r="AD1110">
            <v>0.24</v>
          </cell>
          <cell r="AE1110">
            <v>1</v>
          </cell>
          <cell r="AF1110" t="str">
            <v>통5-3-3라</v>
          </cell>
          <cell r="AG1110">
            <v>0</v>
          </cell>
        </row>
        <row r="1111">
          <cell r="B1111">
            <v>2408</v>
          </cell>
          <cell r="C1111" t="str">
            <v>ATT (ATTENUATOR)</v>
          </cell>
          <cell r="D1111" t="str">
            <v>3W</v>
          </cell>
          <cell r="E1111" t="str">
            <v>개</v>
          </cell>
          <cell r="F1111">
            <v>998</v>
          </cell>
          <cell r="G1111">
            <v>9000</v>
          </cell>
          <cell r="O1111">
            <v>9000</v>
          </cell>
          <cell r="R1111">
            <v>0</v>
          </cell>
          <cell r="U1111">
            <v>0</v>
          </cell>
          <cell r="V1111">
            <v>1</v>
          </cell>
          <cell r="Y1111" t="str">
            <v>통신설비공</v>
          </cell>
          <cell r="Z1111">
            <v>6.5000000000000002E-2</v>
          </cell>
          <cell r="AA1111">
            <v>6.5000000000000002E-2</v>
          </cell>
          <cell r="AB1111">
            <v>0</v>
          </cell>
          <cell r="AC1111">
            <v>0</v>
          </cell>
          <cell r="AD1111">
            <v>0</v>
          </cell>
          <cell r="AE1111">
            <v>1</v>
          </cell>
          <cell r="AF1111" t="str">
            <v>전7-14나</v>
          </cell>
          <cell r="AG1111">
            <v>0</v>
          </cell>
        </row>
        <row r="1112">
          <cell r="B1112">
            <v>2409</v>
          </cell>
          <cell r="C1112" t="str">
            <v>ATT (ATTENUATOR)</v>
          </cell>
          <cell r="D1112" t="str">
            <v>30W</v>
          </cell>
          <cell r="E1112" t="str">
            <v>개</v>
          </cell>
          <cell r="F1112">
            <v>998</v>
          </cell>
          <cell r="G1112">
            <v>11000</v>
          </cell>
          <cell r="O1112">
            <v>11000</v>
          </cell>
          <cell r="R1112">
            <v>0</v>
          </cell>
          <cell r="U1112">
            <v>0</v>
          </cell>
          <cell r="V1112">
            <v>1</v>
          </cell>
          <cell r="Y1112" t="str">
            <v>통신설비공</v>
          </cell>
          <cell r="Z1112">
            <v>7.8E-2</v>
          </cell>
          <cell r="AA1112">
            <v>7.8E-2</v>
          </cell>
          <cell r="AB1112">
            <v>0</v>
          </cell>
          <cell r="AC1112">
            <v>0</v>
          </cell>
          <cell r="AD1112">
            <v>0</v>
          </cell>
          <cell r="AE1112">
            <v>1</v>
          </cell>
          <cell r="AF1112" t="str">
            <v>전7-14나</v>
          </cell>
          <cell r="AG1112">
            <v>0</v>
          </cell>
        </row>
        <row r="1113">
          <cell r="B1113">
            <v>2410</v>
          </cell>
          <cell r="C1113" t="str">
            <v>스피커</v>
          </cell>
          <cell r="D1113" t="str">
            <v>컬럼형10W(옥외)</v>
          </cell>
          <cell r="E1113" t="str">
            <v>개</v>
          </cell>
          <cell r="F1113">
            <v>998</v>
          </cell>
          <cell r="G1113">
            <v>43000</v>
          </cell>
          <cell r="L1113">
            <v>0</v>
          </cell>
          <cell r="O1113">
            <v>43000</v>
          </cell>
          <cell r="R1113">
            <v>0</v>
          </cell>
          <cell r="U1113">
            <v>0</v>
          </cell>
          <cell r="V1113">
            <v>1</v>
          </cell>
          <cell r="Y1113" t="str">
            <v>통신설비공</v>
          </cell>
          <cell r="Z1113">
            <v>0.19800000000000001</v>
          </cell>
          <cell r="AA1113">
            <v>0.19800000000000001</v>
          </cell>
          <cell r="AB1113">
            <v>0</v>
          </cell>
          <cell r="AC1113">
            <v>0</v>
          </cell>
          <cell r="AD1113">
            <v>0</v>
          </cell>
          <cell r="AE1113">
            <v>1</v>
          </cell>
          <cell r="AF1113" t="str">
            <v>통5-3-3다</v>
          </cell>
          <cell r="AG1113">
            <v>0</v>
          </cell>
        </row>
        <row r="1114">
          <cell r="B1114">
            <v>2411</v>
          </cell>
          <cell r="C1114" t="str">
            <v>LOCAL AMP SELECTOR</v>
          </cell>
          <cell r="D1114">
            <v>0</v>
          </cell>
          <cell r="E1114" t="str">
            <v>개</v>
          </cell>
          <cell r="F1114">
            <v>0</v>
          </cell>
          <cell r="G1114">
            <v>0</v>
          </cell>
          <cell r="L1114">
            <v>50000</v>
          </cell>
          <cell r="O1114">
            <v>50000</v>
          </cell>
          <cell r="R1114">
            <v>0</v>
          </cell>
          <cell r="U1114">
            <v>0</v>
          </cell>
          <cell r="V1114">
            <v>1</v>
          </cell>
          <cell r="Y1114" t="str">
            <v>통신내선공</v>
          </cell>
          <cell r="Z1114">
            <v>0.33</v>
          </cell>
          <cell r="AA1114">
            <v>0.33</v>
          </cell>
          <cell r="AB1114" t="str">
            <v>보통인부</v>
          </cell>
          <cell r="AC1114">
            <v>0.17</v>
          </cell>
          <cell r="AD1114">
            <v>0</v>
          </cell>
          <cell r="AE1114">
            <v>1</v>
          </cell>
          <cell r="AF1114" t="str">
            <v>통5-3-3다</v>
          </cell>
          <cell r="AG1114">
            <v>0</v>
          </cell>
        </row>
        <row r="1115">
          <cell r="B1115">
            <v>2421</v>
          </cell>
          <cell r="C1115" t="str">
            <v>단자함</v>
          </cell>
          <cell r="D1115" t="str">
            <v>SUS 10P</v>
          </cell>
          <cell r="E1115" t="str">
            <v>개</v>
          </cell>
          <cell r="F1115">
            <v>1022</v>
          </cell>
          <cell r="G1115">
            <v>23000</v>
          </cell>
          <cell r="O1115">
            <v>23000</v>
          </cell>
          <cell r="R1115">
            <v>0</v>
          </cell>
          <cell r="U1115">
            <v>0</v>
          </cell>
          <cell r="V1115">
            <v>1</v>
          </cell>
          <cell r="Y1115" t="str">
            <v>통신내선공</v>
          </cell>
          <cell r="Z1115">
            <v>0.34</v>
          </cell>
          <cell r="AA1115">
            <v>0.34</v>
          </cell>
          <cell r="AB1115" t="str">
            <v>보통인부</v>
          </cell>
          <cell r="AC1115">
            <v>0.17</v>
          </cell>
          <cell r="AD1115">
            <v>0.17</v>
          </cell>
          <cell r="AE1115">
            <v>1</v>
          </cell>
          <cell r="AF1115" t="str">
            <v>통3-30</v>
          </cell>
          <cell r="AG1115">
            <v>0</v>
          </cell>
        </row>
        <row r="1116">
          <cell r="B1116">
            <v>2422</v>
          </cell>
          <cell r="C1116" t="str">
            <v>단자함</v>
          </cell>
          <cell r="D1116" t="str">
            <v>SUS 20P</v>
          </cell>
          <cell r="E1116" t="str">
            <v>개</v>
          </cell>
          <cell r="F1116">
            <v>1022</v>
          </cell>
          <cell r="G1116">
            <v>27000</v>
          </cell>
          <cell r="O1116">
            <v>27000</v>
          </cell>
          <cell r="R1116">
            <v>0</v>
          </cell>
          <cell r="U1116">
            <v>0</v>
          </cell>
          <cell r="V1116">
            <v>1</v>
          </cell>
          <cell r="Y1116" t="str">
            <v>통신내선공</v>
          </cell>
          <cell r="Z1116">
            <v>0.36</v>
          </cell>
          <cell r="AA1116">
            <v>0.36</v>
          </cell>
          <cell r="AB1116" t="str">
            <v>보통인부</v>
          </cell>
          <cell r="AC1116">
            <v>0.18</v>
          </cell>
          <cell r="AD1116">
            <v>0.18</v>
          </cell>
          <cell r="AE1116">
            <v>1</v>
          </cell>
          <cell r="AF1116" t="str">
            <v>통3-30</v>
          </cell>
          <cell r="AG1116">
            <v>0</v>
          </cell>
        </row>
        <row r="1117">
          <cell r="B1117">
            <v>2423</v>
          </cell>
          <cell r="C1117" t="str">
            <v>단자함</v>
          </cell>
          <cell r="D1117" t="str">
            <v>SUS 30P</v>
          </cell>
          <cell r="E1117" t="str">
            <v>개</v>
          </cell>
          <cell r="F1117">
            <v>1022</v>
          </cell>
          <cell r="G1117">
            <v>34000</v>
          </cell>
          <cell r="O1117">
            <v>34000</v>
          </cell>
          <cell r="R1117">
            <v>0</v>
          </cell>
          <cell r="U1117">
            <v>0</v>
          </cell>
          <cell r="V1117">
            <v>1</v>
          </cell>
          <cell r="Y1117" t="str">
            <v>통신내선공</v>
          </cell>
          <cell r="Z1117">
            <v>0.65</v>
          </cell>
          <cell r="AA1117">
            <v>0.65</v>
          </cell>
          <cell r="AB1117" t="str">
            <v>보통인부</v>
          </cell>
          <cell r="AC1117">
            <v>0.45</v>
          </cell>
          <cell r="AD1117">
            <v>0.45</v>
          </cell>
          <cell r="AE1117">
            <v>1</v>
          </cell>
          <cell r="AF1117" t="str">
            <v>통3-30</v>
          </cell>
          <cell r="AG1117">
            <v>0</v>
          </cell>
        </row>
        <row r="1118">
          <cell r="B1118">
            <v>2424</v>
          </cell>
          <cell r="C1118" t="str">
            <v>단자함</v>
          </cell>
          <cell r="D1118" t="str">
            <v>SUS 40P</v>
          </cell>
          <cell r="E1118" t="str">
            <v>개</v>
          </cell>
          <cell r="F1118">
            <v>1022</v>
          </cell>
          <cell r="G1118">
            <v>37000</v>
          </cell>
          <cell r="O1118">
            <v>37000</v>
          </cell>
          <cell r="R1118">
            <v>0</v>
          </cell>
          <cell r="U1118">
            <v>0</v>
          </cell>
          <cell r="V1118">
            <v>1</v>
          </cell>
          <cell r="Y1118" t="str">
            <v>통신내선공</v>
          </cell>
          <cell r="Z1118">
            <v>0.65</v>
          </cell>
          <cell r="AA1118">
            <v>0.65</v>
          </cell>
          <cell r="AB1118" t="str">
            <v>보통인부</v>
          </cell>
          <cell r="AC1118">
            <v>0.45</v>
          </cell>
          <cell r="AD1118">
            <v>0.45</v>
          </cell>
          <cell r="AE1118">
            <v>1</v>
          </cell>
          <cell r="AF1118" t="str">
            <v>통3-30</v>
          </cell>
          <cell r="AG1118">
            <v>0</v>
          </cell>
        </row>
        <row r="1119">
          <cell r="B1119">
            <v>2425</v>
          </cell>
          <cell r="C1119" t="str">
            <v>단자함</v>
          </cell>
          <cell r="D1119" t="str">
            <v>SUS 50P</v>
          </cell>
          <cell r="E1119" t="str">
            <v>개</v>
          </cell>
          <cell r="F1119">
            <v>1022</v>
          </cell>
          <cell r="G1119">
            <v>55000</v>
          </cell>
          <cell r="L1119">
            <v>53000</v>
          </cell>
          <cell r="O1119">
            <v>55000</v>
          </cell>
          <cell r="P1119">
            <v>0</v>
          </cell>
          <cell r="Q1119">
            <v>0</v>
          </cell>
          <cell r="R1119">
            <v>0</v>
          </cell>
          <cell r="U1119">
            <v>0</v>
          </cell>
          <cell r="V1119">
            <v>1</v>
          </cell>
          <cell r="W1119">
            <v>0</v>
          </cell>
          <cell r="Y1119" t="str">
            <v>통신내선공</v>
          </cell>
          <cell r="Z1119">
            <v>0.65</v>
          </cell>
          <cell r="AA1119">
            <v>0.65</v>
          </cell>
          <cell r="AB1119" t="str">
            <v>보통인부</v>
          </cell>
          <cell r="AC1119">
            <v>0.45</v>
          </cell>
          <cell r="AD1119">
            <v>0.45</v>
          </cell>
          <cell r="AE1119">
            <v>1</v>
          </cell>
          <cell r="AF1119" t="str">
            <v>통3-30</v>
          </cell>
          <cell r="AG1119">
            <v>0</v>
          </cell>
        </row>
        <row r="1120">
          <cell r="B1120">
            <v>2426</v>
          </cell>
          <cell r="C1120" t="str">
            <v>단자함</v>
          </cell>
          <cell r="D1120" t="str">
            <v>SUS 60P</v>
          </cell>
          <cell r="E1120" t="str">
            <v>개</v>
          </cell>
          <cell r="F1120">
            <v>1022</v>
          </cell>
          <cell r="G1120">
            <v>58000</v>
          </cell>
          <cell r="L1120">
            <v>71000</v>
          </cell>
          <cell r="O1120">
            <v>58000</v>
          </cell>
          <cell r="P1120">
            <v>0</v>
          </cell>
          <cell r="Q1120">
            <v>0</v>
          </cell>
          <cell r="R1120">
            <v>0</v>
          </cell>
          <cell r="U1120">
            <v>0</v>
          </cell>
          <cell r="V1120">
            <v>1</v>
          </cell>
          <cell r="W1120">
            <v>0</v>
          </cell>
          <cell r="Y1120" t="str">
            <v>통신내선공</v>
          </cell>
          <cell r="Z1120">
            <v>0.69</v>
          </cell>
          <cell r="AA1120">
            <v>0.69</v>
          </cell>
          <cell r="AB1120" t="str">
            <v>보통인부</v>
          </cell>
          <cell r="AC1120">
            <v>0.49</v>
          </cell>
          <cell r="AD1120">
            <v>0.49</v>
          </cell>
          <cell r="AE1120">
            <v>1</v>
          </cell>
          <cell r="AF1120" t="str">
            <v>통3-30</v>
          </cell>
          <cell r="AG1120">
            <v>0</v>
          </cell>
        </row>
        <row r="1121">
          <cell r="B1121">
            <v>2427</v>
          </cell>
          <cell r="C1121" t="str">
            <v>단자함</v>
          </cell>
          <cell r="D1121" t="str">
            <v>SUS 100P</v>
          </cell>
          <cell r="E1121" t="str">
            <v>개</v>
          </cell>
          <cell r="F1121">
            <v>1022</v>
          </cell>
          <cell r="G1121">
            <v>98000</v>
          </cell>
          <cell r="L1121">
            <v>88000</v>
          </cell>
          <cell r="O1121">
            <v>98000</v>
          </cell>
          <cell r="P1121">
            <v>0</v>
          </cell>
          <cell r="Q1121">
            <v>0</v>
          </cell>
          <cell r="R1121">
            <v>0</v>
          </cell>
          <cell r="U1121">
            <v>0</v>
          </cell>
          <cell r="V1121">
            <v>1</v>
          </cell>
          <cell r="W1121">
            <v>0</v>
          </cell>
          <cell r="Y1121" t="str">
            <v>통신내선공</v>
          </cell>
          <cell r="Z1121">
            <v>0.69</v>
          </cell>
          <cell r="AA1121">
            <v>0.69</v>
          </cell>
          <cell r="AB1121" t="str">
            <v>보통인부</v>
          </cell>
          <cell r="AC1121">
            <v>0.49</v>
          </cell>
          <cell r="AD1121">
            <v>0.49</v>
          </cell>
          <cell r="AE1121">
            <v>1</v>
          </cell>
          <cell r="AF1121" t="str">
            <v>통3-30</v>
          </cell>
          <cell r="AG1121">
            <v>0</v>
          </cell>
        </row>
        <row r="1122">
          <cell r="B1122">
            <v>2429</v>
          </cell>
          <cell r="C1122" t="str">
            <v>단자함</v>
          </cell>
          <cell r="D1122" t="str">
            <v>SUS 150P</v>
          </cell>
          <cell r="E1122" t="str">
            <v>개</v>
          </cell>
          <cell r="F1122">
            <v>1022</v>
          </cell>
          <cell r="G1122">
            <v>128000</v>
          </cell>
          <cell r="O1122">
            <v>128000</v>
          </cell>
          <cell r="R1122">
            <v>0</v>
          </cell>
          <cell r="U1122">
            <v>0</v>
          </cell>
          <cell r="V1122">
            <v>1</v>
          </cell>
          <cell r="Y1122" t="str">
            <v>통신내선공</v>
          </cell>
          <cell r="Z1122">
            <v>0.78</v>
          </cell>
          <cell r="AA1122">
            <v>0.78</v>
          </cell>
          <cell r="AB1122" t="str">
            <v>보통인부</v>
          </cell>
          <cell r="AC1122">
            <v>0.54</v>
          </cell>
          <cell r="AD1122">
            <v>0.54</v>
          </cell>
          <cell r="AE1122">
            <v>1</v>
          </cell>
          <cell r="AF1122" t="str">
            <v>통3-30</v>
          </cell>
          <cell r="AG1122">
            <v>0</v>
          </cell>
        </row>
        <row r="1123">
          <cell r="B1123">
            <v>2428</v>
          </cell>
          <cell r="C1123" t="str">
            <v>단자함</v>
          </cell>
          <cell r="D1123" t="str">
            <v>SUS 200P</v>
          </cell>
          <cell r="E1123" t="str">
            <v>개</v>
          </cell>
          <cell r="F1123">
            <v>1022</v>
          </cell>
          <cell r="G1123">
            <v>160000</v>
          </cell>
          <cell r="L1123">
            <v>106000</v>
          </cell>
          <cell r="O1123">
            <v>160000</v>
          </cell>
          <cell r="P1123">
            <v>0</v>
          </cell>
          <cell r="Q1123">
            <v>0</v>
          </cell>
          <cell r="R1123">
            <v>0</v>
          </cell>
          <cell r="U1123">
            <v>0</v>
          </cell>
          <cell r="V1123">
            <v>1</v>
          </cell>
          <cell r="W1123">
            <v>0</v>
          </cell>
          <cell r="Y1123" t="str">
            <v>통신내선공</v>
          </cell>
          <cell r="Z1123">
            <v>0.82</v>
          </cell>
          <cell r="AA1123">
            <v>0.82</v>
          </cell>
          <cell r="AB1123" t="str">
            <v>보통인부</v>
          </cell>
          <cell r="AC1123">
            <v>0.59</v>
          </cell>
          <cell r="AD1123">
            <v>0.59</v>
          </cell>
          <cell r="AE1123">
            <v>1</v>
          </cell>
          <cell r="AF1123" t="str">
            <v>통3-30</v>
          </cell>
          <cell r="AG1123">
            <v>0</v>
          </cell>
        </row>
        <row r="1124">
          <cell r="B1124">
            <v>2501</v>
          </cell>
          <cell r="C1124" t="str">
            <v>상호식 인터폰</v>
          </cell>
          <cell r="D1124" t="str">
            <v>3회로</v>
          </cell>
          <cell r="E1124" t="str">
            <v>EA</v>
          </cell>
          <cell r="F1124">
            <v>1019</v>
          </cell>
          <cell r="G1124">
            <v>38000</v>
          </cell>
          <cell r="L1124">
            <v>160000</v>
          </cell>
          <cell r="O1124">
            <v>38000</v>
          </cell>
          <cell r="P1124">
            <v>0</v>
          </cell>
          <cell r="Q1124">
            <v>0</v>
          </cell>
          <cell r="R1124">
            <v>0</v>
          </cell>
          <cell r="U1124">
            <v>0</v>
          </cell>
          <cell r="V1124">
            <v>1</v>
          </cell>
          <cell r="W1124">
            <v>0</v>
          </cell>
          <cell r="Y1124" t="str">
            <v>통신내선공</v>
          </cell>
          <cell r="Z1124">
            <v>0.06</v>
          </cell>
          <cell r="AA1124">
            <v>0.06</v>
          </cell>
          <cell r="AB1124" t="str">
            <v>보통인부</v>
          </cell>
          <cell r="AD1124">
            <v>0</v>
          </cell>
          <cell r="AE1124">
            <v>1</v>
          </cell>
          <cell r="AF1124" t="str">
            <v>통3-30</v>
          </cell>
          <cell r="AG1124">
            <v>0</v>
          </cell>
        </row>
        <row r="1125">
          <cell r="B1125">
            <v>2502</v>
          </cell>
          <cell r="C1125" t="str">
            <v>비디오 도어폰</v>
          </cell>
          <cell r="D1125" t="str">
            <v>칼라폰</v>
          </cell>
          <cell r="E1125" t="str">
            <v>SET</v>
          </cell>
          <cell r="F1125">
            <v>1019</v>
          </cell>
          <cell r="G1125">
            <v>700000</v>
          </cell>
          <cell r="L1125">
            <v>155000</v>
          </cell>
          <cell r="O1125">
            <v>700000</v>
          </cell>
          <cell r="P1125">
            <v>0</v>
          </cell>
          <cell r="Q1125">
            <v>0</v>
          </cell>
          <cell r="R1125">
            <v>0</v>
          </cell>
          <cell r="U1125">
            <v>0</v>
          </cell>
          <cell r="V1125">
            <v>1</v>
          </cell>
          <cell r="W1125">
            <v>0</v>
          </cell>
          <cell r="Y1125" t="str">
            <v>통신내선공</v>
          </cell>
          <cell r="Z1125">
            <v>0.25</v>
          </cell>
          <cell r="AA1125">
            <v>0.25</v>
          </cell>
          <cell r="AB1125" t="str">
            <v>보통인부</v>
          </cell>
          <cell r="AC1125">
            <v>0.5</v>
          </cell>
          <cell r="AD1125">
            <v>0</v>
          </cell>
          <cell r="AE1125">
            <v>1</v>
          </cell>
          <cell r="AF1125" t="str">
            <v>통3-39</v>
          </cell>
          <cell r="AG1125">
            <v>0</v>
          </cell>
        </row>
        <row r="1126">
          <cell r="B1126">
            <v>2518</v>
          </cell>
          <cell r="C1126" t="str">
            <v>RACK</v>
          </cell>
          <cell r="D1126" t="str">
            <v>19"*1500*400</v>
          </cell>
          <cell r="E1126" t="str">
            <v>SET</v>
          </cell>
          <cell r="F1126">
            <v>998</v>
          </cell>
          <cell r="G1126">
            <v>519000</v>
          </cell>
          <cell r="L1126">
            <v>213000</v>
          </cell>
          <cell r="O1126">
            <v>519000</v>
          </cell>
          <cell r="P1126">
            <v>0</v>
          </cell>
          <cell r="Q1126">
            <v>0</v>
          </cell>
          <cell r="R1126">
            <v>0</v>
          </cell>
          <cell r="U1126">
            <v>0</v>
          </cell>
          <cell r="V1126">
            <v>1</v>
          </cell>
          <cell r="W1126">
            <v>0</v>
          </cell>
          <cell r="Y1126" t="str">
            <v>통신설비공</v>
          </cell>
          <cell r="Z1126">
            <v>1.5</v>
          </cell>
          <cell r="AA1126">
            <v>1.5</v>
          </cell>
          <cell r="AB1126" t="str">
            <v>보통인부</v>
          </cell>
          <cell r="AC1126">
            <v>0.5</v>
          </cell>
          <cell r="AD1126">
            <v>0.5</v>
          </cell>
          <cell r="AE1126">
            <v>1</v>
          </cell>
          <cell r="AF1126" t="str">
            <v>통5-3-3다</v>
          </cell>
          <cell r="AG1126">
            <v>0</v>
          </cell>
        </row>
        <row r="1127">
          <cell r="B1127">
            <v>2519</v>
          </cell>
          <cell r="C1127" t="str">
            <v>RACK</v>
          </cell>
          <cell r="D1127" t="str">
            <v>19"*1000*400</v>
          </cell>
          <cell r="E1127" t="str">
            <v>SET</v>
          </cell>
          <cell r="F1127">
            <v>998</v>
          </cell>
          <cell r="G1127">
            <v>462000</v>
          </cell>
          <cell r="L1127">
            <v>400000</v>
          </cell>
          <cell r="O1127">
            <v>400000</v>
          </cell>
          <cell r="P1127">
            <v>0</v>
          </cell>
          <cell r="Q1127">
            <v>0</v>
          </cell>
          <cell r="R1127">
            <v>0</v>
          </cell>
          <cell r="U1127">
            <v>0</v>
          </cell>
          <cell r="V1127">
            <v>1</v>
          </cell>
          <cell r="W1127">
            <v>0</v>
          </cell>
          <cell r="Y1127" t="str">
            <v>통신설비공</v>
          </cell>
          <cell r="Z1127">
            <v>1.5</v>
          </cell>
          <cell r="AA1127">
            <v>1.5</v>
          </cell>
          <cell r="AB1127" t="str">
            <v>보통인부</v>
          </cell>
          <cell r="AC1127">
            <v>0.5</v>
          </cell>
          <cell r="AD1127">
            <v>0.5</v>
          </cell>
          <cell r="AE1127">
            <v>1</v>
          </cell>
          <cell r="AF1127" t="str">
            <v>통5-3-3다</v>
          </cell>
          <cell r="AG1127">
            <v>0</v>
          </cell>
        </row>
        <row r="1128">
          <cell r="B1128">
            <v>2520</v>
          </cell>
          <cell r="C1128" t="str">
            <v>RACK</v>
          </cell>
          <cell r="D1128" t="str">
            <v>19"*1500*600</v>
          </cell>
          <cell r="E1128" t="str">
            <v>SET</v>
          </cell>
          <cell r="F1128">
            <v>998</v>
          </cell>
          <cell r="G1128">
            <v>462000</v>
          </cell>
          <cell r="K1128" t="str">
            <v>방송,CCTV,CATV,인터폰,정보통신,단자함,MDF,LAN</v>
          </cell>
          <cell r="L1128">
            <v>400000</v>
          </cell>
          <cell r="O1128">
            <v>400000</v>
          </cell>
          <cell r="R1128">
            <v>0</v>
          </cell>
          <cell r="U1128">
            <v>0</v>
          </cell>
          <cell r="V1128">
            <v>1</v>
          </cell>
          <cell r="Y1128" t="str">
            <v>통신설비공</v>
          </cell>
          <cell r="Z1128">
            <v>1.5</v>
          </cell>
          <cell r="AA1128">
            <v>1.5</v>
          </cell>
          <cell r="AB1128" t="str">
            <v>보통인부</v>
          </cell>
          <cell r="AC1128">
            <v>0.5</v>
          </cell>
          <cell r="AD1128">
            <v>0.5</v>
          </cell>
          <cell r="AE1128">
            <v>1</v>
          </cell>
          <cell r="AF1128" t="str">
            <v>통5-3-3다</v>
          </cell>
          <cell r="AG1128">
            <v>0</v>
          </cell>
        </row>
        <row r="1129">
          <cell r="B1129">
            <v>2521</v>
          </cell>
          <cell r="C1129" t="str">
            <v>MDF 캐비넷랙</v>
          </cell>
          <cell r="D1129" t="str">
            <v>19" 600*1800*600</v>
          </cell>
          <cell r="E1129" t="str">
            <v>SET</v>
          </cell>
          <cell r="F1129">
            <v>762</v>
          </cell>
          <cell r="G1129">
            <v>15000</v>
          </cell>
          <cell r="L1129">
            <v>550000</v>
          </cell>
          <cell r="O1129">
            <v>550000</v>
          </cell>
          <cell r="P1129">
            <v>0</v>
          </cell>
          <cell r="Q1129">
            <v>0</v>
          </cell>
          <cell r="R1129">
            <v>0</v>
          </cell>
          <cell r="U1129">
            <v>0</v>
          </cell>
          <cell r="V1129">
            <v>1</v>
          </cell>
          <cell r="W1129">
            <v>0</v>
          </cell>
          <cell r="Y1129" t="str">
            <v>통신설비공</v>
          </cell>
          <cell r="Z1129">
            <v>1.5</v>
          </cell>
          <cell r="AA1129">
            <v>1.5</v>
          </cell>
          <cell r="AB1129" t="str">
            <v>보통인부</v>
          </cell>
          <cell r="AC1129">
            <v>0.5</v>
          </cell>
          <cell r="AD1129">
            <v>0.5</v>
          </cell>
          <cell r="AE1129">
            <v>1</v>
          </cell>
          <cell r="AF1129" t="str">
            <v>통5-3-3다</v>
          </cell>
          <cell r="AG1129">
            <v>0</v>
          </cell>
        </row>
        <row r="1130">
          <cell r="B1130">
            <v>2523</v>
          </cell>
          <cell r="C1130" t="str">
            <v>피뢰탄기반</v>
          </cell>
          <cell r="D1130" t="str">
            <v>이온화식 연기감지기</v>
          </cell>
          <cell r="E1130" t="str">
            <v>개</v>
          </cell>
          <cell r="F1130">
            <v>763</v>
          </cell>
          <cell r="G1130">
            <v>17000</v>
          </cell>
          <cell r="H1130">
            <v>1103</v>
          </cell>
          <cell r="I1130">
            <v>30000</v>
          </cell>
          <cell r="K1130">
            <v>11900</v>
          </cell>
          <cell r="L1130">
            <v>35000</v>
          </cell>
          <cell r="O1130">
            <v>35000</v>
          </cell>
          <cell r="P1130">
            <v>0</v>
          </cell>
          <cell r="Q1130">
            <v>0</v>
          </cell>
          <cell r="R1130">
            <v>0</v>
          </cell>
          <cell r="U1130">
            <v>0</v>
          </cell>
          <cell r="V1130">
            <v>1</v>
          </cell>
          <cell r="W1130">
            <v>0</v>
          </cell>
          <cell r="Y1130" t="str">
            <v>통신내선공</v>
          </cell>
          <cell r="Z1130">
            <v>0.66</v>
          </cell>
          <cell r="AA1130">
            <v>0</v>
          </cell>
          <cell r="AD1130">
            <v>0</v>
          </cell>
          <cell r="AE1130">
            <v>1</v>
          </cell>
          <cell r="AF1130" t="str">
            <v>통3-3-5</v>
          </cell>
          <cell r="AG1130">
            <v>0</v>
          </cell>
        </row>
        <row r="1131">
          <cell r="B1131">
            <v>2203</v>
          </cell>
          <cell r="C1131" t="str">
            <v>RECEIVER UNIT (R/X)</v>
          </cell>
          <cell r="D1131" t="str">
            <v>차동식 스포트형</v>
          </cell>
          <cell r="E1131" t="str">
            <v>개</v>
          </cell>
          <cell r="F1131">
            <v>1013</v>
          </cell>
          <cell r="G1131">
            <v>450000</v>
          </cell>
          <cell r="H1131">
            <v>1103</v>
          </cell>
          <cell r="I1131">
            <v>5000</v>
          </cell>
          <cell r="K1131">
            <v>2800</v>
          </cell>
          <cell r="O1131">
            <v>450000</v>
          </cell>
          <cell r="P1131">
            <v>0</v>
          </cell>
          <cell r="Q1131">
            <v>0</v>
          </cell>
          <cell r="R1131">
            <v>0</v>
          </cell>
          <cell r="U1131">
            <v>0</v>
          </cell>
          <cell r="V1131">
            <v>1</v>
          </cell>
          <cell r="W1131">
            <v>0</v>
          </cell>
          <cell r="Y1131" t="str">
            <v>통신내선공</v>
          </cell>
          <cell r="Z1131">
            <v>0.66</v>
          </cell>
          <cell r="AA1131">
            <v>0.66</v>
          </cell>
          <cell r="AD1131">
            <v>0</v>
          </cell>
          <cell r="AE1131">
            <v>1</v>
          </cell>
          <cell r="AF1131" t="str">
            <v>통3-3-5</v>
          </cell>
          <cell r="AG1131">
            <v>0</v>
          </cell>
        </row>
        <row r="1132">
          <cell r="B1132">
            <v>30126</v>
          </cell>
          <cell r="C1132" t="str">
            <v>VMR</v>
          </cell>
          <cell r="D1132" t="str">
            <v>정온식 스포트형</v>
          </cell>
          <cell r="E1132" t="str">
            <v>식</v>
          </cell>
          <cell r="F1132">
            <v>763</v>
          </cell>
          <cell r="G1132">
            <v>4500</v>
          </cell>
          <cell r="H1132">
            <v>1103</v>
          </cell>
          <cell r="I1132">
            <v>5000</v>
          </cell>
          <cell r="K1132">
            <v>2800</v>
          </cell>
          <cell r="O1132">
            <v>0</v>
          </cell>
          <cell r="P1132">
            <v>0</v>
          </cell>
          <cell r="Q1132">
            <v>0</v>
          </cell>
          <cell r="R1132">
            <v>0</v>
          </cell>
          <cell r="U1132">
            <v>0</v>
          </cell>
          <cell r="V1132">
            <v>1</v>
          </cell>
          <cell r="W1132">
            <v>0</v>
          </cell>
          <cell r="Y1132" t="str">
            <v>통신내선공</v>
          </cell>
          <cell r="Z1132">
            <v>0.66</v>
          </cell>
          <cell r="AA1132">
            <v>0.66</v>
          </cell>
          <cell r="AD1132">
            <v>0</v>
          </cell>
          <cell r="AE1132">
            <v>1</v>
          </cell>
          <cell r="AF1132" t="str">
            <v>통3-3-5</v>
          </cell>
          <cell r="AG1132">
            <v>0</v>
          </cell>
        </row>
        <row r="1133">
          <cell r="B1133">
            <v>30127</v>
          </cell>
          <cell r="C1133" t="str">
            <v>VDA</v>
          </cell>
          <cell r="D1133" t="str">
            <v>정온식 감지선형 감지기</v>
          </cell>
          <cell r="E1133" t="str">
            <v>식</v>
          </cell>
          <cell r="F1133">
            <v>762</v>
          </cell>
          <cell r="G1133">
            <v>15000</v>
          </cell>
          <cell r="O1133">
            <v>0</v>
          </cell>
          <cell r="P1133">
            <v>0</v>
          </cell>
          <cell r="Q1133">
            <v>0</v>
          </cell>
          <cell r="R1133">
            <v>0</v>
          </cell>
          <cell r="U1133">
            <v>0</v>
          </cell>
          <cell r="V1133">
            <v>1</v>
          </cell>
          <cell r="W1133">
            <v>0</v>
          </cell>
          <cell r="Y1133" t="str">
            <v>통신내선공</v>
          </cell>
          <cell r="Z1133">
            <v>0.66</v>
          </cell>
          <cell r="AA1133">
            <v>0.66</v>
          </cell>
          <cell r="AB1133" t="str">
            <v>통신산업기사</v>
          </cell>
          <cell r="AC1133">
            <v>0.49</v>
          </cell>
          <cell r="AD1133">
            <v>0</v>
          </cell>
          <cell r="AE1133">
            <v>1</v>
          </cell>
          <cell r="AF1133" t="str">
            <v>통3-3-5</v>
          </cell>
          <cell r="AG1133">
            <v>0</v>
          </cell>
        </row>
        <row r="1134">
          <cell r="B1134">
            <v>30128</v>
          </cell>
          <cell r="C1134" t="str">
            <v>LDBBY PHONE</v>
          </cell>
          <cell r="D1134" t="str">
            <v>이온화식 연기감지기</v>
          </cell>
          <cell r="E1134" t="str">
            <v>식</v>
          </cell>
          <cell r="F1134">
            <v>763</v>
          </cell>
          <cell r="G1134">
            <v>17000</v>
          </cell>
          <cell r="H1134">
            <v>1103</v>
          </cell>
          <cell r="I1134">
            <v>30000</v>
          </cell>
          <cell r="O1134">
            <v>0</v>
          </cell>
          <cell r="P1134">
            <v>0</v>
          </cell>
          <cell r="Q1134">
            <v>0</v>
          </cell>
          <cell r="R1134">
            <v>0</v>
          </cell>
          <cell r="U1134">
            <v>0</v>
          </cell>
          <cell r="V1134">
            <v>1</v>
          </cell>
          <cell r="W1134">
            <v>0</v>
          </cell>
          <cell r="Y1134" t="str">
            <v>통신설비공</v>
          </cell>
          <cell r="Z1134">
            <v>1.1599999999999999</v>
          </cell>
          <cell r="AA1134">
            <v>1.1599999999999999</v>
          </cell>
          <cell r="AB1134" t="str">
            <v>통신산업기사</v>
          </cell>
          <cell r="AC1134">
            <v>0.49</v>
          </cell>
          <cell r="AD1134">
            <v>0.49</v>
          </cell>
          <cell r="AE1134">
            <v>1</v>
          </cell>
          <cell r="AF1134" t="str">
            <v>통8-1-8가(7)</v>
          </cell>
          <cell r="AG1134">
            <v>0</v>
          </cell>
        </row>
        <row r="1135">
          <cell r="B1135">
            <v>30129</v>
          </cell>
          <cell r="C1135" t="str">
            <v>AUTO DOOR</v>
          </cell>
          <cell r="D1135" t="str">
            <v>차동식 스포트형</v>
          </cell>
          <cell r="E1135" t="str">
            <v>식</v>
          </cell>
          <cell r="F1135">
            <v>763</v>
          </cell>
          <cell r="G1135">
            <v>4500</v>
          </cell>
          <cell r="H1135">
            <v>1103</v>
          </cell>
          <cell r="I1135">
            <v>5000</v>
          </cell>
          <cell r="O1135">
            <v>0</v>
          </cell>
          <cell r="P1135">
            <v>0</v>
          </cell>
          <cell r="Q1135">
            <v>0</v>
          </cell>
          <cell r="R1135">
            <v>0</v>
          </cell>
          <cell r="U1135">
            <v>0</v>
          </cell>
          <cell r="V1135">
            <v>1</v>
          </cell>
          <cell r="W1135">
            <v>0</v>
          </cell>
          <cell r="Y1135" t="str">
            <v>통신케이블전공</v>
          </cell>
          <cell r="Z1135">
            <v>1.1299999999999999</v>
          </cell>
          <cell r="AA1135">
            <v>1.1299999999999999</v>
          </cell>
          <cell r="AB1135" t="str">
            <v>통신산업기사</v>
          </cell>
          <cell r="AC1135">
            <v>0.19</v>
          </cell>
          <cell r="AD1135">
            <v>0.19</v>
          </cell>
          <cell r="AE1135">
            <v>1</v>
          </cell>
          <cell r="AF1135" t="str">
            <v>통8-1-9나</v>
          </cell>
          <cell r="AG1135">
            <v>0</v>
          </cell>
        </row>
        <row r="1136">
          <cell r="B1136">
            <v>30130</v>
          </cell>
          <cell r="C1136" t="str">
            <v xml:space="preserve">경비실 초소기 </v>
          </cell>
          <cell r="D1136" t="str">
            <v>정온식 스포트형</v>
          </cell>
          <cell r="E1136" t="str">
            <v>식</v>
          </cell>
          <cell r="F1136">
            <v>763</v>
          </cell>
          <cell r="G1136">
            <v>4500</v>
          </cell>
          <cell r="H1136">
            <v>1103</v>
          </cell>
          <cell r="I1136">
            <v>5000</v>
          </cell>
          <cell r="O1136">
            <v>0</v>
          </cell>
          <cell r="P1136">
            <v>0</v>
          </cell>
          <cell r="Q1136">
            <v>0</v>
          </cell>
          <cell r="R1136">
            <v>0</v>
          </cell>
          <cell r="U1136">
            <v>0</v>
          </cell>
          <cell r="V1136">
            <v>1</v>
          </cell>
          <cell r="W1136">
            <v>0</v>
          </cell>
          <cell r="Y1136" t="str">
            <v>통신설비공</v>
          </cell>
          <cell r="Z1136">
            <v>0.79200000000000004</v>
          </cell>
          <cell r="AA1136">
            <v>0.79200000000000004</v>
          </cell>
          <cell r="AB1136" t="str">
            <v>통신산업기사</v>
          </cell>
          <cell r="AC1136">
            <v>0.28000000000000003</v>
          </cell>
          <cell r="AD1136">
            <v>0.28000000000000003</v>
          </cell>
          <cell r="AE1136">
            <v>1</v>
          </cell>
          <cell r="AF1136" t="str">
            <v>통8-1-8가(8)</v>
          </cell>
          <cell r="AG1136">
            <v>0</v>
          </cell>
        </row>
        <row r="1137">
          <cell r="B1137">
            <v>30131</v>
          </cell>
          <cell r="C1137" t="str">
            <v>관리실 모기</v>
          </cell>
          <cell r="D1137" t="str">
            <v>150Ø</v>
          </cell>
          <cell r="E1137" t="str">
            <v>식</v>
          </cell>
          <cell r="F1137">
            <v>762</v>
          </cell>
          <cell r="G1137">
            <v>7500</v>
          </cell>
          <cell r="H1137">
            <v>1103</v>
          </cell>
          <cell r="I1137">
            <v>6000</v>
          </cell>
          <cell r="O1137">
            <v>0</v>
          </cell>
          <cell r="P1137">
            <v>0</v>
          </cell>
          <cell r="Q1137">
            <v>0</v>
          </cell>
          <cell r="R1137">
            <v>0</v>
          </cell>
          <cell r="U1137">
            <v>0</v>
          </cell>
          <cell r="V1137">
            <v>1</v>
          </cell>
          <cell r="W1137">
            <v>0</v>
          </cell>
          <cell r="Y1137" t="str">
            <v>통신설비공</v>
          </cell>
          <cell r="Z1137">
            <v>0.99</v>
          </cell>
          <cell r="AA1137">
            <v>0.99</v>
          </cell>
          <cell r="AB1137" t="str">
            <v>통신산업기사</v>
          </cell>
          <cell r="AC1137">
            <v>0.35</v>
          </cell>
          <cell r="AD1137">
            <v>0.35</v>
          </cell>
          <cell r="AE1137">
            <v>1</v>
          </cell>
          <cell r="AF1137" t="str">
            <v>통8-1-8가(8)</v>
          </cell>
          <cell r="AG1137">
            <v>0</v>
          </cell>
        </row>
        <row r="1138">
          <cell r="B1138">
            <v>30132</v>
          </cell>
          <cell r="C1138" t="str">
            <v>H/A SYSTEM</v>
          </cell>
          <cell r="D1138" t="str">
            <v>적색</v>
          </cell>
          <cell r="E1138" t="str">
            <v>식</v>
          </cell>
          <cell r="F1138">
            <v>762</v>
          </cell>
          <cell r="G1138">
            <v>2000</v>
          </cell>
          <cell r="H1138">
            <v>1103</v>
          </cell>
          <cell r="I1138">
            <v>1500</v>
          </cell>
          <cell r="O1138">
            <v>0</v>
          </cell>
          <cell r="P1138">
            <v>0</v>
          </cell>
          <cell r="Q1138">
            <v>0</v>
          </cell>
          <cell r="R1138">
            <v>0</v>
          </cell>
          <cell r="U1138">
            <v>0</v>
          </cell>
          <cell r="V1138">
            <v>1</v>
          </cell>
          <cell r="W1138">
            <v>0</v>
          </cell>
          <cell r="Y1138" t="str">
            <v>통신설비공</v>
          </cell>
          <cell r="Z1138">
            <v>0.99</v>
          </cell>
          <cell r="AA1138">
            <v>0.99</v>
          </cell>
          <cell r="AB1138" t="str">
            <v>통신산업기사</v>
          </cell>
          <cell r="AC1138">
            <v>0.66</v>
          </cell>
          <cell r="AD1138">
            <v>0.66</v>
          </cell>
          <cell r="AE1138">
            <v>1</v>
          </cell>
          <cell r="AF1138" t="str">
            <v>통8-1-8가(3)</v>
          </cell>
          <cell r="AG1138">
            <v>0</v>
          </cell>
        </row>
        <row r="1139">
          <cell r="B1139">
            <v>30133</v>
          </cell>
          <cell r="C1139" t="str">
            <v>도어카메라</v>
          </cell>
          <cell r="D1139" t="str">
            <v>P형 1급</v>
          </cell>
          <cell r="E1139" t="str">
            <v>EA</v>
          </cell>
          <cell r="F1139">
            <v>762</v>
          </cell>
          <cell r="G1139">
            <v>4500</v>
          </cell>
          <cell r="H1139">
            <v>1103</v>
          </cell>
          <cell r="I1139">
            <v>5000</v>
          </cell>
          <cell r="O1139">
            <v>0</v>
          </cell>
          <cell r="P1139">
            <v>0</v>
          </cell>
          <cell r="Q1139">
            <v>0</v>
          </cell>
          <cell r="R1139">
            <v>0</v>
          </cell>
          <cell r="U1139">
            <v>0</v>
          </cell>
          <cell r="V1139">
            <v>1</v>
          </cell>
          <cell r="W1139">
            <v>0</v>
          </cell>
          <cell r="Y1139" t="str">
            <v>통신설비공</v>
          </cell>
          <cell r="Z1139">
            <v>1.38</v>
          </cell>
          <cell r="AA1139">
            <v>1.38</v>
          </cell>
          <cell r="AB1139" t="str">
            <v>통신산업기사</v>
          </cell>
          <cell r="AC1139">
            <v>0.56000000000000005</v>
          </cell>
          <cell r="AD1139">
            <v>0.56000000000000005</v>
          </cell>
          <cell r="AE1139">
            <v>1</v>
          </cell>
          <cell r="AF1139" t="str">
            <v>통8-1-8가(2)</v>
          </cell>
          <cell r="AG1139">
            <v>0</v>
          </cell>
        </row>
        <row r="1140">
          <cell r="B1140">
            <v>30134</v>
          </cell>
          <cell r="C1140" t="str">
            <v>동체감지기</v>
          </cell>
          <cell r="D1140" t="str">
            <v>AC 220V 25.3MM</v>
          </cell>
          <cell r="E1140" t="str">
            <v>EA</v>
          </cell>
          <cell r="H1140">
            <v>1103</v>
          </cell>
          <cell r="I1140">
            <v>2000</v>
          </cell>
          <cell r="O1140">
            <v>0</v>
          </cell>
          <cell r="P1140">
            <v>0</v>
          </cell>
          <cell r="Q1140">
            <v>0</v>
          </cell>
          <cell r="R1140">
            <v>0</v>
          </cell>
          <cell r="U1140">
            <v>0</v>
          </cell>
          <cell r="V1140">
            <v>1</v>
          </cell>
          <cell r="W1140">
            <v>0</v>
          </cell>
          <cell r="Y1140" t="str">
            <v>통신설비공</v>
          </cell>
          <cell r="Z1140">
            <v>0.16</v>
          </cell>
          <cell r="AA1140">
            <v>0.16</v>
          </cell>
          <cell r="AD1140">
            <v>0</v>
          </cell>
          <cell r="AE1140">
            <v>1</v>
          </cell>
          <cell r="AF1140" t="str">
            <v>통8-1-3나</v>
          </cell>
          <cell r="AG1140">
            <v>0</v>
          </cell>
        </row>
        <row r="1141">
          <cell r="B1141">
            <v>30135</v>
          </cell>
          <cell r="C1141" t="str">
            <v>스피커폰</v>
          </cell>
          <cell r="D1141" t="str">
            <v>1.5T SUS</v>
          </cell>
          <cell r="E1141" t="str">
            <v>EA</v>
          </cell>
          <cell r="F1141">
            <v>762</v>
          </cell>
          <cell r="G1141">
            <v>75000</v>
          </cell>
          <cell r="H1141">
            <v>1103</v>
          </cell>
          <cell r="I1141">
            <v>75000</v>
          </cell>
          <cell r="O1141">
            <v>0</v>
          </cell>
          <cell r="R1141">
            <v>0</v>
          </cell>
          <cell r="U1141">
            <v>0</v>
          </cell>
          <cell r="V1141">
            <v>1</v>
          </cell>
          <cell r="Y1141" t="str">
            <v>통신설비공</v>
          </cell>
          <cell r="Z1141">
            <v>0.33</v>
          </cell>
          <cell r="AA1141">
            <v>0.33</v>
          </cell>
          <cell r="AB1141" t="str">
            <v>통신설비공</v>
          </cell>
          <cell r="AC1141">
            <v>0.504</v>
          </cell>
          <cell r="AD1141">
            <v>0</v>
          </cell>
          <cell r="AE1141">
            <v>1</v>
          </cell>
          <cell r="AF1141" t="str">
            <v>통8-1-8나(4,5)</v>
          </cell>
          <cell r="AG1141">
            <v>0</v>
          </cell>
        </row>
        <row r="1142">
          <cell r="B1142">
            <v>30136</v>
          </cell>
          <cell r="C1142" t="str">
            <v>방범스위치</v>
          </cell>
          <cell r="E1142" t="str">
            <v>EA</v>
          </cell>
          <cell r="F1142">
            <v>762</v>
          </cell>
          <cell r="G1142">
            <v>60000</v>
          </cell>
          <cell r="H1142">
            <v>1103</v>
          </cell>
          <cell r="I1142">
            <v>60000</v>
          </cell>
          <cell r="O1142">
            <v>0</v>
          </cell>
          <cell r="P1142">
            <v>0</v>
          </cell>
          <cell r="Q1142">
            <v>0</v>
          </cell>
          <cell r="R1142">
            <v>0</v>
          </cell>
          <cell r="U1142">
            <v>0</v>
          </cell>
          <cell r="V1142">
            <v>1</v>
          </cell>
          <cell r="W1142">
            <v>0</v>
          </cell>
          <cell r="Y1142" t="str">
            <v>통신케이블전공</v>
          </cell>
          <cell r="Z1142">
            <v>0.504</v>
          </cell>
          <cell r="AA1142">
            <v>0.504</v>
          </cell>
          <cell r="AB1142" t="str">
            <v>통신설비공</v>
          </cell>
          <cell r="AC1142">
            <v>0.504</v>
          </cell>
          <cell r="AD1142">
            <v>0.504</v>
          </cell>
          <cell r="AE1142">
            <v>1</v>
          </cell>
          <cell r="AF1142" t="str">
            <v>통8-1-9나</v>
          </cell>
          <cell r="AG1142">
            <v>0</v>
          </cell>
        </row>
        <row r="1143">
          <cell r="B1143">
            <v>30137</v>
          </cell>
          <cell r="C1143" t="str">
            <v>주방용TV</v>
          </cell>
          <cell r="D1143" t="str">
            <v>500x1800x350x1.6t</v>
          </cell>
          <cell r="E1143" t="str">
            <v>EA</v>
          </cell>
          <cell r="F1143">
            <v>762</v>
          </cell>
          <cell r="G1143">
            <v>500000</v>
          </cell>
          <cell r="H1143">
            <v>1103</v>
          </cell>
          <cell r="I1143">
            <v>2400000</v>
          </cell>
          <cell r="L1143">
            <v>1698941</v>
          </cell>
          <cell r="O1143">
            <v>0</v>
          </cell>
          <cell r="P1143" t="str">
            <v>내선전공</v>
          </cell>
          <cell r="Q1143">
            <v>0.66</v>
          </cell>
          <cell r="R1143">
            <v>0</v>
          </cell>
          <cell r="U1143">
            <v>0</v>
          </cell>
          <cell r="V1143">
            <v>1</v>
          </cell>
          <cell r="W1143" t="str">
            <v>전7-3</v>
          </cell>
          <cell r="Y1143" t="str">
            <v>통신설비공</v>
          </cell>
          <cell r="Z1143">
            <v>0.44</v>
          </cell>
          <cell r="AA1143">
            <v>0.44</v>
          </cell>
          <cell r="AB1143" t="str">
            <v>통신산업기사</v>
          </cell>
          <cell r="AC1143">
            <v>0.41</v>
          </cell>
          <cell r="AD1143">
            <v>0.41</v>
          </cell>
          <cell r="AE1143">
            <v>1</v>
          </cell>
          <cell r="AF1143" t="str">
            <v>통8-1-8나(1)</v>
          </cell>
          <cell r="AG1143">
            <v>0</v>
          </cell>
        </row>
        <row r="1144">
          <cell r="B1144">
            <v>2901</v>
          </cell>
          <cell r="C1144" t="str">
            <v>외함(전면이면스텐)</v>
          </cell>
          <cell r="D1144" t="str">
            <v>400*300*150</v>
          </cell>
          <cell r="E1144" t="str">
            <v>면</v>
          </cell>
          <cell r="F1144">
            <v>762</v>
          </cell>
          <cell r="G1144">
            <v>500000</v>
          </cell>
          <cell r="L1144">
            <v>53000</v>
          </cell>
          <cell r="O1144">
            <v>53000</v>
          </cell>
          <cell r="P1144" t="str">
            <v>내선전공</v>
          </cell>
          <cell r="Q1144">
            <v>0.66</v>
          </cell>
          <cell r="R1144">
            <v>0.66</v>
          </cell>
          <cell r="U1144">
            <v>0</v>
          </cell>
          <cell r="V1144">
            <v>1</v>
          </cell>
          <cell r="W1144" t="str">
            <v>전7-3</v>
          </cell>
          <cell r="AA1144">
            <v>0</v>
          </cell>
          <cell r="AD1144">
            <v>0</v>
          </cell>
          <cell r="AG1144">
            <v>0</v>
          </cell>
        </row>
        <row r="1145">
          <cell r="B1145">
            <v>2902</v>
          </cell>
          <cell r="C1145" t="str">
            <v>외함(전면이면스텐)</v>
          </cell>
          <cell r="D1145" t="str">
            <v>400*400*150</v>
          </cell>
          <cell r="E1145" t="str">
            <v>면</v>
          </cell>
          <cell r="F1145">
            <v>762</v>
          </cell>
          <cell r="G1145">
            <v>10000</v>
          </cell>
          <cell r="L1145">
            <v>71000</v>
          </cell>
          <cell r="O1145">
            <v>71000</v>
          </cell>
          <cell r="P1145" t="str">
            <v>내선전공</v>
          </cell>
          <cell r="Q1145">
            <v>0.66</v>
          </cell>
          <cell r="R1145">
            <v>0.66</v>
          </cell>
          <cell r="U1145">
            <v>0</v>
          </cell>
          <cell r="V1145">
            <v>1</v>
          </cell>
          <cell r="W1145" t="str">
            <v>전7-3</v>
          </cell>
          <cell r="AA1145">
            <v>0</v>
          </cell>
          <cell r="AD1145">
            <v>0</v>
          </cell>
          <cell r="AG1145">
            <v>0</v>
          </cell>
        </row>
        <row r="1146">
          <cell r="B1146">
            <v>2904</v>
          </cell>
          <cell r="C1146" t="str">
            <v>외함(전면이면스텐)</v>
          </cell>
          <cell r="D1146" t="str">
            <v>400*500*150</v>
          </cell>
          <cell r="E1146" t="str">
            <v>면</v>
          </cell>
          <cell r="F1146">
            <v>762</v>
          </cell>
          <cell r="G1146">
            <v>10000</v>
          </cell>
          <cell r="L1146">
            <v>88000</v>
          </cell>
          <cell r="O1146">
            <v>88000</v>
          </cell>
          <cell r="P1146" t="str">
            <v>내선전공</v>
          </cell>
          <cell r="Q1146">
            <v>0.66</v>
          </cell>
          <cell r="R1146">
            <v>0.66</v>
          </cell>
          <cell r="U1146">
            <v>0</v>
          </cell>
          <cell r="V1146">
            <v>1</v>
          </cell>
          <cell r="W1146" t="str">
            <v>전7-3</v>
          </cell>
          <cell r="AA1146">
            <v>0</v>
          </cell>
          <cell r="AD1146">
            <v>0</v>
          </cell>
          <cell r="AG1146">
            <v>0</v>
          </cell>
        </row>
        <row r="1147">
          <cell r="B1147">
            <v>2905</v>
          </cell>
          <cell r="C1147" t="str">
            <v>AMP CASE</v>
          </cell>
          <cell r="D1147" t="str">
            <v>450*400*150</v>
          </cell>
          <cell r="E1147" t="str">
            <v>면</v>
          </cell>
          <cell r="F1147">
            <v>762</v>
          </cell>
          <cell r="G1147">
            <v>10000</v>
          </cell>
          <cell r="L1147">
            <v>0</v>
          </cell>
          <cell r="O1147">
            <v>10000</v>
          </cell>
          <cell r="P1147" t="str">
            <v>내선전공</v>
          </cell>
          <cell r="Q1147">
            <v>0.66</v>
          </cell>
          <cell r="R1147">
            <v>0.66</v>
          </cell>
          <cell r="U1147">
            <v>0</v>
          </cell>
          <cell r="V1147">
            <v>1</v>
          </cell>
          <cell r="W1147" t="str">
            <v>전7-3</v>
          </cell>
          <cell r="AA1147">
            <v>0</v>
          </cell>
          <cell r="AD1147">
            <v>0</v>
          </cell>
          <cell r="AG1147">
            <v>0</v>
          </cell>
        </row>
        <row r="1148">
          <cell r="B1148">
            <v>2905.3333333333298</v>
          </cell>
          <cell r="C1148" t="str">
            <v>외함(전면이면스텐)</v>
          </cell>
          <cell r="D1148" t="str">
            <v>400*600*150</v>
          </cell>
          <cell r="E1148" t="str">
            <v>면</v>
          </cell>
          <cell r="F1148">
            <v>762</v>
          </cell>
          <cell r="G1148">
            <v>10000</v>
          </cell>
          <cell r="L1148">
            <v>106000</v>
          </cell>
          <cell r="O1148">
            <v>106000</v>
          </cell>
          <cell r="P1148" t="str">
            <v>내선전공</v>
          </cell>
          <cell r="Q1148">
            <v>0.66</v>
          </cell>
          <cell r="R1148">
            <v>0.66</v>
          </cell>
          <cell r="U1148">
            <v>0</v>
          </cell>
          <cell r="V1148">
            <v>1</v>
          </cell>
          <cell r="W1148" t="str">
            <v>전7-3</v>
          </cell>
          <cell r="AA1148">
            <v>0</v>
          </cell>
          <cell r="AD1148">
            <v>0</v>
          </cell>
          <cell r="AG1148">
            <v>0</v>
          </cell>
        </row>
        <row r="1149">
          <cell r="B1149">
            <v>2906.8333333333298</v>
          </cell>
          <cell r="C1149" t="str">
            <v>외함(전면이면스텐)</v>
          </cell>
          <cell r="D1149" t="str">
            <v>600*600*130</v>
          </cell>
          <cell r="E1149" t="str">
            <v>면</v>
          </cell>
          <cell r="F1149">
            <v>762</v>
          </cell>
          <cell r="G1149">
            <v>10000</v>
          </cell>
          <cell r="L1149">
            <v>160000</v>
          </cell>
          <cell r="O1149">
            <v>160000</v>
          </cell>
          <cell r="P1149" t="str">
            <v>내선전공</v>
          </cell>
          <cell r="Q1149">
            <v>0.66</v>
          </cell>
          <cell r="R1149">
            <v>0.66</v>
          </cell>
          <cell r="U1149">
            <v>0</v>
          </cell>
          <cell r="V1149">
            <v>1</v>
          </cell>
          <cell r="W1149" t="str">
            <v>전7-3</v>
          </cell>
          <cell r="AA1149">
            <v>0</v>
          </cell>
          <cell r="AD1149">
            <v>0</v>
          </cell>
          <cell r="AG1149">
            <v>0</v>
          </cell>
        </row>
        <row r="1150">
          <cell r="B1150">
            <v>2908.3333333333298</v>
          </cell>
          <cell r="C1150" t="str">
            <v>외함(전면이면스텐)</v>
          </cell>
          <cell r="D1150" t="str">
            <v>500*700*150</v>
          </cell>
          <cell r="E1150" t="str">
            <v>면</v>
          </cell>
          <cell r="F1150">
            <v>762</v>
          </cell>
          <cell r="G1150">
            <v>10000</v>
          </cell>
          <cell r="L1150">
            <v>155000</v>
          </cell>
          <cell r="O1150">
            <v>155000</v>
          </cell>
          <cell r="P1150" t="str">
            <v>내선전공</v>
          </cell>
          <cell r="Q1150">
            <v>0.66</v>
          </cell>
          <cell r="R1150">
            <v>0.66</v>
          </cell>
          <cell r="U1150">
            <v>0</v>
          </cell>
          <cell r="V1150">
            <v>1</v>
          </cell>
          <cell r="W1150" t="str">
            <v>전7-3</v>
          </cell>
          <cell r="AA1150">
            <v>0</v>
          </cell>
          <cell r="AD1150">
            <v>0</v>
          </cell>
          <cell r="AG1150">
            <v>0</v>
          </cell>
        </row>
        <row r="1151">
          <cell r="B1151">
            <v>2909.8333333333298</v>
          </cell>
          <cell r="C1151" t="str">
            <v>외함(전면이면스텐)</v>
          </cell>
          <cell r="D1151" t="str">
            <v>600*800*150</v>
          </cell>
          <cell r="E1151" t="str">
            <v>면</v>
          </cell>
          <cell r="F1151">
            <v>762</v>
          </cell>
          <cell r="G1151">
            <v>10000</v>
          </cell>
          <cell r="L1151">
            <v>213000</v>
          </cell>
          <cell r="O1151">
            <v>213000</v>
          </cell>
          <cell r="P1151" t="str">
            <v>내선전공</v>
          </cell>
          <cell r="Q1151">
            <v>0.66</v>
          </cell>
          <cell r="R1151">
            <v>0.66</v>
          </cell>
          <cell r="U1151">
            <v>0</v>
          </cell>
          <cell r="V1151">
            <v>1</v>
          </cell>
          <cell r="W1151" t="str">
            <v>전7-3</v>
          </cell>
          <cell r="AA1151">
            <v>0</v>
          </cell>
          <cell r="AD1151">
            <v>0</v>
          </cell>
          <cell r="AG1151">
            <v>0</v>
          </cell>
        </row>
        <row r="1152">
          <cell r="B1152">
            <v>2911.3333333333298</v>
          </cell>
          <cell r="C1152" t="str">
            <v>외함(전면이면스텐)</v>
          </cell>
          <cell r="D1152" t="str">
            <v>600*900*150</v>
          </cell>
          <cell r="E1152" t="str">
            <v>면</v>
          </cell>
          <cell r="F1152">
            <v>762</v>
          </cell>
          <cell r="G1152">
            <v>10000</v>
          </cell>
          <cell r="K1152">
            <v>0</v>
          </cell>
          <cell r="L1152">
            <v>240000</v>
          </cell>
          <cell r="O1152">
            <v>240000</v>
          </cell>
          <cell r="P1152" t="str">
            <v>내선전공</v>
          </cell>
          <cell r="Q1152">
            <v>0.66</v>
          </cell>
          <cell r="R1152">
            <v>0.66</v>
          </cell>
          <cell r="U1152">
            <v>0</v>
          </cell>
          <cell r="V1152">
            <v>1</v>
          </cell>
          <cell r="W1152" t="str">
            <v>전7-3</v>
          </cell>
          <cell r="AA1152">
            <v>0</v>
          </cell>
          <cell r="AD1152">
            <v>0</v>
          </cell>
          <cell r="AG1152">
            <v>0</v>
          </cell>
        </row>
        <row r="1153">
          <cell r="B1153">
            <v>30109</v>
          </cell>
          <cell r="C1153" t="str">
            <v>8.방송신호경비기기,유무선통신기기,축전지,건전기</v>
          </cell>
          <cell r="D1153" t="str">
            <v>도어릴리즈,1회로추가</v>
          </cell>
          <cell r="E1153" t="str">
            <v>개</v>
          </cell>
          <cell r="F1153">
            <v>763</v>
          </cell>
          <cell r="G1153">
            <v>10000</v>
          </cell>
          <cell r="K1153" t="str">
            <v>방송,CCTV,CATV,인터폰,정보통신,단자함,MDF,LAN</v>
          </cell>
          <cell r="O1153">
            <v>0</v>
          </cell>
          <cell r="P1153" t="str">
            <v>내선전공</v>
          </cell>
          <cell r="Q1153">
            <v>0.1</v>
          </cell>
          <cell r="R1153">
            <v>0</v>
          </cell>
          <cell r="U1153">
            <v>0</v>
          </cell>
          <cell r="V1153">
            <v>1</v>
          </cell>
          <cell r="W1153" t="str">
            <v>전7-19</v>
          </cell>
          <cell r="AA1153">
            <v>0</v>
          </cell>
          <cell r="AD1153">
            <v>0</v>
          </cell>
          <cell r="AG1153">
            <v>0</v>
          </cell>
        </row>
        <row r="1154">
          <cell r="B1154">
            <v>33010</v>
          </cell>
          <cell r="C1154" t="str">
            <v>화재감지기 (APT)</v>
          </cell>
          <cell r="D1154" t="str">
            <v>정온식 감지선형 감지기</v>
          </cell>
          <cell r="E1154" t="str">
            <v>M</v>
          </cell>
          <cell r="F1154">
            <v>762</v>
          </cell>
          <cell r="G1154">
            <v>15000</v>
          </cell>
          <cell r="H1154">
            <v>1119</v>
          </cell>
          <cell r="I1154">
            <v>250000</v>
          </cell>
          <cell r="K1154">
            <v>0</v>
          </cell>
          <cell r="O1154">
            <v>15000</v>
          </cell>
          <cell r="P1154" t="str">
            <v>내선전공</v>
          </cell>
          <cell r="Q1154">
            <v>0.1</v>
          </cell>
          <cell r="R1154">
            <v>0.1</v>
          </cell>
          <cell r="U1154">
            <v>0</v>
          </cell>
          <cell r="V1154">
            <v>1</v>
          </cell>
          <cell r="W1154" t="str">
            <v>전7-19</v>
          </cell>
          <cell r="AA1154">
            <v>0</v>
          </cell>
          <cell r="AD1154">
            <v>0</v>
          </cell>
          <cell r="AG1154">
            <v>0</v>
          </cell>
        </row>
        <row r="1155">
          <cell r="B1155">
            <v>3123</v>
          </cell>
          <cell r="C1155" t="str">
            <v>화재감지기 (APT)</v>
          </cell>
          <cell r="D1155" t="str">
            <v>이온화식 연기감지기</v>
          </cell>
          <cell r="E1155" t="str">
            <v>개</v>
          </cell>
          <cell r="F1155">
            <v>763</v>
          </cell>
          <cell r="G1155">
            <v>17000</v>
          </cell>
          <cell r="H1155">
            <v>1103</v>
          </cell>
          <cell r="I1155">
            <v>30000</v>
          </cell>
          <cell r="K1155">
            <v>11900</v>
          </cell>
          <cell r="O1155">
            <v>11900</v>
          </cell>
          <cell r="P1155" t="str">
            <v>내선전공</v>
          </cell>
          <cell r="Q1155">
            <v>0.1</v>
          </cell>
          <cell r="R1155">
            <v>0.1</v>
          </cell>
          <cell r="U1155">
            <v>0</v>
          </cell>
          <cell r="V1155">
            <v>1</v>
          </cell>
          <cell r="W1155" t="str">
            <v>전7-19</v>
          </cell>
          <cell r="AA1155">
            <v>0</v>
          </cell>
          <cell r="AD1155">
            <v>0</v>
          </cell>
          <cell r="AG1155">
            <v>0</v>
          </cell>
        </row>
        <row r="1156">
          <cell r="B1156">
            <v>3124</v>
          </cell>
          <cell r="C1156" t="str">
            <v>화재감지기 (APT)</v>
          </cell>
          <cell r="D1156" t="str">
            <v>차동식 스포트형</v>
          </cell>
          <cell r="E1156" t="str">
            <v>개</v>
          </cell>
          <cell r="F1156">
            <v>763</v>
          </cell>
          <cell r="G1156">
            <v>4500</v>
          </cell>
          <cell r="H1156">
            <v>1103</v>
          </cell>
          <cell r="I1156">
            <v>5000</v>
          </cell>
          <cell r="K1156">
            <v>2800</v>
          </cell>
          <cell r="O1156">
            <v>2800</v>
          </cell>
          <cell r="P1156" t="str">
            <v>내선전공</v>
          </cell>
          <cell r="Q1156">
            <v>0.1</v>
          </cell>
          <cell r="R1156">
            <v>0.1</v>
          </cell>
          <cell r="U1156">
            <v>0</v>
          </cell>
          <cell r="V1156">
            <v>1</v>
          </cell>
          <cell r="W1156" t="str">
            <v>전7-19</v>
          </cell>
          <cell r="AA1156">
            <v>0</v>
          </cell>
          <cell r="AD1156">
            <v>0</v>
          </cell>
          <cell r="AG1156">
            <v>0</v>
          </cell>
        </row>
        <row r="1157">
          <cell r="B1157">
            <v>3125</v>
          </cell>
          <cell r="C1157" t="str">
            <v>화재감지기 (APT)</v>
          </cell>
          <cell r="D1157" t="str">
            <v>정온식 스포트형</v>
          </cell>
          <cell r="E1157" t="str">
            <v>개</v>
          </cell>
          <cell r="F1157">
            <v>763</v>
          </cell>
          <cell r="G1157">
            <v>4500</v>
          </cell>
          <cell r="H1157">
            <v>1103</v>
          </cell>
          <cell r="I1157">
            <v>5000</v>
          </cell>
          <cell r="K1157">
            <v>2800</v>
          </cell>
          <cell r="O1157">
            <v>2800</v>
          </cell>
          <cell r="P1157" t="str">
            <v>내선전공</v>
          </cell>
          <cell r="Q1157">
            <v>0.1</v>
          </cell>
          <cell r="R1157">
            <v>0.1</v>
          </cell>
          <cell r="U1157">
            <v>0</v>
          </cell>
          <cell r="V1157">
            <v>1</v>
          </cell>
          <cell r="W1157" t="str">
            <v>전7-19</v>
          </cell>
          <cell r="AA1157">
            <v>0</v>
          </cell>
          <cell r="AD1157">
            <v>0</v>
          </cell>
          <cell r="AG1157">
            <v>0</v>
          </cell>
        </row>
        <row r="1158">
          <cell r="B1158">
            <v>3000</v>
          </cell>
          <cell r="C1158" t="str">
            <v>화재감지기</v>
          </cell>
          <cell r="D1158" t="str">
            <v>정온식 감지선형 감지기</v>
          </cell>
          <cell r="E1158" t="str">
            <v>M</v>
          </cell>
          <cell r="F1158">
            <v>762</v>
          </cell>
          <cell r="G1158">
            <v>15000</v>
          </cell>
          <cell r="H1158">
            <v>1119</v>
          </cell>
          <cell r="I1158">
            <v>210000</v>
          </cell>
          <cell r="O1158">
            <v>15000</v>
          </cell>
          <cell r="P1158" t="str">
            <v>내선전공</v>
          </cell>
          <cell r="Q1158">
            <v>0.13</v>
          </cell>
          <cell r="R1158">
            <v>0.13</v>
          </cell>
          <cell r="U1158">
            <v>0</v>
          </cell>
          <cell r="V1158">
            <v>1</v>
          </cell>
          <cell r="W1158" t="str">
            <v>전7-19</v>
          </cell>
          <cell r="AA1158">
            <v>0</v>
          </cell>
          <cell r="AD1158">
            <v>0</v>
          </cell>
          <cell r="AG1158">
            <v>0</v>
          </cell>
        </row>
        <row r="1159">
          <cell r="B1159">
            <v>3001</v>
          </cell>
          <cell r="C1159" t="str">
            <v>화재감지기</v>
          </cell>
          <cell r="D1159" t="str">
            <v>이온화식 연기감지기</v>
          </cell>
          <cell r="E1159" t="str">
            <v>개</v>
          </cell>
          <cell r="F1159">
            <v>763</v>
          </cell>
          <cell r="G1159">
            <v>17000</v>
          </cell>
          <cell r="H1159">
            <v>1103</v>
          </cell>
          <cell r="I1159">
            <v>30000</v>
          </cell>
          <cell r="O1159">
            <v>17000</v>
          </cell>
          <cell r="P1159" t="str">
            <v>내선전공</v>
          </cell>
          <cell r="Q1159">
            <v>0.13</v>
          </cell>
          <cell r="R1159">
            <v>0.13</v>
          </cell>
          <cell r="U1159">
            <v>0</v>
          </cell>
          <cell r="V1159">
            <v>1</v>
          </cell>
          <cell r="W1159" t="str">
            <v>전7-19</v>
          </cell>
          <cell r="AA1159">
            <v>0</v>
          </cell>
          <cell r="AD1159">
            <v>0</v>
          </cell>
          <cell r="AG1159">
            <v>0</v>
          </cell>
        </row>
        <row r="1160">
          <cell r="B1160">
            <v>3002</v>
          </cell>
          <cell r="C1160" t="str">
            <v>화재감지기</v>
          </cell>
          <cell r="D1160" t="str">
            <v>차동식 스포트형</v>
          </cell>
          <cell r="E1160" t="str">
            <v>개</v>
          </cell>
          <cell r="F1160">
            <v>763</v>
          </cell>
          <cell r="G1160">
            <v>4500</v>
          </cell>
          <cell r="H1160">
            <v>1103</v>
          </cell>
          <cell r="I1160">
            <v>5000</v>
          </cell>
          <cell r="O1160">
            <v>4500</v>
          </cell>
          <cell r="P1160" t="str">
            <v>내선전공</v>
          </cell>
          <cell r="Q1160">
            <v>0.13</v>
          </cell>
          <cell r="R1160">
            <v>0.13</v>
          </cell>
          <cell r="U1160">
            <v>0</v>
          </cell>
          <cell r="V1160">
            <v>1</v>
          </cell>
          <cell r="W1160" t="str">
            <v>전7-19</v>
          </cell>
          <cell r="AA1160">
            <v>0</v>
          </cell>
          <cell r="AD1160">
            <v>0</v>
          </cell>
          <cell r="AG1160">
            <v>0</v>
          </cell>
        </row>
        <row r="1161">
          <cell r="B1161">
            <v>3003</v>
          </cell>
          <cell r="C1161" t="str">
            <v>화재감지기</v>
          </cell>
          <cell r="D1161" t="str">
            <v>정온식 스포트형</v>
          </cell>
          <cell r="E1161" t="str">
            <v>개</v>
          </cell>
          <cell r="F1161">
            <v>763</v>
          </cell>
          <cell r="G1161">
            <v>4500</v>
          </cell>
          <cell r="H1161">
            <v>1103</v>
          </cell>
          <cell r="I1161">
            <v>5000</v>
          </cell>
          <cell r="O1161">
            <v>4500</v>
          </cell>
          <cell r="P1161" t="str">
            <v>내선전공</v>
          </cell>
          <cell r="Q1161">
            <v>0.13</v>
          </cell>
          <cell r="R1161">
            <v>0.13</v>
          </cell>
          <cell r="U1161">
            <v>0</v>
          </cell>
          <cell r="V1161">
            <v>1</v>
          </cell>
          <cell r="W1161" t="str">
            <v>전7-19</v>
          </cell>
          <cell r="AA1161">
            <v>0</v>
          </cell>
          <cell r="AD1161">
            <v>0</v>
          </cell>
          <cell r="AG1161">
            <v>0</v>
          </cell>
        </row>
        <row r="1162">
          <cell r="B1162">
            <v>3004</v>
          </cell>
          <cell r="C1162" t="str">
            <v>경종</v>
          </cell>
          <cell r="D1162" t="str">
            <v>150Ø</v>
          </cell>
          <cell r="E1162" t="str">
            <v>개</v>
          </cell>
          <cell r="F1162">
            <v>762</v>
          </cell>
          <cell r="G1162">
            <v>7500</v>
          </cell>
          <cell r="H1162">
            <v>1103</v>
          </cell>
          <cell r="I1162">
            <v>6000</v>
          </cell>
          <cell r="O1162">
            <v>6000</v>
          </cell>
          <cell r="P1162" t="str">
            <v>내선전공</v>
          </cell>
          <cell r="Q1162">
            <v>0.15</v>
          </cell>
          <cell r="R1162">
            <v>0.15</v>
          </cell>
          <cell r="U1162">
            <v>0</v>
          </cell>
          <cell r="V1162">
            <v>1</v>
          </cell>
          <cell r="W1162" t="str">
            <v>전7-19</v>
          </cell>
          <cell r="AA1162">
            <v>0</v>
          </cell>
          <cell r="AD1162">
            <v>0</v>
          </cell>
          <cell r="AG1162">
            <v>0</v>
          </cell>
        </row>
        <row r="1163">
          <cell r="B1163">
            <v>3005</v>
          </cell>
          <cell r="C1163" t="str">
            <v>표시등</v>
          </cell>
          <cell r="D1163" t="str">
            <v>적색</v>
          </cell>
          <cell r="E1163" t="str">
            <v>개</v>
          </cell>
          <cell r="F1163">
            <v>762</v>
          </cell>
          <cell r="G1163">
            <v>2000</v>
          </cell>
          <cell r="H1163">
            <v>1103</v>
          </cell>
          <cell r="I1163">
            <v>1500</v>
          </cell>
          <cell r="O1163">
            <v>1500</v>
          </cell>
          <cell r="P1163" t="str">
            <v>내선전공</v>
          </cell>
          <cell r="Q1163">
            <v>0.15</v>
          </cell>
          <cell r="R1163">
            <v>0.15</v>
          </cell>
          <cell r="U1163">
            <v>0</v>
          </cell>
          <cell r="V1163">
            <v>1</v>
          </cell>
          <cell r="W1163" t="str">
            <v>전7-19</v>
          </cell>
          <cell r="AA1163">
            <v>0</v>
          </cell>
          <cell r="AD1163">
            <v>0</v>
          </cell>
          <cell r="AG1163">
            <v>0</v>
          </cell>
        </row>
        <row r="1164">
          <cell r="B1164">
            <v>3006</v>
          </cell>
          <cell r="C1164" t="str">
            <v>발신기</v>
          </cell>
          <cell r="D1164" t="str">
            <v>P형 1급</v>
          </cell>
          <cell r="E1164" t="str">
            <v>개</v>
          </cell>
          <cell r="F1164">
            <v>762</v>
          </cell>
          <cell r="G1164">
            <v>4500</v>
          </cell>
          <cell r="H1164">
            <v>1103</v>
          </cell>
          <cell r="I1164">
            <v>5000</v>
          </cell>
          <cell r="O1164">
            <v>4500</v>
          </cell>
          <cell r="P1164" t="str">
            <v>내선전공</v>
          </cell>
          <cell r="Q1164">
            <v>0.3</v>
          </cell>
          <cell r="R1164">
            <v>0.3</v>
          </cell>
          <cell r="U1164">
            <v>0</v>
          </cell>
          <cell r="V1164">
            <v>1</v>
          </cell>
          <cell r="W1164" t="str">
            <v>전7-19</v>
          </cell>
          <cell r="AA1164">
            <v>0</v>
          </cell>
          <cell r="AD1164">
            <v>0</v>
          </cell>
          <cell r="AG1164">
            <v>0</v>
          </cell>
        </row>
        <row r="1165">
          <cell r="B1165">
            <v>3007</v>
          </cell>
          <cell r="C1165" t="str">
            <v>PL</v>
          </cell>
          <cell r="D1165" t="str">
            <v>AC 220V 25.3MM</v>
          </cell>
          <cell r="E1165" t="str">
            <v>개</v>
          </cell>
          <cell r="F1165">
            <v>764</v>
          </cell>
          <cell r="G1165">
            <v>120000</v>
          </cell>
          <cell r="H1165">
            <v>1103</v>
          </cell>
          <cell r="I1165">
            <v>2000</v>
          </cell>
          <cell r="O1165">
            <v>2000</v>
          </cell>
          <cell r="P1165" t="str">
            <v>내선전공</v>
          </cell>
          <cell r="Q1165">
            <v>0.15</v>
          </cell>
          <cell r="R1165">
            <v>0.15</v>
          </cell>
          <cell r="U1165">
            <v>0</v>
          </cell>
          <cell r="V1165">
            <v>1</v>
          </cell>
          <cell r="W1165" t="str">
            <v>전7-19</v>
          </cell>
          <cell r="AA1165">
            <v>0</v>
          </cell>
          <cell r="AD1165">
            <v>0</v>
          </cell>
          <cell r="AG1165">
            <v>0</v>
          </cell>
        </row>
        <row r="1166">
          <cell r="B1166">
            <v>3008</v>
          </cell>
          <cell r="C1166" t="str">
            <v>수동발신기함</v>
          </cell>
          <cell r="D1166" t="str">
            <v>1.5T SUS</v>
          </cell>
          <cell r="E1166" t="str">
            <v>개</v>
          </cell>
          <cell r="F1166">
            <v>762</v>
          </cell>
          <cell r="G1166">
            <v>75000</v>
          </cell>
          <cell r="H1166">
            <v>1103</v>
          </cell>
          <cell r="I1166">
            <v>75000</v>
          </cell>
          <cell r="O1166">
            <v>75000</v>
          </cell>
          <cell r="P1166" t="str">
            <v>내선전공</v>
          </cell>
          <cell r="Q1166">
            <v>0.46500000000000002</v>
          </cell>
          <cell r="R1166">
            <v>0</v>
          </cell>
          <cell r="U1166">
            <v>0</v>
          </cell>
          <cell r="V1166">
            <v>1</v>
          </cell>
          <cell r="W1166" t="str">
            <v>전7-19</v>
          </cell>
          <cell r="AA1166">
            <v>0</v>
          </cell>
          <cell r="AD1166">
            <v>0</v>
          </cell>
          <cell r="AG1166">
            <v>0</v>
          </cell>
        </row>
        <row r="1167">
          <cell r="B1167">
            <v>3009</v>
          </cell>
          <cell r="C1167" t="str">
            <v>스프링클러 조작함</v>
          </cell>
          <cell r="D1167" t="str">
            <v>계단통로</v>
          </cell>
          <cell r="E1167" t="str">
            <v>개</v>
          </cell>
          <cell r="F1167">
            <v>762</v>
          </cell>
          <cell r="G1167">
            <v>60000</v>
          </cell>
          <cell r="H1167">
            <v>1103</v>
          </cell>
          <cell r="I1167">
            <v>60000</v>
          </cell>
          <cell r="L1167">
            <v>0</v>
          </cell>
          <cell r="O1167">
            <v>60000</v>
          </cell>
          <cell r="P1167" t="str">
            <v>내선전공</v>
          </cell>
          <cell r="Q1167">
            <v>0.46500000000000002</v>
          </cell>
          <cell r="R1167">
            <v>0.46500000000000002</v>
          </cell>
          <cell r="U1167">
            <v>0</v>
          </cell>
          <cell r="V1167">
            <v>1</v>
          </cell>
          <cell r="W1167" t="str">
            <v>전7-19</v>
          </cell>
          <cell r="AA1167">
            <v>0</v>
          </cell>
          <cell r="AD1167">
            <v>0</v>
          </cell>
          <cell r="AG1167">
            <v>0</v>
          </cell>
        </row>
        <row r="1168">
          <cell r="B1168">
            <v>3010</v>
          </cell>
          <cell r="C1168" t="str">
            <v>화재수신기 외함</v>
          </cell>
          <cell r="D1168" t="str">
            <v>500x1800x350x1.6t</v>
          </cell>
          <cell r="E1168" t="str">
            <v>개</v>
          </cell>
          <cell r="F1168">
            <v>762</v>
          </cell>
          <cell r="G1168">
            <v>500000</v>
          </cell>
          <cell r="H1168">
            <v>1103</v>
          </cell>
          <cell r="I1168">
            <v>2400000</v>
          </cell>
          <cell r="L1168">
            <v>1698941</v>
          </cell>
          <cell r="O1168">
            <v>500000</v>
          </cell>
          <cell r="P1168" t="str">
            <v>내선전공</v>
          </cell>
          <cell r="Q1168">
            <v>24</v>
          </cell>
          <cell r="R1168">
            <v>0</v>
          </cell>
          <cell r="U1168">
            <v>0</v>
          </cell>
          <cell r="V1168">
            <v>1</v>
          </cell>
          <cell r="W1168" t="str">
            <v>전7-19</v>
          </cell>
          <cell r="AA1168">
            <v>0</v>
          </cell>
          <cell r="AD1168">
            <v>0</v>
          </cell>
          <cell r="AG1168">
            <v>0</v>
          </cell>
        </row>
        <row r="1169">
          <cell r="B1169">
            <v>30100</v>
          </cell>
          <cell r="C1169" t="str">
            <v xml:space="preserve">화재수신기 </v>
          </cell>
          <cell r="D1169" t="str">
            <v>P형1급, 80회로(자립)</v>
          </cell>
          <cell r="E1169" t="str">
            <v>개</v>
          </cell>
          <cell r="F1169">
            <v>762</v>
          </cell>
          <cell r="G1169">
            <v>500000</v>
          </cell>
          <cell r="H1169">
            <v>1113</v>
          </cell>
          <cell r="I1169">
            <v>27000</v>
          </cell>
          <cell r="O1169">
            <v>500000</v>
          </cell>
          <cell r="P1169" t="str">
            <v>내선전공</v>
          </cell>
          <cell r="Q1169">
            <v>24</v>
          </cell>
          <cell r="R1169">
            <v>24</v>
          </cell>
          <cell r="U1169">
            <v>0</v>
          </cell>
          <cell r="V1169">
            <v>1</v>
          </cell>
          <cell r="W1169" t="str">
            <v>전7-19</v>
          </cell>
          <cell r="Y1169">
            <v>0</v>
          </cell>
          <cell r="Z1169">
            <v>0</v>
          </cell>
          <cell r="AA1169">
            <v>0</v>
          </cell>
          <cell r="AD1169">
            <v>0</v>
          </cell>
          <cell r="AE1169">
            <v>0</v>
          </cell>
          <cell r="AF1169">
            <v>0</v>
          </cell>
          <cell r="AG1169">
            <v>0</v>
          </cell>
        </row>
        <row r="1170">
          <cell r="B1170">
            <v>30101</v>
          </cell>
          <cell r="C1170" t="str">
            <v xml:space="preserve">화재수신기 </v>
          </cell>
          <cell r="D1170" t="str">
            <v>방화샷타연동회로</v>
          </cell>
          <cell r="E1170" t="str">
            <v>개</v>
          </cell>
          <cell r="F1170">
            <v>762</v>
          </cell>
          <cell r="G1170">
            <v>10000</v>
          </cell>
          <cell r="H1170">
            <v>1113</v>
          </cell>
          <cell r="I1170">
            <v>22000</v>
          </cell>
          <cell r="O1170">
            <v>10000</v>
          </cell>
          <cell r="P1170" t="str">
            <v>내선전공</v>
          </cell>
          <cell r="Q1170">
            <v>0</v>
          </cell>
          <cell r="R1170">
            <v>0</v>
          </cell>
          <cell r="U1170">
            <v>0</v>
          </cell>
          <cell r="V1170">
            <v>0</v>
          </cell>
          <cell r="W1170" t="str">
            <v>전7-19</v>
          </cell>
          <cell r="AA1170">
            <v>0</v>
          </cell>
          <cell r="AD1170">
            <v>0</v>
          </cell>
          <cell r="AG1170">
            <v>0</v>
          </cell>
        </row>
        <row r="1171">
          <cell r="B1171">
            <v>30102</v>
          </cell>
          <cell r="C1171" t="str">
            <v xml:space="preserve">화재수신기 </v>
          </cell>
          <cell r="D1171" t="str">
            <v>추가,발화직상,1회로당</v>
          </cell>
          <cell r="E1171" t="str">
            <v>개</v>
          </cell>
          <cell r="F1171">
            <v>762</v>
          </cell>
          <cell r="G1171">
            <v>10000</v>
          </cell>
          <cell r="L1171">
            <v>40000</v>
          </cell>
          <cell r="O1171">
            <v>10000</v>
          </cell>
          <cell r="P1171" t="str">
            <v>내선전공</v>
          </cell>
          <cell r="Q1171">
            <v>0</v>
          </cell>
          <cell r="R1171">
            <v>0</v>
          </cell>
          <cell r="U1171">
            <v>0</v>
          </cell>
          <cell r="V1171">
            <v>0</v>
          </cell>
          <cell r="W1171" t="str">
            <v>전7-19</v>
          </cell>
          <cell r="AA1171">
            <v>0</v>
          </cell>
          <cell r="AD1171">
            <v>0</v>
          </cell>
          <cell r="AG1171">
            <v>0</v>
          </cell>
        </row>
        <row r="1172">
          <cell r="B1172">
            <v>30103</v>
          </cell>
          <cell r="C1172" t="str">
            <v xml:space="preserve">화재수신기 </v>
          </cell>
          <cell r="D1172" t="str">
            <v>스프링클러,1회로추가</v>
          </cell>
          <cell r="E1172" t="str">
            <v>개</v>
          </cell>
          <cell r="F1172">
            <v>762</v>
          </cell>
          <cell r="G1172">
            <v>10000</v>
          </cell>
          <cell r="L1172">
            <v>40000</v>
          </cell>
          <cell r="O1172">
            <v>10000</v>
          </cell>
          <cell r="P1172" t="str">
            <v>내선전공</v>
          </cell>
          <cell r="Q1172">
            <v>0</v>
          </cell>
          <cell r="R1172">
            <v>0</v>
          </cell>
          <cell r="U1172">
            <v>0</v>
          </cell>
          <cell r="V1172">
            <v>0</v>
          </cell>
          <cell r="W1172" t="str">
            <v>전7-19</v>
          </cell>
          <cell r="AA1172">
            <v>0</v>
          </cell>
          <cell r="AD1172">
            <v>0</v>
          </cell>
          <cell r="AG1172">
            <v>0</v>
          </cell>
        </row>
        <row r="1173">
          <cell r="B1173">
            <v>30104</v>
          </cell>
          <cell r="C1173" t="str">
            <v xml:space="preserve">화재수신기 </v>
          </cell>
          <cell r="D1173" t="str">
            <v>T/S 회로</v>
          </cell>
          <cell r="E1173" t="str">
            <v>개</v>
          </cell>
          <cell r="F1173">
            <v>762</v>
          </cell>
          <cell r="G1173">
            <v>10000</v>
          </cell>
          <cell r="L1173">
            <v>80000</v>
          </cell>
          <cell r="O1173">
            <v>10000</v>
          </cell>
          <cell r="P1173" t="str">
            <v>내선전공</v>
          </cell>
          <cell r="Q1173">
            <v>0</v>
          </cell>
          <cell r="R1173">
            <v>0</v>
          </cell>
          <cell r="U1173">
            <v>0</v>
          </cell>
          <cell r="V1173">
            <v>0</v>
          </cell>
          <cell r="W1173" t="str">
            <v>전7-19</v>
          </cell>
          <cell r="AA1173">
            <v>0</v>
          </cell>
          <cell r="AD1173">
            <v>0</v>
          </cell>
          <cell r="AG1173">
            <v>0</v>
          </cell>
        </row>
        <row r="1174">
          <cell r="B1174">
            <v>30105</v>
          </cell>
          <cell r="C1174" t="str">
            <v xml:space="preserve">화재수신기 </v>
          </cell>
          <cell r="D1174" t="str">
            <v>물탱크감시회로</v>
          </cell>
          <cell r="E1174" t="str">
            <v>개</v>
          </cell>
          <cell r="F1174">
            <v>762</v>
          </cell>
          <cell r="G1174">
            <v>10000</v>
          </cell>
          <cell r="L1174">
            <v>53000</v>
          </cell>
          <cell r="O1174">
            <v>10000</v>
          </cell>
          <cell r="P1174" t="str">
            <v>내선전공</v>
          </cell>
          <cell r="Q1174">
            <v>0</v>
          </cell>
          <cell r="R1174">
            <v>0</v>
          </cell>
          <cell r="U1174">
            <v>0</v>
          </cell>
          <cell r="V1174">
            <v>0</v>
          </cell>
          <cell r="W1174" t="str">
            <v>전7-19</v>
          </cell>
          <cell r="AA1174">
            <v>0</v>
          </cell>
          <cell r="AD1174">
            <v>0</v>
          </cell>
          <cell r="AG1174">
            <v>0</v>
          </cell>
        </row>
        <row r="1175">
          <cell r="B1175">
            <v>30106</v>
          </cell>
          <cell r="C1175" t="str">
            <v xml:space="preserve">화재수신기 </v>
          </cell>
          <cell r="D1175" t="str">
            <v>펌프연동회로</v>
          </cell>
          <cell r="E1175" t="str">
            <v>개</v>
          </cell>
          <cell r="F1175">
            <v>762</v>
          </cell>
          <cell r="G1175">
            <v>10000</v>
          </cell>
          <cell r="L1175">
            <v>71000</v>
          </cell>
          <cell r="O1175">
            <v>10000</v>
          </cell>
          <cell r="P1175" t="str">
            <v>내선전공</v>
          </cell>
          <cell r="Q1175">
            <v>0</v>
          </cell>
          <cell r="R1175">
            <v>0</v>
          </cell>
          <cell r="U1175">
            <v>0</v>
          </cell>
          <cell r="V1175">
            <v>0</v>
          </cell>
          <cell r="W1175" t="str">
            <v>전7-19</v>
          </cell>
          <cell r="AA1175">
            <v>0</v>
          </cell>
          <cell r="AD1175">
            <v>0</v>
          </cell>
          <cell r="AG1175">
            <v>0</v>
          </cell>
        </row>
        <row r="1176">
          <cell r="B1176">
            <v>30107</v>
          </cell>
          <cell r="C1176" t="str">
            <v xml:space="preserve">화재수신기 </v>
          </cell>
          <cell r="D1176" t="str">
            <v>방화샷타,1회로추가</v>
          </cell>
          <cell r="E1176" t="str">
            <v>개</v>
          </cell>
          <cell r="F1176">
            <v>762</v>
          </cell>
          <cell r="G1176">
            <v>10000</v>
          </cell>
          <cell r="L1176">
            <v>120000</v>
          </cell>
          <cell r="O1176">
            <v>10000</v>
          </cell>
          <cell r="P1176" t="str">
            <v>내선전공</v>
          </cell>
          <cell r="Q1176">
            <v>0</v>
          </cell>
          <cell r="R1176">
            <v>0</v>
          </cell>
          <cell r="U1176">
            <v>0</v>
          </cell>
          <cell r="V1176">
            <v>0</v>
          </cell>
          <cell r="W1176" t="str">
            <v>전7-19</v>
          </cell>
          <cell r="AA1176">
            <v>0</v>
          </cell>
          <cell r="AD1176">
            <v>0</v>
          </cell>
          <cell r="AG1176">
            <v>0</v>
          </cell>
        </row>
        <row r="1177">
          <cell r="B1177">
            <v>30108</v>
          </cell>
          <cell r="C1177" t="str">
            <v xml:space="preserve">화재수신기 </v>
          </cell>
          <cell r="D1177" t="str">
            <v>유도등점멸회로,1회로당</v>
          </cell>
          <cell r="E1177" t="str">
            <v>개</v>
          </cell>
          <cell r="F1177">
            <v>762</v>
          </cell>
          <cell r="G1177">
            <v>10000</v>
          </cell>
          <cell r="L1177">
            <v>88000</v>
          </cell>
          <cell r="O1177">
            <v>10000</v>
          </cell>
          <cell r="P1177" t="str">
            <v>내선전공</v>
          </cell>
          <cell r="Q1177">
            <v>0</v>
          </cell>
          <cell r="R1177">
            <v>0</v>
          </cell>
          <cell r="U1177">
            <v>0</v>
          </cell>
          <cell r="V1177">
            <v>0</v>
          </cell>
          <cell r="W1177" t="str">
            <v>전7-19</v>
          </cell>
          <cell r="AA1177">
            <v>0</v>
          </cell>
          <cell r="AD1177">
            <v>0</v>
          </cell>
          <cell r="AG1177">
            <v>0</v>
          </cell>
        </row>
        <row r="1178">
          <cell r="B1178">
            <v>30109</v>
          </cell>
          <cell r="C1178" t="str">
            <v xml:space="preserve">화재수신기 </v>
          </cell>
          <cell r="D1178" t="str">
            <v>도어릴리즈,1회로추가</v>
          </cell>
          <cell r="E1178" t="str">
            <v>개</v>
          </cell>
          <cell r="F1178">
            <v>763</v>
          </cell>
          <cell r="G1178">
            <v>10000</v>
          </cell>
          <cell r="H1178">
            <v>0</v>
          </cell>
          <cell r="I1178">
            <v>0</v>
          </cell>
          <cell r="L1178">
            <v>160000</v>
          </cell>
          <cell r="O1178">
            <v>10000</v>
          </cell>
          <cell r="P1178" t="str">
            <v>내선전공</v>
          </cell>
          <cell r="Q1178">
            <v>7.5</v>
          </cell>
          <cell r="R1178">
            <v>7.5</v>
          </cell>
          <cell r="U1178">
            <v>0</v>
          </cell>
          <cell r="V1178">
            <v>1</v>
          </cell>
          <cell r="W1178" t="str">
            <v>전7-19</v>
          </cell>
          <cell r="AA1178">
            <v>0</v>
          </cell>
          <cell r="AD1178">
            <v>0</v>
          </cell>
          <cell r="AG1178">
            <v>0</v>
          </cell>
        </row>
        <row r="1179">
          <cell r="B1179">
            <v>33010</v>
          </cell>
          <cell r="C1179" t="str">
            <v>화재수신반</v>
          </cell>
          <cell r="D1179" t="str">
            <v>P형1급 91회로</v>
          </cell>
          <cell r="E1179" t="str">
            <v>개</v>
          </cell>
          <cell r="F1179">
            <v>762</v>
          </cell>
          <cell r="G1179">
            <v>2300000</v>
          </cell>
          <cell r="H1179">
            <v>1103</v>
          </cell>
          <cell r="I1179">
            <v>2400000</v>
          </cell>
          <cell r="L1179">
            <v>186000</v>
          </cell>
          <cell r="O1179">
            <v>2300000</v>
          </cell>
          <cell r="P1179" t="str">
            <v>내선전공</v>
          </cell>
          <cell r="Q1179">
            <v>8.3849999999999998</v>
          </cell>
          <cell r="R1179">
            <v>8.3849999999999998</v>
          </cell>
          <cell r="U1179">
            <v>0</v>
          </cell>
          <cell r="V1179">
            <v>1</v>
          </cell>
          <cell r="W1179" t="str">
            <v>전7-19</v>
          </cell>
          <cell r="AA1179">
            <v>0</v>
          </cell>
          <cell r="AD1179">
            <v>0</v>
          </cell>
          <cell r="AG1179">
            <v>0</v>
          </cell>
        </row>
        <row r="1180">
          <cell r="B1180">
            <v>3123</v>
          </cell>
          <cell r="C1180" t="str">
            <v>종합화재수신기</v>
          </cell>
          <cell r="D1180" t="str">
            <v>P형 1급 41회로용</v>
          </cell>
          <cell r="E1180" t="str">
            <v>개</v>
          </cell>
          <cell r="F1180">
            <v>762</v>
          </cell>
          <cell r="G1180">
            <v>860000</v>
          </cell>
          <cell r="L1180">
            <v>213000</v>
          </cell>
          <cell r="O1180">
            <v>860000</v>
          </cell>
          <cell r="P1180" t="str">
            <v>내선전공</v>
          </cell>
          <cell r="Q1180">
            <v>15.3</v>
          </cell>
          <cell r="R1180">
            <v>15.3</v>
          </cell>
          <cell r="U1180">
            <v>0</v>
          </cell>
          <cell r="V1180">
            <v>1</v>
          </cell>
          <cell r="W1180" t="str">
            <v>전7-19</v>
          </cell>
          <cell r="AA1180">
            <v>0</v>
          </cell>
          <cell r="AD1180">
            <v>0</v>
          </cell>
          <cell r="AG1180">
            <v>0</v>
          </cell>
        </row>
        <row r="1181">
          <cell r="B1181">
            <v>3124</v>
          </cell>
          <cell r="C1181" t="str">
            <v>종합화재수신기</v>
          </cell>
          <cell r="D1181" t="str">
            <v>P형 1급 10회로용</v>
          </cell>
          <cell r="E1181" t="str">
            <v>개</v>
          </cell>
          <cell r="F1181">
            <v>762</v>
          </cell>
          <cell r="G1181">
            <v>550000</v>
          </cell>
          <cell r="H1181">
            <v>0</v>
          </cell>
          <cell r="I1181">
            <v>0</v>
          </cell>
          <cell r="L1181">
            <v>226000</v>
          </cell>
          <cell r="O1181">
            <v>550000</v>
          </cell>
          <cell r="P1181" t="str">
            <v>내선전공</v>
          </cell>
          <cell r="Q1181">
            <v>9</v>
          </cell>
          <cell r="R1181">
            <v>9</v>
          </cell>
          <cell r="U1181">
            <v>0</v>
          </cell>
          <cell r="V1181">
            <v>1</v>
          </cell>
          <cell r="W1181" t="str">
            <v>전7-19</v>
          </cell>
          <cell r="AA1181">
            <v>0</v>
          </cell>
          <cell r="AD1181">
            <v>0</v>
          </cell>
          <cell r="AG1181">
            <v>0</v>
          </cell>
        </row>
        <row r="1182">
          <cell r="B1182">
            <v>3125</v>
          </cell>
          <cell r="C1182" t="str">
            <v>시각경보기</v>
          </cell>
          <cell r="D1182" t="str">
            <v>DC24V</v>
          </cell>
          <cell r="E1182" t="str">
            <v>개</v>
          </cell>
          <cell r="F1182">
            <v>764</v>
          </cell>
          <cell r="G1182">
            <v>60000</v>
          </cell>
          <cell r="H1182">
            <v>1103</v>
          </cell>
          <cell r="I1182">
            <v>120000</v>
          </cell>
          <cell r="L1182">
            <v>240000</v>
          </cell>
          <cell r="O1182">
            <v>60000</v>
          </cell>
          <cell r="P1182" t="str">
            <v>내선전공</v>
          </cell>
          <cell r="Q1182">
            <v>0.18</v>
          </cell>
          <cell r="R1182">
            <v>0.18</v>
          </cell>
          <cell r="U1182">
            <v>0</v>
          </cell>
          <cell r="V1182">
            <v>1</v>
          </cell>
          <cell r="W1182" t="str">
            <v>전7-19</v>
          </cell>
          <cell r="AA1182">
            <v>0</v>
          </cell>
          <cell r="AD1182">
            <v>0</v>
          </cell>
          <cell r="AG1182">
            <v>0</v>
          </cell>
        </row>
        <row r="1183">
          <cell r="B1183">
            <v>33011</v>
          </cell>
          <cell r="C1183" t="str">
            <v>피난구 유도등 (고휘도)</v>
          </cell>
          <cell r="D1183" t="str">
            <v>대형 30분</v>
          </cell>
          <cell r="E1183" t="str">
            <v>개</v>
          </cell>
          <cell r="F1183">
            <v>764</v>
          </cell>
          <cell r="G1183">
            <v>210000</v>
          </cell>
          <cell r="H1183">
            <v>1103</v>
          </cell>
          <cell r="I1183">
            <v>210000</v>
          </cell>
          <cell r="L1183">
            <v>266000</v>
          </cell>
          <cell r="O1183">
            <v>210000</v>
          </cell>
          <cell r="P1183" t="str">
            <v>내선전공</v>
          </cell>
          <cell r="Q1183">
            <v>0.13500000000000001</v>
          </cell>
          <cell r="R1183">
            <v>0.13500000000000001</v>
          </cell>
          <cell r="U1183">
            <v>0</v>
          </cell>
          <cell r="V1183">
            <v>1</v>
          </cell>
          <cell r="W1183" t="str">
            <v>전7-16</v>
          </cell>
          <cell r="AA1183">
            <v>0</v>
          </cell>
          <cell r="AD1183">
            <v>0</v>
          </cell>
          <cell r="AG1183">
            <v>0</v>
          </cell>
        </row>
        <row r="1184">
          <cell r="B1184">
            <v>33012</v>
          </cell>
          <cell r="C1184" t="str">
            <v>피난구 유도등 (고휘도)</v>
          </cell>
          <cell r="D1184" t="str">
            <v>중형 30분</v>
          </cell>
          <cell r="E1184" t="str">
            <v>개</v>
          </cell>
          <cell r="F1184">
            <v>764</v>
          </cell>
          <cell r="G1184">
            <v>180000</v>
          </cell>
          <cell r="H1184">
            <v>1103</v>
          </cell>
          <cell r="I1184">
            <v>180000</v>
          </cell>
          <cell r="L1184">
            <v>293000</v>
          </cell>
          <cell r="O1184">
            <v>180000</v>
          </cell>
          <cell r="P1184" t="str">
            <v>내선전공</v>
          </cell>
          <cell r="Q1184">
            <v>0.13500000000000001</v>
          </cell>
          <cell r="R1184">
            <v>0.13500000000000001</v>
          </cell>
          <cell r="U1184">
            <v>0</v>
          </cell>
          <cell r="V1184">
            <v>1</v>
          </cell>
          <cell r="W1184" t="str">
            <v>전7-16</v>
          </cell>
          <cell r="AA1184">
            <v>0</v>
          </cell>
          <cell r="AD1184">
            <v>0</v>
          </cell>
          <cell r="AG1184">
            <v>0</v>
          </cell>
        </row>
        <row r="1185">
          <cell r="B1185">
            <v>33013</v>
          </cell>
          <cell r="C1185" t="str">
            <v>피난구 유도등 (고휘도)</v>
          </cell>
          <cell r="D1185" t="str">
            <v>소형 30분</v>
          </cell>
          <cell r="E1185" t="str">
            <v>개</v>
          </cell>
          <cell r="F1185">
            <v>764</v>
          </cell>
          <cell r="G1185">
            <v>120000</v>
          </cell>
          <cell r="H1185">
            <v>1103</v>
          </cell>
          <cell r="I1185">
            <v>120000</v>
          </cell>
          <cell r="L1185">
            <v>293000</v>
          </cell>
          <cell r="O1185">
            <v>120000</v>
          </cell>
          <cell r="P1185" t="str">
            <v>내선전공</v>
          </cell>
          <cell r="Q1185">
            <v>0.13500000000000001</v>
          </cell>
          <cell r="R1185">
            <v>0.13500000000000001</v>
          </cell>
          <cell r="U1185">
            <v>0</v>
          </cell>
          <cell r="V1185">
            <v>1</v>
          </cell>
          <cell r="W1185" t="str">
            <v>전7-16</v>
          </cell>
          <cell r="AA1185">
            <v>0</v>
          </cell>
          <cell r="AD1185">
            <v>0</v>
          </cell>
          <cell r="AG1185">
            <v>0</v>
          </cell>
        </row>
        <row r="1186">
          <cell r="B1186">
            <v>3011</v>
          </cell>
          <cell r="C1186" t="str">
            <v>피난구 유도등 (고휘도)</v>
          </cell>
          <cell r="D1186" t="str">
            <v>대형 60분</v>
          </cell>
          <cell r="E1186" t="str">
            <v>개</v>
          </cell>
          <cell r="F1186">
            <v>764</v>
          </cell>
          <cell r="G1186">
            <v>650000</v>
          </cell>
          <cell r="H1186">
            <v>1103</v>
          </cell>
          <cell r="I1186">
            <v>240000</v>
          </cell>
          <cell r="L1186">
            <v>320000</v>
          </cell>
          <cell r="O1186">
            <v>240000</v>
          </cell>
          <cell r="P1186" t="str">
            <v>내선전공</v>
          </cell>
          <cell r="Q1186">
            <v>0.13500000000000001</v>
          </cell>
          <cell r="R1186">
            <v>0.13500000000000001</v>
          </cell>
          <cell r="U1186">
            <v>0</v>
          </cell>
          <cell r="V1186">
            <v>1</v>
          </cell>
          <cell r="W1186" t="str">
            <v>전7-16</v>
          </cell>
          <cell r="AA1186">
            <v>0</v>
          </cell>
          <cell r="AD1186">
            <v>0</v>
          </cell>
          <cell r="AG1186">
            <v>0</v>
          </cell>
        </row>
        <row r="1187">
          <cell r="B1187">
            <v>3012</v>
          </cell>
          <cell r="C1187" t="str">
            <v>피난구 유도등 (고휘도)</v>
          </cell>
          <cell r="D1187" t="str">
            <v>중형 60분</v>
          </cell>
          <cell r="E1187" t="str">
            <v>개</v>
          </cell>
          <cell r="F1187">
            <v>764</v>
          </cell>
          <cell r="G1187">
            <v>200000</v>
          </cell>
          <cell r="H1187">
            <v>1103</v>
          </cell>
          <cell r="I1187">
            <v>200000</v>
          </cell>
          <cell r="L1187">
            <v>320000</v>
          </cell>
          <cell r="O1187">
            <v>200000</v>
          </cell>
          <cell r="P1187" t="str">
            <v>내선전공</v>
          </cell>
          <cell r="Q1187">
            <v>0.13500000000000001</v>
          </cell>
          <cell r="R1187">
            <v>0.13500000000000001</v>
          </cell>
          <cell r="U1187">
            <v>0</v>
          </cell>
          <cell r="V1187">
            <v>1</v>
          </cell>
          <cell r="W1187" t="str">
            <v>전7-16</v>
          </cell>
          <cell r="AA1187">
            <v>0</v>
          </cell>
          <cell r="AD1187">
            <v>0</v>
          </cell>
          <cell r="AG1187">
            <v>0</v>
          </cell>
        </row>
        <row r="1188">
          <cell r="B1188">
            <v>3013</v>
          </cell>
          <cell r="C1188" t="str">
            <v>피난구 유도등 (고휘도)</v>
          </cell>
          <cell r="D1188" t="str">
            <v>소형 60분</v>
          </cell>
          <cell r="E1188" t="str">
            <v>개</v>
          </cell>
          <cell r="F1188">
            <v>764</v>
          </cell>
          <cell r="G1188">
            <v>140000</v>
          </cell>
          <cell r="H1188">
            <v>1103</v>
          </cell>
          <cell r="I1188">
            <v>140000</v>
          </cell>
          <cell r="L1188">
            <v>346000</v>
          </cell>
          <cell r="O1188">
            <v>140000</v>
          </cell>
          <cell r="P1188" t="str">
            <v>내선전공</v>
          </cell>
          <cell r="Q1188">
            <v>0.13500000000000001</v>
          </cell>
          <cell r="R1188">
            <v>0.13500000000000001</v>
          </cell>
          <cell r="U1188">
            <v>0</v>
          </cell>
          <cell r="V1188">
            <v>1</v>
          </cell>
          <cell r="W1188" t="str">
            <v>전7-16</v>
          </cell>
          <cell r="AA1188">
            <v>0</v>
          </cell>
          <cell r="AD1188">
            <v>0</v>
          </cell>
          <cell r="AG1188">
            <v>0</v>
          </cell>
        </row>
        <row r="1189">
          <cell r="B1189">
            <v>3014</v>
          </cell>
          <cell r="C1189" t="str">
            <v>통로 유도등 (고휘도)</v>
          </cell>
          <cell r="D1189" t="str">
            <v>소형 60분</v>
          </cell>
          <cell r="E1189" t="str">
            <v>개</v>
          </cell>
          <cell r="F1189">
            <v>764</v>
          </cell>
          <cell r="G1189">
            <v>140000</v>
          </cell>
          <cell r="H1189">
            <v>1103</v>
          </cell>
          <cell r="I1189">
            <v>120000</v>
          </cell>
          <cell r="L1189">
            <v>346000</v>
          </cell>
          <cell r="O1189">
            <v>120000</v>
          </cell>
          <cell r="P1189" t="str">
            <v>내선전공</v>
          </cell>
          <cell r="Q1189">
            <v>0.13500000000000001</v>
          </cell>
          <cell r="R1189">
            <v>0.13500000000000001</v>
          </cell>
          <cell r="U1189">
            <v>0</v>
          </cell>
          <cell r="V1189">
            <v>1</v>
          </cell>
          <cell r="W1189" t="str">
            <v>전7-16</v>
          </cell>
          <cell r="AA1189">
            <v>0</v>
          </cell>
          <cell r="AD1189">
            <v>0</v>
          </cell>
          <cell r="AG1189">
            <v>0</v>
          </cell>
        </row>
        <row r="1190">
          <cell r="B1190">
            <v>33014</v>
          </cell>
          <cell r="C1190" t="str">
            <v>통로 유도등 (고휘도)</v>
          </cell>
          <cell r="D1190" t="str">
            <v>소형 30분</v>
          </cell>
          <cell r="E1190" t="str">
            <v>개</v>
          </cell>
          <cell r="F1190">
            <v>764</v>
          </cell>
          <cell r="G1190">
            <v>120000</v>
          </cell>
          <cell r="H1190">
            <v>1103</v>
          </cell>
          <cell r="I1190">
            <v>120000</v>
          </cell>
          <cell r="L1190">
            <v>373000</v>
          </cell>
          <cell r="O1190">
            <v>120000</v>
          </cell>
          <cell r="P1190" t="str">
            <v>내선전공</v>
          </cell>
          <cell r="Q1190">
            <v>0.13500000000000001</v>
          </cell>
          <cell r="R1190">
            <v>0.13500000000000001</v>
          </cell>
          <cell r="U1190">
            <v>0</v>
          </cell>
          <cell r="V1190">
            <v>1</v>
          </cell>
          <cell r="W1190" t="str">
            <v>전7-16</v>
          </cell>
          <cell r="AA1190">
            <v>0</v>
          </cell>
          <cell r="AD1190">
            <v>0</v>
          </cell>
          <cell r="AG1190">
            <v>0</v>
          </cell>
        </row>
        <row r="1191">
          <cell r="B1191">
            <v>3015</v>
          </cell>
          <cell r="C1191" t="str">
            <v>축광유도 표지판</v>
          </cell>
          <cell r="D1191" t="str">
            <v>피난구</v>
          </cell>
          <cell r="E1191" t="str">
            <v>개</v>
          </cell>
          <cell r="H1191">
            <v>1103</v>
          </cell>
          <cell r="I1191">
            <v>4900</v>
          </cell>
          <cell r="L1191">
            <v>373000</v>
          </cell>
          <cell r="O1191">
            <v>4900</v>
          </cell>
          <cell r="P1191" t="str">
            <v>내선전공</v>
          </cell>
          <cell r="Q1191">
            <v>1.135</v>
          </cell>
          <cell r="R1191">
            <v>1.135</v>
          </cell>
          <cell r="U1191">
            <v>0</v>
          </cell>
          <cell r="V1191">
            <v>1</v>
          </cell>
          <cell r="W1191" t="str">
            <v>전7-17</v>
          </cell>
          <cell r="AA1191">
            <v>0</v>
          </cell>
          <cell r="AD1191">
            <v>0</v>
          </cell>
          <cell r="AG1191">
            <v>0</v>
          </cell>
        </row>
        <row r="1192">
          <cell r="B1192">
            <v>3016</v>
          </cell>
          <cell r="C1192" t="str">
            <v>축광유도 표지판</v>
          </cell>
          <cell r="D1192" t="str">
            <v>계단통로</v>
          </cell>
          <cell r="E1192" t="str">
            <v>개</v>
          </cell>
          <cell r="F1192">
            <v>0</v>
          </cell>
          <cell r="G1192">
            <v>0</v>
          </cell>
          <cell r="H1192">
            <v>1103</v>
          </cell>
          <cell r="I1192">
            <v>4000</v>
          </cell>
          <cell r="L1192">
            <v>373000</v>
          </cell>
          <cell r="O1192">
            <v>4000</v>
          </cell>
          <cell r="P1192" t="str">
            <v>내선전공</v>
          </cell>
          <cell r="Q1192">
            <v>2.1349999999999998</v>
          </cell>
          <cell r="R1192">
            <v>2.1349999999999998</v>
          </cell>
          <cell r="U1192">
            <v>0</v>
          </cell>
          <cell r="V1192">
            <v>1</v>
          </cell>
          <cell r="W1192" t="str">
            <v>전7-18</v>
          </cell>
          <cell r="AA1192">
            <v>0</v>
          </cell>
          <cell r="AD1192">
            <v>0</v>
          </cell>
          <cell r="AG1192">
            <v>0</v>
          </cell>
        </row>
        <row r="1193">
          <cell r="B1193">
            <v>3017</v>
          </cell>
          <cell r="C1193" t="str">
            <v>축광유도 표지판</v>
          </cell>
          <cell r="D1193" t="str">
            <v>복도통로</v>
          </cell>
          <cell r="E1193" t="str">
            <v>개</v>
          </cell>
          <cell r="F1193">
            <v>0</v>
          </cell>
          <cell r="G1193">
            <v>0</v>
          </cell>
          <cell r="H1193">
            <v>1103</v>
          </cell>
          <cell r="I1193">
            <v>4000</v>
          </cell>
          <cell r="L1193">
            <v>400000</v>
          </cell>
          <cell r="O1193">
            <v>4000</v>
          </cell>
          <cell r="P1193" t="str">
            <v>내선전공</v>
          </cell>
          <cell r="Q1193">
            <v>3.1349999999999998</v>
          </cell>
          <cell r="R1193">
            <v>3.1349999999999998</v>
          </cell>
          <cell r="U1193">
            <v>0</v>
          </cell>
          <cell r="V1193">
            <v>1</v>
          </cell>
          <cell r="W1193" t="str">
            <v>전7-19</v>
          </cell>
          <cell r="Y1193" t="str">
            <v>통신내선공</v>
          </cell>
          <cell r="Z1193">
            <v>0.16</v>
          </cell>
          <cell r="AA1193">
            <v>0</v>
          </cell>
          <cell r="AD1193">
            <v>0</v>
          </cell>
          <cell r="AE1193">
            <v>1</v>
          </cell>
          <cell r="AF1193" t="str">
            <v>통3-4-1</v>
          </cell>
          <cell r="AG1193">
            <v>0</v>
          </cell>
        </row>
        <row r="1194">
          <cell r="B1194">
            <v>3018</v>
          </cell>
          <cell r="C1194" t="str">
            <v>중계기</v>
          </cell>
          <cell r="D1194" t="str">
            <v>입력1/출력1</v>
          </cell>
          <cell r="E1194" t="str">
            <v>개</v>
          </cell>
          <cell r="F1194">
            <v>762</v>
          </cell>
          <cell r="G1194">
            <v>140000</v>
          </cell>
          <cell r="H1194">
            <v>1103</v>
          </cell>
          <cell r="I1194">
            <v>130000</v>
          </cell>
          <cell r="L1194">
            <v>426000</v>
          </cell>
          <cell r="O1194">
            <v>130000</v>
          </cell>
          <cell r="P1194" t="str">
            <v>내선전공</v>
          </cell>
          <cell r="Q1194">
            <v>4.1349999999999998</v>
          </cell>
          <cell r="R1194">
            <v>4.1349999999999998</v>
          </cell>
          <cell r="U1194">
            <v>0</v>
          </cell>
          <cell r="V1194">
            <v>1</v>
          </cell>
          <cell r="W1194" t="str">
            <v>전7-20</v>
          </cell>
          <cell r="AA1194">
            <v>0</v>
          </cell>
          <cell r="AD1194">
            <v>0</v>
          </cell>
          <cell r="AG1194">
            <v>0</v>
          </cell>
        </row>
        <row r="1195">
          <cell r="B1195">
            <v>3019</v>
          </cell>
          <cell r="C1195" t="str">
            <v>중계기</v>
          </cell>
          <cell r="D1195" t="str">
            <v>입력2/출력2</v>
          </cell>
          <cell r="E1195" t="str">
            <v>개</v>
          </cell>
          <cell r="F1195">
            <v>762</v>
          </cell>
          <cell r="G1195">
            <v>150000</v>
          </cell>
          <cell r="H1195">
            <v>1103</v>
          </cell>
          <cell r="I1195">
            <v>150000</v>
          </cell>
          <cell r="L1195">
            <v>480000</v>
          </cell>
          <cell r="O1195">
            <v>150000</v>
          </cell>
          <cell r="P1195" t="str">
            <v>내선전공</v>
          </cell>
          <cell r="Q1195">
            <v>5.1349999999999998</v>
          </cell>
          <cell r="R1195">
            <v>5.1349999999999998</v>
          </cell>
          <cell r="U1195">
            <v>0</v>
          </cell>
          <cell r="V1195">
            <v>1</v>
          </cell>
          <cell r="W1195" t="str">
            <v>전7-21</v>
          </cell>
          <cell r="AA1195">
            <v>0</v>
          </cell>
          <cell r="AD1195">
            <v>0</v>
          </cell>
          <cell r="AG1195">
            <v>0</v>
          </cell>
        </row>
        <row r="1196">
          <cell r="B1196">
            <v>3020</v>
          </cell>
          <cell r="C1196" t="str">
            <v>중계기 전원반</v>
          </cell>
          <cell r="D1196" t="str">
            <v>700*600*130(매입)</v>
          </cell>
          <cell r="E1196" t="str">
            <v>개</v>
          </cell>
          <cell r="F1196">
            <v>762</v>
          </cell>
          <cell r="G1196">
            <v>300000</v>
          </cell>
          <cell r="H1196">
            <v>1103</v>
          </cell>
          <cell r="I1196">
            <v>300000</v>
          </cell>
          <cell r="L1196">
            <v>186000</v>
          </cell>
          <cell r="O1196">
            <v>300000</v>
          </cell>
          <cell r="P1196" t="str">
            <v>내선전공</v>
          </cell>
          <cell r="Q1196">
            <v>6.1349999999999998</v>
          </cell>
          <cell r="R1196">
            <v>6.1349999999999998</v>
          </cell>
          <cell r="U1196">
            <v>0</v>
          </cell>
          <cell r="V1196">
            <v>1</v>
          </cell>
          <cell r="W1196" t="str">
            <v>전7-22</v>
          </cell>
          <cell r="AA1196">
            <v>0</v>
          </cell>
          <cell r="AD1196">
            <v>0</v>
          </cell>
          <cell r="AG1196">
            <v>0</v>
          </cell>
        </row>
        <row r="1197">
          <cell r="B1197">
            <v>3021</v>
          </cell>
          <cell r="C1197" t="str">
            <v>전자싸이렌</v>
          </cell>
          <cell r="D1197" t="str">
            <v>700*700*130(매입)</v>
          </cell>
          <cell r="E1197" t="str">
            <v>개</v>
          </cell>
          <cell r="F1197">
            <v>762</v>
          </cell>
          <cell r="G1197">
            <v>30000</v>
          </cell>
          <cell r="H1197">
            <v>1103</v>
          </cell>
          <cell r="I1197">
            <v>30000</v>
          </cell>
          <cell r="L1197">
            <v>217000</v>
          </cell>
          <cell r="O1197">
            <v>30000</v>
          </cell>
          <cell r="P1197" t="str">
            <v>내선전공</v>
          </cell>
          <cell r="Q1197">
            <v>7.1349999999999998</v>
          </cell>
          <cell r="R1197">
            <v>7.1349999999999998</v>
          </cell>
          <cell r="U1197">
            <v>0</v>
          </cell>
          <cell r="V1197">
            <v>1</v>
          </cell>
          <cell r="W1197" t="str">
            <v>전7-23</v>
          </cell>
          <cell r="Y1197" t="str">
            <v>통신내선공</v>
          </cell>
          <cell r="Z1197">
            <v>0.16</v>
          </cell>
          <cell r="AA1197">
            <v>0.16</v>
          </cell>
          <cell r="AD1197">
            <v>0</v>
          </cell>
          <cell r="AE1197">
            <v>1</v>
          </cell>
          <cell r="AF1197" t="str">
            <v>통3-4-1</v>
          </cell>
          <cell r="AG1197">
            <v>0</v>
          </cell>
        </row>
        <row r="1198">
          <cell r="B1198">
            <v>3022</v>
          </cell>
          <cell r="C1198" t="str">
            <v>A.B.C 소화기</v>
          </cell>
          <cell r="D1198" t="str">
            <v>3.3KG</v>
          </cell>
          <cell r="E1198" t="str">
            <v>개</v>
          </cell>
          <cell r="F1198">
            <v>761</v>
          </cell>
          <cell r="G1198">
            <v>25000</v>
          </cell>
          <cell r="H1198">
            <v>1103</v>
          </cell>
          <cell r="I1198">
            <v>25000</v>
          </cell>
          <cell r="L1198">
            <v>217000</v>
          </cell>
          <cell r="O1198">
            <v>25000</v>
          </cell>
          <cell r="P1198" t="str">
            <v>내선전공</v>
          </cell>
          <cell r="Q1198">
            <v>8.1349999999999998</v>
          </cell>
          <cell r="R1198">
            <v>8.1349999999999998</v>
          </cell>
          <cell r="U1198">
            <v>0</v>
          </cell>
          <cell r="V1198">
            <v>1</v>
          </cell>
          <cell r="W1198" t="str">
            <v>전7-24</v>
          </cell>
          <cell r="AA1198">
            <v>0</v>
          </cell>
          <cell r="AD1198">
            <v>0</v>
          </cell>
          <cell r="AG1198">
            <v>0</v>
          </cell>
        </row>
        <row r="1199">
          <cell r="B1199">
            <v>3026</v>
          </cell>
          <cell r="C1199" t="str">
            <v>비상콘센트</v>
          </cell>
          <cell r="D1199" t="str">
            <v>소화전 내장형</v>
          </cell>
          <cell r="E1199" t="str">
            <v>개</v>
          </cell>
          <cell r="F1199">
            <v>762</v>
          </cell>
          <cell r="G1199">
            <v>100000</v>
          </cell>
          <cell r="H1199">
            <v>1103</v>
          </cell>
          <cell r="I1199">
            <v>70000</v>
          </cell>
          <cell r="L1199">
            <v>248000</v>
          </cell>
          <cell r="O1199">
            <v>70000</v>
          </cell>
          <cell r="P1199" t="str">
            <v>내선전공</v>
          </cell>
          <cell r="Q1199">
            <v>9.1349999999999998</v>
          </cell>
          <cell r="R1199">
            <v>9.1349999999999998</v>
          </cell>
          <cell r="U1199">
            <v>0</v>
          </cell>
          <cell r="V1199">
            <v>1</v>
          </cell>
          <cell r="W1199" t="str">
            <v>전7-25</v>
          </cell>
          <cell r="AA1199">
            <v>0</v>
          </cell>
          <cell r="AD1199">
            <v>0</v>
          </cell>
          <cell r="AG1199">
            <v>0</v>
          </cell>
        </row>
        <row r="1200">
          <cell r="B1200">
            <v>3027</v>
          </cell>
          <cell r="C1200" t="str">
            <v>비상콘센트</v>
          </cell>
          <cell r="D1200" t="str">
            <v>스틸 (단독형)</v>
          </cell>
          <cell r="E1200" t="str">
            <v>개</v>
          </cell>
          <cell r="F1200">
            <v>762</v>
          </cell>
          <cell r="G1200">
            <v>100000</v>
          </cell>
          <cell r="H1200">
            <v>1103</v>
          </cell>
          <cell r="I1200">
            <v>95000</v>
          </cell>
          <cell r="L1200">
            <v>280000</v>
          </cell>
          <cell r="O1200">
            <v>95000</v>
          </cell>
          <cell r="P1200" t="str">
            <v>내선전공</v>
          </cell>
          <cell r="Q1200">
            <v>10.135</v>
          </cell>
          <cell r="R1200">
            <v>10.135</v>
          </cell>
          <cell r="U1200">
            <v>0</v>
          </cell>
          <cell r="V1200">
            <v>1</v>
          </cell>
          <cell r="W1200" t="str">
            <v>전7-26</v>
          </cell>
          <cell r="AA1200">
            <v>0</v>
          </cell>
          <cell r="AD1200">
            <v>0</v>
          </cell>
          <cell r="AG1200">
            <v>0</v>
          </cell>
        </row>
        <row r="1201">
          <cell r="B1201">
            <v>3028</v>
          </cell>
          <cell r="C1201" t="str">
            <v>비상콘센트</v>
          </cell>
          <cell r="D1201" t="str">
            <v>스텐 (단독형)</v>
          </cell>
          <cell r="E1201" t="str">
            <v>개</v>
          </cell>
          <cell r="F1201">
            <v>762</v>
          </cell>
          <cell r="G1201">
            <v>150000</v>
          </cell>
          <cell r="H1201">
            <v>1103</v>
          </cell>
          <cell r="I1201">
            <v>150000</v>
          </cell>
          <cell r="L1201">
            <v>240000</v>
          </cell>
          <cell r="O1201">
            <v>150000</v>
          </cell>
          <cell r="P1201" t="str">
            <v>내선전공</v>
          </cell>
          <cell r="Q1201">
            <v>11.135</v>
          </cell>
          <cell r="R1201">
            <v>11.135</v>
          </cell>
          <cell r="U1201">
            <v>0</v>
          </cell>
          <cell r="V1201">
            <v>1</v>
          </cell>
          <cell r="W1201" t="str">
            <v>전7-27</v>
          </cell>
          <cell r="AA1201">
            <v>0</v>
          </cell>
          <cell r="AD1201">
            <v>0</v>
          </cell>
          <cell r="AG1201">
            <v>0</v>
          </cell>
        </row>
        <row r="1202">
          <cell r="B1202">
            <v>3029</v>
          </cell>
          <cell r="C1202" t="str">
            <v>부표시기</v>
          </cell>
          <cell r="D1202" t="str">
            <v>10CCT</v>
          </cell>
          <cell r="E1202" t="str">
            <v>개</v>
          </cell>
          <cell r="F1202">
            <v>762</v>
          </cell>
          <cell r="G1202">
            <v>350000</v>
          </cell>
          <cell r="H1202">
            <v>1103</v>
          </cell>
          <cell r="I1202">
            <v>350000</v>
          </cell>
          <cell r="L1202">
            <v>311000</v>
          </cell>
          <cell r="O1202">
            <v>350000</v>
          </cell>
          <cell r="P1202" t="str">
            <v>내선전공</v>
          </cell>
          <cell r="Q1202">
            <v>12.135</v>
          </cell>
          <cell r="R1202">
            <v>12.135</v>
          </cell>
          <cell r="U1202">
            <v>0</v>
          </cell>
          <cell r="V1202">
            <v>1</v>
          </cell>
          <cell r="W1202" t="str">
            <v>전7-28</v>
          </cell>
          <cell r="AA1202">
            <v>0</v>
          </cell>
          <cell r="AD1202">
            <v>0</v>
          </cell>
          <cell r="AG1202">
            <v>0</v>
          </cell>
        </row>
        <row r="1203">
          <cell r="B1203">
            <v>3131</v>
          </cell>
          <cell r="C1203" t="str">
            <v>루우프코일</v>
          </cell>
          <cell r="D1203" t="str">
            <v>4LC</v>
          </cell>
          <cell r="E1203" t="str">
            <v>개</v>
          </cell>
          <cell r="F1203">
            <v>1064</v>
          </cell>
          <cell r="G1203">
            <v>70000</v>
          </cell>
          <cell r="H1203">
            <v>1055</v>
          </cell>
          <cell r="I1203">
            <v>90000</v>
          </cell>
          <cell r="L1203">
            <v>342000</v>
          </cell>
          <cell r="O1203">
            <v>70000</v>
          </cell>
          <cell r="P1203" t="str">
            <v>내선전공</v>
          </cell>
          <cell r="Q1203">
            <v>13.135</v>
          </cell>
          <cell r="R1203">
            <v>13.135</v>
          </cell>
          <cell r="U1203">
            <v>0</v>
          </cell>
          <cell r="V1203">
            <v>1</v>
          </cell>
          <cell r="W1203" t="str">
            <v>전7-29</v>
          </cell>
          <cell r="Y1203" t="str">
            <v>통신설비공</v>
          </cell>
          <cell r="Z1203">
            <v>0.36</v>
          </cell>
          <cell r="AA1203">
            <v>0.36</v>
          </cell>
          <cell r="AB1203" t="str">
            <v>통신산업기사</v>
          </cell>
          <cell r="AC1203">
            <v>0.36</v>
          </cell>
          <cell r="AD1203">
            <v>0.36</v>
          </cell>
          <cell r="AE1203">
            <v>1</v>
          </cell>
          <cell r="AF1203" t="str">
            <v>통8-1-2가</v>
          </cell>
          <cell r="AG1203">
            <v>0</v>
          </cell>
        </row>
        <row r="1204">
          <cell r="B1204">
            <v>3132</v>
          </cell>
          <cell r="C1204" t="str">
            <v>차량검지기</v>
          </cell>
          <cell r="D1204" t="str">
            <v>2CCT</v>
          </cell>
          <cell r="E1204" t="str">
            <v>개</v>
          </cell>
          <cell r="F1204">
            <v>1064</v>
          </cell>
          <cell r="G1204">
            <v>1280000</v>
          </cell>
          <cell r="H1204">
            <v>1055</v>
          </cell>
          <cell r="I1204">
            <v>1600000</v>
          </cell>
          <cell r="L1204">
            <v>373000</v>
          </cell>
          <cell r="O1204">
            <v>1280000</v>
          </cell>
          <cell r="P1204" t="str">
            <v>내선전공</v>
          </cell>
          <cell r="Q1204">
            <v>14.135</v>
          </cell>
          <cell r="R1204">
            <v>14.135</v>
          </cell>
          <cell r="U1204">
            <v>0</v>
          </cell>
          <cell r="V1204">
            <v>1</v>
          </cell>
          <cell r="W1204" t="str">
            <v>전7-30</v>
          </cell>
          <cell r="Y1204" t="str">
            <v>통신내선공</v>
          </cell>
          <cell r="Z1204">
            <v>0.61</v>
          </cell>
          <cell r="AA1204">
            <v>0.61</v>
          </cell>
          <cell r="AB1204" t="str">
            <v>HW시험기사</v>
          </cell>
          <cell r="AC1204">
            <v>1.23</v>
          </cell>
          <cell r="AD1204">
            <v>1.23</v>
          </cell>
          <cell r="AE1204">
            <v>1</v>
          </cell>
          <cell r="AF1204" t="str">
            <v>통8-1-4가</v>
          </cell>
          <cell r="AG1204">
            <v>0</v>
          </cell>
        </row>
        <row r="1205">
          <cell r="B1205">
            <v>3133</v>
          </cell>
          <cell r="C1205" t="str">
            <v>출차주의등</v>
          </cell>
          <cell r="D1205" t="str">
            <v>SUS 자립형</v>
          </cell>
          <cell r="E1205" t="str">
            <v>개</v>
          </cell>
          <cell r="F1205">
            <v>1064</v>
          </cell>
          <cell r="G1205">
            <v>440000</v>
          </cell>
          <cell r="H1205">
            <v>1055</v>
          </cell>
          <cell r="I1205">
            <v>500000</v>
          </cell>
          <cell r="L1205">
            <v>373000</v>
          </cell>
          <cell r="O1205">
            <v>440000</v>
          </cell>
          <cell r="P1205" t="str">
            <v>내선전공</v>
          </cell>
          <cell r="Q1205">
            <v>15.135</v>
          </cell>
          <cell r="R1205">
            <v>15.135</v>
          </cell>
          <cell r="U1205">
            <v>0</v>
          </cell>
          <cell r="V1205">
            <v>1</v>
          </cell>
          <cell r="W1205" t="str">
            <v>전7-31</v>
          </cell>
          <cell r="Y1205" t="str">
            <v>통신내선공</v>
          </cell>
          <cell r="Z1205">
            <v>0.27</v>
          </cell>
          <cell r="AA1205">
            <v>0.27</v>
          </cell>
          <cell r="AB1205" t="str">
            <v>통신설비공</v>
          </cell>
          <cell r="AC1205">
            <v>0.26</v>
          </cell>
          <cell r="AD1205">
            <v>0.26</v>
          </cell>
          <cell r="AE1205">
            <v>1</v>
          </cell>
          <cell r="AF1205" t="str">
            <v>통8-1-4다</v>
          </cell>
          <cell r="AG1205">
            <v>0</v>
          </cell>
        </row>
        <row r="1206">
          <cell r="B1206">
            <v>3134</v>
          </cell>
          <cell r="C1206" t="str">
            <v>장내경광등</v>
          </cell>
          <cell r="D1206" t="str">
            <v>천정형</v>
          </cell>
          <cell r="E1206" t="str">
            <v>개</v>
          </cell>
          <cell r="F1206">
            <v>1064</v>
          </cell>
          <cell r="G1206">
            <v>320000</v>
          </cell>
          <cell r="H1206">
            <v>1055</v>
          </cell>
          <cell r="I1206">
            <v>250000</v>
          </cell>
          <cell r="L1206">
            <v>404000</v>
          </cell>
          <cell r="O1206">
            <v>250000</v>
          </cell>
          <cell r="P1206" t="str">
            <v>내선전공</v>
          </cell>
          <cell r="Q1206">
            <v>16.135000000000002</v>
          </cell>
          <cell r="R1206">
            <v>16.135000000000002</v>
          </cell>
          <cell r="U1206">
            <v>0</v>
          </cell>
          <cell r="V1206">
            <v>1</v>
          </cell>
          <cell r="W1206" t="str">
            <v>전7-32</v>
          </cell>
          <cell r="Y1206" t="str">
            <v>통신내선공</v>
          </cell>
          <cell r="Z1206">
            <v>0.41</v>
          </cell>
          <cell r="AA1206">
            <v>0.41</v>
          </cell>
          <cell r="AB1206" t="str">
            <v>통신설비공</v>
          </cell>
          <cell r="AC1206">
            <v>0.36</v>
          </cell>
          <cell r="AD1206">
            <v>0.36</v>
          </cell>
          <cell r="AE1206">
            <v>1</v>
          </cell>
          <cell r="AF1206" t="str">
            <v>통8-1-4다</v>
          </cell>
          <cell r="AG1206">
            <v>0</v>
          </cell>
        </row>
        <row r="1207">
          <cell r="B1207">
            <v>3141</v>
          </cell>
          <cell r="C1207" t="str">
            <v>UPS</v>
          </cell>
          <cell r="D1207" t="str">
            <v>3KVA 220V</v>
          </cell>
          <cell r="E1207" t="str">
            <v>개</v>
          </cell>
          <cell r="F1207">
            <v>912</v>
          </cell>
          <cell r="G1207">
            <v>650000</v>
          </cell>
          <cell r="L1207">
            <v>404000</v>
          </cell>
          <cell r="O1207">
            <v>650000</v>
          </cell>
          <cell r="P1207" t="str">
            <v>내선전공</v>
          </cell>
          <cell r="Q1207">
            <v>17.135000000000002</v>
          </cell>
          <cell r="R1207">
            <v>17.135000000000002</v>
          </cell>
          <cell r="U1207">
            <v>0</v>
          </cell>
          <cell r="V1207">
            <v>1</v>
          </cell>
          <cell r="W1207" t="str">
            <v>전7-33</v>
          </cell>
          <cell r="AA1207">
            <v>0</v>
          </cell>
          <cell r="AD1207">
            <v>0</v>
          </cell>
          <cell r="AG1207">
            <v>0</v>
          </cell>
        </row>
        <row r="1208">
          <cell r="B1208">
            <v>3151</v>
          </cell>
          <cell r="C1208" t="str">
            <v>사선단자</v>
          </cell>
          <cell r="D1208" t="str">
            <v>10P</v>
          </cell>
          <cell r="E1208" t="str">
            <v>개</v>
          </cell>
          <cell r="H1208">
            <v>1047</v>
          </cell>
          <cell r="I1208">
            <v>4000</v>
          </cell>
          <cell r="L1208">
            <v>435000</v>
          </cell>
          <cell r="O1208">
            <v>4000</v>
          </cell>
          <cell r="P1208" t="str">
            <v>내선전공</v>
          </cell>
          <cell r="Q1208">
            <v>18.135000000000002</v>
          </cell>
          <cell r="R1208">
            <v>18.135000000000002</v>
          </cell>
          <cell r="U1208">
            <v>0</v>
          </cell>
          <cell r="V1208">
            <v>1</v>
          </cell>
          <cell r="W1208" t="str">
            <v>전7-34</v>
          </cell>
          <cell r="Y1208" t="str">
            <v>통신내선공</v>
          </cell>
          <cell r="Z1208">
            <v>0.2</v>
          </cell>
          <cell r="AA1208">
            <v>0.2</v>
          </cell>
          <cell r="AB1208" t="str">
            <v>보통인부</v>
          </cell>
          <cell r="AC1208">
            <v>0.1</v>
          </cell>
          <cell r="AD1208">
            <v>0.1</v>
          </cell>
          <cell r="AE1208">
            <v>1</v>
          </cell>
          <cell r="AF1208" t="str">
            <v>통3-30</v>
          </cell>
          <cell r="AG1208">
            <v>0</v>
          </cell>
        </row>
        <row r="1209">
          <cell r="B1209">
            <v>3161</v>
          </cell>
          <cell r="C1209" t="str">
            <v>화재감지기 철거</v>
          </cell>
          <cell r="D1209" t="str">
            <v>이온화식 연기감지기</v>
          </cell>
          <cell r="E1209" t="str">
            <v>개</v>
          </cell>
          <cell r="L1209">
            <v>435000</v>
          </cell>
          <cell r="O1209">
            <v>0</v>
          </cell>
          <cell r="P1209" t="str">
            <v>내선전공</v>
          </cell>
          <cell r="Q1209">
            <v>19.135000000000002</v>
          </cell>
          <cell r="R1209">
            <v>19.135000000000002</v>
          </cell>
          <cell r="U1209">
            <v>0</v>
          </cell>
          <cell r="V1209">
            <v>1</v>
          </cell>
          <cell r="W1209" t="str">
            <v>전7-35</v>
          </cell>
          <cell r="AA1209">
            <v>0</v>
          </cell>
          <cell r="AD1209">
            <v>0</v>
          </cell>
          <cell r="AG1209">
            <v>0</v>
          </cell>
        </row>
        <row r="1210">
          <cell r="B1210">
            <v>3162</v>
          </cell>
          <cell r="C1210" t="str">
            <v>화재감지기 철거</v>
          </cell>
          <cell r="D1210" t="str">
            <v>차동식 스포트형</v>
          </cell>
          <cell r="E1210" t="str">
            <v>개</v>
          </cell>
          <cell r="L1210">
            <v>466000</v>
          </cell>
          <cell r="O1210">
            <v>0</v>
          </cell>
          <cell r="P1210" t="str">
            <v>내선전공</v>
          </cell>
          <cell r="Q1210">
            <v>20.135000000000002</v>
          </cell>
          <cell r="R1210">
            <v>20.135000000000002</v>
          </cell>
          <cell r="U1210">
            <v>0</v>
          </cell>
          <cell r="V1210">
            <v>1</v>
          </cell>
          <cell r="W1210" t="str">
            <v>전7-36</v>
          </cell>
          <cell r="AA1210">
            <v>0</v>
          </cell>
          <cell r="AD1210">
            <v>0</v>
          </cell>
          <cell r="AG1210">
            <v>0</v>
          </cell>
        </row>
        <row r="1211">
          <cell r="B1211">
            <v>3163</v>
          </cell>
          <cell r="C1211" t="str">
            <v>화재감지기 철거후 재사용</v>
          </cell>
          <cell r="D1211" t="str">
            <v>이온화식 연기감지기</v>
          </cell>
          <cell r="E1211" t="str">
            <v>개</v>
          </cell>
          <cell r="L1211">
            <v>497000</v>
          </cell>
          <cell r="O1211">
            <v>0</v>
          </cell>
          <cell r="P1211" t="str">
            <v>내선전공</v>
          </cell>
          <cell r="Q1211">
            <v>21.135000000000002</v>
          </cell>
          <cell r="R1211">
            <v>21.135000000000002</v>
          </cell>
          <cell r="U1211">
            <v>0</v>
          </cell>
          <cell r="V1211">
            <v>1</v>
          </cell>
          <cell r="W1211" t="str">
            <v>전7-37</v>
          </cell>
          <cell r="AA1211">
            <v>0</v>
          </cell>
          <cell r="AD1211">
            <v>0</v>
          </cell>
          <cell r="AG1211">
            <v>0</v>
          </cell>
        </row>
        <row r="1212">
          <cell r="B1212">
            <v>3164</v>
          </cell>
          <cell r="C1212" t="str">
            <v>화재감지기 철거후 재사용</v>
          </cell>
          <cell r="D1212" t="str">
            <v>차동식 스포트형</v>
          </cell>
          <cell r="E1212" t="str">
            <v>개</v>
          </cell>
          <cell r="L1212">
            <v>497000</v>
          </cell>
          <cell r="O1212">
            <v>0</v>
          </cell>
          <cell r="P1212" t="str">
            <v>내선전공</v>
          </cell>
          <cell r="Q1212">
            <v>22.135000000000002</v>
          </cell>
          <cell r="R1212">
            <v>22.135000000000002</v>
          </cell>
          <cell r="U1212">
            <v>0</v>
          </cell>
          <cell r="V1212">
            <v>1</v>
          </cell>
          <cell r="W1212" t="str">
            <v>전7-38</v>
          </cell>
          <cell r="AA1212">
            <v>0</v>
          </cell>
          <cell r="AD1212">
            <v>0</v>
          </cell>
          <cell r="AG1212">
            <v>0</v>
          </cell>
        </row>
        <row r="1213">
          <cell r="B1213">
            <v>3165</v>
          </cell>
          <cell r="C1213" t="str">
            <v>화재감지기 철거후 재사용</v>
          </cell>
          <cell r="D1213" t="str">
            <v>정온식 스포트형</v>
          </cell>
          <cell r="E1213" t="str">
            <v>개</v>
          </cell>
          <cell r="L1213">
            <v>462000</v>
          </cell>
          <cell r="O1213">
            <v>0</v>
          </cell>
          <cell r="P1213" t="str">
            <v>내선전공</v>
          </cell>
          <cell r="Q1213">
            <v>23.135000000000002</v>
          </cell>
          <cell r="R1213">
            <v>23.135000000000002</v>
          </cell>
          <cell r="U1213">
            <v>0</v>
          </cell>
          <cell r="V1213">
            <v>1</v>
          </cell>
          <cell r="W1213" t="str">
            <v>전7-39</v>
          </cell>
          <cell r="AA1213">
            <v>0</v>
          </cell>
          <cell r="AD1213">
            <v>0</v>
          </cell>
          <cell r="AG1213">
            <v>0</v>
          </cell>
        </row>
        <row r="1214">
          <cell r="B1214">
            <v>3201</v>
          </cell>
          <cell r="C1214" t="str">
            <v>방화샷타 연동제어반</v>
          </cell>
          <cell r="D1214" t="str">
            <v>900*1400*130(매입)</v>
          </cell>
          <cell r="E1214" t="str">
            <v>개</v>
          </cell>
          <cell r="F1214">
            <v>444</v>
          </cell>
          <cell r="G1214">
            <v>150000</v>
          </cell>
          <cell r="H1214">
            <v>357</v>
          </cell>
          <cell r="I1214">
            <v>150000</v>
          </cell>
          <cell r="L1214">
            <v>560000</v>
          </cell>
          <cell r="O1214">
            <v>150000</v>
          </cell>
          <cell r="P1214" t="str">
            <v>내선전공</v>
          </cell>
          <cell r="Q1214">
            <v>24.135000000000002</v>
          </cell>
          <cell r="R1214">
            <v>24.135000000000002</v>
          </cell>
          <cell r="U1214">
            <v>0</v>
          </cell>
          <cell r="V1214">
            <v>1</v>
          </cell>
          <cell r="W1214" t="str">
            <v>전7-40</v>
          </cell>
          <cell r="AA1214">
            <v>0</v>
          </cell>
          <cell r="AD1214">
            <v>0</v>
          </cell>
          <cell r="AG1214">
            <v>0</v>
          </cell>
        </row>
        <row r="1215">
          <cell r="B1215">
            <v>3202</v>
          </cell>
          <cell r="C1215" t="str">
            <v>방화샷타 수동조작함</v>
          </cell>
          <cell r="D1215" t="str">
            <v>900*1700*150(매입)</v>
          </cell>
          <cell r="E1215" t="str">
            <v>개</v>
          </cell>
          <cell r="F1215">
            <v>444</v>
          </cell>
          <cell r="G1215">
            <v>85000</v>
          </cell>
          <cell r="L1215">
            <v>680000</v>
          </cell>
          <cell r="O1215">
            <v>85000</v>
          </cell>
          <cell r="P1215" t="str">
            <v>내선전공</v>
          </cell>
          <cell r="Q1215">
            <v>25.135000000000002</v>
          </cell>
          <cell r="R1215">
            <v>25.135000000000002</v>
          </cell>
          <cell r="U1215">
            <v>0</v>
          </cell>
          <cell r="V1215">
            <v>1</v>
          </cell>
          <cell r="W1215" t="str">
            <v>전7-41</v>
          </cell>
          <cell r="AA1215">
            <v>0</v>
          </cell>
          <cell r="AD1215">
            <v>0</v>
          </cell>
          <cell r="AG1215">
            <v>0</v>
          </cell>
        </row>
        <row r="1216">
          <cell r="B1216">
            <v>33301</v>
          </cell>
          <cell r="C1216" t="str">
            <v>LCX CABLE</v>
          </cell>
          <cell r="D1216" t="str">
            <v>FRSS-20D-146</v>
          </cell>
          <cell r="E1216" t="str">
            <v>M</v>
          </cell>
          <cell r="F1216">
            <v>763</v>
          </cell>
          <cell r="G1216">
            <v>21000</v>
          </cell>
          <cell r="L1216">
            <v>50000</v>
          </cell>
          <cell r="O1216">
            <v>21000</v>
          </cell>
          <cell r="P1216" t="str">
            <v>내선전공</v>
          </cell>
          <cell r="Q1216">
            <v>26.135000000000002</v>
          </cell>
          <cell r="R1216">
            <v>26.135000000000002</v>
          </cell>
          <cell r="U1216">
            <v>0</v>
          </cell>
          <cell r="V1216">
            <v>1</v>
          </cell>
          <cell r="W1216" t="str">
            <v>전7-42</v>
          </cell>
          <cell r="X1216">
            <v>0.05</v>
          </cell>
          <cell r="AA1216">
            <v>0</v>
          </cell>
          <cell r="AD1216">
            <v>0</v>
          </cell>
          <cell r="AF1216" t="str">
            <v>통3-1-33</v>
          </cell>
          <cell r="AG1216">
            <v>0.05</v>
          </cell>
        </row>
        <row r="1217">
          <cell r="B1217">
            <v>33302</v>
          </cell>
          <cell r="C1217" t="str">
            <v>RFCX-FR CABLE</v>
          </cell>
          <cell r="D1217" t="str">
            <v>RFCX 12D</v>
          </cell>
          <cell r="E1217" t="str">
            <v>M</v>
          </cell>
          <cell r="F1217">
            <v>763</v>
          </cell>
          <cell r="G1217">
            <v>21000</v>
          </cell>
          <cell r="L1217">
            <v>115000</v>
          </cell>
          <cell r="O1217">
            <v>21000</v>
          </cell>
          <cell r="P1217" t="str">
            <v>내선전공</v>
          </cell>
          <cell r="Q1217">
            <v>27.135000000000002</v>
          </cell>
          <cell r="R1217">
            <v>27.135000000000002</v>
          </cell>
          <cell r="U1217">
            <v>0</v>
          </cell>
          <cell r="V1217">
            <v>1</v>
          </cell>
          <cell r="W1217" t="str">
            <v>전7-43</v>
          </cell>
          <cell r="X1217">
            <v>0.05</v>
          </cell>
          <cell r="AA1217">
            <v>0</v>
          </cell>
          <cell r="AD1217">
            <v>0</v>
          </cell>
          <cell r="AF1217" t="str">
            <v>통3-1-33</v>
          </cell>
          <cell r="AG1217">
            <v>0.05</v>
          </cell>
        </row>
        <row r="1218">
          <cell r="B1218">
            <v>33303</v>
          </cell>
          <cell r="C1218" t="str">
            <v>ECX CABLE</v>
          </cell>
          <cell r="D1218" t="str">
            <v>FR-10D-2V</v>
          </cell>
          <cell r="E1218" t="str">
            <v>M</v>
          </cell>
          <cell r="F1218">
            <v>763</v>
          </cell>
          <cell r="G1218">
            <v>9000</v>
          </cell>
          <cell r="L1218">
            <v>88000</v>
          </cell>
          <cell r="O1218">
            <v>9000</v>
          </cell>
          <cell r="P1218" t="str">
            <v>내선전공</v>
          </cell>
          <cell r="Q1218">
            <v>28.135000000000002</v>
          </cell>
          <cell r="R1218">
            <v>28.135000000000002</v>
          </cell>
          <cell r="U1218">
            <v>0</v>
          </cell>
          <cell r="V1218">
            <v>1</v>
          </cell>
          <cell r="W1218" t="str">
            <v>전7-44</v>
          </cell>
          <cell r="X1218">
            <v>0.05</v>
          </cell>
          <cell r="AA1218">
            <v>0</v>
          </cell>
          <cell r="AD1218">
            <v>0</v>
          </cell>
          <cell r="AF1218" t="str">
            <v>통3-1-33</v>
          </cell>
          <cell r="AG1218">
            <v>0.05</v>
          </cell>
        </row>
        <row r="1219">
          <cell r="B1219">
            <v>33304</v>
          </cell>
          <cell r="C1219" t="str">
            <v>무선기기 접속단자함</v>
          </cell>
          <cell r="D1219" t="str">
            <v>매입,노출형</v>
          </cell>
          <cell r="E1219" t="str">
            <v>EA</v>
          </cell>
          <cell r="F1219">
            <v>763</v>
          </cell>
          <cell r="G1219">
            <v>300000</v>
          </cell>
          <cell r="L1219">
            <v>144000</v>
          </cell>
          <cell r="O1219">
            <v>300000</v>
          </cell>
          <cell r="P1219" t="str">
            <v>내선전공</v>
          </cell>
          <cell r="Q1219">
            <v>29.135000000000002</v>
          </cell>
          <cell r="R1219">
            <v>29.135000000000002</v>
          </cell>
          <cell r="U1219">
            <v>0</v>
          </cell>
          <cell r="V1219">
            <v>1</v>
          </cell>
          <cell r="W1219" t="str">
            <v>전7-45</v>
          </cell>
          <cell r="AA1219">
            <v>0</v>
          </cell>
          <cell r="AD1219">
            <v>0</v>
          </cell>
          <cell r="AF1219" t="str">
            <v>통3-1-33</v>
          </cell>
          <cell r="AG1219">
            <v>0</v>
          </cell>
        </row>
        <row r="1220">
          <cell r="B1220">
            <v>33305</v>
          </cell>
          <cell r="C1220" t="str">
            <v>무선기기 접속단자함</v>
          </cell>
          <cell r="D1220" t="str">
            <v>자립형</v>
          </cell>
          <cell r="E1220" t="str">
            <v>EA</v>
          </cell>
          <cell r="F1220">
            <v>763</v>
          </cell>
          <cell r="G1220">
            <v>300000</v>
          </cell>
          <cell r="L1220">
            <v>111000</v>
          </cell>
          <cell r="O1220">
            <v>300000</v>
          </cell>
          <cell r="P1220" t="str">
            <v>내선전공</v>
          </cell>
          <cell r="Q1220">
            <v>30.135000000000002</v>
          </cell>
          <cell r="R1220">
            <v>30.135000000000002</v>
          </cell>
          <cell r="U1220">
            <v>0</v>
          </cell>
          <cell r="V1220">
            <v>1</v>
          </cell>
          <cell r="W1220" t="str">
            <v>전7-46</v>
          </cell>
          <cell r="AA1220">
            <v>0</v>
          </cell>
          <cell r="AD1220">
            <v>0</v>
          </cell>
          <cell r="AF1220" t="str">
            <v>통3-1-33</v>
          </cell>
          <cell r="AG1220">
            <v>0</v>
          </cell>
        </row>
        <row r="1221">
          <cell r="B1221">
            <v>33306</v>
          </cell>
          <cell r="C1221" t="str">
            <v>COMBINER</v>
          </cell>
          <cell r="D1221" t="str">
            <v>2C</v>
          </cell>
          <cell r="E1221" t="str">
            <v>EA</v>
          </cell>
          <cell r="F1221">
            <v>763</v>
          </cell>
          <cell r="G1221">
            <v>350000</v>
          </cell>
          <cell r="L1221">
            <v>173000</v>
          </cell>
          <cell r="O1221">
            <v>350000</v>
          </cell>
          <cell r="P1221" t="str">
            <v>내선전공</v>
          </cell>
          <cell r="Q1221">
            <v>31.135000000000002</v>
          </cell>
          <cell r="R1221">
            <v>31.135000000000002</v>
          </cell>
          <cell r="U1221">
            <v>0</v>
          </cell>
          <cell r="V1221">
            <v>1</v>
          </cell>
          <cell r="W1221" t="str">
            <v>전7-47</v>
          </cell>
          <cell r="AA1221">
            <v>0</v>
          </cell>
          <cell r="AD1221">
            <v>0</v>
          </cell>
          <cell r="AF1221" t="str">
            <v>통3-1-33</v>
          </cell>
          <cell r="AG1221">
            <v>0</v>
          </cell>
        </row>
        <row r="1222">
          <cell r="B1222">
            <v>33307</v>
          </cell>
          <cell r="C1222" t="str">
            <v>COMBINER</v>
          </cell>
          <cell r="D1222" t="str">
            <v>3C</v>
          </cell>
          <cell r="E1222" t="str">
            <v>EA</v>
          </cell>
          <cell r="F1222">
            <v>763</v>
          </cell>
          <cell r="G1222">
            <v>370000</v>
          </cell>
          <cell r="L1222">
            <v>260000</v>
          </cell>
          <cell r="O1222">
            <v>370000</v>
          </cell>
          <cell r="P1222" t="str">
            <v>내선전공</v>
          </cell>
          <cell r="Q1222">
            <v>32.134999999999998</v>
          </cell>
          <cell r="R1222">
            <v>32.134999999999998</v>
          </cell>
          <cell r="U1222">
            <v>0</v>
          </cell>
          <cell r="V1222">
            <v>1</v>
          </cell>
          <cell r="W1222" t="str">
            <v>전7-48</v>
          </cell>
          <cell r="AA1222">
            <v>0</v>
          </cell>
          <cell r="AD1222">
            <v>0</v>
          </cell>
          <cell r="AF1222" t="str">
            <v>통3-1-33</v>
          </cell>
          <cell r="AG1222">
            <v>0</v>
          </cell>
        </row>
        <row r="1223">
          <cell r="B1223">
            <v>33308</v>
          </cell>
          <cell r="C1223" t="str">
            <v>SPLITTER</v>
          </cell>
          <cell r="D1223" t="str">
            <v>2S</v>
          </cell>
          <cell r="E1223" t="str">
            <v>EA</v>
          </cell>
          <cell r="F1223">
            <v>763</v>
          </cell>
          <cell r="G1223">
            <v>350000</v>
          </cell>
          <cell r="L1223">
            <v>233000</v>
          </cell>
          <cell r="O1223">
            <v>350000</v>
          </cell>
          <cell r="P1223" t="str">
            <v>내선전공</v>
          </cell>
          <cell r="Q1223">
            <v>33.134999999999998</v>
          </cell>
          <cell r="R1223">
            <v>33.134999999999998</v>
          </cell>
          <cell r="U1223">
            <v>0</v>
          </cell>
          <cell r="V1223">
            <v>1</v>
          </cell>
          <cell r="W1223" t="str">
            <v>전7-49</v>
          </cell>
          <cell r="AA1223">
            <v>0</v>
          </cell>
          <cell r="AD1223">
            <v>0</v>
          </cell>
          <cell r="AF1223" t="str">
            <v>통3-1-33</v>
          </cell>
          <cell r="AG1223">
            <v>0</v>
          </cell>
        </row>
        <row r="1224">
          <cell r="B1224">
            <v>33309</v>
          </cell>
          <cell r="C1224" t="str">
            <v>SPLITTER</v>
          </cell>
          <cell r="D1224" t="str">
            <v>3S</v>
          </cell>
          <cell r="E1224" t="str">
            <v>EA</v>
          </cell>
          <cell r="F1224">
            <v>763</v>
          </cell>
          <cell r="G1224">
            <v>370000</v>
          </cell>
          <cell r="L1224">
            <v>272000</v>
          </cell>
          <cell r="O1224">
            <v>370000</v>
          </cell>
          <cell r="P1224" t="str">
            <v>내선전공</v>
          </cell>
          <cell r="Q1224">
            <v>34.134999999999998</v>
          </cell>
          <cell r="R1224">
            <v>34.134999999999998</v>
          </cell>
          <cell r="U1224">
            <v>0</v>
          </cell>
          <cell r="V1224">
            <v>1</v>
          </cell>
          <cell r="W1224" t="str">
            <v>전7-50</v>
          </cell>
          <cell r="AA1224">
            <v>0</v>
          </cell>
          <cell r="AD1224">
            <v>0</v>
          </cell>
          <cell r="AF1224" t="str">
            <v>통3-1-33</v>
          </cell>
          <cell r="AG1224">
            <v>0</v>
          </cell>
        </row>
        <row r="1225">
          <cell r="B1225">
            <v>33310</v>
          </cell>
          <cell r="C1225" t="str">
            <v>ECX CONNECTOR</v>
          </cell>
          <cell r="D1225" t="str">
            <v>N-P-10D</v>
          </cell>
          <cell r="E1225" t="str">
            <v>EA</v>
          </cell>
          <cell r="F1225">
            <v>763</v>
          </cell>
          <cell r="G1225">
            <v>25000</v>
          </cell>
          <cell r="L1225">
            <v>252000</v>
          </cell>
          <cell r="O1225">
            <v>25000</v>
          </cell>
          <cell r="P1225" t="str">
            <v>내선전공</v>
          </cell>
          <cell r="Q1225">
            <v>35.134999999999998</v>
          </cell>
          <cell r="R1225">
            <v>35.134999999999998</v>
          </cell>
          <cell r="U1225">
            <v>0</v>
          </cell>
          <cell r="V1225">
            <v>1</v>
          </cell>
          <cell r="W1225" t="str">
            <v>전7-51</v>
          </cell>
          <cell r="AA1225">
            <v>0</v>
          </cell>
          <cell r="AD1225">
            <v>0</v>
          </cell>
          <cell r="AF1225" t="str">
            <v>통3-1-33</v>
          </cell>
          <cell r="AG1225">
            <v>0</v>
          </cell>
        </row>
        <row r="1226">
          <cell r="B1226">
            <v>33311</v>
          </cell>
          <cell r="C1226" t="str">
            <v>RFCX CONNECTOR</v>
          </cell>
          <cell r="D1226" t="str">
            <v>600*700*150</v>
          </cell>
          <cell r="E1226" t="str">
            <v>EA</v>
          </cell>
          <cell r="F1226">
            <v>763</v>
          </cell>
          <cell r="G1226">
            <v>110000</v>
          </cell>
          <cell r="L1226">
            <v>303000</v>
          </cell>
          <cell r="O1226">
            <v>110000</v>
          </cell>
          <cell r="P1226" t="str">
            <v>내선전공</v>
          </cell>
          <cell r="Q1226">
            <v>36.134999999999998</v>
          </cell>
          <cell r="R1226">
            <v>36.134999999999998</v>
          </cell>
          <cell r="U1226">
            <v>0</v>
          </cell>
          <cell r="V1226">
            <v>1</v>
          </cell>
          <cell r="W1226" t="str">
            <v>전7-52</v>
          </cell>
          <cell r="AA1226">
            <v>0</v>
          </cell>
          <cell r="AD1226">
            <v>0</v>
          </cell>
          <cell r="AF1226" t="str">
            <v>통3-1-33</v>
          </cell>
          <cell r="AG1226">
            <v>0</v>
          </cell>
        </row>
        <row r="1227">
          <cell r="B1227">
            <v>33312</v>
          </cell>
          <cell r="C1227" t="str">
            <v>DUMMY LOAD</v>
          </cell>
          <cell r="D1227" t="str">
            <v>50ohm</v>
          </cell>
          <cell r="E1227" t="str">
            <v>EA</v>
          </cell>
          <cell r="F1227">
            <v>763</v>
          </cell>
          <cell r="G1227">
            <v>150000</v>
          </cell>
          <cell r="L1227">
            <v>303000</v>
          </cell>
          <cell r="O1227">
            <v>150000</v>
          </cell>
          <cell r="P1227" t="str">
            <v>내선전공</v>
          </cell>
          <cell r="Q1227">
            <v>37.134999999999998</v>
          </cell>
          <cell r="R1227">
            <v>37.134999999999998</v>
          </cell>
          <cell r="U1227">
            <v>0</v>
          </cell>
          <cell r="V1227">
            <v>1</v>
          </cell>
          <cell r="W1227" t="str">
            <v>전7-53</v>
          </cell>
          <cell r="AA1227">
            <v>0</v>
          </cell>
          <cell r="AD1227">
            <v>0</v>
          </cell>
          <cell r="AF1227" t="str">
            <v>통3-1-33</v>
          </cell>
          <cell r="AG1227">
            <v>0</v>
          </cell>
        </row>
        <row r="1228">
          <cell r="B1228">
            <v>33313</v>
          </cell>
          <cell r="C1228" t="str">
            <v>SUSPENSION CLAMP</v>
          </cell>
          <cell r="D1228" t="str">
            <v>600*800*150</v>
          </cell>
          <cell r="E1228" t="str">
            <v>EA</v>
          </cell>
          <cell r="F1228">
            <v>763</v>
          </cell>
          <cell r="G1228">
            <v>7000</v>
          </cell>
          <cell r="L1228">
            <v>346000</v>
          </cell>
          <cell r="O1228">
            <v>7000</v>
          </cell>
          <cell r="P1228" t="str">
            <v>내선전공</v>
          </cell>
          <cell r="Q1228">
            <v>38.134999999999998</v>
          </cell>
          <cell r="R1228">
            <v>38.134999999999998</v>
          </cell>
          <cell r="U1228">
            <v>0</v>
          </cell>
          <cell r="V1228">
            <v>1</v>
          </cell>
          <cell r="W1228" t="str">
            <v>전7-54</v>
          </cell>
          <cell r="AA1228">
            <v>0</v>
          </cell>
          <cell r="AD1228">
            <v>0</v>
          </cell>
          <cell r="AF1228" t="str">
            <v>통3-1-33</v>
          </cell>
          <cell r="AG1228">
            <v>0</v>
          </cell>
        </row>
        <row r="1229">
          <cell r="B1229">
            <v>33314</v>
          </cell>
          <cell r="C1229" t="str">
            <v>DEAD END BRACKET</v>
          </cell>
          <cell r="D1229" t="str">
            <v>600*800*180</v>
          </cell>
          <cell r="E1229" t="str">
            <v>EA</v>
          </cell>
          <cell r="F1229">
            <v>763</v>
          </cell>
          <cell r="G1229">
            <v>25000</v>
          </cell>
          <cell r="L1229">
            <v>346000</v>
          </cell>
          <cell r="O1229">
            <v>25000</v>
          </cell>
          <cell r="P1229" t="str">
            <v>내선전공</v>
          </cell>
          <cell r="Q1229">
            <v>39.134999999999998</v>
          </cell>
          <cell r="R1229">
            <v>39.134999999999998</v>
          </cell>
          <cell r="U1229">
            <v>0</v>
          </cell>
          <cell r="V1229">
            <v>1</v>
          </cell>
          <cell r="W1229" t="str">
            <v>전7-55</v>
          </cell>
          <cell r="AA1229">
            <v>0</v>
          </cell>
          <cell r="AD1229">
            <v>0</v>
          </cell>
          <cell r="AF1229" t="str">
            <v>통3-1-33</v>
          </cell>
          <cell r="AG1229">
            <v>0</v>
          </cell>
        </row>
        <row r="1230">
          <cell r="B1230">
            <v>4051</v>
          </cell>
          <cell r="C1230" t="str">
            <v>9.소방자재</v>
          </cell>
          <cell r="D1230" t="str">
            <v>700*900*150</v>
          </cell>
          <cell r="E1230" t="str">
            <v>면</v>
          </cell>
          <cell r="L1230">
            <v>560000</v>
          </cell>
          <cell r="O1230">
            <v>0</v>
          </cell>
          <cell r="P1230" t="str">
            <v>내선전공</v>
          </cell>
          <cell r="Q1230">
            <v>40.134999999999998</v>
          </cell>
          <cell r="R1230">
            <v>40.134999999999998</v>
          </cell>
          <cell r="U1230">
            <v>0</v>
          </cell>
          <cell r="V1230">
            <v>1</v>
          </cell>
          <cell r="W1230" t="str">
            <v>전7-56</v>
          </cell>
          <cell r="AA1230">
            <v>0</v>
          </cell>
          <cell r="AD1230">
            <v>0</v>
          </cell>
          <cell r="AG1230">
            <v>0</v>
          </cell>
        </row>
        <row r="1231">
          <cell r="B1231">
            <v>4001</v>
          </cell>
          <cell r="C1231" t="str">
            <v>외함(전면스텐)</v>
          </cell>
          <cell r="D1231" t="str">
            <v>300*300*150(매입)</v>
          </cell>
          <cell r="E1231" t="str">
            <v>면</v>
          </cell>
          <cell r="L1231">
            <v>40000</v>
          </cell>
          <cell r="O1231">
            <v>40000</v>
          </cell>
          <cell r="P1231" t="str">
            <v>내선전공</v>
          </cell>
          <cell r="Q1231">
            <v>41.134999999999998</v>
          </cell>
          <cell r="R1231">
            <v>41.134999999999998</v>
          </cell>
          <cell r="U1231">
            <v>0</v>
          </cell>
          <cell r="V1231">
            <v>1</v>
          </cell>
          <cell r="W1231" t="str">
            <v>전7-57</v>
          </cell>
          <cell r="AA1231">
            <v>0</v>
          </cell>
          <cell r="AD1231">
            <v>0</v>
          </cell>
          <cell r="AG1231">
            <v>0</v>
          </cell>
        </row>
        <row r="1232">
          <cell r="B1232">
            <v>4002</v>
          </cell>
          <cell r="C1232" t="str">
            <v>외함(전면스텐)</v>
          </cell>
          <cell r="D1232" t="str">
            <v>300*400*150(매입)</v>
          </cell>
          <cell r="E1232" t="str">
            <v>면</v>
          </cell>
          <cell r="L1232">
            <v>40000</v>
          </cell>
          <cell r="O1232">
            <v>40000</v>
          </cell>
          <cell r="P1232" t="str">
            <v>내선전공</v>
          </cell>
          <cell r="Q1232">
            <v>42.134999999999998</v>
          </cell>
          <cell r="R1232">
            <v>42.134999999999998</v>
          </cell>
          <cell r="U1232">
            <v>0</v>
          </cell>
          <cell r="V1232">
            <v>1</v>
          </cell>
          <cell r="W1232" t="str">
            <v>전7-58</v>
          </cell>
          <cell r="AA1232">
            <v>0</v>
          </cell>
          <cell r="AD1232">
            <v>0</v>
          </cell>
          <cell r="AG1232">
            <v>0</v>
          </cell>
        </row>
        <row r="1233">
          <cell r="B1233">
            <v>4003</v>
          </cell>
          <cell r="C1233" t="str">
            <v>외함(전면스텐)</v>
          </cell>
          <cell r="D1233" t="str">
            <v>400*600*150(매입)</v>
          </cell>
          <cell r="E1233" t="str">
            <v>면</v>
          </cell>
          <cell r="L1233">
            <v>80000</v>
          </cell>
          <cell r="O1233">
            <v>80000</v>
          </cell>
          <cell r="P1233" t="str">
            <v>내선전공</v>
          </cell>
          <cell r="Q1233">
            <v>43.134999999999998</v>
          </cell>
          <cell r="R1233">
            <v>43.134999999999998</v>
          </cell>
          <cell r="U1233">
            <v>0</v>
          </cell>
          <cell r="V1233">
            <v>1</v>
          </cell>
          <cell r="W1233" t="str">
            <v>전7-59</v>
          </cell>
          <cell r="AA1233">
            <v>0</v>
          </cell>
          <cell r="AD1233">
            <v>0</v>
          </cell>
          <cell r="AG1233">
            <v>0</v>
          </cell>
        </row>
        <row r="1234">
          <cell r="B1234">
            <v>4004</v>
          </cell>
          <cell r="C1234" t="str">
            <v>외함(전면스텐)</v>
          </cell>
          <cell r="D1234" t="str">
            <v>400*300*150(매입)</v>
          </cell>
          <cell r="E1234" t="str">
            <v>면</v>
          </cell>
          <cell r="L1234">
            <v>53000</v>
          </cell>
          <cell r="O1234">
            <v>53000</v>
          </cell>
          <cell r="P1234" t="str">
            <v>내선전공</v>
          </cell>
          <cell r="Q1234">
            <v>44.134999999999998</v>
          </cell>
          <cell r="R1234">
            <v>44.134999999999998</v>
          </cell>
          <cell r="U1234">
            <v>0</v>
          </cell>
          <cell r="V1234">
            <v>1</v>
          </cell>
          <cell r="W1234" t="str">
            <v>전7-60</v>
          </cell>
          <cell r="AA1234">
            <v>0</v>
          </cell>
          <cell r="AD1234">
            <v>0</v>
          </cell>
          <cell r="AG1234">
            <v>0</v>
          </cell>
        </row>
        <row r="1235">
          <cell r="B1235">
            <v>4005</v>
          </cell>
          <cell r="C1235" t="str">
            <v>외함(전면스텐)</v>
          </cell>
          <cell r="D1235" t="str">
            <v>400*400*130(매입)</v>
          </cell>
          <cell r="E1235" t="str">
            <v>면</v>
          </cell>
          <cell r="L1235">
            <v>71000</v>
          </cell>
          <cell r="M1235">
            <v>420000</v>
          </cell>
          <cell r="O1235">
            <v>71000</v>
          </cell>
          <cell r="P1235" t="str">
            <v>내선전공</v>
          </cell>
          <cell r="Q1235">
            <v>45.134999999999998</v>
          </cell>
          <cell r="R1235">
            <v>45.134999999999998</v>
          </cell>
          <cell r="U1235">
            <v>0</v>
          </cell>
          <cell r="V1235">
            <v>1</v>
          </cell>
          <cell r="W1235" t="str">
            <v>전7-61</v>
          </cell>
          <cell r="AA1235">
            <v>0</v>
          </cell>
          <cell r="AD1235">
            <v>0</v>
          </cell>
          <cell r="AG1235">
            <v>0</v>
          </cell>
        </row>
        <row r="1236">
          <cell r="B1236">
            <v>4006</v>
          </cell>
          <cell r="C1236" t="str">
            <v>외함(전면스텐)</v>
          </cell>
          <cell r="D1236" t="str">
            <v>450*800*130(매입)</v>
          </cell>
          <cell r="E1236" t="str">
            <v>면</v>
          </cell>
          <cell r="L1236">
            <v>120000</v>
          </cell>
          <cell r="M1236">
            <v>300000</v>
          </cell>
          <cell r="O1236">
            <v>120000</v>
          </cell>
          <cell r="P1236" t="str">
            <v>내선전공</v>
          </cell>
          <cell r="Q1236">
            <v>46.134999999999998</v>
          </cell>
          <cell r="R1236">
            <v>46.134999999999998</v>
          </cell>
          <cell r="U1236">
            <v>0</v>
          </cell>
          <cell r="V1236">
            <v>1</v>
          </cell>
          <cell r="W1236" t="str">
            <v>전7-62</v>
          </cell>
          <cell r="AA1236">
            <v>0</v>
          </cell>
          <cell r="AD1236">
            <v>0</v>
          </cell>
          <cell r="AG1236">
            <v>0</v>
          </cell>
        </row>
        <row r="1237">
          <cell r="B1237">
            <v>4010</v>
          </cell>
          <cell r="C1237" t="str">
            <v>외함(전면스텐)</v>
          </cell>
          <cell r="D1237" t="str">
            <v>400*500*150(매입)</v>
          </cell>
          <cell r="E1237" t="str">
            <v>면</v>
          </cell>
          <cell r="L1237">
            <v>88000</v>
          </cell>
          <cell r="M1237">
            <v>330000</v>
          </cell>
          <cell r="O1237">
            <v>88000</v>
          </cell>
          <cell r="P1237" t="str">
            <v>내선전공</v>
          </cell>
          <cell r="Q1237">
            <v>47.134999999999998</v>
          </cell>
          <cell r="R1237">
            <v>47.134999999999998</v>
          </cell>
          <cell r="U1237">
            <v>0</v>
          </cell>
          <cell r="V1237">
            <v>1</v>
          </cell>
          <cell r="W1237" t="str">
            <v>전7-63</v>
          </cell>
          <cell r="AA1237">
            <v>0</v>
          </cell>
          <cell r="AD1237">
            <v>0</v>
          </cell>
          <cell r="AG1237">
            <v>0</v>
          </cell>
        </row>
        <row r="1238">
          <cell r="B1238">
            <v>4011</v>
          </cell>
          <cell r="C1238" t="str">
            <v>외함(전면스텐)</v>
          </cell>
          <cell r="D1238" t="str">
            <v>600*600*150(매입)</v>
          </cell>
          <cell r="E1238" t="str">
            <v>면</v>
          </cell>
          <cell r="L1238">
            <v>160000</v>
          </cell>
          <cell r="M1238">
            <v>80000</v>
          </cell>
          <cell r="O1238">
            <v>160000</v>
          </cell>
          <cell r="P1238" t="str">
            <v>내선전공</v>
          </cell>
          <cell r="Q1238">
            <v>48.134999999999998</v>
          </cell>
          <cell r="R1238">
            <v>48.134999999999998</v>
          </cell>
          <cell r="U1238">
            <v>0</v>
          </cell>
          <cell r="V1238">
            <v>1</v>
          </cell>
          <cell r="W1238" t="str">
            <v>전7-64</v>
          </cell>
          <cell r="AA1238">
            <v>0</v>
          </cell>
          <cell r="AD1238">
            <v>0</v>
          </cell>
          <cell r="AG1238">
            <v>0</v>
          </cell>
        </row>
        <row r="1239">
          <cell r="B1239">
            <v>4012</v>
          </cell>
          <cell r="C1239" t="str">
            <v>외함(전면스텐)</v>
          </cell>
          <cell r="D1239" t="str">
            <v>600*700*150(매입)</v>
          </cell>
          <cell r="E1239" t="str">
            <v>면</v>
          </cell>
          <cell r="L1239">
            <v>186000</v>
          </cell>
          <cell r="M1239">
            <v>140000</v>
          </cell>
          <cell r="O1239">
            <v>186000</v>
          </cell>
          <cell r="P1239" t="str">
            <v>내선전공</v>
          </cell>
          <cell r="Q1239">
            <v>49.134999999999998</v>
          </cell>
          <cell r="R1239">
            <v>49.134999999999998</v>
          </cell>
          <cell r="U1239">
            <v>0</v>
          </cell>
          <cell r="V1239">
            <v>1</v>
          </cell>
          <cell r="W1239" t="str">
            <v>전7-65</v>
          </cell>
          <cell r="AA1239">
            <v>0</v>
          </cell>
          <cell r="AD1239">
            <v>0</v>
          </cell>
          <cell r="AG1239">
            <v>0</v>
          </cell>
        </row>
        <row r="1240">
          <cell r="B1240">
            <v>14013</v>
          </cell>
          <cell r="C1240" t="str">
            <v>외함(전면스텐)</v>
          </cell>
          <cell r="D1240" t="str">
            <v>600*800*150(매입)</v>
          </cell>
          <cell r="E1240" t="str">
            <v>면</v>
          </cell>
          <cell r="L1240">
            <v>213000</v>
          </cell>
          <cell r="O1240">
            <v>213000</v>
          </cell>
          <cell r="P1240" t="str">
            <v>내선전공</v>
          </cell>
          <cell r="Q1240">
            <v>50.134999999999998</v>
          </cell>
          <cell r="R1240">
            <v>50.134999999999998</v>
          </cell>
          <cell r="U1240">
            <v>0</v>
          </cell>
          <cell r="V1240">
            <v>1</v>
          </cell>
          <cell r="W1240" t="str">
            <v>전7-66</v>
          </cell>
          <cell r="AA1240">
            <v>0</v>
          </cell>
          <cell r="AD1240">
            <v>0</v>
          </cell>
          <cell r="AG1240">
            <v>0</v>
          </cell>
        </row>
        <row r="1241">
          <cell r="B1241">
            <v>4013</v>
          </cell>
          <cell r="C1241" t="str">
            <v>외함(전면스텐)</v>
          </cell>
          <cell r="D1241" t="str">
            <v>600*850*150(매입)</v>
          </cell>
          <cell r="E1241" t="str">
            <v>면</v>
          </cell>
          <cell r="L1241">
            <v>226000</v>
          </cell>
          <cell r="O1241">
            <v>226000</v>
          </cell>
          <cell r="P1241" t="str">
            <v>내선전공</v>
          </cell>
          <cell r="Q1241">
            <v>51.134999999999998</v>
          </cell>
          <cell r="R1241">
            <v>51.134999999999998</v>
          </cell>
          <cell r="U1241">
            <v>0</v>
          </cell>
          <cell r="V1241">
            <v>1</v>
          </cell>
          <cell r="W1241" t="str">
            <v>전7-67</v>
          </cell>
          <cell r="AA1241">
            <v>0</v>
          </cell>
          <cell r="AD1241">
            <v>0</v>
          </cell>
          <cell r="AG1241">
            <v>0</v>
          </cell>
        </row>
        <row r="1242">
          <cell r="B1242">
            <v>4014</v>
          </cell>
          <cell r="C1242" t="str">
            <v>외함(전면스텐)</v>
          </cell>
          <cell r="D1242" t="str">
            <v>600*900*150(매입)</v>
          </cell>
          <cell r="E1242" t="str">
            <v>면</v>
          </cell>
          <cell r="L1242">
            <v>240000</v>
          </cell>
          <cell r="O1242">
            <v>240000</v>
          </cell>
          <cell r="P1242" t="str">
            <v>내선전공</v>
          </cell>
          <cell r="Q1242">
            <v>52.134999999999998</v>
          </cell>
          <cell r="R1242">
            <v>52.134999999999998</v>
          </cell>
          <cell r="U1242">
            <v>0</v>
          </cell>
          <cell r="V1242">
            <v>1</v>
          </cell>
          <cell r="W1242" t="str">
            <v>전7-68</v>
          </cell>
          <cell r="AA1242">
            <v>0</v>
          </cell>
          <cell r="AD1242">
            <v>0</v>
          </cell>
          <cell r="AG1242">
            <v>0</v>
          </cell>
        </row>
        <row r="1243">
          <cell r="B1243">
            <v>4015</v>
          </cell>
          <cell r="C1243" t="str">
            <v>외함(전면스텐)</v>
          </cell>
          <cell r="D1243" t="str">
            <v>600*1000*150(매입)</v>
          </cell>
          <cell r="E1243" t="str">
            <v>면</v>
          </cell>
          <cell r="L1243">
            <v>266000</v>
          </cell>
          <cell r="O1243">
            <v>266000</v>
          </cell>
          <cell r="P1243" t="str">
            <v>내선전공</v>
          </cell>
          <cell r="Q1243">
            <v>53.134999999999998</v>
          </cell>
          <cell r="R1243">
            <v>53.134999999999998</v>
          </cell>
          <cell r="U1243">
            <v>0</v>
          </cell>
          <cell r="V1243">
            <v>1</v>
          </cell>
          <cell r="W1243" t="str">
            <v>전7-69</v>
          </cell>
          <cell r="AA1243">
            <v>0</v>
          </cell>
          <cell r="AD1243">
            <v>0</v>
          </cell>
          <cell r="AG1243">
            <v>0</v>
          </cell>
        </row>
        <row r="1244">
          <cell r="B1244">
            <v>4016</v>
          </cell>
          <cell r="C1244" t="str">
            <v>외함(전면스텐)</v>
          </cell>
          <cell r="D1244" t="str">
            <v>600*1100*150(매입)</v>
          </cell>
          <cell r="E1244" t="str">
            <v>면</v>
          </cell>
          <cell r="L1244">
            <v>293000</v>
          </cell>
          <cell r="O1244">
            <v>293000</v>
          </cell>
          <cell r="P1244" t="str">
            <v>내선전공</v>
          </cell>
          <cell r="Q1244">
            <v>54.134999999999998</v>
          </cell>
          <cell r="R1244">
            <v>54.134999999999998</v>
          </cell>
          <cell r="U1244">
            <v>0</v>
          </cell>
          <cell r="V1244">
            <v>1</v>
          </cell>
          <cell r="W1244" t="str">
            <v>전7-70</v>
          </cell>
          <cell r="AA1244">
            <v>0</v>
          </cell>
          <cell r="AD1244">
            <v>0</v>
          </cell>
          <cell r="AG1244">
            <v>0</v>
          </cell>
        </row>
        <row r="1245">
          <cell r="B1245">
            <v>14016</v>
          </cell>
          <cell r="C1245" t="str">
            <v>외함(전면스텐)</v>
          </cell>
          <cell r="D1245" t="str">
            <v>600*1100*180(매입)</v>
          </cell>
          <cell r="E1245" t="str">
            <v>면</v>
          </cell>
          <cell r="L1245">
            <v>293000</v>
          </cell>
          <cell r="O1245">
            <v>293000</v>
          </cell>
          <cell r="P1245" t="str">
            <v>내선전공</v>
          </cell>
          <cell r="Q1245">
            <v>55.134999999999998</v>
          </cell>
          <cell r="R1245">
            <v>55.134999999999998</v>
          </cell>
          <cell r="U1245">
            <v>0</v>
          </cell>
          <cell r="V1245">
            <v>1</v>
          </cell>
          <cell r="W1245" t="str">
            <v>전7-71</v>
          </cell>
          <cell r="AA1245">
            <v>0</v>
          </cell>
          <cell r="AD1245">
            <v>0</v>
          </cell>
          <cell r="AG1245">
            <v>0</v>
          </cell>
        </row>
        <row r="1246">
          <cell r="B1246">
            <v>4017</v>
          </cell>
          <cell r="C1246" t="str">
            <v>외함(전면스텐)</v>
          </cell>
          <cell r="D1246" t="str">
            <v>600*1200*130(매입)</v>
          </cell>
          <cell r="E1246" t="str">
            <v>면</v>
          </cell>
          <cell r="L1246">
            <v>320000</v>
          </cell>
          <cell r="O1246">
            <v>320000</v>
          </cell>
          <cell r="P1246" t="str">
            <v>내선전공</v>
          </cell>
          <cell r="Q1246">
            <v>56.134999999999998</v>
          </cell>
          <cell r="R1246">
            <v>56.134999999999998</v>
          </cell>
          <cell r="U1246">
            <v>0</v>
          </cell>
          <cell r="V1246">
            <v>1</v>
          </cell>
          <cell r="W1246" t="str">
            <v>전7-72</v>
          </cell>
          <cell r="AA1246">
            <v>0</v>
          </cell>
          <cell r="AD1246">
            <v>0</v>
          </cell>
          <cell r="AG1246">
            <v>0</v>
          </cell>
        </row>
        <row r="1247">
          <cell r="B1247">
            <v>4018</v>
          </cell>
          <cell r="C1247" t="str">
            <v>외함(전면스텐)</v>
          </cell>
          <cell r="D1247" t="str">
            <v>600*1200*180(매입)</v>
          </cell>
          <cell r="E1247" t="str">
            <v>면</v>
          </cell>
          <cell r="L1247">
            <v>320000</v>
          </cell>
          <cell r="O1247">
            <v>320000</v>
          </cell>
          <cell r="P1247" t="str">
            <v>내선전공</v>
          </cell>
          <cell r="Q1247">
            <v>57.134999999999998</v>
          </cell>
          <cell r="R1247">
            <v>57.134999999999998</v>
          </cell>
          <cell r="U1247">
            <v>0</v>
          </cell>
          <cell r="V1247">
            <v>1</v>
          </cell>
          <cell r="W1247" t="str">
            <v>전7-73</v>
          </cell>
          <cell r="AA1247">
            <v>0</v>
          </cell>
          <cell r="AD1247">
            <v>0</v>
          </cell>
          <cell r="AG1247">
            <v>0</v>
          </cell>
        </row>
        <row r="1248">
          <cell r="B1248">
            <v>4019</v>
          </cell>
          <cell r="C1248" t="str">
            <v>외함(전면스텐)</v>
          </cell>
          <cell r="D1248" t="str">
            <v>600*1300*130(매입)</v>
          </cell>
          <cell r="E1248" t="str">
            <v>면</v>
          </cell>
          <cell r="L1248">
            <v>346000</v>
          </cell>
          <cell r="O1248">
            <v>346000</v>
          </cell>
          <cell r="P1248" t="str">
            <v>내선전공</v>
          </cell>
          <cell r="Q1248">
            <v>58.134999999999998</v>
          </cell>
          <cell r="R1248">
            <v>58.134999999999998</v>
          </cell>
          <cell r="U1248">
            <v>0</v>
          </cell>
          <cell r="V1248">
            <v>1</v>
          </cell>
          <cell r="W1248" t="str">
            <v>전7-74</v>
          </cell>
          <cell r="AA1248">
            <v>0</v>
          </cell>
          <cell r="AD1248">
            <v>0</v>
          </cell>
          <cell r="AG1248">
            <v>0</v>
          </cell>
        </row>
        <row r="1249">
          <cell r="B1249">
            <v>14019</v>
          </cell>
          <cell r="C1249" t="str">
            <v>외함(전면스텐)</v>
          </cell>
          <cell r="D1249" t="str">
            <v>600*1300*150(매입)</v>
          </cell>
          <cell r="E1249" t="str">
            <v>면</v>
          </cell>
          <cell r="L1249">
            <v>346000</v>
          </cell>
          <cell r="O1249">
            <v>346000</v>
          </cell>
          <cell r="P1249" t="str">
            <v>내선전공</v>
          </cell>
          <cell r="Q1249">
            <v>59.134999999999998</v>
          </cell>
          <cell r="R1249">
            <v>59.134999999999998</v>
          </cell>
          <cell r="U1249">
            <v>0</v>
          </cell>
          <cell r="V1249">
            <v>1</v>
          </cell>
          <cell r="W1249" t="str">
            <v>전7-75</v>
          </cell>
          <cell r="AA1249">
            <v>0</v>
          </cell>
          <cell r="AD1249">
            <v>0</v>
          </cell>
          <cell r="AG1249">
            <v>0</v>
          </cell>
        </row>
        <row r="1250">
          <cell r="B1250">
            <v>4021</v>
          </cell>
          <cell r="C1250" t="str">
            <v>외함(전면스텐)</v>
          </cell>
          <cell r="D1250" t="str">
            <v>600*1400*130(매입)</v>
          </cell>
          <cell r="E1250" t="str">
            <v>면</v>
          </cell>
          <cell r="L1250">
            <v>373000</v>
          </cell>
          <cell r="O1250">
            <v>373000</v>
          </cell>
          <cell r="P1250" t="str">
            <v>내선전공</v>
          </cell>
          <cell r="Q1250">
            <v>60.134999999999998</v>
          </cell>
          <cell r="R1250">
            <v>60.134999999999998</v>
          </cell>
          <cell r="U1250">
            <v>0</v>
          </cell>
          <cell r="V1250">
            <v>1</v>
          </cell>
          <cell r="W1250" t="str">
            <v>전7-76</v>
          </cell>
          <cell r="AA1250">
            <v>0</v>
          </cell>
          <cell r="AD1250">
            <v>0</v>
          </cell>
          <cell r="AG1250">
            <v>0</v>
          </cell>
        </row>
        <row r="1251">
          <cell r="B1251">
            <v>24021</v>
          </cell>
          <cell r="C1251" t="str">
            <v>외함(전면스텐)</v>
          </cell>
          <cell r="D1251" t="str">
            <v>600*1400*150(매입)</v>
          </cell>
          <cell r="E1251" t="str">
            <v>면</v>
          </cell>
          <cell r="L1251">
            <v>373000</v>
          </cell>
          <cell r="O1251">
            <v>373000</v>
          </cell>
          <cell r="P1251" t="str">
            <v>내선전공</v>
          </cell>
          <cell r="Q1251">
            <v>61.134999999999998</v>
          </cell>
          <cell r="R1251">
            <v>61.134999999999998</v>
          </cell>
          <cell r="U1251">
            <v>0</v>
          </cell>
          <cell r="V1251">
            <v>1</v>
          </cell>
          <cell r="W1251" t="str">
            <v>전7-77</v>
          </cell>
          <cell r="AA1251">
            <v>0</v>
          </cell>
          <cell r="AD1251">
            <v>0</v>
          </cell>
          <cell r="AG1251">
            <v>0</v>
          </cell>
        </row>
        <row r="1252">
          <cell r="B1252">
            <v>14021</v>
          </cell>
          <cell r="C1252" t="str">
            <v>외함(전면스텐)</v>
          </cell>
          <cell r="D1252" t="str">
            <v>600*1400*180(매입)</v>
          </cell>
          <cell r="E1252" t="str">
            <v>면</v>
          </cell>
          <cell r="L1252">
            <v>373000</v>
          </cell>
          <cell r="O1252">
            <v>373000</v>
          </cell>
          <cell r="P1252" t="str">
            <v>내선전공</v>
          </cell>
          <cell r="Q1252">
            <v>62.134999999999998</v>
          </cell>
          <cell r="R1252">
            <v>62.134999999999998</v>
          </cell>
          <cell r="U1252">
            <v>0</v>
          </cell>
          <cell r="V1252">
            <v>1</v>
          </cell>
          <cell r="W1252" t="str">
            <v>전7-78</v>
          </cell>
          <cell r="AA1252">
            <v>0</v>
          </cell>
          <cell r="AD1252">
            <v>0</v>
          </cell>
          <cell r="AG1252">
            <v>0</v>
          </cell>
        </row>
        <row r="1253">
          <cell r="B1253">
            <v>4020</v>
          </cell>
          <cell r="C1253" t="str">
            <v>외함(전면스텐)</v>
          </cell>
          <cell r="D1253" t="str">
            <v>600*1500*130(매입)</v>
          </cell>
          <cell r="E1253" t="str">
            <v>면</v>
          </cell>
          <cell r="L1253">
            <v>400000</v>
          </cell>
          <cell r="O1253">
            <v>400000</v>
          </cell>
          <cell r="P1253" t="str">
            <v>내선전공</v>
          </cell>
          <cell r="Q1253">
            <v>63.134999999999998</v>
          </cell>
          <cell r="R1253">
            <v>63.134999999999998</v>
          </cell>
          <cell r="U1253">
            <v>0</v>
          </cell>
          <cell r="V1253">
            <v>1</v>
          </cell>
          <cell r="W1253" t="str">
            <v>전7-79</v>
          </cell>
          <cell r="AA1253">
            <v>0</v>
          </cell>
          <cell r="AD1253">
            <v>0</v>
          </cell>
          <cell r="AG1253">
            <v>0</v>
          </cell>
        </row>
        <row r="1254">
          <cell r="B1254">
            <v>4022</v>
          </cell>
          <cell r="C1254" t="str">
            <v>외함(전면스텐)</v>
          </cell>
          <cell r="D1254" t="str">
            <v>600*1600*130(매입)</v>
          </cell>
          <cell r="E1254" t="str">
            <v>면</v>
          </cell>
          <cell r="L1254">
            <v>426000</v>
          </cell>
          <cell r="O1254">
            <v>426000</v>
          </cell>
          <cell r="P1254" t="str">
            <v>내선전공</v>
          </cell>
          <cell r="Q1254">
            <v>64.135000000000005</v>
          </cell>
          <cell r="R1254">
            <v>64.135000000000005</v>
          </cell>
          <cell r="U1254">
            <v>0</v>
          </cell>
          <cell r="V1254">
            <v>1</v>
          </cell>
          <cell r="W1254" t="str">
            <v>전7-80</v>
          </cell>
          <cell r="AA1254">
            <v>0</v>
          </cell>
          <cell r="AD1254">
            <v>0</v>
          </cell>
          <cell r="AG1254">
            <v>0</v>
          </cell>
        </row>
        <row r="1255">
          <cell r="B1255">
            <v>14022</v>
          </cell>
          <cell r="C1255" t="str">
            <v>외함(전면스텐)</v>
          </cell>
          <cell r="D1255" t="str">
            <v>600*1800*180(매입)</v>
          </cell>
          <cell r="E1255" t="str">
            <v>면</v>
          </cell>
          <cell r="L1255">
            <v>480000</v>
          </cell>
          <cell r="O1255">
            <v>480000</v>
          </cell>
          <cell r="P1255" t="str">
            <v>내선전공</v>
          </cell>
          <cell r="Q1255">
            <v>65.135000000000005</v>
          </cell>
          <cell r="R1255">
            <v>65.135000000000005</v>
          </cell>
          <cell r="U1255">
            <v>0</v>
          </cell>
          <cell r="V1255">
            <v>1</v>
          </cell>
          <cell r="W1255" t="str">
            <v>전7-81</v>
          </cell>
          <cell r="AA1255">
            <v>0</v>
          </cell>
          <cell r="AD1255">
            <v>0</v>
          </cell>
          <cell r="AG1255">
            <v>0</v>
          </cell>
        </row>
        <row r="1256">
          <cell r="B1256">
            <v>4031</v>
          </cell>
          <cell r="C1256" t="str">
            <v>외함(전면스텐)</v>
          </cell>
          <cell r="D1256" t="str">
            <v>700*600*130(매입)</v>
          </cell>
          <cell r="E1256" t="str">
            <v>면</v>
          </cell>
          <cell r="L1256">
            <v>186000</v>
          </cell>
          <cell r="O1256">
            <v>186000</v>
          </cell>
          <cell r="P1256" t="str">
            <v>내선전공</v>
          </cell>
          <cell r="Q1256">
            <v>66.135000000000005</v>
          </cell>
          <cell r="R1256">
            <v>66.135000000000005</v>
          </cell>
          <cell r="U1256">
            <v>0</v>
          </cell>
          <cell r="V1256">
            <v>1</v>
          </cell>
          <cell r="W1256" t="str">
            <v>전7-82</v>
          </cell>
          <cell r="AA1256">
            <v>0</v>
          </cell>
          <cell r="AD1256">
            <v>0</v>
          </cell>
          <cell r="AG1256">
            <v>0</v>
          </cell>
        </row>
        <row r="1257">
          <cell r="B1257">
            <v>4032</v>
          </cell>
          <cell r="C1257" t="str">
            <v>외함(전면스텐)</v>
          </cell>
          <cell r="D1257" t="str">
            <v>700*700*130(매입)</v>
          </cell>
          <cell r="E1257" t="str">
            <v>면</v>
          </cell>
          <cell r="L1257">
            <v>217000</v>
          </cell>
          <cell r="O1257">
            <v>217000</v>
          </cell>
          <cell r="P1257" t="str">
            <v>내선전공</v>
          </cell>
          <cell r="Q1257">
            <v>67.135000000000005</v>
          </cell>
          <cell r="R1257">
            <v>67.135000000000005</v>
          </cell>
          <cell r="U1257">
            <v>0</v>
          </cell>
          <cell r="V1257">
            <v>1</v>
          </cell>
          <cell r="W1257" t="str">
            <v>전7-83</v>
          </cell>
          <cell r="AA1257">
            <v>0</v>
          </cell>
          <cell r="AD1257">
            <v>0</v>
          </cell>
          <cell r="AG1257">
            <v>0</v>
          </cell>
        </row>
        <row r="1258">
          <cell r="B1258">
            <v>4032.1</v>
          </cell>
          <cell r="C1258" t="str">
            <v>외함(전면스텐)</v>
          </cell>
          <cell r="D1258" t="str">
            <v>700*700*150(매입)</v>
          </cell>
          <cell r="E1258" t="str">
            <v>면</v>
          </cell>
          <cell r="L1258">
            <v>217000</v>
          </cell>
          <cell r="O1258">
            <v>217000</v>
          </cell>
          <cell r="P1258" t="str">
            <v>내선전공</v>
          </cell>
          <cell r="Q1258">
            <v>68.135000000000005</v>
          </cell>
          <cell r="R1258">
            <v>68.135000000000005</v>
          </cell>
          <cell r="U1258">
            <v>0</v>
          </cell>
          <cell r="V1258">
            <v>1</v>
          </cell>
          <cell r="W1258" t="str">
            <v>전7-84</v>
          </cell>
          <cell r="AA1258">
            <v>0</v>
          </cell>
          <cell r="AD1258">
            <v>0</v>
          </cell>
          <cell r="AG1258">
            <v>0</v>
          </cell>
        </row>
        <row r="1259">
          <cell r="B1259">
            <v>4033</v>
          </cell>
          <cell r="C1259" t="str">
            <v>외함(전면스텐)</v>
          </cell>
          <cell r="D1259" t="str">
            <v>700*800*150(매입)</v>
          </cell>
          <cell r="E1259" t="str">
            <v>면</v>
          </cell>
          <cell r="L1259">
            <v>248000</v>
          </cell>
          <cell r="M1259">
            <v>0</v>
          </cell>
          <cell r="O1259">
            <v>248000</v>
          </cell>
          <cell r="P1259" t="str">
            <v>내선전공</v>
          </cell>
          <cell r="Q1259">
            <v>69.135000000000005</v>
          </cell>
          <cell r="R1259">
            <v>69.135000000000005</v>
          </cell>
          <cell r="U1259">
            <v>0</v>
          </cell>
          <cell r="V1259">
            <v>1</v>
          </cell>
          <cell r="W1259" t="str">
            <v>전7-85</v>
          </cell>
          <cell r="AA1259">
            <v>0</v>
          </cell>
          <cell r="AD1259">
            <v>0</v>
          </cell>
          <cell r="AG1259">
            <v>0</v>
          </cell>
        </row>
        <row r="1260">
          <cell r="B1260">
            <v>4034</v>
          </cell>
          <cell r="C1260" t="str">
            <v>외함(전면스텐)</v>
          </cell>
          <cell r="D1260" t="str">
            <v>700*900*130(매입)</v>
          </cell>
          <cell r="E1260" t="str">
            <v>면</v>
          </cell>
          <cell r="L1260">
            <v>280000</v>
          </cell>
          <cell r="M1260">
            <v>0</v>
          </cell>
          <cell r="O1260">
            <v>280000</v>
          </cell>
          <cell r="P1260" t="str">
            <v>내선전공</v>
          </cell>
          <cell r="Q1260">
            <v>70.135000000000005</v>
          </cell>
          <cell r="R1260">
            <v>70.135000000000005</v>
          </cell>
          <cell r="U1260">
            <v>0</v>
          </cell>
          <cell r="V1260">
            <v>1</v>
          </cell>
          <cell r="W1260" t="str">
            <v>전7-86</v>
          </cell>
          <cell r="AA1260">
            <v>0</v>
          </cell>
          <cell r="AD1260">
            <v>0</v>
          </cell>
          <cell r="AG1260">
            <v>0</v>
          </cell>
        </row>
        <row r="1261">
          <cell r="B1261">
            <v>14034</v>
          </cell>
          <cell r="C1261" t="str">
            <v>외함(전면스텐)</v>
          </cell>
          <cell r="D1261" t="str">
            <v>800*900*150(매입)</v>
          </cell>
          <cell r="E1261" t="str">
            <v>면</v>
          </cell>
          <cell r="L1261">
            <v>240000</v>
          </cell>
          <cell r="M1261">
            <v>0</v>
          </cell>
          <cell r="O1261">
            <v>240000</v>
          </cell>
          <cell r="P1261" t="str">
            <v>내선전공</v>
          </cell>
          <cell r="Q1261">
            <v>71.135000000000005</v>
          </cell>
          <cell r="R1261">
            <v>71.135000000000005</v>
          </cell>
          <cell r="U1261">
            <v>0</v>
          </cell>
          <cell r="V1261">
            <v>1</v>
          </cell>
          <cell r="W1261" t="str">
            <v>전7-87</v>
          </cell>
          <cell r="AA1261">
            <v>0</v>
          </cell>
          <cell r="AD1261">
            <v>0</v>
          </cell>
          <cell r="AG1261">
            <v>0</v>
          </cell>
        </row>
        <row r="1262">
          <cell r="B1262">
            <v>4035</v>
          </cell>
          <cell r="C1262" t="str">
            <v>외함(전면스텐)</v>
          </cell>
          <cell r="D1262" t="str">
            <v>700*1000*150(매입)</v>
          </cell>
          <cell r="E1262" t="str">
            <v>면</v>
          </cell>
          <cell r="L1262">
            <v>311000</v>
          </cell>
          <cell r="M1262">
            <v>0</v>
          </cell>
          <cell r="O1262">
            <v>311000</v>
          </cell>
          <cell r="P1262" t="str">
            <v>내선전공</v>
          </cell>
          <cell r="Q1262">
            <v>72.135000000000005</v>
          </cell>
          <cell r="R1262">
            <v>72.135000000000005</v>
          </cell>
          <cell r="U1262">
            <v>0</v>
          </cell>
          <cell r="V1262">
            <v>1</v>
          </cell>
          <cell r="W1262" t="str">
            <v>전7-88</v>
          </cell>
          <cell r="AA1262">
            <v>0</v>
          </cell>
          <cell r="AD1262">
            <v>0</v>
          </cell>
          <cell r="AG1262">
            <v>0</v>
          </cell>
        </row>
        <row r="1263">
          <cell r="B1263">
            <v>4036</v>
          </cell>
          <cell r="C1263" t="str">
            <v>외함(전면스텐)</v>
          </cell>
          <cell r="D1263" t="str">
            <v>700*1100*150(매입)</v>
          </cell>
          <cell r="E1263" t="str">
            <v>면</v>
          </cell>
          <cell r="L1263">
            <v>342000</v>
          </cell>
          <cell r="O1263">
            <v>342000</v>
          </cell>
          <cell r="P1263" t="str">
            <v>내선전공</v>
          </cell>
          <cell r="Q1263">
            <v>73.135000000000005</v>
          </cell>
          <cell r="R1263">
            <v>73.135000000000005</v>
          </cell>
          <cell r="U1263">
            <v>0</v>
          </cell>
          <cell r="V1263">
            <v>1</v>
          </cell>
          <cell r="W1263" t="str">
            <v>전7-89</v>
          </cell>
          <cell r="AA1263">
            <v>0</v>
          </cell>
          <cell r="AD1263">
            <v>0</v>
          </cell>
          <cell r="AG1263">
            <v>0</v>
          </cell>
        </row>
        <row r="1264">
          <cell r="B1264">
            <v>4037</v>
          </cell>
          <cell r="C1264" t="str">
            <v>외함(전면스텐)</v>
          </cell>
          <cell r="D1264" t="str">
            <v>700*1200*150(매입)</v>
          </cell>
          <cell r="E1264" t="str">
            <v>면</v>
          </cell>
          <cell r="L1264">
            <v>373000</v>
          </cell>
          <cell r="O1264">
            <v>373000</v>
          </cell>
          <cell r="P1264" t="str">
            <v>내선전공</v>
          </cell>
          <cell r="Q1264">
            <v>74.135000000000005</v>
          </cell>
          <cell r="R1264">
            <v>74.135000000000005</v>
          </cell>
          <cell r="U1264">
            <v>0</v>
          </cell>
          <cell r="V1264">
            <v>1</v>
          </cell>
          <cell r="W1264" t="str">
            <v>전7-90</v>
          </cell>
          <cell r="AA1264">
            <v>0</v>
          </cell>
          <cell r="AD1264">
            <v>0</v>
          </cell>
          <cell r="AG1264">
            <v>0</v>
          </cell>
        </row>
        <row r="1265">
          <cell r="B1265">
            <v>4038</v>
          </cell>
          <cell r="C1265" t="str">
            <v>외함(전면스텐)</v>
          </cell>
          <cell r="D1265" t="str">
            <v>700*1200*180(매입)</v>
          </cell>
          <cell r="E1265" t="str">
            <v>면</v>
          </cell>
          <cell r="L1265">
            <v>373000</v>
          </cell>
          <cell r="O1265">
            <v>373000</v>
          </cell>
          <cell r="P1265" t="str">
            <v>내선전공</v>
          </cell>
          <cell r="Q1265">
            <v>75.135000000000005</v>
          </cell>
          <cell r="R1265">
            <v>75.135000000000005</v>
          </cell>
          <cell r="U1265">
            <v>0</v>
          </cell>
          <cell r="V1265">
            <v>1</v>
          </cell>
          <cell r="W1265" t="str">
            <v>전7-91</v>
          </cell>
          <cell r="AA1265">
            <v>0</v>
          </cell>
          <cell r="AD1265">
            <v>0</v>
          </cell>
          <cell r="AG1265">
            <v>0</v>
          </cell>
        </row>
        <row r="1266">
          <cell r="B1266">
            <v>4039</v>
          </cell>
          <cell r="C1266" t="str">
            <v>외함(전면스텐)</v>
          </cell>
          <cell r="D1266" t="str">
            <v>700*1300*150(매입)</v>
          </cell>
          <cell r="E1266" t="str">
            <v>면</v>
          </cell>
          <cell r="L1266">
            <v>404000</v>
          </cell>
          <cell r="O1266">
            <v>404000</v>
          </cell>
          <cell r="P1266" t="str">
            <v>내선전공</v>
          </cell>
          <cell r="Q1266">
            <v>76.135000000000005</v>
          </cell>
          <cell r="R1266">
            <v>76.135000000000005</v>
          </cell>
          <cell r="U1266">
            <v>0</v>
          </cell>
          <cell r="V1266">
            <v>1</v>
          </cell>
          <cell r="W1266" t="str">
            <v>전7-92</v>
          </cell>
          <cell r="AA1266">
            <v>0</v>
          </cell>
          <cell r="AD1266">
            <v>0</v>
          </cell>
          <cell r="AG1266">
            <v>0</v>
          </cell>
        </row>
        <row r="1267">
          <cell r="B1267">
            <v>14039</v>
          </cell>
          <cell r="C1267" t="str">
            <v>외함(전면스텐)</v>
          </cell>
          <cell r="D1267" t="str">
            <v>700*1300*180(매입)</v>
          </cell>
          <cell r="E1267" t="str">
            <v>면</v>
          </cell>
          <cell r="L1267">
            <v>404000</v>
          </cell>
          <cell r="O1267">
            <v>404000</v>
          </cell>
          <cell r="P1267" t="str">
            <v>내선전공</v>
          </cell>
          <cell r="Q1267">
            <v>77.135000000000005</v>
          </cell>
          <cell r="R1267">
            <v>77.135000000000005</v>
          </cell>
          <cell r="U1267">
            <v>0</v>
          </cell>
          <cell r="V1267">
            <v>1</v>
          </cell>
          <cell r="W1267" t="str">
            <v>전7-93</v>
          </cell>
          <cell r="AA1267">
            <v>0</v>
          </cell>
          <cell r="AD1267">
            <v>0</v>
          </cell>
          <cell r="AG1267">
            <v>0</v>
          </cell>
        </row>
        <row r="1268">
          <cell r="B1268">
            <v>4040</v>
          </cell>
          <cell r="C1268" t="str">
            <v>외함(전면스텐)</v>
          </cell>
          <cell r="D1268" t="str">
            <v>700*1400*150(매입)</v>
          </cell>
          <cell r="E1268" t="str">
            <v>면</v>
          </cell>
          <cell r="L1268">
            <v>435000</v>
          </cell>
          <cell r="O1268">
            <v>435000</v>
          </cell>
          <cell r="P1268" t="str">
            <v>내선전공</v>
          </cell>
          <cell r="Q1268">
            <v>78.135000000000005</v>
          </cell>
          <cell r="R1268">
            <v>78.135000000000005</v>
          </cell>
          <cell r="U1268">
            <v>0</v>
          </cell>
          <cell r="V1268">
            <v>1</v>
          </cell>
          <cell r="W1268" t="str">
            <v>전7-94</v>
          </cell>
          <cell r="AA1268">
            <v>0</v>
          </cell>
          <cell r="AD1268">
            <v>0</v>
          </cell>
          <cell r="AG1268">
            <v>0</v>
          </cell>
        </row>
        <row r="1269">
          <cell r="B1269">
            <v>14040</v>
          </cell>
          <cell r="C1269" t="str">
            <v>외함(전면스텐)</v>
          </cell>
          <cell r="D1269" t="str">
            <v>700*1400*180(매입)</v>
          </cell>
          <cell r="E1269" t="str">
            <v>면</v>
          </cell>
          <cell r="L1269">
            <v>435000</v>
          </cell>
          <cell r="O1269">
            <v>435000</v>
          </cell>
          <cell r="P1269" t="str">
            <v>내선전공</v>
          </cell>
          <cell r="Q1269">
            <v>79.135000000000005</v>
          </cell>
          <cell r="R1269">
            <v>79.135000000000005</v>
          </cell>
          <cell r="U1269">
            <v>0</v>
          </cell>
          <cell r="V1269">
            <v>1</v>
          </cell>
          <cell r="W1269" t="str">
            <v>전7-95</v>
          </cell>
          <cell r="AA1269">
            <v>0</v>
          </cell>
          <cell r="AD1269">
            <v>0</v>
          </cell>
          <cell r="AG1269">
            <v>0</v>
          </cell>
        </row>
        <row r="1270">
          <cell r="B1270">
            <v>4041</v>
          </cell>
          <cell r="C1270" t="str">
            <v>외함(전면스텐)</v>
          </cell>
          <cell r="D1270" t="str">
            <v>700*1500*150(매입)</v>
          </cell>
          <cell r="E1270" t="str">
            <v>면</v>
          </cell>
          <cell r="L1270">
            <v>466000</v>
          </cell>
          <cell r="O1270">
            <v>466000</v>
          </cell>
          <cell r="P1270" t="str">
            <v>내선전공</v>
          </cell>
          <cell r="Q1270">
            <v>80.135000000000005</v>
          </cell>
          <cell r="R1270">
            <v>80.135000000000005</v>
          </cell>
          <cell r="U1270">
            <v>0</v>
          </cell>
          <cell r="V1270">
            <v>1</v>
          </cell>
          <cell r="W1270" t="str">
            <v>전7-96</v>
          </cell>
          <cell r="AA1270">
            <v>0</v>
          </cell>
          <cell r="AD1270">
            <v>0</v>
          </cell>
          <cell r="AG1270">
            <v>0</v>
          </cell>
        </row>
        <row r="1271">
          <cell r="B1271">
            <v>4042</v>
          </cell>
          <cell r="C1271" t="str">
            <v>외함(전면스텐)</v>
          </cell>
          <cell r="D1271" t="str">
            <v>700*1600*130(매입)</v>
          </cell>
          <cell r="E1271" t="str">
            <v>면</v>
          </cell>
          <cell r="L1271">
            <v>497000</v>
          </cell>
          <cell r="O1271">
            <v>497000</v>
          </cell>
          <cell r="P1271" t="str">
            <v>내선전공</v>
          </cell>
          <cell r="Q1271">
            <v>81.135000000000005</v>
          </cell>
          <cell r="R1271">
            <v>81.135000000000005</v>
          </cell>
          <cell r="U1271">
            <v>0</v>
          </cell>
          <cell r="V1271">
            <v>1</v>
          </cell>
          <cell r="W1271" t="str">
            <v>전7-97</v>
          </cell>
          <cell r="AA1271">
            <v>0</v>
          </cell>
          <cell r="AD1271">
            <v>0</v>
          </cell>
          <cell r="AG1271">
            <v>0</v>
          </cell>
        </row>
        <row r="1272">
          <cell r="B1272">
            <v>14042</v>
          </cell>
          <cell r="C1272" t="str">
            <v>외함(전면스텐)</v>
          </cell>
          <cell r="D1272" t="str">
            <v>700*1600*180(매입)</v>
          </cell>
          <cell r="E1272" t="str">
            <v>면</v>
          </cell>
          <cell r="L1272">
            <v>497000</v>
          </cell>
          <cell r="O1272">
            <v>497000</v>
          </cell>
          <cell r="P1272" t="str">
            <v>내선전공</v>
          </cell>
          <cell r="Q1272">
            <v>82.135000000000005</v>
          </cell>
          <cell r="R1272">
            <v>82.135000000000005</v>
          </cell>
          <cell r="U1272">
            <v>0</v>
          </cell>
          <cell r="V1272">
            <v>1</v>
          </cell>
          <cell r="W1272" t="str">
            <v>전7-98</v>
          </cell>
          <cell r="AA1272">
            <v>0</v>
          </cell>
          <cell r="AD1272">
            <v>0</v>
          </cell>
          <cell r="AG1272">
            <v>0</v>
          </cell>
        </row>
        <row r="1273">
          <cell r="B1273">
            <v>24042</v>
          </cell>
          <cell r="C1273" t="str">
            <v>외함(전면스텐)</v>
          </cell>
          <cell r="D1273" t="str">
            <v>800*1300*150(매입)</v>
          </cell>
          <cell r="E1273" t="str">
            <v>면</v>
          </cell>
          <cell r="L1273">
            <v>462000</v>
          </cell>
          <cell r="O1273">
            <v>462000</v>
          </cell>
          <cell r="P1273" t="str">
            <v>내선전공</v>
          </cell>
          <cell r="Q1273">
            <v>83.135000000000005</v>
          </cell>
          <cell r="R1273">
            <v>83.135000000000005</v>
          </cell>
          <cell r="U1273">
            <v>0</v>
          </cell>
          <cell r="V1273">
            <v>1</v>
          </cell>
          <cell r="W1273" t="str">
            <v>전7-99</v>
          </cell>
          <cell r="AA1273">
            <v>0</v>
          </cell>
          <cell r="AD1273">
            <v>0</v>
          </cell>
          <cell r="AG1273">
            <v>0</v>
          </cell>
        </row>
        <row r="1274">
          <cell r="B1274">
            <v>4043</v>
          </cell>
          <cell r="C1274" t="str">
            <v>외함(전면스텐)</v>
          </cell>
          <cell r="D1274" t="str">
            <v>900*1400*130(매입)</v>
          </cell>
          <cell r="E1274" t="str">
            <v>면</v>
          </cell>
          <cell r="L1274">
            <v>560000</v>
          </cell>
          <cell r="O1274">
            <v>560000</v>
          </cell>
          <cell r="P1274" t="str">
            <v>내선전공</v>
          </cell>
          <cell r="Q1274">
            <v>84.135000000000005</v>
          </cell>
          <cell r="R1274">
            <v>84.135000000000005</v>
          </cell>
          <cell r="U1274">
            <v>0</v>
          </cell>
          <cell r="V1274">
            <v>1</v>
          </cell>
          <cell r="W1274" t="str">
            <v>전7-100</v>
          </cell>
          <cell r="AA1274">
            <v>0</v>
          </cell>
          <cell r="AD1274">
            <v>0</v>
          </cell>
          <cell r="AG1274">
            <v>0</v>
          </cell>
        </row>
        <row r="1275">
          <cell r="B1275">
            <v>14043</v>
          </cell>
          <cell r="C1275" t="str">
            <v>외함(전면스텐)</v>
          </cell>
          <cell r="D1275" t="str">
            <v>900*1700*150(매입)</v>
          </cell>
          <cell r="E1275" t="str">
            <v>면</v>
          </cell>
          <cell r="L1275">
            <v>680000</v>
          </cell>
          <cell r="O1275">
            <v>680000</v>
          </cell>
          <cell r="P1275" t="str">
            <v>내선전공</v>
          </cell>
          <cell r="Q1275">
            <v>85.135000000000005</v>
          </cell>
          <cell r="R1275">
            <v>85.135000000000005</v>
          </cell>
          <cell r="U1275">
            <v>0</v>
          </cell>
          <cell r="V1275">
            <v>1</v>
          </cell>
          <cell r="W1275" t="str">
            <v>전7-101</v>
          </cell>
          <cell r="AA1275">
            <v>0</v>
          </cell>
          <cell r="AD1275">
            <v>0</v>
          </cell>
          <cell r="AG1275">
            <v>0</v>
          </cell>
        </row>
        <row r="1276">
          <cell r="B1276">
            <v>4044</v>
          </cell>
          <cell r="C1276" t="str">
            <v>외함(전면스텐,이면스틸)</v>
          </cell>
          <cell r="D1276" t="str">
            <v>300*300*150</v>
          </cell>
          <cell r="E1276" t="str">
            <v>면</v>
          </cell>
          <cell r="L1276">
            <v>50000</v>
          </cell>
          <cell r="O1276">
            <v>50000</v>
          </cell>
          <cell r="P1276" t="str">
            <v>내선전공</v>
          </cell>
          <cell r="Q1276">
            <v>86.135000000000005</v>
          </cell>
          <cell r="R1276">
            <v>86.135000000000005</v>
          </cell>
          <cell r="U1276">
            <v>0</v>
          </cell>
          <cell r="V1276">
            <v>1</v>
          </cell>
          <cell r="W1276" t="str">
            <v>전7-102</v>
          </cell>
          <cell r="AA1276">
            <v>0</v>
          </cell>
          <cell r="AD1276">
            <v>0</v>
          </cell>
          <cell r="AG1276">
            <v>0</v>
          </cell>
        </row>
        <row r="1277">
          <cell r="B1277">
            <v>4045</v>
          </cell>
          <cell r="C1277" t="str">
            <v>외함(전면스텐,이면스틸)</v>
          </cell>
          <cell r="D1277" t="str">
            <v>400*400*150</v>
          </cell>
          <cell r="E1277" t="str">
            <v>면</v>
          </cell>
          <cell r="L1277">
            <v>115000</v>
          </cell>
          <cell r="O1277">
            <v>115000</v>
          </cell>
          <cell r="P1277" t="str">
            <v>내선전공</v>
          </cell>
          <cell r="Q1277">
            <v>87.135000000000005</v>
          </cell>
          <cell r="R1277">
            <v>87.135000000000005</v>
          </cell>
          <cell r="U1277">
            <v>0</v>
          </cell>
          <cell r="V1277">
            <v>1</v>
          </cell>
          <cell r="W1277" t="str">
            <v>전7-103</v>
          </cell>
          <cell r="AA1277">
            <v>0</v>
          </cell>
          <cell r="AD1277">
            <v>0</v>
          </cell>
          <cell r="AG1277">
            <v>0</v>
          </cell>
        </row>
        <row r="1278">
          <cell r="B1278">
            <v>14045</v>
          </cell>
          <cell r="C1278" t="str">
            <v>외함(전면스텐,이면스틸)</v>
          </cell>
          <cell r="D1278" t="str">
            <v>400*400*150</v>
          </cell>
          <cell r="E1278" t="str">
            <v>면</v>
          </cell>
          <cell r="L1278">
            <v>88000</v>
          </cell>
          <cell r="O1278">
            <v>88000</v>
          </cell>
          <cell r="P1278" t="str">
            <v>내선전공</v>
          </cell>
          <cell r="Q1278">
            <v>88.135000000000005</v>
          </cell>
          <cell r="R1278">
            <v>88.135000000000005</v>
          </cell>
          <cell r="U1278">
            <v>0</v>
          </cell>
          <cell r="V1278">
            <v>1</v>
          </cell>
          <cell r="W1278" t="str">
            <v>전7-104</v>
          </cell>
          <cell r="AA1278">
            <v>0</v>
          </cell>
          <cell r="AD1278">
            <v>0</v>
          </cell>
          <cell r="AG1278">
            <v>0</v>
          </cell>
        </row>
        <row r="1279">
          <cell r="B1279">
            <v>4046</v>
          </cell>
          <cell r="C1279" t="str">
            <v>외함(전면이면스텐)</v>
          </cell>
          <cell r="D1279" t="str">
            <v>400*500*130</v>
          </cell>
          <cell r="E1279" t="str">
            <v>면</v>
          </cell>
          <cell r="L1279">
            <v>144000</v>
          </cell>
          <cell r="O1279">
            <v>144000</v>
          </cell>
          <cell r="P1279" t="str">
            <v>내선전공</v>
          </cell>
          <cell r="Q1279">
            <v>89.135000000000005</v>
          </cell>
          <cell r="R1279">
            <v>89.135000000000005</v>
          </cell>
          <cell r="U1279">
            <v>0</v>
          </cell>
          <cell r="V1279">
            <v>1</v>
          </cell>
          <cell r="W1279" t="str">
            <v>전7-105</v>
          </cell>
          <cell r="AA1279">
            <v>0</v>
          </cell>
          <cell r="AD1279">
            <v>0</v>
          </cell>
          <cell r="AG1279">
            <v>0</v>
          </cell>
        </row>
        <row r="1280">
          <cell r="B1280">
            <v>14046</v>
          </cell>
          <cell r="C1280" t="str">
            <v>외함(전면스텐,이면스틸)</v>
          </cell>
          <cell r="D1280" t="str">
            <v>400*500*150</v>
          </cell>
          <cell r="E1280" t="str">
            <v>면</v>
          </cell>
          <cell r="L1280">
            <v>111000</v>
          </cell>
          <cell r="O1280">
            <v>111000</v>
          </cell>
          <cell r="P1280" t="str">
            <v>내선전공</v>
          </cell>
          <cell r="Q1280">
            <v>90.135000000000005</v>
          </cell>
          <cell r="R1280">
            <v>90.135000000000005</v>
          </cell>
          <cell r="U1280">
            <v>0</v>
          </cell>
          <cell r="V1280">
            <v>1</v>
          </cell>
          <cell r="W1280" t="str">
            <v>전7-106</v>
          </cell>
          <cell r="AA1280">
            <v>0</v>
          </cell>
          <cell r="AD1280">
            <v>0</v>
          </cell>
          <cell r="AG1280">
            <v>0</v>
          </cell>
        </row>
        <row r="1281">
          <cell r="B1281">
            <v>4047</v>
          </cell>
          <cell r="C1281" t="str">
            <v>외함(전면이면스텐)</v>
          </cell>
          <cell r="D1281" t="str">
            <v>400*600*150</v>
          </cell>
          <cell r="E1281" t="str">
            <v>면</v>
          </cell>
          <cell r="L1281">
            <v>173000</v>
          </cell>
          <cell r="O1281">
            <v>173000</v>
          </cell>
          <cell r="P1281" t="str">
            <v>내선전공</v>
          </cell>
          <cell r="Q1281">
            <v>91.135000000000005</v>
          </cell>
          <cell r="R1281">
            <v>91.135000000000005</v>
          </cell>
          <cell r="U1281">
            <v>0</v>
          </cell>
          <cell r="V1281">
            <v>1</v>
          </cell>
          <cell r="W1281" t="str">
            <v>전7-107</v>
          </cell>
          <cell r="AA1281">
            <v>0</v>
          </cell>
          <cell r="AD1281">
            <v>0</v>
          </cell>
          <cell r="AG1281">
            <v>0</v>
          </cell>
        </row>
        <row r="1282">
          <cell r="B1282">
            <v>4048</v>
          </cell>
          <cell r="C1282" t="str">
            <v>외함(전면이면스텐)</v>
          </cell>
          <cell r="D1282" t="str">
            <v>600*600*130</v>
          </cell>
          <cell r="E1282" t="str">
            <v>면</v>
          </cell>
          <cell r="L1282">
            <v>260000</v>
          </cell>
          <cell r="O1282">
            <v>260000</v>
          </cell>
          <cell r="P1282" t="str">
            <v>내선전공</v>
          </cell>
          <cell r="Q1282">
            <v>92.135000000000005</v>
          </cell>
          <cell r="R1282">
            <v>92.135000000000005</v>
          </cell>
          <cell r="U1282">
            <v>0</v>
          </cell>
          <cell r="V1282">
            <v>1</v>
          </cell>
          <cell r="W1282" t="str">
            <v>전7-108</v>
          </cell>
          <cell r="AA1282">
            <v>0</v>
          </cell>
          <cell r="AD1282">
            <v>0</v>
          </cell>
          <cell r="AG1282">
            <v>0</v>
          </cell>
        </row>
        <row r="1283">
          <cell r="B1283">
            <v>40481</v>
          </cell>
          <cell r="C1283" t="str">
            <v>외함(전면스텐,이면스틸)</v>
          </cell>
          <cell r="D1283" t="str">
            <v>700*600*150</v>
          </cell>
          <cell r="E1283" t="str">
            <v>면</v>
          </cell>
          <cell r="L1283">
            <v>233000</v>
          </cell>
          <cell r="O1283">
            <v>233000</v>
          </cell>
          <cell r="P1283" t="str">
            <v>내선전공</v>
          </cell>
          <cell r="Q1283">
            <v>93.135000000000005</v>
          </cell>
          <cell r="R1283">
            <v>93.135000000000005</v>
          </cell>
          <cell r="U1283">
            <v>0</v>
          </cell>
          <cell r="V1283">
            <v>1</v>
          </cell>
          <cell r="W1283" t="str">
            <v>전7-109</v>
          </cell>
          <cell r="AA1283">
            <v>0</v>
          </cell>
          <cell r="AD1283">
            <v>0</v>
          </cell>
          <cell r="AG1283">
            <v>0</v>
          </cell>
        </row>
        <row r="1284">
          <cell r="B1284">
            <v>40482</v>
          </cell>
          <cell r="C1284" t="str">
            <v>외함(전면스텐,이면스틸)</v>
          </cell>
          <cell r="D1284" t="str">
            <v>700*700*150</v>
          </cell>
          <cell r="E1284" t="str">
            <v>면</v>
          </cell>
          <cell r="L1284">
            <v>272000</v>
          </cell>
          <cell r="O1284">
            <v>272000</v>
          </cell>
          <cell r="P1284" t="str">
            <v>내선전공</v>
          </cell>
          <cell r="Q1284">
            <v>94.135000000000005</v>
          </cell>
          <cell r="R1284">
            <v>94.135000000000005</v>
          </cell>
          <cell r="U1284">
            <v>0</v>
          </cell>
          <cell r="V1284">
            <v>1</v>
          </cell>
          <cell r="W1284" t="str">
            <v>전7-110</v>
          </cell>
          <cell r="AA1284">
            <v>0</v>
          </cell>
          <cell r="AD1284">
            <v>0</v>
          </cell>
          <cell r="AG1284">
            <v>0</v>
          </cell>
        </row>
        <row r="1285">
          <cell r="B1285">
            <v>14048</v>
          </cell>
          <cell r="C1285" t="str">
            <v>외함(전면이면스텐)</v>
          </cell>
          <cell r="D1285" t="str">
            <v>500*700*150</v>
          </cell>
          <cell r="E1285" t="str">
            <v>면</v>
          </cell>
          <cell r="L1285">
            <v>252000</v>
          </cell>
          <cell r="O1285">
            <v>252000</v>
          </cell>
          <cell r="P1285" t="str">
            <v>내선전공</v>
          </cell>
          <cell r="Q1285">
            <v>95.135000000000005</v>
          </cell>
          <cell r="R1285">
            <v>95.135000000000005</v>
          </cell>
          <cell r="U1285">
            <v>0</v>
          </cell>
          <cell r="V1285">
            <v>1</v>
          </cell>
          <cell r="W1285" t="str">
            <v>전7-111</v>
          </cell>
          <cell r="AA1285">
            <v>0</v>
          </cell>
          <cell r="AD1285">
            <v>0</v>
          </cell>
          <cell r="AG1285">
            <v>0</v>
          </cell>
        </row>
        <row r="1286">
          <cell r="B1286">
            <v>4049000</v>
          </cell>
          <cell r="C1286" t="str">
            <v>외함(전면이면스텐)</v>
          </cell>
          <cell r="D1286" t="str">
            <v>600*700*150</v>
          </cell>
          <cell r="E1286" t="str">
            <v>면</v>
          </cell>
          <cell r="L1286">
            <v>303000</v>
          </cell>
          <cell r="O1286">
            <v>303000</v>
          </cell>
          <cell r="P1286" t="str">
            <v>내선전공</v>
          </cell>
          <cell r="Q1286">
            <v>96.135000000000005</v>
          </cell>
          <cell r="R1286">
            <v>96.135000000000005</v>
          </cell>
          <cell r="U1286">
            <v>0</v>
          </cell>
          <cell r="V1286">
            <v>1</v>
          </cell>
          <cell r="W1286" t="str">
            <v>전7-112</v>
          </cell>
          <cell r="AA1286">
            <v>0</v>
          </cell>
          <cell r="AD1286">
            <v>0</v>
          </cell>
          <cell r="AG1286">
            <v>0</v>
          </cell>
        </row>
        <row r="1287">
          <cell r="B1287">
            <v>4049</v>
          </cell>
          <cell r="C1287" t="str">
            <v>외함(전면이면스텐)</v>
          </cell>
          <cell r="D1287" t="str">
            <v>600*700*180</v>
          </cell>
          <cell r="E1287" t="str">
            <v>면</v>
          </cell>
          <cell r="L1287">
            <v>303000</v>
          </cell>
          <cell r="O1287">
            <v>303000</v>
          </cell>
          <cell r="P1287" t="str">
            <v>내선전공</v>
          </cell>
          <cell r="Q1287">
            <v>97.135000000000005</v>
          </cell>
          <cell r="R1287">
            <v>97.135000000000005</v>
          </cell>
          <cell r="U1287">
            <v>0</v>
          </cell>
          <cell r="V1287">
            <v>1</v>
          </cell>
          <cell r="W1287" t="str">
            <v>전7-113</v>
          </cell>
          <cell r="AA1287">
            <v>0</v>
          </cell>
          <cell r="AD1287">
            <v>0</v>
          </cell>
          <cell r="AG1287">
            <v>0</v>
          </cell>
        </row>
        <row r="1288">
          <cell r="B1288">
            <v>405000</v>
          </cell>
          <cell r="C1288" t="str">
            <v>외함(전면이면스텐)</v>
          </cell>
          <cell r="D1288" t="str">
            <v>600*800*150</v>
          </cell>
          <cell r="E1288" t="str">
            <v>면</v>
          </cell>
          <cell r="L1288">
            <v>346000</v>
          </cell>
          <cell r="O1288">
            <v>346000</v>
          </cell>
          <cell r="P1288" t="str">
            <v>내선전공</v>
          </cell>
          <cell r="Q1288">
            <v>98.135000000000005</v>
          </cell>
          <cell r="R1288">
            <v>98.135000000000005</v>
          </cell>
          <cell r="U1288">
            <v>0</v>
          </cell>
          <cell r="V1288">
            <v>1</v>
          </cell>
          <cell r="W1288" t="str">
            <v>전7-114</v>
          </cell>
          <cell r="AA1288">
            <v>0</v>
          </cell>
          <cell r="AD1288">
            <v>0</v>
          </cell>
          <cell r="AG1288">
            <v>0</v>
          </cell>
        </row>
        <row r="1289">
          <cell r="B1289">
            <v>4050</v>
          </cell>
          <cell r="C1289" t="str">
            <v>외함(전면이면스텐)</v>
          </cell>
          <cell r="D1289" t="str">
            <v>600*800*180</v>
          </cell>
          <cell r="E1289" t="str">
            <v>면</v>
          </cell>
          <cell r="L1289">
            <v>346000</v>
          </cell>
          <cell r="O1289">
            <v>346000</v>
          </cell>
          <cell r="P1289" t="str">
            <v>내선전공</v>
          </cell>
          <cell r="Q1289">
            <v>99.135000000000005</v>
          </cell>
          <cell r="R1289">
            <v>99.135000000000005</v>
          </cell>
          <cell r="U1289">
            <v>0</v>
          </cell>
          <cell r="V1289">
            <v>1</v>
          </cell>
          <cell r="W1289" t="str">
            <v>전7-115</v>
          </cell>
          <cell r="AA1289">
            <v>0</v>
          </cell>
          <cell r="AD1289">
            <v>0</v>
          </cell>
          <cell r="AG1289">
            <v>0</v>
          </cell>
        </row>
        <row r="1290">
          <cell r="B1290">
            <v>4051</v>
          </cell>
          <cell r="C1290" t="str">
            <v>외함(전면이면스텐)</v>
          </cell>
          <cell r="D1290" t="str">
            <v>700*900*150</v>
          </cell>
          <cell r="E1290" t="str">
            <v>면</v>
          </cell>
          <cell r="L1290">
            <v>560000</v>
          </cell>
          <cell r="O1290">
            <v>560000</v>
          </cell>
          <cell r="P1290" t="str">
            <v>내선전공</v>
          </cell>
          <cell r="Q1290">
            <v>100.13500000000001</v>
          </cell>
          <cell r="R1290">
            <v>100.13500000000001</v>
          </cell>
          <cell r="U1290">
            <v>0</v>
          </cell>
          <cell r="V1290">
            <v>1</v>
          </cell>
          <cell r="W1290" t="str">
            <v>전7-116</v>
          </cell>
          <cell r="AA1290">
            <v>0</v>
          </cell>
          <cell r="AD1290">
            <v>0</v>
          </cell>
          <cell r="AG1290">
            <v>0</v>
          </cell>
        </row>
        <row r="1291">
          <cell r="B1291">
            <v>14051</v>
          </cell>
          <cell r="C1291" t="str">
            <v>외함(전면이면스텐)</v>
          </cell>
          <cell r="D1291" t="str">
            <v>600*600*180</v>
          </cell>
          <cell r="E1291" t="str">
            <v>면</v>
          </cell>
          <cell r="L1291">
            <v>260000</v>
          </cell>
          <cell r="O1291">
            <v>260000</v>
          </cell>
          <cell r="P1291" t="str">
            <v>내선전공</v>
          </cell>
          <cell r="Q1291">
            <v>101.13500000000001</v>
          </cell>
          <cell r="R1291">
            <v>101.13500000000001</v>
          </cell>
          <cell r="U1291">
            <v>0</v>
          </cell>
          <cell r="V1291">
            <v>1</v>
          </cell>
          <cell r="W1291" t="str">
            <v>전7-117</v>
          </cell>
          <cell r="AA1291">
            <v>0</v>
          </cell>
          <cell r="AD1291">
            <v>0</v>
          </cell>
          <cell r="AG1291">
            <v>0</v>
          </cell>
        </row>
        <row r="1292">
          <cell r="B1292">
            <v>14052</v>
          </cell>
          <cell r="C1292" t="str">
            <v>외함(전면이면스텐)</v>
          </cell>
          <cell r="D1292" t="str">
            <v>600*900*180</v>
          </cell>
          <cell r="E1292" t="str">
            <v>면</v>
          </cell>
          <cell r="L1292">
            <v>390000</v>
          </cell>
          <cell r="O1292">
            <v>390000</v>
          </cell>
          <cell r="P1292" t="str">
            <v>내선전공</v>
          </cell>
          <cell r="Q1292">
            <v>102.13500000000001</v>
          </cell>
          <cell r="R1292">
            <v>102.13500000000001</v>
          </cell>
          <cell r="U1292">
            <v>0</v>
          </cell>
          <cell r="V1292">
            <v>1</v>
          </cell>
          <cell r="W1292" t="str">
            <v>전7-118</v>
          </cell>
          <cell r="AA1292">
            <v>0</v>
          </cell>
          <cell r="AD1292">
            <v>0</v>
          </cell>
          <cell r="AG1292">
            <v>0</v>
          </cell>
        </row>
        <row r="1293">
          <cell r="B1293">
            <v>4052</v>
          </cell>
          <cell r="C1293" t="str">
            <v>외함(전면이면스텐)</v>
          </cell>
          <cell r="D1293" t="str">
            <v>600*1000*180</v>
          </cell>
          <cell r="E1293" t="str">
            <v>면</v>
          </cell>
          <cell r="L1293">
            <v>433000</v>
          </cell>
          <cell r="O1293">
            <v>433000</v>
          </cell>
          <cell r="P1293" t="str">
            <v>내선전공</v>
          </cell>
          <cell r="Q1293">
            <v>103.13500000000001</v>
          </cell>
          <cell r="R1293">
            <v>103.13500000000001</v>
          </cell>
          <cell r="U1293">
            <v>0</v>
          </cell>
          <cell r="V1293">
            <v>1</v>
          </cell>
          <cell r="W1293" t="str">
            <v>전7-119</v>
          </cell>
          <cell r="AA1293">
            <v>0</v>
          </cell>
          <cell r="AD1293">
            <v>0</v>
          </cell>
          <cell r="AG1293">
            <v>0</v>
          </cell>
        </row>
        <row r="1294">
          <cell r="B1294">
            <v>4053</v>
          </cell>
          <cell r="C1294" t="str">
            <v>외함(전면이면스텐)</v>
          </cell>
          <cell r="D1294" t="str">
            <v>700*1100*150</v>
          </cell>
          <cell r="E1294" t="str">
            <v>면</v>
          </cell>
          <cell r="L1294">
            <v>684000</v>
          </cell>
          <cell r="O1294">
            <v>684000</v>
          </cell>
          <cell r="P1294" t="str">
            <v>내선전공</v>
          </cell>
          <cell r="Q1294">
            <v>104.13500000000001</v>
          </cell>
          <cell r="R1294">
            <v>104.13500000000001</v>
          </cell>
          <cell r="U1294">
            <v>0</v>
          </cell>
          <cell r="V1294">
            <v>1</v>
          </cell>
          <cell r="W1294" t="str">
            <v>전7-120</v>
          </cell>
          <cell r="AA1294">
            <v>0</v>
          </cell>
          <cell r="AD1294">
            <v>0</v>
          </cell>
          <cell r="AG1294">
            <v>0</v>
          </cell>
        </row>
        <row r="1295">
          <cell r="B1295">
            <v>40533</v>
          </cell>
          <cell r="C1295" t="str">
            <v>L-1(전면스텐,이면스틸)</v>
          </cell>
          <cell r="D1295" t="str">
            <v>600*1600*180</v>
          </cell>
          <cell r="E1295" t="str">
            <v>면</v>
          </cell>
          <cell r="L1295">
            <v>1906486</v>
          </cell>
          <cell r="M1295">
            <v>2097136</v>
          </cell>
          <cell r="O1295">
            <v>1906486</v>
          </cell>
          <cell r="P1295" t="str">
            <v>내선전공</v>
          </cell>
          <cell r="Q1295">
            <v>1.56</v>
          </cell>
          <cell r="R1295">
            <v>1.56</v>
          </cell>
          <cell r="U1295">
            <v>0</v>
          </cell>
          <cell r="V1295">
            <v>1</v>
          </cell>
          <cell r="W1295" t="str">
            <v>전7-3</v>
          </cell>
          <cell r="AA1295">
            <v>0</v>
          </cell>
          <cell r="AD1295">
            <v>0</v>
          </cell>
          <cell r="AG1295">
            <v>0</v>
          </cell>
        </row>
        <row r="1296">
          <cell r="B1296">
            <v>14053</v>
          </cell>
          <cell r="C1296" t="str">
            <v>L-2(전면스텐,이면스틸)</v>
          </cell>
          <cell r="D1296" t="str">
            <v>600*1200*180</v>
          </cell>
          <cell r="E1296" t="str">
            <v>면</v>
          </cell>
          <cell r="L1296">
            <v>1433669</v>
          </cell>
          <cell r="M1296">
            <v>1577037</v>
          </cell>
          <cell r="O1296">
            <v>1433669</v>
          </cell>
          <cell r="P1296" t="str">
            <v>내선전공</v>
          </cell>
          <cell r="Q1296">
            <v>1.23</v>
          </cell>
          <cell r="R1296">
            <v>1.23</v>
          </cell>
          <cell r="U1296">
            <v>0</v>
          </cell>
          <cell r="V1296">
            <v>1</v>
          </cell>
          <cell r="W1296" t="str">
            <v>전7-3</v>
          </cell>
          <cell r="AA1296">
            <v>0</v>
          </cell>
          <cell r="AD1296">
            <v>0</v>
          </cell>
          <cell r="AG1296">
            <v>0</v>
          </cell>
        </row>
        <row r="1297">
          <cell r="B1297">
            <v>4054</v>
          </cell>
          <cell r="C1297" t="str">
            <v>L-1A(전면스텐,이면스틸)</v>
          </cell>
          <cell r="D1297" t="str">
            <v>600*850*180</v>
          </cell>
          <cell r="E1297" t="str">
            <v>면</v>
          </cell>
          <cell r="L1297">
            <v>917926</v>
          </cell>
          <cell r="M1297">
            <v>929558</v>
          </cell>
          <cell r="O1297">
            <v>917926</v>
          </cell>
          <cell r="P1297" t="str">
            <v>내선전공</v>
          </cell>
          <cell r="Q1297">
            <v>0.95</v>
          </cell>
          <cell r="R1297">
            <v>0.95</v>
          </cell>
          <cell r="U1297">
            <v>0</v>
          </cell>
          <cell r="V1297">
            <v>1</v>
          </cell>
          <cell r="W1297" t="str">
            <v>전7-3</v>
          </cell>
          <cell r="AA1297">
            <v>0</v>
          </cell>
          <cell r="AD1297">
            <v>0</v>
          </cell>
          <cell r="AG1297">
            <v>0</v>
          </cell>
        </row>
        <row r="1298">
          <cell r="B1298">
            <v>114054</v>
          </cell>
          <cell r="C1298" t="str">
            <v>L-1B(전면스텐,이면스틸)</v>
          </cell>
          <cell r="D1298" t="str">
            <v>600*850*180</v>
          </cell>
          <cell r="E1298" t="str">
            <v>면</v>
          </cell>
          <cell r="L1298">
            <v>917926</v>
          </cell>
          <cell r="M1298">
            <v>1006220</v>
          </cell>
          <cell r="O1298">
            <v>917926</v>
          </cell>
          <cell r="P1298" t="str">
            <v>내선전공</v>
          </cell>
          <cell r="Q1298">
            <v>0.95</v>
          </cell>
          <cell r="R1298">
            <v>0.95</v>
          </cell>
          <cell r="U1298">
            <v>0</v>
          </cell>
          <cell r="V1298">
            <v>1</v>
          </cell>
          <cell r="W1298" t="str">
            <v>전7-3</v>
          </cell>
          <cell r="AA1298">
            <v>0</v>
          </cell>
          <cell r="AD1298">
            <v>0</v>
          </cell>
          <cell r="AG1298">
            <v>0</v>
          </cell>
        </row>
        <row r="1299">
          <cell r="B1299">
            <v>14054</v>
          </cell>
          <cell r="C1299" t="str">
            <v>L-2A(전면스텐,이면스틸)</v>
          </cell>
          <cell r="D1299" t="str">
            <v>600*850*180</v>
          </cell>
          <cell r="E1299" t="str">
            <v>면</v>
          </cell>
          <cell r="F1299">
            <v>112</v>
          </cell>
          <cell r="G1299">
            <v>100</v>
          </cell>
          <cell r="L1299">
            <v>917926</v>
          </cell>
          <cell r="M1299">
            <v>1006220</v>
          </cell>
          <cell r="O1299">
            <v>917926</v>
          </cell>
          <cell r="P1299" t="str">
            <v>내선전공</v>
          </cell>
          <cell r="Q1299">
            <v>0.95</v>
          </cell>
          <cell r="R1299">
            <v>0.95</v>
          </cell>
          <cell r="U1299">
            <v>0</v>
          </cell>
          <cell r="V1299">
            <v>1</v>
          </cell>
          <cell r="W1299" t="str">
            <v>전7-3</v>
          </cell>
          <cell r="AA1299">
            <v>0</v>
          </cell>
          <cell r="AD1299">
            <v>0</v>
          </cell>
          <cell r="AG1299">
            <v>0</v>
          </cell>
        </row>
        <row r="1300">
          <cell r="B1300">
            <v>4055</v>
          </cell>
          <cell r="C1300" t="str">
            <v>P-EV(전면스텐,이면스틸)</v>
          </cell>
          <cell r="D1300" t="str">
            <v>300*300*180</v>
          </cell>
          <cell r="E1300" t="str">
            <v>면</v>
          </cell>
          <cell r="F1300">
            <v>110</v>
          </cell>
          <cell r="G1300">
            <v>19000</v>
          </cell>
          <cell r="L1300">
            <v>182236</v>
          </cell>
          <cell r="M1300">
            <v>200463</v>
          </cell>
          <cell r="O1300">
            <v>182236</v>
          </cell>
          <cell r="P1300" t="str">
            <v>내선전공</v>
          </cell>
          <cell r="Q1300">
            <v>0.66</v>
          </cell>
          <cell r="R1300">
            <v>0.66</v>
          </cell>
          <cell r="U1300">
            <v>0</v>
          </cell>
          <cell r="V1300">
            <v>1</v>
          </cell>
          <cell r="W1300" t="str">
            <v>전7-3</v>
          </cell>
          <cell r="AA1300">
            <v>0</v>
          </cell>
          <cell r="AD1300">
            <v>0</v>
          </cell>
          <cell r="AG1300">
            <v>0</v>
          </cell>
        </row>
        <row r="1301">
          <cell r="B1301">
            <v>14055</v>
          </cell>
          <cell r="C1301" t="str">
            <v>P-1(전면이면스텐)</v>
          </cell>
          <cell r="D1301" t="str">
            <v>400*500*350</v>
          </cell>
          <cell r="E1301" t="str">
            <v>면</v>
          </cell>
          <cell r="F1301">
            <v>110</v>
          </cell>
          <cell r="G1301">
            <v>13000</v>
          </cell>
          <cell r="L1301">
            <v>363170</v>
          </cell>
          <cell r="M1301">
            <v>399488</v>
          </cell>
          <cell r="O1301">
            <v>363170</v>
          </cell>
          <cell r="P1301" t="str">
            <v>내선전공</v>
          </cell>
          <cell r="Q1301">
            <v>0.66</v>
          </cell>
          <cell r="R1301">
            <v>0.66</v>
          </cell>
          <cell r="U1301">
            <v>0</v>
          </cell>
          <cell r="V1301">
            <v>1</v>
          </cell>
          <cell r="W1301" t="str">
            <v>전7-3</v>
          </cell>
          <cell r="AA1301">
            <v>0</v>
          </cell>
          <cell r="AD1301">
            <v>0</v>
          </cell>
          <cell r="AG1301">
            <v>0</v>
          </cell>
        </row>
        <row r="1302">
          <cell r="B1302">
            <v>114055</v>
          </cell>
          <cell r="C1302" t="str">
            <v>P-2(전면이면스텐)</v>
          </cell>
          <cell r="D1302" t="str">
            <v>400*500*350</v>
          </cell>
          <cell r="E1302" t="str">
            <v>면</v>
          </cell>
          <cell r="L1302">
            <v>363170</v>
          </cell>
          <cell r="M1302">
            <v>399488</v>
          </cell>
          <cell r="O1302">
            <v>363170</v>
          </cell>
          <cell r="P1302" t="str">
            <v>내선전공</v>
          </cell>
          <cell r="Q1302">
            <v>0.66</v>
          </cell>
          <cell r="R1302">
            <v>0.66</v>
          </cell>
          <cell r="U1302">
            <v>0</v>
          </cell>
          <cell r="V1302">
            <v>1</v>
          </cell>
          <cell r="W1302" t="str">
            <v>전7-3</v>
          </cell>
          <cell r="AA1302">
            <v>0</v>
          </cell>
          <cell r="AD1302">
            <v>0</v>
          </cell>
          <cell r="AG1302">
            <v>0</v>
          </cell>
        </row>
        <row r="1303">
          <cell r="B1303">
            <v>4056</v>
          </cell>
          <cell r="C1303" t="str">
            <v>수배전반</v>
          </cell>
          <cell r="D1303" t="str">
            <v>HV-1</v>
          </cell>
          <cell r="E1303" t="str">
            <v>식</v>
          </cell>
          <cell r="L1303">
            <v>506</v>
          </cell>
          <cell r="O1303">
            <v>0</v>
          </cell>
          <cell r="R1303">
            <v>0</v>
          </cell>
          <cell r="U1303">
            <v>0</v>
          </cell>
          <cell r="AA1303">
            <v>0</v>
          </cell>
          <cell r="AD1303">
            <v>0</v>
          </cell>
          <cell r="AG1303">
            <v>0</v>
          </cell>
        </row>
        <row r="1304">
          <cell r="B1304">
            <v>4057</v>
          </cell>
          <cell r="C1304" t="str">
            <v>MCC-A,B,E</v>
          </cell>
          <cell r="D1304" t="str">
            <v>한전용 D:750</v>
          </cell>
          <cell r="E1304" t="str">
            <v>식</v>
          </cell>
          <cell r="F1304">
            <v>183</v>
          </cell>
          <cell r="G1304">
            <v>540000</v>
          </cell>
          <cell r="H1304">
            <v>188</v>
          </cell>
          <cell r="I1304">
            <v>540000</v>
          </cell>
          <cell r="L1304">
            <v>0</v>
          </cell>
          <cell r="O1304">
            <v>0</v>
          </cell>
          <cell r="P1304">
            <v>0</v>
          </cell>
          <cell r="Q1304">
            <v>0</v>
          </cell>
          <cell r="R1304">
            <v>0</v>
          </cell>
          <cell r="S1304">
            <v>0</v>
          </cell>
          <cell r="T1304">
            <v>0</v>
          </cell>
          <cell r="U1304">
            <v>0</v>
          </cell>
          <cell r="V1304">
            <v>0</v>
          </cell>
          <cell r="W1304">
            <v>0</v>
          </cell>
          <cell r="AA1304">
            <v>0</v>
          </cell>
          <cell r="AD1304">
            <v>0</v>
          </cell>
          <cell r="AG1304">
            <v>0</v>
          </cell>
        </row>
        <row r="1305">
          <cell r="B1305">
            <v>14057</v>
          </cell>
          <cell r="C1305" t="str">
            <v>외함(전면이면스텐)</v>
          </cell>
          <cell r="D1305" t="str">
            <v>1120*620*132</v>
          </cell>
          <cell r="E1305" t="str">
            <v>면</v>
          </cell>
          <cell r="F1305">
            <v>183</v>
          </cell>
          <cell r="G1305">
            <v>400000</v>
          </cell>
          <cell r="H1305">
            <v>188</v>
          </cell>
          <cell r="I1305">
            <v>400000</v>
          </cell>
          <cell r="L1305">
            <v>556000</v>
          </cell>
          <cell r="O1305">
            <v>556000</v>
          </cell>
          <cell r="R1305">
            <v>0</v>
          </cell>
          <cell r="U1305">
            <v>0</v>
          </cell>
          <cell r="Y1305">
            <v>0</v>
          </cell>
          <cell r="Z1305">
            <v>0</v>
          </cell>
          <cell r="AA1305">
            <v>0</v>
          </cell>
          <cell r="AB1305">
            <v>0</v>
          </cell>
          <cell r="AC1305">
            <v>0</v>
          </cell>
          <cell r="AD1305">
            <v>0</v>
          </cell>
          <cell r="AE1305">
            <v>0</v>
          </cell>
          <cell r="AF1305">
            <v>0</v>
          </cell>
          <cell r="AG1305">
            <v>0</v>
          </cell>
        </row>
        <row r="1306">
          <cell r="B1306">
            <v>1405700</v>
          </cell>
          <cell r="C1306" t="str">
            <v>외함(전면이면스텐)</v>
          </cell>
          <cell r="D1306" t="str">
            <v>700*1100*150</v>
          </cell>
          <cell r="E1306" t="str">
            <v>면</v>
          </cell>
          <cell r="F1306">
            <v>183</v>
          </cell>
          <cell r="G1306">
            <v>95000</v>
          </cell>
          <cell r="H1306">
            <v>188</v>
          </cell>
          <cell r="I1306">
            <v>75000</v>
          </cell>
          <cell r="L1306">
            <v>556000</v>
          </cell>
          <cell r="O1306">
            <v>556000</v>
          </cell>
          <cell r="R1306">
            <v>0</v>
          </cell>
          <cell r="U1306">
            <v>0</v>
          </cell>
          <cell r="AA1306">
            <v>0</v>
          </cell>
          <cell r="AD1306">
            <v>0</v>
          </cell>
          <cell r="AG1306">
            <v>0</v>
          </cell>
        </row>
        <row r="1307">
          <cell r="B1307">
            <v>14059</v>
          </cell>
          <cell r="C1307" t="str">
            <v>외함(전면스텐,이면스틸)</v>
          </cell>
          <cell r="D1307" t="str">
            <v>700*1100*150</v>
          </cell>
          <cell r="E1307" t="str">
            <v>면</v>
          </cell>
          <cell r="F1307">
            <v>183</v>
          </cell>
          <cell r="G1307">
            <v>115000</v>
          </cell>
          <cell r="H1307">
            <v>188</v>
          </cell>
          <cell r="I1307">
            <v>115000</v>
          </cell>
          <cell r="L1307">
            <v>427000</v>
          </cell>
          <cell r="O1307">
            <v>427000</v>
          </cell>
          <cell r="R1307">
            <v>0</v>
          </cell>
          <cell r="U1307">
            <v>0</v>
          </cell>
          <cell r="AA1307">
            <v>0</v>
          </cell>
          <cell r="AD1307">
            <v>0</v>
          </cell>
          <cell r="AG1307">
            <v>0</v>
          </cell>
        </row>
        <row r="1308">
          <cell r="B1308">
            <v>4058</v>
          </cell>
          <cell r="C1308" t="str">
            <v>외함(전면스텐,이면스틸)</v>
          </cell>
          <cell r="D1308" t="str">
            <v>700*900*150</v>
          </cell>
          <cell r="E1308" t="str">
            <v>면</v>
          </cell>
          <cell r="F1308">
            <v>183</v>
          </cell>
          <cell r="G1308">
            <v>155000</v>
          </cell>
          <cell r="H1308">
            <v>188</v>
          </cell>
          <cell r="I1308">
            <v>135000</v>
          </cell>
          <cell r="L1308">
            <v>350000</v>
          </cell>
          <cell r="O1308">
            <v>350000</v>
          </cell>
          <cell r="P1308" t="str">
            <v>내선전공</v>
          </cell>
          <cell r="Q1308">
            <v>1</v>
          </cell>
          <cell r="R1308">
            <v>0</v>
          </cell>
          <cell r="U1308">
            <v>0</v>
          </cell>
          <cell r="V1308">
            <v>1</v>
          </cell>
          <cell r="AA1308">
            <v>0</v>
          </cell>
          <cell r="AD1308">
            <v>0</v>
          </cell>
          <cell r="AG1308">
            <v>0</v>
          </cell>
        </row>
        <row r="1309">
          <cell r="B1309">
            <v>14060</v>
          </cell>
          <cell r="C1309" t="str">
            <v>외함(전면이면스텐)</v>
          </cell>
          <cell r="D1309" t="str">
            <v>700*1000*180</v>
          </cell>
          <cell r="E1309" t="str">
            <v>면</v>
          </cell>
          <cell r="F1309">
            <v>183</v>
          </cell>
          <cell r="G1309">
            <v>165000</v>
          </cell>
          <cell r="H1309">
            <v>188</v>
          </cell>
          <cell r="I1309">
            <v>195000</v>
          </cell>
          <cell r="L1309">
            <v>505000</v>
          </cell>
          <cell r="O1309">
            <v>505000</v>
          </cell>
          <cell r="R1309">
            <v>0</v>
          </cell>
          <cell r="U1309">
            <v>0</v>
          </cell>
          <cell r="AA1309">
            <v>0</v>
          </cell>
          <cell r="AD1309">
            <v>0</v>
          </cell>
          <cell r="AG1309">
            <v>0</v>
          </cell>
        </row>
        <row r="1310">
          <cell r="B1310">
            <v>14058</v>
          </cell>
          <cell r="C1310" t="str">
            <v>외함(전면이면스텐)</v>
          </cell>
          <cell r="D1310" t="str">
            <v>700*1200*180</v>
          </cell>
          <cell r="E1310" t="str">
            <v>면</v>
          </cell>
          <cell r="F1310">
            <v>180</v>
          </cell>
          <cell r="G1310">
            <v>315000</v>
          </cell>
          <cell r="H1310">
            <v>188</v>
          </cell>
          <cell r="I1310">
            <v>355000</v>
          </cell>
          <cell r="L1310">
            <v>746000</v>
          </cell>
          <cell r="O1310">
            <v>746000</v>
          </cell>
          <cell r="R1310">
            <v>0</v>
          </cell>
          <cell r="U1310">
            <v>0</v>
          </cell>
          <cell r="AA1310">
            <v>0</v>
          </cell>
          <cell r="AD1310">
            <v>0</v>
          </cell>
          <cell r="AG1310">
            <v>0</v>
          </cell>
        </row>
        <row r="1311">
          <cell r="B1311">
            <v>24059</v>
          </cell>
          <cell r="C1311" t="str">
            <v>외함(전면이면스텐)</v>
          </cell>
          <cell r="D1311" t="str">
            <v>700*1300*180</v>
          </cell>
          <cell r="E1311" t="str">
            <v>면</v>
          </cell>
          <cell r="F1311">
            <v>183</v>
          </cell>
          <cell r="G1311">
            <v>450000</v>
          </cell>
          <cell r="H1311">
            <v>188</v>
          </cell>
          <cell r="I1311">
            <v>485000</v>
          </cell>
          <cell r="L1311">
            <v>657000</v>
          </cell>
          <cell r="O1311">
            <v>657000</v>
          </cell>
          <cell r="R1311">
            <v>0</v>
          </cell>
          <cell r="U1311">
            <v>0</v>
          </cell>
          <cell r="AA1311">
            <v>0</v>
          </cell>
          <cell r="AD1311">
            <v>0</v>
          </cell>
          <cell r="AG1311">
            <v>0</v>
          </cell>
        </row>
        <row r="1312">
          <cell r="B1312">
            <v>2405800</v>
          </cell>
          <cell r="C1312" t="str">
            <v>외함(전면이면스텐)</v>
          </cell>
          <cell r="D1312" t="str">
            <v>700*1200*150</v>
          </cell>
          <cell r="E1312" t="str">
            <v>면</v>
          </cell>
          <cell r="F1312">
            <v>180</v>
          </cell>
          <cell r="G1312">
            <v>95000</v>
          </cell>
          <cell r="H1312">
            <v>188</v>
          </cell>
          <cell r="I1312">
            <v>75000</v>
          </cell>
          <cell r="L1312">
            <v>657000</v>
          </cell>
          <cell r="O1312">
            <v>657000</v>
          </cell>
          <cell r="R1312">
            <v>0</v>
          </cell>
          <cell r="U1312">
            <v>0</v>
          </cell>
          <cell r="AA1312">
            <v>0</v>
          </cell>
          <cell r="AD1312">
            <v>0</v>
          </cell>
          <cell r="AG1312">
            <v>0</v>
          </cell>
        </row>
        <row r="1313">
          <cell r="B1313">
            <v>24058</v>
          </cell>
          <cell r="C1313" t="str">
            <v>외함(전면이면스텐)</v>
          </cell>
          <cell r="D1313" t="str">
            <v>700*1300*150</v>
          </cell>
          <cell r="E1313" t="str">
            <v>면</v>
          </cell>
          <cell r="F1313">
            <v>180</v>
          </cell>
          <cell r="G1313">
            <v>235000</v>
          </cell>
          <cell r="H1313">
            <v>188</v>
          </cell>
          <cell r="I1313">
            <v>255000</v>
          </cell>
          <cell r="L1313">
            <v>808000</v>
          </cell>
          <cell r="O1313">
            <v>808000</v>
          </cell>
          <cell r="R1313">
            <v>0</v>
          </cell>
          <cell r="U1313">
            <v>0</v>
          </cell>
          <cell r="AA1313">
            <v>0</v>
          </cell>
          <cell r="AD1313">
            <v>0</v>
          </cell>
          <cell r="AG1313">
            <v>0</v>
          </cell>
        </row>
        <row r="1314">
          <cell r="B1314">
            <v>224057</v>
          </cell>
          <cell r="C1314" t="str">
            <v>외함(전면이면스텐)</v>
          </cell>
          <cell r="D1314" t="str">
            <v>700*1100*300</v>
          </cell>
          <cell r="E1314" t="str">
            <v>면</v>
          </cell>
          <cell r="F1314">
            <v>183</v>
          </cell>
          <cell r="G1314">
            <v>395000</v>
          </cell>
          <cell r="H1314">
            <v>188</v>
          </cell>
          <cell r="I1314">
            <v>355000</v>
          </cell>
          <cell r="L1314">
            <v>684000</v>
          </cell>
          <cell r="O1314">
            <v>684000</v>
          </cell>
          <cell r="R1314">
            <v>0</v>
          </cell>
          <cell r="U1314">
            <v>0</v>
          </cell>
          <cell r="AA1314">
            <v>0</v>
          </cell>
          <cell r="AD1314">
            <v>0</v>
          </cell>
          <cell r="AG1314">
            <v>0</v>
          </cell>
        </row>
        <row r="1315">
          <cell r="B1315">
            <v>224058</v>
          </cell>
          <cell r="C1315" t="str">
            <v>외함(전면이면스텐)</v>
          </cell>
          <cell r="D1315" t="str">
            <v>700*1300*300</v>
          </cell>
          <cell r="E1315" t="str">
            <v>면</v>
          </cell>
          <cell r="H1315">
            <v>1019</v>
          </cell>
          <cell r="I1315">
            <v>9400</v>
          </cell>
          <cell r="L1315">
            <v>808000</v>
          </cell>
          <cell r="O1315">
            <v>808000</v>
          </cell>
          <cell r="R1315">
            <v>0</v>
          </cell>
          <cell r="S1315">
            <v>0</v>
          </cell>
          <cell r="T1315">
            <v>0</v>
          </cell>
          <cell r="U1315">
            <v>0</v>
          </cell>
          <cell r="V1315">
            <v>0</v>
          </cell>
          <cell r="AA1315">
            <v>0</v>
          </cell>
          <cell r="AB1315">
            <v>0</v>
          </cell>
          <cell r="AC1315">
            <v>0</v>
          </cell>
          <cell r="AD1315">
            <v>0</v>
          </cell>
          <cell r="AE1315">
            <v>0</v>
          </cell>
          <cell r="AF1315">
            <v>0</v>
          </cell>
          <cell r="AG1315">
            <v>0</v>
          </cell>
        </row>
        <row r="1316">
          <cell r="B1316">
            <v>4059</v>
          </cell>
          <cell r="C1316" t="str">
            <v>외함(전면스텐,이면스틸)</v>
          </cell>
          <cell r="D1316" t="str">
            <v>700*1400*180</v>
          </cell>
          <cell r="E1316" t="str">
            <v>면</v>
          </cell>
          <cell r="H1316">
            <v>1019</v>
          </cell>
          <cell r="I1316">
            <v>2250</v>
          </cell>
          <cell r="L1316">
            <v>544000</v>
          </cell>
          <cell r="O1316">
            <v>544000</v>
          </cell>
          <cell r="R1316">
            <v>0</v>
          </cell>
          <cell r="S1316">
            <v>0</v>
          </cell>
          <cell r="T1316">
            <v>0</v>
          </cell>
          <cell r="U1316">
            <v>0</v>
          </cell>
          <cell r="V1316">
            <v>0</v>
          </cell>
          <cell r="AA1316">
            <v>0</v>
          </cell>
          <cell r="AD1316">
            <v>0</v>
          </cell>
          <cell r="AG1316">
            <v>0</v>
          </cell>
        </row>
        <row r="1317">
          <cell r="B1317">
            <v>124059</v>
          </cell>
          <cell r="C1317" t="str">
            <v>외함(전면스텐,이면스틸)</v>
          </cell>
          <cell r="D1317" t="str">
            <v>700*1400*150</v>
          </cell>
          <cell r="E1317" t="str">
            <v>면</v>
          </cell>
          <cell r="F1317">
            <v>574</v>
          </cell>
          <cell r="G1317">
            <v>25610</v>
          </cell>
          <cell r="L1317">
            <v>544000</v>
          </cell>
          <cell r="O1317">
            <v>544000</v>
          </cell>
          <cell r="R1317">
            <v>0</v>
          </cell>
          <cell r="U1317">
            <v>0</v>
          </cell>
          <cell r="AA1317">
            <v>0</v>
          </cell>
          <cell r="AD1317">
            <v>0</v>
          </cell>
          <cell r="AG1317">
            <v>0</v>
          </cell>
        </row>
        <row r="1318">
          <cell r="B1318">
            <v>14059</v>
          </cell>
          <cell r="C1318" t="str">
            <v>외함(전면이면스텐)</v>
          </cell>
          <cell r="D1318" t="str">
            <v>700*1500*180</v>
          </cell>
          <cell r="E1318" t="str">
            <v>면</v>
          </cell>
          <cell r="F1318">
            <v>44</v>
          </cell>
          <cell r="G1318">
            <v>440</v>
          </cell>
          <cell r="L1318">
            <v>933000</v>
          </cell>
          <cell r="O1318">
            <v>933000</v>
          </cell>
          <cell r="R1318">
            <v>0</v>
          </cell>
          <cell r="U1318">
            <v>0</v>
          </cell>
          <cell r="AA1318">
            <v>0</v>
          </cell>
          <cell r="AD1318">
            <v>0</v>
          </cell>
          <cell r="AG1318">
            <v>0</v>
          </cell>
        </row>
        <row r="1319">
          <cell r="B1319">
            <v>406001</v>
          </cell>
          <cell r="C1319" t="str">
            <v>외함(전면이면스텐)</v>
          </cell>
          <cell r="D1319" t="str">
            <v>700*1800*150</v>
          </cell>
          <cell r="E1319" t="str">
            <v>면</v>
          </cell>
          <cell r="H1319">
            <v>77</v>
          </cell>
          <cell r="I1319">
            <v>117</v>
          </cell>
          <cell r="L1319">
            <v>1120000</v>
          </cell>
          <cell r="O1319">
            <v>1120000</v>
          </cell>
          <cell r="R1319">
            <v>0</v>
          </cell>
          <cell r="S1319">
            <v>0</v>
          </cell>
          <cell r="T1319">
            <v>0</v>
          </cell>
          <cell r="U1319">
            <v>0</v>
          </cell>
          <cell r="V1319">
            <v>0</v>
          </cell>
          <cell r="W1319">
            <v>0</v>
          </cell>
          <cell r="AA1319">
            <v>0</v>
          </cell>
          <cell r="AB1319">
            <v>0</v>
          </cell>
          <cell r="AC1319">
            <v>0</v>
          </cell>
          <cell r="AD1319">
            <v>0</v>
          </cell>
          <cell r="AE1319">
            <v>0</v>
          </cell>
          <cell r="AF1319">
            <v>0</v>
          </cell>
          <cell r="AG1319">
            <v>0</v>
          </cell>
        </row>
        <row r="1320">
          <cell r="B1320">
            <v>4060</v>
          </cell>
          <cell r="C1320" t="str">
            <v>외함(전면이면스텐)</v>
          </cell>
          <cell r="D1320" t="str">
            <v>700*1800*180</v>
          </cell>
          <cell r="E1320" t="str">
            <v>면</v>
          </cell>
          <cell r="H1320">
            <v>78</v>
          </cell>
          <cell r="I1320">
            <v>150</v>
          </cell>
          <cell r="L1320">
            <v>1120000</v>
          </cell>
          <cell r="O1320">
            <v>1120000</v>
          </cell>
          <cell r="R1320">
            <v>0</v>
          </cell>
          <cell r="S1320">
            <v>0</v>
          </cell>
          <cell r="T1320">
            <v>0</v>
          </cell>
          <cell r="U1320">
            <v>0</v>
          </cell>
          <cell r="V1320">
            <v>0</v>
          </cell>
          <cell r="W1320">
            <v>0</v>
          </cell>
          <cell r="AA1320">
            <v>0</v>
          </cell>
          <cell r="AB1320">
            <v>0</v>
          </cell>
          <cell r="AC1320">
            <v>0</v>
          </cell>
          <cell r="AD1320">
            <v>0</v>
          </cell>
          <cell r="AE1320">
            <v>0</v>
          </cell>
          <cell r="AF1320">
            <v>0</v>
          </cell>
          <cell r="AG1320">
            <v>0</v>
          </cell>
        </row>
        <row r="1321">
          <cell r="B1321">
            <v>24060</v>
          </cell>
          <cell r="C1321" t="str">
            <v>외함(전면스텐,이면스틸)</v>
          </cell>
          <cell r="D1321" t="str">
            <v>700*1800*150</v>
          </cell>
          <cell r="E1321" t="str">
            <v>면</v>
          </cell>
          <cell r="H1321">
            <v>1009</v>
          </cell>
          <cell r="I1321">
            <v>19200</v>
          </cell>
          <cell r="L1321">
            <v>700000</v>
          </cell>
          <cell r="O1321">
            <v>700000</v>
          </cell>
          <cell r="P1321">
            <v>0</v>
          </cell>
          <cell r="Q1321">
            <v>0</v>
          </cell>
          <cell r="R1321">
            <v>0</v>
          </cell>
          <cell r="U1321">
            <v>0</v>
          </cell>
          <cell r="V1321">
            <v>0</v>
          </cell>
          <cell r="W1321">
            <v>0</v>
          </cell>
          <cell r="AA1321">
            <v>0</v>
          </cell>
          <cell r="AB1321">
            <v>0</v>
          </cell>
          <cell r="AC1321">
            <v>0</v>
          </cell>
          <cell r="AD1321">
            <v>0</v>
          </cell>
          <cell r="AE1321">
            <v>0</v>
          </cell>
          <cell r="AF1321">
            <v>0</v>
          </cell>
          <cell r="AG1321">
            <v>0</v>
          </cell>
        </row>
        <row r="1322">
          <cell r="B1322">
            <v>124060</v>
          </cell>
          <cell r="C1322" t="str">
            <v>외함(전면이면스텐)</v>
          </cell>
          <cell r="D1322" t="str">
            <v>700*2000*180</v>
          </cell>
          <cell r="E1322" t="str">
            <v>면</v>
          </cell>
          <cell r="F1322">
            <v>94</v>
          </cell>
          <cell r="G1322">
            <v>1140</v>
          </cell>
          <cell r="L1322">
            <v>1011000</v>
          </cell>
          <cell r="O1322">
            <v>1011000</v>
          </cell>
          <cell r="P1322">
            <v>0</v>
          </cell>
          <cell r="R1322">
            <v>0</v>
          </cell>
          <cell r="U1322">
            <v>0</v>
          </cell>
          <cell r="V1322">
            <v>0</v>
          </cell>
          <cell r="W1322">
            <v>0</v>
          </cell>
          <cell r="Y1322">
            <v>0</v>
          </cell>
          <cell r="Z1322">
            <v>0</v>
          </cell>
          <cell r="AA1322">
            <v>0</v>
          </cell>
          <cell r="AD1322">
            <v>0</v>
          </cell>
          <cell r="AE1322">
            <v>0</v>
          </cell>
          <cell r="AF1322">
            <v>0</v>
          </cell>
          <cell r="AG1322">
            <v>0</v>
          </cell>
        </row>
        <row r="1323">
          <cell r="B1323">
            <v>34060</v>
          </cell>
          <cell r="C1323" t="str">
            <v>외함(전면이면스텐)</v>
          </cell>
          <cell r="D1323" t="str">
            <v>700*1400*150</v>
          </cell>
          <cell r="E1323" t="str">
            <v>면</v>
          </cell>
          <cell r="F1323">
            <v>94</v>
          </cell>
          <cell r="G1323">
            <v>1320</v>
          </cell>
          <cell r="L1323">
            <v>871000</v>
          </cell>
          <cell r="O1323">
            <v>871000</v>
          </cell>
          <cell r="P1323">
            <v>0</v>
          </cell>
          <cell r="Q1323">
            <v>0</v>
          </cell>
          <cell r="R1323">
            <v>0</v>
          </cell>
          <cell r="U1323">
            <v>0</v>
          </cell>
          <cell r="V1323">
            <v>0</v>
          </cell>
          <cell r="W1323">
            <v>0</v>
          </cell>
          <cell r="Y1323">
            <v>0</v>
          </cell>
          <cell r="Z1323">
            <v>0</v>
          </cell>
          <cell r="AA1323">
            <v>0</v>
          </cell>
          <cell r="AD1323">
            <v>0</v>
          </cell>
          <cell r="AE1323">
            <v>0</v>
          </cell>
          <cell r="AF1323">
            <v>0</v>
          </cell>
          <cell r="AG1323">
            <v>0</v>
          </cell>
        </row>
        <row r="1324">
          <cell r="B1324">
            <v>44060</v>
          </cell>
          <cell r="C1324" t="str">
            <v>외함(전면이면스텐)</v>
          </cell>
          <cell r="D1324" t="str">
            <v>800*1400*180</v>
          </cell>
          <cell r="E1324" t="str">
            <v>면</v>
          </cell>
          <cell r="F1324">
            <v>0</v>
          </cell>
          <cell r="G1324">
            <v>0</v>
          </cell>
          <cell r="H1324">
            <v>78</v>
          </cell>
          <cell r="I1324">
            <v>319</v>
          </cell>
          <cell r="L1324">
            <v>808000</v>
          </cell>
          <cell r="O1324">
            <v>808000</v>
          </cell>
          <cell r="R1324">
            <v>0</v>
          </cell>
          <cell r="U1324">
            <v>0</v>
          </cell>
          <cell r="AA1324">
            <v>0</v>
          </cell>
          <cell r="AD1324">
            <v>0</v>
          </cell>
          <cell r="AG1324">
            <v>0</v>
          </cell>
        </row>
        <row r="1325">
          <cell r="B1325">
            <v>54060</v>
          </cell>
          <cell r="C1325" t="str">
            <v>외함(전면이면스텐)</v>
          </cell>
          <cell r="D1325" t="str">
            <v>800*1500*180</v>
          </cell>
          <cell r="E1325" t="str">
            <v>면</v>
          </cell>
          <cell r="F1325">
            <v>0</v>
          </cell>
          <cell r="G1325">
            <v>0</v>
          </cell>
          <cell r="H1325">
            <v>73</v>
          </cell>
          <cell r="I1325">
            <v>33</v>
          </cell>
          <cell r="L1325">
            <v>866000</v>
          </cell>
          <cell r="O1325">
            <v>866000</v>
          </cell>
          <cell r="R1325">
            <v>0</v>
          </cell>
          <cell r="U1325">
            <v>0</v>
          </cell>
          <cell r="AA1325">
            <v>0</v>
          </cell>
          <cell r="AD1325">
            <v>0</v>
          </cell>
          <cell r="AG1325">
            <v>0</v>
          </cell>
        </row>
        <row r="1326">
          <cell r="B1326">
            <v>64060</v>
          </cell>
          <cell r="C1326" t="str">
            <v>외함(전면이면스텐)</v>
          </cell>
          <cell r="D1326" t="str">
            <v>800*1700*180</v>
          </cell>
          <cell r="E1326" t="str">
            <v>면</v>
          </cell>
          <cell r="F1326">
            <v>1014</v>
          </cell>
          <cell r="G1326">
            <v>154800</v>
          </cell>
          <cell r="L1326">
            <v>982000</v>
          </cell>
          <cell r="O1326">
            <v>982000</v>
          </cell>
          <cell r="R1326">
            <v>0</v>
          </cell>
          <cell r="U1326">
            <v>0</v>
          </cell>
          <cell r="AA1326">
            <v>0</v>
          </cell>
          <cell r="AD1326">
            <v>0</v>
          </cell>
          <cell r="AG1326">
            <v>0</v>
          </cell>
        </row>
        <row r="1327">
          <cell r="B1327">
            <v>4061</v>
          </cell>
          <cell r="C1327" t="str">
            <v>외함(전면이면스텐)</v>
          </cell>
          <cell r="D1327" t="str">
            <v>900*1400*130</v>
          </cell>
          <cell r="E1327" t="str">
            <v>면</v>
          </cell>
          <cell r="F1327">
            <v>66</v>
          </cell>
          <cell r="G1327">
            <v>460</v>
          </cell>
          <cell r="L1327">
            <v>910000</v>
          </cell>
          <cell r="O1327">
            <v>910000</v>
          </cell>
          <cell r="R1327">
            <v>0</v>
          </cell>
          <cell r="U1327">
            <v>0</v>
          </cell>
          <cell r="AA1327">
            <v>0</v>
          </cell>
          <cell r="AD1327">
            <v>0</v>
          </cell>
          <cell r="AG1327">
            <v>0</v>
          </cell>
        </row>
        <row r="1328">
          <cell r="B1328">
            <v>14061</v>
          </cell>
          <cell r="C1328" t="str">
            <v>외함(전면이면스텐)</v>
          </cell>
          <cell r="D1328" t="str">
            <v>900*1300*180</v>
          </cell>
          <cell r="E1328" t="str">
            <v>면</v>
          </cell>
          <cell r="F1328">
            <v>0</v>
          </cell>
          <cell r="G1328">
            <v>0</v>
          </cell>
          <cell r="H1328">
            <v>0</v>
          </cell>
          <cell r="I1328">
            <v>0</v>
          </cell>
          <cell r="L1328">
            <v>845000</v>
          </cell>
          <cell r="O1328">
            <v>845000</v>
          </cell>
          <cell r="P1328" t="str">
            <v>내선전공</v>
          </cell>
          <cell r="Q1328">
            <v>0.45</v>
          </cell>
          <cell r="R1328">
            <v>0</v>
          </cell>
          <cell r="S1328" t="str">
            <v>보통인부</v>
          </cell>
          <cell r="T1328">
            <v>0.45</v>
          </cell>
          <cell r="U1328">
            <v>0</v>
          </cell>
          <cell r="V1328">
            <v>1</v>
          </cell>
          <cell r="W1328" t="str">
            <v>전5-42-6</v>
          </cell>
          <cell r="AA1328">
            <v>0</v>
          </cell>
          <cell r="AD1328">
            <v>0</v>
          </cell>
          <cell r="AG1328">
            <v>0</v>
          </cell>
        </row>
        <row r="1329">
          <cell r="B1329">
            <v>4062</v>
          </cell>
          <cell r="C1329" t="str">
            <v>외함(전면이면스텐)</v>
          </cell>
          <cell r="D1329" t="str">
            <v>900*1500*400</v>
          </cell>
          <cell r="E1329" t="str">
            <v>면</v>
          </cell>
          <cell r="F1329">
            <v>0</v>
          </cell>
          <cell r="G1329">
            <v>0</v>
          </cell>
          <cell r="H1329">
            <v>73</v>
          </cell>
          <cell r="I1329">
            <v>4300</v>
          </cell>
          <cell r="L1329">
            <v>975000</v>
          </cell>
          <cell r="O1329">
            <v>975000</v>
          </cell>
          <cell r="R1329">
            <v>0</v>
          </cell>
          <cell r="U1329">
            <v>0</v>
          </cell>
          <cell r="Y1329" t="str">
            <v>미장공</v>
          </cell>
          <cell r="Z1329">
            <v>0.6</v>
          </cell>
          <cell r="AA1329">
            <v>0</v>
          </cell>
          <cell r="AB1329" t="str">
            <v>보통인부</v>
          </cell>
          <cell r="AC1329">
            <v>0.3</v>
          </cell>
          <cell r="AD1329">
            <v>0</v>
          </cell>
          <cell r="AE1329">
            <v>1</v>
          </cell>
          <cell r="AF1329" t="str">
            <v>통3-2-10</v>
          </cell>
          <cell r="AG1329">
            <v>0</v>
          </cell>
        </row>
        <row r="1330">
          <cell r="B1330">
            <v>4063</v>
          </cell>
          <cell r="C1330" t="str">
            <v>외함(전면이면스텐)</v>
          </cell>
          <cell r="D1330" t="str">
            <v>900*1900*400</v>
          </cell>
          <cell r="E1330" t="str">
            <v>면</v>
          </cell>
          <cell r="F1330">
            <v>522</v>
          </cell>
          <cell r="G1330">
            <v>2589</v>
          </cell>
          <cell r="H1330">
            <v>0</v>
          </cell>
          <cell r="I1330">
            <v>0</v>
          </cell>
          <cell r="L1330">
            <v>1235000</v>
          </cell>
          <cell r="O1330">
            <v>1235000</v>
          </cell>
          <cell r="R1330">
            <v>0</v>
          </cell>
          <cell r="U1330">
            <v>0</v>
          </cell>
          <cell r="AA1330">
            <v>0</v>
          </cell>
          <cell r="AD1330">
            <v>0</v>
          </cell>
          <cell r="AG1330">
            <v>0</v>
          </cell>
        </row>
        <row r="1331">
          <cell r="B1331">
            <v>4064</v>
          </cell>
          <cell r="C1331" t="str">
            <v>외함(전면이면스텐)</v>
          </cell>
          <cell r="D1331" t="str">
            <v>600*1000*200</v>
          </cell>
          <cell r="E1331" t="str">
            <v>면</v>
          </cell>
          <cell r="F1331">
            <v>522</v>
          </cell>
          <cell r="G1331">
            <v>3557</v>
          </cell>
          <cell r="H1331">
            <v>0</v>
          </cell>
          <cell r="I1331">
            <v>0</v>
          </cell>
          <cell r="L1331">
            <v>433000</v>
          </cell>
          <cell r="O1331">
            <v>433000</v>
          </cell>
          <cell r="R1331">
            <v>0</v>
          </cell>
          <cell r="U1331">
            <v>0</v>
          </cell>
          <cell r="AA1331">
            <v>0</v>
          </cell>
          <cell r="AD1331">
            <v>0</v>
          </cell>
          <cell r="AG1331">
            <v>0</v>
          </cell>
        </row>
        <row r="1332">
          <cell r="B1332">
            <v>4065</v>
          </cell>
          <cell r="C1332" t="str">
            <v>외함(전면이면스틸1.6t)</v>
          </cell>
          <cell r="D1332" t="str">
            <v>700*800*180</v>
          </cell>
          <cell r="E1332" t="str">
            <v>면</v>
          </cell>
          <cell r="F1332">
            <v>522</v>
          </cell>
          <cell r="G1332">
            <v>5675</v>
          </cell>
          <cell r="H1332">
            <v>0</v>
          </cell>
          <cell r="I1332">
            <v>0</v>
          </cell>
          <cell r="L1332">
            <v>155000</v>
          </cell>
          <cell r="O1332">
            <v>155000</v>
          </cell>
          <cell r="R1332">
            <v>0</v>
          </cell>
          <cell r="U1332">
            <v>0</v>
          </cell>
          <cell r="AA1332">
            <v>0</v>
          </cell>
          <cell r="AD1332">
            <v>0</v>
          </cell>
          <cell r="AG1332">
            <v>0</v>
          </cell>
        </row>
        <row r="1333">
          <cell r="B1333">
            <v>5081</v>
          </cell>
          <cell r="C1333" t="str">
            <v>동력함(전면이면스텐1.5t)</v>
          </cell>
          <cell r="D1333" t="str">
            <v>900W*1300H*400D</v>
          </cell>
          <cell r="E1333" t="str">
            <v>면</v>
          </cell>
          <cell r="F1333">
            <v>522</v>
          </cell>
          <cell r="G1333">
            <v>8086</v>
          </cell>
          <cell r="H1333">
            <v>0</v>
          </cell>
          <cell r="I1333">
            <v>0</v>
          </cell>
          <cell r="L1333">
            <v>845000</v>
          </cell>
          <cell r="O1333">
            <v>845000</v>
          </cell>
          <cell r="R1333">
            <v>0</v>
          </cell>
          <cell r="U1333">
            <v>0</v>
          </cell>
          <cell r="AA1333">
            <v>0</v>
          </cell>
          <cell r="AD1333">
            <v>0</v>
          </cell>
          <cell r="AG1333">
            <v>0</v>
          </cell>
        </row>
        <row r="1334">
          <cell r="B1334">
            <v>5082</v>
          </cell>
          <cell r="C1334" t="str">
            <v>동력함(전면이면스텐1.5t)</v>
          </cell>
          <cell r="D1334" t="str">
            <v>900W*1400H*400D</v>
          </cell>
          <cell r="E1334" t="str">
            <v>면</v>
          </cell>
          <cell r="F1334">
            <v>522</v>
          </cell>
          <cell r="G1334">
            <v>13032</v>
          </cell>
          <cell r="H1334">
            <v>0</v>
          </cell>
          <cell r="I1334">
            <v>0</v>
          </cell>
          <cell r="L1334">
            <v>910000</v>
          </cell>
          <cell r="O1334">
            <v>910000</v>
          </cell>
          <cell r="R1334">
            <v>0</v>
          </cell>
          <cell r="U1334">
            <v>0</v>
          </cell>
          <cell r="AA1334">
            <v>0</v>
          </cell>
          <cell r="AD1334">
            <v>0</v>
          </cell>
          <cell r="AG1334">
            <v>0</v>
          </cell>
        </row>
        <row r="1335">
          <cell r="B1335">
            <v>5083</v>
          </cell>
          <cell r="C1335" t="str">
            <v>동력함(전면이면스텐1.5t)</v>
          </cell>
          <cell r="D1335" t="str">
            <v>900W*1500H*400D</v>
          </cell>
          <cell r="E1335" t="str">
            <v>면</v>
          </cell>
          <cell r="F1335">
            <v>522</v>
          </cell>
          <cell r="G1335">
            <v>21209</v>
          </cell>
          <cell r="H1335">
            <v>0</v>
          </cell>
          <cell r="I1335">
            <v>0</v>
          </cell>
          <cell r="L1335">
            <v>975000</v>
          </cell>
          <cell r="O1335">
            <v>975000</v>
          </cell>
          <cell r="R1335">
            <v>0</v>
          </cell>
          <cell r="U1335">
            <v>0</v>
          </cell>
          <cell r="AA1335">
            <v>0</v>
          </cell>
          <cell r="AD1335">
            <v>0</v>
          </cell>
          <cell r="AG1335">
            <v>0</v>
          </cell>
        </row>
        <row r="1336">
          <cell r="B1336">
            <v>5084</v>
          </cell>
          <cell r="C1336" t="str">
            <v>동력함(전면이면스텐1.5t)</v>
          </cell>
          <cell r="D1336" t="str">
            <v>900W*1600H*400D</v>
          </cell>
          <cell r="E1336" t="str">
            <v>개</v>
          </cell>
          <cell r="F1336">
            <v>109</v>
          </cell>
          <cell r="G1336">
            <v>5000</v>
          </cell>
          <cell r="H1336">
            <v>0</v>
          </cell>
          <cell r="I1336">
            <v>0</v>
          </cell>
          <cell r="L1336">
            <v>1040000</v>
          </cell>
          <cell r="O1336">
            <v>1040000</v>
          </cell>
          <cell r="R1336">
            <v>0</v>
          </cell>
          <cell r="U1336">
            <v>0</v>
          </cell>
          <cell r="AA1336">
            <v>0</v>
          </cell>
          <cell r="AD1336">
            <v>0</v>
          </cell>
          <cell r="AG1336">
            <v>0</v>
          </cell>
        </row>
        <row r="1337">
          <cell r="B1337">
            <v>5085</v>
          </cell>
          <cell r="C1337" t="str">
            <v>동력함(전면이면스텐1.5t)</v>
          </cell>
          <cell r="D1337" t="str">
            <v>900W*1700H*400D</v>
          </cell>
          <cell r="E1337" t="str">
            <v>면</v>
          </cell>
          <cell r="F1337">
            <v>0</v>
          </cell>
          <cell r="G1337">
            <v>0</v>
          </cell>
          <cell r="H1337">
            <v>0</v>
          </cell>
          <cell r="I1337">
            <v>0</v>
          </cell>
          <cell r="L1337">
            <v>1105000</v>
          </cell>
          <cell r="O1337">
            <v>1105000</v>
          </cell>
          <cell r="R1337">
            <v>0</v>
          </cell>
          <cell r="U1337">
            <v>0</v>
          </cell>
          <cell r="AA1337">
            <v>0</v>
          </cell>
          <cell r="AD1337">
            <v>0</v>
          </cell>
          <cell r="AG1337">
            <v>0</v>
          </cell>
        </row>
        <row r="1338">
          <cell r="B1338">
            <v>4066</v>
          </cell>
          <cell r="C1338" t="str">
            <v>동력함(전면이면스텐1.5t)</v>
          </cell>
          <cell r="D1338" t="str">
            <v>900W*1800H*250D</v>
          </cell>
          <cell r="E1338" t="str">
            <v>면</v>
          </cell>
          <cell r="F1338">
            <v>0</v>
          </cell>
          <cell r="G1338">
            <v>0</v>
          </cell>
          <cell r="H1338">
            <v>0</v>
          </cell>
          <cell r="I1338">
            <v>0</v>
          </cell>
          <cell r="L1338">
            <v>1170000</v>
          </cell>
          <cell r="O1338">
            <v>1170000</v>
          </cell>
          <cell r="R1338">
            <v>0</v>
          </cell>
          <cell r="U1338">
            <v>0</v>
          </cell>
          <cell r="AA1338">
            <v>0</v>
          </cell>
          <cell r="AD1338">
            <v>0</v>
          </cell>
          <cell r="AG1338">
            <v>0</v>
          </cell>
        </row>
        <row r="1339">
          <cell r="B1339">
            <v>5087</v>
          </cell>
          <cell r="C1339" t="str">
            <v>동력함(전면이면스텐1.5t)</v>
          </cell>
          <cell r="D1339" t="str">
            <v>900W*1900H*400D</v>
          </cell>
          <cell r="E1339" t="str">
            <v>면</v>
          </cell>
          <cell r="H1339">
            <v>0</v>
          </cell>
          <cell r="I1339">
            <v>0</v>
          </cell>
          <cell r="L1339">
            <v>1235000</v>
          </cell>
          <cell r="O1339">
            <v>1235000</v>
          </cell>
          <cell r="R1339">
            <v>0</v>
          </cell>
          <cell r="S1339" t="str">
            <v>철공</v>
          </cell>
          <cell r="T1339">
            <v>0.06</v>
          </cell>
          <cell r="U1339">
            <v>0</v>
          </cell>
          <cell r="V1339">
            <v>1</v>
          </cell>
          <cell r="AA1339">
            <v>0</v>
          </cell>
          <cell r="AB1339" t="str">
            <v>철공</v>
          </cell>
          <cell r="AC1339">
            <v>0.2</v>
          </cell>
          <cell r="AD1339">
            <v>0</v>
          </cell>
          <cell r="AE1339">
            <v>1</v>
          </cell>
          <cell r="AF1339" t="str">
            <v>통3-2-9</v>
          </cell>
          <cell r="AG1339">
            <v>0</v>
          </cell>
        </row>
        <row r="1340">
          <cell r="B1340">
            <v>5088</v>
          </cell>
          <cell r="C1340" t="str">
            <v>동력함(전면이면스텐1.5t)</v>
          </cell>
          <cell r="D1340" t="str">
            <v>900W*2000H*400D</v>
          </cell>
          <cell r="E1340" t="str">
            <v>면</v>
          </cell>
          <cell r="H1340">
            <v>0</v>
          </cell>
          <cell r="I1340">
            <v>0</v>
          </cell>
          <cell r="L1340">
            <v>1300000</v>
          </cell>
          <cell r="O1340">
            <v>1300000</v>
          </cell>
          <cell r="R1340">
            <v>0</v>
          </cell>
          <cell r="S1340" t="str">
            <v>철공</v>
          </cell>
          <cell r="T1340">
            <v>0.06</v>
          </cell>
          <cell r="U1340">
            <v>0</v>
          </cell>
          <cell r="V1340">
            <v>1</v>
          </cell>
          <cell r="AA1340">
            <v>0</v>
          </cell>
          <cell r="AD1340">
            <v>0</v>
          </cell>
          <cell r="AG1340">
            <v>0</v>
          </cell>
        </row>
        <row r="1341">
          <cell r="B1341">
            <v>5089</v>
          </cell>
          <cell r="C1341" t="str">
            <v>동력함(전면이면스텐1.5t)</v>
          </cell>
          <cell r="D1341" t="str">
            <v>900W*2100H*400D</v>
          </cell>
          <cell r="E1341" t="str">
            <v>면</v>
          </cell>
          <cell r="F1341">
            <v>61</v>
          </cell>
          <cell r="G1341">
            <v>380000</v>
          </cell>
          <cell r="L1341">
            <v>1365000</v>
          </cell>
          <cell r="O1341">
            <v>1365000</v>
          </cell>
          <cell r="R1341">
            <v>0</v>
          </cell>
          <cell r="U1341">
            <v>0</v>
          </cell>
          <cell r="AA1341">
            <v>0</v>
          </cell>
          <cell r="AD1341">
            <v>0</v>
          </cell>
          <cell r="AG1341">
            <v>0</v>
          </cell>
        </row>
        <row r="1342">
          <cell r="B1342">
            <v>5090</v>
          </cell>
          <cell r="C1342" t="str">
            <v>동력함(전면이면스텐1.5t)</v>
          </cell>
          <cell r="D1342" t="str">
            <v>900W*2200H*400D</v>
          </cell>
          <cell r="E1342" t="str">
            <v>면</v>
          </cell>
          <cell r="F1342">
            <v>1114</v>
          </cell>
          <cell r="G1342">
            <v>1400</v>
          </cell>
          <cell r="L1342">
            <v>1430000</v>
          </cell>
          <cell r="O1342">
            <v>1430000</v>
          </cell>
          <cell r="R1342">
            <v>0</v>
          </cell>
          <cell r="U1342">
            <v>0</v>
          </cell>
          <cell r="AA1342">
            <v>0</v>
          </cell>
          <cell r="AD1342">
            <v>0</v>
          </cell>
          <cell r="AG1342">
            <v>0</v>
          </cell>
        </row>
        <row r="1343">
          <cell r="B1343">
            <v>4067</v>
          </cell>
          <cell r="C1343" t="str">
            <v>동력함(전면이면스텐1.5t)</v>
          </cell>
          <cell r="D1343" t="str">
            <v>900W*1200H*450D</v>
          </cell>
          <cell r="E1343" t="str">
            <v>면</v>
          </cell>
          <cell r="F1343">
            <v>1192</v>
          </cell>
          <cell r="G1343">
            <v>250000</v>
          </cell>
          <cell r="H1343">
            <v>0</v>
          </cell>
          <cell r="I1343">
            <v>0</v>
          </cell>
          <cell r="L1343">
            <v>780000</v>
          </cell>
          <cell r="O1343">
            <v>780000</v>
          </cell>
          <cell r="R1343">
            <v>0</v>
          </cell>
          <cell r="S1343" t="str">
            <v>보통인부</v>
          </cell>
          <cell r="T1343">
            <v>3.5999999999999997E-2</v>
          </cell>
          <cell r="U1343">
            <v>0</v>
          </cell>
          <cell r="V1343">
            <v>1</v>
          </cell>
          <cell r="W1343" t="str">
            <v>전7-18</v>
          </cell>
          <cell r="AA1343">
            <v>0</v>
          </cell>
          <cell r="AB1343" t="str">
            <v>보통인부</v>
          </cell>
          <cell r="AC1343">
            <v>3.5999999999999997E-2</v>
          </cell>
          <cell r="AD1343">
            <v>0</v>
          </cell>
          <cell r="AE1343">
            <v>1</v>
          </cell>
          <cell r="AF1343" t="str">
            <v>통3-3-12</v>
          </cell>
          <cell r="AG1343">
            <v>0</v>
          </cell>
        </row>
        <row r="1344">
          <cell r="B1344">
            <v>14067</v>
          </cell>
          <cell r="C1344" t="str">
            <v>동력함(전면이면스텐1.5t)</v>
          </cell>
          <cell r="D1344" t="str">
            <v>900W*1300H*450D</v>
          </cell>
          <cell r="E1344" t="str">
            <v>면</v>
          </cell>
          <cell r="F1344">
            <v>1192</v>
          </cell>
          <cell r="G1344">
            <v>10000</v>
          </cell>
          <cell r="H1344">
            <v>0</v>
          </cell>
          <cell r="I1344">
            <v>0</v>
          </cell>
          <cell r="L1344">
            <v>845000</v>
          </cell>
          <cell r="O1344">
            <v>845000</v>
          </cell>
          <cell r="R1344">
            <v>0</v>
          </cell>
          <cell r="S1344" t="str">
            <v>보통인부</v>
          </cell>
          <cell r="T1344">
            <v>2.1999999999999999E-2</v>
          </cell>
          <cell r="U1344">
            <v>0</v>
          </cell>
          <cell r="V1344">
            <v>1</v>
          </cell>
          <cell r="W1344" t="str">
            <v>전7-18</v>
          </cell>
          <cell r="AA1344">
            <v>0</v>
          </cell>
          <cell r="AB1344" t="str">
            <v>보통인부</v>
          </cell>
          <cell r="AC1344">
            <v>3.5999999999999997E-2</v>
          </cell>
          <cell r="AD1344">
            <v>0</v>
          </cell>
          <cell r="AE1344">
            <v>1</v>
          </cell>
          <cell r="AF1344" t="str">
            <v>통3-3-12</v>
          </cell>
          <cell r="AG1344">
            <v>0</v>
          </cell>
        </row>
        <row r="1345">
          <cell r="B1345">
            <v>24067</v>
          </cell>
          <cell r="C1345" t="str">
            <v>동력함(전면이면스텐1.5t)</v>
          </cell>
          <cell r="D1345" t="str">
            <v>900W*1800H*450D</v>
          </cell>
          <cell r="E1345" t="str">
            <v>면</v>
          </cell>
          <cell r="H1345">
            <v>0</v>
          </cell>
          <cell r="I1345">
            <v>0</v>
          </cell>
          <cell r="L1345">
            <v>1170000</v>
          </cell>
          <cell r="O1345">
            <v>1170000</v>
          </cell>
          <cell r="P1345" t="str">
            <v>내선전공</v>
          </cell>
          <cell r="Q1345">
            <v>0.13300000000000001</v>
          </cell>
          <cell r="R1345">
            <v>0</v>
          </cell>
          <cell r="U1345">
            <v>0</v>
          </cell>
          <cell r="V1345">
            <v>1</v>
          </cell>
          <cell r="W1345" t="str">
            <v>전7-18</v>
          </cell>
          <cell r="AA1345">
            <v>0</v>
          </cell>
          <cell r="AB1345" t="str">
            <v>보통인부</v>
          </cell>
          <cell r="AC1345">
            <v>2.1999999999999999E-2</v>
          </cell>
          <cell r="AD1345">
            <v>0</v>
          </cell>
          <cell r="AE1345">
            <v>1</v>
          </cell>
          <cell r="AF1345" t="str">
            <v>통3-3-12</v>
          </cell>
          <cell r="AG1345">
            <v>0</v>
          </cell>
        </row>
        <row r="1346">
          <cell r="B1346">
            <v>4071</v>
          </cell>
          <cell r="C1346" t="str">
            <v>외함(전면스텐1.5t)</v>
          </cell>
          <cell r="D1346" t="str">
            <v>900*1300*150(매입)</v>
          </cell>
          <cell r="E1346" t="str">
            <v>면</v>
          </cell>
          <cell r="F1346">
            <v>0</v>
          </cell>
          <cell r="G1346">
            <v>0</v>
          </cell>
          <cell r="L1346">
            <v>520000</v>
          </cell>
          <cell r="O1346">
            <v>520000</v>
          </cell>
          <cell r="P1346" t="str">
            <v>내선전공</v>
          </cell>
          <cell r="R1346">
            <v>0</v>
          </cell>
          <cell r="U1346">
            <v>0</v>
          </cell>
          <cell r="V1346">
            <v>1</v>
          </cell>
          <cell r="W1346" t="str">
            <v>전7-18</v>
          </cell>
          <cell r="Y1346" t="str">
            <v>통신내선공</v>
          </cell>
          <cell r="Z1346">
            <v>0.23</v>
          </cell>
          <cell r="AA1346">
            <v>0</v>
          </cell>
          <cell r="AD1346">
            <v>0</v>
          </cell>
          <cell r="AE1346">
            <v>1</v>
          </cell>
          <cell r="AF1346" t="str">
            <v>통3-3-12</v>
          </cell>
          <cell r="AG1346">
            <v>0</v>
          </cell>
        </row>
        <row r="1347">
          <cell r="B1347">
            <v>4072</v>
          </cell>
          <cell r="C1347" t="str">
            <v>외함(전면스텐1.5t)</v>
          </cell>
          <cell r="D1347" t="str">
            <v>700*1050*150(매입)</v>
          </cell>
          <cell r="E1347" t="str">
            <v>면</v>
          </cell>
          <cell r="F1347">
            <v>0</v>
          </cell>
          <cell r="G1347">
            <v>0</v>
          </cell>
          <cell r="L1347">
            <v>326000</v>
          </cell>
          <cell r="O1347">
            <v>326000</v>
          </cell>
          <cell r="P1347" t="str">
            <v>내선전공</v>
          </cell>
          <cell r="Q1347">
            <v>0.12</v>
          </cell>
          <cell r="R1347">
            <v>0</v>
          </cell>
          <cell r="U1347">
            <v>0</v>
          </cell>
          <cell r="V1347">
            <v>1</v>
          </cell>
          <cell r="W1347" t="str">
            <v>전7-18</v>
          </cell>
          <cell r="Y1347" t="str">
            <v>통신내선공</v>
          </cell>
          <cell r="Z1347">
            <v>0.12</v>
          </cell>
          <cell r="AA1347">
            <v>0</v>
          </cell>
          <cell r="AD1347">
            <v>0</v>
          </cell>
          <cell r="AE1347">
            <v>1</v>
          </cell>
          <cell r="AF1347" t="str">
            <v>통3-3-12</v>
          </cell>
          <cell r="AG1347">
            <v>0</v>
          </cell>
        </row>
        <row r="1348">
          <cell r="B1348">
            <v>4073</v>
          </cell>
          <cell r="C1348" t="str">
            <v>외함(전면스텐1.5t)</v>
          </cell>
          <cell r="D1348" t="str">
            <v>700*950*150(매입)</v>
          </cell>
          <cell r="E1348" t="str">
            <v>면</v>
          </cell>
          <cell r="H1348">
            <v>0</v>
          </cell>
          <cell r="I1348">
            <v>0</v>
          </cell>
          <cell r="L1348">
            <v>295000</v>
          </cell>
          <cell r="O1348">
            <v>295000</v>
          </cell>
          <cell r="R1348">
            <v>0</v>
          </cell>
          <cell r="U1348">
            <v>0</v>
          </cell>
          <cell r="AA1348">
            <v>0</v>
          </cell>
          <cell r="AD1348">
            <v>0</v>
          </cell>
          <cell r="AG1348">
            <v>0</v>
          </cell>
        </row>
        <row r="1349">
          <cell r="B1349">
            <v>4074</v>
          </cell>
          <cell r="C1349" t="str">
            <v>동력함(전면이면스텐1.5t)</v>
          </cell>
          <cell r="D1349" t="str">
            <v>700W*700H*180D</v>
          </cell>
          <cell r="E1349" t="str">
            <v>면</v>
          </cell>
          <cell r="H1349">
            <v>0</v>
          </cell>
          <cell r="I1349">
            <v>0</v>
          </cell>
          <cell r="L1349">
            <v>353000</v>
          </cell>
          <cell r="O1349">
            <v>353000</v>
          </cell>
          <cell r="R1349">
            <v>0</v>
          </cell>
          <cell r="U1349">
            <v>0</v>
          </cell>
          <cell r="AA1349">
            <v>0</v>
          </cell>
          <cell r="AD1349">
            <v>0</v>
          </cell>
          <cell r="AG1349">
            <v>0</v>
          </cell>
        </row>
        <row r="1350">
          <cell r="B1350">
            <v>4199</v>
          </cell>
          <cell r="C1350" t="str">
            <v>중판(스텐1.5t)</v>
          </cell>
          <cell r="D1350">
            <v>0</v>
          </cell>
          <cell r="E1350" t="str">
            <v>개</v>
          </cell>
          <cell r="F1350">
            <v>0</v>
          </cell>
          <cell r="G1350">
            <v>0</v>
          </cell>
          <cell r="L1350">
            <v>62000</v>
          </cell>
          <cell r="O1350">
            <v>62000</v>
          </cell>
          <cell r="P1350" t="str">
            <v>내선전공</v>
          </cell>
          <cell r="Q1350">
            <v>1</v>
          </cell>
          <cell r="R1350">
            <v>1</v>
          </cell>
          <cell r="U1350">
            <v>0</v>
          </cell>
          <cell r="V1350">
            <v>1</v>
          </cell>
          <cell r="AA1350">
            <v>0</v>
          </cell>
          <cell r="AD1350">
            <v>0</v>
          </cell>
          <cell r="AG1350">
            <v>0</v>
          </cell>
        </row>
        <row r="1351">
          <cell r="B1351">
            <v>4200</v>
          </cell>
          <cell r="C1351" t="str">
            <v>DOOR HANDLE</v>
          </cell>
          <cell r="D1351" t="str">
            <v>PUSH TURN W/KEY(L)</v>
          </cell>
          <cell r="E1351" t="str">
            <v>개</v>
          </cell>
          <cell r="F1351">
            <v>0</v>
          </cell>
          <cell r="G1351">
            <v>0</v>
          </cell>
          <cell r="L1351">
            <v>7000</v>
          </cell>
          <cell r="O1351">
            <v>7000</v>
          </cell>
          <cell r="R1351">
            <v>0</v>
          </cell>
          <cell r="U1351">
            <v>0</v>
          </cell>
          <cell r="AA1351">
            <v>0</v>
          </cell>
          <cell r="AD1351">
            <v>0</v>
          </cell>
          <cell r="AG1351">
            <v>0</v>
          </cell>
        </row>
        <row r="1352">
          <cell r="B1352">
            <v>4201</v>
          </cell>
          <cell r="C1352" t="str">
            <v>DOOR HANDLE</v>
          </cell>
          <cell r="D1352" t="str">
            <v>PUSH TURN W/KEY(S)</v>
          </cell>
          <cell r="E1352" t="str">
            <v>개</v>
          </cell>
          <cell r="L1352">
            <v>8000</v>
          </cell>
          <cell r="O1352">
            <v>8000</v>
          </cell>
          <cell r="R1352">
            <v>0</v>
          </cell>
          <cell r="U1352">
            <v>0</v>
          </cell>
          <cell r="AA1352">
            <v>0</v>
          </cell>
          <cell r="AD1352">
            <v>0</v>
          </cell>
          <cell r="AG1352">
            <v>0</v>
          </cell>
        </row>
        <row r="1353">
          <cell r="B1353">
            <v>4202</v>
          </cell>
          <cell r="C1353" t="str">
            <v>DOOR HANDLE</v>
          </cell>
          <cell r="D1353" t="str">
            <v>PUSH(L)</v>
          </cell>
          <cell r="E1353" t="str">
            <v>개</v>
          </cell>
          <cell r="H1353">
            <v>0</v>
          </cell>
          <cell r="I1353">
            <v>0</v>
          </cell>
          <cell r="L1353">
            <v>2300</v>
          </cell>
          <cell r="O1353">
            <v>2300</v>
          </cell>
          <cell r="R1353">
            <v>0</v>
          </cell>
          <cell r="U1353">
            <v>0</v>
          </cell>
          <cell r="AA1353">
            <v>0</v>
          </cell>
          <cell r="AD1353">
            <v>0</v>
          </cell>
          <cell r="AG1353">
            <v>0</v>
          </cell>
        </row>
        <row r="1354">
          <cell r="B1354">
            <v>42021</v>
          </cell>
          <cell r="C1354" t="str">
            <v>DOOR HANDLE</v>
          </cell>
          <cell r="D1354" t="str">
            <v xml:space="preserve"> W/KEY(L)</v>
          </cell>
          <cell r="E1354" t="str">
            <v>개</v>
          </cell>
          <cell r="F1354">
            <v>352</v>
          </cell>
          <cell r="G1354">
            <v>2500</v>
          </cell>
          <cell r="L1354">
            <v>3500</v>
          </cell>
          <cell r="O1354">
            <v>3500</v>
          </cell>
          <cell r="R1354">
            <v>0</v>
          </cell>
          <cell r="U1354">
            <v>0</v>
          </cell>
          <cell r="AA1354">
            <v>0</v>
          </cell>
          <cell r="AD1354">
            <v>0</v>
          </cell>
          <cell r="AG1354">
            <v>0</v>
          </cell>
        </row>
        <row r="1355">
          <cell r="B1355">
            <v>4203</v>
          </cell>
          <cell r="C1355" t="str">
            <v>DOOR HANDLE</v>
          </cell>
          <cell r="D1355" t="str">
            <v xml:space="preserve"> W/KEY(M)</v>
          </cell>
          <cell r="E1355" t="str">
            <v>개</v>
          </cell>
          <cell r="F1355">
            <v>43</v>
          </cell>
          <cell r="G1355">
            <v>340000</v>
          </cell>
          <cell r="L1355">
            <v>2600</v>
          </cell>
          <cell r="O1355">
            <v>2600</v>
          </cell>
          <cell r="R1355">
            <v>0</v>
          </cell>
          <cell r="U1355">
            <v>0</v>
          </cell>
          <cell r="AA1355">
            <v>0</v>
          </cell>
          <cell r="AD1355">
            <v>0</v>
          </cell>
          <cell r="AG1355">
            <v>0</v>
          </cell>
        </row>
        <row r="1356">
          <cell r="B1356">
            <v>4204</v>
          </cell>
          <cell r="C1356" t="str">
            <v>DOOR HANDLE</v>
          </cell>
          <cell r="D1356" t="str">
            <v xml:space="preserve"> W/KEY(S)</v>
          </cell>
          <cell r="E1356" t="str">
            <v>개</v>
          </cell>
          <cell r="F1356">
            <v>0</v>
          </cell>
          <cell r="G1356">
            <v>0</v>
          </cell>
          <cell r="L1356">
            <v>2500</v>
          </cell>
          <cell r="O1356">
            <v>2500</v>
          </cell>
          <cell r="R1356">
            <v>0</v>
          </cell>
          <cell r="U1356">
            <v>0</v>
          </cell>
          <cell r="AA1356">
            <v>0</v>
          </cell>
          <cell r="AD1356">
            <v>0</v>
          </cell>
          <cell r="AG1356">
            <v>0</v>
          </cell>
        </row>
        <row r="1357">
          <cell r="B1357">
            <v>4205</v>
          </cell>
          <cell r="C1357" t="str">
            <v>U HANDLE</v>
          </cell>
          <cell r="D1357" t="str">
            <v>분전반용</v>
          </cell>
          <cell r="E1357" t="str">
            <v>개</v>
          </cell>
          <cell r="F1357">
            <v>319</v>
          </cell>
          <cell r="G1357">
            <v>75000</v>
          </cell>
          <cell r="L1357">
            <v>5000</v>
          </cell>
          <cell r="O1357">
            <v>5000</v>
          </cell>
          <cell r="R1357">
            <v>0</v>
          </cell>
          <cell r="U1357">
            <v>0</v>
          </cell>
          <cell r="AA1357">
            <v>0</v>
          </cell>
          <cell r="AD1357">
            <v>0</v>
          </cell>
          <cell r="AG1357">
            <v>0</v>
          </cell>
        </row>
        <row r="1358">
          <cell r="B1358">
            <v>4206</v>
          </cell>
          <cell r="C1358" t="str">
            <v>DOOR HANDLE</v>
          </cell>
          <cell r="D1358" t="str">
            <v>PUSH (L)</v>
          </cell>
          <cell r="E1358" t="str">
            <v>개</v>
          </cell>
          <cell r="F1358">
            <v>318</v>
          </cell>
          <cell r="G1358">
            <v>36000</v>
          </cell>
          <cell r="L1358">
            <v>2500</v>
          </cell>
          <cell r="O1358">
            <v>2500</v>
          </cell>
          <cell r="R1358">
            <v>0</v>
          </cell>
          <cell r="U1358">
            <v>0</v>
          </cell>
          <cell r="AA1358">
            <v>0</v>
          </cell>
          <cell r="AD1358">
            <v>0</v>
          </cell>
          <cell r="AG1358">
            <v>0</v>
          </cell>
        </row>
        <row r="1359">
          <cell r="B1359">
            <v>4207</v>
          </cell>
          <cell r="C1359" t="str">
            <v>NAME PLATE</v>
          </cell>
          <cell r="D1359" t="str">
            <v>아크릴(M)</v>
          </cell>
          <cell r="E1359" t="str">
            <v>개</v>
          </cell>
          <cell r="F1359">
            <v>312</v>
          </cell>
          <cell r="G1359">
            <v>2000</v>
          </cell>
          <cell r="L1359">
            <v>2500</v>
          </cell>
          <cell r="O1359">
            <v>2500</v>
          </cell>
          <cell r="R1359">
            <v>0</v>
          </cell>
          <cell r="U1359">
            <v>0</v>
          </cell>
          <cell r="AA1359">
            <v>0</v>
          </cell>
          <cell r="AD1359">
            <v>0</v>
          </cell>
          <cell r="AG1359">
            <v>0</v>
          </cell>
        </row>
        <row r="1360">
          <cell r="B1360">
            <v>4208</v>
          </cell>
          <cell r="C1360" t="str">
            <v>NAME PLATE</v>
          </cell>
          <cell r="D1360" t="str">
            <v>아크릴(S)</v>
          </cell>
          <cell r="E1360" t="str">
            <v>개</v>
          </cell>
          <cell r="F1360">
            <v>0</v>
          </cell>
          <cell r="G1360">
            <v>0</v>
          </cell>
          <cell r="L1360">
            <v>1000</v>
          </cell>
          <cell r="O1360">
            <v>1000</v>
          </cell>
          <cell r="R1360">
            <v>0</v>
          </cell>
          <cell r="U1360">
            <v>0</v>
          </cell>
          <cell r="AA1360">
            <v>0</v>
          </cell>
          <cell r="AD1360">
            <v>0</v>
          </cell>
          <cell r="AG1360">
            <v>0</v>
          </cell>
        </row>
        <row r="1361">
          <cell r="B1361">
            <v>4209</v>
          </cell>
          <cell r="C1361" t="str">
            <v>NAME PLATE</v>
          </cell>
          <cell r="D1361" t="str">
            <v>아크릴 (M)</v>
          </cell>
          <cell r="E1361" t="str">
            <v>개</v>
          </cell>
          <cell r="F1361">
            <v>312</v>
          </cell>
          <cell r="G1361">
            <v>600</v>
          </cell>
          <cell r="L1361">
            <v>3000</v>
          </cell>
          <cell r="O1361">
            <v>3000</v>
          </cell>
          <cell r="R1361">
            <v>0</v>
          </cell>
          <cell r="U1361">
            <v>0</v>
          </cell>
          <cell r="AA1361">
            <v>0</v>
          </cell>
          <cell r="AD1361">
            <v>0</v>
          </cell>
          <cell r="AG1361">
            <v>0</v>
          </cell>
        </row>
        <row r="1362">
          <cell r="B1362">
            <v>4210</v>
          </cell>
          <cell r="C1362" t="str">
            <v>NAME PLATE</v>
          </cell>
          <cell r="D1362" t="str">
            <v>CARD HOLDER</v>
          </cell>
          <cell r="E1362" t="str">
            <v>개</v>
          </cell>
          <cell r="F1362">
            <v>319</v>
          </cell>
          <cell r="G1362">
            <v>66131</v>
          </cell>
          <cell r="L1362">
            <v>200</v>
          </cell>
          <cell r="O1362">
            <v>200</v>
          </cell>
          <cell r="R1362">
            <v>0</v>
          </cell>
          <cell r="U1362">
            <v>0</v>
          </cell>
          <cell r="AA1362">
            <v>0</v>
          </cell>
          <cell r="AD1362">
            <v>0</v>
          </cell>
          <cell r="AG1362">
            <v>0</v>
          </cell>
        </row>
        <row r="1363">
          <cell r="B1363">
            <v>4211</v>
          </cell>
          <cell r="C1363" t="str">
            <v>NAME PLATE</v>
          </cell>
          <cell r="D1363" t="str">
            <v>알류늄(L)</v>
          </cell>
          <cell r="E1363" t="str">
            <v>개</v>
          </cell>
          <cell r="F1363">
            <v>312</v>
          </cell>
          <cell r="G1363">
            <v>500</v>
          </cell>
          <cell r="L1363">
            <v>12000</v>
          </cell>
          <cell r="O1363">
            <v>12000</v>
          </cell>
          <cell r="R1363">
            <v>0</v>
          </cell>
          <cell r="U1363">
            <v>0</v>
          </cell>
          <cell r="AA1363">
            <v>0</v>
          </cell>
          <cell r="AD1363">
            <v>0</v>
          </cell>
          <cell r="AG1363">
            <v>0</v>
          </cell>
        </row>
        <row r="1364">
          <cell r="B1364">
            <v>0</v>
          </cell>
          <cell r="C1364" t="str">
            <v>10.PANEL,기타</v>
          </cell>
          <cell r="D1364" t="str">
            <v>50*50</v>
          </cell>
          <cell r="E1364" t="str">
            <v>M</v>
          </cell>
          <cell r="L1364">
            <v>4000</v>
          </cell>
          <cell r="O1364">
            <v>0</v>
          </cell>
          <cell r="R1364">
            <v>0</v>
          </cell>
          <cell r="U1364">
            <v>0</v>
          </cell>
          <cell r="AA1364">
            <v>0</v>
          </cell>
          <cell r="AD1364">
            <v>0</v>
          </cell>
          <cell r="AG1364">
            <v>0</v>
          </cell>
        </row>
        <row r="1365">
          <cell r="B1365">
            <v>5001</v>
          </cell>
          <cell r="C1365" t="str">
            <v>시멘트</v>
          </cell>
          <cell r="D1365" t="str">
            <v>보통</v>
          </cell>
          <cell r="E1365" t="str">
            <v>KG</v>
          </cell>
          <cell r="F1365">
            <v>112</v>
          </cell>
          <cell r="G1365">
            <v>100</v>
          </cell>
          <cell r="L1365">
            <v>10000</v>
          </cell>
          <cell r="O1365">
            <v>100</v>
          </cell>
          <cell r="R1365">
            <v>0</v>
          </cell>
          <cell r="U1365">
            <v>0</v>
          </cell>
          <cell r="AA1365">
            <v>0</v>
          </cell>
          <cell r="AD1365">
            <v>0</v>
          </cell>
          <cell r="AG1365">
            <v>0</v>
          </cell>
        </row>
        <row r="1366">
          <cell r="B1366">
            <v>5002</v>
          </cell>
          <cell r="C1366" t="str">
            <v>모래(운반포함)</v>
          </cell>
          <cell r="D1366" t="str">
            <v>10.5ton,10km</v>
          </cell>
          <cell r="E1366" t="str">
            <v>㎥</v>
          </cell>
          <cell r="F1366">
            <v>110</v>
          </cell>
          <cell r="G1366">
            <v>19000</v>
          </cell>
          <cell r="L1366">
            <v>6000</v>
          </cell>
          <cell r="O1366">
            <v>19000</v>
          </cell>
          <cell r="R1366">
            <v>0</v>
          </cell>
          <cell r="U1366">
            <v>0</v>
          </cell>
          <cell r="AA1366">
            <v>0</v>
          </cell>
          <cell r="AD1366">
            <v>0</v>
          </cell>
          <cell r="AG1366">
            <v>0</v>
          </cell>
        </row>
        <row r="1367">
          <cell r="B1367">
            <v>5003</v>
          </cell>
          <cell r="C1367" t="str">
            <v>자갈(쇄석25mm,운반포함)</v>
          </cell>
          <cell r="D1367" t="str">
            <v>10.5ton,30km</v>
          </cell>
          <cell r="E1367" t="str">
            <v>㎥</v>
          </cell>
          <cell r="F1367">
            <v>110</v>
          </cell>
          <cell r="G1367">
            <v>13000</v>
          </cell>
          <cell r="O1367">
            <v>13000</v>
          </cell>
          <cell r="R1367">
            <v>0</v>
          </cell>
          <cell r="U1367">
            <v>0</v>
          </cell>
          <cell r="AA1367">
            <v>0</v>
          </cell>
          <cell r="AD1367">
            <v>0</v>
          </cell>
          <cell r="AG1367">
            <v>0</v>
          </cell>
        </row>
        <row r="1368">
          <cell r="B1368">
            <v>5009</v>
          </cell>
          <cell r="C1368" t="str">
            <v>무근콘크리트</v>
          </cell>
          <cell r="D1368" t="str">
            <v>1600W*2550H*2500D</v>
          </cell>
          <cell r="E1368" t="str">
            <v>㎥</v>
          </cell>
          <cell r="F1368">
            <v>0</v>
          </cell>
          <cell r="G1368">
            <v>0</v>
          </cell>
          <cell r="L1368">
            <v>278</v>
          </cell>
          <cell r="O1368">
            <v>278</v>
          </cell>
          <cell r="P1368">
            <v>0</v>
          </cell>
          <cell r="Q1368">
            <v>0</v>
          </cell>
          <cell r="R1368">
            <v>0</v>
          </cell>
          <cell r="S1368">
            <v>0</v>
          </cell>
          <cell r="T1368">
            <v>0</v>
          </cell>
          <cell r="U1368">
            <v>0</v>
          </cell>
          <cell r="V1368">
            <v>0</v>
          </cell>
          <cell r="AA1368">
            <v>0</v>
          </cell>
          <cell r="AD1368">
            <v>0</v>
          </cell>
          <cell r="AG1368">
            <v>0</v>
          </cell>
        </row>
        <row r="1369">
          <cell r="B1369">
            <v>5010</v>
          </cell>
          <cell r="C1369" t="str">
            <v>방수액</v>
          </cell>
          <cell r="D1369" t="str">
            <v>완결, 급결 겸용</v>
          </cell>
          <cell r="E1369" t="str">
            <v>ℓ</v>
          </cell>
          <cell r="L1369">
            <v>506</v>
          </cell>
          <cell r="O1369">
            <v>506</v>
          </cell>
          <cell r="P1369">
            <v>0</v>
          </cell>
          <cell r="Q1369">
            <v>0</v>
          </cell>
          <cell r="R1369">
            <v>0</v>
          </cell>
          <cell r="S1369">
            <v>0</v>
          </cell>
          <cell r="T1369">
            <v>0</v>
          </cell>
          <cell r="U1369">
            <v>0</v>
          </cell>
          <cell r="V1369">
            <v>0</v>
          </cell>
          <cell r="AA1369">
            <v>0</v>
          </cell>
          <cell r="AD1369">
            <v>0</v>
          </cell>
          <cell r="AG1369">
            <v>0</v>
          </cell>
        </row>
        <row r="1370">
          <cell r="B1370">
            <v>5011</v>
          </cell>
          <cell r="C1370" t="str">
            <v>인공철개(전력용맨홀)</v>
          </cell>
          <cell r="D1370" t="str">
            <v>한전용 D:750</v>
          </cell>
          <cell r="E1370" t="str">
            <v>개</v>
          </cell>
          <cell r="F1370">
            <v>183</v>
          </cell>
          <cell r="G1370">
            <v>540000</v>
          </cell>
          <cell r="H1370">
            <v>188</v>
          </cell>
          <cell r="I1370">
            <v>540000</v>
          </cell>
          <cell r="L1370">
            <v>0</v>
          </cell>
          <cell r="O1370">
            <v>540000</v>
          </cell>
          <cell r="P1370" t="str">
            <v>특고압케이블전공</v>
          </cell>
          <cell r="Q1370">
            <v>0.45</v>
          </cell>
          <cell r="R1370">
            <v>0.45</v>
          </cell>
          <cell r="S1370" t="str">
            <v>보통인부</v>
          </cell>
          <cell r="T1370">
            <v>0.45</v>
          </cell>
          <cell r="U1370">
            <v>0.45</v>
          </cell>
          <cell r="V1370">
            <v>1</v>
          </cell>
          <cell r="W1370" t="str">
            <v>전5-42-6</v>
          </cell>
          <cell r="AA1370">
            <v>0</v>
          </cell>
          <cell r="AD1370">
            <v>0</v>
          </cell>
          <cell r="AG1370">
            <v>0</v>
          </cell>
        </row>
        <row r="1371">
          <cell r="B1371">
            <v>5012</v>
          </cell>
          <cell r="C1371" t="str">
            <v>인공철개(통신용맨홀)</v>
          </cell>
          <cell r="D1371" t="str">
            <v>1120*620*132</v>
          </cell>
          <cell r="E1371" t="str">
            <v>개</v>
          </cell>
          <cell r="F1371">
            <v>183</v>
          </cell>
          <cell r="G1371">
            <v>400000</v>
          </cell>
          <cell r="H1371">
            <v>188</v>
          </cell>
          <cell r="I1371">
            <v>400000</v>
          </cell>
          <cell r="L1371">
            <v>0</v>
          </cell>
          <cell r="O1371">
            <v>400000</v>
          </cell>
          <cell r="P1371">
            <v>0</v>
          </cell>
          <cell r="Q1371">
            <v>0</v>
          </cell>
          <cell r="R1371">
            <v>0</v>
          </cell>
          <cell r="S1371">
            <v>0</v>
          </cell>
          <cell r="T1371">
            <v>0</v>
          </cell>
          <cell r="U1371">
            <v>0</v>
          </cell>
          <cell r="V1371">
            <v>0</v>
          </cell>
          <cell r="Y1371" t="str">
            <v>미장공</v>
          </cell>
          <cell r="Z1371">
            <v>0.6</v>
          </cell>
          <cell r="AA1371">
            <v>0.6</v>
          </cell>
          <cell r="AB1371" t="str">
            <v>보통인부</v>
          </cell>
          <cell r="AC1371">
            <v>0.3</v>
          </cell>
          <cell r="AD1371">
            <v>0.3</v>
          </cell>
          <cell r="AE1371">
            <v>1</v>
          </cell>
          <cell r="AF1371" t="str">
            <v>통3-2-10</v>
          </cell>
          <cell r="AG1371">
            <v>0</v>
          </cell>
        </row>
        <row r="1372">
          <cell r="B1372">
            <v>5013</v>
          </cell>
          <cell r="C1372" t="str">
            <v>통신맨홀</v>
          </cell>
          <cell r="D1372" t="str">
            <v>450*950*700*150</v>
          </cell>
          <cell r="E1372" t="str">
            <v>개</v>
          </cell>
          <cell r="F1372">
            <v>183</v>
          </cell>
          <cell r="G1372">
            <v>95000</v>
          </cell>
          <cell r="H1372">
            <v>188</v>
          </cell>
          <cell r="I1372">
            <v>75000</v>
          </cell>
          <cell r="L1372">
            <v>0</v>
          </cell>
          <cell r="O1372">
            <v>75000</v>
          </cell>
          <cell r="P1372">
            <v>0</v>
          </cell>
          <cell r="Q1372">
            <v>0</v>
          </cell>
          <cell r="R1372">
            <v>0</v>
          </cell>
          <cell r="S1372">
            <v>0</v>
          </cell>
          <cell r="T1372">
            <v>0</v>
          </cell>
          <cell r="U1372">
            <v>0</v>
          </cell>
          <cell r="V1372">
            <v>0</v>
          </cell>
          <cell r="AA1372">
            <v>0</v>
          </cell>
          <cell r="AD1372">
            <v>0</v>
          </cell>
          <cell r="AG1372">
            <v>0</v>
          </cell>
        </row>
        <row r="1373">
          <cell r="B1373">
            <v>5020</v>
          </cell>
          <cell r="C1373" t="str">
            <v>전력맨홀</v>
          </cell>
          <cell r="D1373" t="str">
            <v>800*800*1000</v>
          </cell>
          <cell r="E1373" t="str">
            <v>개</v>
          </cell>
          <cell r="F1373">
            <v>183</v>
          </cell>
          <cell r="G1373">
            <v>115000</v>
          </cell>
          <cell r="H1373">
            <v>188</v>
          </cell>
          <cell r="I1373">
            <v>115000</v>
          </cell>
          <cell r="L1373">
            <v>0</v>
          </cell>
          <cell r="O1373">
            <v>115000</v>
          </cell>
          <cell r="P1373">
            <v>0</v>
          </cell>
          <cell r="Q1373">
            <v>0</v>
          </cell>
          <cell r="R1373">
            <v>0</v>
          </cell>
          <cell r="S1373">
            <v>0</v>
          </cell>
          <cell r="T1373">
            <v>0</v>
          </cell>
          <cell r="U1373">
            <v>0</v>
          </cell>
          <cell r="V1373">
            <v>0</v>
          </cell>
          <cell r="AA1373">
            <v>0</v>
          </cell>
          <cell r="AD1373">
            <v>0</v>
          </cell>
          <cell r="AG1373">
            <v>0</v>
          </cell>
        </row>
        <row r="1374">
          <cell r="B1374">
            <v>5021</v>
          </cell>
          <cell r="C1374" t="str">
            <v>전력맨홀</v>
          </cell>
          <cell r="D1374" t="str">
            <v>1000*1000*1000</v>
          </cell>
          <cell r="E1374" t="str">
            <v>개</v>
          </cell>
          <cell r="F1374">
            <v>183</v>
          </cell>
          <cell r="G1374">
            <v>155000</v>
          </cell>
          <cell r="H1374">
            <v>188</v>
          </cell>
          <cell r="I1374">
            <v>135000</v>
          </cell>
          <cell r="L1374">
            <v>0</v>
          </cell>
          <cell r="O1374">
            <v>135000</v>
          </cell>
          <cell r="P1374">
            <v>0</v>
          </cell>
          <cell r="Q1374">
            <v>0</v>
          </cell>
          <cell r="R1374">
            <v>0</v>
          </cell>
          <cell r="U1374">
            <v>0</v>
          </cell>
          <cell r="V1374">
            <v>0</v>
          </cell>
          <cell r="AA1374">
            <v>0</v>
          </cell>
          <cell r="AD1374">
            <v>0</v>
          </cell>
          <cell r="AG1374">
            <v>0</v>
          </cell>
        </row>
        <row r="1375">
          <cell r="B1375">
            <v>5022</v>
          </cell>
          <cell r="C1375" t="str">
            <v>전력맨홀</v>
          </cell>
          <cell r="D1375" t="str">
            <v>1200*1200*1200</v>
          </cell>
          <cell r="E1375" t="str">
            <v>개</v>
          </cell>
          <cell r="F1375">
            <v>183</v>
          </cell>
          <cell r="G1375">
            <v>165000</v>
          </cell>
          <cell r="H1375">
            <v>188</v>
          </cell>
          <cell r="I1375">
            <v>195000</v>
          </cell>
          <cell r="L1375">
            <v>270000</v>
          </cell>
          <cell r="O1375">
            <v>165000</v>
          </cell>
          <cell r="P1375">
            <v>0</v>
          </cell>
          <cell r="Q1375">
            <v>0</v>
          </cell>
          <cell r="R1375">
            <v>0</v>
          </cell>
          <cell r="U1375">
            <v>0</v>
          </cell>
          <cell r="V1375">
            <v>0</v>
          </cell>
          <cell r="AA1375">
            <v>0</v>
          </cell>
          <cell r="AD1375">
            <v>0</v>
          </cell>
          <cell r="AG1375">
            <v>0</v>
          </cell>
        </row>
        <row r="1376">
          <cell r="B1376">
            <v>5023</v>
          </cell>
          <cell r="C1376" t="str">
            <v>전력맨홀</v>
          </cell>
          <cell r="D1376" t="str">
            <v>1500*1500*1500</v>
          </cell>
          <cell r="E1376" t="str">
            <v>개</v>
          </cell>
          <cell r="F1376">
            <v>180</v>
          </cell>
          <cell r="G1376">
            <v>315000</v>
          </cell>
          <cell r="H1376">
            <v>188</v>
          </cell>
          <cell r="I1376">
            <v>355000</v>
          </cell>
          <cell r="L1376">
            <v>0</v>
          </cell>
          <cell r="O1376">
            <v>315000</v>
          </cell>
          <cell r="P1376">
            <v>0</v>
          </cell>
          <cell r="Q1376">
            <v>0</v>
          </cell>
          <cell r="R1376">
            <v>0</v>
          </cell>
          <cell r="S1376">
            <v>0</v>
          </cell>
          <cell r="T1376">
            <v>0</v>
          </cell>
          <cell r="U1376">
            <v>0</v>
          </cell>
          <cell r="V1376">
            <v>0</v>
          </cell>
          <cell r="AA1376">
            <v>0</v>
          </cell>
          <cell r="AD1376">
            <v>0</v>
          </cell>
          <cell r="AG1376">
            <v>0</v>
          </cell>
        </row>
        <row r="1377">
          <cell r="B1377">
            <v>5024</v>
          </cell>
          <cell r="C1377" t="str">
            <v>전력맨홀</v>
          </cell>
          <cell r="D1377" t="str">
            <v>2000*1500*1500</v>
          </cell>
          <cell r="E1377" t="str">
            <v>개</v>
          </cell>
          <cell r="F1377">
            <v>183</v>
          </cell>
          <cell r="G1377">
            <v>450000</v>
          </cell>
          <cell r="H1377">
            <v>188</v>
          </cell>
          <cell r="I1377">
            <v>485000</v>
          </cell>
          <cell r="L1377">
            <v>80000</v>
          </cell>
          <cell r="O1377">
            <v>450000</v>
          </cell>
          <cell r="R1377">
            <v>0</v>
          </cell>
          <cell r="U1377">
            <v>0</v>
          </cell>
          <cell r="AA1377">
            <v>0</v>
          </cell>
          <cell r="AD1377">
            <v>0</v>
          </cell>
          <cell r="AG1377">
            <v>0</v>
          </cell>
        </row>
        <row r="1378">
          <cell r="B1378">
            <v>5026</v>
          </cell>
          <cell r="C1378" t="str">
            <v>사각수공 1호</v>
          </cell>
          <cell r="D1378" t="str">
            <v>450*950*700</v>
          </cell>
          <cell r="E1378" t="str">
            <v>개</v>
          </cell>
          <cell r="F1378">
            <v>180</v>
          </cell>
          <cell r="G1378">
            <v>95000</v>
          </cell>
          <cell r="H1378">
            <v>188</v>
          </cell>
          <cell r="I1378">
            <v>75000</v>
          </cell>
          <cell r="L1378">
            <v>226000</v>
          </cell>
          <cell r="O1378">
            <v>75000</v>
          </cell>
          <cell r="R1378">
            <v>0</v>
          </cell>
          <cell r="U1378">
            <v>0</v>
          </cell>
          <cell r="AA1378">
            <v>0</v>
          </cell>
          <cell r="AD1378">
            <v>0</v>
          </cell>
          <cell r="AG1378">
            <v>0</v>
          </cell>
        </row>
        <row r="1379">
          <cell r="B1379">
            <v>5027</v>
          </cell>
          <cell r="C1379" t="str">
            <v>사각수공 2호</v>
          </cell>
          <cell r="D1379" t="str">
            <v>1700*800*1100</v>
          </cell>
          <cell r="E1379" t="str">
            <v>개</v>
          </cell>
          <cell r="F1379">
            <v>180</v>
          </cell>
          <cell r="G1379">
            <v>235000</v>
          </cell>
          <cell r="H1379">
            <v>188</v>
          </cell>
          <cell r="I1379">
            <v>255000</v>
          </cell>
          <cell r="L1379">
            <v>270000</v>
          </cell>
          <cell r="O1379">
            <v>235000</v>
          </cell>
          <cell r="R1379">
            <v>0</v>
          </cell>
          <cell r="U1379">
            <v>0</v>
          </cell>
          <cell r="AA1379">
            <v>0</v>
          </cell>
          <cell r="AD1379">
            <v>0</v>
          </cell>
          <cell r="AG1379">
            <v>0</v>
          </cell>
        </row>
        <row r="1380">
          <cell r="B1380">
            <v>5028</v>
          </cell>
          <cell r="C1380" t="str">
            <v>사각수공 3호</v>
          </cell>
          <cell r="D1380" t="str">
            <v>1000*2000*1400</v>
          </cell>
          <cell r="E1380" t="str">
            <v>개</v>
          </cell>
          <cell r="F1380">
            <v>183</v>
          </cell>
          <cell r="G1380">
            <v>395000</v>
          </cell>
          <cell r="H1380">
            <v>188</v>
          </cell>
          <cell r="I1380">
            <v>355000</v>
          </cell>
          <cell r="L1380">
            <v>0</v>
          </cell>
          <cell r="O1380">
            <v>355000</v>
          </cell>
          <cell r="P1380">
            <v>0</v>
          </cell>
          <cell r="Q1380">
            <v>0</v>
          </cell>
          <cell r="R1380">
            <v>0</v>
          </cell>
          <cell r="S1380">
            <v>0</v>
          </cell>
          <cell r="T1380">
            <v>0</v>
          </cell>
          <cell r="U1380">
            <v>0</v>
          </cell>
          <cell r="V1380">
            <v>0</v>
          </cell>
          <cell r="AA1380">
            <v>0</v>
          </cell>
          <cell r="AD1380">
            <v>0</v>
          </cell>
          <cell r="AG1380">
            <v>0</v>
          </cell>
        </row>
        <row r="1381">
          <cell r="B1381">
            <v>5031</v>
          </cell>
          <cell r="C1381" t="str">
            <v>케이블받침대</v>
          </cell>
          <cell r="D1381" t="str">
            <v>75*40*5*1350L</v>
          </cell>
          <cell r="E1381" t="str">
            <v>개</v>
          </cell>
          <cell r="F1381">
            <v>0</v>
          </cell>
          <cell r="G1381">
            <v>0</v>
          </cell>
          <cell r="H1381">
            <v>1019</v>
          </cell>
          <cell r="I1381">
            <v>9400</v>
          </cell>
          <cell r="O1381">
            <v>9400</v>
          </cell>
          <cell r="P1381">
            <v>0</v>
          </cell>
          <cell r="Q1381">
            <v>0</v>
          </cell>
          <cell r="R1381">
            <v>0</v>
          </cell>
          <cell r="S1381" t="str">
            <v>철공</v>
          </cell>
          <cell r="T1381">
            <v>0.06</v>
          </cell>
          <cell r="U1381">
            <v>0.06</v>
          </cell>
          <cell r="V1381">
            <v>1</v>
          </cell>
          <cell r="AA1381">
            <v>0</v>
          </cell>
          <cell r="AB1381" t="str">
            <v>철공</v>
          </cell>
          <cell r="AC1381">
            <v>0.2</v>
          </cell>
          <cell r="AD1381">
            <v>0.2</v>
          </cell>
          <cell r="AE1381">
            <v>1</v>
          </cell>
          <cell r="AF1381" t="str">
            <v>통3-2-9</v>
          </cell>
          <cell r="AG1381">
            <v>0</v>
          </cell>
        </row>
        <row r="1382">
          <cell r="B1382">
            <v>5032</v>
          </cell>
          <cell r="C1382" t="str">
            <v>케이블걸이쇠</v>
          </cell>
          <cell r="D1382" t="str">
            <v>4조</v>
          </cell>
          <cell r="E1382" t="str">
            <v>개</v>
          </cell>
          <cell r="F1382">
            <v>0</v>
          </cell>
          <cell r="G1382">
            <v>0</v>
          </cell>
          <cell r="H1382">
            <v>1019</v>
          </cell>
          <cell r="I1382">
            <v>2250</v>
          </cell>
          <cell r="O1382">
            <v>2250</v>
          </cell>
          <cell r="P1382">
            <v>0</v>
          </cell>
          <cell r="Q1382">
            <v>0</v>
          </cell>
          <cell r="R1382">
            <v>0</v>
          </cell>
          <cell r="S1382" t="str">
            <v>철공</v>
          </cell>
          <cell r="T1382">
            <v>0.06</v>
          </cell>
          <cell r="U1382">
            <v>0.06</v>
          </cell>
          <cell r="V1382">
            <v>1</v>
          </cell>
          <cell r="AA1382">
            <v>0</v>
          </cell>
          <cell r="AD1382">
            <v>0</v>
          </cell>
          <cell r="AG1382">
            <v>0</v>
          </cell>
        </row>
        <row r="1383">
          <cell r="B1383">
            <v>5041</v>
          </cell>
          <cell r="C1383" t="str">
            <v>PVC관</v>
          </cell>
          <cell r="D1383" t="str">
            <v>150A</v>
          </cell>
          <cell r="E1383" t="str">
            <v>M</v>
          </cell>
          <cell r="F1383">
            <v>574</v>
          </cell>
          <cell r="G1383">
            <v>25610</v>
          </cell>
          <cell r="L1383">
            <v>16500000</v>
          </cell>
          <cell r="O1383">
            <v>25610</v>
          </cell>
          <cell r="P1383">
            <v>0</v>
          </cell>
          <cell r="Q1383">
            <v>0</v>
          </cell>
          <cell r="R1383">
            <v>0</v>
          </cell>
          <cell r="S1383">
            <v>0</v>
          </cell>
          <cell r="T1383">
            <v>0</v>
          </cell>
          <cell r="U1383">
            <v>0</v>
          </cell>
          <cell r="V1383">
            <v>0</v>
          </cell>
          <cell r="AA1383">
            <v>0</v>
          </cell>
          <cell r="AD1383">
            <v>0</v>
          </cell>
          <cell r="AG1383">
            <v>0</v>
          </cell>
        </row>
        <row r="1384">
          <cell r="B1384">
            <v>5042</v>
          </cell>
          <cell r="C1384" t="str">
            <v>ㄱ 형강</v>
          </cell>
          <cell r="D1384" t="str">
            <v>75*75*6MM</v>
          </cell>
          <cell r="E1384" t="str">
            <v>kg</v>
          </cell>
          <cell r="F1384">
            <v>44</v>
          </cell>
          <cell r="G1384">
            <v>440</v>
          </cell>
          <cell r="L1384">
            <v>0</v>
          </cell>
          <cell r="O1384">
            <v>440</v>
          </cell>
          <cell r="P1384">
            <v>0</v>
          </cell>
          <cell r="Q1384">
            <v>0</v>
          </cell>
          <cell r="R1384">
            <v>0</v>
          </cell>
          <cell r="S1384">
            <v>0</v>
          </cell>
          <cell r="T1384">
            <v>0</v>
          </cell>
          <cell r="U1384">
            <v>0</v>
          </cell>
          <cell r="V1384">
            <v>0</v>
          </cell>
          <cell r="AA1384">
            <v>0</v>
          </cell>
          <cell r="AD1384">
            <v>0</v>
          </cell>
          <cell r="AG1384">
            <v>0</v>
          </cell>
        </row>
        <row r="1385">
          <cell r="B1385">
            <v>5051</v>
          </cell>
          <cell r="C1385" t="str">
            <v>스트롱앙카</v>
          </cell>
          <cell r="D1385" t="str">
            <v>1/2"</v>
          </cell>
          <cell r="E1385" t="str">
            <v>개</v>
          </cell>
          <cell r="F1385">
            <v>0</v>
          </cell>
          <cell r="G1385">
            <v>0</v>
          </cell>
          <cell r="H1385">
            <v>77</v>
          </cell>
          <cell r="I1385">
            <v>117</v>
          </cell>
          <cell r="O1385">
            <v>117</v>
          </cell>
          <cell r="P1385">
            <v>0</v>
          </cell>
          <cell r="Q1385">
            <v>0</v>
          </cell>
          <cell r="R1385">
            <v>0</v>
          </cell>
          <cell r="S1385" t="str">
            <v>보통인부</v>
          </cell>
          <cell r="T1385">
            <v>3.5999999999999997E-2</v>
          </cell>
          <cell r="U1385">
            <v>3.5999999999999997E-2</v>
          </cell>
          <cell r="V1385">
            <v>1</v>
          </cell>
          <cell r="W1385" t="str">
            <v>전7-18</v>
          </cell>
          <cell r="AA1385">
            <v>0</v>
          </cell>
          <cell r="AB1385" t="str">
            <v>보통인부</v>
          </cell>
          <cell r="AC1385">
            <v>3.5999999999999997E-2</v>
          </cell>
          <cell r="AD1385">
            <v>3.5999999999999997E-2</v>
          </cell>
          <cell r="AE1385">
            <v>1</v>
          </cell>
          <cell r="AF1385" t="str">
            <v>통3-3-12</v>
          </cell>
          <cell r="AG1385">
            <v>0</v>
          </cell>
        </row>
        <row r="1386">
          <cell r="B1386">
            <v>5052</v>
          </cell>
          <cell r="C1386" t="str">
            <v>스트롱앙카</v>
          </cell>
          <cell r="D1386" t="str">
            <v>3/8"</v>
          </cell>
          <cell r="E1386" t="str">
            <v>개</v>
          </cell>
          <cell r="F1386">
            <v>891</v>
          </cell>
          <cell r="G1386">
            <v>6457000</v>
          </cell>
          <cell r="H1386">
            <v>78</v>
          </cell>
          <cell r="I1386">
            <v>150</v>
          </cell>
          <cell r="O1386">
            <v>150</v>
          </cell>
          <cell r="P1386">
            <v>0</v>
          </cell>
          <cell r="Q1386">
            <v>0</v>
          </cell>
          <cell r="R1386">
            <v>0</v>
          </cell>
          <cell r="S1386" t="str">
            <v>보통인부</v>
          </cell>
          <cell r="T1386">
            <v>2.1999999999999999E-2</v>
          </cell>
          <cell r="U1386">
            <v>2.1999999999999999E-2</v>
          </cell>
          <cell r="V1386">
            <v>1</v>
          </cell>
          <cell r="W1386" t="str">
            <v>전7-18</v>
          </cell>
          <cell r="AA1386">
            <v>0</v>
          </cell>
          <cell r="AB1386" t="str">
            <v>보통인부</v>
          </cell>
          <cell r="AC1386">
            <v>3.5999999999999997E-2</v>
          </cell>
          <cell r="AD1386">
            <v>3.5999999999999997E-2</v>
          </cell>
          <cell r="AE1386">
            <v>1</v>
          </cell>
          <cell r="AF1386" t="str">
            <v>통3-3-12</v>
          </cell>
          <cell r="AG1386">
            <v>0</v>
          </cell>
        </row>
        <row r="1387">
          <cell r="B1387">
            <v>5053</v>
          </cell>
          <cell r="C1387" t="str">
            <v>누전차단기(방습형)</v>
          </cell>
          <cell r="D1387" t="str">
            <v>ELB 2P 30/15A</v>
          </cell>
          <cell r="E1387" t="str">
            <v>개</v>
          </cell>
          <cell r="F1387">
            <v>0</v>
          </cell>
          <cell r="G1387">
            <v>0</v>
          </cell>
          <cell r="H1387">
            <v>1009</v>
          </cell>
          <cell r="I1387">
            <v>19200</v>
          </cell>
          <cell r="O1387">
            <v>19200</v>
          </cell>
          <cell r="P1387" t="str">
            <v>내선전공</v>
          </cell>
          <cell r="Q1387">
            <v>0.13300000000000001</v>
          </cell>
          <cell r="R1387">
            <v>0.13300000000000001</v>
          </cell>
          <cell r="S1387">
            <v>0</v>
          </cell>
          <cell r="T1387">
            <v>0</v>
          </cell>
          <cell r="U1387">
            <v>0</v>
          </cell>
          <cell r="V1387">
            <v>1</v>
          </cell>
          <cell r="W1387" t="str">
            <v>전7-18</v>
          </cell>
          <cell r="AA1387">
            <v>0</v>
          </cell>
          <cell r="AB1387" t="str">
            <v>보통인부</v>
          </cell>
          <cell r="AC1387">
            <v>2.1999999999999999E-2</v>
          </cell>
          <cell r="AD1387">
            <v>2.1999999999999999E-2</v>
          </cell>
          <cell r="AE1387">
            <v>1</v>
          </cell>
          <cell r="AF1387" t="str">
            <v>통3-3-12</v>
          </cell>
          <cell r="AG1387">
            <v>0</v>
          </cell>
        </row>
        <row r="1388">
          <cell r="B1388">
            <v>5055</v>
          </cell>
          <cell r="C1388" t="str">
            <v>앵카볼트</v>
          </cell>
          <cell r="D1388" t="str">
            <v>25MM*L500</v>
          </cell>
          <cell r="E1388" t="str">
            <v>개</v>
          </cell>
          <cell r="F1388">
            <v>94</v>
          </cell>
          <cell r="G1388">
            <v>1140</v>
          </cell>
          <cell r="L1388">
            <v>0</v>
          </cell>
          <cell r="O1388">
            <v>1140</v>
          </cell>
          <cell r="P1388" t="str">
            <v>내선전공</v>
          </cell>
          <cell r="Q1388">
            <v>0</v>
          </cell>
          <cell r="R1388">
            <v>0</v>
          </cell>
          <cell r="S1388">
            <v>0</v>
          </cell>
          <cell r="T1388">
            <v>0</v>
          </cell>
          <cell r="U1388">
            <v>0</v>
          </cell>
          <cell r="V1388">
            <v>1</v>
          </cell>
          <cell r="W1388" t="str">
            <v>전7-18</v>
          </cell>
          <cell r="Y1388" t="str">
            <v>통신내선공</v>
          </cell>
          <cell r="Z1388">
            <v>0.23</v>
          </cell>
          <cell r="AA1388">
            <v>0.23</v>
          </cell>
          <cell r="AD1388">
            <v>0</v>
          </cell>
          <cell r="AE1388">
            <v>1</v>
          </cell>
          <cell r="AF1388" t="str">
            <v>통3-3-12</v>
          </cell>
          <cell r="AG1388">
            <v>0</v>
          </cell>
        </row>
        <row r="1389">
          <cell r="B1389">
            <v>5056</v>
          </cell>
          <cell r="C1389" t="str">
            <v>앵카볼트</v>
          </cell>
          <cell r="D1389" t="str">
            <v>16MM*180</v>
          </cell>
          <cell r="E1389" t="str">
            <v>개</v>
          </cell>
          <cell r="F1389">
            <v>94</v>
          </cell>
          <cell r="G1389">
            <v>1320</v>
          </cell>
          <cell r="L1389">
            <v>0</v>
          </cell>
          <cell r="O1389">
            <v>1320</v>
          </cell>
          <cell r="P1389" t="str">
            <v>내선전공</v>
          </cell>
          <cell r="Q1389">
            <v>0.12</v>
          </cell>
          <cell r="R1389">
            <v>0.12</v>
          </cell>
          <cell r="S1389">
            <v>0</v>
          </cell>
          <cell r="T1389">
            <v>0</v>
          </cell>
          <cell r="U1389">
            <v>0</v>
          </cell>
          <cell r="V1389">
            <v>1</v>
          </cell>
          <cell r="W1389" t="str">
            <v>전7-18</v>
          </cell>
          <cell r="Y1389" t="str">
            <v>통신내선공</v>
          </cell>
          <cell r="Z1389">
            <v>0.12</v>
          </cell>
          <cell r="AA1389">
            <v>0.12</v>
          </cell>
          <cell r="AD1389">
            <v>0</v>
          </cell>
          <cell r="AE1389">
            <v>1</v>
          </cell>
          <cell r="AF1389" t="str">
            <v>통3-3-12</v>
          </cell>
          <cell r="AG1389">
            <v>0</v>
          </cell>
        </row>
        <row r="1390">
          <cell r="B1390">
            <v>5061</v>
          </cell>
          <cell r="C1390" t="str">
            <v>전산볼트</v>
          </cell>
          <cell r="D1390" t="str">
            <v>M10*L1000</v>
          </cell>
          <cell r="E1390" t="str">
            <v>개</v>
          </cell>
          <cell r="H1390">
            <v>78</v>
          </cell>
          <cell r="I1390">
            <v>319</v>
          </cell>
          <cell r="L1390">
            <v>0</v>
          </cell>
          <cell r="O1390">
            <v>319</v>
          </cell>
          <cell r="P1390">
            <v>0</v>
          </cell>
          <cell r="Q1390">
            <v>0</v>
          </cell>
          <cell r="R1390">
            <v>0</v>
          </cell>
          <cell r="S1390">
            <v>0</v>
          </cell>
          <cell r="T1390">
            <v>0</v>
          </cell>
          <cell r="U1390">
            <v>0</v>
          </cell>
          <cell r="V1390">
            <v>0</v>
          </cell>
          <cell r="AA1390">
            <v>0</v>
          </cell>
          <cell r="AD1390">
            <v>0</v>
          </cell>
          <cell r="AG1390">
            <v>0</v>
          </cell>
        </row>
        <row r="1391">
          <cell r="B1391">
            <v>5065</v>
          </cell>
          <cell r="C1391" t="str">
            <v>육각볼트</v>
          </cell>
          <cell r="D1391" t="str">
            <v>100*30L</v>
          </cell>
          <cell r="E1391" t="str">
            <v>개</v>
          </cell>
          <cell r="F1391">
            <v>910</v>
          </cell>
          <cell r="G1391">
            <v>66000</v>
          </cell>
          <cell r="H1391">
            <v>73</v>
          </cell>
          <cell r="I1391">
            <v>33</v>
          </cell>
          <cell r="O1391">
            <v>33</v>
          </cell>
          <cell r="P1391">
            <v>0</v>
          </cell>
          <cell r="Q1391">
            <v>0</v>
          </cell>
          <cell r="R1391">
            <v>0</v>
          </cell>
          <cell r="S1391">
            <v>0</v>
          </cell>
          <cell r="T1391">
            <v>0</v>
          </cell>
          <cell r="U1391">
            <v>0</v>
          </cell>
          <cell r="V1391">
            <v>0</v>
          </cell>
          <cell r="AA1391">
            <v>0</v>
          </cell>
          <cell r="AD1391">
            <v>0</v>
          </cell>
          <cell r="AG1391">
            <v>0</v>
          </cell>
        </row>
        <row r="1392">
          <cell r="B1392">
            <v>5073</v>
          </cell>
          <cell r="C1392" t="str">
            <v>축전지</v>
          </cell>
          <cell r="D1392" t="str">
            <v>24V/40A</v>
          </cell>
          <cell r="E1392" t="str">
            <v>식</v>
          </cell>
          <cell r="F1392">
            <v>1014</v>
          </cell>
          <cell r="G1392">
            <v>154800</v>
          </cell>
          <cell r="O1392">
            <v>154800</v>
          </cell>
          <cell r="P1392" t="str">
            <v>플랜트전공</v>
          </cell>
          <cell r="Q1392">
            <v>3.96</v>
          </cell>
          <cell r="R1392">
            <v>0</v>
          </cell>
          <cell r="S1392" t="str">
            <v>보통인부</v>
          </cell>
          <cell r="T1392">
            <v>2.79</v>
          </cell>
          <cell r="U1392">
            <v>0</v>
          </cell>
          <cell r="V1392">
            <v>1</v>
          </cell>
          <cell r="AA1392">
            <v>0</v>
          </cell>
          <cell r="AD1392">
            <v>0</v>
          </cell>
          <cell r="AG1392">
            <v>0</v>
          </cell>
        </row>
        <row r="1393">
          <cell r="B1393">
            <v>5075</v>
          </cell>
          <cell r="C1393" t="str">
            <v>와이어로프</v>
          </cell>
          <cell r="D1393" t="str">
            <v>6*24 8MM</v>
          </cell>
          <cell r="E1393" t="str">
            <v>M</v>
          </cell>
          <cell r="F1393">
            <v>66</v>
          </cell>
          <cell r="G1393">
            <v>460</v>
          </cell>
          <cell r="O1393">
            <v>460</v>
          </cell>
          <cell r="P1393" t="str">
            <v>배전전공</v>
          </cell>
          <cell r="Q1393">
            <v>1.2</v>
          </cell>
          <cell r="R1393">
            <v>0</v>
          </cell>
          <cell r="S1393" t="str">
            <v>보통인부</v>
          </cell>
          <cell r="T1393">
            <v>1.2</v>
          </cell>
          <cell r="U1393">
            <v>0</v>
          </cell>
          <cell r="V1393">
            <v>1</v>
          </cell>
          <cell r="AA1393">
            <v>0</v>
          </cell>
          <cell r="AD1393">
            <v>0</v>
          </cell>
          <cell r="AG1393">
            <v>0</v>
          </cell>
        </row>
        <row r="1394">
          <cell r="B1394">
            <v>5076</v>
          </cell>
          <cell r="C1394" t="str">
            <v>앵카후크</v>
          </cell>
          <cell r="D1394" t="str">
            <v>10*150</v>
          </cell>
          <cell r="E1394" t="str">
            <v>개</v>
          </cell>
          <cell r="F1394">
            <v>932</v>
          </cell>
          <cell r="G1394">
            <v>8400</v>
          </cell>
          <cell r="L1394">
            <v>4800</v>
          </cell>
          <cell r="O1394">
            <v>4800</v>
          </cell>
          <cell r="P1394" t="str">
            <v>배전전공</v>
          </cell>
          <cell r="Q1394">
            <v>1.2</v>
          </cell>
          <cell r="R1394">
            <v>0</v>
          </cell>
          <cell r="S1394" t="str">
            <v>보통인부</v>
          </cell>
          <cell r="T1394">
            <v>1.2</v>
          </cell>
          <cell r="U1394">
            <v>0</v>
          </cell>
          <cell r="V1394">
            <v>1</v>
          </cell>
          <cell r="AA1394">
            <v>0</v>
          </cell>
          <cell r="AD1394">
            <v>0</v>
          </cell>
          <cell r="AG1394">
            <v>0</v>
          </cell>
        </row>
        <row r="1395">
          <cell r="B1395">
            <v>5077</v>
          </cell>
          <cell r="C1395" t="str">
            <v>턴버클</v>
          </cell>
          <cell r="D1395" t="str">
            <v>와이어 M20</v>
          </cell>
          <cell r="E1395" t="str">
            <v>개</v>
          </cell>
          <cell r="F1395">
            <v>318</v>
          </cell>
          <cell r="G1395">
            <v>19500</v>
          </cell>
          <cell r="H1395">
            <v>73</v>
          </cell>
          <cell r="I1395">
            <v>4300</v>
          </cell>
          <cell r="O1395">
            <v>4300</v>
          </cell>
          <cell r="P1395" t="str">
            <v>플랜트전공</v>
          </cell>
          <cell r="Q1395">
            <v>0.7</v>
          </cell>
          <cell r="R1395">
            <v>0</v>
          </cell>
          <cell r="S1395" t="str">
            <v>특별인부</v>
          </cell>
          <cell r="T1395">
            <v>0.7</v>
          </cell>
          <cell r="U1395">
            <v>0</v>
          </cell>
          <cell r="V1395">
            <v>1</v>
          </cell>
          <cell r="AA1395">
            <v>0</v>
          </cell>
          <cell r="AD1395">
            <v>0</v>
          </cell>
          <cell r="AG1395">
            <v>0</v>
          </cell>
        </row>
        <row r="1396">
          <cell r="B1396">
            <v>5078</v>
          </cell>
          <cell r="C1396" t="str">
            <v>백관</v>
          </cell>
          <cell r="D1396" t="str">
            <v>40A</v>
          </cell>
          <cell r="E1396" t="str">
            <v>M</v>
          </cell>
          <cell r="F1396">
            <v>522</v>
          </cell>
          <cell r="G1396">
            <v>2589</v>
          </cell>
          <cell r="O1396">
            <v>2589</v>
          </cell>
          <cell r="P1396" t="str">
            <v>배전전공</v>
          </cell>
          <cell r="Q1396">
            <v>0.40800000000000003</v>
          </cell>
          <cell r="R1396">
            <v>0</v>
          </cell>
          <cell r="S1396" t="str">
            <v>보통인부</v>
          </cell>
          <cell r="T1396">
            <v>0.23399999999999999</v>
          </cell>
          <cell r="U1396">
            <v>0</v>
          </cell>
          <cell r="V1396">
            <v>1</v>
          </cell>
          <cell r="AA1396">
            <v>0</v>
          </cell>
          <cell r="AD1396">
            <v>0</v>
          </cell>
          <cell r="AG1396">
            <v>0</v>
          </cell>
        </row>
        <row r="1397">
          <cell r="B1397">
            <v>5079</v>
          </cell>
          <cell r="C1397" t="str">
            <v>백관</v>
          </cell>
          <cell r="D1397" t="str">
            <v>50A</v>
          </cell>
          <cell r="E1397" t="str">
            <v>M</v>
          </cell>
          <cell r="F1397">
            <v>522</v>
          </cell>
          <cell r="G1397">
            <v>3557</v>
          </cell>
          <cell r="O1397">
            <v>3557</v>
          </cell>
          <cell r="P1397" t="str">
            <v>배전전공</v>
          </cell>
          <cell r="Q1397">
            <v>0.18</v>
          </cell>
          <cell r="R1397">
            <v>0</v>
          </cell>
          <cell r="S1397" t="str">
            <v>보통인부</v>
          </cell>
          <cell r="T1397">
            <v>0.14399999999999999</v>
          </cell>
          <cell r="U1397">
            <v>0</v>
          </cell>
          <cell r="V1397">
            <v>1</v>
          </cell>
          <cell r="AA1397">
            <v>0</v>
          </cell>
          <cell r="AD1397">
            <v>0</v>
          </cell>
          <cell r="AG1397">
            <v>0</v>
          </cell>
        </row>
        <row r="1398">
          <cell r="B1398">
            <v>5080</v>
          </cell>
          <cell r="C1398" t="str">
            <v>백관</v>
          </cell>
          <cell r="D1398" t="str">
            <v>80A</v>
          </cell>
          <cell r="E1398" t="str">
            <v>M</v>
          </cell>
          <cell r="F1398">
            <v>522</v>
          </cell>
          <cell r="G1398">
            <v>5675</v>
          </cell>
          <cell r="O1398">
            <v>5675</v>
          </cell>
          <cell r="P1398" t="str">
            <v>배전전공</v>
          </cell>
          <cell r="Q1398">
            <v>0.108</v>
          </cell>
          <cell r="R1398">
            <v>0</v>
          </cell>
          <cell r="U1398">
            <v>0</v>
          </cell>
          <cell r="V1398">
            <v>1</v>
          </cell>
          <cell r="AA1398">
            <v>0</v>
          </cell>
          <cell r="AD1398">
            <v>0</v>
          </cell>
          <cell r="AG1398">
            <v>0</v>
          </cell>
        </row>
        <row r="1399">
          <cell r="B1399">
            <v>5081</v>
          </cell>
          <cell r="C1399" t="str">
            <v>백관</v>
          </cell>
          <cell r="D1399" t="str">
            <v>100A</v>
          </cell>
          <cell r="E1399" t="str">
            <v>M</v>
          </cell>
          <cell r="F1399">
            <v>522</v>
          </cell>
          <cell r="G1399">
            <v>8086</v>
          </cell>
          <cell r="L1399">
            <v>300</v>
          </cell>
          <cell r="O1399">
            <v>8086</v>
          </cell>
          <cell r="P1399" t="str">
            <v>배전전공</v>
          </cell>
          <cell r="Q1399">
            <v>0.108</v>
          </cell>
          <cell r="R1399">
            <v>0</v>
          </cell>
          <cell r="U1399">
            <v>0</v>
          </cell>
          <cell r="V1399">
            <v>1</v>
          </cell>
          <cell r="AA1399">
            <v>0</v>
          </cell>
          <cell r="AD1399">
            <v>0</v>
          </cell>
          <cell r="AG1399">
            <v>0</v>
          </cell>
        </row>
        <row r="1400">
          <cell r="B1400">
            <v>5082</v>
          </cell>
          <cell r="C1400" t="str">
            <v>백관</v>
          </cell>
          <cell r="D1400" t="str">
            <v>150A</v>
          </cell>
          <cell r="E1400" t="str">
            <v>M</v>
          </cell>
          <cell r="F1400">
            <v>522</v>
          </cell>
          <cell r="G1400">
            <v>13032</v>
          </cell>
          <cell r="H1400">
            <v>0</v>
          </cell>
          <cell r="I1400">
            <v>0</v>
          </cell>
          <cell r="O1400">
            <v>13032</v>
          </cell>
          <cell r="P1400" t="str">
            <v>플랜트전공</v>
          </cell>
          <cell r="Q1400">
            <v>1.5</v>
          </cell>
          <cell r="R1400">
            <v>0</v>
          </cell>
          <cell r="S1400" t="str">
            <v>보통인부</v>
          </cell>
          <cell r="T1400">
            <v>0.5</v>
          </cell>
          <cell r="U1400">
            <v>0</v>
          </cell>
          <cell r="V1400">
            <v>1</v>
          </cell>
          <cell r="AA1400">
            <v>0</v>
          </cell>
          <cell r="AD1400">
            <v>0</v>
          </cell>
          <cell r="AG1400">
            <v>0</v>
          </cell>
        </row>
        <row r="1401">
          <cell r="B1401">
            <v>5083</v>
          </cell>
          <cell r="C1401" t="str">
            <v>백관</v>
          </cell>
          <cell r="D1401" t="str">
            <v>200A</v>
          </cell>
          <cell r="E1401" t="str">
            <v>M</v>
          </cell>
          <cell r="F1401">
            <v>522</v>
          </cell>
          <cell r="G1401">
            <v>21209</v>
          </cell>
          <cell r="L1401">
            <v>0</v>
          </cell>
          <cell r="O1401">
            <v>21209</v>
          </cell>
          <cell r="R1401">
            <v>0</v>
          </cell>
          <cell r="U1401">
            <v>0</v>
          </cell>
          <cell r="AA1401">
            <v>0</v>
          </cell>
          <cell r="AD1401">
            <v>0</v>
          </cell>
          <cell r="AG1401">
            <v>0</v>
          </cell>
        </row>
        <row r="1402">
          <cell r="B1402">
            <v>5084</v>
          </cell>
          <cell r="C1402" t="str">
            <v>잡석</v>
          </cell>
          <cell r="D1402" t="str">
            <v>50*50*1.6t</v>
          </cell>
          <cell r="E1402" t="str">
            <v>㎥</v>
          </cell>
          <cell r="F1402">
            <v>109</v>
          </cell>
          <cell r="G1402">
            <v>5000</v>
          </cell>
          <cell r="L1402">
            <v>0</v>
          </cell>
          <cell r="O1402">
            <v>5000</v>
          </cell>
          <cell r="R1402">
            <v>0</v>
          </cell>
          <cell r="U1402">
            <v>0</v>
          </cell>
          <cell r="AA1402">
            <v>0</v>
          </cell>
          <cell r="AD1402">
            <v>0</v>
          </cell>
          <cell r="AG1402">
            <v>0</v>
          </cell>
        </row>
        <row r="1403">
          <cell r="B1403">
            <v>5085</v>
          </cell>
          <cell r="C1403" t="str">
            <v>점검구 뚜껑(STEEL)</v>
          </cell>
          <cell r="D1403" t="str">
            <v>810*810*4.5t</v>
          </cell>
          <cell r="E1403" t="str">
            <v>개</v>
          </cell>
          <cell r="F1403">
            <v>318</v>
          </cell>
          <cell r="L1403">
            <v>51500</v>
          </cell>
          <cell r="O1403">
            <v>51500</v>
          </cell>
          <cell r="R1403">
            <v>0</v>
          </cell>
          <cell r="U1403">
            <v>0</v>
          </cell>
          <cell r="AA1403">
            <v>0</v>
          </cell>
          <cell r="AD1403">
            <v>0</v>
          </cell>
          <cell r="AG1403">
            <v>0</v>
          </cell>
        </row>
        <row r="1404">
          <cell r="B1404">
            <v>5086</v>
          </cell>
          <cell r="C1404" t="str">
            <v>백레듀샤 (나사)</v>
          </cell>
          <cell r="D1404" t="str">
            <v>D50</v>
          </cell>
          <cell r="E1404" t="str">
            <v>개</v>
          </cell>
          <cell r="F1404">
            <v>318</v>
          </cell>
          <cell r="L1404">
            <v>1326</v>
          </cell>
          <cell r="O1404">
            <v>1326</v>
          </cell>
          <cell r="P1404" t="str">
            <v>배전전공</v>
          </cell>
          <cell r="Q1404">
            <v>1.2</v>
          </cell>
          <cell r="R1404">
            <v>0</v>
          </cell>
          <cell r="S1404" t="str">
            <v>보통인부</v>
          </cell>
          <cell r="T1404">
            <v>1.2</v>
          </cell>
          <cell r="U1404">
            <v>0</v>
          </cell>
          <cell r="V1404">
            <v>1</v>
          </cell>
          <cell r="AA1404">
            <v>0</v>
          </cell>
          <cell r="AD1404">
            <v>0</v>
          </cell>
          <cell r="AG1404">
            <v>0</v>
          </cell>
        </row>
        <row r="1405">
          <cell r="B1405">
            <v>5087</v>
          </cell>
          <cell r="C1405" t="str">
            <v>후렌지 (10KG)</v>
          </cell>
          <cell r="D1405" t="str">
            <v>D50</v>
          </cell>
          <cell r="E1405" t="str">
            <v>개</v>
          </cell>
          <cell r="L1405">
            <v>2220</v>
          </cell>
          <cell r="M1405">
            <v>7000000</v>
          </cell>
          <cell r="N1405">
            <v>6000000</v>
          </cell>
          <cell r="O1405">
            <v>2220</v>
          </cell>
          <cell r="P1405" t="str">
            <v>배전전공</v>
          </cell>
          <cell r="Q1405">
            <v>1.2</v>
          </cell>
          <cell r="R1405">
            <v>0</v>
          </cell>
          <cell r="S1405" t="str">
            <v>보통인부</v>
          </cell>
          <cell r="T1405">
            <v>1.2</v>
          </cell>
          <cell r="U1405">
            <v>0</v>
          </cell>
          <cell r="V1405">
            <v>1</v>
          </cell>
          <cell r="AA1405">
            <v>0</v>
          </cell>
          <cell r="AD1405">
            <v>0</v>
          </cell>
          <cell r="AG1405">
            <v>0</v>
          </cell>
        </row>
        <row r="1406">
          <cell r="B1406">
            <v>5088</v>
          </cell>
          <cell r="C1406" t="str">
            <v>몰딩</v>
          </cell>
          <cell r="D1406" t="str">
            <v>15*15*1.0T</v>
          </cell>
          <cell r="E1406" t="str">
            <v>개</v>
          </cell>
          <cell r="F1406">
            <v>65</v>
          </cell>
          <cell r="G1406">
            <v>522</v>
          </cell>
          <cell r="L1406">
            <v>774</v>
          </cell>
          <cell r="O1406">
            <v>774</v>
          </cell>
          <cell r="P1406" t="str">
            <v>배전전공</v>
          </cell>
          <cell r="Q1406">
            <v>2.3919999999999999</v>
          </cell>
          <cell r="R1406">
            <v>0</v>
          </cell>
          <cell r="S1406" t="str">
            <v>특별인부</v>
          </cell>
          <cell r="T1406">
            <v>2.8080000000000003</v>
          </cell>
          <cell r="U1406">
            <v>0</v>
          </cell>
          <cell r="V1406">
            <v>1</v>
          </cell>
          <cell r="AA1406">
            <v>0</v>
          </cell>
          <cell r="AD1406">
            <v>0</v>
          </cell>
          <cell r="AG1406">
            <v>0</v>
          </cell>
        </row>
        <row r="1407">
          <cell r="B1407">
            <v>5089</v>
          </cell>
          <cell r="C1407" t="str">
            <v>무늬강판</v>
          </cell>
          <cell r="D1407" t="str">
            <v>12T</v>
          </cell>
          <cell r="E1407" t="str">
            <v>TON</v>
          </cell>
          <cell r="F1407">
            <v>61</v>
          </cell>
          <cell r="G1407">
            <v>380000</v>
          </cell>
          <cell r="L1407">
            <v>0</v>
          </cell>
          <cell r="O1407">
            <v>380000</v>
          </cell>
          <cell r="P1407" t="str">
            <v>배전전공</v>
          </cell>
          <cell r="Q1407">
            <v>14.196</v>
          </cell>
          <cell r="R1407">
            <v>0</v>
          </cell>
          <cell r="S1407" t="str">
            <v>특별인부</v>
          </cell>
          <cell r="T1407">
            <v>15.444000000000001</v>
          </cell>
          <cell r="U1407">
            <v>0</v>
          </cell>
          <cell r="V1407">
            <v>1</v>
          </cell>
          <cell r="AA1407">
            <v>0</v>
          </cell>
          <cell r="AD1407">
            <v>0</v>
          </cell>
          <cell r="AG1407">
            <v>0</v>
          </cell>
        </row>
        <row r="1408">
          <cell r="B1408">
            <v>5090</v>
          </cell>
          <cell r="C1408" t="str">
            <v>용접봉</v>
          </cell>
          <cell r="D1408" t="str">
            <v>2.6㎜</v>
          </cell>
          <cell r="E1408" t="str">
            <v>㎏</v>
          </cell>
          <cell r="F1408">
            <v>1114</v>
          </cell>
          <cell r="G1408">
            <v>1400</v>
          </cell>
          <cell r="O1408">
            <v>1400</v>
          </cell>
          <cell r="P1408" t="str">
            <v>비계공</v>
          </cell>
          <cell r="Q1408">
            <v>0.52</v>
          </cell>
          <cell r="R1408">
            <v>0</v>
          </cell>
          <cell r="S1408" t="str">
            <v>보통인부</v>
          </cell>
          <cell r="T1408">
            <v>0.58499999999999996</v>
          </cell>
          <cell r="U1408">
            <v>0</v>
          </cell>
          <cell r="V1408">
            <v>1</v>
          </cell>
          <cell r="AA1408">
            <v>0</v>
          </cell>
          <cell r="AD1408">
            <v>0</v>
          </cell>
          <cell r="AG1408">
            <v>0</v>
          </cell>
        </row>
        <row r="1409">
          <cell r="B1409">
            <v>5091</v>
          </cell>
          <cell r="C1409" t="str">
            <v>산소</v>
          </cell>
          <cell r="D1409">
            <v>0.99</v>
          </cell>
          <cell r="E1409" t="str">
            <v>㎘</v>
          </cell>
          <cell r="F1409">
            <v>1192</v>
          </cell>
          <cell r="G1409">
            <v>250000</v>
          </cell>
          <cell r="O1409">
            <v>250000</v>
          </cell>
          <cell r="P1409" t="str">
            <v>비계공</v>
          </cell>
          <cell r="Q1409">
            <v>0.4</v>
          </cell>
          <cell r="R1409">
            <v>0</v>
          </cell>
          <cell r="S1409" t="str">
            <v>보통인부</v>
          </cell>
          <cell r="T1409">
            <v>0.45</v>
          </cell>
          <cell r="U1409">
            <v>0</v>
          </cell>
          <cell r="V1409">
            <v>1</v>
          </cell>
          <cell r="AA1409">
            <v>0</v>
          </cell>
          <cell r="AD1409">
            <v>0</v>
          </cell>
          <cell r="AG1409">
            <v>0</v>
          </cell>
        </row>
        <row r="1410">
          <cell r="B1410">
            <v>5092</v>
          </cell>
          <cell r="C1410" t="str">
            <v>아세틸렌</v>
          </cell>
          <cell r="D1410">
            <v>0.98</v>
          </cell>
          <cell r="E1410" t="str">
            <v>㎏</v>
          </cell>
          <cell r="F1410">
            <v>1192</v>
          </cell>
          <cell r="G1410">
            <v>10000</v>
          </cell>
          <cell r="O1410">
            <v>10000</v>
          </cell>
          <cell r="P1410" t="str">
            <v>플랜트전공</v>
          </cell>
          <cell r="Q1410">
            <v>4.16</v>
          </cell>
          <cell r="R1410">
            <v>0</v>
          </cell>
          <cell r="S1410" t="str">
            <v>보통인부</v>
          </cell>
          <cell r="T1410">
            <v>2.34</v>
          </cell>
          <cell r="U1410">
            <v>0</v>
          </cell>
          <cell r="V1410">
            <v>1</v>
          </cell>
          <cell r="AA1410">
            <v>0</v>
          </cell>
          <cell r="AD1410">
            <v>0</v>
          </cell>
          <cell r="AG1410">
            <v>0</v>
          </cell>
        </row>
        <row r="1411">
          <cell r="B1411">
            <v>5101</v>
          </cell>
          <cell r="C1411" t="str">
            <v>케이블표시기</v>
          </cell>
          <cell r="D1411" t="str">
            <v>특고압</v>
          </cell>
          <cell r="E1411" t="str">
            <v>개</v>
          </cell>
          <cell r="F1411">
            <v>52</v>
          </cell>
          <cell r="G1411">
            <v>440</v>
          </cell>
          <cell r="L1411">
            <v>7650</v>
          </cell>
          <cell r="O1411">
            <v>7650</v>
          </cell>
          <cell r="P1411" t="str">
            <v>플랜트전공</v>
          </cell>
          <cell r="Q1411">
            <v>4.68</v>
          </cell>
          <cell r="R1411">
            <v>0</v>
          </cell>
          <cell r="S1411" t="str">
            <v>보통인부</v>
          </cell>
          <cell r="T1411">
            <v>2.34</v>
          </cell>
          <cell r="U1411">
            <v>0</v>
          </cell>
          <cell r="V1411">
            <v>1</v>
          </cell>
          <cell r="AA1411">
            <v>0</v>
          </cell>
          <cell r="AD1411">
            <v>0</v>
          </cell>
          <cell r="AG1411">
            <v>0</v>
          </cell>
        </row>
        <row r="1412">
          <cell r="B1412">
            <v>5102</v>
          </cell>
          <cell r="C1412" t="str">
            <v>케이블표시기</v>
          </cell>
          <cell r="D1412" t="str">
            <v>저압</v>
          </cell>
          <cell r="E1412" t="str">
            <v>개</v>
          </cell>
          <cell r="F1412">
            <v>71</v>
          </cell>
          <cell r="G1412">
            <v>2888</v>
          </cell>
          <cell r="L1412">
            <v>7650</v>
          </cell>
          <cell r="O1412">
            <v>7650</v>
          </cell>
          <cell r="P1412" t="str">
            <v>배전전공</v>
          </cell>
          <cell r="Q1412">
            <v>0.14399999999999999</v>
          </cell>
          <cell r="R1412">
            <v>0</v>
          </cell>
          <cell r="S1412" t="str">
            <v>특별인부</v>
          </cell>
          <cell r="T1412">
            <v>7.1999999999999995E-2</v>
          </cell>
          <cell r="U1412">
            <v>0</v>
          </cell>
          <cell r="V1412">
            <v>1</v>
          </cell>
          <cell r="AA1412">
            <v>0</v>
          </cell>
          <cell r="AD1412">
            <v>0</v>
          </cell>
          <cell r="AG1412">
            <v>0</v>
          </cell>
        </row>
        <row r="1413">
          <cell r="B1413">
            <v>20010</v>
          </cell>
          <cell r="C1413" t="str">
            <v>프라이머</v>
          </cell>
          <cell r="D1413" t="str">
            <v>D40</v>
          </cell>
          <cell r="E1413" t="str">
            <v>kg</v>
          </cell>
          <cell r="F1413">
            <v>76</v>
          </cell>
          <cell r="G1413">
            <v>5970</v>
          </cell>
          <cell r="L1413">
            <v>4000</v>
          </cell>
          <cell r="O1413">
            <v>4000</v>
          </cell>
          <cell r="P1413" t="str">
            <v>배전전공</v>
          </cell>
          <cell r="Q1413">
            <v>0.14399999999999999</v>
          </cell>
          <cell r="R1413">
            <v>0</v>
          </cell>
          <cell r="S1413" t="str">
            <v>특별인부</v>
          </cell>
          <cell r="T1413">
            <v>7.1999999999999995E-2</v>
          </cell>
          <cell r="U1413">
            <v>0</v>
          </cell>
          <cell r="V1413">
            <v>1</v>
          </cell>
          <cell r="AA1413">
            <v>0</v>
          </cell>
          <cell r="AD1413">
            <v>0</v>
          </cell>
          <cell r="AG1413">
            <v>0</v>
          </cell>
        </row>
        <row r="1414">
          <cell r="B1414">
            <v>20011</v>
          </cell>
          <cell r="C1414" t="str">
            <v>수용성아크릴 고무도막방수제</v>
          </cell>
          <cell r="D1414" t="str">
            <v>D50</v>
          </cell>
          <cell r="E1414" t="str">
            <v>kg</v>
          </cell>
          <cell r="F1414">
            <v>76</v>
          </cell>
          <cell r="G1414">
            <v>7936</v>
          </cell>
          <cell r="L1414">
            <v>6727</v>
          </cell>
          <cell r="O1414">
            <v>6727</v>
          </cell>
          <cell r="P1414" t="str">
            <v>배전전공</v>
          </cell>
          <cell r="Q1414">
            <v>0.14399999999999999</v>
          </cell>
          <cell r="R1414">
            <v>0</v>
          </cell>
          <cell r="S1414" t="str">
            <v>특별인부</v>
          </cell>
          <cell r="T1414">
            <v>7.1999999999999995E-2</v>
          </cell>
          <cell r="U1414">
            <v>0</v>
          </cell>
          <cell r="V1414">
            <v>1</v>
          </cell>
          <cell r="AA1414">
            <v>0</v>
          </cell>
          <cell r="AD1414">
            <v>0</v>
          </cell>
          <cell r="AG1414">
            <v>0</v>
          </cell>
        </row>
        <row r="1415">
          <cell r="B1415">
            <v>20012</v>
          </cell>
          <cell r="C1415" t="str">
            <v>침투식 액체 방수제</v>
          </cell>
          <cell r="D1415" t="str">
            <v>6x24 8mm 0.21kg/m</v>
          </cell>
          <cell r="E1415" t="str">
            <v>kg</v>
          </cell>
          <cell r="F1415">
            <v>66</v>
          </cell>
          <cell r="G1415">
            <v>460</v>
          </cell>
          <cell r="L1415">
            <v>3500</v>
          </cell>
          <cell r="O1415">
            <v>3500</v>
          </cell>
          <cell r="P1415" t="str">
            <v>배전전공</v>
          </cell>
          <cell r="Q1415">
            <v>0.09</v>
          </cell>
          <cell r="R1415">
            <v>0</v>
          </cell>
          <cell r="S1415" t="str">
            <v>보통인부</v>
          </cell>
          <cell r="T1415">
            <v>0.09</v>
          </cell>
          <cell r="U1415">
            <v>0</v>
          </cell>
          <cell r="V1415">
            <v>1</v>
          </cell>
          <cell r="AA1415">
            <v>0</v>
          </cell>
          <cell r="AD1415">
            <v>0</v>
          </cell>
          <cell r="AG1415">
            <v>0</v>
          </cell>
        </row>
        <row r="1416">
          <cell r="B1416">
            <v>5071</v>
          </cell>
          <cell r="C1416" t="str">
            <v>시멘트</v>
          </cell>
          <cell r="D1416" t="str">
            <v>M14</v>
          </cell>
          <cell r="E1416" t="str">
            <v>kg</v>
          </cell>
          <cell r="F1416">
            <v>96</v>
          </cell>
          <cell r="G1416">
            <v>31</v>
          </cell>
          <cell r="L1416">
            <v>76</v>
          </cell>
          <cell r="O1416">
            <v>76</v>
          </cell>
          <cell r="P1416" t="str">
            <v>배전전공</v>
          </cell>
          <cell r="Q1416">
            <v>0.09</v>
          </cell>
          <cell r="R1416">
            <v>0</v>
          </cell>
          <cell r="S1416" t="str">
            <v>보통인부</v>
          </cell>
          <cell r="T1416">
            <v>0.09</v>
          </cell>
          <cell r="U1416">
            <v>0</v>
          </cell>
          <cell r="V1416">
            <v>1</v>
          </cell>
          <cell r="AA1416">
            <v>0</v>
          </cell>
          <cell r="AD1416">
            <v>0</v>
          </cell>
          <cell r="AG1416">
            <v>0</v>
          </cell>
        </row>
        <row r="1417">
          <cell r="B1417">
            <v>5072</v>
          </cell>
          <cell r="C1417" t="str">
            <v>모래</v>
          </cell>
          <cell r="D1417" t="str">
            <v>M14</v>
          </cell>
          <cell r="E1417" t="str">
            <v>㎥</v>
          </cell>
          <cell r="F1417">
            <v>93</v>
          </cell>
          <cell r="G1417">
            <v>16</v>
          </cell>
          <cell r="L1417">
            <v>15000</v>
          </cell>
          <cell r="O1417">
            <v>15000</v>
          </cell>
          <cell r="P1417" t="str">
            <v>배전전공</v>
          </cell>
          <cell r="Q1417">
            <v>0.24</v>
          </cell>
          <cell r="R1417">
            <v>0</v>
          </cell>
          <cell r="S1417" t="str">
            <v>보통인부</v>
          </cell>
          <cell r="T1417">
            <v>0.12</v>
          </cell>
          <cell r="U1417">
            <v>0</v>
          </cell>
          <cell r="V1417">
            <v>1</v>
          </cell>
          <cell r="AA1417">
            <v>0</v>
          </cell>
          <cell r="AD1417">
            <v>0</v>
          </cell>
          <cell r="AG1417">
            <v>0</v>
          </cell>
        </row>
        <row r="1418">
          <cell r="B1418">
            <v>5057</v>
          </cell>
          <cell r="C1418" t="str">
            <v>셋트앙카</v>
          </cell>
          <cell r="D1418" t="str">
            <v>M25*L500</v>
          </cell>
          <cell r="E1418" t="str">
            <v>EA</v>
          </cell>
          <cell r="F1418">
            <v>94</v>
          </cell>
          <cell r="G1418">
            <v>1140</v>
          </cell>
          <cell r="L1418">
            <v>110</v>
          </cell>
          <cell r="O1418">
            <v>110</v>
          </cell>
          <cell r="P1418" t="str">
            <v>내선전공</v>
          </cell>
          <cell r="Q1418">
            <v>0.4</v>
          </cell>
          <cell r="R1418">
            <v>0</v>
          </cell>
          <cell r="U1418">
            <v>0</v>
          </cell>
          <cell r="V1418">
            <v>1</v>
          </cell>
          <cell r="W1418">
            <v>0</v>
          </cell>
          <cell r="Y1418">
            <v>0</v>
          </cell>
          <cell r="Z1418">
            <v>0</v>
          </cell>
          <cell r="AA1418">
            <v>0</v>
          </cell>
          <cell r="AD1418">
            <v>0</v>
          </cell>
          <cell r="AE1418">
            <v>0</v>
          </cell>
          <cell r="AF1418">
            <v>0</v>
          </cell>
          <cell r="AG1418">
            <v>0</v>
          </cell>
        </row>
        <row r="1419">
          <cell r="B1419">
            <v>0</v>
          </cell>
          <cell r="C1419" t="str">
            <v>고름몰탈</v>
          </cell>
          <cell r="D1419" t="str">
            <v>T=50mm</v>
          </cell>
          <cell r="E1419" t="str">
            <v>㎡</v>
          </cell>
          <cell r="F1419">
            <v>0</v>
          </cell>
          <cell r="G1419">
            <v>0</v>
          </cell>
          <cell r="L1419">
            <v>1991</v>
          </cell>
          <cell r="O1419">
            <v>1991</v>
          </cell>
          <cell r="R1419">
            <v>0</v>
          </cell>
          <cell r="U1419">
            <v>0</v>
          </cell>
          <cell r="AA1419">
            <v>0</v>
          </cell>
          <cell r="AD1419">
            <v>0</v>
          </cell>
          <cell r="AG1419">
            <v>0</v>
          </cell>
        </row>
        <row r="1420">
          <cell r="B1420">
            <v>0</v>
          </cell>
          <cell r="C1420" t="str">
            <v>액체방수액</v>
          </cell>
          <cell r="D1420" t="str">
            <v>모르터</v>
          </cell>
          <cell r="E1420" t="str">
            <v>ℓ</v>
          </cell>
          <cell r="F1420">
            <v>352</v>
          </cell>
          <cell r="G1420">
            <v>2500</v>
          </cell>
          <cell r="O1420">
            <v>2500</v>
          </cell>
          <cell r="R1420">
            <v>0</v>
          </cell>
          <cell r="U1420">
            <v>0</v>
          </cell>
          <cell r="AA1420">
            <v>0</v>
          </cell>
          <cell r="AD1420">
            <v>0</v>
          </cell>
          <cell r="AG1420">
            <v>0</v>
          </cell>
        </row>
        <row r="1421">
          <cell r="B1421">
            <v>0</v>
          </cell>
          <cell r="C1421" t="str">
            <v>철근</v>
          </cell>
          <cell r="D1421" t="str">
            <v>D13</v>
          </cell>
          <cell r="E1421" t="str">
            <v>TON</v>
          </cell>
          <cell r="F1421">
            <v>43</v>
          </cell>
          <cell r="G1421">
            <v>340000</v>
          </cell>
          <cell r="O1421">
            <v>340000</v>
          </cell>
          <cell r="R1421">
            <v>0</v>
          </cell>
          <cell r="U1421">
            <v>0</v>
          </cell>
          <cell r="AA1421">
            <v>0</v>
          </cell>
          <cell r="AD1421">
            <v>0</v>
          </cell>
          <cell r="AG1421">
            <v>0</v>
          </cell>
        </row>
        <row r="1422">
          <cell r="B1422">
            <v>0</v>
          </cell>
          <cell r="C1422" t="str">
            <v>철근</v>
          </cell>
          <cell r="D1422" t="str">
            <v>D10</v>
          </cell>
          <cell r="E1422" t="str">
            <v>㎡</v>
          </cell>
          <cell r="F1422">
            <v>0</v>
          </cell>
          <cell r="G1422">
            <v>0</v>
          </cell>
          <cell r="L1422">
            <v>329</v>
          </cell>
          <cell r="O1422">
            <v>329</v>
          </cell>
          <cell r="R1422">
            <v>0</v>
          </cell>
          <cell r="U1422">
            <v>0</v>
          </cell>
          <cell r="AA1422">
            <v>0</v>
          </cell>
          <cell r="AD1422">
            <v>0</v>
          </cell>
          <cell r="AG1422">
            <v>0</v>
          </cell>
        </row>
        <row r="1423">
          <cell r="B1423">
            <v>10004</v>
          </cell>
          <cell r="C1423" t="str">
            <v>메쉬휀스</v>
          </cell>
          <cell r="D1423" t="str">
            <v>H:1200</v>
          </cell>
          <cell r="E1423" t="str">
            <v>매</v>
          </cell>
          <cell r="F1423">
            <v>319</v>
          </cell>
          <cell r="G1423">
            <v>75000</v>
          </cell>
          <cell r="L1423">
            <v>300</v>
          </cell>
          <cell r="O1423">
            <v>75000</v>
          </cell>
          <cell r="R1423">
            <v>0</v>
          </cell>
          <cell r="U1423">
            <v>0</v>
          </cell>
          <cell r="AA1423">
            <v>0</v>
          </cell>
          <cell r="AD1423">
            <v>0</v>
          </cell>
          <cell r="AG1423">
            <v>0</v>
          </cell>
        </row>
        <row r="1424">
          <cell r="B1424">
            <v>10005</v>
          </cell>
          <cell r="C1424" t="str">
            <v>팔각주주</v>
          </cell>
          <cell r="D1424" t="str">
            <v>팔각ф76.3</v>
          </cell>
          <cell r="E1424" t="str">
            <v>M</v>
          </cell>
          <cell r="F1424">
            <v>318</v>
          </cell>
          <cell r="G1424">
            <v>36000</v>
          </cell>
          <cell r="O1424">
            <v>36000</v>
          </cell>
          <cell r="R1424">
            <v>0</v>
          </cell>
          <cell r="U1424">
            <v>0</v>
          </cell>
          <cell r="AA1424">
            <v>0</v>
          </cell>
          <cell r="AD1424">
            <v>0</v>
          </cell>
          <cell r="AG1424">
            <v>0</v>
          </cell>
        </row>
        <row r="1425">
          <cell r="B1425">
            <v>10007</v>
          </cell>
          <cell r="C1425" t="str">
            <v>주주캡</v>
          </cell>
          <cell r="D1425" t="str">
            <v>ф77</v>
          </cell>
          <cell r="E1425" t="str">
            <v>개</v>
          </cell>
          <cell r="F1425">
            <v>312</v>
          </cell>
          <cell r="G1425">
            <v>2000</v>
          </cell>
          <cell r="O1425">
            <v>2000</v>
          </cell>
          <cell r="R1425">
            <v>0</v>
          </cell>
          <cell r="U1425">
            <v>0</v>
          </cell>
          <cell r="AA1425">
            <v>0</v>
          </cell>
          <cell r="AD1425">
            <v>0</v>
          </cell>
          <cell r="AG1425">
            <v>0</v>
          </cell>
        </row>
        <row r="1426">
          <cell r="B1426">
            <v>10009</v>
          </cell>
          <cell r="C1426" t="str">
            <v>U-볼트</v>
          </cell>
          <cell r="D1426" t="str">
            <v>SUS 24*25</v>
          </cell>
          <cell r="E1426" t="str">
            <v>개</v>
          </cell>
          <cell r="F1426">
            <v>318</v>
          </cell>
          <cell r="G1426">
            <v>5570</v>
          </cell>
          <cell r="L1426">
            <v>300</v>
          </cell>
          <cell r="O1426">
            <v>300</v>
          </cell>
          <cell r="R1426">
            <v>0</v>
          </cell>
          <cell r="U1426">
            <v>0</v>
          </cell>
          <cell r="AA1426">
            <v>0</v>
          </cell>
          <cell r="AD1426">
            <v>0</v>
          </cell>
          <cell r="AG1426">
            <v>0</v>
          </cell>
        </row>
        <row r="1427">
          <cell r="B1427">
            <v>10010</v>
          </cell>
          <cell r="C1427" t="str">
            <v>고정볼트 너트</v>
          </cell>
          <cell r="D1427" t="str">
            <v>SUS M6*120L</v>
          </cell>
          <cell r="E1427" t="str">
            <v>개</v>
          </cell>
          <cell r="F1427">
            <v>312</v>
          </cell>
          <cell r="G1427">
            <v>600</v>
          </cell>
          <cell r="L1427">
            <v>10000</v>
          </cell>
          <cell r="O1427">
            <v>600</v>
          </cell>
          <cell r="R1427">
            <v>0</v>
          </cell>
          <cell r="U1427">
            <v>0</v>
          </cell>
          <cell r="AA1427">
            <v>0</v>
          </cell>
          <cell r="AD1427">
            <v>0</v>
          </cell>
          <cell r="AG1427">
            <v>0</v>
          </cell>
        </row>
        <row r="1428">
          <cell r="B1428">
            <v>10011</v>
          </cell>
          <cell r="C1428" t="str">
            <v>메쉬휀스</v>
          </cell>
          <cell r="D1428" t="str">
            <v>M1800</v>
          </cell>
          <cell r="E1428" t="str">
            <v>매</v>
          </cell>
          <cell r="F1428">
            <v>319</v>
          </cell>
          <cell r="G1428">
            <v>66131</v>
          </cell>
          <cell r="L1428">
            <v>6000</v>
          </cell>
          <cell r="O1428">
            <v>66131</v>
          </cell>
          <cell r="R1428">
            <v>0</v>
          </cell>
          <cell r="U1428">
            <v>0</v>
          </cell>
          <cell r="AA1428">
            <v>0</v>
          </cell>
          <cell r="AD1428">
            <v>0</v>
          </cell>
          <cell r="AG1428">
            <v>0</v>
          </cell>
        </row>
        <row r="1429">
          <cell r="B1429">
            <v>11252</v>
          </cell>
          <cell r="C1429" t="str">
            <v>메쉬고정밴드</v>
          </cell>
          <cell r="D1429" t="str">
            <v>30*25*0.8t</v>
          </cell>
          <cell r="E1429" t="str">
            <v>EA</v>
          </cell>
          <cell r="F1429">
            <v>312</v>
          </cell>
          <cell r="G1429">
            <v>500</v>
          </cell>
          <cell r="L1429">
            <v>7200000</v>
          </cell>
          <cell r="M1429">
            <v>7000000</v>
          </cell>
          <cell r="N1429">
            <v>6000000</v>
          </cell>
          <cell r="O1429">
            <v>500</v>
          </cell>
          <cell r="R1429">
            <v>0</v>
          </cell>
          <cell r="U1429">
            <v>0</v>
          </cell>
          <cell r="AA1429">
            <v>0</v>
          </cell>
          <cell r="AD1429">
            <v>0</v>
          </cell>
          <cell r="AG1429">
            <v>0</v>
          </cell>
        </row>
        <row r="1430">
          <cell r="B1430">
            <v>5006</v>
          </cell>
          <cell r="C1430" t="str">
            <v>사각파이프</v>
          </cell>
          <cell r="D1430" t="str">
            <v>50*50</v>
          </cell>
          <cell r="E1430" t="str">
            <v>M</v>
          </cell>
          <cell r="F1430">
            <v>65</v>
          </cell>
          <cell r="G1430">
            <v>522</v>
          </cell>
          <cell r="L1430">
            <v>4000</v>
          </cell>
          <cell r="O1430">
            <v>4000</v>
          </cell>
          <cell r="R1430">
            <v>0</v>
          </cell>
          <cell r="U1430">
            <v>0</v>
          </cell>
          <cell r="AA1430">
            <v>0</v>
          </cell>
          <cell r="AD1430">
            <v>0</v>
          </cell>
          <cell r="AG1430">
            <v>0</v>
          </cell>
        </row>
        <row r="1431">
          <cell r="B1431">
            <v>5004</v>
          </cell>
          <cell r="C1431" t="str">
            <v>시건장치</v>
          </cell>
          <cell r="D1431" t="str">
            <v>12T</v>
          </cell>
          <cell r="E1431" t="str">
            <v>개</v>
          </cell>
          <cell r="F1431">
            <v>511</v>
          </cell>
          <cell r="G1431">
            <v>6047</v>
          </cell>
          <cell r="L1431">
            <v>10000</v>
          </cell>
          <cell r="O1431">
            <v>10000</v>
          </cell>
          <cell r="R1431">
            <v>0</v>
          </cell>
          <cell r="U1431">
            <v>0</v>
          </cell>
          <cell r="AA1431">
            <v>0</v>
          </cell>
          <cell r="AD1431">
            <v>0</v>
          </cell>
          <cell r="AG1431">
            <v>0</v>
          </cell>
        </row>
        <row r="1432">
          <cell r="B1432">
            <v>5005</v>
          </cell>
          <cell r="C1432" t="str">
            <v>HINGE</v>
          </cell>
          <cell r="D1432" t="str">
            <v>50*3T</v>
          </cell>
          <cell r="E1432" t="str">
            <v>개</v>
          </cell>
          <cell r="F1432">
            <v>137</v>
          </cell>
          <cell r="G1432">
            <v>214334</v>
          </cell>
          <cell r="L1432">
            <v>6000</v>
          </cell>
          <cell r="O1432">
            <v>6000</v>
          </cell>
          <cell r="R1432">
            <v>0</v>
          </cell>
          <cell r="U1432">
            <v>0</v>
          </cell>
          <cell r="AA1432">
            <v>0</v>
          </cell>
          <cell r="AD1432">
            <v>0</v>
          </cell>
          <cell r="AG1432">
            <v>0</v>
          </cell>
        </row>
        <row r="1433">
          <cell r="B1433">
            <v>5007</v>
          </cell>
          <cell r="C1433" t="str">
            <v>11.건축,설비</v>
          </cell>
          <cell r="D1433" t="str">
            <v>N75</v>
          </cell>
          <cell r="E1433" t="str">
            <v>KG</v>
          </cell>
          <cell r="F1433">
            <v>68</v>
          </cell>
          <cell r="G1433">
            <v>622</v>
          </cell>
          <cell r="O1433">
            <v>0</v>
          </cell>
          <cell r="R1433">
            <v>0</v>
          </cell>
          <cell r="U1433">
            <v>0</v>
          </cell>
          <cell r="AA1433">
            <v>0</v>
          </cell>
          <cell r="AD1433">
            <v>0</v>
          </cell>
          <cell r="AG1433">
            <v>0</v>
          </cell>
        </row>
        <row r="1434">
          <cell r="B1434">
            <v>9001</v>
          </cell>
          <cell r="C1434" t="str">
            <v>배전반 철거</v>
          </cell>
          <cell r="D1434" t="str">
            <v>1600W*2550H*2500D</v>
          </cell>
          <cell r="E1434" t="str">
            <v>면</v>
          </cell>
          <cell r="F1434">
            <v>1207</v>
          </cell>
          <cell r="G1434">
            <v>353</v>
          </cell>
          <cell r="O1434">
            <v>0</v>
          </cell>
          <cell r="P1434" t="str">
            <v>플랜트전공</v>
          </cell>
          <cell r="Q1434">
            <v>3.96</v>
          </cell>
          <cell r="R1434">
            <v>3.96</v>
          </cell>
          <cell r="S1434" t="str">
            <v>보통인부</v>
          </cell>
          <cell r="T1434">
            <v>2.79</v>
          </cell>
          <cell r="U1434">
            <v>2.79</v>
          </cell>
          <cell r="V1434">
            <v>1</v>
          </cell>
          <cell r="AA1434">
            <v>0</v>
          </cell>
          <cell r="AD1434">
            <v>0</v>
          </cell>
          <cell r="AG1434">
            <v>0</v>
          </cell>
        </row>
        <row r="1435">
          <cell r="B1435">
            <v>9002</v>
          </cell>
          <cell r="C1435" t="str">
            <v>TR 철거</v>
          </cell>
          <cell r="D1435" t="str">
            <v>MOULD 50KVA</v>
          </cell>
          <cell r="E1435" t="str">
            <v>대</v>
          </cell>
          <cell r="F1435">
            <v>52</v>
          </cell>
          <cell r="G1435">
            <v>440</v>
          </cell>
          <cell r="O1435">
            <v>0</v>
          </cell>
          <cell r="P1435" t="str">
            <v>배전전공</v>
          </cell>
          <cell r="Q1435">
            <v>1.2</v>
          </cell>
          <cell r="R1435">
            <v>1.2</v>
          </cell>
          <cell r="S1435" t="str">
            <v>보통인부</v>
          </cell>
          <cell r="T1435">
            <v>1.2</v>
          </cell>
          <cell r="U1435">
            <v>1.2</v>
          </cell>
          <cell r="V1435">
            <v>1</v>
          </cell>
          <cell r="AA1435">
            <v>0</v>
          </cell>
          <cell r="AD1435">
            <v>0</v>
          </cell>
          <cell r="AG1435">
            <v>0</v>
          </cell>
        </row>
        <row r="1436">
          <cell r="B1436">
            <v>9003</v>
          </cell>
          <cell r="C1436" t="str">
            <v>TR 철거</v>
          </cell>
          <cell r="D1436" t="str">
            <v>MOULD 75KVA</v>
          </cell>
          <cell r="E1436" t="str">
            <v>대</v>
          </cell>
          <cell r="F1436">
            <v>71</v>
          </cell>
          <cell r="G1436">
            <v>2888</v>
          </cell>
          <cell r="O1436">
            <v>0</v>
          </cell>
          <cell r="P1436" t="str">
            <v>배전전공</v>
          </cell>
          <cell r="Q1436">
            <v>1.2</v>
          </cell>
          <cell r="R1436">
            <v>1.2</v>
          </cell>
          <cell r="S1436" t="str">
            <v>보통인부</v>
          </cell>
          <cell r="T1436">
            <v>1.2</v>
          </cell>
          <cell r="U1436">
            <v>1.2</v>
          </cell>
          <cell r="V1436">
            <v>1</v>
          </cell>
          <cell r="AA1436">
            <v>0</v>
          </cell>
          <cell r="AD1436">
            <v>0</v>
          </cell>
          <cell r="AG1436">
            <v>0</v>
          </cell>
        </row>
        <row r="1437">
          <cell r="B1437">
            <v>9005</v>
          </cell>
          <cell r="C1437" t="str">
            <v>LDS 철거</v>
          </cell>
          <cell r="D1437" t="str">
            <v>D40</v>
          </cell>
          <cell r="E1437" t="str">
            <v>대</v>
          </cell>
          <cell r="F1437">
            <v>76</v>
          </cell>
          <cell r="G1437">
            <v>5970</v>
          </cell>
          <cell r="O1437">
            <v>0</v>
          </cell>
          <cell r="P1437" t="str">
            <v>플랜트전공</v>
          </cell>
          <cell r="Q1437">
            <v>0.7</v>
          </cell>
          <cell r="R1437">
            <v>0.7</v>
          </cell>
          <cell r="S1437" t="str">
            <v>특별인부</v>
          </cell>
          <cell r="T1437">
            <v>0.7</v>
          </cell>
          <cell r="U1437">
            <v>0.7</v>
          </cell>
          <cell r="V1437">
            <v>1</v>
          </cell>
          <cell r="AA1437">
            <v>0</v>
          </cell>
          <cell r="AD1437">
            <v>0</v>
          </cell>
          <cell r="AG1437">
            <v>0</v>
          </cell>
        </row>
        <row r="1438">
          <cell r="B1438">
            <v>9006</v>
          </cell>
          <cell r="C1438" t="str">
            <v>AISS(PANEL 내장형)</v>
          </cell>
          <cell r="D1438" t="str">
            <v>25.8KV 200A 자동</v>
          </cell>
          <cell r="E1438" t="str">
            <v>대</v>
          </cell>
          <cell r="F1438">
            <v>921</v>
          </cell>
          <cell r="G1438">
            <v>1800000</v>
          </cell>
          <cell r="O1438">
            <v>1800000</v>
          </cell>
          <cell r="P1438" t="str">
            <v>배전전공</v>
          </cell>
          <cell r="Q1438">
            <v>0.40800000000000003</v>
          </cell>
          <cell r="R1438">
            <v>0.40799999999999997</v>
          </cell>
          <cell r="S1438" t="str">
            <v>보통인부</v>
          </cell>
          <cell r="T1438">
            <v>0.23399999999999999</v>
          </cell>
          <cell r="U1438">
            <v>0.23400000000000001</v>
          </cell>
          <cell r="V1438">
            <v>1</v>
          </cell>
          <cell r="AA1438">
            <v>0</v>
          </cell>
          <cell r="AD1438">
            <v>0</v>
          </cell>
          <cell r="AG1438">
            <v>0</v>
          </cell>
        </row>
        <row r="1439">
          <cell r="B1439">
            <v>9007</v>
          </cell>
          <cell r="C1439" t="str">
            <v>PFH</v>
          </cell>
          <cell r="D1439" t="str">
            <v>24KV 200A 20A</v>
          </cell>
          <cell r="E1439" t="str">
            <v>개</v>
          </cell>
          <cell r="F1439">
            <v>922</v>
          </cell>
          <cell r="G1439">
            <v>156600</v>
          </cell>
          <cell r="O1439">
            <v>156600</v>
          </cell>
          <cell r="P1439" t="str">
            <v>배전전공</v>
          </cell>
          <cell r="Q1439">
            <v>0.18</v>
          </cell>
          <cell r="R1439">
            <v>0.18</v>
          </cell>
          <cell r="S1439" t="str">
            <v>보통인부</v>
          </cell>
          <cell r="T1439">
            <v>0.14399999999999999</v>
          </cell>
          <cell r="U1439">
            <v>0.14399999999999999</v>
          </cell>
          <cell r="V1439">
            <v>1</v>
          </cell>
          <cell r="AA1439">
            <v>0</v>
          </cell>
          <cell r="AD1439">
            <v>0</v>
          </cell>
          <cell r="AG1439">
            <v>0</v>
          </cell>
        </row>
        <row r="1440">
          <cell r="B1440">
            <v>9008</v>
          </cell>
          <cell r="C1440" t="str">
            <v>PFL</v>
          </cell>
          <cell r="D1440" t="str">
            <v>24KV 200A 65A</v>
          </cell>
          <cell r="E1440" t="str">
            <v>개</v>
          </cell>
          <cell r="F1440">
            <v>922</v>
          </cell>
          <cell r="G1440">
            <v>149300</v>
          </cell>
          <cell r="O1440">
            <v>149300</v>
          </cell>
          <cell r="P1440" t="str">
            <v>배전전공</v>
          </cell>
          <cell r="Q1440">
            <v>0.108</v>
          </cell>
          <cell r="R1440">
            <v>0.108</v>
          </cell>
          <cell r="U1440">
            <v>0</v>
          </cell>
          <cell r="V1440">
            <v>1</v>
          </cell>
          <cell r="AA1440">
            <v>0</v>
          </cell>
          <cell r="AD1440">
            <v>0</v>
          </cell>
          <cell r="AG1440">
            <v>0</v>
          </cell>
        </row>
        <row r="1441">
          <cell r="B1441">
            <v>9009</v>
          </cell>
          <cell r="C1441" t="str">
            <v>PFL</v>
          </cell>
          <cell r="D1441" t="str">
            <v>24KV 200A 20A</v>
          </cell>
          <cell r="E1441" t="str">
            <v>개</v>
          </cell>
          <cell r="F1441">
            <v>922</v>
          </cell>
          <cell r="G1441">
            <v>114700</v>
          </cell>
          <cell r="O1441">
            <v>114700</v>
          </cell>
          <cell r="P1441" t="str">
            <v>배전전공</v>
          </cell>
          <cell r="Q1441">
            <v>0.108</v>
          </cell>
          <cell r="R1441">
            <v>0.108</v>
          </cell>
          <cell r="U1441">
            <v>0</v>
          </cell>
          <cell r="V1441">
            <v>1</v>
          </cell>
          <cell r="AA1441">
            <v>0</v>
          </cell>
          <cell r="AD1441">
            <v>0</v>
          </cell>
          <cell r="AG1441">
            <v>0</v>
          </cell>
        </row>
        <row r="1442">
          <cell r="B1442">
            <v>9010</v>
          </cell>
          <cell r="C1442" t="str">
            <v>MOF 22.9KV(유입)</v>
          </cell>
          <cell r="D1442" t="str">
            <v>5-15/5A 0.5급75in</v>
          </cell>
          <cell r="E1442" t="str">
            <v>대</v>
          </cell>
          <cell r="F1442">
            <v>94</v>
          </cell>
          <cell r="G1442">
            <v>1140</v>
          </cell>
          <cell r="H1442">
            <v>988</v>
          </cell>
          <cell r="I1442">
            <v>950000</v>
          </cell>
          <cell r="O1442">
            <v>950000</v>
          </cell>
          <cell r="P1442" t="str">
            <v>플랜트전공</v>
          </cell>
          <cell r="Q1442">
            <v>1.5</v>
          </cell>
          <cell r="R1442">
            <v>1.5</v>
          </cell>
          <cell r="S1442" t="str">
            <v>보통인부</v>
          </cell>
          <cell r="T1442">
            <v>0.5</v>
          </cell>
          <cell r="U1442">
            <v>0.5</v>
          </cell>
          <cell r="V1442">
            <v>1</v>
          </cell>
          <cell r="W1442" t="str">
            <v>전7-18</v>
          </cell>
          <cell r="Y1442" t="str">
            <v>통신내선공</v>
          </cell>
          <cell r="Z1442">
            <v>0.08</v>
          </cell>
          <cell r="AA1442">
            <v>0</v>
          </cell>
          <cell r="AD1442">
            <v>0</v>
          </cell>
          <cell r="AE1442">
            <v>1</v>
          </cell>
          <cell r="AF1442" t="str">
            <v>통3-3-12</v>
          </cell>
          <cell r="AG1442">
            <v>0</v>
          </cell>
        </row>
        <row r="1443">
          <cell r="B1443">
            <v>9011</v>
          </cell>
          <cell r="C1443" t="str">
            <v>PIT 덮개</v>
          </cell>
          <cell r="D1443" t="str">
            <v>300*800*4.5t</v>
          </cell>
          <cell r="E1443" t="str">
            <v>개</v>
          </cell>
          <cell r="L1443">
            <v>80000</v>
          </cell>
          <cell r="O1443">
            <v>80000</v>
          </cell>
          <cell r="R1443">
            <v>0</v>
          </cell>
          <cell r="AA1443">
            <v>0</v>
          </cell>
          <cell r="AD1443">
            <v>0</v>
          </cell>
          <cell r="AG1443">
            <v>0</v>
          </cell>
        </row>
        <row r="1444">
          <cell r="B1444">
            <v>9012</v>
          </cell>
          <cell r="C1444" t="str">
            <v>점검구 문</v>
          </cell>
          <cell r="D1444" t="str">
            <v>400W*2550H</v>
          </cell>
          <cell r="E1444" t="str">
            <v>개</v>
          </cell>
          <cell r="L1444">
            <v>226000</v>
          </cell>
          <cell r="O1444">
            <v>226000</v>
          </cell>
          <cell r="R1444">
            <v>0</v>
          </cell>
          <cell r="AA1444">
            <v>0</v>
          </cell>
          <cell r="AD1444">
            <v>0</v>
          </cell>
          <cell r="AG1444">
            <v>0</v>
          </cell>
        </row>
        <row r="1445">
          <cell r="B1445">
            <v>9013</v>
          </cell>
          <cell r="C1445" t="str">
            <v>JOINT SET (BOLT/NUT)</v>
          </cell>
          <cell r="E1445" t="str">
            <v>개</v>
          </cell>
          <cell r="L1445">
            <v>4400</v>
          </cell>
          <cell r="O1445">
            <v>4400</v>
          </cell>
          <cell r="R1445">
            <v>0</v>
          </cell>
          <cell r="AA1445">
            <v>0</v>
          </cell>
          <cell r="AD1445">
            <v>0</v>
          </cell>
          <cell r="AG1445">
            <v>0</v>
          </cell>
        </row>
        <row r="1446">
          <cell r="B1446">
            <v>9014</v>
          </cell>
          <cell r="C1446" t="str">
            <v>TR 철거</v>
          </cell>
          <cell r="D1446" t="str">
            <v>MOULD 3Φ150KVA</v>
          </cell>
          <cell r="E1446" t="str">
            <v>대</v>
          </cell>
          <cell r="O1446">
            <v>0</v>
          </cell>
          <cell r="P1446" t="str">
            <v>배전전공</v>
          </cell>
          <cell r="Q1446">
            <v>1.2</v>
          </cell>
          <cell r="R1446">
            <v>1.2</v>
          </cell>
          <cell r="S1446" t="str">
            <v>보통인부</v>
          </cell>
          <cell r="T1446">
            <v>1.2</v>
          </cell>
          <cell r="U1446">
            <v>1.2</v>
          </cell>
          <cell r="V1446">
            <v>1</v>
          </cell>
          <cell r="AA1446">
            <v>0</v>
          </cell>
          <cell r="AD1446">
            <v>0</v>
          </cell>
          <cell r="AG1446">
            <v>0</v>
          </cell>
        </row>
        <row r="1447">
          <cell r="B1447">
            <v>9015</v>
          </cell>
          <cell r="C1447" t="str">
            <v>TR 신설</v>
          </cell>
          <cell r="D1447" t="str">
            <v>MOULD 3Φ200KVA</v>
          </cell>
          <cell r="E1447" t="str">
            <v>대</v>
          </cell>
          <cell r="O1447">
            <v>0</v>
          </cell>
          <cell r="P1447" t="str">
            <v>배전전공</v>
          </cell>
          <cell r="Q1447">
            <v>1.2</v>
          </cell>
          <cell r="R1447">
            <v>1.2</v>
          </cell>
          <cell r="S1447" t="str">
            <v>보통인부</v>
          </cell>
          <cell r="T1447">
            <v>1.2</v>
          </cell>
          <cell r="U1447">
            <v>1.2</v>
          </cell>
          <cell r="V1447">
            <v>1</v>
          </cell>
          <cell r="AA1447">
            <v>0</v>
          </cell>
          <cell r="AD1447">
            <v>0</v>
          </cell>
          <cell r="AG1447">
            <v>0</v>
          </cell>
        </row>
        <row r="1448">
          <cell r="B1448">
            <v>9016</v>
          </cell>
          <cell r="C1448" t="str">
            <v>TR 철거</v>
          </cell>
          <cell r="D1448" t="str">
            <v>유입 3Φ22.9/6.6KV 1000KVA</v>
          </cell>
          <cell r="E1448" t="str">
            <v>대</v>
          </cell>
          <cell r="O1448">
            <v>0</v>
          </cell>
          <cell r="P1448" t="str">
            <v>배전전공</v>
          </cell>
          <cell r="Q1448">
            <v>2.3919999999999999</v>
          </cell>
          <cell r="R1448">
            <v>2.3919999999999999</v>
          </cell>
          <cell r="S1448" t="str">
            <v>특별인부</v>
          </cell>
          <cell r="T1448">
            <v>2.8080000000000003</v>
          </cell>
          <cell r="U1448">
            <v>2.8079999999999998</v>
          </cell>
          <cell r="V1448">
            <v>1</v>
          </cell>
          <cell r="AA1448">
            <v>0</v>
          </cell>
          <cell r="AD1448">
            <v>0</v>
          </cell>
          <cell r="AG1448">
            <v>0</v>
          </cell>
        </row>
        <row r="1449">
          <cell r="B1449">
            <v>9017</v>
          </cell>
          <cell r="C1449" t="str">
            <v>TR 설치</v>
          </cell>
          <cell r="D1449" t="str">
            <v>유입 3Φ22.9/6.6KV 1500KVA</v>
          </cell>
          <cell r="E1449" t="str">
            <v>대</v>
          </cell>
          <cell r="L1449">
            <v>16500000</v>
          </cell>
          <cell r="O1449">
            <v>16500000</v>
          </cell>
          <cell r="P1449" t="str">
            <v>배전전공</v>
          </cell>
          <cell r="Q1449">
            <v>14.196</v>
          </cell>
          <cell r="R1449">
            <v>14.196</v>
          </cell>
          <cell r="S1449" t="str">
            <v>특별인부</v>
          </cell>
          <cell r="T1449">
            <v>15.444000000000001</v>
          </cell>
          <cell r="U1449">
            <v>15.444000000000001</v>
          </cell>
          <cell r="V1449">
            <v>1</v>
          </cell>
          <cell r="AA1449">
            <v>0</v>
          </cell>
          <cell r="AD1449">
            <v>0</v>
          </cell>
          <cell r="AG1449">
            <v>0</v>
          </cell>
        </row>
        <row r="1450">
          <cell r="B1450">
            <v>9018</v>
          </cell>
          <cell r="C1450" t="str">
            <v>TR 철거</v>
          </cell>
          <cell r="D1450" t="str">
            <v>유입 3Φ6.6/220V 100KVA</v>
          </cell>
          <cell r="E1450" t="str">
            <v>대</v>
          </cell>
          <cell r="O1450">
            <v>0</v>
          </cell>
          <cell r="P1450" t="str">
            <v>비계공</v>
          </cell>
          <cell r="Q1450">
            <v>0.52</v>
          </cell>
          <cell r="R1450">
            <v>0.52</v>
          </cell>
          <cell r="S1450" t="str">
            <v>보통인부</v>
          </cell>
          <cell r="T1450">
            <v>0.58499999999999996</v>
          </cell>
          <cell r="U1450">
            <v>0.58499999999999996</v>
          </cell>
          <cell r="V1450">
            <v>1</v>
          </cell>
          <cell r="AA1450">
            <v>0</v>
          </cell>
          <cell r="AD1450">
            <v>0</v>
          </cell>
          <cell r="AG1450">
            <v>0</v>
          </cell>
        </row>
        <row r="1451">
          <cell r="B1451">
            <v>9019</v>
          </cell>
          <cell r="C1451" t="str">
            <v>TR 철거</v>
          </cell>
          <cell r="D1451" t="str">
            <v>유입 1Φ6.6/220V 100KVA</v>
          </cell>
          <cell r="E1451" t="str">
            <v>대</v>
          </cell>
          <cell r="O1451">
            <v>0</v>
          </cell>
          <cell r="P1451" t="str">
            <v>비계공</v>
          </cell>
          <cell r="Q1451">
            <v>0.4</v>
          </cell>
          <cell r="R1451">
            <v>0.4</v>
          </cell>
          <cell r="S1451" t="str">
            <v>보통인부</v>
          </cell>
          <cell r="T1451">
            <v>0.45</v>
          </cell>
          <cell r="U1451">
            <v>0.45</v>
          </cell>
          <cell r="V1451">
            <v>1</v>
          </cell>
          <cell r="AA1451">
            <v>0</v>
          </cell>
          <cell r="AD1451">
            <v>0</v>
          </cell>
          <cell r="AG1451">
            <v>0</v>
          </cell>
        </row>
        <row r="1452">
          <cell r="B1452">
            <v>9020</v>
          </cell>
          <cell r="C1452" t="str">
            <v>TR 신설</v>
          </cell>
          <cell r="D1452" t="str">
            <v>유입 3Φ6.6/380V 500KVA</v>
          </cell>
          <cell r="E1452" t="str">
            <v>대</v>
          </cell>
          <cell r="F1452">
            <v>891</v>
          </cell>
          <cell r="G1452">
            <v>6457000</v>
          </cell>
          <cell r="O1452">
            <v>6457000</v>
          </cell>
          <cell r="P1452" t="str">
            <v>플랜트전공</v>
          </cell>
          <cell r="Q1452">
            <v>4.16</v>
          </cell>
          <cell r="R1452">
            <v>4.16</v>
          </cell>
          <cell r="S1452" t="str">
            <v>보통인부</v>
          </cell>
          <cell r="T1452">
            <v>2.34</v>
          </cell>
          <cell r="U1452">
            <v>2.34</v>
          </cell>
          <cell r="V1452">
            <v>1</v>
          </cell>
          <cell r="AA1452">
            <v>0</v>
          </cell>
          <cell r="AD1452">
            <v>0</v>
          </cell>
          <cell r="AG1452">
            <v>0</v>
          </cell>
        </row>
        <row r="1453">
          <cell r="B1453">
            <v>9021</v>
          </cell>
          <cell r="C1453" t="str">
            <v>TR 이설</v>
          </cell>
          <cell r="D1453" t="str">
            <v>유입 3Φ6.6/220V 200KVA</v>
          </cell>
          <cell r="E1453" t="str">
            <v>대</v>
          </cell>
          <cell r="O1453">
            <v>0</v>
          </cell>
          <cell r="P1453" t="str">
            <v>플랜트전공</v>
          </cell>
          <cell r="Q1453">
            <v>4.68</v>
          </cell>
          <cell r="R1453">
            <v>4.68</v>
          </cell>
          <cell r="S1453" t="str">
            <v>보통인부</v>
          </cell>
          <cell r="T1453">
            <v>2.34</v>
          </cell>
          <cell r="U1453">
            <v>2.34</v>
          </cell>
          <cell r="V1453">
            <v>1</v>
          </cell>
          <cell r="AA1453">
            <v>0</v>
          </cell>
          <cell r="AD1453">
            <v>0</v>
          </cell>
          <cell r="AG1453">
            <v>0</v>
          </cell>
        </row>
        <row r="1454">
          <cell r="B1454">
            <v>9022</v>
          </cell>
          <cell r="C1454" t="str">
            <v>CT 철거</v>
          </cell>
          <cell r="D1454" t="str">
            <v>300/5A</v>
          </cell>
          <cell r="E1454" t="str">
            <v>개</v>
          </cell>
          <cell r="O1454">
            <v>0</v>
          </cell>
          <cell r="P1454" t="str">
            <v>배전전공</v>
          </cell>
          <cell r="Q1454">
            <v>0.14399999999999999</v>
          </cell>
          <cell r="R1454">
            <v>0.14399999999999999</v>
          </cell>
          <cell r="S1454" t="str">
            <v>특별인부</v>
          </cell>
          <cell r="T1454">
            <v>7.1999999999999995E-2</v>
          </cell>
          <cell r="U1454">
            <v>7.1999999999999995E-2</v>
          </cell>
          <cell r="V1454">
            <v>1</v>
          </cell>
          <cell r="AA1454">
            <v>0</v>
          </cell>
          <cell r="AD1454">
            <v>0</v>
          </cell>
          <cell r="AG1454">
            <v>0</v>
          </cell>
        </row>
        <row r="1455">
          <cell r="B1455">
            <v>9023</v>
          </cell>
          <cell r="C1455" t="str">
            <v>CT 신설</v>
          </cell>
          <cell r="D1455" t="str">
            <v>400/5A</v>
          </cell>
          <cell r="E1455" t="str">
            <v>개</v>
          </cell>
          <cell r="O1455">
            <v>0</v>
          </cell>
          <cell r="P1455" t="str">
            <v>배전전공</v>
          </cell>
          <cell r="Q1455">
            <v>0.14399999999999999</v>
          </cell>
          <cell r="R1455">
            <v>0.14399999999999999</v>
          </cell>
          <cell r="S1455" t="str">
            <v>특별인부</v>
          </cell>
          <cell r="T1455">
            <v>7.1999999999999995E-2</v>
          </cell>
          <cell r="U1455">
            <v>7.1999999999999995E-2</v>
          </cell>
          <cell r="V1455">
            <v>1</v>
          </cell>
          <cell r="AA1455">
            <v>0</v>
          </cell>
          <cell r="AD1455">
            <v>0</v>
          </cell>
          <cell r="AG1455">
            <v>0</v>
          </cell>
        </row>
        <row r="1456">
          <cell r="B1456">
            <v>9024</v>
          </cell>
          <cell r="C1456" t="str">
            <v>PF 신설</v>
          </cell>
          <cell r="E1456" t="str">
            <v>개</v>
          </cell>
          <cell r="O1456">
            <v>0</v>
          </cell>
          <cell r="P1456" t="str">
            <v>배전전공</v>
          </cell>
          <cell r="Q1456">
            <v>0.14399999999999999</v>
          </cell>
          <cell r="R1456">
            <v>0.14399999999999999</v>
          </cell>
          <cell r="S1456" t="str">
            <v>특별인부</v>
          </cell>
          <cell r="T1456">
            <v>7.1999999999999995E-2</v>
          </cell>
          <cell r="U1456">
            <v>7.1999999999999995E-2</v>
          </cell>
          <cell r="V1456">
            <v>1</v>
          </cell>
          <cell r="AA1456">
            <v>0</v>
          </cell>
          <cell r="AD1456">
            <v>0</v>
          </cell>
          <cell r="AG1456">
            <v>0</v>
          </cell>
        </row>
        <row r="1457">
          <cell r="B1457">
            <v>9027</v>
          </cell>
          <cell r="C1457" t="str">
            <v>COS 신설</v>
          </cell>
          <cell r="D1457" t="str">
            <v>6.6KV 50A</v>
          </cell>
          <cell r="E1457" t="str">
            <v>개</v>
          </cell>
          <cell r="F1457">
            <v>910</v>
          </cell>
          <cell r="G1457">
            <v>66000</v>
          </cell>
          <cell r="O1457">
            <v>66000</v>
          </cell>
          <cell r="P1457" t="str">
            <v>배전전공</v>
          </cell>
          <cell r="Q1457">
            <v>0.09</v>
          </cell>
          <cell r="R1457">
            <v>0.09</v>
          </cell>
          <cell r="S1457" t="str">
            <v>보통인부</v>
          </cell>
          <cell r="T1457">
            <v>0.09</v>
          </cell>
          <cell r="U1457">
            <v>0.09</v>
          </cell>
          <cell r="V1457">
            <v>1</v>
          </cell>
          <cell r="AA1457">
            <v>0</v>
          </cell>
          <cell r="AD1457">
            <v>0</v>
          </cell>
          <cell r="AG1457">
            <v>0</v>
          </cell>
        </row>
        <row r="1458">
          <cell r="B1458">
            <v>9028</v>
          </cell>
          <cell r="C1458" t="str">
            <v>COS 신설</v>
          </cell>
          <cell r="D1458" t="str">
            <v>6.6KV 100A</v>
          </cell>
          <cell r="E1458" t="str">
            <v>개</v>
          </cell>
          <cell r="F1458">
            <v>910</v>
          </cell>
          <cell r="G1458">
            <v>70000</v>
          </cell>
          <cell r="O1458">
            <v>70000</v>
          </cell>
          <cell r="P1458" t="str">
            <v>배전전공</v>
          </cell>
          <cell r="Q1458">
            <v>0.09</v>
          </cell>
          <cell r="R1458">
            <v>0.09</v>
          </cell>
          <cell r="S1458" t="str">
            <v>보통인부</v>
          </cell>
          <cell r="T1458">
            <v>0.09</v>
          </cell>
          <cell r="U1458">
            <v>0.09</v>
          </cell>
          <cell r="V1458">
            <v>1</v>
          </cell>
          <cell r="AA1458">
            <v>0</v>
          </cell>
          <cell r="AD1458">
            <v>0</v>
          </cell>
          <cell r="AG1458">
            <v>0</v>
          </cell>
        </row>
        <row r="1459">
          <cell r="B1459">
            <v>9029</v>
          </cell>
          <cell r="C1459" t="str">
            <v>COS 신설</v>
          </cell>
          <cell r="D1459" t="str">
            <v>25KV 100A</v>
          </cell>
          <cell r="E1459" t="str">
            <v>개</v>
          </cell>
          <cell r="F1459">
            <v>910</v>
          </cell>
          <cell r="G1459">
            <v>53000</v>
          </cell>
          <cell r="O1459">
            <v>53000</v>
          </cell>
          <cell r="P1459" t="str">
            <v>배전전공</v>
          </cell>
          <cell r="Q1459">
            <v>0.24</v>
          </cell>
          <cell r="R1459">
            <v>0.24</v>
          </cell>
          <cell r="S1459" t="str">
            <v>보통인부</v>
          </cell>
          <cell r="T1459">
            <v>0.12</v>
          </cell>
          <cell r="U1459">
            <v>0.12</v>
          </cell>
          <cell r="V1459">
            <v>1</v>
          </cell>
          <cell r="AA1459">
            <v>0</v>
          </cell>
          <cell r="AD1459">
            <v>0</v>
          </cell>
          <cell r="AG1459">
            <v>0</v>
          </cell>
        </row>
        <row r="1460">
          <cell r="B1460">
            <v>9030</v>
          </cell>
          <cell r="C1460" t="str">
            <v>RING CT</v>
          </cell>
          <cell r="D1460" t="str">
            <v>5~300A/5A 1.0급</v>
          </cell>
          <cell r="E1460" t="str">
            <v>개</v>
          </cell>
          <cell r="F1460">
            <v>932</v>
          </cell>
          <cell r="G1460">
            <v>8400</v>
          </cell>
          <cell r="O1460">
            <v>8400</v>
          </cell>
          <cell r="P1460" t="str">
            <v>내선전공</v>
          </cell>
          <cell r="Q1460">
            <v>0.4</v>
          </cell>
          <cell r="R1460">
            <v>0.4</v>
          </cell>
          <cell r="U1460">
            <v>0</v>
          </cell>
          <cell r="V1460">
            <v>1</v>
          </cell>
          <cell r="AA1460">
            <v>0</v>
          </cell>
          <cell r="AD1460">
            <v>0</v>
          </cell>
          <cell r="AG1460">
            <v>0</v>
          </cell>
        </row>
        <row r="1461">
          <cell r="B1461">
            <v>10000</v>
          </cell>
          <cell r="C1461" t="str">
            <v>메쉬휀스</v>
          </cell>
          <cell r="D1461" t="str">
            <v>1000*2000</v>
          </cell>
          <cell r="E1461" t="str">
            <v>매</v>
          </cell>
          <cell r="F1461">
            <v>318</v>
          </cell>
          <cell r="G1461">
            <v>19500</v>
          </cell>
          <cell r="O1461">
            <v>19500</v>
          </cell>
          <cell r="R1461">
            <v>0</v>
          </cell>
          <cell r="U1461">
            <v>0</v>
          </cell>
          <cell r="AA1461">
            <v>0</v>
          </cell>
          <cell r="AD1461">
            <v>0</v>
          </cell>
          <cell r="AG1461">
            <v>0</v>
          </cell>
        </row>
        <row r="1462">
          <cell r="B1462">
            <v>10001</v>
          </cell>
          <cell r="C1462" t="str">
            <v>메쉬휀스</v>
          </cell>
          <cell r="D1462" t="str">
            <v>1800*2000</v>
          </cell>
          <cell r="E1462" t="str">
            <v>매</v>
          </cell>
          <cell r="F1462">
            <v>311</v>
          </cell>
          <cell r="G1462">
            <v>62000</v>
          </cell>
          <cell r="O1462">
            <v>62000</v>
          </cell>
          <cell r="R1462">
            <v>0</v>
          </cell>
          <cell r="U1462">
            <v>0</v>
          </cell>
          <cell r="AA1462">
            <v>0</v>
          </cell>
          <cell r="AD1462">
            <v>0</v>
          </cell>
          <cell r="AG1462">
            <v>0</v>
          </cell>
        </row>
        <row r="1463">
          <cell r="B1463">
            <v>10002</v>
          </cell>
          <cell r="C1463" t="str">
            <v>주  주</v>
          </cell>
          <cell r="D1463" t="str">
            <v>ф76.3</v>
          </cell>
          <cell r="E1463" t="str">
            <v>M</v>
          </cell>
          <cell r="F1463">
            <v>318</v>
          </cell>
          <cell r="G1463">
            <v>10500</v>
          </cell>
          <cell r="O1463">
            <v>10500</v>
          </cell>
          <cell r="R1463">
            <v>0</v>
          </cell>
          <cell r="U1463">
            <v>0</v>
          </cell>
          <cell r="AA1463">
            <v>0</v>
          </cell>
          <cell r="AD1463">
            <v>0</v>
          </cell>
          <cell r="AG1463">
            <v>0</v>
          </cell>
        </row>
        <row r="1464">
          <cell r="B1464">
            <v>10003</v>
          </cell>
          <cell r="C1464" t="str">
            <v>주주캡</v>
          </cell>
          <cell r="D1464" t="str">
            <v>ф76.3</v>
          </cell>
          <cell r="E1464" t="str">
            <v>개</v>
          </cell>
          <cell r="F1464">
            <v>318</v>
          </cell>
          <cell r="G1464">
            <v>1200</v>
          </cell>
          <cell r="O1464">
            <v>1200</v>
          </cell>
          <cell r="R1464">
            <v>0</v>
          </cell>
          <cell r="U1464">
            <v>0</v>
          </cell>
          <cell r="AA1464">
            <v>0</v>
          </cell>
          <cell r="AD1464">
            <v>0</v>
          </cell>
          <cell r="AG1464">
            <v>0</v>
          </cell>
        </row>
        <row r="1465">
          <cell r="B1465">
            <v>10004</v>
          </cell>
          <cell r="C1465" t="str">
            <v>U-볼트</v>
          </cell>
          <cell r="D1465" t="str">
            <v>SUS 24*25</v>
          </cell>
          <cell r="E1465" t="str">
            <v>개</v>
          </cell>
          <cell r="L1465">
            <v>300</v>
          </cell>
          <cell r="O1465">
            <v>300</v>
          </cell>
          <cell r="R1465">
            <v>0</v>
          </cell>
          <cell r="U1465">
            <v>0</v>
          </cell>
          <cell r="AA1465">
            <v>0</v>
          </cell>
          <cell r="AD1465">
            <v>0</v>
          </cell>
          <cell r="AG1465">
            <v>0</v>
          </cell>
        </row>
        <row r="1466">
          <cell r="B1466">
            <v>10005</v>
          </cell>
          <cell r="C1466" t="str">
            <v>고정볼트 너트</v>
          </cell>
          <cell r="D1466" t="str">
            <v>M9*130L</v>
          </cell>
          <cell r="E1466" t="str">
            <v>개</v>
          </cell>
          <cell r="F1466">
            <v>318</v>
          </cell>
          <cell r="G1466">
            <v>420</v>
          </cell>
          <cell r="O1466">
            <v>420</v>
          </cell>
          <cell r="R1466">
            <v>0</v>
          </cell>
          <cell r="U1466">
            <v>0</v>
          </cell>
          <cell r="AA1466">
            <v>0</v>
          </cell>
          <cell r="AD1466">
            <v>0</v>
          </cell>
          <cell r="AG1466">
            <v>0</v>
          </cell>
        </row>
        <row r="1467">
          <cell r="B1467">
            <v>10007</v>
          </cell>
          <cell r="C1467" t="str">
            <v>메쉬고정밴드</v>
          </cell>
          <cell r="D1467" t="str">
            <v>SUS 25*65*0.8t</v>
          </cell>
          <cell r="E1467" t="str">
            <v>EA</v>
          </cell>
          <cell r="F1467">
            <v>318</v>
          </cell>
          <cell r="G1467">
            <v>500</v>
          </cell>
          <cell r="O1467">
            <v>500</v>
          </cell>
          <cell r="R1467">
            <v>0</v>
          </cell>
          <cell r="U1467">
            <v>0</v>
          </cell>
          <cell r="AA1467">
            <v>0</v>
          </cell>
          <cell r="AD1467">
            <v>0</v>
          </cell>
          <cell r="AG1467">
            <v>0</v>
          </cell>
        </row>
        <row r="1468">
          <cell r="B1468">
            <v>10009</v>
          </cell>
          <cell r="C1468" t="str">
            <v>사각파이프</v>
          </cell>
          <cell r="D1468" t="str">
            <v>50*50*1.6t</v>
          </cell>
          <cell r="E1468" t="str">
            <v>개</v>
          </cell>
          <cell r="F1468">
            <v>318</v>
          </cell>
          <cell r="G1468">
            <v>5570</v>
          </cell>
          <cell r="O1468">
            <v>5570</v>
          </cell>
          <cell r="R1468">
            <v>0</v>
          </cell>
          <cell r="U1468">
            <v>0</v>
          </cell>
          <cell r="AA1468">
            <v>0</v>
          </cell>
          <cell r="AD1468">
            <v>0</v>
          </cell>
          <cell r="AG1468">
            <v>0</v>
          </cell>
        </row>
        <row r="1469">
          <cell r="B1469">
            <v>10010</v>
          </cell>
          <cell r="C1469" t="str">
            <v>시건장치</v>
          </cell>
          <cell r="E1469" t="str">
            <v>개</v>
          </cell>
          <cell r="F1469">
            <v>318</v>
          </cell>
          <cell r="L1469">
            <v>10000</v>
          </cell>
          <cell r="O1469">
            <v>10000</v>
          </cell>
          <cell r="R1469">
            <v>0</v>
          </cell>
          <cell r="U1469">
            <v>0</v>
          </cell>
          <cell r="AA1469">
            <v>0</v>
          </cell>
          <cell r="AD1469">
            <v>0</v>
          </cell>
          <cell r="AG1469">
            <v>0</v>
          </cell>
        </row>
        <row r="1470">
          <cell r="B1470">
            <v>10011</v>
          </cell>
          <cell r="C1470" t="str">
            <v>HINGE</v>
          </cell>
          <cell r="D1470" t="str">
            <v>50*3T</v>
          </cell>
          <cell r="E1470" t="str">
            <v>개</v>
          </cell>
          <cell r="F1470">
            <v>318</v>
          </cell>
          <cell r="L1470">
            <v>6000</v>
          </cell>
          <cell r="O1470">
            <v>6000</v>
          </cell>
          <cell r="R1470">
            <v>0</v>
          </cell>
          <cell r="U1470">
            <v>0</v>
          </cell>
          <cell r="AA1470">
            <v>0</v>
          </cell>
          <cell r="AD1470">
            <v>0</v>
          </cell>
          <cell r="AG1470">
            <v>0</v>
          </cell>
        </row>
        <row r="1471">
          <cell r="B1471">
            <v>11252</v>
          </cell>
          <cell r="C1471" t="str">
            <v>피뢰침(Support,Base포함)</v>
          </cell>
          <cell r="D1471" t="str">
            <v>고압펄스</v>
          </cell>
          <cell r="E1471" t="str">
            <v>개</v>
          </cell>
          <cell r="L1471">
            <v>7200000</v>
          </cell>
          <cell r="M1471">
            <v>7000000</v>
          </cell>
          <cell r="N1471">
            <v>6000000</v>
          </cell>
          <cell r="O1471">
            <v>6000000</v>
          </cell>
          <cell r="R1471">
            <v>0</v>
          </cell>
          <cell r="U1471">
            <v>0</v>
          </cell>
          <cell r="AA1471">
            <v>0</v>
          </cell>
          <cell r="AD1471">
            <v>0</v>
          </cell>
          <cell r="AG1471">
            <v>0</v>
          </cell>
        </row>
        <row r="1472">
          <cell r="B1472">
            <v>5006</v>
          </cell>
          <cell r="C1472" t="str">
            <v>어니얼링(소)철선</v>
          </cell>
          <cell r="D1472" t="str">
            <v>#8 4.0mm</v>
          </cell>
          <cell r="E1472" t="str">
            <v>KG</v>
          </cell>
          <cell r="F1472">
            <v>65</v>
          </cell>
          <cell r="G1472">
            <v>522</v>
          </cell>
          <cell r="O1472">
            <v>522</v>
          </cell>
          <cell r="R1472">
            <v>0</v>
          </cell>
          <cell r="U1472">
            <v>0</v>
          </cell>
          <cell r="AA1472">
            <v>0</v>
          </cell>
          <cell r="AD1472">
            <v>0</v>
          </cell>
          <cell r="AG1472">
            <v>0</v>
          </cell>
        </row>
        <row r="1473">
          <cell r="B1473">
            <v>5004</v>
          </cell>
          <cell r="C1473" t="str">
            <v>내수합판</v>
          </cell>
          <cell r="D1473" t="str">
            <v>12T</v>
          </cell>
          <cell r="E1473" t="str">
            <v>㎡</v>
          </cell>
          <cell r="F1473">
            <v>511</v>
          </cell>
          <cell r="G1473">
            <v>6047</v>
          </cell>
          <cell r="O1473">
            <v>6047</v>
          </cell>
          <cell r="R1473">
            <v>0</v>
          </cell>
          <cell r="U1473">
            <v>0</v>
          </cell>
          <cell r="AA1473">
            <v>0</v>
          </cell>
          <cell r="AD1473">
            <v>0</v>
          </cell>
          <cell r="AG1473">
            <v>0</v>
          </cell>
        </row>
        <row r="1474">
          <cell r="B1474">
            <v>5005</v>
          </cell>
          <cell r="C1474" t="str">
            <v>미송</v>
          </cell>
          <cell r="D1474" t="str">
            <v>각재</v>
          </cell>
          <cell r="E1474" t="str">
            <v>㎥</v>
          </cell>
          <cell r="F1474">
            <v>137</v>
          </cell>
          <cell r="G1474">
            <v>214334</v>
          </cell>
          <cell r="O1474">
            <v>214334</v>
          </cell>
          <cell r="R1474">
            <v>0</v>
          </cell>
          <cell r="U1474">
            <v>0</v>
          </cell>
          <cell r="AA1474">
            <v>0</v>
          </cell>
          <cell r="AD1474">
            <v>0</v>
          </cell>
          <cell r="AG1474">
            <v>0</v>
          </cell>
        </row>
        <row r="1475">
          <cell r="B1475">
            <v>5007</v>
          </cell>
          <cell r="C1475" t="str">
            <v>철못</v>
          </cell>
          <cell r="D1475" t="str">
            <v>N75</v>
          </cell>
          <cell r="E1475" t="str">
            <v>KG</v>
          </cell>
          <cell r="F1475">
            <v>68</v>
          </cell>
          <cell r="G1475">
            <v>622</v>
          </cell>
          <cell r="O1475">
            <v>622</v>
          </cell>
          <cell r="R1475">
            <v>0</v>
          </cell>
          <cell r="U1475">
            <v>0</v>
          </cell>
          <cell r="AA1475">
            <v>0</v>
          </cell>
          <cell r="AD1475">
            <v>0</v>
          </cell>
          <cell r="AG1475">
            <v>0</v>
          </cell>
        </row>
        <row r="1476">
          <cell r="B1476">
            <v>5008</v>
          </cell>
          <cell r="C1476" t="str">
            <v>박리제</v>
          </cell>
          <cell r="D1476" t="str">
            <v>중유(고유황)</v>
          </cell>
          <cell r="E1476" t="str">
            <v>ℓ</v>
          </cell>
          <cell r="F1476">
            <v>1207</v>
          </cell>
          <cell r="G1476">
            <v>353</v>
          </cell>
          <cell r="O1476">
            <v>353</v>
          </cell>
          <cell r="R1476">
            <v>0</v>
          </cell>
          <cell r="U1476">
            <v>0</v>
          </cell>
          <cell r="AA1476">
            <v>0</v>
          </cell>
          <cell r="AD1476">
            <v>0</v>
          </cell>
          <cell r="AG1476">
            <v>0</v>
          </cell>
        </row>
        <row r="1477">
          <cell r="B1477">
            <v>5074</v>
          </cell>
          <cell r="C1477" t="str">
            <v>열연강판</v>
          </cell>
          <cell r="D1477" t="str">
            <v>6T</v>
          </cell>
          <cell r="E1477" t="str">
            <v>KG</v>
          </cell>
          <cell r="F1477">
            <v>52</v>
          </cell>
          <cell r="G1477">
            <v>440</v>
          </cell>
          <cell r="O1477">
            <v>440</v>
          </cell>
          <cell r="R1477">
            <v>0</v>
          </cell>
          <cell r="U1477">
            <v>0</v>
          </cell>
          <cell r="AA1477">
            <v>0</v>
          </cell>
          <cell r="AD1477">
            <v>0</v>
          </cell>
          <cell r="AG1477">
            <v>0</v>
          </cell>
        </row>
        <row r="1478">
          <cell r="B1478">
            <v>20006</v>
          </cell>
          <cell r="C1478" t="str">
            <v>STS 강판</v>
          </cell>
          <cell r="D1478" t="str">
            <v>6t</v>
          </cell>
          <cell r="E1478" t="str">
            <v>kg</v>
          </cell>
          <cell r="F1478">
            <v>71</v>
          </cell>
          <cell r="G1478">
            <v>2888</v>
          </cell>
          <cell r="O1478">
            <v>2888</v>
          </cell>
          <cell r="R1478">
            <v>0</v>
          </cell>
          <cell r="AA1478">
            <v>0</v>
          </cell>
          <cell r="AD1478">
            <v>0</v>
          </cell>
          <cell r="AG1478">
            <v>0</v>
          </cell>
        </row>
        <row r="1479">
          <cell r="B1479">
            <v>20010</v>
          </cell>
          <cell r="C1479" t="str">
            <v>STS PIPE</v>
          </cell>
          <cell r="D1479" t="str">
            <v>D40</v>
          </cell>
          <cell r="E1479" t="str">
            <v>m</v>
          </cell>
          <cell r="F1479">
            <v>76</v>
          </cell>
          <cell r="G1479">
            <v>5970</v>
          </cell>
          <cell r="O1479">
            <v>5970</v>
          </cell>
          <cell r="R1479">
            <v>0</v>
          </cell>
          <cell r="AA1479">
            <v>0</v>
          </cell>
          <cell r="AD1479">
            <v>0</v>
          </cell>
          <cell r="AG1479">
            <v>0</v>
          </cell>
        </row>
        <row r="1480">
          <cell r="B1480">
            <v>20011</v>
          </cell>
          <cell r="C1480" t="str">
            <v>STS PIPE</v>
          </cell>
          <cell r="D1480" t="str">
            <v>D50</v>
          </cell>
          <cell r="E1480" t="str">
            <v>m</v>
          </cell>
          <cell r="F1480">
            <v>76</v>
          </cell>
          <cell r="G1480">
            <v>7936</v>
          </cell>
          <cell r="O1480">
            <v>7936</v>
          </cell>
          <cell r="R1480">
            <v>0</v>
          </cell>
          <cell r="AA1480">
            <v>0</v>
          </cell>
          <cell r="AD1480">
            <v>0</v>
          </cell>
          <cell r="AG1480">
            <v>0</v>
          </cell>
        </row>
        <row r="1481">
          <cell r="B1481">
            <v>20012</v>
          </cell>
          <cell r="C1481" t="str">
            <v>와이어로우프(도금)</v>
          </cell>
          <cell r="D1481" t="str">
            <v>6x24 8mm 0.21kg/m</v>
          </cell>
          <cell r="E1481" t="str">
            <v>m</v>
          </cell>
          <cell r="F1481">
            <v>66</v>
          </cell>
          <cell r="G1481">
            <v>460</v>
          </cell>
          <cell r="O1481">
            <v>460</v>
          </cell>
          <cell r="R1481">
            <v>0</v>
          </cell>
          <cell r="AA1481">
            <v>0</v>
          </cell>
          <cell r="AD1481">
            <v>0</v>
          </cell>
          <cell r="AG1481">
            <v>0</v>
          </cell>
        </row>
        <row r="1482">
          <cell r="B1482">
            <v>5071</v>
          </cell>
          <cell r="C1482" t="str">
            <v>너트(아연)</v>
          </cell>
          <cell r="D1482" t="str">
            <v>M14</v>
          </cell>
          <cell r="E1482" t="str">
            <v>개</v>
          </cell>
          <cell r="F1482">
            <v>96</v>
          </cell>
          <cell r="G1482">
            <v>31</v>
          </cell>
          <cell r="O1482">
            <v>31</v>
          </cell>
          <cell r="R1482">
            <v>0</v>
          </cell>
          <cell r="U1482">
            <v>0</v>
          </cell>
          <cell r="AA1482">
            <v>0</v>
          </cell>
          <cell r="AD1482">
            <v>0</v>
          </cell>
          <cell r="AG1482">
            <v>0</v>
          </cell>
        </row>
        <row r="1483">
          <cell r="B1483">
            <v>5072</v>
          </cell>
          <cell r="C1483" t="str">
            <v>와샤(아연)</v>
          </cell>
          <cell r="D1483" t="str">
            <v>M14</v>
          </cell>
          <cell r="E1483" t="str">
            <v>개</v>
          </cell>
          <cell r="F1483">
            <v>93</v>
          </cell>
          <cell r="G1483">
            <v>16</v>
          </cell>
          <cell r="O1483">
            <v>16</v>
          </cell>
          <cell r="R1483">
            <v>0</v>
          </cell>
          <cell r="U1483">
            <v>0</v>
          </cell>
          <cell r="AA1483">
            <v>0</v>
          </cell>
          <cell r="AD1483">
            <v>0</v>
          </cell>
          <cell r="AG1483">
            <v>0</v>
          </cell>
        </row>
        <row r="1484">
          <cell r="B1484">
            <v>5057</v>
          </cell>
          <cell r="C1484" t="str">
            <v>앵커볼트</v>
          </cell>
          <cell r="D1484" t="str">
            <v>M25*L500</v>
          </cell>
          <cell r="E1484" t="str">
            <v>개</v>
          </cell>
          <cell r="F1484">
            <v>94</v>
          </cell>
          <cell r="G1484">
            <v>1140</v>
          </cell>
          <cell r="O1484">
            <v>1140</v>
          </cell>
          <cell r="P1484" t="str">
            <v>내선전공</v>
          </cell>
          <cell r="Q1484">
            <v>0.08</v>
          </cell>
          <cell r="R1484">
            <v>0.08</v>
          </cell>
          <cell r="U1484">
            <v>0</v>
          </cell>
          <cell r="V1484">
            <v>1</v>
          </cell>
          <cell r="W1484" t="str">
            <v>전7-18</v>
          </cell>
          <cell r="Y1484" t="str">
            <v>통신내선공</v>
          </cell>
          <cell r="Z1484">
            <v>0.08</v>
          </cell>
          <cell r="AA1484">
            <v>0.08</v>
          </cell>
          <cell r="AD1484">
            <v>0</v>
          </cell>
          <cell r="AE1484">
            <v>1</v>
          </cell>
          <cell r="AF1484" t="str">
            <v>통3-3-12</v>
          </cell>
          <cell r="AG1484">
            <v>0</v>
          </cell>
        </row>
        <row r="1485">
          <cell r="AG1485">
            <v>0</v>
          </cell>
        </row>
        <row r="1486">
          <cell r="AG1486">
            <v>0</v>
          </cell>
        </row>
        <row r="1487">
          <cell r="AG1487">
            <v>0</v>
          </cell>
        </row>
        <row r="1488">
          <cell r="AG1488">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입찰안"/>
      <sheetName val="ABUT수량_A1"/>
      <sheetName val="tggwan(mac)"/>
      <sheetName val="노임"/>
      <sheetName val="NOMUBI"/>
      <sheetName val="sw1"/>
      <sheetName val="총괄내역서"/>
      <sheetName val="예정(3)"/>
      <sheetName val="동원(3)"/>
      <sheetName val="제-노임"/>
      <sheetName val="내역서"/>
      <sheetName val="제직재"/>
      <sheetName val="청천내"/>
      <sheetName val="4)유동표"/>
      <sheetName val="ETC"/>
      <sheetName val="기본DATA"/>
      <sheetName val="수안보-MBR1"/>
      <sheetName val="DATE"/>
      <sheetName val="말뚝지지력산정"/>
      <sheetName val="6PILE  (돌출)"/>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터널조도"/>
      <sheetName val="중산교"/>
      <sheetName val="실행철강하도"/>
      <sheetName val="집계장(대목_실행)"/>
      <sheetName val="전계가"/>
      <sheetName val="품셈TABLE"/>
      <sheetName val="횡배수관토공수량"/>
      <sheetName val="9GNG운반"/>
      <sheetName val="종배수관"/>
      <sheetName val="설비"/>
      <sheetName val="식재총괄"/>
      <sheetName val="데리네이타현황"/>
      <sheetName val="일위"/>
      <sheetName val="별표집계"/>
      <sheetName val="설계"/>
      <sheetName val="전신환매도율"/>
      <sheetName val="BID"/>
      <sheetName val="주형"/>
      <sheetName val="일위대가"/>
      <sheetName val="기존"/>
      <sheetName val="J형측구단위수량"/>
      <sheetName val="식생블럭단위수량"/>
      <sheetName val="터파기및재료"/>
      <sheetName val="PIER수량m1"/>
      <sheetName val="자압"/>
      <sheetName val="1.설계조건"/>
      <sheetName val="Sheet1"/>
      <sheetName val="우각부보강"/>
      <sheetName val="부하계산서"/>
      <sheetName val="공사내역"/>
      <sheetName val="3BL공동구 수량"/>
      <sheetName val="연결임시"/>
      <sheetName val="단면검토"/>
      <sheetName val="설계조건"/>
      <sheetName val="원형1호맨홀토공수량"/>
      <sheetName val="토사(PE)"/>
      <sheetName val="200"/>
      <sheetName val="2000년1차"/>
      <sheetName val="배수장토목공사비"/>
      <sheetName val="원가"/>
      <sheetName val="가시설단위수량"/>
      <sheetName val="수질정화시설"/>
      <sheetName val="계산중"/>
      <sheetName val="횡배위치"/>
      <sheetName val="노임이"/>
      <sheetName val="EACT10"/>
      <sheetName val="Macro(차단기)"/>
      <sheetName val="옹벽철근"/>
      <sheetName val="단위수량(출력X)"/>
      <sheetName val="수량집계"/>
      <sheetName val="INPUT"/>
      <sheetName val="Sheet17"/>
      <sheetName val="통합"/>
      <sheetName val="A-4"/>
      <sheetName val="ASP포장"/>
      <sheetName val="자재단가"/>
      <sheetName val="토량산출서"/>
      <sheetName val="시멘트"/>
      <sheetName val="1SPAN"/>
      <sheetName val="70%"/>
      <sheetName val="내역"/>
      <sheetName val="PARAMETER"/>
      <sheetName val="LEGEND"/>
      <sheetName val="인건-측정"/>
      <sheetName val="노임단가"/>
      <sheetName val="가시설수량"/>
      <sheetName val="ilch"/>
      <sheetName val="신기1-LINE별연장"/>
      <sheetName val="3련 BOX"/>
      <sheetName val="단위수량"/>
      <sheetName val="1-1"/>
      <sheetName val="물가시세"/>
      <sheetName val="말뚝기초"/>
      <sheetName val="COPING"/>
      <sheetName val="capbeam(1)"/>
      <sheetName val="산출근거"/>
      <sheetName val="1-1평균터파기고(1)"/>
      <sheetName val="대로근거"/>
      <sheetName val="중로근거"/>
      <sheetName val="SG"/>
      <sheetName val="약품설비"/>
      <sheetName val="입출재고현황 (2)"/>
      <sheetName val="Sheet1 (2)"/>
      <sheetName val="상수도토공집계표"/>
      <sheetName val="실행비교"/>
      <sheetName val="물질수지(2011)"/>
      <sheetName val="Sheet5"/>
      <sheetName val="바닥판"/>
      <sheetName val="단면 (2)"/>
      <sheetName val="실행내역서"/>
      <sheetName val="DATA"/>
      <sheetName val="안정계산"/>
      <sheetName val="우수"/>
      <sheetName val="자재단가비교표"/>
      <sheetName val="공사요율"/>
      <sheetName val="적용단위길이"/>
      <sheetName val="수량산출"/>
      <sheetName val="단위중량"/>
      <sheetName val="견적내역서"/>
      <sheetName val="일반맨홀수량집계"/>
      <sheetName val="교각1"/>
      <sheetName val="U-TYPE(1)"/>
      <sheetName val="단면치수"/>
      <sheetName val="깨기"/>
      <sheetName val="단가비교"/>
      <sheetName val="2000년하반기"/>
      <sheetName val="자재집게표 "/>
      <sheetName val="우배수"/>
      <sheetName val="4.구조물boq"/>
      <sheetName val="내역을"/>
      <sheetName val="조도계산(1)"/>
      <sheetName val="날개벽"/>
      <sheetName val="일위대가표"/>
      <sheetName val="J直材4"/>
      <sheetName val="제잡비.xls"/>
      <sheetName val="JUCKEYK"/>
      <sheetName val="좌측"/>
      <sheetName val="일위대가(계측기설치)"/>
      <sheetName val="부안변전"/>
      <sheetName val="관로공수량집계표(본선)"/>
      <sheetName val="대치판정"/>
      <sheetName val="C"/>
      <sheetName val="단가표"/>
      <sheetName val="UNIT"/>
      <sheetName val="주방환기"/>
      <sheetName val="眞비상(진주)"/>
      <sheetName val="전기일위대가"/>
      <sheetName val="8.PILE  (돌출)"/>
      <sheetName val="배수공 주요자재 집계표"/>
      <sheetName val="위치조서"/>
      <sheetName val="Macro1"/>
      <sheetName val="기초자료"/>
      <sheetName val="평균터파기고(1-2,ASP)"/>
      <sheetName val="DIAPHRAGM"/>
      <sheetName val="제수"/>
      <sheetName val="지장물C"/>
      <sheetName val="부대내역"/>
      <sheetName val="SORCE1"/>
      <sheetName val="가도공"/>
      <sheetName val="일위(PN)"/>
      <sheetName val="기둥(원형)"/>
      <sheetName val="도로토적"/>
      <sheetName val="기초계산(Pmax)"/>
      <sheetName val="증감대비"/>
      <sheetName val="1호맨홀토공"/>
      <sheetName val="가설건물"/>
      <sheetName val="MOTOR"/>
      <sheetName val="변화치수"/>
      <sheetName val="공사개요"/>
      <sheetName val="조도계산서 (도서)"/>
      <sheetName val="플랜트 설치"/>
      <sheetName val="충주"/>
      <sheetName val="토공집계"/>
      <sheetName val="2.단면가정"/>
      <sheetName val="member design"/>
      <sheetName val="design criteria"/>
      <sheetName val="working load at the btm ft."/>
      <sheetName val="plan&amp;section of foundation"/>
      <sheetName val="도장"/>
      <sheetName val="토공1차"/>
      <sheetName val="내역서(당초변경)"/>
      <sheetName val="공사비집계"/>
      <sheetName val="보차도경계석"/>
      <sheetName val="PIPE"/>
      <sheetName val="FLANGE"/>
      <sheetName val="VALVE"/>
      <sheetName val="1.설계기준"/>
      <sheetName val="POOM_MOTO"/>
      <sheetName val="도근좌표"/>
      <sheetName val="ITEM"/>
      <sheetName val="지급자재"/>
      <sheetName val="L형옹벽단위수량(25)"/>
      <sheetName val="L형옹벽단위수량(35)"/>
      <sheetName val="외천교"/>
      <sheetName val="SCH"/>
      <sheetName val="공용시설내역"/>
      <sheetName val="수목단가"/>
      <sheetName val="시설수량표"/>
      <sheetName val="주beam"/>
      <sheetName val="이토변실(A3-LINE)"/>
      <sheetName val="98수문일위"/>
      <sheetName val="SLAB&quot;1&quot;"/>
      <sheetName val="Sheet2"/>
      <sheetName val="하수급견적대비"/>
      <sheetName val="출입문(C-C)수량_4"/>
      <sheetName val="출입문(C-C)수량_"/>
      <sheetName val="출입문(C-C)수량_1"/>
      <sheetName val="출입문(C-C)수량_2"/>
      <sheetName val="출입문(C-C)수량_3"/>
      <sheetName val="FOOTING단면력"/>
      <sheetName val="화산경계"/>
      <sheetName val="일위대가목차"/>
      <sheetName val="안전노무비(3월)"/>
      <sheetName val="배수통관(좌)"/>
      <sheetName val="지장물"/>
      <sheetName val="정부노임단가"/>
      <sheetName val="양식"/>
      <sheetName val="인건비"/>
      <sheetName val="1"/>
      <sheetName val="횡배수관수량집계"/>
      <sheetName val="일반공사"/>
      <sheetName val="우수맨홀공제단위수량"/>
      <sheetName val="날개벽수량표"/>
      <sheetName val="차선도색현황"/>
      <sheetName val="IMPEADENCE MAP 취수장"/>
      <sheetName val="PROJECT BRIEF(EX.NEW)"/>
      <sheetName val="견적서"/>
      <sheetName val="깨기 총괄"/>
      <sheetName val="공량산출서"/>
      <sheetName val="TYPE-A"/>
      <sheetName val="쌍송교"/>
      <sheetName val="흄관기초"/>
      <sheetName val="용소리교"/>
      <sheetName val="b_balju_cho"/>
      <sheetName val="도장수량(하1)"/>
      <sheetName val="MFAB"/>
      <sheetName val="MFRT"/>
      <sheetName val="MPKG"/>
      <sheetName val="MPRD"/>
      <sheetName val="자료입력"/>
      <sheetName val="현장관리비 산출내역"/>
      <sheetName val="단가비교표"/>
      <sheetName val="상 부"/>
      <sheetName val="부속동"/>
      <sheetName val="단면가정"/>
      <sheetName val="기초1"/>
      <sheetName val="배수통관토공수량"/>
      <sheetName val="1_설계조건"/>
      <sheetName val="Sheet1_(2)"/>
      <sheetName val="6PILE__(돌출)"/>
      <sheetName val="항목별세부내역"/>
      <sheetName val="1,2공구원가계산서"/>
      <sheetName val="2공구산출내역"/>
      <sheetName val="1공구산출내역서"/>
      <sheetName val="투찰내역"/>
      <sheetName val="중기일위대가"/>
      <sheetName val="반중력식옹벽"/>
      <sheetName val="Type(123)"/>
      <sheetName val="교각토공"/>
      <sheetName val="수량"/>
      <sheetName val="개별직종노임단가(2003.9)"/>
      <sheetName val="중기경유지급대장"/>
      <sheetName val="중기잡유공제"/>
      <sheetName val="중기잡유지급대장"/>
      <sheetName val="중기임차료"/>
      <sheetName val="중기경유공제"/>
      <sheetName val="토목공사일반"/>
      <sheetName val="전력구구조물산근2구간"/>
      <sheetName val="배수내역 (2)"/>
      <sheetName val="금액내역서"/>
      <sheetName val="PE관"/>
      <sheetName val="회사정보"/>
      <sheetName val="경비단가"/>
      <sheetName val="HANDHOLE(2)"/>
      <sheetName val="단가조사서"/>
      <sheetName val="진접"/>
      <sheetName val="입력"/>
      <sheetName val="부안일위"/>
      <sheetName val="수문일1"/>
      <sheetName val="ⴭⴭⴭⴭ"/>
      <sheetName val="8-3기계경비"/>
      <sheetName val="코드표"/>
      <sheetName val="집수정"/>
      <sheetName val="심사계산"/>
      <sheetName val="심사물량"/>
      <sheetName val="D-3109"/>
      <sheetName val="골재산출"/>
      <sheetName val="시행후면적"/>
      <sheetName val="수지예산"/>
      <sheetName val="일위_파일"/>
      <sheetName val="신표지1"/>
      <sheetName val="당초내역서"/>
      <sheetName val="배수공1"/>
      <sheetName val="토공"/>
      <sheetName val="철근단면적"/>
      <sheetName val="국공유지및사유지"/>
      <sheetName val="입찰"/>
      <sheetName val="현경"/>
      <sheetName val="변경집계표"/>
      <sheetName val="백호우계수"/>
      <sheetName val="EQUIP LIST"/>
      <sheetName val="감가상각"/>
      <sheetName val="Stem Footing"/>
      <sheetName val="3. 지하차도 물량 집계표"/>
      <sheetName val="차액보증"/>
      <sheetName val="표지판현황"/>
      <sheetName val="설계내역서"/>
      <sheetName val="(A)내역서"/>
      <sheetName val="A_4"/>
      <sheetName val="대비"/>
      <sheetName val="입찰결과보고"/>
      <sheetName val="WORK"/>
      <sheetName val="1련박스"/>
      <sheetName val="샌딩 에폭시 도장"/>
      <sheetName val="수량3"/>
      <sheetName val="단가"/>
      <sheetName val="지중자재단가"/>
      <sheetName val="20관리비율"/>
      <sheetName val="방음벽기초(H=4m)"/>
      <sheetName val="guard(mac)"/>
      <sheetName val="PROCESS"/>
      <sheetName val="부하(성남)"/>
      <sheetName val="기계경비"/>
      <sheetName val="c_balju"/>
      <sheetName val="Excel"/>
      <sheetName val="수량이동"/>
      <sheetName val="1. 설계조건 2.단면가정 3. 하중계산"/>
      <sheetName val="DATA 입력란"/>
      <sheetName val="전체내역 (2)"/>
      <sheetName val="인건비 "/>
      <sheetName val="기술자료 (연수)"/>
      <sheetName val="취수탑"/>
      <sheetName val="기초공"/>
      <sheetName val="unitpric"/>
      <sheetName val="noyim"/>
      <sheetName val="junggi"/>
      <sheetName val="상부수량(1)"/>
      <sheetName val="맨홀수량집계"/>
      <sheetName val="입력DATA"/>
      <sheetName val="날개벽(시점좌측)"/>
      <sheetName val="오동"/>
      <sheetName val="대조"/>
      <sheetName val="나한"/>
      <sheetName val="날개벽(TYPE2)"/>
      <sheetName val="포장공"/>
      <sheetName val="고창방향"/>
      <sheetName val="입력값"/>
      <sheetName val="측구집계"/>
      <sheetName val="설계기준 및 하중계산"/>
      <sheetName val="표층포설및다짐"/>
      <sheetName val="견적접수"/>
      <sheetName val="1공구내역서(1)"/>
      <sheetName val="기초별표"/>
      <sheetName val="투찰"/>
      <sheetName val="조정금액결과표 (차수별)"/>
      <sheetName val="단중표"/>
      <sheetName val="노무비"/>
      <sheetName val="암거단위"/>
      <sheetName val="횡 연장"/>
      <sheetName val="자압1"/>
      <sheetName val="배수공"/>
      <sheetName val="집계"/>
      <sheetName val="L형 옹벽"/>
      <sheetName val="직노"/>
      <sheetName val="no_1"/>
      <sheetName val="no_2"/>
      <sheetName val="no_3"/>
      <sheetName val="no_4"/>
      <sheetName val="no_5"/>
      <sheetName val="검색"/>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집계표"/>
      <sheetName val="기초"/>
      <sheetName val="맨홀,터파기"/>
      <sheetName val="도로절단및포장"/>
      <sheetName val="구조"/>
      <sheetName val="낙찰표"/>
      <sheetName val="경비"/>
      <sheetName val="A(Rev.3)"/>
      <sheetName val="기계경비일람"/>
      <sheetName val="맨홀수량산출"/>
      <sheetName val="화재 탐지 설비"/>
      <sheetName val="물량집계"/>
      <sheetName val="INPUT-DATA"/>
      <sheetName val="물질수지"/>
      <sheetName val="45,46"/>
      <sheetName val="공기"/>
      <sheetName val="9902"/>
      <sheetName val="말뚝물량"/>
      <sheetName val="단가 및 재료비"/>
      <sheetName val="단가산출2"/>
      <sheetName val="단가산출1"/>
      <sheetName val="관공일위대가"/>
      <sheetName val="일위목록"/>
      <sheetName val="품셈총괄표"/>
      <sheetName val="계산식"/>
      <sheetName val="상부집계표"/>
      <sheetName val="단가대비표"/>
      <sheetName val="집1"/>
      <sheetName val="단가산출"/>
      <sheetName val="전기일위목록"/>
      <sheetName val="요율"/>
      <sheetName val="산출내역서집계표"/>
      <sheetName val="계약서"/>
      <sheetName val="편입조서"/>
      <sheetName val="anaysis_sheet"/>
      <sheetName val="단 box"/>
      <sheetName val="cash"/>
      <sheetName val="집수정(600-700)"/>
      <sheetName val="포장재료(1)"/>
      <sheetName val="횡배수관 토공량 산출"/>
      <sheetName val="CALCULATION"/>
      <sheetName val="조명시설"/>
      <sheetName val="경비산출"/>
      <sheetName val="관로토공집계표"/>
      <sheetName val="대창(장성)"/>
      <sheetName val="자재집계표"/>
      <sheetName val="노무비단가"/>
      <sheetName val="변경서식"/>
      <sheetName val="98비정기소모"/>
      <sheetName val="원형측구(B-type)"/>
      <sheetName val="DANGA"/>
      <sheetName val="가시설(TYPE-A)"/>
      <sheetName val="표지"/>
      <sheetName val="입출재고현황_(2)"/>
      <sheetName val="수공기"/>
      <sheetName val="조건표"/>
      <sheetName val="가설공사비"/>
      <sheetName val="양수장(기계)"/>
      <sheetName val="관개"/>
      <sheetName val="cost"/>
      <sheetName val="피벗테이블데이터분석"/>
      <sheetName val="청하배수"/>
      <sheetName val="제수변수량"/>
      <sheetName val="실행내역서 "/>
      <sheetName val="card1"/>
      <sheetName val="2층LOAD"/>
      <sheetName val="97노임단가"/>
      <sheetName val="가압장(토목)"/>
      <sheetName val="옹벽(수량)"/>
      <sheetName val="증감내역서"/>
      <sheetName val="지구단위계획"/>
      <sheetName val="배수관토공산출"/>
      <sheetName val="건축-물가변동"/>
      <sheetName val="수량산출서"/>
      <sheetName val="현장타설맨홀수량산출"/>
      <sheetName val="4.고용보험"/>
      <sheetName val="L형옹벽(key)"/>
      <sheetName val="건축내역"/>
      <sheetName val="원가계산서"/>
      <sheetName val="5월항목"/>
      <sheetName val="10.1"/>
      <sheetName val="수량산출서(당초)"/>
      <sheetName val="일위대가(뷔페)"/>
      <sheetName val="전기 원가계산서"/>
      <sheetName val="지진시"/>
      <sheetName val="공정코드"/>
      <sheetName val="일위집계표"/>
      <sheetName val="자료"/>
      <sheetName val="맨홀수량"/>
      <sheetName val="농로수량집계"/>
      <sheetName val="농로토공집계"/>
      <sheetName val="대림경상68억"/>
      <sheetName val="토목내역서"/>
      <sheetName val="가람과비교"/>
      <sheetName val="표준지"/>
      <sheetName val="제원.설계조건"/>
      <sheetName val="3지구단위"/>
      <sheetName val="접속 SLAB,BRACKET 설계"/>
      <sheetName val="출입구총집계"/>
      <sheetName val="수리계산(2021)"/>
      <sheetName val="가압장구체수량산출서"/>
      <sheetName val="경비2내역"/>
      <sheetName val="JUCK"/>
      <sheetName val="일반맨홀수량집계(A-7 LINE)"/>
      <sheetName val="가격조사서"/>
      <sheetName val="특수기호강도거푸집"/>
      <sheetName val="종배수관면벽신"/>
      <sheetName val="종배수관(신)"/>
      <sheetName val="건축집계"/>
      <sheetName val="공사비예산서(토목분)"/>
      <sheetName val="역T형"/>
      <sheetName val="5.모델링"/>
      <sheetName val="내역(포장)"/>
      <sheetName val="공사비 내역 (가)"/>
      <sheetName val="총괄표"/>
      <sheetName val="토공(우물통,기타) "/>
      <sheetName val="변경후-SHEET"/>
      <sheetName val="MSG 수량"/>
      <sheetName val="P-산#1-1(WOWA1)"/>
      <sheetName val="용수량(생활용수)"/>
      <sheetName val="세목전체"/>
      <sheetName val="CAL"/>
      <sheetName val="AHU집계"/>
      <sheetName val="공조기휀"/>
      <sheetName val="공조기"/>
      <sheetName val="와동25-3(변경)"/>
      <sheetName val="계수시트"/>
      <sheetName val="포장공사"/>
      <sheetName val="시화점실행"/>
      <sheetName val="일지-H"/>
      <sheetName val="김포IO"/>
      <sheetName val="약전닥트"/>
      <sheetName val="FD"/>
      <sheetName val="건축부하"/>
      <sheetName val="FA설치명세"/>
      <sheetName val="처리단락"/>
      <sheetName val="99관저"/>
      <sheetName val="LD"/>
      <sheetName val="양수장내역"/>
      <sheetName val="부대공사비"/>
      <sheetName val="하나모듈옥외소화전이설"/>
      <sheetName val="장비집계"/>
      <sheetName val="횡날개수집"/>
      <sheetName val="02 SLAB"/>
      <sheetName val="05 BOX"/>
      <sheetName val="woo(mac)"/>
      <sheetName val="설계개요"/>
      <sheetName val="000000"/>
      <sheetName val="내역서적용수량 (지방도893)"/>
      <sheetName val="Macro2"/>
      <sheetName val="총수량집계표"/>
      <sheetName val="산근"/>
      <sheetName val="횡배수관"/>
      <sheetName val="수입"/>
      <sheetName val="수지"/>
      <sheetName val="데이타"/>
      <sheetName val="주관사업"/>
      <sheetName val="법곳동"/>
      <sheetName val="대화동"/>
      <sheetName val="변동률산출"/>
      <sheetName val="명세표"/>
      <sheetName val="Intro2"/>
      <sheetName val="Id"/>
      <sheetName val="변수"/>
      <sheetName val="1월"/>
      <sheetName val="보도경계블럭"/>
      <sheetName val="암거"/>
      <sheetName val="일위대가모듈"/>
      <sheetName val="001"/>
      <sheetName val="일위대가(가설)"/>
      <sheetName val="97 사업추정(WEKI)"/>
      <sheetName val="CP-E2 (품셈표)"/>
      <sheetName val="재료비"/>
      <sheetName val="견적서(대외) (2)"/>
      <sheetName val="b_balju"/>
      <sheetName val="L_RPTA05_목록"/>
      <sheetName val="토공정보"/>
      <sheetName val="※참고자료※"/>
      <sheetName val="RAHMEN"/>
      <sheetName val="Sump,Pit,MH"/>
      <sheetName val="과천MAIN"/>
      <sheetName val="전기단가조사서"/>
      <sheetName val="단가산출서"/>
      <sheetName val="포장연장"/>
      <sheetName val="집수정단"/>
      <sheetName val="약품공급2"/>
      <sheetName val="본사업"/>
      <sheetName val="3.바닥판설계"/>
      <sheetName val="본체"/>
      <sheetName val="nys"/>
      <sheetName val="설 계"/>
      <sheetName val="BOX(1.5X1.5)"/>
      <sheetName val="A LINE"/>
      <sheetName val="N賃率-職"/>
      <sheetName val="대창(함평)-창열"/>
      <sheetName val="제수변실산출근거"/>
      <sheetName val="반중력식옹벽3.5"/>
      <sheetName val="허용지지력"/>
      <sheetName val="단가(반정1교-원주)"/>
      <sheetName val="Piping(Methanol)"/>
      <sheetName val="뚝토공"/>
      <sheetName val="기본"/>
      <sheetName val="품셈"/>
      <sheetName val="자(3.0m)"/>
      <sheetName val="(폐기물)물량집계표(2구역)"/>
      <sheetName val="도체종-상수표"/>
      <sheetName val="원형맨홀수량"/>
      <sheetName val="1호맨홀가감수량"/>
      <sheetName val="1호맨홀수량산출"/>
      <sheetName val="간선계산"/>
      <sheetName val="05년"/>
      <sheetName val="받이단위량"/>
      <sheetName val="마산방향"/>
      <sheetName val="진주방향"/>
      <sheetName val="주현(해보)"/>
      <sheetName val="주현(영광)"/>
      <sheetName val="자재조사표(참고용)"/>
      <sheetName val="품셈집계표"/>
      <sheetName val="금액"/>
      <sheetName val="방음벽기초"/>
      <sheetName val="조서입력"/>
      <sheetName val="입력창"/>
      <sheetName val="결과창"/>
      <sheetName val="STEEL BOX 단면설계(SEC.8)"/>
      <sheetName val="1.3.1절점좌표"/>
      <sheetName val="1.1설계기준"/>
      <sheetName val="밸브설치"/>
      <sheetName val="표  지"/>
      <sheetName val="BQ(실행)"/>
      <sheetName val="SKETCH"/>
      <sheetName val="REINF."/>
      <sheetName val="LOADS"/>
      <sheetName val="CHECK1"/>
      <sheetName val="총괄설계내역서"/>
      <sheetName val="이음개소"/>
      <sheetName val="공정표(2001년)"/>
      <sheetName val="공사비예비관리공감측설산출내역"/>
      <sheetName val="공감비"/>
      <sheetName val="Sheet3"/>
      <sheetName val="견적대비표"/>
      <sheetName val="수원역(전체분)설계서"/>
      <sheetName val="부대토목(토공)한석"/>
      <sheetName val="횡배수관위치조서"/>
      <sheetName val="구조물철거타공정이월"/>
      <sheetName val="평균높이산출근거"/>
      <sheetName val="기기리스트"/>
      <sheetName val="토적계산서"/>
      <sheetName val="인구밀도산정"/>
      <sheetName val="CHITIET VL-NC"/>
      <sheetName val="DON GIA"/>
      <sheetName val="판"/>
      <sheetName val="연결관산출조서"/>
      <sheetName val="Apt내역"/>
      <sheetName val="부대시설"/>
      <sheetName val="단면A-A(TR)"/>
      <sheetName val="DAN"/>
      <sheetName val="빌딩 안내"/>
      <sheetName val="기준액"/>
      <sheetName val="BEND LOSS"/>
      <sheetName val="입출재고현황_(2_x0000_"/>
      <sheetName val="PI"/>
      <sheetName val="토적계산"/>
      <sheetName val="목차"/>
      <sheetName val="교대(A1)"/>
      <sheetName val="soil bearing check"/>
      <sheetName val="2"/>
      <sheetName val="수로BOX"/>
      <sheetName val="단가조건(02년)"/>
      <sheetName val="실행예산"/>
      <sheetName val="역T형교대(말뚝기초)"/>
      <sheetName val="I一般比"/>
      <sheetName val="수량산근(출력X)"/>
      <sheetName val="표준화수량집계표(출력X)"/>
      <sheetName val="품셈총괄(출력X)"/>
      <sheetName val="사  업  비  수  지  예  산  서"/>
      <sheetName val="신규일위대가"/>
      <sheetName val="기력고압전동기"/>
      <sheetName val="단가조사"/>
      <sheetName val="토PIER수량-2_x0000__x000f_[중산교.XLS]Sheet6_x0000__x0000__x0000__x0000__x000f_"/>
      <sheetName val="토공총괄표"/>
      <sheetName val="Cost bd-&quot;A&quot;"/>
      <sheetName val="공통(20-91)"/>
      <sheetName val="전차선로 물량표"/>
      <sheetName val="한강운반비"/>
      <sheetName val="자재"/>
      <sheetName val="CRUDE RE-bar"/>
      <sheetName val="crude.SLAB RE-bar"/>
      <sheetName val="퇴직공제부금산출근거"/>
      <sheetName val="INPUT(덕도방향-시점)"/>
      <sheetName val="SLAB"/>
      <sheetName val="표지판단위"/>
      <sheetName val="MEXICO-C"/>
      <sheetName val="수로단위수량"/>
      <sheetName val="시중노임단가"/>
      <sheetName val="일반부표집계표"/>
      <sheetName val="1호인버트수량"/>
      <sheetName val="I.설계조건"/>
      <sheetName val="다이꾸"/>
      <sheetName val="GI-LIST"/>
      <sheetName val="969910( R)"/>
      <sheetName val="기계시공"/>
      <sheetName val="단가표 "/>
      <sheetName val="총집계표"/>
      <sheetName val="전체원가계산서작업용"/>
      <sheetName val="전체내역작업용"/>
      <sheetName val="자재집계표2 "/>
      <sheetName val="Dae_Jiju"/>
      <sheetName val="IN"/>
      <sheetName val="제출내역 (2)"/>
      <sheetName val="10월요금선로출력"/>
      <sheetName val="주식"/>
      <sheetName val="가드"/>
      <sheetName val="발생토"/>
      <sheetName val="Total"/>
      <sheetName val="98지급계획"/>
      <sheetName val="E.P.T수량산출서"/>
      <sheetName val="인원계획-미화"/>
      <sheetName val="개략"/>
      <sheetName val="손익차총괄2"/>
      <sheetName val="부동산(물건 등)의 표시 및 청구내역"/>
      <sheetName val="영업,지장물,이사확인서(개인,법인,종중)"/>
      <sheetName val="시설이용권명세서"/>
      <sheetName val="최적단면"/>
      <sheetName val="내역서1"/>
      <sheetName val="예산내역서"/>
      <sheetName val="공사수행방안"/>
      <sheetName val="Baby일위대가"/>
      <sheetName val="수량산출서-2"/>
      <sheetName val="구조물공"/>
      <sheetName val="Cover"/>
      <sheetName val="규준틀"/>
      <sheetName val="역T형옹벽(3.0)"/>
      <sheetName val="흙쌓기도수로설치현황"/>
      <sheetName val="sheet4"/>
      <sheetName val="SUMMARY"/>
      <sheetName val="PAINT"/>
      <sheetName val="CODE"/>
      <sheetName val="포장공제집계"/>
      <sheetName val="Y-WORK"/>
      <sheetName val="활성탄 여과지토공"/>
      <sheetName val="Stem_Footing"/>
      <sheetName val="2_단면가정"/>
      <sheetName val="8_PILE__(돌출)"/>
      <sheetName val="3BL공동구_수량"/>
      <sheetName val="각형우수맨홀"/>
      <sheetName val="중간부"/>
      <sheetName val="CPM챠트"/>
      <sheetName val="내역전기"/>
      <sheetName val="7단가"/>
      <sheetName val="EJ"/>
      <sheetName val="C.배수관공"/>
      <sheetName val="하수실행"/>
      <sheetName val="편입토지조서"/>
      <sheetName val="VXXXXX"/>
      <sheetName val="가공비"/>
      <sheetName val="단위가격"/>
      <sheetName val="1SGATE97"/>
      <sheetName val="수곡내역"/>
      <sheetName val="조도계산서_(도서)"/>
      <sheetName val="배수내역"/>
      <sheetName val="데이터입력"/>
      <sheetName val="ISO"/>
      <sheetName val="유동표(변경)"/>
      <sheetName val="횡배수관 토공 조서"/>
      <sheetName val="공사비명세서"/>
      <sheetName val="안정성검토"/>
      <sheetName val="하중계산"/>
      <sheetName val="설계기준"/>
      <sheetName val="현금및현금등가물"/>
      <sheetName val="b_babun _2_"/>
      <sheetName val="옥외부분합"/>
      <sheetName val="Sikje_ingun"/>
      <sheetName val="TREE_D"/>
      <sheetName val="안정검토"/>
      <sheetName val="1단계"/>
      <sheetName val="포장직선구간"/>
      <sheetName val="2BOX본체"/>
      <sheetName val="빗물받이(910-510-410)"/>
      <sheetName val="총계"/>
      <sheetName val="산#3-2-2"/>
      <sheetName val="포장복구집계"/>
      <sheetName val="진천방향"/>
      <sheetName val="노무비(전기)뽑지마세요"/>
      <sheetName val="6.일위대가표(전기)"/>
      <sheetName val="이형관집계표"/>
      <sheetName val="4.2유효폭의 계산"/>
      <sheetName val="토목주소"/>
      <sheetName val="프랜트면허"/>
      <sheetName val="A"/>
      <sheetName val="날개벽(TYPE3)"/>
      <sheetName val="동물이동통로"/>
      <sheetName val="중기사용료"/>
      <sheetName val="LOPCALC"/>
      <sheetName val="VXXXXXXX"/>
      <sheetName val="천안IP공장자100노100물량110할증"/>
      <sheetName val="상수관로단위수량"/>
      <sheetName val="우수관로공조서"/>
      <sheetName val="산수배수"/>
      <sheetName val="설계기준_및_하중계산"/>
      <sheetName val="자재목록"/>
      <sheetName val="자갈,시멘트,모래산출"/>
      <sheetName val="수자재단위당"/>
      <sheetName val="1공구"/>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경상비"/>
      <sheetName val="간지8)"/>
      <sheetName val="현황산출서"/>
      <sheetName val="옹벽기초자료"/>
      <sheetName val="덕전리"/>
      <sheetName val="현장관리비내역서"/>
      <sheetName val="직접비"/>
      <sheetName val="설계명세서"/>
      <sheetName val="법면단"/>
      <sheetName val="집계표(육상)"/>
      <sheetName val="골재집계"/>
      <sheetName val="여과지동"/>
      <sheetName val="단가일람"/>
      <sheetName val="조경일람"/>
      <sheetName val="노임,재료비"/>
      <sheetName val="갑지"/>
      <sheetName val="점수계산1-2"/>
      <sheetName val="직접경비"/>
      <sheetName val="일반수량총괄집계"/>
      <sheetName val="J01"/>
      <sheetName val="산근터빈"/>
      <sheetName val="일위대가목록"/>
      <sheetName val="H-PILE수량집계"/>
      <sheetName val="기초목록"/>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copy"/>
      <sheetName val="현금"/>
      <sheetName val="노무"/>
      <sheetName val="토공개요"/>
      <sheetName val="토공(1)"/>
      <sheetName val="교대일반수량"/>
      <sheetName val="기경총괄표"/>
      <sheetName val="96보완계획7.12"/>
      <sheetName val="CONCRETE"/>
      <sheetName val="시설물기초"/>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BACK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refreshError="1"/>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refreshError="1"/>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량간지"/>
      <sheetName val="목차"/>
      <sheetName val="역T형"/>
      <sheetName val="PILE"/>
      <sheetName val="철근보강위치"/>
      <sheetName val="날개벽1-1"/>
      <sheetName val="날개벽1-2"/>
      <sheetName val="날개벽1-출력"/>
      <sheetName val="날개벽2-출력"/>
      <sheetName val="날개벽3"/>
      <sheetName val="접속 SLAB,BRACKET 설계"/>
      <sheetName val="Module1"/>
      <sheetName val="변수정의"/>
      <sheetName val="교대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END"/>
      <sheetName val="PARAMETER"/>
      <sheetName val="MEXICO-C"/>
      <sheetName val="내역서(부대공사)"/>
      <sheetName val="내역서"/>
      <sheetName val="원가계산서"/>
      <sheetName val="조명율표"/>
      <sheetName val="부하(성남)"/>
      <sheetName val="ABUT수량-A1"/>
      <sheetName val="금액내역서"/>
      <sheetName val="신우"/>
      <sheetName val="CODE"/>
      <sheetName val="Project Brief"/>
      <sheetName val="정부노임단가"/>
      <sheetName val="하조서"/>
      <sheetName val="노임단가"/>
      <sheetName val="1"/>
      <sheetName val="일위대가(계측기설치)"/>
      <sheetName val="수전기기DATA"/>
      <sheetName val="입찰안"/>
      <sheetName val="표지"/>
      <sheetName val="DATE"/>
      <sheetName val="약품설비"/>
      <sheetName val="수목기별"/>
      <sheetName val="기본DATA"/>
      <sheetName val="INPUT"/>
      <sheetName val="역T형"/>
      <sheetName val="PILE"/>
      <sheetName val="배수통관토공수량"/>
      <sheetName val="공사내역"/>
    </sheetNames>
    <sheetDataSet>
      <sheetData sheetId="0" refreshError="1">
        <row r="4">
          <cell r="D4" t="str">
            <v>PC-0057</v>
          </cell>
        </row>
        <row r="5">
          <cell r="D5" t="str">
            <v>TEST OF TOP1</v>
          </cell>
        </row>
        <row r="8">
          <cell r="D8" t="str">
            <v>PUMP HOUSE</v>
          </cell>
        </row>
        <row r="10">
          <cell r="D10">
            <v>6</v>
          </cell>
        </row>
        <row r="11">
          <cell r="D11">
            <v>8</v>
          </cell>
        </row>
        <row r="12">
          <cell r="D12">
            <v>3</v>
          </cell>
        </row>
        <row r="13">
          <cell r="D13" t="str">
            <v>φ406.4 STL PIPE PILE</v>
          </cell>
          <cell r="E13">
            <v>2</v>
          </cell>
        </row>
        <row r="15">
          <cell r="D15">
            <v>30</v>
          </cell>
        </row>
        <row r="18">
          <cell r="D18">
            <v>1</v>
          </cell>
        </row>
        <row r="20">
          <cell r="D20">
            <v>6</v>
          </cell>
        </row>
        <row r="26">
          <cell r="D26">
            <v>4</v>
          </cell>
        </row>
        <row r="28">
          <cell r="D28">
            <v>0</v>
          </cell>
        </row>
        <row r="29">
          <cell r="D29">
            <v>0</v>
          </cell>
        </row>
        <row r="30">
          <cell r="D30">
            <v>0</v>
          </cell>
        </row>
        <row r="31">
          <cell r="D31">
            <v>0</v>
          </cell>
        </row>
        <row r="33">
          <cell r="D33">
            <v>0</v>
          </cell>
        </row>
        <row r="44">
          <cell r="D44">
            <v>2</v>
          </cell>
        </row>
        <row r="60">
          <cell r="D60">
            <v>1</v>
          </cell>
        </row>
        <row r="61">
          <cell r="D61">
            <v>2.1</v>
          </cell>
        </row>
        <row r="62">
          <cell r="D62">
            <v>1</v>
          </cell>
        </row>
        <row r="64">
          <cell r="D64">
            <v>0</v>
          </cell>
        </row>
        <row r="65">
          <cell r="D65">
            <v>0</v>
          </cell>
        </row>
        <row r="66">
          <cell r="D66">
            <v>0</v>
          </cell>
        </row>
        <row r="68">
          <cell r="D68" t="str">
            <v xml:space="preserve">  NON SPECIAL DOOR</v>
          </cell>
        </row>
        <row r="69">
          <cell r="D69">
            <v>0</v>
          </cell>
        </row>
        <row r="70">
          <cell r="D70">
            <v>0</v>
          </cell>
        </row>
        <row r="71">
          <cell r="D71">
            <v>0</v>
          </cell>
        </row>
        <row r="73">
          <cell r="D73">
            <v>1.8</v>
          </cell>
        </row>
        <row r="74">
          <cell r="D74">
            <v>1.5</v>
          </cell>
        </row>
        <row r="75">
          <cell r="D75">
            <v>2</v>
          </cell>
        </row>
        <row r="76">
          <cell r="D76">
            <v>0</v>
          </cell>
        </row>
        <row r="80">
          <cell r="D80">
            <v>0</v>
          </cell>
        </row>
        <row r="81">
          <cell r="D81">
            <v>0</v>
          </cell>
        </row>
        <row r="82">
          <cell r="D82">
            <v>0</v>
          </cell>
        </row>
        <row r="83">
          <cell r="D83">
            <v>0</v>
          </cell>
        </row>
        <row r="88">
          <cell r="D88">
            <v>0</v>
          </cell>
        </row>
        <row r="115">
          <cell r="D115">
            <v>55.25</v>
          </cell>
        </row>
        <row r="120">
          <cell r="D120">
            <v>112.23799999999999</v>
          </cell>
        </row>
        <row r="126">
          <cell r="D126">
            <v>89.6</v>
          </cell>
        </row>
        <row r="131">
          <cell r="D131">
            <v>179.6</v>
          </cell>
        </row>
        <row r="143">
          <cell r="D143">
            <v>63.962000000000003</v>
          </cell>
        </row>
        <row r="149">
          <cell r="D149">
            <v>5.5885000000000007</v>
          </cell>
        </row>
        <row r="154">
          <cell r="D154">
            <v>0</v>
          </cell>
        </row>
        <row r="159">
          <cell r="D159">
            <v>33.044500000000006</v>
          </cell>
        </row>
        <row r="162">
          <cell r="F162">
            <v>18.399999999999999</v>
          </cell>
        </row>
        <row r="164">
          <cell r="E164">
            <v>107.29999999999998</v>
          </cell>
        </row>
        <row r="165">
          <cell r="E165">
            <v>107.29999999999998</v>
          </cell>
        </row>
        <row r="166">
          <cell r="E166">
            <v>0</v>
          </cell>
        </row>
        <row r="167">
          <cell r="E167">
            <v>0</v>
          </cell>
        </row>
        <row r="170">
          <cell r="D170">
            <v>0</v>
          </cell>
        </row>
        <row r="171">
          <cell r="D171">
            <v>0</v>
          </cell>
        </row>
        <row r="172">
          <cell r="D172">
            <v>0</v>
          </cell>
        </row>
        <row r="173">
          <cell r="D173">
            <v>76.5</v>
          </cell>
        </row>
        <row r="174">
          <cell r="D174">
            <v>0</v>
          </cell>
        </row>
        <row r="175">
          <cell r="D175">
            <v>76.5</v>
          </cell>
        </row>
        <row r="178">
          <cell r="D178">
            <v>76.5</v>
          </cell>
        </row>
        <row r="179">
          <cell r="D179">
            <v>0</v>
          </cell>
        </row>
        <row r="180">
          <cell r="D180">
            <v>0</v>
          </cell>
        </row>
        <row r="184">
          <cell r="E184">
            <v>76.5</v>
          </cell>
        </row>
        <row r="185">
          <cell r="E185">
            <v>76.5</v>
          </cell>
        </row>
        <row r="190">
          <cell r="H190">
            <v>48</v>
          </cell>
        </row>
        <row r="191">
          <cell r="H191">
            <v>48</v>
          </cell>
        </row>
        <row r="192">
          <cell r="H192">
            <v>48</v>
          </cell>
        </row>
        <row r="193">
          <cell r="H193">
            <v>48</v>
          </cell>
        </row>
        <row r="194">
          <cell r="H194">
            <v>48</v>
          </cell>
        </row>
      </sheetData>
      <sheetData sheetId="1" refreshError="1">
        <row r="13">
          <cell r="B13">
            <v>1.1000000000000001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01"/>
      <sheetName val="산출02"/>
      <sheetName val="산출03"/>
      <sheetName val="산출04"/>
      <sheetName val="산출05"/>
      <sheetName val="산출06"/>
      <sheetName val="산출07"/>
      <sheetName val="표지"/>
      <sheetName val="SP-B1"/>
      <sheetName val="SP-11"/>
      <sheetName val="SP-12"/>
      <sheetName val="SP-13"/>
      <sheetName val="SP-21"/>
      <sheetName val="SP-22"/>
      <sheetName val="SP-23"/>
      <sheetName val="SP-31"/>
      <sheetName val="SP-32"/>
      <sheetName val="SP-33"/>
      <sheetName val="SP-B1-B"/>
      <sheetName val="SP-21-B"/>
      <sheetName val="TR-1"/>
      <sheetName val="TR-2"/>
      <sheetName val="원가계산서"/>
      <sheetName val="전기공사 총괄표"/>
      <sheetName val="전력간선"/>
      <sheetName val="본관동"/>
      <sheetName val="자동제어 배관배선"/>
      <sheetName val="CABLE TRAY"/>
      <sheetName val="노출배관지지"/>
      <sheetName val="건축"/>
      <sheetName val="관급자재 총괄표"/>
      <sheetName val="온풍기"/>
      <sheetName val="온수기"/>
      <sheetName val="자동제어"/>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접지단자함-3P"/>
      <sheetName val="배관지지대 54C"/>
      <sheetName val="단가비교"/>
      <sheetName val="자재단가비교표1월"/>
      <sheetName val="표지 (2)"/>
      <sheetName val="표지 (3)"/>
      <sheetName val="총원가"/>
      <sheetName val="사급자재"/>
      <sheetName val="사급자재 (2)"/>
      <sheetName val="총괄표"/>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자재단가비교표"/>
      <sheetName val="내M1"/>
      <sheetName val="내M2"/>
      <sheetName val="내M3"/>
      <sheetName val="내N1"/>
      <sheetName val="내N2"/>
      <sheetName val="내O1"/>
      <sheetName val="내P1"/>
      <sheetName val="내a-1"/>
      <sheetName val="내a-2"/>
      <sheetName val="내b-1"/>
      <sheetName val="내c-1"/>
      <sheetName val="A"/>
      <sheetName val="노A1"/>
      <sheetName val="노A2"/>
      <sheetName val="노A3"/>
      <sheetName val="B"/>
      <sheetName val="노B1"/>
      <sheetName val="노B2"/>
      <sheetName val="노B3"/>
      <sheetName val="노B4"/>
      <sheetName val="C"/>
      <sheetName val="노C1"/>
      <sheetName val="노C2"/>
      <sheetName val="D"/>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갑지"/>
      <sheetName val="노무비산출"/>
      <sheetName val="참조"/>
      <sheetName val="포천의료원"/>
      <sheetName val="기본DATA"/>
      <sheetName val="DATA"/>
      <sheetName val="노임단가"/>
      <sheetName val="CPM챠트"/>
      <sheetName val="입찰안"/>
      <sheetName val="Sheet2"/>
      <sheetName val="Macro(전선)"/>
      <sheetName val="산출기준(파견전산실)"/>
      <sheetName val="자재단가"/>
      <sheetName val="AV시스템"/>
      <sheetName val="기계내역"/>
      <sheetName val="내역"/>
      <sheetName val="Sheet1"/>
      <sheetName val="일위대가표"/>
      <sheetName val="단가"/>
      <sheetName val="내역을"/>
      <sheetName val="INPUT"/>
      <sheetName val="1.설계조건"/>
      <sheetName val="ABUT수량-A1"/>
      <sheetName val="3련 BOX"/>
      <sheetName val="guard(mac)"/>
      <sheetName val="일위대가(가설)"/>
      <sheetName val="DAN"/>
      <sheetName val="노임"/>
      <sheetName val="Front"/>
      <sheetName val="(C)원내역"/>
      <sheetName val="대로근거"/>
      <sheetName val="중로근거"/>
      <sheetName val="GAEYO"/>
      <sheetName val="한강운반비"/>
      <sheetName val="평가내역"/>
      <sheetName val="내역서"/>
      <sheetName val="토 적 표"/>
      <sheetName val="열차무선 수량집계"/>
      <sheetName val="감가상각"/>
      <sheetName val="물량"/>
      <sheetName val="예정(3)"/>
      <sheetName val="전기 원가계산서"/>
      <sheetName val="물가시세"/>
      <sheetName val="실행철강하도"/>
      <sheetName val="백암비스타내역"/>
      <sheetName val="YES-T"/>
      <sheetName val="수전기기DATA"/>
      <sheetName val="CAT_5"/>
      <sheetName val="Y-WORK"/>
      <sheetName val="수량산출서"/>
      <sheetName val="9811"/>
      <sheetName val="목차"/>
      <sheetName val="대가목록"/>
      <sheetName val="단위단가"/>
      <sheetName val="설계조건"/>
      <sheetName val="MOTOR"/>
      <sheetName val="내역전기"/>
      <sheetName val="CATV"/>
      <sheetName val="수량-가로등"/>
      <sheetName val="ETC"/>
      <sheetName val="원효펌프교체020812"/>
      <sheetName val="설직재-1"/>
      <sheetName val="의정부문예회관변경내역"/>
      <sheetName val="상수도토공집계표"/>
      <sheetName val="관람석제출"/>
      <sheetName val="9509"/>
      <sheetName val="1단계"/>
      <sheetName val="일위"/>
      <sheetName val="낙찰표"/>
      <sheetName val="품셈TABLE"/>
      <sheetName val="VXXXXXXX"/>
      <sheetName val="#REF"/>
      <sheetName val="tggwan(mac)"/>
      <sheetName val="식재총괄"/>
      <sheetName val="NAI"/>
      <sheetName val="시설물기초"/>
      <sheetName val="데이타"/>
      <sheetName val="하조서"/>
      <sheetName val="제수"/>
      <sheetName val="공기"/>
      <sheetName val="원형맨홀수량"/>
      <sheetName val="DATA1"/>
      <sheetName val="CABLE SIZE-1"/>
      <sheetName val="역T형"/>
      <sheetName val="PILE"/>
      <sheetName val="Baby일위대가"/>
      <sheetName val="MCC제원"/>
      <sheetName val="허용전류-IEC DATA"/>
      <sheetName val="참조(X)"/>
      <sheetName val="소비자가"/>
      <sheetName val="설계명세서"/>
      <sheetName val="자료입력"/>
      <sheetName val="일위대가"/>
      <sheetName val="1.수인터널"/>
      <sheetName val="환율"/>
      <sheetName val="DIAPHRAGM"/>
      <sheetName val="Sheet5"/>
      <sheetName val="카니발(자105노60)"/>
      <sheetName val="노무비"/>
      <sheetName val="배선DATA"/>
      <sheetName val="북방3터널"/>
      <sheetName val="간접"/>
      <sheetName val="기계경비단가"/>
      <sheetName val="복구경비"/>
      <sheetName val="변경총괄표"/>
      <sheetName val="9GNG운반"/>
      <sheetName val="철거산출근거"/>
      <sheetName val="운동장 (2)"/>
      <sheetName val="단면가정"/>
      <sheetName val="정부노임단가"/>
      <sheetName val="단가 및 재료비"/>
      <sheetName val="3CHBDC"/>
      <sheetName val="노임이"/>
      <sheetName val="교각1"/>
      <sheetName val="말뚝지지력산정"/>
      <sheetName val="을지"/>
      <sheetName val="차선도색현황"/>
      <sheetName val="안정검토"/>
      <sheetName val="실행예산"/>
      <sheetName val="교각계산"/>
      <sheetName val="수량집계"/>
      <sheetName val="총괄집계표"/>
      <sheetName val="6호기"/>
      <sheetName val="차액보증"/>
      <sheetName val="45,46"/>
      <sheetName val="일위_파일"/>
      <sheetName val="조명율표"/>
      <sheetName val="BSD (2)"/>
      <sheetName val="철근단면적"/>
      <sheetName val="외주가공"/>
      <sheetName val="옹벽"/>
      <sheetName val="16.1 IO-LIST"/>
      <sheetName val="3BL공동구 수량"/>
      <sheetName val="장비부하"/>
      <sheetName val="횡배수관토공수량"/>
      <sheetName val="DS적용내역서"/>
      <sheetName val="인사자료총집계"/>
      <sheetName val="터파기및재료"/>
      <sheetName val="HANDHOLE(2)"/>
      <sheetName val="1"/>
      <sheetName val="조도계산서 (도서)"/>
      <sheetName val="단가표"/>
      <sheetName val="실내건축일위대가"/>
      <sheetName val="갑지(추정)"/>
      <sheetName val="인건비"/>
      <sheetName val="제-노임"/>
      <sheetName val="A-4"/>
      <sheetName val="별표집계"/>
      <sheetName val="산출근거"/>
      <sheetName val="집계표"/>
      <sheetName val="PAD TR보호대기초"/>
      <sheetName val="가로등기초"/>
      <sheetName val="기초공"/>
      <sheetName val="기둥(원형)"/>
      <sheetName val="건축내역"/>
      <sheetName val="부하"/>
      <sheetName val="Sheet13"/>
      <sheetName val="APT"/>
      <sheetName val="도체종-상수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일위대가표"/>
      <sheetName val="수량산출서"/>
      <sheetName val="산출내역서"/>
      <sheetName val="sheet4"/>
      <sheetName val="sheet5"/>
      <sheetName val="Macro(차단기)"/>
      <sheetName val="노임"/>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4"/>
      <sheetName val="구조물공 집계"/>
      <sheetName val="간지4 (1)"/>
      <sheetName val="옹벽집계"/>
      <sheetName val="게비온옹벽"/>
      <sheetName val="간지4 (2)"/>
      <sheetName val="날개벽집계"/>
      <sheetName val="날개벽(600)"/>
      <sheetName val="날개벽(800)"/>
      <sheetName val="날개벽(900)"/>
      <sheetName val="간지4 (3)"/>
      <sheetName val="암거집계"/>
      <sheetName val="암거"/>
      <sheetName val="간지4 (4)"/>
      <sheetName val="집수정집계"/>
      <sheetName val="집수정"/>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27">
          <cell r="B27">
            <v>300</v>
          </cell>
          <cell r="C27">
            <v>30</v>
          </cell>
          <cell r="D27">
            <v>0</v>
          </cell>
          <cell r="E27">
            <v>0</v>
          </cell>
          <cell r="F27">
            <v>1.5529999999999999</v>
          </cell>
          <cell r="G27">
            <v>0</v>
          </cell>
          <cell r="H27">
            <v>13.679</v>
          </cell>
          <cell r="I27">
            <v>13.842000000000001</v>
          </cell>
          <cell r="J27">
            <v>10.746</v>
          </cell>
          <cell r="K27">
            <v>13.608000000000001</v>
          </cell>
        </row>
        <row r="28">
          <cell r="B28">
            <v>450</v>
          </cell>
          <cell r="C28">
            <v>38</v>
          </cell>
          <cell r="D28">
            <v>0</v>
          </cell>
          <cell r="E28">
            <v>0</v>
          </cell>
          <cell r="F28">
            <v>1.526</v>
          </cell>
          <cell r="G28">
            <v>0</v>
          </cell>
          <cell r="H28">
            <v>13.409000000000001</v>
          </cell>
          <cell r="I28">
            <v>13.842000000000001</v>
          </cell>
          <cell r="J28">
            <v>10.746</v>
          </cell>
          <cell r="K28">
            <v>13.608000000000001</v>
          </cell>
        </row>
        <row r="29">
          <cell r="B29">
            <v>600</v>
          </cell>
          <cell r="C29">
            <v>50</v>
          </cell>
          <cell r="D29">
            <v>0</v>
          </cell>
          <cell r="E29">
            <v>0</v>
          </cell>
          <cell r="F29">
            <v>1.49</v>
          </cell>
          <cell r="G29">
            <v>0</v>
          </cell>
          <cell r="H29">
            <v>13.048999999999999</v>
          </cell>
          <cell r="I29">
            <v>13.842000000000001</v>
          </cell>
          <cell r="J29">
            <v>10.746</v>
          </cell>
          <cell r="K29">
            <v>13.608000000000001</v>
          </cell>
          <cell r="L29">
            <v>162.911</v>
          </cell>
        </row>
        <row r="30">
          <cell r="B30">
            <v>800</v>
          </cell>
          <cell r="C30">
            <v>66</v>
          </cell>
          <cell r="D30">
            <v>0</v>
          </cell>
          <cell r="E30">
            <v>0</v>
          </cell>
          <cell r="F30">
            <v>2.3639999999999999</v>
          </cell>
          <cell r="G30">
            <v>0</v>
          </cell>
          <cell r="H30">
            <v>20.824999999999999</v>
          </cell>
          <cell r="I30">
            <v>23.69</v>
          </cell>
          <cell r="J30">
            <v>18.425999999999998</v>
          </cell>
          <cell r="K30">
            <v>22.608000000000001</v>
          </cell>
          <cell r="L30">
            <v>171.15</v>
          </cell>
        </row>
        <row r="31">
          <cell r="B31">
            <v>1000</v>
          </cell>
          <cell r="C31">
            <v>82</v>
          </cell>
          <cell r="D31">
            <v>0</v>
          </cell>
          <cell r="E31">
            <v>0</v>
          </cell>
          <cell r="F31">
            <v>2.2799999999999998</v>
          </cell>
          <cell r="G31">
            <v>0</v>
          </cell>
          <cell r="H31">
            <v>19.981000000000002</v>
          </cell>
          <cell r="I31">
            <v>23.69</v>
          </cell>
          <cell r="J31">
            <v>18.425999999999998</v>
          </cell>
          <cell r="K31">
            <v>22.608000000000001</v>
          </cell>
          <cell r="L31">
            <v>171.15</v>
          </cell>
        </row>
        <row r="32">
          <cell r="B32">
            <v>1200</v>
          </cell>
          <cell r="C32">
            <v>95</v>
          </cell>
          <cell r="D32">
            <v>0</v>
          </cell>
          <cell r="E32">
            <v>0</v>
          </cell>
          <cell r="F32">
            <v>2.177</v>
          </cell>
          <cell r="G32">
            <v>0</v>
          </cell>
          <cell r="H32">
            <v>18.954999999999998</v>
          </cell>
          <cell r="I32">
            <v>23.69</v>
          </cell>
          <cell r="J32">
            <v>18.425999999999998</v>
          </cell>
          <cell r="K32">
            <v>22.608000000000001</v>
          </cell>
        </row>
        <row r="37">
          <cell r="B37">
            <v>300</v>
          </cell>
          <cell r="C37">
            <v>30</v>
          </cell>
          <cell r="D37">
            <v>0</v>
          </cell>
          <cell r="E37">
            <v>0</v>
          </cell>
          <cell r="F37">
            <v>1.548</v>
          </cell>
          <cell r="G37">
            <v>0</v>
          </cell>
          <cell r="H37">
            <v>13.624000000000001</v>
          </cell>
          <cell r="I37">
            <v>13.842000000000001</v>
          </cell>
          <cell r="J37">
            <v>10.746</v>
          </cell>
          <cell r="K37">
            <v>13.608000000000001</v>
          </cell>
        </row>
        <row r="38">
          <cell r="B38">
            <v>450</v>
          </cell>
          <cell r="C38">
            <v>38</v>
          </cell>
          <cell r="D38">
            <v>0</v>
          </cell>
          <cell r="E38">
            <v>0</v>
          </cell>
          <cell r="F38">
            <v>1.5149999999999999</v>
          </cell>
          <cell r="G38">
            <v>0</v>
          </cell>
          <cell r="H38">
            <v>13.292</v>
          </cell>
          <cell r="I38">
            <v>13.842000000000001</v>
          </cell>
          <cell r="J38">
            <v>10.746</v>
          </cell>
          <cell r="K38">
            <v>13.608000000000001</v>
          </cell>
        </row>
        <row r="39">
          <cell r="B39">
            <v>600</v>
          </cell>
          <cell r="C39">
            <v>50</v>
          </cell>
          <cell r="D39">
            <v>0</v>
          </cell>
          <cell r="E39">
            <v>0</v>
          </cell>
          <cell r="F39">
            <v>1.47</v>
          </cell>
          <cell r="G39">
            <v>0</v>
          </cell>
          <cell r="H39">
            <v>12.848000000000001</v>
          </cell>
          <cell r="I39">
            <v>13.842000000000001</v>
          </cell>
          <cell r="J39">
            <v>10.746</v>
          </cell>
          <cell r="K39">
            <v>13.608000000000001</v>
          </cell>
          <cell r="L39">
            <v>162.911</v>
          </cell>
        </row>
        <row r="40">
          <cell r="B40">
            <v>800</v>
          </cell>
          <cell r="C40">
            <v>66</v>
          </cell>
          <cell r="D40">
            <v>0</v>
          </cell>
          <cell r="E40">
            <v>0</v>
          </cell>
          <cell r="F40">
            <v>2.3450000000000002</v>
          </cell>
          <cell r="G40">
            <v>0</v>
          </cell>
          <cell r="H40">
            <v>20.631</v>
          </cell>
          <cell r="I40">
            <v>23.69</v>
          </cell>
          <cell r="J40">
            <v>18.425999999999998</v>
          </cell>
          <cell r="K40">
            <v>22.608000000000001</v>
          </cell>
          <cell r="L40">
            <v>171.15</v>
          </cell>
        </row>
        <row r="41">
          <cell r="B41">
            <v>1000</v>
          </cell>
          <cell r="C41">
            <v>82</v>
          </cell>
          <cell r="D41">
            <v>0</v>
          </cell>
          <cell r="E41">
            <v>0</v>
          </cell>
          <cell r="F41">
            <v>2.2639999999999998</v>
          </cell>
          <cell r="G41">
            <v>0</v>
          </cell>
          <cell r="H41">
            <v>19.821999999999999</v>
          </cell>
          <cell r="I41">
            <v>23.69</v>
          </cell>
          <cell r="J41">
            <v>18.425999999999998</v>
          </cell>
          <cell r="K41">
            <v>22.608000000000001</v>
          </cell>
          <cell r="L41">
            <v>171.15</v>
          </cell>
        </row>
        <row r="42">
          <cell r="B42">
            <v>1200</v>
          </cell>
          <cell r="C42">
            <v>95</v>
          </cell>
          <cell r="D42">
            <v>0</v>
          </cell>
          <cell r="E42">
            <v>0</v>
          </cell>
          <cell r="F42">
            <v>2.1579999999999999</v>
          </cell>
          <cell r="G42">
            <v>0</v>
          </cell>
          <cell r="H42">
            <v>18.766999999999999</v>
          </cell>
          <cell r="I42">
            <v>23.69</v>
          </cell>
          <cell r="J42">
            <v>18.425999999999998</v>
          </cell>
          <cell r="K42">
            <v>22.608000000000001</v>
          </cell>
        </row>
      </sheetData>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종횡형"/>
      <sheetName val="주형"/>
      <sheetName val="유효폭"/>
      <sheetName val="단면특성치"/>
      <sheetName val="부재력"/>
      <sheetName val="지점반력"/>
      <sheetName val="용접두께"/>
      <sheetName val="피로"/>
      <sheetName val="신축이음"/>
      <sheetName val="내진삽도"/>
      <sheetName val="도장수량(하1)"/>
      <sheetName val="포장복구집계"/>
      <sheetName val="ABUT수량-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4공구 타공종"/>
      <sheetName val="장곡교 타공종"/>
      <sheetName val="봉암교 타공종"/>
      <sheetName val="중보교 타공종"/>
      <sheetName val="해목교 타공종"/>
      <sheetName val="안상언 타공종"/>
      <sheetName val="용정1 타공종"/>
      <sheetName val="용정2 타공종"/>
      <sheetName val="상용교 타공종"/>
      <sheetName val="용소교 타공종"/>
      <sheetName val="군도교 타공종"/>
      <sheetName val="임도교 타공종 "/>
      <sheetName val="두리티 타공종"/>
      <sheetName val="상보 타공종 "/>
      <sheetName val="본리-타공종"/>
      <sheetName val="귀평-타공종"/>
      <sheetName val="R-A1-타공종"/>
      <sheetName val="R-A2-타공종"/>
      <sheetName val="R-D-타공종"/>
      <sheetName val="R-F-타공종"/>
      <sheetName val="방호벽"/>
      <sheetName val="98수문일위"/>
      <sheetName val="단가비교표"/>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laroux"/>
      <sheetName val="간지2"/>
      <sheetName val="교대수량집계"/>
      <sheetName val="교대1"/>
      <sheetName val="날개벽"/>
      <sheetName val="접속슬래브"/>
      <sheetName val="Sheet1"/>
      <sheetName val="Sheet2"/>
      <sheetName val="Sheet3"/>
      <sheetName val="XXXXXX"/>
      <sheetName val="산청"/>
      <sheetName val="수동"/>
      <sheetName val="30mpc본당수량"/>
      <sheetName val="1m당 (2)"/>
      <sheetName val="총괄"/>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REF"/>
      <sheetName val="타공종이기수량"/>
      <sheetName val="집계표"/>
      <sheetName val="토적집계표"/>
      <sheetName val="토공유동표"/>
      <sheetName val="토적표(LINE-1)"/>
      <sheetName val="토적표(LINE-2)"/>
      <sheetName val="사토"/>
      <sheetName val="줄파기단위수량"/>
      <sheetName val="폐기물처리"/>
      <sheetName val="구조물깨기및이설집계"/>
      <sheetName val="깨기및절단집계표"/>
      <sheetName val="기존포장깨기및절단(LINE-1)"/>
      <sheetName val="기존포장깨기및절단(LINE-2)"/>
      <sheetName val="흄관철거단위수량"/>
      <sheetName val="보차도경계석철거단위수량"/>
      <sheetName val="보차도경계석철거단위수량(2)"/>
      <sheetName val="보도경계석철거단위수량"/>
      <sheetName val="호안블럭철거단위수량"/>
      <sheetName val="빗물받이조서"/>
      <sheetName val="빗물받이철거단위수량"/>
      <sheetName val="이설수량(LINE-1-1)"/>
      <sheetName val="이설수량(LINE-1-2)"/>
      <sheetName val="이설수량(LINE-1-3)"/>
      <sheetName val="이설수량(LINE-2-1)"/>
      <sheetName val="이설수량(LINE-2-2)"/>
      <sheetName val="간이흙막이"/>
      <sheetName val="품질시험비"/>
      <sheetName val="관사급자재"/>
      <sheetName val="수량집계"/>
      <sheetName val="구조물수량집계"/>
      <sheetName val="철근집계"/>
      <sheetName val="침사지"/>
      <sheetName val="최초침전지"/>
      <sheetName val="DNR반응조"/>
      <sheetName val="최종침전지"/>
      <sheetName val="유입유량계실"/>
      <sheetName val="초침분배조"/>
      <sheetName val="UV소독조"/>
      <sheetName val="유출유량계실"/>
      <sheetName val="공동구"/>
      <sheetName val="옹벽"/>
      <sheetName val="교량공"/>
      <sheetName val="교대(A1)"/>
      <sheetName val="견적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DATE"/>
      <sheetName val="구조물철거타공정이월"/>
      <sheetName val="인곡교"/>
    </sheetNames>
    <sheetDataSet>
      <sheetData sheetId="0"/>
      <sheetData sheetId="1"/>
      <sheetData sheetId="2"/>
      <sheetData sheetId="3"/>
      <sheetData sheetId="4">
        <row r="348">
          <cell r="AS348">
            <v>715.44500000000005</v>
          </cell>
        </row>
      </sheetData>
      <sheetData sheetId="5"/>
      <sheetData sheetId="6"/>
      <sheetData sheetId="7">
        <row r="433">
          <cell r="AS433">
            <v>39.914000000000001</v>
          </cell>
        </row>
      </sheetData>
      <sheetData sheetId="8"/>
      <sheetData sheetId="9"/>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입선굵기산출"/>
      <sheetName val="각종장비전압강하계산"/>
      <sheetName val="부하계산"/>
      <sheetName val="작업구#1변압기계산서"/>
      <sheetName val="TBM변압기계산서"/>
      <sheetName val="작업구#2변압기계산서"/>
      <sheetName val="발전기 용량계산서"/>
      <sheetName val="단가"/>
      <sheetName val="sw1"/>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로교총재료집계"/>
      <sheetName val="1호수로교 "/>
      <sheetName val="2호수로교"/>
      <sheetName val="3호수로교 "/>
      <sheetName val="비계,동바리 (교각)"/>
      <sheetName val="비계,동바리"/>
      <sheetName val="교대"/>
      <sheetName val="방수제"/>
      <sheetName val="교각"/>
      <sheetName val="PE2-2"/>
      <sheetName val="PE2-3"/>
      <sheetName val="PE2-4"/>
      <sheetName val="PC1-4"/>
      <sheetName val="PC1-5"/>
      <sheetName val="교대터파기"/>
      <sheetName val="교각터파기"/>
      <sheetName val="재료집계"/>
      <sheetName val="수로교"/>
      <sheetName val="상부수로교(입력용)"/>
      <sheetName val="교대(입력용)"/>
      <sheetName val="교각(입력용)"/>
      <sheetName val="호형일람표"/>
      <sheetName val="재료출력"/>
      <sheetName val="견적서"/>
      <sheetName val="진주방향"/>
      <sheetName val="마산방향"/>
      <sheetName val="교각1"/>
      <sheetName val="내역서"/>
    </sheetNames>
    <sheetDataSet>
      <sheetData sheetId="0">
        <row r="6">
          <cell r="B6" t="str">
            <v>재  료</v>
          </cell>
          <cell r="C6" t="str">
            <v>두께</v>
          </cell>
        </row>
        <row r="7">
          <cell r="C7" t="str">
            <v>호형</v>
          </cell>
        </row>
        <row r="8">
          <cell r="A8" t="str">
            <v>터 파 기</v>
          </cell>
          <cell r="B8" t="str">
            <v>백호 1.0</v>
          </cell>
          <cell r="C8" t="str">
            <v>㎥</v>
          </cell>
          <cell r="D8">
            <v>174.84</v>
          </cell>
          <cell r="E8">
            <v>180.10000000000002</v>
          </cell>
          <cell r="F8">
            <v>190.14</v>
          </cell>
          <cell r="G8">
            <v>0</v>
          </cell>
          <cell r="H8">
            <v>0</v>
          </cell>
          <cell r="I8">
            <v>545.08000000000004</v>
          </cell>
        </row>
        <row r="9">
          <cell r="A9" t="str">
            <v>되메우기</v>
          </cell>
          <cell r="B9" t="str">
            <v>백호+소형기계</v>
          </cell>
          <cell r="C9" t="str">
            <v>㎥</v>
          </cell>
          <cell r="D9">
            <v>153.48000000000002</v>
          </cell>
          <cell r="E9">
            <v>152.19999999999999</v>
          </cell>
          <cell r="F9">
            <v>176.56</v>
          </cell>
          <cell r="G9">
            <v>0</v>
          </cell>
          <cell r="H9">
            <v>0</v>
          </cell>
          <cell r="I9">
            <v>482.24</v>
          </cell>
        </row>
        <row r="10">
          <cell r="A10" t="str">
            <v>잔토처리</v>
          </cell>
          <cell r="B10">
            <v>0</v>
          </cell>
          <cell r="C10" t="str">
            <v>㎥</v>
          </cell>
          <cell r="D10">
            <v>21.359999999999989</v>
          </cell>
          <cell r="E10">
            <v>27.900000000000006</v>
          </cell>
          <cell r="F10">
            <v>13.579999999999998</v>
          </cell>
          <cell r="G10">
            <v>0</v>
          </cell>
          <cell r="H10">
            <v>0</v>
          </cell>
          <cell r="I10">
            <v>62.839999999999989</v>
          </cell>
        </row>
        <row r="11">
          <cell r="A11" t="str">
            <v>모래기초</v>
          </cell>
          <cell r="B11" t="str">
            <v>h=1.0m</v>
          </cell>
          <cell r="C11" t="str">
            <v>㎥</v>
          </cell>
          <cell r="D11">
            <v>11.2</v>
          </cell>
          <cell r="E11">
            <v>14.399999999999999</v>
          </cell>
          <cell r="F11">
            <v>5.54</v>
          </cell>
          <cell r="G11">
            <v>0</v>
          </cell>
          <cell r="H11">
            <v>0</v>
          </cell>
          <cell r="I11">
            <v>31.139999999999997</v>
          </cell>
        </row>
        <row r="12">
          <cell r="A12" t="str">
            <v>콘크리트(레미콘)</v>
          </cell>
          <cell r="B12" t="str">
            <v>25-240-8</v>
          </cell>
          <cell r="C12" t="str">
            <v>㎥</v>
          </cell>
          <cell r="D12">
            <v>43.94</v>
          </cell>
          <cell r="E12">
            <v>36.146000000000001</v>
          </cell>
          <cell r="F12">
            <v>18.193000000000001</v>
          </cell>
          <cell r="G12">
            <v>0</v>
          </cell>
          <cell r="H12">
            <v>0</v>
          </cell>
          <cell r="I12">
            <v>98</v>
          </cell>
        </row>
        <row r="13">
          <cell r="B13" t="str">
            <v>40-180-8</v>
          </cell>
          <cell r="C13" t="str">
            <v>㎥</v>
          </cell>
          <cell r="D13">
            <v>0</v>
          </cell>
          <cell r="E13">
            <v>0</v>
          </cell>
          <cell r="F13">
            <v>0</v>
          </cell>
          <cell r="G13">
            <v>0</v>
          </cell>
          <cell r="H13">
            <v>0</v>
          </cell>
          <cell r="I13">
            <v>0</v>
          </cell>
        </row>
        <row r="14">
          <cell r="A14" t="str">
            <v>거 푸 집</v>
          </cell>
          <cell r="B14" t="str">
            <v>3회</v>
          </cell>
          <cell r="C14" t="str">
            <v>㎡</v>
          </cell>
          <cell r="D14">
            <v>217.48</v>
          </cell>
          <cell r="E14">
            <v>258.63</v>
          </cell>
          <cell r="F14">
            <v>126.97</v>
          </cell>
          <cell r="G14">
            <v>0</v>
          </cell>
          <cell r="H14">
            <v>0</v>
          </cell>
          <cell r="I14">
            <v>603</v>
          </cell>
        </row>
        <row r="15">
          <cell r="B15" t="str">
            <v>6회</v>
          </cell>
          <cell r="C15" t="str">
            <v>㎡</v>
          </cell>
          <cell r="D15">
            <v>20.939999999999998</v>
          </cell>
          <cell r="E15">
            <v>26.3</v>
          </cell>
          <cell r="F15">
            <v>19.66</v>
          </cell>
          <cell r="G15">
            <v>0</v>
          </cell>
          <cell r="H15">
            <v>0</v>
          </cell>
          <cell r="I15">
            <v>66</v>
          </cell>
        </row>
        <row r="16">
          <cell r="A16" t="str">
            <v>철근(복잡,D10)</v>
          </cell>
          <cell r="B16" t="str">
            <v>10㎥이상</v>
          </cell>
          <cell r="C16" t="str">
            <v>ton</v>
          </cell>
          <cell r="D16">
            <v>4.8000000000000001E-2</v>
          </cell>
          <cell r="E16">
            <v>5.6000000000000001E-2</v>
          </cell>
          <cell r="F16">
            <v>0.35599999999999998</v>
          </cell>
          <cell r="G16">
            <v>0</v>
          </cell>
          <cell r="H16">
            <v>0</v>
          </cell>
          <cell r="I16">
            <v>0.46</v>
          </cell>
        </row>
        <row r="17">
          <cell r="A17" t="str">
            <v>철근(복잡,D13)</v>
          </cell>
          <cell r="B17" t="str">
            <v>10㎥이상</v>
          </cell>
          <cell r="C17" t="str">
            <v>ton</v>
          </cell>
          <cell r="D17">
            <v>2.6519999999999997</v>
          </cell>
          <cell r="E17">
            <v>1.3479999999999999</v>
          </cell>
          <cell r="F17">
            <v>0.29199999999999998</v>
          </cell>
          <cell r="G17">
            <v>0</v>
          </cell>
          <cell r="H17">
            <v>0</v>
          </cell>
          <cell r="I17">
            <v>4.2919999999999998</v>
          </cell>
        </row>
        <row r="18">
          <cell r="A18" t="str">
            <v>철근(복잡,D16)</v>
          </cell>
          <cell r="B18" t="str">
            <v>10㎥이상</v>
          </cell>
          <cell r="C18" t="str">
            <v>ton</v>
          </cell>
          <cell r="D18">
            <v>0.61399999999999999</v>
          </cell>
          <cell r="E18">
            <v>0.99199999999999999</v>
          </cell>
          <cell r="F18">
            <v>0.49</v>
          </cell>
          <cell r="G18">
            <v>0</v>
          </cell>
          <cell r="H18">
            <v>0</v>
          </cell>
          <cell r="I18">
            <v>2.0960000000000001</v>
          </cell>
        </row>
        <row r="19">
          <cell r="A19" t="str">
            <v>철근(복잡,D19)</v>
          </cell>
          <cell r="B19" t="str">
            <v>10㎥이상</v>
          </cell>
          <cell r="C19" t="str">
            <v>ton</v>
          </cell>
          <cell r="D19">
            <v>0.66800000000000004</v>
          </cell>
          <cell r="E19">
            <v>0.77600000000000002</v>
          </cell>
          <cell r="F19">
            <v>0.63</v>
          </cell>
          <cell r="G19">
            <v>0</v>
          </cell>
          <cell r="H19">
            <v>0</v>
          </cell>
          <cell r="I19">
            <v>2.0739999999999998</v>
          </cell>
        </row>
        <row r="20">
          <cell r="A20" t="str">
            <v>철근(복잡,D22)</v>
          </cell>
          <cell r="B20" t="str">
            <v>10㎥이상</v>
          </cell>
          <cell r="C20" t="str">
            <v>ton</v>
          </cell>
          <cell r="D20">
            <v>0.34300000000000003</v>
          </cell>
          <cell r="E20">
            <v>0</v>
          </cell>
          <cell r="F20">
            <v>0</v>
          </cell>
          <cell r="G20">
            <v>0</v>
          </cell>
          <cell r="H20">
            <v>0</v>
          </cell>
          <cell r="I20">
            <v>0.34300000000000003</v>
          </cell>
        </row>
        <row r="21">
          <cell r="A21" t="str">
            <v>교좌장치</v>
          </cell>
          <cell r="B21" t="str">
            <v>MR1-3,FR1-3</v>
          </cell>
          <cell r="C21" t="str">
            <v>조</v>
          </cell>
          <cell r="D21">
            <v>6</v>
          </cell>
          <cell r="E21">
            <v>6</v>
          </cell>
          <cell r="F21">
            <v>4</v>
          </cell>
          <cell r="G21">
            <v>0</v>
          </cell>
          <cell r="H21">
            <v>0</v>
          </cell>
          <cell r="I21">
            <v>16</v>
          </cell>
        </row>
        <row r="22">
          <cell r="A22" t="str">
            <v>동지수판</v>
          </cell>
          <cell r="B22" t="str">
            <v>B-150</v>
          </cell>
          <cell r="C22" t="str">
            <v>m</v>
          </cell>
          <cell r="D22">
            <v>13.799999999999999</v>
          </cell>
          <cell r="E22">
            <v>15.600000000000001</v>
          </cell>
          <cell r="F22">
            <v>10.4</v>
          </cell>
          <cell r="G22">
            <v>0</v>
          </cell>
          <cell r="H22">
            <v>0</v>
          </cell>
          <cell r="I22">
            <v>39</v>
          </cell>
        </row>
        <row r="23">
          <cell r="A23" t="str">
            <v>Mastic Filler</v>
          </cell>
          <cell r="B23" t="str">
            <v>25MM ×20MM</v>
          </cell>
          <cell r="C23" t="str">
            <v>m</v>
          </cell>
          <cell r="D23">
            <v>8.9</v>
          </cell>
          <cell r="E23">
            <v>13.440000000000001</v>
          </cell>
          <cell r="F23">
            <v>6.7200000000000006</v>
          </cell>
          <cell r="G23">
            <v>0</v>
          </cell>
          <cell r="H23">
            <v>0</v>
          </cell>
          <cell r="I23">
            <v>29</v>
          </cell>
        </row>
        <row r="24">
          <cell r="A24" t="str">
            <v>Elastic Filler</v>
          </cell>
          <cell r="B24" t="str">
            <v>20MM</v>
          </cell>
          <cell r="C24" t="str">
            <v>㎡</v>
          </cell>
          <cell r="D24">
            <v>4.1499999999999995</v>
          </cell>
          <cell r="E24">
            <v>2.52</v>
          </cell>
          <cell r="F24">
            <v>1.26</v>
          </cell>
          <cell r="G24">
            <v>0</v>
          </cell>
          <cell r="H24">
            <v>0</v>
          </cell>
          <cell r="I24">
            <v>7</v>
          </cell>
        </row>
        <row r="25">
          <cell r="A25" t="str">
            <v>액체방수바름</v>
          </cell>
          <cell r="B25" t="str">
            <v>2회</v>
          </cell>
          <cell r="C25" t="str">
            <v>㎡</v>
          </cell>
          <cell r="D25">
            <v>136.79999999999998</v>
          </cell>
          <cell r="E25">
            <v>165.6</v>
          </cell>
          <cell r="F25">
            <v>110.39999999999999</v>
          </cell>
          <cell r="G25">
            <v>0</v>
          </cell>
          <cell r="H25">
            <v>0</v>
          </cell>
          <cell r="I25">
            <v>412</v>
          </cell>
        </row>
        <row r="26">
          <cell r="A26" t="str">
            <v>강관비계</v>
          </cell>
          <cell r="B26">
            <v>0</v>
          </cell>
          <cell r="C26" t="str">
            <v>㎡</v>
          </cell>
          <cell r="D26">
            <v>333</v>
          </cell>
          <cell r="E26">
            <v>279</v>
          </cell>
          <cell r="F26">
            <v>129</v>
          </cell>
          <cell r="G26">
            <v>0</v>
          </cell>
          <cell r="H26">
            <v>0</v>
          </cell>
          <cell r="I26">
            <v>741</v>
          </cell>
        </row>
        <row r="27">
          <cell r="A27" t="str">
            <v>강관동바리</v>
          </cell>
          <cell r="B27">
            <v>0</v>
          </cell>
          <cell r="C27" t="str">
            <v>공/㎥</v>
          </cell>
          <cell r="D27">
            <v>295</v>
          </cell>
          <cell r="E27">
            <v>133</v>
          </cell>
          <cell r="F27">
            <v>64</v>
          </cell>
          <cell r="G27">
            <v>0</v>
          </cell>
          <cell r="H27">
            <v>0</v>
          </cell>
          <cell r="I27">
            <v>492</v>
          </cell>
        </row>
        <row r="28">
          <cell r="A28" t="str">
            <v>표준난간</v>
          </cell>
          <cell r="B28">
            <v>0</v>
          </cell>
          <cell r="C28" t="str">
            <v>m</v>
          </cell>
          <cell r="D28">
            <v>72</v>
          </cell>
          <cell r="E28">
            <v>0</v>
          </cell>
          <cell r="F28">
            <v>0</v>
          </cell>
          <cell r="G28">
            <v>0</v>
          </cell>
          <cell r="H28">
            <v>0</v>
          </cell>
          <cell r="I28">
            <v>72</v>
          </cell>
        </row>
        <row r="29">
          <cell r="A29" t="str">
            <v>스틸그레이팅</v>
          </cell>
          <cell r="B29" t="str">
            <v>600*995*32</v>
          </cell>
          <cell r="C29" t="str">
            <v>m</v>
          </cell>
          <cell r="D29">
            <v>36</v>
          </cell>
          <cell r="E29">
            <v>0</v>
          </cell>
          <cell r="F29">
            <v>0</v>
          </cell>
          <cell r="G29">
            <v>0</v>
          </cell>
          <cell r="H29">
            <v>0</v>
          </cell>
          <cell r="I29">
            <v>36</v>
          </cell>
        </row>
        <row r="30">
          <cell r="A30" t="str">
            <v>동바리수평연결재</v>
          </cell>
          <cell r="B30" t="str">
            <v>H=3.5m마다</v>
          </cell>
          <cell r="C30" t="str">
            <v>㎡</v>
          </cell>
          <cell r="D30">
            <v>91</v>
          </cell>
          <cell r="E30">
            <v>37.4</v>
          </cell>
          <cell r="F30">
            <v>18.3</v>
          </cell>
          <cell r="G30">
            <v>0</v>
          </cell>
          <cell r="H30">
            <v>0</v>
          </cell>
          <cell r="I30">
            <v>146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XXXXXX"/>
      <sheetName val="산청"/>
      <sheetName val="수동"/>
      <sheetName val="30mpc본당수량"/>
      <sheetName val="1m당 (2)"/>
      <sheetName val="총괄"/>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2)"/>
      <sheetName val="총괄(30)"/>
      <sheetName val="슬래브(30)"/>
      <sheetName val="옹벽"/>
      <sheetName val="슬래브 (40)"/>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Sheet1"/>
      <sheetName val="토공총괄집계"/>
      <sheetName val="U-TYPE토공"/>
      <sheetName val="교대토공집계"/>
      <sheetName val="교대토공"/>
      <sheetName val="교각토공집계"/>
      <sheetName val="교각토공"/>
      <sheetName val="타공종이월"/>
      <sheetName val="간지"/>
      <sheetName val="설계내역서"/>
      <sheetName val="집계표"/>
      <sheetName val="TYPE총괄집계표"/>
      <sheetName val="논리시점우측"/>
      <sheetName val="논리시점좌측"/>
      <sheetName val="논리종점우측"/>
      <sheetName val="논리종점좌측"/>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통전1교-A1토공"/>
      <sheetName val="통전1교-A2토공"/>
      <sheetName val="사천2교-A1토공"/>
      <sheetName val="사천2교-A2토공"/>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abut집계"/>
      <sheetName val="상-교대"/>
      <sheetName val="부대공집계(옛날)"/>
      <sheetName val="부대공집계표"/>
      <sheetName val="오수공"/>
      <sheetName val="우수공"/>
      <sheetName val="구내배관"/>
      <sheetName val="BYPASS날개벽"/>
      <sheetName val="Sheet2"/>
      <sheetName val="Sheet3"/>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AB3400"/>
      <sheetName val="AB3401"/>
      <sheetName val="감독차량비"/>
      <sheetName val="AB3402"/>
      <sheetName val="AB3403"/>
      <sheetName val="터널차량비"/>
      <sheetName val="AB3500"/>
      <sheetName val="부지임대료"/>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용수개거 내역수량집계표"/>
      <sheetName val="용수개거연장조서"/>
      <sheetName val="용수개거재료집계표"/>
      <sheetName val="용수개거단위수량"/>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교대집계"/>
      <sheetName val="총괄토공집계"/>
      <sheetName val="1 line"/>
      <sheetName val="교대수량집계표"/>
      <sheetName val="교대수량"/>
      <sheetName val="토공집계표"/>
      <sheetName val="구조물깨기수량집계"/>
      <sheetName val="교량깨기"/>
      <sheetName val="가시설공(광장부)"/>
      <sheetName val="Anchor수량"/>
      <sheetName val="MSG"/>
      <sheetName val="MSG (2)"/>
      <sheetName val="SQJ"/>
      <sheetName val="가시설공(시점부)"/>
      <sheetName val="MSG(시점부)"/>
      <sheetName val="SQJ(시점부)"/>
      <sheetName val="기본DATA"/>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BOQ(전체)"/>
      <sheetName val="간선계산"/>
      <sheetName val="정렬"/>
      <sheetName val="단면 (2)"/>
      <sheetName val="요율"/>
      <sheetName val="집 계 표"/>
      <sheetName val="기계내역"/>
      <sheetName val="전체_1설계"/>
      <sheetName val="도급대실행대비표"/>
      <sheetName val="BID"/>
      <sheetName val="3.바닥판설계"/>
      <sheetName val="입찰안"/>
      <sheetName val="당진1,2호기전선관설치및접지4차공사내역서-을지"/>
      <sheetName val="남양내역"/>
      <sheetName val="실행내역"/>
      <sheetName val="绑ꣃ˞짛༏濼殃恸䁍◣"/>
      <sheetName val="INPUT"/>
      <sheetName val="골재산출"/>
      <sheetName val="#REF"/>
      <sheetName val="투찰"/>
      <sheetName val="맨홀수량산출"/>
      <sheetName val="1호인버트수량"/>
      <sheetName val="CABLE SIZE-3"/>
      <sheetName val="단면가정"/>
      <sheetName val="대전-교대(A1-A2)"/>
      <sheetName val="사  업  비  수  지  예  산  서"/>
      <sheetName val="산출근거1"/>
      <sheetName val="공주-교대(A1)"/>
      <sheetName val="전체제잡비"/>
      <sheetName val="000000"/>
      <sheetName val="시점부"/>
      <sheetName val="시점부토적표"/>
      <sheetName val="종점부"/>
      <sheetName val="종점부토적표"/>
      <sheetName val="가로등내역서"/>
      <sheetName val="전입"/>
      <sheetName val="현황산출서"/>
      <sheetName val="배수공"/>
      <sheetName val="Sheet15"/>
      <sheetName val="type-F"/>
      <sheetName val="위치조서"/>
      <sheetName val="조명시설"/>
      <sheetName val="apt수량"/>
      <sheetName val="성서방향-교대(A2)"/>
      <sheetName val="날개벽"/>
      <sheetName val="전차선로 물량표"/>
      <sheetName val="소방"/>
      <sheetName val="전기일위목록"/>
      <sheetName val="품셈"/>
      <sheetName val="앉음벽 (2)"/>
      <sheetName val="1.취수장"/>
      <sheetName val="일위대가(계측기설치)"/>
      <sheetName val="편입토지조서"/>
      <sheetName val="건축내역"/>
      <sheetName val="변화치수"/>
      <sheetName val="B(함)일반수량"/>
      <sheetName val="수량집계표"/>
      <sheetName val="산출근거"/>
      <sheetName val="산수배수"/>
      <sheetName val="적용토목"/>
      <sheetName val="기자재비"/>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플랜트 설치"/>
      <sheetName val="하수급견적대비"/>
      <sheetName val="주형"/>
      <sheetName val="기초코드"/>
      <sheetName val="A-4"/>
      <sheetName val="ABUT수량-A1"/>
      <sheetName val="진주방향"/>
      <sheetName val="마산방향"/>
      <sheetName val="마산방향철근집계"/>
      <sheetName val="수량명세서"/>
      <sheetName val="포장복구집계"/>
      <sheetName val="6공구(당초)"/>
      <sheetName val="["/>
      <sheetName val="공사비예산서(토목분)"/>
      <sheetName val="설계명세서"/>
      <sheetName val="토목"/>
      <sheetName val="B2BERP"/>
      <sheetName val="유동표"/>
      <sheetName val="수로교총재료집계"/>
      <sheetName val="연결임시"/>
      <sheetName val="SLIDES"/>
      <sheetName val="도장수량(하1)"/>
      <sheetName val="산출내역서집계표"/>
      <sheetName val="교각계산"/>
      <sheetName val="8설7발"/>
      <sheetName val="가정단면"/>
      <sheetName val="TEL"/>
      <sheetName val="BLOCK-1"/>
      <sheetName val="2.8 부재_xffff_도(_xffff_한)"/>
      <sheetName val="2._xffff_.2 벽설계"/>
      <sheetName val="포장공"/>
      <sheetName val="B부대공"/>
      <sheetName val="자재단가비교표"/>
      <sheetName val="부대내역"/>
      <sheetName val="지급자재"/>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노임단가"/>
      <sheetName val="단가조사"/>
      <sheetName val="공사일보(4월11탬גּ"/>
      <sheetName val="교대(당진방향)삁세집계(A2)"/>
      <sheetName val="Q형플륨집계"/>
      <sheetName val="공사일보_x0008_4월25일)"/>
      <sheetName val="공사일듴(4월28일)"/>
      <sheetName val="冠목공사(수량증감대비표)"/>
      <sheetName val="주요물韉,자재"/>
      <sheetName val="장문교(대전)"/>
      <sheetName val="입적표"/>
      <sheetName val="I一般比"/>
      <sheetName val="설직재-1"/>
      <sheetName val="N賃率-職"/>
      <sheetName val="제직재"/>
      <sheetName val="공사비내역"/>
      <sheetName val="기초공"/>
      <sheetName val="기둥(원형)"/>
      <sheetName val="준검 내역서"/>
      <sheetName val="물가시세"/>
      <sheetName val="일위대가"/>
      <sheetName val="6.교좌면보강"/>
      <sheetName val="남양시작동자105노65기1.3화1.2"/>
      <sheetName val="공사비총괄"/>
      <sheetName val="data"/>
      <sheetName val="암거 제원표"/>
      <sheetName val="용늪교종점측교대_x0000_ ӐЀ_x0004__x0000__xdfa0_̠ӴЀF_x0010_[교대토공.XLS]S"/>
      <sheetName val="본체"/>
      <sheetName val="가도공"/>
      <sheetName val="기둥"/>
      <sheetName val="저판(버림100)"/>
      <sheetName val="자재단가"/>
      <sheetName val="2공구산출내역"/>
      <sheetName val="공작물조직표(용배수)"/>
      <sheetName val="SLAB"/>
      <sheetName val="집수정현황"/>
      <sheetName val="실행대비"/>
      <sheetName val="VXXXXXXX"/>
      <sheetName val="초곡1교(일반)"/>
      <sheetName val="토량1-1"/>
      <sheetName val="상수도토공집계표"/>
      <sheetName val="전신"/>
      <sheetName val="sub"/>
      <sheetName val="터파기및재료"/>
      <sheetName val="공사수행방안"/>
      <sheetName val="시멘트"/>
      <sheetName val="단위단가"/>
      <sheetName val="양수장구조물총"/>
      <sheetName val="양수장토공총"/>
      <sheetName val="봉양~조차장간고하개명(신설)"/>
      <sheetName val="3CHBDC"/>
      <sheetName val="(C)원내역"/>
      <sheetName val="일위"/>
      <sheetName val="품셈TABLE"/>
      <sheetName val="원가계산서구조조정"/>
      <sheetName val="우,오수"/>
      <sheetName val="자재일람"/>
      <sheetName val="총괄표"/>
      <sheetName val="도급"/>
      <sheetName val="공통가설"/>
      <sheetName val="근로자자료입력"/>
      <sheetName val="상행-교대(A1-A2)"/>
      <sheetName val="광통신 견적내역서1"/>
      <sheetName val="Sheet1 (2)"/>
      <sheetName val="DATE"/>
      <sheetName val="충주"/>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용늪교종점측교대_x0000__x0009_ӐЀ_x0004__x0000__xdfa0_̠ӴЀF_x0010_[교대토공.XLS]S"/>
      <sheetName val="2000년 공정표"/>
      <sheetName val="기초1"/>
      <sheetName val="CODE"/>
      <sheetName val="원본"/>
      <sheetName val="인사자료총집계"/>
      <sheetName val="JUCKEYK"/>
      <sheetName val="용늪교종점측교대_x0000__x0009_ӐЀ_x0004__x0000_�̠ӴЀF_x0000__x0010_[교대토공.XLS]"/>
      <sheetName val="용늪교종점측교대_x0000__x0000__x0000__x0000__x0000__x0000__x0000__x0000__x0000__x0009__x0000_ӐЀ_x0000__x0004__x0000__x0000__x0000__x0000__x0000__x0000_�̠"/>
      <sheetName val="공사비집계"/>
      <sheetName val="노무비"/>
      <sheetName val="견적서"/>
      <sheetName val="연부97-1"/>
      <sheetName val="기계경비"/>
      <sheetName val="변수값"/>
      <sheetName val="중기상차"/>
      <sheetName val="AS복구"/>
      <sheetName val="중기터파기"/>
      <sheetName val="증감대비"/>
      <sheetName val="가격조사서"/>
      <sheetName val="날개벽(시점좌측)"/>
      <sheetName val="용늪교종점측교대_x0000__x0009_ӐЀ_x0004__x0000_�̠ӴЀF_x0010_[교대토공.XLS]S"/>
      <sheetName val="내역(설계)"/>
      <sheetName val="5.정산서"/>
      <sheetName val="전체내역서"/>
      <sheetName val="70%"/>
      <sheetName val="참조-(1)"/>
      <sheetName val="wall"/>
      <sheetName val="일위대가1"/>
      <sheetName val="일위대가10"/>
      <sheetName val="일위대가11"/>
      <sheetName val="일위대가12"/>
      <sheetName val="일위대가13"/>
      <sheetName val="일위대가14"/>
      <sheetName val="일위대가15"/>
      <sheetName val="일위대가16"/>
      <sheetName val="일위대가17"/>
      <sheetName val="용늪교종점측교대_x0000_ ӐЀ_x0004__x0000_�̠ӴЀF_x0000__x0010_[교대토공.XLS]"/>
      <sheetName val="용늪교종점측교대_x0000__x0000__x0000__x0000__x0000__x0000__x0000__x0000__x0000_ _x0000_ӐЀ_x0000__x0004__x0000__x0000__x0000__x0000__x0000__x0000_�̠"/>
      <sheetName val="용늪교종점측교대_x0000_ ӐЀ_x0004__x0000_�̠ӴЀF_x0010_[교대토공.XLS]S"/>
      <sheetName val="J형측구단위수량"/>
      <sheetName val="손익분석"/>
      <sheetName val="Macro1"/>
      <sheetName val="공내역"/>
      <sheetName val="용산1(해보)"/>
      <sheetName val="실행철강하도"/>
      <sheetName val="2000노임기준"/>
      <sheetName val="토공(우물통,기타) "/>
      <sheetName val="도장"/>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건축집계"/>
      <sheetName val="토목집계"/>
      <sheetName val="조경집계"/>
      <sheetName val="DATA 입력란"/>
      <sheetName val="1. 설계조건 2.단면가정 3. 하중계산"/>
      <sheetName val="부대비율"/>
      <sheetName val="순공사비"/>
      <sheetName val="현장조사"/>
      <sheetName val="수량산출"/>
      <sheetName val="98수문일위"/>
      <sheetName val="예산명세서"/>
      <sheetName val="자료입력"/>
      <sheetName val="설계조건"/>
      <sheetName val="ETC"/>
      <sheetName val="2000년하반기"/>
      <sheetName val="입출재고현황 (2)"/>
      <sheetName val="OPT7"/>
      <sheetName val="전체"/>
      <sheetName val="경산(을)"/>
      <sheetName val="사다리"/>
      <sheetName val="총괄-1"/>
      <sheetName val="전기일위대가"/>
      <sheetName val="단위수량"/>
      <sheetName val="시설수량표"/>
      <sheetName val="일위대가(가설)"/>
      <sheetName val="초기화면"/>
      <sheetName val="반중력식옹벽"/>
      <sheetName val="(1)본선수량집계"/>
      <sheetName val="공사비증감"/>
      <sheetName val="내역서1"/>
      <sheetName val="설계기준"/>
      <sheetName val="계산중"/>
      <sheetName val="횡배위치"/>
      <sheetName val="중기사용료"/>
      <sheetName val="적용노임"/>
      <sheetName val="인원조직표"/>
      <sheetName val="백호우계수"/>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중기솔뇨"/>
      <sheetName val="노임"/>
      <sheetName val="COPING설계"/>
      <sheetName val="도담구내 개소별 명세"/>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교량대비"/>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유입량"/>
      <sheetName val="구조물공1"/>
      <sheetName val="배수및구조물공1"/>
      <sheetName val="94B"/>
      <sheetName val="문학간접"/>
      <sheetName val="COPING"/>
      <sheetName val="200"/>
      <sheetName val="원형1호맨홀토공수량"/>
      <sheetName val="라.공사비"/>
      <sheetName val="다.도서인쇄비"/>
      <sheetName val="피벗테이블데이터분석"/>
      <sheetName val="적용단위길이"/>
      <sheetName val="특수기호강도거푸집"/>
      <sheetName val="종배수관면벽신"/>
      <sheetName val="종배수관(신)"/>
      <sheetName val="ENTRY"/>
      <sheetName val="JJ"/>
      <sheetName val="자재운반단가일람표"/>
      <sheetName val="MSG 수량"/>
      <sheetName val="밸브설치"/>
      <sheetName val="일반수량"/>
      <sheetName val="예가내역서"/>
      <sheetName val="데리네이타현황"/>
      <sheetName val="수목표준대가"/>
      <sheetName val="토사(PE)"/>
      <sheetName val="갑지1"/>
      <sheetName val="현장별"/>
      <sheetName val="대포2교접속"/>
      <sheetName val="천방교접속"/>
      <sheetName val="서울교대토공집계(★)"/>
      <sheetName val="춘천교대토공집계(★)"/>
      <sheetName val="화산경계"/>
      <sheetName val="DATA 입력부"/>
      <sheetName val="IN"/>
      <sheetName val="현장관리비내역서"/>
      <sheetName val="주요물韉_x0000__x0000_Ԁ"/>
      <sheetName val="양성교상행선"/>
      <sheetName val="양성교하행선"/>
      <sheetName val="양성교총괄"/>
      <sheetName val="방호벽"/>
      <sheetName val="전선 및 전선관"/>
      <sheetName val="2.단면가정"/>
      <sheetName val="공사비총괄표"/>
      <sheetName val="______________________________2"/>
      <sheetName val="내역(원안-대안)"/>
      <sheetName val="금액내역서"/>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2_15_사용성검토"/>
      <sheetName val="2_16_부력검토"/>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MSG_(2)"/>
      <sheetName val="갑_(1)"/>
      <sheetName val="갑지_(2)"/>
      <sheetName val="단가조사서_(업체)"/>
      <sheetName val="갑지_(3)"/>
      <sheetName val="폐수처리장_(기존)"/>
      <sheetName val="월별자금계획"/>
      <sheetName val="대가(표)"/>
      <sheetName val="토공산근"/>
      <sheetName val="1,2공구원가계산서"/>
      <sheetName val="1공구산출내역서"/>
      <sheetName val="C &amp; G RHS"/>
      <sheetName val="EQUIP-H"/>
      <sheetName val="예산명세_x0000_"/>
      <sheetName val="일위대가1 "/>
      <sheetName val="공통단가"/>
      <sheetName val="SG"/>
      <sheetName val="설계내역(2000)"/>
      <sheetName val="가시설단위수량"/>
      <sheetName val="EACT10"/>
      <sheetName val="교대(A1-A2)"/>
      <sheetName val="가정耘X"/>
      <sheetName val="전주조서"/>
      <sheetName val="원가입력"/>
      <sheetName val="입력"/>
      <sheetName val="&lt;--"/>
      <sheetName val="4.전기"/>
      <sheetName val="6호기"/>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refreshError="1"/>
      <sheetData sheetId="408"/>
      <sheetData sheetId="409"/>
      <sheetData sheetId="410" refreshError="1"/>
      <sheetData sheetId="411" refreshError="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efreshError="1"/>
      <sheetData sheetId="428" refreshError="1"/>
      <sheetData sheetId="429" refreshError="1"/>
      <sheetData sheetId="430" refreshError="1"/>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refreshError="1"/>
      <sheetData sheetId="668"/>
      <sheetData sheetId="669"/>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sheetData sheetId="698"/>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refreshError="1"/>
      <sheetData sheetId="770" refreshError="1"/>
      <sheetData sheetId="771" refreshError="1"/>
      <sheetData sheetId="772" refreshError="1"/>
      <sheetData sheetId="773" refreshError="1"/>
      <sheetData sheetId="774" refreshError="1"/>
      <sheetData sheetId="77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단면 (2)"/>
      <sheetName val="6PILE  (돌출)"/>
      <sheetName val="B부대공"/>
      <sheetName val="1.수인터널"/>
      <sheetName val="일위대가(가설)"/>
      <sheetName val="교각1"/>
      <sheetName val="4)유동표"/>
      <sheetName val="집수정"/>
      <sheetName val="역T형"/>
      <sheetName val="토사(PE)"/>
      <sheetName val="교사기준면적(초등)"/>
      <sheetName val="Sheet1"/>
      <sheetName val="#REF"/>
      <sheetName val="부하"/>
      <sheetName val="AP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조명율표"/>
      <sheetName val="설계예산서"/>
      <sheetName val="수량집계"/>
      <sheetName val="총괄"/>
      <sheetName val="토목"/>
      <sheetName val="가로등내역서"/>
      <sheetName val="일위대가"/>
      <sheetName val="DATA"/>
      <sheetName val="수량산출서"/>
      <sheetName val="#REF"/>
      <sheetName val="2000.11월설계내역"/>
      <sheetName val="단가"/>
      <sheetName val="총괄표"/>
      <sheetName val="말뚝지지력산정"/>
      <sheetName val="터파기및재료"/>
      <sheetName val="집계표"/>
      <sheetName val="전선 및 전선관"/>
      <sheetName val="내역서2안"/>
      <sheetName val="입찰안"/>
      <sheetName val="내역서"/>
      <sheetName val="실행철강하도"/>
      <sheetName val="단가산출"/>
      <sheetName val="소야공정계획표"/>
      <sheetName val="6호기"/>
      <sheetName val="수량산출"/>
      <sheetName val="준검 내역서"/>
      <sheetName val="봉양~조차장간고하개명(신설)"/>
      <sheetName val="하조서"/>
      <sheetName val="내역"/>
      <sheetName val="보증수수료산출"/>
      <sheetName val="bid"/>
      <sheetName val="공사비예산서(토목분)"/>
      <sheetName val="수목데이타 "/>
      <sheetName val="변압기 및 발전기 용량"/>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기계경비"/>
      <sheetName val="1.수인터널"/>
      <sheetName val="일위대가(목록)"/>
      <sheetName val="재료비"/>
      <sheetName val="기계경비시간당손료목록"/>
      <sheetName val="노임단가"/>
      <sheetName val="단가조사"/>
      <sheetName val="INPUT"/>
      <sheetName val="일위대가표(유단가)"/>
      <sheetName val="단가 및 재료비"/>
      <sheetName val="각형맨홀"/>
      <sheetName val="수목단가"/>
      <sheetName val="시설수량표"/>
      <sheetName val="식재수량표"/>
      <sheetName val="일위목록"/>
      <sheetName val="자재단가"/>
      <sheetName val="JUCK"/>
      <sheetName val="가로등"/>
      <sheetName val="부대내역"/>
      <sheetName val="가감수량"/>
      <sheetName val="맨홀수량산출"/>
      <sheetName val="2000년1차"/>
      <sheetName val="간접1"/>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기안"/>
      <sheetName val="갑지"/>
      <sheetName val="견적서"/>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ASP포장"/>
      <sheetName val="내역서(전기)"/>
      <sheetName val="정부노임단가"/>
      <sheetName val="3BL공동구 수량"/>
      <sheetName val="일위대가표"/>
      <sheetName val="단가산출서(기계)"/>
      <sheetName val="교각1"/>
      <sheetName val="AS포장복구 "/>
      <sheetName val="견적대비"/>
      <sheetName val="점검총괄"/>
      <sheetName val="상수도토공집계표"/>
      <sheetName val="인건비"/>
      <sheetName val="대치판정"/>
      <sheetName val="Total"/>
      <sheetName val="원가계산"/>
      <sheetName val="말고개터널조명전압강하"/>
      <sheetName val="공종별원가계산"/>
      <sheetName val="공구원가계산"/>
      <sheetName val="표지 (2)"/>
      <sheetName val="20관리비율"/>
      <sheetName val="MOTOR"/>
      <sheetName val="AILC004"/>
      <sheetName val="단가조사서"/>
      <sheetName val="부속동"/>
      <sheetName val="에너지동"/>
      <sheetName val="연습"/>
      <sheetName val="예산변경사항"/>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요율"/>
      <sheetName val="자재대"/>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ETC"/>
      <sheetName val="데이타"/>
      <sheetName val="2000전체분"/>
      <sheetName val="입찰결과(DATA)"/>
      <sheetName val="일반수량"/>
      <sheetName val="동력부하(도산)"/>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소요자재"/>
      <sheetName val="노무산출서"/>
      <sheetName val="토공"/>
      <sheetName val="산출내역서집계표"/>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단면 (2)"/>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통장출금액"/>
      <sheetName val="CABLE SIZE-3"/>
      <sheetName val="EQUIP-H"/>
      <sheetName val="경비_원본"/>
      <sheetName val="기계경비(시간당)"/>
      <sheetName val="램머"/>
      <sheetName val="VA_code"/>
      <sheetName val="신우"/>
      <sheetName val="말뚝물량"/>
      <sheetName val="노임"/>
      <sheetName val="물가자료"/>
      <sheetName val="품의서"/>
      <sheetName val="부하계산서"/>
      <sheetName val="물가시세"/>
      <sheetName val="SG"/>
      <sheetName val="전신환매도율"/>
      <sheetName val="EACT10"/>
      <sheetName val="원가계산서 (총괄)"/>
      <sheetName val="원가계산서 (건축)"/>
      <sheetName val="(총괄집계)"/>
      <sheetName val="건축공사"/>
      <sheetName val="방음벽기초(H=4m)"/>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자재목록"/>
      <sheetName val="연결관산출조서"/>
      <sheetName val="Macro(차단기)"/>
      <sheetName val="외주"/>
      <sheetName val="예산갑지"/>
      <sheetName val="단가일람"/>
      <sheetName val="조경일람"/>
      <sheetName val="일위대가목록"/>
      <sheetName val="구조물철거타공정이월"/>
      <sheetName val=" 상부공통집계(총괄)"/>
      <sheetName val="2006기계경비산출표"/>
      <sheetName val="총괄집계표"/>
      <sheetName val="DATA1"/>
      <sheetName val="직공비"/>
      <sheetName val="주관사업"/>
      <sheetName val="수문일1"/>
      <sheetName val="1차설계변경내역"/>
      <sheetName val="발주설계서(당초)"/>
      <sheetName val="노무비"/>
      <sheetName val="가설건물"/>
      <sheetName val="노무비단가"/>
      <sheetName val="입찰보고"/>
      <sheetName val="증감대비"/>
      <sheetName val="공종단가"/>
      <sheetName val="약품설비"/>
      <sheetName val="참조-(1)"/>
      <sheetName val="5.정산서"/>
      <sheetName val="공통(20-91)"/>
      <sheetName val="22단가(철거)"/>
      <sheetName val="49단가"/>
      <sheetName val="49단가(철거)"/>
      <sheetName val="22단가"/>
      <sheetName val="전차선로 물량표"/>
      <sheetName val="차선도색현황"/>
      <sheetName val="옹벽수량집계"/>
      <sheetName val="단면치수"/>
      <sheetName val="변화치수"/>
      <sheetName val="경비2내역"/>
      <sheetName val="전력구구조물산근"/>
      <sheetName val="율촌법률사무소2내역"/>
      <sheetName val="제-노임"/>
      <sheetName val="제직재"/>
      <sheetName val="AIR SHOWER(3인용)"/>
      <sheetName val="부대공Ⅱ"/>
      <sheetName val="철거산출근거"/>
      <sheetName val="하수급견적대비"/>
      <sheetName val="간접비"/>
      <sheetName val="금액내역서"/>
      <sheetName val="관급총괄"/>
      <sheetName val="2007일위 "/>
      <sheetName val="토목일위 (83~)"/>
      <sheetName val="표지판일위(105~"/>
      <sheetName val="장비일위"/>
      <sheetName val="재료1월호"/>
      <sheetName val="노무비 "/>
      <sheetName val="00000000"/>
      <sheetName val="BOX전기내역"/>
      <sheetName val="물량표"/>
      <sheetName val="BASIC (2)"/>
      <sheetName val="단가목록"/>
      <sheetName val="입출재고현황 (2)"/>
      <sheetName val="°ø»çºñ¿¹»ê¼­(Åä¸ñºÐ)"/>
      <sheetName val="°¢Çü¸ÇÈ¦"/>
      <sheetName val="¼ö¸ñ´Ü°¡"/>
      <sheetName val="½Ã¼³¼ö·®Ç¥"/>
      <sheetName val="½ÄÀç¼ö·®Ç¥"/>
      <sheetName val="ÀÏÀ§¸ñ·Ï"/>
      <sheetName val="ÀÚÀç´Ü°¡"/>
      <sheetName val="°¡·Îµî"/>
      <sheetName val="의왕내역"/>
      <sheetName val="1차증가원가계산"/>
      <sheetName val="제품별"/>
      <sheetName val="9-1차이내역"/>
      <sheetName val="일위집계표"/>
      <sheetName val="변경비교-을"/>
      <sheetName val="DATE"/>
      <sheetName val="중기일위대가"/>
      <sheetName val="001"/>
      <sheetName val="총계"/>
      <sheetName val="일위대가(가설)"/>
      <sheetName val="실행내역서"/>
      <sheetName val="BID-도로"/>
      <sheetName val="내력서"/>
      <sheetName val="대창(함평)-창열"/>
      <sheetName val="대창(장성)"/>
      <sheetName val="현장관리비내역서"/>
      <sheetName val="포장복구집계"/>
      <sheetName val="공사비"/>
      <sheetName val="가드레일산근"/>
      <sheetName val="수량집계표"/>
      <sheetName val="수량"/>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단면가정"/>
      <sheetName val="부재력정리"/>
      <sheetName val="BLOCK(1)"/>
      <sheetName val="NEYOK"/>
      <sheetName val="토목내역"/>
      <sheetName val="수안보-MBR1"/>
      <sheetName val="입력DATA"/>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Sheet17"/>
      <sheetName val="재정비직인"/>
      <sheetName val="재정비내역"/>
      <sheetName val="지적고시내역"/>
      <sheetName val="단위단가"/>
      <sheetName val="금리계산"/>
      <sheetName val="98NS-N"/>
      <sheetName val="3.공통공사대비"/>
      <sheetName val="90.03실행 "/>
      <sheetName val="자료입력"/>
      <sheetName val="96보완계획7.12"/>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BJJIN"/>
      <sheetName val="시공계획"/>
      <sheetName val="수로교총재료집계"/>
      <sheetName val="공사비집계"/>
      <sheetName val="신공항A-9(원가수정)"/>
      <sheetName val="평교-내역"/>
      <sheetName val="적용(기계)"/>
      <sheetName val="관로"/>
      <sheetName val="아파트기별"/>
      <sheetName val="공리일"/>
      <sheetName val="몰탈재료산출"/>
      <sheetName val="단위목록"/>
      <sheetName val="기계경비목록"/>
      <sheetName val="관급"/>
      <sheetName val="포장공"/>
      <sheetName val="시중노임단가"/>
      <sheetName val="LP-S"/>
      <sheetName val="15"/>
      <sheetName val="제수변수량"/>
      <sheetName val="공기변수량"/>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PO-BOQ"/>
      <sheetName val="견적의뢰서"/>
      <sheetName val="CTEMCOST"/>
      <sheetName val="LEGEND"/>
      <sheetName val="기본DATA"/>
      <sheetName val="MACRO(MCC)"/>
      <sheetName val="버스운행안내"/>
      <sheetName val="예방접종계획"/>
      <sheetName val="근태계획서"/>
      <sheetName val="AS복구"/>
      <sheetName val="중기터파기"/>
      <sheetName val="변수값"/>
      <sheetName val="중기상차"/>
      <sheetName val="노임(1차)"/>
      <sheetName val="일반수량총괄"/>
      <sheetName val="2000,9월 일위"/>
      <sheetName val="금액결정"/>
      <sheetName val="기자재대비표"/>
      <sheetName val="설계가"/>
      <sheetName val="소방사항"/>
      <sheetName val="기성"/>
      <sheetName val="기성내역 진짜"/>
      <sheetName val="기성갑지"/>
      <sheetName val="2회기성사정"/>
      <sheetName val="3회기성갑지"/>
      <sheetName val="3회총괄"/>
      <sheetName val="3회기성"/>
      <sheetName val="TRE TABLE"/>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공량산출서"/>
      <sheetName val="인건비 "/>
      <sheetName val="담장산출"/>
      <sheetName val="이형관중량"/>
      <sheetName val="산근(목록)"/>
      <sheetName val="실행갑지"/>
      <sheetName val="제진기"/>
      <sheetName val="원가계산서"/>
      <sheetName val="덕소내역"/>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몰탈㔀቎԰_x0000_"/>
      <sheetName val="부하LOAD"/>
      <sheetName val="1SPAN"/>
      <sheetName val="접속슬라브"/>
      <sheetName val="제수"/>
      <sheetName val="공기"/>
      <sheetName val="화해(함평)"/>
      <sheetName val="화해(장성)"/>
      <sheetName val="광혁기성"/>
      <sheetName val="현장관리비 "/>
      <sheetName val="Mc1"/>
      <sheetName val="설계예시"/>
      <sheetName val="DATA 입력란"/>
      <sheetName val="1. 설계조건 2.단면가정 3. 하중계산"/>
      <sheetName val="기계경비일람"/>
      <sheetName val="FAX"/>
      <sheetName val="할증 "/>
      <sheetName val="총집계표"/>
      <sheetName val="plan&amp;section of foundation"/>
      <sheetName val="9811"/>
      <sheetName val="투찰내역"/>
      <sheetName val="COVER-P"/>
      <sheetName val="기본단가"/>
      <sheetName val="영업소실적"/>
      <sheetName val="날개벽수량표"/>
      <sheetName val="기초코드"/>
      <sheetName val="전기혼잡제경비(45)"/>
      <sheetName val="총괄내역서"/>
      <sheetName val="노임,재료비"/>
      <sheetName val="공사별 가중치 산출근거(토목)"/>
      <sheetName val="가중치근거(조경)"/>
      <sheetName val="2공구산출내역"/>
      <sheetName val="실적보고"/>
      <sheetName val="표준안전집계"/>
      <sheetName val="표준안전내역"/>
      <sheetName val="9GNG운반"/>
      <sheetName val="목동1절주.bh01"/>
      <sheetName val="48일위"/>
      <sheetName val="48수량"/>
      <sheetName val="22수량"/>
      <sheetName val="49일위"/>
      <sheetName val="22일위"/>
      <sheetName val="49수량"/>
      <sheetName val="실행(표지,갑,을)"/>
      <sheetName val="건축내역(진해석동)"/>
      <sheetName val="36신설수량"/>
      <sheetName val="cost"/>
      <sheetName val="Data&amp;Result"/>
      <sheetName val="일위대가(출입)"/>
      <sheetName val="일위대가(계측기설치)"/>
      <sheetName val="사각맨홀"/>
      <sheetName val="단가표"/>
      <sheetName val="종합기별"/>
      <sheetName val="노무비명세서"/>
      <sheetName val="소요자재명세서"/>
      <sheetName val="기자재비"/>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견적990322"/>
      <sheetName val="자재단가표"/>
      <sheetName val="몰탈䠊ፓ倀놡"/>
      <sheetName val="몰탈䠋ፓ頀뫻"/>
      <sheetName val="몰탈䠠ፓ瀀멗"/>
      <sheetName val="선정요령"/>
      <sheetName val="시멘트"/>
      <sheetName val="명세서"/>
      <sheetName val="노임이"/>
      <sheetName val="가시설단위수량"/>
      <sheetName val="SORCE1"/>
      <sheetName val="경상비"/>
      <sheetName val="자재"/>
      <sheetName val="E.P.T수량산출서"/>
      <sheetName val="공제구간조서"/>
      <sheetName val="COPING"/>
      <sheetName val="가도공"/>
      <sheetName val="백호우계수"/>
      <sheetName val="대,유,램"/>
      <sheetName val="몰탈䠊ፓ "/>
      <sheetName val="세부내역(직접인건비)"/>
      <sheetName val="평가내역"/>
      <sheetName val="몰탈䠉ፓ退"/>
      <sheetName val="몰탈䠉ፓ退ꠍ"/>
      <sheetName val="LD일"/>
      <sheetName val="FA설치명세"/>
      <sheetName val="FD"/>
      <sheetName val="교통량조사"/>
      <sheetName val="단면설계"/>
      <sheetName val="산근"/>
      <sheetName val="CODE"/>
      <sheetName val="몰탈䠑ፓ뀀짅"/>
      <sheetName val="TOEC"/>
      <sheetName val="주차구획선수량"/>
      <sheetName val="내역서(기성청구)"/>
      <sheetName val="98수문일위"/>
      <sheetName val="위치조서"/>
      <sheetName val="위치"/>
      <sheetName val="접속도로1"/>
      <sheetName val="공작물조직표(용배수)"/>
      <sheetName val="날개수량1.5"/>
      <sheetName val="시운전연료"/>
      <sheetName val="문학간접"/>
      <sheetName val="집수A"/>
      <sheetName val="재료집계"/>
      <sheetName val="탑(을지)"/>
      <sheetName val="1단계"/>
      <sheetName val="고창터널(고창방향)"/>
      <sheetName val="몰탈䠊ፓ㠀擞"/>
      <sheetName val="2F 회의실견적(5_14 일대)"/>
      <sheetName val="CIVIL"/>
      <sheetName val="공통가설"/>
      <sheetName val="진접"/>
      <sheetName val="노무비 근거"/>
      <sheetName val="b_balju_cho"/>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데리네이타현황"/>
      <sheetName val="산출내역서"/>
      <sheetName val="guard(mac)"/>
      <sheetName val="품셈TABLE"/>
      <sheetName val="품셈표"/>
      <sheetName val="부대대비"/>
      <sheetName val="냉연집계"/>
      <sheetName val="BSD (2)"/>
      <sheetName val="저"/>
      <sheetName val="간선"/>
      <sheetName val="전압"/>
      <sheetName val="조도"/>
      <sheetName val="동력"/>
      <sheetName val="인건-측정"/>
      <sheetName val="진주방향"/>
      <sheetName val="마산방향"/>
      <sheetName val="단가견적조사표"/>
      <sheetName val="Macro2"/>
      <sheetName val="basic"/>
      <sheetName val="기흥하도용"/>
      <sheetName val="설직재-1"/>
      <sheetName val="Á¡°ËÃÑ°ý"/>
      <sheetName val="»ó¼öµµÅä°øÁý°èÇ¥"/>
      <sheetName val="°ßÀû´ëºñ"/>
      <sheetName val="ÀÏÀ§´ë°¡Ç¥(À¯´Ü°¡)"/>
      <sheetName val="ÀÚÀç¸ñ·Ï"/>
      <sheetName val="20°ü¸®ºñÀ²"/>
      <sheetName val="자  재"/>
      <sheetName val="건축개요"/>
      <sheetName val="환"/>
      <sheetName val="역집계1"/>
      <sheetName val="설계명세서"/>
      <sheetName val="기초자료입력"/>
      <sheetName val="적용기준표(98년상반기)"/>
      <sheetName val="예산내역서"/>
      <sheetName val="sw1"/>
      <sheetName val="약품공급2"/>
      <sheetName val="공내역"/>
      <sheetName val="SLAB&quot;1&quot;"/>
      <sheetName val="부서현황"/>
      <sheetName val="일용노임단가"/>
      <sheetName val="HRSG SMALL07220"/>
      <sheetName val="bdata-출력안함"/>
      <sheetName val="경산(을)"/>
      <sheetName val="준공평가"/>
      <sheetName val="실행간접비용"/>
      <sheetName val="하중산정"/>
      <sheetName val="정화조방수미장"/>
      <sheetName val="출력X"/>
      <sheetName val="인수공총괄"/>
      <sheetName val="품종별-이름"/>
      <sheetName val="인사자료총집계"/>
      <sheetName val=" 갑  지 "/>
      <sheetName val="Y_WORK"/>
      <sheetName val="노임변동률"/>
      <sheetName val="조건"/>
      <sheetName val="COMPRESSOR"/>
      <sheetName val="적용공정"/>
      <sheetName val="L_RPTB02_01"/>
      <sheetName val="48전력선로일위"/>
      <sheetName val="우배수"/>
      <sheetName val="맨홀"/>
      <sheetName val="금호"/>
      <sheetName val="부하(성남)"/>
      <sheetName val="재집"/>
      <sheetName val="직재"/>
      <sheetName val="연부97-1"/>
      <sheetName val="갑지1"/>
      <sheetName val="주사무실종합"/>
      <sheetName val="본부소개"/>
      <sheetName val="설비내역서"/>
      <sheetName val="건축내역서"/>
      <sheetName val="전기내역서"/>
      <sheetName val="기초자료"/>
      <sheetName val="여과지동"/>
      <sheetName val="내역표지"/>
      <sheetName val="ITB COST"/>
      <sheetName val="현관"/>
      <sheetName val="NYS"/>
      <sheetName val="개보수공사BM"/>
      <sheetName val="공리공제"/>
      <sheetName val="99총공사내역서"/>
      <sheetName val="메서,변+증"/>
      <sheetName val="기성내역서표지"/>
      <sheetName val="사전공사"/>
      <sheetName val="소포내역 (2)"/>
      <sheetName val="암거단위"/>
      <sheetName val="구조물공"/>
      <sheetName val="부대공"/>
      <sheetName val="배수공"/>
      <sheetName val="본선토량운반계산서(1)0"/>
      <sheetName val="건축내역서 (경제상무실)"/>
      <sheetName val="70%"/>
      <sheetName val="가격조사서"/>
      <sheetName val="Working(wo WTs)"/>
      <sheetName val="주조정실"/>
      <sheetName val="토사(PE)"/>
      <sheetName val="자재ᰀ፜搀"/>
      <sheetName val="물량산출근거"/>
      <sheetName val="CONCRETE"/>
      <sheetName val="설산1.나"/>
      <sheetName val="본사S"/>
      <sheetName val="전압강하계산"/>
      <sheetName val="D-3503"/>
      <sheetName val="과천MAIN"/>
      <sheetName val="여흥"/>
      <sheetName val="계수시트"/>
      <sheetName val="손익분석"/>
      <sheetName val="보차도경계석"/>
      <sheetName val="예산명세서"/>
      <sheetName val="J直材4"/>
      <sheetName val="지주목시비량산출서"/>
      <sheetName val="지급자재"/>
      <sheetName val="고등학교"/>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간접"/>
      <sheetName val="일위"/>
      <sheetName val="발전기"/>
      <sheetName val="GEN"/>
      <sheetName val="EQUIPMENT -2"/>
      <sheetName val="송전재료비"/>
      <sheetName val="eq_data"/>
      <sheetName val="실행내역서 "/>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한강운반비"/>
      <sheetName val="발신정보"/>
      <sheetName val="Macro(전선)"/>
      <sheetName val="copy"/>
      <sheetName val="서식"/>
      <sheetName val="49-119"/>
      <sheetName val="변경내역을"/>
      <sheetName val="대외공문"/>
      <sheetName val="loading"/>
      <sheetName val="Factor"/>
      <sheetName val="CALCULATION"/>
      <sheetName val="working load at the btm ft."/>
      <sheetName val="WIND-EQ"/>
      <sheetName val="stability check"/>
      <sheetName val="design criteria"/>
      <sheetName val="부대공집계표"/>
      <sheetName val="내역(중앙)"/>
      <sheetName val="내역(창신)"/>
      <sheetName val="관일"/>
      <sheetName val="과세표준율-2"/>
      <sheetName val="면적분양가"/>
      <sheetName val="분양면적(1123)"/>
      <sheetName val="출력소스"/>
      <sheetName val="경영상태"/>
      <sheetName val="준공정산"/>
      <sheetName val="역T형"/>
      <sheetName val="J"/>
      <sheetName val=" 총괄표"/>
      <sheetName val="차도조도계산"/>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설계산출표지"/>
      <sheetName val="TEL"/>
      <sheetName val="사급자재"/>
      <sheetName val="세부내역"/>
      <sheetName val="P-산#1-1(WOWA1)"/>
      <sheetName val="도장수량(하1)"/>
      <sheetName val="내역전기"/>
      <sheetName val="전기 원가계산서"/>
      <sheetName val="토목주소"/>
      <sheetName val="품셈집계표"/>
      <sheetName val="자재조사표"/>
      <sheetName val="일반부표집계표"/>
      <sheetName val="개요"/>
      <sheetName val="공사별 가중치 산출근거(건축)"/>
      <sheetName val="결과조달"/>
      <sheetName val="건축내역"/>
      <sheetName val="부안일위"/>
      <sheetName val="정공공사"/>
      <sheetName val="실행대비"/>
      <sheetName val="청천내"/>
      <sheetName val="1공구 건정토건 철콘"/>
      <sheetName val="2공구하도급내역서"/>
      <sheetName val="도급내역"/>
      <sheetName val="연결임시"/>
      <sheetName val="투찰추정"/>
      <sheetName val="도급내역5+800"/>
      <sheetName val="수목표준대가"/>
      <sheetName val="도급금액"/>
      <sheetName val="재노경"/>
      <sheetName val="적현로"/>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전기"/>
      <sheetName val="충주"/>
      <sheetName val="예비품"/>
      <sheetName val="품셈"/>
      <sheetName val="조견표"/>
      <sheetName val="2공구수량"/>
      <sheetName val="현장지지물물량"/>
      <sheetName val="CC16-내역서"/>
      <sheetName val="저리조양"/>
      <sheetName val="수량이동"/>
      <sheetName val="물가"/>
      <sheetName val="경산"/>
      <sheetName val="중간부"/>
      <sheetName val="본선 토공 분배표"/>
      <sheetName val="1.토공"/>
      <sheetName val="제출내역 (2)"/>
      <sheetName val="6공구(당초)"/>
      <sheetName val="산근1"/>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내역서01"/>
      <sheetName val="D-RMIL"/>
      <sheetName val="내역서 (2)"/>
      <sheetName val="견적사양비교표"/>
      <sheetName val="고분전시관"/>
      <sheetName val="설비"/>
      <sheetName val="wall"/>
      <sheetName val="집1"/>
      <sheetName val="토공계산서(부체도로)"/>
      <sheetName val="월선수금"/>
      <sheetName val="SE-611"/>
      <sheetName val="날개벽"/>
      <sheetName val="물가대비표"/>
      <sheetName val="FOOTING단면력"/>
      <sheetName val="플랜트 설치"/>
      <sheetName val="집수정"/>
      <sheetName val="기초자료입력및 K치 확인"/>
      <sheetName val="날개벽(시점좌측)"/>
      <sheetName val="NOMUBI"/>
      <sheetName val="1안"/>
      <sheetName val="Piping(Methanol)"/>
      <sheetName val="장문교(대전)"/>
      <sheetName val="전체내역서"/>
      <sheetName val="설명"/>
      <sheetName val="주방환기"/>
      <sheetName val="TOT"/>
      <sheetName val="접지수량"/>
      <sheetName val="전선"/>
      <sheetName val="CABLE"/>
      <sheetName val="노원열병합  건축공사기성내역서"/>
      <sheetName val="집수정(600-700)"/>
      <sheetName val="공종별내역서"/>
      <sheetName val="단"/>
      <sheetName val="CA지입"/>
      <sheetName val="적상기초자료"/>
      <sheetName val="L_RPTA05_목록"/>
      <sheetName val="U-TYPE(1)"/>
      <sheetName val="총수량집계표"/>
      <sheetName val="견적"/>
      <sheetName val="내역서(전체)"/>
      <sheetName val="96정변2"/>
      <sheetName val="3련 BOX"/>
      <sheetName val="대림산업"/>
      <sheetName val="유첨#2"/>
      <sheetName val="철거집계"/>
      <sheetName val="연령현황"/>
      <sheetName val="MIJIBI"/>
      <sheetName val="건축직"/>
      <sheetName val="A갑지"/>
      <sheetName val="가시설흙막이"/>
      <sheetName val="기본일위"/>
      <sheetName val="Option"/>
      <sheetName val="총괄서"/>
      <sheetName val="열린교실"/>
      <sheetName val="화설내"/>
      <sheetName val="설내역서 "/>
      <sheetName val="웅진교-S2"/>
      <sheetName val="3.내역서"/>
      <sheetName val="Macro3"/>
      <sheetName val="송우내역서"/>
      <sheetName val="배수관토공"/>
      <sheetName val="계산식"/>
      <sheetName val="C3"/>
      <sheetName val="예산M6-B"/>
      <sheetName val="tggwan(mac)"/>
      <sheetName val="물량집계"/>
      <sheetName val="2.조명기구철거(일괄철거분)"/>
      <sheetName val="J01"/>
      <sheetName val="BEND LOSS"/>
      <sheetName val="9-1차이내역."/>
      <sheetName val="다이꾸"/>
      <sheetName val="단위가격"/>
      <sheetName val="감액총괄표"/>
      <sheetName val="교실"/>
      <sheetName val="1공구(입찰내역)"/>
      <sheetName val="사급자재(1단계)"/>
      <sheetName val="설계기준"/>
      <sheetName val="내역1"/>
      <sheetName val="프랜트면허"/>
      <sheetName val="하부철근수량"/>
      <sheetName val="1-1"/>
      <sheetName val="맨홀물량"/>
      <sheetName val="기준비용"/>
      <sheetName val="케이블트레이"/>
      <sheetName val="전기공사"/>
      <sheetName val="도로경계블럭단위수량"/>
      <sheetName val="도로경계블럭단위토공"/>
      <sheetName val="L형측구단위수량"/>
      <sheetName val="L형측구연장조서"/>
      <sheetName val="가설공사"/>
      <sheetName val="단가결정"/>
      <sheetName val="내역아"/>
      <sheetName val="울타리"/>
      <sheetName val="단가표 (2)"/>
      <sheetName val="안양동교 1안"/>
      <sheetName val="자금청구"/>
      <sheetName val="소각장스케줄"/>
      <sheetName val="조명일위"/>
      <sheetName val="인상효1"/>
      <sheetName val="중기목록"/>
      <sheetName val="AS포장복구_"/>
      <sheetName val="대로근거"/>
      <sheetName val="중로근거"/>
      <sheetName val="SLIDES"/>
      <sheetName val="견적율"/>
      <sheetName val="구조대가"/>
      <sheetName val="포설대가1"/>
      <sheetName val="부대대가"/>
      <sheetName val="지주설치제원"/>
      <sheetName val="본체"/>
      <sheetName val="박스토공"/>
      <sheetName val="기준표"/>
      <sheetName val="단가및재료비"/>
      <sheetName val="보호공"/>
      <sheetName val="기기리스트"/>
      <sheetName val="음성방향"/>
      <sheetName val="96작생능"/>
      <sheetName val="노무비(DB)_이후 출력XXXXXX"/>
      <sheetName val="경비"/>
      <sheetName val="수성페인트도장 내역서"/>
      <sheetName val="공사내역"/>
      <sheetName val="변경품셈총괄"/>
      <sheetName val="POWER"/>
      <sheetName val="연동내역서"/>
      <sheetName val="설계서(7)"/>
      <sheetName val="개봉3동하수관"/>
      <sheetName val="갑지(가로ﻁ"/>
      <sheetName val="상 부"/>
      <sheetName val="woo(mac)"/>
      <sheetName val="TABLE"/>
      <sheetName val="자동 철거"/>
      <sheetName val="자동 설치"/>
      <sheetName val="토목 철주"/>
      <sheetName val="철거 일위대가(1-19)"/>
      <sheetName val="철거 일위대가(20-22)"/>
      <sheetName val="설치 일위대가(23-45호)"/>
      <sheetName val="설치 일위대가(46~78호)"/>
      <sheetName val="개소별수량산출"/>
      <sheetName val="실행예산"/>
      <sheetName val="역T형교대(말뚝기초)"/>
      <sheetName val="12월31일"/>
      <sheetName val="빌딩 안내"/>
      <sheetName val="MBR9"/>
      <sheetName val="공비대비"/>
      <sheetName val="화재 탐지 설비"/>
      <sheetName val="단가(반정1교-원주)"/>
      <sheetName val="제품橂"/>
      <sheetName val="조정내역"/>
      <sheetName val="내역서(총)"/>
      <sheetName val="단위"/>
      <sheetName val="1.우편집중내역서"/>
      <sheetName val="경산锼_x0013_閄"/>
      <sheetName val="구조물터파기수량집계"/>
      <sheetName val="배수공 시멘트 및 골재량 산출"/>
      <sheetName val="합의경상"/>
      <sheetName val="단면瑌)"/>
      <sheetName val="진우+대광"/>
      <sheetName val="22단"/>
      <sheetName val="22단锼"/>
      <sheetName val="공내ᰖ"/>
      <sheetName val="단면"/>
      <sheetName val="22단헾"/>
      <sheetName val="AS_x0005__x0000_"/>
      <sheetName val="관리,부대비"/>
      <sheetName val="22단丵"/>
      <sheetName val="통로box전기"/>
      <sheetName val="신표지1"/>
      <sheetName val="전선_및_전선ࠝ"/>
      <sheetName val="통합내역"/>
      <sheetName val="일위대가 "/>
      <sheetName val="교량하부공"/>
      <sheetName val="대,怀፵"/>
      <sheetName val="NAMES"/>
      <sheetName val="판"/>
      <sheetName val="입적표"/>
      <sheetName val="기자재׃"/>
      <sheetName val="갑지(0_x0000_"/>
      <sheetName val="단0_x0000_退"/>
      <sheetName val="갑지(렀뚣瘉"/>
      <sheetName val="갑지(_x0000_뎰瘇"/>
      <sheetName val="단면별연장"/>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s"/>
      <sheetName val="스케즐"/>
      <sheetName val="PAINT"/>
      <sheetName val="견"/>
      <sheetName val="집계표(공종별)"/>
      <sheetName val="소업1교"/>
      <sheetName val="단가적용(터널)"/>
      <sheetName val="단위가격_할증"/>
      <sheetName val="제"/>
      <sheetName val="산출및내역"/>
      <sheetName val="총괄집䠄ᡏ"/>
      <sheetName val="내역서비교"/>
      <sheetName val="적용(기尜_x0013_"/>
      <sheetName val="2.1  노무비 평균단가산출"/>
      <sheetName val="DB"/>
      <sheetName val="CLAUSE"/>
      <sheetName val="약품설︀"/>
      <sheetName val="3CHBDC"/>
      <sheetName val="1-11조직표"/>
      <sheetName val="96.12"/>
      <sheetName val="4월"/>
      <sheetName val="8월"/>
      <sheetName val="12월"/>
      <sheetName val="2월"/>
      <sheetName val="1월"/>
      <sheetName val="7월"/>
      <sheetName val="6월"/>
      <sheetName val="3월"/>
      <sheetName val="5월"/>
      <sheetName val="11월"/>
      <sheetName val="10월"/>
      <sheetName val="9월"/>
      <sheetName val="조도계산서1"/>
      <sheetName val="정산입력"/>
      <sheetName val="G.R300경비"/>
      <sheetName val="견적대비표"/>
      <sheetName val="일위대가 집계표"/>
      <sheetName val="횡배수관토공수량"/>
      <sheetName val="4.2.1 마루높이 검토"/>
      <sheetName val="이토변실(A3-LINE)"/>
      <sheetName val="금액"/>
      <sheetName val="4)유동표"/>
      <sheetName val="견적단가"/>
      <sheetName val="01"/>
      <sheetName val="조경"/>
      <sheetName val="Rates"/>
      <sheetName val="하중계산"/>
      <sheetName val="Instruction"/>
      <sheetName val="수안보-_x0005__x0000__x0000_"/>
      <sheetName val="수안보-徸〒_x0005__x0000_"/>
      <sheetName val="36신설수翇"/>
      <sheetName val="36신설수︀"/>
      <sheetName val="견적꓀᥻"/>
      <sheetName val="36신설수Ç"/>
      <sheetName val="36신설수資"/>
      <sheetName val="공사비증감"/>
      <sheetName val="비목군분류일위"/>
      <sheetName val="백호헾】_x0005_"/>
      <sheetName val="IMPEADENCE MAP 취수장"/>
      <sheetName val="01상노임"/>
      <sheetName val="개산공사비"/>
      <sheetName val="22단가(철完9"/>
      <sheetName val="지질조사"/>
      <sheetName val="T1"/>
      <sheetName val="총체보활공정표"/>
      <sheetName val="아산경희980422"/>
      <sheetName val="Front"/>
      <sheetName val="1호인버트수량"/>
      <sheetName val="석축설면"/>
      <sheetName val="법면단"/>
      <sheetName val="포쐀䑣"/>
      <sheetName val="포䠟⥏"/>
      <sheetName val="포䠠⥏"/>
      <sheetName val="Proposal"/>
      <sheetName val="토 적 표"/>
      <sheetName val="기본설계도급항목"/>
      <sheetName val="세목전체"/>
      <sheetName val="유동표(변경)"/>
      <sheetName val="골재산출"/>
      <sheetName val="BOQ"/>
      <sheetName val="48평단가"/>
      <sheetName val="57단가"/>
      <sheetName val="54평단가"/>
      <sheetName val="66평단가"/>
      <sheetName val="61단가"/>
      <sheetName val="89평단가"/>
      <sheetName val="84평단가"/>
      <sheetName val="펌프장수량산출(토)"/>
      <sheetName val="내역서(토목)"/>
      <sheetName val="ELECTRIC"/>
      <sheetName val="SCHEDULE"/>
      <sheetName val="교각별철근수량집계표"/>
      <sheetName val="EP0618"/>
      <sheetName val="동해title"/>
      <sheetName val="관접합및부설"/>
      <sheetName val="2002하반기노임기준"/>
      <sheetName val="본부장"/>
      <sheetName val="구리토평1전기"/>
      <sheetName val="220 (2)"/>
      <sheetName val="단  가  대  비  표"/>
      <sheetName val="일  위  대  가  목  록"/>
      <sheetName val="사원등록"/>
      <sheetName val="호봉 (2)"/>
      <sheetName val="자재집계"/>
      <sheetName val="연결관암거"/>
      <sheetName val="기지국"/>
      <sheetName val="1._x0018_변전설비"/>
      <sheetName val="data2"/>
      <sheetName val="암거날개벽재료집계"/>
      <sheetName val="노무비산출"/>
      <sheetName val="DWPM"/>
      <sheetName val="보합"/>
      <sheetName val="1공구(을)"/>
      <sheetName val="대공종"/>
      <sheetName val="보할공정"/>
      <sheetName val="총인원"/>
      <sheetName val="직급인원"/>
      <sheetName val="전기2005"/>
      <sheetName val="통신2005"/>
      <sheetName val="실행(1)"/>
      <sheetName val="BOQ(전체)"/>
      <sheetName val="백암비스타내역"/>
      <sheetName val="차종별"/>
      <sheetName val="Man Power &amp; Comp"/>
      <sheetName val="대림경상68억"/>
      <sheetName val="PIPE"/>
      <sheetName val="VALVE"/>
      <sheetName val="2000년 공정표"/>
      <sheetName val="포䈀㙪"/>
      <sheetName val="★도급내역"/>
      <sheetName val="aa"/>
      <sheetName val="현금흐름"/>
      <sheetName val="COVER"/>
      <sheetName val="현장예산"/>
      <sheetName val="3.자재비(총괄)"/>
      <sheetName val="평가데이터"/>
      <sheetName val="SULKEA"/>
      <sheetName val="아파트건축"/>
      <sheetName val="잔수량(작성)"/>
      <sheetName val="효동"/>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성서방향-교대(A2)"/>
      <sheetName val="상행-교대(A1)"/>
      <sheetName val="매매"/>
      <sheetName val="전신"/>
      <sheetName val="기간등록"/>
      <sheetName val="유림골조"/>
      <sheetName val="과세내역(세부)"/>
      <sheetName val="INPUT(덕도방향-시점)"/>
      <sheetName val="진주䈀ᅪ"/>
      <sheetName val="조명투자및환수계획"/>
      <sheetName val="제조중간결과"/>
      <sheetName val="BOX(1.5X1.5)"/>
      <sheetName val="TYPE-A"/>
      <sheetName val="배수문수량산출(3)"/>
      <sheetName val="2BOX본체"/>
      <sheetName val="사업수지"/>
      <sheetName val="기계경비단가"/>
      <sheetName val="栍ᾆ"/>
      <sheetName val="도급"/>
      <sheetName val="설계변경내역 98"/>
      <sheetName val="01AC"/>
      <sheetName val="입출재고현⩿〚_x0005__x0000_"/>
      <sheetName val="º¯°æ»çÀ_x0000_"/>
      <sheetName val="설-원가"/>
      <sheetName val="단위량당중기"/>
      <sheetName val="전체_1설계"/>
      <sheetName val="수안보-娐&gt;闰⿑"/>
      <sheetName val="수안보-ꮸ⿥_x0005__x0000_"/>
      <sheetName val="백호丵〒_x0005_"/>
      <sheetName val="투찰가"/>
      <sheetName val="각종장비전압강하계산"/>
      <sheetName val="철근총괄집계표"/>
      <sheetName val="빗물받이(910-510-410)"/>
      <sheetName val="우수"/>
      <sheetName val="영동(D)"/>
      <sheetName val="일위_파일"/>
      <sheetName val="갑지(추정)"/>
      <sheetName val="L-type"/>
      <sheetName val="자재비"/>
      <sheetName val="기초일위"/>
      <sheetName val="품셈기준"/>
      <sheetName val="총(신설)"/>
      <sheetName val="산출(전주P7)"/>
      <sheetName val="바닥판"/>
      <sheetName val="unit"/>
      <sheetName val="차수공개요"/>
      <sheetName val="총괄-1"/>
      <sheetName val="오동"/>
      <sheetName val="대조"/>
      <sheetName val="나한"/>
      <sheetName val="CB"/>
      <sheetName val="CS2"/>
      <sheetName val="공종"/>
      <sheetName val="단가산출집계"/>
      <sheetName val="IP좌표"/>
      <sheetName val="출력-내역서"/>
      <sheetName val="제원.설계조건"/>
      <sheetName val="type-F"/>
      <sheetName val="SLAB"/>
      <sheetName val="관람석제출"/>
      <sheetName val="골조시행"/>
      <sheetName val="지장물C"/>
      <sheetName val="96수출"/>
      <sheetName val="Site Expenses"/>
      <sheetName val="가공비"/>
      <sheetName val="General Data"/>
      <sheetName val="단위세대"/>
      <sheetName val="sum1 (2)"/>
      <sheetName val="단중표"/>
      <sheetName val="c_balju"/>
      <sheetName val="단가표 "/>
      <sheetName val="기초공"/>
      <sheetName val="투자효율분석"/>
      <sheetName val="현장관리비"/>
      <sheetName val="일위목차"/>
      <sheetName val="인공(100P,배선반)"/>
      <sheetName val="홈통받이수량"/>
      <sheetName val="적용토목"/>
      <sheetName val="콘_재료분리(1)"/>
      <sheetName val="단위중량"/>
      <sheetName val="원형맨홀수량"/>
      <sheetName val="단가 "/>
      <sheetName val="경율산정"/>
      <sheetName val="내역서 "/>
      <sheetName val="용소리교"/>
      <sheetName val="기본"/>
      <sheetName val="단위집계표"/>
      <sheetName val="공통가설공사"/>
      <sheetName val="당사"/>
      <sheetName val="별표"/>
      <sheetName val="WEON"/>
      <sheetName val="경상"/>
      <sheetName val="가설"/>
      <sheetName val="교대"/>
      <sheetName val="구동"/>
      <sheetName val="const."/>
      <sheetName val="교각별수량"/>
      <sheetName val="원가산출서"/>
      <sheetName val="Dae_Jiju"/>
      <sheetName val="Sikje_ingun"/>
      <sheetName val="TREE_D"/>
      <sheetName val="WING3"/>
      <sheetName val="세부견적서(DAS Call Back)"/>
      <sheetName val="OPGW기별"/>
      <sheetName val="단중표-ST"/>
      <sheetName val="토적표"/>
      <sheetName val="공사수행방안"/>
      <sheetName val="단가비교표_공통1"/>
      <sheetName val=" 토목 처리장도급내역서 "/>
      <sheetName val="시설일위"/>
      <sheetName val="DATA 입력부"/>
      <sheetName val="승용"/>
      <sheetName val="맨홀토공수량"/>
      <sheetName val="기초및구체공"/>
      <sheetName val="삼보지질"/>
      <sheetName val="7.전산해석결과"/>
      <sheetName val="4.하중"/>
      <sheetName val="우각부검토"/>
      <sheetName val="특수선일위대가"/>
      <sheetName val="H PILE수량"/>
      <sheetName val="H-PILE수량집계"/>
      <sheetName val="단가조사-2"/>
      <sheetName val="산출2-기기동력"/>
      <sheetName val="공사착공계"/>
      <sheetName val="참조 DATA"/>
      <sheetName val="토공(우물통,기타) "/>
      <sheetName val="단가조사표"/>
      <sheetName val="설계내역서(기계)"/>
      <sheetName val="대창(함평)"/>
      <sheetName val="암거공"/>
      <sheetName val="직접인건비"/>
      <sheetName val="통합"/>
      <sheetName val="BOX"/>
      <sheetName val="2.2.2입적표"/>
      <sheetName val="접속도로"/>
      <sheetName val="-15.0"/>
      <sheetName val="해평견적"/>
      <sheetName val="사리부설"/>
      <sheetName val="기본단가표"/>
      <sheetName val="임대견적서"/>
      <sheetName val="36신丵〒_x0005_"/>
      <sheetName val="입력"/>
      <sheetName val="납부서"/>
      <sheetName val="변경후-SHEET"/>
      <sheetName val="CAT_5"/>
      <sheetName val="목록"/>
      <sheetName val="1.범위"/>
      <sheetName val="2.편성"/>
      <sheetName val="3개요"/>
      <sheetName val="5내역"/>
      <sheetName val="6.GAS"/>
      <sheetName val="7임급실"/>
      <sheetName val="미제출"/>
      <sheetName val="소방1"/>
      <sheetName val="소방2"/>
      <sheetName val="왜UP"/>
      <sheetName val="2터널시점"/>
      <sheetName val="자재노임단가"/>
      <sheetName val="크레인5ton"/>
      <sheetName val="단가산출-2"/>
      <sheetName val="기초수량-1"/>
      <sheetName val="단가산출-1"/>
      <sheetName val="시중노임(공사)"/>
      <sheetName val="전력"/>
      <sheetName val="적용기준"/>
      <sheetName val="건공실"/>
      <sheetName val="재료단가"/>
      <sheetName val="낙찰표"/>
      <sheetName val="일반수량총괄집계"/>
      <sheetName val="전체내ﰀ⁗"/>
      <sheetName val="전체내저፺"/>
      <sheetName val="전체내堀᎟"/>
      <sheetName val="인건비堀"/>
      <sheetName val="전체내︀ᇕ"/>
      <sheetName val="전체내怀፵"/>
      <sheetName val="변경비鰀፰"/>
      <sheetName val="㰀"/>
      <sheetName val="ꀀ"/>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교대(A1挔"/>
      <sheetName val="현장설က_x0000_蠀ᛟ"/>
      <sheetName val="학생내역"/>
      <sheetName val="기성내역"/>
      <sheetName val="Macro(전동기)"/>
      <sheetName val="SHUTDOWN VALVE"/>
      <sheetName val="실㔀቎԰"/>
      <sheetName val="실︀껕ԯ"/>
      <sheetName val="실ԯ_x0000_缀"/>
      <sheetName val="금리׉"/>
      <sheetName val="실頀▀_xdc00_"/>
      <sheetName val="횡배위치"/>
      <sheetName val="계산중"/>
      <sheetName val="000000"/>
      <sheetName val="내역서(당초변경)"/>
      <sheetName val="공정량산출내역서 "/>
      <sheetName val="96노임기준"/>
      <sheetName val="동원인원산출"/>
      <sheetName val="설계서"/>
      <sheetName val="기계경비산출"/>
      <sheetName val="용산1(해보)"/>
      <sheetName val="코드"/>
      <sheetName val="날개벽(좌,우=60도-4개)"/>
      <sheetName val="물량尜"/>
      <sheetName val="변경비丵〒_x0005_"/>
      <sheetName val="기초ա_x0000_"/>
      <sheetName val="토공,철콘"/>
      <sheetName val="물량丵"/>
      <sheetName val="º¯°æ»çÀ5"/>
      <sheetName val="AILC005"/>
      <sheetName val="AILC00_x0000_"/>
      <sheetName val="AILC00_x0010_"/>
      <sheetName val="변수데이타"/>
      <sheetName val="INDEX"/>
      <sheetName val="15100"/>
      <sheetName val="MAT"/>
      <sheetName val="통신단가조사"/>
      <sheetName val="105,106,107동"/>
      <sheetName val="수로교총재료齘_x0013_"/>
      <sheetName val="단산"/>
      <sheetName val="신규 품"/>
      <sheetName val="품종별월계"/>
      <sheetName val="변경비_x0000__x0000_Ѡ"/>
      <sheetName val="안정검토(온1)"/>
      <sheetName val="Requirements"/>
      <sheetName val="옥외"/>
      <sheetName val="(전체발주,금회3차공사)내역서"/>
      <sheetName val="기계"/>
      <sheetName val="TC표지"/>
      <sheetName val="STBOX"/>
      <sheetName val="현금"/>
      <sheetName val="현장"/>
      <sheetName val="0"/>
      <sheetName val="평균터파기고(1-2,ASP)"/>
      <sheetName val="대포2교접속"/>
      <sheetName val="부총"/>
      <sheetName val="(A)내역서"/>
      <sheetName val="13LPMCC"/>
      <sheetName val="교통대책내역"/>
      <sheetName val=" 견적서"/>
      <sheetName val="합천내역"/>
      <sheetName val="표층포설및다짐"/>
      <sheetName val="TYPE-1"/>
      <sheetName val="암거단위-1련"/>
      <sheetName val="수안보-墰5壼5"/>
      <sheetName val="EUPDAT2"/>
      <sheetName val="맨홀수량"/>
      <sheetName val="직원동원SCH"/>
      <sheetName val="5.공종별예산내역서"/>
      <sheetName val="중동상가"/>
      <sheetName val="자재조사표(참고용)"/>
      <sheetName val="분전함신설"/>
      <sheetName val="접지1종"/>
      <sheetName val="총괄원가 "/>
      <sheetName val="국공유지및사유지"/>
      <sheetName val="예산서"/>
      <sheetName val="계산근거"/>
      <sheetName val="모델링"/>
      <sheetName val="견적내용입력"/>
      <sheetName val="견적서세부내용"/>
      <sheetName val="설계내역(2001)"/>
      <sheetName val="hvac내역서(제어동)"/>
      <sheetName val="우각부보강"/>
      <sheetName val="DATA(BAC)"/>
      <sheetName val="단락전류-A"/>
      <sheetName val="DPRKMHDT"/>
      <sheetName val="공통부대비"/>
      <sheetName val="입찰견적보고서"/>
      <sheetName val="IMF Code"/>
      <sheetName val="P.M 별"/>
      <sheetName val="설계변경내역서"/>
      <sheetName val="공사비 내역 (가)"/>
      <sheetName val="일반수량집계"/>
      <sheetName val="날개벽(TYPE1)"/>
      <sheetName val="MACRO(전선관)"/>
      <sheetName val="공사기본자료"/>
      <sheetName val="철근량 검토"/>
      <sheetName val="유기공정"/>
      <sheetName val="공사진행"/>
      <sheetName val="기준액"/>
      <sheetName val="공사비총괄표"/>
      <sheetName val="토공정보"/>
      <sheetName val="__MAIN"/>
      <sheetName val="파이프"/>
      <sheetName val="견적서(대외) (2)"/>
      <sheetName val="工완성공사율"/>
      <sheetName val="Piping Design Data"/>
      <sheetName val="종배수관"/>
      <sheetName val="연습장소"/>
      <sheetName val="상세내역,전력산출서"/>
      <sheetName val="계약표지"/>
      <sheetName val="자재단가리스트"/>
      <sheetName val="공사내역(총괄)"/>
      <sheetName val="대보~세기"/>
      <sheetName val="단가보완"/>
      <sheetName val="#3_일위대가목록"/>
      <sheetName val="#2_일위대가목록"/>
      <sheetName val="A"/>
      <sheetName val="운반비산정"/>
      <sheetName val="현황산출서"/>
      <sheetName val="미드수량"/>
      <sheetName val="일목"/>
      <sheetName val="기본DATԯ"/>
      <sheetName val="기본DAT頀"/>
      <sheetName val="B부대공"/>
      <sheetName val="성곽내역서"/>
      <sheetName val="공종별수량집계"/>
      <sheetName val="동력부하계산"/>
      <sheetName val="현장대리인계"/>
      <sheetName val="울진항공등화 내역서"/>
      <sheetName val="중기사용료"/>
      <sheetName val="공무공A"/>
      <sheetName val="기성공제요청서"/>
      <sheetName val="하도기성내역 수정"/>
      <sheetName val="기성공제 동의서"/>
      <sheetName val="기성공제 합의서(쓰레기처리비)"/>
      <sheetName val="design load"/>
      <sheetName val="969910( R)"/>
      <sheetName val="전장품(관리용)"/>
      <sheetName val="spec"/>
      <sheetName val="program"/>
      <sheetName val="studbolt no."/>
      <sheetName val="studbolt size"/>
      <sheetName val="item sort no"/>
      <sheetName val="일위藨-헾"/>
      <sheetName val="1"/>
      <sheetName val="N賃率_職"/>
      <sheetName val="b_balju_ch"/>
      <sheetName val="b_balju_chÈ"/>
      <sheetName val="b_balju_ch_x0005_"/>
      <sheetName val="b_balju_chÛ"/>
      <sheetName val="b_balju_ch("/>
      <sheetName val="REDUCER"/>
      <sheetName val="WE'T"/>
      <sheetName val="Summar헾】_x0005__x0000__x0000__x0000__x0000_"/>
      <sheetName val="호표"/>
      <sheetName val="실︀ԯ"/>
      <sheetName val="토공A"/>
      <sheetName val="참조"/>
      <sheetName val="401"/>
      <sheetName val="영구峤"/>
      <sheetName val="단가_x0005__x0000_"/>
      <sheetName val="영구_x0005_"/>
      <sheetName val="영구射"/>
      <sheetName val="영구嶄"/>
      <sheetName val="주소록"/>
      <sheetName val="자(3.0m)"/>
      <sheetName val="수안보-헾】_x0005__x0000_"/>
      <sheetName val="준공조서갑지"/>
      <sheetName val="슬래브"/>
      <sheetName val="토공총괄표"/>
      <sheetName val="예가표"/>
      <sheetName val="내역."/>
      <sheetName val="부대"/>
      <sheetName val="적격"/>
      <sheetName val="전기설계변경"/>
      <sheetName val="SKETCH"/>
      <sheetName val="9509"/>
      <sheetName val="시설물기초"/>
      <sheetName val="Main"/>
      <sheetName val="4차원가계산서"/>
      <sheetName val="FIN TUBE"/>
      <sheetName val="HED. &amp; PIPE"/>
      <sheetName val="EQT-ESTN"/>
      <sheetName val="PUMP SHT"/>
      <sheetName val="FEXS"/>
      <sheetName val="한전고리-을"/>
      <sheetName val=" ｹ-ﾌﾞﾙ"/>
      <sheetName val="도급양식"/>
      <sheetName val="MW-BM"/>
      <sheetName val="공정코드"/>
      <sheetName val="환율"/>
      <sheetName val="토공대가"/>
      <sheetName val="토공실행"/>
      <sheetName val="전체공내역서"/>
      <sheetName val="퍼스트"/>
      <sheetName val="입찰사유서 제4공종 (흙깎기)"/>
      <sheetName val="DT"/>
      <sheetName val="롤러"/>
      <sheetName val="BH"/>
      <sheetName val="펌프차타설"/>
      <sheetName val="공통비"/>
      <sheetName val="대비표"/>
      <sheetName val="A(Rev.3)"/>
      <sheetName val="5.3 단면가정"/>
      <sheetName val="총괄집렇♑"/>
      <sheetName val="앉음벽 (2)"/>
      <sheetName val="foxz"/>
      <sheetName val="제㗇"/>
      <sheetName val="주차구丵〒_x0005__x0000_"/>
      <sheetName val="실행"/>
      <sheetName val="방음벽 기초_x0005__x0000__x0000__x0000_"/>
      <sheetName val="전체내ꠀ፺"/>
      <sheetName val="부대헾】"/>
      <sheetName val="교대(A1窨"/>
      <sheetName val="부대窨_x0013_"/>
      <sheetName val="하수급견적대窨"/>
      <sheetName val="전체내㗈቎"/>
      <sheetName val="2호맨홀공제수량"/>
      <sheetName val="INS-SHEET"/>
      <sheetName val="인부노임"/>
      <sheetName val="도근좌표"/>
      <sheetName val="조명율데이타"/>
      <sheetName val="제품"/>
      <sheetName val="직원자료"/>
      <sheetName val="업종분류"/>
      <sheetName val="장비분류"/>
      <sheetName val="단가산출목록표"/>
      <sheetName val="sub"/>
      <sheetName val=" 소방공사 산출근거"/>
      <sheetName val="VENDOR LIST"/>
      <sheetName val="유림총괄"/>
      <sheetName val="새공통(96임금인상기준)"/>
      <sheetName val="하수급견적대䧨"/>
      <sheetName val="실资䈀"/>
      <sheetName val="실㠀赫䈀"/>
      <sheetName val="실蠀艆䈀"/>
      <sheetName val="실退艬_xdc00_"/>
      <sheetName val="실ꠀ⑬餀"/>
      <sheetName val="하수급견적대헾"/>
      <sheetName val="실頀몁_xdc00_"/>
      <sheetName val="하수급견적대_x0005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부하"/>
      <sheetName val="APT"/>
      <sheetName val="공사예산하조서(O.K)"/>
      <sheetName val="일위대가표 (䀀⅒"/>
      <sheetName val="ÀÏÀ§´ë°¡Ç¥(1@"/>
      <sheetName val="일위대가표 (ԯ_x0000_"/>
      <sheetName val="을부담운반비"/>
      <sheetName val="Ext. Stone-P"/>
      <sheetName val="흄관기초"/>
      <sheetName val="부대공(집계)"/>
      <sheetName val="포장단면별단위수량"/>
      <sheetName val="ACUNIT"/>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MCC제원"/>
      <sheetName val="w't table"/>
      <sheetName val="UR2-Calculation"/>
      <sheetName val="예산M12A"/>
      <sheetName val="환율-LIBOR"/>
      <sheetName val="설계산출기초"/>
      <sheetName val="도급예산내역서봉투"/>
      <sheetName val="도급예산내역서총괄표"/>
      <sheetName val="운반비산출"/>
      <sheetName val="교통닑⿱_x0005_"/>
      <sheetName val="일위대가(건축)"/>
      <sheetName val="EKOG10건축"/>
      <sheetName val="조도계산(가로등NEW)"/>
      <sheetName val="건설장비기초단가"/>
      <sheetName val="내역총괄"/>
      <sheetName val="내역총괄2"/>
      <sheetName val="내역총괄3"/>
      <sheetName val="³ëÀÓ"/>
      <sheetName val="지하1층"/>
      <sheetName val="단가조사-1"/>
      <sheetName val="기계경비및산출근거서"/>
      <sheetName val="MANUFACTORY"/>
      <sheetName val="강북라우터"/>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8.PILE  (돌출)"/>
      <sheetName val="부산4"/>
      <sheetName val="3_바닥판설계"/>
      <sheetName val="7.1유효폭"/>
      <sheetName val="Ampecity Data"/>
      <sheetName val="IBASE"/>
      <sheetName val="Cost bd-&quot;A&quot;"/>
      <sheetName val="기술자료 (연수)"/>
      <sheetName val="단가대비"/>
      <sheetName val="갑(전기)"/>
      <sheetName val="금액집계"/>
      <sheetName val="토목내역서"/>
      <sheetName val="COL"/>
      <sheetName val="2.펌프장(사급자재)"/>
      <sheetName val="공사내역서(을)실행"/>
      <sheetName val="국별인원"/>
      <sheetName val="설치공사비"/>
      <sheetName val="지수"/>
      <sheetName val="기계설비"/>
      <sheetName val="덕전리"/>
      <sheetName val="단가산출-기,교"/>
      <sheetName val="일위(설)"/>
      <sheetName val="A 견적"/>
      <sheetName val="견적내역"/>
      <sheetName val=" 냉각수펌프"/>
      <sheetName val="MFAB"/>
      <sheetName val="MFRT"/>
      <sheetName val="MPKG"/>
      <sheetName val="MPRD"/>
      <sheetName val="mcc일위대가"/>
      <sheetName val="토공(완충)"/>
      <sheetName val="건축원가계산서"/>
      <sheetName val="ATS단가"/>
      <sheetName val="내역(전체)"/>
      <sheetName val="노원열병합  건축︀ᇕ԰_x0000_缀_x0000__x0000_"/>
      <sheetName val="노원열병합  건축ﻕᇕ԰_x0000_缀_x0000__x0000_"/>
      <sheetName val="횡배수관"/>
      <sheetName val="FAB별"/>
      <sheetName val="기준"/>
      <sheetName val="설명서 "/>
      <sheetName val="내부부하"/>
      <sheetName val="MEXICO-C"/>
      <sheetName val="기타시설"/>
      <sheetName val="판매시설"/>
      <sheetName val="아파트"/>
      <sheetName val="주민복지관"/>
      <sheetName val="지하주차장"/>
      <sheetName val="LAB"/>
      <sheetName val="Inquiry"/>
      <sheetName val="증감분석"/>
      <sheetName val="산재 안전"/>
      <sheetName val="노무비 경비"/>
      <sheetName val="산정표"/>
      <sheetName val="BQ(실행)"/>
      <sheetName val="와동25-3(변경)"/>
      <sheetName val="T6-6(2)"/>
      <sheetName val="Upgrades pricing"/>
      <sheetName val="2003상반기노임기준"/>
      <sheetName val="중기조종사 단위단가"/>
      <sheetName val="내역(가지)"/>
      <sheetName val="GI-LIST"/>
      <sheetName val="신공"/>
      <sheetName val="협조전"/>
      <sheetName val="하도급변경대비표"/>
      <sheetName val="2000용수잠관-수량집계"/>
      <sheetName val="통신물량"/>
      <sheetName val="가설공사내역"/>
      <sheetName val="별표 "/>
      <sheetName val="매입세"/>
      <sheetName val="균열"/>
      <sheetName val="노᠀⁷"/>
      <sheetName val="실행예산서"/>
      <sheetName val="급명"/>
      <sheetName val="L형옹벽측구"/>
      <sheetName val="남양구조시험동"/>
      <sheetName val="CHITIET VL-NC-TT -1p"/>
      <sheetName val="TDTKP1"/>
      <sheetName val="bearing"/>
      <sheetName val="현장별계약현황('98.10.31)"/>
      <sheetName val="현장관리비데이타"/>
      <sheetName val="1)fs"/>
      <sheetName val="구조     ."/>
      <sheetName val="연돌일위집계"/>
      <sheetName val="공주-교대(A1)"/>
      <sheetName val="투입(관수_건축)"/>
      <sheetName val="투입(APT500)"/>
      <sheetName val="투입(분당)"/>
      <sheetName val="작성지침서2)"/>
      <sheetName val="투입스케쥴양식"/>
      <sheetName val="투입(APT1200)"/>
      <sheetName val="투입(평촌)"/>
      <sheetName val="투입(APT1000)"/>
      <sheetName val="계약내역서(을지)"/>
      <sheetName val="일위대가(여기까지)"/>
      <sheetName val="단위_xdc00_ὗ␀"/>
      <sheetName val="밧데리"/>
      <sheetName val="8.현장관리비"/>
      <sheetName val="7.안전관리비"/>
      <sheetName val="일집"/>
      <sheetName val="Recovered_Sheet1"/>
      <sheetName val="원가상세내역"/>
      <sheetName val="2004경영(비목별)"/>
      <sheetName val="2004경영"/>
      <sheetName val="계획금액"/>
      <sheetName val="장비집계"/>
      <sheetName val="손익집계(공장별)"/>
      <sheetName val="설계명세서(선로)"/>
      <sheetName val="금융비용"/>
      <sheetName val="변경내역"/>
      <sheetName val="캔개발배경"/>
      <sheetName val="시장"/>
      <sheetName val="일정표"/>
      <sheetName val="2002상반기노임기준"/>
      <sheetName val="E총"/>
      <sheetName val="테이블"/>
      <sheetName val="변경총괄지(1)"/>
      <sheetName val="원내역서3"/>
      <sheetName val="101동"/>
      <sheetName val="3도로"/>
      <sheetName val="PROJECT BRIEF"/>
      <sheetName val="대비내역"/>
      <sheetName val="소방"/>
      <sheetName val="FRP배관단가(만수)"/>
      <sheetName val="만수배관단가"/>
      <sheetName val="환률"/>
      <sheetName val="공사비명세서"/>
      <sheetName val="자재집계 &amp; 총괄표"/>
      <sheetName val="포장절단"/>
      <sheetName val="전류"/>
      <sheetName val="일위단가"/>
      <sheetName val="전기공사일위대가"/>
      <sheetName val="직공ꂲ"/>
      <sheetName val="금액浨+"/>
      <sheetName val="교통닑⼣_x0005_"/>
      <sheetName val="증감퀀䅰"/>
      <sheetName val="실ԯ"/>
      <sheetName val="bCord공정"/>
      <sheetName val="d수량"/>
      <sheetName val="e대가"/>
      <sheetName val="g단가"/>
      <sheetName val="h집계"/>
      <sheetName val="건축공사 집계표"/>
      <sheetName val="골조"/>
      <sheetName val="pbs_lambda"/>
      <sheetName val="Matériel embarqué PVC"/>
      <sheetName val="master(total)"/>
      <sheetName val="평3"/>
      <sheetName val="입고장부 (4)"/>
      <sheetName val="2000.11¿ù¼³餀㢘ԯ_x0000_缀_x0000_"/>
      <sheetName val="단양 00 아파트-세부내역"/>
      <sheetName val="Vari by Vendor"/>
      <sheetName val="준공조서"/>
      <sheetName val="공사준공계"/>
      <sheetName val="준공검사보고서"/>
      <sheetName val="산#2-1 (2)"/>
      <sheetName val="POOM_MOTO"/>
      <sheetName val="밀양노선별공사비명세서"/>
      <sheetName val="예산조서(무선)"/>
      <sheetName val="내역서(삼호)"/>
      <sheetName val="샘플표지"/>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일위산출근거"/>
      <sheetName val="1차 내역서"/>
      <sheetName val="제3장 기술업무"/>
      <sheetName val="수량산출서-2"/>
      <sheetName val="년도별노임표"/>
      <sheetName val="중기목록표"/>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내역(토목)"/>
      <sheetName val="일(4)"/>
      <sheetName val="Languages"/>
      <sheetName val="DATA-UPS"/>
      <sheetName val="공조기(삭제)"/>
      <sheetName val="97 사업추정(WEKI)"/>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예산M11A"/>
      <sheetName val="3본사"/>
      <sheetName val="3련 B_x0005__x0000_"/>
      <sheetName val="기성수금(단단위)"/>
      <sheetName val="원가매출(단단위)"/>
      <sheetName val="아수배전(1회)"/>
      <sheetName val="인건비_조사"/>
      <sheetName val="적용건축"/>
      <sheetName val="설치 일위대가(4԰_x0000_缀_x0000__x0000__x0000_"/>
      <sheetName val="프로젝트"/>
      <sheetName val="99년신청"/>
      <sheetName val="깨기수량"/>
      <sheetName val="기존단가 (2)"/>
      <sheetName val="OZ049E"/>
      <sheetName val="배수내역(총수량)"/>
      <sheetName val="층"/>
      <sheetName val="수주실적0709"/>
      <sheetName val="위성"/>
      <sheetName val="주beam"/>
      <sheetName val="음봉방향"/>
      <sheetName val="자료(통합)"/>
      <sheetName val="발주내역"/>
      <sheetName val="건축원가"/>
      <sheetName val="2"/>
      <sheetName val="두앙"/>
      <sheetName val="BOX 본체"/>
      <sheetName val="제4절-1"/>
      <sheetName val="2000년하반기"/>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단가산출1"/>
      <sheetName val="21301동"/>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견적서1"/>
      <sheetName val="¼ö·®»êÃÈ"/>
      <sheetName val="¼ö·®»êÃX"/>
      <sheetName val="壈᎟"/>
      <sheetName val="쀀ፐ"/>
      <sheetName val="죈፺"/>
      <sheetName val="惈፵"/>
      <sheetName val="(2)"/>
      <sheetName val="세부내역서"/>
      <sheetName val="우수공"/>
      <sheetName val="일위산출"/>
      <sheetName val="설계개요"/>
      <sheetName val="대가목록"/>
      <sheetName val="약전닥트"/>
      <sheetName val="건축부하"/>
      <sheetName val="금광1터널"/>
      <sheetName val="원본(갑지)"/>
      <sheetName val="인공산출"/>
      <sheetName val="전기내역서(총계)"/>
      <sheetName val="일위(PN)"/>
      <sheetName val="Macro"/>
      <sheetName val="순공사비"/>
      <sheetName val="산출"/>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안양1공구_건축"/>
      <sheetName val="2000,午_x0013_꾈ૂ䡲"/>
      <sheetName val="2000,午_x0013_ॢ䡲"/>
      <sheetName val="동원인원"/>
      <sheetName val="SANBAISU"/>
      <sheetName val="전체내ᓈባ"/>
      <sheetName val="4렀቟԰"/>
      <sheetName val="4︀ᇕ԰"/>
      <sheetName val="인부신상자료"/>
      <sheetName val="3.하중산정4.지지력"/>
      <sheetName val="사각맨0"/>
      <sheetName val="견적의ᰀ፜"/>
      <sheetName val="사각맨᠜"/>
      <sheetName val="공기԰_x0000_缀"/>
      <sheetName val="설계睮め_x0005_"/>
      <sheetName val="CF"/>
      <sheetName val="전기일위목록"/>
      <sheetName val="RE9604"/>
      <sheetName val="거푸집물량"/>
      <sheetName val="가계부"/>
      <sheetName val="제품목록"/>
      <sheetName val="매입매출관리"/>
      <sheetName val="구간산출"/>
      <sheetName val="토공집계표"/>
      <sheetName val="이름정의"/>
      <sheetName val="초기화면1"/>
      <sheetName val="분양가격표"/>
      <sheetName val="원가계산하도"/>
      <sheetName val="단위_x0000__x0000_尀"/>
      <sheetName val="단위ࠀᎄ䰀"/>
      <sheetName val="단위倀❹缀"/>
      <sheetName val="단위耀ὡ"/>
      <sheetName val="변경서식"/>
      <sheetName val="적점"/>
      <sheetName val="원내역서 그대로"/>
      <sheetName val="시가지우회도로공내역서"/>
      <sheetName val="결합부검토"/>
      <sheetName val="회로내역(승인)"/>
      <sheetName val="실행비교"/>
      <sheetName val="기계실"/>
      <sheetName val="PART_DISCOUNT"/>
      <sheetName val="변경실행(2차) "/>
      <sheetName val="TYPE집계표"/>
      <sheetName val="일위집계(기존)"/>
      <sheetName val="자재일람"/>
      <sheetName val="북제주-표지"/>
      <sheetName val="COVERSHEET"/>
      <sheetName val="자재 집계표"/>
      <sheetName val="현장관리비 산출내역"/>
      <sheetName val="토목검측서"/>
      <sheetName val="설계일반"/>
      <sheetName val="수압집계"/>
      <sheetName val="SP-B1"/>
      <sheetName val="세부내역서(전기)"/>
      <sheetName val="원본"/>
      <sheetName val="노원열병합  건축렀䡟ԯ_x0000_缀_x0000__x0000_"/>
      <sheetName val="방송노임"/>
      <sheetName val="보도경계블럭"/>
      <sheetName val="환산"/>
      <sheetName val="세동별비상"/>
      <sheetName val="산출근거#2-3"/>
      <sheetName val="고창터널(고창방향䈀"/>
      <sheetName val="지입재료비"/>
      <sheetName val="산출명세서"/>
      <sheetName val="적요"/>
      <sheetName val="세부狇譈"/>
      <sheetName val="매출단가"/>
      <sheetName val="조정_x0014__x0008_"/>
      <sheetName val="_x0000__x0008__x0000__x0008__x0000__x0006__x0000__x0004_"/>
      <sheetName val="7.PILE  (돌출)"/>
      <sheetName val="품셈총괄표"/>
      <sheetName val="SRC-B3U2"/>
      <sheetName val="현대물량"/>
      <sheetName val="마장"/>
      <sheetName val="첨부1"/>
      <sheetName val="지입집계"/>
      <sheetName val="사급자재총괄"/>
      <sheetName val="공종별 집계"/>
      <sheetName val="용역비내역-진짜"/>
      <sheetName val="인원"/>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대전-교대(A1-A2)"/>
      <sheetName val="기본사항"/>
      <sheetName val="¹°·㑈"/>
      <sheetName val="database"/>
      <sheetName val="방배동내역(리라)"/>
      <sheetName val="건축공사집계표"/>
      <sheetName val="부대공사총괄"/>
      <sheetName val="수량산출(비굴착)"/>
      <sheetName val="TYPE-U800"/>
      <sheetName val="소운반"/>
      <sheetName val="일위대가-1"/>
      <sheetName val="배관내역"/>
      <sheetName val="2차공사"/>
      <sheetName val="임시전기공사설계서"/>
      <sheetName val="Imp-Data"/>
      <sheetName val="전등수량산출"/>
      <sheetName val="내역서 (1차)"/>
      <sheetName val="4-2.전기관급자재(수배전반)내역서"/>
      <sheetName val="RAHMEN"/>
      <sheetName val="Tiburon"/>
      <sheetName val="콘센트신설"/>
      <sheetName val="선로정수계산"/>
      <sheetName val="실내건축일위대가"/>
      <sheetName val="5.단가대비표"/>
      <sheetName val="간접경상비"/>
      <sheetName val="가로등기초"/>
      <sheetName val="PAD TR보호대기초"/>
      <sheetName val="케이블"/>
      <sheetName val="등록자료"/>
      <sheetName val="입력정보"/>
      <sheetName val="102역사"/>
      <sheetName val="2.대외공문"/>
      <sheetName val="ATM기초철가"/>
      <sheetName val="시화점실행"/>
      <sheetName val="총괄분 설계서용지"/>
      <sheetName val="식재일위대가"/>
      <sheetName val="Oper Amount"/>
      <sheetName val="공조기"/>
      <sheetName val="REACTION芨.헾⿁_x0005__x0000_"/>
      <sheetName val="REACTION鴘E鵜E헾⼼_x0005_"/>
      <sheetName val="7단가"/>
      <sheetName val="정산내역"/>
      <sheetName val="횡배수관집현황(2공구)"/>
      <sheetName val="입력변수"/>
      <sheetName val="토공 total"/>
      <sheetName val="타견적(을)"/>
      <sheetName val="성원계약"/>
      <sheetName val="7.ºñÀý¿¬¼±Á¶Á¤"/>
      <sheetName val="8.°¡µ¿ºê·¡Å°Æ®ÀÌ¼³"/>
      <sheetName val="9.HÇü°­ÁÖ½Å¼³(9m)"/>
      <sheetName val="10.°­°üÁÖ½Å¼³(9m)"/>
      <sheetName val="갈현동"/>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성내동"/>
      <sheetName val="업체별기성내역"/>
      <sheetName val="적격심사표"/>
      <sheetName val="PIPING"/>
      <sheetName val="샤워실위생"/>
      <sheetName val="건축토목내역"/>
      <sheetName val="205동"/>
      <sheetName val="개별직종노임단가(2005.1)"/>
      <sheetName val="노임,자재"/>
      <sheetName val="기계경비(맨홀)"/>
      <sheetName val="인수공규격"/>
      <sheetName val="수량산출1"/>
      <sheetName val="굴착현장"/>
      <sheetName val="INMD1198"/>
      <sheetName val="INFG1198"/>
      <sheetName val="표준ፙ렀ᑟ"/>
      <sheetName val="가공2원도"/>
      <sheetName val="9."/>
      <sheetName val="일위대가서식"/>
      <sheetName val="일위대가양식"/>
      <sheetName val="5."/>
      <sheetName val="11"/>
      <sheetName val="12."/>
      <sheetName val="14."/>
      <sheetName val="13"/>
      <sheetName val="7."/>
      <sheetName val="8."/>
      <sheetName val="10."/>
      <sheetName val="전기단가조사서"/>
      <sheetName val="PI蒨9"/>
      <sheetName val="영창26"/>
      <sheetName val="공종목록표"/>
      <sheetName val="자재테이블"/>
      <sheetName val="내역서적용수량"/>
      <sheetName val="일위1"/>
      <sheetName val="공종구간"/>
      <sheetName val="산출0"/>
      <sheetName val="오억미만"/>
      <sheetName val="직원자료입력"/>
      <sheetName val="청구내역(9807)"/>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萀⅜"/>
      <sheetName val="장비당단가 (1)"/>
      <sheetName val="O＆P"/>
      <sheetName val="결재판(삭제하지말아주세요)"/>
      <sheetName val="본사인상전"/>
      <sheetName val="유첨䈀ᅪ"/>
      <sheetName val="토공,기초"/>
      <sheetName val="자재 단가표"/>
      <sheetName val="주간계획"/>
      <sheetName val="선택"/>
      <sheetName val="가CP"/>
      <sheetName val="TG9504"/>
      <sheetName val="1995년 섹터별 매출"/>
      <sheetName val="ROOF(ALKALI)"/>
      <sheetName val="역T형옹벽(3.0)"/>
      <sheetName val="실행(ALT1)"/>
      <sheetName val="내역서1"/>
      <sheetName val="방송(체육관)"/>
      <sheetName val="기본자료"/>
      <sheetName val="품목현황"/>
      <sheetName val="가로등제어반 설치공사(수량)"/>
      <sheetName val="22신설수량"/>
      <sheetName val="신공항A-9헾】_x0005__x0000__x0000_"/>
      <sheetName val="cal"/>
      <sheetName val="공사비집_x0005_"/>
      <sheetName val="FUSE_MCB"/>
      <sheetName val="도체종-상수표"/>
      <sheetName val="선로의 %임피던스 "/>
      <sheetName val="동력배선"/>
      <sheetName val="본선동력배선"/>
      <sheetName val="본선조명"/>
      <sheetName val="전력간선배선"/>
      <sheetName val="전열배선"/>
      <sheetName val="배관배선 단가조사"/>
      <sheetName val="일반맨홀수량집계"/>
      <sheetName val="설변물량"/>
      <sheetName val="Tot-sum"/>
      <sheetName val="보호"/>
      <sheetName val="성남여성복지내역"/>
      <sheetName val="소일위대가코드표"/>
      <sheetName val="UPDATA"/>
      <sheetName val="원가계산서(남측)"/>
      <sheetName val="5사남"/>
      <sheetName val="hvac(제어동)"/>
      <sheetName val="금액결揄"/>
      <sheetName val="기존구조물철거집계계표"/>
      <sheetName val="내역서(교량)전체"/>
      <sheetName val="장비경비"/>
      <sheetName val="시추주상도"/>
      <sheetName val="CON'C"/>
      <sheetName val="명단원자료(이전)"/>
      <sheetName val="원가서"/>
      <sheetName val="기초입력"/>
      <sheetName val="원가계墬ᥓ"/>
      <sheetName val="원가계Ⴌ_x0000_"/>
      <sheetName val="관로토공집계표"/>
      <sheetName val="3회기성헾】"/>
      <sheetName val="변경비교헾】"/>
      <sheetName val="VXXXXXXX"/>
      <sheetName val="배전반용량계산"/>
      <sheetName val="세정탑 설계"/>
      <sheetName val="건축-물가변동"/>
      <sheetName val="기계설비-물가변동"/>
      <sheetName val="부표총괄"/>
      <sheetName val="배"/>
      <sheetName val="노원열병합  건축렀こ렀䡟ԯ_x0000_缀"/>
      <sheetName val="일반맨홀수량집계(A-7 LINE)"/>
      <sheetName val="Sheet22"/>
      <sheetName val="가시설수량"/>
      <sheetName val="암센터"/>
      <sheetName val="D16"/>
      <sheetName val="D25"/>
      <sheetName val="D22"/>
      <sheetName val="명세"/>
      <sheetName val="견적서(1)"/>
      <sheetName val="Top PO"/>
      <sheetName val="2234"/>
      <sheetName val="조립1부실적"/>
      <sheetName val="능률"/>
      <sheetName val="Despacho (c.civil)"/>
      <sheetName val="1을"/>
      <sheetName val="감가상각"/>
      <sheetName val="자판실행"/>
      <sheetName val="단위세대물량"/>
      <sheetName val="자단"/>
      <sheetName val="D-3109"/>
      <sheetName val="변경품셈"/>
      <sheetName val="회사99"/>
      <sheetName val="OCT.FDN"/>
      <sheetName val="기성내역서"/>
      <sheetName val="HANDHOLE(2)"/>
      <sheetName val="2000_x0005__x0000__x0000_"/>
      <sheetName val="N頀ᚃ"/>
      <sheetName val="N"/>
      <sheetName val="AHU집계"/>
      <sheetName val="공조기휀"/>
      <sheetName val="계양가시설"/>
      <sheetName val="삼성전기"/>
      <sheetName val="3회기성䃸〒"/>
      <sheetName val="3회기성_x0005__x0000_"/>
      <sheetName val="3회기성吸("/>
      <sheetName val="3회기성埀0"/>
      <sheetName val="FB25JN"/>
      <sheetName val="교대시점"/>
      <sheetName val="제조 경영"/>
      <sheetName val="제철"/>
      <sheetName val="방음벽 기초 일반헾】"/>
      <sheetName val="3회기성ⱂ⿌"/>
      <sheetName val="0.갑지"/>
      <sheetName val="구의33고"/>
      <sheetName val="B.O.M"/>
      <sheetName val="공사비내역서"/>
      <sheetName val="주경기-오배수"/>
      <sheetName val="REINF."/>
      <sheetName val="Macro(AT)"/>
      <sheetName val="PW3"/>
      <sheetName val="PW4"/>
      <sheetName val="SC1"/>
      <sheetName val="PE"/>
      <sheetName val="PM"/>
      <sheetName val="TR"/>
      <sheetName val="0001(arch)"/>
      <sheetName val="Breakdown"/>
      <sheetName val="금호산업"/>
      <sheetName val="총괄갑 "/>
      <sheetName val="견적정보"/>
      <sheetName val="노임단가표"/>
      <sheetName val="5.동별횡주관경"/>
      <sheetName val="11.자재단가"/>
      <sheetName val="b_balju"/>
      <sheetName val="1F"/>
      <sheetName val="현장경비"/>
      <sheetName val="날개벽(좌,우=45도,75도)"/>
      <sheetName val="full (2)"/>
      <sheetName val="154TW"/>
      <sheetName val="PANEL"/>
      <sheetName val="NAI"/>
      <sheetName val="내역서단가산출용"/>
      <sheetName val="Sheet16 (2)"/>
      <sheetName val="쌍송교"/>
      <sheetName val="대구-교대(A1)"/>
      <sheetName val="시초1교"/>
      <sheetName val="C.배수관공"/>
      <sheetName val="표 지"/>
      <sheetName val="등록업체"/>
      <sheetName val="추가예산"/>
      <sheetName val="빙축열"/>
      <sheetName val="일위(시설)"/>
      <sheetName val="대가 (보완)"/>
      <sheetName val="IMP_(REACTOR)"/>
      <sheetName val="단위별 일위대가표"/>
      <sheetName val="단가비교표 (계측제어)"/>
      <sheetName val="꣈፺"/>
      <sheetName val="저፺"/>
      <sheetName val="︀ᇕ"/>
      <sheetName val="카렌스센터계량기설치공사"/>
      <sheetName val="총(철거)"/>
      <sheetName val="팔당터널(1공구)"/>
      <sheetName val="1.취수장"/>
      <sheetName val="EJ"/>
      <sheetName val="지입자재"/>
      <sheetName val="할丵〒"/>
      <sheetName val="물墸᎟鰀"/>
      <sheetName val="화재 탐지_x0005__x0000_"/>
      <sheetName val="가중치"/>
      <sheetName val="단중聀"/>
      <sheetName val="당정동경상이수"/>
      <sheetName val="당정동공통이수"/>
      <sheetName val="貭♘"/>
      <sheetName val="자재목록표"/>
      <sheetName val="차수"/>
      <sheetName val="경로,구간현황"/>
      <sheetName val="전신환매도徸"/>
      <sheetName val="GAEYO"/>
      <sheetName val="기초대가"/>
      <sheetName val="예산"/>
      <sheetName val="공사설계서"/>
      <sheetName val="일반전기C"/>
      <sheetName val="기초코徸"/>
      <sheetName val="예산조서(︀ᇕ԰"/>
      <sheetName val="5.공종별尜_x0013_層_x0013_闰"/>
      <sheetName val="과세면세표"/>
      <sheetName val="인제내역"/>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덤프트럭계수"/>
      <sheetName val="카메라"/>
      <sheetName val="미지급내역"/>
      <sheetName val="집계표(육상)"/>
      <sheetName val="상-교대(A1-A2)"/>
      <sheetName val="재료표"/>
      <sheetName val="공사비 내역"/>
      <sheetName val="매입내역 "/>
      <sheetName val="거래처별지출내역"/>
      <sheetName val="제잡비"/>
      <sheetName val="T13(P68~72,78)"/>
      <sheetName val="㩷"/>
      <sheetName val="렀ⵘ"/>
      <sheetName val="֭_x0000_"/>
      <sheetName val="16-1"/>
      <sheetName val="Param"/>
      <sheetName val="Ⅴ-2.공종별내역"/>
      <sheetName val="참조M"/>
      <sheetName val="입찰보Ⳡ"/>
      <sheetName val="자재표"/>
      <sheetName val="RangeObject"/>
      <sheetName val="분뇨"/>
      <sheetName val="H-pile(250x250)"/>
      <sheetName val="H-pile(298x299)"/>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북방3터널"/>
      <sheetName val="포장공자재집계표"/>
      <sheetName val="3련 B姨#"/>
      <sheetName val="무전표"/>
      <sheetName val="공통단가"/>
      <sheetName val="운반비"/>
      <sheetName val="LIST"/>
      <sheetName val="일위대가내역"/>
      <sheetName val="바이오"/>
      <sheetName val="잡철물"/>
      <sheetName val="옹벽기초자료"/>
      <sheetName val="배수관접합및부설  "/>
      <sheetName val="CT "/>
      <sheetName val="화전내"/>
      <sheetName val="식재-외주 (2)"/>
      <sheetName val="유효폭의 계산"/>
      <sheetName val="일위대가1"/>
      <sheetName val="철근량"/>
      <sheetName val="TYPE1"/>
      <sheetName val="총공사비"/>
      <sheetName val="新철폐복2"/>
      <sheetName val="新철폐복3"/>
      <sheetName val="남양내역"/>
      <sheetName val="도급내역서"/>
      <sheetName val="평균환율-USD"/>
      <sheetName val="인원동원계획"/>
      <sheetName val="cable-data"/>
      <sheetName val="keyword"/>
      <sheetName val="Summary"/>
      <sheetName val="1._x005f_x0018_변전설비"/>
      <sheetName val="설계서(설치)"/>
      <sheetName val="평균높이산출근거"/>
      <sheetName val="지급자재대"/>
      <sheetName val="재료집계표3"/>
      <sheetName val="범용개발순소요비용"/>
      <sheetName val="다곡2교"/>
      <sheetName val="왕십리방향"/>
      <sheetName val="05 BOX"/>
      <sheetName val="02 SLAB"/>
      <sheetName val="gvl"/>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esc"/>
      <sheetName val="2.주요계수총괄"/>
      <sheetName val="도장 및 용접 수량"/>
      <sheetName val="영흥TL(UP,DOWN) "/>
      <sheetName val="sheets"/>
      <sheetName val="TYPE-B 평균H"/>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관기성공.내"/>
      <sheetName val="횡배수관위치조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VS P-Q"/>
      <sheetName val="법면"/>
      <sheetName val="배수공1"/>
      <sheetName val="도급단가-아파트"/>
      <sheetName val="가시설"/>
      <sheetName val="AH-1 "/>
      <sheetName val="적정성평가표(8번)(1순위)"/>
      <sheetName val="적정성평가표(12번)(6순위)"/>
      <sheetName val="기별(종합)"/>
      <sheetName val="사용성검토"/>
      <sheetName val="작성"/>
      <sheetName val="행거,슈,볼트,펌프,잡재"/>
      <sheetName val="을-ATYPE"/>
      <sheetName val="선수금"/>
      <sheetName val="원가집계"/>
      <sheetName val="견적시담(송포2공구)"/>
      <sheetName val="전부인쇄"/>
      <sheetName val="1.외주공사"/>
      <sheetName val="2.직영공사"/>
      <sheetName val="전력구구조물산근2구간"/>
      <sheetName val="첨부"/>
      <sheetName val="계산DATA입력"/>
      <sheetName val="변품8-37"/>
      <sheetName val="참조(2)"/>
      <sheetName val="현장일보"/>
      <sheetName val="우,오수"/>
      <sheetName val="card1"/>
      <sheetName val="흙쌓기도수로설치현황(1)"/>
      <sheetName val="총괄집桶青"/>
      <sheetName val="마산방향철근집계"/>
      <sheetName val="archi(본사)"/>
      <sheetName val="※참고자료※"/>
      <sheetName val="정화조"/>
      <sheetName val="총괄집㸁䧾"/>
      <sheetName val="1호맨홀수량산출"/>
      <sheetName val="교량명원본"/>
      <sheetName val="BOX제원원본"/>
      <sheetName val="국도접속 차도부수량"/>
      <sheetName val="차도부연장현황"/>
      <sheetName val="원곡IC교 내진성능보강공사 실시설계 용역.xlsx"/>
      <sheetName val="Personnaliser..."/>
      <sheetName val="Takt Time"/>
      <sheetName val="22단"/>
      <sheetName val="49단"/>
      <sheetName val="22수"/>
      <sheetName val="8.수량산출 (2)"/>
      <sheetName val="일위대가표 (⠋ᡏ"/>
      <sheetName val="단가산출2"/>
      <sheetName val="대운반(철재)"/>
      <sheetName val="단가 (2)"/>
      <sheetName val="화산경계"/>
      <sheetName val="사업성분석"/>
      <sheetName val="총괄표(1)"/>
      <sheetName val="영구청af薸"/>
      <sheetName val="작업내역"/>
      <sheetName val="형식별 개략공사비"/>
      <sheetName val="리터팬내장형"/>
      <sheetName val="내역총괄표"/>
      <sheetName val="설계수량"/>
      <sheetName val="예총"/>
      <sheetName val="시점교대"/>
      <sheetName val="수량산출(1)"/>
      <sheetName val="역공종"/>
      <sheetName val="수량산출(2공구)"/>
      <sheetName val="수량산출 (3공구)"/>
      <sheetName val="산출금액내역"/>
      <sheetName val="48신설일위대가"/>
      <sheetName val="철거일위대가"/>
      <sheetName val="월말"/>
      <sheetName val="호안사석"/>
      <sheetName val="배수자집"/>
      <sheetName val="기계(집계표)"/>
      <sheetName val="지중자재단가"/>
      <sheetName val="허용전류-IEC DATA"/>
      <sheetName val="01_ 원가계산서"/>
      <sheetName val="내역_FILE"/>
      <sheetName val="중기사용료산출근거"/>
      <sheetName val="DWG-CAB-I"/>
      <sheetName val="FCU (2)"/>
      <sheetName val="장비분석"/>
      <sheetName val="찍기"/>
      <sheetName val="Macro(부하)"/>
      <sheetName val="3.2.1 마루높이결정"/>
      <sheetName val="48신설수량"/>
      <sheetName val="5. 차단기 용량계산"/>
      <sheetName val="[YES.XLS][YES.XLS]A__9701A_OU_2"/>
      <sheetName val="7.경제성결과"/>
      <sheetName val="inter"/>
      <sheetName val="관䈀"/>
      <sheetName val="신청서"/>
      <sheetName val="차단용량계산서"/>
      <sheetName val="경로당내역건축"/>
      <sheetName val=" 내역"/>
      <sheetName val="을지로철거"/>
      <sheetName val="원가총괄"/>
      <sheetName val="일반동력(380V)"/>
      <sheetName val="치수표"/>
      <sheetName val="FRT_O"/>
      <sheetName val="FAB_I"/>
      <sheetName val="Pier 3"/>
      <sheetName val="Stem Footing"/>
      <sheetName val="3.설계예산내역서(예산서)"/>
      <sheetName val="2.예정공정표"/>
      <sheetName val="준설량산정표"/>
      <sheetName val="예산조서"/>
      <sheetName val="22-1소단"/>
      <sheetName val="22-2M단"/>
      <sheetName val="품셈(기초)"/>
      <sheetName val="01하반기노임"/>
      <sheetName val="계약원가"/>
      <sheetName val="2공종별예산조서"/>
      <sheetName val="수량산출(AFC)"/>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TDI)"/>
      <sheetName val="수량집계(본역사)"/>
      <sheetName val="수량집계(임시역사)"/>
      <sheetName val="4.설계예산내역서"/>
      <sheetName val="6.관급자재조서"/>
      <sheetName val="수전기기DATA"/>
      <sheetName val="수량_작성"/>
      <sheetName val="수량산출(방송)"/>
      <sheetName val="수량산출(본통신)"/>
      <sheetName val="99 조정금액"/>
      <sheetName val="5.1단가조사"/>
      <sheetName val="참고자료"/>
      <sheetName val="거래처등록"/>
      <sheetName val="유류대관리"/>
      <sheetName val="내역변"/>
      <sheetName val="가정급수관"/>
      <sheetName val="허용전류-IEC"/>
      <sheetName val="전체내ꀀፐ"/>
      <sheetName val="교대(A1_x0005_"/>
      <sheetName val="부대_x0005__x0000_"/>
      <sheetName val="식재가격"/>
      <sheetName val="식재총괄"/>
      <sheetName val="전체내׃_x0000_"/>
      <sheetName val="9-1㔀቎԰_x0000_"/>
      <sheetName val="9-1԰_x0000_缀_x0000_"/>
      <sheetName val="전체내㠀ᎍ"/>
      <sheetName val="하수급견적대齘"/>
      <sheetName val="교대(A1竈"/>
      <sheetName val="하수급견적대竈"/>
      <sheetName val="전체내䋈ᅪ"/>
      <sheetName val="전체내԰_x0000_"/>
      <sheetName val="전체내֬_x0000_"/>
      <sheetName val="전체내ﻈ䓕"/>
      <sheetName val="교대(A1헾"/>
      <sheetName val="하수급견적대鷸"/>
      <sheetName val="ꠀ"/>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1.동력공사"/>
      <sheetName val="2002계약현황"/>
      <sheetName val="Æ¯º°±³擀睈"/>
      <sheetName val="1호맨홀토공"/>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금액결醐"/>
      <sheetName val="강교(Sub)"/>
      <sheetName val="일반토공견적"/>
      <sheetName val="공종코드"/>
      <sheetName val="방호벽"/>
      <sheetName val="낙석방지책"/>
      <sheetName val="금액︀⣕"/>
      <sheetName val="장비명"/>
      <sheetName val="2000.05"/>
      <sheetName val="97노임단가"/>
      <sheetName val="입력란"/>
      <sheetName val="물량증감"/>
      <sheetName val="9902"/>
      <sheetName val="역삼"/>
      <sheetName val="배수관연장산출서"/>
      <sheetName val="옹벽수량萘_x0013_"/>
      <sheetName val="수"/>
      <sheetName val="남대문빌딩"/>
      <sheetName val="작용하중산정"/>
      <sheetName val="6차2회변경내역서"/>
      <sheetName val="倀ᑙ"/>
      <sheetName val="1x"/>
      <sheetName val="栈᲋"/>
      <sheetName val="_xd810_᱓"/>
      <sheetName val="자재단가_x0005_"/>
      <sheetName val="공사"/>
      <sheetName val="물塠"/>
      <sheetName val="물徸"/>
      <sheetName val="guard(mac¸"/>
      <sheetName val="물嬼"/>
      <sheetName val="물闰"/>
      <sheetName val="guard(macð"/>
      <sheetName val="물呈"/>
      <sheetName val="guard(macH"/>
      <sheetName val="제丵"/>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상가지급현황"/>
      <sheetName val="단위목헾"/>
      <sheetName val="산출내역(K2)"/>
      <sheetName val="전체제잡비"/>
      <sheetName val="PUMP"/>
      <sheetName val="공통대가"/>
      <sheetName val="민감도"/>
      <sheetName val="인부임"/>
      <sheetName val="특기사항"/>
      <sheetName val="하도내역 (철콘)"/>
      <sheetName val="토목내역서 (도급단가)"/>
      <sheetName val="측구터파기공수량집계"/>
      <sheetName val="부대집계"/>
      <sheetName val="실행내역서 (조경)"/>
      <sheetName val="구조물"/>
      <sheetName val="형틀공사"/>
      <sheetName val="토목원가계窨_x0013_"/>
      <sheetName val="원형측구(B-type)"/>
      <sheetName val="??????"/>
      <sheetName val="LKVL-CK-HT-GD1"/>
      <sheetName val="도면자료제출일정"/>
      <sheetName val="검색"/>
      <sheetName val="2.노무비명세서(수직보垰7埼"/>
      <sheetName val="용수간선"/>
      <sheetName val="노무비(첨부4-4)"/>
      <sheetName val="일반부표"/>
      <sheetName val="뚝토공"/>
      <sheetName val="05년"/>
      <sheetName val="사  업  비  수  지  예  산  서"/>
      <sheetName val="내역서(총괄)"/>
      <sheetName val="공통가설_8"/>
      <sheetName val="아파트_9"/>
      <sheetName val="직접공사비집계표_7"/>
      <sheetName val="공종별 집계표"/>
      <sheetName val="怀፵"/>
      <sheetName val="주사무실︀ᇕ"/>
      <sheetName val="주사무실ꠀ፺"/>
      <sheetName val="BOX ꠀ፺"/>
      <sheetName val="㗈቎"/>
      <sheetName val="¼ö·®»êÃ¨"/>
      <sheetName val="주사무실ֳ_x0000_"/>
      <sheetName val="¼ö·®»êÃ_x0005_"/>
      <sheetName val="¼ö·®»êÃ "/>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nomi "/>
      <sheetName val="ᓈባ"/>
      <sheetName val="︀盕"/>
      <sheetName val="壈▞"/>
      <sheetName val="L_RPTB03_01"/>
      <sheetName val="단위수량산출"/>
      <sheetName val="지하"/>
      <sheetName val="CPM챠트"/>
      <sheetName val="합의서"/>
      <sheetName val="목록1"/>
      <sheetName val="목록2"/>
      <sheetName val="종단계산"/>
      <sheetName val="9-1차_x0005__x0000_"/>
      <sheetName val="원가계산(2)"/>
      <sheetName val="LD"/>
      <sheetName val="업무처리전"/>
      <sheetName val="하중재하"/>
      <sheetName val="건설산출"/>
      <sheetName val="Requirement(Work Crew)"/>
      <sheetName val="전동기"/>
      <sheetName val="2.1 전선굵기"/>
      <sheetName val="PO-BOB"/>
      <sheetName val="노임2"/>
      <sheetName val="단가(추가)"/>
      <sheetName val="일위대가(추가)"/>
      <sheetName val="노임목록"/>
      <sheetName val="외천교"/>
      <sheetName val="철콘집계"/>
      <sheetName val="5회기성03월"/>
      <sheetName val="목표세부명세"/>
      <sheetName val="당진1,2호기전선관설치및접지4차공사내역서-을지"/>
      <sheetName val="토목공사일반"/>
      <sheetName val="매입세율"/>
      <sheetName val="관세,통관수수료,운반비"/>
      <sheetName val="KS-301_WBS"/>
      <sheetName val="수량BOQ"/>
      <sheetName val="금액내㔀቎"/>
      <sheetName val="청하배수"/>
      <sheetName val="첨부파일"/>
      <sheetName val="가시설(TYPE-A)"/>
      <sheetName val="1호맨홀가감수량"/>
      <sheetName val="1-1평균터파기고(1)"/>
      <sheetName val="ASEM내역"/>
      <sheetName val="4.일위대가목차"/>
      <sheetName val="금강견적"/>
      <sheetName val="청주(철골발주의뢰서)"/>
      <sheetName val="Price List"/>
      <sheetName val="ORIGN"/>
      <sheetName val="12년06월28일 패케이지반및분전반정산서"/>
      <sheetName val="Book1"/>
      <sheetName val="98발주"/>
      <sheetName val="공무2과"/>
      <sheetName val="(C)원내역"/>
      <sheetName val="물"/>
      <sheetName val="단가순번"/>
      <sheetName val="가옥조"/>
      <sheetName val="하남내역"/>
      <sheetName val="총괄집ᨈꥬ"/>
      <sheetName val="총괄집_x0000__x0000_"/>
      <sheetName val="1.3.1절점좌표"/>
      <sheetName val="1.1설계기준"/>
      <sheetName val="기က_x0000_退"/>
      <sheetName val="Cover Sht"/>
      <sheetName val="1_x0005_"/>
      <sheetName val="중기비"/>
      <sheetName val="하수실행"/>
      <sheetName val="공종별자재"/>
      <sheetName val="고창방향"/>
      <sheetName val="인원계획"/>
      <sheetName val="소상 &quot;1&quot;"/>
      <sheetName val="시행예산"/>
      <sheetName val="총괄집계 "/>
      <sheetName val="증감내역서"/>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2.노무비명세서Ç_x0000_렀_x0013__x0000__x0000_砀"/>
      <sheetName val="갑지(쐂饣/"/>
      <sheetName val="갑지(쐃/"/>
      <sheetName val="갑지(쐎/"/>
      <sheetName val="귀래 설계 공내역서"/>
      <sheetName val="일위대가 (PM)"/>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9GN邷㭘"/>
      <sheetName val="shtOpr"/>
      <sheetName val="정거장"/>
      <sheetName val="길내기"/>
      <sheetName val="¹׃】_x0000_"/>
      <sheetName val="M-EQPT-Z"/>
      <sheetName val="자재단가壠"/>
      <sheetName val="자재단가厘"/>
      <sheetName val="피스표"/>
      <sheetName val="도급FORM"/>
      <sheetName val="시공계_x0005_"/>
      <sheetName val="변경비_x0005__x0000_"/>
      <sheetName val="자재단가徸"/>
      <sheetName val="수안보-๿〚_x0005__x0000_"/>
      <sheetName val="금액내역헾"/>
      <sheetName val="자재단가尜"/>
      <sheetName val="NAIL단가산출"/>
      <sheetName val="수안보-挔_x0012_竖め"/>
      <sheetName val="자재단가헾"/>
      <sheetName val="자재단가丵"/>
      <sheetName val="[YES.XLS][YES.XLS][YES.XLS]신표司/"/>
      <sheetName val="[YES.XLS]신표司/"/>
      <sheetName val="단목"/>
      <sheetName val="토목수량"/>
      <sheetName val="INSTR"/>
      <sheetName val="3차준공"/>
      <sheetName val="fitting"/>
      <sheetName val="Look-Up"/>
      <sheetName val="Units"/>
      <sheetName val="노임9월"/>
      <sheetName val="洊⍩"/>
      <sheetName val="_xd808_⢉"/>
      <sheetName val="砈ẋ"/>
      <sheetName val="관헾"/>
      <sheetName val="원가(1︀"/>
      <sheetName val="원가(1䠀"/>
      <sheetName val="관聈"/>
      <sheetName val="배관단가조사서"/>
      <sheetName val="조건입력"/>
      <sheetName val="조건입력(2)"/>
      <sheetName val="장비선정"/>
      <sheetName val="KSHAHU-6"/>
      <sheetName val="상반기손익차2총괄"/>
      <sheetName val="DRAIN DRUM PIT D-301"/>
      <sheetName val="자압1"/>
      <sheetName val="구조물공집계"/>
      <sheetName val="요약"/>
      <sheetName val="수량산출(CCTV)"/>
      <sheetName val="수량산출(통신선로)"/>
      <sheetName val="수량산출(여객장치)"/>
      <sheetName val="수량산출(전화)"/>
      <sheetName val="사업부배부A"/>
      <sheetName val="입력값1"/>
      <sheetName val="insulation"/>
      <sheetName val="Architecture Work"/>
      <sheetName val="PipWT"/>
      <sheetName val="뜃맟뭁돽띿맟?-BLDG"/>
      <sheetName val="PBS"/>
      <sheetName val="SILICATE"/>
      <sheetName val="간접비내역-1"/>
      <sheetName val="주관⩿〚"/>
      <sheetName val="1þ"/>
      <sheetName val="1ð"/>
      <sheetName val="배수내역"/>
      <sheetName val="1¨"/>
      <sheetName val="1¸"/>
      <sheetName val="설계명세_x0000_"/>
      <sheetName val="설계명세揄"/>
      <sheetName val="설계명세䡲"/>
      <sheetName val="설계명세_x0005_"/>
      <sheetName val="DATA 입᠒ᎍ"/>
      <sheetName val="»êÃ렀䡟ԯ_x0000_缀"/>
      <sheetName val="»êÃ︀ᇕ԰_x0000_缀"/>
      <sheetName val="예산대비"/>
      <sheetName val="몰탈재븧܊"/>
      <sheetName val="견적의"/>
      <sheetName val="견적의烇彰"/>
      <sheetName val="4/_x0000_䠀"/>
      <sheetName val="4쌇栅/"/>
      <sheetName val="4က_x0000_က"/>
      <sheetName val="사업계획1안"/>
      <sheetName val="월별수입"/>
      <sheetName val="BREAKDOWN(철거설치)"/>
      <sheetName val="증栀ᙿ가"/>
      <sheetName val="사각맨퀀"/>
      <sheetName val="사각맨堀"/>
      <sheetName val="사각맨䈀"/>
      <sheetName val="사각맨ﻇ"/>
      <sheetName val="[YES.XLS]4/_x0000_䠀"/>
      <sheetName val="[YES.XLS]4쌇栅/"/>
      <sheetName val="[YES.XLS][YES.XLS]4/_x0000_䠀"/>
      <sheetName val="[YES.XLS][YES.XLS]4쌇栅/"/>
      <sheetName val="내역갑지"/>
      <sheetName val="1_설계기준"/>
      <sheetName val="Sheet1_(2)"/>
      <sheetName val="공정"/>
      <sheetName val="36+45-113-18+19+20I"/>
      <sheetName val="옹벽수량집계표"/>
      <sheetName val="기능공인적사항"/>
      <sheetName val="남양주부대"/>
      <sheetName val="지불내역1"/>
      <sheetName val="집수정(1)"/>
      <sheetName val="PAC"/>
      <sheetName val="직접비"/>
      <sheetName val="페인트"/>
      <sheetName val="30신설일위대가"/>
      <sheetName val="30집계표"/>
      <sheetName val="지구단위계획"/>
      <sheetName val="00노임기준"/>
      <sheetName val="일위대가(가설԰"/>
      <sheetName val="수종별인자"/>
      <sheetName val="BH-1 (2)"/>
      <sheetName val="수로교_xdc00_᎚␀᎛"/>
      <sheetName val="단가목԰"/>
      <sheetName val="단가목_xdc00_"/>
      <sheetName val="파일의이용"/>
      <sheetName val="ALINE"/>
      <sheetName val="내역5"/>
      <sheetName val="일위대가집계표"/>
      <sheetName val="±âÀÚÀç´ëºñÇ¥"/>
      <sheetName val="¿¬°áÀÓ½Ã"/>
      <sheetName val="°ü±Þ"/>
      <sheetName val="도시가스현황"/>
      <sheetName val="가시설공(광장부)"/>
      <sheetName val="현장유지관리비"/>
      <sheetName val="A-8 PD(도로중앙)"/>
      <sheetName val="목창호"/>
      <sheetName val="포장공총괄수량집계표"/>
      <sheetName val="TOTAL_BOQ"/>
      <sheetName val="5.2코핑"/>
      <sheetName val="b_gunmul"/>
      <sheetName val="b_balju (2)"/>
      <sheetName val="갑(계장)"/>
      <sheetName val="적용환율"/>
      <sheetName val="B"/>
      <sheetName val="일위대가표(무)"/>
      <sheetName val="일위대가산출기초"/>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 갑지"/>
      <sheetName val="/_x0000_"/>
      <sheetName val="က_x0000_"/>
      <sheetName val="포장쌅"/>
      <sheetName val="예산내역"/>
      <sheetName val="총괄수지표"/>
      <sheetName val="재료값"/>
      <sheetName val="골재및자재집계표"/>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단위량"/>
      <sheetName val="재료집계표2"/>
      <sheetName val="토적집계표"/>
      <sheetName val="역간(덕_동)"/>
      <sheetName val="역간(의-덕)"/>
      <sheetName val="고창터널(딈㩧0_x0000_"/>
      <sheetName val="고창터널(딈㩧0_x0000_㠀"/>
      <sheetName val="고창터널(딊㩧0_x0000_ꀀ"/>
      <sheetName val="고창터널(堌᬴怀䚴딊"/>
      <sheetName val="고창터널(堌᬴堀Ỷ딉"/>
      <sheetName val="감시제어"/>
      <sheetName val="목차임시"/>
      <sheetName val="ISOP"/>
      <sheetName val="OCT"/>
      <sheetName val="음료실행"/>
      <sheetName val="A________________________1____2"/>
      <sheetName val="[YES.XLS]J__TEAM_5_9611_OUT_Y_2"/>
      <sheetName val="__Hjpark_c_HLOTUS_9801J_OUT_Y_2"/>
      <sheetName val="J__LOTUS_9605P_BB_C_BD_OUT_YE_2"/>
      <sheetName val="A__KANG_HWP_HWP_DF98513_PROJE_2"/>
      <sheetName val="참조(X)"/>
      <sheetName val="단가LIST"/>
      <sheetName val="3.1조명전열 설비공사"/>
      <sheetName val="3.3정보통신 설비공사"/>
      <sheetName val="3.4소방 설비공사"/>
      <sheetName val="견적을지"/>
      <sheetName val="방송일위대가"/>
      <sheetName val="1단계_견적내역서"/>
      <sheetName val="입상내역"/>
      <sheetName val="7.3.1 전력간선 굵기"/>
      <sheetName val="일위대가집계표(사급)"/>
      <sheetName val="[YES.XLS][YES.XLS]A__9701A_OU_3"/>
      <sheetName val="[YES.XLS][YES.XLS]A__9701A_OU_5"/>
      <sheetName val="[YES.XLS][YES.XLS]A__9701A_OU_4"/>
      <sheetName val="의왕실행"/>
      <sheetName val="비탈면보호공수량산출"/>
      <sheetName val="PANEL 내역"/>
      <sheetName val="골재丵〒"/>
      <sheetName val="내역총渀腷"/>
      <sheetName val="S0"/>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변수2"/>
      <sheetName val="저항"/>
      <sheetName val="대상공사(조달청)"/>
      <sheetName val="basic_info"/>
      <sheetName val="전등부하"/>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노임단가(08.01)"/>
      <sheetName val="몰탈단가"/>
      <sheetName val="40총괄"/>
      <sheetName val="40집계"/>
      <sheetName val="PREFACE"/>
      <sheetName val="진행 DATA (2)"/>
      <sheetName val="외화계약"/>
      <sheetName val="본사공가현황"/>
      <sheetName val="J直_x0004__x0005_"/>
      <sheetName val="ༀༀ̀ఀЀ"/>
      <sheetName val="W-현원가"/>
      <sheetName val="부대토목"/>
      <sheetName val="참조자료"/>
      <sheetName val="Assumptions"/>
      <sheetName val="운동장 (2)"/>
      <sheetName val="A1_본체_수량산출서"/>
      <sheetName val="교사기준면적(초등)"/>
      <sheetName val="조명율"/>
      <sheetName val="보집계표"/>
      <sheetName val="토목공종세부"/>
      <sheetName val="견적회신"/>
      <sheetName val="1. 가로등 설비 공사(산출)"/>
      <sheetName val="CAL."/>
      <sheetName val="은평작업지시대장"/>
      <sheetName val="차도부수량집계표"/>
      <sheetName val="March"/>
      <sheetName val="전체내역 (2)"/>
      <sheetName val="ITB_COST"/>
      <sheetName val="96보완계획7_12"/>
      <sheetName val="입렀"/>
      <sheetName val="입栀"/>
      <sheetName val="입ꠀ"/>
      <sheetName val="계정"/>
      <sheetName val="BIDDING-SUM"/>
      <sheetName val="입︀"/>
      <sheetName val="품목납기"/>
      <sheetName val="1._x005f_x005f_x005f_x0018_변전설비"/>
      <sheetName val="YES.XLS"/>
      <sheetName val="경비공통"/>
      <sheetName val="전자"/>
      <sheetName val="현지검측내역"/>
      <sheetName val="구주,중아,CIS"/>
      <sheetName val="EL90"/>
      <sheetName val="´_x0005__x0000_"/>
      <sheetName val="투찰금액"/>
      <sheetName val="석재장조사"/>
      <sheetName val="유동표"/>
      <sheetName val="견적접수"/>
      <sheetName val="견적내역서"/>
      <sheetName val="5"/>
      <sheetName val="삭제금지단가"/>
      <sheetName val="YES-T"/>
      <sheetName val="흄관수량"/>
      <sheetName val="주재료비"/>
      <sheetName val="설계요율"/>
      <sheetName val="4.전기"/>
      <sheetName val="단가대조"/>
      <sheetName val="유첨_x0005__x0000_"/>
      <sheetName val="일_x0007__x0006__x0003__x0004__x0007_"/>
      <sheetName val="_x0000__x0005__x0000__x0004__x0000__x0008__x0000__x0005__x0000__x0008_"/>
      <sheetName val="견적대비 견적서"/>
      <sheetName val="5공철탑검토표"/>
      <sheetName val="4공철탑검토"/>
      <sheetName val="간이연락"/>
      <sheetName val="불변현금흐름표"/>
      <sheetName val="기타유틸리티설비"/>
      <sheetName val="시설물"/>
      <sheetName val="식재"/>
      <sheetName val="자재수량"/>
      <sheetName val="추천서"/>
      <sheetName val="5호광장_(만점)"/>
      <sheetName val="인천국제_(만점)_(2)"/>
      <sheetName val="설_계"/>
      <sheetName val="단면_(2)"/>
      <sheetName val="외주대비_-석축"/>
      <sheetName val="외주대비-구조물_(2)"/>
      <sheetName val="견적표지_(3)"/>
      <sheetName val="각종양식"/>
      <sheetName val="조경내역"/>
      <sheetName val="금액내렀቟"/>
      <sheetName val="금액내԰_x0000_"/>
      <sheetName val="등록׃】"/>
      <sheetName val="등록_x0010__x0000_"/>
      <sheetName val="공비대䠚"/>
      <sheetName val="결재판"/>
      <sheetName val="기계경비(旉る_x0000__x0000_"/>
      <sheetName val="기계경비(贘_x0013_짘ࣅ"/>
      <sheetName val="공비대䠛"/>
      <sheetName val="주관사_x0000_"/>
      <sheetName val="주관사提"/>
      <sheetName val="주관사㧨"/>
      <sheetName val="주관사㌈"/>
      <sheetName val="L형옹벽"/>
      <sheetName val="등록_x0000__x0000_"/>
      <sheetName val="8. 내진해석"/>
      <sheetName val="파이프류"/>
      <sheetName val="점검내역서(data) (2)"/>
      <sheetName val="하도급선정의뢰서(습식공_x0000__x0000_"/>
      <sheetName val="OHU"/>
      <sheetName val="계좌번호"/>
      <sheetName val="방배동내역 (총괄)"/>
      <sheetName val="CAPVC"/>
      <sheetName val="GTG TR PIT"/>
      <sheetName val="BLR-S"/>
      <sheetName val="제품표준규격"/>
      <sheetName val="심사공종"/>
      <sheetName val="표지판현황"/>
      <sheetName val="inputdata"/>
      <sheetName val="12_xd8b7_⭎ጀ鮂"/>
      <sheetName val="12좷⭘ጀ鮂"/>
      <sheetName val="대비2"/>
      <sheetName val="96_x0005__x0000_ø"/>
      <sheetName val="당사실시1"/>
      <sheetName val="패널"/>
      <sheetName val="설계내"/>
      <sheetName val="설치 일위대가(46~԰_x0000_缀_x0000_"/>
      <sheetName val="공사직종별노임"/>
      <sheetName val="선우통상(을)"/>
      <sheetName val="견적서-골조공사"/>
      <sheetName val="귀래방향"/>
      <sheetName val="ꠀ᪘"/>
      <sheetName val="내부수지예산"/>
      <sheetName val="합계"/>
      <sheetName val="DAILY"/>
      <sheetName val="농로수량집계"/>
      <sheetName val="N0_x0000_"/>
      <sheetName val="MdBase"/>
      <sheetName val="UB2"/>
      <sheetName val="sheet"/>
      <sheetName val="수정"/>
      <sheetName val="RING WALL"/>
      <sheetName val="절감계산"/>
      <sheetName val="ML"/>
      <sheetName val="기초"/>
      <sheetName val="관_x0005_"/>
      <sheetName val="수장"/>
      <sheetName val="암거"/>
      <sheetName val="in"/>
      <sheetName val="빙장비사양"/>
      <sheetName val="キ⩙"/>
      <sheetName val="도장"/>
      <sheetName val="도"/>
      <sheetName val="월별"/>
      <sheetName val="EQUIP LIST"/>
      <sheetName val="FAB4생산"/>
      <sheetName val="HVAC"/>
      <sheetName val="값"/>
      <sheetName val="---FAB#1업무일지---"/>
      <sheetName val="총괄BOQ"/>
      <sheetName val="관리비"/>
      <sheetName val="단가(1)"/>
      <sheetName val="국산화"/>
      <sheetName val="ARS"/>
      <sheetName val="집수정단"/>
      <sheetName val="960318-1"/>
      <sheetName val="sum"/>
      <sheetName val="F5"/>
      <sheetName val="#1환기구수량산출근거"/>
      <sheetName val="신호등일위대가"/>
      <sheetName val="ᰀ፜"/>
      <sheetName val="N炬≹"/>
      <sheetName val="사진대지"/>
      <sheetName val="설계서을"/>
      <sheetName val="1층"/>
      <sheetName val="99노임기준"/>
      <sheetName val="48산출"/>
      <sheetName val="M5_S"/>
      <sheetName val="M6_S"/>
      <sheetName val="SRAM_CHIP"/>
      <sheetName val="SRAM_생산"/>
      <sheetName val="YLD"/>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청 구"/>
      <sheetName val="변경ᛅ⾒_x0005_"/>
      <sheetName val="설계변경내역"/>
      <sheetName val="°ø±¸¼Õ·_x0000_"/>
      <sheetName val="내역 (2)"/>
      <sheetName val="건축2"/>
      <sheetName val="커튼월(pfg)"/>
      <sheetName val="재료할증"/>
      <sheetName val="깨기"/>
      <sheetName val="철탑공사"/>
      <sheetName val="원가계산서 "/>
      <sheetName val="강관산출"/>
      <sheetName val="N쌃괅"/>
      <sheetName val="1,2,3,4,5단위수량"/>
      <sheetName val="화재 颮㍓씀넖ԯ"/>
      <sheetName val="양식(직판용)"/>
      <sheetName val="96월별PL"/>
      <sheetName val="포장재료집계표"/>
      <sheetName val="-몰탈콘크리트"/>
      <sheetName val="-배수구조물공토공"/>
      <sheetName val="횡배수관재료-"/>
      <sheetName val="계산서(직선부)"/>
      <sheetName val="콘크리트측구연장"/>
      <sheetName val="OPG_x0005__x0000__x0000_"/>
      <sheetName val="ÀÏÀ§´ë헾】_x0005__x0000__x0000__x0000_"/>
      <sheetName val="기계경비(시"/>
      <sheetName val="98수금사업"/>
      <sheetName val="o현장경비"/>
      <sheetName val="단  가  垨4奜4睮⿩_x0005_"/>
      <sheetName val="가도䠀"/>
      <sheetName val="가도ԯ"/>
      <sheetName val="가도저"/>
      <sheetName val="Control Sheet"/>
      <sheetName val="1._x0018_변︀ᇕ԰"/>
      <sheetName val="SPM(13.84)"/>
      <sheetName val="심의대상"/>
      <sheetName val="³²¾ç½ÃÀÛµ¿ÀÚ105³ë65±_x0000__x0000__x0005__x0000_慀ȡ_x0000__x0000__x0000_"/>
      <sheetName val="세목별"/>
      <sheetName val="소개"/>
      <sheetName val="#REF!"/>
      <sheetName val="계열사현황종합"/>
      <sheetName val="cost9702"/>
      <sheetName val="48전력선_x0002__x0000_㣸"/>
      <sheetName val="PROJECT BRIEF(EX.NEW)"/>
      <sheetName val="검사조怀"/>
      <sheetName val="검사조ԯ"/>
      <sheetName val="검사조砀"/>
      <sheetName val="검사조⠀"/>
      <sheetName val="검사조瀀"/>
      <sheetName val="토공및부대2차"/>
      <sheetName val="새공통"/>
      <sheetName val="3절_CheckList_구분"/>
      <sheetName val="현장식당(1)"/>
      <sheetName val="우석문틀"/>
      <sheetName val="D.B"/>
      <sheetName val="잡비계산"/>
      <sheetName val="반중력식옹벽3.5"/>
      <sheetName val="(14)전기품셈정산"/>
      <sheetName val="(12)전기경비"/>
      <sheetName val="전통건설"/>
      <sheetName val="기계공사"/>
      <sheetName val="남양시작동010313100%"/>
      <sheetName val="98비정기소모"/>
      <sheetName val="도급및 실행내역"/>
      <sheetName val="정문내역"/>
      <sheetName val="BID FORM"/>
      <sheetName val="Form of Bid"/>
      <sheetName val="수곡내역"/>
      <sheetName val="206 무장,정비 장비용량 산출"/>
      <sheetName val="노임 단가"/>
      <sheetName val="펌프장수량䈀嵪ԯ_x0000_缀"/>
      <sheetName val="펌프장수량㔀቎԰_x0000_缀"/>
      <sheetName val="펌프장수량ԯ_x0000_缀_x0000__x0000_"/>
      <sheetName val="N︀軕"/>
      <sheetName val="투찰(하수)"/>
      <sheetName val="하도급선정의뢰_x0000__x0000_螨_x0000__x0000__x0000_ۈ"/>
      <sheetName val="48전력선로일挔"/>
      <sheetName val="FWBS7000,8000"/>
      <sheetName val="ANALYSER"/>
      <sheetName val="ring wall thickness"/>
      <sheetName val="공정표(전체)"/>
      <sheetName val="평균물량산출서"/>
      <sheetName val="산출-설비"/>
      <sheetName val="N閞㋁"/>
      <sheetName val="__"/>
      <sheetName val="인원계획-미화"/>
      <sheetName val="부분별수량산출(조합기초)"/>
      <sheetName val="VA橂⼸_x0005_"/>
      <sheetName val="천마갑지"/>
      <sheetName val="산출서집계"/>
      <sheetName val="대우단가(풍산)"/>
      <sheetName val="교통惨У԰_x0000_"/>
      <sheetName val="6.¾㉀ᩴ蛀"/>
      <sheetName val="ES조서출력하기"/>
      <sheetName val="9.2.3 각 실별 조도계산(3단계)"/>
      <sheetName val="주식"/>
      <sheetName val="한일양산"/>
      <sheetName val="일반전기"/>
      <sheetName val="MEMBER"/>
      <sheetName val="공사별 가중치0_x0000_ꀀâ_x0000__x0000_鬀ӊ㰞"/>
      <sheetName val="감액䠀㑙"/>
      <sheetName val="감액ԯ_x0000_缀"/>
      <sheetName val="감액⡓㰀"/>
      <sheetName val="감액︀ᷕԯ"/>
      <sheetName val="기둥"/>
      <sheetName val="저판(버림100)"/>
      <sheetName val="인계"/>
      <sheetName val="건0_x0000_蠀"/>
      <sheetName val="금0_x0000_䠀"/>
      <sheetName val="금蠣㡎耀"/>
      <sheetName val="5정거장"/>
      <sheetName val="1-3길내기"/>
      <sheetName val="_x0005__x0006__x0008__x0003_"/>
      <sheetName val="_x0000_ _x0000__x0006__x0000__x0006_"/>
      <sheetName val="전체실적"/>
      <sheetName val="제안서"/>
      <sheetName val="행정표준(1)"/>
      <sheetName val="행정표준(2)"/>
      <sheetName val="증감䈀ᅪ"/>
      <sheetName val="금리ﺙᇕ"/>
      <sheetName val="ÁÖÇ_x0005_"/>
      <sheetName val="22단傠"/>
      <sheetName val="22단圬"/>
      <sheetName val="직_x0005__x0000_"/>
      <sheetName val="실행ࠏE"/>
      <sheetName val="실행ဏ_x0000_"/>
      <sheetName val="산#3-1"/>
      <sheetName val="산#3-2"/>
      <sheetName val="배관BM(일반)"/>
      <sheetName val="산#3-2-2"/>
      <sheetName val="제출"/>
      <sheetName val="공사비예비관리공감측설산출내역"/>
      <sheetName val="TCDB"/>
      <sheetName val="LANGUAGE"/>
      <sheetName val="거래명세서"/>
      <sheetName val="[YES.XLS][YES.XLS][YES.XLS]4/_x0000_䠀"/>
      <sheetName val="[YES.XLS][YES.XLS][YES.XLS]4쌇栅/"/>
      <sheetName val="내역기준"/>
      <sheetName val="동원인원계획표"/>
      <sheetName val="전체총괄"/>
      <sheetName val="dongia (2)"/>
      <sheetName val="gtrinh"/>
      <sheetName val="lam-moi"/>
      <sheetName val="chitiet"/>
      <sheetName val="giathanh1"/>
      <sheetName val="DONGIA"/>
      <sheetName val="thao-go"/>
      <sheetName val="TH XL"/>
      <sheetName val="VC"/>
      <sheetName val="Tiepdia"/>
      <sheetName val="CHITIET VL-NC"/>
      <sheetName val="정산내역서"/>
      <sheetName val="CAL(1)."/>
      <sheetName val="8. 안_x0000__x0000__x0005_"/>
      <sheetName val="1-최종안"/>
      <sheetName val="사업분석-분양가결정"/>
      <sheetName val="부하집계"/>
      <sheetName val="설계(안)"/>
      <sheetName val="CATV"/>
      <sheetName val="견적 (2)"/>
      <sheetName val="FO"/>
      <sheetName val="Summary Sheet"/>
      <sheetName val="8__안정검토"/>
      <sheetName val="철근량_검토"/>
      <sheetName val="기술자료_(연수)"/>
      <sheetName val="Formulas &amp; Tables"/>
      <sheetName val="PROCESS"/>
      <sheetName val="포장면적산출"/>
      <sheetName val="포장수량집계"/>
      <sheetName val="PIPE(UG)내역"/>
      <sheetName val="토적계산"/>
      <sheetName val="96 능제취입"/>
      <sheetName val="M+1"/>
      <sheetName val="광,철광석 사용량(2000)"/>
      <sheetName val="포,철광석 사용량(2000)"/>
      <sheetName val="91,92황산"/>
      <sheetName val="부재치수입력"/>
      <sheetName val="Result"/>
      <sheetName val="배수통관(좌)"/>
      <sheetName val="master(2차)"/>
      <sheetName val="내역통합"/>
      <sheetName val="매원개착터널총괄"/>
      <sheetName val="성토도수로현황"/>
      <sheetName val="중기가격"/>
      <sheetName val="1.1 본체"/>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토목 (2)"/>
      <sheetName val="인력터파기"/>
      <sheetName val="식재출력용"/>
      <sheetName val="유지관리"/>
      <sheetName val="BID9697"/>
      <sheetName val="9G࠯_x0015__x0000__x0000_"/>
      <sheetName val="예정공정표"/>
      <sheetName val="횡배수관설치현황"/>
      <sheetName val="94"/>
      <sheetName val="안전시설"/>
      <sheetName val="조정금액결과표 (차수별)"/>
      <sheetName val="20-25"/>
      <sheetName val="설치자재"/>
      <sheetName val="단중"/>
      <sheetName val="몰탈쐀/_x0000_"/>
      <sheetName val="분전반"/>
      <sheetName val="J형측구단위수량"/>
      <sheetName val="Á¤»ê¹°·®︀웕"/>
      <sheetName val="포장자재집계표"/>
      <sheetName val="공사비PK5월"/>
      <sheetName val="간접비(1)"/>
      <sheetName val="A LINE"/>
      <sheetName val="6.2.1 지하차도 조도계산"/>
      <sheetName val="배수내역 (2)"/>
      <sheetName val="배수및구조물공1"/>
      <sheetName val="계약서"/>
      <sheetName val="앨범표지"/>
      <sheetName val="제조부문배부"/>
      <sheetName val="XREF"/>
      <sheetName val="반포2차"/>
      <sheetName val="시공업체명부"/>
      <sheetName val="Direct (공사비대비)"/>
      <sheetName val="장비사양"/>
      <sheetName val="설계내역일위"/>
      <sheetName val="철거산출徸〒"/>
      <sheetName val="8공구 강재 수량"/>
      <sheetName val="가공사"/>
      <sheetName val="경사수로"/>
      <sheetName val="CABLE SIZE-1"/>
      <sheetName val="장비가동"/>
      <sheetName val="확정실적"/>
      <sheetName val="EVALUATE물량산출서"/>
      <sheetName val="스라브"/>
      <sheetName val="원가계산서 (2)"/>
      <sheetName val="49"/>
      <sheetName val="내역(설계,도급)정이준"/>
      <sheetName val="설명서"/>
      <sheetName val="2.내역서"/>
      <sheetName val="3.2주형지지보"/>
      <sheetName val="x주형보 설계(3차로)"/>
      <sheetName val="전기일ꙭÀ_x0000_"/>
      <sheetName val="PI_x0000__x0000_"/>
      <sheetName val="¼ö¸ñ´헾⿨_x0005_"/>
      <sheetName val="100만평"/>
      <sheetName val="평야부단가"/>
      <sheetName val="수출가격"/>
      <sheetName val="영구청af헾"/>
      <sheetName val="원안"/>
      <sheetName val="[YES.XLS][YES.XLS]신표司/"/>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천방교접속"/>
      <sheetName val="No.2LAB Unit"/>
      <sheetName val="약ྀ︁"/>
      <sheetName val="조명_x0000__x0000_"/>
      <sheetName val="참고자료등록"/>
      <sheetName val="하자보수보증자료"/>
      <sheetName val="광양방향"/>
      <sheetName val="Sheet2 (2)"/>
      <sheetName val="내역단가"/>
      <sheetName val="주요재료비(원본)"/>
      <sheetName val="교대일반수량"/>
      <sheetName val="WO"/>
      <sheetName val="비용"/>
      <sheetName val="OCM"/>
      <sheetName val="5차설계"/>
      <sheetName val="품셈1-17"/>
      <sheetName val="1호철근량"/>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돈암사업"/>
      <sheetName val="단면A-A(TR)"/>
      <sheetName val="Summar"/>
      <sheetName val="Summar䡲ぞ_x0000_"/>
      <sheetName val="3-1.일위대가집계표(교통시설물1)"/>
      <sheetName val="임시급식ֿ_x0000_缀_x0000_"/>
      <sheetName val="철거산_x0000__x0000_Ԁ"/>
      <sheetName val="철거산䈀㡪ԯ"/>
      <sheetName val="가야~사상"/>
      <sheetName val="김해~칠산"/>
      <sheetName val="김해(2)"/>
      <sheetName val="부전(2)"/>
      <sheetName val="장유~진례"/>
      <sheetName val="칠산"/>
      <sheetName val="칠산~장유"/>
      <sheetName val="48일위(기존)"/>
      <sheetName val="ÀÏÀ§´ë°¡Ç¥(_x0005__x0000_"/>
      <sheetName val="시멘트,모래"/>
      <sheetName val="공예을"/>
      <sheetName val="ASP"/>
      <sheetName val="CHIP_O"/>
      <sheetName val="FAB_O"/>
      <sheetName val="PKG_I"/>
      <sheetName val="FT_금액"/>
      <sheetName val="YIELD"/>
      <sheetName val="수안보-纈!헾『"/>
      <sheetName val="수안보-丵〒_x0005__x0000_"/>
      <sheetName val="수안보-橂】_x0005__x0000_"/>
      <sheetName val="제수午_x0013_ὐ"/>
      <sheetName val="4.2유효폭의 계산"/>
      <sheetName val="짉譥"/>
      <sheetName val="ᣉᎍ"/>
      <sheetName val="Key assumption"/>
      <sheetName val="경비산출"/>
      <sheetName val="방음벽기초"/>
      <sheetName val="토목׃⿄"/>
      <sheetName val="토목׃⽴"/>
      <sheetName val="토목嘘_x001b_"/>
      <sheetName val="토목ꮸ⽤"/>
      <sheetName val="토목垐%"/>
      <sheetName val="토목狈6"/>
      <sheetName val="토목妀6"/>
      <sheetName val="토목枵〛"/>
      <sheetName val="LCS-SEAT"/>
      <sheetName val="장비단가"/>
      <sheetName val="집계표(건축전기)"/>
      <sheetName val="자재단가׃"/>
      <sheetName val="변경비㧨-娐"/>
      <sheetName val="Reference"/>
      <sheetName val="대창(함평쑥兣0_x0000_"/>
      <sheetName val="8.일위대가표(1)"/>
      <sheetName val="8.일위대가표(2)"/>
      <sheetName val="7.청제공기계기구조서"/>
      <sheetName val="103동"/>
      <sheetName val="CRUDE RE-bar"/>
      <sheetName val="횡분배정리(DB)"/>
      <sheetName val="방음벽기초-수량"/>
      <sheetName val="수량산출기초(케블등)"/>
      <sheetName val="터널(토공)"/>
      <sheetName val="JUCK֕_x0000_缀"/>
      <sheetName val="토목변경"/>
      <sheetName val="단가대비표(SYS)"/>
      <sheetName val="제조노임"/>
      <sheetName val="수로단위수량"/>
      <sheetName val="수량산출내역1115"/>
      <sheetName val="아파트저᝾"/>
      <sheetName val="아파트㾅"/>
      <sheetName val="관급원내역"/>
      <sheetName val="환율change"/>
      <sheetName val="NOTE ALL"/>
      <sheetName val="산업개발안내서"/>
      <sheetName val="공종별집계표"/>
      <sheetName val="총 원가계산"/>
      <sheetName val="장비부하"/>
      <sheetName val="ISBL-CIV"/>
      <sheetName val="산출근거1"/>
      <sheetName val="3_바닥판설계1"/>
      <sheetName val="Piping_Design_Data"/>
      <sheetName val="H_PILE수량"/>
      <sheetName val="7_1유효폭"/>
      <sheetName val="일위대가표_(2)"/>
      <sheetName val="일위대가_집계표"/>
      <sheetName val="Ampecity_Data"/>
      <sheetName val="BASIC_(2)"/>
      <sheetName val="중기조종사_단위단가"/>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정보"/>
      <sheetName val="한화 둔산 내역서"/>
      <sheetName val="간이영수증"/>
      <sheetName val="내역(정지)"/>
      <sheetName val="1차배부(JB포함)"/>
      <sheetName val="정보매체A동"/>
      <sheetName val="5.전사투자계획종함안"/>
      <sheetName val="개요입력"/>
      <sheetName val="수량기준"/>
      <sheetName val="단가기준"/>
      <sheetName val="기성신청"/>
      <sheetName val="보차도경계석수량"/>
      <sheetName val="적용단가"/>
      <sheetName val="변경_x0005__x0006__x0004__x0004_"/>
      <sheetName val="_x0000__x0002__x0000__x0007__x0000__x0004__x0000__x0007__x0000_"/>
      <sheetName val="산출(전기)"/>
      <sheetName val="적용대가"/>
      <sheetName val="내역서(을지)_2-1공구"/>
      <sheetName val="8. 안吐呜"/>
      <sheetName val="DAN"/>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1À"/>
      <sheetName val="1 "/>
      <sheetName val="ꀀ㇞"/>
      <sheetName val="1r"/>
      <sheetName val="　⮒"/>
      <sheetName val="SANTOGO"/>
      <sheetName val="부대tu"/>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기성청구현황"/>
      <sheetName val="집"/>
      <sheetName val="က"/>
      <sheetName val="⠈ⱒ"/>
      <sheetName val="1Ø"/>
      <sheetName val="1_x0004_"/>
      <sheetName val="IBL-C"/>
      <sheetName val="보온자재단가표"/>
      <sheetName val="8. _x0005__x0000__x0000_"/>
      <sheetName val="자재집게표 "/>
      <sheetName val="¿¹Á¤(3က"/>
      <sheetName val="신천3호용수로"/>
      <sheetName val="B1(반포1차)"/>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이관문서목록표"/>
      <sheetName val="국내"/>
      <sheetName val="구천"/>
      <sheetName val="조작대(1연)"/>
      <sheetName val="우수공,맨홀,집수정"/>
      <sheetName val="member design"/>
      <sheetName val="soil bearing check"/>
      <sheetName val="가압장(토목)"/>
      <sheetName val="옥외배관기본공량"/>
      <sheetName val="적정심사"/>
      <sheetName val="DATA-1"/>
      <sheetName val="구체"/>
      <sheetName val="단가표(전산)"/>
      <sheetName val="2219-SPOOL BOM"/>
      <sheetName val="도급,하도급 예정금액"/>
      <sheetName val="3-4호기 내역서"/>
      <sheetName val="평형공사비"/>
      <sheetName val="토공검토G"/>
      <sheetName val="미지급금"/>
      <sheetName val="입찰결과(DATA_x0000_"/>
      <sheetName val="내역금액적용"/>
      <sheetName val="비목코드"/>
      <sheetName val="철집"/>
      <sheetName val="변경비懸_x0013_颙"/>
      <sheetName val="변경비颙〒_x0005_"/>
      <sheetName val="일위집԰_x0000_"/>
      <sheetName val="변경비窨_x0013_竬"/>
      <sheetName val="시공계ⱂ"/>
      <sheetName val="exec"/>
      <sheetName val="b_balju-단가단가단가"/>
      <sheetName val="토적계산서"/>
      <sheetName val="감액ቀ԰"/>
      <sheetName val="버스운䃸〒_x0005_"/>
      <sheetName val="감액⚁︀"/>
      <sheetName val="결과㉘"/>
      <sheetName val="결과Թ_x0000_"/>
      <sheetName val="인_x0000_Ԁ"/>
      <sheetName val="VXXXXXX"/>
      <sheetName val="본사업"/>
      <sheetName val="일위(수원)"/>
      <sheetName val="????"/>
      <sheetName val="설비사고 "/>
      <sheetName val="용역단가"/>
      <sheetName val="실링"/>
      <sheetName val="14년 개대체 부서별 예산"/>
      <sheetName val="y자관"/>
      <sheetName val="하도계약반영"/>
      <sheetName val="2009년설계(안)"/>
      <sheetName val="단가조정표"/>
      <sheetName val="2002공임"/>
      <sheetName val="2002자재가격"/>
      <sheetName val="재료_x0000__x0000_Ԁ"/>
      <sheetName val="전선관"/>
    </sheetNames>
    <definedNames>
      <definedName name="Macro12"/>
      <definedName name="Macro13"/>
      <definedName name="Macro14"/>
      <definedName name="Macro2"/>
      <definedName name="Macro5"/>
      <definedName name="Macro6"/>
      <definedName name="Macro7"/>
      <definedName name="Macro8"/>
      <definedName name="Macro9" sheetId="7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sheetData sheetId="849"/>
      <sheetData sheetId="850"/>
      <sheetData sheetId="85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refreshError="1"/>
      <sheetData sheetId="2709" refreshError="1"/>
      <sheetData sheetId="2710"/>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sheetData sheetId="3245" refreshError="1"/>
      <sheetData sheetId="3246"/>
      <sheetData sheetId="3247"/>
      <sheetData sheetId="3248"/>
      <sheetData sheetId="3249"/>
      <sheetData sheetId="3250" refreshError="1"/>
      <sheetData sheetId="3251" refreshError="1"/>
      <sheetData sheetId="3252" refreshError="1"/>
      <sheetData sheetId="3253" refreshError="1"/>
      <sheetData sheetId="3254" refreshError="1"/>
      <sheetData sheetId="3255" refreshError="1"/>
      <sheetData sheetId="3256" refreshError="1"/>
      <sheetData sheetId="3257"/>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sheetData sheetId="3309" refreshError="1"/>
      <sheetData sheetId="3310"/>
      <sheetData sheetId="3311"/>
      <sheetData sheetId="3312"/>
      <sheetData sheetId="3313"/>
      <sheetData sheetId="3314"/>
      <sheetData sheetId="3315"/>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sheetData sheetId="3525"/>
      <sheetData sheetId="3526"/>
      <sheetData sheetId="3527"/>
      <sheetData sheetId="3528"/>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sheetData sheetId="3605"/>
      <sheetData sheetId="3606"/>
      <sheetData sheetId="3607"/>
      <sheetData sheetId="3608"/>
      <sheetData sheetId="3609"/>
      <sheetData sheetId="3610"/>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sheetData sheetId="3970" refreshError="1"/>
      <sheetData sheetId="397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sheetData sheetId="4378"/>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sheetData sheetId="4408"/>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초기화면"/>
      <sheetName val="내역서"/>
      <sheetName val="code"/>
      <sheetName val="원가계산서2"/>
      <sheetName val="설변내역서"/>
      <sheetName val="설변대비표"/>
      <sheetName val="설변원가계산서"/>
      <sheetName val="공사자료"/>
      <sheetName val="업체등록"/>
      <sheetName val="견적서표지(민)"/>
      <sheetName val="견적서표지(관)"/>
      <sheetName val="내역작성prgPGS"/>
      <sheetName val="경산"/>
    </sheetNames>
    <definedNames>
      <definedName name="Check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Recovered_Sheet1"/>
      <sheetName val="CODE1"/>
      <sheetName val="물량산출"/>
      <sheetName val="내역서"/>
      <sheetName val="집계장 "/>
      <sheetName val="내역서표지"/>
      <sheetName val="일위대가"/>
      <sheetName val="CODE2"/>
      <sheetName val="원가계산서"/>
      <sheetName val="공종별집계표"/>
      <sheetName val="공종별내역서(소방전기)"/>
      <sheetName val="단가대비표(소방전기)"/>
      <sheetName val="공량산출근거서(소방전기)"/>
      <sheetName val="1. 자동화재탐지설비 산출표"/>
      <sheetName val="2. 피난설비 산출표"/>
    </sheetNames>
    <sheetDataSet>
      <sheetData sheetId="0"/>
      <sheetData sheetId="1"/>
      <sheetData sheetId="2" refreshError="1">
        <row r="3">
          <cell r="C3" t="str">
            <v>이전내역분</v>
          </cell>
          <cell r="D3">
            <v>0</v>
          </cell>
          <cell r="E3">
            <v>0</v>
          </cell>
          <cell r="F3">
            <v>0</v>
          </cell>
          <cell r="G3">
            <v>0</v>
          </cell>
          <cell r="H3">
            <v>0</v>
          </cell>
          <cell r="I3">
            <v>0</v>
          </cell>
          <cell r="J3">
            <v>0</v>
          </cell>
          <cell r="K3">
            <v>0</v>
          </cell>
        </row>
        <row r="4">
          <cell r="B4" t="str">
            <v>냉난방관급장비</v>
          </cell>
          <cell r="C4" t="str">
            <v>2004년11월</v>
          </cell>
        </row>
        <row r="5">
          <cell r="A5" t="str">
            <v>1분류</v>
          </cell>
          <cell r="B5">
            <v>0</v>
          </cell>
          <cell r="C5">
            <v>0</v>
          </cell>
          <cell r="D5">
            <v>0</v>
          </cell>
          <cell r="E5">
            <v>0</v>
          </cell>
          <cell r="F5">
            <v>0</v>
          </cell>
          <cell r="G5">
            <v>0</v>
          </cell>
          <cell r="H5">
            <v>0</v>
          </cell>
          <cell r="I5">
            <v>0</v>
          </cell>
          <cell r="J5">
            <v>0</v>
          </cell>
          <cell r="K5">
            <v>0</v>
          </cell>
        </row>
        <row r="6">
          <cell r="A6" t="str">
            <v>AC실외기01-01</v>
          </cell>
          <cell r="B6" t="str">
            <v>냉,난방기</v>
          </cell>
          <cell r="C6" t="str">
            <v>실외기,압축기(2HP)-1분류</v>
          </cell>
          <cell r="D6" t="str">
            <v>대</v>
          </cell>
          <cell r="E6">
            <v>0</v>
          </cell>
          <cell r="F6">
            <v>0</v>
          </cell>
          <cell r="G6">
            <v>858900</v>
          </cell>
          <cell r="H6">
            <v>0</v>
          </cell>
          <cell r="I6">
            <v>0</v>
          </cell>
          <cell r="J6">
            <v>0</v>
          </cell>
          <cell r="K6">
            <v>858900</v>
          </cell>
        </row>
        <row r="7">
          <cell r="A7" t="str">
            <v>AC실외기02-01</v>
          </cell>
          <cell r="B7" t="str">
            <v>냉,난방기</v>
          </cell>
          <cell r="C7" t="str">
            <v>실외기,압축기(2.5HP)-1분류</v>
          </cell>
          <cell r="D7" t="str">
            <v>대</v>
          </cell>
          <cell r="E7">
            <v>0</v>
          </cell>
          <cell r="F7">
            <v>0</v>
          </cell>
          <cell r="G7">
            <v>956700</v>
          </cell>
          <cell r="H7">
            <v>0</v>
          </cell>
          <cell r="I7">
            <v>0</v>
          </cell>
          <cell r="J7">
            <v>0</v>
          </cell>
          <cell r="K7">
            <v>956700</v>
          </cell>
        </row>
        <row r="8">
          <cell r="A8" t="str">
            <v>AC실외기03-01</v>
          </cell>
          <cell r="B8" t="str">
            <v>냉,난방기</v>
          </cell>
          <cell r="C8" t="str">
            <v>실외기,압축기(3HP)-1분류</v>
          </cell>
          <cell r="D8" t="str">
            <v>대</v>
          </cell>
          <cell r="E8">
            <v>0</v>
          </cell>
          <cell r="F8">
            <v>0</v>
          </cell>
          <cell r="G8">
            <v>977600</v>
          </cell>
          <cell r="H8">
            <v>0</v>
          </cell>
          <cell r="I8">
            <v>0</v>
          </cell>
          <cell r="J8">
            <v>0</v>
          </cell>
          <cell r="K8">
            <v>977600</v>
          </cell>
        </row>
        <row r="9">
          <cell r="A9" t="str">
            <v>AC실외기04-01</v>
          </cell>
          <cell r="B9" t="str">
            <v>냉,난방기</v>
          </cell>
          <cell r="C9" t="str">
            <v>실외기,압축기(3.5HP)-1분류</v>
          </cell>
          <cell r="D9" t="str">
            <v>대</v>
          </cell>
          <cell r="E9">
            <v>0</v>
          </cell>
          <cell r="F9">
            <v>0</v>
          </cell>
          <cell r="G9">
            <v>1343400</v>
          </cell>
          <cell r="H9">
            <v>0</v>
          </cell>
          <cell r="I9">
            <v>0</v>
          </cell>
          <cell r="J9">
            <v>0</v>
          </cell>
          <cell r="K9">
            <v>1343400</v>
          </cell>
        </row>
        <row r="10">
          <cell r="A10" t="str">
            <v>AC실외기05-01</v>
          </cell>
          <cell r="B10" t="str">
            <v>냉,난방기</v>
          </cell>
          <cell r="C10" t="str">
            <v>실외기,압축기(4HP)-1분류</v>
          </cell>
          <cell r="D10" t="str">
            <v>대</v>
          </cell>
          <cell r="E10">
            <v>0</v>
          </cell>
          <cell r="F10">
            <v>0</v>
          </cell>
          <cell r="G10">
            <v>1428000</v>
          </cell>
          <cell r="H10">
            <v>0</v>
          </cell>
          <cell r="I10">
            <v>0</v>
          </cell>
          <cell r="J10">
            <v>0</v>
          </cell>
          <cell r="K10">
            <v>1428000</v>
          </cell>
        </row>
        <row r="12">
          <cell r="A12" t="str">
            <v>AC실내기01-01</v>
          </cell>
          <cell r="B12" t="str">
            <v>냉,난방기</v>
          </cell>
          <cell r="C12" t="str">
            <v>실내기,4방향천장(2HP)-1분류</v>
          </cell>
          <cell r="D12" t="str">
            <v>대</v>
          </cell>
          <cell r="E12">
            <v>0</v>
          </cell>
          <cell r="F12">
            <v>0</v>
          </cell>
          <cell r="G12">
            <v>360500</v>
          </cell>
          <cell r="H12">
            <v>0</v>
          </cell>
          <cell r="I12">
            <v>0</v>
          </cell>
          <cell r="J12">
            <v>0</v>
          </cell>
          <cell r="K12">
            <v>360500</v>
          </cell>
        </row>
        <row r="13">
          <cell r="A13" t="str">
            <v>AC실내기02-01</v>
          </cell>
          <cell r="B13" t="str">
            <v>냉,난방기</v>
          </cell>
          <cell r="C13" t="str">
            <v>실내기,4방향천장(2.5HP)-1분류</v>
          </cell>
          <cell r="D13" t="str">
            <v>대</v>
          </cell>
          <cell r="E13">
            <v>0</v>
          </cell>
          <cell r="F13">
            <v>0</v>
          </cell>
          <cell r="G13">
            <v>389300</v>
          </cell>
          <cell r="H13">
            <v>0</v>
          </cell>
          <cell r="I13">
            <v>0</v>
          </cell>
          <cell r="J13">
            <v>0</v>
          </cell>
          <cell r="K13">
            <v>389300</v>
          </cell>
        </row>
        <row r="14">
          <cell r="A14" t="str">
            <v>AC실내기03-01</v>
          </cell>
          <cell r="B14" t="str">
            <v>냉,난방기</v>
          </cell>
          <cell r="C14" t="str">
            <v>실내기,4방향천장(3HP)-1분류</v>
          </cell>
          <cell r="D14" t="str">
            <v>대</v>
          </cell>
          <cell r="E14">
            <v>0</v>
          </cell>
          <cell r="F14">
            <v>0</v>
          </cell>
          <cell r="G14">
            <v>413700</v>
          </cell>
          <cell r="H14">
            <v>0</v>
          </cell>
          <cell r="I14">
            <v>0</v>
          </cell>
          <cell r="J14">
            <v>0</v>
          </cell>
          <cell r="K14">
            <v>413700</v>
          </cell>
        </row>
        <row r="15">
          <cell r="A15" t="str">
            <v>AC실내기04-01</v>
          </cell>
          <cell r="B15" t="str">
            <v>냉,난방기</v>
          </cell>
          <cell r="C15" t="str">
            <v>실내기,4방향천장(3.5HP)-1분류</v>
          </cell>
          <cell r="D15" t="str">
            <v>대</v>
          </cell>
          <cell r="E15">
            <v>0</v>
          </cell>
          <cell r="F15">
            <v>0</v>
          </cell>
          <cell r="G15">
            <v>451200</v>
          </cell>
          <cell r="H15">
            <v>0</v>
          </cell>
          <cell r="I15">
            <v>0</v>
          </cell>
          <cell r="J15">
            <v>0</v>
          </cell>
          <cell r="K15">
            <v>451200</v>
          </cell>
        </row>
        <row r="16">
          <cell r="A16" t="str">
            <v>AC실내기05-01</v>
          </cell>
          <cell r="B16" t="str">
            <v>냉,난방기</v>
          </cell>
          <cell r="C16" t="str">
            <v>실내기,4방향 (4HP)-1분류</v>
          </cell>
          <cell r="D16" t="str">
            <v>대</v>
          </cell>
          <cell r="E16">
            <v>0</v>
          </cell>
          <cell r="F16">
            <v>0</v>
          </cell>
          <cell r="G16">
            <v>486800</v>
          </cell>
          <cell r="H16">
            <v>0</v>
          </cell>
          <cell r="I16">
            <v>0</v>
          </cell>
          <cell r="J16">
            <v>0</v>
          </cell>
          <cell r="K16">
            <v>486800</v>
          </cell>
        </row>
        <row r="18">
          <cell r="A18" t="str">
            <v>AC냉매001-01</v>
          </cell>
          <cell r="B18" t="str">
            <v>냉,난방기</v>
          </cell>
          <cell r="C18" t="str">
            <v>냉매관및설치, 12.7A-기본-1분류</v>
          </cell>
          <cell r="D18" t="str">
            <v>M</v>
          </cell>
          <cell r="E18">
            <v>0</v>
          </cell>
          <cell r="F18">
            <v>0</v>
          </cell>
          <cell r="G18">
            <v>658800</v>
          </cell>
          <cell r="H18">
            <v>0</v>
          </cell>
          <cell r="I18">
            <v>0</v>
          </cell>
          <cell r="J18">
            <v>0</v>
          </cell>
          <cell r="K18">
            <v>658800</v>
          </cell>
        </row>
        <row r="19">
          <cell r="A19" t="str">
            <v>AC냉매002-01</v>
          </cell>
          <cell r="B19" t="str">
            <v>냉,난방기</v>
          </cell>
          <cell r="C19" t="str">
            <v>냉매관및설치, 12.7A-추가-1분류</v>
          </cell>
          <cell r="D19" t="str">
            <v>M</v>
          </cell>
          <cell r="E19">
            <v>0</v>
          </cell>
          <cell r="F19">
            <v>0</v>
          </cell>
          <cell r="G19">
            <v>5500</v>
          </cell>
          <cell r="H19">
            <v>0</v>
          </cell>
          <cell r="I19">
            <v>0</v>
          </cell>
          <cell r="J19">
            <v>0</v>
          </cell>
          <cell r="K19">
            <v>5500</v>
          </cell>
        </row>
        <row r="21">
          <cell r="A21" t="str">
            <v>AC기타001-01</v>
          </cell>
          <cell r="B21" t="str">
            <v>냉,난방기</v>
          </cell>
          <cell r="C21" t="str">
            <v>PVC 드레인관 설치, 32A-1분류</v>
          </cell>
          <cell r="D21" t="str">
            <v>M</v>
          </cell>
          <cell r="E21">
            <v>0</v>
          </cell>
          <cell r="F21">
            <v>0</v>
          </cell>
          <cell r="G21">
            <v>3600</v>
          </cell>
          <cell r="H21">
            <v>0</v>
          </cell>
          <cell r="I21">
            <v>0</v>
          </cell>
          <cell r="J21">
            <v>0</v>
          </cell>
          <cell r="K21">
            <v>3600</v>
          </cell>
        </row>
        <row r="22">
          <cell r="A22" t="str">
            <v>AC기타002-01</v>
          </cell>
          <cell r="B22" t="str">
            <v>MDF냉매배관커버설치</v>
          </cell>
          <cell r="C22" t="str">
            <v>MDF-1분류</v>
          </cell>
          <cell r="D22" t="str">
            <v>M2</v>
          </cell>
          <cell r="E22">
            <v>0</v>
          </cell>
          <cell r="F22">
            <v>0</v>
          </cell>
          <cell r="G22">
            <v>21600</v>
          </cell>
          <cell r="H22">
            <v>0</v>
          </cell>
          <cell r="I22">
            <v>0</v>
          </cell>
          <cell r="J22">
            <v>0</v>
          </cell>
          <cell r="K22">
            <v>21600</v>
          </cell>
        </row>
        <row r="23">
          <cell r="A23" t="str">
            <v>AC기타003-01</v>
          </cell>
          <cell r="B23" t="str">
            <v>스텐냉매배관커버설치</v>
          </cell>
          <cell r="C23" t="str">
            <v>스텐-1분류</v>
          </cell>
          <cell r="D23" t="str">
            <v>M2</v>
          </cell>
          <cell r="E23">
            <v>0</v>
          </cell>
          <cell r="F23">
            <v>0</v>
          </cell>
          <cell r="G23">
            <v>15900</v>
          </cell>
          <cell r="H23">
            <v>0</v>
          </cell>
          <cell r="I23">
            <v>0</v>
          </cell>
          <cell r="J23">
            <v>0</v>
          </cell>
          <cell r="K23">
            <v>15900</v>
          </cell>
        </row>
        <row r="24">
          <cell r="A24" t="str">
            <v>AC기타004-01</v>
          </cell>
          <cell r="B24" t="str">
            <v>함석냉매배관커버설치</v>
          </cell>
          <cell r="C24" t="str">
            <v>함석-1분류</v>
          </cell>
          <cell r="D24" t="str">
            <v>M2</v>
          </cell>
          <cell r="E24">
            <v>0</v>
          </cell>
          <cell r="F24">
            <v>0</v>
          </cell>
          <cell r="G24">
            <v>8600</v>
          </cell>
          <cell r="H24">
            <v>0</v>
          </cell>
          <cell r="I24">
            <v>0</v>
          </cell>
          <cell r="J24">
            <v>0</v>
          </cell>
          <cell r="K24">
            <v>8600</v>
          </cell>
        </row>
        <row r="26">
          <cell r="A26" t="str">
            <v>AC전선01-01</v>
          </cell>
          <cell r="B26" t="str">
            <v>룸컨트롤러설치</v>
          </cell>
          <cell r="C26" t="str">
            <v>유선리모컨-1분류</v>
          </cell>
          <cell r="D26" t="str">
            <v>개소</v>
          </cell>
          <cell r="E26">
            <v>0</v>
          </cell>
          <cell r="F26">
            <v>0</v>
          </cell>
          <cell r="G26">
            <v>20800</v>
          </cell>
          <cell r="H26">
            <v>0</v>
          </cell>
          <cell r="I26">
            <v>0</v>
          </cell>
          <cell r="J26">
            <v>0</v>
          </cell>
          <cell r="K26">
            <v>20800</v>
          </cell>
        </row>
        <row r="27">
          <cell r="A27" t="str">
            <v>AC전선02-01</v>
          </cell>
          <cell r="B27" t="str">
            <v>룸컨트롤러설치</v>
          </cell>
          <cell r="C27" t="str">
            <v>전선 &amp; 전선관-1분류</v>
          </cell>
          <cell r="D27" t="str">
            <v>M</v>
          </cell>
          <cell r="E27">
            <v>0</v>
          </cell>
          <cell r="F27">
            <v>0</v>
          </cell>
          <cell r="G27">
            <v>5500</v>
          </cell>
          <cell r="H27">
            <v>0</v>
          </cell>
          <cell r="I27">
            <v>0</v>
          </cell>
          <cell r="J27">
            <v>0</v>
          </cell>
          <cell r="K27">
            <v>5500</v>
          </cell>
        </row>
        <row r="28">
          <cell r="A28" t="str">
            <v>AC전선03-01</v>
          </cell>
          <cell r="B28" t="str">
            <v>중앙컨트롤러설치</v>
          </cell>
          <cell r="C28" t="str">
            <v>중앙콘트롤러-1분류</v>
          </cell>
          <cell r="D28" t="str">
            <v>개소</v>
          </cell>
          <cell r="E28">
            <v>0</v>
          </cell>
          <cell r="F28">
            <v>0</v>
          </cell>
          <cell r="G28">
            <v>227200</v>
          </cell>
          <cell r="H28">
            <v>0</v>
          </cell>
          <cell r="I28">
            <v>0</v>
          </cell>
          <cell r="J28">
            <v>0</v>
          </cell>
          <cell r="K28">
            <v>227200</v>
          </cell>
        </row>
        <row r="29">
          <cell r="A29" t="str">
            <v>AC전선04-01</v>
          </cell>
          <cell r="B29" t="str">
            <v>중앙컨트롤러설치</v>
          </cell>
          <cell r="C29" t="str">
            <v>전선 &amp; 전선관-1분류</v>
          </cell>
          <cell r="D29" t="str">
            <v>M</v>
          </cell>
          <cell r="E29">
            <v>0</v>
          </cell>
          <cell r="F29">
            <v>0</v>
          </cell>
          <cell r="G29">
            <v>5500</v>
          </cell>
          <cell r="H29">
            <v>0</v>
          </cell>
          <cell r="I29">
            <v>0</v>
          </cell>
          <cell r="J29">
            <v>0</v>
          </cell>
          <cell r="K29">
            <v>5500</v>
          </cell>
        </row>
        <row r="31">
          <cell r="A31" t="str">
            <v>2분류</v>
          </cell>
        </row>
        <row r="32">
          <cell r="A32" t="str">
            <v>AC실외기01-02</v>
          </cell>
          <cell r="B32" t="str">
            <v>냉,난방기</v>
          </cell>
          <cell r="C32" t="str">
            <v>실외기,압축기(5HP)-2분류</v>
          </cell>
          <cell r="D32" t="str">
            <v>대</v>
          </cell>
          <cell r="E32">
            <v>0</v>
          </cell>
          <cell r="F32">
            <v>0</v>
          </cell>
          <cell r="G32">
            <v>2710000</v>
          </cell>
          <cell r="H32">
            <v>0</v>
          </cell>
          <cell r="I32">
            <v>0</v>
          </cell>
          <cell r="J32">
            <v>0</v>
          </cell>
          <cell r="K32">
            <v>2710000</v>
          </cell>
        </row>
        <row r="33">
          <cell r="A33" t="str">
            <v>AC실외기02-02</v>
          </cell>
          <cell r="B33" t="str">
            <v>냉,난방기</v>
          </cell>
          <cell r="C33" t="str">
            <v>실외기,압축기(8HP)-2분류</v>
          </cell>
          <cell r="D33" t="str">
            <v>대</v>
          </cell>
          <cell r="E33">
            <v>0</v>
          </cell>
          <cell r="F33">
            <v>0</v>
          </cell>
          <cell r="G33">
            <v>3651000</v>
          </cell>
          <cell r="H33">
            <v>0</v>
          </cell>
          <cell r="I33">
            <v>0</v>
          </cell>
          <cell r="J33">
            <v>0</v>
          </cell>
          <cell r="K33">
            <v>3651000</v>
          </cell>
        </row>
        <row r="35">
          <cell r="A35" t="str">
            <v>AC실내기01-02</v>
          </cell>
          <cell r="B35" t="str">
            <v>냉,난방기</v>
          </cell>
          <cell r="C35" t="str">
            <v>실내기,4방향천장(2HP)-2분류</v>
          </cell>
          <cell r="D35" t="str">
            <v>대</v>
          </cell>
          <cell r="E35">
            <v>0</v>
          </cell>
          <cell r="F35">
            <v>0</v>
          </cell>
          <cell r="G35">
            <v>640000</v>
          </cell>
          <cell r="H35">
            <v>0</v>
          </cell>
          <cell r="I35">
            <v>0</v>
          </cell>
          <cell r="J35">
            <v>0</v>
          </cell>
          <cell r="K35">
            <v>640000</v>
          </cell>
        </row>
        <row r="36">
          <cell r="A36" t="str">
            <v>AC실내기02-02</v>
          </cell>
          <cell r="B36" t="str">
            <v>냉,난방기</v>
          </cell>
          <cell r="C36" t="str">
            <v>실내기,4방향천장(2.5HP)-2분류</v>
          </cell>
          <cell r="D36" t="str">
            <v>대</v>
          </cell>
          <cell r="E36">
            <v>0</v>
          </cell>
          <cell r="F36">
            <v>0</v>
          </cell>
          <cell r="G36">
            <v>692000</v>
          </cell>
          <cell r="H36">
            <v>0</v>
          </cell>
          <cell r="I36">
            <v>0</v>
          </cell>
          <cell r="J36">
            <v>0</v>
          </cell>
          <cell r="K36">
            <v>692000</v>
          </cell>
        </row>
        <row r="37">
          <cell r="A37" t="str">
            <v>AC실내기03-02</v>
          </cell>
          <cell r="B37" t="str">
            <v>냉,난방기</v>
          </cell>
          <cell r="C37" t="str">
            <v>실내기,4방향천장(4HP)-2분류</v>
          </cell>
          <cell r="D37" t="str">
            <v>대</v>
          </cell>
          <cell r="E37">
            <v>0</v>
          </cell>
          <cell r="F37">
            <v>0</v>
          </cell>
          <cell r="G37">
            <v>793000</v>
          </cell>
          <cell r="H37">
            <v>0</v>
          </cell>
          <cell r="I37">
            <v>0</v>
          </cell>
          <cell r="J37">
            <v>0</v>
          </cell>
          <cell r="K37">
            <v>793000</v>
          </cell>
        </row>
        <row r="38">
          <cell r="A38" t="str">
            <v>AC실내기04-02</v>
          </cell>
          <cell r="B38" t="str">
            <v>냉,난방기</v>
          </cell>
          <cell r="C38" t="str">
            <v>실내기,1방향천장(0.8HP)-2분류</v>
          </cell>
          <cell r="D38" t="str">
            <v>대</v>
          </cell>
          <cell r="E38">
            <v>0</v>
          </cell>
          <cell r="F38">
            <v>0</v>
          </cell>
          <cell r="G38">
            <v>514000</v>
          </cell>
          <cell r="H38">
            <v>0</v>
          </cell>
          <cell r="I38">
            <v>0</v>
          </cell>
          <cell r="J38">
            <v>0</v>
          </cell>
          <cell r="K38">
            <v>514000</v>
          </cell>
        </row>
        <row r="39">
          <cell r="A39" t="str">
            <v>AC실내기05-02</v>
          </cell>
          <cell r="B39" t="str">
            <v>냉,난방기</v>
          </cell>
          <cell r="C39" t="str">
            <v>실내기,1방향천장 (1.2HP)-2분류</v>
          </cell>
          <cell r="D39" t="str">
            <v>대</v>
          </cell>
          <cell r="E39">
            <v>0</v>
          </cell>
          <cell r="F39">
            <v>0</v>
          </cell>
          <cell r="G39">
            <v>521000</v>
          </cell>
          <cell r="H39">
            <v>0</v>
          </cell>
          <cell r="I39">
            <v>0</v>
          </cell>
          <cell r="J39">
            <v>0</v>
          </cell>
          <cell r="K39">
            <v>521000</v>
          </cell>
        </row>
        <row r="41">
          <cell r="A41" t="str">
            <v>AC냉매001-02</v>
          </cell>
          <cell r="B41" t="str">
            <v>냉,난방기</v>
          </cell>
          <cell r="C41" t="str">
            <v>냉매관및설치, 12.7A-추가-2분류</v>
          </cell>
          <cell r="D41" t="str">
            <v>M</v>
          </cell>
          <cell r="E41">
            <v>0</v>
          </cell>
          <cell r="F41">
            <v>0</v>
          </cell>
          <cell r="G41">
            <v>4900</v>
          </cell>
          <cell r="H41">
            <v>0</v>
          </cell>
          <cell r="I41">
            <v>0</v>
          </cell>
          <cell r="J41">
            <v>0</v>
          </cell>
          <cell r="K41">
            <v>4900</v>
          </cell>
        </row>
        <row r="42">
          <cell r="A42" t="str">
            <v>AC냉매002-02</v>
          </cell>
          <cell r="B42" t="str">
            <v>냉,난방기</v>
          </cell>
          <cell r="C42" t="str">
            <v>냉매관및설치, 15.88A-추가-2분류</v>
          </cell>
          <cell r="D42" t="str">
            <v>M</v>
          </cell>
          <cell r="E42">
            <v>0</v>
          </cell>
          <cell r="F42">
            <v>0</v>
          </cell>
          <cell r="G42">
            <v>6100</v>
          </cell>
          <cell r="H42">
            <v>0</v>
          </cell>
          <cell r="I42">
            <v>0</v>
          </cell>
          <cell r="J42">
            <v>0</v>
          </cell>
          <cell r="K42">
            <v>6100</v>
          </cell>
        </row>
        <row r="43">
          <cell r="A43" t="str">
            <v>AC냉매003-02</v>
          </cell>
          <cell r="B43" t="str">
            <v>냉,난방기</v>
          </cell>
          <cell r="C43" t="str">
            <v>냉매관및설치, 15.88A-기본-2분류</v>
          </cell>
          <cell r="D43" t="str">
            <v>식</v>
          </cell>
          <cell r="E43">
            <v>0</v>
          </cell>
          <cell r="F43">
            <v>0</v>
          </cell>
          <cell r="G43">
            <v>736300</v>
          </cell>
          <cell r="H43">
            <v>0</v>
          </cell>
          <cell r="I43">
            <v>0</v>
          </cell>
          <cell r="J43">
            <v>0</v>
          </cell>
          <cell r="K43">
            <v>736300</v>
          </cell>
        </row>
        <row r="44">
          <cell r="A44" t="str">
            <v>AC냉매004-02</v>
          </cell>
          <cell r="B44" t="str">
            <v>냉,난방기</v>
          </cell>
          <cell r="C44" t="str">
            <v>Y분기관-2분류</v>
          </cell>
          <cell r="D44" t="str">
            <v>SET</v>
          </cell>
          <cell r="E44">
            <v>0</v>
          </cell>
          <cell r="F44">
            <v>0</v>
          </cell>
          <cell r="G44">
            <v>86500</v>
          </cell>
          <cell r="H44">
            <v>0</v>
          </cell>
          <cell r="I44">
            <v>0</v>
          </cell>
          <cell r="J44">
            <v>0</v>
          </cell>
          <cell r="K44">
            <v>86500</v>
          </cell>
        </row>
        <row r="46">
          <cell r="A46" t="str">
            <v>AC기타001-02</v>
          </cell>
          <cell r="B46" t="str">
            <v>냉,난방기</v>
          </cell>
          <cell r="C46" t="str">
            <v>PVC드레인관 설치, 32A-2분류</v>
          </cell>
          <cell r="D46" t="str">
            <v>M</v>
          </cell>
          <cell r="E46">
            <v>0</v>
          </cell>
          <cell r="F46">
            <v>0</v>
          </cell>
          <cell r="G46">
            <v>4600</v>
          </cell>
          <cell r="H46">
            <v>0</v>
          </cell>
          <cell r="I46">
            <v>0</v>
          </cell>
          <cell r="J46">
            <v>0</v>
          </cell>
          <cell r="K46">
            <v>4600</v>
          </cell>
        </row>
        <row r="47">
          <cell r="A47" t="str">
            <v>AC기타002-02</v>
          </cell>
          <cell r="B47" t="str">
            <v>MDF냉매배관커버설치</v>
          </cell>
          <cell r="C47" t="str">
            <v>MDF-2분류</v>
          </cell>
          <cell r="D47" t="str">
            <v>M2</v>
          </cell>
          <cell r="E47">
            <v>0</v>
          </cell>
          <cell r="F47">
            <v>0</v>
          </cell>
          <cell r="G47">
            <v>33800</v>
          </cell>
          <cell r="H47">
            <v>0</v>
          </cell>
          <cell r="I47">
            <v>0</v>
          </cell>
          <cell r="J47">
            <v>0</v>
          </cell>
          <cell r="K47">
            <v>33800</v>
          </cell>
        </row>
        <row r="48">
          <cell r="A48" t="str">
            <v>AC기타003-02</v>
          </cell>
          <cell r="B48" t="str">
            <v>스텐냉매배관커버설치</v>
          </cell>
          <cell r="C48" t="str">
            <v>스텐-2분류</v>
          </cell>
          <cell r="D48" t="str">
            <v>M2</v>
          </cell>
          <cell r="E48">
            <v>0</v>
          </cell>
          <cell r="F48">
            <v>0</v>
          </cell>
          <cell r="G48">
            <v>25600</v>
          </cell>
          <cell r="H48">
            <v>0</v>
          </cell>
          <cell r="I48">
            <v>0</v>
          </cell>
          <cell r="J48">
            <v>0</v>
          </cell>
          <cell r="K48">
            <v>25600</v>
          </cell>
        </row>
        <row r="49">
          <cell r="A49" t="str">
            <v>AC기타004-02</v>
          </cell>
          <cell r="B49" t="str">
            <v>함석냉매배관커버설치</v>
          </cell>
          <cell r="C49" t="str">
            <v>함석-2분류</v>
          </cell>
          <cell r="D49" t="str">
            <v>M2</v>
          </cell>
          <cell r="E49">
            <v>0</v>
          </cell>
          <cell r="F49">
            <v>0</v>
          </cell>
          <cell r="G49">
            <v>12200</v>
          </cell>
          <cell r="H49">
            <v>0</v>
          </cell>
          <cell r="I49">
            <v>0</v>
          </cell>
          <cell r="J49">
            <v>0</v>
          </cell>
          <cell r="K49">
            <v>12200</v>
          </cell>
        </row>
        <row r="50">
          <cell r="A50" t="str">
            <v>AC기타005-02</v>
          </cell>
          <cell r="B50" t="str">
            <v>실내기커버</v>
          </cell>
          <cell r="C50" t="str">
            <v>30*950*950-2분류</v>
          </cell>
          <cell r="D50" t="str">
            <v>대</v>
          </cell>
          <cell r="E50">
            <v>0</v>
          </cell>
          <cell r="F50">
            <v>0</v>
          </cell>
          <cell r="G50">
            <v>44700</v>
          </cell>
          <cell r="H50">
            <v>0</v>
          </cell>
          <cell r="I50">
            <v>0</v>
          </cell>
          <cell r="J50">
            <v>0</v>
          </cell>
          <cell r="K50">
            <v>44700</v>
          </cell>
        </row>
        <row r="52">
          <cell r="A52" t="str">
            <v>AC전선01-02</v>
          </cell>
          <cell r="B52" t="str">
            <v>룸컨트롤러설치</v>
          </cell>
          <cell r="C52" t="str">
            <v>유선리모컨-2분류</v>
          </cell>
          <cell r="D52" t="str">
            <v>개소</v>
          </cell>
          <cell r="E52">
            <v>0</v>
          </cell>
          <cell r="F52">
            <v>0</v>
          </cell>
          <cell r="G52">
            <v>26700</v>
          </cell>
          <cell r="H52">
            <v>0</v>
          </cell>
          <cell r="I52">
            <v>0</v>
          </cell>
          <cell r="J52">
            <v>0</v>
          </cell>
          <cell r="K52">
            <v>26700</v>
          </cell>
        </row>
        <row r="53">
          <cell r="A53" t="str">
            <v>AC전선02-02</v>
          </cell>
          <cell r="B53" t="str">
            <v>룸컨트롤러설치</v>
          </cell>
          <cell r="C53" t="str">
            <v>전선 &amp; 전선관-2분류</v>
          </cell>
          <cell r="D53" t="str">
            <v>M</v>
          </cell>
          <cell r="E53">
            <v>0</v>
          </cell>
          <cell r="F53">
            <v>0</v>
          </cell>
          <cell r="G53">
            <v>6800</v>
          </cell>
          <cell r="H53">
            <v>0</v>
          </cell>
          <cell r="I53">
            <v>0</v>
          </cell>
          <cell r="J53">
            <v>0</v>
          </cell>
          <cell r="K53">
            <v>6800</v>
          </cell>
        </row>
        <row r="54">
          <cell r="A54" t="str">
            <v>AC전선03-02</v>
          </cell>
          <cell r="B54" t="str">
            <v>중앙컨트롤러설치</v>
          </cell>
          <cell r="C54" t="str">
            <v>중앙콘트롤러-2분류</v>
          </cell>
          <cell r="D54" t="str">
            <v>개소</v>
          </cell>
          <cell r="E54">
            <v>0</v>
          </cell>
          <cell r="F54">
            <v>0</v>
          </cell>
          <cell r="G54">
            <v>295000</v>
          </cell>
          <cell r="H54">
            <v>0</v>
          </cell>
          <cell r="I54">
            <v>0</v>
          </cell>
          <cell r="J54">
            <v>0</v>
          </cell>
          <cell r="K54">
            <v>295000</v>
          </cell>
        </row>
        <row r="55">
          <cell r="A55" t="str">
            <v>AC전선04-02</v>
          </cell>
          <cell r="B55" t="str">
            <v>중앙컨트롤러설치</v>
          </cell>
          <cell r="C55" t="str">
            <v>전선 &amp; 전선관-2분류</v>
          </cell>
          <cell r="D55" t="str">
            <v>M</v>
          </cell>
          <cell r="E55">
            <v>0</v>
          </cell>
          <cell r="F55">
            <v>0</v>
          </cell>
          <cell r="G55">
            <v>6800</v>
          </cell>
          <cell r="H55">
            <v>0</v>
          </cell>
          <cell r="I55">
            <v>0</v>
          </cell>
          <cell r="J55">
            <v>0</v>
          </cell>
          <cell r="K55">
            <v>6800</v>
          </cell>
        </row>
        <row r="57">
          <cell r="A57" t="str">
            <v>3분류</v>
          </cell>
        </row>
        <row r="58">
          <cell r="A58" t="str">
            <v>AC실외기01-03</v>
          </cell>
          <cell r="B58" t="str">
            <v>냉,난방기</v>
          </cell>
          <cell r="C58" t="str">
            <v>실외기,압축기(10HP)-3분류</v>
          </cell>
          <cell r="D58" t="str">
            <v>대</v>
          </cell>
          <cell r="E58">
            <v>0</v>
          </cell>
          <cell r="F58">
            <v>0</v>
          </cell>
          <cell r="G58">
            <v>3896000</v>
          </cell>
          <cell r="H58">
            <v>0</v>
          </cell>
          <cell r="I58">
            <v>0</v>
          </cell>
          <cell r="J58">
            <v>0</v>
          </cell>
          <cell r="K58">
            <v>3896000</v>
          </cell>
        </row>
        <row r="59">
          <cell r="A59" t="str">
            <v>AC실외기02-03</v>
          </cell>
          <cell r="B59" t="str">
            <v>냉,난방기</v>
          </cell>
          <cell r="C59" t="str">
            <v>실외기,압축기(14HP)-3분류</v>
          </cell>
          <cell r="D59" t="str">
            <v>대</v>
          </cell>
          <cell r="E59">
            <v>0</v>
          </cell>
          <cell r="F59">
            <v>0</v>
          </cell>
          <cell r="G59">
            <v>5703000</v>
          </cell>
          <cell r="H59">
            <v>0</v>
          </cell>
          <cell r="I59">
            <v>0</v>
          </cell>
          <cell r="J59">
            <v>0</v>
          </cell>
          <cell r="K59">
            <v>5703000</v>
          </cell>
        </row>
        <row r="60">
          <cell r="A60" t="str">
            <v>AC실외기03-03</v>
          </cell>
          <cell r="B60" t="str">
            <v>냉,난방기</v>
          </cell>
          <cell r="C60" t="str">
            <v>실외기,압축기(16HP)-3분류</v>
          </cell>
          <cell r="D60" t="str">
            <v>대</v>
          </cell>
          <cell r="E60">
            <v>0</v>
          </cell>
          <cell r="F60">
            <v>0</v>
          </cell>
          <cell r="G60">
            <v>6857000</v>
          </cell>
          <cell r="H60">
            <v>0</v>
          </cell>
          <cell r="I60">
            <v>0</v>
          </cell>
          <cell r="J60">
            <v>0</v>
          </cell>
          <cell r="K60">
            <v>6857000</v>
          </cell>
        </row>
        <row r="61">
          <cell r="A61" t="str">
            <v>AC실외기04-03</v>
          </cell>
          <cell r="B61" t="str">
            <v>냉,난방기</v>
          </cell>
          <cell r="C61" t="str">
            <v>실외기,압축기(20HP)-3분류</v>
          </cell>
          <cell r="D61" t="str">
            <v>대</v>
          </cell>
          <cell r="E61">
            <v>0</v>
          </cell>
          <cell r="F61">
            <v>0</v>
          </cell>
          <cell r="G61">
            <v>7495000</v>
          </cell>
          <cell r="H61">
            <v>0</v>
          </cell>
          <cell r="I61">
            <v>0</v>
          </cell>
          <cell r="J61">
            <v>0</v>
          </cell>
          <cell r="K61">
            <v>7495000</v>
          </cell>
        </row>
        <row r="62">
          <cell r="A62" t="str">
            <v>AC실외기05-03</v>
          </cell>
          <cell r="B62" t="str">
            <v>냉,난방기</v>
          </cell>
          <cell r="C62" t="str">
            <v>실외기,압축기(30HP)-3분류</v>
          </cell>
          <cell r="D62" t="str">
            <v>대</v>
          </cell>
          <cell r="E62">
            <v>0</v>
          </cell>
          <cell r="F62">
            <v>0</v>
          </cell>
          <cell r="G62">
            <v>10963000</v>
          </cell>
          <cell r="H62">
            <v>0</v>
          </cell>
          <cell r="I62">
            <v>0</v>
          </cell>
          <cell r="J62">
            <v>0</v>
          </cell>
          <cell r="K62">
            <v>10963000</v>
          </cell>
        </row>
        <row r="64">
          <cell r="A64" t="str">
            <v>AC실내기01-03</v>
          </cell>
          <cell r="B64" t="str">
            <v>냉,난방기</v>
          </cell>
          <cell r="C64" t="str">
            <v>실내기,4방향천장(2HP)-3분류</v>
          </cell>
          <cell r="D64" t="str">
            <v>대</v>
          </cell>
          <cell r="E64">
            <v>0</v>
          </cell>
          <cell r="F64">
            <v>0</v>
          </cell>
          <cell r="G64">
            <v>620000</v>
          </cell>
          <cell r="H64">
            <v>0</v>
          </cell>
          <cell r="I64">
            <v>0</v>
          </cell>
          <cell r="J64">
            <v>0</v>
          </cell>
          <cell r="K64">
            <v>620000</v>
          </cell>
        </row>
        <row r="65">
          <cell r="A65" t="str">
            <v>AC실내기02-03</v>
          </cell>
          <cell r="B65" t="str">
            <v>냉,난방기</v>
          </cell>
          <cell r="C65" t="str">
            <v>실내기,4방향천장(2.5HP)-3분류</v>
          </cell>
          <cell r="D65" t="str">
            <v>대</v>
          </cell>
          <cell r="E65">
            <v>0</v>
          </cell>
          <cell r="F65">
            <v>0</v>
          </cell>
          <cell r="G65">
            <v>673000</v>
          </cell>
          <cell r="H65">
            <v>0</v>
          </cell>
          <cell r="I65">
            <v>0</v>
          </cell>
          <cell r="J65">
            <v>0</v>
          </cell>
          <cell r="K65">
            <v>673000</v>
          </cell>
        </row>
        <row r="66">
          <cell r="A66" t="str">
            <v>AC실내기03-03</v>
          </cell>
          <cell r="B66" t="str">
            <v>냉,난방기</v>
          </cell>
          <cell r="C66" t="str">
            <v>실내기,4방향천장(3HP)-3분류</v>
          </cell>
          <cell r="D66" t="str">
            <v>대</v>
          </cell>
          <cell r="E66">
            <v>0</v>
          </cell>
          <cell r="F66">
            <v>0</v>
          </cell>
          <cell r="G66">
            <v>750000</v>
          </cell>
          <cell r="H66">
            <v>0</v>
          </cell>
          <cell r="I66">
            <v>0</v>
          </cell>
          <cell r="J66">
            <v>0</v>
          </cell>
          <cell r="K66">
            <v>750000</v>
          </cell>
        </row>
        <row r="67">
          <cell r="A67" t="str">
            <v>AC실내기04-03</v>
          </cell>
          <cell r="B67" t="str">
            <v>냉,난방기</v>
          </cell>
          <cell r="C67" t="str">
            <v>실내기,4방향천장(3.5HP)-3분류</v>
          </cell>
          <cell r="D67" t="str">
            <v>대</v>
          </cell>
          <cell r="E67">
            <v>0</v>
          </cell>
          <cell r="F67">
            <v>0</v>
          </cell>
          <cell r="G67">
            <v>767500</v>
          </cell>
          <cell r="H67">
            <v>0</v>
          </cell>
          <cell r="I67">
            <v>0</v>
          </cell>
          <cell r="J67">
            <v>0</v>
          </cell>
          <cell r="K67">
            <v>767500</v>
          </cell>
        </row>
        <row r="68">
          <cell r="A68" t="str">
            <v>AC실내기05-03</v>
          </cell>
          <cell r="B68" t="str">
            <v>냉,난방기</v>
          </cell>
          <cell r="C68" t="str">
            <v>실내기,4방향천장(4HP)-3분류</v>
          </cell>
          <cell r="D68" t="str">
            <v>대</v>
          </cell>
          <cell r="E68">
            <v>0</v>
          </cell>
          <cell r="F68">
            <v>0</v>
          </cell>
          <cell r="G68">
            <v>797000</v>
          </cell>
          <cell r="H68">
            <v>0</v>
          </cell>
          <cell r="I68">
            <v>0</v>
          </cell>
          <cell r="J68">
            <v>0</v>
          </cell>
          <cell r="K68">
            <v>797000</v>
          </cell>
        </row>
        <row r="69">
          <cell r="A69" t="str">
            <v>AC실내기06-03</v>
          </cell>
          <cell r="B69" t="str">
            <v>냉,난방기</v>
          </cell>
          <cell r="C69" t="str">
            <v>실내기,1방향천장(1HP)-3분류</v>
          </cell>
          <cell r="D69" t="str">
            <v>대</v>
          </cell>
          <cell r="E69">
            <v>0</v>
          </cell>
          <cell r="F69">
            <v>0</v>
          </cell>
          <cell r="G69">
            <v>500000</v>
          </cell>
          <cell r="H69">
            <v>0</v>
          </cell>
          <cell r="I69">
            <v>0</v>
          </cell>
          <cell r="J69">
            <v>0</v>
          </cell>
          <cell r="K69">
            <v>500000</v>
          </cell>
        </row>
        <row r="70">
          <cell r="A70" t="str">
            <v>AC실내기07-03</v>
          </cell>
          <cell r="B70" t="str">
            <v>냉,난방기</v>
          </cell>
          <cell r="C70" t="str">
            <v>실내기,1방향천장(1.5HP)-3분류</v>
          </cell>
          <cell r="D70" t="str">
            <v>대</v>
          </cell>
          <cell r="E70">
            <v>0</v>
          </cell>
          <cell r="F70">
            <v>0</v>
          </cell>
          <cell r="G70">
            <v>529000</v>
          </cell>
          <cell r="H70">
            <v>0</v>
          </cell>
          <cell r="I70">
            <v>0</v>
          </cell>
          <cell r="J70">
            <v>0</v>
          </cell>
          <cell r="K70">
            <v>529000</v>
          </cell>
        </row>
        <row r="71">
          <cell r="A71" t="str">
            <v>AC실내기08-03</v>
          </cell>
          <cell r="B71" t="str">
            <v>냉,난방기</v>
          </cell>
          <cell r="C71" t="str">
            <v>실내기,2방향천장(2HP)-3분류</v>
          </cell>
          <cell r="D71" t="str">
            <v>대</v>
          </cell>
          <cell r="E71">
            <v>0</v>
          </cell>
          <cell r="F71">
            <v>0</v>
          </cell>
          <cell r="G71">
            <v>541000</v>
          </cell>
          <cell r="H71">
            <v>0</v>
          </cell>
          <cell r="I71">
            <v>0</v>
          </cell>
          <cell r="J71">
            <v>0</v>
          </cell>
          <cell r="K71">
            <v>541000</v>
          </cell>
        </row>
        <row r="72">
          <cell r="A72" t="str">
            <v>AC실내기09-03</v>
          </cell>
          <cell r="B72" t="str">
            <v>냉,난방기</v>
          </cell>
          <cell r="C72" t="str">
            <v>실내기,DUCT(5HP)-3분류</v>
          </cell>
          <cell r="D72" t="str">
            <v>대</v>
          </cell>
          <cell r="E72">
            <v>0</v>
          </cell>
          <cell r="F72">
            <v>0</v>
          </cell>
          <cell r="G72">
            <v>874000</v>
          </cell>
          <cell r="H72">
            <v>0</v>
          </cell>
          <cell r="I72">
            <v>0</v>
          </cell>
          <cell r="J72">
            <v>0</v>
          </cell>
          <cell r="K72">
            <v>874000</v>
          </cell>
        </row>
        <row r="74">
          <cell r="A74" t="str">
            <v>AC냉매001-03</v>
          </cell>
          <cell r="B74" t="str">
            <v>냉,난방기</v>
          </cell>
          <cell r="C74" t="str">
            <v>냉매관및설치, 12.7A-추가-3분류</v>
          </cell>
          <cell r="D74" t="str">
            <v>M</v>
          </cell>
          <cell r="E74">
            <v>0</v>
          </cell>
          <cell r="F74">
            <v>0</v>
          </cell>
          <cell r="G74">
            <v>4300</v>
          </cell>
          <cell r="H74">
            <v>0</v>
          </cell>
          <cell r="I74">
            <v>0</v>
          </cell>
          <cell r="J74">
            <v>0</v>
          </cell>
          <cell r="K74">
            <v>4300</v>
          </cell>
        </row>
        <row r="75">
          <cell r="A75" t="str">
            <v>AC냉매002-03</v>
          </cell>
          <cell r="B75" t="str">
            <v>냉,난방기</v>
          </cell>
          <cell r="C75" t="str">
            <v>냉매관및설치, 15.88A-추가-3분류</v>
          </cell>
          <cell r="D75" t="str">
            <v>M</v>
          </cell>
          <cell r="E75">
            <v>0</v>
          </cell>
          <cell r="F75">
            <v>0</v>
          </cell>
          <cell r="G75">
            <v>5300</v>
          </cell>
          <cell r="H75">
            <v>0</v>
          </cell>
          <cell r="I75">
            <v>0</v>
          </cell>
          <cell r="J75">
            <v>0</v>
          </cell>
          <cell r="K75">
            <v>5300</v>
          </cell>
        </row>
        <row r="76">
          <cell r="A76" t="str">
            <v>AC냉매003-03</v>
          </cell>
          <cell r="B76" t="str">
            <v>냉,난방기</v>
          </cell>
          <cell r="C76" t="str">
            <v>냉매관및설치, 20A-추가-3분류</v>
          </cell>
          <cell r="D76" t="str">
            <v>M</v>
          </cell>
          <cell r="E76">
            <v>0</v>
          </cell>
          <cell r="F76">
            <v>0</v>
          </cell>
          <cell r="G76">
            <v>5600</v>
          </cell>
          <cell r="H76">
            <v>0</v>
          </cell>
          <cell r="I76">
            <v>0</v>
          </cell>
          <cell r="J76">
            <v>0</v>
          </cell>
          <cell r="K76">
            <v>5600</v>
          </cell>
        </row>
        <row r="77">
          <cell r="A77" t="str">
            <v>AC냉매004-03</v>
          </cell>
          <cell r="B77" t="str">
            <v>냉,난방기</v>
          </cell>
          <cell r="C77" t="str">
            <v>냉매관및설치, 25A-추가-3분류</v>
          </cell>
          <cell r="D77" t="str">
            <v>M</v>
          </cell>
          <cell r="E77">
            <v>0</v>
          </cell>
          <cell r="F77">
            <v>0</v>
          </cell>
          <cell r="G77">
            <v>6600</v>
          </cell>
          <cell r="H77">
            <v>0</v>
          </cell>
          <cell r="I77">
            <v>0</v>
          </cell>
          <cell r="J77">
            <v>0</v>
          </cell>
          <cell r="K77">
            <v>6600</v>
          </cell>
        </row>
        <row r="78">
          <cell r="A78" t="str">
            <v>AC냉매005-03</v>
          </cell>
          <cell r="B78" t="str">
            <v>냉,난방기</v>
          </cell>
          <cell r="C78" t="str">
            <v>냉매관및설치, 15.88A-기본-3분류</v>
          </cell>
          <cell r="D78" t="str">
            <v>식</v>
          </cell>
          <cell r="E78">
            <v>0</v>
          </cell>
          <cell r="F78">
            <v>0</v>
          </cell>
          <cell r="G78">
            <v>767500</v>
          </cell>
          <cell r="H78">
            <v>0</v>
          </cell>
          <cell r="I78">
            <v>0</v>
          </cell>
          <cell r="J78">
            <v>0</v>
          </cell>
          <cell r="K78">
            <v>767500</v>
          </cell>
        </row>
        <row r="79">
          <cell r="A79" t="str">
            <v>AC냉매006-03</v>
          </cell>
          <cell r="B79" t="str">
            <v>냉,난방기</v>
          </cell>
          <cell r="C79" t="str">
            <v>Y분기관-3분류</v>
          </cell>
          <cell r="D79" t="str">
            <v>SET</v>
          </cell>
          <cell r="E79">
            <v>0</v>
          </cell>
          <cell r="F79">
            <v>0</v>
          </cell>
          <cell r="G79">
            <v>75600</v>
          </cell>
          <cell r="H79">
            <v>0</v>
          </cell>
          <cell r="I79">
            <v>0</v>
          </cell>
          <cell r="J79">
            <v>0</v>
          </cell>
          <cell r="K79">
            <v>75600</v>
          </cell>
        </row>
        <row r="80">
          <cell r="A80" t="str">
            <v>AC냉매007-03</v>
          </cell>
          <cell r="B80" t="str">
            <v>냉,난방기</v>
          </cell>
          <cell r="C80" t="str">
            <v>헤더분기관-3분류</v>
          </cell>
          <cell r="D80" t="str">
            <v>SET</v>
          </cell>
          <cell r="E80">
            <v>0</v>
          </cell>
          <cell r="F80">
            <v>0</v>
          </cell>
          <cell r="G80">
            <v>147400</v>
          </cell>
          <cell r="H80">
            <v>0</v>
          </cell>
          <cell r="I80">
            <v>0</v>
          </cell>
          <cell r="J80">
            <v>0</v>
          </cell>
          <cell r="K80">
            <v>147400</v>
          </cell>
        </row>
        <row r="82">
          <cell r="A82" t="str">
            <v>AC기타001-03</v>
          </cell>
          <cell r="B82" t="str">
            <v>냉,난방기</v>
          </cell>
          <cell r="C82" t="str">
            <v>PVC 드레인관 설치, 32A-3분류</v>
          </cell>
          <cell r="D82" t="str">
            <v>M</v>
          </cell>
          <cell r="E82">
            <v>0</v>
          </cell>
          <cell r="F82">
            <v>0</v>
          </cell>
          <cell r="G82">
            <v>3900</v>
          </cell>
          <cell r="H82">
            <v>0</v>
          </cell>
          <cell r="I82">
            <v>0</v>
          </cell>
          <cell r="J82">
            <v>0</v>
          </cell>
          <cell r="K82">
            <v>3900</v>
          </cell>
        </row>
        <row r="83">
          <cell r="A83" t="str">
            <v>AC기타002-03</v>
          </cell>
          <cell r="B83" t="str">
            <v>MDF냉매배관커버설치</v>
          </cell>
          <cell r="C83" t="str">
            <v>MDF-3분류</v>
          </cell>
          <cell r="D83" t="str">
            <v>M2</v>
          </cell>
          <cell r="E83">
            <v>0</v>
          </cell>
          <cell r="F83">
            <v>0</v>
          </cell>
          <cell r="G83">
            <v>29500</v>
          </cell>
          <cell r="H83">
            <v>0</v>
          </cell>
          <cell r="I83">
            <v>0</v>
          </cell>
          <cell r="J83">
            <v>0</v>
          </cell>
          <cell r="K83">
            <v>29500</v>
          </cell>
        </row>
        <row r="84">
          <cell r="A84" t="str">
            <v>AC기타003-03</v>
          </cell>
          <cell r="B84" t="str">
            <v>스텐냉매배관커버설치</v>
          </cell>
          <cell r="C84" t="str">
            <v>스텐-3분류</v>
          </cell>
          <cell r="D84" t="str">
            <v>M2</v>
          </cell>
          <cell r="E84">
            <v>0</v>
          </cell>
          <cell r="F84">
            <v>0</v>
          </cell>
          <cell r="G84">
            <v>22100</v>
          </cell>
          <cell r="H84">
            <v>0</v>
          </cell>
          <cell r="I84">
            <v>0</v>
          </cell>
          <cell r="J84">
            <v>0</v>
          </cell>
          <cell r="K84">
            <v>22100</v>
          </cell>
        </row>
        <row r="85">
          <cell r="A85" t="str">
            <v>AC기타004-03</v>
          </cell>
          <cell r="B85" t="str">
            <v>함석냉매배관커버설치</v>
          </cell>
          <cell r="C85" t="str">
            <v>함석-3분류</v>
          </cell>
          <cell r="D85" t="str">
            <v>M2</v>
          </cell>
          <cell r="E85">
            <v>0</v>
          </cell>
          <cell r="F85">
            <v>0</v>
          </cell>
          <cell r="G85">
            <v>10600</v>
          </cell>
          <cell r="H85">
            <v>0</v>
          </cell>
          <cell r="I85">
            <v>0</v>
          </cell>
          <cell r="J85">
            <v>0</v>
          </cell>
          <cell r="K85">
            <v>10600</v>
          </cell>
        </row>
        <row r="86">
          <cell r="A86" t="str">
            <v>AC기타005-03</v>
          </cell>
          <cell r="B86" t="str">
            <v>실내기커버</v>
          </cell>
          <cell r="C86" t="str">
            <v>30*950*950-3분류</v>
          </cell>
          <cell r="D86" t="str">
            <v>대</v>
          </cell>
          <cell r="E86">
            <v>0</v>
          </cell>
          <cell r="F86">
            <v>0</v>
          </cell>
          <cell r="G86">
            <v>45100</v>
          </cell>
          <cell r="H86">
            <v>0</v>
          </cell>
          <cell r="I86">
            <v>0</v>
          </cell>
          <cell r="J86">
            <v>0</v>
          </cell>
          <cell r="K86">
            <v>45100</v>
          </cell>
        </row>
        <row r="88">
          <cell r="A88" t="str">
            <v>AC전선01-03</v>
          </cell>
          <cell r="B88" t="str">
            <v>룸컨트롤러설치</v>
          </cell>
          <cell r="C88" t="str">
            <v>유선리모컨-3분류</v>
          </cell>
          <cell r="D88" t="str">
            <v>개소</v>
          </cell>
          <cell r="E88">
            <v>0</v>
          </cell>
          <cell r="F88">
            <v>0</v>
          </cell>
          <cell r="G88">
            <v>22800</v>
          </cell>
          <cell r="H88">
            <v>0</v>
          </cell>
          <cell r="I88">
            <v>0</v>
          </cell>
          <cell r="J88">
            <v>0</v>
          </cell>
          <cell r="K88">
            <v>22800</v>
          </cell>
        </row>
        <row r="89">
          <cell r="A89" t="str">
            <v>AC전선02-03</v>
          </cell>
          <cell r="B89" t="str">
            <v>룸컨트롤러설치</v>
          </cell>
          <cell r="C89" t="str">
            <v>전선 &amp; 전선관-3분류</v>
          </cell>
          <cell r="D89" t="str">
            <v>M</v>
          </cell>
          <cell r="E89">
            <v>0</v>
          </cell>
          <cell r="F89">
            <v>0</v>
          </cell>
          <cell r="G89">
            <v>5900</v>
          </cell>
          <cell r="H89">
            <v>0</v>
          </cell>
          <cell r="I89">
            <v>0</v>
          </cell>
          <cell r="J89">
            <v>0</v>
          </cell>
          <cell r="K89">
            <v>5900</v>
          </cell>
        </row>
        <row r="90">
          <cell r="A90" t="str">
            <v>AC전선03-03</v>
          </cell>
          <cell r="B90" t="str">
            <v>중앙컨트롤러설치</v>
          </cell>
          <cell r="C90" t="str">
            <v>중앙콘트롤러-3분류</v>
          </cell>
          <cell r="D90" t="str">
            <v>개소</v>
          </cell>
          <cell r="E90">
            <v>0</v>
          </cell>
          <cell r="F90">
            <v>0</v>
          </cell>
          <cell r="G90">
            <v>252400</v>
          </cell>
          <cell r="H90">
            <v>0</v>
          </cell>
          <cell r="I90">
            <v>0</v>
          </cell>
          <cell r="J90">
            <v>0</v>
          </cell>
          <cell r="K90">
            <v>252400</v>
          </cell>
        </row>
        <row r="91">
          <cell r="A91" t="str">
            <v>AC전선04-03</v>
          </cell>
          <cell r="B91" t="str">
            <v>중앙컨트롤러설치</v>
          </cell>
          <cell r="C91" t="str">
            <v>전선 &amp; 전선관-3분류</v>
          </cell>
          <cell r="D91" t="str">
            <v>M</v>
          </cell>
          <cell r="E91">
            <v>0</v>
          </cell>
          <cell r="F91">
            <v>0</v>
          </cell>
          <cell r="G91">
            <v>5900</v>
          </cell>
          <cell r="H91">
            <v>0</v>
          </cell>
          <cell r="I91">
            <v>0</v>
          </cell>
          <cell r="J91">
            <v>0</v>
          </cell>
          <cell r="K91">
            <v>5900</v>
          </cell>
        </row>
        <row r="93">
          <cell r="A93" t="str">
            <v>4분류</v>
          </cell>
        </row>
        <row r="94">
          <cell r="A94" t="str">
            <v>AC실외기01-04</v>
          </cell>
          <cell r="B94" t="str">
            <v>냉,난방기</v>
          </cell>
          <cell r="C94" t="str">
            <v>실외기,압축기(8HP)-4분류</v>
          </cell>
          <cell r="D94" t="str">
            <v>대</v>
          </cell>
          <cell r="E94">
            <v>0</v>
          </cell>
          <cell r="F94">
            <v>0</v>
          </cell>
          <cell r="G94">
            <v>4447000</v>
          </cell>
          <cell r="H94">
            <v>0</v>
          </cell>
          <cell r="I94">
            <v>0</v>
          </cell>
          <cell r="J94">
            <v>0</v>
          </cell>
          <cell r="K94">
            <v>4447000</v>
          </cell>
        </row>
        <row r="95">
          <cell r="A95" t="str">
            <v>AC실외기02-04</v>
          </cell>
          <cell r="B95" t="str">
            <v>냉,난방기</v>
          </cell>
          <cell r="C95" t="str">
            <v>실외기,압축기(10HP)-4분류</v>
          </cell>
          <cell r="D95" t="str">
            <v>대</v>
          </cell>
          <cell r="E95">
            <v>0</v>
          </cell>
          <cell r="F95">
            <v>0</v>
          </cell>
          <cell r="G95">
            <v>5658000</v>
          </cell>
          <cell r="H95">
            <v>0</v>
          </cell>
          <cell r="I95">
            <v>0</v>
          </cell>
          <cell r="J95">
            <v>0</v>
          </cell>
          <cell r="K95">
            <v>5658000</v>
          </cell>
        </row>
        <row r="97">
          <cell r="A97" t="str">
            <v>AC실내기01-04</v>
          </cell>
          <cell r="B97" t="str">
            <v>냉,난방기</v>
          </cell>
          <cell r="C97" t="str">
            <v>실내기,4방향천장(2HP)-4분류</v>
          </cell>
          <cell r="D97" t="str">
            <v>대</v>
          </cell>
          <cell r="E97">
            <v>0</v>
          </cell>
          <cell r="F97">
            <v>0</v>
          </cell>
          <cell r="G97">
            <v>880000</v>
          </cell>
          <cell r="H97">
            <v>0</v>
          </cell>
          <cell r="I97">
            <v>0</v>
          </cell>
          <cell r="J97">
            <v>0</v>
          </cell>
          <cell r="K97">
            <v>880000</v>
          </cell>
        </row>
        <row r="98">
          <cell r="A98" t="str">
            <v>AC실내기02-04</v>
          </cell>
          <cell r="B98" t="str">
            <v>냉,난방기</v>
          </cell>
          <cell r="C98" t="str">
            <v>실내기,4방향천장(3HP)-4분류</v>
          </cell>
          <cell r="D98" t="str">
            <v>대</v>
          </cell>
          <cell r="E98">
            <v>0</v>
          </cell>
          <cell r="F98">
            <v>0</v>
          </cell>
          <cell r="G98">
            <v>896000</v>
          </cell>
          <cell r="H98">
            <v>0</v>
          </cell>
          <cell r="I98">
            <v>0</v>
          </cell>
          <cell r="J98">
            <v>0</v>
          </cell>
          <cell r="K98">
            <v>896000</v>
          </cell>
        </row>
        <row r="99">
          <cell r="A99" t="str">
            <v>AC실내기03-04</v>
          </cell>
          <cell r="B99" t="str">
            <v>냉,난방기</v>
          </cell>
          <cell r="C99" t="str">
            <v>실내기,4방향천장(4HP)-4분류</v>
          </cell>
          <cell r="D99" t="str">
            <v>대</v>
          </cell>
          <cell r="E99">
            <v>0</v>
          </cell>
          <cell r="F99">
            <v>0</v>
          </cell>
          <cell r="G99">
            <v>944000</v>
          </cell>
          <cell r="H99">
            <v>0</v>
          </cell>
          <cell r="I99">
            <v>0</v>
          </cell>
          <cell r="J99">
            <v>0</v>
          </cell>
          <cell r="K99">
            <v>944000</v>
          </cell>
        </row>
        <row r="100">
          <cell r="A100" t="str">
            <v>AC실내기04-04</v>
          </cell>
          <cell r="B100" t="str">
            <v>냉,난방기</v>
          </cell>
          <cell r="C100" t="str">
            <v>실내기,1방향천장(1HP)-4분류</v>
          </cell>
          <cell r="D100" t="str">
            <v>대</v>
          </cell>
          <cell r="E100">
            <v>0</v>
          </cell>
          <cell r="F100">
            <v>0</v>
          </cell>
          <cell r="G100">
            <v>556000</v>
          </cell>
          <cell r="H100">
            <v>0</v>
          </cell>
          <cell r="I100">
            <v>0</v>
          </cell>
          <cell r="J100">
            <v>0</v>
          </cell>
          <cell r="K100">
            <v>556000</v>
          </cell>
        </row>
        <row r="101">
          <cell r="A101" t="str">
            <v>AC실내기05-04</v>
          </cell>
          <cell r="B101" t="str">
            <v>냉,난방기</v>
          </cell>
          <cell r="C101" t="str">
            <v>실내기,1방향천장(1.5HP)-4분류</v>
          </cell>
          <cell r="D101" t="str">
            <v>대</v>
          </cell>
          <cell r="E101">
            <v>0</v>
          </cell>
          <cell r="F101">
            <v>0</v>
          </cell>
          <cell r="G101">
            <v>606000</v>
          </cell>
          <cell r="H101">
            <v>0</v>
          </cell>
          <cell r="I101">
            <v>0</v>
          </cell>
          <cell r="J101">
            <v>0</v>
          </cell>
          <cell r="K101">
            <v>606000</v>
          </cell>
        </row>
        <row r="102">
          <cell r="A102" t="str">
            <v>AC실내기06-04</v>
          </cell>
          <cell r="B102" t="str">
            <v>냉,난방기</v>
          </cell>
          <cell r="C102" t="str">
            <v>실내기,2방향천장(2HP)-4분류</v>
          </cell>
          <cell r="D102" t="str">
            <v>대</v>
          </cell>
          <cell r="E102">
            <v>0</v>
          </cell>
          <cell r="F102">
            <v>0</v>
          </cell>
          <cell r="G102">
            <v>616000</v>
          </cell>
          <cell r="H102">
            <v>0</v>
          </cell>
          <cell r="I102">
            <v>0</v>
          </cell>
          <cell r="J102">
            <v>0</v>
          </cell>
          <cell r="K102">
            <v>616000</v>
          </cell>
        </row>
        <row r="103">
          <cell r="A103" t="str">
            <v>AC실내기07-04</v>
          </cell>
          <cell r="B103" t="str">
            <v>냉,난방기</v>
          </cell>
          <cell r="C103" t="str">
            <v>실내기,DUCT(5HP)-4분류</v>
          </cell>
          <cell r="D103" t="str">
            <v>대</v>
          </cell>
          <cell r="E103">
            <v>0</v>
          </cell>
          <cell r="F103">
            <v>0</v>
          </cell>
          <cell r="G103">
            <v>1161000</v>
          </cell>
          <cell r="H103">
            <v>0</v>
          </cell>
          <cell r="I103">
            <v>0</v>
          </cell>
          <cell r="J103">
            <v>0</v>
          </cell>
          <cell r="K103">
            <v>1161000</v>
          </cell>
        </row>
        <row r="105">
          <cell r="A105" t="str">
            <v>AC냉매001-04</v>
          </cell>
          <cell r="B105" t="str">
            <v>냉,난방기</v>
          </cell>
          <cell r="C105" t="str">
            <v>냉매관및설치, 12.7A-추가-4분류</v>
          </cell>
          <cell r="D105" t="str">
            <v>M</v>
          </cell>
          <cell r="E105">
            <v>0</v>
          </cell>
          <cell r="F105">
            <v>0</v>
          </cell>
          <cell r="G105">
            <v>5500</v>
          </cell>
          <cell r="H105">
            <v>0</v>
          </cell>
          <cell r="I105">
            <v>0</v>
          </cell>
          <cell r="J105">
            <v>0</v>
          </cell>
          <cell r="K105">
            <v>5500</v>
          </cell>
        </row>
        <row r="106">
          <cell r="A106" t="str">
            <v>AC냉매002-04</v>
          </cell>
          <cell r="B106" t="str">
            <v>냉,난방기</v>
          </cell>
          <cell r="C106" t="str">
            <v>냉매관및설치, 15.88A-추가-4분류</v>
          </cell>
          <cell r="D106" t="str">
            <v>M</v>
          </cell>
          <cell r="E106">
            <v>0</v>
          </cell>
          <cell r="F106">
            <v>0</v>
          </cell>
          <cell r="G106">
            <v>6900</v>
          </cell>
          <cell r="H106">
            <v>0</v>
          </cell>
          <cell r="I106">
            <v>0</v>
          </cell>
          <cell r="J106">
            <v>0</v>
          </cell>
          <cell r="K106">
            <v>6900</v>
          </cell>
        </row>
        <row r="107">
          <cell r="A107" t="str">
            <v>AC냉매003-04</v>
          </cell>
          <cell r="B107" t="str">
            <v>냉,난방기</v>
          </cell>
          <cell r="C107" t="str">
            <v>냉매관및설치, 15.88A-기본-4분류</v>
          </cell>
          <cell r="D107" t="str">
            <v>식</v>
          </cell>
          <cell r="E107">
            <v>0</v>
          </cell>
          <cell r="F107">
            <v>0</v>
          </cell>
          <cell r="G107">
            <v>780000</v>
          </cell>
          <cell r="H107">
            <v>0</v>
          </cell>
          <cell r="I107">
            <v>0</v>
          </cell>
          <cell r="J107">
            <v>0</v>
          </cell>
          <cell r="K107">
            <v>780000</v>
          </cell>
        </row>
        <row r="108">
          <cell r="A108" t="str">
            <v>AC냉매004-04</v>
          </cell>
          <cell r="B108" t="str">
            <v>냉,난방기</v>
          </cell>
          <cell r="C108" t="str">
            <v>Y분기관-4분류</v>
          </cell>
          <cell r="D108" t="str">
            <v>SET</v>
          </cell>
          <cell r="E108">
            <v>0</v>
          </cell>
          <cell r="F108">
            <v>0</v>
          </cell>
          <cell r="G108">
            <v>97500</v>
          </cell>
          <cell r="H108">
            <v>0</v>
          </cell>
          <cell r="I108">
            <v>0</v>
          </cell>
          <cell r="J108">
            <v>0</v>
          </cell>
          <cell r="K108">
            <v>97500</v>
          </cell>
        </row>
        <row r="110">
          <cell r="A110" t="str">
            <v>AC기타001-02</v>
          </cell>
          <cell r="B110" t="str">
            <v>냉,난방기</v>
          </cell>
          <cell r="C110" t="str">
            <v>PVC 드레인관 설치, 32A-4분류</v>
          </cell>
          <cell r="D110" t="str">
            <v>M</v>
          </cell>
          <cell r="E110">
            <v>0</v>
          </cell>
          <cell r="F110">
            <v>0</v>
          </cell>
          <cell r="G110">
            <v>5100</v>
          </cell>
          <cell r="H110">
            <v>0</v>
          </cell>
          <cell r="I110">
            <v>0</v>
          </cell>
          <cell r="J110">
            <v>0</v>
          </cell>
          <cell r="K110">
            <v>5100</v>
          </cell>
        </row>
        <row r="111">
          <cell r="A111" t="str">
            <v>AC기타002-02</v>
          </cell>
          <cell r="B111" t="str">
            <v>MDF냉매배관커버설치</v>
          </cell>
          <cell r="C111" t="str">
            <v>MDF-4분류</v>
          </cell>
          <cell r="D111" t="str">
            <v>M2</v>
          </cell>
          <cell r="E111">
            <v>0</v>
          </cell>
          <cell r="F111">
            <v>0</v>
          </cell>
          <cell r="G111">
            <v>38200</v>
          </cell>
          <cell r="H111">
            <v>0</v>
          </cell>
          <cell r="I111">
            <v>0</v>
          </cell>
          <cell r="J111">
            <v>0</v>
          </cell>
          <cell r="K111">
            <v>38200</v>
          </cell>
        </row>
        <row r="112">
          <cell r="A112" t="str">
            <v>AC기타003-02</v>
          </cell>
          <cell r="B112" t="str">
            <v>스텐냉매배관커버설치</v>
          </cell>
          <cell r="C112" t="str">
            <v>스텐-4분류</v>
          </cell>
          <cell r="D112" t="str">
            <v>M2</v>
          </cell>
          <cell r="E112">
            <v>0</v>
          </cell>
          <cell r="F112">
            <v>0</v>
          </cell>
          <cell r="G112">
            <v>28600</v>
          </cell>
          <cell r="H112">
            <v>0</v>
          </cell>
          <cell r="I112">
            <v>0</v>
          </cell>
          <cell r="J112">
            <v>0</v>
          </cell>
          <cell r="K112">
            <v>28600</v>
          </cell>
        </row>
        <row r="113">
          <cell r="A113" t="str">
            <v>AC기타004-02</v>
          </cell>
          <cell r="B113" t="str">
            <v>함석냉매배관커버설치</v>
          </cell>
          <cell r="C113" t="str">
            <v>함석-4분류</v>
          </cell>
          <cell r="D113" t="str">
            <v>M2</v>
          </cell>
          <cell r="E113">
            <v>0</v>
          </cell>
          <cell r="F113">
            <v>0</v>
          </cell>
          <cell r="G113">
            <v>13400</v>
          </cell>
          <cell r="H113">
            <v>0</v>
          </cell>
          <cell r="I113">
            <v>0</v>
          </cell>
          <cell r="J113">
            <v>0</v>
          </cell>
          <cell r="K113">
            <v>13400</v>
          </cell>
        </row>
        <row r="114">
          <cell r="A114" t="str">
            <v>AC기타005-02</v>
          </cell>
          <cell r="B114" t="str">
            <v>실내기커버</v>
          </cell>
          <cell r="C114" t="str">
            <v>30*950*950-4분류</v>
          </cell>
          <cell r="D114" t="str">
            <v>대</v>
          </cell>
          <cell r="E114">
            <v>0</v>
          </cell>
          <cell r="F114">
            <v>0</v>
          </cell>
          <cell r="G114">
            <v>43800</v>
          </cell>
          <cell r="H114">
            <v>0</v>
          </cell>
          <cell r="I114">
            <v>0</v>
          </cell>
          <cell r="J114">
            <v>0</v>
          </cell>
          <cell r="K114">
            <v>43800</v>
          </cell>
        </row>
        <row r="116">
          <cell r="A116" t="str">
            <v>AC전선01-04</v>
          </cell>
          <cell r="B116" t="str">
            <v>룸컨트롤러설치</v>
          </cell>
          <cell r="C116" t="str">
            <v>유선리모컨-4분류</v>
          </cell>
          <cell r="D116" t="str">
            <v>개소</v>
          </cell>
          <cell r="E116">
            <v>0</v>
          </cell>
          <cell r="F116">
            <v>0</v>
          </cell>
          <cell r="G116">
            <v>29500</v>
          </cell>
          <cell r="H116">
            <v>0</v>
          </cell>
          <cell r="I116">
            <v>0</v>
          </cell>
          <cell r="J116">
            <v>0</v>
          </cell>
          <cell r="K116">
            <v>29500</v>
          </cell>
        </row>
        <row r="117">
          <cell r="A117" t="str">
            <v>AC전선02-04</v>
          </cell>
          <cell r="B117" t="str">
            <v>룸컨트롤러설치</v>
          </cell>
          <cell r="C117" t="str">
            <v>전선 &amp; 전선관-4분류</v>
          </cell>
          <cell r="D117" t="str">
            <v>M</v>
          </cell>
          <cell r="E117">
            <v>0</v>
          </cell>
          <cell r="F117">
            <v>0</v>
          </cell>
          <cell r="G117">
            <v>7600</v>
          </cell>
          <cell r="H117">
            <v>0</v>
          </cell>
          <cell r="I117">
            <v>0</v>
          </cell>
          <cell r="J117">
            <v>0</v>
          </cell>
          <cell r="K117">
            <v>7600</v>
          </cell>
        </row>
        <row r="118">
          <cell r="A118" t="str">
            <v>AC전선03-04</v>
          </cell>
          <cell r="B118" t="str">
            <v>중앙컨트롤러설치</v>
          </cell>
          <cell r="C118" t="str">
            <v>중앙콘트롤러-4분류</v>
          </cell>
          <cell r="D118" t="str">
            <v>개소</v>
          </cell>
          <cell r="E118">
            <v>0</v>
          </cell>
          <cell r="F118">
            <v>0</v>
          </cell>
          <cell r="G118">
            <v>327300</v>
          </cell>
          <cell r="H118">
            <v>0</v>
          </cell>
          <cell r="I118">
            <v>0</v>
          </cell>
          <cell r="J118">
            <v>0</v>
          </cell>
          <cell r="K118">
            <v>327300</v>
          </cell>
        </row>
        <row r="119">
          <cell r="A119" t="str">
            <v>AC전선04-04</v>
          </cell>
          <cell r="B119" t="str">
            <v>중앙컨트롤러설치</v>
          </cell>
          <cell r="C119" t="str">
            <v>전선 &amp; 전선관-4분류</v>
          </cell>
          <cell r="D119" t="str">
            <v>M</v>
          </cell>
          <cell r="E119">
            <v>0</v>
          </cell>
          <cell r="F119">
            <v>0</v>
          </cell>
          <cell r="G119">
            <v>7600</v>
          </cell>
          <cell r="H119">
            <v>0</v>
          </cell>
          <cell r="I119">
            <v>0</v>
          </cell>
          <cell r="J119">
            <v>0</v>
          </cell>
          <cell r="K119">
            <v>7600</v>
          </cell>
        </row>
        <row r="121">
          <cell r="A121" t="str">
            <v>잡공사</v>
          </cell>
        </row>
        <row r="122">
          <cell r="A122" t="str">
            <v>잡공사01</v>
          </cell>
          <cell r="B122" t="str">
            <v>아연도강판</v>
          </cell>
          <cell r="C122" t="str">
            <v>3'*6'* 5T</v>
          </cell>
          <cell r="D122" t="str">
            <v>매</v>
          </cell>
          <cell r="E122">
            <v>7460</v>
          </cell>
          <cell r="F122" t="str">
            <v>P52</v>
          </cell>
          <cell r="G122">
            <v>0</v>
          </cell>
          <cell r="H122">
            <v>0</v>
          </cell>
          <cell r="I122">
            <v>0</v>
          </cell>
          <cell r="J122">
            <v>0</v>
          </cell>
          <cell r="K122">
            <v>7460</v>
          </cell>
        </row>
        <row r="123">
          <cell r="A123" t="str">
            <v>잡공사02</v>
          </cell>
          <cell r="B123" t="str">
            <v>모래</v>
          </cell>
          <cell r="C123" t="str">
            <v>해사</v>
          </cell>
          <cell r="D123" t="str">
            <v>㎥</v>
          </cell>
          <cell r="E123">
            <v>15000</v>
          </cell>
          <cell r="F123" t="str">
            <v>P94</v>
          </cell>
          <cell r="G123">
            <v>0</v>
          </cell>
          <cell r="H123">
            <v>0</v>
          </cell>
          <cell r="I123">
            <v>0</v>
          </cell>
          <cell r="J123">
            <v>0</v>
          </cell>
          <cell r="K123">
            <v>15000</v>
          </cell>
        </row>
        <row r="124">
          <cell r="A124" t="str">
            <v>잡공사03</v>
          </cell>
          <cell r="B124" t="str">
            <v>시멘트</v>
          </cell>
          <cell r="C124" t="str">
            <v>40㎏,포틀랜드</v>
          </cell>
          <cell r="D124" t="str">
            <v>포</v>
          </cell>
          <cell r="E124">
            <v>4400</v>
          </cell>
          <cell r="F124" t="str">
            <v>P96</v>
          </cell>
          <cell r="G124">
            <v>0</v>
          </cell>
          <cell r="H124">
            <v>0</v>
          </cell>
          <cell r="I124">
            <v>0</v>
          </cell>
          <cell r="J124">
            <v>0</v>
          </cell>
          <cell r="K124">
            <v>4400</v>
          </cell>
        </row>
        <row r="125">
          <cell r="A125" t="str">
            <v>잡공사04</v>
          </cell>
          <cell r="B125" t="str">
            <v>콘크리트벽돌</v>
          </cell>
          <cell r="C125" t="str">
            <v>190*90*57</v>
          </cell>
          <cell r="D125" t="str">
            <v>개</v>
          </cell>
          <cell r="E125">
            <v>70</v>
          </cell>
          <cell r="F125" t="str">
            <v>P297</v>
          </cell>
          <cell r="G125">
            <v>0</v>
          </cell>
          <cell r="H125">
            <v>0</v>
          </cell>
          <cell r="I125">
            <v>0</v>
          </cell>
          <cell r="J125">
            <v>0</v>
          </cell>
          <cell r="K125">
            <v>70</v>
          </cell>
        </row>
        <row r="126">
          <cell r="A126" t="str">
            <v>잡공사05</v>
          </cell>
          <cell r="B126" t="str">
            <v>스테인레스강판</v>
          </cell>
          <cell r="C126" t="str">
            <v>STS304, 1M*2M*1.5T</v>
          </cell>
          <cell r="D126" t="str">
            <v>㎏</v>
          </cell>
          <cell r="E126">
            <v>3804</v>
          </cell>
          <cell r="F126" t="str">
            <v>P64</v>
          </cell>
          <cell r="G126">
            <v>0</v>
          </cell>
          <cell r="H126">
            <v>0</v>
          </cell>
          <cell r="I126">
            <v>0</v>
          </cell>
          <cell r="J126">
            <v>0</v>
          </cell>
          <cell r="K126">
            <v>3804</v>
          </cell>
        </row>
        <row r="127">
          <cell r="A127" t="str">
            <v>잡공사06</v>
          </cell>
          <cell r="B127" t="str">
            <v>크레인</v>
          </cell>
          <cell r="C127" t="str">
            <v>1일, 25TON</v>
          </cell>
          <cell r="D127" t="str">
            <v>식</v>
          </cell>
          <cell r="E127">
            <v>0</v>
          </cell>
          <cell r="F127">
            <v>0</v>
          </cell>
          <cell r="G127">
            <v>0</v>
          </cell>
          <cell r="H127">
            <v>0</v>
          </cell>
          <cell r="I127">
            <v>250000</v>
          </cell>
          <cell r="J127">
            <v>0</v>
          </cell>
          <cell r="K127">
            <v>250000</v>
          </cell>
        </row>
        <row r="128">
          <cell r="A128" t="str">
            <v>잡공사07</v>
          </cell>
          <cell r="B128" t="str">
            <v>철근콘크리트타설</v>
          </cell>
          <cell r="C128" t="str">
            <v>손비빔 25MM(1:3:6)</v>
          </cell>
          <cell r="D128" t="str">
            <v>㎥</v>
          </cell>
          <cell r="E128">
            <v>0</v>
          </cell>
          <cell r="F128">
            <v>0</v>
          </cell>
          <cell r="G128">
            <v>0</v>
          </cell>
          <cell r="H128">
            <v>0</v>
          </cell>
          <cell r="I128">
            <v>0</v>
          </cell>
          <cell r="J128">
            <v>0</v>
          </cell>
          <cell r="K128">
            <v>0</v>
          </cell>
        </row>
        <row r="129">
          <cell r="A129" t="str">
            <v>잡공사08</v>
          </cell>
          <cell r="B129" t="str">
            <v>시멘트몰탈바름</v>
          </cell>
          <cell r="C129" t="str">
            <v>바닥 24MM, 1회</v>
          </cell>
          <cell r="D129" t="str">
            <v>㎡</v>
          </cell>
          <cell r="E129">
            <v>0</v>
          </cell>
          <cell r="F129">
            <v>0</v>
          </cell>
          <cell r="G129">
            <v>0</v>
          </cell>
          <cell r="H129">
            <v>0</v>
          </cell>
          <cell r="I129">
            <v>0</v>
          </cell>
          <cell r="J129">
            <v>0</v>
          </cell>
          <cell r="K129">
            <v>0</v>
          </cell>
        </row>
        <row r="130">
          <cell r="A130" t="str">
            <v>잡공사09</v>
          </cell>
          <cell r="B130" t="str">
            <v>잡철물제작설치</v>
          </cell>
          <cell r="C130" t="str">
            <v>간단구조</v>
          </cell>
          <cell r="D130" t="str">
            <v>TON</v>
          </cell>
          <cell r="E130">
            <v>0</v>
          </cell>
          <cell r="F130">
            <v>0</v>
          </cell>
          <cell r="G130">
            <v>0</v>
          </cell>
          <cell r="H130">
            <v>0</v>
          </cell>
          <cell r="I130">
            <v>0</v>
          </cell>
          <cell r="J130">
            <v>0</v>
          </cell>
          <cell r="K130">
            <v>0</v>
          </cell>
        </row>
        <row r="131">
          <cell r="A131" t="str">
            <v>잡공사10</v>
          </cell>
          <cell r="B131" t="str">
            <v>배관을위한 구멍뚫기</v>
          </cell>
          <cell r="C131" t="str">
            <v>100A</v>
          </cell>
          <cell r="D131" t="str">
            <v>개소</v>
          </cell>
          <cell r="E131">
            <v>0</v>
          </cell>
          <cell r="F131">
            <v>0</v>
          </cell>
          <cell r="G131">
            <v>0</v>
          </cell>
          <cell r="H131">
            <v>0</v>
          </cell>
          <cell r="I131">
            <v>0</v>
          </cell>
          <cell r="J131">
            <v>0</v>
          </cell>
          <cell r="K131">
            <v>0</v>
          </cell>
        </row>
        <row r="132">
          <cell r="A132" t="str">
            <v>잡공사11</v>
          </cell>
          <cell r="B132" t="str">
            <v>배관을위한 구멍뚫기</v>
          </cell>
          <cell r="C132" t="str">
            <v>75A</v>
          </cell>
          <cell r="D132" t="str">
            <v>개소</v>
          </cell>
          <cell r="E132">
            <v>0</v>
          </cell>
          <cell r="F132">
            <v>0</v>
          </cell>
          <cell r="G132">
            <v>0</v>
          </cell>
          <cell r="H132">
            <v>0</v>
          </cell>
          <cell r="I132">
            <v>0</v>
          </cell>
          <cell r="J132">
            <v>0</v>
          </cell>
          <cell r="K132">
            <v>0</v>
          </cell>
        </row>
        <row r="133">
          <cell r="A133" t="str">
            <v>잡공사12</v>
          </cell>
          <cell r="B133" t="str">
            <v>배관을위한 구멍뚫기</v>
          </cell>
          <cell r="C133" t="str">
            <v>50A</v>
          </cell>
          <cell r="D133" t="str">
            <v>개소</v>
          </cell>
          <cell r="E133">
            <v>0</v>
          </cell>
          <cell r="F133">
            <v>0</v>
          </cell>
          <cell r="G133">
            <v>0</v>
          </cell>
          <cell r="H133">
            <v>0</v>
          </cell>
          <cell r="I133">
            <v>0</v>
          </cell>
          <cell r="J133">
            <v>0</v>
          </cell>
          <cell r="K133">
            <v>0</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CODE"/>
      <sheetName val="단가대비표"/>
      <sheetName val="일위대가"/>
      <sheetName val="노임단가"/>
      <sheetName val="표지"/>
      <sheetName val="관급장비"/>
      <sheetName val="공 종 별 집 계 표 ."/>
      <sheetName val="1.장비설치공사."/>
      <sheetName val="2.위생기구 설치공사."/>
      <sheetName val="3.냉난방 배관공사."/>
      <sheetName val="4.위생 배관공사."/>
      <sheetName val="5.연도 설치공사."/>
      <sheetName val="6.구관 철거 배관공사."/>
      <sheetName val="1.장비산출"/>
      <sheetName val="1.장비설치 공량산출"/>
      <sheetName val="2.위생기구 산출"/>
      <sheetName val="2.위생기구 공량 산출"/>
      <sheetName val="3.냉난방배관 산출"/>
      <sheetName val="3.냉난방배관 공량산출 "/>
      <sheetName val="4.위생 배관산출"/>
      <sheetName val="4.위생배관 공량산출"/>
      <sheetName val="5.연도"/>
      <sheetName val="6.철거배관 산출"/>
      <sheetName val="6.철거배관  공량산출"/>
      <sheetName val="소방집계표"/>
      <sheetName val="1.소화배관공사."/>
      <sheetName val="소방집계표 (1차)"/>
      <sheetName val="1.소화배관공사. (1차)"/>
      <sheetName val="소방집계표 (2차) "/>
      <sheetName val="1.소화배관공사. (2차)"/>
      <sheetName val="1.소화배관 산출"/>
      <sheetName val="1.소화배관 공량산출"/>
      <sheetName val="1.소화배관 산출 (1차)"/>
      <sheetName val="1.소화배관 공량산출 (1차)"/>
      <sheetName val="1.소화배관 산출 (2차)"/>
      <sheetName val="1.소화배관 공량산출 (2차)"/>
      <sheetName val="CODE1"/>
    </sheetNames>
    <sheetDataSet>
      <sheetData sheetId="0"/>
      <sheetData sheetId="1"/>
      <sheetData sheetId="2">
        <row r="3">
          <cell r="A3" t="str">
            <v>동 관(Ltype)</v>
          </cell>
          <cell r="B3">
            <v>0</v>
          </cell>
          <cell r="C3">
            <v>0</v>
          </cell>
          <cell r="D3">
            <v>0</v>
          </cell>
          <cell r="E3" t="str">
            <v>KS D-5301</v>
          </cell>
        </row>
        <row r="4">
          <cell r="A4" t="str">
            <v>동00001</v>
          </cell>
          <cell r="B4" t="str">
            <v>동관(Ltype)</v>
          </cell>
          <cell r="C4" t="str">
            <v>250A</v>
          </cell>
          <cell r="D4" t="str">
            <v>M</v>
          </cell>
          <cell r="E4">
            <v>234140</v>
          </cell>
          <cell r="F4" t="str">
            <v>P476</v>
          </cell>
          <cell r="G4">
            <v>0</v>
          </cell>
          <cell r="H4">
            <v>0</v>
          </cell>
          <cell r="I4">
            <v>0</v>
          </cell>
          <cell r="J4">
            <v>0</v>
          </cell>
          <cell r="K4">
            <v>234140</v>
          </cell>
        </row>
        <row r="5">
          <cell r="A5" t="str">
            <v>동00002</v>
          </cell>
          <cell r="B5" t="str">
            <v>동관(Ltype)</v>
          </cell>
          <cell r="C5" t="str">
            <v>200A</v>
          </cell>
          <cell r="D5" t="str">
            <v>M</v>
          </cell>
          <cell r="E5">
            <v>133280</v>
          </cell>
          <cell r="F5" t="str">
            <v>P476</v>
          </cell>
          <cell r="G5">
            <v>0</v>
          </cell>
          <cell r="H5">
            <v>0</v>
          </cell>
          <cell r="I5">
            <v>0</v>
          </cell>
          <cell r="J5">
            <v>0</v>
          </cell>
          <cell r="K5">
            <v>133280</v>
          </cell>
          <cell r="L5">
            <v>0.53700000000000003</v>
          </cell>
          <cell r="M5">
            <v>0.23200000000000001</v>
          </cell>
        </row>
        <row r="6">
          <cell r="A6" t="str">
            <v>동00003</v>
          </cell>
          <cell r="B6" t="str">
            <v>동관(Ltype)</v>
          </cell>
          <cell r="C6" t="str">
            <v>150A</v>
          </cell>
          <cell r="D6" t="str">
            <v>M</v>
          </cell>
          <cell r="E6">
            <v>64340</v>
          </cell>
          <cell r="F6" t="str">
            <v>P476</v>
          </cell>
          <cell r="G6">
            <v>0</v>
          </cell>
          <cell r="H6">
            <v>0</v>
          </cell>
          <cell r="I6">
            <v>0</v>
          </cell>
          <cell r="J6">
            <v>0</v>
          </cell>
          <cell r="K6">
            <v>64340</v>
          </cell>
          <cell r="L6">
            <v>0.36399999999999999</v>
          </cell>
          <cell r="M6">
            <v>0.19400000000000001</v>
          </cell>
        </row>
        <row r="7">
          <cell r="A7" t="str">
            <v>동00004</v>
          </cell>
          <cell r="B7" t="str">
            <v>동관(Ltype)</v>
          </cell>
          <cell r="C7" t="str">
            <v>125A</v>
          </cell>
          <cell r="D7" t="str">
            <v>M</v>
          </cell>
          <cell r="E7">
            <v>47100</v>
          </cell>
          <cell r="F7" t="str">
            <v>P476</v>
          </cell>
          <cell r="G7">
            <v>0</v>
          </cell>
          <cell r="H7">
            <v>0</v>
          </cell>
          <cell r="I7">
            <v>0</v>
          </cell>
          <cell r="J7">
            <v>0</v>
          </cell>
          <cell r="K7">
            <v>47100</v>
          </cell>
          <cell r="L7">
            <v>0.28999999999999998</v>
          </cell>
          <cell r="M7">
            <v>0.185</v>
          </cell>
        </row>
        <row r="8">
          <cell r="A8" t="str">
            <v>동00005</v>
          </cell>
          <cell r="B8" t="str">
            <v>동관(Ltype)</v>
          </cell>
          <cell r="C8" t="str">
            <v>100A</v>
          </cell>
          <cell r="D8" t="str">
            <v>M</v>
          </cell>
          <cell r="E8">
            <v>33300</v>
          </cell>
          <cell r="F8" t="str">
            <v>P476</v>
          </cell>
          <cell r="G8">
            <v>0</v>
          </cell>
          <cell r="H8">
            <v>0</v>
          </cell>
          <cell r="I8">
            <v>0</v>
          </cell>
          <cell r="J8">
            <v>0</v>
          </cell>
          <cell r="K8">
            <v>33300</v>
          </cell>
          <cell r="L8">
            <v>0.193</v>
          </cell>
          <cell r="M8">
            <v>0.13100000000000001</v>
          </cell>
        </row>
        <row r="9">
          <cell r="A9" t="str">
            <v>동00006</v>
          </cell>
          <cell r="B9" t="str">
            <v>동관(Ltype)</v>
          </cell>
          <cell r="C9" t="str">
            <v>80A</v>
          </cell>
          <cell r="D9" t="str">
            <v>M</v>
          </cell>
          <cell r="E9">
            <v>20570</v>
          </cell>
          <cell r="F9" t="str">
            <v>P476</v>
          </cell>
          <cell r="G9">
            <v>0</v>
          </cell>
          <cell r="H9">
            <v>0</v>
          </cell>
          <cell r="I9">
            <v>0</v>
          </cell>
          <cell r="J9">
            <v>0</v>
          </cell>
          <cell r="K9">
            <v>20570</v>
          </cell>
          <cell r="L9">
            <v>0.113</v>
          </cell>
          <cell r="M9">
            <v>0.113</v>
          </cell>
        </row>
        <row r="10">
          <cell r="A10" t="str">
            <v>동00007</v>
          </cell>
          <cell r="B10" t="str">
            <v>동관(Ltype)</v>
          </cell>
          <cell r="C10" t="str">
            <v>65A</v>
          </cell>
          <cell r="D10" t="str">
            <v>M</v>
          </cell>
          <cell r="E10">
            <v>15180</v>
          </cell>
          <cell r="F10" t="str">
            <v>P476</v>
          </cell>
          <cell r="G10">
            <v>0</v>
          </cell>
          <cell r="H10">
            <v>0</v>
          </cell>
          <cell r="I10">
            <v>0</v>
          </cell>
          <cell r="J10">
            <v>0</v>
          </cell>
          <cell r="K10">
            <v>15180</v>
          </cell>
          <cell r="L10">
            <v>9.7000000000000003E-2</v>
          </cell>
          <cell r="M10">
            <v>9.7000000000000003E-2</v>
          </cell>
        </row>
        <row r="11">
          <cell r="A11" t="str">
            <v>동00008</v>
          </cell>
          <cell r="B11" t="str">
            <v>동관(Ltype)</v>
          </cell>
          <cell r="C11" t="str">
            <v>50A</v>
          </cell>
          <cell r="D11" t="str">
            <v>M</v>
          </cell>
          <cell r="E11">
            <v>10620</v>
          </cell>
          <cell r="F11" t="str">
            <v>P476</v>
          </cell>
          <cell r="G11">
            <v>0</v>
          </cell>
          <cell r="H11">
            <v>0</v>
          </cell>
          <cell r="I11">
            <v>0</v>
          </cell>
          <cell r="J11">
            <v>0</v>
          </cell>
          <cell r="K11">
            <v>10620</v>
          </cell>
          <cell r="L11">
            <v>7.5999999999999998E-2</v>
          </cell>
          <cell r="M11">
            <v>7.5999999999999998E-2</v>
          </cell>
        </row>
        <row r="12">
          <cell r="A12" t="str">
            <v>동00009</v>
          </cell>
          <cell r="B12" t="str">
            <v>동관(Ltype)</v>
          </cell>
          <cell r="C12" t="str">
            <v>40A</v>
          </cell>
          <cell r="D12" t="str">
            <v>M</v>
          </cell>
          <cell r="E12">
            <v>6920</v>
          </cell>
          <cell r="F12" t="str">
            <v>P476</v>
          </cell>
          <cell r="G12">
            <v>0</v>
          </cell>
          <cell r="H12">
            <v>0</v>
          </cell>
          <cell r="I12">
            <v>0</v>
          </cell>
          <cell r="J12">
            <v>0</v>
          </cell>
          <cell r="K12">
            <v>6920</v>
          </cell>
          <cell r="L12">
            <v>6.0999999999999999E-2</v>
          </cell>
          <cell r="M12">
            <v>6.0999999999999999E-2</v>
          </cell>
        </row>
        <row r="13">
          <cell r="A13" t="str">
            <v>동00010</v>
          </cell>
          <cell r="B13" t="str">
            <v>동관(Ltype)</v>
          </cell>
          <cell r="C13" t="str">
            <v>32A</v>
          </cell>
          <cell r="D13" t="str">
            <v>M</v>
          </cell>
          <cell r="E13">
            <v>5370</v>
          </cell>
          <cell r="F13" t="str">
            <v>P476</v>
          </cell>
          <cell r="G13">
            <v>0</v>
          </cell>
          <cell r="H13">
            <v>0</v>
          </cell>
          <cell r="I13">
            <v>0</v>
          </cell>
          <cell r="J13">
            <v>0</v>
          </cell>
          <cell r="K13">
            <v>5370</v>
          </cell>
          <cell r="L13">
            <v>5.5E-2</v>
          </cell>
          <cell r="M13">
            <v>5.5E-2</v>
          </cell>
        </row>
        <row r="14">
          <cell r="A14" t="str">
            <v>동00011</v>
          </cell>
          <cell r="B14" t="str">
            <v>동관(Ltype)</v>
          </cell>
          <cell r="C14" t="str">
            <v>25A</v>
          </cell>
          <cell r="D14" t="str">
            <v>M</v>
          </cell>
          <cell r="E14">
            <v>3990</v>
          </cell>
          <cell r="F14" t="str">
            <v>P476</v>
          </cell>
          <cell r="G14">
            <v>0</v>
          </cell>
          <cell r="H14">
            <v>0</v>
          </cell>
          <cell r="I14">
            <v>0</v>
          </cell>
          <cell r="J14">
            <v>0</v>
          </cell>
          <cell r="K14">
            <v>3990</v>
          </cell>
          <cell r="L14">
            <v>4.3999999999999997E-2</v>
          </cell>
          <cell r="M14">
            <v>4.3999999999999997E-2</v>
          </cell>
        </row>
        <row r="15">
          <cell r="A15" t="str">
            <v>동00012</v>
          </cell>
          <cell r="B15" t="str">
            <v>동관(Ltype)</v>
          </cell>
          <cell r="C15" t="str">
            <v>20A</v>
          </cell>
          <cell r="D15" t="str">
            <v>M</v>
          </cell>
          <cell r="E15">
            <v>2780</v>
          </cell>
          <cell r="F15" t="str">
            <v>P476</v>
          </cell>
          <cell r="G15">
            <v>0</v>
          </cell>
          <cell r="H15">
            <v>0</v>
          </cell>
          <cell r="I15">
            <v>0</v>
          </cell>
          <cell r="J15">
            <v>0</v>
          </cell>
          <cell r="K15">
            <v>2780</v>
          </cell>
          <cell r="L15">
            <v>3.5999999999999997E-2</v>
          </cell>
          <cell r="M15">
            <v>3.5999999999999997E-2</v>
          </cell>
        </row>
        <row r="16">
          <cell r="A16" t="str">
            <v>동00013</v>
          </cell>
          <cell r="B16" t="str">
            <v>동관(Ltype)</v>
          </cell>
          <cell r="C16" t="str">
            <v>19A</v>
          </cell>
          <cell r="D16" t="str">
            <v>M</v>
          </cell>
          <cell r="E16">
            <v>2230</v>
          </cell>
          <cell r="F16" t="str">
            <v>P476</v>
          </cell>
          <cell r="G16">
            <v>0</v>
          </cell>
          <cell r="H16">
            <v>0</v>
          </cell>
          <cell r="I16">
            <v>0</v>
          </cell>
          <cell r="J16">
            <v>0</v>
          </cell>
          <cell r="K16">
            <v>2230</v>
          </cell>
          <cell r="L16">
            <v>3.5999999999999997E-2</v>
          </cell>
          <cell r="M16">
            <v>3.5999999999999997E-2</v>
          </cell>
        </row>
        <row r="17">
          <cell r="A17" t="str">
            <v>동00014</v>
          </cell>
          <cell r="B17" t="str">
            <v>동관(Ltype)</v>
          </cell>
          <cell r="C17" t="str">
            <v>15A</v>
          </cell>
          <cell r="D17" t="str">
            <v>M</v>
          </cell>
          <cell r="E17">
            <v>1770</v>
          </cell>
          <cell r="F17" t="str">
            <v>P476</v>
          </cell>
          <cell r="G17">
            <v>0</v>
          </cell>
          <cell r="H17">
            <v>0</v>
          </cell>
          <cell r="I17">
            <v>0</v>
          </cell>
          <cell r="J17">
            <v>0</v>
          </cell>
          <cell r="K17">
            <v>1770</v>
          </cell>
          <cell r="L17">
            <v>3.1E-2</v>
          </cell>
          <cell r="M17">
            <v>3.1E-2</v>
          </cell>
        </row>
        <row r="18">
          <cell r="A18" t="str">
            <v>동00015</v>
          </cell>
          <cell r="B18" t="str">
            <v>동관(Ltype)</v>
          </cell>
          <cell r="C18" t="str">
            <v>10A</v>
          </cell>
          <cell r="D18" t="str">
            <v>M</v>
          </cell>
          <cell r="E18">
            <v>1240</v>
          </cell>
          <cell r="F18" t="str">
            <v>P476</v>
          </cell>
          <cell r="G18">
            <v>0</v>
          </cell>
          <cell r="H18">
            <v>0</v>
          </cell>
          <cell r="I18">
            <v>0</v>
          </cell>
          <cell r="J18">
            <v>0</v>
          </cell>
          <cell r="K18">
            <v>1240</v>
          </cell>
          <cell r="L18">
            <v>2.5999999999999999E-2</v>
          </cell>
          <cell r="M18">
            <v>2.5999999999999999E-2</v>
          </cell>
        </row>
        <row r="19">
          <cell r="K19">
            <v>0</v>
          </cell>
        </row>
        <row r="20">
          <cell r="A20" t="str">
            <v>동관 이음쇠</v>
          </cell>
          <cell r="B20">
            <v>0</v>
          </cell>
          <cell r="C20">
            <v>0</v>
          </cell>
          <cell r="D20">
            <v>0</v>
          </cell>
          <cell r="E20" t="str">
            <v>KS D-5578</v>
          </cell>
          <cell r="F20">
            <v>0</v>
          </cell>
          <cell r="G20">
            <v>0</v>
          </cell>
          <cell r="H20">
            <v>0</v>
          </cell>
          <cell r="I20">
            <v>0</v>
          </cell>
          <cell r="J20">
            <v>0</v>
          </cell>
          <cell r="K20">
            <v>0</v>
          </cell>
        </row>
        <row r="21">
          <cell r="A21" t="str">
            <v>동10001</v>
          </cell>
          <cell r="B21" t="str">
            <v>동 엘 보</v>
          </cell>
          <cell r="C21" t="str">
            <v>250A</v>
          </cell>
          <cell r="D21" t="str">
            <v>개</v>
          </cell>
          <cell r="E21">
            <v>316642</v>
          </cell>
          <cell r="F21" t="str">
            <v>P477</v>
          </cell>
          <cell r="G21">
            <v>272800</v>
          </cell>
          <cell r="H21" t="str">
            <v>P535</v>
          </cell>
          <cell r="I21">
            <v>0</v>
          </cell>
          <cell r="J21">
            <v>0</v>
          </cell>
          <cell r="K21">
            <v>272800</v>
          </cell>
        </row>
        <row r="22">
          <cell r="A22" t="str">
            <v>동10002</v>
          </cell>
          <cell r="B22" t="str">
            <v>동 엘 보</v>
          </cell>
          <cell r="C22" t="str">
            <v>200A</v>
          </cell>
          <cell r="D22" t="str">
            <v>개</v>
          </cell>
          <cell r="E22">
            <v>130029</v>
          </cell>
          <cell r="F22" t="str">
            <v>P477</v>
          </cell>
          <cell r="G22">
            <v>112025</v>
          </cell>
          <cell r="H22" t="str">
            <v>P535</v>
          </cell>
          <cell r="I22">
            <v>0</v>
          </cell>
          <cell r="J22">
            <v>0</v>
          </cell>
          <cell r="K22">
            <v>112025</v>
          </cell>
        </row>
        <row r="23">
          <cell r="A23" t="str">
            <v>동10003</v>
          </cell>
          <cell r="B23" t="str">
            <v>동 엘 보</v>
          </cell>
          <cell r="C23" t="str">
            <v>150A</v>
          </cell>
          <cell r="D23" t="str">
            <v>개</v>
          </cell>
          <cell r="E23">
            <v>68734</v>
          </cell>
          <cell r="F23" t="str">
            <v>P477</v>
          </cell>
          <cell r="G23">
            <v>59218</v>
          </cell>
          <cell r="H23" t="str">
            <v>P535</v>
          </cell>
          <cell r="I23">
            <v>0</v>
          </cell>
          <cell r="J23">
            <v>0</v>
          </cell>
          <cell r="K23">
            <v>59218</v>
          </cell>
        </row>
        <row r="24">
          <cell r="A24" t="str">
            <v>동10004</v>
          </cell>
          <cell r="B24" t="str">
            <v>동 엘 보</v>
          </cell>
          <cell r="C24" t="str">
            <v>125A</v>
          </cell>
          <cell r="D24" t="str">
            <v>개</v>
          </cell>
          <cell r="E24">
            <v>46083</v>
          </cell>
          <cell r="F24" t="str">
            <v>P477</v>
          </cell>
          <cell r="G24">
            <v>39702</v>
          </cell>
          <cell r="H24" t="str">
            <v>P535</v>
          </cell>
          <cell r="I24">
            <v>0</v>
          </cell>
          <cell r="J24">
            <v>0</v>
          </cell>
          <cell r="K24">
            <v>39702</v>
          </cell>
        </row>
        <row r="25">
          <cell r="A25" t="str">
            <v>동10005</v>
          </cell>
          <cell r="B25" t="str">
            <v>동 엘 보</v>
          </cell>
          <cell r="C25" t="str">
            <v>100A</v>
          </cell>
          <cell r="D25" t="str">
            <v>개</v>
          </cell>
          <cell r="E25">
            <v>20943</v>
          </cell>
          <cell r="F25" t="str">
            <v>P477</v>
          </cell>
          <cell r="G25">
            <v>18044</v>
          </cell>
          <cell r="H25" t="str">
            <v>P535</v>
          </cell>
          <cell r="I25">
            <v>0</v>
          </cell>
          <cell r="J25">
            <v>0</v>
          </cell>
          <cell r="K25">
            <v>18044</v>
          </cell>
        </row>
        <row r="26">
          <cell r="A26" t="str">
            <v>동10006</v>
          </cell>
          <cell r="B26" t="str">
            <v>동 엘 보</v>
          </cell>
          <cell r="C26" t="str">
            <v>80A</v>
          </cell>
          <cell r="D26" t="str">
            <v>개</v>
          </cell>
          <cell r="E26">
            <v>9350</v>
          </cell>
          <cell r="F26" t="str">
            <v>P477</v>
          </cell>
          <cell r="G26">
            <v>8056</v>
          </cell>
          <cell r="H26" t="str">
            <v>P535</v>
          </cell>
          <cell r="I26">
            <v>0</v>
          </cell>
          <cell r="J26">
            <v>0</v>
          </cell>
          <cell r="K26">
            <v>8056</v>
          </cell>
        </row>
        <row r="27">
          <cell r="A27" t="str">
            <v>동10007</v>
          </cell>
          <cell r="B27" t="str">
            <v>동 엘 보</v>
          </cell>
          <cell r="C27" t="str">
            <v>65A</v>
          </cell>
          <cell r="D27" t="str">
            <v>개</v>
          </cell>
          <cell r="E27">
            <v>5876</v>
          </cell>
          <cell r="F27" t="str">
            <v>P477</v>
          </cell>
          <cell r="G27">
            <v>5062</v>
          </cell>
          <cell r="H27" t="str">
            <v>P535</v>
          </cell>
          <cell r="I27">
            <v>0</v>
          </cell>
          <cell r="J27">
            <v>0</v>
          </cell>
          <cell r="K27">
            <v>5062</v>
          </cell>
        </row>
        <row r="28">
          <cell r="A28" t="str">
            <v>동10008</v>
          </cell>
          <cell r="B28" t="str">
            <v>동 엘 보</v>
          </cell>
          <cell r="C28" t="str">
            <v>50A</v>
          </cell>
          <cell r="D28" t="str">
            <v>개</v>
          </cell>
          <cell r="E28">
            <v>3256</v>
          </cell>
          <cell r="F28" t="str">
            <v>P477</v>
          </cell>
          <cell r="G28">
            <v>2806</v>
          </cell>
          <cell r="H28" t="str">
            <v>P535</v>
          </cell>
          <cell r="I28">
            <v>0</v>
          </cell>
          <cell r="J28">
            <v>0</v>
          </cell>
          <cell r="K28">
            <v>2806</v>
          </cell>
        </row>
        <row r="29">
          <cell r="A29" t="str">
            <v>동10009</v>
          </cell>
          <cell r="B29" t="str">
            <v>동 엘 보</v>
          </cell>
          <cell r="C29" t="str">
            <v>40A</v>
          </cell>
          <cell r="D29" t="str">
            <v>개</v>
          </cell>
          <cell r="E29">
            <v>1456</v>
          </cell>
          <cell r="F29" t="str">
            <v>P477</v>
          </cell>
          <cell r="G29">
            <v>1255</v>
          </cell>
          <cell r="H29" t="str">
            <v>P535</v>
          </cell>
          <cell r="I29">
            <v>0</v>
          </cell>
          <cell r="J29">
            <v>0</v>
          </cell>
          <cell r="K29">
            <v>1255</v>
          </cell>
        </row>
        <row r="30">
          <cell r="A30" t="str">
            <v>동10010</v>
          </cell>
          <cell r="B30" t="str">
            <v>동 엘 보</v>
          </cell>
          <cell r="C30" t="str">
            <v>32A</v>
          </cell>
          <cell r="D30" t="str">
            <v>개</v>
          </cell>
          <cell r="E30">
            <v>961</v>
          </cell>
          <cell r="F30" t="str">
            <v>P477</v>
          </cell>
          <cell r="G30">
            <v>828</v>
          </cell>
          <cell r="H30" t="str">
            <v>P535</v>
          </cell>
          <cell r="I30">
            <v>0</v>
          </cell>
          <cell r="J30">
            <v>0</v>
          </cell>
          <cell r="K30">
            <v>828</v>
          </cell>
        </row>
        <row r="31">
          <cell r="A31" t="str">
            <v>동10011</v>
          </cell>
          <cell r="B31" t="str">
            <v>동 엘 보</v>
          </cell>
          <cell r="C31" t="str">
            <v>25A</v>
          </cell>
          <cell r="D31" t="str">
            <v>개</v>
          </cell>
          <cell r="E31">
            <v>625</v>
          </cell>
          <cell r="F31" t="str">
            <v>P477</v>
          </cell>
          <cell r="G31">
            <v>539</v>
          </cell>
          <cell r="H31" t="str">
            <v>P535</v>
          </cell>
          <cell r="I31">
            <v>0</v>
          </cell>
          <cell r="J31">
            <v>0</v>
          </cell>
          <cell r="K31">
            <v>539</v>
          </cell>
        </row>
        <row r="32">
          <cell r="A32" t="str">
            <v>동10012</v>
          </cell>
          <cell r="B32" t="str">
            <v>동 엘 보</v>
          </cell>
          <cell r="C32" t="str">
            <v>20A</v>
          </cell>
          <cell r="D32" t="str">
            <v>개</v>
          </cell>
          <cell r="E32">
            <v>361</v>
          </cell>
          <cell r="F32" t="str">
            <v>P477</v>
          </cell>
          <cell r="G32">
            <v>312</v>
          </cell>
          <cell r="H32" t="str">
            <v>P535</v>
          </cell>
          <cell r="I32">
            <v>0</v>
          </cell>
          <cell r="J32">
            <v>0</v>
          </cell>
          <cell r="K32">
            <v>312</v>
          </cell>
        </row>
        <row r="33">
          <cell r="A33" t="str">
            <v>동10013</v>
          </cell>
          <cell r="B33" t="str">
            <v>동 엘 보</v>
          </cell>
          <cell r="C33" t="str">
            <v>19A</v>
          </cell>
          <cell r="D33" t="str">
            <v>개</v>
          </cell>
          <cell r="E33">
            <v>262</v>
          </cell>
          <cell r="F33" t="str">
            <v>P477</v>
          </cell>
          <cell r="G33">
            <v>226</v>
          </cell>
          <cell r="H33" t="str">
            <v>P535</v>
          </cell>
          <cell r="I33">
            <v>0</v>
          </cell>
          <cell r="J33">
            <v>0</v>
          </cell>
          <cell r="K33">
            <v>226</v>
          </cell>
        </row>
        <row r="34">
          <cell r="A34" t="str">
            <v>동10014</v>
          </cell>
          <cell r="B34" t="str">
            <v>동 엘 보</v>
          </cell>
          <cell r="C34" t="str">
            <v>15A</v>
          </cell>
          <cell r="D34" t="str">
            <v>개</v>
          </cell>
          <cell r="E34">
            <v>176</v>
          </cell>
          <cell r="F34" t="str">
            <v>P477</v>
          </cell>
          <cell r="G34">
            <v>153</v>
          </cell>
          <cell r="H34" t="str">
            <v>P535</v>
          </cell>
          <cell r="I34">
            <v>0</v>
          </cell>
          <cell r="J34">
            <v>0</v>
          </cell>
          <cell r="K34">
            <v>153</v>
          </cell>
        </row>
        <row r="35">
          <cell r="A35" t="str">
            <v>동10015</v>
          </cell>
          <cell r="B35" t="str">
            <v>동 엘 보</v>
          </cell>
          <cell r="C35" t="str">
            <v>10A</v>
          </cell>
          <cell r="D35" t="str">
            <v>개</v>
          </cell>
          <cell r="E35">
            <v>160</v>
          </cell>
          <cell r="F35" t="str">
            <v>P477</v>
          </cell>
          <cell r="G35">
            <v>139</v>
          </cell>
          <cell r="H35" t="str">
            <v>P535</v>
          </cell>
          <cell r="I35">
            <v>0</v>
          </cell>
          <cell r="J35">
            <v>0</v>
          </cell>
          <cell r="K35">
            <v>139</v>
          </cell>
        </row>
        <row r="36">
          <cell r="A36" t="str">
            <v>동10016</v>
          </cell>
          <cell r="B36" t="str">
            <v>동 엘 보</v>
          </cell>
          <cell r="C36" t="str">
            <v>8A</v>
          </cell>
          <cell r="D36" t="str">
            <v>개</v>
          </cell>
          <cell r="E36">
            <v>146</v>
          </cell>
          <cell r="F36" t="str">
            <v>P477</v>
          </cell>
          <cell r="G36">
            <v>126</v>
          </cell>
          <cell r="H36" t="str">
            <v>P535</v>
          </cell>
          <cell r="I36">
            <v>0</v>
          </cell>
          <cell r="J36">
            <v>0</v>
          </cell>
          <cell r="K36">
            <v>126</v>
          </cell>
        </row>
        <row r="37">
          <cell r="A37" t="str">
            <v>동10017</v>
          </cell>
          <cell r="B37" t="str">
            <v>동 엘 보</v>
          </cell>
          <cell r="C37" t="str">
            <v>6A</v>
          </cell>
          <cell r="D37" t="str">
            <v>개</v>
          </cell>
          <cell r="E37">
            <v>139</v>
          </cell>
          <cell r="F37" t="str">
            <v>P477</v>
          </cell>
          <cell r="G37">
            <v>120</v>
          </cell>
          <cell r="H37" t="str">
            <v>P535</v>
          </cell>
          <cell r="I37">
            <v>0</v>
          </cell>
          <cell r="J37">
            <v>0</v>
          </cell>
          <cell r="K37">
            <v>120</v>
          </cell>
        </row>
        <row r="38">
          <cell r="K38">
            <v>0</v>
          </cell>
        </row>
        <row r="39">
          <cell r="A39" t="str">
            <v>동20001</v>
          </cell>
          <cell r="B39" t="str">
            <v>동    티</v>
          </cell>
          <cell r="C39" t="str">
            <v>250A</v>
          </cell>
          <cell r="D39" t="str">
            <v>개</v>
          </cell>
          <cell r="E39">
            <v>398357</v>
          </cell>
          <cell r="F39" t="str">
            <v>P477</v>
          </cell>
          <cell r="G39">
            <v>343200</v>
          </cell>
          <cell r="H39" t="str">
            <v>P535</v>
          </cell>
          <cell r="I39">
            <v>0</v>
          </cell>
          <cell r="J39">
            <v>0</v>
          </cell>
          <cell r="K39">
            <v>343200</v>
          </cell>
        </row>
        <row r="40">
          <cell r="A40" t="str">
            <v>동20002</v>
          </cell>
          <cell r="B40" t="str">
            <v>동    티</v>
          </cell>
          <cell r="C40" t="str">
            <v>200A</v>
          </cell>
          <cell r="D40" t="str">
            <v>개</v>
          </cell>
          <cell r="E40">
            <v>155848</v>
          </cell>
          <cell r="F40" t="str">
            <v>P477</v>
          </cell>
          <cell r="G40">
            <v>134270</v>
          </cell>
          <cell r="H40" t="str">
            <v>P535</v>
          </cell>
          <cell r="I40">
            <v>0</v>
          </cell>
          <cell r="J40">
            <v>0</v>
          </cell>
          <cell r="K40">
            <v>134270</v>
          </cell>
        </row>
        <row r="41">
          <cell r="A41" t="str">
            <v>동20003</v>
          </cell>
          <cell r="B41" t="str">
            <v>동    티</v>
          </cell>
          <cell r="C41" t="str">
            <v>150A</v>
          </cell>
          <cell r="D41" t="str">
            <v>개</v>
          </cell>
          <cell r="E41">
            <v>98137</v>
          </cell>
          <cell r="F41" t="str">
            <v>P477</v>
          </cell>
          <cell r="G41">
            <v>84549</v>
          </cell>
          <cell r="H41" t="str">
            <v>P535</v>
          </cell>
          <cell r="I41">
            <v>0</v>
          </cell>
          <cell r="J41">
            <v>0</v>
          </cell>
          <cell r="K41">
            <v>84549</v>
          </cell>
        </row>
        <row r="42">
          <cell r="A42" t="str">
            <v>동20004</v>
          </cell>
          <cell r="B42" t="str">
            <v>동    티</v>
          </cell>
          <cell r="C42" t="str">
            <v>125A</v>
          </cell>
          <cell r="D42" t="str">
            <v>개</v>
          </cell>
          <cell r="E42">
            <v>70302</v>
          </cell>
          <cell r="F42" t="str">
            <v>P477</v>
          </cell>
          <cell r="G42">
            <v>60568</v>
          </cell>
          <cell r="H42" t="str">
            <v>P535</v>
          </cell>
          <cell r="I42">
            <v>0</v>
          </cell>
          <cell r="J42">
            <v>0</v>
          </cell>
          <cell r="K42">
            <v>60568</v>
          </cell>
        </row>
        <row r="43">
          <cell r="A43" t="str">
            <v>동20005</v>
          </cell>
          <cell r="B43" t="str">
            <v>동    티</v>
          </cell>
          <cell r="C43" t="str">
            <v>100A</v>
          </cell>
          <cell r="D43" t="str">
            <v>개</v>
          </cell>
          <cell r="E43">
            <v>23089</v>
          </cell>
          <cell r="F43" t="str">
            <v>P477</v>
          </cell>
          <cell r="G43">
            <v>19893</v>
          </cell>
          <cell r="H43" t="str">
            <v>P535</v>
          </cell>
          <cell r="I43">
            <v>0</v>
          </cell>
          <cell r="J43">
            <v>0</v>
          </cell>
          <cell r="K43">
            <v>19893</v>
          </cell>
        </row>
        <row r="44">
          <cell r="A44" t="str">
            <v>동20006</v>
          </cell>
          <cell r="B44" t="str">
            <v>동    티</v>
          </cell>
          <cell r="C44" t="str">
            <v>80A</v>
          </cell>
          <cell r="D44" t="str">
            <v>개</v>
          </cell>
          <cell r="E44">
            <v>12673</v>
          </cell>
          <cell r="F44" t="str">
            <v>P477</v>
          </cell>
          <cell r="G44">
            <v>10919</v>
          </cell>
          <cell r="H44" t="str">
            <v>P535</v>
          </cell>
          <cell r="I44">
            <v>0</v>
          </cell>
          <cell r="J44">
            <v>0</v>
          </cell>
          <cell r="K44">
            <v>10919</v>
          </cell>
        </row>
        <row r="45">
          <cell r="A45" t="str">
            <v>동20007</v>
          </cell>
          <cell r="B45" t="str">
            <v>동    티</v>
          </cell>
          <cell r="C45" t="str">
            <v>65A</v>
          </cell>
          <cell r="D45" t="str">
            <v>개</v>
          </cell>
          <cell r="E45">
            <v>6613</v>
          </cell>
          <cell r="F45" t="str">
            <v>P477</v>
          </cell>
          <cell r="G45">
            <v>5700</v>
          </cell>
          <cell r="H45" t="str">
            <v>P535</v>
          </cell>
          <cell r="I45">
            <v>0</v>
          </cell>
          <cell r="J45">
            <v>0</v>
          </cell>
          <cell r="K45">
            <v>5700</v>
          </cell>
        </row>
        <row r="46">
          <cell r="A46" t="str">
            <v>동20008</v>
          </cell>
          <cell r="B46" t="str">
            <v>동    티</v>
          </cell>
          <cell r="C46" t="str">
            <v>50A</v>
          </cell>
          <cell r="D46" t="str">
            <v>개</v>
          </cell>
          <cell r="E46">
            <v>4043</v>
          </cell>
          <cell r="F46" t="str">
            <v>P477</v>
          </cell>
          <cell r="G46">
            <v>3484</v>
          </cell>
          <cell r="H46" t="str">
            <v>P535</v>
          </cell>
          <cell r="I46">
            <v>0</v>
          </cell>
          <cell r="J46">
            <v>0</v>
          </cell>
          <cell r="K46">
            <v>3484</v>
          </cell>
        </row>
        <row r="47">
          <cell r="A47" t="str">
            <v>동20009</v>
          </cell>
          <cell r="B47" t="str">
            <v>동    티</v>
          </cell>
          <cell r="C47" t="str">
            <v>40A</v>
          </cell>
          <cell r="D47" t="str">
            <v>개</v>
          </cell>
          <cell r="E47">
            <v>2219</v>
          </cell>
          <cell r="F47" t="str">
            <v>P477</v>
          </cell>
          <cell r="G47">
            <v>1912</v>
          </cell>
          <cell r="H47" t="str">
            <v>P535</v>
          </cell>
          <cell r="I47">
            <v>0</v>
          </cell>
          <cell r="J47">
            <v>0</v>
          </cell>
          <cell r="K47">
            <v>1912</v>
          </cell>
        </row>
        <row r="48">
          <cell r="A48" t="str">
            <v>동20010</v>
          </cell>
          <cell r="B48" t="str">
            <v>동    티</v>
          </cell>
          <cell r="C48" t="str">
            <v>32A</v>
          </cell>
          <cell r="D48" t="str">
            <v>개</v>
          </cell>
          <cell r="E48">
            <v>1489</v>
          </cell>
          <cell r="F48" t="str">
            <v>P477</v>
          </cell>
          <cell r="G48">
            <v>1283</v>
          </cell>
          <cell r="H48" t="str">
            <v>P535</v>
          </cell>
          <cell r="I48">
            <v>0</v>
          </cell>
          <cell r="J48">
            <v>0</v>
          </cell>
          <cell r="K48">
            <v>1283</v>
          </cell>
        </row>
        <row r="49">
          <cell r="A49" t="str">
            <v>동20011</v>
          </cell>
          <cell r="B49" t="str">
            <v>동    티</v>
          </cell>
          <cell r="C49" t="str">
            <v>25A</v>
          </cell>
          <cell r="D49" t="str">
            <v>개</v>
          </cell>
          <cell r="E49">
            <v>876</v>
          </cell>
          <cell r="F49" t="str">
            <v>P477</v>
          </cell>
          <cell r="G49">
            <v>755</v>
          </cell>
          <cell r="H49" t="str">
            <v>P535</v>
          </cell>
          <cell r="I49">
            <v>0</v>
          </cell>
          <cell r="J49">
            <v>0</v>
          </cell>
          <cell r="K49">
            <v>755</v>
          </cell>
        </row>
        <row r="50">
          <cell r="A50" t="str">
            <v>동20012</v>
          </cell>
          <cell r="B50" t="str">
            <v>동    티</v>
          </cell>
          <cell r="C50" t="str">
            <v>20A</v>
          </cell>
          <cell r="D50" t="str">
            <v>개</v>
          </cell>
          <cell r="E50">
            <v>568</v>
          </cell>
          <cell r="F50" t="str">
            <v>P477</v>
          </cell>
          <cell r="G50">
            <v>490</v>
          </cell>
          <cell r="H50" t="str">
            <v>P535</v>
          </cell>
          <cell r="I50">
            <v>0</v>
          </cell>
          <cell r="J50">
            <v>0</v>
          </cell>
          <cell r="K50">
            <v>490</v>
          </cell>
        </row>
        <row r="51">
          <cell r="A51" t="str">
            <v>동20013</v>
          </cell>
          <cell r="B51" t="str">
            <v>동    티</v>
          </cell>
          <cell r="C51" t="str">
            <v>19A</v>
          </cell>
          <cell r="D51" t="str">
            <v>개</v>
          </cell>
          <cell r="E51">
            <v>445</v>
          </cell>
          <cell r="F51" t="str">
            <v>P477</v>
          </cell>
          <cell r="G51">
            <v>384</v>
          </cell>
          <cell r="H51" t="str">
            <v>P535</v>
          </cell>
          <cell r="I51">
            <v>0</v>
          </cell>
          <cell r="J51">
            <v>0</v>
          </cell>
          <cell r="K51">
            <v>384</v>
          </cell>
        </row>
        <row r="52">
          <cell r="A52" t="str">
            <v>동20014</v>
          </cell>
          <cell r="B52" t="str">
            <v>동    티</v>
          </cell>
          <cell r="C52" t="str">
            <v>15A</v>
          </cell>
          <cell r="D52" t="str">
            <v>개</v>
          </cell>
          <cell r="E52">
            <v>386</v>
          </cell>
          <cell r="F52" t="str">
            <v>P477</v>
          </cell>
          <cell r="G52">
            <v>333</v>
          </cell>
          <cell r="H52" t="str">
            <v>P535</v>
          </cell>
          <cell r="I52">
            <v>0</v>
          </cell>
          <cell r="J52">
            <v>0</v>
          </cell>
          <cell r="K52">
            <v>333</v>
          </cell>
        </row>
        <row r="53">
          <cell r="A53" t="str">
            <v>동20015</v>
          </cell>
          <cell r="B53" t="str">
            <v>동    티</v>
          </cell>
          <cell r="C53" t="str">
            <v>10A</v>
          </cell>
          <cell r="D53" t="str">
            <v>개</v>
          </cell>
          <cell r="E53">
            <v>336</v>
          </cell>
          <cell r="F53" t="str">
            <v>P477</v>
          </cell>
          <cell r="G53">
            <v>290</v>
          </cell>
          <cell r="H53" t="str">
            <v>P535</v>
          </cell>
          <cell r="I53">
            <v>0</v>
          </cell>
          <cell r="J53">
            <v>0</v>
          </cell>
          <cell r="K53">
            <v>290</v>
          </cell>
        </row>
        <row r="54">
          <cell r="A54" t="str">
            <v>동20016</v>
          </cell>
          <cell r="B54" t="str">
            <v>동    티</v>
          </cell>
          <cell r="C54" t="str">
            <v>8A</v>
          </cell>
          <cell r="D54" t="str">
            <v>개</v>
          </cell>
          <cell r="E54">
            <v>321</v>
          </cell>
          <cell r="F54" t="str">
            <v>P477</v>
          </cell>
          <cell r="G54">
            <v>277</v>
          </cell>
          <cell r="H54" t="str">
            <v>P535</v>
          </cell>
          <cell r="I54">
            <v>0</v>
          </cell>
          <cell r="J54">
            <v>0</v>
          </cell>
          <cell r="K54">
            <v>277</v>
          </cell>
        </row>
        <row r="55">
          <cell r="A55" t="str">
            <v>동20017</v>
          </cell>
          <cell r="B55" t="str">
            <v>동    티</v>
          </cell>
          <cell r="C55" t="str">
            <v>6A</v>
          </cell>
          <cell r="D55" t="str">
            <v>개</v>
          </cell>
          <cell r="E55">
            <v>300</v>
          </cell>
          <cell r="F55" t="str">
            <v>P477</v>
          </cell>
          <cell r="G55">
            <v>260</v>
          </cell>
          <cell r="H55" t="str">
            <v>P535</v>
          </cell>
          <cell r="I55">
            <v>0</v>
          </cell>
          <cell r="J55">
            <v>0</v>
          </cell>
          <cell r="K55">
            <v>260</v>
          </cell>
        </row>
        <row r="56">
          <cell r="K56">
            <v>0</v>
          </cell>
        </row>
        <row r="57">
          <cell r="A57" t="str">
            <v>동30001</v>
          </cell>
          <cell r="B57" t="str">
            <v>동레듀샤</v>
          </cell>
          <cell r="C57" t="str">
            <v>250A</v>
          </cell>
          <cell r="D57" t="str">
            <v>개</v>
          </cell>
          <cell r="E57">
            <v>147931</v>
          </cell>
          <cell r="F57" t="str">
            <v>P477</v>
          </cell>
          <cell r="G57">
            <v>127450</v>
          </cell>
          <cell r="H57" t="str">
            <v>P535</v>
          </cell>
          <cell r="I57">
            <v>0</v>
          </cell>
          <cell r="J57">
            <v>0</v>
          </cell>
          <cell r="K57">
            <v>127450</v>
          </cell>
        </row>
        <row r="58">
          <cell r="A58" t="str">
            <v>동30002</v>
          </cell>
          <cell r="B58" t="str">
            <v>동레듀샤</v>
          </cell>
          <cell r="C58" t="str">
            <v>200A</v>
          </cell>
          <cell r="D58" t="str">
            <v>개</v>
          </cell>
          <cell r="E58">
            <v>67704</v>
          </cell>
          <cell r="F58" t="str">
            <v>P477</v>
          </cell>
          <cell r="G58">
            <v>58330</v>
          </cell>
          <cell r="H58" t="str">
            <v>P535</v>
          </cell>
          <cell r="I58">
            <v>0</v>
          </cell>
          <cell r="J58">
            <v>0</v>
          </cell>
          <cell r="K58">
            <v>58330</v>
          </cell>
        </row>
        <row r="59">
          <cell r="A59" t="str">
            <v>동30003</v>
          </cell>
          <cell r="B59" t="str">
            <v>동레듀샤</v>
          </cell>
          <cell r="C59" t="str">
            <v>150A</v>
          </cell>
          <cell r="D59" t="str">
            <v>개</v>
          </cell>
          <cell r="E59">
            <v>38783</v>
          </cell>
          <cell r="F59" t="str">
            <v>P477</v>
          </cell>
          <cell r="G59">
            <v>33414</v>
          </cell>
          <cell r="H59" t="str">
            <v>P535</v>
          </cell>
          <cell r="I59">
            <v>0</v>
          </cell>
          <cell r="J59">
            <v>0</v>
          </cell>
          <cell r="K59">
            <v>33414</v>
          </cell>
        </row>
        <row r="60">
          <cell r="A60" t="str">
            <v>동30004</v>
          </cell>
          <cell r="B60" t="str">
            <v>동레듀샤</v>
          </cell>
          <cell r="C60" t="str">
            <v>125A</v>
          </cell>
          <cell r="D60" t="str">
            <v>개</v>
          </cell>
          <cell r="E60">
            <v>29928</v>
          </cell>
          <cell r="F60" t="str">
            <v>P477</v>
          </cell>
          <cell r="G60">
            <v>25785</v>
          </cell>
          <cell r="H60" t="str">
            <v>P535</v>
          </cell>
          <cell r="I60">
            <v>0</v>
          </cell>
          <cell r="J60">
            <v>0</v>
          </cell>
          <cell r="K60">
            <v>25785</v>
          </cell>
        </row>
        <row r="61">
          <cell r="A61" t="str">
            <v>동30005</v>
          </cell>
          <cell r="B61" t="str">
            <v>동레듀샤</v>
          </cell>
          <cell r="C61" t="str">
            <v>100A</v>
          </cell>
          <cell r="D61" t="str">
            <v>개</v>
          </cell>
          <cell r="E61">
            <v>8256</v>
          </cell>
          <cell r="F61" t="str">
            <v>P477</v>
          </cell>
          <cell r="G61">
            <v>7113</v>
          </cell>
          <cell r="H61" t="str">
            <v>P535</v>
          </cell>
          <cell r="I61">
            <v>0</v>
          </cell>
          <cell r="J61">
            <v>0</v>
          </cell>
          <cell r="K61">
            <v>7113</v>
          </cell>
        </row>
        <row r="62">
          <cell r="A62" t="str">
            <v>동30006</v>
          </cell>
          <cell r="B62" t="str">
            <v>동레듀샤</v>
          </cell>
          <cell r="C62" t="str">
            <v>80A</v>
          </cell>
          <cell r="D62" t="str">
            <v>개</v>
          </cell>
          <cell r="E62">
            <v>3636</v>
          </cell>
          <cell r="F62" t="str">
            <v>P477</v>
          </cell>
          <cell r="G62">
            <v>3133</v>
          </cell>
          <cell r="H62" t="str">
            <v>P535</v>
          </cell>
          <cell r="I62">
            <v>0</v>
          </cell>
          <cell r="J62">
            <v>0</v>
          </cell>
          <cell r="K62">
            <v>3133</v>
          </cell>
        </row>
        <row r="63">
          <cell r="A63" t="str">
            <v>동30007</v>
          </cell>
          <cell r="B63" t="str">
            <v>동레듀샤</v>
          </cell>
          <cell r="C63" t="str">
            <v>65A</v>
          </cell>
          <cell r="D63" t="str">
            <v>개</v>
          </cell>
          <cell r="E63">
            <v>2575</v>
          </cell>
          <cell r="F63" t="str">
            <v>P477</v>
          </cell>
          <cell r="G63">
            <v>2220</v>
          </cell>
          <cell r="H63" t="str">
            <v>P535</v>
          </cell>
          <cell r="I63">
            <v>0</v>
          </cell>
          <cell r="J63">
            <v>0</v>
          </cell>
          <cell r="K63">
            <v>2220</v>
          </cell>
        </row>
        <row r="64">
          <cell r="A64" t="str">
            <v>동30008</v>
          </cell>
          <cell r="B64" t="str">
            <v>동레듀샤</v>
          </cell>
          <cell r="C64" t="str">
            <v>50A</v>
          </cell>
          <cell r="D64" t="str">
            <v>개</v>
          </cell>
          <cell r="E64">
            <v>1890</v>
          </cell>
          <cell r="F64" t="str">
            <v>P477</v>
          </cell>
          <cell r="G64">
            <v>1629</v>
          </cell>
          <cell r="H64" t="str">
            <v>P535</v>
          </cell>
          <cell r="I64">
            <v>0</v>
          </cell>
          <cell r="J64">
            <v>0</v>
          </cell>
          <cell r="K64">
            <v>1629</v>
          </cell>
        </row>
        <row r="65">
          <cell r="A65" t="str">
            <v>동30009</v>
          </cell>
          <cell r="B65" t="str">
            <v>동레듀샤</v>
          </cell>
          <cell r="C65" t="str">
            <v>40A</v>
          </cell>
          <cell r="D65" t="str">
            <v>개</v>
          </cell>
          <cell r="E65">
            <v>787</v>
          </cell>
          <cell r="F65" t="str">
            <v>P477</v>
          </cell>
          <cell r="G65">
            <v>679</v>
          </cell>
          <cell r="H65" t="str">
            <v>P535</v>
          </cell>
          <cell r="I65">
            <v>0</v>
          </cell>
          <cell r="J65">
            <v>0</v>
          </cell>
          <cell r="K65">
            <v>679</v>
          </cell>
        </row>
        <row r="66">
          <cell r="A66" t="str">
            <v>동30010</v>
          </cell>
          <cell r="B66" t="str">
            <v>동레듀샤</v>
          </cell>
          <cell r="C66" t="str">
            <v>32A</v>
          </cell>
          <cell r="D66" t="str">
            <v>개</v>
          </cell>
          <cell r="E66">
            <v>458</v>
          </cell>
          <cell r="F66" t="str">
            <v>P477</v>
          </cell>
          <cell r="G66">
            <v>396</v>
          </cell>
          <cell r="H66" t="str">
            <v>P535</v>
          </cell>
          <cell r="I66">
            <v>0</v>
          </cell>
          <cell r="J66">
            <v>0</v>
          </cell>
          <cell r="K66">
            <v>396</v>
          </cell>
        </row>
        <row r="67">
          <cell r="A67" t="str">
            <v>동30011</v>
          </cell>
          <cell r="B67" t="str">
            <v>동레듀샤</v>
          </cell>
          <cell r="C67" t="str">
            <v>25A</v>
          </cell>
          <cell r="D67" t="str">
            <v>개</v>
          </cell>
          <cell r="E67">
            <v>336</v>
          </cell>
          <cell r="F67" t="str">
            <v>P477</v>
          </cell>
          <cell r="G67">
            <v>290</v>
          </cell>
          <cell r="H67" t="str">
            <v>P535</v>
          </cell>
          <cell r="I67">
            <v>0</v>
          </cell>
          <cell r="J67">
            <v>0</v>
          </cell>
          <cell r="K67">
            <v>290</v>
          </cell>
        </row>
        <row r="68">
          <cell r="A68" t="str">
            <v>동30012</v>
          </cell>
          <cell r="B68" t="str">
            <v>동레듀샤</v>
          </cell>
          <cell r="C68" t="str">
            <v>20A</v>
          </cell>
          <cell r="D68" t="str">
            <v>개</v>
          </cell>
          <cell r="E68">
            <v>226</v>
          </cell>
          <cell r="F68" t="str">
            <v>P477</v>
          </cell>
          <cell r="G68">
            <v>195</v>
          </cell>
          <cell r="H68" t="str">
            <v>P535</v>
          </cell>
          <cell r="I68">
            <v>0</v>
          </cell>
          <cell r="J68">
            <v>0</v>
          </cell>
          <cell r="K68">
            <v>195</v>
          </cell>
        </row>
        <row r="69">
          <cell r="A69" t="str">
            <v>동30013</v>
          </cell>
          <cell r="B69" t="str">
            <v>동레듀샤</v>
          </cell>
          <cell r="C69" t="str">
            <v>19A</v>
          </cell>
          <cell r="D69" t="str">
            <v>개</v>
          </cell>
          <cell r="E69">
            <v>175</v>
          </cell>
          <cell r="F69" t="str">
            <v>P477</v>
          </cell>
          <cell r="G69">
            <v>151</v>
          </cell>
          <cell r="H69" t="str">
            <v>P535</v>
          </cell>
          <cell r="I69">
            <v>0</v>
          </cell>
          <cell r="J69">
            <v>0</v>
          </cell>
          <cell r="K69">
            <v>151</v>
          </cell>
        </row>
        <row r="70">
          <cell r="A70" t="str">
            <v>동30014</v>
          </cell>
          <cell r="B70" t="str">
            <v>동레듀샤</v>
          </cell>
          <cell r="C70" t="str">
            <v>15A</v>
          </cell>
          <cell r="D70" t="str">
            <v>개</v>
          </cell>
          <cell r="E70">
            <v>139</v>
          </cell>
          <cell r="F70" t="str">
            <v>P477</v>
          </cell>
          <cell r="G70">
            <v>120</v>
          </cell>
          <cell r="H70" t="str">
            <v>P535</v>
          </cell>
          <cell r="I70">
            <v>0</v>
          </cell>
          <cell r="J70">
            <v>0</v>
          </cell>
          <cell r="K70">
            <v>120</v>
          </cell>
        </row>
        <row r="71">
          <cell r="A71" t="str">
            <v>동30015</v>
          </cell>
          <cell r="B71" t="str">
            <v>동레듀샤</v>
          </cell>
          <cell r="C71" t="str">
            <v>10A</v>
          </cell>
          <cell r="D71" t="str">
            <v>개</v>
          </cell>
          <cell r="E71">
            <v>109</v>
          </cell>
          <cell r="F71" t="str">
            <v>P477</v>
          </cell>
          <cell r="G71">
            <v>94</v>
          </cell>
          <cell r="H71" t="str">
            <v>P535</v>
          </cell>
          <cell r="I71">
            <v>0</v>
          </cell>
          <cell r="J71">
            <v>0</v>
          </cell>
          <cell r="K71">
            <v>94</v>
          </cell>
        </row>
        <row r="72">
          <cell r="K72">
            <v>0</v>
          </cell>
        </row>
        <row r="73">
          <cell r="A73" t="str">
            <v>동40001</v>
          </cell>
          <cell r="B73" t="str">
            <v>동 소 켓</v>
          </cell>
          <cell r="C73" t="str">
            <v>250A</v>
          </cell>
          <cell r="D73" t="str">
            <v>개</v>
          </cell>
          <cell r="E73">
            <v>103164</v>
          </cell>
          <cell r="F73" t="str">
            <v>P477</v>
          </cell>
          <cell r="G73">
            <v>88880</v>
          </cell>
          <cell r="H73" t="str">
            <v>P535</v>
          </cell>
          <cell r="I73">
            <v>0</v>
          </cell>
          <cell r="J73">
            <v>0</v>
          </cell>
          <cell r="K73">
            <v>88880</v>
          </cell>
        </row>
        <row r="74">
          <cell r="A74" t="str">
            <v>동40002</v>
          </cell>
          <cell r="B74" t="str">
            <v>동 소 켓</v>
          </cell>
          <cell r="C74" t="str">
            <v>200A</v>
          </cell>
          <cell r="D74" t="str">
            <v>개</v>
          </cell>
          <cell r="E74">
            <v>39877</v>
          </cell>
          <cell r="F74" t="str">
            <v>P477</v>
          </cell>
          <cell r="G74">
            <v>34356</v>
          </cell>
          <cell r="H74" t="str">
            <v>P535</v>
          </cell>
          <cell r="I74">
            <v>0</v>
          </cell>
          <cell r="J74">
            <v>0</v>
          </cell>
          <cell r="K74">
            <v>34356</v>
          </cell>
        </row>
        <row r="75">
          <cell r="A75" t="str">
            <v>동40003</v>
          </cell>
          <cell r="B75" t="str">
            <v>동 소 켓</v>
          </cell>
          <cell r="C75" t="str">
            <v>150A</v>
          </cell>
          <cell r="D75" t="str">
            <v>개</v>
          </cell>
          <cell r="E75">
            <v>19621</v>
          </cell>
          <cell r="F75" t="str">
            <v>P477</v>
          </cell>
          <cell r="G75">
            <v>16905</v>
          </cell>
          <cell r="H75" t="str">
            <v>P535</v>
          </cell>
          <cell r="I75">
            <v>0</v>
          </cell>
          <cell r="J75">
            <v>0</v>
          </cell>
          <cell r="K75">
            <v>16905</v>
          </cell>
        </row>
        <row r="76">
          <cell r="A76" t="str">
            <v>동40004</v>
          </cell>
          <cell r="B76" t="str">
            <v>동 소 켓</v>
          </cell>
          <cell r="C76" t="str">
            <v>125A</v>
          </cell>
          <cell r="D76" t="str">
            <v>개</v>
          </cell>
          <cell r="E76">
            <v>15738</v>
          </cell>
          <cell r="F76" t="str">
            <v>P477</v>
          </cell>
          <cell r="G76">
            <v>13560</v>
          </cell>
          <cell r="H76" t="str">
            <v>P535</v>
          </cell>
          <cell r="I76">
            <v>0</v>
          </cell>
          <cell r="J76">
            <v>0</v>
          </cell>
          <cell r="K76">
            <v>13560</v>
          </cell>
        </row>
        <row r="77">
          <cell r="A77" t="str">
            <v>동40005</v>
          </cell>
          <cell r="B77" t="str">
            <v>동 소 켓</v>
          </cell>
          <cell r="C77" t="str">
            <v>100A</v>
          </cell>
          <cell r="D77" t="str">
            <v>개</v>
          </cell>
          <cell r="E77">
            <v>6526</v>
          </cell>
          <cell r="F77" t="str">
            <v>P477</v>
          </cell>
          <cell r="G77">
            <v>5622</v>
          </cell>
          <cell r="H77" t="str">
            <v>P535</v>
          </cell>
          <cell r="I77">
            <v>0</v>
          </cell>
          <cell r="J77">
            <v>0</v>
          </cell>
          <cell r="K77">
            <v>5622</v>
          </cell>
        </row>
        <row r="78">
          <cell r="A78" t="str">
            <v>동40006</v>
          </cell>
          <cell r="B78" t="str">
            <v>동 소 켓</v>
          </cell>
          <cell r="C78" t="str">
            <v>80A</v>
          </cell>
          <cell r="D78" t="str">
            <v>개</v>
          </cell>
          <cell r="E78">
            <v>2824</v>
          </cell>
          <cell r="F78" t="str">
            <v>P477</v>
          </cell>
          <cell r="G78">
            <v>2433</v>
          </cell>
          <cell r="H78" t="str">
            <v>P535</v>
          </cell>
          <cell r="I78">
            <v>0</v>
          </cell>
          <cell r="J78">
            <v>0</v>
          </cell>
          <cell r="K78">
            <v>2433</v>
          </cell>
        </row>
        <row r="79">
          <cell r="A79" t="str">
            <v>동40007</v>
          </cell>
          <cell r="B79" t="str">
            <v>동 소 켓</v>
          </cell>
          <cell r="C79" t="str">
            <v>65A</v>
          </cell>
          <cell r="D79" t="str">
            <v>개</v>
          </cell>
          <cell r="E79">
            <v>1729</v>
          </cell>
          <cell r="F79" t="str">
            <v>P477</v>
          </cell>
          <cell r="G79">
            <v>1490</v>
          </cell>
          <cell r="H79" t="str">
            <v>P535</v>
          </cell>
          <cell r="I79">
            <v>0</v>
          </cell>
          <cell r="J79">
            <v>0</v>
          </cell>
          <cell r="K79">
            <v>1490</v>
          </cell>
        </row>
        <row r="80">
          <cell r="A80" t="str">
            <v>동40008</v>
          </cell>
          <cell r="B80" t="str">
            <v>동 소 켓</v>
          </cell>
          <cell r="C80" t="str">
            <v>50A</v>
          </cell>
          <cell r="D80" t="str">
            <v>개</v>
          </cell>
          <cell r="E80">
            <v>861</v>
          </cell>
          <cell r="F80" t="str">
            <v>P477</v>
          </cell>
          <cell r="G80">
            <v>743</v>
          </cell>
          <cell r="H80" t="str">
            <v>P535</v>
          </cell>
          <cell r="I80">
            <v>0</v>
          </cell>
          <cell r="J80">
            <v>0</v>
          </cell>
          <cell r="K80">
            <v>743</v>
          </cell>
        </row>
        <row r="81">
          <cell r="A81" t="str">
            <v>동40009</v>
          </cell>
          <cell r="B81" t="str">
            <v>동 소 켓</v>
          </cell>
          <cell r="C81" t="str">
            <v>40A</v>
          </cell>
          <cell r="D81" t="str">
            <v>개</v>
          </cell>
          <cell r="E81">
            <v>482</v>
          </cell>
          <cell r="F81" t="str">
            <v>P477</v>
          </cell>
          <cell r="G81">
            <v>416</v>
          </cell>
          <cell r="H81" t="str">
            <v>P535</v>
          </cell>
          <cell r="I81">
            <v>0</v>
          </cell>
          <cell r="J81">
            <v>0</v>
          </cell>
          <cell r="K81">
            <v>416</v>
          </cell>
        </row>
        <row r="82">
          <cell r="A82" t="str">
            <v>동40010</v>
          </cell>
          <cell r="B82" t="str">
            <v>동 소 켓</v>
          </cell>
          <cell r="C82" t="str">
            <v>32A</v>
          </cell>
          <cell r="D82" t="str">
            <v>개</v>
          </cell>
          <cell r="E82">
            <v>336</v>
          </cell>
          <cell r="F82" t="str">
            <v>P477</v>
          </cell>
          <cell r="G82">
            <v>290</v>
          </cell>
          <cell r="H82" t="str">
            <v>P535</v>
          </cell>
          <cell r="I82">
            <v>0</v>
          </cell>
          <cell r="J82">
            <v>0</v>
          </cell>
          <cell r="K82">
            <v>290</v>
          </cell>
        </row>
        <row r="83">
          <cell r="A83" t="str">
            <v>동40011</v>
          </cell>
          <cell r="B83" t="str">
            <v>동 소 켓</v>
          </cell>
          <cell r="C83" t="str">
            <v>25A</v>
          </cell>
          <cell r="D83" t="str">
            <v>개</v>
          </cell>
          <cell r="E83">
            <v>262</v>
          </cell>
          <cell r="F83" t="str">
            <v>P477</v>
          </cell>
          <cell r="G83">
            <v>226</v>
          </cell>
          <cell r="H83" t="str">
            <v>P535</v>
          </cell>
          <cell r="I83">
            <v>0</v>
          </cell>
          <cell r="J83">
            <v>0</v>
          </cell>
          <cell r="K83">
            <v>226</v>
          </cell>
        </row>
        <row r="84">
          <cell r="A84" t="str">
            <v>동40012</v>
          </cell>
          <cell r="B84" t="str">
            <v>동 소 켓</v>
          </cell>
          <cell r="C84" t="str">
            <v>20A</v>
          </cell>
          <cell r="D84" t="str">
            <v>개</v>
          </cell>
          <cell r="E84">
            <v>175</v>
          </cell>
          <cell r="F84" t="str">
            <v>P477</v>
          </cell>
          <cell r="G84">
            <v>151</v>
          </cell>
          <cell r="H84" t="str">
            <v>P535</v>
          </cell>
          <cell r="I84">
            <v>0</v>
          </cell>
          <cell r="J84">
            <v>0</v>
          </cell>
          <cell r="K84">
            <v>151</v>
          </cell>
        </row>
        <row r="85">
          <cell r="A85" t="str">
            <v>동40013</v>
          </cell>
          <cell r="B85" t="str">
            <v>동 소 켓</v>
          </cell>
          <cell r="C85" t="str">
            <v>19A</v>
          </cell>
          <cell r="D85" t="str">
            <v>개</v>
          </cell>
          <cell r="E85">
            <v>146</v>
          </cell>
          <cell r="F85" t="str">
            <v>P477</v>
          </cell>
          <cell r="G85">
            <v>126</v>
          </cell>
          <cell r="H85" t="str">
            <v>P535</v>
          </cell>
          <cell r="I85">
            <v>0</v>
          </cell>
          <cell r="J85">
            <v>0</v>
          </cell>
          <cell r="K85">
            <v>126</v>
          </cell>
        </row>
        <row r="86">
          <cell r="A86" t="str">
            <v>동40014</v>
          </cell>
          <cell r="B86" t="str">
            <v>동 소 켓</v>
          </cell>
          <cell r="C86" t="str">
            <v>15A</v>
          </cell>
          <cell r="D86" t="str">
            <v>개</v>
          </cell>
          <cell r="E86">
            <v>116</v>
          </cell>
          <cell r="F86" t="str">
            <v>P477</v>
          </cell>
          <cell r="G86">
            <v>100</v>
          </cell>
          <cell r="H86" t="str">
            <v>P535</v>
          </cell>
          <cell r="I86">
            <v>0</v>
          </cell>
          <cell r="J86">
            <v>0</v>
          </cell>
          <cell r="K86">
            <v>100</v>
          </cell>
        </row>
        <row r="87">
          <cell r="A87" t="str">
            <v>동40015</v>
          </cell>
          <cell r="B87" t="str">
            <v>동 소 켓</v>
          </cell>
          <cell r="C87" t="str">
            <v>10A</v>
          </cell>
          <cell r="D87" t="str">
            <v>개</v>
          </cell>
          <cell r="E87">
            <v>102</v>
          </cell>
          <cell r="F87" t="str">
            <v>P477</v>
          </cell>
          <cell r="G87">
            <v>88</v>
          </cell>
          <cell r="H87" t="str">
            <v>P535</v>
          </cell>
          <cell r="I87">
            <v>0</v>
          </cell>
          <cell r="J87">
            <v>0</v>
          </cell>
          <cell r="K87">
            <v>88</v>
          </cell>
        </row>
        <row r="88">
          <cell r="K88">
            <v>0</v>
          </cell>
        </row>
        <row r="89">
          <cell r="A89" t="str">
            <v>동50001</v>
          </cell>
          <cell r="B89" t="str">
            <v>동    캡</v>
          </cell>
          <cell r="C89" t="str">
            <v>150A</v>
          </cell>
          <cell r="D89" t="str">
            <v>개</v>
          </cell>
          <cell r="E89">
            <v>33150</v>
          </cell>
          <cell r="F89" t="str">
            <v>P477</v>
          </cell>
          <cell r="G89">
            <v>28560</v>
          </cell>
          <cell r="H89" t="str">
            <v>P535</v>
          </cell>
          <cell r="I89">
            <v>0</v>
          </cell>
          <cell r="J89">
            <v>0</v>
          </cell>
          <cell r="K89">
            <v>28560</v>
          </cell>
        </row>
        <row r="90">
          <cell r="A90" t="str">
            <v>동50002</v>
          </cell>
          <cell r="B90" t="str">
            <v>동    캡</v>
          </cell>
          <cell r="C90" t="str">
            <v>125A</v>
          </cell>
          <cell r="D90" t="str">
            <v>개</v>
          </cell>
          <cell r="E90">
            <v>24700</v>
          </cell>
          <cell r="F90" t="str">
            <v>P477</v>
          </cell>
          <cell r="G90">
            <v>21280</v>
          </cell>
          <cell r="H90" t="str">
            <v>P535</v>
          </cell>
          <cell r="I90">
            <v>0</v>
          </cell>
          <cell r="J90">
            <v>0</v>
          </cell>
          <cell r="K90">
            <v>21280</v>
          </cell>
        </row>
        <row r="91">
          <cell r="A91" t="str">
            <v>동50003</v>
          </cell>
          <cell r="B91" t="str">
            <v>동    캡</v>
          </cell>
          <cell r="C91" t="str">
            <v>100A</v>
          </cell>
          <cell r="D91" t="str">
            <v>개</v>
          </cell>
          <cell r="E91">
            <v>5898</v>
          </cell>
          <cell r="F91" t="str">
            <v>P477</v>
          </cell>
          <cell r="G91">
            <v>5082</v>
          </cell>
          <cell r="H91" t="str">
            <v>P535</v>
          </cell>
          <cell r="I91">
            <v>0</v>
          </cell>
          <cell r="J91">
            <v>0</v>
          </cell>
          <cell r="K91">
            <v>5082</v>
          </cell>
        </row>
        <row r="92">
          <cell r="A92" t="str">
            <v>동50004</v>
          </cell>
          <cell r="B92" t="str">
            <v>동    캡</v>
          </cell>
          <cell r="C92" t="str">
            <v>80A</v>
          </cell>
          <cell r="D92" t="str">
            <v>개</v>
          </cell>
          <cell r="E92">
            <v>3051</v>
          </cell>
          <cell r="F92" t="str">
            <v>P477</v>
          </cell>
          <cell r="G92">
            <v>2629</v>
          </cell>
          <cell r="H92" t="str">
            <v>P535</v>
          </cell>
          <cell r="I92">
            <v>0</v>
          </cell>
          <cell r="J92">
            <v>0</v>
          </cell>
          <cell r="K92">
            <v>2629</v>
          </cell>
        </row>
        <row r="93">
          <cell r="A93" t="str">
            <v>동50005</v>
          </cell>
          <cell r="B93" t="str">
            <v>동    캡</v>
          </cell>
          <cell r="C93" t="str">
            <v>65A</v>
          </cell>
          <cell r="D93" t="str">
            <v>개</v>
          </cell>
          <cell r="E93">
            <v>2052</v>
          </cell>
          <cell r="F93" t="str">
            <v>P477</v>
          </cell>
          <cell r="G93">
            <v>1768</v>
          </cell>
          <cell r="H93" t="str">
            <v>P535</v>
          </cell>
          <cell r="I93">
            <v>0</v>
          </cell>
          <cell r="J93">
            <v>0</v>
          </cell>
          <cell r="K93">
            <v>1768</v>
          </cell>
        </row>
        <row r="94">
          <cell r="A94" t="str">
            <v>동50006</v>
          </cell>
          <cell r="B94" t="str">
            <v>동    캡</v>
          </cell>
          <cell r="C94" t="str">
            <v>50A</v>
          </cell>
          <cell r="D94" t="str">
            <v>개</v>
          </cell>
          <cell r="E94">
            <v>1211</v>
          </cell>
          <cell r="F94" t="str">
            <v>P477</v>
          </cell>
          <cell r="G94">
            <v>1044</v>
          </cell>
          <cell r="H94" t="str">
            <v>P535</v>
          </cell>
          <cell r="I94">
            <v>0</v>
          </cell>
          <cell r="J94">
            <v>0</v>
          </cell>
          <cell r="K94">
            <v>1044</v>
          </cell>
        </row>
        <row r="95">
          <cell r="A95" t="str">
            <v>동50007</v>
          </cell>
          <cell r="B95" t="str">
            <v>동    캡</v>
          </cell>
          <cell r="C95" t="str">
            <v>40A</v>
          </cell>
          <cell r="D95" t="str">
            <v>개</v>
          </cell>
          <cell r="E95">
            <v>700</v>
          </cell>
          <cell r="F95" t="str">
            <v>P477</v>
          </cell>
          <cell r="G95">
            <v>603</v>
          </cell>
          <cell r="H95" t="str">
            <v>P535</v>
          </cell>
          <cell r="I95">
            <v>0</v>
          </cell>
          <cell r="J95">
            <v>0</v>
          </cell>
          <cell r="K95">
            <v>603</v>
          </cell>
        </row>
        <row r="96">
          <cell r="A96" t="str">
            <v>동50008</v>
          </cell>
          <cell r="B96" t="str">
            <v>동    캡</v>
          </cell>
          <cell r="C96" t="str">
            <v>32A</v>
          </cell>
          <cell r="D96" t="str">
            <v>개</v>
          </cell>
          <cell r="E96">
            <v>430</v>
          </cell>
          <cell r="F96" t="str">
            <v>P477</v>
          </cell>
          <cell r="G96">
            <v>371</v>
          </cell>
          <cell r="H96" t="str">
            <v>P535</v>
          </cell>
          <cell r="I96">
            <v>0</v>
          </cell>
          <cell r="J96">
            <v>0</v>
          </cell>
          <cell r="K96">
            <v>371</v>
          </cell>
        </row>
        <row r="97">
          <cell r="A97" t="str">
            <v>동50009</v>
          </cell>
          <cell r="B97" t="str">
            <v>동    캡</v>
          </cell>
          <cell r="C97" t="str">
            <v>25A</v>
          </cell>
          <cell r="D97" t="str">
            <v>개</v>
          </cell>
          <cell r="E97">
            <v>313</v>
          </cell>
          <cell r="F97" t="str">
            <v>P477</v>
          </cell>
          <cell r="G97">
            <v>270</v>
          </cell>
          <cell r="H97" t="str">
            <v>P535</v>
          </cell>
          <cell r="I97">
            <v>0</v>
          </cell>
          <cell r="J97">
            <v>0</v>
          </cell>
          <cell r="K97">
            <v>270</v>
          </cell>
        </row>
        <row r="98">
          <cell r="A98" t="str">
            <v>동50010</v>
          </cell>
          <cell r="B98" t="str">
            <v>동    캡</v>
          </cell>
          <cell r="C98" t="str">
            <v>20A</v>
          </cell>
          <cell r="D98" t="str">
            <v>개</v>
          </cell>
          <cell r="E98">
            <v>211</v>
          </cell>
          <cell r="F98" t="str">
            <v>P477</v>
          </cell>
          <cell r="G98">
            <v>182</v>
          </cell>
          <cell r="H98" t="str">
            <v>P535</v>
          </cell>
          <cell r="I98">
            <v>0</v>
          </cell>
          <cell r="J98">
            <v>0</v>
          </cell>
          <cell r="K98">
            <v>182</v>
          </cell>
        </row>
        <row r="99">
          <cell r="A99" t="str">
            <v>동50011</v>
          </cell>
          <cell r="B99" t="str">
            <v>동    캡</v>
          </cell>
          <cell r="C99" t="str">
            <v>19A</v>
          </cell>
          <cell r="D99" t="str">
            <v>개</v>
          </cell>
          <cell r="E99">
            <v>182</v>
          </cell>
          <cell r="F99" t="str">
            <v>P477</v>
          </cell>
          <cell r="G99">
            <v>158</v>
          </cell>
          <cell r="H99" t="str">
            <v>P535</v>
          </cell>
          <cell r="I99">
            <v>0</v>
          </cell>
          <cell r="J99">
            <v>0</v>
          </cell>
          <cell r="K99">
            <v>158</v>
          </cell>
        </row>
        <row r="100">
          <cell r="A100" t="str">
            <v>동50012</v>
          </cell>
          <cell r="B100" t="str">
            <v>동    캡</v>
          </cell>
          <cell r="C100" t="str">
            <v>15A</v>
          </cell>
          <cell r="D100" t="str">
            <v>개</v>
          </cell>
          <cell r="E100">
            <v>160</v>
          </cell>
          <cell r="F100" t="str">
            <v>P477</v>
          </cell>
          <cell r="G100">
            <v>139</v>
          </cell>
          <cell r="H100" t="str">
            <v>P535</v>
          </cell>
          <cell r="I100">
            <v>0</v>
          </cell>
          <cell r="J100">
            <v>0</v>
          </cell>
          <cell r="K100">
            <v>139</v>
          </cell>
        </row>
        <row r="101">
          <cell r="A101" t="str">
            <v>동50013</v>
          </cell>
          <cell r="B101" t="str">
            <v>동    캡</v>
          </cell>
          <cell r="C101" t="str">
            <v>10A</v>
          </cell>
          <cell r="D101" t="str">
            <v>개</v>
          </cell>
          <cell r="E101">
            <v>139</v>
          </cell>
          <cell r="F101" t="str">
            <v>P477</v>
          </cell>
          <cell r="G101">
            <v>120</v>
          </cell>
          <cell r="H101" t="str">
            <v>P535</v>
          </cell>
          <cell r="I101">
            <v>0</v>
          </cell>
          <cell r="J101">
            <v>0</v>
          </cell>
          <cell r="K101">
            <v>120</v>
          </cell>
        </row>
        <row r="102">
          <cell r="K102">
            <v>0</v>
          </cell>
        </row>
        <row r="103">
          <cell r="A103" t="str">
            <v>동60001</v>
          </cell>
          <cell r="B103" t="str">
            <v>동 U-Bend</v>
          </cell>
          <cell r="C103" t="str">
            <v>25A</v>
          </cell>
          <cell r="D103" t="str">
            <v>개</v>
          </cell>
          <cell r="E103">
            <v>1188</v>
          </cell>
          <cell r="F103" t="str">
            <v>P477</v>
          </cell>
          <cell r="G103">
            <v>1024</v>
          </cell>
          <cell r="H103" t="str">
            <v>P535</v>
          </cell>
          <cell r="I103">
            <v>0</v>
          </cell>
          <cell r="J103">
            <v>0</v>
          </cell>
          <cell r="K103">
            <v>1024</v>
          </cell>
        </row>
        <row r="104">
          <cell r="A104" t="str">
            <v>동60002</v>
          </cell>
          <cell r="B104" t="str">
            <v>동 U-Bend</v>
          </cell>
          <cell r="C104" t="str">
            <v>20A</v>
          </cell>
          <cell r="D104" t="str">
            <v>개</v>
          </cell>
          <cell r="E104">
            <v>887</v>
          </cell>
          <cell r="F104" t="str">
            <v>P477</v>
          </cell>
          <cell r="G104">
            <v>765</v>
          </cell>
          <cell r="H104" t="str">
            <v>P535</v>
          </cell>
          <cell r="I104">
            <v>0</v>
          </cell>
          <cell r="J104">
            <v>0</v>
          </cell>
          <cell r="K104">
            <v>765</v>
          </cell>
        </row>
        <row r="105">
          <cell r="A105" t="str">
            <v>동60003</v>
          </cell>
          <cell r="B105" t="str">
            <v>동 U-Bend</v>
          </cell>
          <cell r="C105" t="str">
            <v>19A</v>
          </cell>
          <cell r="D105" t="str">
            <v>개</v>
          </cell>
          <cell r="E105">
            <v>516</v>
          </cell>
          <cell r="F105" t="str">
            <v>P477</v>
          </cell>
          <cell r="G105">
            <v>445</v>
          </cell>
          <cell r="H105" t="str">
            <v>P535</v>
          </cell>
          <cell r="I105">
            <v>0</v>
          </cell>
          <cell r="J105">
            <v>0</v>
          </cell>
          <cell r="K105">
            <v>445</v>
          </cell>
        </row>
        <row r="106">
          <cell r="A106" t="str">
            <v>동60004</v>
          </cell>
          <cell r="B106" t="str">
            <v>동 U-Bend</v>
          </cell>
          <cell r="C106" t="str">
            <v>15A</v>
          </cell>
          <cell r="D106" t="str">
            <v>개</v>
          </cell>
          <cell r="E106">
            <v>382</v>
          </cell>
          <cell r="F106" t="str">
            <v>P477</v>
          </cell>
          <cell r="G106">
            <v>330</v>
          </cell>
          <cell r="H106" t="str">
            <v>P535</v>
          </cell>
          <cell r="I106">
            <v>0</v>
          </cell>
          <cell r="J106">
            <v>0</v>
          </cell>
          <cell r="K106">
            <v>330</v>
          </cell>
        </row>
        <row r="107">
          <cell r="A107" t="str">
            <v>동60005</v>
          </cell>
          <cell r="B107" t="str">
            <v>동 U-Bend</v>
          </cell>
          <cell r="C107" t="str">
            <v>10A</v>
          </cell>
          <cell r="D107" t="str">
            <v>개</v>
          </cell>
          <cell r="E107">
            <v>289</v>
          </cell>
          <cell r="F107" t="str">
            <v>P477</v>
          </cell>
          <cell r="G107">
            <v>250</v>
          </cell>
          <cell r="H107" t="str">
            <v>P535</v>
          </cell>
          <cell r="I107">
            <v>0</v>
          </cell>
          <cell r="J107">
            <v>0</v>
          </cell>
          <cell r="K107">
            <v>250</v>
          </cell>
        </row>
        <row r="108">
          <cell r="A108" t="str">
            <v>동60006</v>
          </cell>
          <cell r="B108" t="str">
            <v>동 U-Bend</v>
          </cell>
          <cell r="C108" t="str">
            <v>8A</v>
          </cell>
          <cell r="D108">
            <v>0</v>
          </cell>
          <cell r="E108">
            <v>232</v>
          </cell>
          <cell r="F108" t="str">
            <v>P477</v>
          </cell>
          <cell r="G108">
            <v>200</v>
          </cell>
          <cell r="H108" t="str">
            <v>P535</v>
          </cell>
          <cell r="I108">
            <v>0</v>
          </cell>
          <cell r="J108">
            <v>0</v>
          </cell>
          <cell r="K108">
            <v>200</v>
          </cell>
        </row>
        <row r="109">
          <cell r="K109">
            <v>0</v>
          </cell>
        </row>
        <row r="110">
          <cell r="A110" t="str">
            <v>동70001</v>
          </cell>
          <cell r="B110" t="str">
            <v>동에어챔버</v>
          </cell>
          <cell r="C110" t="str">
            <v>25A</v>
          </cell>
          <cell r="D110" t="str">
            <v>개</v>
          </cell>
          <cell r="E110">
            <v>2538</v>
          </cell>
          <cell r="F110" t="str">
            <v>P477</v>
          </cell>
          <cell r="G110">
            <v>2187</v>
          </cell>
          <cell r="H110" t="str">
            <v>P535</v>
          </cell>
          <cell r="I110">
            <v>0</v>
          </cell>
          <cell r="J110">
            <v>0</v>
          </cell>
          <cell r="K110">
            <v>2187</v>
          </cell>
        </row>
        <row r="111">
          <cell r="A111" t="str">
            <v>동70002</v>
          </cell>
          <cell r="B111" t="str">
            <v>동에어챔버</v>
          </cell>
          <cell r="C111" t="str">
            <v>20A</v>
          </cell>
          <cell r="D111" t="str">
            <v>개</v>
          </cell>
          <cell r="E111">
            <v>2055</v>
          </cell>
          <cell r="F111" t="str">
            <v>P477</v>
          </cell>
          <cell r="G111">
            <v>1770</v>
          </cell>
          <cell r="H111" t="str">
            <v>P535</v>
          </cell>
          <cell r="I111">
            <v>0</v>
          </cell>
          <cell r="J111">
            <v>0</v>
          </cell>
          <cell r="K111">
            <v>1770</v>
          </cell>
        </row>
        <row r="112">
          <cell r="A112" t="str">
            <v>동70003</v>
          </cell>
          <cell r="B112" t="str">
            <v>동에어챔버</v>
          </cell>
          <cell r="C112" t="str">
            <v>15A</v>
          </cell>
          <cell r="D112" t="str">
            <v>개</v>
          </cell>
          <cell r="E112">
            <v>2055</v>
          </cell>
          <cell r="F112" t="str">
            <v>P477</v>
          </cell>
          <cell r="G112">
            <v>1770</v>
          </cell>
          <cell r="H112" t="str">
            <v>P535</v>
          </cell>
          <cell r="I112">
            <v>0</v>
          </cell>
          <cell r="J112">
            <v>0</v>
          </cell>
          <cell r="K112">
            <v>1770</v>
          </cell>
        </row>
        <row r="113">
          <cell r="K113">
            <v>0</v>
          </cell>
        </row>
        <row r="114">
          <cell r="A114" t="str">
            <v>동80001</v>
          </cell>
          <cell r="B114" t="str">
            <v>절연플랜지
(10Kg/Cm2)</v>
          </cell>
          <cell r="C114" t="str">
            <v>250A</v>
          </cell>
          <cell r="D114" t="str">
            <v>개</v>
          </cell>
          <cell r="E114">
            <v>96879</v>
          </cell>
          <cell r="F114" t="str">
            <v>P477</v>
          </cell>
          <cell r="G114">
            <v>95389</v>
          </cell>
          <cell r="H114" t="str">
            <v>P535</v>
          </cell>
          <cell r="I114">
            <v>0</v>
          </cell>
          <cell r="J114">
            <v>0</v>
          </cell>
          <cell r="K114">
            <v>95389</v>
          </cell>
        </row>
        <row r="115">
          <cell r="A115" t="str">
            <v>동80002</v>
          </cell>
          <cell r="B115" t="str">
            <v>절연플랜지
(10Kg/Cm2)</v>
          </cell>
          <cell r="C115" t="str">
            <v>200A</v>
          </cell>
          <cell r="D115" t="str">
            <v>개</v>
          </cell>
          <cell r="E115">
            <v>43710</v>
          </cell>
          <cell r="F115" t="str">
            <v>P477</v>
          </cell>
          <cell r="G115">
            <v>43038</v>
          </cell>
          <cell r="H115" t="str">
            <v>P535</v>
          </cell>
          <cell r="I115">
            <v>0</v>
          </cell>
          <cell r="J115">
            <v>0</v>
          </cell>
          <cell r="K115">
            <v>43038</v>
          </cell>
        </row>
        <row r="116">
          <cell r="A116" t="str">
            <v>동80003</v>
          </cell>
          <cell r="B116" t="str">
            <v>절연플랜지
(10Kg/Cm2)</v>
          </cell>
          <cell r="C116" t="str">
            <v>150A</v>
          </cell>
          <cell r="D116" t="str">
            <v>개</v>
          </cell>
          <cell r="E116">
            <v>28874</v>
          </cell>
          <cell r="F116" t="str">
            <v>P477</v>
          </cell>
          <cell r="G116">
            <v>28430</v>
          </cell>
          <cell r="H116" t="str">
            <v>P535</v>
          </cell>
          <cell r="I116">
            <v>0</v>
          </cell>
          <cell r="J116">
            <v>0</v>
          </cell>
          <cell r="K116">
            <v>28430</v>
          </cell>
        </row>
        <row r="117">
          <cell r="A117" t="str">
            <v>동80004</v>
          </cell>
          <cell r="B117" t="str">
            <v>절연플랜지
(10Kg/Cm2)</v>
          </cell>
          <cell r="C117" t="str">
            <v>125A</v>
          </cell>
          <cell r="D117" t="str">
            <v>개</v>
          </cell>
          <cell r="E117">
            <v>20627</v>
          </cell>
          <cell r="F117" t="str">
            <v>P477</v>
          </cell>
          <cell r="G117">
            <v>20310</v>
          </cell>
          <cell r="H117" t="str">
            <v>P535</v>
          </cell>
          <cell r="I117">
            <v>0</v>
          </cell>
          <cell r="J117">
            <v>0</v>
          </cell>
          <cell r="K117">
            <v>20310</v>
          </cell>
        </row>
        <row r="118">
          <cell r="A118" t="str">
            <v>동80005</v>
          </cell>
          <cell r="B118" t="str">
            <v>절연플랜지
(10Kg/Cm2)</v>
          </cell>
          <cell r="C118" t="str">
            <v>100A</v>
          </cell>
          <cell r="D118" t="str">
            <v>개</v>
          </cell>
          <cell r="E118">
            <v>16498</v>
          </cell>
          <cell r="F118" t="str">
            <v>P477</v>
          </cell>
          <cell r="G118">
            <v>16245</v>
          </cell>
          <cell r="H118" t="str">
            <v>P535</v>
          </cell>
          <cell r="I118">
            <v>0</v>
          </cell>
          <cell r="J118">
            <v>0</v>
          </cell>
          <cell r="K118">
            <v>16245</v>
          </cell>
        </row>
        <row r="119">
          <cell r="A119" t="str">
            <v>동80006</v>
          </cell>
          <cell r="B119" t="str">
            <v>절연플랜지
(10Kg/Cm2)</v>
          </cell>
          <cell r="C119" t="str">
            <v>80A</v>
          </cell>
          <cell r="D119" t="str">
            <v>개</v>
          </cell>
          <cell r="E119">
            <v>11278</v>
          </cell>
          <cell r="F119" t="str">
            <v>P477</v>
          </cell>
          <cell r="G119">
            <v>11110</v>
          </cell>
          <cell r="H119" t="str">
            <v>P535</v>
          </cell>
          <cell r="I119">
            <v>0</v>
          </cell>
          <cell r="J119">
            <v>0</v>
          </cell>
          <cell r="K119">
            <v>11110</v>
          </cell>
        </row>
        <row r="120">
          <cell r="A120" t="str">
            <v>동80007</v>
          </cell>
          <cell r="B120" t="str">
            <v>절연플랜지
(10Kg/Cm2)</v>
          </cell>
          <cell r="C120" t="str">
            <v>65A</v>
          </cell>
          <cell r="D120" t="str">
            <v>개</v>
          </cell>
          <cell r="E120">
            <v>9898</v>
          </cell>
          <cell r="F120" t="str">
            <v>P477</v>
          </cell>
          <cell r="G120">
            <v>9746</v>
          </cell>
          <cell r="H120" t="str">
            <v>P535</v>
          </cell>
          <cell r="I120">
            <v>0</v>
          </cell>
          <cell r="J120">
            <v>0</v>
          </cell>
          <cell r="K120">
            <v>9746</v>
          </cell>
        </row>
        <row r="121">
          <cell r="A121" t="str">
            <v>동80008</v>
          </cell>
          <cell r="B121" t="str">
            <v>절연플랜지
(10Kg/Cm2)</v>
          </cell>
          <cell r="C121" t="str">
            <v>50A</v>
          </cell>
          <cell r="D121" t="str">
            <v>개</v>
          </cell>
          <cell r="E121">
            <v>7020</v>
          </cell>
          <cell r="F121" t="str">
            <v>P477</v>
          </cell>
          <cell r="G121">
            <v>6910</v>
          </cell>
          <cell r="H121" t="str">
            <v>P535</v>
          </cell>
          <cell r="I121">
            <v>0</v>
          </cell>
          <cell r="J121">
            <v>0</v>
          </cell>
          <cell r="K121">
            <v>6910</v>
          </cell>
        </row>
        <row r="122">
          <cell r="A122" t="str">
            <v>동80009</v>
          </cell>
          <cell r="B122" t="str">
            <v>절연플랜지
(10Kg/Cm2)</v>
          </cell>
          <cell r="C122" t="str">
            <v>40A</v>
          </cell>
          <cell r="D122" t="str">
            <v>개</v>
          </cell>
          <cell r="E122">
            <v>5450</v>
          </cell>
          <cell r="F122" t="str">
            <v>P477</v>
          </cell>
          <cell r="G122">
            <v>5366</v>
          </cell>
          <cell r="H122" t="str">
            <v>P535</v>
          </cell>
          <cell r="I122">
            <v>0</v>
          </cell>
          <cell r="J122">
            <v>0</v>
          </cell>
          <cell r="K122">
            <v>5366</v>
          </cell>
        </row>
        <row r="123">
          <cell r="A123" t="str">
            <v>동80010</v>
          </cell>
          <cell r="B123" t="str">
            <v>절연플랜지
(10Kg/Cm2)</v>
          </cell>
          <cell r="C123" t="str">
            <v>32A</v>
          </cell>
          <cell r="D123" t="str">
            <v>개</v>
          </cell>
          <cell r="E123">
            <v>4701</v>
          </cell>
          <cell r="F123" t="str">
            <v>P477</v>
          </cell>
          <cell r="G123">
            <v>4629</v>
          </cell>
          <cell r="H123" t="str">
            <v>P535</v>
          </cell>
          <cell r="I123">
            <v>0</v>
          </cell>
          <cell r="J123">
            <v>0</v>
          </cell>
          <cell r="K123">
            <v>4629</v>
          </cell>
        </row>
        <row r="124">
          <cell r="A124" t="str">
            <v>동80011</v>
          </cell>
          <cell r="B124" t="str">
            <v>절연플랜지
(10Kg/Cm2)</v>
          </cell>
          <cell r="C124" t="str">
            <v>25A</v>
          </cell>
          <cell r="D124" t="str">
            <v>개</v>
          </cell>
          <cell r="E124">
            <v>3138</v>
          </cell>
          <cell r="F124" t="str">
            <v>P477</v>
          </cell>
          <cell r="G124">
            <v>3090</v>
          </cell>
          <cell r="H124" t="str">
            <v>P535</v>
          </cell>
          <cell r="I124">
            <v>0</v>
          </cell>
          <cell r="J124">
            <v>0</v>
          </cell>
          <cell r="K124">
            <v>3090</v>
          </cell>
        </row>
        <row r="125">
          <cell r="A125" t="str">
            <v>동80012</v>
          </cell>
          <cell r="B125" t="str">
            <v>절연플랜지
(10Kg/Cm2)</v>
          </cell>
          <cell r="C125" t="str">
            <v>20A</v>
          </cell>
          <cell r="D125" t="str">
            <v>개</v>
          </cell>
          <cell r="E125">
            <v>2655</v>
          </cell>
          <cell r="F125" t="str">
            <v>P477</v>
          </cell>
          <cell r="G125">
            <v>2614</v>
          </cell>
          <cell r="H125" t="str">
            <v>P535</v>
          </cell>
          <cell r="I125">
            <v>0</v>
          </cell>
          <cell r="J125">
            <v>0</v>
          </cell>
          <cell r="K125">
            <v>2614</v>
          </cell>
        </row>
        <row r="126">
          <cell r="A126" t="str">
            <v>동80013</v>
          </cell>
          <cell r="B126" t="str">
            <v>절연플랜지
(10Kg/Cm2)</v>
          </cell>
          <cell r="C126" t="str">
            <v>15A</v>
          </cell>
          <cell r="D126" t="str">
            <v>개</v>
          </cell>
          <cell r="E126">
            <v>2376</v>
          </cell>
          <cell r="F126" t="str">
            <v>P477</v>
          </cell>
          <cell r="G126">
            <v>2340</v>
          </cell>
          <cell r="H126" t="str">
            <v>P535</v>
          </cell>
          <cell r="I126">
            <v>0</v>
          </cell>
          <cell r="J126">
            <v>0</v>
          </cell>
          <cell r="K126">
            <v>2340</v>
          </cell>
        </row>
        <row r="127">
          <cell r="K127">
            <v>0</v>
          </cell>
        </row>
        <row r="128">
          <cell r="A128" t="str">
            <v>동81001</v>
          </cell>
          <cell r="B128" t="str">
            <v>동절연유니온</v>
          </cell>
          <cell r="C128" t="str">
            <v>50A</v>
          </cell>
          <cell r="D128" t="str">
            <v>개</v>
          </cell>
          <cell r="E128">
            <v>5806</v>
          </cell>
          <cell r="F128" t="str">
            <v>P477</v>
          </cell>
          <cell r="G128">
            <v>5000</v>
          </cell>
          <cell r="H128" t="str">
            <v>P535</v>
          </cell>
          <cell r="I128">
            <v>0</v>
          </cell>
          <cell r="J128">
            <v>0</v>
          </cell>
          <cell r="K128">
            <v>5000</v>
          </cell>
        </row>
        <row r="129">
          <cell r="A129" t="str">
            <v>동81002</v>
          </cell>
          <cell r="B129" t="str">
            <v>동절연유니온</v>
          </cell>
          <cell r="C129" t="str">
            <v>40A</v>
          </cell>
          <cell r="D129" t="str">
            <v>개</v>
          </cell>
          <cell r="E129">
            <v>4771</v>
          </cell>
          <cell r="F129" t="str">
            <v>P477</v>
          </cell>
          <cell r="G129">
            <v>4111</v>
          </cell>
          <cell r="H129" t="str">
            <v>P535</v>
          </cell>
          <cell r="I129">
            <v>0</v>
          </cell>
          <cell r="J129">
            <v>0</v>
          </cell>
          <cell r="K129">
            <v>4111</v>
          </cell>
        </row>
        <row r="130">
          <cell r="A130" t="str">
            <v>동81003</v>
          </cell>
          <cell r="B130" t="str">
            <v>동절연유니온</v>
          </cell>
          <cell r="C130" t="str">
            <v>32A</v>
          </cell>
          <cell r="D130" t="str">
            <v>개</v>
          </cell>
          <cell r="E130">
            <v>3575</v>
          </cell>
          <cell r="F130" t="str">
            <v>P477</v>
          </cell>
          <cell r="G130">
            <v>3081</v>
          </cell>
          <cell r="H130" t="str">
            <v>P535</v>
          </cell>
          <cell r="I130">
            <v>0</v>
          </cell>
          <cell r="J130">
            <v>0</v>
          </cell>
          <cell r="K130">
            <v>3081</v>
          </cell>
        </row>
        <row r="131">
          <cell r="A131" t="str">
            <v>동81004</v>
          </cell>
          <cell r="B131" t="str">
            <v>동절연유니온</v>
          </cell>
          <cell r="C131" t="str">
            <v>25A</v>
          </cell>
          <cell r="D131" t="str">
            <v>개</v>
          </cell>
          <cell r="E131">
            <v>2540</v>
          </cell>
          <cell r="F131" t="str">
            <v>P477</v>
          </cell>
          <cell r="G131">
            <v>2188</v>
          </cell>
          <cell r="H131" t="str">
            <v>P535</v>
          </cell>
          <cell r="I131">
            <v>0</v>
          </cell>
          <cell r="J131">
            <v>0</v>
          </cell>
          <cell r="K131">
            <v>2188</v>
          </cell>
        </row>
        <row r="132">
          <cell r="A132" t="str">
            <v>동81005</v>
          </cell>
          <cell r="B132" t="str">
            <v>동절연유니온</v>
          </cell>
          <cell r="C132" t="str">
            <v>20A</v>
          </cell>
          <cell r="D132" t="str">
            <v>개</v>
          </cell>
          <cell r="E132">
            <v>2020</v>
          </cell>
          <cell r="F132" t="str">
            <v>P477</v>
          </cell>
          <cell r="G132">
            <v>1740</v>
          </cell>
          <cell r="H132" t="str">
            <v>P535</v>
          </cell>
          <cell r="I132">
            <v>0</v>
          </cell>
          <cell r="J132">
            <v>0</v>
          </cell>
          <cell r="K132">
            <v>1740</v>
          </cell>
        </row>
        <row r="133">
          <cell r="A133" t="str">
            <v>동81006</v>
          </cell>
          <cell r="B133" t="str">
            <v>동절연유니온</v>
          </cell>
          <cell r="C133" t="str">
            <v>15A</v>
          </cell>
          <cell r="D133" t="str">
            <v>개</v>
          </cell>
          <cell r="E133">
            <v>1662</v>
          </cell>
          <cell r="F133" t="str">
            <v>P477</v>
          </cell>
          <cell r="G133">
            <v>1432</v>
          </cell>
          <cell r="H133" t="str">
            <v>P535</v>
          </cell>
          <cell r="I133">
            <v>0</v>
          </cell>
          <cell r="J133">
            <v>0</v>
          </cell>
          <cell r="K133">
            <v>1432</v>
          </cell>
        </row>
        <row r="134">
          <cell r="K134">
            <v>0</v>
          </cell>
        </row>
        <row r="135">
          <cell r="A135" t="str">
            <v>동관 이음쇠(황동)</v>
          </cell>
          <cell r="B135">
            <v>0</v>
          </cell>
          <cell r="C135">
            <v>0</v>
          </cell>
          <cell r="D135">
            <v>0</v>
          </cell>
          <cell r="E135" t="str">
            <v>KS B-1544</v>
          </cell>
          <cell r="F135">
            <v>0</v>
          </cell>
          <cell r="G135">
            <v>0</v>
          </cell>
          <cell r="H135">
            <v>0</v>
          </cell>
          <cell r="I135">
            <v>0</v>
          </cell>
          <cell r="J135">
            <v>0</v>
          </cell>
          <cell r="K135">
            <v>0</v>
          </cell>
        </row>
        <row r="136">
          <cell r="A136" t="str">
            <v>동90001</v>
          </cell>
          <cell r="B136" t="str">
            <v>동어댑터(CM)</v>
          </cell>
          <cell r="C136" t="str">
            <v>100A</v>
          </cell>
          <cell r="D136" t="str">
            <v>개</v>
          </cell>
          <cell r="E136">
            <v>26091</v>
          </cell>
          <cell r="F136" t="str">
            <v>P461</v>
          </cell>
          <cell r="G136">
            <v>26090</v>
          </cell>
          <cell r="H136" t="str">
            <v>P535</v>
          </cell>
          <cell r="I136">
            <v>0</v>
          </cell>
          <cell r="J136">
            <v>0</v>
          </cell>
          <cell r="K136">
            <v>26090</v>
          </cell>
        </row>
        <row r="137">
          <cell r="A137" t="str">
            <v>동90002</v>
          </cell>
          <cell r="B137" t="str">
            <v>동어댑터(CM)</v>
          </cell>
          <cell r="C137" t="str">
            <v>80A</v>
          </cell>
          <cell r="D137" t="str">
            <v>개</v>
          </cell>
          <cell r="E137">
            <v>12488</v>
          </cell>
          <cell r="F137" t="str">
            <v>P461</v>
          </cell>
          <cell r="G137">
            <v>12490</v>
          </cell>
          <cell r="H137" t="str">
            <v>P535</v>
          </cell>
          <cell r="I137">
            <v>0</v>
          </cell>
          <cell r="J137">
            <v>0</v>
          </cell>
          <cell r="K137">
            <v>12488</v>
          </cell>
        </row>
        <row r="138">
          <cell r="A138" t="str">
            <v>동90003</v>
          </cell>
          <cell r="B138" t="str">
            <v>동어댑터(CM)</v>
          </cell>
          <cell r="C138" t="str">
            <v>65A</v>
          </cell>
          <cell r="D138" t="str">
            <v>개</v>
          </cell>
          <cell r="E138">
            <v>6906</v>
          </cell>
          <cell r="F138" t="str">
            <v>P461</v>
          </cell>
          <cell r="G138">
            <v>6906</v>
          </cell>
          <cell r="H138" t="str">
            <v>P535</v>
          </cell>
          <cell r="I138">
            <v>0</v>
          </cell>
          <cell r="J138">
            <v>0</v>
          </cell>
          <cell r="K138">
            <v>6906</v>
          </cell>
        </row>
        <row r="139">
          <cell r="A139" t="str">
            <v>동90004</v>
          </cell>
          <cell r="B139" t="str">
            <v>동어댑터(CM)</v>
          </cell>
          <cell r="C139" t="str">
            <v>50A</v>
          </cell>
          <cell r="D139" t="str">
            <v>개</v>
          </cell>
          <cell r="E139">
            <v>3223</v>
          </cell>
          <cell r="F139" t="str">
            <v>P461</v>
          </cell>
          <cell r="G139">
            <v>3223</v>
          </cell>
          <cell r="H139" t="str">
            <v>P535</v>
          </cell>
          <cell r="I139">
            <v>0</v>
          </cell>
          <cell r="J139">
            <v>0</v>
          </cell>
          <cell r="K139">
            <v>3223</v>
          </cell>
        </row>
        <row r="140">
          <cell r="A140" t="str">
            <v>동90005</v>
          </cell>
          <cell r="B140" t="str">
            <v>동어댑터(CM)</v>
          </cell>
          <cell r="C140" t="str">
            <v>40A</v>
          </cell>
          <cell r="D140" t="str">
            <v>개</v>
          </cell>
          <cell r="E140">
            <v>2302</v>
          </cell>
          <cell r="F140" t="str">
            <v>P461</v>
          </cell>
          <cell r="G140">
            <v>23000</v>
          </cell>
          <cell r="H140" t="str">
            <v>P535</v>
          </cell>
          <cell r="I140">
            <v>0</v>
          </cell>
          <cell r="J140">
            <v>0</v>
          </cell>
          <cell r="K140">
            <v>2302</v>
          </cell>
        </row>
        <row r="141">
          <cell r="A141" t="str">
            <v>동90006</v>
          </cell>
          <cell r="B141" t="str">
            <v>동어댑터(CM)</v>
          </cell>
          <cell r="C141" t="str">
            <v>32A</v>
          </cell>
          <cell r="D141" t="str">
            <v>개</v>
          </cell>
          <cell r="E141">
            <v>1566</v>
          </cell>
          <cell r="F141" t="str">
            <v>P461</v>
          </cell>
          <cell r="G141">
            <v>1565</v>
          </cell>
          <cell r="H141" t="str">
            <v>P535</v>
          </cell>
          <cell r="I141">
            <v>0</v>
          </cell>
          <cell r="J141">
            <v>0</v>
          </cell>
          <cell r="K141">
            <v>1565</v>
          </cell>
        </row>
        <row r="142">
          <cell r="A142" t="str">
            <v>동90007</v>
          </cell>
          <cell r="B142" t="str">
            <v>동어댑터(CM)</v>
          </cell>
          <cell r="C142" t="str">
            <v>25A</v>
          </cell>
          <cell r="D142" t="str">
            <v>개</v>
          </cell>
          <cell r="E142">
            <v>888</v>
          </cell>
          <cell r="F142" t="str">
            <v>P461</v>
          </cell>
          <cell r="G142">
            <v>888</v>
          </cell>
          <cell r="H142" t="str">
            <v>P535</v>
          </cell>
          <cell r="I142">
            <v>0</v>
          </cell>
          <cell r="J142">
            <v>0</v>
          </cell>
          <cell r="K142">
            <v>888</v>
          </cell>
        </row>
        <row r="143">
          <cell r="A143" t="str">
            <v>동90008</v>
          </cell>
          <cell r="B143" t="str">
            <v>동어댑터(CM)</v>
          </cell>
          <cell r="C143" t="str">
            <v>20A</v>
          </cell>
          <cell r="D143" t="str">
            <v>개</v>
          </cell>
          <cell r="E143">
            <v>556</v>
          </cell>
          <cell r="F143" t="str">
            <v>P461</v>
          </cell>
          <cell r="G143">
            <v>556</v>
          </cell>
          <cell r="H143" t="str">
            <v>P535</v>
          </cell>
          <cell r="I143">
            <v>0</v>
          </cell>
          <cell r="J143">
            <v>0</v>
          </cell>
          <cell r="K143">
            <v>556</v>
          </cell>
        </row>
        <row r="144">
          <cell r="A144" t="str">
            <v>동90009</v>
          </cell>
          <cell r="B144" t="str">
            <v>동어댑터(CM)</v>
          </cell>
          <cell r="C144" t="str">
            <v>19A</v>
          </cell>
          <cell r="D144" t="str">
            <v>개</v>
          </cell>
          <cell r="E144">
            <v>515</v>
          </cell>
          <cell r="F144" t="str">
            <v>P461</v>
          </cell>
          <cell r="G144">
            <v>515</v>
          </cell>
          <cell r="H144" t="str">
            <v>P535</v>
          </cell>
          <cell r="I144">
            <v>0</v>
          </cell>
          <cell r="J144">
            <v>0</v>
          </cell>
          <cell r="K144">
            <v>515</v>
          </cell>
        </row>
        <row r="145">
          <cell r="A145" t="str">
            <v>동90010</v>
          </cell>
          <cell r="B145" t="str">
            <v>동어댑터(CM)</v>
          </cell>
          <cell r="C145" t="str">
            <v>15A</v>
          </cell>
          <cell r="D145" t="str">
            <v>개</v>
          </cell>
          <cell r="E145">
            <v>278</v>
          </cell>
          <cell r="F145" t="str">
            <v>P461</v>
          </cell>
          <cell r="G145">
            <v>278</v>
          </cell>
          <cell r="H145" t="str">
            <v>P535</v>
          </cell>
          <cell r="I145">
            <v>0</v>
          </cell>
          <cell r="J145">
            <v>0</v>
          </cell>
          <cell r="K145">
            <v>278</v>
          </cell>
        </row>
        <row r="146">
          <cell r="K146">
            <v>0</v>
          </cell>
        </row>
        <row r="147">
          <cell r="A147" t="str">
            <v>동91001</v>
          </cell>
          <cell r="B147" t="str">
            <v>동어댑터(CF)</v>
          </cell>
          <cell r="C147" t="str">
            <v>50A</v>
          </cell>
          <cell r="D147" t="str">
            <v>개</v>
          </cell>
          <cell r="E147">
            <v>5469</v>
          </cell>
          <cell r="F147" t="str">
            <v>P461</v>
          </cell>
          <cell r="G147">
            <v>5469</v>
          </cell>
          <cell r="H147" t="str">
            <v>P535</v>
          </cell>
          <cell r="I147">
            <v>0</v>
          </cell>
          <cell r="J147">
            <v>0</v>
          </cell>
          <cell r="K147">
            <v>5469</v>
          </cell>
        </row>
        <row r="148">
          <cell r="A148" t="str">
            <v>동91002</v>
          </cell>
          <cell r="B148" t="str">
            <v>동어댑터(CF)</v>
          </cell>
          <cell r="C148" t="str">
            <v>40A</v>
          </cell>
          <cell r="D148" t="str">
            <v>개</v>
          </cell>
          <cell r="E148">
            <v>3322</v>
          </cell>
          <cell r="F148" t="str">
            <v>P461</v>
          </cell>
          <cell r="G148">
            <v>3322</v>
          </cell>
          <cell r="H148" t="str">
            <v>P535</v>
          </cell>
          <cell r="I148">
            <v>0</v>
          </cell>
          <cell r="J148">
            <v>0</v>
          </cell>
          <cell r="K148">
            <v>3322</v>
          </cell>
        </row>
        <row r="149">
          <cell r="A149" t="str">
            <v>동91003</v>
          </cell>
          <cell r="B149" t="str">
            <v>동어댑터(CF)</v>
          </cell>
          <cell r="C149" t="str">
            <v>32A</v>
          </cell>
          <cell r="D149" t="str">
            <v>개</v>
          </cell>
          <cell r="E149">
            <v>2566</v>
          </cell>
          <cell r="F149" t="str">
            <v>P461</v>
          </cell>
          <cell r="G149">
            <v>2566</v>
          </cell>
          <cell r="H149" t="str">
            <v>P535</v>
          </cell>
          <cell r="I149">
            <v>0</v>
          </cell>
          <cell r="J149">
            <v>0</v>
          </cell>
          <cell r="K149">
            <v>2566</v>
          </cell>
        </row>
        <row r="150">
          <cell r="A150" t="str">
            <v>동91004</v>
          </cell>
          <cell r="B150" t="str">
            <v>동어댑터(CF)</v>
          </cell>
          <cell r="C150" t="str">
            <v>25A</v>
          </cell>
          <cell r="D150" t="str">
            <v>개</v>
          </cell>
          <cell r="E150">
            <v>1535</v>
          </cell>
          <cell r="F150" t="str">
            <v>P461</v>
          </cell>
          <cell r="G150">
            <v>1535</v>
          </cell>
          <cell r="H150" t="str">
            <v>P535</v>
          </cell>
          <cell r="I150">
            <v>0</v>
          </cell>
          <cell r="J150">
            <v>0</v>
          </cell>
          <cell r="K150">
            <v>1535</v>
          </cell>
        </row>
        <row r="151">
          <cell r="A151" t="str">
            <v>동91005</v>
          </cell>
          <cell r="B151" t="str">
            <v>동어댑터(CF)</v>
          </cell>
          <cell r="C151" t="str">
            <v>20A</v>
          </cell>
          <cell r="D151" t="str">
            <v>개</v>
          </cell>
          <cell r="E151">
            <v>682</v>
          </cell>
          <cell r="F151" t="str">
            <v>P461</v>
          </cell>
          <cell r="G151">
            <v>681</v>
          </cell>
          <cell r="H151" t="str">
            <v>P535</v>
          </cell>
          <cell r="I151">
            <v>0</v>
          </cell>
          <cell r="J151">
            <v>0</v>
          </cell>
          <cell r="K151">
            <v>681</v>
          </cell>
        </row>
        <row r="152">
          <cell r="A152" t="str">
            <v>동91006</v>
          </cell>
          <cell r="B152" t="str">
            <v>동어댑터(CF)</v>
          </cell>
          <cell r="C152" t="str">
            <v>19A</v>
          </cell>
          <cell r="D152" t="str">
            <v>개</v>
          </cell>
          <cell r="E152">
            <v>670</v>
          </cell>
          <cell r="F152" t="str">
            <v>P461</v>
          </cell>
          <cell r="G152">
            <v>670</v>
          </cell>
          <cell r="H152" t="str">
            <v>P535</v>
          </cell>
          <cell r="I152">
            <v>0</v>
          </cell>
          <cell r="J152">
            <v>0</v>
          </cell>
          <cell r="K152">
            <v>670</v>
          </cell>
        </row>
        <row r="153">
          <cell r="A153" t="str">
            <v>동91007</v>
          </cell>
          <cell r="B153" t="str">
            <v>동어댑터(CF)</v>
          </cell>
          <cell r="C153" t="str">
            <v>15A</v>
          </cell>
          <cell r="D153" t="str">
            <v>개</v>
          </cell>
          <cell r="E153">
            <v>390</v>
          </cell>
          <cell r="F153" t="str">
            <v>P461</v>
          </cell>
          <cell r="G153">
            <v>390</v>
          </cell>
          <cell r="H153" t="str">
            <v>P535</v>
          </cell>
          <cell r="I153">
            <v>0</v>
          </cell>
          <cell r="J153">
            <v>0</v>
          </cell>
          <cell r="K153">
            <v>390</v>
          </cell>
        </row>
        <row r="154">
          <cell r="K154">
            <v>0</v>
          </cell>
        </row>
        <row r="155">
          <cell r="A155" t="str">
            <v>동01001</v>
          </cell>
          <cell r="B155" t="str">
            <v>동유니온(땜식)</v>
          </cell>
          <cell r="C155" t="str">
            <v>50A</v>
          </cell>
          <cell r="D155" t="str">
            <v>개</v>
          </cell>
          <cell r="E155">
            <v>7242</v>
          </cell>
          <cell r="F155" t="str">
            <v>P461</v>
          </cell>
          <cell r="G155">
            <v>7242</v>
          </cell>
          <cell r="H155" t="str">
            <v>P535</v>
          </cell>
          <cell r="I155">
            <v>0</v>
          </cell>
          <cell r="J155">
            <v>0</v>
          </cell>
          <cell r="K155">
            <v>7242</v>
          </cell>
        </row>
        <row r="156">
          <cell r="A156" t="str">
            <v>동01002</v>
          </cell>
          <cell r="B156" t="str">
            <v>동유니온(땜식)</v>
          </cell>
          <cell r="C156" t="str">
            <v>40A</v>
          </cell>
          <cell r="D156" t="str">
            <v>개</v>
          </cell>
          <cell r="E156">
            <v>5260</v>
          </cell>
          <cell r="F156" t="str">
            <v>P461</v>
          </cell>
          <cell r="G156">
            <v>5260</v>
          </cell>
          <cell r="H156" t="str">
            <v>P535</v>
          </cell>
          <cell r="I156">
            <v>0</v>
          </cell>
          <cell r="J156">
            <v>0</v>
          </cell>
          <cell r="K156">
            <v>5260</v>
          </cell>
        </row>
        <row r="157">
          <cell r="A157" t="str">
            <v>동01003</v>
          </cell>
          <cell r="B157" t="str">
            <v>동유니온(땜식)</v>
          </cell>
          <cell r="C157" t="str">
            <v>32A</v>
          </cell>
          <cell r="D157" t="str">
            <v>개</v>
          </cell>
          <cell r="E157">
            <v>3893</v>
          </cell>
          <cell r="F157" t="str">
            <v>P461</v>
          </cell>
          <cell r="G157">
            <v>3893</v>
          </cell>
          <cell r="H157" t="str">
            <v>P535</v>
          </cell>
          <cell r="I157">
            <v>0</v>
          </cell>
          <cell r="J157">
            <v>0</v>
          </cell>
          <cell r="K157">
            <v>3893</v>
          </cell>
        </row>
        <row r="158">
          <cell r="A158" t="str">
            <v>동01004</v>
          </cell>
          <cell r="B158" t="str">
            <v>동유니온(땜식)</v>
          </cell>
          <cell r="C158" t="str">
            <v>25A</v>
          </cell>
          <cell r="D158" t="str">
            <v>개</v>
          </cell>
          <cell r="E158">
            <v>2371</v>
          </cell>
          <cell r="F158" t="str">
            <v>P461</v>
          </cell>
          <cell r="G158">
            <v>2371</v>
          </cell>
          <cell r="H158" t="str">
            <v>P535</v>
          </cell>
          <cell r="I158">
            <v>0</v>
          </cell>
          <cell r="J158">
            <v>0</v>
          </cell>
          <cell r="K158">
            <v>2371</v>
          </cell>
        </row>
        <row r="159">
          <cell r="A159" t="str">
            <v>동01005</v>
          </cell>
          <cell r="B159" t="str">
            <v>동유니온(땜식)</v>
          </cell>
          <cell r="C159" t="str">
            <v>20A</v>
          </cell>
          <cell r="D159" t="str">
            <v>개</v>
          </cell>
          <cell r="E159">
            <v>1478</v>
          </cell>
          <cell r="F159" t="str">
            <v>P461</v>
          </cell>
          <cell r="G159">
            <v>1478</v>
          </cell>
          <cell r="H159" t="str">
            <v>P535</v>
          </cell>
          <cell r="I159">
            <v>0</v>
          </cell>
          <cell r="J159">
            <v>0</v>
          </cell>
          <cell r="K159">
            <v>1478</v>
          </cell>
        </row>
        <row r="160">
          <cell r="A160" t="str">
            <v>동01006</v>
          </cell>
          <cell r="B160" t="str">
            <v>동유니온(땜식)</v>
          </cell>
          <cell r="C160" t="str">
            <v>15A</v>
          </cell>
          <cell r="D160" t="str">
            <v>개</v>
          </cell>
          <cell r="E160">
            <v>1074</v>
          </cell>
          <cell r="F160" t="str">
            <v>P461</v>
          </cell>
          <cell r="G160">
            <v>1074</v>
          </cell>
          <cell r="H160" t="str">
            <v>P535</v>
          </cell>
          <cell r="I160">
            <v>0</v>
          </cell>
          <cell r="J160">
            <v>0</v>
          </cell>
          <cell r="K160">
            <v>1074</v>
          </cell>
        </row>
        <row r="161">
          <cell r="K161">
            <v>0</v>
          </cell>
        </row>
        <row r="162">
          <cell r="A162" t="str">
            <v>동01101</v>
          </cell>
          <cell r="B162" t="str">
            <v>동유니온(CM)</v>
          </cell>
          <cell r="C162" t="str">
            <v>50A</v>
          </cell>
          <cell r="D162" t="str">
            <v>개</v>
          </cell>
          <cell r="E162">
            <v>8972</v>
          </cell>
          <cell r="F162" t="str">
            <v>P461</v>
          </cell>
          <cell r="G162">
            <v>8972</v>
          </cell>
          <cell r="H162" t="str">
            <v>P535</v>
          </cell>
          <cell r="I162">
            <v>0</v>
          </cell>
          <cell r="J162">
            <v>0</v>
          </cell>
          <cell r="K162">
            <v>8972</v>
          </cell>
        </row>
        <row r="163">
          <cell r="A163" t="str">
            <v>동01102</v>
          </cell>
          <cell r="B163" t="str">
            <v>동유니온(CM)</v>
          </cell>
          <cell r="C163" t="str">
            <v>40A</v>
          </cell>
          <cell r="D163" t="str">
            <v>개</v>
          </cell>
          <cell r="E163">
            <v>6850</v>
          </cell>
          <cell r="F163" t="str">
            <v>P461</v>
          </cell>
          <cell r="G163">
            <v>6850</v>
          </cell>
          <cell r="H163" t="str">
            <v>P535</v>
          </cell>
          <cell r="I163">
            <v>0</v>
          </cell>
          <cell r="J163">
            <v>0</v>
          </cell>
          <cell r="K163">
            <v>6850</v>
          </cell>
        </row>
        <row r="164">
          <cell r="A164" t="str">
            <v>동01103</v>
          </cell>
          <cell r="B164" t="str">
            <v>동유니온(CM)</v>
          </cell>
          <cell r="C164" t="str">
            <v>32A</v>
          </cell>
          <cell r="D164" t="str">
            <v>개</v>
          </cell>
          <cell r="E164">
            <v>4604</v>
          </cell>
          <cell r="F164" t="str">
            <v>P461</v>
          </cell>
          <cell r="G164">
            <v>4604</v>
          </cell>
          <cell r="H164" t="str">
            <v>P535</v>
          </cell>
          <cell r="I164">
            <v>0</v>
          </cell>
          <cell r="J164">
            <v>0</v>
          </cell>
          <cell r="K164">
            <v>4604</v>
          </cell>
        </row>
        <row r="165">
          <cell r="A165" t="str">
            <v>동01104</v>
          </cell>
          <cell r="B165" t="str">
            <v>동유니온(CM)</v>
          </cell>
          <cell r="C165" t="str">
            <v>25A</v>
          </cell>
          <cell r="D165" t="str">
            <v>개</v>
          </cell>
          <cell r="E165">
            <v>3097</v>
          </cell>
          <cell r="F165" t="str">
            <v>P461</v>
          </cell>
          <cell r="G165">
            <v>3097</v>
          </cell>
          <cell r="H165" t="str">
            <v>P535</v>
          </cell>
          <cell r="I165">
            <v>0</v>
          </cell>
          <cell r="J165">
            <v>0</v>
          </cell>
          <cell r="K165">
            <v>3097</v>
          </cell>
        </row>
        <row r="166">
          <cell r="A166" t="str">
            <v>동01105</v>
          </cell>
          <cell r="B166" t="str">
            <v>동유니온(CM)</v>
          </cell>
          <cell r="C166" t="str">
            <v>20A</v>
          </cell>
          <cell r="D166" t="str">
            <v>개</v>
          </cell>
          <cell r="E166">
            <v>1980</v>
          </cell>
          <cell r="F166" t="str">
            <v>P461</v>
          </cell>
          <cell r="G166">
            <v>1980</v>
          </cell>
          <cell r="H166" t="str">
            <v>P535</v>
          </cell>
          <cell r="I166">
            <v>0</v>
          </cell>
          <cell r="J166">
            <v>0</v>
          </cell>
          <cell r="K166">
            <v>1980</v>
          </cell>
        </row>
        <row r="167">
          <cell r="A167" t="str">
            <v>동01106</v>
          </cell>
          <cell r="B167" t="str">
            <v>동유니온(CM)</v>
          </cell>
          <cell r="C167" t="str">
            <v>15A</v>
          </cell>
          <cell r="D167" t="str">
            <v>개</v>
          </cell>
          <cell r="E167">
            <v>1130</v>
          </cell>
          <cell r="F167" t="str">
            <v>P461</v>
          </cell>
          <cell r="G167">
            <v>1130</v>
          </cell>
          <cell r="H167" t="str">
            <v>P535</v>
          </cell>
          <cell r="I167">
            <v>0</v>
          </cell>
          <cell r="J167">
            <v>0</v>
          </cell>
          <cell r="K167">
            <v>1130</v>
          </cell>
        </row>
        <row r="168">
          <cell r="K168">
            <v>0</v>
          </cell>
        </row>
        <row r="169">
          <cell r="A169" t="str">
            <v>동01201</v>
          </cell>
          <cell r="B169" t="str">
            <v>동유니온(나사식)</v>
          </cell>
          <cell r="C169" t="str">
            <v>50A</v>
          </cell>
          <cell r="D169" t="str">
            <v>개</v>
          </cell>
          <cell r="E169">
            <v>12294</v>
          </cell>
          <cell r="F169" t="str">
            <v>P461</v>
          </cell>
          <cell r="G169">
            <v>12294</v>
          </cell>
          <cell r="H169" t="str">
            <v>P535</v>
          </cell>
          <cell r="I169">
            <v>0</v>
          </cell>
          <cell r="J169">
            <v>0</v>
          </cell>
          <cell r="K169">
            <v>12294</v>
          </cell>
        </row>
        <row r="170">
          <cell r="A170" t="str">
            <v>동01202</v>
          </cell>
          <cell r="B170" t="str">
            <v>동유니온(나사식)</v>
          </cell>
          <cell r="C170" t="str">
            <v>40A</v>
          </cell>
          <cell r="D170" t="str">
            <v>개</v>
          </cell>
          <cell r="E170">
            <v>8457</v>
          </cell>
          <cell r="F170" t="str">
            <v>P461</v>
          </cell>
          <cell r="G170">
            <v>8457</v>
          </cell>
          <cell r="H170" t="str">
            <v>P535</v>
          </cell>
          <cell r="I170">
            <v>0</v>
          </cell>
          <cell r="J170">
            <v>0</v>
          </cell>
          <cell r="K170">
            <v>8457</v>
          </cell>
        </row>
        <row r="171">
          <cell r="A171" t="str">
            <v>동01203</v>
          </cell>
          <cell r="B171" t="str">
            <v>동유니온(나사식)</v>
          </cell>
          <cell r="C171" t="str">
            <v>32A</v>
          </cell>
          <cell r="D171" t="str">
            <v>개</v>
          </cell>
          <cell r="E171">
            <v>6078</v>
          </cell>
          <cell r="F171" t="str">
            <v>P461</v>
          </cell>
          <cell r="G171">
            <v>6078</v>
          </cell>
          <cell r="H171" t="str">
            <v>P535</v>
          </cell>
          <cell r="I171">
            <v>0</v>
          </cell>
          <cell r="J171">
            <v>0</v>
          </cell>
          <cell r="K171">
            <v>6078</v>
          </cell>
        </row>
        <row r="172">
          <cell r="A172" t="str">
            <v>동01204</v>
          </cell>
          <cell r="B172" t="str">
            <v>동유니온(나사식)</v>
          </cell>
          <cell r="C172" t="str">
            <v>25A</v>
          </cell>
          <cell r="D172" t="str">
            <v>개</v>
          </cell>
          <cell r="E172">
            <v>4434</v>
          </cell>
          <cell r="F172" t="str">
            <v>P461</v>
          </cell>
          <cell r="G172">
            <v>4434</v>
          </cell>
          <cell r="H172" t="str">
            <v>P535</v>
          </cell>
          <cell r="I172">
            <v>0</v>
          </cell>
          <cell r="J172">
            <v>0</v>
          </cell>
          <cell r="K172">
            <v>4434</v>
          </cell>
        </row>
        <row r="173">
          <cell r="A173" t="str">
            <v>동01205</v>
          </cell>
          <cell r="B173" t="str">
            <v>동유니온(나사식)</v>
          </cell>
          <cell r="C173" t="str">
            <v>20A</v>
          </cell>
          <cell r="D173" t="str">
            <v>개</v>
          </cell>
          <cell r="E173">
            <v>3060</v>
          </cell>
          <cell r="F173" t="str">
            <v>P461</v>
          </cell>
          <cell r="G173">
            <v>3060</v>
          </cell>
          <cell r="H173" t="str">
            <v>P535</v>
          </cell>
          <cell r="I173">
            <v>0</v>
          </cell>
          <cell r="J173">
            <v>0</v>
          </cell>
          <cell r="K173">
            <v>3060</v>
          </cell>
        </row>
        <row r="174">
          <cell r="A174" t="str">
            <v>동01206</v>
          </cell>
          <cell r="B174" t="str">
            <v>동유니온(나사식)</v>
          </cell>
          <cell r="C174" t="str">
            <v>15A</v>
          </cell>
          <cell r="D174" t="str">
            <v>개</v>
          </cell>
          <cell r="E174">
            <v>2274</v>
          </cell>
          <cell r="F174" t="str">
            <v>P461</v>
          </cell>
          <cell r="G174">
            <v>2273</v>
          </cell>
          <cell r="H174" t="str">
            <v>P535</v>
          </cell>
          <cell r="I174">
            <v>0</v>
          </cell>
          <cell r="J174">
            <v>0</v>
          </cell>
          <cell r="K174">
            <v>2273</v>
          </cell>
        </row>
        <row r="175">
          <cell r="K175">
            <v>0</v>
          </cell>
        </row>
        <row r="176">
          <cell r="A176" t="str">
            <v>동01301</v>
          </cell>
          <cell r="B176" t="str">
            <v>동유니온(CF)</v>
          </cell>
          <cell r="C176" t="str">
            <v>25A</v>
          </cell>
          <cell r="D176" t="str">
            <v>개</v>
          </cell>
          <cell r="E176">
            <v>3212</v>
          </cell>
          <cell r="F176" t="str">
            <v>P461</v>
          </cell>
          <cell r="G176">
            <v>3212</v>
          </cell>
          <cell r="H176" t="str">
            <v>P535</v>
          </cell>
          <cell r="I176">
            <v>0</v>
          </cell>
          <cell r="J176">
            <v>0</v>
          </cell>
          <cell r="K176">
            <v>3212</v>
          </cell>
        </row>
        <row r="177">
          <cell r="A177" t="str">
            <v>동01302</v>
          </cell>
          <cell r="B177" t="str">
            <v>동유니온(CF)</v>
          </cell>
          <cell r="C177" t="str">
            <v>20A</v>
          </cell>
          <cell r="D177" t="str">
            <v>개</v>
          </cell>
          <cell r="E177">
            <v>2348</v>
          </cell>
          <cell r="F177" t="str">
            <v>P461</v>
          </cell>
          <cell r="G177">
            <v>2348</v>
          </cell>
          <cell r="H177" t="str">
            <v>P535</v>
          </cell>
          <cell r="I177">
            <v>0</v>
          </cell>
          <cell r="J177">
            <v>0</v>
          </cell>
          <cell r="K177">
            <v>2348</v>
          </cell>
        </row>
        <row r="178">
          <cell r="A178" t="str">
            <v>동01303</v>
          </cell>
          <cell r="B178" t="str">
            <v>동유니온(CF)</v>
          </cell>
          <cell r="C178" t="str">
            <v>15A</v>
          </cell>
          <cell r="D178" t="str">
            <v>개</v>
          </cell>
          <cell r="E178">
            <v>1347</v>
          </cell>
          <cell r="F178" t="str">
            <v>P461</v>
          </cell>
          <cell r="G178">
            <v>1347</v>
          </cell>
          <cell r="H178" t="str">
            <v>P535</v>
          </cell>
          <cell r="I178">
            <v>0</v>
          </cell>
          <cell r="J178">
            <v>0</v>
          </cell>
          <cell r="K178">
            <v>1347</v>
          </cell>
        </row>
        <row r="179">
          <cell r="K179">
            <v>0</v>
          </cell>
        </row>
        <row r="180">
          <cell r="A180" t="str">
            <v>동01401</v>
          </cell>
          <cell r="B180" t="str">
            <v>동땜엘보(CF)</v>
          </cell>
          <cell r="C180" t="str">
            <v>32A</v>
          </cell>
          <cell r="D180" t="str">
            <v>개</v>
          </cell>
          <cell r="E180">
            <v>4911</v>
          </cell>
          <cell r="F180" t="str">
            <v>P461</v>
          </cell>
          <cell r="G180">
            <v>4911</v>
          </cell>
          <cell r="H180" t="str">
            <v>P535</v>
          </cell>
          <cell r="I180">
            <v>0</v>
          </cell>
          <cell r="J180">
            <v>0</v>
          </cell>
          <cell r="K180">
            <v>4911</v>
          </cell>
        </row>
        <row r="181">
          <cell r="A181" t="str">
            <v>동01402</v>
          </cell>
          <cell r="B181" t="str">
            <v>동땜엘보(CF)</v>
          </cell>
          <cell r="C181" t="str">
            <v>25A</v>
          </cell>
          <cell r="D181" t="str">
            <v>개</v>
          </cell>
          <cell r="E181">
            <v>2766</v>
          </cell>
          <cell r="F181" t="str">
            <v>P461</v>
          </cell>
          <cell r="G181">
            <v>2766</v>
          </cell>
          <cell r="H181" t="str">
            <v>P535</v>
          </cell>
          <cell r="I181">
            <v>0</v>
          </cell>
          <cell r="J181">
            <v>0</v>
          </cell>
          <cell r="K181">
            <v>2766</v>
          </cell>
        </row>
        <row r="182">
          <cell r="A182" t="str">
            <v>동01403</v>
          </cell>
          <cell r="B182" t="str">
            <v>동땜엘보(CF)</v>
          </cell>
          <cell r="C182" t="str">
            <v>20A</v>
          </cell>
          <cell r="D182" t="str">
            <v>개</v>
          </cell>
          <cell r="E182">
            <v>1316</v>
          </cell>
          <cell r="F182" t="str">
            <v>P461</v>
          </cell>
          <cell r="G182">
            <v>1316</v>
          </cell>
          <cell r="H182" t="str">
            <v>P535</v>
          </cell>
          <cell r="I182">
            <v>0</v>
          </cell>
          <cell r="J182">
            <v>0</v>
          </cell>
          <cell r="K182">
            <v>1316</v>
          </cell>
        </row>
        <row r="183">
          <cell r="A183" t="str">
            <v>동01404</v>
          </cell>
          <cell r="B183" t="str">
            <v>동땜엘보(CF)</v>
          </cell>
          <cell r="C183" t="str">
            <v>19A</v>
          </cell>
          <cell r="D183" t="str">
            <v>개</v>
          </cell>
          <cell r="E183">
            <v>1264</v>
          </cell>
          <cell r="F183" t="str">
            <v>P461</v>
          </cell>
          <cell r="G183">
            <v>1264</v>
          </cell>
          <cell r="H183" t="str">
            <v>P535</v>
          </cell>
          <cell r="I183">
            <v>0</v>
          </cell>
          <cell r="J183">
            <v>0</v>
          </cell>
          <cell r="K183">
            <v>1264</v>
          </cell>
        </row>
        <row r="184">
          <cell r="A184" t="str">
            <v>동01405</v>
          </cell>
          <cell r="B184" t="str">
            <v>동땜엘보(CF)</v>
          </cell>
          <cell r="C184" t="str">
            <v>15A</v>
          </cell>
          <cell r="D184" t="str">
            <v>개</v>
          </cell>
          <cell r="E184">
            <v>611</v>
          </cell>
          <cell r="F184" t="str">
            <v>P461</v>
          </cell>
          <cell r="G184">
            <v>611</v>
          </cell>
          <cell r="H184" t="str">
            <v>P535</v>
          </cell>
          <cell r="I184">
            <v>0</v>
          </cell>
          <cell r="J184">
            <v>0</v>
          </cell>
          <cell r="K184">
            <v>611</v>
          </cell>
        </row>
        <row r="185">
          <cell r="K185">
            <v>0</v>
          </cell>
        </row>
        <row r="186">
          <cell r="A186" t="str">
            <v>동01501</v>
          </cell>
          <cell r="B186" t="str">
            <v>동땜엘보(CM)</v>
          </cell>
          <cell r="C186" t="str">
            <v>32A</v>
          </cell>
          <cell r="D186" t="str">
            <v>개</v>
          </cell>
          <cell r="E186">
            <v>4451</v>
          </cell>
          <cell r="F186" t="str">
            <v>P461</v>
          </cell>
          <cell r="G186">
            <v>4451</v>
          </cell>
          <cell r="H186" t="str">
            <v>P535</v>
          </cell>
          <cell r="I186">
            <v>0</v>
          </cell>
          <cell r="J186">
            <v>0</v>
          </cell>
          <cell r="K186">
            <v>4451</v>
          </cell>
        </row>
        <row r="187">
          <cell r="A187" t="str">
            <v>동01502</v>
          </cell>
          <cell r="B187" t="str">
            <v>동땜엘보(CM)</v>
          </cell>
          <cell r="C187" t="str">
            <v>25A</v>
          </cell>
          <cell r="D187" t="str">
            <v>개</v>
          </cell>
          <cell r="E187">
            <v>2566</v>
          </cell>
          <cell r="F187" t="str">
            <v>P461</v>
          </cell>
          <cell r="G187">
            <v>2566</v>
          </cell>
          <cell r="H187" t="str">
            <v>P535</v>
          </cell>
          <cell r="I187">
            <v>0</v>
          </cell>
          <cell r="J187">
            <v>0</v>
          </cell>
          <cell r="K187">
            <v>2566</v>
          </cell>
        </row>
        <row r="188">
          <cell r="A188" t="str">
            <v>동01503</v>
          </cell>
          <cell r="B188" t="str">
            <v>동땜엘보(CM)</v>
          </cell>
          <cell r="C188" t="str">
            <v>20A</v>
          </cell>
          <cell r="D188" t="str">
            <v>개</v>
          </cell>
          <cell r="E188">
            <v>1200</v>
          </cell>
          <cell r="F188" t="str">
            <v>P461</v>
          </cell>
          <cell r="G188">
            <v>1200</v>
          </cell>
          <cell r="H188" t="str">
            <v>P535</v>
          </cell>
          <cell r="I188">
            <v>0</v>
          </cell>
          <cell r="J188">
            <v>0</v>
          </cell>
          <cell r="K188">
            <v>1200</v>
          </cell>
        </row>
        <row r="189">
          <cell r="A189" t="str">
            <v>동01504</v>
          </cell>
          <cell r="B189" t="str">
            <v>동땜엘보(CM)</v>
          </cell>
          <cell r="C189" t="str">
            <v>19A</v>
          </cell>
          <cell r="D189" t="str">
            <v>개</v>
          </cell>
          <cell r="E189">
            <v>1141</v>
          </cell>
          <cell r="F189" t="str">
            <v>P461</v>
          </cell>
          <cell r="G189">
            <v>1141</v>
          </cell>
          <cell r="H189" t="str">
            <v>P535</v>
          </cell>
          <cell r="I189">
            <v>0</v>
          </cell>
          <cell r="J189">
            <v>0</v>
          </cell>
          <cell r="K189">
            <v>1141</v>
          </cell>
        </row>
        <row r="190">
          <cell r="A190" t="str">
            <v>동01505</v>
          </cell>
          <cell r="B190" t="str">
            <v>동땜엘보(CM)</v>
          </cell>
          <cell r="C190" t="str">
            <v>15A</v>
          </cell>
          <cell r="D190" t="str">
            <v>개</v>
          </cell>
          <cell r="E190">
            <v>664</v>
          </cell>
          <cell r="F190" t="str">
            <v>P461</v>
          </cell>
          <cell r="G190">
            <v>664</v>
          </cell>
          <cell r="H190" t="str">
            <v>P535</v>
          </cell>
          <cell r="I190">
            <v>0</v>
          </cell>
          <cell r="J190">
            <v>0</v>
          </cell>
          <cell r="K190">
            <v>664</v>
          </cell>
        </row>
        <row r="191">
          <cell r="K191">
            <v>0</v>
          </cell>
        </row>
        <row r="192">
          <cell r="A192" t="str">
            <v>동01601</v>
          </cell>
          <cell r="B192" t="str">
            <v>동PT니플</v>
          </cell>
          <cell r="C192" t="str">
            <v>50A</v>
          </cell>
          <cell r="D192" t="str">
            <v>개</v>
          </cell>
          <cell r="E192">
            <v>3445</v>
          </cell>
          <cell r="F192" t="str">
            <v>P461</v>
          </cell>
          <cell r="G192">
            <v>3444</v>
          </cell>
          <cell r="H192" t="str">
            <v>P535</v>
          </cell>
          <cell r="I192">
            <v>0</v>
          </cell>
          <cell r="J192">
            <v>0</v>
          </cell>
          <cell r="K192">
            <v>3444</v>
          </cell>
        </row>
        <row r="193">
          <cell r="A193" t="str">
            <v>동01602</v>
          </cell>
          <cell r="B193" t="str">
            <v>동PT니플</v>
          </cell>
          <cell r="C193" t="str">
            <v>40A</v>
          </cell>
          <cell r="D193" t="str">
            <v>개</v>
          </cell>
          <cell r="E193">
            <v>2428</v>
          </cell>
          <cell r="F193" t="str">
            <v>P461</v>
          </cell>
          <cell r="G193">
            <v>2428</v>
          </cell>
          <cell r="H193" t="str">
            <v>P535</v>
          </cell>
          <cell r="I193">
            <v>0</v>
          </cell>
          <cell r="J193">
            <v>0</v>
          </cell>
          <cell r="K193">
            <v>2428</v>
          </cell>
        </row>
        <row r="194">
          <cell r="A194" t="str">
            <v>동01603</v>
          </cell>
          <cell r="B194" t="str">
            <v>동PT니플</v>
          </cell>
          <cell r="C194" t="str">
            <v>32A</v>
          </cell>
          <cell r="D194" t="str">
            <v>개</v>
          </cell>
          <cell r="E194">
            <v>1631</v>
          </cell>
          <cell r="F194" t="str">
            <v>P461</v>
          </cell>
          <cell r="G194">
            <v>2631</v>
          </cell>
          <cell r="H194" t="str">
            <v>P535</v>
          </cell>
          <cell r="I194">
            <v>0</v>
          </cell>
          <cell r="J194">
            <v>0</v>
          </cell>
          <cell r="K194">
            <v>1631</v>
          </cell>
        </row>
        <row r="195">
          <cell r="A195" t="str">
            <v>동01604</v>
          </cell>
          <cell r="B195" t="str">
            <v>동PT니플</v>
          </cell>
          <cell r="C195" t="str">
            <v>25A</v>
          </cell>
          <cell r="D195" t="str">
            <v>개</v>
          </cell>
          <cell r="E195">
            <v>897</v>
          </cell>
          <cell r="F195" t="str">
            <v>P461</v>
          </cell>
          <cell r="G195">
            <v>896</v>
          </cell>
          <cell r="H195" t="str">
            <v>P535</v>
          </cell>
          <cell r="I195">
            <v>0</v>
          </cell>
          <cell r="J195">
            <v>0</v>
          </cell>
          <cell r="K195">
            <v>896</v>
          </cell>
        </row>
        <row r="196">
          <cell r="A196" t="str">
            <v>동01605</v>
          </cell>
          <cell r="B196" t="str">
            <v>동PT니플</v>
          </cell>
          <cell r="C196" t="str">
            <v>20A</v>
          </cell>
          <cell r="D196" t="str">
            <v>개</v>
          </cell>
          <cell r="E196">
            <v>583</v>
          </cell>
          <cell r="F196" t="str">
            <v>P461</v>
          </cell>
          <cell r="G196">
            <v>583</v>
          </cell>
          <cell r="H196" t="str">
            <v>P535</v>
          </cell>
          <cell r="I196">
            <v>0</v>
          </cell>
          <cell r="J196">
            <v>0</v>
          </cell>
          <cell r="K196">
            <v>583</v>
          </cell>
        </row>
        <row r="197">
          <cell r="A197" t="str">
            <v>동01606</v>
          </cell>
          <cell r="B197" t="str">
            <v>동PT니플</v>
          </cell>
          <cell r="C197" t="str">
            <v>15A</v>
          </cell>
          <cell r="D197" t="str">
            <v>개</v>
          </cell>
          <cell r="E197">
            <v>306</v>
          </cell>
          <cell r="F197" t="str">
            <v>P461</v>
          </cell>
          <cell r="G197">
            <v>305</v>
          </cell>
          <cell r="H197" t="str">
            <v>P535</v>
          </cell>
          <cell r="I197">
            <v>0</v>
          </cell>
          <cell r="J197">
            <v>0</v>
          </cell>
          <cell r="K197">
            <v>305</v>
          </cell>
        </row>
        <row r="198">
          <cell r="K198">
            <v>0</v>
          </cell>
        </row>
        <row r="199">
          <cell r="A199" t="str">
            <v>동01701</v>
          </cell>
          <cell r="B199" t="str">
            <v>동후레어콘넥타</v>
          </cell>
          <cell r="C199" t="str">
            <v>32A</v>
          </cell>
          <cell r="D199" t="str">
            <v>개</v>
          </cell>
          <cell r="E199">
            <v>5094</v>
          </cell>
          <cell r="F199" t="str">
            <v>P461</v>
          </cell>
          <cell r="G199">
            <v>0</v>
          </cell>
          <cell r="H199" t="str">
            <v>P461</v>
          </cell>
          <cell r="I199">
            <v>0</v>
          </cell>
          <cell r="J199">
            <v>0</v>
          </cell>
          <cell r="K199">
            <v>5094</v>
          </cell>
        </row>
        <row r="200">
          <cell r="A200" t="str">
            <v>동01702</v>
          </cell>
          <cell r="B200" t="str">
            <v>동후레어콘넥타</v>
          </cell>
          <cell r="C200" t="str">
            <v>25A</v>
          </cell>
          <cell r="D200" t="str">
            <v>개</v>
          </cell>
          <cell r="E200">
            <v>2887</v>
          </cell>
          <cell r="F200" t="str">
            <v>P461</v>
          </cell>
          <cell r="G200">
            <v>0</v>
          </cell>
          <cell r="H200" t="str">
            <v>P461</v>
          </cell>
          <cell r="I200">
            <v>0</v>
          </cell>
          <cell r="J200">
            <v>0</v>
          </cell>
          <cell r="K200">
            <v>2887</v>
          </cell>
        </row>
        <row r="201">
          <cell r="A201" t="str">
            <v>동01703</v>
          </cell>
          <cell r="B201" t="str">
            <v>동후레어콘넥타</v>
          </cell>
          <cell r="C201" t="str">
            <v>20A</v>
          </cell>
          <cell r="D201" t="str">
            <v>개</v>
          </cell>
          <cell r="E201">
            <v>2231</v>
          </cell>
          <cell r="F201" t="str">
            <v>P461</v>
          </cell>
          <cell r="G201">
            <v>0</v>
          </cell>
          <cell r="H201" t="str">
            <v>P461</v>
          </cell>
          <cell r="I201">
            <v>0</v>
          </cell>
          <cell r="J201">
            <v>0</v>
          </cell>
          <cell r="K201">
            <v>2231</v>
          </cell>
        </row>
        <row r="202">
          <cell r="A202" t="str">
            <v>동01704</v>
          </cell>
          <cell r="B202" t="str">
            <v>동후레어콘넥타</v>
          </cell>
          <cell r="C202" t="str">
            <v>19A</v>
          </cell>
          <cell r="D202" t="str">
            <v>개</v>
          </cell>
          <cell r="E202">
            <v>1266</v>
          </cell>
          <cell r="F202" t="str">
            <v>P461</v>
          </cell>
          <cell r="G202">
            <v>0</v>
          </cell>
          <cell r="H202" t="str">
            <v>P461</v>
          </cell>
          <cell r="I202">
            <v>0</v>
          </cell>
          <cell r="J202">
            <v>0</v>
          </cell>
          <cell r="K202">
            <v>1266</v>
          </cell>
        </row>
        <row r="203">
          <cell r="A203" t="str">
            <v>동01705</v>
          </cell>
          <cell r="B203" t="str">
            <v>동후레어콘넥타</v>
          </cell>
          <cell r="C203" t="str">
            <v>15A</v>
          </cell>
          <cell r="D203" t="str">
            <v>개</v>
          </cell>
          <cell r="E203">
            <v>766</v>
          </cell>
          <cell r="F203" t="str">
            <v>P461</v>
          </cell>
          <cell r="G203">
            <v>0</v>
          </cell>
          <cell r="H203" t="str">
            <v>P461</v>
          </cell>
          <cell r="I203">
            <v>0</v>
          </cell>
          <cell r="J203">
            <v>0</v>
          </cell>
          <cell r="K203">
            <v>766</v>
          </cell>
        </row>
        <row r="204">
          <cell r="K204">
            <v>0</v>
          </cell>
        </row>
        <row r="205">
          <cell r="A205" t="str">
            <v>동01801</v>
          </cell>
          <cell r="B205" t="str">
            <v>동후레어유니온</v>
          </cell>
          <cell r="C205" t="str">
            <v>25A</v>
          </cell>
          <cell r="D205" t="str">
            <v>개</v>
          </cell>
          <cell r="E205">
            <v>5139</v>
          </cell>
          <cell r="F205" t="str">
            <v>P461</v>
          </cell>
          <cell r="G205">
            <v>0</v>
          </cell>
          <cell r="H205">
            <v>0</v>
          </cell>
          <cell r="I205">
            <v>0</v>
          </cell>
          <cell r="J205">
            <v>0</v>
          </cell>
          <cell r="K205">
            <v>5139</v>
          </cell>
        </row>
        <row r="206">
          <cell r="A206" t="str">
            <v>동01802</v>
          </cell>
          <cell r="B206" t="str">
            <v>동후레어유니온</v>
          </cell>
          <cell r="C206" t="str">
            <v>20A</v>
          </cell>
          <cell r="D206" t="str">
            <v>개</v>
          </cell>
          <cell r="E206">
            <v>3057</v>
          </cell>
          <cell r="F206" t="str">
            <v>P461</v>
          </cell>
          <cell r="G206">
            <v>0</v>
          </cell>
          <cell r="H206">
            <v>0</v>
          </cell>
          <cell r="I206">
            <v>0</v>
          </cell>
          <cell r="J206">
            <v>0</v>
          </cell>
          <cell r="K206">
            <v>3057</v>
          </cell>
        </row>
        <row r="207">
          <cell r="A207" t="str">
            <v>동01803</v>
          </cell>
          <cell r="B207" t="str">
            <v>동후레어유니온</v>
          </cell>
          <cell r="C207" t="str">
            <v>19A</v>
          </cell>
          <cell r="D207" t="str">
            <v>개</v>
          </cell>
          <cell r="E207">
            <v>1842</v>
          </cell>
          <cell r="F207" t="str">
            <v>P461</v>
          </cell>
          <cell r="G207">
            <v>0</v>
          </cell>
          <cell r="H207">
            <v>0</v>
          </cell>
          <cell r="I207">
            <v>0</v>
          </cell>
          <cell r="J207">
            <v>0</v>
          </cell>
          <cell r="K207">
            <v>1842</v>
          </cell>
        </row>
        <row r="208">
          <cell r="A208" t="str">
            <v>동01804</v>
          </cell>
          <cell r="B208" t="str">
            <v>동후레어유니온</v>
          </cell>
          <cell r="C208" t="str">
            <v>15A</v>
          </cell>
          <cell r="D208" t="str">
            <v>개</v>
          </cell>
          <cell r="E208">
            <v>1300</v>
          </cell>
          <cell r="F208" t="str">
            <v>P461</v>
          </cell>
          <cell r="G208">
            <v>0</v>
          </cell>
          <cell r="H208">
            <v>0</v>
          </cell>
          <cell r="I208">
            <v>0</v>
          </cell>
          <cell r="J208">
            <v>0</v>
          </cell>
          <cell r="K208">
            <v>1300</v>
          </cell>
        </row>
        <row r="209">
          <cell r="K209">
            <v>0</v>
          </cell>
        </row>
        <row r="210">
          <cell r="A210" t="str">
            <v>동01901</v>
          </cell>
          <cell r="B210" t="str">
            <v>동후레어엘보</v>
          </cell>
          <cell r="C210" t="str">
            <v>32A</v>
          </cell>
          <cell r="D210" t="str">
            <v>개</v>
          </cell>
          <cell r="E210">
            <v>6005</v>
          </cell>
          <cell r="F210" t="str">
            <v>P461</v>
          </cell>
          <cell r="G210">
            <v>0</v>
          </cell>
          <cell r="H210">
            <v>0</v>
          </cell>
          <cell r="I210">
            <v>0</v>
          </cell>
          <cell r="J210">
            <v>0</v>
          </cell>
          <cell r="K210">
            <v>6005</v>
          </cell>
        </row>
        <row r="211">
          <cell r="A211" t="str">
            <v>동01902</v>
          </cell>
          <cell r="B211" t="str">
            <v>동후레어엘보</v>
          </cell>
          <cell r="C211" t="str">
            <v>25A</v>
          </cell>
          <cell r="D211" t="str">
            <v>개</v>
          </cell>
          <cell r="E211">
            <v>3958</v>
          </cell>
          <cell r="F211" t="str">
            <v>P461</v>
          </cell>
          <cell r="G211">
            <v>0</v>
          </cell>
          <cell r="H211">
            <v>0</v>
          </cell>
          <cell r="I211">
            <v>0</v>
          </cell>
          <cell r="J211">
            <v>0</v>
          </cell>
          <cell r="K211">
            <v>3958</v>
          </cell>
        </row>
        <row r="212">
          <cell r="A212" t="str">
            <v>동01903</v>
          </cell>
          <cell r="B212" t="str">
            <v>동후레어엘보</v>
          </cell>
          <cell r="C212" t="str">
            <v>20A</v>
          </cell>
          <cell r="D212" t="str">
            <v>개</v>
          </cell>
          <cell r="E212">
            <v>2903</v>
          </cell>
          <cell r="F212" t="str">
            <v>P461</v>
          </cell>
          <cell r="G212">
            <v>0</v>
          </cell>
          <cell r="H212">
            <v>0</v>
          </cell>
          <cell r="I212">
            <v>0</v>
          </cell>
          <cell r="J212">
            <v>0</v>
          </cell>
          <cell r="K212">
            <v>2903</v>
          </cell>
        </row>
        <row r="213">
          <cell r="A213" t="str">
            <v>동01904</v>
          </cell>
          <cell r="B213" t="str">
            <v>동후레어엘보</v>
          </cell>
          <cell r="C213" t="str">
            <v>19A</v>
          </cell>
          <cell r="D213" t="str">
            <v>개</v>
          </cell>
          <cell r="E213">
            <v>1761</v>
          </cell>
          <cell r="F213" t="str">
            <v>P461</v>
          </cell>
          <cell r="G213">
            <v>0</v>
          </cell>
          <cell r="H213">
            <v>0</v>
          </cell>
          <cell r="I213">
            <v>0</v>
          </cell>
          <cell r="J213">
            <v>0</v>
          </cell>
          <cell r="K213">
            <v>1761</v>
          </cell>
        </row>
        <row r="214">
          <cell r="A214" t="str">
            <v>동01905</v>
          </cell>
          <cell r="B214" t="str">
            <v>동후레어엘보</v>
          </cell>
          <cell r="C214" t="str">
            <v>15A</v>
          </cell>
          <cell r="D214" t="str">
            <v>개</v>
          </cell>
          <cell r="E214">
            <v>1230</v>
          </cell>
          <cell r="F214" t="str">
            <v>P461</v>
          </cell>
          <cell r="G214">
            <v>0</v>
          </cell>
          <cell r="H214">
            <v>0</v>
          </cell>
          <cell r="I214">
            <v>0</v>
          </cell>
          <cell r="J214">
            <v>0</v>
          </cell>
          <cell r="K214">
            <v>1230</v>
          </cell>
        </row>
        <row r="215">
          <cell r="K215">
            <v>0</v>
          </cell>
        </row>
        <row r="216">
          <cell r="K216">
            <v>0</v>
          </cell>
        </row>
        <row r="217">
          <cell r="A217" t="str">
            <v>볼 트</v>
          </cell>
          <cell r="B217">
            <v>0</v>
          </cell>
          <cell r="C217">
            <v>0</v>
          </cell>
          <cell r="D217">
            <v>0</v>
          </cell>
          <cell r="E217">
            <v>0</v>
          </cell>
          <cell r="F217">
            <v>0</v>
          </cell>
          <cell r="G217">
            <v>0</v>
          </cell>
          <cell r="H217">
            <v>0</v>
          </cell>
          <cell r="I217">
            <v>0</v>
          </cell>
          <cell r="J217">
            <v>0</v>
          </cell>
          <cell r="K217">
            <v>0</v>
          </cell>
        </row>
        <row r="218">
          <cell r="A218" t="str">
            <v>볼트0001</v>
          </cell>
          <cell r="B218" t="str">
            <v>볼 트</v>
          </cell>
          <cell r="C218" t="str">
            <v>M10 * 75L</v>
          </cell>
          <cell r="D218" t="str">
            <v>개</v>
          </cell>
          <cell r="E218">
            <v>123</v>
          </cell>
          <cell r="F218" t="str">
            <v>P74</v>
          </cell>
          <cell r="G218">
            <v>123</v>
          </cell>
          <cell r="H218" t="str">
            <v>P74</v>
          </cell>
          <cell r="I218">
            <v>0</v>
          </cell>
          <cell r="J218">
            <v>0</v>
          </cell>
          <cell r="K218">
            <v>123</v>
          </cell>
        </row>
        <row r="219">
          <cell r="A219" t="str">
            <v>볼트0002</v>
          </cell>
          <cell r="B219" t="str">
            <v>볼 트</v>
          </cell>
          <cell r="C219" t="str">
            <v>M10 * 100L</v>
          </cell>
          <cell r="D219" t="str">
            <v>개</v>
          </cell>
          <cell r="E219">
            <v>151</v>
          </cell>
          <cell r="F219" t="str">
            <v>P74</v>
          </cell>
          <cell r="G219">
            <v>151</v>
          </cell>
          <cell r="H219" t="str">
            <v>P74</v>
          </cell>
          <cell r="I219">
            <v>0</v>
          </cell>
          <cell r="J219">
            <v>0</v>
          </cell>
          <cell r="K219">
            <v>151</v>
          </cell>
        </row>
        <row r="220">
          <cell r="A220" t="str">
            <v>볼트0003</v>
          </cell>
          <cell r="B220" t="str">
            <v>볼 트</v>
          </cell>
          <cell r="C220" t="str">
            <v>M12 * 100L</v>
          </cell>
          <cell r="D220" t="str">
            <v>개</v>
          </cell>
          <cell r="E220">
            <v>214</v>
          </cell>
          <cell r="F220" t="str">
            <v>P74</v>
          </cell>
          <cell r="G220">
            <v>214</v>
          </cell>
          <cell r="H220" t="str">
            <v>P74</v>
          </cell>
          <cell r="I220">
            <v>0</v>
          </cell>
          <cell r="J220">
            <v>0</v>
          </cell>
          <cell r="K220">
            <v>214</v>
          </cell>
        </row>
        <row r="221">
          <cell r="A221" t="str">
            <v>볼트0004</v>
          </cell>
          <cell r="B221" t="str">
            <v>볼 트</v>
          </cell>
          <cell r="C221" t="str">
            <v>M12 * 150L</v>
          </cell>
          <cell r="D221" t="str">
            <v>개</v>
          </cell>
          <cell r="E221">
            <v>341</v>
          </cell>
          <cell r="F221" t="str">
            <v>P74</v>
          </cell>
          <cell r="G221">
            <v>341</v>
          </cell>
          <cell r="H221" t="str">
            <v>P74</v>
          </cell>
          <cell r="I221">
            <v>0</v>
          </cell>
          <cell r="J221">
            <v>0</v>
          </cell>
          <cell r="K221">
            <v>341</v>
          </cell>
        </row>
        <row r="222">
          <cell r="A222" t="str">
            <v>볼트0005</v>
          </cell>
          <cell r="B222" t="str">
            <v>볼 트</v>
          </cell>
          <cell r="C222" t="str">
            <v>M16 * 150L</v>
          </cell>
          <cell r="D222" t="str">
            <v>개</v>
          </cell>
          <cell r="E222">
            <v>660</v>
          </cell>
          <cell r="F222" t="str">
            <v>P74</v>
          </cell>
          <cell r="G222">
            <v>660</v>
          </cell>
          <cell r="H222" t="str">
            <v>P74</v>
          </cell>
          <cell r="I222">
            <v>0</v>
          </cell>
          <cell r="J222">
            <v>0</v>
          </cell>
          <cell r="K222">
            <v>660</v>
          </cell>
        </row>
        <row r="223">
          <cell r="A223" t="str">
            <v>볼트0006</v>
          </cell>
          <cell r="B223" t="str">
            <v>볼 트</v>
          </cell>
          <cell r="C223" t="str">
            <v>M20 * 200L</v>
          </cell>
          <cell r="D223" t="str">
            <v>개</v>
          </cell>
          <cell r="E223">
            <v>1609</v>
          </cell>
          <cell r="F223" t="str">
            <v>P74</v>
          </cell>
          <cell r="G223">
            <v>1609</v>
          </cell>
          <cell r="H223" t="str">
            <v>P74</v>
          </cell>
          <cell r="I223">
            <v>0</v>
          </cell>
          <cell r="J223">
            <v>0</v>
          </cell>
          <cell r="K223">
            <v>1609</v>
          </cell>
        </row>
        <row r="224">
          <cell r="A224" t="str">
            <v>볼트0007</v>
          </cell>
          <cell r="B224" t="str">
            <v>볼 트</v>
          </cell>
          <cell r="C224" t="str">
            <v>M22 * 200L</v>
          </cell>
          <cell r="D224" t="str">
            <v>개</v>
          </cell>
          <cell r="E224">
            <v>2090</v>
          </cell>
          <cell r="F224" t="str">
            <v>P74</v>
          </cell>
          <cell r="G224">
            <v>2090</v>
          </cell>
          <cell r="H224" t="str">
            <v>P74</v>
          </cell>
          <cell r="I224">
            <v>0</v>
          </cell>
          <cell r="J224">
            <v>0</v>
          </cell>
          <cell r="K224">
            <v>2090</v>
          </cell>
        </row>
        <row r="225">
          <cell r="K225">
            <v>0</v>
          </cell>
        </row>
        <row r="226">
          <cell r="A226" t="str">
            <v>너 트</v>
          </cell>
          <cell r="B226">
            <v>0</v>
          </cell>
          <cell r="C226">
            <v>0</v>
          </cell>
          <cell r="D226">
            <v>0</v>
          </cell>
          <cell r="E226">
            <v>0</v>
          </cell>
          <cell r="F226">
            <v>0</v>
          </cell>
          <cell r="G226">
            <v>0</v>
          </cell>
          <cell r="H226">
            <v>0</v>
          </cell>
          <cell r="I226">
            <v>0</v>
          </cell>
          <cell r="J226">
            <v>0</v>
          </cell>
          <cell r="K226">
            <v>0</v>
          </cell>
        </row>
        <row r="227">
          <cell r="A227" t="str">
            <v>너트0001</v>
          </cell>
          <cell r="B227" t="str">
            <v>너 트</v>
          </cell>
          <cell r="C227" t="str">
            <v>M10</v>
          </cell>
          <cell r="D227" t="str">
            <v>개</v>
          </cell>
          <cell r="E227">
            <v>16</v>
          </cell>
          <cell r="F227" t="str">
            <v>P79</v>
          </cell>
          <cell r="G227">
            <v>16</v>
          </cell>
          <cell r="H227" t="str">
            <v>P79</v>
          </cell>
          <cell r="I227">
            <v>0</v>
          </cell>
          <cell r="J227">
            <v>0</v>
          </cell>
          <cell r="K227">
            <v>16</v>
          </cell>
        </row>
        <row r="228">
          <cell r="A228" t="str">
            <v>너트0002</v>
          </cell>
          <cell r="B228" t="str">
            <v>너 트</v>
          </cell>
          <cell r="C228" t="str">
            <v>M12</v>
          </cell>
          <cell r="D228" t="str">
            <v>개</v>
          </cell>
          <cell r="E228">
            <v>34</v>
          </cell>
          <cell r="F228" t="str">
            <v>P79</v>
          </cell>
          <cell r="G228">
            <v>34</v>
          </cell>
          <cell r="H228" t="str">
            <v>P79</v>
          </cell>
          <cell r="I228">
            <v>0</v>
          </cell>
          <cell r="J228">
            <v>0</v>
          </cell>
          <cell r="K228">
            <v>34</v>
          </cell>
        </row>
        <row r="229">
          <cell r="A229" t="str">
            <v>너트0003</v>
          </cell>
          <cell r="B229" t="str">
            <v>너 트</v>
          </cell>
          <cell r="C229" t="str">
            <v>M16</v>
          </cell>
          <cell r="D229" t="str">
            <v>개</v>
          </cell>
          <cell r="E229">
            <v>64</v>
          </cell>
          <cell r="F229" t="str">
            <v>P79</v>
          </cell>
          <cell r="G229">
            <v>64</v>
          </cell>
          <cell r="H229" t="str">
            <v>P79</v>
          </cell>
          <cell r="I229">
            <v>0</v>
          </cell>
          <cell r="J229">
            <v>0</v>
          </cell>
          <cell r="K229">
            <v>64</v>
          </cell>
        </row>
        <row r="230">
          <cell r="A230" t="str">
            <v>너트0004</v>
          </cell>
          <cell r="B230" t="str">
            <v>너 트</v>
          </cell>
          <cell r="C230" t="str">
            <v>M20</v>
          </cell>
          <cell r="D230" t="str">
            <v>개</v>
          </cell>
          <cell r="E230">
            <v>111</v>
          </cell>
          <cell r="F230" t="str">
            <v>P79</v>
          </cell>
          <cell r="G230">
            <v>111</v>
          </cell>
          <cell r="H230" t="str">
            <v>P79</v>
          </cell>
          <cell r="I230">
            <v>0</v>
          </cell>
          <cell r="J230">
            <v>0</v>
          </cell>
          <cell r="K230">
            <v>111</v>
          </cell>
        </row>
        <row r="231">
          <cell r="A231" t="str">
            <v>너트0005</v>
          </cell>
          <cell r="B231" t="str">
            <v>너 트</v>
          </cell>
          <cell r="C231" t="str">
            <v>M22</v>
          </cell>
          <cell r="D231" t="str">
            <v>개</v>
          </cell>
          <cell r="E231">
            <v>156</v>
          </cell>
          <cell r="F231" t="str">
            <v>P79</v>
          </cell>
          <cell r="G231">
            <v>156</v>
          </cell>
          <cell r="H231" t="str">
            <v>P79</v>
          </cell>
          <cell r="I231">
            <v>0</v>
          </cell>
          <cell r="J231">
            <v>0</v>
          </cell>
          <cell r="K231">
            <v>156</v>
          </cell>
        </row>
        <row r="232">
          <cell r="K232">
            <v>0</v>
          </cell>
        </row>
        <row r="233">
          <cell r="A233" t="str">
            <v>와 셔</v>
          </cell>
          <cell r="B233">
            <v>0</v>
          </cell>
          <cell r="C233">
            <v>0</v>
          </cell>
          <cell r="D233">
            <v>0</v>
          </cell>
          <cell r="E233">
            <v>0</v>
          </cell>
          <cell r="F233">
            <v>0</v>
          </cell>
          <cell r="G233">
            <v>0</v>
          </cell>
          <cell r="H233">
            <v>0</v>
          </cell>
          <cell r="I233">
            <v>0</v>
          </cell>
          <cell r="J233">
            <v>0</v>
          </cell>
          <cell r="K233">
            <v>0</v>
          </cell>
        </row>
        <row r="234">
          <cell r="A234" t="str">
            <v>와셔0001</v>
          </cell>
          <cell r="B234" t="str">
            <v>와 셔</v>
          </cell>
          <cell r="C234" t="str">
            <v>M10</v>
          </cell>
          <cell r="D234" t="str">
            <v>개</v>
          </cell>
          <cell r="E234">
            <v>35</v>
          </cell>
          <cell r="F234" t="str">
            <v>P79</v>
          </cell>
          <cell r="G234">
            <v>35</v>
          </cell>
          <cell r="H234" t="str">
            <v>P79</v>
          </cell>
          <cell r="I234">
            <v>0</v>
          </cell>
          <cell r="J234">
            <v>0</v>
          </cell>
          <cell r="K234">
            <v>35</v>
          </cell>
        </row>
        <row r="235">
          <cell r="A235" t="str">
            <v>와셔0002</v>
          </cell>
          <cell r="B235" t="str">
            <v>와 셔</v>
          </cell>
          <cell r="C235" t="str">
            <v>M12</v>
          </cell>
          <cell r="D235" t="str">
            <v>개</v>
          </cell>
          <cell r="E235">
            <v>63</v>
          </cell>
          <cell r="F235" t="str">
            <v>P79</v>
          </cell>
          <cell r="G235">
            <v>63</v>
          </cell>
          <cell r="H235" t="str">
            <v>P79</v>
          </cell>
          <cell r="I235">
            <v>0</v>
          </cell>
          <cell r="J235">
            <v>0</v>
          </cell>
          <cell r="K235">
            <v>63</v>
          </cell>
        </row>
        <row r="236">
          <cell r="A236" t="str">
            <v>와셔0003</v>
          </cell>
          <cell r="B236" t="str">
            <v>와 셔</v>
          </cell>
          <cell r="C236" t="str">
            <v>M16</v>
          </cell>
          <cell r="D236" t="str">
            <v>개</v>
          </cell>
          <cell r="E236">
            <v>172</v>
          </cell>
          <cell r="F236" t="str">
            <v>P79</v>
          </cell>
          <cell r="G236">
            <v>172</v>
          </cell>
          <cell r="H236" t="str">
            <v>P79</v>
          </cell>
          <cell r="I236">
            <v>0</v>
          </cell>
          <cell r="J236">
            <v>0</v>
          </cell>
          <cell r="K236">
            <v>172</v>
          </cell>
        </row>
        <row r="237">
          <cell r="A237" t="str">
            <v>와셔0004</v>
          </cell>
          <cell r="B237" t="str">
            <v>와 셔</v>
          </cell>
          <cell r="C237" t="str">
            <v>M20</v>
          </cell>
          <cell r="D237" t="str">
            <v>개</v>
          </cell>
          <cell r="E237">
            <v>260</v>
          </cell>
          <cell r="F237" t="str">
            <v>P79</v>
          </cell>
          <cell r="G237">
            <v>260</v>
          </cell>
          <cell r="H237" t="str">
            <v>P79</v>
          </cell>
          <cell r="I237">
            <v>0</v>
          </cell>
          <cell r="J237">
            <v>0</v>
          </cell>
          <cell r="K237">
            <v>260</v>
          </cell>
        </row>
        <row r="238">
          <cell r="A238" t="str">
            <v>와셔0005</v>
          </cell>
          <cell r="B238" t="str">
            <v>와 셔</v>
          </cell>
          <cell r="C238" t="str">
            <v>M22</v>
          </cell>
          <cell r="D238" t="str">
            <v>개</v>
          </cell>
          <cell r="E238">
            <v>345</v>
          </cell>
          <cell r="F238" t="str">
            <v>P79</v>
          </cell>
          <cell r="G238">
            <v>345</v>
          </cell>
          <cell r="H238" t="str">
            <v>P79</v>
          </cell>
          <cell r="I238">
            <v>0</v>
          </cell>
          <cell r="J238">
            <v>0</v>
          </cell>
          <cell r="K238">
            <v>345</v>
          </cell>
        </row>
        <row r="239">
          <cell r="K239">
            <v>0</v>
          </cell>
        </row>
        <row r="240">
          <cell r="A240" t="str">
            <v>후렌지 패킹</v>
          </cell>
          <cell r="B240">
            <v>0</v>
          </cell>
          <cell r="C240">
            <v>0</v>
          </cell>
          <cell r="D240">
            <v>0</v>
          </cell>
          <cell r="E240">
            <v>0</v>
          </cell>
          <cell r="F240">
            <v>0</v>
          </cell>
          <cell r="G240">
            <v>0</v>
          </cell>
          <cell r="H240">
            <v>0</v>
          </cell>
          <cell r="I240">
            <v>0</v>
          </cell>
          <cell r="J240">
            <v>0</v>
          </cell>
          <cell r="K240">
            <v>0</v>
          </cell>
        </row>
        <row r="241">
          <cell r="A241" t="str">
            <v>패킹0007</v>
          </cell>
          <cell r="B241" t="str">
            <v>후렌지 패킹(3.2T)</v>
          </cell>
          <cell r="C241" t="str">
            <v>200A</v>
          </cell>
          <cell r="D241" t="str">
            <v>개</v>
          </cell>
          <cell r="E241">
            <v>1380</v>
          </cell>
          <cell r="F241" t="str">
            <v>P563</v>
          </cell>
          <cell r="G241" t="str">
            <v xml:space="preserve"> </v>
          </cell>
          <cell r="H241" t="str">
            <v>P563</v>
          </cell>
          <cell r="I241">
            <v>0</v>
          </cell>
          <cell r="J241">
            <v>0</v>
          </cell>
          <cell r="K241">
            <v>1380</v>
          </cell>
        </row>
        <row r="242">
          <cell r="A242" t="str">
            <v>패킹0008</v>
          </cell>
          <cell r="B242" t="str">
            <v>후렌지 패킹(3.2T)</v>
          </cell>
          <cell r="C242" t="str">
            <v>150A</v>
          </cell>
          <cell r="D242" t="str">
            <v>개</v>
          </cell>
          <cell r="E242">
            <v>1104</v>
          </cell>
          <cell r="F242" t="str">
            <v>P563</v>
          </cell>
          <cell r="G242">
            <v>0</v>
          </cell>
          <cell r="H242" t="str">
            <v>P563</v>
          </cell>
          <cell r="I242">
            <v>0</v>
          </cell>
          <cell r="J242">
            <v>0</v>
          </cell>
          <cell r="K242">
            <v>1104</v>
          </cell>
        </row>
        <row r="243">
          <cell r="A243" t="str">
            <v>패킹0010</v>
          </cell>
          <cell r="B243" t="str">
            <v>후렌지 패킹(3.2T)</v>
          </cell>
          <cell r="C243" t="str">
            <v>100A</v>
          </cell>
          <cell r="D243" t="str">
            <v>개</v>
          </cell>
          <cell r="E243">
            <v>862</v>
          </cell>
          <cell r="F243" t="str">
            <v>P563</v>
          </cell>
          <cell r="G243">
            <v>0</v>
          </cell>
          <cell r="H243" t="str">
            <v>P563</v>
          </cell>
          <cell r="I243">
            <v>0</v>
          </cell>
          <cell r="J243">
            <v>0</v>
          </cell>
          <cell r="K243">
            <v>862</v>
          </cell>
        </row>
        <row r="244">
          <cell r="A244" t="str">
            <v>패킹0011</v>
          </cell>
          <cell r="B244" t="str">
            <v>후렌지 패킹(3.2T)</v>
          </cell>
          <cell r="C244" t="str">
            <v>80A</v>
          </cell>
          <cell r="D244" t="str">
            <v>개</v>
          </cell>
          <cell r="E244">
            <v>667</v>
          </cell>
          <cell r="F244" t="str">
            <v>P563</v>
          </cell>
          <cell r="G244">
            <v>0</v>
          </cell>
          <cell r="H244" t="str">
            <v>P563</v>
          </cell>
          <cell r="I244">
            <v>0</v>
          </cell>
          <cell r="J244">
            <v>0</v>
          </cell>
          <cell r="K244">
            <v>667</v>
          </cell>
        </row>
        <row r="245">
          <cell r="A245" t="str">
            <v>패킹0005</v>
          </cell>
          <cell r="B245" t="str">
            <v>후렌지 패킹(3.2T)</v>
          </cell>
          <cell r="C245" t="str">
            <v>300A</v>
          </cell>
          <cell r="D245" t="str">
            <v>개</v>
          </cell>
          <cell r="E245">
            <v>9600</v>
          </cell>
          <cell r="F245" t="str">
            <v>P547</v>
          </cell>
          <cell r="G245">
            <v>0</v>
          </cell>
          <cell r="H245">
            <v>0</v>
          </cell>
          <cell r="I245">
            <v>0</v>
          </cell>
          <cell r="J245">
            <v>0</v>
          </cell>
          <cell r="K245">
            <v>9600</v>
          </cell>
        </row>
        <row r="246">
          <cell r="A246" t="str">
            <v>패킹0006</v>
          </cell>
          <cell r="B246" t="str">
            <v>후렌지 패킹(3.2T)</v>
          </cell>
          <cell r="C246" t="str">
            <v>250A</v>
          </cell>
          <cell r="D246" t="str">
            <v>개</v>
          </cell>
          <cell r="E246">
            <v>6667</v>
          </cell>
          <cell r="F246" t="str">
            <v>P547</v>
          </cell>
          <cell r="G246">
            <v>0</v>
          </cell>
          <cell r="H246">
            <v>0</v>
          </cell>
          <cell r="I246">
            <v>0</v>
          </cell>
          <cell r="J246">
            <v>0</v>
          </cell>
          <cell r="K246">
            <v>6667</v>
          </cell>
        </row>
        <row r="247">
          <cell r="A247" t="str">
            <v>패킹0007</v>
          </cell>
          <cell r="B247" t="str">
            <v>후렌지 패킹(3.2T)</v>
          </cell>
          <cell r="C247" t="str">
            <v>200A</v>
          </cell>
          <cell r="D247" t="str">
            <v>개</v>
          </cell>
          <cell r="E247">
            <v>4267</v>
          </cell>
          <cell r="F247" t="str">
            <v>P547</v>
          </cell>
          <cell r="G247">
            <v>0</v>
          </cell>
          <cell r="H247">
            <v>0</v>
          </cell>
          <cell r="I247">
            <v>0</v>
          </cell>
          <cell r="J247">
            <v>0</v>
          </cell>
          <cell r="K247">
            <v>4267</v>
          </cell>
        </row>
        <row r="248">
          <cell r="A248" t="str">
            <v>패킹0008</v>
          </cell>
          <cell r="B248" t="str">
            <v>후렌지 패킹(3.2T)</v>
          </cell>
          <cell r="C248" t="str">
            <v>150A</v>
          </cell>
          <cell r="D248" t="str">
            <v>개</v>
          </cell>
          <cell r="E248">
            <v>9600</v>
          </cell>
          <cell r="F248" t="str">
            <v>P547</v>
          </cell>
          <cell r="G248">
            <v>0</v>
          </cell>
          <cell r="H248">
            <v>0</v>
          </cell>
          <cell r="I248">
            <v>0</v>
          </cell>
          <cell r="J248">
            <v>0</v>
          </cell>
          <cell r="K248">
            <v>9600</v>
          </cell>
        </row>
        <row r="249">
          <cell r="A249" t="str">
            <v>패킹0009</v>
          </cell>
          <cell r="B249" t="str">
            <v>후렌지 패킹(3.2T)</v>
          </cell>
          <cell r="C249" t="str">
            <v>125A</v>
          </cell>
          <cell r="D249" t="str">
            <v>개</v>
          </cell>
          <cell r="E249">
            <v>2400</v>
          </cell>
          <cell r="F249" t="str">
            <v>P547</v>
          </cell>
          <cell r="G249">
            <v>0</v>
          </cell>
          <cell r="H249">
            <v>0</v>
          </cell>
          <cell r="I249">
            <v>0</v>
          </cell>
          <cell r="J249">
            <v>0</v>
          </cell>
          <cell r="K249">
            <v>2400</v>
          </cell>
        </row>
        <row r="250">
          <cell r="A250" t="str">
            <v>패킹0010</v>
          </cell>
          <cell r="B250" t="str">
            <v>후렌지 패킹(3.2T)</v>
          </cell>
          <cell r="C250" t="str">
            <v>100A</v>
          </cell>
          <cell r="D250" t="str">
            <v>개</v>
          </cell>
          <cell r="E250">
            <v>1667</v>
          </cell>
          <cell r="F250" t="str">
            <v>P547</v>
          </cell>
          <cell r="G250">
            <v>0</v>
          </cell>
          <cell r="H250">
            <v>0</v>
          </cell>
          <cell r="I250">
            <v>0</v>
          </cell>
          <cell r="J250">
            <v>0</v>
          </cell>
          <cell r="K250">
            <v>1667</v>
          </cell>
        </row>
        <row r="251">
          <cell r="A251" t="str">
            <v>패킹0011</v>
          </cell>
          <cell r="B251" t="str">
            <v>후렌지 패킹(3.2T)</v>
          </cell>
          <cell r="C251" t="str">
            <v>80A</v>
          </cell>
          <cell r="D251" t="str">
            <v>개</v>
          </cell>
          <cell r="E251">
            <v>10667</v>
          </cell>
          <cell r="F251" t="str">
            <v>P547</v>
          </cell>
          <cell r="G251">
            <v>0</v>
          </cell>
          <cell r="H251">
            <v>0</v>
          </cell>
          <cell r="I251">
            <v>0</v>
          </cell>
          <cell r="J251">
            <v>0</v>
          </cell>
          <cell r="K251">
            <v>10667</v>
          </cell>
        </row>
        <row r="252">
          <cell r="A252" t="str">
            <v>패킹0012</v>
          </cell>
          <cell r="B252" t="str">
            <v>후렌지 패킹(3.2T)</v>
          </cell>
          <cell r="C252" t="str">
            <v>65A</v>
          </cell>
          <cell r="D252" t="str">
            <v>개</v>
          </cell>
          <cell r="E252">
            <v>685</v>
          </cell>
          <cell r="F252" t="str">
            <v>P547</v>
          </cell>
          <cell r="G252">
            <v>0</v>
          </cell>
          <cell r="H252">
            <v>0</v>
          </cell>
          <cell r="I252">
            <v>0</v>
          </cell>
          <cell r="J252">
            <v>0</v>
          </cell>
          <cell r="K252">
            <v>685</v>
          </cell>
        </row>
        <row r="253">
          <cell r="A253" t="str">
            <v>패킹0013</v>
          </cell>
          <cell r="B253" t="str">
            <v>후렌지 패킹(3.2T)</v>
          </cell>
          <cell r="C253" t="str">
            <v>50A</v>
          </cell>
          <cell r="D253" t="str">
            <v>개</v>
          </cell>
          <cell r="E253">
            <v>450</v>
          </cell>
          <cell r="F253" t="str">
            <v>P547</v>
          </cell>
          <cell r="G253">
            <v>0</v>
          </cell>
          <cell r="H253">
            <v>0</v>
          </cell>
          <cell r="I253">
            <v>0</v>
          </cell>
          <cell r="J253">
            <v>0</v>
          </cell>
          <cell r="K253">
            <v>450</v>
          </cell>
        </row>
        <row r="254">
          <cell r="A254" t="str">
            <v>패킹0014</v>
          </cell>
          <cell r="B254" t="str">
            <v>후렌지 패킹(3.2T)</v>
          </cell>
          <cell r="C254" t="str">
            <v>40A</v>
          </cell>
          <cell r="D254" t="str">
            <v>개</v>
          </cell>
          <cell r="E254">
            <v>350</v>
          </cell>
          <cell r="F254" t="str">
            <v>P547</v>
          </cell>
          <cell r="G254">
            <v>0</v>
          </cell>
          <cell r="H254">
            <v>0</v>
          </cell>
          <cell r="I254">
            <v>0</v>
          </cell>
          <cell r="J254">
            <v>0</v>
          </cell>
          <cell r="K254">
            <v>350</v>
          </cell>
        </row>
        <row r="255">
          <cell r="A255" t="str">
            <v>패킹0015</v>
          </cell>
          <cell r="B255" t="str">
            <v>후렌지 패킹(3.2T)</v>
          </cell>
          <cell r="C255" t="str">
            <v>32A</v>
          </cell>
          <cell r="D255" t="str">
            <v>개</v>
          </cell>
          <cell r="E255">
            <v>300</v>
          </cell>
          <cell r="F255" t="str">
            <v>P547</v>
          </cell>
          <cell r="G255">
            <v>0</v>
          </cell>
          <cell r="H255">
            <v>0</v>
          </cell>
          <cell r="I255">
            <v>0</v>
          </cell>
          <cell r="J255">
            <v>0</v>
          </cell>
          <cell r="K255">
            <v>300</v>
          </cell>
        </row>
        <row r="256">
          <cell r="A256" t="str">
            <v>패킹0016</v>
          </cell>
          <cell r="B256" t="str">
            <v>후렌지 패킹(3.2T)</v>
          </cell>
          <cell r="C256" t="str">
            <v>25A</v>
          </cell>
          <cell r="D256" t="str">
            <v>개</v>
          </cell>
          <cell r="E256">
            <v>250</v>
          </cell>
          <cell r="F256" t="str">
            <v>P547</v>
          </cell>
          <cell r="G256">
            <v>0</v>
          </cell>
          <cell r="H256">
            <v>0</v>
          </cell>
          <cell r="I256">
            <v>0</v>
          </cell>
          <cell r="J256">
            <v>0</v>
          </cell>
          <cell r="K256">
            <v>250</v>
          </cell>
        </row>
        <row r="257">
          <cell r="A257" t="str">
            <v>패킹0017</v>
          </cell>
          <cell r="B257" t="str">
            <v>후렌지 패킹(3.2T)</v>
          </cell>
          <cell r="C257" t="str">
            <v>20A</v>
          </cell>
          <cell r="D257" t="str">
            <v>개</v>
          </cell>
          <cell r="E257">
            <v>200</v>
          </cell>
          <cell r="F257" t="str">
            <v>P547</v>
          </cell>
          <cell r="G257">
            <v>0</v>
          </cell>
          <cell r="H257">
            <v>0</v>
          </cell>
          <cell r="I257">
            <v>0</v>
          </cell>
          <cell r="J257">
            <v>0</v>
          </cell>
          <cell r="K257">
            <v>200</v>
          </cell>
        </row>
        <row r="258">
          <cell r="A258" t="str">
            <v>패킹0018</v>
          </cell>
          <cell r="B258" t="str">
            <v>후렌지 패킹(3.2T)</v>
          </cell>
          <cell r="C258" t="str">
            <v>15A</v>
          </cell>
          <cell r="D258" t="str">
            <v>개</v>
          </cell>
          <cell r="E258">
            <v>150</v>
          </cell>
          <cell r="F258" t="str">
            <v>P547</v>
          </cell>
          <cell r="G258">
            <v>0</v>
          </cell>
          <cell r="H258">
            <v>0</v>
          </cell>
          <cell r="I258">
            <v>0</v>
          </cell>
          <cell r="J258">
            <v>0</v>
          </cell>
          <cell r="K258">
            <v>150</v>
          </cell>
        </row>
        <row r="259">
          <cell r="K259">
            <v>0</v>
          </cell>
        </row>
        <row r="260">
          <cell r="K260">
            <v>0</v>
          </cell>
        </row>
        <row r="261">
          <cell r="K261">
            <v>0</v>
          </cell>
        </row>
        <row r="262">
          <cell r="A262" t="str">
            <v>동용001</v>
          </cell>
          <cell r="B262" t="str">
            <v>용 접 봉</v>
          </cell>
          <cell r="C262" t="str">
            <v>BUCP-3</v>
          </cell>
          <cell r="D262" t="str">
            <v>g</v>
          </cell>
          <cell r="E262">
            <v>22</v>
          </cell>
          <cell r="F262" t="str">
            <v>p781</v>
          </cell>
          <cell r="G262">
            <v>0</v>
          </cell>
          <cell r="H262">
            <v>0</v>
          </cell>
          <cell r="I262">
            <v>0</v>
          </cell>
          <cell r="J262">
            <v>0</v>
          </cell>
          <cell r="K262">
            <v>22</v>
          </cell>
        </row>
        <row r="263">
          <cell r="A263" t="str">
            <v>동용002</v>
          </cell>
          <cell r="B263" t="str">
            <v>플 럭 스</v>
          </cell>
          <cell r="C263">
            <v>0</v>
          </cell>
          <cell r="D263" t="str">
            <v>g</v>
          </cell>
          <cell r="E263">
            <v>0</v>
          </cell>
          <cell r="F263">
            <v>0</v>
          </cell>
          <cell r="G263">
            <v>0</v>
          </cell>
          <cell r="H263">
            <v>0</v>
          </cell>
          <cell r="I263">
            <v>5</v>
          </cell>
          <cell r="J263">
            <v>0</v>
          </cell>
          <cell r="K263">
            <v>5</v>
          </cell>
        </row>
        <row r="264">
          <cell r="A264" t="str">
            <v>동용003</v>
          </cell>
          <cell r="B264" t="str">
            <v>산    소</v>
          </cell>
          <cell r="C264">
            <v>0</v>
          </cell>
          <cell r="D264" t="str">
            <v>LIT</v>
          </cell>
          <cell r="E264">
            <v>0</v>
          </cell>
          <cell r="F264">
            <v>0</v>
          </cell>
          <cell r="G264">
            <v>0</v>
          </cell>
          <cell r="H264">
            <v>0</v>
          </cell>
          <cell r="I264">
            <v>2</v>
          </cell>
          <cell r="J264">
            <v>0</v>
          </cell>
          <cell r="K264">
            <v>2</v>
          </cell>
        </row>
        <row r="265">
          <cell r="A265" t="str">
            <v>동용004</v>
          </cell>
          <cell r="B265" t="str">
            <v>아세틸렌</v>
          </cell>
          <cell r="C265">
            <v>0.98</v>
          </cell>
          <cell r="D265" t="str">
            <v>g</v>
          </cell>
          <cell r="E265">
            <v>8</v>
          </cell>
          <cell r="F265" t="str">
            <v>P1074</v>
          </cell>
          <cell r="G265">
            <v>0</v>
          </cell>
          <cell r="H265">
            <v>0</v>
          </cell>
          <cell r="I265">
            <v>0</v>
          </cell>
          <cell r="J265">
            <v>0</v>
          </cell>
          <cell r="K265">
            <v>8</v>
          </cell>
        </row>
        <row r="266">
          <cell r="K266">
            <v>0</v>
          </cell>
        </row>
        <row r="267">
          <cell r="K267">
            <v>0</v>
          </cell>
        </row>
        <row r="268">
          <cell r="A268" t="str">
            <v>백   관 (완제품)</v>
          </cell>
          <cell r="B268">
            <v>0</v>
          </cell>
          <cell r="C268">
            <v>0</v>
          </cell>
          <cell r="D268">
            <v>0</v>
          </cell>
          <cell r="E268" t="str">
            <v>KS D-3507</v>
          </cell>
          <cell r="F268">
            <v>0</v>
          </cell>
          <cell r="G268">
            <v>0</v>
          </cell>
          <cell r="H268">
            <v>0</v>
          </cell>
          <cell r="I268">
            <v>0</v>
          </cell>
          <cell r="J268">
            <v>0</v>
          </cell>
          <cell r="K268">
            <v>0</v>
          </cell>
        </row>
        <row r="269">
          <cell r="K269">
            <v>0</v>
          </cell>
        </row>
        <row r="270">
          <cell r="K270">
            <v>0</v>
          </cell>
        </row>
        <row r="271">
          <cell r="B271" t="str">
            <v>철거배관</v>
          </cell>
          <cell r="C271">
            <v>0</v>
          </cell>
          <cell r="D271">
            <v>0</v>
          </cell>
          <cell r="E271">
            <v>0</v>
          </cell>
          <cell r="F271">
            <v>0</v>
          </cell>
          <cell r="G271">
            <v>0</v>
          </cell>
          <cell r="H271">
            <v>0</v>
          </cell>
          <cell r="I271">
            <v>0</v>
          </cell>
          <cell r="J271">
            <v>0</v>
          </cell>
          <cell r="K271">
            <v>0</v>
          </cell>
        </row>
        <row r="272">
          <cell r="A272" t="str">
            <v>백철거0001</v>
          </cell>
          <cell r="B272" t="str">
            <v>백    관</v>
          </cell>
          <cell r="C272" t="str">
            <v>150A</v>
          </cell>
          <cell r="D272" t="str">
            <v>M</v>
          </cell>
          <cell r="E272">
            <v>0</v>
          </cell>
          <cell r="F272">
            <v>0</v>
          </cell>
          <cell r="G272">
            <v>0</v>
          </cell>
          <cell r="H272">
            <v>0</v>
          </cell>
          <cell r="I272">
            <v>0</v>
          </cell>
          <cell r="J272">
            <v>0</v>
          </cell>
          <cell r="K272">
            <v>0</v>
          </cell>
          <cell r="L272">
            <v>0.39100000000000001</v>
          </cell>
          <cell r="M272">
            <v>9.8000000000000004E-2</v>
          </cell>
        </row>
        <row r="273">
          <cell r="A273" t="str">
            <v>백철거0002</v>
          </cell>
          <cell r="B273" t="str">
            <v>백    관</v>
          </cell>
          <cell r="C273" t="str">
            <v>125A</v>
          </cell>
          <cell r="D273" t="str">
            <v>M</v>
          </cell>
          <cell r="E273">
            <v>0</v>
          </cell>
          <cell r="F273">
            <v>0</v>
          </cell>
          <cell r="G273">
            <v>0</v>
          </cell>
          <cell r="H273">
            <v>0</v>
          </cell>
          <cell r="I273">
            <v>0</v>
          </cell>
          <cell r="J273">
            <v>0</v>
          </cell>
          <cell r="K273">
            <v>0</v>
          </cell>
          <cell r="L273">
            <v>0.28000000000000003</v>
          </cell>
          <cell r="M273">
            <v>7.0000000000000007E-2</v>
          </cell>
        </row>
        <row r="274">
          <cell r="A274" t="str">
            <v>백철거0003</v>
          </cell>
          <cell r="B274" t="str">
            <v>백    관</v>
          </cell>
          <cell r="C274" t="str">
            <v>100A</v>
          </cell>
          <cell r="D274" t="str">
            <v>M</v>
          </cell>
          <cell r="E274">
            <v>0</v>
          </cell>
          <cell r="F274">
            <v>0</v>
          </cell>
          <cell r="G274">
            <v>0</v>
          </cell>
          <cell r="H274">
            <v>0</v>
          </cell>
          <cell r="I274">
            <v>0</v>
          </cell>
          <cell r="J274">
            <v>0</v>
          </cell>
          <cell r="K274">
            <v>0</v>
          </cell>
          <cell r="L274">
            <v>0.22700000000000001</v>
          </cell>
          <cell r="M274">
            <v>5.7000000000000002E-2</v>
          </cell>
        </row>
        <row r="275">
          <cell r="A275" t="str">
            <v>백철거0004</v>
          </cell>
          <cell r="B275" t="str">
            <v>백    관</v>
          </cell>
          <cell r="C275" t="str">
            <v>80A</v>
          </cell>
          <cell r="D275" t="str">
            <v>M</v>
          </cell>
          <cell r="E275">
            <v>0</v>
          </cell>
          <cell r="F275">
            <v>0</v>
          </cell>
          <cell r="G275">
            <v>0</v>
          </cell>
          <cell r="H275">
            <v>0</v>
          </cell>
          <cell r="I275">
            <v>0</v>
          </cell>
          <cell r="J275">
            <v>0</v>
          </cell>
          <cell r="K275">
            <v>0</v>
          </cell>
          <cell r="L275">
            <v>0.19400000000000001</v>
          </cell>
          <cell r="M275">
            <v>4.8000000000000001E-2</v>
          </cell>
        </row>
        <row r="276">
          <cell r="A276" t="str">
            <v>백철거0005</v>
          </cell>
          <cell r="B276" t="str">
            <v>백    관</v>
          </cell>
          <cell r="C276" t="str">
            <v>65A</v>
          </cell>
          <cell r="D276" t="str">
            <v>M</v>
          </cell>
          <cell r="E276">
            <v>0</v>
          </cell>
          <cell r="F276">
            <v>0</v>
          </cell>
          <cell r="G276">
            <v>0</v>
          </cell>
          <cell r="H276">
            <v>0</v>
          </cell>
          <cell r="I276">
            <v>0</v>
          </cell>
          <cell r="J276">
            <v>0</v>
          </cell>
          <cell r="K276">
            <v>0</v>
          </cell>
          <cell r="L276">
            <v>0.14899999999999999</v>
          </cell>
          <cell r="M276">
            <v>3.6999999999999998E-2</v>
          </cell>
        </row>
        <row r="277">
          <cell r="A277" t="str">
            <v>백철거0006</v>
          </cell>
          <cell r="B277" t="str">
            <v>백    관</v>
          </cell>
          <cell r="C277" t="str">
            <v>50A</v>
          </cell>
          <cell r="D277" t="str">
            <v>M</v>
          </cell>
          <cell r="E277">
            <v>0</v>
          </cell>
          <cell r="F277">
            <v>0</v>
          </cell>
          <cell r="G277">
            <v>0</v>
          </cell>
          <cell r="H277">
            <v>0</v>
          </cell>
          <cell r="I277">
            <v>0</v>
          </cell>
          <cell r="J277">
            <v>0</v>
          </cell>
          <cell r="K277">
            <v>0</v>
          </cell>
          <cell r="L277">
            <v>0.13100000000000001</v>
          </cell>
          <cell r="M277">
            <v>3.3000000000000002E-2</v>
          </cell>
        </row>
        <row r="278">
          <cell r="A278" t="str">
            <v>백철거0007</v>
          </cell>
          <cell r="B278" t="str">
            <v>백    관</v>
          </cell>
          <cell r="C278" t="str">
            <v>40A</v>
          </cell>
          <cell r="D278" t="str">
            <v>M</v>
          </cell>
          <cell r="E278">
            <v>0</v>
          </cell>
          <cell r="F278">
            <v>0</v>
          </cell>
          <cell r="G278">
            <v>0</v>
          </cell>
          <cell r="H278">
            <v>0</v>
          </cell>
          <cell r="I278">
            <v>0</v>
          </cell>
          <cell r="J278">
            <v>0</v>
          </cell>
          <cell r="K278">
            <v>0</v>
          </cell>
          <cell r="L278">
            <v>9.9000000000000005E-2</v>
          </cell>
          <cell r="M278">
            <v>2.5000000000000001E-2</v>
          </cell>
        </row>
        <row r="279">
          <cell r="A279" t="str">
            <v>백철거0008</v>
          </cell>
          <cell r="B279" t="str">
            <v>백    관</v>
          </cell>
          <cell r="C279" t="str">
            <v>32A</v>
          </cell>
          <cell r="D279" t="str">
            <v>M</v>
          </cell>
          <cell r="E279">
            <v>0</v>
          </cell>
          <cell r="F279">
            <v>0</v>
          </cell>
          <cell r="G279">
            <v>0</v>
          </cell>
          <cell r="H279">
            <v>0</v>
          </cell>
          <cell r="I279">
            <v>0</v>
          </cell>
          <cell r="J279">
            <v>0</v>
          </cell>
          <cell r="K279">
            <v>0</v>
          </cell>
          <cell r="L279">
            <v>0.08</v>
          </cell>
          <cell r="M279">
            <v>2.1999999999999999E-2</v>
          </cell>
        </row>
        <row r="280">
          <cell r="A280" t="str">
            <v>백철거0009</v>
          </cell>
          <cell r="B280" t="str">
            <v>백    관</v>
          </cell>
          <cell r="C280" t="str">
            <v>25A</v>
          </cell>
          <cell r="D280" t="str">
            <v>M</v>
          </cell>
          <cell r="E280">
            <v>0</v>
          </cell>
          <cell r="F280">
            <v>0</v>
          </cell>
          <cell r="G280">
            <v>0</v>
          </cell>
          <cell r="H280">
            <v>0</v>
          </cell>
          <cell r="I280">
            <v>0</v>
          </cell>
          <cell r="J280">
            <v>0</v>
          </cell>
          <cell r="K280">
            <v>0</v>
          </cell>
          <cell r="L280">
            <v>7.2999999999999995E-2</v>
          </cell>
          <cell r="M280">
            <v>1.7999999999999999E-2</v>
          </cell>
        </row>
        <row r="281">
          <cell r="A281" t="str">
            <v>백철거0010</v>
          </cell>
          <cell r="B281" t="str">
            <v>백    관</v>
          </cell>
          <cell r="C281" t="str">
            <v>20A</v>
          </cell>
          <cell r="D281" t="str">
            <v>M</v>
          </cell>
          <cell r="E281">
            <v>0</v>
          </cell>
          <cell r="F281">
            <v>0</v>
          </cell>
          <cell r="G281">
            <v>0</v>
          </cell>
          <cell r="H281">
            <v>0</v>
          </cell>
          <cell r="I281">
            <v>0</v>
          </cell>
          <cell r="J281">
            <v>0</v>
          </cell>
          <cell r="K281">
            <v>0</v>
          </cell>
          <cell r="L281">
            <v>5.8999999999999997E-2</v>
          </cell>
          <cell r="M281">
            <v>1.4999999999999999E-2</v>
          </cell>
        </row>
        <row r="282">
          <cell r="A282" t="str">
            <v>백철거0011</v>
          </cell>
          <cell r="B282" t="str">
            <v>백    관</v>
          </cell>
          <cell r="C282" t="str">
            <v>15A</v>
          </cell>
          <cell r="D282" t="str">
            <v>M</v>
          </cell>
          <cell r="E282">
            <v>0</v>
          </cell>
          <cell r="F282">
            <v>0</v>
          </cell>
          <cell r="G282">
            <v>0</v>
          </cell>
          <cell r="H282">
            <v>0</v>
          </cell>
          <cell r="I282">
            <v>0</v>
          </cell>
          <cell r="J282">
            <v>0</v>
          </cell>
          <cell r="K282">
            <v>0</v>
          </cell>
          <cell r="L282">
            <v>4.5999999999999999E-2</v>
          </cell>
          <cell r="M282">
            <v>1.0999999999999999E-2</v>
          </cell>
        </row>
        <row r="285">
          <cell r="A285" t="str">
            <v>백철거0012</v>
          </cell>
          <cell r="B285" t="str">
            <v>보 온 재 철 거</v>
          </cell>
          <cell r="C285" t="str">
            <v>100A</v>
          </cell>
          <cell r="D285" t="str">
            <v>M</v>
          </cell>
          <cell r="E285">
            <v>0</v>
          </cell>
          <cell r="F285">
            <v>0</v>
          </cell>
          <cell r="G285">
            <v>0</v>
          </cell>
          <cell r="H285">
            <v>0</v>
          </cell>
          <cell r="I285">
            <v>0</v>
          </cell>
          <cell r="J285">
            <v>0</v>
          </cell>
          <cell r="K285">
            <v>0</v>
          </cell>
        </row>
        <row r="286">
          <cell r="A286" t="str">
            <v>백철거0013</v>
          </cell>
          <cell r="B286" t="str">
            <v>보 온 재 철 거</v>
          </cell>
          <cell r="C286" t="str">
            <v>80A</v>
          </cell>
          <cell r="D286" t="str">
            <v>M</v>
          </cell>
          <cell r="E286">
            <v>0</v>
          </cell>
          <cell r="F286">
            <v>0</v>
          </cell>
          <cell r="G286">
            <v>0</v>
          </cell>
          <cell r="H286">
            <v>0</v>
          </cell>
          <cell r="I286">
            <v>0</v>
          </cell>
          <cell r="J286">
            <v>0</v>
          </cell>
          <cell r="K286">
            <v>0</v>
          </cell>
        </row>
        <row r="287">
          <cell r="A287" t="str">
            <v>백철거0014</v>
          </cell>
          <cell r="B287" t="str">
            <v>보 온 재 철 거</v>
          </cell>
          <cell r="C287" t="str">
            <v>65A</v>
          </cell>
          <cell r="D287" t="str">
            <v>M</v>
          </cell>
          <cell r="E287">
            <v>0</v>
          </cell>
          <cell r="F287">
            <v>0</v>
          </cell>
          <cell r="G287">
            <v>0</v>
          </cell>
          <cell r="H287">
            <v>0</v>
          </cell>
          <cell r="I287">
            <v>0</v>
          </cell>
          <cell r="J287">
            <v>0</v>
          </cell>
          <cell r="K287">
            <v>0</v>
          </cell>
        </row>
        <row r="288">
          <cell r="A288" t="str">
            <v>백철거0015</v>
          </cell>
          <cell r="B288" t="str">
            <v>보 온 재 철 거</v>
          </cell>
          <cell r="C288" t="str">
            <v>50A</v>
          </cell>
          <cell r="D288" t="str">
            <v>M</v>
          </cell>
          <cell r="E288">
            <v>0</v>
          </cell>
          <cell r="F288">
            <v>0</v>
          </cell>
          <cell r="G288">
            <v>0</v>
          </cell>
          <cell r="H288">
            <v>0</v>
          </cell>
          <cell r="I288">
            <v>0</v>
          </cell>
          <cell r="J288">
            <v>0</v>
          </cell>
          <cell r="K288">
            <v>0</v>
          </cell>
        </row>
        <row r="289">
          <cell r="A289" t="str">
            <v>백철거0016</v>
          </cell>
          <cell r="B289" t="str">
            <v>보 온 재 철 거</v>
          </cell>
          <cell r="C289" t="str">
            <v>40A</v>
          </cell>
          <cell r="D289" t="str">
            <v>M</v>
          </cell>
          <cell r="E289">
            <v>0</v>
          </cell>
          <cell r="F289">
            <v>0</v>
          </cell>
          <cell r="G289">
            <v>0</v>
          </cell>
          <cell r="H289">
            <v>0</v>
          </cell>
          <cell r="I289">
            <v>0</v>
          </cell>
          <cell r="J289">
            <v>0</v>
          </cell>
          <cell r="K289">
            <v>0</v>
          </cell>
        </row>
        <row r="290">
          <cell r="A290" t="str">
            <v>백철거0017</v>
          </cell>
          <cell r="B290" t="str">
            <v>보 온 재 철 거</v>
          </cell>
          <cell r="C290" t="str">
            <v>32A</v>
          </cell>
          <cell r="D290" t="str">
            <v>M</v>
          </cell>
          <cell r="E290">
            <v>0</v>
          </cell>
          <cell r="F290">
            <v>0</v>
          </cell>
          <cell r="G290">
            <v>0</v>
          </cell>
          <cell r="H290">
            <v>0</v>
          </cell>
          <cell r="I290">
            <v>0</v>
          </cell>
          <cell r="J290">
            <v>0</v>
          </cell>
          <cell r="K290">
            <v>0</v>
          </cell>
        </row>
        <row r="291">
          <cell r="A291" t="str">
            <v>백철거0018</v>
          </cell>
          <cell r="B291" t="str">
            <v>보 온 재 철 거</v>
          </cell>
          <cell r="C291" t="str">
            <v>25A</v>
          </cell>
          <cell r="D291" t="str">
            <v>M</v>
          </cell>
          <cell r="E291">
            <v>0</v>
          </cell>
          <cell r="F291">
            <v>0</v>
          </cell>
          <cell r="G291">
            <v>0</v>
          </cell>
          <cell r="H291">
            <v>0</v>
          </cell>
          <cell r="I291">
            <v>0</v>
          </cell>
          <cell r="J291">
            <v>0</v>
          </cell>
          <cell r="K291">
            <v>0</v>
          </cell>
        </row>
        <row r="292">
          <cell r="A292" t="str">
            <v>백철거0019</v>
          </cell>
          <cell r="B292" t="str">
            <v>보 온 재 철 거</v>
          </cell>
          <cell r="C292" t="str">
            <v>20A</v>
          </cell>
          <cell r="D292" t="str">
            <v>M</v>
          </cell>
          <cell r="E292">
            <v>0</v>
          </cell>
          <cell r="F292">
            <v>0</v>
          </cell>
          <cell r="G292">
            <v>0</v>
          </cell>
          <cell r="H292">
            <v>0</v>
          </cell>
          <cell r="I292">
            <v>0</v>
          </cell>
          <cell r="J292">
            <v>0</v>
          </cell>
          <cell r="K292">
            <v>0</v>
          </cell>
        </row>
        <row r="293">
          <cell r="A293" t="str">
            <v>백철거0020</v>
          </cell>
          <cell r="B293" t="str">
            <v>보 온 재 철 거</v>
          </cell>
          <cell r="C293" t="str">
            <v>15A</v>
          </cell>
          <cell r="D293" t="str">
            <v>M</v>
          </cell>
          <cell r="E293">
            <v>0</v>
          </cell>
          <cell r="F293">
            <v>0</v>
          </cell>
          <cell r="G293">
            <v>0</v>
          </cell>
          <cell r="H293">
            <v>0</v>
          </cell>
          <cell r="I293">
            <v>0</v>
          </cell>
          <cell r="J293">
            <v>0</v>
          </cell>
          <cell r="K293">
            <v>0</v>
          </cell>
        </row>
        <row r="294">
          <cell r="K294">
            <v>0</v>
          </cell>
        </row>
        <row r="295">
          <cell r="A295" t="str">
            <v>백철거0030</v>
          </cell>
          <cell r="B295" t="str">
            <v>폐기물 처리비</v>
          </cell>
          <cell r="C295">
            <v>0</v>
          </cell>
          <cell r="D295" t="str">
            <v>식</v>
          </cell>
          <cell r="E295">
            <v>0</v>
          </cell>
          <cell r="F295">
            <v>0</v>
          </cell>
          <cell r="G295">
            <v>0</v>
          </cell>
          <cell r="H295">
            <v>0</v>
          </cell>
          <cell r="I295">
            <v>0</v>
          </cell>
          <cell r="J295">
            <v>0</v>
          </cell>
          <cell r="K295">
            <v>0</v>
          </cell>
        </row>
        <row r="296">
          <cell r="A296" t="str">
            <v>백   관 (완제품)</v>
          </cell>
          <cell r="B296">
            <v>0</v>
          </cell>
          <cell r="C296">
            <v>0</v>
          </cell>
          <cell r="D296">
            <v>0</v>
          </cell>
          <cell r="E296" t="str">
            <v>KS D-3507</v>
          </cell>
          <cell r="F296">
            <v>0</v>
          </cell>
          <cell r="G296">
            <v>0</v>
          </cell>
          <cell r="H296">
            <v>0</v>
          </cell>
          <cell r="I296">
            <v>0</v>
          </cell>
          <cell r="J296">
            <v>0</v>
          </cell>
          <cell r="K296">
            <v>0</v>
          </cell>
        </row>
        <row r="297">
          <cell r="A297" t="str">
            <v>백00001</v>
          </cell>
          <cell r="B297" t="str">
            <v>백    관</v>
          </cell>
          <cell r="C297" t="str">
            <v>350A</v>
          </cell>
          <cell r="D297" t="str">
            <v>M</v>
          </cell>
          <cell r="E297">
            <v>0</v>
          </cell>
          <cell r="F297" t="str">
            <v>P458</v>
          </cell>
          <cell r="G297">
            <v>0</v>
          </cell>
          <cell r="H297">
            <v>0</v>
          </cell>
          <cell r="I297">
            <v>0</v>
          </cell>
          <cell r="J297">
            <v>0</v>
          </cell>
          <cell r="K297">
            <v>0</v>
          </cell>
          <cell r="L297">
            <v>1.7929999999999999</v>
          </cell>
          <cell r="M297">
            <v>0.5</v>
          </cell>
        </row>
        <row r="298">
          <cell r="A298" t="str">
            <v>백00002</v>
          </cell>
          <cell r="B298" t="str">
            <v>백    관</v>
          </cell>
          <cell r="C298" t="str">
            <v>300A</v>
          </cell>
          <cell r="D298" t="str">
            <v>M</v>
          </cell>
          <cell r="E298">
            <v>0</v>
          </cell>
          <cell r="F298" t="str">
            <v>P458</v>
          </cell>
          <cell r="G298">
            <v>0</v>
          </cell>
          <cell r="H298">
            <v>0</v>
          </cell>
          <cell r="I298">
            <v>0</v>
          </cell>
          <cell r="J298">
            <v>0</v>
          </cell>
          <cell r="K298">
            <v>0</v>
          </cell>
          <cell r="L298">
            <v>1.5249999999999999</v>
          </cell>
          <cell r="M298">
            <v>0.38200000000000001</v>
          </cell>
        </row>
        <row r="299">
          <cell r="A299" t="str">
            <v>백00003</v>
          </cell>
          <cell r="B299" t="str">
            <v>백    관</v>
          </cell>
          <cell r="C299" t="str">
            <v>250A</v>
          </cell>
          <cell r="D299" t="str">
            <v>M</v>
          </cell>
          <cell r="E299">
            <v>0</v>
          </cell>
          <cell r="F299" t="str">
            <v>P458</v>
          </cell>
          <cell r="G299">
            <v>0</v>
          </cell>
          <cell r="H299">
            <v>0</v>
          </cell>
          <cell r="I299">
            <v>0</v>
          </cell>
          <cell r="J299">
            <v>0</v>
          </cell>
          <cell r="K299">
            <v>0</v>
          </cell>
          <cell r="L299">
            <v>1.2749999999999999</v>
          </cell>
          <cell r="M299">
            <v>0.32</v>
          </cell>
        </row>
        <row r="300">
          <cell r="A300" t="str">
            <v>백00004</v>
          </cell>
          <cell r="B300" t="str">
            <v>백    관</v>
          </cell>
          <cell r="C300" t="str">
            <v>200A</v>
          </cell>
          <cell r="D300" t="str">
            <v>M</v>
          </cell>
          <cell r="E300">
            <v>21451</v>
          </cell>
          <cell r="F300" t="str">
            <v>P458</v>
          </cell>
          <cell r="G300">
            <v>0</v>
          </cell>
          <cell r="H300">
            <v>0</v>
          </cell>
          <cell r="I300">
            <v>0</v>
          </cell>
          <cell r="J300">
            <v>0</v>
          </cell>
          <cell r="K300">
            <v>21451</v>
          </cell>
          <cell r="L300">
            <v>0.97699999999999998</v>
          </cell>
          <cell r="M300">
            <v>0.24399999999999999</v>
          </cell>
        </row>
        <row r="301">
          <cell r="A301" t="str">
            <v>백00005</v>
          </cell>
          <cell r="B301" t="str">
            <v>백    관</v>
          </cell>
          <cell r="C301" t="str">
            <v>150A</v>
          </cell>
          <cell r="D301" t="str">
            <v>M</v>
          </cell>
          <cell r="E301">
            <v>13729</v>
          </cell>
          <cell r="F301" t="str">
            <v>P458</v>
          </cell>
          <cell r="G301">
            <v>0</v>
          </cell>
          <cell r="H301">
            <v>0</v>
          </cell>
          <cell r="I301">
            <v>0</v>
          </cell>
          <cell r="J301">
            <v>0</v>
          </cell>
          <cell r="K301">
            <v>13729</v>
          </cell>
          <cell r="L301">
            <v>0.7</v>
          </cell>
          <cell r="M301">
            <v>0.17499999999999999</v>
          </cell>
        </row>
        <row r="302">
          <cell r="A302" t="str">
            <v>백00006</v>
          </cell>
          <cell r="B302" t="str">
            <v>백    관</v>
          </cell>
          <cell r="C302" t="str">
            <v>125A</v>
          </cell>
          <cell r="D302" t="str">
            <v>M</v>
          </cell>
          <cell r="E302">
            <v>11528</v>
          </cell>
          <cell r="F302" t="str">
            <v>P458</v>
          </cell>
          <cell r="G302">
            <v>0</v>
          </cell>
          <cell r="H302">
            <v>0</v>
          </cell>
          <cell r="I302">
            <v>0</v>
          </cell>
          <cell r="J302">
            <v>0</v>
          </cell>
          <cell r="K302">
            <v>11528</v>
          </cell>
          <cell r="L302">
            <v>0.56799999999999995</v>
          </cell>
          <cell r="M302">
            <v>0.14199999999999999</v>
          </cell>
        </row>
        <row r="303">
          <cell r="A303" t="str">
            <v>백00007</v>
          </cell>
          <cell r="B303" t="str">
            <v>백    관</v>
          </cell>
          <cell r="C303" t="str">
            <v>100A</v>
          </cell>
          <cell r="D303" t="str">
            <v>M</v>
          </cell>
          <cell r="E303">
            <v>8500</v>
          </cell>
          <cell r="F303" t="str">
            <v>P458</v>
          </cell>
          <cell r="G303">
            <v>0</v>
          </cell>
          <cell r="H303">
            <v>0</v>
          </cell>
          <cell r="I303">
            <v>0</v>
          </cell>
          <cell r="J303">
            <v>0</v>
          </cell>
          <cell r="K303">
            <v>8500</v>
          </cell>
          <cell r="L303">
            <v>0.48499999999999999</v>
          </cell>
          <cell r="M303">
            <v>0.121</v>
          </cell>
        </row>
        <row r="304">
          <cell r="A304" t="str">
            <v>백00008</v>
          </cell>
          <cell r="B304" t="str">
            <v>백    관</v>
          </cell>
          <cell r="C304" t="str">
            <v>80A</v>
          </cell>
          <cell r="D304" t="str">
            <v>M</v>
          </cell>
          <cell r="E304">
            <v>5966</v>
          </cell>
          <cell r="F304" t="str">
            <v>P458</v>
          </cell>
          <cell r="G304">
            <v>0</v>
          </cell>
          <cell r="H304">
            <v>0</v>
          </cell>
          <cell r="I304">
            <v>0</v>
          </cell>
          <cell r="J304">
            <v>0</v>
          </cell>
          <cell r="K304">
            <v>5966</v>
          </cell>
          <cell r="L304">
            <v>0.372</v>
          </cell>
          <cell r="M304">
            <v>9.1999999999999998E-2</v>
          </cell>
        </row>
        <row r="305">
          <cell r="A305" t="str">
            <v>백00009</v>
          </cell>
          <cell r="B305" t="str">
            <v>백    관</v>
          </cell>
          <cell r="C305" t="str">
            <v>65A</v>
          </cell>
          <cell r="D305" t="str">
            <v>M</v>
          </cell>
          <cell r="E305">
            <v>4719</v>
          </cell>
          <cell r="F305" t="str">
            <v>P458</v>
          </cell>
          <cell r="G305">
            <v>0</v>
          </cell>
          <cell r="H305">
            <v>0</v>
          </cell>
          <cell r="I305">
            <v>0</v>
          </cell>
          <cell r="J305">
            <v>0</v>
          </cell>
          <cell r="K305">
            <v>4719</v>
          </cell>
          <cell r="L305">
            <v>0.32800000000000001</v>
          </cell>
          <cell r="M305">
            <v>8.2000000000000003E-2</v>
          </cell>
        </row>
        <row r="306">
          <cell r="A306" t="str">
            <v>백00010</v>
          </cell>
          <cell r="B306" t="str">
            <v>백    관</v>
          </cell>
          <cell r="C306" t="str">
            <v>50A</v>
          </cell>
          <cell r="D306" t="str">
            <v>M</v>
          </cell>
          <cell r="E306">
            <v>3699</v>
          </cell>
          <cell r="F306" t="str">
            <v>P458</v>
          </cell>
          <cell r="G306">
            <v>0</v>
          </cell>
          <cell r="H306">
            <v>0</v>
          </cell>
          <cell r="I306">
            <v>0</v>
          </cell>
          <cell r="J306">
            <v>0</v>
          </cell>
          <cell r="K306">
            <v>3699</v>
          </cell>
          <cell r="L306">
            <v>0.248</v>
          </cell>
          <cell r="M306">
            <v>6.3E-2</v>
          </cell>
        </row>
        <row r="307">
          <cell r="A307" t="str">
            <v>백00011</v>
          </cell>
          <cell r="B307" t="str">
            <v>백    관</v>
          </cell>
          <cell r="C307" t="str">
            <v>40A</v>
          </cell>
          <cell r="D307" t="str">
            <v>M</v>
          </cell>
          <cell r="E307">
            <v>2699</v>
          </cell>
          <cell r="F307" t="str">
            <v>P458</v>
          </cell>
          <cell r="G307">
            <v>0</v>
          </cell>
          <cell r="H307">
            <v>0</v>
          </cell>
          <cell r="I307">
            <v>0</v>
          </cell>
          <cell r="J307">
            <v>0</v>
          </cell>
          <cell r="K307">
            <v>2699</v>
          </cell>
          <cell r="L307">
            <v>0.2</v>
          </cell>
          <cell r="M307">
            <v>5.6000000000000001E-2</v>
          </cell>
        </row>
        <row r="308">
          <cell r="A308" t="str">
            <v>백00012</v>
          </cell>
          <cell r="B308" t="str">
            <v>백    관</v>
          </cell>
          <cell r="C308" t="str">
            <v>32A</v>
          </cell>
          <cell r="D308" t="str">
            <v>M</v>
          </cell>
          <cell r="E308">
            <v>2347</v>
          </cell>
          <cell r="F308" t="str">
            <v>P458</v>
          </cell>
          <cell r="G308">
            <v>0</v>
          </cell>
          <cell r="H308">
            <v>0</v>
          </cell>
          <cell r="I308">
            <v>0</v>
          </cell>
          <cell r="J308">
            <v>0</v>
          </cell>
          <cell r="K308">
            <v>2347</v>
          </cell>
          <cell r="L308">
            <v>0.183</v>
          </cell>
          <cell r="M308">
            <v>4.4999999999999998E-2</v>
          </cell>
        </row>
        <row r="309">
          <cell r="A309" t="str">
            <v>백00013</v>
          </cell>
          <cell r="B309" t="str">
            <v>백    관</v>
          </cell>
          <cell r="C309" t="str">
            <v>25A</v>
          </cell>
          <cell r="D309" t="str">
            <v>M</v>
          </cell>
          <cell r="E309">
            <v>1944</v>
          </cell>
          <cell r="F309" t="str">
            <v>P458</v>
          </cell>
          <cell r="G309">
            <v>0</v>
          </cell>
          <cell r="H309">
            <v>0</v>
          </cell>
          <cell r="I309">
            <v>0</v>
          </cell>
          <cell r="J309">
            <v>0</v>
          </cell>
          <cell r="K309">
            <v>1944</v>
          </cell>
          <cell r="L309">
            <v>0.14699999999999999</v>
          </cell>
          <cell r="M309">
            <v>3.6999999999999998E-2</v>
          </cell>
        </row>
        <row r="310">
          <cell r="A310" t="str">
            <v>백00014</v>
          </cell>
          <cell r="B310" t="str">
            <v>백    관</v>
          </cell>
          <cell r="C310" t="str">
            <v>20A</v>
          </cell>
          <cell r="D310" t="str">
            <v>M</v>
          </cell>
          <cell r="E310">
            <v>1366</v>
          </cell>
          <cell r="F310" t="str">
            <v>P458</v>
          </cell>
          <cell r="G310">
            <v>0</v>
          </cell>
          <cell r="H310">
            <v>0</v>
          </cell>
          <cell r="I310">
            <v>0</v>
          </cell>
          <cell r="J310">
            <v>0</v>
          </cell>
          <cell r="K310">
            <v>1366</v>
          </cell>
          <cell r="L310">
            <v>0.11600000000000001</v>
          </cell>
          <cell r="M310">
            <v>2.8000000000000001E-2</v>
          </cell>
        </row>
        <row r="311">
          <cell r="A311" t="str">
            <v>백00015</v>
          </cell>
          <cell r="B311" t="str">
            <v>백    관</v>
          </cell>
          <cell r="C311" t="str">
            <v>15A</v>
          </cell>
          <cell r="D311" t="str">
            <v>M</v>
          </cell>
          <cell r="E311">
            <v>1083</v>
          </cell>
          <cell r="F311" t="str">
            <v>P458</v>
          </cell>
          <cell r="G311">
            <v>0</v>
          </cell>
          <cell r="H311">
            <v>0</v>
          </cell>
          <cell r="I311">
            <v>0</v>
          </cell>
          <cell r="J311">
            <v>0</v>
          </cell>
          <cell r="K311">
            <v>1083</v>
          </cell>
          <cell r="L311">
            <v>0.106</v>
          </cell>
          <cell r="M311">
            <v>2.5999999999999999E-2</v>
          </cell>
        </row>
        <row r="313">
          <cell r="A313" t="str">
            <v>가단주철제관이음쇠 (나사식)</v>
          </cell>
          <cell r="B313">
            <v>0</v>
          </cell>
          <cell r="C313">
            <v>0</v>
          </cell>
          <cell r="D313">
            <v>0</v>
          </cell>
          <cell r="E313" t="str">
            <v>KS B-1531</v>
          </cell>
          <cell r="F313">
            <v>0</v>
          </cell>
          <cell r="G313">
            <v>0</v>
          </cell>
          <cell r="H313">
            <v>0</v>
          </cell>
          <cell r="I313">
            <v>0</v>
          </cell>
          <cell r="J313">
            <v>0</v>
          </cell>
          <cell r="K313">
            <v>0</v>
          </cell>
        </row>
        <row r="315">
          <cell r="A315" t="str">
            <v>백10001</v>
          </cell>
          <cell r="B315" t="str">
            <v>백 엘 보(나사식)</v>
          </cell>
          <cell r="C315" t="str">
            <v>50A</v>
          </cell>
          <cell r="D315" t="str">
            <v>개</v>
          </cell>
          <cell r="E315">
            <v>1770</v>
          </cell>
          <cell r="F315" t="str">
            <v>P460</v>
          </cell>
          <cell r="G315">
            <v>1980</v>
          </cell>
          <cell r="H315" t="str">
            <v>P512</v>
          </cell>
          <cell r="I315">
            <v>0</v>
          </cell>
          <cell r="J315">
            <v>0</v>
          </cell>
          <cell r="K315">
            <v>1770</v>
          </cell>
        </row>
        <row r="316">
          <cell r="A316" t="str">
            <v>백10002</v>
          </cell>
          <cell r="B316" t="str">
            <v>백 엘 보(나사식)</v>
          </cell>
          <cell r="C316" t="str">
            <v>40A</v>
          </cell>
          <cell r="D316" t="str">
            <v>개</v>
          </cell>
          <cell r="E316">
            <v>1131</v>
          </cell>
          <cell r="F316" t="str">
            <v>P460</v>
          </cell>
          <cell r="G316">
            <v>1290</v>
          </cell>
          <cell r="H316" t="str">
            <v>P512</v>
          </cell>
          <cell r="I316">
            <v>0</v>
          </cell>
          <cell r="J316">
            <v>0</v>
          </cell>
          <cell r="K316">
            <v>1131</v>
          </cell>
        </row>
        <row r="317">
          <cell r="A317" t="str">
            <v>백10003</v>
          </cell>
          <cell r="B317" t="str">
            <v>백 엘 보(나사식)</v>
          </cell>
          <cell r="C317" t="str">
            <v>32A</v>
          </cell>
          <cell r="D317" t="str">
            <v>개</v>
          </cell>
          <cell r="E317">
            <v>952</v>
          </cell>
          <cell r="F317" t="str">
            <v>P460</v>
          </cell>
          <cell r="G317">
            <v>1100</v>
          </cell>
          <cell r="H317" t="str">
            <v>P512</v>
          </cell>
          <cell r="I317">
            <v>0</v>
          </cell>
          <cell r="J317">
            <v>0</v>
          </cell>
          <cell r="K317">
            <v>952</v>
          </cell>
        </row>
        <row r="318">
          <cell r="A318" t="str">
            <v>백10004</v>
          </cell>
          <cell r="B318" t="str">
            <v>백 엘 보(나사식)</v>
          </cell>
          <cell r="C318" t="str">
            <v>25A</v>
          </cell>
          <cell r="D318" t="str">
            <v>개</v>
          </cell>
          <cell r="E318">
            <v>618</v>
          </cell>
          <cell r="F318" t="str">
            <v>P460</v>
          </cell>
          <cell r="G318">
            <v>720</v>
          </cell>
          <cell r="H318" t="str">
            <v>P512</v>
          </cell>
          <cell r="I318">
            <v>0</v>
          </cell>
          <cell r="J318">
            <v>0</v>
          </cell>
          <cell r="K318">
            <v>618</v>
          </cell>
        </row>
        <row r="319">
          <cell r="A319" t="str">
            <v>백10005</v>
          </cell>
          <cell r="B319" t="str">
            <v>백 엘 보(나사식)</v>
          </cell>
          <cell r="C319" t="str">
            <v>20A</v>
          </cell>
          <cell r="D319" t="str">
            <v>개</v>
          </cell>
          <cell r="E319">
            <v>386</v>
          </cell>
          <cell r="F319" t="str">
            <v>P460</v>
          </cell>
          <cell r="G319">
            <v>420</v>
          </cell>
          <cell r="H319" t="str">
            <v>P512</v>
          </cell>
          <cell r="I319">
            <v>0</v>
          </cell>
          <cell r="J319">
            <v>0</v>
          </cell>
          <cell r="K319">
            <v>386</v>
          </cell>
        </row>
        <row r="320">
          <cell r="A320" t="str">
            <v>백10006</v>
          </cell>
          <cell r="B320" t="str">
            <v>백 엘 보(나사식)</v>
          </cell>
          <cell r="C320" t="str">
            <v>15A</v>
          </cell>
          <cell r="D320" t="str">
            <v>개</v>
          </cell>
          <cell r="E320">
            <v>261</v>
          </cell>
          <cell r="F320" t="str">
            <v>P460</v>
          </cell>
          <cell r="G320">
            <v>290</v>
          </cell>
          <cell r="H320" t="str">
            <v>P512</v>
          </cell>
          <cell r="I320">
            <v>0</v>
          </cell>
          <cell r="J320">
            <v>0</v>
          </cell>
          <cell r="K320">
            <v>261</v>
          </cell>
        </row>
        <row r="322">
          <cell r="A322" t="str">
            <v>백20001</v>
          </cell>
          <cell r="B322" t="str">
            <v>백 티 (나사식)</v>
          </cell>
          <cell r="C322" t="str">
            <v>50A</v>
          </cell>
          <cell r="D322" t="str">
            <v>개</v>
          </cell>
          <cell r="E322">
            <v>2313</v>
          </cell>
          <cell r="F322" t="str">
            <v>P460</v>
          </cell>
          <cell r="G322">
            <v>2530</v>
          </cell>
          <cell r="H322" t="str">
            <v>P512</v>
          </cell>
          <cell r="I322">
            <v>0</v>
          </cell>
          <cell r="J322">
            <v>0</v>
          </cell>
          <cell r="K322">
            <v>2313</v>
          </cell>
        </row>
        <row r="323">
          <cell r="A323" t="str">
            <v>백20002</v>
          </cell>
          <cell r="B323" t="str">
            <v>백 티 (나사식)</v>
          </cell>
          <cell r="C323" t="str">
            <v>40A</v>
          </cell>
          <cell r="D323" t="str">
            <v>개</v>
          </cell>
          <cell r="E323">
            <v>1582</v>
          </cell>
          <cell r="F323" t="str">
            <v>P460</v>
          </cell>
          <cell r="G323">
            <v>1730</v>
          </cell>
          <cell r="H323" t="str">
            <v>P512</v>
          </cell>
          <cell r="I323">
            <v>0</v>
          </cell>
          <cell r="J323">
            <v>0</v>
          </cell>
          <cell r="K323">
            <v>1582</v>
          </cell>
        </row>
        <row r="324">
          <cell r="A324" t="str">
            <v>백20003</v>
          </cell>
          <cell r="B324" t="str">
            <v>백 티 (나사식)</v>
          </cell>
          <cell r="C324" t="str">
            <v>32A</v>
          </cell>
          <cell r="D324" t="str">
            <v>개</v>
          </cell>
          <cell r="E324">
            <v>1182</v>
          </cell>
          <cell r="F324" t="str">
            <v>P460</v>
          </cell>
          <cell r="G324">
            <v>1290</v>
          </cell>
          <cell r="H324" t="str">
            <v>P512</v>
          </cell>
          <cell r="I324">
            <v>0</v>
          </cell>
          <cell r="J324">
            <v>0</v>
          </cell>
          <cell r="K324">
            <v>1182</v>
          </cell>
        </row>
        <row r="325">
          <cell r="A325" t="str">
            <v>백20004</v>
          </cell>
          <cell r="B325" t="str">
            <v>백 티 (나사식)</v>
          </cell>
          <cell r="C325" t="str">
            <v>25A</v>
          </cell>
          <cell r="D325" t="str">
            <v>개</v>
          </cell>
          <cell r="E325">
            <v>856</v>
          </cell>
          <cell r="F325" t="str">
            <v>P460</v>
          </cell>
          <cell r="G325">
            <v>930</v>
          </cell>
          <cell r="H325" t="str">
            <v>P512</v>
          </cell>
          <cell r="I325">
            <v>0</v>
          </cell>
          <cell r="J325">
            <v>0</v>
          </cell>
          <cell r="K325">
            <v>856</v>
          </cell>
        </row>
        <row r="326">
          <cell r="A326" t="str">
            <v>백20005</v>
          </cell>
          <cell r="B326" t="str">
            <v>백 티 (나사식)</v>
          </cell>
          <cell r="C326" t="str">
            <v>20A</v>
          </cell>
          <cell r="D326" t="str">
            <v>개</v>
          </cell>
          <cell r="E326">
            <v>571</v>
          </cell>
          <cell r="F326" t="str">
            <v>P460</v>
          </cell>
          <cell r="G326">
            <v>615</v>
          </cell>
          <cell r="H326" t="str">
            <v>P512</v>
          </cell>
          <cell r="I326">
            <v>0</v>
          </cell>
          <cell r="J326">
            <v>0</v>
          </cell>
          <cell r="K326">
            <v>571</v>
          </cell>
        </row>
        <row r="327">
          <cell r="A327" t="str">
            <v>백20006</v>
          </cell>
          <cell r="B327" t="str">
            <v>백 티 (나사식)</v>
          </cell>
          <cell r="C327" t="str">
            <v>15A</v>
          </cell>
          <cell r="D327" t="str">
            <v>개</v>
          </cell>
          <cell r="E327">
            <v>390</v>
          </cell>
          <cell r="F327" t="str">
            <v>P460</v>
          </cell>
          <cell r="G327">
            <v>421</v>
          </cell>
          <cell r="H327" t="str">
            <v>P512</v>
          </cell>
          <cell r="I327">
            <v>0</v>
          </cell>
          <cell r="J327">
            <v>0</v>
          </cell>
          <cell r="K327">
            <v>390</v>
          </cell>
        </row>
        <row r="329">
          <cell r="A329" t="str">
            <v>백30001</v>
          </cell>
          <cell r="B329" t="str">
            <v>백 유니온</v>
          </cell>
          <cell r="C329" t="str">
            <v>50A</v>
          </cell>
          <cell r="D329" t="str">
            <v>개</v>
          </cell>
          <cell r="E329">
            <v>4271</v>
          </cell>
          <cell r="F329" t="str">
            <v>P460</v>
          </cell>
          <cell r="G329">
            <v>4098</v>
          </cell>
          <cell r="H329" t="str">
            <v>P512</v>
          </cell>
          <cell r="I329">
            <v>0</v>
          </cell>
          <cell r="J329">
            <v>0</v>
          </cell>
          <cell r="K329">
            <v>4098</v>
          </cell>
        </row>
        <row r="330">
          <cell r="A330" t="str">
            <v>백30002</v>
          </cell>
          <cell r="B330" t="str">
            <v>백 유니온</v>
          </cell>
          <cell r="C330" t="str">
            <v>40A</v>
          </cell>
          <cell r="D330" t="str">
            <v>개</v>
          </cell>
          <cell r="E330">
            <v>3318</v>
          </cell>
          <cell r="F330" t="str">
            <v>P460</v>
          </cell>
          <cell r="G330">
            <v>3183</v>
          </cell>
          <cell r="H330" t="str">
            <v>P512</v>
          </cell>
          <cell r="I330">
            <v>0</v>
          </cell>
          <cell r="J330">
            <v>0</v>
          </cell>
          <cell r="K330">
            <v>3183</v>
          </cell>
        </row>
        <row r="331">
          <cell r="A331" t="str">
            <v>백30003</v>
          </cell>
          <cell r="B331" t="str">
            <v>백 유니온</v>
          </cell>
          <cell r="C331" t="str">
            <v>32A</v>
          </cell>
          <cell r="D331" t="str">
            <v>개</v>
          </cell>
          <cell r="E331">
            <v>2565</v>
          </cell>
          <cell r="F331" t="str">
            <v>P460</v>
          </cell>
          <cell r="G331">
            <v>2461</v>
          </cell>
          <cell r="H331" t="str">
            <v>P512</v>
          </cell>
          <cell r="I331">
            <v>0</v>
          </cell>
          <cell r="J331">
            <v>0</v>
          </cell>
          <cell r="K331">
            <v>2461</v>
          </cell>
        </row>
        <row r="332">
          <cell r="A332" t="str">
            <v>백30004</v>
          </cell>
          <cell r="B332" t="str">
            <v>백 유니온</v>
          </cell>
          <cell r="C332" t="str">
            <v>25A</v>
          </cell>
          <cell r="D332" t="str">
            <v>개</v>
          </cell>
          <cell r="E332">
            <v>2024</v>
          </cell>
          <cell r="F332" t="str">
            <v>P460</v>
          </cell>
          <cell r="G332">
            <v>1942</v>
          </cell>
          <cell r="H332" t="str">
            <v>P512</v>
          </cell>
          <cell r="I332">
            <v>0</v>
          </cell>
          <cell r="J332">
            <v>0</v>
          </cell>
          <cell r="K332">
            <v>1942</v>
          </cell>
        </row>
        <row r="333">
          <cell r="A333" t="str">
            <v>백30005</v>
          </cell>
          <cell r="B333" t="str">
            <v>백 유니온</v>
          </cell>
          <cell r="C333" t="str">
            <v>20A</v>
          </cell>
          <cell r="D333" t="str">
            <v>개</v>
          </cell>
          <cell r="E333">
            <v>1446</v>
          </cell>
          <cell r="F333" t="str">
            <v>P460</v>
          </cell>
          <cell r="G333">
            <v>1361</v>
          </cell>
          <cell r="H333" t="str">
            <v>P512</v>
          </cell>
          <cell r="I333">
            <v>0</v>
          </cell>
          <cell r="J333">
            <v>0</v>
          </cell>
          <cell r="K333">
            <v>1361</v>
          </cell>
        </row>
        <row r="334">
          <cell r="A334" t="str">
            <v>백30006</v>
          </cell>
          <cell r="B334" t="str">
            <v>백 유니온</v>
          </cell>
          <cell r="C334" t="str">
            <v>15A</v>
          </cell>
          <cell r="D334" t="str">
            <v>개</v>
          </cell>
          <cell r="E334">
            <v>1326</v>
          </cell>
          <cell r="F334" t="str">
            <v>P460</v>
          </cell>
          <cell r="G334">
            <v>1271</v>
          </cell>
          <cell r="H334" t="str">
            <v>P512</v>
          </cell>
          <cell r="I334">
            <v>0</v>
          </cell>
          <cell r="J334">
            <v>0</v>
          </cell>
          <cell r="K334">
            <v>1271</v>
          </cell>
        </row>
        <row r="336">
          <cell r="A336" t="str">
            <v>백40001</v>
          </cell>
          <cell r="B336" t="str">
            <v>백 소켓</v>
          </cell>
          <cell r="C336" t="str">
            <v>50A</v>
          </cell>
          <cell r="D336" t="str">
            <v>개</v>
          </cell>
          <cell r="E336">
            <v>1381</v>
          </cell>
          <cell r="F336" t="str">
            <v>P460</v>
          </cell>
          <cell r="G336">
            <v>1323</v>
          </cell>
          <cell r="H336" t="str">
            <v>P512</v>
          </cell>
          <cell r="I336">
            <v>0</v>
          </cell>
          <cell r="J336">
            <v>0</v>
          </cell>
          <cell r="K336">
            <v>1323</v>
          </cell>
        </row>
        <row r="337">
          <cell r="A337" t="str">
            <v>백40002</v>
          </cell>
          <cell r="B337" t="str">
            <v>백 소켓</v>
          </cell>
          <cell r="C337" t="str">
            <v>40A</v>
          </cell>
          <cell r="D337" t="str">
            <v>개</v>
          </cell>
          <cell r="E337">
            <v>863</v>
          </cell>
          <cell r="F337" t="str">
            <v>P460</v>
          </cell>
          <cell r="G337">
            <v>827</v>
          </cell>
          <cell r="H337" t="str">
            <v>P512</v>
          </cell>
          <cell r="I337">
            <v>0</v>
          </cell>
          <cell r="J337">
            <v>0</v>
          </cell>
          <cell r="K337">
            <v>827</v>
          </cell>
        </row>
        <row r="338">
          <cell r="A338" t="str">
            <v>백40003</v>
          </cell>
          <cell r="B338" t="str">
            <v>백 소켓</v>
          </cell>
          <cell r="C338" t="str">
            <v>32A</v>
          </cell>
          <cell r="D338" t="str">
            <v>개</v>
          </cell>
          <cell r="E338">
            <v>724</v>
          </cell>
          <cell r="F338" t="str">
            <v>P460</v>
          </cell>
          <cell r="G338">
            <v>693</v>
          </cell>
          <cell r="H338" t="str">
            <v>P512</v>
          </cell>
          <cell r="I338">
            <v>0</v>
          </cell>
          <cell r="J338">
            <v>0</v>
          </cell>
          <cell r="K338">
            <v>693</v>
          </cell>
        </row>
        <row r="339">
          <cell r="A339" t="str">
            <v>백40004</v>
          </cell>
          <cell r="B339" t="str">
            <v>백 소켓</v>
          </cell>
          <cell r="C339" t="str">
            <v>25A</v>
          </cell>
          <cell r="D339" t="str">
            <v>개</v>
          </cell>
          <cell r="E339">
            <v>566</v>
          </cell>
          <cell r="F339" t="str">
            <v>P460</v>
          </cell>
          <cell r="G339">
            <v>541</v>
          </cell>
          <cell r="H339" t="str">
            <v>P512</v>
          </cell>
          <cell r="I339">
            <v>0</v>
          </cell>
          <cell r="J339">
            <v>0</v>
          </cell>
          <cell r="K339">
            <v>541</v>
          </cell>
        </row>
        <row r="340">
          <cell r="A340" t="str">
            <v>백40005</v>
          </cell>
          <cell r="B340" t="str">
            <v>백 소켓</v>
          </cell>
          <cell r="C340" t="str">
            <v>20A</v>
          </cell>
          <cell r="D340" t="str">
            <v>개</v>
          </cell>
          <cell r="E340">
            <v>350</v>
          </cell>
          <cell r="F340" t="str">
            <v>P460</v>
          </cell>
          <cell r="G340">
            <v>334</v>
          </cell>
          <cell r="H340" t="str">
            <v>P512</v>
          </cell>
          <cell r="I340">
            <v>0</v>
          </cell>
          <cell r="J340">
            <v>0</v>
          </cell>
          <cell r="K340">
            <v>334</v>
          </cell>
        </row>
        <row r="341">
          <cell r="A341" t="str">
            <v>백40006</v>
          </cell>
          <cell r="B341" t="str">
            <v>백 소켓</v>
          </cell>
          <cell r="C341" t="str">
            <v>15A</v>
          </cell>
          <cell r="D341" t="str">
            <v>개</v>
          </cell>
          <cell r="E341">
            <v>288</v>
          </cell>
          <cell r="F341" t="str">
            <v>P460</v>
          </cell>
          <cell r="G341">
            <v>290</v>
          </cell>
          <cell r="H341" t="str">
            <v>P512</v>
          </cell>
          <cell r="I341">
            <v>0</v>
          </cell>
          <cell r="J341">
            <v>0</v>
          </cell>
          <cell r="K341">
            <v>288</v>
          </cell>
        </row>
        <row r="343">
          <cell r="A343" t="str">
            <v>백50001</v>
          </cell>
          <cell r="B343" t="str">
            <v>백레듀샤(나사식)</v>
          </cell>
          <cell r="C343" t="str">
            <v>50A</v>
          </cell>
          <cell r="D343" t="str">
            <v>개</v>
          </cell>
          <cell r="E343">
            <v>1381</v>
          </cell>
          <cell r="F343" t="str">
            <v>P460</v>
          </cell>
          <cell r="G343">
            <v>1323</v>
          </cell>
          <cell r="H343" t="str">
            <v>P512</v>
          </cell>
          <cell r="I343">
            <v>0</v>
          </cell>
          <cell r="J343">
            <v>0</v>
          </cell>
          <cell r="K343">
            <v>1323</v>
          </cell>
        </row>
        <row r="344">
          <cell r="A344" t="str">
            <v>백50002</v>
          </cell>
          <cell r="B344" t="str">
            <v>백레듀샤(나사식)</v>
          </cell>
          <cell r="C344" t="str">
            <v>40A</v>
          </cell>
          <cell r="D344" t="str">
            <v>개</v>
          </cell>
          <cell r="E344">
            <v>863</v>
          </cell>
          <cell r="F344" t="str">
            <v>P460</v>
          </cell>
          <cell r="G344">
            <v>827</v>
          </cell>
          <cell r="H344" t="str">
            <v>P512</v>
          </cell>
          <cell r="I344">
            <v>0</v>
          </cell>
          <cell r="J344">
            <v>0</v>
          </cell>
          <cell r="K344">
            <v>827</v>
          </cell>
        </row>
        <row r="345">
          <cell r="A345" t="str">
            <v>백50003</v>
          </cell>
          <cell r="B345" t="str">
            <v>백레듀샤(나사식)</v>
          </cell>
          <cell r="C345" t="str">
            <v>32A</v>
          </cell>
          <cell r="D345" t="str">
            <v>개</v>
          </cell>
          <cell r="E345">
            <v>724</v>
          </cell>
          <cell r="F345" t="str">
            <v>P460</v>
          </cell>
          <cell r="G345">
            <v>693</v>
          </cell>
          <cell r="H345" t="str">
            <v>P512</v>
          </cell>
          <cell r="I345">
            <v>0</v>
          </cell>
          <cell r="J345">
            <v>0</v>
          </cell>
          <cell r="K345">
            <v>693</v>
          </cell>
        </row>
        <row r="346">
          <cell r="A346" t="str">
            <v>백50004</v>
          </cell>
          <cell r="B346" t="str">
            <v>백레듀샤(나사식)</v>
          </cell>
          <cell r="C346" t="str">
            <v>25A</v>
          </cell>
          <cell r="D346" t="str">
            <v>개</v>
          </cell>
          <cell r="E346">
            <v>566</v>
          </cell>
          <cell r="F346" t="str">
            <v>P460</v>
          </cell>
          <cell r="G346">
            <v>541</v>
          </cell>
          <cell r="H346" t="str">
            <v>P512</v>
          </cell>
          <cell r="I346">
            <v>0</v>
          </cell>
          <cell r="J346">
            <v>0</v>
          </cell>
          <cell r="K346">
            <v>541</v>
          </cell>
        </row>
        <row r="347">
          <cell r="A347" t="str">
            <v>백50005</v>
          </cell>
          <cell r="B347" t="str">
            <v>백레듀샤(나사식)</v>
          </cell>
          <cell r="C347" t="str">
            <v>20A</v>
          </cell>
          <cell r="D347" t="str">
            <v>개</v>
          </cell>
          <cell r="E347">
            <v>350</v>
          </cell>
          <cell r="F347" t="str">
            <v>P460</v>
          </cell>
          <cell r="G347">
            <v>334</v>
          </cell>
          <cell r="H347" t="str">
            <v>P512</v>
          </cell>
          <cell r="I347">
            <v>0</v>
          </cell>
          <cell r="J347">
            <v>0</v>
          </cell>
          <cell r="K347">
            <v>334</v>
          </cell>
        </row>
        <row r="349">
          <cell r="A349" t="str">
            <v>백60001</v>
          </cell>
          <cell r="B349" t="str">
            <v>백 니 플</v>
          </cell>
          <cell r="C349" t="str">
            <v>50A</v>
          </cell>
          <cell r="D349" t="str">
            <v>개</v>
          </cell>
          <cell r="E349">
            <v>1268</v>
          </cell>
          <cell r="F349" t="str">
            <v>P460</v>
          </cell>
          <cell r="G349">
            <v>1215</v>
          </cell>
          <cell r="H349" t="str">
            <v>P512</v>
          </cell>
          <cell r="I349">
            <v>0</v>
          </cell>
          <cell r="J349">
            <v>0</v>
          </cell>
          <cell r="K349">
            <v>1215</v>
          </cell>
        </row>
        <row r="350">
          <cell r="A350" t="str">
            <v>백60002</v>
          </cell>
          <cell r="B350" t="str">
            <v>백 니 플</v>
          </cell>
          <cell r="C350" t="str">
            <v>40A</v>
          </cell>
          <cell r="D350" t="str">
            <v>개</v>
          </cell>
          <cell r="E350">
            <v>1054</v>
          </cell>
          <cell r="F350" t="str">
            <v>P460</v>
          </cell>
          <cell r="G350">
            <v>1010</v>
          </cell>
          <cell r="H350" t="str">
            <v>P512</v>
          </cell>
          <cell r="I350">
            <v>0</v>
          </cell>
          <cell r="J350">
            <v>0</v>
          </cell>
          <cell r="K350">
            <v>1010</v>
          </cell>
        </row>
        <row r="351">
          <cell r="A351" t="str">
            <v>백60003</v>
          </cell>
          <cell r="B351" t="str">
            <v>백 니 플</v>
          </cell>
          <cell r="C351" t="str">
            <v>32A</v>
          </cell>
          <cell r="D351" t="str">
            <v>개</v>
          </cell>
          <cell r="E351">
            <v>744</v>
          </cell>
          <cell r="F351" t="str">
            <v>P460</v>
          </cell>
          <cell r="G351">
            <v>713</v>
          </cell>
          <cell r="H351" t="str">
            <v>P512</v>
          </cell>
          <cell r="I351">
            <v>0</v>
          </cell>
          <cell r="J351">
            <v>0</v>
          </cell>
          <cell r="K351">
            <v>713</v>
          </cell>
        </row>
        <row r="352">
          <cell r="A352" t="str">
            <v>백60004</v>
          </cell>
          <cell r="B352" t="str">
            <v>백 니 플</v>
          </cell>
          <cell r="C352" t="str">
            <v>25A</v>
          </cell>
          <cell r="D352" t="str">
            <v>개</v>
          </cell>
          <cell r="E352">
            <v>583</v>
          </cell>
          <cell r="F352" t="str">
            <v>P460</v>
          </cell>
          <cell r="G352">
            <v>558</v>
          </cell>
          <cell r="H352" t="str">
            <v>P512</v>
          </cell>
          <cell r="I352">
            <v>0</v>
          </cell>
          <cell r="J352">
            <v>0</v>
          </cell>
          <cell r="K352">
            <v>558</v>
          </cell>
        </row>
        <row r="353">
          <cell r="A353" t="str">
            <v>백60005</v>
          </cell>
          <cell r="B353" t="str">
            <v>백 니 플</v>
          </cell>
          <cell r="C353" t="str">
            <v>20A</v>
          </cell>
          <cell r="D353" t="str">
            <v>개</v>
          </cell>
          <cell r="E353">
            <v>408</v>
          </cell>
          <cell r="F353" t="str">
            <v>P460</v>
          </cell>
          <cell r="G353">
            <v>389</v>
          </cell>
          <cell r="H353" t="str">
            <v>P512</v>
          </cell>
          <cell r="I353">
            <v>0</v>
          </cell>
          <cell r="J353">
            <v>0</v>
          </cell>
          <cell r="K353">
            <v>389</v>
          </cell>
        </row>
        <row r="354">
          <cell r="A354" t="str">
            <v>백60006</v>
          </cell>
          <cell r="B354" t="str">
            <v>백 니 플</v>
          </cell>
          <cell r="C354" t="str">
            <v>15A</v>
          </cell>
          <cell r="D354" t="str">
            <v>개</v>
          </cell>
          <cell r="E354">
            <v>352</v>
          </cell>
          <cell r="F354" t="str">
            <v>P460</v>
          </cell>
          <cell r="G354">
            <v>337</v>
          </cell>
          <cell r="H354" t="str">
            <v>P512</v>
          </cell>
          <cell r="I354">
            <v>0</v>
          </cell>
          <cell r="J354">
            <v>0</v>
          </cell>
          <cell r="K354">
            <v>337</v>
          </cell>
        </row>
        <row r="356">
          <cell r="A356" t="str">
            <v>백70001</v>
          </cell>
          <cell r="B356" t="str">
            <v>백    캡</v>
          </cell>
          <cell r="C356" t="str">
            <v>50A</v>
          </cell>
          <cell r="D356" t="str">
            <v>개</v>
          </cell>
          <cell r="E356">
            <v>1306</v>
          </cell>
          <cell r="F356" t="str">
            <v>P460</v>
          </cell>
          <cell r="G356">
            <v>1251</v>
          </cell>
          <cell r="H356" t="str">
            <v>P512</v>
          </cell>
          <cell r="I356">
            <v>0</v>
          </cell>
          <cell r="J356">
            <v>0</v>
          </cell>
          <cell r="K356">
            <v>1251</v>
          </cell>
        </row>
        <row r="357">
          <cell r="A357" t="str">
            <v>백70002</v>
          </cell>
          <cell r="B357" t="str">
            <v>백    캡</v>
          </cell>
          <cell r="C357" t="str">
            <v>40A</v>
          </cell>
          <cell r="D357" t="str">
            <v>개</v>
          </cell>
          <cell r="E357">
            <v>874</v>
          </cell>
          <cell r="F357" t="str">
            <v>P460</v>
          </cell>
          <cell r="G357">
            <v>837</v>
          </cell>
          <cell r="H357" t="str">
            <v>P512</v>
          </cell>
          <cell r="I357">
            <v>0</v>
          </cell>
          <cell r="J357">
            <v>0</v>
          </cell>
          <cell r="K357">
            <v>837</v>
          </cell>
        </row>
        <row r="358">
          <cell r="A358" t="str">
            <v>백70003</v>
          </cell>
          <cell r="B358" t="str">
            <v>백    캡</v>
          </cell>
          <cell r="C358" t="str">
            <v>32A</v>
          </cell>
          <cell r="D358" t="str">
            <v>개</v>
          </cell>
          <cell r="E358">
            <v>659</v>
          </cell>
          <cell r="F358" t="str">
            <v>P460</v>
          </cell>
          <cell r="G358">
            <v>630</v>
          </cell>
          <cell r="H358" t="str">
            <v>P512</v>
          </cell>
          <cell r="I358">
            <v>0</v>
          </cell>
          <cell r="J358">
            <v>0</v>
          </cell>
          <cell r="K358">
            <v>630</v>
          </cell>
        </row>
        <row r="359">
          <cell r="A359" t="str">
            <v>백70004</v>
          </cell>
          <cell r="B359" t="str">
            <v>백    캡</v>
          </cell>
          <cell r="C359" t="str">
            <v>25A</v>
          </cell>
          <cell r="D359" t="str">
            <v>개</v>
          </cell>
          <cell r="E359">
            <v>420</v>
          </cell>
          <cell r="F359" t="str">
            <v>P460</v>
          </cell>
          <cell r="G359">
            <v>401</v>
          </cell>
          <cell r="H359" t="str">
            <v>P512</v>
          </cell>
          <cell r="I359">
            <v>0</v>
          </cell>
          <cell r="J359">
            <v>0</v>
          </cell>
          <cell r="K359">
            <v>401</v>
          </cell>
        </row>
        <row r="360">
          <cell r="A360" t="str">
            <v>백70005</v>
          </cell>
          <cell r="B360" t="str">
            <v>백    캡</v>
          </cell>
          <cell r="C360" t="str">
            <v>20A</v>
          </cell>
          <cell r="D360" t="str">
            <v>개</v>
          </cell>
          <cell r="E360">
            <v>351</v>
          </cell>
          <cell r="F360" t="str">
            <v>P460</v>
          </cell>
          <cell r="G360">
            <v>336</v>
          </cell>
          <cell r="H360" t="str">
            <v>P512</v>
          </cell>
          <cell r="I360">
            <v>0</v>
          </cell>
          <cell r="J360">
            <v>0</v>
          </cell>
          <cell r="K360">
            <v>336</v>
          </cell>
        </row>
        <row r="361">
          <cell r="A361" t="str">
            <v>백70006</v>
          </cell>
          <cell r="B361" t="str">
            <v>백    캡</v>
          </cell>
          <cell r="C361" t="str">
            <v>15A</v>
          </cell>
          <cell r="D361" t="str">
            <v>개</v>
          </cell>
          <cell r="E361">
            <v>228</v>
          </cell>
          <cell r="F361" t="str">
            <v>P460</v>
          </cell>
          <cell r="G361">
            <v>217</v>
          </cell>
          <cell r="H361" t="str">
            <v>P512</v>
          </cell>
          <cell r="I361">
            <v>0</v>
          </cell>
          <cell r="J361">
            <v>0</v>
          </cell>
          <cell r="K361">
            <v>217</v>
          </cell>
        </row>
        <row r="363">
          <cell r="A363" t="str">
            <v>백80001</v>
          </cell>
          <cell r="B363" t="str">
            <v>백 플 럭</v>
          </cell>
          <cell r="C363" t="str">
            <v>50A</v>
          </cell>
          <cell r="D363" t="str">
            <v>개</v>
          </cell>
          <cell r="E363">
            <v>1158</v>
          </cell>
          <cell r="F363" t="str">
            <v>P460</v>
          </cell>
          <cell r="G363">
            <v>1110</v>
          </cell>
          <cell r="H363" t="str">
            <v>P512</v>
          </cell>
          <cell r="I363">
            <v>0</v>
          </cell>
          <cell r="J363">
            <v>0</v>
          </cell>
          <cell r="K363">
            <v>1110</v>
          </cell>
        </row>
        <row r="364">
          <cell r="A364" t="str">
            <v>백80002</v>
          </cell>
          <cell r="B364" t="str">
            <v>백 플 럭</v>
          </cell>
          <cell r="C364" t="str">
            <v>40A</v>
          </cell>
          <cell r="D364" t="str">
            <v>개</v>
          </cell>
          <cell r="E364">
            <v>783</v>
          </cell>
          <cell r="F364" t="str">
            <v>P460</v>
          </cell>
          <cell r="G364">
            <v>750</v>
          </cell>
          <cell r="H364" t="str">
            <v>P512</v>
          </cell>
          <cell r="I364">
            <v>0</v>
          </cell>
          <cell r="J364">
            <v>0</v>
          </cell>
          <cell r="K364">
            <v>750</v>
          </cell>
        </row>
        <row r="365">
          <cell r="A365" t="str">
            <v>백80003</v>
          </cell>
          <cell r="B365" t="str">
            <v>백 플 럭</v>
          </cell>
          <cell r="C365" t="str">
            <v>32A</v>
          </cell>
          <cell r="D365" t="str">
            <v>개</v>
          </cell>
          <cell r="E365">
            <v>582</v>
          </cell>
          <cell r="F365" t="str">
            <v>P460</v>
          </cell>
          <cell r="G365">
            <v>550</v>
          </cell>
          <cell r="H365" t="str">
            <v>P512</v>
          </cell>
          <cell r="I365">
            <v>0</v>
          </cell>
          <cell r="J365">
            <v>0</v>
          </cell>
          <cell r="K365">
            <v>550</v>
          </cell>
        </row>
        <row r="366">
          <cell r="A366" t="str">
            <v>백80004</v>
          </cell>
          <cell r="B366" t="str">
            <v>백 플 럭</v>
          </cell>
          <cell r="C366" t="str">
            <v>25A</v>
          </cell>
          <cell r="D366" t="str">
            <v>개</v>
          </cell>
          <cell r="E366">
            <v>385</v>
          </cell>
          <cell r="F366" t="str">
            <v>P460</v>
          </cell>
          <cell r="G366">
            <v>369</v>
          </cell>
          <cell r="H366" t="str">
            <v>P512</v>
          </cell>
          <cell r="I366">
            <v>0</v>
          </cell>
          <cell r="J366">
            <v>0</v>
          </cell>
          <cell r="K366">
            <v>369</v>
          </cell>
        </row>
        <row r="367">
          <cell r="A367" t="str">
            <v>백80005</v>
          </cell>
          <cell r="B367" t="str">
            <v>백 플 럭</v>
          </cell>
          <cell r="C367" t="str">
            <v>20A</v>
          </cell>
          <cell r="D367" t="str">
            <v>개</v>
          </cell>
          <cell r="E367">
            <v>295</v>
          </cell>
          <cell r="F367" t="str">
            <v>P460</v>
          </cell>
          <cell r="G367">
            <v>281</v>
          </cell>
          <cell r="H367" t="str">
            <v>P512</v>
          </cell>
          <cell r="I367">
            <v>0</v>
          </cell>
          <cell r="J367">
            <v>0</v>
          </cell>
          <cell r="K367">
            <v>281</v>
          </cell>
        </row>
        <row r="368">
          <cell r="A368" t="str">
            <v>백80006</v>
          </cell>
          <cell r="B368" t="str">
            <v>백 플 럭</v>
          </cell>
          <cell r="C368" t="str">
            <v>15A</v>
          </cell>
          <cell r="D368" t="str">
            <v>개</v>
          </cell>
          <cell r="E368">
            <v>211</v>
          </cell>
          <cell r="F368" t="str">
            <v>P460</v>
          </cell>
          <cell r="G368">
            <v>201</v>
          </cell>
          <cell r="H368" t="str">
            <v>P512</v>
          </cell>
          <cell r="I368">
            <v>0</v>
          </cell>
          <cell r="J368">
            <v>0</v>
          </cell>
          <cell r="K368">
            <v>201</v>
          </cell>
        </row>
        <row r="370">
          <cell r="A370" t="str">
            <v>강관제관이음쇠 (용접식)</v>
          </cell>
          <cell r="B370">
            <v>0</v>
          </cell>
          <cell r="C370">
            <v>0</v>
          </cell>
          <cell r="D370">
            <v>0</v>
          </cell>
          <cell r="E370" t="str">
            <v>KS B-1522</v>
          </cell>
          <cell r="F370">
            <v>0</v>
          </cell>
          <cell r="G370">
            <v>0</v>
          </cell>
          <cell r="H370">
            <v>0</v>
          </cell>
          <cell r="I370">
            <v>0</v>
          </cell>
          <cell r="J370">
            <v>0</v>
          </cell>
          <cell r="K370">
            <v>0</v>
          </cell>
        </row>
        <row r="372">
          <cell r="A372" t="str">
            <v>백90001</v>
          </cell>
          <cell r="B372" t="str">
            <v>백 엘 보(용접식)</v>
          </cell>
          <cell r="C372" t="str">
            <v>400A</v>
          </cell>
          <cell r="D372" t="str">
            <v>개</v>
          </cell>
          <cell r="E372">
            <v>104720</v>
          </cell>
          <cell r="F372" t="str">
            <v>P461</v>
          </cell>
          <cell r="G372">
            <v>100200</v>
          </cell>
          <cell r="H372" t="str">
            <v>P513</v>
          </cell>
          <cell r="I372">
            <v>0</v>
          </cell>
          <cell r="J372">
            <v>0</v>
          </cell>
          <cell r="K372">
            <v>100200</v>
          </cell>
        </row>
        <row r="373">
          <cell r="A373" t="str">
            <v>백90002</v>
          </cell>
          <cell r="B373" t="str">
            <v>백 엘 보(용접식)</v>
          </cell>
          <cell r="C373" t="str">
            <v>350A</v>
          </cell>
          <cell r="D373" t="str">
            <v>개</v>
          </cell>
          <cell r="E373">
            <v>73850</v>
          </cell>
          <cell r="F373" t="str">
            <v>P461</v>
          </cell>
          <cell r="G373">
            <v>70680</v>
          </cell>
          <cell r="H373" t="str">
            <v>P513</v>
          </cell>
          <cell r="I373">
            <v>0</v>
          </cell>
          <cell r="J373">
            <v>0</v>
          </cell>
          <cell r="K373">
            <v>70680</v>
          </cell>
        </row>
        <row r="374">
          <cell r="A374" t="str">
            <v>백90003</v>
          </cell>
          <cell r="B374" t="str">
            <v>백 엘 보(용접식)</v>
          </cell>
          <cell r="C374" t="str">
            <v>300A</v>
          </cell>
          <cell r="D374" t="str">
            <v>개</v>
          </cell>
          <cell r="E374">
            <v>51450</v>
          </cell>
          <cell r="F374" t="str">
            <v>P461</v>
          </cell>
          <cell r="G374">
            <v>49240</v>
          </cell>
          <cell r="H374" t="str">
            <v>P513</v>
          </cell>
          <cell r="I374">
            <v>0</v>
          </cell>
          <cell r="J374">
            <v>0</v>
          </cell>
          <cell r="K374">
            <v>49240</v>
          </cell>
        </row>
        <row r="375">
          <cell r="A375" t="str">
            <v>백90004</v>
          </cell>
          <cell r="B375" t="str">
            <v>백 엘 보(용접식)</v>
          </cell>
          <cell r="C375" t="str">
            <v>250A</v>
          </cell>
          <cell r="D375" t="str">
            <v>개</v>
          </cell>
          <cell r="E375">
            <v>34300</v>
          </cell>
          <cell r="F375" t="str">
            <v>P461</v>
          </cell>
          <cell r="G375">
            <v>32800</v>
          </cell>
          <cell r="H375" t="str">
            <v>P513</v>
          </cell>
          <cell r="I375">
            <v>0</v>
          </cell>
          <cell r="J375">
            <v>0</v>
          </cell>
          <cell r="K375">
            <v>32800</v>
          </cell>
        </row>
        <row r="376">
          <cell r="A376" t="str">
            <v>백90005</v>
          </cell>
          <cell r="B376" t="str">
            <v>백 엘 보(용접식)</v>
          </cell>
          <cell r="C376" t="str">
            <v>200A</v>
          </cell>
          <cell r="D376" t="str">
            <v>개</v>
          </cell>
          <cell r="E376">
            <v>19180</v>
          </cell>
          <cell r="F376" t="str">
            <v>P461</v>
          </cell>
          <cell r="G376">
            <v>18350</v>
          </cell>
          <cell r="H376" t="str">
            <v>P513</v>
          </cell>
          <cell r="I376">
            <v>0</v>
          </cell>
          <cell r="J376">
            <v>0</v>
          </cell>
          <cell r="K376">
            <v>18350</v>
          </cell>
        </row>
        <row r="377">
          <cell r="A377" t="str">
            <v>백90006</v>
          </cell>
          <cell r="B377" t="str">
            <v>백 엘 보(용접식)</v>
          </cell>
          <cell r="C377" t="str">
            <v>150A</v>
          </cell>
          <cell r="D377" t="str">
            <v>개</v>
          </cell>
          <cell r="E377">
            <v>9590</v>
          </cell>
          <cell r="F377" t="str">
            <v>P461</v>
          </cell>
          <cell r="G377">
            <v>9180</v>
          </cell>
          <cell r="H377" t="str">
            <v>P513</v>
          </cell>
          <cell r="I377">
            <v>0</v>
          </cell>
          <cell r="J377">
            <v>0</v>
          </cell>
          <cell r="K377">
            <v>9180</v>
          </cell>
        </row>
        <row r="378">
          <cell r="A378" t="str">
            <v>백90007</v>
          </cell>
          <cell r="B378" t="str">
            <v>백 엘 보(용접식)</v>
          </cell>
          <cell r="C378" t="str">
            <v>125A</v>
          </cell>
          <cell r="D378" t="str">
            <v>개</v>
          </cell>
          <cell r="E378">
            <v>6580</v>
          </cell>
          <cell r="F378" t="str">
            <v>P461</v>
          </cell>
          <cell r="G378">
            <v>6300</v>
          </cell>
          <cell r="H378" t="str">
            <v>P513</v>
          </cell>
          <cell r="I378">
            <v>0</v>
          </cell>
          <cell r="J378">
            <v>0</v>
          </cell>
          <cell r="K378">
            <v>6300</v>
          </cell>
        </row>
        <row r="379">
          <cell r="A379" t="str">
            <v>백90008</v>
          </cell>
          <cell r="B379" t="str">
            <v>백 엘 보(용접식)</v>
          </cell>
          <cell r="C379" t="str">
            <v>100A</v>
          </cell>
          <cell r="D379" t="str">
            <v>개</v>
          </cell>
          <cell r="E379">
            <v>4340</v>
          </cell>
          <cell r="F379" t="str">
            <v>P461</v>
          </cell>
          <cell r="G379">
            <v>4150</v>
          </cell>
          <cell r="H379" t="str">
            <v>P513</v>
          </cell>
          <cell r="I379">
            <v>0</v>
          </cell>
          <cell r="J379">
            <v>0</v>
          </cell>
          <cell r="K379">
            <v>4150</v>
          </cell>
        </row>
        <row r="380">
          <cell r="A380" t="str">
            <v>백90009</v>
          </cell>
          <cell r="B380" t="str">
            <v>백 엘 보(용접식)</v>
          </cell>
          <cell r="C380" t="str">
            <v>80A</v>
          </cell>
          <cell r="D380" t="str">
            <v>개</v>
          </cell>
          <cell r="E380">
            <v>2590</v>
          </cell>
          <cell r="F380" t="str">
            <v>P461</v>
          </cell>
          <cell r="G380">
            <v>2480</v>
          </cell>
          <cell r="H380" t="str">
            <v>P513</v>
          </cell>
          <cell r="I380">
            <v>0</v>
          </cell>
          <cell r="J380">
            <v>0</v>
          </cell>
          <cell r="K380">
            <v>2480</v>
          </cell>
        </row>
        <row r="381">
          <cell r="A381" t="str">
            <v>백90010</v>
          </cell>
          <cell r="B381" t="str">
            <v>백 엘 보(용접식)</v>
          </cell>
          <cell r="C381" t="str">
            <v>65A</v>
          </cell>
          <cell r="D381" t="str">
            <v>개</v>
          </cell>
          <cell r="E381">
            <v>1960</v>
          </cell>
          <cell r="F381" t="str">
            <v>P461</v>
          </cell>
          <cell r="G381">
            <v>1870</v>
          </cell>
          <cell r="H381" t="str">
            <v>P513</v>
          </cell>
          <cell r="I381">
            <v>0</v>
          </cell>
          <cell r="J381">
            <v>0</v>
          </cell>
          <cell r="K381">
            <v>1870</v>
          </cell>
        </row>
        <row r="383">
          <cell r="A383" t="str">
            <v>백01001</v>
          </cell>
          <cell r="B383" t="str">
            <v>백 티 (용접식)</v>
          </cell>
          <cell r="C383" t="str">
            <v>400A</v>
          </cell>
          <cell r="D383" t="str">
            <v>개</v>
          </cell>
          <cell r="E383">
            <v>108360</v>
          </cell>
          <cell r="F383" t="str">
            <v>P461</v>
          </cell>
          <cell r="G383">
            <v>103700</v>
          </cell>
          <cell r="H383" t="str">
            <v>P513</v>
          </cell>
          <cell r="I383">
            <v>0</v>
          </cell>
          <cell r="J383">
            <v>0</v>
          </cell>
          <cell r="K383">
            <v>103700</v>
          </cell>
        </row>
        <row r="384">
          <cell r="A384" t="str">
            <v>백01002</v>
          </cell>
          <cell r="B384" t="str">
            <v>백 티 (용접식)</v>
          </cell>
          <cell r="C384" t="str">
            <v>350A</v>
          </cell>
          <cell r="D384" t="str">
            <v>개</v>
          </cell>
          <cell r="E384">
            <v>94220</v>
          </cell>
          <cell r="F384" t="str">
            <v>P461</v>
          </cell>
          <cell r="G384">
            <v>90200</v>
          </cell>
          <cell r="H384" t="str">
            <v>P513</v>
          </cell>
          <cell r="I384">
            <v>0</v>
          </cell>
          <cell r="J384">
            <v>0</v>
          </cell>
          <cell r="K384">
            <v>90200</v>
          </cell>
        </row>
        <row r="385">
          <cell r="A385" t="str">
            <v>백01003</v>
          </cell>
          <cell r="B385" t="str">
            <v>백 티 (용접식)</v>
          </cell>
          <cell r="C385" t="str">
            <v>300A</v>
          </cell>
          <cell r="D385" t="str">
            <v>개</v>
          </cell>
          <cell r="E385">
            <v>65380</v>
          </cell>
          <cell r="F385" t="str">
            <v>P461</v>
          </cell>
          <cell r="G385">
            <v>62580</v>
          </cell>
          <cell r="H385" t="str">
            <v>P513</v>
          </cell>
          <cell r="I385">
            <v>0</v>
          </cell>
          <cell r="J385">
            <v>0</v>
          </cell>
          <cell r="K385">
            <v>62580</v>
          </cell>
        </row>
        <row r="386">
          <cell r="A386" t="str">
            <v>백01004</v>
          </cell>
          <cell r="B386" t="str">
            <v>백 티 (용접식)</v>
          </cell>
          <cell r="C386" t="str">
            <v>250A</v>
          </cell>
          <cell r="D386" t="str">
            <v>개</v>
          </cell>
          <cell r="E386">
            <v>43750</v>
          </cell>
          <cell r="F386" t="str">
            <v>P461</v>
          </cell>
          <cell r="G386">
            <v>41870</v>
          </cell>
          <cell r="H386" t="str">
            <v>P513</v>
          </cell>
          <cell r="I386">
            <v>0</v>
          </cell>
          <cell r="J386">
            <v>0</v>
          </cell>
          <cell r="K386">
            <v>41870</v>
          </cell>
        </row>
        <row r="387">
          <cell r="A387" t="str">
            <v>백01005</v>
          </cell>
          <cell r="B387" t="str">
            <v>백 티 (용접식)</v>
          </cell>
          <cell r="C387" t="str">
            <v>200A</v>
          </cell>
          <cell r="D387" t="str">
            <v>개</v>
          </cell>
          <cell r="E387">
            <v>25200</v>
          </cell>
          <cell r="F387" t="str">
            <v>P461</v>
          </cell>
          <cell r="G387">
            <v>24100</v>
          </cell>
          <cell r="H387" t="str">
            <v>P513</v>
          </cell>
          <cell r="I387">
            <v>0</v>
          </cell>
          <cell r="J387">
            <v>0</v>
          </cell>
          <cell r="K387">
            <v>24100</v>
          </cell>
        </row>
        <row r="388">
          <cell r="A388" t="str">
            <v>백01006</v>
          </cell>
          <cell r="B388" t="str">
            <v>백 티 (용접식)</v>
          </cell>
          <cell r="C388" t="str">
            <v>150A</v>
          </cell>
          <cell r="D388" t="str">
            <v>개</v>
          </cell>
          <cell r="E388">
            <v>13090</v>
          </cell>
          <cell r="F388" t="str">
            <v>P461</v>
          </cell>
          <cell r="G388">
            <v>12500</v>
          </cell>
          <cell r="H388" t="str">
            <v>P513</v>
          </cell>
          <cell r="I388">
            <v>0</v>
          </cell>
          <cell r="J388">
            <v>0</v>
          </cell>
          <cell r="K388">
            <v>12500</v>
          </cell>
        </row>
        <row r="389">
          <cell r="A389" t="str">
            <v>백01007</v>
          </cell>
          <cell r="B389" t="str">
            <v>백 티 (용접식)</v>
          </cell>
          <cell r="C389" t="str">
            <v>125A</v>
          </cell>
          <cell r="D389" t="str">
            <v>개</v>
          </cell>
          <cell r="E389">
            <v>9030</v>
          </cell>
          <cell r="F389" t="str">
            <v>P461</v>
          </cell>
          <cell r="G389">
            <v>8640</v>
          </cell>
          <cell r="H389" t="str">
            <v>P513</v>
          </cell>
          <cell r="I389">
            <v>0</v>
          </cell>
          <cell r="J389">
            <v>0</v>
          </cell>
          <cell r="K389">
            <v>8640</v>
          </cell>
        </row>
        <row r="390">
          <cell r="A390" t="str">
            <v>백01008</v>
          </cell>
          <cell r="B390" t="str">
            <v>백 티 (용접식)</v>
          </cell>
          <cell r="C390" t="str">
            <v>100A</v>
          </cell>
          <cell r="D390" t="str">
            <v>개</v>
          </cell>
          <cell r="E390">
            <v>6230</v>
          </cell>
          <cell r="F390" t="str">
            <v>P461</v>
          </cell>
          <cell r="G390">
            <v>5960</v>
          </cell>
          <cell r="H390" t="str">
            <v>P513</v>
          </cell>
          <cell r="I390">
            <v>0</v>
          </cell>
          <cell r="J390">
            <v>0</v>
          </cell>
          <cell r="K390">
            <v>5960</v>
          </cell>
        </row>
        <row r="391">
          <cell r="A391" t="str">
            <v>백01009</v>
          </cell>
          <cell r="B391" t="str">
            <v>백 티 (용접식)</v>
          </cell>
          <cell r="C391" t="str">
            <v>80A</v>
          </cell>
          <cell r="D391" t="str">
            <v>개</v>
          </cell>
          <cell r="E391">
            <v>3760</v>
          </cell>
          <cell r="F391" t="str">
            <v>P461</v>
          </cell>
          <cell r="G391">
            <v>3600</v>
          </cell>
          <cell r="H391" t="str">
            <v>P513</v>
          </cell>
          <cell r="I391">
            <v>0</v>
          </cell>
          <cell r="J391">
            <v>0</v>
          </cell>
          <cell r="K391">
            <v>3600</v>
          </cell>
        </row>
        <row r="392">
          <cell r="A392" t="str">
            <v>백01010</v>
          </cell>
          <cell r="B392" t="str">
            <v>백 티 (용접식)</v>
          </cell>
          <cell r="C392" t="str">
            <v>65A</v>
          </cell>
          <cell r="D392" t="str">
            <v>개</v>
          </cell>
          <cell r="E392">
            <v>3010</v>
          </cell>
          <cell r="F392" t="str">
            <v>P461</v>
          </cell>
          <cell r="G392">
            <v>2880</v>
          </cell>
          <cell r="H392" t="str">
            <v>P513</v>
          </cell>
          <cell r="I392">
            <v>0</v>
          </cell>
          <cell r="J392">
            <v>0</v>
          </cell>
          <cell r="K392">
            <v>2880</v>
          </cell>
        </row>
        <row r="393">
          <cell r="K393">
            <v>0</v>
          </cell>
        </row>
        <row r="394">
          <cell r="A394" t="str">
            <v>백01101</v>
          </cell>
          <cell r="B394" t="str">
            <v>백 캡 (용접식)</v>
          </cell>
          <cell r="C394" t="str">
            <v>400A</v>
          </cell>
          <cell r="D394" t="str">
            <v>개</v>
          </cell>
          <cell r="E394">
            <v>54390</v>
          </cell>
          <cell r="F394" t="str">
            <v>P461</v>
          </cell>
          <cell r="G394">
            <v>52000</v>
          </cell>
          <cell r="H394" t="str">
            <v>P513</v>
          </cell>
          <cell r="I394">
            <v>0</v>
          </cell>
          <cell r="J394">
            <v>0</v>
          </cell>
          <cell r="K394">
            <v>52000</v>
          </cell>
        </row>
        <row r="395">
          <cell r="A395" t="str">
            <v>백01102</v>
          </cell>
          <cell r="B395" t="str">
            <v>백 캡 (용접식)</v>
          </cell>
          <cell r="C395" t="str">
            <v>350A</v>
          </cell>
          <cell r="D395" t="str">
            <v>개</v>
          </cell>
          <cell r="E395">
            <v>40600</v>
          </cell>
          <cell r="F395" t="str">
            <v>P461</v>
          </cell>
          <cell r="G395">
            <v>38860</v>
          </cell>
          <cell r="H395" t="str">
            <v>P513</v>
          </cell>
          <cell r="I395">
            <v>0</v>
          </cell>
          <cell r="J395">
            <v>0</v>
          </cell>
          <cell r="K395">
            <v>38860</v>
          </cell>
        </row>
        <row r="396">
          <cell r="A396" t="str">
            <v>백01103</v>
          </cell>
          <cell r="B396" t="str">
            <v>백 캡 (용접식)</v>
          </cell>
          <cell r="C396" t="str">
            <v>300A</v>
          </cell>
          <cell r="D396" t="str">
            <v>개</v>
          </cell>
          <cell r="E396">
            <v>28000</v>
          </cell>
          <cell r="F396" t="str">
            <v>P461</v>
          </cell>
          <cell r="G396">
            <v>26800</v>
          </cell>
          <cell r="H396" t="str">
            <v>P513</v>
          </cell>
          <cell r="I396">
            <v>0</v>
          </cell>
          <cell r="J396">
            <v>0</v>
          </cell>
          <cell r="K396">
            <v>26800</v>
          </cell>
        </row>
        <row r="397">
          <cell r="A397" t="str">
            <v>백01104</v>
          </cell>
          <cell r="B397" t="str">
            <v>백 캡 (용접식)</v>
          </cell>
          <cell r="C397" t="str">
            <v>250A</v>
          </cell>
          <cell r="D397" t="str">
            <v>개</v>
          </cell>
          <cell r="E397">
            <v>19880</v>
          </cell>
          <cell r="F397" t="str">
            <v>P461</v>
          </cell>
          <cell r="G397">
            <v>19000</v>
          </cell>
          <cell r="H397" t="str">
            <v>P513</v>
          </cell>
          <cell r="I397">
            <v>0</v>
          </cell>
          <cell r="J397">
            <v>0</v>
          </cell>
          <cell r="K397">
            <v>19000</v>
          </cell>
        </row>
        <row r="398">
          <cell r="A398" t="str">
            <v>백01105</v>
          </cell>
          <cell r="B398" t="str">
            <v>백 캡 (용접식)</v>
          </cell>
          <cell r="C398" t="str">
            <v>200A</v>
          </cell>
          <cell r="D398" t="str">
            <v>개</v>
          </cell>
          <cell r="E398">
            <v>10710</v>
          </cell>
          <cell r="F398" t="str">
            <v>P461</v>
          </cell>
          <cell r="G398">
            <v>10200</v>
          </cell>
          <cell r="H398" t="str">
            <v>P513</v>
          </cell>
          <cell r="I398">
            <v>0</v>
          </cell>
          <cell r="J398">
            <v>0</v>
          </cell>
          <cell r="K398">
            <v>10200</v>
          </cell>
        </row>
        <row r="399">
          <cell r="A399" t="str">
            <v>백01106</v>
          </cell>
          <cell r="B399" t="str">
            <v>백 캡 (용접식)</v>
          </cell>
          <cell r="C399" t="str">
            <v>150A</v>
          </cell>
          <cell r="D399" t="str">
            <v>개</v>
          </cell>
          <cell r="E399">
            <v>5670</v>
          </cell>
          <cell r="F399" t="str">
            <v>P461</v>
          </cell>
          <cell r="G399">
            <v>5420</v>
          </cell>
          <cell r="H399" t="str">
            <v>P513</v>
          </cell>
          <cell r="I399">
            <v>0</v>
          </cell>
          <cell r="J399">
            <v>0</v>
          </cell>
          <cell r="K399">
            <v>5420</v>
          </cell>
        </row>
        <row r="400">
          <cell r="A400" t="str">
            <v>백01107</v>
          </cell>
          <cell r="B400" t="str">
            <v>백 캡 (용접식)</v>
          </cell>
          <cell r="C400" t="str">
            <v>125A</v>
          </cell>
          <cell r="D400" t="str">
            <v>개</v>
          </cell>
          <cell r="E400">
            <v>3640</v>
          </cell>
          <cell r="F400" t="str">
            <v>P461</v>
          </cell>
          <cell r="G400">
            <v>3480</v>
          </cell>
          <cell r="H400" t="str">
            <v>P513</v>
          </cell>
          <cell r="I400">
            <v>0</v>
          </cell>
          <cell r="J400">
            <v>0</v>
          </cell>
          <cell r="K400">
            <v>3480</v>
          </cell>
        </row>
        <row r="401">
          <cell r="A401" t="str">
            <v>백01108</v>
          </cell>
          <cell r="B401" t="str">
            <v>백 캡 (용접식)</v>
          </cell>
          <cell r="C401" t="str">
            <v>100A</v>
          </cell>
          <cell r="D401" t="str">
            <v>개</v>
          </cell>
          <cell r="E401">
            <v>2450</v>
          </cell>
          <cell r="F401" t="str">
            <v>P461</v>
          </cell>
          <cell r="G401">
            <v>2340</v>
          </cell>
          <cell r="H401" t="str">
            <v>P513</v>
          </cell>
          <cell r="I401">
            <v>0</v>
          </cell>
          <cell r="J401">
            <v>0</v>
          </cell>
          <cell r="K401">
            <v>2340</v>
          </cell>
        </row>
        <row r="402">
          <cell r="A402" t="str">
            <v>백01109</v>
          </cell>
          <cell r="B402" t="str">
            <v>백 캡 (용접식)</v>
          </cell>
          <cell r="C402" t="str">
            <v>80A</v>
          </cell>
          <cell r="D402" t="str">
            <v>개</v>
          </cell>
          <cell r="E402">
            <v>1750</v>
          </cell>
          <cell r="F402" t="str">
            <v>P461</v>
          </cell>
          <cell r="G402">
            <v>1680</v>
          </cell>
          <cell r="H402" t="str">
            <v>P513</v>
          </cell>
          <cell r="I402">
            <v>0</v>
          </cell>
          <cell r="J402">
            <v>0</v>
          </cell>
          <cell r="K402">
            <v>1680</v>
          </cell>
        </row>
        <row r="403">
          <cell r="A403" t="str">
            <v>백01110</v>
          </cell>
          <cell r="B403" t="str">
            <v>백 캡 (용접식)</v>
          </cell>
          <cell r="C403" t="str">
            <v>65A</v>
          </cell>
          <cell r="D403" t="str">
            <v>개</v>
          </cell>
          <cell r="E403">
            <v>1370</v>
          </cell>
          <cell r="F403" t="str">
            <v>P461</v>
          </cell>
          <cell r="G403">
            <v>1320</v>
          </cell>
          <cell r="H403" t="str">
            <v>P513</v>
          </cell>
          <cell r="I403">
            <v>0</v>
          </cell>
          <cell r="J403">
            <v>0</v>
          </cell>
          <cell r="K403">
            <v>1320</v>
          </cell>
        </row>
        <row r="404">
          <cell r="K404">
            <v>0</v>
          </cell>
        </row>
        <row r="405">
          <cell r="A405" t="str">
            <v>백01201</v>
          </cell>
          <cell r="B405" t="str">
            <v>백레듀샤(용접식)</v>
          </cell>
          <cell r="C405" t="str">
            <v>400A*350A</v>
          </cell>
          <cell r="D405" t="str">
            <v>개</v>
          </cell>
          <cell r="E405">
            <v>46340</v>
          </cell>
          <cell r="F405" t="str">
            <v>P462</v>
          </cell>
          <cell r="G405">
            <v>44350</v>
          </cell>
          <cell r="H405" t="str">
            <v>P514</v>
          </cell>
          <cell r="I405">
            <v>0</v>
          </cell>
          <cell r="J405">
            <v>0</v>
          </cell>
          <cell r="K405">
            <v>44350</v>
          </cell>
        </row>
        <row r="406">
          <cell r="A406" t="str">
            <v>백01202</v>
          </cell>
          <cell r="B406" t="str">
            <v>백레듀샤(용접식)</v>
          </cell>
          <cell r="C406" t="str">
            <v>400A*300A</v>
          </cell>
          <cell r="D406" t="str">
            <v>개</v>
          </cell>
          <cell r="E406">
            <v>54600</v>
          </cell>
          <cell r="F406" t="str">
            <v>P462</v>
          </cell>
          <cell r="G406">
            <v>52260</v>
          </cell>
          <cell r="H406" t="str">
            <v>P514</v>
          </cell>
          <cell r="I406">
            <v>0</v>
          </cell>
          <cell r="J406">
            <v>0</v>
          </cell>
          <cell r="K406">
            <v>52260</v>
          </cell>
        </row>
        <row r="407">
          <cell r="A407" t="str">
            <v>백01203</v>
          </cell>
          <cell r="B407" t="str">
            <v>백레듀샤(용접식)</v>
          </cell>
          <cell r="C407" t="str">
            <v>400A*250A</v>
          </cell>
          <cell r="D407" t="str">
            <v>개</v>
          </cell>
          <cell r="E407">
            <v>70770</v>
          </cell>
          <cell r="F407" t="str">
            <v>P462</v>
          </cell>
          <cell r="G407">
            <v>67740</v>
          </cell>
          <cell r="H407" t="str">
            <v>P514</v>
          </cell>
          <cell r="I407">
            <v>0</v>
          </cell>
          <cell r="J407">
            <v>0</v>
          </cell>
          <cell r="K407">
            <v>67740</v>
          </cell>
        </row>
        <row r="408">
          <cell r="A408" t="str">
            <v>백01204</v>
          </cell>
          <cell r="B408" t="str">
            <v>백레듀샤(용접식)</v>
          </cell>
          <cell r="C408" t="str">
            <v>400A*200A</v>
          </cell>
          <cell r="D408" t="str">
            <v>개</v>
          </cell>
          <cell r="E408">
            <v>82950</v>
          </cell>
          <cell r="F408" t="str">
            <v>P462</v>
          </cell>
          <cell r="G408">
            <v>79400</v>
          </cell>
          <cell r="H408" t="str">
            <v>P514</v>
          </cell>
          <cell r="I408">
            <v>0</v>
          </cell>
          <cell r="J408">
            <v>0</v>
          </cell>
          <cell r="K408">
            <v>79400</v>
          </cell>
        </row>
        <row r="409">
          <cell r="A409" t="str">
            <v>백01205</v>
          </cell>
          <cell r="B409" t="str">
            <v>백레듀샤(용접식)</v>
          </cell>
          <cell r="C409" t="str">
            <v>350A*300A</v>
          </cell>
          <cell r="D409" t="str">
            <v>개</v>
          </cell>
          <cell r="E409">
            <v>37380</v>
          </cell>
          <cell r="F409" t="str">
            <v>P462</v>
          </cell>
          <cell r="G409">
            <v>35780</v>
          </cell>
          <cell r="H409" t="str">
            <v>P514</v>
          </cell>
          <cell r="I409">
            <v>0</v>
          </cell>
          <cell r="J409">
            <v>0</v>
          </cell>
          <cell r="K409">
            <v>35780</v>
          </cell>
        </row>
        <row r="410">
          <cell r="A410" t="str">
            <v>백01206</v>
          </cell>
          <cell r="B410" t="str">
            <v>백레듀샤(용접식)</v>
          </cell>
          <cell r="C410" t="str">
            <v>350A*250A</v>
          </cell>
          <cell r="D410" t="str">
            <v>개</v>
          </cell>
          <cell r="E410">
            <v>44110</v>
          </cell>
          <cell r="F410" t="str">
            <v>P462</v>
          </cell>
          <cell r="G410">
            <v>42210</v>
          </cell>
          <cell r="H410" t="str">
            <v>P514</v>
          </cell>
          <cell r="I410">
            <v>0</v>
          </cell>
          <cell r="J410">
            <v>0</v>
          </cell>
          <cell r="K410">
            <v>42210</v>
          </cell>
        </row>
        <row r="411">
          <cell r="A411" t="str">
            <v>백01207</v>
          </cell>
          <cell r="B411" t="str">
            <v>백레듀샤(용접식)</v>
          </cell>
          <cell r="C411" t="str">
            <v>350A*200A</v>
          </cell>
          <cell r="D411" t="str">
            <v>개</v>
          </cell>
          <cell r="E411">
            <v>52780</v>
          </cell>
          <cell r="F411" t="str">
            <v>P462</v>
          </cell>
          <cell r="G411">
            <v>50520</v>
          </cell>
          <cell r="H411" t="str">
            <v>P514</v>
          </cell>
          <cell r="I411">
            <v>0</v>
          </cell>
          <cell r="J411">
            <v>0</v>
          </cell>
          <cell r="K411">
            <v>50520</v>
          </cell>
        </row>
        <row r="412">
          <cell r="A412" t="str">
            <v>백01208</v>
          </cell>
          <cell r="B412" t="str">
            <v>백레듀샤(용접식)</v>
          </cell>
          <cell r="C412" t="str">
            <v>350A*150A</v>
          </cell>
          <cell r="D412" t="str">
            <v>개</v>
          </cell>
          <cell r="E412">
            <v>62930</v>
          </cell>
          <cell r="F412" t="str">
            <v>P462</v>
          </cell>
          <cell r="G412">
            <v>60230</v>
          </cell>
          <cell r="H412" t="str">
            <v>P514</v>
          </cell>
          <cell r="I412">
            <v>0</v>
          </cell>
          <cell r="J412">
            <v>0</v>
          </cell>
          <cell r="K412">
            <v>60230</v>
          </cell>
        </row>
        <row r="413">
          <cell r="A413" t="str">
            <v>백01209</v>
          </cell>
          <cell r="B413" t="str">
            <v>백레듀샤(용접식)</v>
          </cell>
          <cell r="C413" t="str">
            <v>300A*250A</v>
          </cell>
          <cell r="D413" t="str">
            <v>개</v>
          </cell>
          <cell r="E413">
            <v>17990</v>
          </cell>
          <cell r="F413" t="str">
            <v>P462</v>
          </cell>
          <cell r="G413">
            <v>17220</v>
          </cell>
          <cell r="H413" t="str">
            <v>P514</v>
          </cell>
          <cell r="I413">
            <v>0</v>
          </cell>
          <cell r="J413">
            <v>0</v>
          </cell>
          <cell r="K413">
            <v>17220</v>
          </cell>
        </row>
        <row r="414">
          <cell r="A414" t="str">
            <v>백01210</v>
          </cell>
          <cell r="B414" t="str">
            <v>백레듀샤(용접식)</v>
          </cell>
          <cell r="C414" t="str">
            <v>300A*200A</v>
          </cell>
          <cell r="D414" t="str">
            <v>개</v>
          </cell>
          <cell r="E414">
            <v>21490</v>
          </cell>
          <cell r="F414" t="str">
            <v>P462</v>
          </cell>
          <cell r="G414">
            <v>20570</v>
          </cell>
          <cell r="H414" t="str">
            <v>P514</v>
          </cell>
          <cell r="I414">
            <v>0</v>
          </cell>
          <cell r="J414">
            <v>0</v>
          </cell>
          <cell r="K414">
            <v>20570</v>
          </cell>
        </row>
        <row r="415">
          <cell r="A415" t="str">
            <v>백01211</v>
          </cell>
          <cell r="B415" t="str">
            <v>백레듀샤(용접식)</v>
          </cell>
          <cell r="C415" t="str">
            <v>300A*150A</v>
          </cell>
          <cell r="D415" t="str">
            <v>개</v>
          </cell>
          <cell r="E415">
            <v>26110</v>
          </cell>
          <cell r="F415" t="str">
            <v>P462</v>
          </cell>
          <cell r="G415">
            <v>24990</v>
          </cell>
          <cell r="H415" t="str">
            <v>P514</v>
          </cell>
          <cell r="I415">
            <v>0</v>
          </cell>
          <cell r="J415">
            <v>0</v>
          </cell>
          <cell r="K415">
            <v>24990</v>
          </cell>
        </row>
        <row r="416">
          <cell r="A416" t="str">
            <v>백01212</v>
          </cell>
          <cell r="B416" t="str">
            <v>백레듀샤(용접식)</v>
          </cell>
          <cell r="C416" t="str">
            <v>300A*125A</v>
          </cell>
          <cell r="D416" t="str">
            <v>개</v>
          </cell>
          <cell r="E416">
            <v>30730</v>
          </cell>
          <cell r="F416" t="str">
            <v>P462</v>
          </cell>
          <cell r="G416">
            <v>29410</v>
          </cell>
          <cell r="H416" t="str">
            <v>P514</v>
          </cell>
          <cell r="I416">
            <v>0</v>
          </cell>
          <cell r="J416">
            <v>0</v>
          </cell>
          <cell r="K416">
            <v>29410</v>
          </cell>
        </row>
        <row r="417">
          <cell r="A417" t="str">
            <v>백01213</v>
          </cell>
          <cell r="B417" t="str">
            <v>백레듀샤(용접식)</v>
          </cell>
          <cell r="C417" t="str">
            <v>250A*200A</v>
          </cell>
          <cell r="D417" t="str">
            <v>개</v>
          </cell>
          <cell r="E417">
            <v>12180</v>
          </cell>
          <cell r="F417" t="str">
            <v>P462</v>
          </cell>
          <cell r="G417">
            <v>11660</v>
          </cell>
          <cell r="H417" t="str">
            <v>P514</v>
          </cell>
          <cell r="I417">
            <v>0</v>
          </cell>
          <cell r="J417">
            <v>0</v>
          </cell>
          <cell r="K417">
            <v>11660</v>
          </cell>
        </row>
        <row r="418">
          <cell r="A418" t="str">
            <v>백01214</v>
          </cell>
          <cell r="B418" t="str">
            <v>백레듀샤(용접식)</v>
          </cell>
          <cell r="C418" t="str">
            <v>250A*150A</v>
          </cell>
          <cell r="D418" t="str">
            <v>개</v>
          </cell>
          <cell r="E418">
            <v>14840</v>
          </cell>
          <cell r="F418" t="str">
            <v>P462</v>
          </cell>
          <cell r="G418">
            <v>14200</v>
          </cell>
          <cell r="H418" t="str">
            <v>P514</v>
          </cell>
          <cell r="I418">
            <v>0</v>
          </cell>
          <cell r="J418">
            <v>0</v>
          </cell>
          <cell r="K418">
            <v>14200</v>
          </cell>
        </row>
        <row r="419">
          <cell r="A419" t="str">
            <v>백01215</v>
          </cell>
          <cell r="B419" t="str">
            <v>백레듀샤(용접식)</v>
          </cell>
          <cell r="C419" t="str">
            <v>250A*125A</v>
          </cell>
          <cell r="D419" t="str">
            <v>개</v>
          </cell>
          <cell r="E419">
            <v>17640</v>
          </cell>
          <cell r="F419" t="str">
            <v>P462</v>
          </cell>
          <cell r="G419">
            <v>16880</v>
          </cell>
          <cell r="H419" t="str">
            <v>P514</v>
          </cell>
          <cell r="I419">
            <v>0</v>
          </cell>
          <cell r="J419">
            <v>0</v>
          </cell>
          <cell r="K419">
            <v>16880</v>
          </cell>
        </row>
        <row r="420">
          <cell r="A420" t="str">
            <v>백01216</v>
          </cell>
          <cell r="B420" t="str">
            <v>백레듀샤(용접식)</v>
          </cell>
          <cell r="C420" t="str">
            <v>250A*100A</v>
          </cell>
          <cell r="D420" t="str">
            <v>개</v>
          </cell>
          <cell r="E420">
            <v>20860</v>
          </cell>
          <cell r="F420" t="str">
            <v>P462</v>
          </cell>
          <cell r="G420">
            <v>20000</v>
          </cell>
          <cell r="H420" t="str">
            <v>P514</v>
          </cell>
          <cell r="I420">
            <v>0</v>
          </cell>
          <cell r="J420">
            <v>0</v>
          </cell>
          <cell r="K420">
            <v>20000</v>
          </cell>
        </row>
        <row r="421">
          <cell r="A421" t="str">
            <v>백01217</v>
          </cell>
          <cell r="B421" t="str">
            <v>백레듀샤(용접식)</v>
          </cell>
          <cell r="C421" t="str">
            <v>200A*150A</v>
          </cell>
          <cell r="D421" t="str">
            <v>개</v>
          </cell>
          <cell r="E421">
            <v>7350</v>
          </cell>
          <cell r="F421" t="str">
            <v>P462</v>
          </cell>
          <cell r="G421">
            <v>7040</v>
          </cell>
          <cell r="H421" t="str">
            <v>P514</v>
          </cell>
          <cell r="I421">
            <v>0</v>
          </cell>
          <cell r="J421">
            <v>0</v>
          </cell>
          <cell r="K421">
            <v>7040</v>
          </cell>
        </row>
        <row r="422">
          <cell r="A422" t="str">
            <v>백01218</v>
          </cell>
          <cell r="B422" t="str">
            <v>백레듀샤(용접식)</v>
          </cell>
          <cell r="C422" t="str">
            <v>200A*125A</v>
          </cell>
          <cell r="D422" t="str">
            <v>개</v>
          </cell>
          <cell r="E422">
            <v>8890</v>
          </cell>
          <cell r="F422" t="str">
            <v>P462</v>
          </cell>
          <cell r="G422">
            <v>8510</v>
          </cell>
          <cell r="H422" t="str">
            <v>P514</v>
          </cell>
          <cell r="I422">
            <v>0</v>
          </cell>
          <cell r="J422">
            <v>0</v>
          </cell>
          <cell r="K422">
            <v>8510</v>
          </cell>
        </row>
        <row r="423">
          <cell r="A423" t="str">
            <v>백01219</v>
          </cell>
          <cell r="B423" t="str">
            <v>백레듀샤(용접식)</v>
          </cell>
          <cell r="C423" t="str">
            <v>200A*100A</v>
          </cell>
          <cell r="D423" t="str">
            <v>개</v>
          </cell>
          <cell r="E423">
            <v>11410</v>
          </cell>
          <cell r="F423" t="str">
            <v>P462</v>
          </cell>
          <cell r="G423">
            <v>10920</v>
          </cell>
          <cell r="H423" t="str">
            <v>P514</v>
          </cell>
          <cell r="I423">
            <v>0</v>
          </cell>
          <cell r="J423">
            <v>0</v>
          </cell>
          <cell r="K423">
            <v>10920</v>
          </cell>
        </row>
        <row r="424">
          <cell r="A424" t="str">
            <v>백01220</v>
          </cell>
          <cell r="B424" t="str">
            <v>백레듀샤(용접식)</v>
          </cell>
          <cell r="C424" t="str">
            <v>200A*80A</v>
          </cell>
          <cell r="D424" t="str">
            <v>개</v>
          </cell>
          <cell r="E424">
            <v>13860</v>
          </cell>
          <cell r="F424" t="str">
            <v>P462</v>
          </cell>
          <cell r="G424">
            <v>13260</v>
          </cell>
          <cell r="H424" t="str">
            <v>P514</v>
          </cell>
          <cell r="I424">
            <v>0</v>
          </cell>
          <cell r="J424">
            <v>0</v>
          </cell>
          <cell r="K424">
            <v>13260</v>
          </cell>
        </row>
        <row r="425">
          <cell r="A425" t="str">
            <v>백01221</v>
          </cell>
          <cell r="B425" t="str">
            <v>백레듀샤(용접식)</v>
          </cell>
          <cell r="C425" t="str">
            <v>150A*125A</v>
          </cell>
          <cell r="D425" t="str">
            <v>개</v>
          </cell>
          <cell r="E425">
            <v>4340</v>
          </cell>
          <cell r="F425" t="str">
            <v>P462</v>
          </cell>
          <cell r="G425">
            <v>4150</v>
          </cell>
          <cell r="H425" t="str">
            <v>P514</v>
          </cell>
          <cell r="I425">
            <v>0</v>
          </cell>
          <cell r="J425">
            <v>0</v>
          </cell>
          <cell r="K425">
            <v>4150</v>
          </cell>
        </row>
        <row r="426">
          <cell r="A426" t="str">
            <v>백01222</v>
          </cell>
          <cell r="B426" t="str">
            <v>백레듀샤(용접식)</v>
          </cell>
          <cell r="C426" t="str">
            <v>150A*100A</v>
          </cell>
          <cell r="D426" t="str">
            <v>개</v>
          </cell>
          <cell r="E426">
            <v>5110</v>
          </cell>
          <cell r="F426" t="str">
            <v>P462</v>
          </cell>
          <cell r="G426">
            <v>4890</v>
          </cell>
          <cell r="H426" t="str">
            <v>P514</v>
          </cell>
          <cell r="I426">
            <v>0</v>
          </cell>
          <cell r="J426">
            <v>0</v>
          </cell>
          <cell r="K426">
            <v>4890</v>
          </cell>
        </row>
        <row r="427">
          <cell r="A427" t="str">
            <v>백01223</v>
          </cell>
          <cell r="B427" t="str">
            <v>백레듀샤(용접식)</v>
          </cell>
          <cell r="C427" t="str">
            <v>150A*80A</v>
          </cell>
          <cell r="D427" t="str">
            <v>개</v>
          </cell>
          <cell r="E427">
            <v>6860</v>
          </cell>
          <cell r="F427" t="str">
            <v>P462</v>
          </cell>
          <cell r="G427">
            <v>6570</v>
          </cell>
          <cell r="H427" t="str">
            <v>P514</v>
          </cell>
          <cell r="I427">
            <v>0</v>
          </cell>
          <cell r="J427">
            <v>0</v>
          </cell>
          <cell r="K427">
            <v>6570</v>
          </cell>
        </row>
        <row r="428">
          <cell r="A428" t="str">
            <v>백01224</v>
          </cell>
          <cell r="B428" t="str">
            <v>백레듀샤(용접식)</v>
          </cell>
          <cell r="C428" t="str">
            <v>150A*65A</v>
          </cell>
          <cell r="D428" t="str">
            <v>개</v>
          </cell>
          <cell r="E428">
            <v>8330</v>
          </cell>
          <cell r="F428" t="str">
            <v>P462</v>
          </cell>
          <cell r="G428">
            <v>7970</v>
          </cell>
          <cell r="H428" t="str">
            <v>P514</v>
          </cell>
          <cell r="I428">
            <v>0</v>
          </cell>
          <cell r="J428">
            <v>0</v>
          </cell>
          <cell r="K428">
            <v>7970</v>
          </cell>
        </row>
        <row r="429">
          <cell r="A429" t="str">
            <v>백01225</v>
          </cell>
          <cell r="B429" t="str">
            <v>백레듀샤(용접식)</v>
          </cell>
          <cell r="C429" t="str">
            <v>125A*100A</v>
          </cell>
          <cell r="D429" t="str">
            <v>개</v>
          </cell>
          <cell r="E429">
            <v>3220</v>
          </cell>
          <cell r="F429" t="str">
            <v>P462</v>
          </cell>
          <cell r="G429">
            <v>3080</v>
          </cell>
          <cell r="H429" t="str">
            <v>P514</v>
          </cell>
          <cell r="I429">
            <v>0</v>
          </cell>
          <cell r="J429">
            <v>0</v>
          </cell>
          <cell r="K429">
            <v>3080</v>
          </cell>
        </row>
        <row r="430">
          <cell r="A430" t="str">
            <v>백01226</v>
          </cell>
          <cell r="B430" t="str">
            <v>백레듀샤(용접식)</v>
          </cell>
          <cell r="C430" t="str">
            <v>125A*80A</v>
          </cell>
          <cell r="D430" t="str">
            <v>개</v>
          </cell>
          <cell r="E430">
            <v>4060</v>
          </cell>
          <cell r="F430" t="str">
            <v>P462</v>
          </cell>
          <cell r="G430">
            <v>3890</v>
          </cell>
          <cell r="H430" t="str">
            <v>P514</v>
          </cell>
          <cell r="I430">
            <v>0</v>
          </cell>
          <cell r="J430">
            <v>0</v>
          </cell>
          <cell r="K430">
            <v>3890</v>
          </cell>
        </row>
        <row r="431">
          <cell r="A431" t="str">
            <v>백01227</v>
          </cell>
          <cell r="B431" t="str">
            <v>백레듀샤(용접식)</v>
          </cell>
          <cell r="C431" t="str">
            <v>125A*65A</v>
          </cell>
          <cell r="D431" t="str">
            <v>개</v>
          </cell>
          <cell r="E431">
            <v>5390</v>
          </cell>
          <cell r="F431" t="str">
            <v>P462</v>
          </cell>
          <cell r="G431">
            <v>5160</v>
          </cell>
          <cell r="H431" t="str">
            <v>P514</v>
          </cell>
          <cell r="I431">
            <v>0</v>
          </cell>
          <cell r="J431">
            <v>0</v>
          </cell>
          <cell r="K431">
            <v>5160</v>
          </cell>
        </row>
        <row r="432">
          <cell r="A432" t="str">
            <v>백01228</v>
          </cell>
          <cell r="B432" t="str">
            <v>백레듀샤(용접식)</v>
          </cell>
          <cell r="C432" t="str">
            <v>125A*50A</v>
          </cell>
          <cell r="D432" t="str">
            <v>개</v>
          </cell>
          <cell r="E432">
            <v>6510</v>
          </cell>
          <cell r="F432" t="str">
            <v>P462</v>
          </cell>
          <cell r="G432">
            <v>6230</v>
          </cell>
          <cell r="H432" t="str">
            <v>P514</v>
          </cell>
          <cell r="I432">
            <v>0</v>
          </cell>
          <cell r="J432">
            <v>0</v>
          </cell>
          <cell r="K432">
            <v>6230</v>
          </cell>
        </row>
        <row r="433">
          <cell r="A433" t="str">
            <v>백01229</v>
          </cell>
          <cell r="B433" t="str">
            <v>백레듀샤(용접식)</v>
          </cell>
          <cell r="C433" t="str">
            <v>100A*80A</v>
          </cell>
          <cell r="D433" t="str">
            <v>개</v>
          </cell>
          <cell r="E433">
            <v>2170</v>
          </cell>
          <cell r="F433" t="str">
            <v>P462</v>
          </cell>
          <cell r="G433">
            <v>2080</v>
          </cell>
          <cell r="H433" t="str">
            <v>P514</v>
          </cell>
          <cell r="I433">
            <v>0</v>
          </cell>
          <cell r="J433">
            <v>0</v>
          </cell>
          <cell r="K433">
            <v>2080</v>
          </cell>
        </row>
        <row r="434">
          <cell r="A434" t="str">
            <v>백01230</v>
          </cell>
          <cell r="B434" t="str">
            <v>백레듀샤(용접식)</v>
          </cell>
          <cell r="C434" t="str">
            <v>100A*65A</v>
          </cell>
          <cell r="D434" t="str">
            <v>개</v>
          </cell>
          <cell r="E434">
            <v>2520</v>
          </cell>
          <cell r="F434" t="str">
            <v>P462</v>
          </cell>
          <cell r="G434">
            <v>2410</v>
          </cell>
          <cell r="H434" t="str">
            <v>P514</v>
          </cell>
          <cell r="I434">
            <v>0</v>
          </cell>
          <cell r="J434">
            <v>0</v>
          </cell>
          <cell r="K434">
            <v>2410</v>
          </cell>
        </row>
        <row r="435">
          <cell r="A435" t="str">
            <v>백01231</v>
          </cell>
          <cell r="B435" t="str">
            <v>백레듀샤(용접식)</v>
          </cell>
          <cell r="C435" t="str">
            <v>100A*50A</v>
          </cell>
          <cell r="D435" t="str">
            <v>개</v>
          </cell>
          <cell r="E435">
            <v>3360</v>
          </cell>
          <cell r="F435" t="str">
            <v>P462</v>
          </cell>
          <cell r="G435">
            <v>3220</v>
          </cell>
          <cell r="H435" t="str">
            <v>P514</v>
          </cell>
          <cell r="I435">
            <v>0</v>
          </cell>
          <cell r="J435">
            <v>0</v>
          </cell>
          <cell r="K435">
            <v>3220</v>
          </cell>
        </row>
        <row r="436">
          <cell r="A436" t="str">
            <v>백01232</v>
          </cell>
          <cell r="B436" t="str">
            <v>백레듀샤(용접식)</v>
          </cell>
          <cell r="C436" t="str">
            <v>100A*40A</v>
          </cell>
          <cell r="D436" t="str">
            <v>개</v>
          </cell>
          <cell r="E436">
            <v>3710</v>
          </cell>
          <cell r="F436" t="str">
            <v>P462</v>
          </cell>
          <cell r="G436">
            <v>3550</v>
          </cell>
          <cell r="H436" t="str">
            <v>P514</v>
          </cell>
          <cell r="I436">
            <v>0</v>
          </cell>
          <cell r="J436">
            <v>0</v>
          </cell>
          <cell r="K436">
            <v>3550</v>
          </cell>
        </row>
        <row r="437">
          <cell r="A437" t="str">
            <v>백01233</v>
          </cell>
          <cell r="B437" t="str">
            <v>백레듀샤(용접식)</v>
          </cell>
          <cell r="C437" t="str">
            <v>100A*32A</v>
          </cell>
          <cell r="D437" t="str">
            <v>개</v>
          </cell>
          <cell r="E437">
            <v>4270</v>
          </cell>
          <cell r="F437" t="str">
            <v>P462</v>
          </cell>
          <cell r="G437">
            <v>4090</v>
          </cell>
          <cell r="H437" t="str">
            <v>P514</v>
          </cell>
          <cell r="I437">
            <v>0</v>
          </cell>
          <cell r="J437">
            <v>0</v>
          </cell>
          <cell r="K437">
            <v>4090</v>
          </cell>
        </row>
        <row r="438">
          <cell r="A438" t="str">
            <v>백01234</v>
          </cell>
          <cell r="B438" t="str">
            <v>백레듀샤(용접식)</v>
          </cell>
          <cell r="C438" t="str">
            <v>80A*65A</v>
          </cell>
          <cell r="D438" t="str">
            <v>개</v>
          </cell>
          <cell r="E438">
            <v>1400</v>
          </cell>
          <cell r="F438" t="str">
            <v>P462</v>
          </cell>
          <cell r="G438">
            <v>1340</v>
          </cell>
          <cell r="H438" t="str">
            <v>P514</v>
          </cell>
          <cell r="I438">
            <v>0</v>
          </cell>
          <cell r="J438">
            <v>0</v>
          </cell>
          <cell r="K438">
            <v>1340</v>
          </cell>
        </row>
        <row r="439">
          <cell r="A439" t="str">
            <v>백01235</v>
          </cell>
          <cell r="B439" t="str">
            <v>백레듀샤(용접식)</v>
          </cell>
          <cell r="C439" t="str">
            <v>80A*50A</v>
          </cell>
          <cell r="D439" t="str">
            <v>개</v>
          </cell>
          <cell r="E439">
            <v>1680</v>
          </cell>
          <cell r="F439" t="str">
            <v>P462</v>
          </cell>
          <cell r="G439">
            <v>1600</v>
          </cell>
          <cell r="H439" t="str">
            <v>P514</v>
          </cell>
          <cell r="I439">
            <v>0</v>
          </cell>
          <cell r="J439">
            <v>0</v>
          </cell>
          <cell r="K439">
            <v>1600</v>
          </cell>
        </row>
        <row r="440">
          <cell r="A440" t="str">
            <v>백01236</v>
          </cell>
          <cell r="B440" t="str">
            <v>백레듀샤(용접식)</v>
          </cell>
          <cell r="C440" t="str">
            <v>80A*40A</v>
          </cell>
          <cell r="D440" t="str">
            <v>개</v>
          </cell>
          <cell r="E440">
            <v>2310</v>
          </cell>
          <cell r="F440" t="str">
            <v>P462</v>
          </cell>
          <cell r="G440">
            <v>2210</v>
          </cell>
          <cell r="H440" t="str">
            <v>P514</v>
          </cell>
          <cell r="I440">
            <v>0</v>
          </cell>
          <cell r="J440">
            <v>0</v>
          </cell>
          <cell r="K440">
            <v>2210</v>
          </cell>
        </row>
        <row r="441">
          <cell r="A441" t="str">
            <v>백01237</v>
          </cell>
          <cell r="B441" t="str">
            <v>백레듀샤(용접식)</v>
          </cell>
          <cell r="C441" t="str">
            <v>80A*32A</v>
          </cell>
          <cell r="D441" t="str">
            <v>개</v>
          </cell>
          <cell r="E441">
            <v>2660</v>
          </cell>
          <cell r="F441" t="str">
            <v>P462</v>
          </cell>
          <cell r="G441">
            <v>2550</v>
          </cell>
          <cell r="H441" t="str">
            <v>P514</v>
          </cell>
          <cell r="I441">
            <v>0</v>
          </cell>
          <cell r="J441">
            <v>0</v>
          </cell>
          <cell r="K441">
            <v>2550</v>
          </cell>
        </row>
        <row r="442">
          <cell r="A442" t="str">
            <v>백01238</v>
          </cell>
          <cell r="B442" t="str">
            <v>백레듀샤(용접식)</v>
          </cell>
          <cell r="C442" t="str">
            <v>80A*25A</v>
          </cell>
          <cell r="D442" t="str">
            <v>개</v>
          </cell>
          <cell r="E442">
            <v>3010</v>
          </cell>
          <cell r="F442" t="str">
            <v>P462</v>
          </cell>
          <cell r="G442">
            <v>2880</v>
          </cell>
          <cell r="H442" t="str">
            <v>P514</v>
          </cell>
          <cell r="I442">
            <v>0</v>
          </cell>
          <cell r="J442">
            <v>0</v>
          </cell>
          <cell r="K442">
            <v>2880</v>
          </cell>
        </row>
        <row r="443">
          <cell r="A443" t="str">
            <v>백01239</v>
          </cell>
          <cell r="B443" t="str">
            <v>백레듀샤(용접식)</v>
          </cell>
          <cell r="C443" t="str">
            <v>65A*50A</v>
          </cell>
          <cell r="D443" t="str">
            <v>개</v>
          </cell>
          <cell r="E443">
            <v>1130</v>
          </cell>
          <cell r="F443" t="str">
            <v>P462</v>
          </cell>
          <cell r="G443">
            <v>1080</v>
          </cell>
          <cell r="H443" t="str">
            <v>P514</v>
          </cell>
          <cell r="I443">
            <v>0</v>
          </cell>
          <cell r="J443">
            <v>0</v>
          </cell>
          <cell r="K443">
            <v>1080</v>
          </cell>
        </row>
        <row r="444">
          <cell r="A444" t="str">
            <v>백01240</v>
          </cell>
          <cell r="B444" t="str">
            <v>백레듀샤(용접식)</v>
          </cell>
          <cell r="C444" t="str">
            <v>65A*40A</v>
          </cell>
          <cell r="D444" t="str">
            <v>개</v>
          </cell>
          <cell r="E444">
            <v>1470</v>
          </cell>
          <cell r="F444" t="str">
            <v>P462</v>
          </cell>
          <cell r="G444">
            <v>1400</v>
          </cell>
          <cell r="H444" t="str">
            <v>P514</v>
          </cell>
          <cell r="I444">
            <v>0</v>
          </cell>
          <cell r="J444">
            <v>0</v>
          </cell>
          <cell r="K444">
            <v>1400</v>
          </cell>
        </row>
        <row r="445">
          <cell r="A445" t="str">
            <v>백01241</v>
          </cell>
          <cell r="B445" t="str">
            <v>백레듀샤(용접식)</v>
          </cell>
          <cell r="C445" t="str">
            <v>65A*32A</v>
          </cell>
          <cell r="D445" t="str">
            <v>개</v>
          </cell>
          <cell r="E445">
            <v>2000</v>
          </cell>
          <cell r="F445" t="str">
            <v>P462</v>
          </cell>
          <cell r="G445">
            <v>1910</v>
          </cell>
          <cell r="H445" t="str">
            <v>P514</v>
          </cell>
          <cell r="I445">
            <v>0</v>
          </cell>
          <cell r="J445">
            <v>0</v>
          </cell>
          <cell r="K445">
            <v>1910</v>
          </cell>
        </row>
        <row r="446">
          <cell r="A446" t="str">
            <v>백01242</v>
          </cell>
          <cell r="B446" t="str">
            <v>백레듀샤(용접식)</v>
          </cell>
          <cell r="C446" t="str">
            <v>65A*25A</v>
          </cell>
          <cell r="D446" t="str">
            <v>개</v>
          </cell>
          <cell r="E446">
            <v>2320</v>
          </cell>
          <cell r="F446" t="str">
            <v>P462</v>
          </cell>
          <cell r="G446">
            <v>2220</v>
          </cell>
          <cell r="H446" t="str">
            <v>P514</v>
          </cell>
          <cell r="I446">
            <v>0</v>
          </cell>
          <cell r="J446">
            <v>0</v>
          </cell>
          <cell r="K446">
            <v>2220</v>
          </cell>
        </row>
        <row r="447">
          <cell r="A447" t="str">
            <v>백01243</v>
          </cell>
          <cell r="B447" t="str">
            <v>백레듀샤(용접식)</v>
          </cell>
          <cell r="C447" t="str">
            <v>65A*20A</v>
          </cell>
          <cell r="D447" t="str">
            <v>개</v>
          </cell>
          <cell r="E447">
            <v>2660</v>
          </cell>
          <cell r="F447" t="str">
            <v>P462</v>
          </cell>
          <cell r="G447">
            <v>2550</v>
          </cell>
          <cell r="H447" t="str">
            <v>P514</v>
          </cell>
          <cell r="I447">
            <v>0</v>
          </cell>
          <cell r="J447">
            <v>0</v>
          </cell>
          <cell r="K447">
            <v>2550</v>
          </cell>
        </row>
        <row r="450">
          <cell r="A450" t="str">
            <v>백용0001</v>
          </cell>
          <cell r="B450" t="str">
            <v xml:space="preserve">용접봉 </v>
          </cell>
          <cell r="C450" t="str">
            <v>전기kse4301 D3.2</v>
          </cell>
          <cell r="D450" t="str">
            <v>KG</v>
          </cell>
          <cell r="E450">
            <v>1260</v>
          </cell>
          <cell r="F450" t="str">
            <v>P782</v>
          </cell>
          <cell r="G450">
            <v>0</v>
          </cell>
          <cell r="H450">
            <v>0</v>
          </cell>
          <cell r="I450">
            <v>0</v>
          </cell>
          <cell r="J450">
            <v>0</v>
          </cell>
          <cell r="K450">
            <v>1260</v>
          </cell>
        </row>
        <row r="451">
          <cell r="K451">
            <v>0</v>
          </cell>
        </row>
        <row r="452">
          <cell r="K452">
            <v>0</v>
          </cell>
        </row>
        <row r="453">
          <cell r="A453" t="str">
            <v>전력0001</v>
          </cell>
          <cell r="B453" t="str">
            <v>소요전력</v>
          </cell>
          <cell r="C453">
            <v>0</v>
          </cell>
          <cell r="D453" t="str">
            <v>KW</v>
          </cell>
          <cell r="E453">
            <v>0</v>
          </cell>
          <cell r="F453">
            <v>0</v>
          </cell>
          <cell r="G453">
            <v>0</v>
          </cell>
          <cell r="H453">
            <v>0</v>
          </cell>
          <cell r="I453">
            <v>65</v>
          </cell>
          <cell r="J453">
            <v>0</v>
          </cell>
          <cell r="K453">
            <v>65</v>
          </cell>
        </row>
        <row r="454">
          <cell r="K454">
            <v>0</v>
          </cell>
        </row>
        <row r="455">
          <cell r="K455">
            <v>0</v>
          </cell>
        </row>
        <row r="459">
          <cell r="A459" t="str">
            <v>판플랜지</v>
          </cell>
          <cell r="B459">
            <v>0</v>
          </cell>
          <cell r="C459">
            <v>0</v>
          </cell>
          <cell r="D459">
            <v>0</v>
          </cell>
          <cell r="E459" t="str">
            <v>KS B-1503</v>
          </cell>
          <cell r="F459">
            <v>0</v>
          </cell>
          <cell r="G459">
            <v>0</v>
          </cell>
          <cell r="H459">
            <v>0</v>
          </cell>
          <cell r="I459">
            <v>0</v>
          </cell>
          <cell r="J459">
            <v>0</v>
          </cell>
          <cell r="K459">
            <v>0</v>
          </cell>
        </row>
        <row r="460">
          <cell r="B460" t="str">
            <v>SOFF</v>
          </cell>
        </row>
        <row r="461">
          <cell r="A461" t="str">
            <v>백01301</v>
          </cell>
          <cell r="B461" t="str">
            <v>판플랜지(10Kg/Cm2)</v>
          </cell>
          <cell r="C461" t="str">
            <v>500A</v>
          </cell>
          <cell r="D461" t="str">
            <v>개</v>
          </cell>
          <cell r="E461">
            <v>65650</v>
          </cell>
          <cell r="F461" t="str">
            <v>P464</v>
          </cell>
          <cell r="G461">
            <v>65650</v>
          </cell>
          <cell r="H461" t="str">
            <v>P516</v>
          </cell>
          <cell r="I461">
            <v>0</v>
          </cell>
          <cell r="J461">
            <v>0</v>
          </cell>
          <cell r="K461">
            <v>65650</v>
          </cell>
        </row>
        <row r="462">
          <cell r="A462" t="str">
            <v>백01302</v>
          </cell>
          <cell r="B462" t="str">
            <v>판플랜지(10Kg/Cm2)</v>
          </cell>
          <cell r="C462" t="str">
            <v>450A</v>
          </cell>
          <cell r="D462" t="str">
            <v>개</v>
          </cell>
          <cell r="E462">
            <v>56000</v>
          </cell>
          <cell r="F462" t="str">
            <v>P464</v>
          </cell>
          <cell r="G462">
            <v>56000</v>
          </cell>
          <cell r="H462" t="str">
            <v>P516</v>
          </cell>
          <cell r="I462">
            <v>0</v>
          </cell>
          <cell r="J462">
            <v>0</v>
          </cell>
          <cell r="K462">
            <v>56000</v>
          </cell>
        </row>
        <row r="463">
          <cell r="A463" t="str">
            <v>백01303</v>
          </cell>
          <cell r="B463" t="str">
            <v>판플랜지(10Kg/Cm2)</v>
          </cell>
          <cell r="C463" t="str">
            <v>400A</v>
          </cell>
          <cell r="D463" t="str">
            <v>개</v>
          </cell>
          <cell r="E463">
            <v>46340</v>
          </cell>
          <cell r="F463" t="str">
            <v>P464</v>
          </cell>
          <cell r="G463">
            <v>46350</v>
          </cell>
          <cell r="H463" t="str">
            <v>P516</v>
          </cell>
          <cell r="I463">
            <v>0</v>
          </cell>
          <cell r="J463">
            <v>0</v>
          </cell>
          <cell r="K463">
            <v>46340</v>
          </cell>
        </row>
        <row r="464">
          <cell r="A464" t="str">
            <v>백01304</v>
          </cell>
          <cell r="B464" t="str">
            <v>판플랜지(10Kg/Cm2)</v>
          </cell>
          <cell r="C464" t="str">
            <v>350A</v>
          </cell>
          <cell r="D464" t="str">
            <v>개</v>
          </cell>
          <cell r="E464">
            <v>29930</v>
          </cell>
          <cell r="F464" t="str">
            <v>P464</v>
          </cell>
          <cell r="G464">
            <v>29930</v>
          </cell>
          <cell r="H464" t="str">
            <v>P516</v>
          </cell>
          <cell r="I464">
            <v>0</v>
          </cell>
          <cell r="J464">
            <v>0</v>
          </cell>
          <cell r="K464">
            <v>29930</v>
          </cell>
        </row>
        <row r="465">
          <cell r="A465" t="str">
            <v>백01305</v>
          </cell>
          <cell r="B465" t="str">
            <v>판플랜지(10Kg/Cm2)</v>
          </cell>
          <cell r="C465" t="str">
            <v>300A</v>
          </cell>
          <cell r="D465" t="str">
            <v>개</v>
          </cell>
          <cell r="E465">
            <v>18180</v>
          </cell>
          <cell r="F465" t="str">
            <v>P464</v>
          </cell>
          <cell r="G465">
            <v>18180</v>
          </cell>
          <cell r="H465" t="str">
            <v>P516</v>
          </cell>
          <cell r="I465">
            <v>0</v>
          </cell>
          <cell r="J465">
            <v>0</v>
          </cell>
          <cell r="K465">
            <v>18180</v>
          </cell>
        </row>
        <row r="466">
          <cell r="A466" t="str">
            <v>백01306</v>
          </cell>
          <cell r="B466" t="str">
            <v>판플랜지(10Kg/Cm2)</v>
          </cell>
          <cell r="C466" t="str">
            <v>250A</v>
          </cell>
          <cell r="D466" t="str">
            <v>개</v>
          </cell>
          <cell r="E466">
            <v>15670</v>
          </cell>
          <cell r="F466" t="str">
            <v>P464</v>
          </cell>
          <cell r="G466">
            <v>15680</v>
          </cell>
          <cell r="H466" t="str">
            <v>P516</v>
          </cell>
          <cell r="I466">
            <v>0</v>
          </cell>
          <cell r="J466">
            <v>0</v>
          </cell>
          <cell r="K466">
            <v>15670</v>
          </cell>
        </row>
        <row r="467">
          <cell r="A467" t="str">
            <v>백01307</v>
          </cell>
          <cell r="B467" t="str">
            <v>판플랜지(10Kg/Cm2)</v>
          </cell>
          <cell r="C467" t="str">
            <v>200A</v>
          </cell>
          <cell r="D467" t="str">
            <v>개</v>
          </cell>
          <cell r="E467">
            <v>9450</v>
          </cell>
          <cell r="F467" t="str">
            <v>P464</v>
          </cell>
          <cell r="G467">
            <v>9450</v>
          </cell>
          <cell r="H467" t="str">
            <v>P516</v>
          </cell>
          <cell r="I467">
            <v>0</v>
          </cell>
          <cell r="J467">
            <v>0</v>
          </cell>
          <cell r="K467">
            <v>9450</v>
          </cell>
        </row>
        <row r="468">
          <cell r="A468" t="str">
            <v>백01308</v>
          </cell>
          <cell r="B468" t="str">
            <v>판플랜지(10Kg/Cm2)</v>
          </cell>
          <cell r="C468" t="str">
            <v>150A</v>
          </cell>
          <cell r="D468" t="str">
            <v>개</v>
          </cell>
          <cell r="E468">
            <v>7420</v>
          </cell>
          <cell r="F468" t="str">
            <v>P464</v>
          </cell>
          <cell r="G468">
            <v>7430</v>
          </cell>
          <cell r="H468" t="str">
            <v>P516</v>
          </cell>
          <cell r="I468">
            <v>0</v>
          </cell>
          <cell r="J468">
            <v>0</v>
          </cell>
          <cell r="K468">
            <v>7420</v>
          </cell>
        </row>
        <row r="469">
          <cell r="A469" t="str">
            <v>백01309</v>
          </cell>
          <cell r="B469" t="str">
            <v>판플랜지(10Kg/Cm2)</v>
          </cell>
          <cell r="C469" t="str">
            <v>125A</v>
          </cell>
          <cell r="D469" t="str">
            <v>개</v>
          </cell>
          <cell r="E469">
            <v>5000</v>
          </cell>
          <cell r="F469" t="str">
            <v>P464</v>
          </cell>
          <cell r="G469">
            <v>5000</v>
          </cell>
          <cell r="H469" t="str">
            <v>P516</v>
          </cell>
          <cell r="I469">
            <v>0</v>
          </cell>
          <cell r="J469">
            <v>0</v>
          </cell>
          <cell r="K469">
            <v>5000</v>
          </cell>
        </row>
        <row r="470">
          <cell r="A470" t="str">
            <v>백01310</v>
          </cell>
          <cell r="B470" t="str">
            <v>판플랜지(10Kg/Cm2)</v>
          </cell>
          <cell r="C470" t="str">
            <v>100A</v>
          </cell>
          <cell r="D470" t="str">
            <v>개</v>
          </cell>
          <cell r="E470">
            <v>3450</v>
          </cell>
          <cell r="F470" t="str">
            <v>P464</v>
          </cell>
          <cell r="G470">
            <v>3460</v>
          </cell>
          <cell r="H470" t="str">
            <v>P516</v>
          </cell>
          <cell r="I470">
            <v>0</v>
          </cell>
          <cell r="J470">
            <v>0</v>
          </cell>
          <cell r="K470">
            <v>3450</v>
          </cell>
        </row>
        <row r="471">
          <cell r="A471" t="str">
            <v>백01311</v>
          </cell>
          <cell r="B471" t="str">
            <v>판플랜지(10Kg/Cm2)</v>
          </cell>
          <cell r="C471" t="str">
            <v>80A</v>
          </cell>
          <cell r="D471" t="str">
            <v>개</v>
          </cell>
          <cell r="E471">
            <v>2920</v>
          </cell>
          <cell r="F471" t="str">
            <v>P464</v>
          </cell>
          <cell r="G471">
            <v>2930</v>
          </cell>
          <cell r="H471" t="str">
            <v>P516</v>
          </cell>
          <cell r="I471">
            <v>0</v>
          </cell>
          <cell r="J471">
            <v>0</v>
          </cell>
          <cell r="K471">
            <v>2920</v>
          </cell>
        </row>
        <row r="472">
          <cell r="A472" t="str">
            <v>백01312</v>
          </cell>
          <cell r="B472" t="str">
            <v>판플랜지(10Kg/Cm2)</v>
          </cell>
          <cell r="C472" t="str">
            <v>65A</v>
          </cell>
          <cell r="D472" t="str">
            <v>개</v>
          </cell>
          <cell r="E472">
            <v>2730</v>
          </cell>
          <cell r="F472" t="str">
            <v>P464</v>
          </cell>
          <cell r="G472">
            <v>2740</v>
          </cell>
          <cell r="H472" t="str">
            <v>P516</v>
          </cell>
          <cell r="I472">
            <v>0</v>
          </cell>
          <cell r="J472">
            <v>0</v>
          </cell>
          <cell r="K472">
            <v>2730</v>
          </cell>
        </row>
        <row r="473">
          <cell r="A473" t="str">
            <v>백01313</v>
          </cell>
          <cell r="B473" t="str">
            <v>판플랜지(10Kg/Cm2)</v>
          </cell>
          <cell r="C473" t="str">
            <v>50A</v>
          </cell>
          <cell r="D473" t="str">
            <v>개</v>
          </cell>
          <cell r="E473">
            <v>2220</v>
          </cell>
          <cell r="F473" t="str">
            <v>P464</v>
          </cell>
          <cell r="G473">
            <v>2230</v>
          </cell>
          <cell r="H473" t="str">
            <v>P516</v>
          </cell>
          <cell r="I473">
            <v>0</v>
          </cell>
          <cell r="J473">
            <v>0</v>
          </cell>
          <cell r="K473">
            <v>2220</v>
          </cell>
        </row>
        <row r="474">
          <cell r="A474" t="str">
            <v>백01314</v>
          </cell>
          <cell r="B474" t="str">
            <v>판플랜지(10Kg/Cm2)</v>
          </cell>
          <cell r="C474" t="str">
            <v>40A</v>
          </cell>
          <cell r="D474" t="str">
            <v>개</v>
          </cell>
          <cell r="E474">
            <v>1820</v>
          </cell>
          <cell r="F474" t="str">
            <v>P464</v>
          </cell>
          <cell r="G474">
            <v>1820</v>
          </cell>
          <cell r="H474" t="str">
            <v>P516</v>
          </cell>
          <cell r="I474">
            <v>0</v>
          </cell>
          <cell r="J474">
            <v>0</v>
          </cell>
          <cell r="K474">
            <v>1820</v>
          </cell>
        </row>
        <row r="475">
          <cell r="A475" t="str">
            <v>백01315</v>
          </cell>
          <cell r="B475" t="str">
            <v>판플랜지(10Kg/Cm2)</v>
          </cell>
          <cell r="C475" t="str">
            <v>32A</v>
          </cell>
          <cell r="D475" t="str">
            <v>개</v>
          </cell>
          <cell r="E475">
            <v>1690</v>
          </cell>
          <cell r="F475" t="str">
            <v>P464</v>
          </cell>
          <cell r="G475">
            <v>1690</v>
          </cell>
          <cell r="H475" t="str">
            <v>P516</v>
          </cell>
          <cell r="I475">
            <v>0</v>
          </cell>
          <cell r="J475">
            <v>0</v>
          </cell>
          <cell r="K475">
            <v>1690</v>
          </cell>
        </row>
        <row r="476">
          <cell r="A476" t="str">
            <v>백01316</v>
          </cell>
          <cell r="B476" t="str">
            <v>판플랜지(10Kg/Cm2)</v>
          </cell>
          <cell r="C476" t="str">
            <v>25A</v>
          </cell>
          <cell r="D476" t="str">
            <v>개</v>
          </cell>
          <cell r="E476">
            <v>1480</v>
          </cell>
          <cell r="F476" t="str">
            <v>P464</v>
          </cell>
          <cell r="G476">
            <v>1490</v>
          </cell>
          <cell r="H476" t="str">
            <v>P516</v>
          </cell>
          <cell r="I476">
            <v>0</v>
          </cell>
          <cell r="J476">
            <v>0</v>
          </cell>
          <cell r="K476">
            <v>1480</v>
          </cell>
        </row>
        <row r="477">
          <cell r="A477" t="str">
            <v>백01317</v>
          </cell>
          <cell r="B477" t="str">
            <v>판플랜지(10Kg/Cm2)</v>
          </cell>
          <cell r="C477" t="str">
            <v>20A</v>
          </cell>
          <cell r="D477" t="str">
            <v>개</v>
          </cell>
          <cell r="E477">
            <v>1090</v>
          </cell>
          <cell r="F477" t="str">
            <v>P464</v>
          </cell>
          <cell r="G477">
            <v>1060</v>
          </cell>
          <cell r="H477" t="str">
            <v>P516</v>
          </cell>
          <cell r="I477">
            <v>0</v>
          </cell>
          <cell r="J477">
            <v>0</v>
          </cell>
          <cell r="K477">
            <v>1060</v>
          </cell>
        </row>
        <row r="478">
          <cell r="A478" t="str">
            <v>백01318</v>
          </cell>
          <cell r="B478" t="str">
            <v>판플랜지(10Kg/Cm2)</v>
          </cell>
          <cell r="C478" t="str">
            <v>15A</v>
          </cell>
          <cell r="D478" t="str">
            <v>개</v>
          </cell>
          <cell r="E478">
            <v>1040</v>
          </cell>
          <cell r="F478" t="str">
            <v>P464</v>
          </cell>
          <cell r="G478">
            <v>1050</v>
          </cell>
          <cell r="H478" t="str">
            <v>P516</v>
          </cell>
          <cell r="I478">
            <v>0</v>
          </cell>
          <cell r="J478">
            <v>0</v>
          </cell>
          <cell r="K478">
            <v>1040</v>
          </cell>
        </row>
        <row r="479">
          <cell r="B479" t="str">
            <v>BLFF</v>
          </cell>
          <cell r="C479">
            <v>0</v>
          </cell>
          <cell r="D479">
            <v>0</v>
          </cell>
          <cell r="E479">
            <v>0</v>
          </cell>
          <cell r="F479">
            <v>0</v>
          </cell>
          <cell r="G479">
            <v>0</v>
          </cell>
          <cell r="H479">
            <v>0</v>
          </cell>
          <cell r="I479">
            <v>0</v>
          </cell>
          <cell r="J479">
            <v>0</v>
          </cell>
          <cell r="K479">
            <v>0</v>
          </cell>
        </row>
        <row r="480">
          <cell r="A480" t="str">
            <v>백01401</v>
          </cell>
          <cell r="B480" t="str">
            <v>맹플랜지(10Kg/Cm2)</v>
          </cell>
          <cell r="C480" t="str">
            <v>500A</v>
          </cell>
          <cell r="D480" t="str">
            <v>개</v>
          </cell>
          <cell r="E480">
            <v>91720</v>
          </cell>
          <cell r="F480" t="str">
            <v>P464</v>
          </cell>
          <cell r="G480">
            <v>91730</v>
          </cell>
          <cell r="H480" t="str">
            <v>P516</v>
          </cell>
          <cell r="I480">
            <v>0</v>
          </cell>
          <cell r="J480">
            <v>0</v>
          </cell>
          <cell r="K480">
            <v>91720</v>
          </cell>
        </row>
        <row r="481">
          <cell r="A481" t="str">
            <v>백01402</v>
          </cell>
          <cell r="B481" t="str">
            <v>맹플랜지(10Kg/Cm2)</v>
          </cell>
          <cell r="C481" t="str">
            <v>450A</v>
          </cell>
          <cell r="D481" t="str">
            <v>개</v>
          </cell>
          <cell r="E481">
            <v>78200</v>
          </cell>
          <cell r="F481" t="str">
            <v>P464</v>
          </cell>
          <cell r="G481">
            <v>78210</v>
          </cell>
          <cell r="H481" t="str">
            <v>P516</v>
          </cell>
          <cell r="I481">
            <v>0</v>
          </cell>
          <cell r="J481">
            <v>0</v>
          </cell>
          <cell r="K481">
            <v>78200</v>
          </cell>
        </row>
        <row r="482">
          <cell r="A482" t="str">
            <v>백01403</v>
          </cell>
          <cell r="B482" t="str">
            <v>맹플랜지(10Kg/Cm2)</v>
          </cell>
          <cell r="C482" t="str">
            <v>400A</v>
          </cell>
          <cell r="D482" t="str">
            <v>개</v>
          </cell>
          <cell r="E482">
            <v>63730</v>
          </cell>
          <cell r="F482" t="str">
            <v>P464</v>
          </cell>
          <cell r="G482">
            <v>63730</v>
          </cell>
          <cell r="H482" t="str">
            <v>P516</v>
          </cell>
          <cell r="I482">
            <v>0</v>
          </cell>
          <cell r="J482">
            <v>0</v>
          </cell>
          <cell r="K482">
            <v>63730</v>
          </cell>
        </row>
        <row r="483">
          <cell r="A483" t="str">
            <v>백01404</v>
          </cell>
          <cell r="B483" t="str">
            <v>맹플랜지(10Kg/Cm2)</v>
          </cell>
          <cell r="C483" t="str">
            <v>350A</v>
          </cell>
          <cell r="D483" t="str">
            <v>개</v>
          </cell>
          <cell r="E483">
            <v>46340</v>
          </cell>
          <cell r="F483" t="str">
            <v>P464</v>
          </cell>
          <cell r="G483">
            <v>46350</v>
          </cell>
          <cell r="H483" t="str">
            <v>P516</v>
          </cell>
          <cell r="I483">
            <v>0</v>
          </cell>
          <cell r="J483">
            <v>0</v>
          </cell>
          <cell r="K483">
            <v>46340</v>
          </cell>
        </row>
        <row r="484">
          <cell r="A484" t="str">
            <v>백01405</v>
          </cell>
          <cell r="B484" t="str">
            <v>맹플랜지(10Kg/Cm2)</v>
          </cell>
          <cell r="C484" t="str">
            <v>300A</v>
          </cell>
          <cell r="D484" t="str">
            <v>개</v>
          </cell>
          <cell r="E484">
            <v>31850</v>
          </cell>
          <cell r="F484" t="str">
            <v>P464</v>
          </cell>
          <cell r="G484">
            <v>31850</v>
          </cell>
          <cell r="H484" t="str">
            <v>P516</v>
          </cell>
          <cell r="I484">
            <v>0</v>
          </cell>
          <cell r="J484">
            <v>0</v>
          </cell>
          <cell r="K484">
            <v>31850</v>
          </cell>
        </row>
        <row r="485">
          <cell r="A485" t="str">
            <v>백01406</v>
          </cell>
          <cell r="B485" t="str">
            <v>맹플랜지(10Kg/Cm2)</v>
          </cell>
          <cell r="C485" t="str">
            <v>250A</v>
          </cell>
          <cell r="D485" t="str">
            <v>개</v>
          </cell>
          <cell r="E485">
            <v>24220</v>
          </cell>
          <cell r="F485" t="str">
            <v>P464</v>
          </cell>
          <cell r="G485">
            <v>24230</v>
          </cell>
          <cell r="H485" t="str">
            <v>P516</v>
          </cell>
          <cell r="I485">
            <v>0</v>
          </cell>
          <cell r="J485">
            <v>0</v>
          </cell>
          <cell r="K485">
            <v>24220</v>
          </cell>
        </row>
        <row r="486">
          <cell r="A486" t="str">
            <v>백01407</v>
          </cell>
          <cell r="B486" t="str">
            <v>맹플랜지(10Kg/Cm2)</v>
          </cell>
          <cell r="C486" t="str">
            <v>200A</v>
          </cell>
          <cell r="D486" t="str">
            <v>개</v>
          </cell>
          <cell r="E486">
            <v>16210</v>
          </cell>
          <cell r="F486" t="str">
            <v>P464</v>
          </cell>
          <cell r="G486">
            <v>16200</v>
          </cell>
          <cell r="H486" t="str">
            <v>P516</v>
          </cell>
          <cell r="I486">
            <v>0</v>
          </cell>
          <cell r="J486">
            <v>0</v>
          </cell>
          <cell r="K486">
            <v>16200</v>
          </cell>
        </row>
        <row r="487">
          <cell r="A487" t="str">
            <v>백01408</v>
          </cell>
          <cell r="B487" t="str">
            <v>맹플랜지(10Kg/Cm2)</v>
          </cell>
          <cell r="C487" t="str">
            <v>150A</v>
          </cell>
          <cell r="D487" t="str">
            <v>개</v>
          </cell>
          <cell r="E487">
            <v>12060</v>
          </cell>
          <cell r="F487" t="str">
            <v>P464</v>
          </cell>
          <cell r="G487">
            <v>12060</v>
          </cell>
          <cell r="H487" t="str">
            <v>P516</v>
          </cell>
          <cell r="I487">
            <v>0</v>
          </cell>
          <cell r="J487">
            <v>0</v>
          </cell>
          <cell r="K487">
            <v>12060</v>
          </cell>
        </row>
        <row r="488">
          <cell r="A488" t="str">
            <v>백01409</v>
          </cell>
          <cell r="B488" t="str">
            <v>맹플랜지(10Kg/Cm2)</v>
          </cell>
          <cell r="C488" t="str">
            <v>125A</v>
          </cell>
          <cell r="D488" t="str">
            <v>개</v>
          </cell>
          <cell r="E488">
            <v>8700</v>
          </cell>
          <cell r="F488" t="str">
            <v>P464</v>
          </cell>
          <cell r="G488">
            <v>8780</v>
          </cell>
          <cell r="H488" t="str">
            <v>P516</v>
          </cell>
          <cell r="I488">
            <v>0</v>
          </cell>
          <cell r="J488">
            <v>0</v>
          </cell>
          <cell r="K488">
            <v>8700</v>
          </cell>
        </row>
        <row r="489">
          <cell r="A489" t="str">
            <v>백01410</v>
          </cell>
          <cell r="B489" t="str">
            <v>맹플랜지(10Kg/Cm2)</v>
          </cell>
          <cell r="C489" t="str">
            <v>100A</v>
          </cell>
          <cell r="D489" t="str">
            <v>개</v>
          </cell>
          <cell r="E489">
            <v>6550</v>
          </cell>
          <cell r="F489" t="str">
            <v>P464</v>
          </cell>
          <cell r="G489">
            <v>6560</v>
          </cell>
          <cell r="H489" t="str">
            <v>P516</v>
          </cell>
          <cell r="I489">
            <v>0</v>
          </cell>
          <cell r="J489">
            <v>0</v>
          </cell>
          <cell r="K489">
            <v>6550</v>
          </cell>
        </row>
        <row r="490">
          <cell r="A490" t="str">
            <v>백01411</v>
          </cell>
          <cell r="B490" t="str">
            <v>맹플랜지(10Kg/Cm2)</v>
          </cell>
          <cell r="C490" t="str">
            <v>80A</v>
          </cell>
          <cell r="D490" t="str">
            <v>개</v>
          </cell>
          <cell r="E490">
            <v>5140</v>
          </cell>
          <cell r="F490" t="str">
            <v>P464</v>
          </cell>
          <cell r="G490">
            <v>5150</v>
          </cell>
          <cell r="H490" t="str">
            <v>P516</v>
          </cell>
          <cell r="I490">
            <v>0</v>
          </cell>
          <cell r="J490">
            <v>0</v>
          </cell>
          <cell r="K490">
            <v>5140</v>
          </cell>
        </row>
        <row r="491">
          <cell r="A491" t="str">
            <v>백01412</v>
          </cell>
          <cell r="B491" t="str">
            <v>맹플랜지(10Kg/Cm2)</v>
          </cell>
          <cell r="C491" t="str">
            <v>65A</v>
          </cell>
          <cell r="D491" t="str">
            <v>개</v>
          </cell>
          <cell r="E491">
            <v>4610</v>
          </cell>
          <cell r="F491" t="str">
            <v>P464</v>
          </cell>
          <cell r="G491">
            <v>4620</v>
          </cell>
          <cell r="H491" t="str">
            <v>P516</v>
          </cell>
          <cell r="I491">
            <v>0</v>
          </cell>
          <cell r="J491">
            <v>0</v>
          </cell>
          <cell r="K491">
            <v>4610</v>
          </cell>
        </row>
        <row r="492">
          <cell r="A492" t="str">
            <v>백01413</v>
          </cell>
          <cell r="B492" t="str">
            <v>맹플랜지(10Kg/Cm2)</v>
          </cell>
          <cell r="C492" t="str">
            <v>50A</v>
          </cell>
          <cell r="D492" t="str">
            <v>개</v>
          </cell>
          <cell r="E492">
            <v>3650</v>
          </cell>
          <cell r="F492" t="str">
            <v>P464</v>
          </cell>
          <cell r="G492">
            <v>3660</v>
          </cell>
          <cell r="H492" t="str">
            <v>P516</v>
          </cell>
          <cell r="I492">
            <v>0</v>
          </cell>
          <cell r="J492">
            <v>0</v>
          </cell>
          <cell r="K492">
            <v>3650</v>
          </cell>
        </row>
        <row r="493">
          <cell r="A493" t="str">
            <v>백01414</v>
          </cell>
          <cell r="B493" t="str">
            <v>맹플랜지(10Kg/Cm2)</v>
          </cell>
          <cell r="C493" t="str">
            <v>40A</v>
          </cell>
          <cell r="D493" t="str">
            <v>개</v>
          </cell>
          <cell r="E493">
            <v>2970</v>
          </cell>
          <cell r="F493" t="str">
            <v>P464</v>
          </cell>
          <cell r="G493">
            <v>2980</v>
          </cell>
          <cell r="H493" t="str">
            <v>P516</v>
          </cell>
          <cell r="I493">
            <v>0</v>
          </cell>
          <cell r="J493">
            <v>0</v>
          </cell>
          <cell r="K493">
            <v>2970</v>
          </cell>
        </row>
        <row r="494">
          <cell r="A494" t="str">
            <v>백01415</v>
          </cell>
          <cell r="B494" t="str">
            <v>맹플랜지(10Kg/Cm2)</v>
          </cell>
          <cell r="C494" t="str">
            <v>32A</v>
          </cell>
          <cell r="D494" t="str">
            <v>개</v>
          </cell>
          <cell r="E494">
            <v>2600</v>
          </cell>
          <cell r="F494" t="str">
            <v>P464</v>
          </cell>
          <cell r="G494">
            <v>2600</v>
          </cell>
          <cell r="H494" t="str">
            <v>P516</v>
          </cell>
          <cell r="I494">
            <v>0</v>
          </cell>
          <cell r="J494">
            <v>0</v>
          </cell>
          <cell r="K494">
            <v>2600</v>
          </cell>
        </row>
        <row r="495">
          <cell r="A495" t="str">
            <v>백01416</v>
          </cell>
          <cell r="B495" t="str">
            <v>맹플랜지(10Kg/Cm2)</v>
          </cell>
          <cell r="C495" t="str">
            <v>25A</v>
          </cell>
          <cell r="D495" t="str">
            <v>개</v>
          </cell>
          <cell r="E495">
            <v>2210</v>
          </cell>
          <cell r="F495" t="str">
            <v>P464</v>
          </cell>
          <cell r="G495">
            <v>2210</v>
          </cell>
          <cell r="H495" t="str">
            <v>P516</v>
          </cell>
          <cell r="I495">
            <v>0</v>
          </cell>
          <cell r="J495">
            <v>0</v>
          </cell>
          <cell r="K495">
            <v>2210</v>
          </cell>
        </row>
        <row r="496">
          <cell r="A496" t="str">
            <v>백01417</v>
          </cell>
          <cell r="B496" t="str">
            <v>맹플랜지(10Kg/Cm2)</v>
          </cell>
          <cell r="C496" t="str">
            <v>20A</v>
          </cell>
          <cell r="D496" t="str">
            <v>개</v>
          </cell>
          <cell r="E496">
            <v>4</v>
          </cell>
          <cell r="F496" t="str">
            <v>P464</v>
          </cell>
          <cell r="G496">
            <v>1720</v>
          </cell>
          <cell r="H496" t="str">
            <v>P516</v>
          </cell>
          <cell r="I496">
            <v>0</v>
          </cell>
          <cell r="J496">
            <v>0</v>
          </cell>
          <cell r="K496">
            <v>4</v>
          </cell>
        </row>
        <row r="497">
          <cell r="A497" t="str">
            <v>백01418</v>
          </cell>
          <cell r="B497" t="str">
            <v>맹플랜지(10Kg/Cm2)</v>
          </cell>
          <cell r="C497" t="str">
            <v>15A</v>
          </cell>
          <cell r="D497" t="str">
            <v>개</v>
          </cell>
          <cell r="E497">
            <v>1480</v>
          </cell>
          <cell r="F497" t="str">
            <v>P464</v>
          </cell>
          <cell r="G497">
            <v>1490</v>
          </cell>
          <cell r="H497" t="str">
            <v>P516</v>
          </cell>
          <cell r="I497">
            <v>0</v>
          </cell>
          <cell r="J497">
            <v>0</v>
          </cell>
          <cell r="K497">
            <v>1480</v>
          </cell>
        </row>
        <row r="498">
          <cell r="K498">
            <v>0</v>
          </cell>
        </row>
        <row r="499">
          <cell r="A499" t="str">
            <v>볼 트</v>
          </cell>
          <cell r="B499">
            <v>0</v>
          </cell>
          <cell r="C499">
            <v>0</v>
          </cell>
          <cell r="D499">
            <v>0</v>
          </cell>
          <cell r="E499">
            <v>0</v>
          </cell>
          <cell r="F499">
            <v>0</v>
          </cell>
          <cell r="G499">
            <v>0</v>
          </cell>
          <cell r="H499">
            <v>0</v>
          </cell>
          <cell r="I499">
            <v>0</v>
          </cell>
          <cell r="J499">
            <v>0</v>
          </cell>
          <cell r="K499">
            <v>0</v>
          </cell>
        </row>
        <row r="500">
          <cell r="A500" t="str">
            <v>볼트0001</v>
          </cell>
          <cell r="B500" t="str">
            <v>볼 트</v>
          </cell>
          <cell r="C500" t="str">
            <v>M10 * 75L</v>
          </cell>
          <cell r="D500" t="str">
            <v>개</v>
          </cell>
          <cell r="E500">
            <v>123</v>
          </cell>
          <cell r="F500" t="str">
            <v>P74</v>
          </cell>
          <cell r="G500">
            <v>123</v>
          </cell>
          <cell r="H500" t="str">
            <v>P90</v>
          </cell>
          <cell r="I500">
            <v>0</v>
          </cell>
          <cell r="J500">
            <v>0</v>
          </cell>
          <cell r="K500">
            <v>123</v>
          </cell>
        </row>
        <row r="501">
          <cell r="A501" t="str">
            <v>볼트0002</v>
          </cell>
          <cell r="B501" t="str">
            <v>볼 트</v>
          </cell>
          <cell r="C501" t="str">
            <v>M10 * 100L</v>
          </cell>
          <cell r="D501" t="str">
            <v>개</v>
          </cell>
          <cell r="E501">
            <v>151</v>
          </cell>
          <cell r="F501" t="str">
            <v>P74</v>
          </cell>
          <cell r="G501">
            <v>151</v>
          </cell>
          <cell r="H501" t="str">
            <v>P90</v>
          </cell>
          <cell r="I501">
            <v>0</v>
          </cell>
          <cell r="J501">
            <v>0</v>
          </cell>
          <cell r="K501">
            <v>151</v>
          </cell>
        </row>
        <row r="502">
          <cell r="A502" t="str">
            <v>볼트0003</v>
          </cell>
          <cell r="B502" t="str">
            <v>볼 트</v>
          </cell>
          <cell r="C502" t="str">
            <v>M12 * 100L</v>
          </cell>
          <cell r="D502" t="str">
            <v>개</v>
          </cell>
          <cell r="E502">
            <v>214</v>
          </cell>
          <cell r="F502" t="str">
            <v>P74</v>
          </cell>
          <cell r="G502">
            <v>214</v>
          </cell>
          <cell r="H502" t="str">
            <v>P90</v>
          </cell>
          <cell r="I502">
            <v>0</v>
          </cell>
          <cell r="J502">
            <v>0</v>
          </cell>
          <cell r="K502">
            <v>214</v>
          </cell>
        </row>
        <row r="503">
          <cell r="A503" t="str">
            <v>볼트0004</v>
          </cell>
          <cell r="B503" t="str">
            <v>볼 트</v>
          </cell>
          <cell r="C503" t="str">
            <v>M12 * 150L</v>
          </cell>
          <cell r="D503" t="str">
            <v>개</v>
          </cell>
          <cell r="E503">
            <v>341</v>
          </cell>
          <cell r="F503" t="str">
            <v>P74</v>
          </cell>
          <cell r="G503">
            <v>341</v>
          </cell>
          <cell r="H503" t="str">
            <v>P90</v>
          </cell>
          <cell r="I503">
            <v>0</v>
          </cell>
          <cell r="J503">
            <v>0</v>
          </cell>
          <cell r="K503">
            <v>341</v>
          </cell>
        </row>
        <row r="504">
          <cell r="A504" t="str">
            <v>볼트0005</v>
          </cell>
          <cell r="B504" t="str">
            <v>볼 트</v>
          </cell>
          <cell r="C504" t="str">
            <v>M16 * 150L</v>
          </cell>
          <cell r="D504" t="str">
            <v>개</v>
          </cell>
          <cell r="E504">
            <v>660</v>
          </cell>
          <cell r="F504" t="str">
            <v>P74</v>
          </cell>
          <cell r="G504">
            <v>660</v>
          </cell>
          <cell r="H504" t="str">
            <v>P90</v>
          </cell>
          <cell r="I504">
            <v>0</v>
          </cell>
          <cell r="J504">
            <v>0</v>
          </cell>
          <cell r="K504">
            <v>660</v>
          </cell>
        </row>
        <row r="505">
          <cell r="A505" t="str">
            <v>볼트0006</v>
          </cell>
          <cell r="B505" t="str">
            <v>볼 트</v>
          </cell>
          <cell r="C505" t="str">
            <v>M20 * 200L</v>
          </cell>
          <cell r="D505" t="str">
            <v>개</v>
          </cell>
          <cell r="E505">
            <v>1609</v>
          </cell>
          <cell r="F505" t="str">
            <v>P74</v>
          </cell>
          <cell r="G505">
            <v>1609</v>
          </cell>
          <cell r="H505" t="str">
            <v>P90</v>
          </cell>
          <cell r="I505">
            <v>0</v>
          </cell>
          <cell r="J505">
            <v>0</v>
          </cell>
          <cell r="K505">
            <v>1609</v>
          </cell>
        </row>
        <row r="506">
          <cell r="A506" t="str">
            <v>볼트0007</v>
          </cell>
          <cell r="B506" t="str">
            <v>볼 트</v>
          </cell>
          <cell r="C506" t="str">
            <v>M22 * 200L</v>
          </cell>
          <cell r="D506" t="str">
            <v>개</v>
          </cell>
          <cell r="E506">
            <v>2090</v>
          </cell>
          <cell r="F506" t="str">
            <v>P74</v>
          </cell>
          <cell r="G506">
            <v>2090</v>
          </cell>
          <cell r="H506" t="str">
            <v>P90</v>
          </cell>
          <cell r="I506">
            <v>0</v>
          </cell>
          <cell r="J506">
            <v>0</v>
          </cell>
          <cell r="K506">
            <v>2090</v>
          </cell>
        </row>
        <row r="507">
          <cell r="K507">
            <v>0</v>
          </cell>
        </row>
        <row r="508">
          <cell r="A508" t="str">
            <v>너 트</v>
          </cell>
          <cell r="B508">
            <v>0</v>
          </cell>
          <cell r="C508">
            <v>0</v>
          </cell>
          <cell r="D508">
            <v>0</v>
          </cell>
          <cell r="E508">
            <v>0</v>
          </cell>
          <cell r="F508">
            <v>0</v>
          </cell>
          <cell r="G508">
            <v>0</v>
          </cell>
          <cell r="H508">
            <v>0</v>
          </cell>
          <cell r="I508">
            <v>0</v>
          </cell>
          <cell r="J508">
            <v>0</v>
          </cell>
          <cell r="K508">
            <v>0</v>
          </cell>
        </row>
        <row r="509">
          <cell r="A509" t="str">
            <v>너트0001</v>
          </cell>
          <cell r="B509" t="str">
            <v>너 트</v>
          </cell>
          <cell r="C509" t="str">
            <v>M10</v>
          </cell>
          <cell r="D509" t="str">
            <v>개</v>
          </cell>
          <cell r="E509">
            <v>16</v>
          </cell>
          <cell r="F509" t="str">
            <v>P79</v>
          </cell>
          <cell r="G509">
            <v>16</v>
          </cell>
          <cell r="H509" t="str">
            <v>P94</v>
          </cell>
          <cell r="I509">
            <v>0</v>
          </cell>
          <cell r="J509">
            <v>0</v>
          </cell>
          <cell r="K509">
            <v>16</v>
          </cell>
        </row>
        <row r="510">
          <cell r="A510" t="str">
            <v>너트0002</v>
          </cell>
          <cell r="B510" t="str">
            <v>너 트</v>
          </cell>
          <cell r="C510" t="str">
            <v>M12</v>
          </cell>
          <cell r="D510" t="str">
            <v>개</v>
          </cell>
          <cell r="E510">
            <v>34</v>
          </cell>
          <cell r="F510" t="str">
            <v>P79</v>
          </cell>
          <cell r="G510">
            <v>34</v>
          </cell>
          <cell r="H510" t="str">
            <v>P94</v>
          </cell>
          <cell r="I510">
            <v>0</v>
          </cell>
          <cell r="J510">
            <v>0</v>
          </cell>
          <cell r="K510">
            <v>34</v>
          </cell>
        </row>
        <row r="511">
          <cell r="A511" t="str">
            <v>너트0003</v>
          </cell>
          <cell r="B511" t="str">
            <v>너 트</v>
          </cell>
          <cell r="C511" t="str">
            <v>M16</v>
          </cell>
          <cell r="D511" t="str">
            <v>개</v>
          </cell>
          <cell r="E511">
            <v>64</v>
          </cell>
          <cell r="F511" t="str">
            <v>P79</v>
          </cell>
          <cell r="G511">
            <v>64</v>
          </cell>
          <cell r="H511" t="str">
            <v>P94</v>
          </cell>
          <cell r="I511">
            <v>0</v>
          </cell>
          <cell r="J511">
            <v>0</v>
          </cell>
          <cell r="K511">
            <v>64</v>
          </cell>
        </row>
        <row r="512">
          <cell r="A512" t="str">
            <v>너트0004</v>
          </cell>
          <cell r="B512" t="str">
            <v>너 트</v>
          </cell>
          <cell r="C512" t="str">
            <v>M20</v>
          </cell>
          <cell r="D512" t="str">
            <v>개</v>
          </cell>
          <cell r="E512">
            <v>111</v>
          </cell>
          <cell r="F512" t="str">
            <v>P79</v>
          </cell>
          <cell r="G512">
            <v>111</v>
          </cell>
          <cell r="H512" t="str">
            <v>P94</v>
          </cell>
          <cell r="I512">
            <v>0</v>
          </cell>
          <cell r="J512">
            <v>0</v>
          </cell>
          <cell r="K512">
            <v>111</v>
          </cell>
        </row>
        <row r="513">
          <cell r="A513" t="str">
            <v>너트0005</v>
          </cell>
          <cell r="B513" t="str">
            <v>너 트</v>
          </cell>
          <cell r="C513" t="str">
            <v>M22</v>
          </cell>
          <cell r="D513" t="str">
            <v>개</v>
          </cell>
          <cell r="E513">
            <v>156</v>
          </cell>
          <cell r="F513" t="str">
            <v>P79</v>
          </cell>
          <cell r="G513">
            <v>156</v>
          </cell>
          <cell r="H513" t="str">
            <v>P94</v>
          </cell>
          <cell r="I513">
            <v>0</v>
          </cell>
          <cell r="J513">
            <v>0</v>
          </cell>
          <cell r="K513">
            <v>156</v>
          </cell>
        </row>
        <row r="514">
          <cell r="K514">
            <v>0</v>
          </cell>
        </row>
        <row r="515">
          <cell r="A515" t="str">
            <v>와 셔</v>
          </cell>
        </row>
        <row r="516">
          <cell r="A516" t="str">
            <v>와셔0001</v>
          </cell>
          <cell r="B516" t="str">
            <v>와 셔</v>
          </cell>
          <cell r="C516" t="str">
            <v>M10</v>
          </cell>
          <cell r="D516" t="str">
            <v>개</v>
          </cell>
          <cell r="E516">
            <v>35</v>
          </cell>
          <cell r="F516" t="str">
            <v>P79</v>
          </cell>
          <cell r="G516">
            <v>35</v>
          </cell>
          <cell r="H516" t="str">
            <v>P97</v>
          </cell>
          <cell r="I516">
            <v>0</v>
          </cell>
          <cell r="J516">
            <v>0</v>
          </cell>
          <cell r="K516">
            <v>35</v>
          </cell>
        </row>
        <row r="517">
          <cell r="A517" t="str">
            <v>와셔0002</v>
          </cell>
          <cell r="B517" t="str">
            <v>와 셔</v>
          </cell>
          <cell r="C517" t="str">
            <v>M12</v>
          </cell>
          <cell r="D517" t="str">
            <v>개</v>
          </cell>
          <cell r="E517">
            <v>63</v>
          </cell>
          <cell r="F517" t="str">
            <v>P79</v>
          </cell>
          <cell r="G517">
            <v>63</v>
          </cell>
          <cell r="H517" t="str">
            <v>P97</v>
          </cell>
          <cell r="I517">
            <v>0</v>
          </cell>
          <cell r="J517">
            <v>0</v>
          </cell>
          <cell r="K517">
            <v>63</v>
          </cell>
        </row>
        <row r="518">
          <cell r="A518" t="str">
            <v>와셔0003</v>
          </cell>
          <cell r="B518" t="str">
            <v>와 셔</v>
          </cell>
          <cell r="C518" t="str">
            <v>M16</v>
          </cell>
          <cell r="D518" t="str">
            <v>개</v>
          </cell>
          <cell r="E518">
            <v>172</v>
          </cell>
          <cell r="F518" t="str">
            <v>P79</v>
          </cell>
          <cell r="G518">
            <v>172</v>
          </cell>
          <cell r="H518" t="str">
            <v>P97</v>
          </cell>
          <cell r="I518">
            <v>0</v>
          </cell>
          <cell r="J518">
            <v>0</v>
          </cell>
          <cell r="K518">
            <v>172</v>
          </cell>
        </row>
        <row r="519">
          <cell r="A519" t="str">
            <v>와셔0004</v>
          </cell>
          <cell r="B519" t="str">
            <v>와 셔</v>
          </cell>
          <cell r="C519" t="str">
            <v>M20</v>
          </cell>
          <cell r="D519" t="str">
            <v>개</v>
          </cell>
          <cell r="E519">
            <v>260</v>
          </cell>
          <cell r="F519" t="str">
            <v>P79</v>
          </cell>
          <cell r="G519">
            <v>260</v>
          </cell>
          <cell r="H519" t="str">
            <v>P97</v>
          </cell>
          <cell r="I519">
            <v>0</v>
          </cell>
          <cell r="J519">
            <v>0</v>
          </cell>
          <cell r="K519">
            <v>260</v>
          </cell>
        </row>
        <row r="520">
          <cell r="A520" t="str">
            <v>와셔0005</v>
          </cell>
          <cell r="B520" t="str">
            <v>와 셔</v>
          </cell>
          <cell r="C520" t="str">
            <v>M22</v>
          </cell>
          <cell r="D520" t="str">
            <v>개</v>
          </cell>
          <cell r="E520">
            <v>345</v>
          </cell>
          <cell r="F520" t="str">
            <v>P79</v>
          </cell>
          <cell r="G520">
            <v>345</v>
          </cell>
          <cell r="H520" t="str">
            <v>P97</v>
          </cell>
          <cell r="I520">
            <v>0</v>
          </cell>
          <cell r="J520">
            <v>0</v>
          </cell>
          <cell r="K520">
            <v>345</v>
          </cell>
        </row>
        <row r="521">
          <cell r="K521">
            <v>0</v>
          </cell>
        </row>
        <row r="522">
          <cell r="A522" t="str">
            <v>후렌지 패킹</v>
          </cell>
        </row>
        <row r="523">
          <cell r="A523" t="str">
            <v>패킹0007</v>
          </cell>
          <cell r="B523" t="str">
            <v>후렌지 패킹(3.2T)</v>
          </cell>
          <cell r="C523" t="str">
            <v>200A</v>
          </cell>
          <cell r="D523" t="str">
            <v>개</v>
          </cell>
          <cell r="E523">
            <v>1380</v>
          </cell>
          <cell r="F523" t="str">
            <v>P563</v>
          </cell>
          <cell r="G523" t="str">
            <v xml:space="preserve"> </v>
          </cell>
          <cell r="H523" t="str">
            <v xml:space="preserve"> </v>
          </cell>
          <cell r="I523">
            <v>0</v>
          </cell>
          <cell r="J523">
            <v>0</v>
          </cell>
          <cell r="K523">
            <v>1380</v>
          </cell>
        </row>
        <row r="524">
          <cell r="A524" t="str">
            <v>패킹0008</v>
          </cell>
          <cell r="B524" t="str">
            <v>후렌지 패킹(3.2T)</v>
          </cell>
          <cell r="C524" t="str">
            <v>150A</v>
          </cell>
          <cell r="D524" t="str">
            <v>개</v>
          </cell>
          <cell r="E524">
            <v>1104</v>
          </cell>
          <cell r="F524" t="str">
            <v>P563</v>
          </cell>
          <cell r="G524">
            <v>0</v>
          </cell>
          <cell r="H524">
            <v>0</v>
          </cell>
          <cell r="I524">
            <v>0</v>
          </cell>
          <cell r="J524">
            <v>0</v>
          </cell>
          <cell r="K524">
            <v>1104</v>
          </cell>
        </row>
        <row r="525">
          <cell r="A525" t="str">
            <v>패킹0010</v>
          </cell>
          <cell r="B525" t="str">
            <v>후렌지 패킹(3.2T)</v>
          </cell>
          <cell r="C525" t="str">
            <v>100A</v>
          </cell>
          <cell r="D525" t="str">
            <v>개</v>
          </cell>
          <cell r="E525">
            <v>862</v>
          </cell>
          <cell r="F525" t="str">
            <v>P563</v>
          </cell>
          <cell r="G525">
            <v>0</v>
          </cell>
          <cell r="H525">
            <v>0</v>
          </cell>
          <cell r="I525">
            <v>0</v>
          </cell>
          <cell r="J525">
            <v>0</v>
          </cell>
          <cell r="K525">
            <v>862</v>
          </cell>
        </row>
        <row r="526">
          <cell r="A526" t="str">
            <v>패킹0011</v>
          </cell>
          <cell r="B526" t="str">
            <v>후렌지 패킹(3.2T)</v>
          </cell>
          <cell r="C526" t="str">
            <v>80A</v>
          </cell>
          <cell r="D526" t="str">
            <v>개</v>
          </cell>
          <cell r="E526">
            <v>667</v>
          </cell>
          <cell r="F526" t="str">
            <v>P563</v>
          </cell>
          <cell r="G526">
            <v>0</v>
          </cell>
          <cell r="H526">
            <v>0</v>
          </cell>
          <cell r="I526">
            <v>0</v>
          </cell>
          <cell r="J526">
            <v>0</v>
          </cell>
          <cell r="K526">
            <v>667</v>
          </cell>
        </row>
        <row r="527">
          <cell r="A527" t="str">
            <v>PUMP0011</v>
          </cell>
          <cell r="B527">
            <v>0</v>
          </cell>
          <cell r="C527">
            <v>0</v>
          </cell>
          <cell r="D527">
            <v>0</v>
          </cell>
          <cell r="E527">
            <v>0</v>
          </cell>
          <cell r="F527">
            <v>0</v>
          </cell>
          <cell r="G527">
            <v>0</v>
          </cell>
          <cell r="H527">
            <v>0</v>
          </cell>
          <cell r="I527">
            <v>0</v>
          </cell>
          <cell r="J527">
            <v>0</v>
          </cell>
          <cell r="K527">
            <v>0</v>
          </cell>
        </row>
        <row r="541">
          <cell r="A541" t="str">
            <v>위 생 기 구</v>
          </cell>
          <cell r="B541">
            <v>0</v>
          </cell>
          <cell r="C541">
            <v>0</v>
          </cell>
          <cell r="D541">
            <v>0</v>
          </cell>
          <cell r="E541">
            <v>0</v>
          </cell>
          <cell r="F541">
            <v>0</v>
          </cell>
          <cell r="G541">
            <v>0</v>
          </cell>
          <cell r="H541">
            <v>0</v>
          </cell>
          <cell r="I541">
            <v>0</v>
          </cell>
          <cell r="J541">
            <v>0</v>
          </cell>
          <cell r="K541">
            <v>0</v>
          </cell>
        </row>
        <row r="542">
          <cell r="A542" t="str">
            <v>VC00010</v>
          </cell>
          <cell r="B542" t="str">
            <v>유아용 양변기</v>
          </cell>
          <cell r="C542" t="str">
            <v>VC-760</v>
          </cell>
          <cell r="D542" t="str">
            <v>조</v>
          </cell>
          <cell r="E542">
            <v>86900</v>
          </cell>
          <cell r="F542" t="str">
            <v>P564</v>
          </cell>
          <cell r="G542">
            <v>0</v>
          </cell>
          <cell r="H542" t="str">
            <v>P627</v>
          </cell>
          <cell r="I542">
            <v>0</v>
          </cell>
          <cell r="J542">
            <v>0</v>
          </cell>
          <cell r="K542">
            <v>86900</v>
          </cell>
          <cell r="L542">
            <v>0</v>
          </cell>
          <cell r="M542">
            <v>0.37</v>
          </cell>
          <cell r="N542">
            <v>0</v>
          </cell>
          <cell r="O542">
            <v>1.76</v>
          </cell>
        </row>
        <row r="543">
          <cell r="A543" t="str">
            <v>VC0000</v>
          </cell>
          <cell r="B543" t="str">
            <v>양 변 기</v>
          </cell>
          <cell r="C543" t="str">
            <v>VC-1410</v>
          </cell>
          <cell r="D543" t="str">
            <v>조</v>
          </cell>
          <cell r="E543">
            <v>70400</v>
          </cell>
          <cell r="F543" t="str">
            <v>P564</v>
          </cell>
          <cell r="G543">
            <v>78000</v>
          </cell>
          <cell r="H543" t="str">
            <v>P627</v>
          </cell>
          <cell r="I543">
            <v>0</v>
          </cell>
          <cell r="J543">
            <v>0</v>
          </cell>
          <cell r="K543">
            <v>70400</v>
          </cell>
          <cell r="L543">
            <v>0</v>
          </cell>
          <cell r="M543">
            <v>0.37</v>
          </cell>
          <cell r="N543">
            <v>0</v>
          </cell>
          <cell r="O543">
            <v>1.76</v>
          </cell>
        </row>
        <row r="544">
          <cell r="A544" t="str">
            <v>VC0001</v>
          </cell>
          <cell r="B544" t="str">
            <v>화 변 기(F/V)</v>
          </cell>
          <cell r="C544" t="str">
            <v>VC - 310</v>
          </cell>
          <cell r="D544" t="str">
            <v>조</v>
          </cell>
          <cell r="E544">
            <v>35200</v>
          </cell>
          <cell r="F544" t="str">
            <v>P564</v>
          </cell>
          <cell r="G544">
            <v>50000</v>
          </cell>
          <cell r="H544" t="str">
            <v>P627</v>
          </cell>
          <cell r="I544">
            <v>0</v>
          </cell>
          <cell r="J544">
            <v>0</v>
          </cell>
          <cell r="K544">
            <v>35200</v>
          </cell>
          <cell r="L544">
            <v>0</v>
          </cell>
          <cell r="M544">
            <v>0.22</v>
          </cell>
          <cell r="N544">
            <v>0</v>
          </cell>
          <cell r="O544">
            <v>1.1000000000000001</v>
          </cell>
        </row>
        <row r="545">
          <cell r="A545" t="str">
            <v>VC0002</v>
          </cell>
          <cell r="B545" t="str">
            <v>양 변 기(F/V)</v>
          </cell>
          <cell r="C545" t="str">
            <v>VC - 1110</v>
          </cell>
          <cell r="D545" t="str">
            <v>조</v>
          </cell>
          <cell r="E545">
            <v>84700</v>
          </cell>
          <cell r="F545" t="str">
            <v>P564</v>
          </cell>
          <cell r="G545">
            <v>86000</v>
          </cell>
          <cell r="H545" t="str">
            <v>P627</v>
          </cell>
          <cell r="I545">
            <v>0</v>
          </cell>
          <cell r="J545">
            <v>0</v>
          </cell>
          <cell r="K545">
            <v>84700</v>
          </cell>
          <cell r="L545">
            <v>0</v>
          </cell>
          <cell r="M545">
            <v>0.28999999999999998</v>
          </cell>
          <cell r="N545">
            <v>0</v>
          </cell>
          <cell r="O545">
            <v>1.17</v>
          </cell>
        </row>
        <row r="546">
          <cell r="A546" t="str">
            <v>VC0003</v>
          </cell>
          <cell r="B546" t="str">
            <v>양 변 기</v>
          </cell>
          <cell r="C546" t="str">
            <v>VC - 1200CR</v>
          </cell>
          <cell r="D546" t="str">
            <v>조</v>
          </cell>
          <cell r="E546">
            <v>84700</v>
          </cell>
          <cell r="F546" t="str">
            <v>P564</v>
          </cell>
          <cell r="G546">
            <v>0</v>
          </cell>
          <cell r="H546" t="str">
            <v>P627</v>
          </cell>
          <cell r="I546">
            <v>0</v>
          </cell>
          <cell r="J546">
            <v>0</v>
          </cell>
          <cell r="K546">
            <v>84700</v>
          </cell>
          <cell r="L546">
            <v>0</v>
          </cell>
          <cell r="M546">
            <v>0.37</v>
          </cell>
          <cell r="N546">
            <v>0</v>
          </cell>
          <cell r="O546">
            <v>1.76</v>
          </cell>
        </row>
        <row r="547">
          <cell r="A547" t="str">
            <v>VC0004</v>
          </cell>
          <cell r="B547" t="str">
            <v>소 변 기</v>
          </cell>
          <cell r="C547" t="str">
            <v>VU - 320</v>
          </cell>
          <cell r="D547" t="str">
            <v>조</v>
          </cell>
          <cell r="E547">
            <v>90200</v>
          </cell>
          <cell r="F547" t="str">
            <v>P564</v>
          </cell>
          <cell r="G547">
            <v>100000</v>
          </cell>
          <cell r="H547" t="str">
            <v>P627</v>
          </cell>
          <cell r="I547">
            <v>0</v>
          </cell>
          <cell r="J547">
            <v>0</v>
          </cell>
          <cell r="K547">
            <v>90200</v>
          </cell>
          <cell r="L547">
            <v>0</v>
          </cell>
          <cell r="M547">
            <v>0.5</v>
          </cell>
          <cell r="N547">
            <v>0</v>
          </cell>
          <cell r="O547">
            <v>1</v>
          </cell>
        </row>
        <row r="548">
          <cell r="A548" t="str">
            <v>VC0005</v>
          </cell>
          <cell r="B548" t="str">
            <v>소 변 기</v>
          </cell>
          <cell r="C548" t="str">
            <v>VU - 330</v>
          </cell>
          <cell r="D548" t="str">
            <v>조</v>
          </cell>
          <cell r="E548">
            <v>70400</v>
          </cell>
          <cell r="F548" t="str">
            <v>P564</v>
          </cell>
          <cell r="G548">
            <v>78000</v>
          </cell>
          <cell r="H548" t="str">
            <v>P627</v>
          </cell>
          <cell r="I548">
            <v>0</v>
          </cell>
          <cell r="J548">
            <v>0</v>
          </cell>
          <cell r="K548">
            <v>70400</v>
          </cell>
          <cell r="L548">
            <v>0</v>
          </cell>
          <cell r="M548">
            <v>0.1</v>
          </cell>
          <cell r="N548">
            <v>0</v>
          </cell>
          <cell r="O548">
            <v>0.7</v>
          </cell>
        </row>
        <row r="549">
          <cell r="A549" t="str">
            <v>VC0006</v>
          </cell>
          <cell r="B549" t="str">
            <v>자동소변세척기
(전기식)</v>
          </cell>
          <cell r="C549" t="str">
            <v>노출형</v>
          </cell>
          <cell r="D549" t="str">
            <v>개</v>
          </cell>
          <cell r="E549">
            <v>120000</v>
          </cell>
          <cell r="F549" t="str">
            <v>P552</v>
          </cell>
          <cell r="G549">
            <v>120000</v>
          </cell>
          <cell r="H549" t="str">
            <v>P629</v>
          </cell>
          <cell r="I549">
            <v>0</v>
          </cell>
          <cell r="J549">
            <v>0</v>
          </cell>
          <cell r="K549">
            <v>120000</v>
          </cell>
          <cell r="L549">
            <v>0.16</v>
          </cell>
        </row>
        <row r="550">
          <cell r="A550" t="str">
            <v>VC0007</v>
          </cell>
          <cell r="B550" t="str">
            <v>자동소변세척기
(건전지식)</v>
          </cell>
          <cell r="C550" t="str">
            <v>돌출형, 1TIME</v>
          </cell>
          <cell r="D550" t="str">
            <v>개</v>
          </cell>
          <cell r="E550">
            <v>140000</v>
          </cell>
          <cell r="F550" t="str">
            <v>P552</v>
          </cell>
          <cell r="G550">
            <v>140000</v>
          </cell>
          <cell r="H550" t="str">
            <v>P629</v>
          </cell>
          <cell r="I550">
            <v>0</v>
          </cell>
          <cell r="J550">
            <v>0</v>
          </cell>
          <cell r="K550">
            <v>140000</v>
          </cell>
          <cell r="L550">
            <v>0.16</v>
          </cell>
        </row>
        <row r="551">
          <cell r="A551" t="str">
            <v>VC0008</v>
          </cell>
          <cell r="B551" t="str">
            <v>자동소변세척기
(전기식)</v>
          </cell>
          <cell r="C551" t="str">
            <v>매립형, 1TIME</v>
          </cell>
          <cell r="D551" t="str">
            <v>개</v>
          </cell>
          <cell r="E551">
            <v>180000</v>
          </cell>
          <cell r="F551" t="str">
            <v>P552</v>
          </cell>
          <cell r="G551">
            <v>140000</v>
          </cell>
          <cell r="H551" t="str">
            <v>P629</v>
          </cell>
          <cell r="I551">
            <v>0</v>
          </cell>
          <cell r="J551">
            <v>0</v>
          </cell>
          <cell r="K551">
            <v>140000</v>
          </cell>
          <cell r="L551">
            <v>0.16</v>
          </cell>
        </row>
        <row r="552">
          <cell r="A552" t="str">
            <v>VC0009</v>
          </cell>
          <cell r="B552" t="str">
            <v>자동소변세척기
(건전지식)</v>
          </cell>
          <cell r="C552" t="str">
            <v>매립형, 1TIME</v>
          </cell>
          <cell r="D552" t="str">
            <v>개</v>
          </cell>
          <cell r="E552">
            <v>200000</v>
          </cell>
          <cell r="F552" t="str">
            <v>P552</v>
          </cell>
          <cell r="G552">
            <v>160000</v>
          </cell>
          <cell r="H552" t="str">
            <v>P629</v>
          </cell>
          <cell r="I552">
            <v>0</v>
          </cell>
          <cell r="J552">
            <v>0</v>
          </cell>
          <cell r="K552">
            <v>160000</v>
          </cell>
          <cell r="L552">
            <v>0.16</v>
          </cell>
        </row>
        <row r="553">
          <cell r="A553" t="str">
            <v>VC0010</v>
          </cell>
          <cell r="B553" t="str">
            <v>각형 세면기</v>
          </cell>
          <cell r="C553" t="str">
            <v>VL - 610</v>
          </cell>
          <cell r="D553" t="str">
            <v>조</v>
          </cell>
          <cell r="E553">
            <v>93500</v>
          </cell>
          <cell r="F553" t="str">
            <v>P548</v>
          </cell>
          <cell r="G553">
            <v>0</v>
          </cell>
          <cell r="H553">
            <v>0</v>
          </cell>
          <cell r="I553">
            <v>0</v>
          </cell>
          <cell r="J553">
            <v>0</v>
          </cell>
          <cell r="K553">
            <v>93500</v>
          </cell>
          <cell r="L553">
            <v>0</v>
          </cell>
          <cell r="M553">
            <v>0.14000000000000001</v>
          </cell>
          <cell r="N553">
            <v>0</v>
          </cell>
          <cell r="O553">
            <v>0.66</v>
          </cell>
        </row>
        <row r="554">
          <cell r="A554" t="str">
            <v>VC0011</v>
          </cell>
          <cell r="B554" t="str">
            <v>원형 세면기</v>
          </cell>
          <cell r="C554" t="str">
            <v>VL - 1040</v>
          </cell>
          <cell r="D554" t="str">
            <v>조</v>
          </cell>
          <cell r="E554">
            <v>115500</v>
          </cell>
          <cell r="F554" t="str">
            <v>P548</v>
          </cell>
          <cell r="G554">
            <v>0</v>
          </cell>
          <cell r="H554">
            <v>0</v>
          </cell>
          <cell r="I554">
            <v>0</v>
          </cell>
          <cell r="J554">
            <v>0</v>
          </cell>
          <cell r="K554">
            <v>115500</v>
          </cell>
          <cell r="L554">
            <v>0</v>
          </cell>
          <cell r="M554">
            <v>0.14000000000000001</v>
          </cell>
          <cell r="N554">
            <v>0</v>
          </cell>
          <cell r="O554">
            <v>0.66</v>
          </cell>
        </row>
        <row r="555">
          <cell r="A555" t="str">
            <v>VC00111</v>
          </cell>
          <cell r="B555" t="str">
            <v>원형 세면기</v>
          </cell>
          <cell r="C555" t="str">
            <v>VL - 1040 + 전기식자동수전</v>
          </cell>
          <cell r="D555" t="str">
            <v>조</v>
          </cell>
          <cell r="E555">
            <v>285000</v>
          </cell>
          <cell r="F555">
            <v>0</v>
          </cell>
          <cell r="G555">
            <v>0</v>
          </cell>
          <cell r="H555">
            <v>0</v>
          </cell>
          <cell r="I555">
            <v>0</v>
          </cell>
          <cell r="J555">
            <v>0</v>
          </cell>
          <cell r="K555">
            <v>285000</v>
          </cell>
          <cell r="L555">
            <v>0</v>
          </cell>
          <cell r="M555">
            <v>0.27500000000000002</v>
          </cell>
          <cell r="N555">
            <v>0.13500000000000001</v>
          </cell>
          <cell r="O555">
            <v>0.66</v>
          </cell>
        </row>
        <row r="556">
          <cell r="A556" t="str">
            <v>VC0013</v>
          </cell>
          <cell r="B556" t="str">
            <v>샤 워 기</v>
          </cell>
          <cell r="C556" t="str">
            <v>R - 350A</v>
          </cell>
          <cell r="D556" t="str">
            <v>개</v>
          </cell>
          <cell r="E556">
            <v>66700</v>
          </cell>
          <cell r="F556" t="str">
            <v>P553</v>
          </cell>
          <cell r="G556">
            <v>0</v>
          </cell>
          <cell r="H556">
            <v>0</v>
          </cell>
          <cell r="I556">
            <v>0</v>
          </cell>
          <cell r="J556">
            <v>0</v>
          </cell>
          <cell r="K556">
            <v>66700</v>
          </cell>
          <cell r="L556">
            <v>0</v>
          </cell>
          <cell r="M556">
            <v>0</v>
          </cell>
          <cell r="N556">
            <v>0</v>
          </cell>
          <cell r="O556">
            <v>0.6</v>
          </cell>
        </row>
        <row r="557">
          <cell r="A557" t="str">
            <v>VC0014</v>
          </cell>
          <cell r="B557" t="str">
            <v>샤 워 기</v>
          </cell>
          <cell r="C557" t="str">
            <v>R - 340A</v>
          </cell>
          <cell r="D557" t="str">
            <v>개</v>
          </cell>
          <cell r="E557">
            <v>106000</v>
          </cell>
          <cell r="F557" t="str">
            <v>P553</v>
          </cell>
          <cell r="G557">
            <v>0</v>
          </cell>
          <cell r="H557">
            <v>0</v>
          </cell>
          <cell r="I557">
            <v>0</v>
          </cell>
          <cell r="J557">
            <v>0</v>
          </cell>
          <cell r="K557">
            <v>106000</v>
          </cell>
          <cell r="L557">
            <v>0</v>
          </cell>
          <cell r="M557">
            <v>0</v>
          </cell>
          <cell r="N557">
            <v>0</v>
          </cell>
          <cell r="O557">
            <v>0.6</v>
          </cell>
        </row>
        <row r="558">
          <cell r="A558" t="str">
            <v>VC0015</v>
          </cell>
          <cell r="B558" t="str">
            <v>화 장 경</v>
          </cell>
          <cell r="C558" t="str">
            <v>600*900</v>
          </cell>
          <cell r="D558" t="str">
            <v>개</v>
          </cell>
          <cell r="E558">
            <v>19800</v>
          </cell>
          <cell r="F558" t="str">
            <v>P352</v>
          </cell>
          <cell r="G558">
            <v>0</v>
          </cell>
          <cell r="H558">
            <v>0</v>
          </cell>
          <cell r="I558">
            <v>0</v>
          </cell>
          <cell r="J558">
            <v>0</v>
          </cell>
          <cell r="K558">
            <v>19800</v>
          </cell>
          <cell r="L558">
            <v>0</v>
          </cell>
          <cell r="M558">
            <v>0</v>
          </cell>
          <cell r="N558">
            <v>0</v>
          </cell>
          <cell r="O558">
            <v>0.48</v>
          </cell>
        </row>
        <row r="559">
          <cell r="A559" t="str">
            <v>VC0016</v>
          </cell>
          <cell r="B559" t="str">
            <v>휴지걸이</v>
          </cell>
          <cell r="C559" t="str">
            <v>SUS제품</v>
          </cell>
          <cell r="D559" t="str">
            <v>개</v>
          </cell>
          <cell r="E559">
            <v>0</v>
          </cell>
          <cell r="F559">
            <v>0</v>
          </cell>
          <cell r="G559">
            <v>0</v>
          </cell>
          <cell r="H559">
            <v>0</v>
          </cell>
          <cell r="I559">
            <v>5000</v>
          </cell>
          <cell r="J559">
            <v>0</v>
          </cell>
          <cell r="K559">
            <v>5000</v>
          </cell>
          <cell r="L559">
            <v>0</v>
          </cell>
          <cell r="M559">
            <v>0</v>
          </cell>
          <cell r="N559">
            <v>0</v>
          </cell>
          <cell r="O559">
            <v>0.14000000000000001</v>
          </cell>
        </row>
        <row r="560">
          <cell r="A560" t="str">
            <v>VC0017</v>
          </cell>
          <cell r="B560" t="str">
            <v>수건걸이</v>
          </cell>
          <cell r="C560" t="str">
            <v>SUS제품</v>
          </cell>
          <cell r="D560" t="str">
            <v>개</v>
          </cell>
          <cell r="E560">
            <v>0</v>
          </cell>
          <cell r="F560">
            <v>0</v>
          </cell>
          <cell r="G560">
            <v>0</v>
          </cell>
          <cell r="H560">
            <v>0</v>
          </cell>
          <cell r="I560">
            <v>5000</v>
          </cell>
          <cell r="J560">
            <v>0</v>
          </cell>
          <cell r="K560">
            <v>5000</v>
          </cell>
          <cell r="L560">
            <v>0</v>
          </cell>
          <cell r="M560">
            <v>0</v>
          </cell>
          <cell r="N560">
            <v>0</v>
          </cell>
          <cell r="O560">
            <v>0.15</v>
          </cell>
        </row>
        <row r="561">
          <cell r="A561" t="str">
            <v>VC0018</v>
          </cell>
          <cell r="B561" t="str">
            <v>수    전</v>
          </cell>
          <cell r="C561" t="str">
            <v>15A</v>
          </cell>
          <cell r="D561" t="str">
            <v>개</v>
          </cell>
          <cell r="E561">
            <v>0</v>
          </cell>
          <cell r="F561">
            <v>0</v>
          </cell>
          <cell r="G561">
            <v>4020</v>
          </cell>
          <cell r="H561" t="str">
            <v>P628</v>
          </cell>
          <cell r="I561">
            <v>0</v>
          </cell>
          <cell r="J561">
            <v>0</v>
          </cell>
          <cell r="K561">
            <v>4020</v>
          </cell>
          <cell r="L561">
            <v>0</v>
          </cell>
          <cell r="M561">
            <v>0</v>
          </cell>
          <cell r="N561">
            <v>0</v>
          </cell>
          <cell r="O561">
            <v>0.1</v>
          </cell>
        </row>
        <row r="562">
          <cell r="A562" t="str">
            <v>VC0019</v>
          </cell>
          <cell r="B562" t="str">
            <v>화 장 대</v>
          </cell>
          <cell r="C562" t="str">
            <v>SUS제품</v>
          </cell>
          <cell r="D562" t="str">
            <v>개</v>
          </cell>
          <cell r="E562">
            <v>0</v>
          </cell>
          <cell r="F562">
            <v>0</v>
          </cell>
          <cell r="G562">
            <v>0</v>
          </cell>
          <cell r="H562">
            <v>0</v>
          </cell>
          <cell r="I562">
            <v>15000</v>
          </cell>
          <cell r="J562">
            <v>0</v>
          </cell>
          <cell r="K562">
            <v>15000</v>
          </cell>
          <cell r="L562">
            <v>0</v>
          </cell>
          <cell r="M562">
            <v>0</v>
          </cell>
          <cell r="N562">
            <v>0</v>
          </cell>
          <cell r="O562">
            <v>0.16</v>
          </cell>
        </row>
        <row r="563">
          <cell r="A563" t="str">
            <v>VC0020</v>
          </cell>
          <cell r="B563" t="str">
            <v>씽크수전</v>
          </cell>
          <cell r="C563" t="str">
            <v>15A</v>
          </cell>
          <cell r="D563" t="str">
            <v>개</v>
          </cell>
          <cell r="E563">
            <v>45000</v>
          </cell>
          <cell r="F563" t="str">
            <v>P570</v>
          </cell>
          <cell r="G563">
            <v>57500</v>
          </cell>
          <cell r="H563" t="str">
            <v>P628</v>
          </cell>
          <cell r="I563">
            <v>0</v>
          </cell>
          <cell r="J563">
            <v>0</v>
          </cell>
          <cell r="K563">
            <v>45000</v>
          </cell>
          <cell r="L563">
            <v>0</v>
          </cell>
          <cell r="M563">
            <v>0</v>
          </cell>
          <cell r="N563">
            <v>0</v>
          </cell>
          <cell r="O563">
            <v>0.1</v>
          </cell>
        </row>
        <row r="564">
          <cell r="A564" t="str">
            <v>오세0001</v>
          </cell>
          <cell r="B564" t="str">
            <v>오닉스세면대</v>
          </cell>
          <cell r="C564" t="str">
            <v>1000*620</v>
          </cell>
          <cell r="D564" t="str">
            <v>개</v>
          </cell>
          <cell r="E564">
            <v>150000</v>
          </cell>
          <cell r="F564">
            <v>0</v>
          </cell>
          <cell r="G564">
            <v>0</v>
          </cell>
          <cell r="H564">
            <v>0</v>
          </cell>
          <cell r="I564">
            <v>0</v>
          </cell>
          <cell r="J564">
            <v>0</v>
          </cell>
          <cell r="K564">
            <v>150000</v>
          </cell>
        </row>
        <row r="565">
          <cell r="A565" t="str">
            <v>오세0002</v>
          </cell>
          <cell r="B565" t="str">
            <v>오닉스세면대</v>
          </cell>
          <cell r="C565" t="str">
            <v>1300*520</v>
          </cell>
          <cell r="D565" t="str">
            <v>개</v>
          </cell>
          <cell r="E565">
            <v>180000</v>
          </cell>
          <cell r="F565">
            <v>0</v>
          </cell>
          <cell r="G565">
            <v>0</v>
          </cell>
          <cell r="H565">
            <v>0</v>
          </cell>
          <cell r="I565">
            <v>0</v>
          </cell>
          <cell r="J565">
            <v>0</v>
          </cell>
          <cell r="K565">
            <v>180000</v>
          </cell>
        </row>
        <row r="566">
          <cell r="A566" t="str">
            <v>화장0001</v>
          </cell>
          <cell r="B566" t="str">
            <v>화 장 경</v>
          </cell>
          <cell r="C566" t="str">
            <v>1000*900</v>
          </cell>
          <cell r="D566" t="str">
            <v>개</v>
          </cell>
          <cell r="E566">
            <v>23700</v>
          </cell>
          <cell r="F566" t="str">
            <v>P352</v>
          </cell>
          <cell r="G566">
            <v>0</v>
          </cell>
          <cell r="H566">
            <v>0</v>
          </cell>
          <cell r="I566">
            <v>0</v>
          </cell>
          <cell r="J566">
            <v>0</v>
          </cell>
          <cell r="K566">
            <v>23700</v>
          </cell>
          <cell r="L566">
            <v>0</v>
          </cell>
          <cell r="M566">
            <v>0</v>
          </cell>
          <cell r="N566">
            <v>0</v>
          </cell>
          <cell r="O566">
            <v>0.48</v>
          </cell>
        </row>
        <row r="567">
          <cell r="A567" t="str">
            <v>VC0021</v>
          </cell>
          <cell r="B567" t="str">
            <v>수    전</v>
          </cell>
          <cell r="C567" t="str">
            <v>20A</v>
          </cell>
          <cell r="D567" t="str">
            <v>개</v>
          </cell>
          <cell r="E567">
            <v>0</v>
          </cell>
          <cell r="F567">
            <v>0</v>
          </cell>
          <cell r="G567">
            <v>6900</v>
          </cell>
          <cell r="H567" t="str">
            <v>P628</v>
          </cell>
          <cell r="I567">
            <v>0</v>
          </cell>
          <cell r="J567">
            <v>0</v>
          </cell>
          <cell r="K567">
            <v>6900</v>
          </cell>
          <cell r="L567">
            <v>0</v>
          </cell>
          <cell r="M567">
            <v>0</v>
          </cell>
          <cell r="N567">
            <v>0</v>
          </cell>
          <cell r="O567">
            <v>0.1</v>
          </cell>
        </row>
        <row r="568">
          <cell r="A568" t="str">
            <v>VC0022</v>
          </cell>
          <cell r="B568" t="str">
            <v>재 털 이</v>
          </cell>
          <cell r="C568" t="str">
            <v>SUS제품</v>
          </cell>
          <cell r="D568" t="str">
            <v>개</v>
          </cell>
          <cell r="E568">
            <v>0</v>
          </cell>
          <cell r="F568">
            <v>0</v>
          </cell>
          <cell r="G568">
            <v>0</v>
          </cell>
          <cell r="H568">
            <v>0</v>
          </cell>
          <cell r="I568">
            <v>5000</v>
          </cell>
          <cell r="J568">
            <v>0</v>
          </cell>
          <cell r="K568">
            <v>5000</v>
          </cell>
          <cell r="L568">
            <v>0</v>
          </cell>
          <cell r="M568">
            <v>0</v>
          </cell>
          <cell r="N568">
            <v>0</v>
          </cell>
          <cell r="O568">
            <v>0.14000000000000001</v>
          </cell>
        </row>
        <row r="569">
          <cell r="A569" t="str">
            <v>VC0023</v>
          </cell>
          <cell r="B569" t="str">
            <v>욕  조</v>
          </cell>
          <cell r="C569" t="str">
            <v>마블</v>
          </cell>
          <cell r="D569" t="str">
            <v>개</v>
          </cell>
          <cell r="E569">
            <v>147700</v>
          </cell>
          <cell r="F569" t="str">
            <v>P550</v>
          </cell>
          <cell r="G569">
            <v>0</v>
          </cell>
          <cell r="H569">
            <v>0</v>
          </cell>
          <cell r="I569">
            <v>0</v>
          </cell>
          <cell r="J569">
            <v>0</v>
          </cell>
          <cell r="K569">
            <v>147700</v>
          </cell>
          <cell r="L569">
            <v>0</v>
          </cell>
          <cell r="M569">
            <v>0.4</v>
          </cell>
          <cell r="N569">
            <v>0</v>
          </cell>
          <cell r="O569">
            <v>1.96</v>
          </cell>
        </row>
        <row r="570">
          <cell r="A570" t="str">
            <v>VC0024</v>
          </cell>
          <cell r="B570" t="str">
            <v>종이타올기</v>
          </cell>
          <cell r="C570" t="str">
            <v>380*250*120</v>
          </cell>
          <cell r="D570" t="str">
            <v>기</v>
          </cell>
          <cell r="E570">
            <v>12000</v>
          </cell>
          <cell r="F570" t="str">
            <v>P552</v>
          </cell>
          <cell r="G570">
            <v>0</v>
          </cell>
          <cell r="H570">
            <v>0</v>
          </cell>
          <cell r="I570">
            <v>0</v>
          </cell>
          <cell r="J570">
            <v>0</v>
          </cell>
          <cell r="K570">
            <v>12000</v>
          </cell>
          <cell r="L570">
            <v>0</v>
          </cell>
          <cell r="M570">
            <v>0.13500000000000001</v>
          </cell>
          <cell r="N570">
            <v>0.13500000000000001</v>
          </cell>
        </row>
        <row r="571">
          <cell r="A571" t="str">
            <v>VC0025</v>
          </cell>
          <cell r="B571" t="str">
            <v>에어타올기</v>
          </cell>
          <cell r="C571" t="str">
            <v>HTE-300(A.B.S)</v>
          </cell>
          <cell r="D571" t="str">
            <v>기</v>
          </cell>
          <cell r="E571">
            <v>165000</v>
          </cell>
          <cell r="F571" t="str">
            <v>P552</v>
          </cell>
          <cell r="G571">
            <v>0</v>
          </cell>
          <cell r="H571">
            <v>0</v>
          </cell>
          <cell r="I571">
            <v>0</v>
          </cell>
          <cell r="J571">
            <v>0</v>
          </cell>
          <cell r="K571">
            <v>165000</v>
          </cell>
          <cell r="L571">
            <v>0</v>
          </cell>
          <cell r="M571">
            <v>0.13500000000000001</v>
          </cell>
          <cell r="N571">
            <v>0.13500000000000001</v>
          </cell>
        </row>
        <row r="572">
          <cell r="A572" t="str">
            <v>VC0026</v>
          </cell>
          <cell r="B572" t="str">
            <v>핸드드라이어</v>
          </cell>
          <cell r="C572">
            <v>0</v>
          </cell>
          <cell r="D572" t="str">
            <v>기</v>
          </cell>
          <cell r="E572">
            <v>0</v>
          </cell>
          <cell r="F572">
            <v>0</v>
          </cell>
          <cell r="G572">
            <v>0</v>
          </cell>
          <cell r="H572">
            <v>0</v>
          </cell>
          <cell r="I572">
            <v>0</v>
          </cell>
          <cell r="J572">
            <v>0</v>
          </cell>
          <cell r="K572">
            <v>0</v>
          </cell>
          <cell r="L572">
            <v>0</v>
          </cell>
          <cell r="M572">
            <v>0.13500000000000001</v>
          </cell>
          <cell r="N572">
            <v>0.13500000000000001</v>
          </cell>
        </row>
        <row r="573">
          <cell r="A573" t="str">
            <v>VC0027</v>
          </cell>
          <cell r="B573" t="str">
            <v>에티켓벨</v>
          </cell>
          <cell r="C573" t="str">
            <v>RA120</v>
          </cell>
          <cell r="D573" t="str">
            <v>기</v>
          </cell>
          <cell r="E573">
            <v>37000</v>
          </cell>
          <cell r="F573" t="str">
            <v>P552</v>
          </cell>
          <cell r="G573">
            <v>0</v>
          </cell>
          <cell r="H573">
            <v>0</v>
          </cell>
          <cell r="I573">
            <v>0</v>
          </cell>
          <cell r="J573">
            <v>0</v>
          </cell>
          <cell r="K573">
            <v>37000</v>
          </cell>
          <cell r="L573">
            <v>0</v>
          </cell>
          <cell r="M573">
            <v>0</v>
          </cell>
          <cell r="N573">
            <v>0</v>
          </cell>
          <cell r="O573">
            <v>0.1</v>
          </cell>
        </row>
        <row r="574">
          <cell r="A574" t="str">
            <v>VC0028</v>
          </cell>
          <cell r="B574" t="str">
            <v>위생시트</v>
          </cell>
          <cell r="C574" t="str">
            <v>RS210(밧데리식)</v>
          </cell>
          <cell r="D574" t="str">
            <v>기</v>
          </cell>
          <cell r="E574">
            <v>79000</v>
          </cell>
          <cell r="F574" t="str">
            <v>P552</v>
          </cell>
          <cell r="G574">
            <v>0</v>
          </cell>
          <cell r="H574">
            <v>0</v>
          </cell>
          <cell r="I574">
            <v>0</v>
          </cell>
          <cell r="J574">
            <v>0</v>
          </cell>
          <cell r="K574">
            <v>79000</v>
          </cell>
          <cell r="L574">
            <v>0</v>
          </cell>
          <cell r="M574">
            <v>0</v>
          </cell>
          <cell r="N574">
            <v>0</v>
          </cell>
          <cell r="O574">
            <v>0.15</v>
          </cell>
        </row>
        <row r="575">
          <cell r="A575" t="str">
            <v>VC0029</v>
          </cell>
          <cell r="B575" t="str">
            <v>방향제</v>
          </cell>
          <cell r="C575" t="str">
            <v>120*215*85</v>
          </cell>
          <cell r="D575" t="str">
            <v>기</v>
          </cell>
          <cell r="E575">
            <v>0</v>
          </cell>
          <cell r="F575" t="str">
            <v>P552</v>
          </cell>
          <cell r="G575">
            <v>0</v>
          </cell>
          <cell r="H575">
            <v>0</v>
          </cell>
          <cell r="I575">
            <v>35000</v>
          </cell>
          <cell r="J575">
            <v>0</v>
          </cell>
          <cell r="K575">
            <v>35000</v>
          </cell>
          <cell r="L575">
            <v>0</v>
          </cell>
          <cell r="M575">
            <v>0</v>
          </cell>
          <cell r="N575">
            <v>0</v>
          </cell>
          <cell r="O575">
            <v>0.15</v>
          </cell>
        </row>
        <row r="576">
          <cell r="A576" t="str">
            <v>VC0030</v>
          </cell>
          <cell r="B576" t="str">
            <v>물비누통</v>
          </cell>
          <cell r="C576" t="str">
            <v>140*240*90</v>
          </cell>
          <cell r="D576" t="str">
            <v>기</v>
          </cell>
          <cell r="E576">
            <v>0</v>
          </cell>
          <cell r="F576">
            <v>0</v>
          </cell>
          <cell r="G576">
            <v>0</v>
          </cell>
          <cell r="H576">
            <v>0</v>
          </cell>
          <cell r="I576">
            <v>10000</v>
          </cell>
          <cell r="J576">
            <v>0</v>
          </cell>
          <cell r="K576">
            <v>10000</v>
          </cell>
          <cell r="L576">
            <v>0</v>
          </cell>
          <cell r="M576">
            <v>0</v>
          </cell>
          <cell r="N576">
            <v>0</v>
          </cell>
          <cell r="O576">
            <v>0.15</v>
          </cell>
        </row>
        <row r="577">
          <cell r="A577" t="str">
            <v>VC0031</v>
          </cell>
          <cell r="B577" t="str">
            <v>자동수전</v>
          </cell>
          <cell r="C577" t="str">
            <v>F-303</v>
          </cell>
          <cell r="D577" t="str">
            <v>기</v>
          </cell>
          <cell r="E577">
            <v>0</v>
          </cell>
          <cell r="F577" t="str">
            <v>P552</v>
          </cell>
          <cell r="G577">
            <v>0</v>
          </cell>
          <cell r="H577">
            <v>0</v>
          </cell>
          <cell r="I577">
            <v>0</v>
          </cell>
          <cell r="J577">
            <v>0</v>
          </cell>
          <cell r="K577">
            <v>0</v>
          </cell>
          <cell r="L577">
            <v>0</v>
          </cell>
          <cell r="M577">
            <v>0</v>
          </cell>
          <cell r="N577">
            <v>0</v>
          </cell>
          <cell r="O577">
            <v>0.2</v>
          </cell>
        </row>
        <row r="578">
          <cell r="A578" t="str">
            <v>VC0032</v>
          </cell>
          <cell r="B578" t="str">
            <v>장애자용부속</v>
          </cell>
          <cell r="C578" t="str">
            <v>양변기용(고정형)</v>
          </cell>
          <cell r="D578" t="str">
            <v>SET</v>
          </cell>
          <cell r="E578">
            <v>93000</v>
          </cell>
          <cell r="F578">
            <v>0</v>
          </cell>
          <cell r="G578">
            <v>0</v>
          </cell>
          <cell r="H578" t="str">
            <v>P629</v>
          </cell>
          <cell r="I578">
            <v>0</v>
          </cell>
          <cell r="J578">
            <v>0</v>
          </cell>
          <cell r="K578">
            <v>93000</v>
          </cell>
          <cell r="L578">
            <v>0</v>
          </cell>
          <cell r="M578">
            <v>0.13500000000000001</v>
          </cell>
          <cell r="N578">
            <v>0</v>
          </cell>
          <cell r="O578">
            <v>0.13500000000000001</v>
          </cell>
        </row>
        <row r="579">
          <cell r="A579" t="str">
            <v>VC0033</v>
          </cell>
          <cell r="B579" t="str">
            <v>장애자용부속</v>
          </cell>
          <cell r="C579" t="str">
            <v>소변기용(고정형)</v>
          </cell>
          <cell r="D579" t="str">
            <v>SET</v>
          </cell>
          <cell r="E579">
            <v>101000</v>
          </cell>
          <cell r="F579">
            <v>0</v>
          </cell>
          <cell r="G579">
            <v>0</v>
          </cell>
          <cell r="H579" t="str">
            <v>P629</v>
          </cell>
          <cell r="I579">
            <v>0</v>
          </cell>
          <cell r="J579">
            <v>0</v>
          </cell>
          <cell r="K579">
            <v>101000</v>
          </cell>
          <cell r="L579">
            <v>0</v>
          </cell>
          <cell r="M579">
            <v>0.13500000000000001</v>
          </cell>
          <cell r="N579">
            <v>0</v>
          </cell>
          <cell r="O579">
            <v>0.13500000000000001</v>
          </cell>
        </row>
        <row r="580">
          <cell r="A580" t="str">
            <v>VC0034</v>
          </cell>
          <cell r="B580" t="str">
            <v>장애자용부속</v>
          </cell>
          <cell r="C580" t="str">
            <v>세면기용(고정형)</v>
          </cell>
          <cell r="D580" t="str">
            <v>SET</v>
          </cell>
          <cell r="E580">
            <v>12900</v>
          </cell>
          <cell r="F580">
            <v>0</v>
          </cell>
          <cell r="G580">
            <v>0</v>
          </cell>
          <cell r="H580" t="str">
            <v>P629</v>
          </cell>
          <cell r="I580">
            <v>0</v>
          </cell>
          <cell r="J580">
            <v>0</v>
          </cell>
          <cell r="K580">
            <v>12900</v>
          </cell>
          <cell r="L580">
            <v>0</v>
          </cell>
          <cell r="M580">
            <v>0.13500000000000001</v>
          </cell>
          <cell r="N580">
            <v>0</v>
          </cell>
          <cell r="O580">
            <v>0.13500000000000001</v>
          </cell>
        </row>
        <row r="581">
          <cell r="A581" t="str">
            <v>VC0035</v>
          </cell>
          <cell r="B581" t="str">
            <v>그리스 트랩</v>
          </cell>
          <cell r="C581" t="str">
            <v>900*600*600</v>
          </cell>
          <cell r="D581" t="str">
            <v>개</v>
          </cell>
          <cell r="E581">
            <v>580000</v>
          </cell>
          <cell r="F581">
            <v>0</v>
          </cell>
          <cell r="G581">
            <v>580000</v>
          </cell>
          <cell r="H581" t="str">
            <v>P625</v>
          </cell>
          <cell r="I581">
            <v>0</v>
          </cell>
          <cell r="J581">
            <v>0</v>
          </cell>
          <cell r="K581">
            <v>580000</v>
          </cell>
        </row>
        <row r="582">
          <cell r="A582" t="str">
            <v>VC0036</v>
          </cell>
          <cell r="B582" t="str">
            <v>장애자용양변기</v>
          </cell>
          <cell r="C582" t="str">
            <v>VC-675</v>
          </cell>
          <cell r="D582" t="str">
            <v>조</v>
          </cell>
          <cell r="E582">
            <v>0</v>
          </cell>
          <cell r="F582">
            <v>0</v>
          </cell>
          <cell r="G582">
            <v>0</v>
          </cell>
          <cell r="H582">
            <v>0</v>
          </cell>
          <cell r="I582">
            <v>0</v>
          </cell>
          <cell r="J582">
            <v>0</v>
          </cell>
          <cell r="K582">
            <v>0</v>
          </cell>
          <cell r="L582">
            <v>0</v>
          </cell>
          <cell r="M582">
            <v>0.28999999999999998</v>
          </cell>
          <cell r="N582">
            <v>0</v>
          </cell>
          <cell r="O582">
            <v>1.17</v>
          </cell>
        </row>
        <row r="583">
          <cell r="A583" t="str">
            <v>VC0037</v>
          </cell>
          <cell r="B583" t="str">
            <v>비누갑</v>
          </cell>
          <cell r="C583" t="str">
            <v>SUS제품</v>
          </cell>
          <cell r="D583" t="str">
            <v>개</v>
          </cell>
          <cell r="E583">
            <v>0</v>
          </cell>
          <cell r="F583">
            <v>0</v>
          </cell>
          <cell r="G583">
            <v>0</v>
          </cell>
          <cell r="H583">
            <v>0</v>
          </cell>
          <cell r="I583">
            <v>5000</v>
          </cell>
          <cell r="J583">
            <v>0</v>
          </cell>
          <cell r="K583">
            <v>5000</v>
          </cell>
          <cell r="L583">
            <v>0</v>
          </cell>
          <cell r="M583">
            <v>0</v>
          </cell>
          <cell r="N583">
            <v>0</v>
          </cell>
          <cell r="O583">
            <v>0.14000000000000001</v>
          </cell>
        </row>
        <row r="584">
          <cell r="A584" t="str">
            <v>VC0038</v>
          </cell>
          <cell r="B584" t="str">
            <v>청소용 수채</v>
          </cell>
          <cell r="C584" t="str">
            <v>VS-210</v>
          </cell>
          <cell r="D584" t="str">
            <v>조</v>
          </cell>
          <cell r="E584">
            <v>137500</v>
          </cell>
          <cell r="F584">
            <v>0</v>
          </cell>
          <cell r="G584">
            <v>0</v>
          </cell>
          <cell r="H584">
            <v>0</v>
          </cell>
          <cell r="I584">
            <v>0</v>
          </cell>
          <cell r="J584">
            <v>0</v>
          </cell>
          <cell r="K584">
            <v>137500</v>
          </cell>
          <cell r="L584">
            <v>0</v>
          </cell>
          <cell r="M584">
            <v>0.14000000000000001</v>
          </cell>
          <cell r="N584">
            <v>0</v>
          </cell>
          <cell r="O584">
            <v>0.66</v>
          </cell>
        </row>
        <row r="585">
          <cell r="A585" t="str">
            <v>VC0039</v>
          </cell>
          <cell r="B585" t="str">
            <v>거 울</v>
          </cell>
          <cell r="C585" t="str">
            <v>1500L*1300H</v>
          </cell>
          <cell r="D585" t="str">
            <v>개</v>
          </cell>
          <cell r="E585">
            <v>38610</v>
          </cell>
          <cell r="F585" t="str">
            <v>P367</v>
          </cell>
          <cell r="G585">
            <v>0</v>
          </cell>
          <cell r="H585">
            <v>0</v>
          </cell>
          <cell r="I585">
            <v>0</v>
          </cell>
          <cell r="J585">
            <v>0</v>
          </cell>
          <cell r="K585">
            <v>38610</v>
          </cell>
          <cell r="L585">
            <v>0</v>
          </cell>
          <cell r="M585">
            <v>0</v>
          </cell>
          <cell r="N585">
            <v>0</v>
          </cell>
          <cell r="O585">
            <v>1.73</v>
          </cell>
        </row>
        <row r="586">
          <cell r="A586" t="str">
            <v>VC0040</v>
          </cell>
        </row>
        <row r="592">
          <cell r="K592">
            <v>0</v>
          </cell>
        </row>
        <row r="593">
          <cell r="B593" t="str">
            <v>분배기</v>
          </cell>
        </row>
        <row r="594">
          <cell r="A594" t="str">
            <v>분배기0001</v>
          </cell>
          <cell r="B594" t="str">
            <v>난방온수분배기</v>
          </cell>
          <cell r="C594" t="str">
            <v>2구형</v>
          </cell>
          <cell r="D594" t="str">
            <v>조</v>
          </cell>
          <cell r="E594">
            <v>24000</v>
          </cell>
          <cell r="F594" t="str">
            <v>P613</v>
          </cell>
          <cell r="G594">
            <v>28000</v>
          </cell>
          <cell r="H594" t="str">
            <v>P682</v>
          </cell>
          <cell r="I594">
            <v>0</v>
          </cell>
          <cell r="J594">
            <v>0</v>
          </cell>
          <cell r="K594">
            <v>24000</v>
          </cell>
          <cell r="L594">
            <v>0.3</v>
          </cell>
          <cell r="M594">
            <v>0.2</v>
          </cell>
        </row>
        <row r="595">
          <cell r="A595" t="str">
            <v>분배기0002</v>
          </cell>
          <cell r="B595" t="str">
            <v>난방온수분배기</v>
          </cell>
          <cell r="C595" t="str">
            <v>9구형</v>
          </cell>
          <cell r="D595" t="str">
            <v>조</v>
          </cell>
          <cell r="E595">
            <v>108000</v>
          </cell>
          <cell r="F595" t="str">
            <v>P613</v>
          </cell>
          <cell r="G595">
            <v>126000</v>
          </cell>
          <cell r="H595" t="str">
            <v>P682</v>
          </cell>
          <cell r="I595">
            <v>0</v>
          </cell>
          <cell r="J595">
            <v>0</v>
          </cell>
          <cell r="K595">
            <v>108000</v>
          </cell>
          <cell r="L595">
            <v>0.65</v>
          </cell>
          <cell r="M595">
            <v>0.65</v>
          </cell>
        </row>
        <row r="596">
          <cell r="A596" t="str">
            <v>분배기0003</v>
          </cell>
          <cell r="B596" t="str">
            <v>난방온수분배기</v>
          </cell>
          <cell r="C596">
            <v>0</v>
          </cell>
          <cell r="D596">
            <v>0</v>
          </cell>
          <cell r="E596">
            <v>0</v>
          </cell>
          <cell r="F596">
            <v>0</v>
          </cell>
          <cell r="G596">
            <v>0</v>
          </cell>
          <cell r="H596">
            <v>0</v>
          </cell>
          <cell r="I596">
            <v>0</v>
          </cell>
          <cell r="J596">
            <v>0</v>
          </cell>
          <cell r="K596">
            <v>0</v>
          </cell>
        </row>
        <row r="597">
          <cell r="A597" t="str">
            <v>분배기0004</v>
          </cell>
          <cell r="B597" t="str">
            <v>난방온수분배기</v>
          </cell>
          <cell r="C597">
            <v>0</v>
          </cell>
          <cell r="D597">
            <v>0</v>
          </cell>
          <cell r="E597">
            <v>0</v>
          </cell>
          <cell r="F597">
            <v>0</v>
          </cell>
          <cell r="G597">
            <v>0</v>
          </cell>
          <cell r="H597">
            <v>0</v>
          </cell>
          <cell r="I597">
            <v>0</v>
          </cell>
          <cell r="J597">
            <v>0</v>
          </cell>
          <cell r="K597">
            <v>0</v>
          </cell>
        </row>
        <row r="599">
          <cell r="B599" t="str">
            <v>급수탱크류</v>
          </cell>
        </row>
        <row r="600">
          <cell r="A600" t="str">
            <v>FRPWT005</v>
          </cell>
          <cell r="B600" t="str">
            <v>F.R.P.물탱크</v>
          </cell>
          <cell r="C600" t="str">
            <v>8TON</v>
          </cell>
          <cell r="D600" t="str">
            <v>기</v>
          </cell>
          <cell r="E600">
            <v>1290000</v>
          </cell>
          <cell r="F600" t="str">
            <v>P559</v>
          </cell>
          <cell r="G600">
            <v>1290000</v>
          </cell>
          <cell r="H600" t="str">
            <v>P623</v>
          </cell>
          <cell r="I600">
            <v>0</v>
          </cell>
          <cell r="J600">
            <v>0</v>
          </cell>
          <cell r="K600">
            <v>1290000</v>
          </cell>
          <cell r="L600">
            <v>0</v>
          </cell>
          <cell r="M600">
            <v>0.8</v>
          </cell>
          <cell r="N600">
            <v>0</v>
          </cell>
          <cell r="O600">
            <v>4</v>
          </cell>
        </row>
        <row r="601">
          <cell r="A601" t="str">
            <v>FRPWT006</v>
          </cell>
          <cell r="B601" t="str">
            <v>F.R.P.물탱크
(보 온 품)</v>
          </cell>
          <cell r="C601" t="str">
            <v>42ton</v>
          </cell>
          <cell r="D601" t="str">
            <v>기</v>
          </cell>
          <cell r="E601">
            <v>0</v>
          </cell>
          <cell r="F601">
            <v>0</v>
          </cell>
          <cell r="G601">
            <v>0</v>
          </cell>
          <cell r="H601">
            <v>0</v>
          </cell>
          <cell r="I601">
            <v>7560000</v>
          </cell>
          <cell r="J601">
            <v>0</v>
          </cell>
          <cell r="K601">
            <v>7560000</v>
          </cell>
          <cell r="L601">
            <v>0</v>
          </cell>
          <cell r="M601">
            <v>4.2</v>
          </cell>
          <cell r="N601">
            <v>0</v>
          </cell>
          <cell r="O601">
            <v>21</v>
          </cell>
        </row>
        <row r="602">
          <cell r="A602" t="str">
            <v>FRPWT007</v>
          </cell>
          <cell r="B602" t="str">
            <v>F.R.P.물탱크
(보 온 품)</v>
          </cell>
          <cell r="C602" t="str">
            <v>24ton</v>
          </cell>
          <cell r="D602" t="str">
            <v>기</v>
          </cell>
          <cell r="E602">
            <v>0</v>
          </cell>
          <cell r="F602">
            <v>0</v>
          </cell>
          <cell r="G602">
            <v>0</v>
          </cell>
          <cell r="H602">
            <v>0</v>
          </cell>
          <cell r="I602">
            <v>4560000</v>
          </cell>
          <cell r="J602">
            <v>0</v>
          </cell>
          <cell r="K602">
            <v>4560000</v>
          </cell>
          <cell r="L602">
            <v>0</v>
          </cell>
          <cell r="M602">
            <v>2.4</v>
          </cell>
          <cell r="N602">
            <v>0</v>
          </cell>
          <cell r="O602">
            <v>12</v>
          </cell>
        </row>
        <row r="603">
          <cell r="A603" t="str">
            <v>FRPWT008</v>
          </cell>
          <cell r="B603" t="str">
            <v>F.R.P.물탱크 이설</v>
          </cell>
          <cell r="C603" t="str">
            <v>5TON</v>
          </cell>
          <cell r="D603" t="str">
            <v>기</v>
          </cell>
          <cell r="E603">
            <v>0</v>
          </cell>
          <cell r="F603">
            <v>0</v>
          </cell>
          <cell r="G603">
            <v>0</v>
          </cell>
          <cell r="H603">
            <v>0</v>
          </cell>
          <cell r="I603">
            <v>0</v>
          </cell>
          <cell r="J603">
            <v>0</v>
          </cell>
          <cell r="K603">
            <v>0</v>
          </cell>
          <cell r="L603">
            <v>0</v>
          </cell>
          <cell r="M603">
            <v>0.75</v>
          </cell>
          <cell r="N603">
            <v>0</v>
          </cell>
          <cell r="O603">
            <v>3.75</v>
          </cell>
        </row>
        <row r="605">
          <cell r="B605" t="str">
            <v>급탕탱크류</v>
          </cell>
        </row>
        <row r="606">
          <cell r="K606">
            <v>0</v>
          </cell>
        </row>
        <row r="607">
          <cell r="A607" t="str">
            <v>HT10001</v>
          </cell>
          <cell r="B607" t="str">
            <v>온수가열기</v>
          </cell>
          <cell r="C607" t="str">
            <v>800LIT</v>
          </cell>
          <cell r="D607" t="str">
            <v>대</v>
          </cell>
          <cell r="E607">
            <v>9400000</v>
          </cell>
          <cell r="F607" t="str">
            <v>P608</v>
          </cell>
          <cell r="G607">
            <v>0</v>
          </cell>
          <cell r="H607">
            <v>0</v>
          </cell>
          <cell r="I607">
            <v>0</v>
          </cell>
          <cell r="J607">
            <v>0</v>
          </cell>
          <cell r="K607">
            <v>9400000</v>
          </cell>
          <cell r="L607">
            <v>2.1</v>
          </cell>
          <cell r="M607">
            <v>2.1</v>
          </cell>
        </row>
        <row r="608">
          <cell r="A608" t="str">
            <v>HT10002</v>
          </cell>
          <cell r="B608" t="str">
            <v>응축수 탱크</v>
          </cell>
          <cell r="C608" t="str">
            <v>300LIT</v>
          </cell>
          <cell r="D608" t="str">
            <v>대</v>
          </cell>
          <cell r="E608">
            <v>0</v>
          </cell>
          <cell r="F608">
            <v>0</v>
          </cell>
          <cell r="G608">
            <v>0</v>
          </cell>
          <cell r="H608">
            <v>0</v>
          </cell>
          <cell r="I608">
            <v>0</v>
          </cell>
          <cell r="J608">
            <v>0</v>
          </cell>
          <cell r="K608">
            <v>0</v>
          </cell>
        </row>
        <row r="609">
          <cell r="A609" t="str">
            <v>ht00003</v>
          </cell>
          <cell r="B609" t="str">
            <v>경유탱크</v>
          </cell>
          <cell r="C609" t="str">
            <v>950LIT</v>
          </cell>
          <cell r="D609" t="str">
            <v>대</v>
          </cell>
          <cell r="E609">
            <v>0</v>
          </cell>
          <cell r="F609">
            <v>0</v>
          </cell>
          <cell r="G609">
            <v>0</v>
          </cell>
          <cell r="H609">
            <v>0</v>
          </cell>
          <cell r="I609">
            <v>0</v>
          </cell>
          <cell r="J609">
            <v>0</v>
          </cell>
          <cell r="K609">
            <v>0</v>
          </cell>
          <cell r="L609">
            <v>2.63</v>
          </cell>
          <cell r="M609">
            <v>2.63</v>
          </cell>
        </row>
        <row r="610">
          <cell r="A610" t="str">
            <v>ht00004</v>
          </cell>
          <cell r="B610" t="str">
            <v>경유탱크</v>
          </cell>
          <cell r="C610" t="str">
            <v>450LIT</v>
          </cell>
          <cell r="D610" t="str">
            <v>대</v>
          </cell>
          <cell r="E610">
            <v>0</v>
          </cell>
          <cell r="F610">
            <v>0</v>
          </cell>
          <cell r="G610">
            <v>0</v>
          </cell>
          <cell r="H610">
            <v>0</v>
          </cell>
          <cell r="I610">
            <v>0</v>
          </cell>
          <cell r="J610">
            <v>0</v>
          </cell>
          <cell r="K610">
            <v>0</v>
          </cell>
          <cell r="L610">
            <v>1.5</v>
          </cell>
          <cell r="M610">
            <v>1.5</v>
          </cell>
        </row>
        <row r="611">
          <cell r="A611" t="str">
            <v>ht00005</v>
          </cell>
          <cell r="B611" t="str">
            <v>급탕탱크
(SUS제품)</v>
          </cell>
          <cell r="C611" t="str">
            <v>1,000LIT</v>
          </cell>
          <cell r="D611" t="str">
            <v>대</v>
          </cell>
          <cell r="E611">
            <v>0</v>
          </cell>
          <cell r="F611">
            <v>0</v>
          </cell>
          <cell r="G611">
            <v>0</v>
          </cell>
          <cell r="H611">
            <v>0</v>
          </cell>
          <cell r="I611">
            <v>4830000</v>
          </cell>
          <cell r="J611">
            <v>0</v>
          </cell>
          <cell r="K611">
            <v>4830000</v>
          </cell>
        </row>
        <row r="612">
          <cell r="A612" t="str">
            <v>ht00006</v>
          </cell>
          <cell r="B612" t="str">
            <v>팽창탱크
(SUS제품)</v>
          </cell>
          <cell r="C612" t="str">
            <v>100LIT</v>
          </cell>
          <cell r="D612" t="str">
            <v>대</v>
          </cell>
          <cell r="E612">
            <v>0</v>
          </cell>
          <cell r="F612">
            <v>0</v>
          </cell>
          <cell r="G612">
            <v>0</v>
          </cell>
          <cell r="H612">
            <v>0</v>
          </cell>
          <cell r="I612">
            <v>0</v>
          </cell>
          <cell r="J612">
            <v>0</v>
          </cell>
          <cell r="K612">
            <v>0</v>
          </cell>
        </row>
        <row r="613">
          <cell r="A613" t="str">
            <v>ht00007</v>
          </cell>
          <cell r="B613">
            <v>0</v>
          </cell>
          <cell r="C613">
            <v>0</v>
          </cell>
          <cell r="D613">
            <v>0</v>
          </cell>
          <cell r="E613">
            <v>0</v>
          </cell>
          <cell r="F613">
            <v>0</v>
          </cell>
          <cell r="G613">
            <v>0</v>
          </cell>
          <cell r="H613">
            <v>0</v>
          </cell>
          <cell r="I613">
            <v>0</v>
          </cell>
          <cell r="J613">
            <v>0</v>
          </cell>
          <cell r="K613">
            <v>0</v>
          </cell>
        </row>
        <row r="614">
          <cell r="K614">
            <v>0</v>
          </cell>
        </row>
        <row r="615">
          <cell r="K615">
            <v>0</v>
          </cell>
        </row>
        <row r="616">
          <cell r="B616" t="str">
            <v>보일러류</v>
          </cell>
          <cell r="C616">
            <v>0</v>
          </cell>
          <cell r="D616">
            <v>0</v>
          </cell>
          <cell r="E616">
            <v>0</v>
          </cell>
          <cell r="F616">
            <v>0</v>
          </cell>
          <cell r="G616">
            <v>0</v>
          </cell>
          <cell r="H616">
            <v>0</v>
          </cell>
          <cell r="I616">
            <v>0</v>
          </cell>
          <cell r="J616">
            <v>0</v>
          </cell>
          <cell r="K616">
            <v>0</v>
          </cell>
        </row>
        <row r="617">
          <cell r="A617" t="str">
            <v>BOIL0202</v>
          </cell>
          <cell r="B617" t="str">
            <v>온수 보일러</v>
          </cell>
          <cell r="C617" t="str">
            <v>50,000Kcal/hr</v>
          </cell>
          <cell r="D617" t="str">
            <v>대</v>
          </cell>
          <cell r="E617">
            <v>743000</v>
          </cell>
          <cell r="F617" t="str">
            <v>P585</v>
          </cell>
          <cell r="G617">
            <v>660000</v>
          </cell>
          <cell r="H617" t="str">
            <v>P667</v>
          </cell>
          <cell r="I617">
            <v>0</v>
          </cell>
          <cell r="J617">
            <v>0</v>
          </cell>
          <cell r="K617">
            <v>660000</v>
          </cell>
          <cell r="L617">
            <v>3.3</v>
          </cell>
          <cell r="M617">
            <v>1.3</v>
          </cell>
        </row>
        <row r="618">
          <cell r="A618" t="str">
            <v>BOIL0203</v>
          </cell>
          <cell r="B618" t="str">
            <v>온수 보일러</v>
          </cell>
          <cell r="C618" t="str">
            <v>30,000Kcal/hr</v>
          </cell>
          <cell r="D618" t="str">
            <v>대</v>
          </cell>
          <cell r="E618">
            <v>560000</v>
          </cell>
          <cell r="F618" t="str">
            <v>P585</v>
          </cell>
          <cell r="G618">
            <v>483000</v>
          </cell>
          <cell r="H618" t="str">
            <v>P667</v>
          </cell>
          <cell r="I618">
            <v>0</v>
          </cell>
          <cell r="J618">
            <v>0</v>
          </cell>
          <cell r="K618">
            <v>483000</v>
          </cell>
          <cell r="L618">
            <v>2</v>
          </cell>
          <cell r="M618">
            <v>0.78</v>
          </cell>
        </row>
        <row r="619">
          <cell r="A619" t="str">
            <v>BOIL0204</v>
          </cell>
          <cell r="B619" t="str">
            <v>온수 보일러</v>
          </cell>
          <cell r="C619">
            <v>0</v>
          </cell>
          <cell r="D619">
            <v>0</v>
          </cell>
          <cell r="E619">
            <v>0</v>
          </cell>
          <cell r="F619">
            <v>0</v>
          </cell>
          <cell r="G619">
            <v>0</v>
          </cell>
          <cell r="H619">
            <v>0</v>
          </cell>
          <cell r="I619">
            <v>0</v>
          </cell>
          <cell r="J619">
            <v>0</v>
          </cell>
          <cell r="K619">
            <v>0</v>
          </cell>
        </row>
        <row r="620">
          <cell r="A620" t="str">
            <v>BOIL0205</v>
          </cell>
          <cell r="B620" t="str">
            <v>온수 보일러</v>
          </cell>
          <cell r="C620">
            <v>0</v>
          </cell>
          <cell r="D620">
            <v>0</v>
          </cell>
          <cell r="E620">
            <v>0</v>
          </cell>
          <cell r="F620">
            <v>0</v>
          </cell>
          <cell r="G620">
            <v>0</v>
          </cell>
          <cell r="H620">
            <v>0</v>
          </cell>
          <cell r="I620">
            <v>0</v>
          </cell>
          <cell r="J620">
            <v>0</v>
          </cell>
          <cell r="K620">
            <v>0</v>
          </cell>
        </row>
        <row r="621">
          <cell r="A621" t="str">
            <v>BOIL0206</v>
          </cell>
          <cell r="B621" t="str">
            <v>온수 보일러</v>
          </cell>
          <cell r="C621">
            <v>0</v>
          </cell>
          <cell r="D621">
            <v>0</v>
          </cell>
          <cell r="E621">
            <v>0</v>
          </cell>
          <cell r="F621">
            <v>0</v>
          </cell>
          <cell r="G621">
            <v>0</v>
          </cell>
          <cell r="H621">
            <v>0</v>
          </cell>
          <cell r="I621">
            <v>0</v>
          </cell>
          <cell r="J621">
            <v>0</v>
          </cell>
          <cell r="K621">
            <v>0</v>
          </cell>
          <cell r="L621">
            <v>0</v>
          </cell>
          <cell r="M621">
            <v>0</v>
          </cell>
          <cell r="N621">
            <v>0</v>
          </cell>
          <cell r="O621">
            <v>0</v>
          </cell>
          <cell r="P621">
            <v>1.22</v>
          </cell>
          <cell r="Q621">
            <v>3.03</v>
          </cell>
        </row>
        <row r="622">
          <cell r="K622">
            <v>0</v>
          </cell>
        </row>
        <row r="626">
          <cell r="A626" t="str">
            <v>PE관</v>
          </cell>
          <cell r="B626">
            <v>0</v>
          </cell>
          <cell r="C626">
            <v>0</v>
          </cell>
          <cell r="D626">
            <v>0</v>
          </cell>
          <cell r="E626">
            <v>0</v>
          </cell>
          <cell r="F626">
            <v>0</v>
          </cell>
          <cell r="G626">
            <v>0</v>
          </cell>
          <cell r="H626">
            <v>0</v>
          </cell>
          <cell r="I626">
            <v>0</v>
          </cell>
          <cell r="J626">
            <v>0</v>
          </cell>
          <cell r="K626">
            <v>0</v>
          </cell>
        </row>
        <row r="627">
          <cell r="K627">
            <v>0</v>
          </cell>
        </row>
        <row r="628">
          <cell r="A628" t="str">
            <v>PE40</v>
          </cell>
          <cell r="B628" t="str">
            <v>PE관</v>
          </cell>
          <cell r="C628" t="str">
            <v>40A</v>
          </cell>
          <cell r="D628" t="str">
            <v>M</v>
          </cell>
          <cell r="E628">
            <v>1690</v>
          </cell>
          <cell r="F628" t="str">
            <v>P491</v>
          </cell>
          <cell r="G628">
            <v>1690</v>
          </cell>
          <cell r="H628" t="str">
            <v>P582</v>
          </cell>
          <cell r="I628">
            <v>0</v>
          </cell>
          <cell r="J628">
            <v>0</v>
          </cell>
          <cell r="K628">
            <v>1690</v>
          </cell>
          <cell r="L628">
            <v>8.2000000000000003E-2</v>
          </cell>
          <cell r="M628">
            <v>3.6999999999999998E-2</v>
          </cell>
        </row>
        <row r="629">
          <cell r="A629" t="str">
            <v>PE32</v>
          </cell>
          <cell r="B629" t="str">
            <v>PE관</v>
          </cell>
          <cell r="C629" t="str">
            <v>32A</v>
          </cell>
          <cell r="D629" t="str">
            <v>M</v>
          </cell>
          <cell r="E629">
            <v>1320</v>
          </cell>
          <cell r="F629">
            <v>0</v>
          </cell>
          <cell r="G629">
            <v>1320</v>
          </cell>
          <cell r="H629">
            <v>0</v>
          </cell>
          <cell r="I629">
            <v>0</v>
          </cell>
          <cell r="J629">
            <v>0</v>
          </cell>
          <cell r="K629">
            <v>1320</v>
          </cell>
          <cell r="L629">
            <v>6.6000000000000003E-2</v>
          </cell>
          <cell r="M629">
            <v>3.5000000000000003E-2</v>
          </cell>
        </row>
        <row r="630">
          <cell r="K630">
            <v>0</v>
          </cell>
        </row>
        <row r="631">
          <cell r="A631" t="str">
            <v>PE150</v>
          </cell>
          <cell r="B631" t="str">
            <v>PE관</v>
          </cell>
          <cell r="C631" t="str">
            <v>150A</v>
          </cell>
          <cell r="D631" t="str">
            <v>M</v>
          </cell>
          <cell r="E631">
            <v>18800</v>
          </cell>
          <cell r="F631" t="str">
            <v>P491</v>
          </cell>
          <cell r="G631">
            <v>0</v>
          </cell>
          <cell r="H631">
            <v>0</v>
          </cell>
          <cell r="I631">
            <v>0</v>
          </cell>
          <cell r="J631">
            <v>0</v>
          </cell>
          <cell r="K631">
            <v>18800</v>
          </cell>
          <cell r="L631">
            <v>0.254</v>
          </cell>
          <cell r="M631">
            <v>8.1000000000000003E-2</v>
          </cell>
        </row>
        <row r="632">
          <cell r="A632" t="str">
            <v>PE125</v>
          </cell>
          <cell r="B632" t="str">
            <v>PE관</v>
          </cell>
          <cell r="C632" t="str">
            <v>125A</v>
          </cell>
          <cell r="D632" t="str">
            <v>M</v>
          </cell>
          <cell r="E632">
            <v>13260</v>
          </cell>
          <cell r="F632" t="str">
            <v>P491</v>
          </cell>
          <cell r="G632">
            <v>0</v>
          </cell>
          <cell r="H632">
            <v>0</v>
          </cell>
          <cell r="I632">
            <v>0</v>
          </cell>
          <cell r="J632">
            <v>0</v>
          </cell>
          <cell r="K632">
            <v>13260</v>
          </cell>
          <cell r="L632">
            <v>0.218</v>
          </cell>
          <cell r="M632">
            <v>7.3999999999999996E-2</v>
          </cell>
        </row>
        <row r="633">
          <cell r="A633" t="str">
            <v>PE100</v>
          </cell>
          <cell r="B633" t="str">
            <v>PE관</v>
          </cell>
          <cell r="C633" t="str">
            <v>100A</v>
          </cell>
          <cell r="D633" t="str">
            <v>M</v>
          </cell>
          <cell r="E633">
            <v>8840</v>
          </cell>
          <cell r="F633">
            <v>0</v>
          </cell>
          <cell r="G633">
            <v>0</v>
          </cell>
          <cell r="H633">
            <v>0</v>
          </cell>
          <cell r="I633">
            <v>0</v>
          </cell>
          <cell r="J633">
            <v>0</v>
          </cell>
          <cell r="K633">
            <v>8840</v>
          </cell>
          <cell r="L633">
            <v>0.18099999999999999</v>
          </cell>
          <cell r="M633">
            <v>6.4000000000000001E-2</v>
          </cell>
        </row>
        <row r="635">
          <cell r="A635" t="str">
            <v>PEEL150</v>
          </cell>
          <cell r="B635" t="str">
            <v>PE 엘보</v>
          </cell>
          <cell r="C635" t="str">
            <v>150A</v>
          </cell>
          <cell r="D635" t="str">
            <v>EA</v>
          </cell>
          <cell r="E635">
            <v>26500</v>
          </cell>
          <cell r="F635" t="str">
            <v>P493</v>
          </cell>
          <cell r="G635">
            <v>0</v>
          </cell>
          <cell r="H635">
            <v>0</v>
          </cell>
          <cell r="I635">
            <v>0</v>
          </cell>
          <cell r="J635">
            <v>0</v>
          </cell>
          <cell r="K635">
            <v>26500</v>
          </cell>
        </row>
        <row r="636">
          <cell r="A636" t="str">
            <v>PEEL125</v>
          </cell>
          <cell r="B636" t="str">
            <v>PE 엘보</v>
          </cell>
          <cell r="C636" t="str">
            <v>125A</v>
          </cell>
          <cell r="D636" t="str">
            <v>EA</v>
          </cell>
          <cell r="E636">
            <v>24700</v>
          </cell>
          <cell r="F636" t="str">
            <v>P493</v>
          </cell>
          <cell r="G636">
            <v>0</v>
          </cell>
          <cell r="H636">
            <v>0</v>
          </cell>
          <cell r="I636">
            <v>0</v>
          </cell>
          <cell r="J636">
            <v>0</v>
          </cell>
          <cell r="K636">
            <v>24700</v>
          </cell>
        </row>
        <row r="637">
          <cell r="A637" t="str">
            <v>PEEL100</v>
          </cell>
          <cell r="B637" t="str">
            <v>PE 엘보</v>
          </cell>
          <cell r="C637" t="str">
            <v>100A</v>
          </cell>
          <cell r="D637" t="str">
            <v>EA</v>
          </cell>
          <cell r="E637">
            <v>20400</v>
          </cell>
          <cell r="F637">
            <v>0</v>
          </cell>
          <cell r="G637">
            <v>0</v>
          </cell>
          <cell r="H637">
            <v>0</v>
          </cell>
          <cell r="I637">
            <v>0</v>
          </cell>
          <cell r="J637">
            <v>0</v>
          </cell>
          <cell r="K637">
            <v>20400</v>
          </cell>
        </row>
        <row r="638">
          <cell r="K638">
            <v>0</v>
          </cell>
        </row>
        <row r="639">
          <cell r="A639" t="str">
            <v>PE-EL40</v>
          </cell>
          <cell r="B639" t="str">
            <v>PE 엘보</v>
          </cell>
          <cell r="C639" t="str">
            <v>40A</v>
          </cell>
          <cell r="D639" t="str">
            <v>EA</v>
          </cell>
          <cell r="E639">
            <v>5180</v>
          </cell>
          <cell r="F639" t="str">
            <v>P493</v>
          </cell>
          <cell r="G639">
            <v>0</v>
          </cell>
          <cell r="H639">
            <v>0</v>
          </cell>
          <cell r="I639">
            <v>0</v>
          </cell>
          <cell r="J639">
            <v>0</v>
          </cell>
          <cell r="K639">
            <v>5180</v>
          </cell>
        </row>
        <row r="640">
          <cell r="A640" t="str">
            <v>PE-EL32</v>
          </cell>
          <cell r="B640" t="str">
            <v>PE 엘보</v>
          </cell>
          <cell r="C640" t="str">
            <v>32A</v>
          </cell>
          <cell r="D640" t="str">
            <v>EA</v>
          </cell>
          <cell r="E640">
            <v>4140</v>
          </cell>
          <cell r="F640">
            <v>0</v>
          </cell>
          <cell r="G640">
            <v>0</v>
          </cell>
          <cell r="H640">
            <v>0</v>
          </cell>
          <cell r="I640">
            <v>0</v>
          </cell>
          <cell r="J640">
            <v>0</v>
          </cell>
          <cell r="K640">
            <v>4140</v>
          </cell>
        </row>
        <row r="642">
          <cell r="A642" t="str">
            <v>PE-VS40</v>
          </cell>
          <cell r="B642" t="str">
            <v>PE 밸브소켓</v>
          </cell>
          <cell r="C642" t="str">
            <v>40A</v>
          </cell>
          <cell r="D642" t="str">
            <v>EA</v>
          </cell>
          <cell r="E642">
            <v>2760</v>
          </cell>
          <cell r="F642">
            <v>0</v>
          </cell>
          <cell r="G642">
            <v>0</v>
          </cell>
          <cell r="H642">
            <v>0</v>
          </cell>
          <cell r="I642">
            <v>0</v>
          </cell>
          <cell r="J642">
            <v>0</v>
          </cell>
          <cell r="K642">
            <v>2760</v>
          </cell>
        </row>
        <row r="643">
          <cell r="A643" t="str">
            <v>PE-VS32</v>
          </cell>
          <cell r="B643" t="str">
            <v>PE 밸브소켓</v>
          </cell>
          <cell r="C643" t="str">
            <v>32A</v>
          </cell>
          <cell r="D643" t="str">
            <v>EA</v>
          </cell>
          <cell r="E643">
            <v>2040</v>
          </cell>
          <cell r="F643">
            <v>0</v>
          </cell>
          <cell r="G643">
            <v>0</v>
          </cell>
          <cell r="H643">
            <v>0</v>
          </cell>
          <cell r="I643">
            <v>0</v>
          </cell>
          <cell r="J643">
            <v>0</v>
          </cell>
          <cell r="K643">
            <v>2040</v>
          </cell>
        </row>
        <row r="644">
          <cell r="K644">
            <v>0</v>
          </cell>
        </row>
        <row r="645">
          <cell r="A645" t="str">
            <v>PE-S40</v>
          </cell>
          <cell r="B645" t="str">
            <v>PE 소켓</v>
          </cell>
          <cell r="C645" t="str">
            <v>40A</v>
          </cell>
          <cell r="D645" t="str">
            <v>EA</v>
          </cell>
          <cell r="E645">
            <v>4260</v>
          </cell>
          <cell r="F645">
            <v>0</v>
          </cell>
          <cell r="G645">
            <v>0</v>
          </cell>
          <cell r="H645">
            <v>0</v>
          </cell>
          <cell r="I645">
            <v>0</v>
          </cell>
          <cell r="J645">
            <v>0</v>
          </cell>
          <cell r="K645">
            <v>4260</v>
          </cell>
        </row>
        <row r="646">
          <cell r="A646" t="str">
            <v>PE-S32</v>
          </cell>
          <cell r="B646" t="str">
            <v>PE 소켓</v>
          </cell>
          <cell r="C646" t="str">
            <v>32A</v>
          </cell>
          <cell r="D646" t="str">
            <v>EA</v>
          </cell>
          <cell r="E646">
            <v>3450</v>
          </cell>
          <cell r="F646">
            <v>0</v>
          </cell>
          <cell r="G646">
            <v>0</v>
          </cell>
          <cell r="H646">
            <v>0</v>
          </cell>
          <cell r="I646">
            <v>0</v>
          </cell>
          <cell r="J646">
            <v>0</v>
          </cell>
          <cell r="K646">
            <v>3450</v>
          </cell>
        </row>
        <row r="647">
          <cell r="K647">
            <v>0</v>
          </cell>
        </row>
        <row r="648">
          <cell r="A648" t="str">
            <v>PE이설40</v>
          </cell>
          <cell r="B648" t="str">
            <v>PE관(이설)</v>
          </cell>
          <cell r="C648" t="str">
            <v>40A</v>
          </cell>
          <cell r="D648" t="str">
            <v>EA</v>
          </cell>
          <cell r="E648">
            <v>0</v>
          </cell>
          <cell r="F648">
            <v>0</v>
          </cell>
          <cell r="G648">
            <v>0</v>
          </cell>
          <cell r="H648">
            <v>0</v>
          </cell>
          <cell r="I648">
            <v>0</v>
          </cell>
          <cell r="J648">
            <v>0</v>
          </cell>
          <cell r="K648">
            <v>0</v>
          </cell>
          <cell r="L648">
            <v>0.1148</v>
          </cell>
          <cell r="M648">
            <v>5.1799999999999992E-2</v>
          </cell>
        </row>
        <row r="649">
          <cell r="A649" t="str">
            <v>PE이설32</v>
          </cell>
          <cell r="B649" t="str">
            <v>PE관(이설)</v>
          </cell>
          <cell r="C649" t="str">
            <v>32A</v>
          </cell>
          <cell r="D649" t="str">
            <v>EA</v>
          </cell>
          <cell r="E649">
            <v>0</v>
          </cell>
          <cell r="F649">
            <v>0</v>
          </cell>
          <cell r="G649">
            <v>0</v>
          </cell>
          <cell r="H649">
            <v>0</v>
          </cell>
          <cell r="I649">
            <v>0</v>
          </cell>
          <cell r="J649">
            <v>0</v>
          </cell>
          <cell r="K649">
            <v>0</v>
          </cell>
          <cell r="L649">
            <v>9.2399999999999996E-2</v>
          </cell>
          <cell r="M649">
            <v>4.9000000000000002E-2</v>
          </cell>
        </row>
        <row r="651">
          <cell r="K651">
            <v>0</v>
          </cell>
        </row>
        <row r="652">
          <cell r="K652">
            <v>0</v>
          </cell>
        </row>
        <row r="654">
          <cell r="A654" t="str">
            <v>PVC 관(배수관)</v>
          </cell>
          <cell r="B654">
            <v>0</v>
          </cell>
          <cell r="C654">
            <v>0</v>
          </cell>
          <cell r="D654">
            <v>0</v>
          </cell>
          <cell r="E654" t="str">
            <v>KS M-3404</v>
          </cell>
          <cell r="F654">
            <v>0</v>
          </cell>
          <cell r="G654">
            <v>0</v>
          </cell>
          <cell r="H654">
            <v>0</v>
          </cell>
          <cell r="I654">
            <v>0</v>
          </cell>
          <cell r="J654">
            <v>0</v>
          </cell>
          <cell r="K654">
            <v>0</v>
          </cell>
        </row>
        <row r="655">
          <cell r="A655" t="str">
            <v>PV00000</v>
          </cell>
          <cell r="B655" t="str">
            <v>PVC VG1 관</v>
          </cell>
          <cell r="C655" t="str">
            <v>400A</v>
          </cell>
          <cell r="D655" t="str">
            <v>M</v>
          </cell>
        </row>
        <row r="656">
          <cell r="A656" t="str">
            <v>PV00001</v>
          </cell>
          <cell r="B656" t="str">
            <v>PVC VG1 관</v>
          </cell>
          <cell r="C656" t="str">
            <v>300A</v>
          </cell>
          <cell r="D656" t="str">
            <v>M</v>
          </cell>
          <cell r="E656">
            <v>0</v>
          </cell>
          <cell r="F656">
            <v>0</v>
          </cell>
          <cell r="G656">
            <v>0</v>
          </cell>
          <cell r="H656">
            <v>0</v>
          </cell>
          <cell r="I656">
            <v>0</v>
          </cell>
          <cell r="J656">
            <v>0</v>
          </cell>
          <cell r="K656">
            <v>0</v>
          </cell>
        </row>
        <row r="657">
          <cell r="A657" t="str">
            <v>PV00002</v>
          </cell>
          <cell r="B657" t="str">
            <v>PVC VG1 관</v>
          </cell>
          <cell r="C657" t="str">
            <v>250A</v>
          </cell>
          <cell r="D657" t="str">
            <v>M</v>
          </cell>
          <cell r="E657">
            <v>29413</v>
          </cell>
          <cell r="F657" t="str">
            <v>P485</v>
          </cell>
          <cell r="G657">
            <v>0</v>
          </cell>
          <cell r="H657">
            <v>0</v>
          </cell>
          <cell r="I657">
            <v>0</v>
          </cell>
          <cell r="J657">
            <v>0</v>
          </cell>
          <cell r="K657">
            <v>29413</v>
          </cell>
        </row>
        <row r="658">
          <cell r="A658" t="str">
            <v>PV00003</v>
          </cell>
          <cell r="B658" t="str">
            <v>PVC VG1 관</v>
          </cell>
          <cell r="C658" t="str">
            <v>200A</v>
          </cell>
          <cell r="D658" t="str">
            <v>M</v>
          </cell>
          <cell r="E658">
            <v>191745</v>
          </cell>
          <cell r="F658" t="str">
            <v>P485</v>
          </cell>
          <cell r="G658">
            <v>0</v>
          </cell>
          <cell r="H658">
            <v>0</v>
          </cell>
          <cell r="I658">
            <v>0</v>
          </cell>
          <cell r="J658">
            <v>0</v>
          </cell>
          <cell r="K658">
            <v>191745</v>
          </cell>
          <cell r="L658">
            <v>0.32700000000000001</v>
          </cell>
          <cell r="M658">
            <v>9.7000000000000003E-2</v>
          </cell>
        </row>
        <row r="659">
          <cell r="A659" t="str">
            <v>PV00004</v>
          </cell>
          <cell r="B659" t="str">
            <v>PVC VG1 관</v>
          </cell>
          <cell r="C659" t="str">
            <v>150A</v>
          </cell>
          <cell r="D659" t="str">
            <v>M</v>
          </cell>
          <cell r="E659">
            <v>12730</v>
          </cell>
          <cell r="F659" t="str">
            <v>P485</v>
          </cell>
          <cell r="G659">
            <v>0</v>
          </cell>
          <cell r="H659">
            <v>0</v>
          </cell>
          <cell r="I659">
            <v>0</v>
          </cell>
          <cell r="J659">
            <v>0</v>
          </cell>
          <cell r="K659">
            <v>12730</v>
          </cell>
          <cell r="L659">
            <v>0.254</v>
          </cell>
          <cell r="M659">
            <v>8.1000000000000003E-2</v>
          </cell>
        </row>
        <row r="660">
          <cell r="A660" t="str">
            <v>PV00005</v>
          </cell>
          <cell r="B660" t="str">
            <v>PVC VG1 관</v>
          </cell>
          <cell r="C660" t="str">
            <v>125A</v>
          </cell>
          <cell r="D660" t="str">
            <v>M</v>
          </cell>
          <cell r="E660">
            <v>8480</v>
          </cell>
          <cell r="F660" t="str">
            <v>P485</v>
          </cell>
          <cell r="G660">
            <v>0</v>
          </cell>
          <cell r="H660">
            <v>0</v>
          </cell>
          <cell r="I660">
            <v>0</v>
          </cell>
          <cell r="J660">
            <v>0</v>
          </cell>
          <cell r="K660">
            <v>8480</v>
          </cell>
          <cell r="L660">
            <v>0.218</v>
          </cell>
          <cell r="M660">
            <v>7.3999999999999996E-2</v>
          </cell>
        </row>
        <row r="661">
          <cell r="A661" t="str">
            <v>PV00006</v>
          </cell>
          <cell r="B661" t="str">
            <v>PVC VG1 관</v>
          </cell>
          <cell r="C661" t="str">
            <v>100A</v>
          </cell>
          <cell r="D661" t="str">
            <v>M</v>
          </cell>
          <cell r="E661">
            <v>6475</v>
          </cell>
          <cell r="F661" t="str">
            <v>P485</v>
          </cell>
          <cell r="G661">
            <v>0</v>
          </cell>
          <cell r="H661">
            <v>0</v>
          </cell>
          <cell r="I661">
            <v>0</v>
          </cell>
          <cell r="J661">
            <v>0</v>
          </cell>
          <cell r="K661">
            <v>6475</v>
          </cell>
          <cell r="L661">
            <v>0.18099999999999999</v>
          </cell>
          <cell r="M661">
            <v>6.4000000000000001E-2</v>
          </cell>
        </row>
        <row r="662">
          <cell r="A662" t="str">
            <v>PV00007</v>
          </cell>
          <cell r="B662" t="str">
            <v>PVC VG1 관</v>
          </cell>
          <cell r="C662" t="str">
            <v>75A</v>
          </cell>
          <cell r="D662" t="str">
            <v>M</v>
          </cell>
          <cell r="E662">
            <v>4183</v>
          </cell>
          <cell r="F662" t="str">
            <v>P485</v>
          </cell>
          <cell r="G662">
            <v>0</v>
          </cell>
          <cell r="H662">
            <v>0</v>
          </cell>
          <cell r="I662">
            <v>0</v>
          </cell>
          <cell r="J662">
            <v>0</v>
          </cell>
          <cell r="K662">
            <v>4183</v>
          </cell>
          <cell r="L662">
            <v>0.14399999999999999</v>
          </cell>
          <cell r="M662">
            <v>5.5E-2</v>
          </cell>
        </row>
        <row r="663">
          <cell r="A663" t="str">
            <v>PV00008</v>
          </cell>
          <cell r="B663" t="str">
            <v>PVC VG1 관</v>
          </cell>
          <cell r="C663" t="str">
            <v>65A</v>
          </cell>
          <cell r="D663" t="str">
            <v>M</v>
          </cell>
          <cell r="E663">
            <v>2745</v>
          </cell>
          <cell r="F663" t="str">
            <v>P485</v>
          </cell>
          <cell r="G663">
            <v>0</v>
          </cell>
          <cell r="H663">
            <v>0</v>
          </cell>
          <cell r="I663">
            <v>0</v>
          </cell>
          <cell r="J663">
            <v>0</v>
          </cell>
          <cell r="K663">
            <v>2745</v>
          </cell>
          <cell r="L663">
            <v>0.128</v>
          </cell>
          <cell r="M663">
            <v>5.0999999999999997E-2</v>
          </cell>
        </row>
        <row r="664">
          <cell r="A664" t="str">
            <v>PV00009</v>
          </cell>
          <cell r="B664" t="str">
            <v>PVC VG1 관</v>
          </cell>
          <cell r="C664" t="str">
            <v>50A</v>
          </cell>
          <cell r="D664" t="str">
            <v>M</v>
          </cell>
          <cell r="E664">
            <v>2130</v>
          </cell>
          <cell r="F664" t="str">
            <v>P485</v>
          </cell>
          <cell r="G664">
            <v>0</v>
          </cell>
          <cell r="H664">
            <v>0</v>
          </cell>
          <cell r="I664">
            <v>0</v>
          </cell>
          <cell r="J664">
            <v>0</v>
          </cell>
          <cell r="K664">
            <v>2130</v>
          </cell>
          <cell r="L664">
            <v>0.105</v>
          </cell>
          <cell r="M664">
            <v>4.1000000000000002E-2</v>
          </cell>
        </row>
        <row r="665">
          <cell r="A665" t="str">
            <v>PV00010</v>
          </cell>
          <cell r="B665" t="str">
            <v>PVC VG1 관</v>
          </cell>
          <cell r="C665" t="str">
            <v>40A</v>
          </cell>
          <cell r="D665" t="str">
            <v>M</v>
          </cell>
          <cell r="E665">
            <v>1503</v>
          </cell>
          <cell r="F665" t="str">
            <v>P485</v>
          </cell>
          <cell r="G665">
            <v>0</v>
          </cell>
          <cell r="H665">
            <v>0</v>
          </cell>
          <cell r="I665">
            <v>0</v>
          </cell>
          <cell r="J665">
            <v>0</v>
          </cell>
          <cell r="K665">
            <v>1503</v>
          </cell>
          <cell r="L665">
            <v>8.2000000000000003E-2</v>
          </cell>
          <cell r="M665">
            <v>3.6999999999999998E-2</v>
          </cell>
        </row>
        <row r="666">
          <cell r="A666" t="str">
            <v>PV00011</v>
          </cell>
          <cell r="B666" t="str">
            <v>PVC VG1 관</v>
          </cell>
          <cell r="C666" t="str">
            <v>30A</v>
          </cell>
          <cell r="D666" t="str">
            <v>M</v>
          </cell>
          <cell r="E666">
            <v>1028</v>
          </cell>
          <cell r="F666" t="str">
            <v>P485</v>
          </cell>
          <cell r="G666">
            <v>0</v>
          </cell>
          <cell r="H666">
            <v>0</v>
          </cell>
          <cell r="I666">
            <v>0</v>
          </cell>
          <cell r="J666">
            <v>0</v>
          </cell>
          <cell r="K666">
            <v>1028</v>
          </cell>
          <cell r="L666">
            <v>6.6000000000000003E-2</v>
          </cell>
          <cell r="M666">
            <v>3.5000000000000003E-2</v>
          </cell>
        </row>
        <row r="668">
          <cell r="A668" t="str">
            <v>PV10000</v>
          </cell>
          <cell r="B668" t="str">
            <v>PVC VG2 관</v>
          </cell>
          <cell r="C668" t="str">
            <v>400A</v>
          </cell>
          <cell r="D668" t="str">
            <v>M</v>
          </cell>
          <cell r="E668">
            <v>0</v>
          </cell>
          <cell r="F668">
            <v>0</v>
          </cell>
          <cell r="G668">
            <v>0</v>
          </cell>
          <cell r="H668">
            <v>0</v>
          </cell>
          <cell r="I668">
            <v>115000</v>
          </cell>
          <cell r="J668">
            <v>0</v>
          </cell>
          <cell r="K668">
            <v>115000</v>
          </cell>
        </row>
        <row r="669">
          <cell r="A669" t="str">
            <v>PV10001</v>
          </cell>
          <cell r="B669" t="str">
            <v>PVC VG2 관</v>
          </cell>
          <cell r="C669" t="str">
            <v>300A</v>
          </cell>
          <cell r="D669" t="str">
            <v>M</v>
          </cell>
          <cell r="E669">
            <v>25345</v>
          </cell>
          <cell r="F669" t="str">
            <v>P485</v>
          </cell>
          <cell r="G669">
            <v>0</v>
          </cell>
          <cell r="H669">
            <v>0</v>
          </cell>
          <cell r="I669">
            <v>0</v>
          </cell>
          <cell r="J669">
            <v>0</v>
          </cell>
          <cell r="K669">
            <v>25345</v>
          </cell>
        </row>
        <row r="670">
          <cell r="A670" t="str">
            <v>PV10002</v>
          </cell>
          <cell r="B670" t="str">
            <v>PVC VG2 관</v>
          </cell>
          <cell r="C670" t="str">
            <v>250A</v>
          </cell>
          <cell r="D670" t="str">
            <v>M</v>
          </cell>
          <cell r="E670">
            <v>18050</v>
          </cell>
          <cell r="F670" t="str">
            <v>P485</v>
          </cell>
          <cell r="G670">
            <v>0</v>
          </cell>
          <cell r="H670">
            <v>0</v>
          </cell>
          <cell r="I670">
            <v>0</v>
          </cell>
          <cell r="J670">
            <v>0</v>
          </cell>
          <cell r="K670">
            <v>18050</v>
          </cell>
        </row>
        <row r="671">
          <cell r="A671" t="str">
            <v>PV10003</v>
          </cell>
          <cell r="B671" t="str">
            <v>PVC VG2 관</v>
          </cell>
          <cell r="C671" t="str">
            <v>200A</v>
          </cell>
          <cell r="D671" t="str">
            <v>M</v>
          </cell>
          <cell r="E671">
            <v>12158</v>
          </cell>
          <cell r="F671" t="str">
            <v>P485</v>
          </cell>
          <cell r="G671">
            <v>0</v>
          </cell>
          <cell r="H671">
            <v>0</v>
          </cell>
          <cell r="I671">
            <v>0</v>
          </cell>
          <cell r="J671">
            <v>0</v>
          </cell>
          <cell r="K671">
            <v>12158</v>
          </cell>
          <cell r="L671">
            <v>0.32700000000000001</v>
          </cell>
          <cell r="M671">
            <v>9.7000000000000003E-2</v>
          </cell>
        </row>
        <row r="672">
          <cell r="A672" t="str">
            <v>PV10004</v>
          </cell>
          <cell r="B672" t="str">
            <v>PVC VG2 관</v>
          </cell>
          <cell r="C672" t="str">
            <v>150A</v>
          </cell>
          <cell r="D672" t="str">
            <v>M</v>
          </cell>
          <cell r="E672">
            <v>7290</v>
          </cell>
          <cell r="F672" t="str">
            <v>P485</v>
          </cell>
          <cell r="G672">
            <v>0</v>
          </cell>
          <cell r="H672">
            <v>0</v>
          </cell>
          <cell r="I672">
            <v>0</v>
          </cell>
          <cell r="J672">
            <v>0</v>
          </cell>
          <cell r="K672">
            <v>7290</v>
          </cell>
          <cell r="L672">
            <v>0.254</v>
          </cell>
          <cell r="M672">
            <v>8.1000000000000003E-2</v>
          </cell>
        </row>
        <row r="673">
          <cell r="A673" t="str">
            <v>PV10005</v>
          </cell>
          <cell r="B673" t="str">
            <v>PVC VG2 관</v>
          </cell>
          <cell r="C673" t="str">
            <v>125A</v>
          </cell>
          <cell r="D673" t="str">
            <v>M</v>
          </cell>
          <cell r="E673">
            <v>5065</v>
          </cell>
          <cell r="F673" t="str">
            <v>P485</v>
          </cell>
          <cell r="G673">
            <v>0</v>
          </cell>
          <cell r="H673">
            <v>0</v>
          </cell>
          <cell r="I673">
            <v>0</v>
          </cell>
          <cell r="J673">
            <v>0</v>
          </cell>
          <cell r="K673">
            <v>5065</v>
          </cell>
          <cell r="L673">
            <v>0.218</v>
          </cell>
          <cell r="M673">
            <v>7.3999999999999996E-2</v>
          </cell>
        </row>
        <row r="674">
          <cell r="A674" t="str">
            <v>PV10006</v>
          </cell>
          <cell r="B674" t="str">
            <v>PVC VG2 관</v>
          </cell>
          <cell r="C674" t="str">
            <v>100A</v>
          </cell>
          <cell r="D674" t="str">
            <v>M</v>
          </cell>
          <cell r="E674">
            <v>3213</v>
          </cell>
          <cell r="F674" t="str">
            <v>P485</v>
          </cell>
          <cell r="G674">
            <v>0</v>
          </cell>
          <cell r="H674">
            <v>0</v>
          </cell>
          <cell r="I674">
            <v>0</v>
          </cell>
          <cell r="J674">
            <v>0</v>
          </cell>
          <cell r="K674">
            <v>3213</v>
          </cell>
          <cell r="L674">
            <v>0.18099999999999999</v>
          </cell>
          <cell r="M674">
            <v>6.4000000000000001E-2</v>
          </cell>
        </row>
        <row r="675">
          <cell r="A675" t="str">
            <v>PV10007</v>
          </cell>
          <cell r="B675" t="str">
            <v>PVC VG2 관</v>
          </cell>
          <cell r="C675" t="str">
            <v>75A</v>
          </cell>
          <cell r="D675" t="str">
            <v>M</v>
          </cell>
          <cell r="E675">
            <v>2143</v>
          </cell>
          <cell r="F675" t="str">
            <v>P485</v>
          </cell>
          <cell r="G675">
            <v>0</v>
          </cell>
          <cell r="H675">
            <v>0</v>
          </cell>
          <cell r="I675">
            <v>0</v>
          </cell>
          <cell r="J675">
            <v>0</v>
          </cell>
          <cell r="K675">
            <v>2143</v>
          </cell>
          <cell r="L675">
            <v>0.14399999999999999</v>
          </cell>
          <cell r="M675">
            <v>5.5E-2</v>
          </cell>
        </row>
        <row r="676">
          <cell r="A676" t="str">
            <v>PV10008</v>
          </cell>
          <cell r="B676" t="str">
            <v>PVC VG2 관</v>
          </cell>
          <cell r="C676" t="str">
            <v>65A</v>
          </cell>
          <cell r="D676" t="str">
            <v>M</v>
          </cell>
          <cell r="E676">
            <v>1525</v>
          </cell>
          <cell r="F676" t="str">
            <v>P485</v>
          </cell>
          <cell r="G676">
            <v>0</v>
          </cell>
          <cell r="H676">
            <v>0</v>
          </cell>
          <cell r="I676">
            <v>0</v>
          </cell>
          <cell r="J676">
            <v>0</v>
          </cell>
          <cell r="K676">
            <v>1525</v>
          </cell>
          <cell r="L676">
            <v>0.128</v>
          </cell>
          <cell r="M676">
            <v>5.0999999999999997E-2</v>
          </cell>
        </row>
        <row r="677">
          <cell r="A677" t="str">
            <v>PV10009</v>
          </cell>
          <cell r="B677" t="str">
            <v>PVC VG2 관</v>
          </cell>
          <cell r="C677" t="str">
            <v>50A</v>
          </cell>
          <cell r="D677" t="str">
            <v>M</v>
          </cell>
          <cell r="E677">
            <v>963</v>
          </cell>
          <cell r="F677" t="str">
            <v>P485</v>
          </cell>
          <cell r="G677">
            <v>0</v>
          </cell>
          <cell r="H677">
            <v>0</v>
          </cell>
          <cell r="I677">
            <v>0</v>
          </cell>
          <cell r="J677">
            <v>0</v>
          </cell>
          <cell r="K677">
            <v>963</v>
          </cell>
          <cell r="L677">
            <v>0.105</v>
          </cell>
          <cell r="M677">
            <v>4.1000000000000002E-2</v>
          </cell>
        </row>
        <row r="678">
          <cell r="A678" t="str">
            <v>PV10010</v>
          </cell>
          <cell r="B678" t="str">
            <v>PVC VG2 관</v>
          </cell>
          <cell r="C678" t="str">
            <v>40A</v>
          </cell>
          <cell r="D678" t="str">
            <v>M</v>
          </cell>
          <cell r="E678">
            <v>763</v>
          </cell>
          <cell r="F678" t="str">
            <v>P485</v>
          </cell>
          <cell r="G678">
            <v>0</v>
          </cell>
          <cell r="H678">
            <v>0</v>
          </cell>
          <cell r="I678">
            <v>0</v>
          </cell>
          <cell r="J678">
            <v>0</v>
          </cell>
          <cell r="K678">
            <v>763</v>
          </cell>
          <cell r="L678">
            <v>8.2000000000000003E-2</v>
          </cell>
          <cell r="M678">
            <v>3.6999999999999998E-2</v>
          </cell>
        </row>
        <row r="679">
          <cell r="A679" t="str">
            <v>PV10011</v>
          </cell>
          <cell r="B679" t="str">
            <v>PVC VG2 관</v>
          </cell>
          <cell r="C679" t="str">
            <v>30A</v>
          </cell>
          <cell r="D679" t="str">
            <v>M</v>
          </cell>
          <cell r="E679">
            <v>663</v>
          </cell>
          <cell r="F679" t="str">
            <v>P485</v>
          </cell>
          <cell r="G679">
            <v>0</v>
          </cell>
          <cell r="H679">
            <v>0</v>
          </cell>
          <cell r="I679">
            <v>0</v>
          </cell>
          <cell r="J679">
            <v>0</v>
          </cell>
          <cell r="K679">
            <v>663</v>
          </cell>
          <cell r="L679">
            <v>6.6000000000000003E-2</v>
          </cell>
          <cell r="M679">
            <v>3.5000000000000003E-2</v>
          </cell>
        </row>
        <row r="682">
          <cell r="A682" t="str">
            <v>PVC 이음관(배수용)(NRF)</v>
          </cell>
          <cell r="B682">
            <v>0</v>
          </cell>
          <cell r="C682">
            <v>0</v>
          </cell>
          <cell r="D682">
            <v>0</v>
          </cell>
          <cell r="E682" t="str">
            <v>KS M</v>
          </cell>
          <cell r="F682">
            <v>0</v>
          </cell>
          <cell r="G682">
            <v>0</v>
          </cell>
          <cell r="H682">
            <v>0</v>
          </cell>
          <cell r="I682">
            <v>0</v>
          </cell>
          <cell r="J682">
            <v>0</v>
          </cell>
          <cell r="K682">
            <v>0</v>
          </cell>
        </row>
        <row r="683">
          <cell r="A683" t="str">
            <v>PVN2004</v>
          </cell>
          <cell r="B683" t="str">
            <v>PVC 45도 엘보</v>
          </cell>
          <cell r="C683" t="str">
            <v>100A</v>
          </cell>
          <cell r="D683" t="str">
            <v>개</v>
          </cell>
          <cell r="E683">
            <v>3006</v>
          </cell>
          <cell r="F683" t="str">
            <v>P487</v>
          </cell>
          <cell r="G683">
            <v>3034</v>
          </cell>
          <cell r="H683" t="str">
            <v>P547</v>
          </cell>
          <cell r="I683">
            <v>0</v>
          </cell>
          <cell r="J683">
            <v>0</v>
          </cell>
          <cell r="K683">
            <v>3006</v>
          </cell>
        </row>
        <row r="684">
          <cell r="A684" t="str">
            <v>PVN2005</v>
          </cell>
          <cell r="B684" t="str">
            <v>PVC 45도 엘보</v>
          </cell>
          <cell r="C684" t="str">
            <v>75A</v>
          </cell>
          <cell r="D684" t="str">
            <v>개</v>
          </cell>
          <cell r="E684">
            <v>1786</v>
          </cell>
          <cell r="F684" t="str">
            <v>P487</v>
          </cell>
          <cell r="G684">
            <v>0</v>
          </cell>
          <cell r="H684">
            <v>0</v>
          </cell>
          <cell r="I684">
            <v>0</v>
          </cell>
          <cell r="J684">
            <v>0</v>
          </cell>
          <cell r="K684">
            <v>1786</v>
          </cell>
        </row>
        <row r="685">
          <cell r="A685" t="str">
            <v>PVN2006</v>
          </cell>
          <cell r="B685" t="str">
            <v>PVC 45도 엘보</v>
          </cell>
          <cell r="C685" t="str">
            <v>50A</v>
          </cell>
          <cell r="D685" t="str">
            <v>개</v>
          </cell>
          <cell r="E685">
            <v>984</v>
          </cell>
          <cell r="F685" t="str">
            <v>P487</v>
          </cell>
          <cell r="G685">
            <v>2202</v>
          </cell>
          <cell r="H685">
            <v>0</v>
          </cell>
          <cell r="I685">
            <v>0</v>
          </cell>
          <cell r="J685">
            <v>0</v>
          </cell>
          <cell r="K685">
            <v>984</v>
          </cell>
        </row>
        <row r="687">
          <cell r="A687" t="str">
            <v>PVN3004</v>
          </cell>
          <cell r="B687" t="str">
            <v>PVC 90도 엘보</v>
          </cell>
          <cell r="C687" t="str">
            <v>100A</v>
          </cell>
          <cell r="D687" t="str">
            <v>개</v>
          </cell>
          <cell r="E687">
            <v>4537</v>
          </cell>
          <cell r="F687" t="str">
            <v>P487</v>
          </cell>
          <cell r="G687">
            <v>4363</v>
          </cell>
          <cell r="H687">
            <v>0</v>
          </cell>
          <cell r="I687">
            <v>0</v>
          </cell>
          <cell r="J687">
            <v>0</v>
          </cell>
          <cell r="K687">
            <v>4363</v>
          </cell>
        </row>
        <row r="688">
          <cell r="A688" t="str">
            <v>PVN3005</v>
          </cell>
          <cell r="B688" t="str">
            <v>PVC 90도 엘보</v>
          </cell>
          <cell r="C688" t="str">
            <v>75A</v>
          </cell>
          <cell r="D688" t="str">
            <v>개</v>
          </cell>
          <cell r="E688">
            <v>2392</v>
          </cell>
          <cell r="F688" t="str">
            <v>P487</v>
          </cell>
          <cell r="G688">
            <v>2301</v>
          </cell>
          <cell r="H688">
            <v>0</v>
          </cell>
          <cell r="I688">
            <v>0</v>
          </cell>
          <cell r="J688">
            <v>0</v>
          </cell>
          <cell r="K688">
            <v>2301</v>
          </cell>
        </row>
        <row r="689">
          <cell r="A689" t="str">
            <v>PVN3007</v>
          </cell>
          <cell r="B689" t="str">
            <v>PVC 90도 엘보</v>
          </cell>
          <cell r="C689" t="str">
            <v>50A</v>
          </cell>
          <cell r="D689" t="str">
            <v>개</v>
          </cell>
          <cell r="E689">
            <v>1199</v>
          </cell>
          <cell r="F689" t="str">
            <v>P487</v>
          </cell>
          <cell r="G689">
            <v>1153</v>
          </cell>
          <cell r="H689">
            <v>0</v>
          </cell>
          <cell r="I689">
            <v>0</v>
          </cell>
          <cell r="J689">
            <v>0</v>
          </cell>
          <cell r="K689">
            <v>1153</v>
          </cell>
        </row>
        <row r="690">
          <cell r="K690">
            <v>0</v>
          </cell>
        </row>
        <row r="691">
          <cell r="A691" t="str">
            <v>PVN4003</v>
          </cell>
          <cell r="B691" t="str">
            <v>PVC Y 관</v>
          </cell>
          <cell r="C691" t="str">
            <v>100A</v>
          </cell>
          <cell r="D691" t="str">
            <v>개</v>
          </cell>
          <cell r="E691">
            <v>4972</v>
          </cell>
          <cell r="F691" t="str">
            <v>P487</v>
          </cell>
          <cell r="G691">
            <v>4781</v>
          </cell>
          <cell r="H691">
            <v>0</v>
          </cell>
          <cell r="I691">
            <v>0</v>
          </cell>
          <cell r="J691">
            <v>0</v>
          </cell>
          <cell r="K691">
            <v>4781</v>
          </cell>
        </row>
        <row r="692">
          <cell r="A692" t="str">
            <v>PVN4004</v>
          </cell>
          <cell r="B692" t="str">
            <v>PVC Y 관</v>
          </cell>
          <cell r="C692" t="str">
            <v>75A</v>
          </cell>
          <cell r="D692" t="str">
            <v>개</v>
          </cell>
          <cell r="E692">
            <v>3852</v>
          </cell>
          <cell r="F692" t="str">
            <v>P487</v>
          </cell>
          <cell r="G692">
            <v>3704</v>
          </cell>
          <cell r="H692">
            <v>0</v>
          </cell>
          <cell r="I692">
            <v>0</v>
          </cell>
          <cell r="J692">
            <v>0</v>
          </cell>
          <cell r="K692">
            <v>3704</v>
          </cell>
        </row>
        <row r="693">
          <cell r="A693" t="str">
            <v>PVN4005</v>
          </cell>
          <cell r="B693" t="str">
            <v>PVC Y 관</v>
          </cell>
          <cell r="C693" t="str">
            <v>50A</v>
          </cell>
          <cell r="D693" t="str">
            <v>개</v>
          </cell>
          <cell r="E693">
            <v>1761</v>
          </cell>
          <cell r="F693" t="str">
            <v>P487</v>
          </cell>
          <cell r="G693">
            <v>1684</v>
          </cell>
          <cell r="H693">
            <v>0</v>
          </cell>
          <cell r="I693">
            <v>0</v>
          </cell>
          <cell r="J693">
            <v>0</v>
          </cell>
          <cell r="K693">
            <v>1684</v>
          </cell>
        </row>
        <row r="694">
          <cell r="A694" t="str">
            <v>PVN4007</v>
          </cell>
          <cell r="B694" t="str">
            <v>PVC Y 관</v>
          </cell>
          <cell r="C694" t="str">
            <v>100A*75A</v>
          </cell>
          <cell r="D694" t="str">
            <v>개</v>
          </cell>
          <cell r="E694">
            <v>4215</v>
          </cell>
          <cell r="F694" t="str">
            <v>P487</v>
          </cell>
          <cell r="G694">
            <v>4053</v>
          </cell>
          <cell r="H694">
            <v>0</v>
          </cell>
          <cell r="I694">
            <v>0</v>
          </cell>
          <cell r="J694">
            <v>0</v>
          </cell>
          <cell r="K694">
            <v>4053</v>
          </cell>
        </row>
        <row r="695">
          <cell r="A695" t="str">
            <v>PVN4008</v>
          </cell>
          <cell r="B695" t="str">
            <v>PVC Y 관</v>
          </cell>
          <cell r="C695" t="str">
            <v>100A*50A</v>
          </cell>
          <cell r="D695" t="str">
            <v>개</v>
          </cell>
          <cell r="E695">
            <v>3543</v>
          </cell>
          <cell r="F695" t="str">
            <v>P487</v>
          </cell>
          <cell r="G695">
            <v>3407</v>
          </cell>
          <cell r="H695">
            <v>0</v>
          </cell>
          <cell r="I695">
            <v>0</v>
          </cell>
          <cell r="J695">
            <v>0</v>
          </cell>
          <cell r="K695">
            <v>3407</v>
          </cell>
        </row>
        <row r="696">
          <cell r="A696" t="str">
            <v>PVN4009</v>
          </cell>
          <cell r="B696" t="str">
            <v>PVC Y 관</v>
          </cell>
          <cell r="C696" t="str">
            <v>75A*50A</v>
          </cell>
          <cell r="D696" t="str">
            <v>개</v>
          </cell>
          <cell r="E696">
            <v>2436</v>
          </cell>
          <cell r="F696" t="str">
            <v>P487</v>
          </cell>
          <cell r="G696">
            <v>2343</v>
          </cell>
          <cell r="H696">
            <v>0</v>
          </cell>
          <cell r="I696">
            <v>0</v>
          </cell>
          <cell r="J696">
            <v>0</v>
          </cell>
          <cell r="K696">
            <v>2343</v>
          </cell>
        </row>
        <row r="697">
          <cell r="K697">
            <v>0</v>
          </cell>
        </row>
        <row r="698">
          <cell r="A698" t="str">
            <v>PVN5004</v>
          </cell>
          <cell r="B698" t="str">
            <v>PVC YT 관</v>
          </cell>
          <cell r="C698" t="str">
            <v>100A</v>
          </cell>
          <cell r="D698" t="str">
            <v>개</v>
          </cell>
          <cell r="E698">
            <v>5237</v>
          </cell>
          <cell r="F698">
            <v>0</v>
          </cell>
          <cell r="G698">
            <v>5036</v>
          </cell>
          <cell r="H698">
            <v>0</v>
          </cell>
          <cell r="I698">
            <v>0</v>
          </cell>
          <cell r="J698">
            <v>0</v>
          </cell>
          <cell r="K698">
            <v>5036</v>
          </cell>
        </row>
        <row r="699">
          <cell r="A699" t="str">
            <v>PVN5005</v>
          </cell>
          <cell r="B699" t="str">
            <v>PVC YT 관</v>
          </cell>
          <cell r="C699" t="str">
            <v>75A</v>
          </cell>
          <cell r="D699" t="str">
            <v>개</v>
          </cell>
          <cell r="E699">
            <v>4641</v>
          </cell>
          <cell r="F699">
            <v>0</v>
          </cell>
          <cell r="G699">
            <v>4463</v>
          </cell>
          <cell r="H699">
            <v>0</v>
          </cell>
          <cell r="I699">
            <v>0</v>
          </cell>
          <cell r="J699">
            <v>0</v>
          </cell>
          <cell r="K699">
            <v>4463</v>
          </cell>
        </row>
        <row r="700">
          <cell r="A700" t="str">
            <v>PVN5007</v>
          </cell>
          <cell r="B700" t="str">
            <v>PVC YT 관</v>
          </cell>
          <cell r="C700" t="str">
            <v>50A</v>
          </cell>
          <cell r="D700" t="str">
            <v>개</v>
          </cell>
          <cell r="E700">
            <v>2108</v>
          </cell>
          <cell r="F700">
            <v>0</v>
          </cell>
          <cell r="G700">
            <v>2027</v>
          </cell>
          <cell r="H700">
            <v>0</v>
          </cell>
          <cell r="I700">
            <v>0</v>
          </cell>
          <cell r="J700">
            <v>0</v>
          </cell>
          <cell r="K700">
            <v>2027</v>
          </cell>
        </row>
        <row r="701">
          <cell r="A701" t="str">
            <v>PVN5013</v>
          </cell>
          <cell r="B701" t="str">
            <v>PVC YT 관</v>
          </cell>
          <cell r="C701" t="str">
            <v>100A*75A</v>
          </cell>
          <cell r="D701" t="str">
            <v>개</v>
          </cell>
          <cell r="E701">
            <v>4587</v>
          </cell>
          <cell r="F701">
            <v>0</v>
          </cell>
          <cell r="G701">
            <v>4411</v>
          </cell>
          <cell r="H701">
            <v>0</v>
          </cell>
          <cell r="I701">
            <v>0</v>
          </cell>
          <cell r="J701">
            <v>0</v>
          </cell>
          <cell r="K701">
            <v>4411</v>
          </cell>
        </row>
        <row r="702">
          <cell r="A702" t="str">
            <v>PVN5015</v>
          </cell>
          <cell r="B702" t="str">
            <v>PVC YT 관</v>
          </cell>
          <cell r="C702" t="str">
            <v>100A*50A</v>
          </cell>
          <cell r="D702" t="str">
            <v>개</v>
          </cell>
          <cell r="E702">
            <v>3429</v>
          </cell>
          <cell r="F702">
            <v>0</v>
          </cell>
          <cell r="G702">
            <v>3298</v>
          </cell>
          <cell r="H702">
            <v>0</v>
          </cell>
          <cell r="I702">
            <v>0</v>
          </cell>
          <cell r="J702">
            <v>0</v>
          </cell>
          <cell r="K702">
            <v>3298</v>
          </cell>
        </row>
        <row r="703">
          <cell r="A703" t="str">
            <v>PVN5017</v>
          </cell>
          <cell r="B703" t="str">
            <v>PVC YT 관</v>
          </cell>
          <cell r="C703" t="str">
            <v>75A*50A</v>
          </cell>
          <cell r="D703" t="str">
            <v>개</v>
          </cell>
          <cell r="E703">
            <v>2592</v>
          </cell>
          <cell r="F703">
            <v>0</v>
          </cell>
          <cell r="G703">
            <v>2493</v>
          </cell>
          <cell r="H703">
            <v>0</v>
          </cell>
          <cell r="I703">
            <v>0</v>
          </cell>
          <cell r="J703">
            <v>0</v>
          </cell>
          <cell r="K703">
            <v>2493</v>
          </cell>
        </row>
        <row r="706">
          <cell r="A706" t="str">
            <v>PVN6006</v>
          </cell>
          <cell r="B706" t="str">
            <v>PVC 소 켓</v>
          </cell>
          <cell r="C706" t="str">
            <v>100A</v>
          </cell>
          <cell r="D706" t="str">
            <v>개</v>
          </cell>
          <cell r="E706">
            <v>0</v>
          </cell>
          <cell r="F706">
            <v>0</v>
          </cell>
          <cell r="G706">
            <v>0</v>
          </cell>
          <cell r="H706">
            <v>0</v>
          </cell>
          <cell r="I706">
            <v>4537</v>
          </cell>
          <cell r="J706">
            <v>0</v>
          </cell>
          <cell r="K706">
            <v>4537</v>
          </cell>
        </row>
        <row r="707">
          <cell r="A707" t="str">
            <v>PVN6007</v>
          </cell>
          <cell r="B707" t="str">
            <v>PVC 소 켓</v>
          </cell>
          <cell r="C707" t="str">
            <v>75A</v>
          </cell>
          <cell r="D707" t="str">
            <v>개</v>
          </cell>
          <cell r="E707">
            <v>3155</v>
          </cell>
          <cell r="F707">
            <v>0</v>
          </cell>
          <cell r="G707">
            <v>0</v>
          </cell>
          <cell r="H707">
            <v>0</v>
          </cell>
          <cell r="I707">
            <v>0</v>
          </cell>
          <cell r="J707">
            <v>0</v>
          </cell>
          <cell r="K707">
            <v>3155</v>
          </cell>
        </row>
        <row r="708">
          <cell r="A708" t="str">
            <v>PVN6009</v>
          </cell>
          <cell r="B708" t="str">
            <v>PVC 소 켓</v>
          </cell>
          <cell r="C708" t="str">
            <v>50A</v>
          </cell>
          <cell r="D708" t="str">
            <v>개</v>
          </cell>
          <cell r="E708">
            <v>2290</v>
          </cell>
          <cell r="F708">
            <v>0</v>
          </cell>
          <cell r="G708">
            <v>2202</v>
          </cell>
          <cell r="H708">
            <v>0</v>
          </cell>
          <cell r="I708">
            <v>0</v>
          </cell>
          <cell r="J708">
            <v>0</v>
          </cell>
          <cell r="K708">
            <v>2202</v>
          </cell>
        </row>
        <row r="709">
          <cell r="K709">
            <v>0</v>
          </cell>
        </row>
        <row r="710">
          <cell r="A710" t="str">
            <v>PVN6106</v>
          </cell>
          <cell r="B710" t="str">
            <v>PVC 이경 소켓</v>
          </cell>
          <cell r="C710" t="str">
            <v>100A*75A</v>
          </cell>
          <cell r="D710" t="str">
            <v>개</v>
          </cell>
          <cell r="E710">
            <v>4537</v>
          </cell>
          <cell r="F710">
            <v>0</v>
          </cell>
          <cell r="G710">
            <v>0</v>
          </cell>
          <cell r="H710">
            <v>0</v>
          </cell>
          <cell r="I710">
            <v>4537</v>
          </cell>
          <cell r="J710">
            <v>0</v>
          </cell>
          <cell r="K710">
            <v>4537</v>
          </cell>
        </row>
        <row r="711">
          <cell r="A711" t="str">
            <v>PVN6108</v>
          </cell>
          <cell r="B711" t="str">
            <v>PVC 이경 소켓</v>
          </cell>
          <cell r="C711" t="str">
            <v>100A*50A</v>
          </cell>
          <cell r="D711" t="str">
            <v>개</v>
          </cell>
          <cell r="E711">
            <v>4537</v>
          </cell>
          <cell r="F711">
            <v>0</v>
          </cell>
          <cell r="G711">
            <v>0</v>
          </cell>
          <cell r="H711">
            <v>0</v>
          </cell>
          <cell r="I711">
            <v>4537</v>
          </cell>
          <cell r="J711">
            <v>0</v>
          </cell>
          <cell r="K711">
            <v>4537</v>
          </cell>
        </row>
        <row r="712">
          <cell r="A712" t="str">
            <v>PVN6110</v>
          </cell>
          <cell r="B712" t="str">
            <v>PVC 이경 소켓</v>
          </cell>
          <cell r="C712" t="str">
            <v>75A*50A</v>
          </cell>
          <cell r="D712" t="str">
            <v>개</v>
          </cell>
          <cell r="E712">
            <v>3155</v>
          </cell>
          <cell r="F712">
            <v>0</v>
          </cell>
          <cell r="G712">
            <v>0</v>
          </cell>
          <cell r="H712">
            <v>0</v>
          </cell>
          <cell r="I712">
            <v>0</v>
          </cell>
          <cell r="J712">
            <v>0</v>
          </cell>
          <cell r="K712">
            <v>3155</v>
          </cell>
        </row>
        <row r="713">
          <cell r="A713" t="str">
            <v>PVN7003</v>
          </cell>
          <cell r="B713" t="str">
            <v>PVC 소제구</v>
          </cell>
          <cell r="C713" t="str">
            <v>100A</v>
          </cell>
          <cell r="D713" t="str">
            <v>개</v>
          </cell>
          <cell r="E713">
            <v>1490</v>
          </cell>
          <cell r="F713" t="str">
            <v>P470</v>
          </cell>
          <cell r="G713">
            <v>1450</v>
          </cell>
          <cell r="H713" t="str">
            <v>P545</v>
          </cell>
          <cell r="I713">
            <v>0</v>
          </cell>
          <cell r="J713">
            <v>0</v>
          </cell>
          <cell r="K713">
            <v>1450</v>
          </cell>
        </row>
        <row r="714">
          <cell r="A714" t="str">
            <v>PVN7004</v>
          </cell>
          <cell r="B714" t="str">
            <v>PVC 소제구</v>
          </cell>
          <cell r="C714" t="str">
            <v>75A</v>
          </cell>
          <cell r="D714" t="str">
            <v>개</v>
          </cell>
          <cell r="E714">
            <v>1070</v>
          </cell>
          <cell r="F714" t="str">
            <v>P470</v>
          </cell>
          <cell r="G714">
            <v>1040</v>
          </cell>
          <cell r="H714" t="str">
            <v>P545</v>
          </cell>
          <cell r="I714">
            <v>0</v>
          </cell>
          <cell r="J714">
            <v>0</v>
          </cell>
          <cell r="K714">
            <v>1040</v>
          </cell>
        </row>
        <row r="715">
          <cell r="A715" t="str">
            <v>PVN7005</v>
          </cell>
          <cell r="B715" t="str">
            <v>PVC 소제구</v>
          </cell>
          <cell r="C715" t="str">
            <v>50A</v>
          </cell>
          <cell r="D715" t="str">
            <v>개</v>
          </cell>
          <cell r="E715">
            <v>520</v>
          </cell>
          <cell r="F715" t="str">
            <v>P470</v>
          </cell>
          <cell r="G715">
            <v>470</v>
          </cell>
          <cell r="H715" t="str">
            <v>P545</v>
          </cell>
          <cell r="I715">
            <v>0</v>
          </cell>
          <cell r="J715">
            <v>0</v>
          </cell>
          <cell r="K715">
            <v>470</v>
          </cell>
        </row>
        <row r="716">
          <cell r="H716" t="str">
            <v>P545</v>
          </cell>
        </row>
        <row r="717">
          <cell r="A717" t="str">
            <v>PVN8001</v>
          </cell>
          <cell r="B717" t="str">
            <v>PVC P 트랩</v>
          </cell>
          <cell r="C717" t="str">
            <v>100A</v>
          </cell>
          <cell r="D717" t="str">
            <v>개</v>
          </cell>
          <cell r="E717">
            <v>7670</v>
          </cell>
          <cell r="F717" t="str">
            <v>P470</v>
          </cell>
          <cell r="G717">
            <v>6900</v>
          </cell>
          <cell r="H717" t="str">
            <v>P545</v>
          </cell>
          <cell r="I717">
            <v>0</v>
          </cell>
          <cell r="J717">
            <v>0</v>
          </cell>
          <cell r="K717">
            <v>6900</v>
          </cell>
        </row>
        <row r="718">
          <cell r="A718" t="str">
            <v>PVN8002</v>
          </cell>
          <cell r="B718" t="str">
            <v>PVC P 트랩</v>
          </cell>
          <cell r="C718" t="str">
            <v>75A</v>
          </cell>
          <cell r="D718" t="str">
            <v>개</v>
          </cell>
          <cell r="E718">
            <v>3840</v>
          </cell>
          <cell r="F718" t="str">
            <v>P470</v>
          </cell>
          <cell r="G718">
            <v>3450</v>
          </cell>
          <cell r="H718" t="str">
            <v>P545</v>
          </cell>
          <cell r="I718">
            <v>0</v>
          </cell>
          <cell r="J718">
            <v>0</v>
          </cell>
          <cell r="K718">
            <v>3450</v>
          </cell>
        </row>
        <row r="719">
          <cell r="A719" t="str">
            <v>PVN8003</v>
          </cell>
          <cell r="B719" t="str">
            <v>PVC P 트랩</v>
          </cell>
          <cell r="C719" t="str">
            <v>50A</v>
          </cell>
          <cell r="D719" t="str">
            <v>개</v>
          </cell>
          <cell r="E719">
            <v>1830</v>
          </cell>
          <cell r="F719" t="str">
            <v>P470</v>
          </cell>
          <cell r="G719">
            <v>1650</v>
          </cell>
          <cell r="H719" t="str">
            <v>P545</v>
          </cell>
          <cell r="I719">
            <v>0</v>
          </cell>
          <cell r="J719">
            <v>0</v>
          </cell>
          <cell r="K719">
            <v>1650</v>
          </cell>
        </row>
        <row r="721">
          <cell r="H721" t="str">
            <v>P545</v>
          </cell>
        </row>
        <row r="723">
          <cell r="A723" t="str">
            <v>PVC 이음관(배수용)(DF)</v>
          </cell>
          <cell r="B723">
            <v>0</v>
          </cell>
          <cell r="C723">
            <v>0</v>
          </cell>
          <cell r="D723">
            <v>0</v>
          </cell>
          <cell r="E723" t="str">
            <v>KS M-3410</v>
          </cell>
          <cell r="F723">
            <v>0</v>
          </cell>
          <cell r="G723">
            <v>0</v>
          </cell>
          <cell r="H723">
            <v>0</v>
          </cell>
          <cell r="I723">
            <v>0</v>
          </cell>
          <cell r="J723">
            <v>0</v>
          </cell>
          <cell r="K723">
            <v>0</v>
          </cell>
        </row>
        <row r="724">
          <cell r="A724" t="str">
            <v>PV20001</v>
          </cell>
          <cell r="B724" t="str">
            <v>PVC 45도 엘보</v>
          </cell>
          <cell r="C724" t="str">
            <v>200A</v>
          </cell>
          <cell r="D724" t="str">
            <v>개</v>
          </cell>
          <cell r="E724">
            <v>7400</v>
          </cell>
          <cell r="F724" t="str">
            <v>P486</v>
          </cell>
          <cell r="G724">
            <v>7200</v>
          </cell>
          <cell r="H724" t="str">
            <v>P544</v>
          </cell>
          <cell r="I724">
            <v>0</v>
          </cell>
          <cell r="J724">
            <v>0</v>
          </cell>
          <cell r="K724">
            <v>7200</v>
          </cell>
        </row>
        <row r="725">
          <cell r="A725" t="str">
            <v>PV20002</v>
          </cell>
          <cell r="B725" t="str">
            <v>PVC 45도 엘보</v>
          </cell>
          <cell r="C725" t="str">
            <v>150A</v>
          </cell>
          <cell r="D725" t="str">
            <v>개</v>
          </cell>
          <cell r="E725">
            <v>4610</v>
          </cell>
          <cell r="F725" t="str">
            <v>P486</v>
          </cell>
          <cell r="G725">
            <v>4500</v>
          </cell>
          <cell r="H725" t="str">
            <v>P544</v>
          </cell>
          <cell r="I725">
            <v>0</v>
          </cell>
          <cell r="J725">
            <v>0</v>
          </cell>
          <cell r="K725">
            <v>4500</v>
          </cell>
        </row>
        <row r="726">
          <cell r="A726" t="str">
            <v>PV20003</v>
          </cell>
          <cell r="B726" t="str">
            <v>PVC 45도 엘보</v>
          </cell>
          <cell r="C726" t="str">
            <v>125A</v>
          </cell>
          <cell r="D726" t="str">
            <v>개</v>
          </cell>
          <cell r="E726">
            <v>2610</v>
          </cell>
          <cell r="F726" t="str">
            <v>P486</v>
          </cell>
          <cell r="G726">
            <v>2540</v>
          </cell>
          <cell r="H726" t="str">
            <v>P544</v>
          </cell>
          <cell r="I726">
            <v>0</v>
          </cell>
          <cell r="J726">
            <v>0</v>
          </cell>
          <cell r="K726">
            <v>2540</v>
          </cell>
        </row>
        <row r="727">
          <cell r="A727" t="str">
            <v>PV20004</v>
          </cell>
          <cell r="B727" t="str">
            <v>PVC 45도 엘보</v>
          </cell>
          <cell r="C727" t="str">
            <v>100A</v>
          </cell>
          <cell r="D727" t="str">
            <v>개</v>
          </cell>
          <cell r="E727">
            <v>1600</v>
          </cell>
          <cell r="F727" t="str">
            <v>P486</v>
          </cell>
          <cell r="G727">
            <v>1560</v>
          </cell>
          <cell r="H727" t="str">
            <v>P544</v>
          </cell>
          <cell r="I727">
            <v>0</v>
          </cell>
          <cell r="J727">
            <v>0</v>
          </cell>
          <cell r="K727">
            <v>1560</v>
          </cell>
        </row>
        <row r="728">
          <cell r="A728" t="str">
            <v>PV20005</v>
          </cell>
          <cell r="B728" t="str">
            <v>PVC 45도 엘보</v>
          </cell>
          <cell r="C728" t="str">
            <v>75A</v>
          </cell>
          <cell r="D728" t="str">
            <v>개</v>
          </cell>
          <cell r="E728">
            <v>870</v>
          </cell>
          <cell r="F728" t="str">
            <v>P486</v>
          </cell>
          <cell r="G728">
            <v>850</v>
          </cell>
          <cell r="H728" t="str">
            <v>P544</v>
          </cell>
          <cell r="I728">
            <v>0</v>
          </cell>
          <cell r="J728">
            <v>0</v>
          </cell>
          <cell r="K728">
            <v>850</v>
          </cell>
        </row>
        <row r="729">
          <cell r="A729" t="str">
            <v>PV20006</v>
          </cell>
          <cell r="B729" t="str">
            <v>PVC 45도 엘보</v>
          </cell>
          <cell r="C729" t="str">
            <v>50A</v>
          </cell>
          <cell r="D729" t="str">
            <v>개</v>
          </cell>
          <cell r="E729">
            <v>400</v>
          </cell>
          <cell r="F729" t="str">
            <v>P486</v>
          </cell>
          <cell r="G729">
            <v>360</v>
          </cell>
          <cell r="H729" t="str">
            <v>P544</v>
          </cell>
          <cell r="I729">
            <v>0</v>
          </cell>
          <cell r="J729">
            <v>0</v>
          </cell>
          <cell r="K729">
            <v>360</v>
          </cell>
        </row>
        <row r="731">
          <cell r="A731" t="str">
            <v>PV30001</v>
          </cell>
          <cell r="B731" t="str">
            <v>PVC 90도 엘보</v>
          </cell>
          <cell r="C731" t="str">
            <v>200A</v>
          </cell>
          <cell r="D731" t="str">
            <v>개</v>
          </cell>
          <cell r="E731">
            <v>7400</v>
          </cell>
          <cell r="F731" t="str">
            <v>P486</v>
          </cell>
          <cell r="G731">
            <v>7200</v>
          </cell>
          <cell r="H731" t="str">
            <v>P544</v>
          </cell>
          <cell r="I731">
            <v>0</v>
          </cell>
          <cell r="J731">
            <v>0</v>
          </cell>
          <cell r="K731">
            <v>7200</v>
          </cell>
        </row>
        <row r="732">
          <cell r="A732" t="str">
            <v>PV30002</v>
          </cell>
          <cell r="B732" t="str">
            <v>PVC 90도 엘보</v>
          </cell>
          <cell r="C732" t="str">
            <v>150A</v>
          </cell>
          <cell r="D732" t="str">
            <v>개</v>
          </cell>
          <cell r="E732">
            <v>4610</v>
          </cell>
          <cell r="F732" t="str">
            <v>P486</v>
          </cell>
          <cell r="G732">
            <v>4500</v>
          </cell>
          <cell r="H732" t="str">
            <v>P544</v>
          </cell>
          <cell r="I732">
            <v>0</v>
          </cell>
          <cell r="J732">
            <v>0</v>
          </cell>
          <cell r="K732">
            <v>4500</v>
          </cell>
        </row>
        <row r="733">
          <cell r="A733" t="str">
            <v>PV30003</v>
          </cell>
          <cell r="B733" t="str">
            <v>PVC 90도 엘보</v>
          </cell>
          <cell r="C733" t="str">
            <v>125A</v>
          </cell>
          <cell r="D733" t="str">
            <v>개</v>
          </cell>
          <cell r="E733">
            <v>2610</v>
          </cell>
          <cell r="F733" t="str">
            <v>P486</v>
          </cell>
          <cell r="G733">
            <v>2540</v>
          </cell>
          <cell r="H733" t="str">
            <v>P544</v>
          </cell>
          <cell r="I733">
            <v>0</v>
          </cell>
          <cell r="J733">
            <v>0</v>
          </cell>
          <cell r="K733">
            <v>2540</v>
          </cell>
        </row>
        <row r="734">
          <cell r="A734" t="str">
            <v>PV30004</v>
          </cell>
          <cell r="B734" t="str">
            <v>PVC 90도 엘보</v>
          </cell>
          <cell r="C734" t="str">
            <v>100A</v>
          </cell>
          <cell r="D734" t="str">
            <v>개</v>
          </cell>
          <cell r="E734">
            <v>1600</v>
          </cell>
          <cell r="F734" t="str">
            <v>P486</v>
          </cell>
          <cell r="G734">
            <v>1550</v>
          </cell>
          <cell r="H734" t="str">
            <v>P544</v>
          </cell>
          <cell r="I734">
            <v>0</v>
          </cell>
          <cell r="J734">
            <v>0</v>
          </cell>
          <cell r="K734">
            <v>1550</v>
          </cell>
        </row>
        <row r="735">
          <cell r="A735" t="str">
            <v>PV30005</v>
          </cell>
          <cell r="B735" t="str">
            <v>PVC 90도 엘보</v>
          </cell>
          <cell r="C735" t="str">
            <v>75A</v>
          </cell>
          <cell r="D735" t="str">
            <v>개</v>
          </cell>
          <cell r="E735">
            <v>810</v>
          </cell>
          <cell r="F735" t="str">
            <v>P486</v>
          </cell>
          <cell r="G735">
            <v>780</v>
          </cell>
          <cell r="H735" t="str">
            <v>P544</v>
          </cell>
          <cell r="I735">
            <v>0</v>
          </cell>
          <cell r="J735">
            <v>0</v>
          </cell>
          <cell r="K735">
            <v>780</v>
          </cell>
        </row>
        <row r="736">
          <cell r="A736" t="str">
            <v>PV30006</v>
          </cell>
          <cell r="B736" t="str">
            <v>PVC 90도 엘보</v>
          </cell>
          <cell r="C736" t="str">
            <v>65A</v>
          </cell>
          <cell r="D736" t="str">
            <v>개</v>
          </cell>
          <cell r="E736">
            <v>570</v>
          </cell>
          <cell r="F736" t="str">
            <v>P486</v>
          </cell>
          <cell r="G736">
            <v>510</v>
          </cell>
          <cell r="H736" t="str">
            <v>P544</v>
          </cell>
          <cell r="I736">
            <v>0</v>
          </cell>
          <cell r="J736">
            <v>0</v>
          </cell>
          <cell r="K736">
            <v>510</v>
          </cell>
        </row>
        <row r="737">
          <cell r="A737" t="str">
            <v>PV30007</v>
          </cell>
          <cell r="B737" t="str">
            <v>PVC 90도 엘보</v>
          </cell>
          <cell r="C737" t="str">
            <v>50A</v>
          </cell>
          <cell r="D737" t="str">
            <v>개</v>
          </cell>
          <cell r="E737">
            <v>350</v>
          </cell>
          <cell r="F737" t="str">
            <v>P486</v>
          </cell>
          <cell r="G737">
            <v>310</v>
          </cell>
          <cell r="H737" t="str">
            <v>P544</v>
          </cell>
          <cell r="I737">
            <v>0</v>
          </cell>
          <cell r="J737">
            <v>0</v>
          </cell>
          <cell r="K737">
            <v>310</v>
          </cell>
        </row>
        <row r="738">
          <cell r="K738">
            <v>0</v>
          </cell>
        </row>
        <row r="739">
          <cell r="A739" t="str">
            <v>PV40001</v>
          </cell>
          <cell r="B739" t="str">
            <v>PVC Y 관</v>
          </cell>
          <cell r="C739" t="str">
            <v>150A</v>
          </cell>
          <cell r="D739" t="str">
            <v>개</v>
          </cell>
          <cell r="E739">
            <v>16710</v>
          </cell>
          <cell r="F739" t="str">
            <v>P486</v>
          </cell>
          <cell r="G739">
            <v>0</v>
          </cell>
          <cell r="H739" t="str">
            <v>P544</v>
          </cell>
          <cell r="I739">
            <v>0</v>
          </cell>
          <cell r="J739">
            <v>0</v>
          </cell>
          <cell r="K739">
            <v>16710</v>
          </cell>
        </row>
        <row r="740">
          <cell r="A740" t="str">
            <v>PV40002</v>
          </cell>
          <cell r="B740" t="str">
            <v>PVC Y 관</v>
          </cell>
          <cell r="C740" t="str">
            <v>125A</v>
          </cell>
          <cell r="D740" t="str">
            <v>개</v>
          </cell>
          <cell r="E740">
            <v>7020</v>
          </cell>
          <cell r="F740" t="str">
            <v>P486</v>
          </cell>
          <cell r="G740">
            <v>0</v>
          </cell>
          <cell r="H740" t="str">
            <v>P544</v>
          </cell>
          <cell r="I740">
            <v>0</v>
          </cell>
          <cell r="J740">
            <v>0</v>
          </cell>
          <cell r="K740">
            <v>7020</v>
          </cell>
        </row>
        <row r="741">
          <cell r="A741" t="str">
            <v>PV40003</v>
          </cell>
          <cell r="B741" t="str">
            <v>PVC Y 관</v>
          </cell>
          <cell r="C741" t="str">
            <v>100A</v>
          </cell>
          <cell r="D741" t="str">
            <v>개</v>
          </cell>
          <cell r="E741">
            <v>3240</v>
          </cell>
          <cell r="F741" t="str">
            <v>P486</v>
          </cell>
          <cell r="G741">
            <v>2910</v>
          </cell>
          <cell r="H741" t="str">
            <v>P544</v>
          </cell>
          <cell r="I741">
            <v>0</v>
          </cell>
          <cell r="J741">
            <v>0</v>
          </cell>
          <cell r="K741">
            <v>2910</v>
          </cell>
        </row>
        <row r="742">
          <cell r="A742" t="str">
            <v>PV40004</v>
          </cell>
          <cell r="B742" t="str">
            <v>PVC Y 관</v>
          </cell>
          <cell r="C742" t="str">
            <v>75A</v>
          </cell>
          <cell r="D742" t="str">
            <v>개</v>
          </cell>
          <cell r="E742">
            <v>1650</v>
          </cell>
          <cell r="F742" t="str">
            <v>P486</v>
          </cell>
          <cell r="G742">
            <v>1480</v>
          </cell>
          <cell r="H742" t="str">
            <v>P544</v>
          </cell>
          <cell r="I742">
            <v>0</v>
          </cell>
          <cell r="J742">
            <v>0</v>
          </cell>
          <cell r="K742">
            <v>1480</v>
          </cell>
        </row>
        <row r="743">
          <cell r="A743" t="str">
            <v>PV40005</v>
          </cell>
          <cell r="B743" t="str">
            <v>PVC Y 관</v>
          </cell>
          <cell r="C743" t="str">
            <v>50A</v>
          </cell>
          <cell r="D743" t="str">
            <v>개</v>
          </cell>
          <cell r="E743">
            <v>710</v>
          </cell>
          <cell r="F743" t="str">
            <v>P486</v>
          </cell>
          <cell r="G743">
            <v>640</v>
          </cell>
          <cell r="H743" t="str">
            <v>P544</v>
          </cell>
          <cell r="I743">
            <v>0</v>
          </cell>
          <cell r="J743">
            <v>0</v>
          </cell>
          <cell r="K743">
            <v>640</v>
          </cell>
        </row>
        <row r="744">
          <cell r="A744" t="str">
            <v>PV40006</v>
          </cell>
          <cell r="B744" t="str">
            <v>PVC Y 관</v>
          </cell>
          <cell r="C744" t="str">
            <v>125A*100A</v>
          </cell>
          <cell r="D744" t="str">
            <v>개</v>
          </cell>
          <cell r="E744">
            <v>6290</v>
          </cell>
          <cell r="F744" t="str">
            <v>P486</v>
          </cell>
          <cell r="G744">
            <v>0</v>
          </cell>
          <cell r="H744" t="str">
            <v>P544</v>
          </cell>
          <cell r="I744">
            <v>0</v>
          </cell>
          <cell r="J744">
            <v>0</v>
          </cell>
          <cell r="K744">
            <v>6290</v>
          </cell>
        </row>
        <row r="745">
          <cell r="A745" t="str">
            <v>PV40007</v>
          </cell>
          <cell r="B745" t="str">
            <v>PVC Y 관</v>
          </cell>
          <cell r="C745" t="str">
            <v>100A*75A</v>
          </cell>
          <cell r="D745" t="str">
            <v>개</v>
          </cell>
          <cell r="E745">
            <v>4110</v>
          </cell>
          <cell r="F745" t="str">
            <v>P486</v>
          </cell>
          <cell r="G745">
            <v>3700</v>
          </cell>
          <cell r="H745" t="str">
            <v>P544</v>
          </cell>
          <cell r="I745">
            <v>0</v>
          </cell>
          <cell r="J745">
            <v>0</v>
          </cell>
          <cell r="K745">
            <v>3700</v>
          </cell>
        </row>
        <row r="746">
          <cell r="A746" t="str">
            <v>PV40008</v>
          </cell>
          <cell r="B746" t="str">
            <v>PVC Y 관</v>
          </cell>
          <cell r="C746" t="str">
            <v>100A*50A</v>
          </cell>
          <cell r="D746" t="str">
            <v>개</v>
          </cell>
          <cell r="E746">
            <v>3350</v>
          </cell>
          <cell r="F746" t="str">
            <v>P486</v>
          </cell>
          <cell r="G746">
            <v>3010</v>
          </cell>
          <cell r="H746" t="str">
            <v>P544</v>
          </cell>
          <cell r="I746">
            <v>0</v>
          </cell>
          <cell r="J746">
            <v>0</v>
          </cell>
          <cell r="K746">
            <v>3010</v>
          </cell>
        </row>
        <row r="747">
          <cell r="A747" t="str">
            <v>PV40009</v>
          </cell>
          <cell r="B747" t="str">
            <v>PVC Y 관</v>
          </cell>
          <cell r="C747" t="str">
            <v>75A*50A</v>
          </cell>
          <cell r="D747" t="str">
            <v>개</v>
          </cell>
          <cell r="E747">
            <v>1520</v>
          </cell>
          <cell r="F747" t="str">
            <v>P486</v>
          </cell>
          <cell r="G747">
            <v>1370</v>
          </cell>
          <cell r="H747" t="str">
            <v>P544</v>
          </cell>
          <cell r="I747">
            <v>0</v>
          </cell>
          <cell r="J747">
            <v>0</v>
          </cell>
          <cell r="K747">
            <v>1370</v>
          </cell>
        </row>
        <row r="748">
          <cell r="K748">
            <v>0</v>
          </cell>
        </row>
        <row r="749">
          <cell r="A749" t="str">
            <v>PV50002</v>
          </cell>
          <cell r="B749" t="str">
            <v>PVC YT 관</v>
          </cell>
          <cell r="C749" t="str">
            <v>150A</v>
          </cell>
          <cell r="D749" t="str">
            <v>개</v>
          </cell>
          <cell r="E749">
            <v>11870</v>
          </cell>
          <cell r="F749" t="str">
            <v>P486</v>
          </cell>
          <cell r="G749">
            <v>11560</v>
          </cell>
          <cell r="H749" t="str">
            <v>P544</v>
          </cell>
          <cell r="I749">
            <v>0</v>
          </cell>
          <cell r="J749">
            <v>0</v>
          </cell>
          <cell r="K749">
            <v>11560</v>
          </cell>
        </row>
        <row r="750">
          <cell r="A750" t="str">
            <v>PV50003</v>
          </cell>
          <cell r="B750" t="str">
            <v>PVC YT 관</v>
          </cell>
          <cell r="C750" t="str">
            <v>125A</v>
          </cell>
          <cell r="D750" t="str">
            <v>개</v>
          </cell>
          <cell r="E750">
            <v>5240</v>
          </cell>
          <cell r="F750" t="str">
            <v>P486</v>
          </cell>
          <cell r="G750">
            <v>5100</v>
          </cell>
          <cell r="H750" t="str">
            <v>P544</v>
          </cell>
          <cell r="I750">
            <v>0</v>
          </cell>
          <cell r="J750">
            <v>0</v>
          </cell>
          <cell r="K750">
            <v>5100</v>
          </cell>
        </row>
        <row r="751">
          <cell r="A751" t="str">
            <v>PV50004</v>
          </cell>
          <cell r="B751" t="str">
            <v>PVC YT 관</v>
          </cell>
          <cell r="C751" t="str">
            <v>100A</v>
          </cell>
          <cell r="D751" t="str">
            <v>개</v>
          </cell>
          <cell r="E751">
            <v>3180</v>
          </cell>
          <cell r="F751" t="str">
            <v>P486</v>
          </cell>
          <cell r="G751">
            <v>3100</v>
          </cell>
          <cell r="H751" t="str">
            <v>P544</v>
          </cell>
          <cell r="I751">
            <v>0</v>
          </cell>
          <cell r="J751">
            <v>0</v>
          </cell>
          <cell r="K751">
            <v>3100</v>
          </cell>
        </row>
        <row r="752">
          <cell r="A752" t="str">
            <v>PV50005</v>
          </cell>
          <cell r="B752" t="str">
            <v>PVC YT 관</v>
          </cell>
          <cell r="C752" t="str">
            <v>75A</v>
          </cell>
          <cell r="D752" t="str">
            <v>개</v>
          </cell>
          <cell r="E752">
            <v>1480</v>
          </cell>
          <cell r="F752" t="str">
            <v>P486</v>
          </cell>
          <cell r="G752">
            <v>1440</v>
          </cell>
          <cell r="H752" t="str">
            <v>P544</v>
          </cell>
          <cell r="I752">
            <v>0</v>
          </cell>
          <cell r="J752">
            <v>0</v>
          </cell>
          <cell r="K752">
            <v>1440</v>
          </cell>
        </row>
        <row r="753">
          <cell r="A753" t="str">
            <v>PV50006</v>
          </cell>
          <cell r="B753" t="str">
            <v>PVC YT 관</v>
          </cell>
          <cell r="C753" t="str">
            <v>65A</v>
          </cell>
          <cell r="D753" t="str">
            <v>개</v>
          </cell>
          <cell r="E753">
            <v>1100</v>
          </cell>
          <cell r="F753" t="str">
            <v>P486</v>
          </cell>
          <cell r="G753">
            <v>1000</v>
          </cell>
          <cell r="H753" t="str">
            <v>P544</v>
          </cell>
          <cell r="I753">
            <v>0</v>
          </cell>
          <cell r="J753">
            <v>0</v>
          </cell>
          <cell r="K753">
            <v>1000</v>
          </cell>
        </row>
        <row r="754">
          <cell r="A754" t="str">
            <v>PV50007</v>
          </cell>
          <cell r="B754" t="str">
            <v>PVC YT 관</v>
          </cell>
          <cell r="C754" t="str">
            <v>50A</v>
          </cell>
          <cell r="D754" t="str">
            <v>개</v>
          </cell>
          <cell r="E754">
            <v>800</v>
          </cell>
          <cell r="F754" t="str">
            <v>P486</v>
          </cell>
          <cell r="G754">
            <v>720</v>
          </cell>
          <cell r="H754" t="str">
            <v>P544</v>
          </cell>
          <cell r="I754">
            <v>0</v>
          </cell>
          <cell r="J754">
            <v>0</v>
          </cell>
          <cell r="K754">
            <v>720</v>
          </cell>
        </row>
        <row r="755">
          <cell r="A755" t="str">
            <v>PV50008</v>
          </cell>
          <cell r="B755" t="str">
            <v>PVC YT 관</v>
          </cell>
          <cell r="C755" t="str">
            <v>150A*125A</v>
          </cell>
          <cell r="D755" t="str">
            <v>개</v>
          </cell>
          <cell r="E755">
            <v>7980</v>
          </cell>
          <cell r="F755" t="str">
            <v>P486</v>
          </cell>
          <cell r="G755">
            <v>7180</v>
          </cell>
          <cell r="H755" t="str">
            <v>P544</v>
          </cell>
          <cell r="I755">
            <v>0</v>
          </cell>
          <cell r="J755">
            <v>0</v>
          </cell>
          <cell r="K755">
            <v>7180</v>
          </cell>
        </row>
        <row r="756">
          <cell r="A756" t="str">
            <v>PV50009</v>
          </cell>
          <cell r="B756" t="str">
            <v>PVC YT 관</v>
          </cell>
          <cell r="C756" t="str">
            <v>150A*100A</v>
          </cell>
          <cell r="D756" t="str">
            <v>개</v>
          </cell>
          <cell r="E756">
            <v>7010</v>
          </cell>
          <cell r="F756" t="str">
            <v>P486</v>
          </cell>
          <cell r="G756">
            <v>6300</v>
          </cell>
          <cell r="H756" t="str">
            <v>P544</v>
          </cell>
          <cell r="I756">
            <v>0</v>
          </cell>
          <cell r="J756">
            <v>0</v>
          </cell>
          <cell r="K756">
            <v>6300</v>
          </cell>
        </row>
        <row r="757">
          <cell r="A757" t="str">
            <v>PV50010</v>
          </cell>
          <cell r="B757" t="str">
            <v>PVC YT 관</v>
          </cell>
          <cell r="C757" t="str">
            <v>150A*75A</v>
          </cell>
          <cell r="D757" t="str">
            <v>개</v>
          </cell>
          <cell r="E757">
            <v>5660</v>
          </cell>
          <cell r="F757" t="str">
            <v>P486</v>
          </cell>
          <cell r="G757">
            <v>5090</v>
          </cell>
          <cell r="H757" t="str">
            <v>P544</v>
          </cell>
          <cell r="I757">
            <v>0</v>
          </cell>
          <cell r="J757">
            <v>0</v>
          </cell>
          <cell r="K757">
            <v>5090</v>
          </cell>
        </row>
        <row r="758">
          <cell r="A758" t="str">
            <v>PV50011</v>
          </cell>
          <cell r="B758" t="str">
            <v>PVC YT 관</v>
          </cell>
          <cell r="C758" t="str">
            <v>125A*100A</v>
          </cell>
          <cell r="D758" t="str">
            <v>개</v>
          </cell>
          <cell r="E758">
            <v>4820</v>
          </cell>
          <cell r="F758" t="str">
            <v>P486</v>
          </cell>
          <cell r="G758">
            <v>4340</v>
          </cell>
          <cell r="H758" t="str">
            <v>P544</v>
          </cell>
          <cell r="I758">
            <v>0</v>
          </cell>
          <cell r="J758">
            <v>0</v>
          </cell>
          <cell r="K758">
            <v>4340</v>
          </cell>
        </row>
        <row r="759">
          <cell r="A759" t="str">
            <v>PV50012</v>
          </cell>
          <cell r="B759" t="str">
            <v>PVC YT 관</v>
          </cell>
          <cell r="C759" t="str">
            <v>125A*75A</v>
          </cell>
          <cell r="D759" t="str">
            <v>개</v>
          </cell>
          <cell r="E759">
            <v>4440</v>
          </cell>
          <cell r="F759" t="str">
            <v>P486</v>
          </cell>
          <cell r="G759">
            <v>4000</v>
          </cell>
          <cell r="H759" t="str">
            <v>P544</v>
          </cell>
          <cell r="I759">
            <v>0</v>
          </cell>
          <cell r="J759">
            <v>0</v>
          </cell>
          <cell r="K759">
            <v>4000</v>
          </cell>
        </row>
        <row r="760">
          <cell r="A760" t="str">
            <v>PV50013</v>
          </cell>
          <cell r="B760" t="str">
            <v>PVC YT 관</v>
          </cell>
          <cell r="C760" t="str">
            <v>100A*75A</v>
          </cell>
          <cell r="D760" t="str">
            <v>개</v>
          </cell>
          <cell r="E760">
            <v>2590</v>
          </cell>
          <cell r="F760" t="str">
            <v>P486</v>
          </cell>
          <cell r="G760">
            <v>2330</v>
          </cell>
          <cell r="H760" t="str">
            <v>P544</v>
          </cell>
          <cell r="I760">
            <v>0</v>
          </cell>
          <cell r="J760">
            <v>0</v>
          </cell>
          <cell r="K760">
            <v>2330</v>
          </cell>
        </row>
        <row r="761">
          <cell r="A761" t="str">
            <v>PV50014</v>
          </cell>
          <cell r="B761" t="str">
            <v>PVC YT 관</v>
          </cell>
          <cell r="C761" t="str">
            <v>100A*65A</v>
          </cell>
          <cell r="D761" t="str">
            <v>개</v>
          </cell>
          <cell r="E761">
            <v>2550</v>
          </cell>
          <cell r="F761" t="str">
            <v>P486</v>
          </cell>
          <cell r="G761">
            <v>2300</v>
          </cell>
          <cell r="H761" t="str">
            <v>P544</v>
          </cell>
          <cell r="I761">
            <v>0</v>
          </cell>
          <cell r="J761">
            <v>0</v>
          </cell>
          <cell r="K761">
            <v>2300</v>
          </cell>
        </row>
        <row r="762">
          <cell r="A762" t="str">
            <v>PV50015</v>
          </cell>
          <cell r="B762" t="str">
            <v>PVC YT 관</v>
          </cell>
          <cell r="C762" t="str">
            <v>100A*50A</v>
          </cell>
          <cell r="D762" t="str">
            <v>개</v>
          </cell>
          <cell r="E762">
            <v>1990</v>
          </cell>
          <cell r="F762" t="str">
            <v>P486</v>
          </cell>
          <cell r="G762">
            <v>1790</v>
          </cell>
          <cell r="H762" t="str">
            <v>P544</v>
          </cell>
          <cell r="I762">
            <v>0</v>
          </cell>
          <cell r="J762">
            <v>0</v>
          </cell>
          <cell r="K762">
            <v>1790</v>
          </cell>
        </row>
        <row r="763">
          <cell r="A763" t="str">
            <v>PV50016</v>
          </cell>
          <cell r="B763" t="str">
            <v>PVC YT 관</v>
          </cell>
          <cell r="C763" t="str">
            <v>75A*65A</v>
          </cell>
          <cell r="D763" t="str">
            <v>개</v>
          </cell>
          <cell r="E763">
            <v>1520</v>
          </cell>
          <cell r="F763" t="str">
            <v>P486</v>
          </cell>
          <cell r="G763">
            <v>1370</v>
          </cell>
          <cell r="H763" t="str">
            <v>P544</v>
          </cell>
          <cell r="I763">
            <v>0</v>
          </cell>
          <cell r="J763">
            <v>0</v>
          </cell>
          <cell r="K763">
            <v>1370</v>
          </cell>
        </row>
        <row r="764">
          <cell r="A764" t="str">
            <v>PV50017</v>
          </cell>
          <cell r="B764" t="str">
            <v>PVC YT 관</v>
          </cell>
          <cell r="C764" t="str">
            <v>75A*50A</v>
          </cell>
          <cell r="D764" t="str">
            <v>개</v>
          </cell>
          <cell r="E764">
            <v>1120</v>
          </cell>
          <cell r="F764" t="str">
            <v>P486</v>
          </cell>
          <cell r="G764">
            <v>1000</v>
          </cell>
          <cell r="H764" t="str">
            <v>P544</v>
          </cell>
          <cell r="I764">
            <v>0</v>
          </cell>
          <cell r="J764">
            <v>0</v>
          </cell>
          <cell r="K764">
            <v>1000</v>
          </cell>
        </row>
        <row r="766">
          <cell r="A766" t="str">
            <v>PV60001</v>
          </cell>
          <cell r="B766" t="str">
            <v>PVC 소 켓</v>
          </cell>
          <cell r="C766" t="str">
            <v>300A</v>
          </cell>
          <cell r="D766" t="str">
            <v>개</v>
          </cell>
          <cell r="E766">
            <v>17900</v>
          </cell>
          <cell r="F766" t="str">
            <v>P486</v>
          </cell>
          <cell r="G766">
            <v>0</v>
          </cell>
          <cell r="H766" t="str">
            <v>P544</v>
          </cell>
          <cell r="I766">
            <v>0</v>
          </cell>
          <cell r="J766">
            <v>0</v>
          </cell>
          <cell r="K766">
            <v>17900</v>
          </cell>
        </row>
        <row r="767">
          <cell r="A767" t="str">
            <v>PV60002</v>
          </cell>
          <cell r="B767" t="str">
            <v>PVC 소 켓</v>
          </cell>
          <cell r="C767" t="str">
            <v>250A</v>
          </cell>
          <cell r="D767" t="str">
            <v>개</v>
          </cell>
          <cell r="E767">
            <v>10910</v>
          </cell>
          <cell r="F767" t="str">
            <v>P486</v>
          </cell>
          <cell r="G767">
            <v>0</v>
          </cell>
          <cell r="H767" t="str">
            <v>P544</v>
          </cell>
          <cell r="I767">
            <v>0</v>
          </cell>
          <cell r="J767">
            <v>0</v>
          </cell>
          <cell r="K767">
            <v>10910</v>
          </cell>
        </row>
        <row r="768">
          <cell r="A768" t="str">
            <v>PV60003</v>
          </cell>
          <cell r="B768" t="str">
            <v>PVC 소 켓</v>
          </cell>
          <cell r="C768" t="str">
            <v>200A</v>
          </cell>
          <cell r="D768" t="str">
            <v>개</v>
          </cell>
          <cell r="E768">
            <v>5230</v>
          </cell>
          <cell r="F768" t="str">
            <v>P486</v>
          </cell>
          <cell r="G768">
            <v>5090</v>
          </cell>
          <cell r="H768" t="str">
            <v>P544</v>
          </cell>
          <cell r="I768">
            <v>0</v>
          </cell>
          <cell r="J768">
            <v>0</v>
          </cell>
          <cell r="K768">
            <v>5090</v>
          </cell>
        </row>
        <row r="769">
          <cell r="A769" t="str">
            <v>PV60004</v>
          </cell>
          <cell r="B769" t="str">
            <v>PVC 소 켓</v>
          </cell>
          <cell r="C769" t="str">
            <v>150A</v>
          </cell>
          <cell r="D769" t="str">
            <v>개</v>
          </cell>
          <cell r="E769">
            <v>2540</v>
          </cell>
          <cell r="F769" t="str">
            <v>P486</v>
          </cell>
          <cell r="G769">
            <v>2470</v>
          </cell>
          <cell r="H769" t="str">
            <v>P544</v>
          </cell>
          <cell r="I769">
            <v>0</v>
          </cell>
          <cell r="J769">
            <v>0</v>
          </cell>
          <cell r="K769">
            <v>2470</v>
          </cell>
        </row>
        <row r="770">
          <cell r="A770" t="str">
            <v>PV60005</v>
          </cell>
          <cell r="B770" t="str">
            <v>PVC 소 켓</v>
          </cell>
          <cell r="C770" t="str">
            <v>125A</v>
          </cell>
          <cell r="D770" t="str">
            <v>개</v>
          </cell>
          <cell r="E770">
            <v>1540</v>
          </cell>
          <cell r="F770" t="str">
            <v>P486</v>
          </cell>
          <cell r="G770">
            <v>1500</v>
          </cell>
          <cell r="H770" t="str">
            <v>P544</v>
          </cell>
          <cell r="I770">
            <v>0</v>
          </cell>
          <cell r="J770">
            <v>0</v>
          </cell>
          <cell r="K770">
            <v>1500</v>
          </cell>
        </row>
        <row r="771">
          <cell r="A771" t="str">
            <v>PV60006</v>
          </cell>
          <cell r="B771" t="str">
            <v>PVC 소 켓</v>
          </cell>
          <cell r="C771" t="str">
            <v>100A</v>
          </cell>
          <cell r="D771" t="str">
            <v>개</v>
          </cell>
          <cell r="E771">
            <v>880</v>
          </cell>
          <cell r="F771" t="str">
            <v>P486</v>
          </cell>
          <cell r="G771">
            <v>850</v>
          </cell>
          <cell r="H771" t="str">
            <v>P544</v>
          </cell>
          <cell r="I771">
            <v>0</v>
          </cell>
          <cell r="J771">
            <v>0</v>
          </cell>
          <cell r="K771">
            <v>850</v>
          </cell>
        </row>
        <row r="772">
          <cell r="A772" t="str">
            <v>PV60007</v>
          </cell>
          <cell r="B772" t="str">
            <v>PVC 소 켓</v>
          </cell>
          <cell r="C772" t="str">
            <v>75A</v>
          </cell>
          <cell r="D772" t="str">
            <v>개</v>
          </cell>
          <cell r="E772">
            <v>480</v>
          </cell>
          <cell r="F772" t="str">
            <v>P486</v>
          </cell>
          <cell r="G772">
            <v>470</v>
          </cell>
          <cell r="H772" t="str">
            <v>P544</v>
          </cell>
          <cell r="I772">
            <v>0</v>
          </cell>
          <cell r="J772">
            <v>0</v>
          </cell>
          <cell r="K772">
            <v>470</v>
          </cell>
        </row>
        <row r="773">
          <cell r="A773" t="str">
            <v>PV60008</v>
          </cell>
          <cell r="B773" t="str">
            <v>PVC 소 켓</v>
          </cell>
          <cell r="C773" t="str">
            <v>65A</v>
          </cell>
          <cell r="D773" t="str">
            <v>개</v>
          </cell>
          <cell r="E773">
            <v>290</v>
          </cell>
          <cell r="F773" t="str">
            <v>P486</v>
          </cell>
          <cell r="G773">
            <v>260</v>
          </cell>
          <cell r="H773" t="str">
            <v>P544</v>
          </cell>
          <cell r="I773">
            <v>0</v>
          </cell>
          <cell r="J773">
            <v>0</v>
          </cell>
          <cell r="K773">
            <v>260</v>
          </cell>
        </row>
        <row r="774">
          <cell r="A774" t="str">
            <v>PV60009</v>
          </cell>
          <cell r="B774" t="str">
            <v>PVC 소 켓</v>
          </cell>
          <cell r="C774" t="str">
            <v>50A</v>
          </cell>
          <cell r="D774" t="str">
            <v>개</v>
          </cell>
          <cell r="E774">
            <v>200</v>
          </cell>
          <cell r="F774" t="str">
            <v>P486</v>
          </cell>
          <cell r="G774">
            <v>180</v>
          </cell>
          <cell r="H774" t="str">
            <v>P544</v>
          </cell>
          <cell r="I774">
            <v>0</v>
          </cell>
          <cell r="J774">
            <v>0</v>
          </cell>
          <cell r="K774">
            <v>180</v>
          </cell>
        </row>
        <row r="775">
          <cell r="K775">
            <v>0</v>
          </cell>
        </row>
        <row r="776">
          <cell r="A776" t="str">
            <v>PV70001</v>
          </cell>
          <cell r="B776" t="str">
            <v>PVC 소제구</v>
          </cell>
          <cell r="C776" t="str">
            <v>150A</v>
          </cell>
          <cell r="D776" t="str">
            <v>개</v>
          </cell>
          <cell r="E776">
            <v>4450</v>
          </cell>
          <cell r="F776" t="str">
            <v>P486</v>
          </cell>
          <cell r="G776">
            <v>4330</v>
          </cell>
          <cell r="H776" t="str">
            <v>P544</v>
          </cell>
          <cell r="I776">
            <v>0</v>
          </cell>
          <cell r="J776">
            <v>0</v>
          </cell>
          <cell r="K776">
            <v>4330</v>
          </cell>
        </row>
        <row r="777">
          <cell r="A777" t="str">
            <v>PV70002</v>
          </cell>
          <cell r="B777" t="str">
            <v>PVC 소제구</v>
          </cell>
          <cell r="C777" t="str">
            <v>125A</v>
          </cell>
          <cell r="D777" t="str">
            <v>개</v>
          </cell>
          <cell r="E777">
            <v>2570</v>
          </cell>
          <cell r="F777" t="str">
            <v>P486</v>
          </cell>
          <cell r="G777">
            <v>2500</v>
          </cell>
          <cell r="H777" t="str">
            <v>P544</v>
          </cell>
          <cell r="I777">
            <v>0</v>
          </cell>
          <cell r="J777">
            <v>0</v>
          </cell>
          <cell r="K777">
            <v>2500</v>
          </cell>
        </row>
        <row r="778">
          <cell r="A778" t="str">
            <v>PV70003</v>
          </cell>
          <cell r="B778" t="str">
            <v>PVC 소제구</v>
          </cell>
          <cell r="C778" t="str">
            <v>100A</v>
          </cell>
          <cell r="D778" t="str">
            <v>개</v>
          </cell>
          <cell r="E778">
            <v>1490</v>
          </cell>
          <cell r="F778" t="str">
            <v>P486</v>
          </cell>
          <cell r="G778">
            <v>1450</v>
          </cell>
          <cell r="H778" t="str">
            <v>P544</v>
          </cell>
          <cell r="I778">
            <v>0</v>
          </cell>
          <cell r="J778">
            <v>0</v>
          </cell>
          <cell r="K778">
            <v>1450</v>
          </cell>
        </row>
        <row r="779">
          <cell r="A779" t="str">
            <v>PV70004</v>
          </cell>
          <cell r="B779" t="str">
            <v>PVC 소제구</v>
          </cell>
          <cell r="C779" t="str">
            <v>75A</v>
          </cell>
          <cell r="D779" t="str">
            <v>개</v>
          </cell>
          <cell r="E779">
            <v>1070</v>
          </cell>
          <cell r="F779" t="str">
            <v>P486</v>
          </cell>
          <cell r="G779">
            <v>1040</v>
          </cell>
          <cell r="H779" t="str">
            <v>P544</v>
          </cell>
          <cell r="I779">
            <v>0</v>
          </cell>
          <cell r="J779">
            <v>0</v>
          </cell>
          <cell r="K779">
            <v>1040</v>
          </cell>
        </row>
        <row r="780">
          <cell r="A780" t="str">
            <v>PV70005</v>
          </cell>
          <cell r="B780" t="str">
            <v>PVC 소제구</v>
          </cell>
          <cell r="C780" t="str">
            <v>50A</v>
          </cell>
          <cell r="D780" t="str">
            <v>개</v>
          </cell>
          <cell r="E780">
            <v>520</v>
          </cell>
          <cell r="F780" t="str">
            <v>P486</v>
          </cell>
          <cell r="G780">
            <v>470</v>
          </cell>
          <cell r="H780" t="str">
            <v>P544</v>
          </cell>
          <cell r="I780">
            <v>0</v>
          </cell>
          <cell r="J780">
            <v>0</v>
          </cell>
          <cell r="K780">
            <v>470</v>
          </cell>
        </row>
        <row r="782">
          <cell r="A782" t="str">
            <v>PV80001</v>
          </cell>
          <cell r="B782" t="str">
            <v>PVC P 트랩</v>
          </cell>
          <cell r="C782" t="str">
            <v>100A</v>
          </cell>
          <cell r="D782" t="str">
            <v>개</v>
          </cell>
          <cell r="E782">
            <v>7670</v>
          </cell>
          <cell r="F782" t="str">
            <v>P486</v>
          </cell>
          <cell r="G782">
            <v>6900</v>
          </cell>
          <cell r="H782" t="str">
            <v>P544</v>
          </cell>
          <cell r="I782">
            <v>0</v>
          </cell>
          <cell r="J782">
            <v>0</v>
          </cell>
          <cell r="K782">
            <v>6900</v>
          </cell>
        </row>
        <row r="783">
          <cell r="A783" t="str">
            <v>PV80002</v>
          </cell>
          <cell r="B783" t="str">
            <v>PVC P 트랩</v>
          </cell>
          <cell r="C783" t="str">
            <v>75A</v>
          </cell>
          <cell r="D783" t="str">
            <v>개</v>
          </cell>
          <cell r="E783">
            <v>3840</v>
          </cell>
          <cell r="F783" t="str">
            <v>P486</v>
          </cell>
          <cell r="G783">
            <v>3450</v>
          </cell>
          <cell r="H783" t="str">
            <v>P544</v>
          </cell>
          <cell r="I783">
            <v>0</v>
          </cell>
          <cell r="J783">
            <v>0</v>
          </cell>
          <cell r="K783">
            <v>3450</v>
          </cell>
        </row>
        <row r="784">
          <cell r="A784" t="str">
            <v>PV80003</v>
          </cell>
          <cell r="B784" t="str">
            <v>PVC P 트랩</v>
          </cell>
          <cell r="C784" t="str">
            <v>50A</v>
          </cell>
          <cell r="D784" t="str">
            <v>개</v>
          </cell>
          <cell r="E784">
            <v>1830</v>
          </cell>
          <cell r="F784" t="str">
            <v>P486</v>
          </cell>
          <cell r="G784">
            <v>1650</v>
          </cell>
          <cell r="H784" t="str">
            <v>P544</v>
          </cell>
          <cell r="I784">
            <v>0</v>
          </cell>
          <cell r="J784">
            <v>0</v>
          </cell>
          <cell r="K784">
            <v>1650</v>
          </cell>
        </row>
        <row r="786">
          <cell r="A786" t="str">
            <v>PV80001</v>
          </cell>
          <cell r="B786" t="str">
            <v>바닥배수구
(황동 제품)</v>
          </cell>
          <cell r="C786" t="str">
            <v>100A</v>
          </cell>
          <cell r="D786" t="str">
            <v>개</v>
          </cell>
          <cell r="E786">
            <v>0</v>
          </cell>
          <cell r="F786">
            <v>0</v>
          </cell>
          <cell r="G786">
            <v>0</v>
          </cell>
          <cell r="H786">
            <v>0</v>
          </cell>
          <cell r="I786">
            <v>0</v>
          </cell>
          <cell r="J786">
            <v>0</v>
          </cell>
          <cell r="K786">
            <v>0</v>
          </cell>
          <cell r="L786">
            <v>0.255</v>
          </cell>
          <cell r="M786">
            <v>0.13900000000000001</v>
          </cell>
        </row>
        <row r="787">
          <cell r="A787" t="str">
            <v>PV80002</v>
          </cell>
          <cell r="B787" t="str">
            <v>바닥배수구
(황동 제품)</v>
          </cell>
          <cell r="C787" t="str">
            <v>75A</v>
          </cell>
          <cell r="D787" t="str">
            <v>개</v>
          </cell>
          <cell r="E787">
            <v>0</v>
          </cell>
          <cell r="F787">
            <v>0</v>
          </cell>
          <cell r="G787">
            <v>0</v>
          </cell>
          <cell r="H787">
            <v>0</v>
          </cell>
          <cell r="I787">
            <v>7000</v>
          </cell>
          <cell r="J787">
            <v>0</v>
          </cell>
          <cell r="K787">
            <v>7000</v>
          </cell>
          <cell r="L787">
            <v>0.217</v>
          </cell>
          <cell r="M787">
            <v>0.13600000000000001</v>
          </cell>
        </row>
        <row r="788">
          <cell r="A788" t="str">
            <v>PV80003</v>
          </cell>
          <cell r="B788" t="str">
            <v>바닥배수구
(황동 제품)</v>
          </cell>
          <cell r="C788" t="str">
            <v>50A</v>
          </cell>
          <cell r="D788" t="str">
            <v>개</v>
          </cell>
          <cell r="E788">
            <v>0</v>
          </cell>
          <cell r="F788">
            <v>0</v>
          </cell>
          <cell r="G788">
            <v>0</v>
          </cell>
          <cell r="H788">
            <v>0</v>
          </cell>
          <cell r="I788">
            <v>5000</v>
          </cell>
          <cell r="J788">
            <v>0</v>
          </cell>
          <cell r="K788">
            <v>5000</v>
          </cell>
          <cell r="L788">
            <v>0.13900000000000001</v>
          </cell>
          <cell r="M788">
            <v>0.11799999999999999</v>
          </cell>
        </row>
        <row r="789">
          <cell r="A789" t="str">
            <v>PV61008</v>
          </cell>
          <cell r="B789" t="str">
            <v>PVC 이경 소켓</v>
          </cell>
          <cell r="C789" t="str">
            <v>100A*50A</v>
          </cell>
          <cell r="D789" t="str">
            <v>개</v>
          </cell>
          <cell r="E789">
            <v>750</v>
          </cell>
          <cell r="F789" t="str">
            <v>P470</v>
          </cell>
          <cell r="G789">
            <v>730</v>
          </cell>
          <cell r="H789" t="str">
            <v>P545</v>
          </cell>
          <cell r="I789">
            <v>0</v>
          </cell>
          <cell r="J789">
            <v>0</v>
          </cell>
          <cell r="K789">
            <v>730</v>
          </cell>
        </row>
        <row r="790">
          <cell r="A790" t="str">
            <v>PV61009</v>
          </cell>
          <cell r="B790" t="str">
            <v>PVC 이경 소켓</v>
          </cell>
          <cell r="C790" t="str">
            <v>75A*65A</v>
          </cell>
          <cell r="D790" t="str">
            <v>개</v>
          </cell>
          <cell r="E790">
            <v>480</v>
          </cell>
          <cell r="F790" t="str">
            <v>P470</v>
          </cell>
          <cell r="G790">
            <v>470</v>
          </cell>
          <cell r="H790" t="str">
            <v>P545</v>
          </cell>
          <cell r="I790">
            <v>0</v>
          </cell>
          <cell r="J790">
            <v>0</v>
          </cell>
          <cell r="K790">
            <v>470</v>
          </cell>
        </row>
        <row r="791">
          <cell r="A791" t="str">
            <v>PV61010</v>
          </cell>
          <cell r="B791" t="str">
            <v>PVC 이경 소켓</v>
          </cell>
          <cell r="C791" t="str">
            <v>75A*50A</v>
          </cell>
          <cell r="D791" t="str">
            <v>개</v>
          </cell>
          <cell r="E791">
            <v>430</v>
          </cell>
          <cell r="F791" t="str">
            <v>P470</v>
          </cell>
          <cell r="G791">
            <v>310</v>
          </cell>
          <cell r="H791" t="str">
            <v>P545</v>
          </cell>
          <cell r="I791">
            <v>0</v>
          </cell>
          <cell r="J791">
            <v>0</v>
          </cell>
          <cell r="K791">
            <v>310</v>
          </cell>
        </row>
        <row r="795">
          <cell r="A795" t="str">
            <v>PV70001</v>
          </cell>
          <cell r="B795" t="str">
            <v>PVC 소제구</v>
          </cell>
          <cell r="C795" t="str">
            <v>150A</v>
          </cell>
          <cell r="D795" t="str">
            <v>개</v>
          </cell>
          <cell r="E795">
            <v>4450</v>
          </cell>
          <cell r="F795" t="str">
            <v>P470</v>
          </cell>
          <cell r="G795">
            <v>4330</v>
          </cell>
          <cell r="H795" t="str">
            <v>P545</v>
          </cell>
          <cell r="I795">
            <v>0</v>
          </cell>
          <cell r="J795">
            <v>0</v>
          </cell>
          <cell r="K795">
            <v>4330</v>
          </cell>
        </row>
        <row r="796">
          <cell r="A796" t="str">
            <v>PV70002</v>
          </cell>
          <cell r="B796" t="str">
            <v>PVC 소제구</v>
          </cell>
          <cell r="C796" t="str">
            <v>125A</v>
          </cell>
          <cell r="D796" t="str">
            <v>개</v>
          </cell>
          <cell r="E796">
            <v>2570</v>
          </cell>
          <cell r="F796" t="str">
            <v>P470</v>
          </cell>
          <cell r="G796">
            <v>2500</v>
          </cell>
          <cell r="H796" t="str">
            <v>P545</v>
          </cell>
          <cell r="I796">
            <v>0</v>
          </cell>
          <cell r="J796">
            <v>0</v>
          </cell>
          <cell r="K796">
            <v>2500</v>
          </cell>
        </row>
        <row r="797">
          <cell r="A797" t="str">
            <v>PV70003</v>
          </cell>
          <cell r="B797" t="str">
            <v>PVC 소제구</v>
          </cell>
          <cell r="C797" t="str">
            <v>100A</v>
          </cell>
          <cell r="D797" t="str">
            <v>개</v>
          </cell>
          <cell r="E797">
            <v>1490</v>
          </cell>
          <cell r="F797" t="str">
            <v>P470</v>
          </cell>
          <cell r="G797">
            <v>1450</v>
          </cell>
          <cell r="H797" t="str">
            <v>P545</v>
          </cell>
          <cell r="I797">
            <v>0</v>
          </cell>
          <cell r="J797">
            <v>0</v>
          </cell>
          <cell r="K797">
            <v>1450</v>
          </cell>
        </row>
        <row r="798">
          <cell r="A798" t="str">
            <v>PV70004</v>
          </cell>
          <cell r="B798" t="str">
            <v>PVC 소제구</v>
          </cell>
          <cell r="C798" t="str">
            <v>75A</v>
          </cell>
          <cell r="D798" t="str">
            <v>개</v>
          </cell>
          <cell r="E798">
            <v>1070</v>
          </cell>
          <cell r="F798" t="str">
            <v>P470</v>
          </cell>
          <cell r="G798">
            <v>1040</v>
          </cell>
          <cell r="H798" t="str">
            <v>P545</v>
          </cell>
          <cell r="I798">
            <v>0</v>
          </cell>
          <cell r="J798">
            <v>0</v>
          </cell>
          <cell r="K798">
            <v>1040</v>
          </cell>
        </row>
        <row r="799">
          <cell r="A799" t="str">
            <v>PV70005</v>
          </cell>
          <cell r="B799" t="str">
            <v>PVC 소제구</v>
          </cell>
          <cell r="C799" t="str">
            <v>50A</v>
          </cell>
          <cell r="D799" t="str">
            <v>개</v>
          </cell>
          <cell r="E799">
            <v>520</v>
          </cell>
          <cell r="F799" t="str">
            <v>P470</v>
          </cell>
          <cell r="G799">
            <v>470</v>
          </cell>
          <cell r="H799" t="str">
            <v>P545</v>
          </cell>
          <cell r="I799">
            <v>0</v>
          </cell>
          <cell r="J799">
            <v>0</v>
          </cell>
          <cell r="K799">
            <v>470</v>
          </cell>
        </row>
        <row r="800">
          <cell r="H800" t="str">
            <v>P545</v>
          </cell>
        </row>
        <row r="801">
          <cell r="A801" t="str">
            <v>PV80001</v>
          </cell>
          <cell r="B801" t="str">
            <v>PVC P 트랩</v>
          </cell>
          <cell r="C801" t="str">
            <v>100A</v>
          </cell>
          <cell r="D801" t="str">
            <v>개</v>
          </cell>
          <cell r="E801">
            <v>7670</v>
          </cell>
          <cell r="F801" t="str">
            <v>P470</v>
          </cell>
          <cell r="G801">
            <v>6900</v>
          </cell>
          <cell r="H801" t="str">
            <v>P545</v>
          </cell>
          <cell r="I801">
            <v>0</v>
          </cell>
          <cell r="J801">
            <v>0</v>
          </cell>
          <cell r="K801">
            <v>6900</v>
          </cell>
        </row>
        <row r="802">
          <cell r="A802" t="str">
            <v>PV80002</v>
          </cell>
          <cell r="B802" t="str">
            <v>PVC P 트랩</v>
          </cell>
          <cell r="C802" t="str">
            <v>75A</v>
          </cell>
          <cell r="D802" t="str">
            <v>개</v>
          </cell>
          <cell r="E802">
            <v>3840</v>
          </cell>
          <cell r="F802" t="str">
            <v>P470</v>
          </cell>
          <cell r="G802">
            <v>3450</v>
          </cell>
          <cell r="H802" t="str">
            <v>P545</v>
          </cell>
          <cell r="I802">
            <v>0</v>
          </cell>
          <cell r="J802">
            <v>0</v>
          </cell>
          <cell r="K802">
            <v>3450</v>
          </cell>
        </row>
        <row r="803">
          <cell r="A803" t="str">
            <v>PV80003</v>
          </cell>
          <cell r="B803" t="str">
            <v>PVC P 트랩</v>
          </cell>
          <cell r="C803" t="str">
            <v>50A</v>
          </cell>
          <cell r="D803" t="str">
            <v>개</v>
          </cell>
          <cell r="E803">
            <v>1830</v>
          </cell>
          <cell r="F803" t="str">
            <v>P470</v>
          </cell>
          <cell r="G803">
            <v>1650</v>
          </cell>
          <cell r="H803" t="str">
            <v>P545</v>
          </cell>
          <cell r="I803">
            <v>0</v>
          </cell>
          <cell r="J803">
            <v>0</v>
          </cell>
          <cell r="K803">
            <v>1650</v>
          </cell>
        </row>
        <row r="805">
          <cell r="H805" t="str">
            <v>P545</v>
          </cell>
        </row>
        <row r="806">
          <cell r="A806" t="str">
            <v>PVF80001</v>
          </cell>
          <cell r="B806" t="str">
            <v>바닥배수구
(황동 제품)</v>
          </cell>
          <cell r="C806" t="str">
            <v>100A</v>
          </cell>
          <cell r="D806" t="str">
            <v>개</v>
          </cell>
          <cell r="E806">
            <v>0</v>
          </cell>
          <cell r="F806">
            <v>0</v>
          </cell>
          <cell r="G806">
            <v>0</v>
          </cell>
          <cell r="H806">
            <v>0</v>
          </cell>
          <cell r="I806">
            <v>0</v>
          </cell>
          <cell r="J806">
            <v>0</v>
          </cell>
          <cell r="K806">
            <v>0</v>
          </cell>
          <cell r="L806">
            <v>0.255</v>
          </cell>
          <cell r="M806">
            <v>0.13900000000000001</v>
          </cell>
        </row>
        <row r="807">
          <cell r="A807" t="str">
            <v>PVF80002</v>
          </cell>
          <cell r="B807" t="str">
            <v>바닥배수구
(황동 제품)</v>
          </cell>
          <cell r="C807" t="str">
            <v>75A</v>
          </cell>
          <cell r="D807" t="str">
            <v>개</v>
          </cell>
          <cell r="E807">
            <v>0</v>
          </cell>
          <cell r="F807">
            <v>0</v>
          </cell>
          <cell r="G807">
            <v>0</v>
          </cell>
          <cell r="H807">
            <v>0</v>
          </cell>
          <cell r="I807">
            <v>7000</v>
          </cell>
          <cell r="J807">
            <v>0</v>
          </cell>
          <cell r="K807">
            <v>7000</v>
          </cell>
          <cell r="L807">
            <v>0.217</v>
          </cell>
          <cell r="M807">
            <v>0.13600000000000001</v>
          </cell>
        </row>
        <row r="808">
          <cell r="A808" t="str">
            <v>PVF80003</v>
          </cell>
          <cell r="B808" t="str">
            <v>바닥배수구
(황동 제품)</v>
          </cell>
          <cell r="C808" t="str">
            <v>50A</v>
          </cell>
          <cell r="D808" t="str">
            <v>개</v>
          </cell>
          <cell r="E808">
            <v>0</v>
          </cell>
          <cell r="F808">
            <v>0</v>
          </cell>
          <cell r="G808">
            <v>0</v>
          </cell>
          <cell r="H808">
            <v>0</v>
          </cell>
          <cell r="I808">
            <v>5000</v>
          </cell>
          <cell r="J808">
            <v>0</v>
          </cell>
          <cell r="K808">
            <v>5000</v>
          </cell>
          <cell r="L808">
            <v>0.13900000000000001</v>
          </cell>
          <cell r="M808">
            <v>0.11799999999999999</v>
          </cell>
        </row>
        <row r="809">
          <cell r="H809" t="str">
            <v>P545</v>
          </cell>
          <cell r="I809">
            <v>0</v>
          </cell>
          <cell r="J809">
            <v>0</v>
          </cell>
          <cell r="K809">
            <v>0</v>
          </cell>
        </row>
        <row r="810">
          <cell r="A810" t="str">
            <v>VVV0001</v>
          </cell>
          <cell r="B810" t="str">
            <v>무동력흡출기</v>
          </cell>
          <cell r="C810" t="str">
            <v>150A</v>
          </cell>
          <cell r="D810" t="str">
            <v>개</v>
          </cell>
          <cell r="E810">
            <v>0</v>
          </cell>
          <cell r="F810">
            <v>0</v>
          </cell>
          <cell r="G810">
            <v>45000</v>
          </cell>
          <cell r="H810" t="str">
            <v>P698</v>
          </cell>
          <cell r="I810">
            <v>0</v>
          </cell>
          <cell r="J810">
            <v>0</v>
          </cell>
          <cell r="K810">
            <v>45000</v>
          </cell>
        </row>
        <row r="811">
          <cell r="A811" t="str">
            <v>VVV0002</v>
          </cell>
          <cell r="B811" t="str">
            <v>무동력흡출기</v>
          </cell>
          <cell r="C811" t="str">
            <v>200A</v>
          </cell>
          <cell r="D811" t="str">
            <v>개</v>
          </cell>
          <cell r="E811">
            <v>0</v>
          </cell>
          <cell r="F811">
            <v>0</v>
          </cell>
          <cell r="G811">
            <v>55000</v>
          </cell>
          <cell r="H811" t="str">
            <v>P698</v>
          </cell>
          <cell r="I811">
            <v>0</v>
          </cell>
          <cell r="J811">
            <v>0</v>
          </cell>
          <cell r="K811">
            <v>55000</v>
          </cell>
        </row>
        <row r="812">
          <cell r="K812">
            <v>0</v>
          </cell>
        </row>
        <row r="813">
          <cell r="K813">
            <v>0</v>
          </cell>
        </row>
        <row r="814">
          <cell r="A814" t="str">
            <v>PVVV001</v>
          </cell>
          <cell r="B814" t="str">
            <v>PVC 수도관</v>
          </cell>
          <cell r="C814" t="str">
            <v>40A</v>
          </cell>
          <cell r="D814" t="str">
            <v>M</v>
          </cell>
          <cell r="E814">
            <v>1382</v>
          </cell>
          <cell r="F814" t="str">
            <v>P469</v>
          </cell>
          <cell r="G814">
            <v>0</v>
          </cell>
          <cell r="H814">
            <v>0</v>
          </cell>
          <cell r="I814">
            <v>0</v>
          </cell>
          <cell r="J814">
            <v>0</v>
          </cell>
          <cell r="K814">
            <v>1382</v>
          </cell>
          <cell r="L814">
            <v>8.8999999999999996E-2</v>
          </cell>
          <cell r="M814">
            <v>3.7999999999999999E-2</v>
          </cell>
        </row>
        <row r="815">
          <cell r="A815" t="str">
            <v>PVVV002</v>
          </cell>
          <cell r="B815" t="str">
            <v>PVC 수도관</v>
          </cell>
          <cell r="C815" t="str">
            <v>32A</v>
          </cell>
          <cell r="D815" t="str">
            <v>M</v>
          </cell>
          <cell r="E815">
            <v>947</v>
          </cell>
          <cell r="F815" t="str">
            <v>P469</v>
          </cell>
          <cell r="G815">
            <v>0</v>
          </cell>
          <cell r="H815">
            <v>0</v>
          </cell>
          <cell r="I815">
            <v>0</v>
          </cell>
          <cell r="J815">
            <v>0</v>
          </cell>
          <cell r="K815">
            <v>947</v>
          </cell>
          <cell r="L815">
            <v>7.2999999999999995E-2</v>
          </cell>
          <cell r="M815">
            <v>3.5999999999999997E-2</v>
          </cell>
        </row>
        <row r="816">
          <cell r="A816" t="str">
            <v>PVVV003</v>
          </cell>
          <cell r="B816" t="str">
            <v>PVC 수도관</v>
          </cell>
          <cell r="C816" t="str">
            <v>25A</v>
          </cell>
          <cell r="D816" t="str">
            <v>M</v>
          </cell>
          <cell r="E816">
            <v>782</v>
          </cell>
          <cell r="F816" t="str">
            <v>P469</v>
          </cell>
          <cell r="G816">
            <v>0</v>
          </cell>
          <cell r="H816">
            <v>0</v>
          </cell>
          <cell r="I816">
            <v>0</v>
          </cell>
          <cell r="J816">
            <v>0</v>
          </cell>
          <cell r="K816">
            <v>782</v>
          </cell>
          <cell r="L816">
            <v>5.8000000000000003E-2</v>
          </cell>
          <cell r="M816">
            <v>3.2000000000000001E-2</v>
          </cell>
        </row>
        <row r="817">
          <cell r="A817" t="str">
            <v>PVVV004</v>
          </cell>
          <cell r="B817" t="str">
            <v>PVC 엘보</v>
          </cell>
          <cell r="C817" t="str">
            <v>40A</v>
          </cell>
          <cell r="D817" t="str">
            <v>개</v>
          </cell>
          <cell r="E817">
            <v>380</v>
          </cell>
          <cell r="F817" t="str">
            <v>P470</v>
          </cell>
          <cell r="G817">
            <v>0</v>
          </cell>
          <cell r="H817">
            <v>0</v>
          </cell>
          <cell r="I817">
            <v>0</v>
          </cell>
          <cell r="J817">
            <v>0</v>
          </cell>
          <cell r="K817">
            <v>380</v>
          </cell>
        </row>
        <row r="818">
          <cell r="A818" t="str">
            <v>PVVV005</v>
          </cell>
          <cell r="B818" t="str">
            <v>PVC 엘보</v>
          </cell>
          <cell r="C818" t="str">
            <v>32A</v>
          </cell>
          <cell r="D818" t="str">
            <v>개</v>
          </cell>
          <cell r="E818">
            <v>351</v>
          </cell>
          <cell r="F818" t="str">
            <v>P470</v>
          </cell>
          <cell r="G818">
            <v>0</v>
          </cell>
          <cell r="H818">
            <v>0</v>
          </cell>
          <cell r="I818">
            <v>0</v>
          </cell>
          <cell r="J818">
            <v>0</v>
          </cell>
          <cell r="K818">
            <v>351</v>
          </cell>
        </row>
        <row r="819">
          <cell r="A819" t="str">
            <v>PVVV006</v>
          </cell>
          <cell r="B819" t="str">
            <v>PVC 엘보</v>
          </cell>
          <cell r="C819" t="str">
            <v>25A</v>
          </cell>
          <cell r="D819" t="str">
            <v>개</v>
          </cell>
          <cell r="E819">
            <v>250</v>
          </cell>
          <cell r="F819" t="str">
            <v>P470</v>
          </cell>
          <cell r="G819">
            <v>0</v>
          </cell>
          <cell r="H819">
            <v>0</v>
          </cell>
          <cell r="I819">
            <v>0</v>
          </cell>
          <cell r="J819">
            <v>0</v>
          </cell>
          <cell r="K819">
            <v>250</v>
          </cell>
        </row>
        <row r="820">
          <cell r="A820" t="str">
            <v>PVVV007</v>
          </cell>
          <cell r="B820" t="str">
            <v>PVC 티</v>
          </cell>
          <cell r="C820" t="str">
            <v>40A</v>
          </cell>
          <cell r="D820" t="str">
            <v>개</v>
          </cell>
          <cell r="E820">
            <v>640</v>
          </cell>
          <cell r="F820" t="str">
            <v>P470</v>
          </cell>
          <cell r="G820">
            <v>0</v>
          </cell>
          <cell r="H820">
            <v>0</v>
          </cell>
          <cell r="I820">
            <v>0</v>
          </cell>
          <cell r="J820">
            <v>0</v>
          </cell>
          <cell r="K820">
            <v>640</v>
          </cell>
        </row>
        <row r="821">
          <cell r="A821" t="str">
            <v>PVVV008</v>
          </cell>
          <cell r="B821" t="str">
            <v>PVC 티</v>
          </cell>
          <cell r="C821" t="str">
            <v>32A</v>
          </cell>
          <cell r="D821" t="str">
            <v>개</v>
          </cell>
          <cell r="E821">
            <v>620</v>
          </cell>
          <cell r="F821" t="str">
            <v>P470</v>
          </cell>
          <cell r="G821">
            <v>0</v>
          </cell>
          <cell r="H821">
            <v>0</v>
          </cell>
          <cell r="I821">
            <v>0</v>
          </cell>
          <cell r="J821">
            <v>0</v>
          </cell>
          <cell r="K821">
            <v>620</v>
          </cell>
        </row>
        <row r="822">
          <cell r="A822" t="str">
            <v>PVVV009</v>
          </cell>
          <cell r="B822" t="str">
            <v>PVC 티</v>
          </cell>
          <cell r="C822" t="str">
            <v>25A</v>
          </cell>
          <cell r="D822" t="str">
            <v>개</v>
          </cell>
          <cell r="E822">
            <v>400</v>
          </cell>
          <cell r="F822" t="str">
            <v>P470</v>
          </cell>
          <cell r="G822">
            <v>0</v>
          </cell>
          <cell r="H822">
            <v>0</v>
          </cell>
          <cell r="I822">
            <v>0</v>
          </cell>
          <cell r="J822">
            <v>0</v>
          </cell>
          <cell r="K822">
            <v>400</v>
          </cell>
        </row>
        <row r="823">
          <cell r="A823" t="str">
            <v>PVVV010</v>
          </cell>
          <cell r="B823" t="str">
            <v>PVC 레듀샤</v>
          </cell>
          <cell r="C823" t="str">
            <v>40A</v>
          </cell>
          <cell r="D823" t="str">
            <v>개</v>
          </cell>
          <cell r="E823">
            <v>560</v>
          </cell>
          <cell r="F823" t="str">
            <v>P470</v>
          </cell>
          <cell r="G823">
            <v>0</v>
          </cell>
          <cell r="H823">
            <v>0</v>
          </cell>
          <cell r="I823">
            <v>0</v>
          </cell>
          <cell r="J823">
            <v>0</v>
          </cell>
          <cell r="K823">
            <v>560</v>
          </cell>
        </row>
        <row r="824">
          <cell r="A824" t="str">
            <v>PVVV011</v>
          </cell>
          <cell r="B824" t="str">
            <v>PVC 레듀샤</v>
          </cell>
          <cell r="C824" t="str">
            <v>32A</v>
          </cell>
          <cell r="D824" t="str">
            <v>개</v>
          </cell>
          <cell r="E824">
            <v>440</v>
          </cell>
          <cell r="F824" t="str">
            <v>P470</v>
          </cell>
          <cell r="G824">
            <v>0</v>
          </cell>
          <cell r="H824">
            <v>0</v>
          </cell>
          <cell r="I824">
            <v>0</v>
          </cell>
          <cell r="J824">
            <v>0</v>
          </cell>
          <cell r="K824">
            <v>440</v>
          </cell>
        </row>
        <row r="825">
          <cell r="A825" t="str">
            <v>PVVV012</v>
          </cell>
          <cell r="B825" t="str">
            <v>PVC 레듀샤</v>
          </cell>
          <cell r="C825" t="str">
            <v>25A</v>
          </cell>
          <cell r="D825" t="str">
            <v>개</v>
          </cell>
          <cell r="E825">
            <v>210</v>
          </cell>
          <cell r="F825" t="str">
            <v>P470</v>
          </cell>
          <cell r="G825">
            <v>0</v>
          </cell>
          <cell r="H825">
            <v>0</v>
          </cell>
          <cell r="I825">
            <v>0</v>
          </cell>
          <cell r="J825">
            <v>0</v>
          </cell>
          <cell r="K825">
            <v>210</v>
          </cell>
        </row>
        <row r="826">
          <cell r="A826" t="str">
            <v>PVVV013</v>
          </cell>
          <cell r="B826">
            <v>0</v>
          </cell>
          <cell r="C826">
            <v>0</v>
          </cell>
          <cell r="D826">
            <v>0</v>
          </cell>
          <cell r="E826">
            <v>0</v>
          </cell>
          <cell r="F826">
            <v>0</v>
          </cell>
          <cell r="G826">
            <v>0</v>
          </cell>
          <cell r="H826">
            <v>0</v>
          </cell>
          <cell r="I826">
            <v>0</v>
          </cell>
          <cell r="J826">
            <v>0</v>
          </cell>
          <cell r="K826">
            <v>0</v>
          </cell>
        </row>
        <row r="827">
          <cell r="K827">
            <v>0</v>
          </cell>
        </row>
        <row r="828">
          <cell r="K828">
            <v>0</v>
          </cell>
        </row>
        <row r="829">
          <cell r="K829">
            <v>0</v>
          </cell>
        </row>
        <row r="830">
          <cell r="A830" t="str">
            <v>FF0001</v>
          </cell>
          <cell r="B830" t="str">
            <v>옥내소화전(SUS제품)</v>
          </cell>
          <cell r="C830" t="str">
            <v>650*180*120</v>
          </cell>
          <cell r="D830">
            <v>0</v>
          </cell>
          <cell r="E830">
            <v>250000</v>
          </cell>
          <cell r="F830" t="str">
            <v>P1017</v>
          </cell>
          <cell r="G830">
            <v>320000</v>
          </cell>
          <cell r="H830" t="str">
            <v>P729</v>
          </cell>
          <cell r="I830">
            <v>0</v>
          </cell>
          <cell r="J830">
            <v>0</v>
          </cell>
          <cell r="K830">
            <v>250000</v>
          </cell>
          <cell r="L830">
            <v>1.5</v>
          </cell>
        </row>
        <row r="831">
          <cell r="A831" t="str">
            <v>FF0002</v>
          </cell>
          <cell r="B831" t="str">
            <v>소방호스(이중피)</v>
          </cell>
          <cell r="C831" t="str">
            <v>40A * 15M</v>
          </cell>
          <cell r="D831">
            <v>0</v>
          </cell>
          <cell r="E831">
            <v>61000</v>
          </cell>
          <cell r="F831" t="str">
            <v>P1017</v>
          </cell>
          <cell r="G831">
            <v>70000</v>
          </cell>
          <cell r="H831" t="str">
            <v>P729</v>
          </cell>
          <cell r="I831">
            <v>0</v>
          </cell>
          <cell r="J831">
            <v>0</v>
          </cell>
          <cell r="K831">
            <v>61000</v>
          </cell>
        </row>
        <row r="832">
          <cell r="A832" t="str">
            <v>FF0003</v>
          </cell>
          <cell r="B832" t="str">
            <v>관창(직,분사형)</v>
          </cell>
          <cell r="C832" t="str">
            <v>40A</v>
          </cell>
          <cell r="D832">
            <v>0</v>
          </cell>
          <cell r="E832">
            <v>25000</v>
          </cell>
          <cell r="F832" t="str">
            <v>P1017</v>
          </cell>
          <cell r="G832">
            <v>30000</v>
          </cell>
          <cell r="H832" t="str">
            <v>P729</v>
          </cell>
          <cell r="I832">
            <v>0</v>
          </cell>
          <cell r="J832">
            <v>0</v>
          </cell>
          <cell r="K832">
            <v>25000</v>
          </cell>
        </row>
        <row r="833">
          <cell r="A833" t="str">
            <v>FF0004</v>
          </cell>
          <cell r="B833" t="str">
            <v>앵글밸브</v>
          </cell>
          <cell r="C833" t="str">
            <v>40A</v>
          </cell>
          <cell r="D833">
            <v>0</v>
          </cell>
          <cell r="E833">
            <v>14000</v>
          </cell>
          <cell r="F833" t="str">
            <v>P1017</v>
          </cell>
          <cell r="G833">
            <v>20000</v>
          </cell>
          <cell r="H833" t="str">
            <v>P729</v>
          </cell>
          <cell r="I833">
            <v>0</v>
          </cell>
          <cell r="J833">
            <v>0</v>
          </cell>
          <cell r="K833">
            <v>14000</v>
          </cell>
          <cell r="L833">
            <v>7.0000000000000007E-2</v>
          </cell>
        </row>
        <row r="834">
          <cell r="A834" t="str">
            <v>FF0005</v>
          </cell>
          <cell r="B834" t="str">
            <v>A.B.C 분말 소화기</v>
          </cell>
          <cell r="C834" t="str">
            <v>3.3Kg</v>
          </cell>
          <cell r="D834">
            <v>0</v>
          </cell>
          <cell r="E834">
            <v>20000</v>
          </cell>
          <cell r="F834" t="str">
            <v>P1017</v>
          </cell>
          <cell r="G834">
            <v>25000</v>
          </cell>
          <cell r="H834" t="str">
            <v>P729</v>
          </cell>
          <cell r="I834">
            <v>0</v>
          </cell>
          <cell r="J834">
            <v>0</v>
          </cell>
          <cell r="K834">
            <v>20000</v>
          </cell>
        </row>
        <row r="835">
          <cell r="A835" t="str">
            <v>FF0006</v>
          </cell>
          <cell r="B835">
            <v>0</v>
          </cell>
          <cell r="C835">
            <v>0</v>
          </cell>
          <cell r="D835">
            <v>0</v>
          </cell>
          <cell r="E835">
            <v>0</v>
          </cell>
          <cell r="F835">
            <v>0</v>
          </cell>
          <cell r="G835">
            <v>0</v>
          </cell>
          <cell r="H835">
            <v>0</v>
          </cell>
          <cell r="I835">
            <v>0</v>
          </cell>
          <cell r="J835">
            <v>0</v>
          </cell>
          <cell r="K835">
            <v>0</v>
          </cell>
        </row>
        <row r="836">
          <cell r="A836" t="str">
            <v>FF0007</v>
          </cell>
          <cell r="B836">
            <v>0</v>
          </cell>
          <cell r="C836">
            <v>0</v>
          </cell>
          <cell r="D836">
            <v>0</v>
          </cell>
          <cell r="E836">
            <v>0</v>
          </cell>
          <cell r="F836">
            <v>0</v>
          </cell>
          <cell r="G836">
            <v>0</v>
          </cell>
          <cell r="H836">
            <v>0</v>
          </cell>
          <cell r="I836">
            <v>0</v>
          </cell>
          <cell r="J836">
            <v>0</v>
          </cell>
          <cell r="K836">
            <v>0</v>
          </cell>
        </row>
        <row r="837">
          <cell r="A837" t="str">
            <v>FF0008</v>
          </cell>
          <cell r="B837">
            <v>0</v>
          </cell>
          <cell r="C837">
            <v>0</v>
          </cell>
          <cell r="D837">
            <v>0</v>
          </cell>
          <cell r="E837">
            <v>0</v>
          </cell>
          <cell r="F837">
            <v>0</v>
          </cell>
          <cell r="G837">
            <v>0</v>
          </cell>
          <cell r="H837">
            <v>0</v>
          </cell>
          <cell r="I837">
            <v>0</v>
          </cell>
          <cell r="J837">
            <v>0</v>
          </cell>
          <cell r="K837">
            <v>0</v>
          </cell>
        </row>
        <row r="838">
          <cell r="A838" t="str">
            <v>FF0009</v>
          </cell>
          <cell r="B838">
            <v>0</v>
          </cell>
          <cell r="C838">
            <v>0</v>
          </cell>
          <cell r="D838">
            <v>0</v>
          </cell>
          <cell r="E838">
            <v>0</v>
          </cell>
          <cell r="F838">
            <v>0</v>
          </cell>
          <cell r="G838">
            <v>0</v>
          </cell>
          <cell r="H838">
            <v>0</v>
          </cell>
          <cell r="I838">
            <v>0</v>
          </cell>
          <cell r="J838">
            <v>0</v>
          </cell>
          <cell r="K838">
            <v>0</v>
          </cell>
        </row>
        <row r="839">
          <cell r="A839" t="str">
            <v>FF0010</v>
          </cell>
          <cell r="B839">
            <v>0</v>
          </cell>
          <cell r="C839">
            <v>0</v>
          </cell>
          <cell r="D839">
            <v>0</v>
          </cell>
          <cell r="E839">
            <v>0</v>
          </cell>
          <cell r="F839">
            <v>0</v>
          </cell>
          <cell r="G839">
            <v>0</v>
          </cell>
          <cell r="H839">
            <v>0</v>
          </cell>
          <cell r="I839">
            <v>0</v>
          </cell>
          <cell r="J839">
            <v>0</v>
          </cell>
          <cell r="K839">
            <v>0</v>
          </cell>
        </row>
        <row r="840">
          <cell r="A840" t="str">
            <v>FF0011</v>
          </cell>
          <cell r="B840">
            <v>0</v>
          </cell>
          <cell r="C840">
            <v>0</v>
          </cell>
          <cell r="D840">
            <v>0</v>
          </cell>
          <cell r="E840">
            <v>0</v>
          </cell>
          <cell r="F840">
            <v>0</v>
          </cell>
          <cell r="G840">
            <v>0</v>
          </cell>
          <cell r="H840">
            <v>0</v>
          </cell>
          <cell r="I840">
            <v>0</v>
          </cell>
          <cell r="J840">
            <v>0</v>
          </cell>
          <cell r="K840">
            <v>0</v>
          </cell>
        </row>
        <row r="841">
          <cell r="A841" t="str">
            <v>FF0012</v>
          </cell>
          <cell r="B841">
            <v>0</v>
          </cell>
          <cell r="C841">
            <v>0</v>
          </cell>
          <cell r="D841">
            <v>0</v>
          </cell>
          <cell r="E841">
            <v>0</v>
          </cell>
          <cell r="F841">
            <v>0</v>
          </cell>
          <cell r="G841">
            <v>0</v>
          </cell>
          <cell r="H841">
            <v>0</v>
          </cell>
          <cell r="I841">
            <v>0</v>
          </cell>
          <cell r="J841">
            <v>0</v>
          </cell>
          <cell r="K841">
            <v>0</v>
          </cell>
        </row>
        <row r="842">
          <cell r="K842">
            <v>0</v>
          </cell>
        </row>
        <row r="843">
          <cell r="K843">
            <v>0</v>
          </cell>
        </row>
        <row r="845">
          <cell r="A845" t="str">
            <v>철거0001</v>
          </cell>
          <cell r="B845" t="str">
            <v>백관철거</v>
          </cell>
          <cell r="C845" t="str">
            <v>50A</v>
          </cell>
          <cell r="D845" t="str">
            <v>M</v>
          </cell>
          <cell r="E845">
            <v>0</v>
          </cell>
          <cell r="F845">
            <v>0</v>
          </cell>
          <cell r="G845">
            <v>0</v>
          </cell>
          <cell r="H845">
            <v>0</v>
          </cell>
          <cell r="I845">
            <v>0</v>
          </cell>
          <cell r="J845">
            <v>0</v>
          </cell>
          <cell r="K845">
            <v>0</v>
          </cell>
          <cell r="L845">
            <v>9.9000000000000005E-2</v>
          </cell>
          <cell r="M845">
            <v>2.5000000000000001E-2</v>
          </cell>
        </row>
        <row r="846">
          <cell r="A846" t="str">
            <v>철거0002</v>
          </cell>
          <cell r="B846" t="str">
            <v>밸브류철거</v>
          </cell>
          <cell r="C846" t="str">
            <v>50A</v>
          </cell>
          <cell r="D846" t="str">
            <v>개</v>
          </cell>
          <cell r="E846">
            <v>0</v>
          </cell>
          <cell r="F846">
            <v>0</v>
          </cell>
          <cell r="G846">
            <v>0</v>
          </cell>
          <cell r="H846">
            <v>0</v>
          </cell>
          <cell r="I846">
            <v>0</v>
          </cell>
          <cell r="J846">
            <v>0</v>
          </cell>
          <cell r="K846">
            <v>0</v>
          </cell>
          <cell r="L846">
            <v>4.2000000000000003E-2</v>
          </cell>
        </row>
        <row r="864">
          <cell r="A864" t="str">
            <v>글로0001</v>
          </cell>
          <cell r="B864" t="str">
            <v>글로브 밸브
(주철10Kg/Cm2)</v>
          </cell>
          <cell r="C864" t="str">
            <v>100A</v>
          </cell>
          <cell r="D864" t="str">
            <v>개</v>
          </cell>
          <cell r="E864">
            <v>108800</v>
          </cell>
          <cell r="F864" t="str">
            <v>P512</v>
          </cell>
          <cell r="G864">
            <v>0</v>
          </cell>
          <cell r="H864">
            <v>0</v>
          </cell>
          <cell r="I864">
            <v>0</v>
          </cell>
          <cell r="J864">
            <v>0</v>
          </cell>
          <cell r="K864">
            <v>108800</v>
          </cell>
        </row>
        <row r="867">
          <cell r="A867" t="str">
            <v>밸브류</v>
          </cell>
          <cell r="B867">
            <v>0</v>
          </cell>
          <cell r="C867">
            <v>0</v>
          </cell>
          <cell r="D867">
            <v>0</v>
          </cell>
          <cell r="E867">
            <v>0</v>
          </cell>
          <cell r="F867">
            <v>0</v>
          </cell>
          <cell r="G867">
            <v>0</v>
          </cell>
          <cell r="H867">
            <v>0</v>
          </cell>
          <cell r="I867">
            <v>0</v>
          </cell>
          <cell r="J867">
            <v>0</v>
          </cell>
          <cell r="K867">
            <v>0</v>
          </cell>
        </row>
        <row r="868">
          <cell r="A868" t="str">
            <v>게이트밸브(주철제)</v>
          </cell>
          <cell r="B868">
            <v>0</v>
          </cell>
          <cell r="C868">
            <v>0</v>
          </cell>
          <cell r="D868">
            <v>0</v>
          </cell>
          <cell r="E868" t="str">
            <v>KSB-2350</v>
          </cell>
          <cell r="F868">
            <v>0</v>
          </cell>
          <cell r="G868">
            <v>0</v>
          </cell>
          <cell r="H868">
            <v>0</v>
          </cell>
          <cell r="I868">
            <v>0</v>
          </cell>
          <cell r="J868">
            <v>0</v>
          </cell>
          <cell r="K868">
            <v>0</v>
          </cell>
        </row>
        <row r="869">
          <cell r="A869" t="str">
            <v>GV00001</v>
          </cell>
          <cell r="B869" t="str">
            <v>게이트 밸브
(주철10Kg/Cm2)</v>
          </cell>
          <cell r="C869" t="str">
            <v>300A</v>
          </cell>
          <cell r="D869" t="str">
            <v>개</v>
          </cell>
          <cell r="E869">
            <v>532000</v>
          </cell>
          <cell r="F869" t="str">
            <v>P512</v>
          </cell>
          <cell r="G869">
            <v>584250</v>
          </cell>
          <cell r="H869" t="str">
            <v>P595</v>
          </cell>
          <cell r="I869">
            <v>0</v>
          </cell>
          <cell r="J869">
            <v>0</v>
          </cell>
          <cell r="K869">
            <v>532000</v>
          </cell>
          <cell r="L869">
            <v>1.5</v>
          </cell>
          <cell r="M869">
            <v>0.5</v>
          </cell>
        </row>
        <row r="870">
          <cell r="A870" t="str">
            <v>GV00002</v>
          </cell>
          <cell r="B870" t="str">
            <v>게이트 밸브
(주철10Kg/Cm2)</v>
          </cell>
          <cell r="C870" t="str">
            <v>250A</v>
          </cell>
          <cell r="D870" t="str">
            <v>개</v>
          </cell>
          <cell r="E870">
            <v>406000</v>
          </cell>
          <cell r="F870" t="str">
            <v>P512</v>
          </cell>
          <cell r="G870">
            <v>440520</v>
          </cell>
          <cell r="H870" t="str">
            <v>P595</v>
          </cell>
          <cell r="I870">
            <v>0</v>
          </cell>
          <cell r="J870">
            <v>0</v>
          </cell>
          <cell r="K870">
            <v>406000</v>
          </cell>
          <cell r="L870">
            <v>1</v>
          </cell>
          <cell r="M870">
            <v>0.3</v>
          </cell>
        </row>
        <row r="871">
          <cell r="A871" t="str">
            <v>GV00003</v>
          </cell>
          <cell r="B871" t="str">
            <v>게이트 밸브
(주철10Kg/Cm2)</v>
          </cell>
          <cell r="C871" t="str">
            <v>200A</v>
          </cell>
          <cell r="D871" t="str">
            <v>개</v>
          </cell>
          <cell r="E871">
            <v>231000</v>
          </cell>
          <cell r="F871" t="str">
            <v>P512</v>
          </cell>
          <cell r="G871">
            <v>244000</v>
          </cell>
          <cell r="H871" t="str">
            <v>P595</v>
          </cell>
          <cell r="I871">
            <v>0</v>
          </cell>
          <cell r="J871">
            <v>0</v>
          </cell>
          <cell r="K871">
            <v>231000</v>
          </cell>
          <cell r="L871">
            <v>1</v>
          </cell>
          <cell r="M871">
            <v>0.3</v>
          </cell>
        </row>
        <row r="872">
          <cell r="A872" t="str">
            <v>GV00004</v>
          </cell>
          <cell r="B872" t="str">
            <v>게이트 밸브
(주철10Kg/Cm2)</v>
          </cell>
          <cell r="C872" t="str">
            <v>150A</v>
          </cell>
          <cell r="D872" t="str">
            <v>개</v>
          </cell>
          <cell r="E872">
            <v>140000</v>
          </cell>
          <cell r="F872" t="str">
            <v>P512</v>
          </cell>
          <cell r="G872">
            <v>151150</v>
          </cell>
          <cell r="H872" t="str">
            <v>P595</v>
          </cell>
          <cell r="I872">
            <v>0</v>
          </cell>
          <cell r="J872">
            <v>0</v>
          </cell>
          <cell r="K872">
            <v>140000</v>
          </cell>
          <cell r="L872">
            <v>0.5</v>
          </cell>
          <cell r="M872">
            <v>0.2</v>
          </cell>
        </row>
        <row r="873">
          <cell r="A873" t="str">
            <v>GV00005</v>
          </cell>
          <cell r="B873" t="str">
            <v>게이트 밸브
(주철10Kg/Cm2)</v>
          </cell>
          <cell r="C873" t="str">
            <v>125A</v>
          </cell>
          <cell r="D873" t="str">
            <v>개</v>
          </cell>
          <cell r="E873">
            <v>98000</v>
          </cell>
          <cell r="F873" t="str">
            <v>P512</v>
          </cell>
          <cell r="G873">
            <v>106070</v>
          </cell>
          <cell r="H873" t="str">
            <v>P595</v>
          </cell>
          <cell r="I873">
            <v>0</v>
          </cell>
          <cell r="J873">
            <v>0</v>
          </cell>
          <cell r="K873">
            <v>98000</v>
          </cell>
          <cell r="L873">
            <v>0.5</v>
          </cell>
          <cell r="M873">
            <v>0.2</v>
          </cell>
        </row>
        <row r="874">
          <cell r="A874" t="str">
            <v>GV00006</v>
          </cell>
          <cell r="B874" t="str">
            <v>게이트 밸브
(주철10Kg/Cm2)</v>
          </cell>
          <cell r="C874" t="str">
            <v>100A</v>
          </cell>
          <cell r="D874" t="str">
            <v>개</v>
          </cell>
          <cell r="E874">
            <v>73500</v>
          </cell>
          <cell r="F874" t="str">
            <v>P512</v>
          </cell>
          <cell r="G874">
            <v>78100</v>
          </cell>
          <cell r="H874" t="str">
            <v>P595</v>
          </cell>
          <cell r="I874">
            <v>0</v>
          </cell>
          <cell r="J874">
            <v>0</v>
          </cell>
          <cell r="K874">
            <v>73500</v>
          </cell>
          <cell r="L874">
            <v>0.25</v>
          </cell>
        </row>
        <row r="875">
          <cell r="A875" t="str">
            <v>GV00007</v>
          </cell>
          <cell r="B875" t="str">
            <v>게이트 밸브
(주철10Kg/Cm2)</v>
          </cell>
          <cell r="C875" t="str">
            <v>80A</v>
          </cell>
          <cell r="D875" t="str">
            <v>개</v>
          </cell>
          <cell r="E875">
            <v>52500</v>
          </cell>
          <cell r="F875" t="str">
            <v>P512</v>
          </cell>
          <cell r="G875">
            <v>55680</v>
          </cell>
          <cell r="H875" t="str">
            <v>P595</v>
          </cell>
          <cell r="I875">
            <v>0</v>
          </cell>
          <cell r="J875">
            <v>0</v>
          </cell>
          <cell r="K875">
            <v>52500</v>
          </cell>
          <cell r="L875">
            <v>0.25</v>
          </cell>
        </row>
        <row r="876">
          <cell r="A876" t="str">
            <v>GV00008</v>
          </cell>
          <cell r="B876" t="str">
            <v>게이트 밸브
(주철10Kg/Cm2)</v>
          </cell>
          <cell r="C876" t="str">
            <v>65A</v>
          </cell>
          <cell r="D876" t="str">
            <v>개</v>
          </cell>
          <cell r="E876">
            <v>43400</v>
          </cell>
          <cell r="F876" t="str">
            <v>P512</v>
          </cell>
          <cell r="G876">
            <v>44920</v>
          </cell>
          <cell r="H876" t="str">
            <v>P595</v>
          </cell>
          <cell r="I876">
            <v>0</v>
          </cell>
          <cell r="J876">
            <v>0</v>
          </cell>
          <cell r="K876">
            <v>43400</v>
          </cell>
          <cell r="L876">
            <v>0.25</v>
          </cell>
        </row>
        <row r="877">
          <cell r="A877" t="str">
            <v>게이트밸브(청동제)</v>
          </cell>
          <cell r="B877">
            <v>0</v>
          </cell>
          <cell r="C877">
            <v>0</v>
          </cell>
          <cell r="D877">
            <v>0</v>
          </cell>
          <cell r="E877" t="str">
            <v>KSB-2301</v>
          </cell>
          <cell r="F877">
            <v>0</v>
          </cell>
          <cell r="G877">
            <v>0</v>
          </cell>
          <cell r="H877">
            <v>0</v>
          </cell>
          <cell r="I877">
            <v>0</v>
          </cell>
          <cell r="J877">
            <v>0</v>
          </cell>
          <cell r="K877">
            <v>0</v>
          </cell>
        </row>
        <row r="878">
          <cell r="A878" t="str">
            <v>GV00009</v>
          </cell>
          <cell r="B878" t="str">
            <v>게이트 밸브
(청동10Kg/Cm2)</v>
          </cell>
          <cell r="C878" t="str">
            <v>50A</v>
          </cell>
          <cell r="D878" t="str">
            <v>개</v>
          </cell>
          <cell r="E878">
            <v>31320</v>
          </cell>
          <cell r="F878" t="str">
            <v>P511</v>
          </cell>
          <cell r="G878">
            <v>31340</v>
          </cell>
          <cell r="H878" t="str">
            <v>P594</v>
          </cell>
          <cell r="I878">
            <v>0</v>
          </cell>
          <cell r="J878">
            <v>0</v>
          </cell>
          <cell r="K878">
            <v>31320</v>
          </cell>
          <cell r="L878">
            <v>7.0000000000000007E-2</v>
          </cell>
        </row>
        <row r="879">
          <cell r="A879" t="str">
            <v>GV00010</v>
          </cell>
          <cell r="B879" t="str">
            <v>게이트 밸브
(청동10Kg/Cm2)</v>
          </cell>
          <cell r="C879" t="str">
            <v>40A</v>
          </cell>
          <cell r="D879" t="str">
            <v>개</v>
          </cell>
          <cell r="E879">
            <v>20320</v>
          </cell>
          <cell r="F879" t="str">
            <v>P511</v>
          </cell>
          <cell r="G879">
            <v>20320</v>
          </cell>
          <cell r="H879" t="str">
            <v>P594</v>
          </cell>
          <cell r="I879">
            <v>0</v>
          </cell>
          <cell r="J879">
            <v>0</v>
          </cell>
          <cell r="K879">
            <v>20320</v>
          </cell>
          <cell r="L879">
            <v>7.0000000000000007E-2</v>
          </cell>
        </row>
        <row r="880">
          <cell r="A880" t="str">
            <v>GV00011</v>
          </cell>
          <cell r="B880" t="str">
            <v>게이트 밸브
(청동10Kg/Cm2)</v>
          </cell>
          <cell r="C880" t="str">
            <v>32A</v>
          </cell>
          <cell r="D880" t="str">
            <v>개</v>
          </cell>
          <cell r="E880">
            <v>15160</v>
          </cell>
          <cell r="F880" t="str">
            <v>P511</v>
          </cell>
          <cell r="G880">
            <v>15170</v>
          </cell>
          <cell r="H880" t="str">
            <v>P594</v>
          </cell>
          <cell r="I880">
            <v>0</v>
          </cell>
          <cell r="J880">
            <v>0</v>
          </cell>
          <cell r="K880">
            <v>15160</v>
          </cell>
          <cell r="L880">
            <v>7.0000000000000007E-2</v>
          </cell>
        </row>
        <row r="881">
          <cell r="A881" t="str">
            <v>GV00012</v>
          </cell>
          <cell r="B881" t="str">
            <v>게이트 밸브
(청동10Kg/Cm2)</v>
          </cell>
          <cell r="C881" t="str">
            <v>25A</v>
          </cell>
          <cell r="D881" t="str">
            <v>개</v>
          </cell>
          <cell r="E881">
            <v>10660</v>
          </cell>
          <cell r="F881" t="str">
            <v>P511</v>
          </cell>
          <cell r="G881">
            <v>10660</v>
          </cell>
          <cell r="H881" t="str">
            <v>P594</v>
          </cell>
          <cell r="I881">
            <v>0</v>
          </cell>
          <cell r="J881">
            <v>0</v>
          </cell>
          <cell r="K881">
            <v>10660</v>
          </cell>
          <cell r="L881">
            <v>7.0000000000000007E-2</v>
          </cell>
        </row>
        <row r="882">
          <cell r="A882" t="str">
            <v>GV00013</v>
          </cell>
          <cell r="B882" t="str">
            <v>게이트 밸브
(청동10Kg/Cm2)</v>
          </cell>
          <cell r="C882" t="str">
            <v>20A</v>
          </cell>
          <cell r="D882" t="str">
            <v>개</v>
          </cell>
          <cell r="E882">
            <v>6980</v>
          </cell>
          <cell r="F882" t="str">
            <v>P511</v>
          </cell>
          <cell r="G882">
            <v>6980</v>
          </cell>
          <cell r="H882" t="str">
            <v>P594</v>
          </cell>
          <cell r="I882">
            <v>0</v>
          </cell>
          <cell r="J882">
            <v>0</v>
          </cell>
          <cell r="K882">
            <v>6980</v>
          </cell>
          <cell r="L882">
            <v>7.0000000000000007E-2</v>
          </cell>
        </row>
        <row r="883">
          <cell r="A883" t="str">
            <v>GV00014</v>
          </cell>
          <cell r="B883" t="str">
            <v>게이트 밸브
(청동10Kg/Cm2)</v>
          </cell>
          <cell r="C883" t="str">
            <v>15A</v>
          </cell>
          <cell r="D883" t="str">
            <v>개</v>
          </cell>
          <cell r="E883">
            <v>4870</v>
          </cell>
          <cell r="F883" t="str">
            <v>P511</v>
          </cell>
          <cell r="G883">
            <v>4860</v>
          </cell>
          <cell r="H883" t="str">
            <v>P594</v>
          </cell>
          <cell r="I883">
            <v>0</v>
          </cell>
          <cell r="J883">
            <v>0</v>
          </cell>
          <cell r="K883">
            <v>4860</v>
          </cell>
          <cell r="L883">
            <v>7.0000000000000007E-2</v>
          </cell>
        </row>
        <row r="884">
          <cell r="A884" t="str">
            <v>버터플라이밸브</v>
          </cell>
          <cell r="B884">
            <v>0</v>
          </cell>
          <cell r="C884">
            <v>0</v>
          </cell>
          <cell r="D884">
            <v>0</v>
          </cell>
          <cell r="E884">
            <v>0</v>
          </cell>
          <cell r="F884">
            <v>0</v>
          </cell>
          <cell r="G884">
            <v>0</v>
          </cell>
          <cell r="H884">
            <v>0</v>
          </cell>
          <cell r="I884">
            <v>0</v>
          </cell>
          <cell r="J884">
            <v>0</v>
          </cell>
          <cell r="K884">
            <v>0</v>
          </cell>
        </row>
        <row r="885">
          <cell r="A885" t="str">
            <v>vfV00001</v>
          </cell>
          <cell r="B885" t="str">
            <v>버터플라이밸브
(기어식)</v>
          </cell>
          <cell r="C885" t="str">
            <v>300A</v>
          </cell>
          <cell r="D885" t="str">
            <v>개</v>
          </cell>
          <cell r="E885">
            <v>1602300</v>
          </cell>
          <cell r="F885" t="str">
            <v>P524</v>
          </cell>
          <cell r="G885">
            <v>0</v>
          </cell>
          <cell r="H885">
            <v>0</v>
          </cell>
          <cell r="I885">
            <v>0</v>
          </cell>
          <cell r="J885">
            <v>0</v>
          </cell>
          <cell r="K885">
            <v>1602300</v>
          </cell>
          <cell r="L885">
            <v>1.5</v>
          </cell>
          <cell r="M885">
            <v>0.5</v>
          </cell>
        </row>
        <row r="886">
          <cell r="A886" t="str">
            <v>vfV00002</v>
          </cell>
          <cell r="B886" t="str">
            <v>버터플라이밸브
(기어식)</v>
          </cell>
          <cell r="C886" t="str">
            <v>250A</v>
          </cell>
          <cell r="D886" t="str">
            <v>개</v>
          </cell>
          <cell r="E886">
            <v>1312500</v>
          </cell>
          <cell r="F886">
            <v>0</v>
          </cell>
          <cell r="G886">
            <v>0</v>
          </cell>
          <cell r="H886">
            <v>0</v>
          </cell>
          <cell r="I886">
            <v>0</v>
          </cell>
          <cell r="J886">
            <v>0</v>
          </cell>
          <cell r="K886">
            <v>1312500</v>
          </cell>
          <cell r="L886">
            <v>1</v>
          </cell>
          <cell r="M886">
            <v>0.3</v>
          </cell>
        </row>
        <row r="887">
          <cell r="A887" t="str">
            <v>vfV00003</v>
          </cell>
          <cell r="B887" t="str">
            <v>버터플라이밸브
(기어식)</v>
          </cell>
          <cell r="C887" t="str">
            <v>200A</v>
          </cell>
          <cell r="D887" t="str">
            <v>개</v>
          </cell>
          <cell r="E887">
            <v>723450</v>
          </cell>
          <cell r="F887">
            <v>0</v>
          </cell>
          <cell r="G887">
            <v>0</v>
          </cell>
          <cell r="H887">
            <v>0</v>
          </cell>
          <cell r="I887">
            <v>0</v>
          </cell>
          <cell r="J887">
            <v>0</v>
          </cell>
          <cell r="K887">
            <v>723450</v>
          </cell>
          <cell r="L887">
            <v>1</v>
          </cell>
          <cell r="M887">
            <v>0.3</v>
          </cell>
        </row>
        <row r="888">
          <cell r="A888" t="str">
            <v>vfV00004</v>
          </cell>
          <cell r="B888" t="str">
            <v>버터플라이밸브
(기어식)</v>
          </cell>
          <cell r="C888" t="str">
            <v>150A</v>
          </cell>
          <cell r="D888" t="str">
            <v>개</v>
          </cell>
          <cell r="E888">
            <v>432300</v>
          </cell>
          <cell r="F888">
            <v>0</v>
          </cell>
          <cell r="G888">
            <v>0</v>
          </cell>
          <cell r="H888">
            <v>0</v>
          </cell>
          <cell r="I888">
            <v>0</v>
          </cell>
          <cell r="J888">
            <v>0</v>
          </cell>
          <cell r="K888">
            <v>432300</v>
          </cell>
          <cell r="L888">
            <v>0.5</v>
          </cell>
          <cell r="M888">
            <v>0.2</v>
          </cell>
        </row>
        <row r="889">
          <cell r="A889" t="str">
            <v>vfV00005</v>
          </cell>
          <cell r="B889" t="str">
            <v>버터플라이밸브
(기어식)</v>
          </cell>
          <cell r="C889" t="str">
            <v>125A</v>
          </cell>
          <cell r="D889" t="str">
            <v>개</v>
          </cell>
          <cell r="E889">
            <v>352000</v>
          </cell>
          <cell r="F889">
            <v>0</v>
          </cell>
          <cell r="G889">
            <v>0</v>
          </cell>
          <cell r="H889">
            <v>0</v>
          </cell>
          <cell r="I889">
            <v>0</v>
          </cell>
          <cell r="J889">
            <v>0</v>
          </cell>
          <cell r="K889">
            <v>352000</v>
          </cell>
          <cell r="L889">
            <v>0.5</v>
          </cell>
          <cell r="M889">
            <v>0.2</v>
          </cell>
        </row>
        <row r="890">
          <cell r="A890" t="str">
            <v>vfV00006</v>
          </cell>
          <cell r="B890" t="str">
            <v>버터플라이밸브
(기어식)</v>
          </cell>
          <cell r="C890" t="str">
            <v>100A</v>
          </cell>
          <cell r="D890" t="str">
            <v>개</v>
          </cell>
          <cell r="E890">
            <v>282700</v>
          </cell>
          <cell r="F890">
            <v>0</v>
          </cell>
          <cell r="G890">
            <v>0</v>
          </cell>
          <cell r="H890">
            <v>0</v>
          </cell>
          <cell r="I890">
            <v>0</v>
          </cell>
          <cell r="J890">
            <v>0</v>
          </cell>
          <cell r="K890">
            <v>282700</v>
          </cell>
          <cell r="L890">
            <v>0.25</v>
          </cell>
        </row>
        <row r="891">
          <cell r="A891" t="str">
            <v>vfV00007</v>
          </cell>
          <cell r="B891" t="str">
            <v>버터플라이밸브
(기어식)</v>
          </cell>
          <cell r="C891" t="str">
            <v>80A</v>
          </cell>
          <cell r="D891" t="str">
            <v>개</v>
          </cell>
          <cell r="E891">
            <v>191400</v>
          </cell>
          <cell r="F891">
            <v>0</v>
          </cell>
          <cell r="G891">
            <v>0</v>
          </cell>
          <cell r="H891">
            <v>0</v>
          </cell>
          <cell r="I891">
            <v>0</v>
          </cell>
          <cell r="J891">
            <v>0</v>
          </cell>
          <cell r="K891">
            <v>191400</v>
          </cell>
          <cell r="L891">
            <v>0.25</v>
          </cell>
        </row>
        <row r="892">
          <cell r="A892" t="str">
            <v>vfV00008</v>
          </cell>
          <cell r="B892" t="str">
            <v>버터플라이밸브
(기어식)</v>
          </cell>
          <cell r="C892" t="str">
            <v>65A</v>
          </cell>
          <cell r="D892" t="str">
            <v>개</v>
          </cell>
          <cell r="E892">
            <v>177100</v>
          </cell>
          <cell r="F892">
            <v>0</v>
          </cell>
          <cell r="G892">
            <v>0</v>
          </cell>
          <cell r="H892">
            <v>0</v>
          </cell>
          <cell r="I892">
            <v>0</v>
          </cell>
          <cell r="J892">
            <v>0</v>
          </cell>
          <cell r="K892">
            <v>177100</v>
          </cell>
          <cell r="L892">
            <v>0.25</v>
          </cell>
        </row>
        <row r="893">
          <cell r="A893" t="str">
            <v>vfV00009</v>
          </cell>
          <cell r="B893" t="str">
            <v>버터플라이밸브
(기어식)</v>
          </cell>
          <cell r="C893" t="str">
            <v>50A</v>
          </cell>
          <cell r="D893" t="str">
            <v>개</v>
          </cell>
          <cell r="E893">
            <v>140800</v>
          </cell>
          <cell r="F893">
            <v>0</v>
          </cell>
          <cell r="G893">
            <v>0</v>
          </cell>
          <cell r="H893">
            <v>0</v>
          </cell>
          <cell r="I893">
            <v>0</v>
          </cell>
          <cell r="J893">
            <v>0</v>
          </cell>
          <cell r="K893">
            <v>140800</v>
          </cell>
          <cell r="L893">
            <v>7.0000000000000007E-2</v>
          </cell>
        </row>
        <row r="895">
          <cell r="A895" t="str">
            <v>바깥나사게이트밸브(주철제)</v>
          </cell>
          <cell r="B895">
            <v>0</v>
          </cell>
          <cell r="C895">
            <v>0</v>
          </cell>
          <cell r="D895">
            <v>0</v>
          </cell>
          <cell r="E895" t="str">
            <v>KSB-2350</v>
          </cell>
          <cell r="F895">
            <v>0</v>
          </cell>
          <cell r="G895">
            <v>0</v>
          </cell>
          <cell r="H895">
            <v>0</v>
          </cell>
          <cell r="I895">
            <v>0</v>
          </cell>
          <cell r="J895">
            <v>0</v>
          </cell>
          <cell r="K895">
            <v>0</v>
          </cell>
        </row>
        <row r="896">
          <cell r="A896" t="str">
            <v>OGV00001</v>
          </cell>
          <cell r="B896" t="str">
            <v>O.S &amp; Y 게이트 밸브
(주철10Kg/Cm2)</v>
          </cell>
          <cell r="C896" t="str">
            <v>300A</v>
          </cell>
          <cell r="D896" t="str">
            <v>개</v>
          </cell>
          <cell r="E896">
            <v>574000</v>
          </cell>
          <cell r="F896" t="str">
            <v>P512</v>
          </cell>
          <cell r="G896">
            <v>617440</v>
          </cell>
          <cell r="H896" t="str">
            <v>P595</v>
          </cell>
          <cell r="I896">
            <v>0</v>
          </cell>
          <cell r="J896">
            <v>0</v>
          </cell>
          <cell r="K896">
            <v>574000</v>
          </cell>
          <cell r="L896">
            <v>1.5</v>
          </cell>
          <cell r="M896">
            <v>0.5</v>
          </cell>
        </row>
        <row r="897">
          <cell r="A897" t="str">
            <v>OGV00002</v>
          </cell>
          <cell r="B897" t="str">
            <v>O.S &amp; Y 게이트 밸브
(주철10Kg/Cm2)</v>
          </cell>
          <cell r="C897" t="str">
            <v>250A</v>
          </cell>
          <cell r="D897" t="str">
            <v>개</v>
          </cell>
          <cell r="E897">
            <v>413000</v>
          </cell>
          <cell r="F897" t="str">
            <v>P512</v>
          </cell>
          <cell r="G897">
            <v>439340</v>
          </cell>
          <cell r="H897" t="str">
            <v>P595</v>
          </cell>
          <cell r="I897">
            <v>0</v>
          </cell>
          <cell r="J897">
            <v>0</v>
          </cell>
          <cell r="K897">
            <v>413000</v>
          </cell>
          <cell r="L897">
            <v>1</v>
          </cell>
          <cell r="M897">
            <v>0.3</v>
          </cell>
        </row>
        <row r="898">
          <cell r="A898" t="str">
            <v>OGV00003</v>
          </cell>
          <cell r="B898" t="str">
            <v>O.S &amp; Y 게이트 밸브
(주철10Kg/Cm2)</v>
          </cell>
          <cell r="C898" t="str">
            <v>200A</v>
          </cell>
          <cell r="D898" t="str">
            <v>개</v>
          </cell>
          <cell r="E898">
            <v>245000</v>
          </cell>
          <cell r="F898" t="str">
            <v>P512</v>
          </cell>
          <cell r="G898">
            <v>265230</v>
          </cell>
          <cell r="H898" t="str">
            <v>P595</v>
          </cell>
          <cell r="I898">
            <v>0</v>
          </cell>
          <cell r="J898">
            <v>0</v>
          </cell>
          <cell r="K898">
            <v>245000</v>
          </cell>
          <cell r="L898">
            <v>1</v>
          </cell>
          <cell r="M898">
            <v>0.3</v>
          </cell>
        </row>
        <row r="899">
          <cell r="A899" t="str">
            <v>OGV00004</v>
          </cell>
          <cell r="B899" t="str">
            <v>O.S &amp; Y 게이트 밸브
(주철10Kg/Cm2)</v>
          </cell>
          <cell r="C899" t="str">
            <v>150A</v>
          </cell>
          <cell r="D899" t="str">
            <v>개</v>
          </cell>
          <cell r="E899">
            <v>154000</v>
          </cell>
          <cell r="F899" t="str">
            <v>P512</v>
          </cell>
          <cell r="G899">
            <v>164530</v>
          </cell>
          <cell r="H899" t="str">
            <v>P595</v>
          </cell>
          <cell r="I899">
            <v>0</v>
          </cell>
          <cell r="J899">
            <v>0</v>
          </cell>
          <cell r="K899">
            <v>154000</v>
          </cell>
          <cell r="L899">
            <v>0.5</v>
          </cell>
          <cell r="M899">
            <v>0.2</v>
          </cell>
        </row>
        <row r="900">
          <cell r="A900" t="str">
            <v>OGV00005</v>
          </cell>
          <cell r="B900" t="str">
            <v>O.S &amp; Y 게이트 밸브
(주철10Kg/Cm2)</v>
          </cell>
          <cell r="C900" t="str">
            <v>125A</v>
          </cell>
          <cell r="D900" t="str">
            <v>개</v>
          </cell>
          <cell r="E900">
            <v>112000</v>
          </cell>
          <cell r="F900" t="str">
            <v>P512</v>
          </cell>
          <cell r="G900">
            <v>122430</v>
          </cell>
          <cell r="H900" t="str">
            <v>P595</v>
          </cell>
          <cell r="I900">
            <v>0</v>
          </cell>
          <cell r="J900">
            <v>0</v>
          </cell>
          <cell r="K900">
            <v>112000</v>
          </cell>
          <cell r="L900">
            <v>0.5</v>
          </cell>
          <cell r="M900">
            <v>0.2</v>
          </cell>
        </row>
        <row r="901">
          <cell r="A901" t="str">
            <v>OGV00006</v>
          </cell>
          <cell r="B901" t="str">
            <v>O.S &amp; Y 게이트 밸브
(주철10Kg/Cm2)</v>
          </cell>
          <cell r="C901" t="str">
            <v>100A</v>
          </cell>
          <cell r="D901" t="str">
            <v>개</v>
          </cell>
          <cell r="E901">
            <v>84000</v>
          </cell>
          <cell r="F901" t="str">
            <v>P512</v>
          </cell>
          <cell r="G901">
            <v>90870</v>
          </cell>
          <cell r="H901" t="str">
            <v>P595</v>
          </cell>
          <cell r="I901">
            <v>0</v>
          </cell>
          <cell r="J901">
            <v>0</v>
          </cell>
          <cell r="K901">
            <v>84000</v>
          </cell>
          <cell r="L901">
            <v>0.25</v>
          </cell>
        </row>
        <row r="902">
          <cell r="A902" t="str">
            <v>OGV00007</v>
          </cell>
          <cell r="B902" t="str">
            <v>O.S &amp; Y 게이트 밸브
(주철10Kg/Cm2)</v>
          </cell>
          <cell r="C902" t="str">
            <v>80A</v>
          </cell>
          <cell r="D902" t="str">
            <v>개</v>
          </cell>
          <cell r="E902">
            <v>60900</v>
          </cell>
          <cell r="F902" t="str">
            <v>P512</v>
          </cell>
          <cell r="G902">
            <v>66380</v>
          </cell>
          <cell r="H902" t="str">
            <v>P595</v>
          </cell>
          <cell r="I902">
            <v>0</v>
          </cell>
          <cell r="J902">
            <v>0</v>
          </cell>
          <cell r="K902">
            <v>60900</v>
          </cell>
          <cell r="L902">
            <v>0.25</v>
          </cell>
        </row>
        <row r="903">
          <cell r="A903" t="str">
            <v>OGV00008</v>
          </cell>
          <cell r="B903" t="str">
            <v>O.S &amp; Y 게이트 밸브
(주철10Kg/Cm2)</v>
          </cell>
          <cell r="C903" t="str">
            <v>65A</v>
          </cell>
          <cell r="D903" t="str">
            <v>개</v>
          </cell>
          <cell r="E903">
            <v>53900</v>
          </cell>
          <cell r="F903" t="str">
            <v>P512</v>
          </cell>
          <cell r="G903">
            <v>58300</v>
          </cell>
          <cell r="H903" t="str">
            <v>P595</v>
          </cell>
          <cell r="I903">
            <v>0</v>
          </cell>
          <cell r="J903">
            <v>0</v>
          </cell>
          <cell r="K903">
            <v>53900</v>
          </cell>
          <cell r="L903">
            <v>0.25</v>
          </cell>
        </row>
        <row r="904">
          <cell r="A904" t="str">
            <v>OGV00009</v>
          </cell>
          <cell r="B904" t="str">
            <v>O.S &amp; Y 게이트 밸브
(주철10Kg/Cm2)</v>
          </cell>
          <cell r="C904" t="str">
            <v>50A</v>
          </cell>
          <cell r="D904" t="str">
            <v>개</v>
          </cell>
          <cell r="E904">
            <v>53200</v>
          </cell>
          <cell r="F904" t="str">
            <v>P512</v>
          </cell>
          <cell r="G904">
            <v>57480</v>
          </cell>
          <cell r="H904" t="str">
            <v>P595</v>
          </cell>
          <cell r="I904">
            <v>0</v>
          </cell>
          <cell r="J904">
            <v>0</v>
          </cell>
          <cell r="K904">
            <v>53200</v>
          </cell>
          <cell r="L904">
            <v>7.0000000000000007E-2</v>
          </cell>
        </row>
        <row r="906">
          <cell r="A906" t="str">
            <v>볼밸브(황동제)</v>
          </cell>
          <cell r="B906">
            <v>0</v>
          </cell>
          <cell r="C906">
            <v>0</v>
          </cell>
          <cell r="D906">
            <v>0</v>
          </cell>
          <cell r="E906" t="str">
            <v>KSB-2308</v>
          </cell>
          <cell r="F906">
            <v>0</v>
          </cell>
          <cell r="G906">
            <v>0</v>
          </cell>
          <cell r="H906">
            <v>0</v>
          </cell>
          <cell r="I906">
            <v>0</v>
          </cell>
          <cell r="J906">
            <v>0</v>
          </cell>
          <cell r="K906">
            <v>0</v>
          </cell>
        </row>
        <row r="907">
          <cell r="A907" t="str">
            <v>BV00001</v>
          </cell>
          <cell r="B907" t="str">
            <v>볼 밸 브
(황동10Kg/Cm2)</v>
          </cell>
          <cell r="C907" t="str">
            <v>80A</v>
          </cell>
          <cell r="D907" t="str">
            <v>개</v>
          </cell>
          <cell r="E907">
            <v>51830</v>
          </cell>
          <cell r="F907" t="str">
            <v>P513</v>
          </cell>
        </row>
        <row r="908">
          <cell r="A908" t="str">
            <v>BV00002</v>
          </cell>
          <cell r="B908" t="str">
            <v>볼 밸 브
(황동10Kg/Cm2)</v>
          </cell>
          <cell r="C908" t="str">
            <v>65A</v>
          </cell>
          <cell r="D908" t="str">
            <v>개</v>
          </cell>
          <cell r="E908">
            <v>38340</v>
          </cell>
          <cell r="F908" t="str">
            <v>P513</v>
          </cell>
        </row>
        <row r="909">
          <cell r="A909" t="str">
            <v>BV00003</v>
          </cell>
          <cell r="B909" t="str">
            <v>볼 밸 브
(황동10Kg/Cm2)</v>
          </cell>
          <cell r="C909" t="str">
            <v>50A</v>
          </cell>
          <cell r="D909" t="str">
            <v>개</v>
          </cell>
          <cell r="E909">
            <v>13490</v>
          </cell>
          <cell r="F909" t="str">
            <v>P513</v>
          </cell>
          <cell r="G909">
            <v>20900</v>
          </cell>
          <cell r="H909" t="str">
            <v>P596</v>
          </cell>
          <cell r="I909">
            <v>0</v>
          </cell>
          <cell r="J909">
            <v>0</v>
          </cell>
          <cell r="K909">
            <v>13490</v>
          </cell>
          <cell r="L909">
            <v>7.0000000000000007E-2</v>
          </cell>
        </row>
        <row r="910">
          <cell r="A910" t="str">
            <v>BV00004</v>
          </cell>
          <cell r="B910" t="str">
            <v>볼 밸 브
(황동10Kg/Cm2)</v>
          </cell>
          <cell r="C910" t="str">
            <v>40A</v>
          </cell>
          <cell r="D910" t="str">
            <v>개</v>
          </cell>
          <cell r="E910">
            <v>8870</v>
          </cell>
          <cell r="F910" t="str">
            <v>P513</v>
          </cell>
          <cell r="G910">
            <v>13820</v>
          </cell>
          <cell r="H910" t="str">
            <v>P596</v>
          </cell>
          <cell r="I910">
            <v>0</v>
          </cell>
          <cell r="J910">
            <v>0</v>
          </cell>
          <cell r="K910">
            <v>8870</v>
          </cell>
          <cell r="L910">
            <v>7.0000000000000007E-2</v>
          </cell>
        </row>
        <row r="911">
          <cell r="A911" t="str">
            <v>BV00005</v>
          </cell>
          <cell r="B911" t="str">
            <v>볼 밸 브
(황동10Kg/Cm2)</v>
          </cell>
          <cell r="C911" t="str">
            <v>32A</v>
          </cell>
          <cell r="D911" t="str">
            <v>개</v>
          </cell>
          <cell r="E911">
            <v>6390</v>
          </cell>
          <cell r="F911" t="str">
            <v>P513</v>
          </cell>
          <cell r="G911">
            <v>9880</v>
          </cell>
          <cell r="H911" t="str">
            <v>P596</v>
          </cell>
          <cell r="I911">
            <v>0</v>
          </cell>
          <cell r="J911">
            <v>0</v>
          </cell>
          <cell r="K911">
            <v>6390</v>
          </cell>
          <cell r="L911">
            <v>7.0000000000000007E-2</v>
          </cell>
        </row>
        <row r="912">
          <cell r="A912" t="str">
            <v>BV00006</v>
          </cell>
          <cell r="B912" t="str">
            <v>볼 밸 브
(황동10Kg/Cm2)</v>
          </cell>
          <cell r="C912" t="str">
            <v>25A</v>
          </cell>
          <cell r="D912" t="str">
            <v>개</v>
          </cell>
          <cell r="E912">
            <v>4400</v>
          </cell>
          <cell r="F912" t="str">
            <v>P513</v>
          </cell>
          <cell r="G912">
            <v>6830</v>
          </cell>
          <cell r="H912" t="str">
            <v>P596</v>
          </cell>
          <cell r="I912">
            <v>0</v>
          </cell>
          <cell r="J912">
            <v>0</v>
          </cell>
          <cell r="K912">
            <v>4400</v>
          </cell>
          <cell r="L912">
            <v>7.0000000000000007E-2</v>
          </cell>
        </row>
        <row r="913">
          <cell r="A913" t="str">
            <v>BV00007</v>
          </cell>
          <cell r="B913" t="str">
            <v>볼 밸 브
(황동10Kg/Cm2)</v>
          </cell>
          <cell r="C913" t="str">
            <v>20A</v>
          </cell>
          <cell r="D913" t="str">
            <v>개</v>
          </cell>
          <cell r="E913">
            <v>2480</v>
          </cell>
          <cell r="F913" t="str">
            <v>P513</v>
          </cell>
          <cell r="G913">
            <v>3860</v>
          </cell>
          <cell r="H913" t="str">
            <v>P596</v>
          </cell>
          <cell r="I913">
            <v>0</v>
          </cell>
          <cell r="J913">
            <v>0</v>
          </cell>
          <cell r="K913">
            <v>2480</v>
          </cell>
          <cell r="L913">
            <v>7.0000000000000007E-2</v>
          </cell>
        </row>
        <row r="914">
          <cell r="A914" t="str">
            <v>BV00008</v>
          </cell>
          <cell r="B914" t="str">
            <v>볼 밸 브
(황동10Kg/Cm2)</v>
          </cell>
          <cell r="C914" t="str">
            <v>15A</v>
          </cell>
          <cell r="D914" t="str">
            <v>개</v>
          </cell>
          <cell r="E914">
            <v>1910</v>
          </cell>
          <cell r="F914" t="str">
            <v>P513</v>
          </cell>
          <cell r="G914">
            <v>2940</v>
          </cell>
          <cell r="H914" t="str">
            <v>P596</v>
          </cell>
          <cell r="I914">
            <v>0</v>
          </cell>
          <cell r="J914">
            <v>0</v>
          </cell>
          <cell r="K914">
            <v>1910</v>
          </cell>
          <cell r="L914">
            <v>7.0000000000000007E-2</v>
          </cell>
        </row>
        <row r="915">
          <cell r="A915" t="str">
            <v>헤머레스첵크밸브(주철제)</v>
          </cell>
          <cell r="B915">
            <v>0</v>
          </cell>
          <cell r="C915">
            <v>0</v>
          </cell>
          <cell r="D915">
            <v>0</v>
          </cell>
          <cell r="E915">
            <v>0</v>
          </cell>
          <cell r="F915">
            <v>0</v>
          </cell>
          <cell r="G915">
            <v>0</v>
          </cell>
          <cell r="H915">
            <v>0</v>
          </cell>
          <cell r="I915">
            <v>0</v>
          </cell>
          <cell r="J915">
            <v>0</v>
          </cell>
          <cell r="K915">
            <v>0</v>
          </cell>
        </row>
        <row r="916">
          <cell r="A916" t="str">
            <v>HCH00001</v>
          </cell>
          <cell r="B916" t="str">
            <v>헤머레스 첵크밸브
(주철10Kg/Cm2)</v>
          </cell>
          <cell r="C916" t="str">
            <v>200A</v>
          </cell>
          <cell r="D916" t="str">
            <v>개</v>
          </cell>
          <cell r="E916">
            <v>513000</v>
          </cell>
          <cell r="F916" t="str">
            <v>P520</v>
          </cell>
          <cell r="G916">
            <v>541500</v>
          </cell>
          <cell r="H916" t="str">
            <v>P577</v>
          </cell>
          <cell r="I916">
            <v>0</v>
          </cell>
          <cell r="J916">
            <v>0</v>
          </cell>
          <cell r="K916">
            <v>513000</v>
          </cell>
          <cell r="L916">
            <v>1</v>
          </cell>
          <cell r="M916">
            <v>0.3</v>
          </cell>
        </row>
        <row r="917">
          <cell r="A917" t="str">
            <v>HCH00002</v>
          </cell>
          <cell r="B917" t="str">
            <v>헤머레스 첵크밸브
(주철10Kg/Cm2)</v>
          </cell>
          <cell r="C917" t="str">
            <v>150A</v>
          </cell>
          <cell r="D917" t="str">
            <v>개</v>
          </cell>
          <cell r="E917">
            <v>263000</v>
          </cell>
          <cell r="F917" t="str">
            <v>P520</v>
          </cell>
          <cell r="G917">
            <v>278350</v>
          </cell>
          <cell r="H917" t="str">
            <v>P577</v>
          </cell>
          <cell r="I917">
            <v>0</v>
          </cell>
          <cell r="J917">
            <v>0</v>
          </cell>
          <cell r="K917">
            <v>263000</v>
          </cell>
          <cell r="L917">
            <v>0.5</v>
          </cell>
          <cell r="M917">
            <v>0.2</v>
          </cell>
        </row>
        <row r="918">
          <cell r="A918" t="str">
            <v>HCH00003</v>
          </cell>
          <cell r="B918" t="str">
            <v>헤머레스 첵크밸브
(주철10Kg/Cm2)</v>
          </cell>
          <cell r="C918" t="str">
            <v>125A</v>
          </cell>
          <cell r="D918" t="str">
            <v>개</v>
          </cell>
          <cell r="E918">
            <v>178000</v>
          </cell>
          <cell r="F918" t="str">
            <v>P520</v>
          </cell>
          <cell r="G918">
            <v>188100</v>
          </cell>
          <cell r="H918" t="str">
            <v>P577</v>
          </cell>
          <cell r="I918">
            <v>0</v>
          </cell>
          <cell r="J918">
            <v>0</v>
          </cell>
          <cell r="K918">
            <v>178000</v>
          </cell>
          <cell r="L918">
            <v>0.5</v>
          </cell>
          <cell r="M918">
            <v>0.2</v>
          </cell>
        </row>
        <row r="919">
          <cell r="A919" t="str">
            <v>HCH00004</v>
          </cell>
          <cell r="B919" t="str">
            <v>헤머레스 첵크밸브
(주철10Kg/Cm2)</v>
          </cell>
          <cell r="C919" t="str">
            <v>100A</v>
          </cell>
          <cell r="D919" t="str">
            <v>개</v>
          </cell>
          <cell r="E919">
            <v>97000</v>
          </cell>
          <cell r="F919" t="str">
            <v>P520</v>
          </cell>
          <cell r="G919">
            <v>102600</v>
          </cell>
          <cell r="H919" t="str">
            <v>P577</v>
          </cell>
          <cell r="I919">
            <v>0</v>
          </cell>
          <cell r="J919">
            <v>0</v>
          </cell>
          <cell r="K919">
            <v>97000</v>
          </cell>
          <cell r="L919">
            <v>0.25</v>
          </cell>
        </row>
        <row r="920">
          <cell r="A920" t="str">
            <v>HCH00005</v>
          </cell>
          <cell r="B920" t="str">
            <v>헤머레스 첵크밸브
(주철10Kg/Cm2)</v>
          </cell>
          <cell r="C920" t="str">
            <v>80A</v>
          </cell>
          <cell r="D920" t="str">
            <v>개</v>
          </cell>
          <cell r="E920">
            <v>80000</v>
          </cell>
          <cell r="F920" t="str">
            <v>P520</v>
          </cell>
          <cell r="G920">
            <v>84500</v>
          </cell>
          <cell r="H920" t="str">
            <v>P577</v>
          </cell>
          <cell r="I920">
            <v>0</v>
          </cell>
          <cell r="J920">
            <v>0</v>
          </cell>
          <cell r="K920">
            <v>80000</v>
          </cell>
          <cell r="L920">
            <v>0.25</v>
          </cell>
        </row>
        <row r="921">
          <cell r="A921" t="str">
            <v>HCH00006</v>
          </cell>
          <cell r="B921" t="str">
            <v>헤머레스 첵크밸브
(주철10Kg/Cm2)</v>
          </cell>
          <cell r="C921" t="str">
            <v>65A</v>
          </cell>
          <cell r="D921" t="str">
            <v>개</v>
          </cell>
          <cell r="E921">
            <v>70000</v>
          </cell>
          <cell r="F921" t="str">
            <v>P520</v>
          </cell>
          <cell r="G921">
            <v>74100</v>
          </cell>
          <cell r="H921" t="str">
            <v>P577</v>
          </cell>
          <cell r="I921">
            <v>0</v>
          </cell>
          <cell r="J921">
            <v>0</v>
          </cell>
          <cell r="K921">
            <v>70000</v>
          </cell>
          <cell r="L921">
            <v>0.25</v>
          </cell>
        </row>
        <row r="922">
          <cell r="A922" t="str">
            <v>HCH00007</v>
          </cell>
          <cell r="B922" t="str">
            <v>헤머레스 첵크밸브
(주철10Kg/Cm2)</v>
          </cell>
          <cell r="C922" t="str">
            <v>50A</v>
          </cell>
          <cell r="D922" t="str">
            <v>개</v>
          </cell>
          <cell r="E922">
            <v>0</v>
          </cell>
          <cell r="F922" t="str">
            <v>P520</v>
          </cell>
          <cell r="G922">
            <v>0</v>
          </cell>
          <cell r="H922" t="str">
            <v>P577</v>
          </cell>
          <cell r="I922">
            <v>0</v>
          </cell>
          <cell r="J922">
            <v>0</v>
          </cell>
          <cell r="K922">
            <v>0</v>
          </cell>
          <cell r="L922">
            <v>7.0000000000000007E-2</v>
          </cell>
        </row>
        <row r="923">
          <cell r="A923" t="str">
            <v>HCH00008</v>
          </cell>
          <cell r="B923" t="str">
            <v>헤머레스 첵크밸브
(주철10Kg/Cm2)</v>
          </cell>
          <cell r="C923" t="str">
            <v>40A</v>
          </cell>
          <cell r="D923" t="str">
            <v>개</v>
          </cell>
          <cell r="E923">
            <v>0</v>
          </cell>
          <cell r="F923" t="str">
            <v>P520</v>
          </cell>
          <cell r="G923">
            <v>0</v>
          </cell>
          <cell r="H923" t="str">
            <v>P577</v>
          </cell>
          <cell r="I923">
            <v>0</v>
          </cell>
          <cell r="J923">
            <v>0</v>
          </cell>
          <cell r="K923">
            <v>0</v>
          </cell>
          <cell r="L923">
            <v>7.0000000000000007E-2</v>
          </cell>
        </row>
        <row r="924">
          <cell r="A924" t="str">
            <v>첵크밸브(주철제)</v>
          </cell>
          <cell r="B924">
            <v>0</v>
          </cell>
          <cell r="C924">
            <v>0</v>
          </cell>
          <cell r="D924">
            <v>0</v>
          </cell>
          <cell r="E924">
            <v>0</v>
          </cell>
          <cell r="F924">
            <v>0</v>
          </cell>
          <cell r="G924">
            <v>0</v>
          </cell>
          <cell r="H924">
            <v>0</v>
          </cell>
          <cell r="I924">
            <v>0</v>
          </cell>
          <cell r="J924">
            <v>0</v>
          </cell>
          <cell r="K924">
            <v>0</v>
          </cell>
        </row>
        <row r="925">
          <cell r="A925" t="str">
            <v>CH00001</v>
          </cell>
          <cell r="B925" t="str">
            <v>첵 크 밸 브
(주철10Kg/Cm2)</v>
          </cell>
          <cell r="C925" t="str">
            <v>200A</v>
          </cell>
          <cell r="D925" t="str">
            <v>개</v>
          </cell>
          <cell r="E925">
            <v>513000</v>
          </cell>
          <cell r="F925" t="str">
            <v>P520</v>
          </cell>
          <cell r="G925">
            <v>161000</v>
          </cell>
          <cell r="H925" t="str">
            <v>P595</v>
          </cell>
          <cell r="I925">
            <v>0</v>
          </cell>
          <cell r="J925">
            <v>0</v>
          </cell>
          <cell r="K925">
            <v>161000</v>
          </cell>
          <cell r="L925">
            <v>1</v>
          </cell>
          <cell r="M925">
            <v>0.3</v>
          </cell>
        </row>
        <row r="926">
          <cell r="A926" t="str">
            <v>CH00002</v>
          </cell>
          <cell r="B926" t="str">
            <v>첵 크 밸 브
(주철10Kg/Cm1)</v>
          </cell>
          <cell r="C926" t="str">
            <v>150A</v>
          </cell>
          <cell r="D926" t="str">
            <v>개</v>
          </cell>
          <cell r="E926">
            <v>263000</v>
          </cell>
          <cell r="F926" t="str">
            <v>P520</v>
          </cell>
          <cell r="G926">
            <v>73500</v>
          </cell>
          <cell r="H926" t="str">
            <v>P595</v>
          </cell>
          <cell r="I926">
            <v>0</v>
          </cell>
          <cell r="J926">
            <v>0</v>
          </cell>
          <cell r="K926">
            <v>73500</v>
          </cell>
          <cell r="L926">
            <v>0.5</v>
          </cell>
          <cell r="M926">
            <v>0.2</v>
          </cell>
        </row>
        <row r="927">
          <cell r="A927" t="str">
            <v>CH00003</v>
          </cell>
          <cell r="B927" t="str">
            <v>첵 크 밸 브
(주철10Kg/Cm0)</v>
          </cell>
          <cell r="C927" t="str">
            <v>125A</v>
          </cell>
          <cell r="D927" t="str">
            <v>개</v>
          </cell>
          <cell r="E927">
            <v>178000</v>
          </cell>
          <cell r="F927" t="str">
            <v>P520</v>
          </cell>
          <cell r="G927">
            <v>58800</v>
          </cell>
          <cell r="H927" t="str">
            <v>P595</v>
          </cell>
          <cell r="I927">
            <v>0</v>
          </cell>
          <cell r="J927">
            <v>0</v>
          </cell>
          <cell r="K927">
            <v>58800</v>
          </cell>
          <cell r="L927">
            <v>0.5</v>
          </cell>
          <cell r="M927">
            <v>0.2</v>
          </cell>
        </row>
        <row r="928">
          <cell r="A928" t="str">
            <v>CH00004</v>
          </cell>
          <cell r="B928" t="str">
            <v>첵 크 밸 브
(주철10Kg/Cm1)</v>
          </cell>
          <cell r="C928" t="str">
            <v>100A</v>
          </cell>
          <cell r="D928" t="str">
            <v>개</v>
          </cell>
          <cell r="E928">
            <v>97000</v>
          </cell>
          <cell r="F928" t="str">
            <v>P520</v>
          </cell>
          <cell r="G928">
            <v>36400</v>
          </cell>
          <cell r="H928" t="str">
            <v>P595</v>
          </cell>
          <cell r="I928">
            <v>0</v>
          </cell>
          <cell r="J928">
            <v>0</v>
          </cell>
          <cell r="K928">
            <v>36400</v>
          </cell>
          <cell r="L928">
            <v>0.25</v>
          </cell>
        </row>
        <row r="929">
          <cell r="A929" t="str">
            <v>CH00005</v>
          </cell>
          <cell r="B929" t="str">
            <v>첵 크 밸 브
(주철10Kg/Cm2)</v>
          </cell>
          <cell r="C929" t="str">
            <v>80A</v>
          </cell>
          <cell r="D929" t="str">
            <v>개</v>
          </cell>
          <cell r="E929">
            <v>80000</v>
          </cell>
          <cell r="F929" t="str">
            <v>P520</v>
          </cell>
          <cell r="G929">
            <v>26600</v>
          </cell>
          <cell r="H929" t="str">
            <v>P595</v>
          </cell>
          <cell r="I929">
            <v>0</v>
          </cell>
          <cell r="J929">
            <v>0</v>
          </cell>
          <cell r="K929">
            <v>26600</v>
          </cell>
          <cell r="L929">
            <v>0.25</v>
          </cell>
        </row>
        <row r="930">
          <cell r="A930" t="str">
            <v>CH00006</v>
          </cell>
          <cell r="B930" t="str">
            <v>첵 크 밸 브
(주철10Kg/Cm3)</v>
          </cell>
          <cell r="C930" t="str">
            <v>65A</v>
          </cell>
          <cell r="D930" t="str">
            <v>개</v>
          </cell>
          <cell r="E930">
            <v>70000</v>
          </cell>
          <cell r="F930" t="str">
            <v>P520</v>
          </cell>
          <cell r="G930">
            <v>23100</v>
          </cell>
          <cell r="H930" t="str">
            <v>P595</v>
          </cell>
          <cell r="I930">
            <v>0</v>
          </cell>
          <cell r="J930">
            <v>0</v>
          </cell>
          <cell r="K930">
            <v>23100</v>
          </cell>
          <cell r="L930">
            <v>0.25</v>
          </cell>
        </row>
        <row r="931">
          <cell r="A931" t="str">
            <v>첵크밸브(청동제)</v>
          </cell>
          <cell r="B931">
            <v>0</v>
          </cell>
          <cell r="C931">
            <v>0</v>
          </cell>
          <cell r="D931">
            <v>0</v>
          </cell>
          <cell r="E931" t="str">
            <v>KSB-2301</v>
          </cell>
          <cell r="F931">
            <v>0</v>
          </cell>
          <cell r="G931">
            <v>0</v>
          </cell>
          <cell r="H931" t="str">
            <v>P595</v>
          </cell>
          <cell r="I931">
            <v>0</v>
          </cell>
          <cell r="J931">
            <v>0</v>
          </cell>
          <cell r="K931">
            <v>0</v>
          </cell>
        </row>
        <row r="932">
          <cell r="A932" t="str">
            <v>CH00007</v>
          </cell>
          <cell r="B932" t="str">
            <v>첵 크 밸 브
(청동10Kg/Cm2)</v>
          </cell>
          <cell r="C932" t="str">
            <v>50A</v>
          </cell>
          <cell r="D932" t="str">
            <v>개</v>
          </cell>
          <cell r="E932">
            <v>20230</v>
          </cell>
          <cell r="F932" t="str">
            <v>P511</v>
          </cell>
          <cell r="G932">
            <v>22170</v>
          </cell>
          <cell r="H932" t="str">
            <v>P595</v>
          </cell>
          <cell r="I932">
            <v>0</v>
          </cell>
          <cell r="J932">
            <v>0</v>
          </cell>
          <cell r="K932">
            <v>20230</v>
          </cell>
          <cell r="L932">
            <v>7.0000000000000007E-2</v>
          </cell>
        </row>
        <row r="933">
          <cell r="A933" t="str">
            <v>CH00008</v>
          </cell>
          <cell r="B933" t="str">
            <v>첵 크 밸 브
(청동10Kg/Cm3)</v>
          </cell>
          <cell r="C933" t="str">
            <v>40A</v>
          </cell>
          <cell r="D933" t="str">
            <v>개</v>
          </cell>
          <cell r="E933">
            <v>13360</v>
          </cell>
          <cell r="F933" t="str">
            <v>P511</v>
          </cell>
          <cell r="G933">
            <v>14640</v>
          </cell>
          <cell r="H933" t="str">
            <v>P595</v>
          </cell>
          <cell r="I933">
            <v>0</v>
          </cell>
          <cell r="J933">
            <v>0</v>
          </cell>
          <cell r="K933">
            <v>13360</v>
          </cell>
          <cell r="L933">
            <v>7.0000000000000007E-2</v>
          </cell>
        </row>
        <row r="934">
          <cell r="A934" t="str">
            <v>CH00009</v>
          </cell>
          <cell r="B934" t="str">
            <v>첵 크 밸 브
(청동10Kg/Cm4)</v>
          </cell>
          <cell r="C934" t="str">
            <v>32A</v>
          </cell>
          <cell r="D934" t="str">
            <v>개</v>
          </cell>
          <cell r="E934">
            <v>10750</v>
          </cell>
          <cell r="F934" t="str">
            <v>P511</v>
          </cell>
          <cell r="G934">
            <v>17900</v>
          </cell>
          <cell r="H934" t="str">
            <v>P595</v>
          </cell>
          <cell r="I934">
            <v>0</v>
          </cell>
          <cell r="J934">
            <v>0</v>
          </cell>
          <cell r="K934">
            <v>10750</v>
          </cell>
          <cell r="L934">
            <v>7.0000000000000007E-2</v>
          </cell>
        </row>
        <row r="935">
          <cell r="A935" t="str">
            <v>CH00010</v>
          </cell>
          <cell r="B935" t="str">
            <v>첵 크 밸 브
(청동10Kg/Cm5)</v>
          </cell>
          <cell r="C935" t="str">
            <v>25A</v>
          </cell>
          <cell r="D935" t="str">
            <v>개</v>
          </cell>
          <cell r="E935">
            <v>7210</v>
          </cell>
          <cell r="F935" t="str">
            <v>P511</v>
          </cell>
          <cell r="G935">
            <v>7900</v>
          </cell>
          <cell r="H935" t="str">
            <v>P595</v>
          </cell>
          <cell r="I935">
            <v>0</v>
          </cell>
          <cell r="J935">
            <v>0</v>
          </cell>
          <cell r="K935">
            <v>7210</v>
          </cell>
          <cell r="L935">
            <v>7.0000000000000007E-2</v>
          </cell>
        </row>
        <row r="936">
          <cell r="A936" t="str">
            <v>CH00011</v>
          </cell>
          <cell r="B936" t="str">
            <v>첵 크 밸 브
(청동10Kg/Cm6)</v>
          </cell>
          <cell r="C936" t="str">
            <v>20A</v>
          </cell>
          <cell r="D936" t="str">
            <v>개</v>
          </cell>
          <cell r="E936">
            <v>4780</v>
          </cell>
          <cell r="F936" t="str">
            <v>P511</v>
          </cell>
          <cell r="G936">
            <v>5250</v>
          </cell>
          <cell r="H936" t="str">
            <v>P595</v>
          </cell>
          <cell r="I936">
            <v>0</v>
          </cell>
          <cell r="J936">
            <v>0</v>
          </cell>
          <cell r="K936">
            <v>4780</v>
          </cell>
          <cell r="L936">
            <v>7.0000000000000007E-2</v>
          </cell>
        </row>
        <row r="937">
          <cell r="A937" t="str">
            <v>CH00012</v>
          </cell>
          <cell r="B937" t="str">
            <v>첵 크 밸 브
(청동10Kg/Cm7)</v>
          </cell>
          <cell r="C937" t="str">
            <v>15A</v>
          </cell>
          <cell r="D937" t="str">
            <v>개</v>
          </cell>
          <cell r="E937">
            <v>3010</v>
          </cell>
          <cell r="F937" t="str">
            <v>P511</v>
          </cell>
          <cell r="G937">
            <v>3010</v>
          </cell>
          <cell r="H937" t="str">
            <v>P595</v>
          </cell>
          <cell r="I937">
            <v>0</v>
          </cell>
          <cell r="J937">
            <v>0</v>
          </cell>
          <cell r="K937">
            <v>3010</v>
          </cell>
          <cell r="L937">
            <v>7.0000000000000007E-2</v>
          </cell>
        </row>
        <row r="938">
          <cell r="A938" t="str">
            <v>스모렌스키 첵크밸브</v>
          </cell>
          <cell r="B938">
            <v>0</v>
          </cell>
          <cell r="C938">
            <v>0</v>
          </cell>
          <cell r="D938">
            <v>0</v>
          </cell>
          <cell r="E938">
            <v>0</v>
          </cell>
          <cell r="F938">
            <v>0</v>
          </cell>
          <cell r="G938">
            <v>0</v>
          </cell>
          <cell r="H938">
            <v>0</v>
          </cell>
          <cell r="I938">
            <v>0</v>
          </cell>
          <cell r="J938">
            <v>0</v>
          </cell>
          <cell r="K938">
            <v>0</v>
          </cell>
        </row>
        <row r="939">
          <cell r="A939" t="str">
            <v>SMCH001</v>
          </cell>
          <cell r="B939" t="str">
            <v>첵 크 밸 브
(스모렌스키 10Kg/Cm2)</v>
          </cell>
          <cell r="C939" t="str">
            <v>40A</v>
          </cell>
          <cell r="D939" t="str">
            <v>개</v>
          </cell>
          <cell r="E939">
            <v>0</v>
          </cell>
          <cell r="F939">
            <v>0</v>
          </cell>
          <cell r="G939">
            <v>60000</v>
          </cell>
          <cell r="H939" t="str">
            <v>P735</v>
          </cell>
          <cell r="I939">
            <v>0</v>
          </cell>
          <cell r="J939">
            <v>0</v>
          </cell>
          <cell r="K939">
            <v>60000</v>
          </cell>
          <cell r="L939">
            <v>7.0000000000000007E-2</v>
          </cell>
        </row>
        <row r="940">
          <cell r="A940" t="str">
            <v>SMCH002</v>
          </cell>
          <cell r="B940" t="str">
            <v>첵 크 밸 브
(스모렌스키 10Kg/Cm2)</v>
          </cell>
          <cell r="C940" t="str">
            <v>50A</v>
          </cell>
          <cell r="D940" t="str">
            <v>개</v>
          </cell>
          <cell r="E940">
            <v>0</v>
          </cell>
          <cell r="F940">
            <v>0</v>
          </cell>
          <cell r="G940">
            <v>65600</v>
          </cell>
          <cell r="H940" t="str">
            <v>P735</v>
          </cell>
          <cell r="I940">
            <v>0</v>
          </cell>
          <cell r="J940">
            <v>0</v>
          </cell>
          <cell r="K940">
            <v>65600</v>
          </cell>
          <cell r="L940">
            <v>7.0000000000000007E-2</v>
          </cell>
        </row>
        <row r="941">
          <cell r="A941" t="str">
            <v>SMCH003</v>
          </cell>
          <cell r="B941" t="str">
            <v>첵 크 밸 브
(스모렌스키 10Kg/Cm2)</v>
          </cell>
          <cell r="C941" t="str">
            <v>65A</v>
          </cell>
          <cell r="D941" t="str">
            <v>개</v>
          </cell>
          <cell r="E941">
            <v>0</v>
          </cell>
          <cell r="F941">
            <v>0</v>
          </cell>
          <cell r="G941">
            <v>83200</v>
          </cell>
          <cell r="H941" t="str">
            <v>P735</v>
          </cell>
          <cell r="I941">
            <v>0</v>
          </cell>
          <cell r="J941">
            <v>0</v>
          </cell>
          <cell r="K941">
            <v>83200</v>
          </cell>
          <cell r="L941">
            <v>0.25</v>
          </cell>
        </row>
        <row r="942">
          <cell r="A942" t="str">
            <v>SMCH004</v>
          </cell>
          <cell r="B942" t="str">
            <v>첵 크 밸 브
(스모렌스키 10Kg/Cm2)</v>
          </cell>
          <cell r="C942" t="str">
            <v>80A</v>
          </cell>
          <cell r="D942" t="str">
            <v>개</v>
          </cell>
          <cell r="E942">
            <v>0</v>
          </cell>
          <cell r="F942">
            <v>0</v>
          </cell>
          <cell r="G942">
            <v>104000</v>
          </cell>
          <cell r="H942" t="str">
            <v>P735</v>
          </cell>
          <cell r="I942">
            <v>0</v>
          </cell>
          <cell r="J942">
            <v>0</v>
          </cell>
          <cell r="K942">
            <v>104000</v>
          </cell>
          <cell r="L942">
            <v>0.25</v>
          </cell>
        </row>
        <row r="943">
          <cell r="A943" t="str">
            <v>SMCH005</v>
          </cell>
          <cell r="B943" t="str">
            <v>첵 크 밸 브
(스모렌스키 10Kg/Cm2)</v>
          </cell>
          <cell r="C943" t="str">
            <v>100A</v>
          </cell>
          <cell r="D943" t="str">
            <v>개</v>
          </cell>
          <cell r="E943">
            <v>0</v>
          </cell>
          <cell r="F943">
            <v>0</v>
          </cell>
          <cell r="G943">
            <v>129600</v>
          </cell>
          <cell r="H943" t="str">
            <v>P735</v>
          </cell>
          <cell r="I943">
            <v>0</v>
          </cell>
          <cell r="J943">
            <v>0</v>
          </cell>
          <cell r="K943">
            <v>129600</v>
          </cell>
          <cell r="L943">
            <v>0.25</v>
          </cell>
        </row>
        <row r="944">
          <cell r="A944" t="str">
            <v>SMCH006</v>
          </cell>
          <cell r="B944" t="str">
            <v>첵 크 밸 브
(스모렌스키 10Kg/Cm2)</v>
          </cell>
          <cell r="C944" t="str">
            <v>125A</v>
          </cell>
          <cell r="D944" t="str">
            <v>개</v>
          </cell>
          <cell r="E944">
            <v>0</v>
          </cell>
          <cell r="F944">
            <v>0</v>
          </cell>
          <cell r="G944">
            <v>201600</v>
          </cell>
          <cell r="H944" t="str">
            <v>P735</v>
          </cell>
          <cell r="I944">
            <v>0</v>
          </cell>
          <cell r="J944">
            <v>0</v>
          </cell>
          <cell r="K944">
            <v>201600</v>
          </cell>
          <cell r="L944">
            <v>0.5</v>
          </cell>
          <cell r="M944">
            <v>0.2</v>
          </cell>
        </row>
        <row r="945">
          <cell r="A945" t="str">
            <v>SMCH007</v>
          </cell>
          <cell r="B945" t="str">
            <v>첵 크 밸 브
(스모렌스키 10Kg/Cm2)</v>
          </cell>
          <cell r="C945" t="str">
            <v>150A</v>
          </cell>
          <cell r="D945" t="str">
            <v>개</v>
          </cell>
          <cell r="E945">
            <v>0</v>
          </cell>
          <cell r="F945">
            <v>0</v>
          </cell>
          <cell r="G945">
            <v>289600</v>
          </cell>
          <cell r="H945" t="str">
            <v>P735</v>
          </cell>
          <cell r="I945">
            <v>0</v>
          </cell>
          <cell r="J945">
            <v>0</v>
          </cell>
          <cell r="K945">
            <v>289600</v>
          </cell>
          <cell r="L945">
            <v>0.5</v>
          </cell>
          <cell r="M945">
            <v>0.2</v>
          </cell>
        </row>
        <row r="946">
          <cell r="A946" t="str">
            <v>SMCH008</v>
          </cell>
          <cell r="B946" t="str">
            <v>첵 크 밸 브
(스모렌스키 10Kg/Cm2)</v>
          </cell>
          <cell r="C946" t="str">
            <v>200A</v>
          </cell>
          <cell r="D946" t="str">
            <v>개</v>
          </cell>
          <cell r="E946">
            <v>0</v>
          </cell>
          <cell r="F946">
            <v>0</v>
          </cell>
          <cell r="G946">
            <v>518400</v>
          </cell>
          <cell r="H946" t="str">
            <v>P735</v>
          </cell>
          <cell r="I946">
            <v>0</v>
          </cell>
          <cell r="J946">
            <v>0</v>
          </cell>
          <cell r="K946">
            <v>518400</v>
          </cell>
          <cell r="L946">
            <v>1</v>
          </cell>
          <cell r="M946">
            <v>0.3</v>
          </cell>
        </row>
        <row r="949">
          <cell r="A949" t="str">
            <v>스트레이너(주철제)</v>
          </cell>
        </row>
        <row r="950">
          <cell r="A950" t="str">
            <v>ST00001</v>
          </cell>
          <cell r="B950" t="str">
            <v>스트레이너
(주철10Kg/Cm2)</v>
          </cell>
          <cell r="C950" t="str">
            <v>200A</v>
          </cell>
          <cell r="D950" t="str">
            <v>개</v>
          </cell>
          <cell r="E950">
            <v>305200</v>
          </cell>
          <cell r="F950" t="str">
            <v>P528</v>
          </cell>
          <cell r="G950">
            <v>320000</v>
          </cell>
          <cell r="H950" t="str">
            <v>P597</v>
          </cell>
          <cell r="I950">
            <v>0</v>
          </cell>
          <cell r="J950">
            <v>0</v>
          </cell>
          <cell r="K950">
            <v>305200</v>
          </cell>
          <cell r="L950">
            <v>1</v>
          </cell>
          <cell r="M950">
            <v>0.3</v>
          </cell>
        </row>
        <row r="951">
          <cell r="A951" t="str">
            <v>ST00002</v>
          </cell>
          <cell r="B951" t="str">
            <v>스트레이너
(주철10Kg/Cm2)</v>
          </cell>
          <cell r="C951" t="str">
            <v>150A</v>
          </cell>
          <cell r="D951" t="str">
            <v>개</v>
          </cell>
          <cell r="E951">
            <v>163500</v>
          </cell>
          <cell r="F951" t="str">
            <v>P528</v>
          </cell>
          <cell r="G951">
            <v>180000</v>
          </cell>
          <cell r="H951" t="str">
            <v>P597</v>
          </cell>
          <cell r="I951">
            <v>0</v>
          </cell>
          <cell r="J951">
            <v>0</v>
          </cell>
          <cell r="K951">
            <v>163500</v>
          </cell>
          <cell r="L951">
            <v>0.5</v>
          </cell>
          <cell r="M951">
            <v>0.2</v>
          </cell>
        </row>
        <row r="952">
          <cell r="A952" t="str">
            <v>ST00003</v>
          </cell>
          <cell r="B952" t="str">
            <v>스트레이너
(주철10Kg/Cm2)</v>
          </cell>
          <cell r="C952" t="str">
            <v>125A</v>
          </cell>
          <cell r="D952" t="str">
            <v>개</v>
          </cell>
          <cell r="E952">
            <v>123700</v>
          </cell>
          <cell r="F952" t="str">
            <v>P528</v>
          </cell>
          <cell r="G952">
            <v>140000</v>
          </cell>
          <cell r="H952" t="str">
            <v>P597</v>
          </cell>
          <cell r="I952">
            <v>0</v>
          </cell>
          <cell r="J952">
            <v>0</v>
          </cell>
          <cell r="K952">
            <v>123700</v>
          </cell>
          <cell r="L952">
            <v>0.5</v>
          </cell>
          <cell r="M952">
            <v>0.2</v>
          </cell>
        </row>
        <row r="953">
          <cell r="A953" t="str">
            <v>ST00004</v>
          </cell>
          <cell r="B953" t="str">
            <v>스트레이너
(주철10Kg/Cm2)</v>
          </cell>
          <cell r="C953" t="str">
            <v>100A</v>
          </cell>
          <cell r="D953" t="str">
            <v>개</v>
          </cell>
          <cell r="E953">
            <v>79600</v>
          </cell>
          <cell r="F953" t="str">
            <v>P528</v>
          </cell>
          <cell r="G953">
            <v>85000</v>
          </cell>
          <cell r="H953" t="str">
            <v>P597</v>
          </cell>
          <cell r="I953">
            <v>0</v>
          </cell>
          <cell r="J953">
            <v>0</v>
          </cell>
          <cell r="K953">
            <v>79600</v>
          </cell>
          <cell r="L953">
            <v>0.25</v>
          </cell>
        </row>
        <row r="954">
          <cell r="A954" t="str">
            <v>ST00005</v>
          </cell>
          <cell r="B954" t="str">
            <v>스트레이너
(주철10Kg/Cm2)</v>
          </cell>
          <cell r="C954" t="str">
            <v>80A</v>
          </cell>
          <cell r="D954" t="str">
            <v>개</v>
          </cell>
          <cell r="E954">
            <v>54800</v>
          </cell>
          <cell r="F954" t="str">
            <v>P528</v>
          </cell>
          <cell r="G954">
            <v>56000</v>
          </cell>
          <cell r="H954" t="str">
            <v>P597</v>
          </cell>
          <cell r="I954">
            <v>0</v>
          </cell>
          <cell r="J954">
            <v>0</v>
          </cell>
          <cell r="K954">
            <v>54800</v>
          </cell>
          <cell r="L954">
            <v>0.25</v>
          </cell>
        </row>
        <row r="955">
          <cell r="A955" t="str">
            <v>ST00006</v>
          </cell>
          <cell r="B955" t="str">
            <v>스트레이너
(주철10Kg/Cm2)</v>
          </cell>
          <cell r="C955" t="str">
            <v>65A</v>
          </cell>
          <cell r="D955" t="str">
            <v>개</v>
          </cell>
          <cell r="E955">
            <v>41400</v>
          </cell>
          <cell r="F955" t="str">
            <v>P528</v>
          </cell>
          <cell r="G955">
            <v>41000</v>
          </cell>
          <cell r="H955" t="str">
            <v>P597</v>
          </cell>
          <cell r="I955">
            <v>0</v>
          </cell>
          <cell r="J955">
            <v>0</v>
          </cell>
          <cell r="K955">
            <v>41000</v>
          </cell>
          <cell r="L955">
            <v>0.25</v>
          </cell>
        </row>
        <row r="956">
          <cell r="A956" t="str">
            <v>스트레이너(청동제)</v>
          </cell>
          <cell r="B956">
            <v>0</v>
          </cell>
          <cell r="C956">
            <v>0</v>
          </cell>
          <cell r="D956">
            <v>0</v>
          </cell>
          <cell r="E956">
            <v>0</v>
          </cell>
          <cell r="F956">
            <v>0</v>
          </cell>
          <cell r="G956">
            <v>0</v>
          </cell>
          <cell r="H956">
            <v>0</v>
          </cell>
          <cell r="I956">
            <v>0</v>
          </cell>
          <cell r="J956">
            <v>0</v>
          </cell>
          <cell r="K956">
            <v>0</v>
          </cell>
        </row>
        <row r="957">
          <cell r="A957" t="str">
            <v>ST00007</v>
          </cell>
          <cell r="B957" t="str">
            <v>스트레이너
(청동10Kg/Cm2)</v>
          </cell>
          <cell r="C957" t="str">
            <v>50A</v>
          </cell>
          <cell r="D957" t="str">
            <v>개</v>
          </cell>
          <cell r="E957">
            <v>38200</v>
          </cell>
          <cell r="F957" t="str">
            <v>P528</v>
          </cell>
          <cell r="G957">
            <v>25000</v>
          </cell>
          <cell r="H957" t="str">
            <v>P597</v>
          </cell>
          <cell r="I957">
            <v>0</v>
          </cell>
          <cell r="J957">
            <v>0</v>
          </cell>
          <cell r="K957">
            <v>25000</v>
          </cell>
          <cell r="L957">
            <v>7.0000000000000007E-2</v>
          </cell>
        </row>
        <row r="958">
          <cell r="A958" t="str">
            <v>ST00008</v>
          </cell>
          <cell r="B958" t="str">
            <v>스트레이너
(청동10Kg/Cm2)</v>
          </cell>
          <cell r="C958" t="str">
            <v>40A</v>
          </cell>
          <cell r="D958" t="str">
            <v>개</v>
          </cell>
          <cell r="E958">
            <v>16500</v>
          </cell>
          <cell r="F958" t="str">
            <v>P528</v>
          </cell>
          <cell r="G958">
            <v>17000</v>
          </cell>
          <cell r="H958" t="str">
            <v>P597</v>
          </cell>
          <cell r="I958">
            <v>0</v>
          </cell>
          <cell r="J958">
            <v>0</v>
          </cell>
          <cell r="K958">
            <v>16500</v>
          </cell>
          <cell r="L958">
            <v>7.0000000000000007E-2</v>
          </cell>
        </row>
        <row r="959">
          <cell r="A959" t="str">
            <v>ST00009</v>
          </cell>
          <cell r="B959" t="str">
            <v>스트레이너
(청동10Kg/Cm2)</v>
          </cell>
          <cell r="C959" t="str">
            <v>32A</v>
          </cell>
          <cell r="D959" t="str">
            <v>개</v>
          </cell>
          <cell r="E959">
            <v>11700</v>
          </cell>
          <cell r="F959" t="str">
            <v>P528</v>
          </cell>
          <cell r="G959">
            <v>13000</v>
          </cell>
          <cell r="H959" t="str">
            <v>P597</v>
          </cell>
          <cell r="I959">
            <v>0</v>
          </cell>
          <cell r="J959">
            <v>0</v>
          </cell>
          <cell r="K959">
            <v>11700</v>
          </cell>
          <cell r="L959">
            <v>7.0000000000000007E-2</v>
          </cell>
        </row>
        <row r="960">
          <cell r="A960" t="str">
            <v>ST00010</v>
          </cell>
          <cell r="B960" t="str">
            <v>스트레이너
(청동10Kg/Cm2)</v>
          </cell>
          <cell r="C960" t="str">
            <v>25A</v>
          </cell>
          <cell r="D960" t="str">
            <v>개</v>
          </cell>
          <cell r="E960">
            <v>8200</v>
          </cell>
          <cell r="F960" t="str">
            <v>P528</v>
          </cell>
          <cell r="G960">
            <v>7900</v>
          </cell>
          <cell r="H960" t="str">
            <v>P597</v>
          </cell>
          <cell r="I960">
            <v>0</v>
          </cell>
          <cell r="J960">
            <v>0</v>
          </cell>
          <cell r="K960">
            <v>7900</v>
          </cell>
          <cell r="L960">
            <v>7.0000000000000007E-2</v>
          </cell>
        </row>
        <row r="961">
          <cell r="A961" t="str">
            <v>ST00011</v>
          </cell>
          <cell r="B961" t="str">
            <v>스트레이너
(청동10Kg/Cm2)</v>
          </cell>
          <cell r="C961" t="str">
            <v>20A</v>
          </cell>
          <cell r="D961" t="str">
            <v>개</v>
          </cell>
          <cell r="E961">
            <v>5700</v>
          </cell>
          <cell r="F961" t="str">
            <v>P528</v>
          </cell>
          <cell r="G961">
            <v>5600</v>
          </cell>
          <cell r="H961" t="str">
            <v>P597</v>
          </cell>
          <cell r="I961">
            <v>0</v>
          </cell>
          <cell r="J961">
            <v>0</v>
          </cell>
          <cell r="K961">
            <v>5600</v>
          </cell>
          <cell r="L961">
            <v>7.0000000000000007E-2</v>
          </cell>
        </row>
        <row r="962">
          <cell r="A962" t="str">
            <v>ST00012</v>
          </cell>
          <cell r="B962" t="str">
            <v>스트레이너
(청동10Kg/Cm2)</v>
          </cell>
          <cell r="C962" t="str">
            <v>15A</v>
          </cell>
          <cell r="D962" t="str">
            <v>개</v>
          </cell>
          <cell r="E962">
            <v>4600</v>
          </cell>
          <cell r="F962" t="str">
            <v>P528</v>
          </cell>
          <cell r="G962">
            <v>4800</v>
          </cell>
          <cell r="H962" t="str">
            <v>P597</v>
          </cell>
          <cell r="I962">
            <v>0</v>
          </cell>
          <cell r="J962">
            <v>0</v>
          </cell>
          <cell r="K962">
            <v>4600</v>
          </cell>
          <cell r="L962">
            <v>7.0000000000000007E-2</v>
          </cell>
        </row>
        <row r="963">
          <cell r="A963" t="str">
            <v>후렉시블조인트(벨로우즈형))</v>
          </cell>
          <cell r="B963">
            <v>0</v>
          </cell>
          <cell r="C963">
            <v>0</v>
          </cell>
          <cell r="D963">
            <v>0</v>
          </cell>
          <cell r="E963">
            <v>0</v>
          </cell>
          <cell r="F963">
            <v>0</v>
          </cell>
          <cell r="G963">
            <v>0</v>
          </cell>
          <cell r="H963">
            <v>0</v>
          </cell>
          <cell r="I963">
            <v>0</v>
          </cell>
          <cell r="J963">
            <v>0</v>
          </cell>
          <cell r="K963">
            <v>0</v>
          </cell>
        </row>
        <row r="964">
          <cell r="A964" t="str">
            <v>FJ00001</v>
          </cell>
          <cell r="B964" t="str">
            <v>후렉시블조인트
(벨로우즈형10Kg/Cm2)</v>
          </cell>
          <cell r="C964" t="str">
            <v>200A</v>
          </cell>
          <cell r="D964" t="str">
            <v>개</v>
          </cell>
          <cell r="E964">
            <v>97800</v>
          </cell>
          <cell r="F964" t="str">
            <v>P509</v>
          </cell>
          <cell r="G964">
            <v>97800</v>
          </cell>
          <cell r="H964" t="str">
            <v>P592</v>
          </cell>
          <cell r="I964">
            <v>0</v>
          </cell>
          <cell r="J964">
            <v>0</v>
          </cell>
          <cell r="K964">
            <v>97800</v>
          </cell>
          <cell r="L964">
            <v>1</v>
          </cell>
          <cell r="M964">
            <v>0.3</v>
          </cell>
        </row>
        <row r="965">
          <cell r="A965" t="str">
            <v>FJ00002</v>
          </cell>
          <cell r="B965" t="str">
            <v>후렉시블조인트
(벨로우즈형10Kg/Cm2)</v>
          </cell>
          <cell r="C965" t="str">
            <v>150A</v>
          </cell>
          <cell r="D965" t="str">
            <v>개</v>
          </cell>
          <cell r="E965">
            <v>63600</v>
          </cell>
          <cell r="F965" t="str">
            <v>P509</v>
          </cell>
          <cell r="G965">
            <v>63600</v>
          </cell>
          <cell r="H965" t="str">
            <v>P592</v>
          </cell>
          <cell r="I965">
            <v>0</v>
          </cell>
          <cell r="J965">
            <v>0</v>
          </cell>
          <cell r="K965">
            <v>63600</v>
          </cell>
          <cell r="L965">
            <v>0.5</v>
          </cell>
          <cell r="M965">
            <v>0.2</v>
          </cell>
        </row>
        <row r="966">
          <cell r="A966" t="str">
            <v>FJ00003</v>
          </cell>
          <cell r="B966" t="str">
            <v>후렉시블조인트
(벨로우즈형10Kg/Cm2)</v>
          </cell>
          <cell r="C966" t="str">
            <v>125A</v>
          </cell>
          <cell r="D966" t="str">
            <v>개</v>
          </cell>
          <cell r="E966">
            <v>48600</v>
          </cell>
          <cell r="F966" t="str">
            <v>P509</v>
          </cell>
          <cell r="G966">
            <v>48600</v>
          </cell>
          <cell r="H966" t="str">
            <v>P592</v>
          </cell>
          <cell r="I966">
            <v>0</v>
          </cell>
          <cell r="J966">
            <v>0</v>
          </cell>
          <cell r="K966">
            <v>48600</v>
          </cell>
          <cell r="L966">
            <v>0.5</v>
          </cell>
          <cell r="M966">
            <v>0.2</v>
          </cell>
        </row>
        <row r="967">
          <cell r="A967" t="str">
            <v>FJ00004</v>
          </cell>
          <cell r="B967" t="str">
            <v>후렉시블조인트
(벨로우즈형10Kg/Cm2)</v>
          </cell>
          <cell r="C967" t="str">
            <v>100A</v>
          </cell>
          <cell r="D967" t="str">
            <v>개</v>
          </cell>
          <cell r="E967">
            <v>36600</v>
          </cell>
          <cell r="F967" t="str">
            <v>P509</v>
          </cell>
          <cell r="G967">
            <v>36600</v>
          </cell>
          <cell r="H967" t="str">
            <v>P592</v>
          </cell>
          <cell r="I967">
            <v>0</v>
          </cell>
          <cell r="J967">
            <v>0</v>
          </cell>
          <cell r="K967">
            <v>36600</v>
          </cell>
          <cell r="L967">
            <v>0.25</v>
          </cell>
        </row>
        <row r="968">
          <cell r="A968" t="str">
            <v>FJ00005</v>
          </cell>
          <cell r="B968" t="str">
            <v>후렉시블조인트
(벨로우즈형10Kg/Cm2)</v>
          </cell>
          <cell r="C968" t="str">
            <v>80A</v>
          </cell>
          <cell r="D968" t="str">
            <v>개</v>
          </cell>
          <cell r="E968">
            <v>34200</v>
          </cell>
          <cell r="F968" t="str">
            <v>P509</v>
          </cell>
          <cell r="G968">
            <v>34200</v>
          </cell>
          <cell r="H968" t="str">
            <v>P592</v>
          </cell>
          <cell r="I968">
            <v>0</v>
          </cell>
          <cell r="J968">
            <v>0</v>
          </cell>
          <cell r="K968">
            <v>34200</v>
          </cell>
          <cell r="L968">
            <v>0.25</v>
          </cell>
        </row>
        <row r="969">
          <cell r="A969" t="str">
            <v>FJ00006</v>
          </cell>
          <cell r="B969" t="str">
            <v>후렉시블조인트
(벨로우즈형10Kg/Cm2)</v>
          </cell>
          <cell r="C969" t="str">
            <v>65A</v>
          </cell>
          <cell r="D969" t="str">
            <v>개</v>
          </cell>
          <cell r="E969">
            <v>25800</v>
          </cell>
          <cell r="F969" t="str">
            <v>P509</v>
          </cell>
          <cell r="G969">
            <v>25800</v>
          </cell>
          <cell r="H969" t="str">
            <v>P592</v>
          </cell>
          <cell r="I969">
            <v>0</v>
          </cell>
          <cell r="J969">
            <v>0</v>
          </cell>
          <cell r="K969">
            <v>25800</v>
          </cell>
          <cell r="L969">
            <v>0.25</v>
          </cell>
        </row>
        <row r="970">
          <cell r="A970" t="str">
            <v>FJ00007</v>
          </cell>
          <cell r="B970" t="str">
            <v>후렉시블조인트
(벨로우즈형10Kg/Cm2)</v>
          </cell>
          <cell r="C970" t="str">
            <v>50A</v>
          </cell>
          <cell r="D970" t="str">
            <v>개</v>
          </cell>
          <cell r="E970">
            <v>22200</v>
          </cell>
          <cell r="F970" t="str">
            <v>P509</v>
          </cell>
          <cell r="G970">
            <v>22200</v>
          </cell>
          <cell r="H970" t="str">
            <v>P592</v>
          </cell>
          <cell r="I970">
            <v>0</v>
          </cell>
          <cell r="J970">
            <v>0</v>
          </cell>
          <cell r="K970">
            <v>22200</v>
          </cell>
          <cell r="L970">
            <v>7.0000000000000007E-2</v>
          </cell>
        </row>
        <row r="971">
          <cell r="A971" t="str">
            <v>FJ00008</v>
          </cell>
          <cell r="B971" t="str">
            <v>후렉시블조인트
(벨로우즈형10Kg/Cm2)</v>
          </cell>
          <cell r="C971" t="str">
            <v>40A</v>
          </cell>
          <cell r="D971" t="str">
            <v>개</v>
          </cell>
          <cell r="E971">
            <v>18000</v>
          </cell>
          <cell r="F971" t="str">
            <v>P509</v>
          </cell>
          <cell r="G971">
            <v>18000</v>
          </cell>
          <cell r="H971" t="str">
            <v>P592</v>
          </cell>
          <cell r="I971">
            <v>0</v>
          </cell>
          <cell r="J971">
            <v>0</v>
          </cell>
          <cell r="K971">
            <v>18000</v>
          </cell>
          <cell r="L971">
            <v>7.0000000000000007E-2</v>
          </cell>
        </row>
        <row r="972">
          <cell r="A972" t="str">
            <v>FJ00009</v>
          </cell>
          <cell r="B972" t="str">
            <v>후렉시블조인트
(벨로우즈형10Kg/Cm2)</v>
          </cell>
          <cell r="C972" t="str">
            <v>32A</v>
          </cell>
          <cell r="D972" t="str">
            <v>개</v>
          </cell>
          <cell r="E972">
            <v>16200</v>
          </cell>
          <cell r="F972" t="str">
            <v>P509</v>
          </cell>
          <cell r="G972">
            <v>16200</v>
          </cell>
          <cell r="H972" t="str">
            <v>P592</v>
          </cell>
          <cell r="I972">
            <v>0</v>
          </cell>
          <cell r="J972">
            <v>0</v>
          </cell>
          <cell r="K972">
            <v>16200</v>
          </cell>
          <cell r="L972">
            <v>7.0000000000000007E-2</v>
          </cell>
        </row>
        <row r="973">
          <cell r="A973" t="str">
            <v>FJ00010</v>
          </cell>
          <cell r="B973" t="str">
            <v>후렉시블조인트
(벨로우즈형10Kg/Cm2)</v>
          </cell>
          <cell r="C973" t="str">
            <v>25A</v>
          </cell>
          <cell r="D973" t="str">
            <v>개</v>
          </cell>
          <cell r="E973">
            <v>15000</v>
          </cell>
          <cell r="F973" t="str">
            <v>P509</v>
          </cell>
          <cell r="G973">
            <v>15000</v>
          </cell>
          <cell r="H973" t="str">
            <v>P592</v>
          </cell>
          <cell r="I973">
            <v>0</v>
          </cell>
          <cell r="J973">
            <v>0</v>
          </cell>
          <cell r="K973">
            <v>15000</v>
          </cell>
          <cell r="L973">
            <v>7.0000000000000007E-2</v>
          </cell>
        </row>
        <row r="974">
          <cell r="A974" t="str">
            <v>부력식정수위밸브</v>
          </cell>
          <cell r="B974">
            <v>0</v>
          </cell>
          <cell r="C974">
            <v>0</v>
          </cell>
          <cell r="D974">
            <v>0</v>
          </cell>
          <cell r="E974">
            <v>0</v>
          </cell>
          <cell r="F974">
            <v>0</v>
          </cell>
          <cell r="G974">
            <v>0</v>
          </cell>
          <cell r="H974">
            <v>0</v>
          </cell>
          <cell r="I974">
            <v>0</v>
          </cell>
          <cell r="J974">
            <v>0</v>
          </cell>
          <cell r="K974">
            <v>0</v>
          </cell>
        </row>
        <row r="975">
          <cell r="A975" t="str">
            <v>부정00001</v>
          </cell>
          <cell r="B975" t="str">
            <v>부력식정수위밸브</v>
          </cell>
          <cell r="C975" t="str">
            <v>200A</v>
          </cell>
          <cell r="D975" t="str">
            <v>개</v>
          </cell>
          <cell r="E975">
            <v>0</v>
          </cell>
          <cell r="F975">
            <v>0</v>
          </cell>
          <cell r="G975">
            <v>1673700</v>
          </cell>
          <cell r="H975" t="str">
            <v>P617</v>
          </cell>
          <cell r="I975">
            <v>0</v>
          </cell>
          <cell r="J975">
            <v>0</v>
          </cell>
          <cell r="K975">
            <v>1673700</v>
          </cell>
          <cell r="L975">
            <v>1</v>
          </cell>
          <cell r="M975">
            <v>0.3</v>
          </cell>
        </row>
        <row r="976">
          <cell r="A976" t="str">
            <v>부정00002</v>
          </cell>
          <cell r="B976" t="str">
            <v>부력식정수위밸브</v>
          </cell>
          <cell r="C976" t="str">
            <v>150A</v>
          </cell>
          <cell r="D976" t="str">
            <v>개</v>
          </cell>
          <cell r="E976">
            <v>0</v>
          </cell>
          <cell r="F976">
            <v>0</v>
          </cell>
          <cell r="G976">
            <v>1151800</v>
          </cell>
          <cell r="H976" t="str">
            <v>P617</v>
          </cell>
          <cell r="I976">
            <v>0</v>
          </cell>
          <cell r="J976">
            <v>0</v>
          </cell>
          <cell r="K976">
            <v>1151800</v>
          </cell>
          <cell r="L976">
            <v>0.5</v>
          </cell>
          <cell r="M976">
            <v>0.2</v>
          </cell>
        </row>
        <row r="977">
          <cell r="A977" t="str">
            <v>부정00003</v>
          </cell>
          <cell r="B977" t="str">
            <v>부력식정수위밸브</v>
          </cell>
          <cell r="C977" t="str">
            <v>125A</v>
          </cell>
          <cell r="D977" t="str">
            <v>개</v>
          </cell>
          <cell r="E977">
            <v>0</v>
          </cell>
          <cell r="F977">
            <v>0</v>
          </cell>
          <cell r="G977">
            <v>986000</v>
          </cell>
          <cell r="H977" t="str">
            <v>P617</v>
          </cell>
          <cell r="I977">
            <v>0</v>
          </cell>
          <cell r="J977">
            <v>0</v>
          </cell>
          <cell r="K977">
            <v>986000</v>
          </cell>
          <cell r="L977">
            <v>0.5</v>
          </cell>
          <cell r="M977">
            <v>0.2</v>
          </cell>
        </row>
        <row r="978">
          <cell r="A978" t="str">
            <v>부정00004</v>
          </cell>
          <cell r="B978" t="str">
            <v>부력식정수위밸브</v>
          </cell>
          <cell r="C978" t="str">
            <v>100A</v>
          </cell>
          <cell r="D978" t="str">
            <v>개</v>
          </cell>
          <cell r="E978">
            <v>0</v>
          </cell>
          <cell r="F978">
            <v>0</v>
          </cell>
          <cell r="G978">
            <v>756000</v>
          </cell>
          <cell r="H978" t="str">
            <v>P617</v>
          </cell>
          <cell r="I978">
            <v>0</v>
          </cell>
          <cell r="J978">
            <v>0</v>
          </cell>
          <cell r="K978">
            <v>756000</v>
          </cell>
          <cell r="L978">
            <v>0.25</v>
          </cell>
        </row>
        <row r="979">
          <cell r="A979" t="str">
            <v>부정00005</v>
          </cell>
          <cell r="B979" t="str">
            <v>부력식정수위밸브</v>
          </cell>
          <cell r="C979" t="str">
            <v>80A</v>
          </cell>
          <cell r="D979" t="str">
            <v>개</v>
          </cell>
          <cell r="E979">
            <v>0</v>
          </cell>
          <cell r="F979">
            <v>0</v>
          </cell>
          <cell r="G979">
            <v>551000</v>
          </cell>
          <cell r="H979" t="str">
            <v>P617</v>
          </cell>
          <cell r="I979">
            <v>0</v>
          </cell>
          <cell r="J979">
            <v>0</v>
          </cell>
          <cell r="K979">
            <v>551000</v>
          </cell>
          <cell r="L979">
            <v>0.25</v>
          </cell>
        </row>
        <row r="980">
          <cell r="A980" t="str">
            <v>부정00006</v>
          </cell>
          <cell r="B980" t="str">
            <v>부력식정수위밸브</v>
          </cell>
          <cell r="C980" t="str">
            <v>65A</v>
          </cell>
          <cell r="D980" t="str">
            <v>개</v>
          </cell>
          <cell r="E980">
            <v>0</v>
          </cell>
          <cell r="F980">
            <v>0</v>
          </cell>
          <cell r="G980">
            <v>325000</v>
          </cell>
          <cell r="H980" t="str">
            <v>P617</v>
          </cell>
          <cell r="I980">
            <v>0</v>
          </cell>
          <cell r="J980">
            <v>0</v>
          </cell>
          <cell r="K980">
            <v>325000</v>
          </cell>
          <cell r="L980">
            <v>0.25</v>
          </cell>
        </row>
        <row r="981">
          <cell r="A981" t="str">
            <v>부정00007</v>
          </cell>
          <cell r="B981" t="str">
            <v>부력식정수위밸브</v>
          </cell>
          <cell r="C981" t="str">
            <v>50A</v>
          </cell>
          <cell r="D981" t="str">
            <v>개</v>
          </cell>
          <cell r="E981">
            <v>0</v>
          </cell>
          <cell r="F981">
            <v>0</v>
          </cell>
          <cell r="G981">
            <v>163200</v>
          </cell>
          <cell r="H981" t="str">
            <v>P617</v>
          </cell>
          <cell r="I981">
            <v>0</v>
          </cell>
          <cell r="J981">
            <v>0</v>
          </cell>
          <cell r="K981">
            <v>163200</v>
          </cell>
          <cell r="L981">
            <v>7.0000000000000007E-2</v>
          </cell>
        </row>
        <row r="982">
          <cell r="A982" t="str">
            <v>부정00008</v>
          </cell>
          <cell r="B982" t="str">
            <v>부력식정수위밸브</v>
          </cell>
          <cell r="C982" t="str">
            <v>40A</v>
          </cell>
          <cell r="D982" t="str">
            <v>개</v>
          </cell>
          <cell r="E982">
            <v>0</v>
          </cell>
          <cell r="F982">
            <v>0</v>
          </cell>
          <cell r="G982">
            <v>114400</v>
          </cell>
          <cell r="H982" t="str">
            <v>P617</v>
          </cell>
          <cell r="I982">
            <v>0</v>
          </cell>
          <cell r="J982">
            <v>0</v>
          </cell>
          <cell r="K982">
            <v>114400</v>
          </cell>
          <cell r="L982">
            <v>7.0000000000000007E-2</v>
          </cell>
        </row>
        <row r="983">
          <cell r="A983" t="str">
            <v>부정00009</v>
          </cell>
          <cell r="B983" t="str">
            <v>부력식정수위밸브</v>
          </cell>
          <cell r="C983" t="str">
            <v>32A</v>
          </cell>
          <cell r="D983" t="str">
            <v>개</v>
          </cell>
          <cell r="E983">
            <v>0</v>
          </cell>
          <cell r="F983">
            <v>0</v>
          </cell>
          <cell r="G983">
            <v>89800</v>
          </cell>
          <cell r="H983" t="str">
            <v>P617</v>
          </cell>
          <cell r="I983">
            <v>0</v>
          </cell>
          <cell r="J983">
            <v>0</v>
          </cell>
          <cell r="K983">
            <v>89800</v>
          </cell>
          <cell r="L983">
            <v>7.0000000000000007E-2</v>
          </cell>
        </row>
        <row r="984">
          <cell r="A984" t="str">
            <v>부정00010</v>
          </cell>
          <cell r="B984" t="str">
            <v>부력식정수위밸브</v>
          </cell>
          <cell r="C984" t="str">
            <v>25A</v>
          </cell>
          <cell r="D984" t="str">
            <v>개</v>
          </cell>
          <cell r="E984">
            <v>0</v>
          </cell>
          <cell r="F984">
            <v>0</v>
          </cell>
          <cell r="G984">
            <v>73000</v>
          </cell>
          <cell r="H984" t="str">
            <v>P617</v>
          </cell>
          <cell r="I984">
            <v>0</v>
          </cell>
          <cell r="J984">
            <v>0</v>
          </cell>
          <cell r="K984">
            <v>73000</v>
          </cell>
          <cell r="L984">
            <v>7.0000000000000007E-2</v>
          </cell>
        </row>
        <row r="985">
          <cell r="A985" t="str">
            <v>부정00011</v>
          </cell>
          <cell r="B985" t="str">
            <v>부력식정수위밸브</v>
          </cell>
          <cell r="C985" t="str">
            <v>20A</v>
          </cell>
          <cell r="D985" t="str">
            <v>개</v>
          </cell>
          <cell r="E985">
            <v>0</v>
          </cell>
          <cell r="F985">
            <v>0</v>
          </cell>
          <cell r="G985">
            <v>50900</v>
          </cell>
          <cell r="H985" t="str">
            <v>P617</v>
          </cell>
          <cell r="I985">
            <v>0</v>
          </cell>
          <cell r="J985">
            <v>0</v>
          </cell>
          <cell r="K985">
            <v>50900</v>
          </cell>
          <cell r="L985">
            <v>7.0000000000000007E-2</v>
          </cell>
        </row>
        <row r="986">
          <cell r="A986" t="str">
            <v>부정00012</v>
          </cell>
          <cell r="B986" t="str">
            <v>부력식정수위밸브</v>
          </cell>
          <cell r="C986" t="str">
            <v>15A</v>
          </cell>
          <cell r="D986" t="str">
            <v>개</v>
          </cell>
          <cell r="E986">
            <v>0</v>
          </cell>
          <cell r="F986">
            <v>0</v>
          </cell>
          <cell r="G986">
            <v>35600</v>
          </cell>
          <cell r="H986" t="str">
            <v>P617</v>
          </cell>
          <cell r="I986">
            <v>0</v>
          </cell>
          <cell r="J986">
            <v>0</v>
          </cell>
          <cell r="K986">
            <v>35600</v>
          </cell>
          <cell r="L986">
            <v>7.0000000000000007E-2</v>
          </cell>
        </row>
        <row r="987">
          <cell r="A987" t="str">
            <v>여과망</v>
          </cell>
          <cell r="B987">
            <v>0</v>
          </cell>
          <cell r="C987">
            <v>0</v>
          </cell>
          <cell r="D987">
            <v>0</v>
          </cell>
          <cell r="E987">
            <v>0</v>
          </cell>
          <cell r="F987">
            <v>0</v>
          </cell>
          <cell r="G987">
            <v>0</v>
          </cell>
          <cell r="H987">
            <v>0</v>
          </cell>
          <cell r="I987">
            <v>0</v>
          </cell>
          <cell r="J987">
            <v>0</v>
          </cell>
          <cell r="K987">
            <v>0</v>
          </cell>
        </row>
        <row r="988">
          <cell r="A988" t="str">
            <v>여과00001</v>
          </cell>
          <cell r="B988" t="str">
            <v>여과망(SUS)</v>
          </cell>
          <cell r="C988" t="str">
            <v>50A</v>
          </cell>
          <cell r="D988" t="str">
            <v>개</v>
          </cell>
          <cell r="E988">
            <v>104000</v>
          </cell>
          <cell r="F988" t="str">
            <v>P493</v>
          </cell>
          <cell r="G988">
            <v>0</v>
          </cell>
          <cell r="H988">
            <v>0</v>
          </cell>
          <cell r="I988">
            <v>0</v>
          </cell>
          <cell r="J988">
            <v>0</v>
          </cell>
          <cell r="K988">
            <v>104000</v>
          </cell>
          <cell r="L988">
            <v>7.0000000000000007E-2</v>
          </cell>
        </row>
        <row r="989">
          <cell r="A989" t="str">
            <v>여과00002</v>
          </cell>
          <cell r="B989" t="str">
            <v>여과망(SUS)</v>
          </cell>
          <cell r="C989" t="str">
            <v>40A</v>
          </cell>
          <cell r="D989" t="str">
            <v>개</v>
          </cell>
          <cell r="E989">
            <v>0</v>
          </cell>
          <cell r="F989" t="str">
            <v>P493</v>
          </cell>
          <cell r="G989">
            <v>0</v>
          </cell>
          <cell r="H989">
            <v>0</v>
          </cell>
          <cell r="I989">
            <v>0</v>
          </cell>
          <cell r="J989">
            <v>0</v>
          </cell>
          <cell r="K989">
            <v>0</v>
          </cell>
          <cell r="L989">
            <v>7.0000000000000007E-2</v>
          </cell>
        </row>
        <row r="990">
          <cell r="A990" t="str">
            <v>여과00003</v>
          </cell>
          <cell r="B990" t="str">
            <v>여과망(SUS)</v>
          </cell>
          <cell r="C990" t="str">
            <v>32A</v>
          </cell>
          <cell r="D990" t="str">
            <v>개</v>
          </cell>
          <cell r="E990">
            <v>88000</v>
          </cell>
          <cell r="F990" t="str">
            <v>P493</v>
          </cell>
          <cell r="G990">
            <v>0</v>
          </cell>
          <cell r="H990">
            <v>0</v>
          </cell>
          <cell r="I990">
            <v>0</v>
          </cell>
          <cell r="J990">
            <v>0</v>
          </cell>
          <cell r="K990">
            <v>88000</v>
          </cell>
          <cell r="L990">
            <v>7.0000000000000007E-2</v>
          </cell>
        </row>
        <row r="991">
          <cell r="A991" t="str">
            <v>여과00004</v>
          </cell>
          <cell r="B991" t="str">
            <v>여과망(SUS)</v>
          </cell>
          <cell r="C991" t="str">
            <v>25A</v>
          </cell>
          <cell r="D991" t="str">
            <v>개</v>
          </cell>
          <cell r="E991">
            <v>58000</v>
          </cell>
          <cell r="F991" t="str">
            <v>P493</v>
          </cell>
          <cell r="G991">
            <v>0</v>
          </cell>
          <cell r="H991">
            <v>0</v>
          </cell>
          <cell r="I991">
            <v>0</v>
          </cell>
          <cell r="J991">
            <v>0</v>
          </cell>
          <cell r="K991">
            <v>58000</v>
          </cell>
          <cell r="L991">
            <v>7.0000000000000007E-2</v>
          </cell>
        </row>
        <row r="992">
          <cell r="A992" t="str">
            <v>여과00005</v>
          </cell>
          <cell r="B992" t="str">
            <v>여과망(SUS)</v>
          </cell>
          <cell r="C992" t="str">
            <v>20A</v>
          </cell>
          <cell r="D992" t="str">
            <v>개</v>
          </cell>
          <cell r="E992">
            <v>45000</v>
          </cell>
          <cell r="F992" t="str">
            <v>P493</v>
          </cell>
          <cell r="G992">
            <v>0</v>
          </cell>
          <cell r="H992">
            <v>0</v>
          </cell>
          <cell r="I992">
            <v>0</v>
          </cell>
          <cell r="J992">
            <v>0</v>
          </cell>
          <cell r="K992">
            <v>45000</v>
          </cell>
          <cell r="L992">
            <v>7.0000000000000007E-2</v>
          </cell>
        </row>
        <row r="993">
          <cell r="A993" t="str">
            <v>여과00006</v>
          </cell>
          <cell r="B993" t="str">
            <v>여과망(SUS)</v>
          </cell>
          <cell r="C993" t="str">
            <v>15A</v>
          </cell>
          <cell r="D993" t="str">
            <v>개</v>
          </cell>
          <cell r="E993">
            <v>44000</v>
          </cell>
          <cell r="F993" t="str">
            <v>P493</v>
          </cell>
          <cell r="G993">
            <v>0</v>
          </cell>
          <cell r="H993">
            <v>0</v>
          </cell>
          <cell r="I993">
            <v>0</v>
          </cell>
          <cell r="J993">
            <v>0</v>
          </cell>
          <cell r="K993">
            <v>44000</v>
          </cell>
          <cell r="L993">
            <v>7.0000000000000007E-2</v>
          </cell>
        </row>
        <row r="994">
          <cell r="A994" t="str">
            <v>수도 미터기</v>
          </cell>
          <cell r="B994">
            <v>0</v>
          </cell>
          <cell r="C994">
            <v>0</v>
          </cell>
          <cell r="D994">
            <v>0</v>
          </cell>
          <cell r="E994">
            <v>0</v>
          </cell>
          <cell r="F994">
            <v>0</v>
          </cell>
          <cell r="G994">
            <v>0</v>
          </cell>
          <cell r="H994">
            <v>0</v>
          </cell>
          <cell r="I994">
            <v>0</v>
          </cell>
          <cell r="J994">
            <v>0</v>
          </cell>
          <cell r="K994">
            <v>0</v>
          </cell>
        </row>
        <row r="995">
          <cell r="A995" t="str">
            <v>WM00001</v>
          </cell>
          <cell r="B995" t="str">
            <v>수도미터기</v>
          </cell>
          <cell r="C995" t="str">
            <v>50A</v>
          </cell>
          <cell r="D995" t="str">
            <v>개</v>
          </cell>
          <cell r="E995">
            <v>140000</v>
          </cell>
          <cell r="F995" t="str">
            <v>P521</v>
          </cell>
          <cell r="G995">
            <v>100000</v>
          </cell>
          <cell r="H995" t="str">
            <v>P621</v>
          </cell>
          <cell r="I995">
            <v>0</v>
          </cell>
          <cell r="J995">
            <v>0</v>
          </cell>
          <cell r="K995">
            <v>100000</v>
          </cell>
          <cell r="L995">
            <v>0.32</v>
          </cell>
          <cell r="M995">
            <v>0.32</v>
          </cell>
        </row>
        <row r="996">
          <cell r="A996" t="str">
            <v>WM00002</v>
          </cell>
          <cell r="B996" t="str">
            <v>수도미터기</v>
          </cell>
          <cell r="C996" t="str">
            <v>40A</v>
          </cell>
          <cell r="D996" t="str">
            <v>개</v>
          </cell>
          <cell r="E996">
            <v>80000</v>
          </cell>
          <cell r="F996" t="str">
            <v>P521</v>
          </cell>
          <cell r="G996">
            <v>53000</v>
          </cell>
          <cell r="H996" t="str">
            <v>P621</v>
          </cell>
          <cell r="I996">
            <v>0</v>
          </cell>
          <cell r="J996">
            <v>0</v>
          </cell>
          <cell r="K996">
            <v>53000</v>
          </cell>
          <cell r="L996">
            <v>0.32</v>
          </cell>
          <cell r="M996">
            <v>0.32</v>
          </cell>
        </row>
        <row r="997">
          <cell r="A997" t="str">
            <v>WM00003</v>
          </cell>
          <cell r="B997" t="str">
            <v>수도미터기</v>
          </cell>
          <cell r="C997" t="str">
            <v>32A</v>
          </cell>
          <cell r="D997" t="str">
            <v>개</v>
          </cell>
          <cell r="E997">
            <v>73000</v>
          </cell>
          <cell r="F997" t="str">
            <v>P521</v>
          </cell>
          <cell r="G997">
            <v>46000</v>
          </cell>
          <cell r="H997" t="str">
            <v>P621</v>
          </cell>
          <cell r="I997">
            <v>0</v>
          </cell>
          <cell r="J997">
            <v>0</v>
          </cell>
          <cell r="K997">
            <v>46000</v>
          </cell>
          <cell r="L997">
            <v>0.32</v>
          </cell>
          <cell r="M997">
            <v>0.32</v>
          </cell>
        </row>
        <row r="998">
          <cell r="A998" t="str">
            <v>WM00004</v>
          </cell>
          <cell r="B998" t="str">
            <v>수도미터기</v>
          </cell>
          <cell r="C998" t="str">
            <v>25A</v>
          </cell>
          <cell r="D998" t="str">
            <v>개</v>
          </cell>
          <cell r="E998">
            <v>48000</v>
          </cell>
          <cell r="F998" t="str">
            <v>P521</v>
          </cell>
          <cell r="G998">
            <v>28000</v>
          </cell>
          <cell r="H998" t="str">
            <v>P621</v>
          </cell>
          <cell r="I998">
            <v>0</v>
          </cell>
          <cell r="J998">
            <v>0</v>
          </cell>
          <cell r="K998">
            <v>28000</v>
          </cell>
          <cell r="L998">
            <v>0.28000000000000003</v>
          </cell>
          <cell r="M998">
            <v>0.28000000000000003</v>
          </cell>
        </row>
        <row r="999">
          <cell r="A999" t="str">
            <v>WM00005</v>
          </cell>
          <cell r="B999" t="str">
            <v>수도미터기</v>
          </cell>
          <cell r="C999" t="str">
            <v>20A</v>
          </cell>
          <cell r="D999" t="str">
            <v>개</v>
          </cell>
          <cell r="E999">
            <v>28000</v>
          </cell>
          <cell r="F999" t="str">
            <v>P521</v>
          </cell>
          <cell r="G999">
            <v>24000</v>
          </cell>
          <cell r="H999" t="str">
            <v>P621</v>
          </cell>
          <cell r="I999">
            <v>0</v>
          </cell>
          <cell r="J999">
            <v>0</v>
          </cell>
          <cell r="K999">
            <v>24000</v>
          </cell>
          <cell r="L999">
            <v>0.28000000000000003</v>
          </cell>
          <cell r="M999">
            <v>0.28000000000000003</v>
          </cell>
        </row>
        <row r="1000">
          <cell r="A1000" t="str">
            <v>WM00006</v>
          </cell>
          <cell r="B1000" t="str">
            <v>수도미터기</v>
          </cell>
          <cell r="C1000" t="str">
            <v>15A</v>
          </cell>
          <cell r="D1000" t="str">
            <v>개</v>
          </cell>
          <cell r="E1000">
            <v>18000</v>
          </cell>
          <cell r="F1000" t="str">
            <v>P521</v>
          </cell>
          <cell r="G1000">
            <v>16000</v>
          </cell>
          <cell r="H1000" t="str">
            <v>P621</v>
          </cell>
          <cell r="I1000">
            <v>0</v>
          </cell>
          <cell r="J1000">
            <v>0</v>
          </cell>
          <cell r="K1000">
            <v>16000</v>
          </cell>
          <cell r="L1000">
            <v>0.22</v>
          </cell>
          <cell r="M1000">
            <v>0.22</v>
          </cell>
        </row>
        <row r="1001">
          <cell r="A1001" t="str">
            <v>수도 미터 보호통</v>
          </cell>
          <cell r="B1001">
            <v>0</v>
          </cell>
          <cell r="C1001">
            <v>0</v>
          </cell>
          <cell r="D1001">
            <v>0</v>
          </cell>
          <cell r="E1001">
            <v>0</v>
          </cell>
          <cell r="F1001">
            <v>0</v>
          </cell>
          <cell r="G1001">
            <v>0</v>
          </cell>
          <cell r="H1001">
            <v>0</v>
          </cell>
          <cell r="I1001">
            <v>0</v>
          </cell>
          <cell r="J1001">
            <v>0</v>
          </cell>
          <cell r="K1001">
            <v>0</v>
          </cell>
        </row>
        <row r="1002">
          <cell r="A1002" t="str">
            <v>WMC0001</v>
          </cell>
          <cell r="B1002" t="str">
            <v>수도미터보호통</v>
          </cell>
          <cell r="C1002" t="str">
            <v>50A</v>
          </cell>
          <cell r="D1002" t="str">
            <v>조</v>
          </cell>
          <cell r="E1002">
            <v>188320</v>
          </cell>
          <cell r="F1002" t="str">
            <v>P517</v>
          </cell>
          <cell r="G1002">
            <v>192530</v>
          </cell>
          <cell r="H1002" t="str">
            <v>P620</v>
          </cell>
          <cell r="I1002">
            <v>0</v>
          </cell>
          <cell r="J1002">
            <v>0</v>
          </cell>
          <cell r="K1002">
            <v>188320</v>
          </cell>
          <cell r="L1002">
            <v>0.38</v>
          </cell>
          <cell r="M1002">
            <v>0.38</v>
          </cell>
        </row>
        <row r="1003">
          <cell r="A1003" t="str">
            <v>WMC0002</v>
          </cell>
          <cell r="B1003" t="str">
            <v>수도미터보호통</v>
          </cell>
          <cell r="C1003" t="str">
            <v>40A</v>
          </cell>
          <cell r="D1003" t="str">
            <v>조</v>
          </cell>
          <cell r="E1003">
            <v>170500</v>
          </cell>
          <cell r="F1003" t="str">
            <v>P517</v>
          </cell>
          <cell r="G1003">
            <v>177740</v>
          </cell>
          <cell r="H1003" t="str">
            <v>P620</v>
          </cell>
          <cell r="I1003">
            <v>0</v>
          </cell>
          <cell r="J1003">
            <v>0</v>
          </cell>
          <cell r="K1003">
            <v>170500</v>
          </cell>
          <cell r="L1003">
            <v>0.38</v>
          </cell>
          <cell r="M1003">
            <v>0.38</v>
          </cell>
        </row>
        <row r="1004">
          <cell r="A1004" t="str">
            <v>WMC0003</v>
          </cell>
          <cell r="B1004" t="str">
            <v>수도미터보호통</v>
          </cell>
          <cell r="C1004" t="str">
            <v>32A</v>
          </cell>
          <cell r="D1004" t="str">
            <v>조</v>
          </cell>
          <cell r="E1004">
            <v>120790</v>
          </cell>
          <cell r="F1004" t="str">
            <v>P517</v>
          </cell>
          <cell r="G1004">
            <v>97000</v>
          </cell>
          <cell r="H1004" t="str">
            <v>P620</v>
          </cell>
          <cell r="I1004">
            <v>0</v>
          </cell>
          <cell r="J1004">
            <v>0</v>
          </cell>
          <cell r="K1004">
            <v>97000</v>
          </cell>
          <cell r="L1004">
            <v>0.38</v>
          </cell>
          <cell r="M1004">
            <v>0.38</v>
          </cell>
        </row>
        <row r="1005">
          <cell r="A1005" t="str">
            <v>WMC0004</v>
          </cell>
          <cell r="B1005" t="str">
            <v>수도미터보호통</v>
          </cell>
          <cell r="C1005" t="str">
            <v>25A</v>
          </cell>
          <cell r="D1005" t="str">
            <v>조</v>
          </cell>
          <cell r="E1005">
            <v>87080</v>
          </cell>
          <cell r="F1005" t="str">
            <v>P517</v>
          </cell>
          <cell r="G1005">
            <v>81490</v>
          </cell>
          <cell r="H1005" t="str">
            <v>P620</v>
          </cell>
          <cell r="I1005">
            <v>0</v>
          </cell>
          <cell r="J1005">
            <v>0</v>
          </cell>
          <cell r="K1005">
            <v>81490</v>
          </cell>
          <cell r="L1005">
            <v>0.31</v>
          </cell>
          <cell r="M1005">
            <v>0.31</v>
          </cell>
        </row>
        <row r="1006">
          <cell r="A1006" t="str">
            <v>WMC0005</v>
          </cell>
          <cell r="B1006" t="str">
            <v>수도미터보호통</v>
          </cell>
          <cell r="C1006" t="str">
            <v>20A</v>
          </cell>
          <cell r="D1006" t="str">
            <v>조</v>
          </cell>
          <cell r="E1006">
            <v>81030</v>
          </cell>
          <cell r="F1006" t="str">
            <v>P517</v>
          </cell>
          <cell r="G1006">
            <v>75330</v>
          </cell>
          <cell r="H1006" t="str">
            <v>P620</v>
          </cell>
          <cell r="I1006">
            <v>0</v>
          </cell>
          <cell r="J1006">
            <v>0</v>
          </cell>
          <cell r="K1006">
            <v>75330</v>
          </cell>
          <cell r="L1006">
            <v>0.31</v>
          </cell>
          <cell r="M1006">
            <v>0.31</v>
          </cell>
        </row>
        <row r="1007">
          <cell r="A1007" t="str">
            <v>WMC0006</v>
          </cell>
          <cell r="B1007" t="str">
            <v>수도미터보호통</v>
          </cell>
          <cell r="C1007" t="str">
            <v>15A</v>
          </cell>
          <cell r="D1007" t="str">
            <v>조</v>
          </cell>
          <cell r="E1007">
            <v>57590</v>
          </cell>
          <cell r="F1007" t="str">
            <v>P517</v>
          </cell>
          <cell r="G1007">
            <v>49800</v>
          </cell>
          <cell r="H1007" t="str">
            <v>P620</v>
          </cell>
          <cell r="I1007">
            <v>0</v>
          </cell>
          <cell r="J1007">
            <v>0</v>
          </cell>
          <cell r="K1007">
            <v>49800</v>
          </cell>
          <cell r="L1007">
            <v>0.27</v>
          </cell>
          <cell r="M1007">
            <v>0.27</v>
          </cell>
        </row>
        <row r="1008">
          <cell r="A1008" t="str">
            <v>MOV0001</v>
          </cell>
          <cell r="B1008" t="str">
            <v>정수위조절밸브</v>
          </cell>
          <cell r="C1008" t="str">
            <v>32A</v>
          </cell>
          <cell r="D1008" t="str">
            <v>개</v>
          </cell>
          <cell r="E1008">
            <v>0</v>
          </cell>
          <cell r="F1008">
            <v>0</v>
          </cell>
          <cell r="G1008">
            <v>0</v>
          </cell>
          <cell r="H1008">
            <v>0</v>
          </cell>
          <cell r="I1008">
            <v>0</v>
          </cell>
          <cell r="J1008">
            <v>0</v>
          </cell>
          <cell r="K1008">
            <v>0</v>
          </cell>
        </row>
        <row r="1010">
          <cell r="A1010" t="str">
            <v>밸브보호001</v>
          </cell>
          <cell r="B1010" t="str">
            <v>밸브보호통</v>
          </cell>
          <cell r="C1010" t="str">
            <v>25A</v>
          </cell>
          <cell r="D1010" t="str">
            <v>조</v>
          </cell>
          <cell r="E1010">
            <v>87080</v>
          </cell>
          <cell r="F1010" t="str">
            <v>P517</v>
          </cell>
          <cell r="G1010">
            <v>81490</v>
          </cell>
          <cell r="H1010" t="str">
            <v>P620</v>
          </cell>
          <cell r="I1010">
            <v>0</v>
          </cell>
          <cell r="J1010">
            <v>0</v>
          </cell>
          <cell r="K1010">
            <v>81490</v>
          </cell>
          <cell r="L1010">
            <v>0.31</v>
          </cell>
          <cell r="M1010">
            <v>0.31</v>
          </cell>
        </row>
        <row r="1013">
          <cell r="A1013" t="str">
            <v>차압변</v>
          </cell>
          <cell r="B1013">
            <v>0</v>
          </cell>
          <cell r="C1013">
            <v>0</v>
          </cell>
          <cell r="D1013">
            <v>0</v>
          </cell>
          <cell r="E1013">
            <v>0</v>
          </cell>
          <cell r="F1013">
            <v>0</v>
          </cell>
          <cell r="G1013">
            <v>0</v>
          </cell>
          <cell r="H1013">
            <v>0</v>
          </cell>
          <cell r="I1013">
            <v>0</v>
          </cell>
          <cell r="J1013">
            <v>0</v>
          </cell>
          <cell r="K1013">
            <v>0</v>
          </cell>
        </row>
        <row r="1014">
          <cell r="A1014" t="str">
            <v>차압0001</v>
          </cell>
          <cell r="B1014" t="str">
            <v>차압변</v>
          </cell>
          <cell r="C1014" t="str">
            <v>80A</v>
          </cell>
          <cell r="D1014" t="str">
            <v>개</v>
          </cell>
          <cell r="E1014">
            <v>1128000</v>
          </cell>
          <cell r="F1014" t="str">
            <v>P529</v>
          </cell>
          <cell r="G1014">
            <v>0</v>
          </cell>
          <cell r="H1014">
            <v>0</v>
          </cell>
          <cell r="I1014">
            <v>0</v>
          </cell>
          <cell r="J1014">
            <v>0</v>
          </cell>
          <cell r="K1014">
            <v>1128000</v>
          </cell>
          <cell r="L1014">
            <v>5.5</v>
          </cell>
          <cell r="M1014">
            <v>0.4</v>
          </cell>
        </row>
        <row r="1017">
          <cell r="A1017" t="str">
            <v>감압밸브</v>
          </cell>
          <cell r="B1017">
            <v>0</v>
          </cell>
          <cell r="C1017">
            <v>0</v>
          </cell>
          <cell r="D1017">
            <v>0</v>
          </cell>
          <cell r="E1017">
            <v>0</v>
          </cell>
          <cell r="F1017">
            <v>0</v>
          </cell>
          <cell r="G1017">
            <v>0</v>
          </cell>
          <cell r="H1017">
            <v>0</v>
          </cell>
          <cell r="I1017">
            <v>0</v>
          </cell>
          <cell r="J1017">
            <v>0</v>
          </cell>
          <cell r="K1017">
            <v>0</v>
          </cell>
        </row>
        <row r="1018">
          <cell r="A1018" t="str">
            <v>DVV0001</v>
          </cell>
          <cell r="B1018" t="str">
            <v>감압밸브</v>
          </cell>
          <cell r="C1018" t="str">
            <v>50A</v>
          </cell>
          <cell r="D1018" t="str">
            <v>개</v>
          </cell>
          <cell r="E1018">
            <v>278000</v>
          </cell>
          <cell r="F1018" t="str">
            <v>P514</v>
          </cell>
          <cell r="G1018">
            <v>20900</v>
          </cell>
          <cell r="H1018" t="str">
            <v>P582</v>
          </cell>
          <cell r="I1018">
            <v>0</v>
          </cell>
          <cell r="J1018">
            <v>0</v>
          </cell>
          <cell r="K1018">
            <v>20900</v>
          </cell>
          <cell r="L1018">
            <v>5.5</v>
          </cell>
          <cell r="M1018">
            <v>0.4</v>
          </cell>
        </row>
        <row r="1019">
          <cell r="A1019" t="str">
            <v>DVV0002</v>
          </cell>
          <cell r="B1019" t="str">
            <v>감압밸브</v>
          </cell>
          <cell r="C1019" t="str">
            <v>40A</v>
          </cell>
          <cell r="D1019" t="str">
            <v>개</v>
          </cell>
          <cell r="E1019">
            <v>256000</v>
          </cell>
          <cell r="F1019" t="str">
            <v>P514</v>
          </cell>
          <cell r="G1019">
            <v>199500</v>
          </cell>
          <cell r="H1019" t="str">
            <v>P582</v>
          </cell>
          <cell r="I1019">
            <v>0</v>
          </cell>
          <cell r="J1019">
            <v>0</v>
          </cell>
          <cell r="K1019">
            <v>199500</v>
          </cell>
          <cell r="L1019">
            <v>4</v>
          </cell>
          <cell r="M1019">
            <v>0.2</v>
          </cell>
        </row>
        <row r="1020">
          <cell r="A1020" t="str">
            <v>DVV0003</v>
          </cell>
          <cell r="B1020" t="str">
            <v>감압밸브</v>
          </cell>
          <cell r="C1020" t="str">
            <v>32A</v>
          </cell>
          <cell r="D1020" t="str">
            <v>개</v>
          </cell>
          <cell r="E1020">
            <v>183000</v>
          </cell>
          <cell r="F1020" t="str">
            <v>P514</v>
          </cell>
          <cell r="G1020">
            <v>190000</v>
          </cell>
          <cell r="H1020" t="str">
            <v>P582</v>
          </cell>
          <cell r="I1020">
            <v>0</v>
          </cell>
          <cell r="J1020">
            <v>0</v>
          </cell>
          <cell r="K1020">
            <v>183000</v>
          </cell>
          <cell r="L1020">
            <v>4</v>
          </cell>
          <cell r="M1020">
            <v>0.2</v>
          </cell>
        </row>
        <row r="1021">
          <cell r="A1021" t="str">
            <v>DVV0004</v>
          </cell>
          <cell r="B1021" t="str">
            <v>감압밸브</v>
          </cell>
          <cell r="C1021" t="str">
            <v>25A</v>
          </cell>
          <cell r="D1021" t="str">
            <v>개</v>
          </cell>
          <cell r="E1021">
            <v>162000</v>
          </cell>
          <cell r="F1021" t="str">
            <v>P514</v>
          </cell>
          <cell r="G1021">
            <v>152000</v>
          </cell>
          <cell r="H1021" t="str">
            <v>P582</v>
          </cell>
          <cell r="I1021">
            <v>0</v>
          </cell>
          <cell r="J1021">
            <v>0</v>
          </cell>
          <cell r="K1021">
            <v>152000</v>
          </cell>
          <cell r="L1021">
            <v>4</v>
          </cell>
          <cell r="M1021">
            <v>0.2</v>
          </cell>
        </row>
        <row r="1022">
          <cell r="A1022" t="str">
            <v>DVV0005</v>
          </cell>
          <cell r="B1022" t="str">
            <v>감압밸브</v>
          </cell>
          <cell r="C1022" t="str">
            <v>20A</v>
          </cell>
          <cell r="D1022" t="str">
            <v>개</v>
          </cell>
          <cell r="E1022">
            <v>152000</v>
          </cell>
          <cell r="F1022" t="str">
            <v>P514</v>
          </cell>
          <cell r="G1022">
            <v>104500</v>
          </cell>
          <cell r="H1022" t="str">
            <v>P582</v>
          </cell>
          <cell r="I1022">
            <v>0</v>
          </cell>
          <cell r="J1022">
            <v>0</v>
          </cell>
          <cell r="K1022">
            <v>104500</v>
          </cell>
          <cell r="L1022">
            <v>3</v>
          </cell>
          <cell r="M1022">
            <v>0.2</v>
          </cell>
        </row>
        <row r="1023">
          <cell r="A1023" t="str">
            <v>DVV0006</v>
          </cell>
          <cell r="B1023" t="str">
            <v>감압밸브</v>
          </cell>
          <cell r="C1023" t="str">
            <v>15A</v>
          </cell>
          <cell r="D1023" t="str">
            <v>개</v>
          </cell>
          <cell r="E1023">
            <v>0</v>
          </cell>
          <cell r="F1023">
            <v>0</v>
          </cell>
          <cell r="G1023">
            <v>0</v>
          </cell>
          <cell r="H1023">
            <v>0</v>
          </cell>
          <cell r="I1023">
            <v>0</v>
          </cell>
          <cell r="J1023">
            <v>0</v>
          </cell>
          <cell r="K1023">
            <v>0</v>
          </cell>
          <cell r="L1023">
            <v>3</v>
          </cell>
          <cell r="M1023">
            <v>0.2</v>
          </cell>
        </row>
        <row r="1025">
          <cell r="A1025" t="str">
            <v>후롯트 트랩</v>
          </cell>
          <cell r="B1025">
            <v>0</v>
          </cell>
          <cell r="C1025">
            <v>0</v>
          </cell>
          <cell r="D1025">
            <v>0</v>
          </cell>
          <cell r="E1025">
            <v>0</v>
          </cell>
          <cell r="F1025">
            <v>0</v>
          </cell>
          <cell r="G1025">
            <v>0</v>
          </cell>
          <cell r="H1025">
            <v>0</v>
          </cell>
          <cell r="I1025">
            <v>0</v>
          </cell>
          <cell r="J1025">
            <v>0</v>
          </cell>
          <cell r="K1025">
            <v>0</v>
          </cell>
        </row>
        <row r="1026">
          <cell r="A1026" t="str">
            <v>FDD0001</v>
          </cell>
          <cell r="B1026" t="str">
            <v>후롯트트랩</v>
          </cell>
          <cell r="C1026" t="str">
            <v>50A</v>
          </cell>
          <cell r="D1026" t="str">
            <v>개</v>
          </cell>
          <cell r="E1026">
            <v>927000</v>
          </cell>
          <cell r="F1026" t="str">
            <v>P511</v>
          </cell>
          <cell r="G1026">
            <v>1364000</v>
          </cell>
          <cell r="H1026" t="str">
            <v>P583</v>
          </cell>
          <cell r="I1026">
            <v>0</v>
          </cell>
          <cell r="J1026">
            <v>0</v>
          </cell>
          <cell r="K1026">
            <v>927000</v>
          </cell>
          <cell r="L1026">
            <v>2</v>
          </cell>
          <cell r="M1026">
            <v>0.3</v>
          </cell>
        </row>
        <row r="1027">
          <cell r="A1027" t="str">
            <v>FDD0002</v>
          </cell>
          <cell r="B1027" t="str">
            <v>후롯트트랩</v>
          </cell>
          <cell r="C1027" t="str">
            <v>40A</v>
          </cell>
          <cell r="D1027" t="str">
            <v>개</v>
          </cell>
          <cell r="E1027">
            <v>783000</v>
          </cell>
          <cell r="F1027" t="str">
            <v>P511</v>
          </cell>
          <cell r="G1027">
            <v>1152000</v>
          </cell>
          <cell r="H1027" t="str">
            <v>P583</v>
          </cell>
          <cell r="I1027">
            <v>0</v>
          </cell>
          <cell r="J1027">
            <v>0</v>
          </cell>
          <cell r="K1027">
            <v>783000</v>
          </cell>
          <cell r="L1027">
            <v>1.5</v>
          </cell>
          <cell r="M1027">
            <v>0.3</v>
          </cell>
        </row>
        <row r="1028">
          <cell r="A1028" t="str">
            <v>FDD0003</v>
          </cell>
          <cell r="B1028" t="str">
            <v>후롯트트랩</v>
          </cell>
          <cell r="C1028" t="str">
            <v>32A</v>
          </cell>
          <cell r="D1028" t="str">
            <v>개</v>
          </cell>
          <cell r="E1028">
            <v>233000</v>
          </cell>
          <cell r="F1028" t="str">
            <v>P511</v>
          </cell>
          <cell r="G1028">
            <v>0</v>
          </cell>
          <cell r="H1028" t="str">
            <v>P583</v>
          </cell>
          <cell r="I1028">
            <v>0</v>
          </cell>
          <cell r="J1028">
            <v>0</v>
          </cell>
          <cell r="K1028">
            <v>233000</v>
          </cell>
          <cell r="L1028">
            <v>1.5</v>
          </cell>
          <cell r="M1028">
            <v>0.3</v>
          </cell>
        </row>
        <row r="1029">
          <cell r="A1029" t="str">
            <v>FDD0004</v>
          </cell>
          <cell r="B1029" t="str">
            <v>후롯트트랩</v>
          </cell>
          <cell r="C1029" t="str">
            <v>25A</v>
          </cell>
          <cell r="D1029" t="str">
            <v>개</v>
          </cell>
          <cell r="E1029">
            <v>233000</v>
          </cell>
          <cell r="F1029" t="str">
            <v>P511</v>
          </cell>
          <cell r="G1029">
            <v>343000</v>
          </cell>
          <cell r="H1029" t="str">
            <v>P583</v>
          </cell>
          <cell r="I1029">
            <v>0</v>
          </cell>
          <cell r="J1029">
            <v>0</v>
          </cell>
          <cell r="K1029">
            <v>233000</v>
          </cell>
          <cell r="L1029">
            <v>1</v>
          </cell>
          <cell r="M1029">
            <v>0.2</v>
          </cell>
        </row>
        <row r="1030">
          <cell r="A1030" t="str">
            <v>FDD0005</v>
          </cell>
          <cell r="B1030" t="str">
            <v>후롯트트랩</v>
          </cell>
          <cell r="C1030" t="str">
            <v>20A</v>
          </cell>
          <cell r="D1030" t="str">
            <v>개</v>
          </cell>
          <cell r="E1030">
            <v>165000</v>
          </cell>
          <cell r="F1030" t="str">
            <v>P511</v>
          </cell>
          <cell r="G1030">
            <v>243000</v>
          </cell>
          <cell r="H1030" t="str">
            <v>P583</v>
          </cell>
          <cell r="I1030">
            <v>0</v>
          </cell>
          <cell r="J1030">
            <v>0</v>
          </cell>
          <cell r="K1030">
            <v>165000</v>
          </cell>
          <cell r="L1030">
            <v>1</v>
          </cell>
          <cell r="M1030">
            <v>0.1</v>
          </cell>
        </row>
        <row r="1031">
          <cell r="A1031" t="str">
            <v>FDD0006</v>
          </cell>
          <cell r="B1031" t="str">
            <v>후롯트트랩</v>
          </cell>
          <cell r="C1031" t="str">
            <v>15A</v>
          </cell>
          <cell r="D1031" t="str">
            <v>개</v>
          </cell>
          <cell r="E1031">
            <v>165000</v>
          </cell>
          <cell r="F1031" t="str">
            <v>P511</v>
          </cell>
          <cell r="G1031">
            <v>0</v>
          </cell>
          <cell r="H1031">
            <v>0</v>
          </cell>
          <cell r="I1031">
            <v>0</v>
          </cell>
          <cell r="J1031">
            <v>0</v>
          </cell>
          <cell r="K1031">
            <v>165000</v>
          </cell>
          <cell r="L1031">
            <v>0.7</v>
          </cell>
          <cell r="M1031">
            <v>0.1</v>
          </cell>
        </row>
        <row r="1032">
          <cell r="K1032">
            <v>0</v>
          </cell>
        </row>
        <row r="1034">
          <cell r="A1034" t="str">
            <v>안전변</v>
          </cell>
          <cell r="B1034">
            <v>0</v>
          </cell>
          <cell r="C1034">
            <v>0</v>
          </cell>
          <cell r="D1034">
            <v>0</v>
          </cell>
          <cell r="E1034">
            <v>0</v>
          </cell>
          <cell r="F1034">
            <v>0</v>
          </cell>
          <cell r="G1034">
            <v>0</v>
          </cell>
          <cell r="H1034">
            <v>0</v>
          </cell>
          <cell r="I1034">
            <v>0</v>
          </cell>
          <cell r="J1034">
            <v>0</v>
          </cell>
          <cell r="K1034">
            <v>0</v>
          </cell>
        </row>
        <row r="1035">
          <cell r="A1035" t="str">
            <v>AVV0001</v>
          </cell>
          <cell r="B1035" t="str">
            <v>안전밸브</v>
          </cell>
          <cell r="C1035" t="str">
            <v>50A</v>
          </cell>
          <cell r="D1035" t="str">
            <v>개</v>
          </cell>
          <cell r="E1035">
            <v>594000</v>
          </cell>
          <cell r="F1035" t="str">
            <v>P515</v>
          </cell>
          <cell r="G1035">
            <v>115000</v>
          </cell>
          <cell r="H1035">
            <v>0</v>
          </cell>
          <cell r="I1035">
            <v>0</v>
          </cell>
          <cell r="J1035">
            <v>0</v>
          </cell>
          <cell r="K1035">
            <v>115000</v>
          </cell>
          <cell r="L1035">
            <v>7.0000000000000007E-2</v>
          </cell>
        </row>
        <row r="1036">
          <cell r="A1036" t="str">
            <v>AVV0002</v>
          </cell>
          <cell r="B1036" t="str">
            <v>안전밸브</v>
          </cell>
          <cell r="C1036" t="str">
            <v>40A</v>
          </cell>
          <cell r="D1036" t="str">
            <v>개</v>
          </cell>
          <cell r="E1036">
            <v>507000</v>
          </cell>
          <cell r="F1036" t="str">
            <v>P515</v>
          </cell>
          <cell r="G1036">
            <v>86000</v>
          </cell>
          <cell r="H1036">
            <v>0</v>
          </cell>
          <cell r="I1036">
            <v>0</v>
          </cell>
          <cell r="J1036">
            <v>0</v>
          </cell>
          <cell r="K1036">
            <v>86000</v>
          </cell>
          <cell r="L1036">
            <v>7.0000000000000007E-2</v>
          </cell>
        </row>
        <row r="1037">
          <cell r="A1037" t="str">
            <v>AVV0003</v>
          </cell>
          <cell r="B1037" t="str">
            <v>안전밸브</v>
          </cell>
          <cell r="C1037" t="str">
            <v>32A</v>
          </cell>
          <cell r="D1037" t="str">
            <v>개</v>
          </cell>
          <cell r="E1037">
            <v>0</v>
          </cell>
          <cell r="F1037" t="str">
            <v>P515</v>
          </cell>
          <cell r="G1037">
            <v>72000</v>
          </cell>
          <cell r="H1037">
            <v>0</v>
          </cell>
          <cell r="I1037">
            <v>0</v>
          </cell>
          <cell r="J1037">
            <v>0</v>
          </cell>
          <cell r="K1037">
            <v>72000</v>
          </cell>
          <cell r="L1037">
            <v>7.0000000000000007E-2</v>
          </cell>
        </row>
        <row r="1038">
          <cell r="A1038" t="str">
            <v>AVV0004</v>
          </cell>
          <cell r="B1038" t="str">
            <v>안전밸브</v>
          </cell>
          <cell r="C1038" t="str">
            <v>25A</v>
          </cell>
          <cell r="D1038" t="str">
            <v>개</v>
          </cell>
          <cell r="E1038">
            <v>44100</v>
          </cell>
          <cell r="F1038" t="str">
            <v>P515</v>
          </cell>
          <cell r="G1038">
            <v>5000</v>
          </cell>
          <cell r="H1038">
            <v>0</v>
          </cell>
          <cell r="I1038">
            <v>0</v>
          </cell>
          <cell r="J1038">
            <v>0</v>
          </cell>
          <cell r="K1038">
            <v>5000</v>
          </cell>
          <cell r="L1038">
            <v>7.0000000000000007E-2</v>
          </cell>
        </row>
        <row r="1039">
          <cell r="A1039" t="str">
            <v>AVV0005</v>
          </cell>
          <cell r="B1039" t="str">
            <v>안전밸브</v>
          </cell>
          <cell r="C1039" t="str">
            <v>20A</v>
          </cell>
          <cell r="D1039" t="str">
            <v>개</v>
          </cell>
          <cell r="E1039">
            <v>39600</v>
          </cell>
          <cell r="F1039" t="str">
            <v>P515</v>
          </cell>
          <cell r="G1039">
            <v>44000</v>
          </cell>
          <cell r="H1039">
            <v>0</v>
          </cell>
          <cell r="I1039">
            <v>0</v>
          </cell>
          <cell r="J1039">
            <v>0</v>
          </cell>
          <cell r="K1039">
            <v>39600</v>
          </cell>
          <cell r="L1039">
            <v>7.0000000000000007E-2</v>
          </cell>
        </row>
        <row r="1040">
          <cell r="A1040" t="str">
            <v>AVV0006</v>
          </cell>
          <cell r="B1040" t="str">
            <v>안전밸브</v>
          </cell>
          <cell r="C1040" t="str">
            <v>15A</v>
          </cell>
          <cell r="D1040" t="str">
            <v>개</v>
          </cell>
          <cell r="E1040">
            <v>37800</v>
          </cell>
          <cell r="F1040" t="str">
            <v>P515</v>
          </cell>
          <cell r="G1040">
            <v>42000</v>
          </cell>
          <cell r="H1040">
            <v>0</v>
          </cell>
          <cell r="I1040">
            <v>0</v>
          </cell>
          <cell r="J1040">
            <v>0</v>
          </cell>
          <cell r="K1040">
            <v>37800</v>
          </cell>
          <cell r="L1040">
            <v>7.0000000000000007E-2</v>
          </cell>
        </row>
        <row r="1041">
          <cell r="F1041" t="str">
            <v>P515</v>
          </cell>
          <cell r="G1041">
            <v>0</v>
          </cell>
          <cell r="H1041">
            <v>0</v>
          </cell>
          <cell r="I1041">
            <v>0</v>
          </cell>
          <cell r="J1041">
            <v>0</v>
          </cell>
          <cell r="K1041">
            <v>0</v>
          </cell>
          <cell r="L1041">
            <v>7.0000000000000007E-2</v>
          </cell>
        </row>
        <row r="1042">
          <cell r="A1042" t="str">
            <v>AVV0007</v>
          </cell>
          <cell r="B1042" t="str">
            <v>자동에어벤트</v>
          </cell>
          <cell r="C1042" t="str">
            <v>15A</v>
          </cell>
          <cell r="D1042" t="str">
            <v>개</v>
          </cell>
          <cell r="E1042">
            <v>97000</v>
          </cell>
          <cell r="F1042" t="str">
            <v>P510</v>
          </cell>
          <cell r="G1042">
            <v>0</v>
          </cell>
          <cell r="H1042">
            <v>0</v>
          </cell>
          <cell r="I1042">
            <v>0</v>
          </cell>
          <cell r="J1042">
            <v>0</v>
          </cell>
          <cell r="K1042">
            <v>97000</v>
          </cell>
          <cell r="L1042">
            <v>7.0000000000000007E-2</v>
          </cell>
        </row>
        <row r="1044">
          <cell r="A1044" t="str">
            <v>수격방지기</v>
          </cell>
          <cell r="B1044">
            <v>0</v>
          </cell>
          <cell r="C1044">
            <v>0</v>
          </cell>
          <cell r="D1044">
            <v>0</v>
          </cell>
          <cell r="E1044">
            <v>0</v>
          </cell>
          <cell r="F1044">
            <v>0</v>
          </cell>
          <cell r="G1044">
            <v>0</v>
          </cell>
          <cell r="H1044">
            <v>0</v>
          </cell>
          <cell r="I1044">
            <v>0</v>
          </cell>
          <cell r="J1044">
            <v>0</v>
          </cell>
          <cell r="K1044">
            <v>0</v>
          </cell>
        </row>
        <row r="1045">
          <cell r="A1045" t="str">
            <v>WTO0001</v>
          </cell>
          <cell r="B1045" t="str">
            <v>수격방지기</v>
          </cell>
          <cell r="C1045" t="str">
            <v>50A</v>
          </cell>
          <cell r="D1045" t="str">
            <v>개</v>
          </cell>
          <cell r="E1045">
            <v>36000</v>
          </cell>
          <cell r="F1045" t="str">
            <v>P495</v>
          </cell>
          <cell r="G1045">
            <v>0</v>
          </cell>
          <cell r="H1045">
            <v>0</v>
          </cell>
          <cell r="I1045">
            <v>0</v>
          </cell>
          <cell r="J1045">
            <v>0</v>
          </cell>
          <cell r="K1045">
            <v>36000</v>
          </cell>
          <cell r="L1045">
            <v>7.0000000000000007E-2</v>
          </cell>
        </row>
        <row r="1046">
          <cell r="A1046" t="str">
            <v>WTO0002</v>
          </cell>
          <cell r="B1046" t="str">
            <v>수격방지기</v>
          </cell>
          <cell r="C1046" t="str">
            <v>40A</v>
          </cell>
          <cell r="D1046" t="str">
            <v>개</v>
          </cell>
          <cell r="E1046">
            <v>32000</v>
          </cell>
          <cell r="F1046" t="str">
            <v>P495</v>
          </cell>
          <cell r="G1046">
            <v>0</v>
          </cell>
          <cell r="H1046">
            <v>0</v>
          </cell>
          <cell r="I1046">
            <v>0</v>
          </cell>
          <cell r="J1046">
            <v>0</v>
          </cell>
          <cell r="K1046">
            <v>32000</v>
          </cell>
          <cell r="L1046">
            <v>7.0000000000000007E-2</v>
          </cell>
        </row>
        <row r="1047">
          <cell r="A1047" t="str">
            <v>WTO0003</v>
          </cell>
          <cell r="B1047" t="str">
            <v>수격방지기</v>
          </cell>
          <cell r="C1047" t="str">
            <v>32A</v>
          </cell>
          <cell r="D1047" t="str">
            <v>개</v>
          </cell>
          <cell r="E1047">
            <v>24000</v>
          </cell>
          <cell r="F1047" t="str">
            <v>P495</v>
          </cell>
          <cell r="G1047">
            <v>0</v>
          </cell>
          <cell r="H1047">
            <v>0</v>
          </cell>
          <cell r="I1047">
            <v>0</v>
          </cell>
          <cell r="J1047">
            <v>0</v>
          </cell>
          <cell r="K1047">
            <v>24000</v>
          </cell>
          <cell r="L1047">
            <v>7.0000000000000007E-2</v>
          </cell>
        </row>
        <row r="1048">
          <cell r="A1048" t="str">
            <v>WTO0004</v>
          </cell>
          <cell r="B1048" t="str">
            <v>수격방지기</v>
          </cell>
          <cell r="C1048" t="str">
            <v>25A</v>
          </cell>
          <cell r="D1048" t="str">
            <v>개</v>
          </cell>
          <cell r="E1048">
            <v>24000</v>
          </cell>
          <cell r="F1048" t="str">
            <v>P495</v>
          </cell>
          <cell r="G1048">
            <v>0</v>
          </cell>
          <cell r="H1048">
            <v>0</v>
          </cell>
          <cell r="I1048">
            <v>0</v>
          </cell>
          <cell r="J1048">
            <v>0</v>
          </cell>
          <cell r="K1048">
            <v>24000</v>
          </cell>
          <cell r="L1048">
            <v>7.0000000000000007E-2</v>
          </cell>
        </row>
        <row r="1049">
          <cell r="A1049" t="str">
            <v>WTO0005</v>
          </cell>
          <cell r="B1049" t="str">
            <v>수격방지기</v>
          </cell>
          <cell r="C1049" t="str">
            <v>20A</v>
          </cell>
          <cell r="D1049" t="str">
            <v>개</v>
          </cell>
          <cell r="E1049">
            <v>0</v>
          </cell>
          <cell r="F1049">
            <v>0</v>
          </cell>
          <cell r="G1049">
            <v>0</v>
          </cell>
          <cell r="H1049">
            <v>0</v>
          </cell>
          <cell r="I1049">
            <v>0</v>
          </cell>
          <cell r="J1049">
            <v>0</v>
          </cell>
          <cell r="K1049">
            <v>0</v>
          </cell>
          <cell r="L1049">
            <v>7.0000000000000007E-2</v>
          </cell>
        </row>
        <row r="1050">
          <cell r="A1050" t="str">
            <v>WTO0006</v>
          </cell>
          <cell r="B1050" t="str">
            <v>수격방지기</v>
          </cell>
          <cell r="C1050" t="str">
            <v>15A</v>
          </cell>
          <cell r="D1050" t="str">
            <v>개</v>
          </cell>
          <cell r="E1050">
            <v>0</v>
          </cell>
          <cell r="F1050">
            <v>0</v>
          </cell>
          <cell r="G1050">
            <v>0</v>
          </cell>
          <cell r="H1050">
            <v>0</v>
          </cell>
          <cell r="I1050">
            <v>0</v>
          </cell>
          <cell r="J1050">
            <v>0</v>
          </cell>
          <cell r="K1050">
            <v>0</v>
          </cell>
          <cell r="L1050">
            <v>7.0000000000000007E-2</v>
          </cell>
        </row>
        <row r="1053">
          <cell r="A1053" t="str">
            <v>방열기 앵글밸브</v>
          </cell>
          <cell r="B1053">
            <v>0</v>
          </cell>
          <cell r="C1053">
            <v>0</v>
          </cell>
          <cell r="D1053">
            <v>0</v>
          </cell>
          <cell r="E1053">
            <v>0</v>
          </cell>
          <cell r="F1053">
            <v>0</v>
          </cell>
          <cell r="G1053">
            <v>0</v>
          </cell>
          <cell r="H1053">
            <v>0</v>
          </cell>
          <cell r="I1053">
            <v>0</v>
          </cell>
          <cell r="J1053">
            <v>0</v>
          </cell>
          <cell r="K1053">
            <v>0</v>
          </cell>
        </row>
        <row r="1054">
          <cell r="A1054" t="str">
            <v>AVO0001</v>
          </cell>
          <cell r="B1054" t="str">
            <v>방열기앵글밸브</v>
          </cell>
          <cell r="C1054" t="str">
            <v>50A</v>
          </cell>
          <cell r="D1054" t="str">
            <v>개</v>
          </cell>
        </row>
        <row r="1055">
          <cell r="A1055" t="str">
            <v>AVO0002</v>
          </cell>
          <cell r="B1055" t="str">
            <v>방열기앵글밸브</v>
          </cell>
          <cell r="C1055" t="str">
            <v>40A</v>
          </cell>
          <cell r="D1055" t="str">
            <v>개</v>
          </cell>
          <cell r="E1055">
            <v>0</v>
          </cell>
          <cell r="F1055">
            <v>0</v>
          </cell>
          <cell r="G1055">
            <v>0</v>
          </cell>
          <cell r="H1055">
            <v>0</v>
          </cell>
          <cell r="I1055">
            <v>0</v>
          </cell>
          <cell r="J1055">
            <v>0</v>
          </cell>
          <cell r="K1055">
            <v>0</v>
          </cell>
          <cell r="L1055">
            <v>7.0000000000000007E-2</v>
          </cell>
        </row>
        <row r="1056">
          <cell r="A1056" t="str">
            <v>AVO0003</v>
          </cell>
          <cell r="B1056" t="str">
            <v>방열기앵글밸브</v>
          </cell>
          <cell r="C1056" t="str">
            <v>32A</v>
          </cell>
          <cell r="D1056" t="str">
            <v>개</v>
          </cell>
          <cell r="E1056">
            <v>17330</v>
          </cell>
          <cell r="F1056" t="str">
            <v>P496</v>
          </cell>
          <cell r="G1056">
            <v>0</v>
          </cell>
          <cell r="H1056">
            <v>0</v>
          </cell>
          <cell r="I1056">
            <v>0</v>
          </cell>
          <cell r="J1056">
            <v>0</v>
          </cell>
          <cell r="K1056">
            <v>17330</v>
          </cell>
          <cell r="L1056">
            <v>7.0000000000000007E-2</v>
          </cell>
        </row>
        <row r="1057">
          <cell r="A1057" t="str">
            <v>AVO0004</v>
          </cell>
          <cell r="B1057" t="str">
            <v>방열기앵글밸브</v>
          </cell>
          <cell r="C1057" t="str">
            <v>25A</v>
          </cell>
          <cell r="D1057" t="str">
            <v>개</v>
          </cell>
          <cell r="E1057">
            <v>8440</v>
          </cell>
          <cell r="F1057" t="str">
            <v>P496</v>
          </cell>
          <cell r="G1057">
            <v>0</v>
          </cell>
          <cell r="H1057">
            <v>0</v>
          </cell>
          <cell r="I1057">
            <v>0</v>
          </cell>
          <cell r="J1057">
            <v>0</v>
          </cell>
          <cell r="K1057">
            <v>8440</v>
          </cell>
          <cell r="L1057">
            <v>7.0000000000000007E-2</v>
          </cell>
        </row>
        <row r="1058">
          <cell r="A1058" t="str">
            <v>AVO0005</v>
          </cell>
          <cell r="B1058" t="str">
            <v>방열기앵글밸브</v>
          </cell>
          <cell r="C1058" t="str">
            <v>20A</v>
          </cell>
          <cell r="D1058" t="str">
            <v>개</v>
          </cell>
          <cell r="E1058">
            <v>5610</v>
          </cell>
          <cell r="F1058" t="str">
            <v>P496</v>
          </cell>
          <cell r="G1058">
            <v>0</v>
          </cell>
          <cell r="H1058">
            <v>0</v>
          </cell>
          <cell r="I1058">
            <v>0</v>
          </cell>
          <cell r="J1058">
            <v>0</v>
          </cell>
          <cell r="K1058">
            <v>5610</v>
          </cell>
          <cell r="L1058">
            <v>7.0000000000000007E-2</v>
          </cell>
        </row>
        <row r="1059">
          <cell r="A1059" t="str">
            <v>AVO0006</v>
          </cell>
          <cell r="B1059" t="str">
            <v>방열기앵글밸브</v>
          </cell>
          <cell r="C1059" t="str">
            <v>15A</v>
          </cell>
          <cell r="D1059" t="str">
            <v>개</v>
          </cell>
          <cell r="E1059">
            <v>3730</v>
          </cell>
          <cell r="F1059" t="str">
            <v>P496</v>
          </cell>
          <cell r="G1059">
            <v>0</v>
          </cell>
          <cell r="H1059">
            <v>0</v>
          </cell>
          <cell r="I1059">
            <v>0</v>
          </cell>
          <cell r="J1059">
            <v>0</v>
          </cell>
          <cell r="K1059">
            <v>3730</v>
          </cell>
          <cell r="L1059">
            <v>7.0000000000000007E-2</v>
          </cell>
        </row>
        <row r="1060">
          <cell r="A1060" t="str">
            <v>AVO0007</v>
          </cell>
        </row>
        <row r="1061">
          <cell r="A1061" t="str">
            <v>AVO0008</v>
          </cell>
        </row>
        <row r="1063">
          <cell r="A1063" t="str">
            <v>신축이음</v>
          </cell>
          <cell r="B1063">
            <v>0</v>
          </cell>
          <cell r="C1063">
            <v>0</v>
          </cell>
          <cell r="D1063">
            <v>0</v>
          </cell>
          <cell r="E1063">
            <v>0</v>
          </cell>
          <cell r="F1063">
            <v>0</v>
          </cell>
          <cell r="G1063">
            <v>0</v>
          </cell>
          <cell r="H1063">
            <v>0</v>
          </cell>
          <cell r="I1063">
            <v>0</v>
          </cell>
          <cell r="J1063">
            <v>0</v>
          </cell>
          <cell r="K1063">
            <v>0</v>
          </cell>
        </row>
        <row r="1064">
          <cell r="A1064" t="str">
            <v>EXO0001</v>
          </cell>
          <cell r="B1064" t="str">
            <v>신축이음관
(벨로우즈형:복식)</v>
          </cell>
          <cell r="C1064" t="str">
            <v>65A</v>
          </cell>
          <cell r="D1064" t="str">
            <v>개</v>
          </cell>
          <cell r="E1064">
            <v>107100</v>
          </cell>
          <cell r="F1064" t="str">
            <v>P509</v>
          </cell>
          <cell r="G1064">
            <v>0</v>
          </cell>
          <cell r="H1064">
            <v>0</v>
          </cell>
          <cell r="I1064">
            <v>0</v>
          </cell>
          <cell r="J1064">
            <v>0</v>
          </cell>
          <cell r="K1064">
            <v>107100</v>
          </cell>
          <cell r="L1064">
            <v>1.1000000000000001</v>
          </cell>
          <cell r="M1064">
            <v>0.2</v>
          </cell>
        </row>
        <row r="1065">
          <cell r="A1065" t="str">
            <v>EXO0002</v>
          </cell>
          <cell r="B1065" t="str">
            <v>신축이음관
(벨로우즈형:복식)</v>
          </cell>
          <cell r="C1065" t="str">
            <v>50A</v>
          </cell>
          <cell r="D1065" t="str">
            <v>개</v>
          </cell>
          <cell r="E1065">
            <v>84000</v>
          </cell>
          <cell r="F1065" t="str">
            <v>P509</v>
          </cell>
          <cell r="G1065">
            <v>0</v>
          </cell>
          <cell r="H1065">
            <v>0</v>
          </cell>
          <cell r="I1065">
            <v>0</v>
          </cell>
          <cell r="J1065">
            <v>0</v>
          </cell>
          <cell r="K1065">
            <v>84000</v>
          </cell>
          <cell r="L1065">
            <v>1.1000000000000001</v>
          </cell>
          <cell r="M1065">
            <v>0.2</v>
          </cell>
        </row>
        <row r="1066">
          <cell r="A1066" t="str">
            <v>EXO0003</v>
          </cell>
          <cell r="B1066" t="str">
            <v>신축이음관
(벨로우즈형:복식)</v>
          </cell>
          <cell r="C1066" t="str">
            <v>40A</v>
          </cell>
          <cell r="D1066" t="str">
            <v>개</v>
          </cell>
          <cell r="E1066">
            <v>60900</v>
          </cell>
          <cell r="F1066" t="str">
            <v>P509</v>
          </cell>
          <cell r="G1066">
            <v>0</v>
          </cell>
          <cell r="H1066">
            <v>0</v>
          </cell>
          <cell r="I1066">
            <v>0</v>
          </cell>
          <cell r="J1066">
            <v>0</v>
          </cell>
          <cell r="K1066">
            <v>60900</v>
          </cell>
          <cell r="L1066">
            <v>1</v>
          </cell>
          <cell r="M1066">
            <v>0.2</v>
          </cell>
        </row>
        <row r="1067">
          <cell r="A1067" t="str">
            <v>EXO0004</v>
          </cell>
          <cell r="B1067" t="str">
            <v>신축이음관
(벨로우즈형:복식)</v>
          </cell>
          <cell r="C1067" t="str">
            <v>32A</v>
          </cell>
          <cell r="D1067" t="str">
            <v>개</v>
          </cell>
          <cell r="E1067">
            <v>53900</v>
          </cell>
          <cell r="F1067" t="str">
            <v>P509</v>
          </cell>
          <cell r="G1067">
            <v>0</v>
          </cell>
          <cell r="H1067">
            <v>0</v>
          </cell>
          <cell r="I1067">
            <v>0</v>
          </cell>
          <cell r="J1067">
            <v>0</v>
          </cell>
          <cell r="K1067">
            <v>53900</v>
          </cell>
          <cell r="L1067">
            <v>0.9</v>
          </cell>
          <cell r="M1067">
            <v>0.1</v>
          </cell>
        </row>
        <row r="1068">
          <cell r="A1068" t="str">
            <v>EXO0005</v>
          </cell>
          <cell r="B1068" t="str">
            <v>신축이음관
(벨로우즈형:복식)</v>
          </cell>
          <cell r="C1068" t="str">
            <v>25A</v>
          </cell>
          <cell r="D1068" t="str">
            <v>개</v>
          </cell>
          <cell r="E1068">
            <v>47600</v>
          </cell>
          <cell r="F1068" t="str">
            <v>P509</v>
          </cell>
          <cell r="G1068">
            <v>0</v>
          </cell>
          <cell r="H1068">
            <v>0</v>
          </cell>
          <cell r="I1068">
            <v>0</v>
          </cell>
          <cell r="J1068">
            <v>0</v>
          </cell>
          <cell r="K1068">
            <v>47600</v>
          </cell>
          <cell r="L1068">
            <v>0.9</v>
          </cell>
          <cell r="M1068">
            <v>0.1</v>
          </cell>
        </row>
        <row r="1069">
          <cell r="A1069" t="str">
            <v>EXO0006</v>
          </cell>
          <cell r="B1069" t="str">
            <v>신축이음관
(벨로우즈형:복식)</v>
          </cell>
          <cell r="C1069" t="str">
            <v>20A</v>
          </cell>
          <cell r="D1069" t="str">
            <v>개</v>
          </cell>
          <cell r="E1069">
            <v>47600</v>
          </cell>
          <cell r="F1069" t="str">
            <v>P509</v>
          </cell>
          <cell r="G1069">
            <v>0</v>
          </cell>
          <cell r="H1069">
            <v>0</v>
          </cell>
          <cell r="I1069">
            <v>0</v>
          </cell>
          <cell r="J1069">
            <v>0</v>
          </cell>
          <cell r="K1069">
            <v>47600</v>
          </cell>
          <cell r="L1069">
            <v>0.7</v>
          </cell>
          <cell r="M1069">
            <v>0.1</v>
          </cell>
        </row>
        <row r="1070">
          <cell r="A1070" t="str">
            <v>EXO0007</v>
          </cell>
          <cell r="B1070" t="str">
            <v>신축이음관
(벨로우즈형:복식)</v>
          </cell>
          <cell r="C1070" t="str">
            <v>15A</v>
          </cell>
          <cell r="D1070" t="str">
            <v>개</v>
          </cell>
          <cell r="E1070">
            <v>0</v>
          </cell>
          <cell r="F1070">
            <v>0</v>
          </cell>
          <cell r="G1070">
            <v>0</v>
          </cell>
          <cell r="H1070">
            <v>0</v>
          </cell>
          <cell r="I1070">
            <v>0</v>
          </cell>
          <cell r="J1070">
            <v>0</v>
          </cell>
          <cell r="K1070">
            <v>0</v>
          </cell>
          <cell r="L1070">
            <v>0.7</v>
          </cell>
          <cell r="M1070">
            <v>0.1</v>
          </cell>
        </row>
        <row r="1072">
          <cell r="A1072" t="str">
            <v>EXO0008</v>
          </cell>
          <cell r="B1072" t="str">
            <v>신축이음관
(벨로우즈형:복식)</v>
          </cell>
          <cell r="C1072" t="str">
            <v>80A</v>
          </cell>
          <cell r="D1072" t="str">
            <v>개</v>
          </cell>
          <cell r="E1072">
            <v>131600</v>
          </cell>
          <cell r="F1072" t="str">
            <v>P509</v>
          </cell>
          <cell r="G1072">
            <v>0</v>
          </cell>
          <cell r="H1072">
            <v>0</v>
          </cell>
          <cell r="I1072">
            <v>0</v>
          </cell>
          <cell r="J1072">
            <v>0</v>
          </cell>
          <cell r="K1072">
            <v>131600</v>
          </cell>
          <cell r="L1072">
            <v>0.9</v>
          </cell>
          <cell r="M1072">
            <v>0.1</v>
          </cell>
        </row>
        <row r="1073">
          <cell r="A1073" t="str">
            <v>EXO0009</v>
          </cell>
          <cell r="B1073" t="str">
            <v>신축이음관
(벨로우즈형:복식)</v>
          </cell>
          <cell r="C1073" t="str">
            <v>100A</v>
          </cell>
          <cell r="D1073" t="str">
            <v>개</v>
          </cell>
          <cell r="E1073">
            <v>156800</v>
          </cell>
          <cell r="F1073" t="str">
            <v>P509</v>
          </cell>
          <cell r="G1073">
            <v>0</v>
          </cell>
          <cell r="H1073">
            <v>0</v>
          </cell>
          <cell r="I1073">
            <v>0</v>
          </cell>
          <cell r="J1073">
            <v>0</v>
          </cell>
          <cell r="K1073">
            <v>156800</v>
          </cell>
          <cell r="L1073">
            <v>0.7</v>
          </cell>
          <cell r="M1073">
            <v>0.1</v>
          </cell>
        </row>
        <row r="1074">
          <cell r="A1074" t="str">
            <v>EXO0010</v>
          </cell>
          <cell r="B1074" t="str">
            <v>신축이음관
(벨로우즈형:복식)</v>
          </cell>
          <cell r="C1074" t="str">
            <v>125A</v>
          </cell>
          <cell r="D1074" t="str">
            <v>개</v>
          </cell>
          <cell r="E1074">
            <v>218400</v>
          </cell>
          <cell r="F1074" t="str">
            <v>P509</v>
          </cell>
          <cell r="G1074">
            <v>0</v>
          </cell>
          <cell r="H1074">
            <v>0</v>
          </cell>
          <cell r="I1074">
            <v>0</v>
          </cell>
          <cell r="J1074">
            <v>0</v>
          </cell>
          <cell r="K1074">
            <v>218400</v>
          </cell>
          <cell r="L1074">
            <v>0.7</v>
          </cell>
          <cell r="M1074">
            <v>0.1</v>
          </cell>
        </row>
        <row r="1076">
          <cell r="A1076" t="str">
            <v>정유량밸브</v>
          </cell>
          <cell r="B1076">
            <v>0</v>
          </cell>
          <cell r="C1076">
            <v>0</v>
          </cell>
          <cell r="D1076">
            <v>0</v>
          </cell>
          <cell r="E1076">
            <v>0</v>
          </cell>
          <cell r="F1076">
            <v>0</v>
          </cell>
          <cell r="G1076">
            <v>0</v>
          </cell>
          <cell r="H1076">
            <v>0</v>
          </cell>
          <cell r="I1076">
            <v>0</v>
          </cell>
          <cell r="J1076">
            <v>0</v>
          </cell>
          <cell r="K1076">
            <v>0</v>
          </cell>
        </row>
        <row r="1077">
          <cell r="A1077" t="str">
            <v>정유량0001</v>
          </cell>
          <cell r="B1077" t="str">
            <v>정유량조절밸브
(10Kg/Cm2)</v>
          </cell>
          <cell r="C1077" t="str">
            <v>100A</v>
          </cell>
          <cell r="D1077" t="str">
            <v>개</v>
          </cell>
          <cell r="E1077">
            <v>1184000</v>
          </cell>
          <cell r="F1077" t="str">
            <v>P529</v>
          </cell>
          <cell r="G1077">
            <v>0</v>
          </cell>
          <cell r="H1077">
            <v>0</v>
          </cell>
          <cell r="I1077">
            <v>0</v>
          </cell>
          <cell r="J1077">
            <v>0</v>
          </cell>
          <cell r="K1077">
            <v>1184000</v>
          </cell>
          <cell r="L1077">
            <v>0.25</v>
          </cell>
        </row>
        <row r="1078">
          <cell r="A1078" t="str">
            <v>정유량0002</v>
          </cell>
          <cell r="B1078" t="str">
            <v>정유량조절밸브
(10Kg/Cm2)</v>
          </cell>
          <cell r="C1078" t="str">
            <v>80A</v>
          </cell>
          <cell r="D1078" t="str">
            <v>개</v>
          </cell>
          <cell r="E1078">
            <v>682000</v>
          </cell>
          <cell r="F1078" t="str">
            <v>P529</v>
          </cell>
          <cell r="G1078">
            <v>0</v>
          </cell>
          <cell r="H1078">
            <v>0</v>
          </cell>
          <cell r="I1078">
            <v>0</v>
          </cell>
          <cell r="J1078">
            <v>0</v>
          </cell>
          <cell r="K1078">
            <v>682000</v>
          </cell>
          <cell r="L1078">
            <v>0.25</v>
          </cell>
        </row>
        <row r="1079">
          <cell r="A1079" t="str">
            <v>정유량0003</v>
          </cell>
          <cell r="B1079" t="str">
            <v>정유량조절밸브
(10Kg/Cm2)</v>
          </cell>
          <cell r="C1079" t="str">
            <v>65A</v>
          </cell>
          <cell r="D1079" t="str">
            <v>개</v>
          </cell>
          <cell r="E1079">
            <v>598000</v>
          </cell>
          <cell r="F1079" t="str">
            <v>P529</v>
          </cell>
          <cell r="G1079">
            <v>0</v>
          </cell>
          <cell r="H1079">
            <v>0</v>
          </cell>
          <cell r="I1079">
            <v>0</v>
          </cell>
          <cell r="J1079">
            <v>0</v>
          </cell>
          <cell r="K1079">
            <v>598000</v>
          </cell>
          <cell r="L1079">
            <v>0.25</v>
          </cell>
        </row>
        <row r="1080">
          <cell r="A1080" t="str">
            <v>정유량0004</v>
          </cell>
          <cell r="B1080" t="str">
            <v>정유량조절밸브
(10Kg/Cm2)</v>
          </cell>
          <cell r="C1080" t="str">
            <v>50A</v>
          </cell>
          <cell r="D1080" t="str">
            <v>개</v>
          </cell>
          <cell r="E1080">
            <v>384000</v>
          </cell>
          <cell r="F1080" t="str">
            <v>P529</v>
          </cell>
          <cell r="G1080">
            <v>0</v>
          </cell>
          <cell r="H1080">
            <v>0</v>
          </cell>
          <cell r="I1080">
            <v>0</v>
          </cell>
          <cell r="J1080">
            <v>0</v>
          </cell>
          <cell r="K1080">
            <v>384000</v>
          </cell>
          <cell r="L1080">
            <v>7.0000000000000007E-2</v>
          </cell>
        </row>
        <row r="1081">
          <cell r="A1081" t="str">
            <v>정유량0005</v>
          </cell>
          <cell r="B1081" t="str">
            <v>정유량조절밸브
(10Kg/Cm2)</v>
          </cell>
          <cell r="C1081" t="str">
            <v>40A</v>
          </cell>
          <cell r="D1081" t="str">
            <v>개</v>
          </cell>
          <cell r="E1081">
            <v>187000</v>
          </cell>
          <cell r="F1081" t="str">
            <v>P529</v>
          </cell>
          <cell r="G1081">
            <v>0</v>
          </cell>
          <cell r="H1081">
            <v>0</v>
          </cell>
          <cell r="I1081">
            <v>0</v>
          </cell>
          <cell r="J1081">
            <v>0</v>
          </cell>
          <cell r="K1081">
            <v>187000</v>
          </cell>
          <cell r="L1081">
            <v>7.0000000000000007E-2</v>
          </cell>
        </row>
        <row r="1082">
          <cell r="A1082" t="str">
            <v>정유량0006</v>
          </cell>
          <cell r="B1082" t="str">
            <v>정유량조절밸브
(10Kg/Cm2)</v>
          </cell>
          <cell r="C1082" t="str">
            <v>32A</v>
          </cell>
          <cell r="D1082" t="str">
            <v>개</v>
          </cell>
          <cell r="E1082">
            <v>173000</v>
          </cell>
          <cell r="F1082" t="str">
            <v>P529</v>
          </cell>
          <cell r="G1082">
            <v>0</v>
          </cell>
          <cell r="H1082">
            <v>0</v>
          </cell>
          <cell r="I1082">
            <v>0</v>
          </cell>
          <cell r="J1082">
            <v>0</v>
          </cell>
          <cell r="K1082">
            <v>173000</v>
          </cell>
          <cell r="L1082">
            <v>7.0000000000000007E-2</v>
          </cell>
        </row>
        <row r="1083">
          <cell r="A1083" t="str">
            <v>정유량0007</v>
          </cell>
          <cell r="B1083" t="str">
            <v>정유량조절밸브
(10Kg/Cm2)</v>
          </cell>
          <cell r="C1083" t="str">
            <v>25A</v>
          </cell>
          <cell r="D1083" t="str">
            <v>개</v>
          </cell>
          <cell r="E1083">
            <v>158000</v>
          </cell>
          <cell r="F1083" t="str">
            <v>P529</v>
          </cell>
          <cell r="G1083">
            <v>0</v>
          </cell>
          <cell r="H1083">
            <v>0</v>
          </cell>
          <cell r="I1083">
            <v>0</v>
          </cell>
          <cell r="J1083">
            <v>0</v>
          </cell>
          <cell r="K1083">
            <v>158000</v>
          </cell>
          <cell r="L1083">
            <v>7.0000000000000007E-2</v>
          </cell>
        </row>
        <row r="1084">
          <cell r="A1084" t="str">
            <v>정유량0008</v>
          </cell>
          <cell r="B1084" t="str">
            <v>정유량조절밸브
(10Kg/Cm2)</v>
          </cell>
          <cell r="C1084" t="str">
            <v>20A</v>
          </cell>
          <cell r="D1084" t="str">
            <v>개</v>
          </cell>
          <cell r="E1084">
            <v>116000</v>
          </cell>
          <cell r="F1084" t="str">
            <v>P529</v>
          </cell>
          <cell r="G1084">
            <v>0</v>
          </cell>
          <cell r="H1084">
            <v>0</v>
          </cell>
          <cell r="I1084">
            <v>0</v>
          </cell>
          <cell r="J1084">
            <v>0</v>
          </cell>
          <cell r="K1084">
            <v>116000</v>
          </cell>
          <cell r="L1084">
            <v>7.0000000000000007E-2</v>
          </cell>
        </row>
        <row r="1085">
          <cell r="A1085" t="str">
            <v>정유량0008</v>
          </cell>
          <cell r="B1085" t="str">
            <v>정유량조절밸브
(10Kg/Cm2)</v>
          </cell>
          <cell r="C1085" t="str">
            <v>15A</v>
          </cell>
          <cell r="D1085" t="str">
            <v>개</v>
          </cell>
          <cell r="E1085">
            <v>109000</v>
          </cell>
          <cell r="F1085" t="str">
            <v>P529</v>
          </cell>
          <cell r="G1085">
            <v>0</v>
          </cell>
          <cell r="H1085">
            <v>0</v>
          </cell>
          <cell r="I1085">
            <v>0</v>
          </cell>
          <cell r="J1085">
            <v>0</v>
          </cell>
          <cell r="K1085">
            <v>109000</v>
          </cell>
          <cell r="L1085">
            <v>7.0000000000000007E-2</v>
          </cell>
        </row>
        <row r="1090">
          <cell r="A1090" t="str">
            <v>차압밸브</v>
          </cell>
          <cell r="B1090">
            <v>0</v>
          </cell>
          <cell r="C1090">
            <v>0</v>
          </cell>
          <cell r="D1090">
            <v>0</v>
          </cell>
          <cell r="E1090">
            <v>0</v>
          </cell>
          <cell r="F1090">
            <v>0</v>
          </cell>
          <cell r="G1090">
            <v>0</v>
          </cell>
          <cell r="H1090">
            <v>0</v>
          </cell>
          <cell r="I1090">
            <v>0</v>
          </cell>
          <cell r="J1090">
            <v>0</v>
          </cell>
          <cell r="K1090">
            <v>0</v>
          </cell>
        </row>
        <row r="1091">
          <cell r="A1091" t="str">
            <v>차압O0001</v>
          </cell>
          <cell r="B1091" t="str">
            <v>차압밸브
(10Kg/Cm2)</v>
          </cell>
          <cell r="C1091" t="str">
            <v>100A</v>
          </cell>
          <cell r="D1091" t="str">
            <v>개</v>
          </cell>
          <cell r="E1091">
            <v>1345000</v>
          </cell>
          <cell r="F1091" t="str">
            <v>P513</v>
          </cell>
          <cell r="G1091">
            <v>0</v>
          </cell>
          <cell r="H1091">
            <v>0</v>
          </cell>
          <cell r="I1091">
            <v>0</v>
          </cell>
          <cell r="J1091">
            <v>0</v>
          </cell>
          <cell r="K1091">
            <v>1345000</v>
          </cell>
          <cell r="L1091">
            <v>0.25</v>
          </cell>
        </row>
        <row r="1092">
          <cell r="A1092" t="str">
            <v>차압O0002</v>
          </cell>
          <cell r="B1092" t="str">
            <v>차압밸브
(10Kg/Cm2)</v>
          </cell>
          <cell r="C1092" t="str">
            <v>80A</v>
          </cell>
          <cell r="D1092" t="str">
            <v>개</v>
          </cell>
          <cell r="E1092">
            <v>1128000</v>
          </cell>
          <cell r="F1092" t="str">
            <v>P513</v>
          </cell>
          <cell r="G1092">
            <v>0</v>
          </cell>
          <cell r="H1092">
            <v>0</v>
          </cell>
          <cell r="I1092">
            <v>0</v>
          </cell>
          <cell r="J1092">
            <v>0</v>
          </cell>
          <cell r="K1092">
            <v>1128000</v>
          </cell>
          <cell r="L1092">
            <v>0.25</v>
          </cell>
        </row>
        <row r="1093">
          <cell r="A1093" t="str">
            <v>차압O0003</v>
          </cell>
          <cell r="B1093" t="str">
            <v>차압밸브
(10Kg/Cm3)</v>
          </cell>
          <cell r="C1093" t="str">
            <v>65A</v>
          </cell>
          <cell r="D1093" t="str">
            <v>개</v>
          </cell>
          <cell r="E1093">
            <v>989000</v>
          </cell>
          <cell r="F1093" t="str">
            <v>P513</v>
          </cell>
          <cell r="G1093">
            <v>0</v>
          </cell>
          <cell r="H1093">
            <v>0</v>
          </cell>
          <cell r="I1093">
            <v>0</v>
          </cell>
          <cell r="J1093">
            <v>0</v>
          </cell>
          <cell r="K1093">
            <v>989000</v>
          </cell>
          <cell r="L1093">
            <v>0.25</v>
          </cell>
        </row>
        <row r="1094">
          <cell r="A1094" t="str">
            <v>차압O0004</v>
          </cell>
          <cell r="B1094" t="str">
            <v>차압밸브
(10Kg/Cm2)</v>
          </cell>
          <cell r="C1094" t="str">
            <v>50A</v>
          </cell>
          <cell r="D1094" t="str">
            <v>개</v>
          </cell>
          <cell r="E1094">
            <v>782000</v>
          </cell>
          <cell r="F1094" t="str">
            <v>P513</v>
          </cell>
          <cell r="G1094">
            <v>0</v>
          </cell>
          <cell r="H1094">
            <v>0</v>
          </cell>
          <cell r="I1094">
            <v>0</v>
          </cell>
          <cell r="J1094">
            <v>0</v>
          </cell>
          <cell r="K1094">
            <v>782000</v>
          </cell>
          <cell r="L1094">
            <v>7.0000000000000007E-2</v>
          </cell>
        </row>
        <row r="1095">
          <cell r="A1095" t="str">
            <v>차압O0005</v>
          </cell>
          <cell r="B1095" t="str">
            <v>차압밸브
(10Kg/Cm3)</v>
          </cell>
          <cell r="C1095" t="str">
            <v>40A</v>
          </cell>
          <cell r="D1095" t="str">
            <v>개</v>
          </cell>
          <cell r="E1095">
            <v>718700</v>
          </cell>
          <cell r="F1095" t="str">
            <v>P513</v>
          </cell>
          <cell r="G1095">
            <v>0</v>
          </cell>
          <cell r="H1095">
            <v>0</v>
          </cell>
          <cell r="I1095">
            <v>0</v>
          </cell>
          <cell r="J1095">
            <v>0</v>
          </cell>
          <cell r="K1095">
            <v>718700</v>
          </cell>
          <cell r="L1095">
            <v>7.0000000000000007E-2</v>
          </cell>
        </row>
        <row r="1096">
          <cell r="A1096" t="str">
            <v>차압O0006</v>
          </cell>
          <cell r="B1096" t="str">
            <v>차압밸브
(10Kg/Cm4)</v>
          </cell>
          <cell r="C1096" t="str">
            <v>32A</v>
          </cell>
          <cell r="D1096" t="str">
            <v>개</v>
          </cell>
          <cell r="E1096">
            <v>695700</v>
          </cell>
          <cell r="F1096" t="str">
            <v>P513</v>
          </cell>
          <cell r="G1096">
            <v>0</v>
          </cell>
          <cell r="H1096">
            <v>0</v>
          </cell>
          <cell r="I1096">
            <v>0</v>
          </cell>
          <cell r="J1096">
            <v>0</v>
          </cell>
          <cell r="K1096">
            <v>695700</v>
          </cell>
          <cell r="L1096">
            <v>7.0000000000000007E-2</v>
          </cell>
        </row>
        <row r="1097">
          <cell r="A1097" t="str">
            <v>차압O0007</v>
          </cell>
          <cell r="B1097" t="str">
            <v>차압밸브
(10Kg/Cm5)</v>
          </cell>
          <cell r="C1097" t="str">
            <v>25A</v>
          </cell>
          <cell r="D1097" t="str">
            <v>개</v>
          </cell>
          <cell r="E1097">
            <v>598000</v>
          </cell>
          <cell r="F1097" t="str">
            <v>P513</v>
          </cell>
          <cell r="G1097">
            <v>0</v>
          </cell>
          <cell r="H1097">
            <v>0</v>
          </cell>
          <cell r="I1097">
            <v>0</v>
          </cell>
          <cell r="J1097">
            <v>0</v>
          </cell>
          <cell r="K1097">
            <v>598000</v>
          </cell>
          <cell r="L1097">
            <v>7.0000000000000007E-2</v>
          </cell>
        </row>
        <row r="1098">
          <cell r="A1098" t="str">
            <v>차압O0008</v>
          </cell>
          <cell r="B1098" t="str">
            <v>차압밸브
(10Kg/Cm6)</v>
          </cell>
          <cell r="C1098" t="str">
            <v>20A</v>
          </cell>
          <cell r="D1098" t="str">
            <v>개</v>
          </cell>
          <cell r="E1098">
            <v>554000</v>
          </cell>
          <cell r="F1098" t="str">
            <v>P513</v>
          </cell>
          <cell r="G1098">
            <v>0</v>
          </cell>
          <cell r="H1098">
            <v>0</v>
          </cell>
          <cell r="I1098">
            <v>0</v>
          </cell>
          <cell r="J1098">
            <v>0</v>
          </cell>
          <cell r="K1098">
            <v>554000</v>
          </cell>
          <cell r="L1098">
            <v>7.0000000000000007E-2</v>
          </cell>
        </row>
        <row r="1099">
          <cell r="A1099" t="str">
            <v>차압O0009</v>
          </cell>
          <cell r="B1099" t="str">
            <v>차압밸브
(10Kg/Cm7)</v>
          </cell>
          <cell r="C1099" t="str">
            <v>15A</v>
          </cell>
          <cell r="D1099" t="str">
            <v>개</v>
          </cell>
          <cell r="E1099">
            <v>518700</v>
          </cell>
          <cell r="F1099" t="str">
            <v>P513</v>
          </cell>
          <cell r="G1099">
            <v>0</v>
          </cell>
          <cell r="H1099">
            <v>0</v>
          </cell>
          <cell r="I1099">
            <v>0</v>
          </cell>
          <cell r="J1099">
            <v>0</v>
          </cell>
          <cell r="K1099">
            <v>518700</v>
          </cell>
          <cell r="L1099">
            <v>7.0000000000000007E-2</v>
          </cell>
        </row>
        <row r="1100">
          <cell r="A1100" t="str">
            <v>오일미터기, 압력계, 가스미터기</v>
          </cell>
          <cell r="B1100">
            <v>0</v>
          </cell>
          <cell r="C1100">
            <v>0</v>
          </cell>
          <cell r="D1100">
            <v>0</v>
          </cell>
          <cell r="E1100">
            <v>0</v>
          </cell>
          <cell r="F1100">
            <v>0</v>
          </cell>
          <cell r="G1100">
            <v>0</v>
          </cell>
          <cell r="H1100">
            <v>0</v>
          </cell>
          <cell r="I1100">
            <v>0</v>
          </cell>
          <cell r="J1100">
            <v>0</v>
          </cell>
          <cell r="K1100">
            <v>0</v>
          </cell>
        </row>
        <row r="1101">
          <cell r="A1101" t="str">
            <v>OIL0001</v>
          </cell>
          <cell r="B1101" t="str">
            <v>오일미터기</v>
          </cell>
          <cell r="C1101" t="str">
            <v>2-70LIT/HR</v>
          </cell>
          <cell r="D1101" t="str">
            <v>개</v>
          </cell>
          <cell r="E1101">
            <v>100000</v>
          </cell>
          <cell r="F1101" t="str">
            <v>P537</v>
          </cell>
          <cell r="G1101">
            <v>100000</v>
          </cell>
          <cell r="H1101" t="str">
            <v>P622</v>
          </cell>
          <cell r="I1101">
            <v>0</v>
          </cell>
          <cell r="J1101">
            <v>0</v>
          </cell>
          <cell r="K1101">
            <v>100000</v>
          </cell>
          <cell r="L1101">
            <v>7.0000000000000007E-2</v>
          </cell>
        </row>
        <row r="1102">
          <cell r="A1102" t="str">
            <v>OIL0002</v>
          </cell>
          <cell r="B1102" t="str">
            <v>오일미터기</v>
          </cell>
          <cell r="C1102" t="str">
            <v>30-700LIT/HR</v>
          </cell>
          <cell r="D1102" t="str">
            <v>개</v>
          </cell>
          <cell r="E1102">
            <v>180000</v>
          </cell>
          <cell r="F1102" t="str">
            <v>P537</v>
          </cell>
          <cell r="G1102">
            <v>0</v>
          </cell>
          <cell r="H1102">
            <v>0</v>
          </cell>
          <cell r="I1102">
            <v>0</v>
          </cell>
          <cell r="J1102">
            <v>0</v>
          </cell>
          <cell r="K1102">
            <v>180000</v>
          </cell>
          <cell r="L1102">
            <v>7.0000000000000007E-2</v>
          </cell>
        </row>
        <row r="1103">
          <cell r="A1103" t="str">
            <v>OIL0003</v>
          </cell>
          <cell r="B1103" t="str">
            <v>유수분리기</v>
          </cell>
          <cell r="C1103" t="str">
            <v>D150*300H</v>
          </cell>
          <cell r="D1103" t="str">
            <v>개</v>
          </cell>
          <cell r="E1103">
            <v>0</v>
          </cell>
          <cell r="F1103">
            <v>0</v>
          </cell>
          <cell r="G1103">
            <v>0</v>
          </cell>
          <cell r="H1103">
            <v>0</v>
          </cell>
          <cell r="I1103">
            <v>100000</v>
          </cell>
          <cell r="J1103">
            <v>0</v>
          </cell>
          <cell r="K1103">
            <v>100000</v>
          </cell>
          <cell r="L1103">
            <v>7.0000000000000007E-2</v>
          </cell>
        </row>
        <row r="1104">
          <cell r="A1104" t="str">
            <v>압력0001</v>
          </cell>
          <cell r="B1104" t="str">
            <v>압력계</v>
          </cell>
          <cell r="C1104" t="str">
            <v>2-35Kg/Cm2</v>
          </cell>
          <cell r="D1104" t="str">
            <v>개</v>
          </cell>
          <cell r="E1104">
            <v>5700</v>
          </cell>
          <cell r="F1104" t="str">
            <v>P538</v>
          </cell>
          <cell r="G1104">
            <v>5300</v>
          </cell>
          <cell r="H1104" t="str">
            <v>P601</v>
          </cell>
          <cell r="I1104">
            <v>0</v>
          </cell>
          <cell r="J1104">
            <v>0</v>
          </cell>
          <cell r="K1104">
            <v>5300</v>
          </cell>
          <cell r="L1104">
            <v>7.0000000000000007E-2</v>
          </cell>
        </row>
        <row r="1105">
          <cell r="A1105" t="str">
            <v>압력0002</v>
          </cell>
          <cell r="B1105" t="str">
            <v>사이폰관</v>
          </cell>
          <cell r="C1105">
            <v>0</v>
          </cell>
          <cell r="D1105" t="str">
            <v>개</v>
          </cell>
          <cell r="E1105">
            <v>0</v>
          </cell>
          <cell r="F1105">
            <v>0</v>
          </cell>
          <cell r="G1105">
            <v>0</v>
          </cell>
          <cell r="H1105">
            <v>0</v>
          </cell>
          <cell r="I1105">
            <v>700</v>
          </cell>
          <cell r="J1105">
            <v>0</v>
          </cell>
          <cell r="K1105">
            <v>700</v>
          </cell>
        </row>
        <row r="1106">
          <cell r="A1106" t="str">
            <v>가스0001</v>
          </cell>
          <cell r="B1106" t="str">
            <v>가스 미터기</v>
          </cell>
          <cell r="C1106" t="str">
            <v>10등급</v>
          </cell>
          <cell r="D1106" t="str">
            <v>개</v>
          </cell>
          <cell r="E1106">
            <v>0</v>
          </cell>
          <cell r="F1106">
            <v>0</v>
          </cell>
          <cell r="G1106">
            <v>273000</v>
          </cell>
          <cell r="H1106" t="str">
            <v>P618</v>
          </cell>
          <cell r="I1106">
            <v>0</v>
          </cell>
          <cell r="J1106">
            <v>0</v>
          </cell>
          <cell r="K1106">
            <v>273000</v>
          </cell>
          <cell r="L1106">
            <v>0.3</v>
          </cell>
          <cell r="M1106">
            <v>0.3</v>
          </cell>
        </row>
        <row r="1107">
          <cell r="A1107" t="str">
            <v>가스0002</v>
          </cell>
          <cell r="B1107" t="str">
            <v>자동절체기</v>
          </cell>
          <cell r="C1107" t="str">
            <v>35Kg</v>
          </cell>
          <cell r="D1107" t="str">
            <v>개</v>
          </cell>
          <cell r="E1107">
            <v>252000</v>
          </cell>
          <cell r="F1107" t="str">
            <v>P1043</v>
          </cell>
          <cell r="G1107">
            <v>0</v>
          </cell>
          <cell r="H1107">
            <v>0</v>
          </cell>
          <cell r="I1107">
            <v>0</v>
          </cell>
          <cell r="J1107">
            <v>0</v>
          </cell>
          <cell r="K1107">
            <v>252000</v>
          </cell>
          <cell r="L1107">
            <v>0.3</v>
          </cell>
        </row>
        <row r="1108">
          <cell r="A1108" t="str">
            <v>가스0003</v>
          </cell>
          <cell r="B1108" t="str">
            <v>가스조정기</v>
          </cell>
          <cell r="C1108" t="str">
            <v>35Kg</v>
          </cell>
          <cell r="D1108" t="str">
            <v>개</v>
          </cell>
          <cell r="E1108">
            <v>215000</v>
          </cell>
          <cell r="F1108" t="str">
            <v>P1043</v>
          </cell>
          <cell r="G1108">
            <v>0</v>
          </cell>
          <cell r="H1108">
            <v>0</v>
          </cell>
          <cell r="I1108">
            <v>0</v>
          </cell>
          <cell r="J1108">
            <v>0</v>
          </cell>
          <cell r="K1108">
            <v>215000</v>
          </cell>
          <cell r="L1108">
            <v>0.3</v>
          </cell>
        </row>
        <row r="1109">
          <cell r="A1109" t="str">
            <v>가스0004</v>
          </cell>
          <cell r="B1109" t="str">
            <v>가스누설차단기</v>
          </cell>
          <cell r="C1109" t="str">
            <v>40A</v>
          </cell>
          <cell r="D1109" t="str">
            <v>SET</v>
          </cell>
          <cell r="E1109">
            <v>359400</v>
          </cell>
          <cell r="F1109" t="str">
            <v>P1043</v>
          </cell>
          <cell r="G1109">
            <v>420000</v>
          </cell>
          <cell r="H1109" t="str">
            <v>P1160</v>
          </cell>
          <cell r="I1109">
            <v>0</v>
          </cell>
          <cell r="J1109">
            <v>0</v>
          </cell>
          <cell r="K1109">
            <v>359400</v>
          </cell>
          <cell r="L1109">
            <v>0</v>
          </cell>
          <cell r="M1109">
            <v>0.5</v>
          </cell>
          <cell r="N1109">
            <v>1</v>
          </cell>
        </row>
        <row r="1110">
          <cell r="A1110" t="str">
            <v>가스0005</v>
          </cell>
          <cell r="B1110" t="str">
            <v>볼밸브</v>
          </cell>
          <cell r="C1110" t="str">
            <v>20A</v>
          </cell>
          <cell r="D1110" t="str">
            <v>개</v>
          </cell>
          <cell r="E1110">
            <v>2620</v>
          </cell>
          <cell r="F1110" t="str">
            <v>P497</v>
          </cell>
          <cell r="G1110">
            <v>3860</v>
          </cell>
          <cell r="H1110" t="str">
            <v>P575</v>
          </cell>
          <cell r="I1110">
            <v>0</v>
          </cell>
          <cell r="J1110">
            <v>0</v>
          </cell>
          <cell r="K1110">
            <v>2620</v>
          </cell>
          <cell r="L1110">
            <v>7.0000000000000007E-2</v>
          </cell>
        </row>
        <row r="1112">
          <cell r="A1112" t="str">
            <v>온도0001</v>
          </cell>
          <cell r="B1112" t="str">
            <v>온도계</v>
          </cell>
          <cell r="C1112" t="str">
            <v>L형</v>
          </cell>
          <cell r="D1112" t="str">
            <v>개</v>
          </cell>
          <cell r="E1112">
            <v>30000</v>
          </cell>
          <cell r="F1112" t="str">
            <v>P538</v>
          </cell>
          <cell r="G1112">
            <v>0</v>
          </cell>
          <cell r="H1112">
            <v>0</v>
          </cell>
          <cell r="I1112">
            <v>0</v>
          </cell>
          <cell r="J1112">
            <v>0</v>
          </cell>
          <cell r="K1112">
            <v>30000</v>
          </cell>
          <cell r="L1112">
            <v>7.0000000000000007E-2</v>
          </cell>
        </row>
        <row r="1123">
          <cell r="A1123" t="str">
            <v>연  도</v>
          </cell>
          <cell r="B1123">
            <v>0</v>
          </cell>
          <cell r="C1123">
            <v>0</v>
          </cell>
          <cell r="D1123">
            <v>0</v>
          </cell>
          <cell r="E1123">
            <v>0</v>
          </cell>
          <cell r="F1123">
            <v>0</v>
          </cell>
          <cell r="G1123">
            <v>0</v>
          </cell>
          <cell r="H1123">
            <v>0</v>
          </cell>
          <cell r="I1123">
            <v>0</v>
          </cell>
          <cell r="J1123">
            <v>0</v>
          </cell>
          <cell r="K1123">
            <v>0</v>
          </cell>
        </row>
        <row r="1124">
          <cell r="A1124" t="str">
            <v>SAC0001</v>
          </cell>
          <cell r="B1124" t="str">
            <v>연도출구아답타</v>
          </cell>
          <cell r="C1124" t="str">
            <v>200P-FA</v>
          </cell>
          <cell r="D1124" t="str">
            <v>개</v>
          </cell>
          <cell r="E1124">
            <v>49800</v>
          </cell>
          <cell r="F1124" t="str">
            <v>P601</v>
          </cell>
          <cell r="G1124">
            <v>0</v>
          </cell>
          <cell r="H1124" t="str">
            <v>P702</v>
          </cell>
          <cell r="I1124">
            <v>0</v>
          </cell>
          <cell r="J1124">
            <v>0</v>
          </cell>
          <cell r="K1124">
            <v>49800</v>
          </cell>
        </row>
        <row r="1125">
          <cell r="A1125" t="str">
            <v>SAC0002</v>
          </cell>
          <cell r="B1125" t="str">
            <v>물림용후렌지관</v>
          </cell>
          <cell r="C1125" t="str">
            <v>200P-CF</v>
          </cell>
          <cell r="D1125" t="str">
            <v>개</v>
          </cell>
          <cell r="E1125">
            <v>27900</v>
          </cell>
          <cell r="F1125" t="str">
            <v>P601</v>
          </cell>
          <cell r="G1125">
            <v>0</v>
          </cell>
          <cell r="H1125" t="str">
            <v>P702</v>
          </cell>
          <cell r="I1125">
            <v>0</v>
          </cell>
          <cell r="J1125">
            <v>0</v>
          </cell>
          <cell r="K1125">
            <v>27900</v>
          </cell>
        </row>
        <row r="1126">
          <cell r="A1126" t="str">
            <v>SAC0003</v>
          </cell>
          <cell r="B1126" t="str">
            <v>담파밸브</v>
          </cell>
          <cell r="C1126" t="str">
            <v>200P-DV</v>
          </cell>
          <cell r="D1126" t="str">
            <v>개</v>
          </cell>
          <cell r="E1126">
            <v>130000</v>
          </cell>
          <cell r="F1126" t="str">
            <v>P601</v>
          </cell>
          <cell r="G1126">
            <v>0</v>
          </cell>
          <cell r="H1126" t="str">
            <v>P702</v>
          </cell>
          <cell r="I1126">
            <v>0</v>
          </cell>
          <cell r="J1126">
            <v>0</v>
          </cell>
          <cell r="K1126">
            <v>130000</v>
          </cell>
        </row>
        <row r="1127">
          <cell r="A1127" t="str">
            <v>SAC0004</v>
          </cell>
          <cell r="B1127" t="str">
            <v>온도계측정구</v>
          </cell>
          <cell r="C1127" t="str">
            <v>200P-TM477</v>
          </cell>
          <cell r="D1127" t="str">
            <v>개</v>
          </cell>
          <cell r="E1127">
            <v>63000</v>
          </cell>
          <cell r="F1127" t="str">
            <v>P601</v>
          </cell>
          <cell r="G1127">
            <v>0</v>
          </cell>
          <cell r="H1127" t="str">
            <v>P702</v>
          </cell>
          <cell r="I1127">
            <v>0</v>
          </cell>
          <cell r="J1127">
            <v>0</v>
          </cell>
          <cell r="K1127">
            <v>63000</v>
          </cell>
        </row>
        <row r="1128">
          <cell r="A1128" t="str">
            <v>SAC0005</v>
          </cell>
          <cell r="B1128" t="str">
            <v>열팽창신축죠인트</v>
          </cell>
          <cell r="C1128" t="str">
            <v>200P-SS 477</v>
          </cell>
          <cell r="D1128" t="str">
            <v>개</v>
          </cell>
          <cell r="E1128">
            <v>0</v>
          </cell>
          <cell r="F1128" t="str">
            <v>P601</v>
          </cell>
          <cell r="G1128">
            <v>0</v>
          </cell>
          <cell r="H1128" t="str">
            <v>P702</v>
          </cell>
          <cell r="I1128">
            <v>76400</v>
          </cell>
          <cell r="J1128">
            <v>0</v>
          </cell>
          <cell r="K1128">
            <v>76400</v>
          </cell>
        </row>
        <row r="1129">
          <cell r="A1129" t="str">
            <v>SAC0006</v>
          </cell>
          <cell r="B1129" t="str">
            <v>직관길이477</v>
          </cell>
          <cell r="C1129" t="str">
            <v>200P-477</v>
          </cell>
          <cell r="D1129" t="str">
            <v>개</v>
          </cell>
          <cell r="E1129">
            <v>57000</v>
          </cell>
          <cell r="F1129" t="str">
            <v>P600</v>
          </cell>
          <cell r="G1129">
            <v>0</v>
          </cell>
          <cell r="H1129" t="str">
            <v>P702</v>
          </cell>
          <cell r="I1129">
            <v>0</v>
          </cell>
          <cell r="J1129">
            <v>0</v>
          </cell>
          <cell r="K1129">
            <v>57000</v>
          </cell>
        </row>
        <row r="1130">
          <cell r="A1130" t="str">
            <v>SAC0007</v>
          </cell>
          <cell r="B1130" t="str">
            <v>45도 곡관</v>
          </cell>
          <cell r="C1130" t="str">
            <v>200P-EL45</v>
          </cell>
          <cell r="D1130" t="str">
            <v>개</v>
          </cell>
          <cell r="E1130">
            <v>68000</v>
          </cell>
          <cell r="F1130" t="str">
            <v>P601</v>
          </cell>
          <cell r="G1130">
            <v>0</v>
          </cell>
          <cell r="H1130" t="str">
            <v>P702</v>
          </cell>
          <cell r="I1130">
            <v>0</v>
          </cell>
          <cell r="J1130">
            <v>0</v>
          </cell>
          <cell r="K1130">
            <v>68000</v>
          </cell>
        </row>
        <row r="1131">
          <cell r="A1131" t="str">
            <v>SAC0008</v>
          </cell>
          <cell r="B1131" t="str">
            <v>배수처리변</v>
          </cell>
          <cell r="C1131" t="str">
            <v>200P-DC</v>
          </cell>
          <cell r="D1131" t="str">
            <v>개</v>
          </cell>
          <cell r="E1131">
            <v>17900</v>
          </cell>
          <cell r="F1131" t="str">
            <v>P601</v>
          </cell>
          <cell r="G1131">
            <v>0</v>
          </cell>
          <cell r="H1131" t="str">
            <v>P702</v>
          </cell>
          <cell r="I1131">
            <v>0</v>
          </cell>
          <cell r="J1131">
            <v>0</v>
          </cell>
          <cell r="K1131">
            <v>17900</v>
          </cell>
        </row>
        <row r="1132">
          <cell r="A1132" t="str">
            <v>SAC0009</v>
          </cell>
          <cell r="B1132" t="str">
            <v>90도 합류관</v>
          </cell>
          <cell r="C1132" t="str">
            <v>200P-MT</v>
          </cell>
          <cell r="D1132" t="str">
            <v>개</v>
          </cell>
          <cell r="E1132">
            <v>81000</v>
          </cell>
          <cell r="F1132" t="str">
            <v>P601</v>
          </cell>
          <cell r="G1132">
            <v>0</v>
          </cell>
          <cell r="H1132" t="str">
            <v>P702</v>
          </cell>
          <cell r="I1132">
            <v>0</v>
          </cell>
          <cell r="J1132">
            <v>0</v>
          </cell>
          <cell r="K1132">
            <v>81000</v>
          </cell>
        </row>
        <row r="1133">
          <cell r="A1133" t="str">
            <v>SAC0010</v>
          </cell>
          <cell r="B1133" t="str">
            <v>고정지지대</v>
          </cell>
          <cell r="C1133" t="str">
            <v>200P-PA</v>
          </cell>
          <cell r="D1133" t="str">
            <v>개</v>
          </cell>
          <cell r="E1133">
            <v>49800</v>
          </cell>
          <cell r="F1133" t="str">
            <v>P601</v>
          </cell>
          <cell r="G1133">
            <v>0</v>
          </cell>
          <cell r="H1133" t="str">
            <v>P702</v>
          </cell>
          <cell r="I1133">
            <v>0</v>
          </cell>
          <cell r="J1133">
            <v>0</v>
          </cell>
          <cell r="K1133">
            <v>49800</v>
          </cell>
        </row>
        <row r="1134">
          <cell r="A1134" t="str">
            <v>SAC0011</v>
          </cell>
          <cell r="B1134" t="str">
            <v>고정지지관</v>
          </cell>
          <cell r="C1134" t="str">
            <v>200P-IV</v>
          </cell>
          <cell r="D1134" t="str">
            <v>개</v>
          </cell>
          <cell r="E1134">
            <v>0</v>
          </cell>
          <cell r="F1134" t="str">
            <v>P601</v>
          </cell>
          <cell r="G1134">
            <v>0</v>
          </cell>
          <cell r="H1134" t="str">
            <v>P702</v>
          </cell>
          <cell r="I1134">
            <v>0</v>
          </cell>
          <cell r="J1134">
            <v>0</v>
          </cell>
          <cell r="K1134">
            <v>0</v>
          </cell>
        </row>
        <row r="1135">
          <cell r="A1135" t="str">
            <v>SAC0012</v>
          </cell>
          <cell r="B1135" t="str">
            <v>직관길이977</v>
          </cell>
          <cell r="C1135" t="str">
            <v>200P-977</v>
          </cell>
          <cell r="D1135" t="str">
            <v>개</v>
          </cell>
          <cell r="E1135">
            <v>71800</v>
          </cell>
          <cell r="F1135" t="str">
            <v>P600</v>
          </cell>
          <cell r="G1135">
            <v>0</v>
          </cell>
          <cell r="H1135" t="str">
            <v>P702</v>
          </cell>
          <cell r="I1135">
            <v>0</v>
          </cell>
          <cell r="J1135">
            <v>0</v>
          </cell>
          <cell r="K1135">
            <v>71800</v>
          </cell>
        </row>
        <row r="1136">
          <cell r="A1136" t="str">
            <v>SAC0013</v>
          </cell>
          <cell r="B1136" t="str">
            <v>흔들림방지대</v>
          </cell>
          <cell r="C1136" t="str">
            <v>200P-WG</v>
          </cell>
          <cell r="D1136" t="str">
            <v>개</v>
          </cell>
          <cell r="E1136">
            <v>49800</v>
          </cell>
          <cell r="F1136" t="str">
            <v>P601</v>
          </cell>
          <cell r="G1136">
            <v>0</v>
          </cell>
          <cell r="H1136" t="str">
            <v>P702</v>
          </cell>
          <cell r="I1136">
            <v>0</v>
          </cell>
          <cell r="J1136">
            <v>0</v>
          </cell>
          <cell r="K1136">
            <v>49800</v>
          </cell>
        </row>
        <row r="1137">
          <cell r="A1137" t="str">
            <v>SAC0014</v>
          </cell>
          <cell r="B1137" t="str">
            <v>점검구</v>
          </cell>
          <cell r="C1137" t="str">
            <v>200P-CH977</v>
          </cell>
          <cell r="D1137" t="str">
            <v>개</v>
          </cell>
          <cell r="E1137">
            <v>63100</v>
          </cell>
          <cell r="F1137" t="str">
            <v>P601</v>
          </cell>
          <cell r="G1137">
            <v>0</v>
          </cell>
          <cell r="H1137" t="str">
            <v>P702</v>
          </cell>
          <cell r="I1137">
            <v>0</v>
          </cell>
          <cell r="J1137">
            <v>0</v>
          </cell>
          <cell r="K1137">
            <v>63100</v>
          </cell>
        </row>
        <row r="1138">
          <cell r="A1138" t="str">
            <v>SAC0015</v>
          </cell>
          <cell r="B1138" t="str">
            <v>옥상우수차단막</v>
          </cell>
          <cell r="C1138" t="str">
            <v>200P-SC</v>
          </cell>
          <cell r="D1138" t="str">
            <v>개</v>
          </cell>
          <cell r="E1138">
            <v>10600</v>
          </cell>
          <cell r="F1138" t="str">
            <v>P601</v>
          </cell>
          <cell r="G1138">
            <v>0</v>
          </cell>
          <cell r="H1138" t="str">
            <v>P702</v>
          </cell>
          <cell r="I1138">
            <v>0</v>
          </cell>
          <cell r="J1138">
            <v>0</v>
          </cell>
          <cell r="K1138">
            <v>10600</v>
          </cell>
        </row>
        <row r="1139">
          <cell r="A1139" t="str">
            <v>SAC0016</v>
          </cell>
          <cell r="B1139" t="str">
            <v>옥상 연돌캡</v>
          </cell>
          <cell r="C1139" t="str">
            <v>200P-SK</v>
          </cell>
          <cell r="D1139" t="str">
            <v>개</v>
          </cell>
          <cell r="E1139">
            <v>111000</v>
          </cell>
          <cell r="F1139" t="str">
            <v>P601</v>
          </cell>
          <cell r="G1139">
            <v>0</v>
          </cell>
          <cell r="H1139" t="str">
            <v>P702</v>
          </cell>
          <cell r="I1139">
            <v>0</v>
          </cell>
          <cell r="J1139">
            <v>0</v>
          </cell>
          <cell r="K1139">
            <v>111000</v>
          </cell>
        </row>
        <row r="1140">
          <cell r="A1140" t="str">
            <v>SAC0017</v>
          </cell>
          <cell r="B1140" t="str">
            <v>내열 실란트</v>
          </cell>
          <cell r="C1140" t="str">
            <v>SA</v>
          </cell>
          <cell r="D1140" t="str">
            <v>개</v>
          </cell>
          <cell r="E1140">
            <v>0</v>
          </cell>
          <cell r="F1140">
            <v>0</v>
          </cell>
          <cell r="G1140">
            <v>0</v>
          </cell>
          <cell r="H1140">
            <v>0</v>
          </cell>
          <cell r="I1140">
            <v>8000</v>
          </cell>
          <cell r="J1140">
            <v>0</v>
          </cell>
          <cell r="K1140">
            <v>8000</v>
          </cell>
        </row>
        <row r="1142">
          <cell r="A1142" t="str">
            <v>연  도(농업시험장-한국스텍-견적가)</v>
          </cell>
          <cell r="B1142">
            <v>0</v>
          </cell>
          <cell r="C1142">
            <v>0</v>
          </cell>
          <cell r="D1142">
            <v>0</v>
          </cell>
          <cell r="E1142">
            <v>0</v>
          </cell>
          <cell r="F1142">
            <v>0</v>
          </cell>
          <cell r="G1142">
            <v>0</v>
          </cell>
          <cell r="H1142">
            <v>0</v>
          </cell>
          <cell r="I1142">
            <v>0</v>
          </cell>
          <cell r="J1142">
            <v>0</v>
          </cell>
          <cell r="K1142">
            <v>0</v>
          </cell>
        </row>
        <row r="1143">
          <cell r="A1143" t="str">
            <v>STA00001</v>
          </cell>
          <cell r="B1143" t="str">
            <v>연도 설치공사</v>
          </cell>
          <cell r="C1143">
            <v>0</v>
          </cell>
          <cell r="D1143">
            <v>0</v>
          </cell>
          <cell r="E1143">
            <v>0</v>
          </cell>
          <cell r="F1143">
            <v>0</v>
          </cell>
          <cell r="G1143">
            <v>0</v>
          </cell>
          <cell r="H1143">
            <v>0</v>
          </cell>
          <cell r="I1143">
            <v>0</v>
          </cell>
          <cell r="J1143">
            <v>0</v>
          </cell>
          <cell r="K1143">
            <v>0</v>
          </cell>
        </row>
        <row r="1144">
          <cell r="A1144" t="str">
            <v>STA00002</v>
          </cell>
          <cell r="B1144" t="str">
            <v>1.BOILER STACK</v>
          </cell>
          <cell r="C1144">
            <v>0</v>
          </cell>
          <cell r="D1144">
            <v>0</v>
          </cell>
          <cell r="E1144">
            <v>0</v>
          </cell>
          <cell r="F1144">
            <v>0</v>
          </cell>
          <cell r="G1144">
            <v>0</v>
          </cell>
          <cell r="H1144">
            <v>0</v>
          </cell>
          <cell r="I1144">
            <v>0</v>
          </cell>
          <cell r="J1144">
            <v>0</v>
          </cell>
          <cell r="K1144">
            <v>0</v>
          </cell>
        </row>
        <row r="1145">
          <cell r="A1145" t="str">
            <v>STA00003</v>
          </cell>
          <cell r="B1145" t="str">
            <v>drain tee cap</v>
          </cell>
          <cell r="C1145" t="str">
            <v>450P-TC</v>
          </cell>
          <cell r="D1145" t="str">
            <v>EA</v>
          </cell>
          <cell r="E1145">
            <v>0</v>
          </cell>
          <cell r="F1145">
            <v>0</v>
          </cell>
          <cell r="G1145">
            <v>0</v>
          </cell>
          <cell r="H1145">
            <v>0</v>
          </cell>
          <cell r="I1145">
            <v>37600</v>
          </cell>
          <cell r="J1145">
            <v>0</v>
          </cell>
          <cell r="K1145">
            <v>37600</v>
          </cell>
        </row>
        <row r="1146">
          <cell r="A1146" t="str">
            <v>STA00004</v>
          </cell>
          <cell r="B1146" t="str">
            <v>manifold tee</v>
          </cell>
          <cell r="C1146" t="str">
            <v>450P-450/MT</v>
          </cell>
          <cell r="D1146" t="str">
            <v>EA</v>
          </cell>
          <cell r="E1146">
            <v>0</v>
          </cell>
          <cell r="F1146">
            <v>0</v>
          </cell>
          <cell r="G1146">
            <v>0</v>
          </cell>
          <cell r="H1146">
            <v>0</v>
          </cell>
          <cell r="I1146">
            <v>178400</v>
          </cell>
          <cell r="J1146">
            <v>0</v>
          </cell>
          <cell r="K1146">
            <v>178400</v>
          </cell>
        </row>
        <row r="1147">
          <cell r="A1147" t="str">
            <v>STA00005</v>
          </cell>
          <cell r="B1147" t="str">
            <v>477mm length</v>
          </cell>
          <cell r="C1147" t="str">
            <v>450P-477</v>
          </cell>
          <cell r="D1147" t="str">
            <v>EA</v>
          </cell>
          <cell r="E1147">
            <v>0</v>
          </cell>
          <cell r="F1147">
            <v>0</v>
          </cell>
          <cell r="G1147">
            <v>0</v>
          </cell>
          <cell r="H1147">
            <v>0</v>
          </cell>
          <cell r="I1147">
            <v>106400</v>
          </cell>
          <cell r="J1147">
            <v>0</v>
          </cell>
          <cell r="K1147">
            <v>106400</v>
          </cell>
        </row>
        <row r="1148">
          <cell r="A1148" t="str">
            <v>STA00006</v>
          </cell>
          <cell r="B1148" t="str">
            <v>400mm length</v>
          </cell>
          <cell r="C1148" t="str">
            <v>450P-200</v>
          </cell>
          <cell r="D1148" t="str">
            <v>EA</v>
          </cell>
          <cell r="E1148">
            <v>0</v>
          </cell>
          <cell r="F1148">
            <v>0</v>
          </cell>
          <cell r="G1148">
            <v>0</v>
          </cell>
          <cell r="H1148">
            <v>0</v>
          </cell>
          <cell r="I1148">
            <v>44800</v>
          </cell>
          <cell r="J1148">
            <v>0</v>
          </cell>
          <cell r="K1148">
            <v>44800</v>
          </cell>
        </row>
        <row r="1149">
          <cell r="A1149" t="str">
            <v>STA00007</v>
          </cell>
          <cell r="B1149" t="str">
            <v>insulated valve</v>
          </cell>
          <cell r="C1149" t="str">
            <v>450P-IV</v>
          </cell>
          <cell r="D1149" t="str">
            <v>EA</v>
          </cell>
          <cell r="E1149">
            <v>0</v>
          </cell>
          <cell r="F1149">
            <v>0</v>
          </cell>
          <cell r="G1149">
            <v>0</v>
          </cell>
          <cell r="H1149">
            <v>0</v>
          </cell>
          <cell r="I1149">
            <v>131200</v>
          </cell>
          <cell r="J1149">
            <v>0</v>
          </cell>
          <cell r="K1149">
            <v>131200</v>
          </cell>
        </row>
        <row r="1150">
          <cell r="A1150" t="str">
            <v>STA00008</v>
          </cell>
          <cell r="B1150" t="str">
            <v>plate support ass'y</v>
          </cell>
          <cell r="C1150" t="str">
            <v>450P-PA</v>
          </cell>
          <cell r="D1150" t="str">
            <v>EA</v>
          </cell>
          <cell r="E1150">
            <v>0</v>
          </cell>
          <cell r="F1150">
            <v>0</v>
          </cell>
          <cell r="G1150">
            <v>0</v>
          </cell>
          <cell r="H1150">
            <v>0</v>
          </cell>
          <cell r="I1150">
            <v>134400</v>
          </cell>
          <cell r="J1150">
            <v>0</v>
          </cell>
          <cell r="K1150">
            <v>134400</v>
          </cell>
        </row>
        <row r="1151">
          <cell r="A1151" t="str">
            <v>STA00009</v>
          </cell>
          <cell r="B1151" t="str">
            <v>full angle ring</v>
          </cell>
          <cell r="C1151" t="str">
            <v>450P-FR</v>
          </cell>
          <cell r="D1151" t="str">
            <v>EA</v>
          </cell>
          <cell r="E1151">
            <v>0</v>
          </cell>
          <cell r="F1151">
            <v>0</v>
          </cell>
          <cell r="G1151">
            <v>0</v>
          </cell>
          <cell r="H1151">
            <v>0</v>
          </cell>
          <cell r="I1151">
            <v>36000</v>
          </cell>
          <cell r="J1151">
            <v>0</v>
          </cell>
          <cell r="K1151">
            <v>36000</v>
          </cell>
        </row>
        <row r="1152">
          <cell r="A1152" t="str">
            <v>STA00010</v>
          </cell>
          <cell r="B1152" t="str">
            <v>977mm length</v>
          </cell>
          <cell r="C1152" t="str">
            <v>450P-977</v>
          </cell>
          <cell r="D1152" t="str">
            <v>EA</v>
          </cell>
          <cell r="E1152">
            <v>0</v>
          </cell>
          <cell r="F1152">
            <v>0</v>
          </cell>
          <cell r="G1152">
            <v>0</v>
          </cell>
          <cell r="H1152">
            <v>0</v>
          </cell>
          <cell r="I1152">
            <v>144000</v>
          </cell>
          <cell r="J1152">
            <v>0</v>
          </cell>
          <cell r="K1152">
            <v>144000</v>
          </cell>
        </row>
        <row r="1153">
          <cell r="A1153" t="str">
            <v>STA00011</v>
          </cell>
          <cell r="B1153" t="str">
            <v>477mm chack valve</v>
          </cell>
          <cell r="C1153" t="str">
            <v>450P-CH/477</v>
          </cell>
          <cell r="D1153" t="str">
            <v>EA</v>
          </cell>
          <cell r="E1153">
            <v>0</v>
          </cell>
          <cell r="F1153">
            <v>0</v>
          </cell>
          <cell r="G1153">
            <v>0</v>
          </cell>
          <cell r="H1153">
            <v>0</v>
          </cell>
          <cell r="I1153">
            <v>99200</v>
          </cell>
          <cell r="J1153">
            <v>0</v>
          </cell>
          <cell r="K1153">
            <v>99200</v>
          </cell>
        </row>
        <row r="1154">
          <cell r="A1154" t="str">
            <v>STA00012</v>
          </cell>
          <cell r="B1154" t="str">
            <v>ventilated thimble</v>
          </cell>
          <cell r="C1154" t="str">
            <v>450P-VT</v>
          </cell>
          <cell r="D1154" t="str">
            <v>EA</v>
          </cell>
          <cell r="E1154">
            <v>0</v>
          </cell>
          <cell r="F1154">
            <v>0</v>
          </cell>
          <cell r="G1154">
            <v>0</v>
          </cell>
          <cell r="H1154">
            <v>0</v>
          </cell>
          <cell r="I1154">
            <v>131200</v>
          </cell>
          <cell r="J1154">
            <v>0</v>
          </cell>
          <cell r="K1154">
            <v>131200</v>
          </cell>
        </row>
        <row r="1155">
          <cell r="A1155" t="str">
            <v>STA00013</v>
          </cell>
          <cell r="B1155" t="str">
            <v>storm collar</v>
          </cell>
          <cell r="C1155" t="str">
            <v>450P-SC</v>
          </cell>
          <cell r="D1155" t="str">
            <v>EA</v>
          </cell>
          <cell r="E1155">
            <v>0</v>
          </cell>
          <cell r="F1155">
            <v>0</v>
          </cell>
          <cell r="G1155">
            <v>0</v>
          </cell>
          <cell r="H1155">
            <v>0</v>
          </cell>
          <cell r="I1155">
            <v>52000</v>
          </cell>
          <cell r="J1155">
            <v>0</v>
          </cell>
          <cell r="K1155">
            <v>52000</v>
          </cell>
        </row>
        <row r="1156">
          <cell r="A1156" t="str">
            <v>STA00014</v>
          </cell>
          <cell r="B1156" t="str">
            <v>stack cap</v>
          </cell>
          <cell r="C1156" t="str">
            <v>450P-SK</v>
          </cell>
          <cell r="D1156" t="str">
            <v>EA</v>
          </cell>
          <cell r="E1156">
            <v>0</v>
          </cell>
          <cell r="F1156">
            <v>0</v>
          </cell>
          <cell r="G1156">
            <v>0</v>
          </cell>
          <cell r="H1156">
            <v>0</v>
          </cell>
          <cell r="I1156">
            <v>189600</v>
          </cell>
          <cell r="J1156">
            <v>0</v>
          </cell>
          <cell r="K1156">
            <v>189600</v>
          </cell>
        </row>
        <row r="1157">
          <cell r="A1157" t="str">
            <v>STA00015</v>
          </cell>
          <cell r="B1157" t="str">
            <v>45 lateral tee</v>
          </cell>
          <cell r="C1157" t="str">
            <v>450P-200/JL</v>
          </cell>
          <cell r="D1157" t="str">
            <v>EA</v>
          </cell>
          <cell r="E1157">
            <v>0</v>
          </cell>
          <cell r="F1157">
            <v>0</v>
          </cell>
          <cell r="G1157">
            <v>0</v>
          </cell>
          <cell r="H1157">
            <v>0</v>
          </cell>
          <cell r="I1157">
            <v>227200</v>
          </cell>
          <cell r="J1157">
            <v>0</v>
          </cell>
          <cell r="K1157">
            <v>227200</v>
          </cell>
        </row>
        <row r="1158">
          <cell r="A1158" t="str">
            <v>STA00016</v>
          </cell>
          <cell r="B1158" t="str">
            <v>sealant</v>
          </cell>
          <cell r="C1158" t="str">
            <v>High-temp</v>
          </cell>
          <cell r="D1158" t="str">
            <v>EA</v>
          </cell>
          <cell r="E1158">
            <v>0</v>
          </cell>
          <cell r="F1158">
            <v>0</v>
          </cell>
          <cell r="G1158">
            <v>0</v>
          </cell>
          <cell r="H1158">
            <v>0</v>
          </cell>
          <cell r="I1158">
            <v>8000</v>
          </cell>
          <cell r="J1158">
            <v>0</v>
          </cell>
          <cell r="K1158">
            <v>8000</v>
          </cell>
        </row>
        <row r="1159">
          <cell r="A1159" t="str">
            <v>STA00017</v>
          </cell>
          <cell r="B1159" t="str">
            <v>2.BOILER breeching</v>
          </cell>
          <cell r="C1159">
            <v>0</v>
          </cell>
          <cell r="D1159">
            <v>0</v>
          </cell>
          <cell r="E1159">
            <v>0</v>
          </cell>
          <cell r="F1159">
            <v>0</v>
          </cell>
          <cell r="G1159">
            <v>0</v>
          </cell>
          <cell r="H1159">
            <v>0</v>
          </cell>
          <cell r="I1159">
            <v>0</v>
          </cell>
          <cell r="J1159">
            <v>0</v>
          </cell>
          <cell r="K1159">
            <v>0</v>
          </cell>
        </row>
        <row r="1160">
          <cell r="A1160" t="str">
            <v>STA00018</v>
          </cell>
          <cell r="B1160" t="str">
            <v>flange adapter</v>
          </cell>
          <cell r="C1160" t="str">
            <v>200P-FD</v>
          </cell>
          <cell r="D1160" t="str">
            <v>EA</v>
          </cell>
          <cell r="E1160">
            <v>0</v>
          </cell>
          <cell r="F1160">
            <v>0</v>
          </cell>
          <cell r="G1160">
            <v>0</v>
          </cell>
          <cell r="H1160">
            <v>0</v>
          </cell>
          <cell r="I1160">
            <v>62400</v>
          </cell>
          <cell r="J1160">
            <v>0</v>
          </cell>
          <cell r="K1160">
            <v>62400</v>
          </cell>
        </row>
        <row r="1161">
          <cell r="A1161" t="str">
            <v>STA00019</v>
          </cell>
          <cell r="B1161" t="str">
            <v>clamp flange</v>
          </cell>
          <cell r="C1161" t="str">
            <v>200P-CF</v>
          </cell>
          <cell r="D1161" t="str">
            <v>EA</v>
          </cell>
          <cell r="E1161">
            <v>0</v>
          </cell>
          <cell r="F1161">
            <v>0</v>
          </cell>
          <cell r="G1161">
            <v>0</v>
          </cell>
          <cell r="H1161">
            <v>0</v>
          </cell>
          <cell r="I1161">
            <v>23200</v>
          </cell>
          <cell r="J1161">
            <v>0</v>
          </cell>
          <cell r="K1161">
            <v>23200</v>
          </cell>
        </row>
        <row r="1162">
          <cell r="A1162" t="str">
            <v>STA00020</v>
          </cell>
          <cell r="B1162" t="str">
            <v xml:space="preserve">damper valve </v>
          </cell>
          <cell r="C1162" t="str">
            <v>200P-DV</v>
          </cell>
          <cell r="D1162" t="str">
            <v>EA</v>
          </cell>
          <cell r="E1162">
            <v>0</v>
          </cell>
          <cell r="F1162">
            <v>0</v>
          </cell>
          <cell r="G1162">
            <v>0</v>
          </cell>
          <cell r="H1162">
            <v>0</v>
          </cell>
          <cell r="I1162">
            <v>113600</v>
          </cell>
          <cell r="J1162">
            <v>0</v>
          </cell>
          <cell r="K1162">
            <v>113600</v>
          </cell>
        </row>
        <row r="1163">
          <cell r="A1163" t="str">
            <v>STA00021</v>
          </cell>
          <cell r="B1163" t="str">
            <v>thermothmeter</v>
          </cell>
          <cell r="C1163" t="str">
            <v>200P-TM/477</v>
          </cell>
          <cell r="D1163" t="str">
            <v>EA</v>
          </cell>
          <cell r="E1163">
            <v>0</v>
          </cell>
          <cell r="F1163">
            <v>0</v>
          </cell>
          <cell r="G1163">
            <v>0</v>
          </cell>
          <cell r="H1163">
            <v>0</v>
          </cell>
          <cell r="I1163">
            <v>49600</v>
          </cell>
          <cell r="J1163">
            <v>0</v>
          </cell>
          <cell r="K1163">
            <v>49600</v>
          </cell>
        </row>
        <row r="1164">
          <cell r="A1164" t="str">
            <v>STA00022</v>
          </cell>
          <cell r="B1164" t="str">
            <v>477mm adjustable</v>
          </cell>
          <cell r="C1164" t="str">
            <v>200P-AG/477</v>
          </cell>
          <cell r="D1164" t="str">
            <v>EA</v>
          </cell>
          <cell r="E1164">
            <v>0</v>
          </cell>
          <cell r="F1164">
            <v>0</v>
          </cell>
          <cell r="G1164">
            <v>0</v>
          </cell>
          <cell r="H1164">
            <v>0</v>
          </cell>
          <cell r="I1164">
            <v>59200</v>
          </cell>
          <cell r="J1164">
            <v>0</v>
          </cell>
          <cell r="K1164">
            <v>59200</v>
          </cell>
        </row>
        <row r="1165">
          <cell r="A1165" t="str">
            <v>STA00023</v>
          </cell>
          <cell r="B1165" t="str">
            <v>477mm length</v>
          </cell>
          <cell r="C1165" t="str">
            <v>200P-477</v>
          </cell>
          <cell r="D1165" t="str">
            <v>EA</v>
          </cell>
          <cell r="E1165">
            <v>0</v>
          </cell>
          <cell r="F1165">
            <v>0</v>
          </cell>
          <cell r="G1165">
            <v>0</v>
          </cell>
          <cell r="H1165">
            <v>0</v>
          </cell>
          <cell r="I1165">
            <v>48800</v>
          </cell>
          <cell r="J1165">
            <v>0</v>
          </cell>
          <cell r="K1165">
            <v>48800</v>
          </cell>
        </row>
        <row r="1166">
          <cell r="A1166" t="str">
            <v>STA00024</v>
          </cell>
          <cell r="B1166" t="str">
            <v>45 fixed elbow</v>
          </cell>
          <cell r="C1166" t="str">
            <v>200P-EL/45</v>
          </cell>
          <cell r="D1166" t="str">
            <v>EA</v>
          </cell>
          <cell r="E1166">
            <v>0</v>
          </cell>
          <cell r="F1166">
            <v>0</v>
          </cell>
          <cell r="G1166">
            <v>0</v>
          </cell>
          <cell r="H1166">
            <v>0</v>
          </cell>
          <cell r="I1166">
            <v>59200</v>
          </cell>
          <cell r="J1166">
            <v>0</v>
          </cell>
          <cell r="K1166">
            <v>59200</v>
          </cell>
        </row>
        <row r="1167">
          <cell r="A1167" t="str">
            <v>STA00025</v>
          </cell>
          <cell r="B1167" t="str">
            <v>drain tee cap</v>
          </cell>
          <cell r="C1167" t="str">
            <v>200P-TC</v>
          </cell>
          <cell r="D1167" t="str">
            <v>EA</v>
          </cell>
          <cell r="E1167">
            <v>0</v>
          </cell>
          <cell r="F1167">
            <v>0</v>
          </cell>
          <cell r="G1167">
            <v>0</v>
          </cell>
          <cell r="H1167">
            <v>0</v>
          </cell>
          <cell r="I1167">
            <v>16800</v>
          </cell>
          <cell r="J1167">
            <v>0</v>
          </cell>
          <cell r="K1167">
            <v>16800</v>
          </cell>
        </row>
        <row r="1168">
          <cell r="A1168" t="str">
            <v>STA00026</v>
          </cell>
          <cell r="B1168" t="str">
            <v>45 lateral tee</v>
          </cell>
          <cell r="C1168" t="str">
            <v>200P-200/JL</v>
          </cell>
          <cell r="D1168" t="str">
            <v>EA</v>
          </cell>
          <cell r="E1168">
            <v>0</v>
          </cell>
          <cell r="F1168">
            <v>0</v>
          </cell>
          <cell r="G1168">
            <v>0</v>
          </cell>
          <cell r="H1168">
            <v>0</v>
          </cell>
          <cell r="I1168">
            <v>122400</v>
          </cell>
          <cell r="J1168">
            <v>0</v>
          </cell>
          <cell r="K1168">
            <v>122400</v>
          </cell>
        </row>
        <row r="1169">
          <cell r="A1169" t="str">
            <v>STA00027</v>
          </cell>
          <cell r="B1169" t="str">
            <v>plate support ass'y</v>
          </cell>
          <cell r="C1169" t="str">
            <v>200P-PA</v>
          </cell>
          <cell r="D1169" t="str">
            <v>EA</v>
          </cell>
          <cell r="E1169">
            <v>0</v>
          </cell>
          <cell r="F1169">
            <v>0</v>
          </cell>
          <cell r="G1169">
            <v>0</v>
          </cell>
          <cell r="H1169">
            <v>0</v>
          </cell>
          <cell r="I1169">
            <v>80000</v>
          </cell>
          <cell r="J1169">
            <v>0</v>
          </cell>
          <cell r="K1169">
            <v>80000</v>
          </cell>
        </row>
        <row r="1170">
          <cell r="A1170" t="str">
            <v>STA00028</v>
          </cell>
          <cell r="B1170" t="str">
            <v>insulated valve</v>
          </cell>
          <cell r="C1170" t="str">
            <v>200P-IV</v>
          </cell>
          <cell r="D1170" t="str">
            <v>EA</v>
          </cell>
          <cell r="E1170">
            <v>0</v>
          </cell>
          <cell r="F1170">
            <v>0</v>
          </cell>
          <cell r="G1170">
            <v>0</v>
          </cell>
          <cell r="H1170">
            <v>0</v>
          </cell>
          <cell r="I1170">
            <v>56800</v>
          </cell>
          <cell r="J1170">
            <v>0</v>
          </cell>
          <cell r="K1170">
            <v>56800</v>
          </cell>
        </row>
        <row r="1171">
          <cell r="A1171" t="str">
            <v>STA00029</v>
          </cell>
          <cell r="B1171" t="str">
            <v>977mm length</v>
          </cell>
          <cell r="C1171" t="str">
            <v>200P-977</v>
          </cell>
          <cell r="D1171" t="str">
            <v>EA</v>
          </cell>
          <cell r="E1171">
            <v>0</v>
          </cell>
          <cell r="F1171">
            <v>0</v>
          </cell>
          <cell r="G1171">
            <v>0</v>
          </cell>
          <cell r="H1171">
            <v>0</v>
          </cell>
          <cell r="I1171">
            <v>64000</v>
          </cell>
          <cell r="J1171">
            <v>0</v>
          </cell>
          <cell r="K1171">
            <v>64000</v>
          </cell>
        </row>
        <row r="1172">
          <cell r="A1172" t="str">
            <v>STA00030</v>
          </cell>
          <cell r="B1172" t="str">
            <v>flange adapter</v>
          </cell>
          <cell r="C1172" t="str">
            <v>350P-FD</v>
          </cell>
          <cell r="D1172" t="str">
            <v>EA</v>
          </cell>
          <cell r="E1172">
            <v>0</v>
          </cell>
          <cell r="F1172">
            <v>0</v>
          </cell>
          <cell r="G1172">
            <v>0</v>
          </cell>
          <cell r="H1172">
            <v>0</v>
          </cell>
          <cell r="I1172">
            <v>100800</v>
          </cell>
          <cell r="J1172">
            <v>0</v>
          </cell>
          <cell r="K1172">
            <v>100800</v>
          </cell>
        </row>
        <row r="1173">
          <cell r="A1173" t="str">
            <v>STA00031</v>
          </cell>
          <cell r="B1173" t="str">
            <v>clamp flange</v>
          </cell>
          <cell r="C1173" t="str">
            <v>350P-CF</v>
          </cell>
          <cell r="D1173" t="str">
            <v>EA</v>
          </cell>
          <cell r="E1173">
            <v>0</v>
          </cell>
          <cell r="F1173">
            <v>0</v>
          </cell>
          <cell r="G1173">
            <v>0</v>
          </cell>
          <cell r="H1173">
            <v>0</v>
          </cell>
          <cell r="I1173">
            <v>36000</v>
          </cell>
          <cell r="J1173">
            <v>0</v>
          </cell>
          <cell r="K1173">
            <v>36000</v>
          </cell>
        </row>
        <row r="1174">
          <cell r="A1174" t="str">
            <v>STA00032</v>
          </cell>
          <cell r="B1174" t="str">
            <v>45 fixed elbow</v>
          </cell>
          <cell r="C1174" t="str">
            <v>350P-EL/45</v>
          </cell>
          <cell r="D1174" t="str">
            <v>EA</v>
          </cell>
          <cell r="E1174">
            <v>0</v>
          </cell>
          <cell r="F1174">
            <v>0</v>
          </cell>
          <cell r="G1174">
            <v>0</v>
          </cell>
          <cell r="H1174">
            <v>0</v>
          </cell>
          <cell r="I1174">
            <v>102400</v>
          </cell>
          <cell r="J1174">
            <v>0</v>
          </cell>
          <cell r="K1174">
            <v>102400</v>
          </cell>
        </row>
        <row r="1175">
          <cell r="A1175" t="str">
            <v>STA00033</v>
          </cell>
          <cell r="B1175" t="str">
            <v>drain tee cap</v>
          </cell>
          <cell r="C1175" t="str">
            <v>350P-TC</v>
          </cell>
          <cell r="D1175" t="str">
            <v>EA</v>
          </cell>
          <cell r="E1175">
            <v>0</v>
          </cell>
          <cell r="F1175">
            <v>0</v>
          </cell>
          <cell r="G1175">
            <v>0</v>
          </cell>
          <cell r="H1175">
            <v>0</v>
          </cell>
          <cell r="I1175">
            <v>31200</v>
          </cell>
          <cell r="J1175">
            <v>0</v>
          </cell>
          <cell r="K1175">
            <v>31200</v>
          </cell>
        </row>
        <row r="1176">
          <cell r="A1176" t="str">
            <v>STA00034</v>
          </cell>
          <cell r="B1176" t="str">
            <v>45 lateral tee</v>
          </cell>
          <cell r="C1176" t="str">
            <v>350P-350/JL</v>
          </cell>
          <cell r="D1176" t="str">
            <v>EA</v>
          </cell>
          <cell r="E1176">
            <v>0</v>
          </cell>
          <cell r="F1176">
            <v>0</v>
          </cell>
          <cell r="G1176">
            <v>0</v>
          </cell>
          <cell r="H1176">
            <v>0</v>
          </cell>
          <cell r="I1176">
            <v>221600</v>
          </cell>
          <cell r="J1176">
            <v>0</v>
          </cell>
          <cell r="K1176">
            <v>221600</v>
          </cell>
        </row>
        <row r="1177">
          <cell r="A1177" t="str">
            <v>STA00035</v>
          </cell>
          <cell r="B1177" t="str">
            <v>damper valve</v>
          </cell>
          <cell r="C1177" t="str">
            <v>350P-DV</v>
          </cell>
          <cell r="D1177" t="str">
            <v>EA</v>
          </cell>
          <cell r="E1177">
            <v>0</v>
          </cell>
          <cell r="F1177">
            <v>0</v>
          </cell>
          <cell r="G1177">
            <v>0</v>
          </cell>
          <cell r="H1177">
            <v>0</v>
          </cell>
          <cell r="I1177">
            <v>172800</v>
          </cell>
          <cell r="J1177">
            <v>0</v>
          </cell>
          <cell r="K1177">
            <v>172800</v>
          </cell>
        </row>
        <row r="1178">
          <cell r="A1178" t="str">
            <v>STA00036</v>
          </cell>
          <cell r="B1178" t="str">
            <v>thermothmeter</v>
          </cell>
          <cell r="C1178" t="str">
            <v>350P-TM/477</v>
          </cell>
          <cell r="D1178" t="str">
            <v>EA</v>
          </cell>
          <cell r="E1178">
            <v>0</v>
          </cell>
          <cell r="F1178">
            <v>0</v>
          </cell>
          <cell r="G1178">
            <v>0</v>
          </cell>
          <cell r="H1178">
            <v>0</v>
          </cell>
          <cell r="I1178">
            <v>80800</v>
          </cell>
          <cell r="J1178">
            <v>0</v>
          </cell>
          <cell r="K1178">
            <v>80800</v>
          </cell>
        </row>
        <row r="1179">
          <cell r="A1179" t="str">
            <v>STA00037</v>
          </cell>
          <cell r="B1179" t="str">
            <v>477mm adjustable</v>
          </cell>
          <cell r="C1179" t="str">
            <v>350P-AG/477</v>
          </cell>
          <cell r="D1179" t="str">
            <v>EA</v>
          </cell>
          <cell r="E1179">
            <v>0</v>
          </cell>
          <cell r="F1179">
            <v>0</v>
          </cell>
          <cell r="G1179">
            <v>0</v>
          </cell>
          <cell r="H1179">
            <v>0</v>
          </cell>
          <cell r="I1179">
            <v>97600</v>
          </cell>
          <cell r="J1179">
            <v>0</v>
          </cell>
          <cell r="K1179">
            <v>97600</v>
          </cell>
        </row>
        <row r="1180">
          <cell r="A1180" t="str">
            <v>STA00038</v>
          </cell>
          <cell r="B1180" t="str">
            <v>477mm length</v>
          </cell>
          <cell r="C1180" t="str">
            <v>350P-477</v>
          </cell>
          <cell r="D1180" t="str">
            <v>EA</v>
          </cell>
          <cell r="E1180">
            <v>0</v>
          </cell>
          <cell r="F1180">
            <v>0</v>
          </cell>
          <cell r="G1180">
            <v>0</v>
          </cell>
          <cell r="H1180">
            <v>0</v>
          </cell>
          <cell r="I1180">
            <v>80000</v>
          </cell>
          <cell r="J1180">
            <v>0</v>
          </cell>
          <cell r="K1180">
            <v>80000</v>
          </cell>
        </row>
        <row r="1181">
          <cell r="A1181" t="str">
            <v>STA00039</v>
          </cell>
          <cell r="B1181" t="str">
            <v>stepped increaser</v>
          </cell>
          <cell r="C1181" t="str">
            <v>450P-200/OS</v>
          </cell>
          <cell r="D1181" t="str">
            <v>EA</v>
          </cell>
          <cell r="E1181">
            <v>0</v>
          </cell>
          <cell r="F1181">
            <v>0</v>
          </cell>
          <cell r="G1181">
            <v>0</v>
          </cell>
          <cell r="H1181">
            <v>0</v>
          </cell>
          <cell r="I1181">
            <v>79200</v>
          </cell>
          <cell r="J1181">
            <v>0</v>
          </cell>
          <cell r="K1181">
            <v>79200</v>
          </cell>
        </row>
        <row r="1182">
          <cell r="A1182" t="str">
            <v>STA00040</v>
          </cell>
          <cell r="B1182" t="str">
            <v>45 lateral tee</v>
          </cell>
          <cell r="C1182" t="str">
            <v>450P-350/JL</v>
          </cell>
          <cell r="D1182" t="str">
            <v>EA</v>
          </cell>
          <cell r="E1182">
            <v>0</v>
          </cell>
          <cell r="F1182">
            <v>0</v>
          </cell>
          <cell r="G1182">
            <v>0</v>
          </cell>
          <cell r="H1182">
            <v>0</v>
          </cell>
          <cell r="I1182">
            <v>266400</v>
          </cell>
          <cell r="J1182">
            <v>0</v>
          </cell>
          <cell r="K1182">
            <v>266400</v>
          </cell>
        </row>
        <row r="1183">
          <cell r="A1183" t="str">
            <v>STA00041</v>
          </cell>
          <cell r="B1183" t="str">
            <v>insulated valve</v>
          </cell>
          <cell r="C1183" t="str">
            <v>450P-IV</v>
          </cell>
          <cell r="D1183" t="str">
            <v>EA</v>
          </cell>
          <cell r="E1183">
            <v>0</v>
          </cell>
          <cell r="F1183">
            <v>0</v>
          </cell>
          <cell r="G1183">
            <v>0</v>
          </cell>
          <cell r="H1183">
            <v>0</v>
          </cell>
          <cell r="I1183">
            <v>131200</v>
          </cell>
          <cell r="J1183">
            <v>0</v>
          </cell>
          <cell r="K1183">
            <v>131200</v>
          </cell>
        </row>
        <row r="1184">
          <cell r="A1184" t="str">
            <v>STA00042</v>
          </cell>
          <cell r="B1184" t="str">
            <v>plate support ass'y</v>
          </cell>
          <cell r="C1184" t="str">
            <v>450P-PA</v>
          </cell>
          <cell r="D1184" t="str">
            <v>EA</v>
          </cell>
          <cell r="E1184">
            <v>0</v>
          </cell>
          <cell r="F1184">
            <v>0</v>
          </cell>
          <cell r="G1184">
            <v>0</v>
          </cell>
          <cell r="H1184">
            <v>0</v>
          </cell>
          <cell r="I1184">
            <v>134400</v>
          </cell>
          <cell r="J1184">
            <v>0</v>
          </cell>
          <cell r="K1184">
            <v>134400</v>
          </cell>
        </row>
        <row r="1185">
          <cell r="A1185" t="str">
            <v>STA00043</v>
          </cell>
          <cell r="B1185" t="str">
            <v>45 fixed elbow</v>
          </cell>
          <cell r="C1185" t="str">
            <v>450P-EL/45</v>
          </cell>
          <cell r="D1185" t="str">
            <v>EA</v>
          </cell>
          <cell r="E1185">
            <v>0</v>
          </cell>
          <cell r="F1185">
            <v>0</v>
          </cell>
          <cell r="G1185">
            <v>0</v>
          </cell>
          <cell r="H1185">
            <v>0</v>
          </cell>
          <cell r="I1185">
            <v>133600</v>
          </cell>
          <cell r="J1185">
            <v>0</v>
          </cell>
          <cell r="K1185">
            <v>133600</v>
          </cell>
        </row>
        <row r="1186">
          <cell r="A1186" t="str">
            <v>STA00044</v>
          </cell>
          <cell r="B1186" t="str">
            <v>full angle ring</v>
          </cell>
          <cell r="C1186" t="str">
            <v>450P-FR</v>
          </cell>
          <cell r="D1186" t="str">
            <v>EA</v>
          </cell>
          <cell r="E1186">
            <v>0</v>
          </cell>
          <cell r="F1186">
            <v>0</v>
          </cell>
          <cell r="G1186">
            <v>0</v>
          </cell>
          <cell r="H1186">
            <v>0</v>
          </cell>
          <cell r="I1186">
            <v>36000</v>
          </cell>
          <cell r="J1186">
            <v>0</v>
          </cell>
          <cell r="K1186">
            <v>36000</v>
          </cell>
        </row>
        <row r="1187">
          <cell r="A1187" t="str">
            <v>STA00045</v>
          </cell>
          <cell r="B1187" t="str">
            <v>977mm length</v>
          </cell>
          <cell r="C1187" t="str">
            <v>450P-977</v>
          </cell>
          <cell r="D1187" t="str">
            <v>EA</v>
          </cell>
          <cell r="E1187">
            <v>0</v>
          </cell>
          <cell r="F1187">
            <v>0</v>
          </cell>
          <cell r="G1187">
            <v>0</v>
          </cell>
          <cell r="H1187">
            <v>0</v>
          </cell>
          <cell r="I1187">
            <v>144000</v>
          </cell>
          <cell r="J1187">
            <v>0</v>
          </cell>
          <cell r="K1187">
            <v>144000</v>
          </cell>
        </row>
        <row r="1188">
          <cell r="A1188" t="str">
            <v>STA00046</v>
          </cell>
          <cell r="B1188" t="str">
            <v>477mm adjustable</v>
          </cell>
          <cell r="C1188" t="str">
            <v>450P-AG/477</v>
          </cell>
          <cell r="D1188" t="str">
            <v>EA</v>
          </cell>
          <cell r="E1188">
            <v>0</v>
          </cell>
          <cell r="F1188">
            <v>0</v>
          </cell>
          <cell r="G1188">
            <v>0</v>
          </cell>
          <cell r="H1188">
            <v>0</v>
          </cell>
          <cell r="I1188">
            <v>124000</v>
          </cell>
          <cell r="J1188">
            <v>0</v>
          </cell>
          <cell r="K1188">
            <v>124000</v>
          </cell>
        </row>
        <row r="1189">
          <cell r="A1189" t="str">
            <v>STA00047</v>
          </cell>
          <cell r="B1189" t="str">
            <v>477mm length</v>
          </cell>
          <cell r="C1189" t="str">
            <v>450P-477</v>
          </cell>
          <cell r="D1189" t="str">
            <v>EA</v>
          </cell>
          <cell r="E1189">
            <v>0</v>
          </cell>
          <cell r="F1189">
            <v>0</v>
          </cell>
          <cell r="G1189">
            <v>0</v>
          </cell>
          <cell r="H1189">
            <v>0</v>
          </cell>
          <cell r="I1189">
            <v>106400</v>
          </cell>
          <cell r="J1189">
            <v>0</v>
          </cell>
          <cell r="K1189">
            <v>106400</v>
          </cell>
        </row>
        <row r="1190">
          <cell r="A1190" t="str">
            <v>STA00048</v>
          </cell>
          <cell r="B1190" t="str">
            <v>sealant</v>
          </cell>
          <cell r="C1190" t="str">
            <v>High-temp</v>
          </cell>
          <cell r="D1190" t="str">
            <v>EA</v>
          </cell>
          <cell r="E1190">
            <v>0</v>
          </cell>
          <cell r="F1190">
            <v>0</v>
          </cell>
          <cell r="G1190">
            <v>0</v>
          </cell>
          <cell r="H1190">
            <v>0</v>
          </cell>
          <cell r="I1190">
            <v>8000</v>
          </cell>
          <cell r="J1190">
            <v>0</v>
          </cell>
          <cell r="K1190">
            <v>8000</v>
          </cell>
        </row>
        <row r="1191">
          <cell r="A1191" t="str">
            <v>STA00049</v>
          </cell>
          <cell r="B1191" t="str">
            <v>3.ENGINE BREECHING</v>
          </cell>
          <cell r="C1191">
            <v>0</v>
          </cell>
          <cell r="D1191">
            <v>0</v>
          </cell>
          <cell r="E1191">
            <v>0</v>
          </cell>
          <cell r="F1191">
            <v>0</v>
          </cell>
          <cell r="G1191">
            <v>0</v>
          </cell>
          <cell r="H1191">
            <v>0</v>
          </cell>
          <cell r="I1191">
            <v>0</v>
          </cell>
          <cell r="J1191">
            <v>0</v>
          </cell>
          <cell r="K1191">
            <v>0</v>
          </cell>
        </row>
        <row r="1192">
          <cell r="A1192" t="str">
            <v>STA00050</v>
          </cell>
          <cell r="B1192" t="str">
            <v>clamp flange</v>
          </cell>
          <cell r="C1192" t="str">
            <v>200P-CF</v>
          </cell>
          <cell r="D1192" t="str">
            <v>EA</v>
          </cell>
          <cell r="E1192">
            <v>0</v>
          </cell>
          <cell r="F1192">
            <v>0</v>
          </cell>
          <cell r="G1192">
            <v>0</v>
          </cell>
          <cell r="H1192">
            <v>0</v>
          </cell>
          <cell r="I1192">
            <v>23200</v>
          </cell>
          <cell r="J1192">
            <v>0</v>
          </cell>
          <cell r="K1192">
            <v>23200</v>
          </cell>
        </row>
        <row r="1193">
          <cell r="A1193" t="str">
            <v>STA00051</v>
          </cell>
          <cell r="B1193" t="str">
            <v>insulated valve</v>
          </cell>
          <cell r="C1193" t="str">
            <v>200P-IV</v>
          </cell>
          <cell r="D1193" t="str">
            <v>EA</v>
          </cell>
          <cell r="E1193">
            <v>0</v>
          </cell>
          <cell r="F1193">
            <v>0</v>
          </cell>
          <cell r="G1193">
            <v>0</v>
          </cell>
          <cell r="H1193">
            <v>0</v>
          </cell>
          <cell r="I1193">
            <v>56800</v>
          </cell>
          <cell r="J1193">
            <v>0</v>
          </cell>
          <cell r="K1193">
            <v>56800</v>
          </cell>
        </row>
        <row r="1194">
          <cell r="A1194" t="str">
            <v>STA00052</v>
          </cell>
          <cell r="B1194" t="str">
            <v>plate support ass'y</v>
          </cell>
          <cell r="C1194" t="str">
            <v>200P-PA</v>
          </cell>
          <cell r="D1194" t="str">
            <v>EA</v>
          </cell>
          <cell r="E1194">
            <v>0</v>
          </cell>
          <cell r="F1194">
            <v>0</v>
          </cell>
          <cell r="G1194">
            <v>0</v>
          </cell>
          <cell r="H1194">
            <v>0</v>
          </cell>
          <cell r="I1194">
            <v>80000</v>
          </cell>
          <cell r="J1194">
            <v>0</v>
          </cell>
          <cell r="K1194">
            <v>80000</v>
          </cell>
        </row>
        <row r="1195">
          <cell r="A1195" t="str">
            <v>STA00053</v>
          </cell>
          <cell r="B1195" t="str">
            <v>45 fixed elbow</v>
          </cell>
          <cell r="C1195" t="str">
            <v>200P-EL/45</v>
          </cell>
          <cell r="D1195" t="str">
            <v>EA</v>
          </cell>
          <cell r="E1195">
            <v>0</v>
          </cell>
          <cell r="F1195">
            <v>0</v>
          </cell>
          <cell r="G1195">
            <v>0</v>
          </cell>
          <cell r="H1195">
            <v>0</v>
          </cell>
          <cell r="I1195">
            <v>59200</v>
          </cell>
          <cell r="J1195">
            <v>0</v>
          </cell>
          <cell r="K1195">
            <v>59200</v>
          </cell>
        </row>
        <row r="1196">
          <cell r="A1196" t="str">
            <v>STA00054</v>
          </cell>
          <cell r="B1196" t="str">
            <v>977mm length</v>
          </cell>
          <cell r="C1196" t="str">
            <v>200P-977</v>
          </cell>
          <cell r="D1196" t="str">
            <v>EA</v>
          </cell>
          <cell r="E1196">
            <v>0</v>
          </cell>
          <cell r="F1196">
            <v>0</v>
          </cell>
          <cell r="G1196">
            <v>0</v>
          </cell>
          <cell r="H1196">
            <v>0</v>
          </cell>
          <cell r="I1196">
            <v>64000</v>
          </cell>
          <cell r="J1196">
            <v>0</v>
          </cell>
          <cell r="K1196">
            <v>64000</v>
          </cell>
        </row>
        <row r="1197">
          <cell r="A1197" t="str">
            <v>STA00055</v>
          </cell>
          <cell r="B1197" t="str">
            <v>45 fixed elbow</v>
          </cell>
          <cell r="C1197" t="str">
            <v>200P-EL/45</v>
          </cell>
          <cell r="D1197" t="str">
            <v>EA</v>
          </cell>
          <cell r="E1197">
            <v>0</v>
          </cell>
          <cell r="F1197">
            <v>0</v>
          </cell>
          <cell r="G1197">
            <v>0</v>
          </cell>
          <cell r="H1197">
            <v>0</v>
          </cell>
          <cell r="I1197">
            <v>59200</v>
          </cell>
          <cell r="J1197">
            <v>0</v>
          </cell>
          <cell r="K1197">
            <v>59200</v>
          </cell>
        </row>
        <row r="1198">
          <cell r="A1198" t="str">
            <v>STA00056</v>
          </cell>
          <cell r="B1198" t="str">
            <v>sealant</v>
          </cell>
          <cell r="C1198" t="str">
            <v>High-temp</v>
          </cell>
          <cell r="D1198" t="str">
            <v>EA</v>
          </cell>
          <cell r="E1198">
            <v>0</v>
          </cell>
          <cell r="F1198">
            <v>0</v>
          </cell>
          <cell r="G1198">
            <v>0</v>
          </cell>
          <cell r="H1198">
            <v>0</v>
          </cell>
          <cell r="I1198">
            <v>8000</v>
          </cell>
          <cell r="J1198">
            <v>0</v>
          </cell>
          <cell r="K1198">
            <v>8000</v>
          </cell>
        </row>
        <row r="1199">
          <cell r="A1199" t="str">
            <v>STA00057</v>
          </cell>
          <cell r="B1199" t="str">
            <v>4.INSTALLATION COST</v>
          </cell>
          <cell r="C1199">
            <v>0</v>
          </cell>
          <cell r="D1199">
            <v>0</v>
          </cell>
          <cell r="E1199">
            <v>0</v>
          </cell>
          <cell r="F1199">
            <v>0</v>
          </cell>
          <cell r="G1199">
            <v>0</v>
          </cell>
          <cell r="H1199">
            <v>0</v>
          </cell>
          <cell r="I1199">
            <v>0</v>
          </cell>
          <cell r="J1199">
            <v>0</v>
          </cell>
          <cell r="K1199">
            <v>0</v>
          </cell>
        </row>
        <row r="1200">
          <cell r="A1200" t="str">
            <v>STA00058</v>
          </cell>
          <cell r="B1200" t="str">
            <v>installation cost</v>
          </cell>
          <cell r="C1200">
            <v>0</v>
          </cell>
          <cell r="D1200" t="str">
            <v>식</v>
          </cell>
          <cell r="E1200">
            <v>0</v>
          </cell>
          <cell r="F1200">
            <v>0</v>
          </cell>
          <cell r="G1200">
            <v>0</v>
          </cell>
          <cell r="H1200">
            <v>0</v>
          </cell>
          <cell r="I1200">
            <v>3000000</v>
          </cell>
          <cell r="J1200">
            <v>0</v>
          </cell>
          <cell r="K1200">
            <v>3000000</v>
          </cell>
        </row>
        <row r="1204">
          <cell r="A1204" t="str">
            <v>절연U볼트너트</v>
          </cell>
        </row>
        <row r="1205">
          <cell r="A1205" t="str">
            <v>절연U001</v>
          </cell>
          <cell r="B1205" t="str">
            <v>절연 U볼트너트</v>
          </cell>
          <cell r="C1205" t="str">
            <v>400A</v>
          </cell>
          <cell r="D1205" t="str">
            <v>개</v>
          </cell>
          <cell r="E1205">
            <v>0</v>
          </cell>
          <cell r="F1205">
            <v>0</v>
          </cell>
          <cell r="G1205">
            <v>0</v>
          </cell>
          <cell r="H1205">
            <v>0</v>
          </cell>
          <cell r="I1205">
            <v>0</v>
          </cell>
          <cell r="J1205">
            <v>0</v>
          </cell>
          <cell r="K1205">
            <v>0</v>
          </cell>
        </row>
        <row r="1206">
          <cell r="A1206" t="str">
            <v>절연U002</v>
          </cell>
          <cell r="B1206" t="str">
            <v>절연 U볼트너트</v>
          </cell>
          <cell r="C1206" t="str">
            <v>350A</v>
          </cell>
          <cell r="D1206" t="str">
            <v>개</v>
          </cell>
          <cell r="E1206">
            <v>0</v>
          </cell>
          <cell r="F1206">
            <v>0</v>
          </cell>
          <cell r="G1206">
            <v>0</v>
          </cell>
          <cell r="H1206">
            <v>0</v>
          </cell>
          <cell r="I1206">
            <v>0</v>
          </cell>
          <cell r="J1206">
            <v>0</v>
          </cell>
          <cell r="K1206">
            <v>0</v>
          </cell>
        </row>
        <row r="1207">
          <cell r="A1207" t="str">
            <v>절연U003</v>
          </cell>
          <cell r="B1207" t="str">
            <v>절연 U볼트너트</v>
          </cell>
          <cell r="C1207" t="str">
            <v>300A</v>
          </cell>
          <cell r="D1207" t="str">
            <v>개</v>
          </cell>
          <cell r="E1207">
            <v>4100</v>
          </cell>
          <cell r="F1207" t="str">
            <v>P79</v>
          </cell>
          <cell r="G1207">
            <v>0</v>
          </cell>
          <cell r="H1207">
            <v>0</v>
          </cell>
          <cell r="I1207">
            <v>0</v>
          </cell>
          <cell r="J1207">
            <v>0</v>
          </cell>
          <cell r="K1207">
            <v>4100</v>
          </cell>
        </row>
        <row r="1208">
          <cell r="A1208" t="str">
            <v>절연U004</v>
          </cell>
          <cell r="B1208" t="str">
            <v>절연 U볼트너트</v>
          </cell>
          <cell r="C1208" t="str">
            <v>250A</v>
          </cell>
          <cell r="D1208" t="str">
            <v>개</v>
          </cell>
          <cell r="E1208">
            <v>3200</v>
          </cell>
          <cell r="F1208" t="str">
            <v>P79</v>
          </cell>
          <cell r="G1208">
            <v>0</v>
          </cell>
          <cell r="H1208">
            <v>0</v>
          </cell>
          <cell r="I1208">
            <v>0</v>
          </cell>
          <cell r="J1208">
            <v>0</v>
          </cell>
          <cell r="K1208">
            <v>3200</v>
          </cell>
        </row>
        <row r="1209">
          <cell r="A1209" t="str">
            <v>절연U005</v>
          </cell>
          <cell r="B1209" t="str">
            <v>절연 U볼트너트</v>
          </cell>
          <cell r="C1209" t="str">
            <v>200A</v>
          </cell>
          <cell r="D1209" t="str">
            <v>개</v>
          </cell>
          <cell r="E1209">
            <v>2850</v>
          </cell>
          <cell r="F1209" t="str">
            <v>P79</v>
          </cell>
          <cell r="G1209">
            <v>0</v>
          </cell>
          <cell r="H1209">
            <v>0</v>
          </cell>
          <cell r="I1209">
            <v>0</v>
          </cell>
          <cell r="J1209">
            <v>0</v>
          </cell>
          <cell r="K1209">
            <v>2850</v>
          </cell>
        </row>
        <row r="1210">
          <cell r="A1210" t="str">
            <v>절연U006</v>
          </cell>
          <cell r="B1210" t="str">
            <v>절연 U볼트너트</v>
          </cell>
          <cell r="C1210" t="str">
            <v>150A</v>
          </cell>
          <cell r="D1210" t="str">
            <v>개</v>
          </cell>
          <cell r="E1210">
            <v>2200</v>
          </cell>
          <cell r="F1210" t="str">
            <v>P79</v>
          </cell>
          <cell r="G1210">
            <v>0</v>
          </cell>
          <cell r="H1210">
            <v>0</v>
          </cell>
          <cell r="I1210">
            <v>0</v>
          </cell>
          <cell r="J1210">
            <v>0</v>
          </cell>
          <cell r="K1210">
            <v>2200</v>
          </cell>
        </row>
        <row r="1211">
          <cell r="A1211" t="str">
            <v>절연U007</v>
          </cell>
          <cell r="B1211" t="str">
            <v>절연 U볼트너트</v>
          </cell>
          <cell r="C1211" t="str">
            <v>125A</v>
          </cell>
          <cell r="D1211" t="str">
            <v>개</v>
          </cell>
          <cell r="E1211">
            <v>1850</v>
          </cell>
          <cell r="F1211" t="str">
            <v>P79</v>
          </cell>
          <cell r="G1211">
            <v>0</v>
          </cell>
          <cell r="H1211">
            <v>0</v>
          </cell>
          <cell r="I1211">
            <v>0</v>
          </cell>
          <cell r="J1211">
            <v>0</v>
          </cell>
          <cell r="K1211">
            <v>1850</v>
          </cell>
        </row>
        <row r="1212">
          <cell r="A1212" t="str">
            <v>절연U008</v>
          </cell>
          <cell r="B1212" t="str">
            <v>절연 U볼트너트</v>
          </cell>
          <cell r="C1212" t="str">
            <v>100A</v>
          </cell>
          <cell r="D1212" t="str">
            <v>개</v>
          </cell>
          <cell r="E1212">
            <v>900</v>
          </cell>
          <cell r="F1212" t="str">
            <v>P79</v>
          </cell>
          <cell r="G1212">
            <v>0</v>
          </cell>
          <cell r="H1212">
            <v>0</v>
          </cell>
          <cell r="I1212">
            <v>0</v>
          </cell>
          <cell r="J1212">
            <v>0</v>
          </cell>
          <cell r="K1212">
            <v>900</v>
          </cell>
        </row>
        <row r="1213">
          <cell r="A1213" t="str">
            <v>절연U009</v>
          </cell>
          <cell r="B1213" t="str">
            <v>절연 U볼트너트</v>
          </cell>
          <cell r="C1213" t="str">
            <v>80A</v>
          </cell>
          <cell r="D1213" t="str">
            <v>개</v>
          </cell>
          <cell r="E1213">
            <v>770</v>
          </cell>
          <cell r="F1213" t="str">
            <v>P79</v>
          </cell>
          <cell r="G1213">
            <v>0</v>
          </cell>
          <cell r="H1213">
            <v>0</v>
          </cell>
          <cell r="I1213">
            <v>0</v>
          </cell>
          <cell r="J1213">
            <v>0</v>
          </cell>
          <cell r="K1213">
            <v>770</v>
          </cell>
        </row>
        <row r="1214">
          <cell r="A1214" t="str">
            <v>절연U010</v>
          </cell>
          <cell r="B1214" t="str">
            <v>절연 U볼트너트</v>
          </cell>
          <cell r="C1214" t="str">
            <v>65A</v>
          </cell>
          <cell r="D1214" t="str">
            <v>개</v>
          </cell>
          <cell r="E1214">
            <v>700</v>
          </cell>
          <cell r="F1214" t="str">
            <v>P79</v>
          </cell>
          <cell r="G1214">
            <v>0</v>
          </cell>
          <cell r="H1214">
            <v>0</v>
          </cell>
          <cell r="I1214">
            <v>0</v>
          </cell>
          <cell r="J1214">
            <v>0</v>
          </cell>
          <cell r="K1214">
            <v>700</v>
          </cell>
        </row>
        <row r="1215">
          <cell r="A1215" t="str">
            <v>절연U011</v>
          </cell>
          <cell r="B1215" t="str">
            <v>절연 U볼트너트</v>
          </cell>
          <cell r="C1215" t="str">
            <v>50A</v>
          </cell>
          <cell r="D1215" t="str">
            <v>개</v>
          </cell>
          <cell r="E1215">
            <v>520</v>
          </cell>
          <cell r="F1215" t="str">
            <v>P79</v>
          </cell>
          <cell r="G1215">
            <v>0</v>
          </cell>
          <cell r="H1215">
            <v>0</v>
          </cell>
          <cell r="I1215">
            <v>0</v>
          </cell>
          <cell r="J1215">
            <v>0</v>
          </cell>
          <cell r="K1215">
            <v>520</v>
          </cell>
        </row>
        <row r="1216">
          <cell r="A1216" t="str">
            <v>절연U012</v>
          </cell>
          <cell r="B1216" t="str">
            <v>절연 U볼트너트</v>
          </cell>
          <cell r="C1216" t="str">
            <v>40A</v>
          </cell>
          <cell r="D1216" t="str">
            <v>개</v>
          </cell>
          <cell r="E1216">
            <v>450</v>
          </cell>
          <cell r="F1216" t="str">
            <v>P79</v>
          </cell>
          <cell r="G1216">
            <v>0</v>
          </cell>
          <cell r="H1216">
            <v>0</v>
          </cell>
          <cell r="I1216">
            <v>0</v>
          </cell>
          <cell r="J1216">
            <v>0</v>
          </cell>
          <cell r="K1216">
            <v>450</v>
          </cell>
        </row>
        <row r="1217">
          <cell r="A1217" t="str">
            <v>절연U013</v>
          </cell>
          <cell r="B1217" t="str">
            <v>절연 U볼트너트</v>
          </cell>
          <cell r="C1217" t="str">
            <v>32A</v>
          </cell>
          <cell r="D1217" t="str">
            <v>개</v>
          </cell>
          <cell r="E1217">
            <v>410</v>
          </cell>
          <cell r="F1217" t="str">
            <v>P79</v>
          </cell>
          <cell r="G1217">
            <v>0</v>
          </cell>
          <cell r="H1217">
            <v>0</v>
          </cell>
          <cell r="I1217">
            <v>0</v>
          </cell>
          <cell r="J1217">
            <v>0</v>
          </cell>
          <cell r="K1217">
            <v>410</v>
          </cell>
        </row>
        <row r="1218">
          <cell r="A1218" t="str">
            <v>절연U014</v>
          </cell>
          <cell r="B1218" t="str">
            <v>절연 U볼트너트</v>
          </cell>
          <cell r="C1218" t="str">
            <v>25A</v>
          </cell>
          <cell r="D1218" t="str">
            <v>개</v>
          </cell>
          <cell r="E1218">
            <v>380</v>
          </cell>
          <cell r="F1218" t="str">
            <v>P79</v>
          </cell>
          <cell r="G1218">
            <v>0</v>
          </cell>
          <cell r="H1218">
            <v>0</v>
          </cell>
          <cell r="I1218">
            <v>0</v>
          </cell>
          <cell r="J1218">
            <v>0</v>
          </cell>
          <cell r="K1218">
            <v>380</v>
          </cell>
        </row>
        <row r="1219">
          <cell r="A1219" t="str">
            <v>절연U015</v>
          </cell>
          <cell r="B1219" t="str">
            <v>절연 U볼트너트</v>
          </cell>
          <cell r="C1219" t="str">
            <v>20A</v>
          </cell>
          <cell r="D1219" t="str">
            <v>개</v>
          </cell>
          <cell r="E1219">
            <v>350</v>
          </cell>
          <cell r="F1219" t="str">
            <v>P79</v>
          </cell>
          <cell r="G1219">
            <v>0</v>
          </cell>
          <cell r="H1219">
            <v>0</v>
          </cell>
          <cell r="I1219">
            <v>0</v>
          </cell>
          <cell r="J1219">
            <v>0</v>
          </cell>
          <cell r="K1219">
            <v>350</v>
          </cell>
        </row>
        <row r="1220">
          <cell r="A1220" t="str">
            <v>절연U016</v>
          </cell>
          <cell r="B1220" t="str">
            <v>절연 U볼트너트</v>
          </cell>
          <cell r="C1220" t="str">
            <v>15A</v>
          </cell>
          <cell r="D1220" t="str">
            <v>개</v>
          </cell>
          <cell r="E1220">
            <v>300</v>
          </cell>
          <cell r="F1220" t="str">
            <v>P79</v>
          </cell>
          <cell r="G1220">
            <v>0</v>
          </cell>
          <cell r="H1220">
            <v>0</v>
          </cell>
          <cell r="I1220">
            <v>0</v>
          </cell>
          <cell r="J1220">
            <v>0</v>
          </cell>
          <cell r="K1220">
            <v>300</v>
          </cell>
        </row>
        <row r="1222">
          <cell r="A1222" t="str">
            <v>U볼트너트</v>
          </cell>
        </row>
        <row r="1223">
          <cell r="A1223" t="str">
            <v>U001</v>
          </cell>
          <cell r="B1223" t="str">
            <v xml:space="preserve"> U볼트너트</v>
          </cell>
          <cell r="C1223" t="str">
            <v>400A</v>
          </cell>
          <cell r="D1223" t="str">
            <v>개</v>
          </cell>
          <cell r="E1223">
            <v>0</v>
          </cell>
          <cell r="F1223">
            <v>0</v>
          </cell>
          <cell r="G1223">
            <v>0</v>
          </cell>
          <cell r="H1223">
            <v>0</v>
          </cell>
          <cell r="I1223">
            <v>0</v>
          </cell>
          <cell r="J1223">
            <v>0</v>
          </cell>
          <cell r="K1223">
            <v>0</v>
          </cell>
        </row>
        <row r="1224">
          <cell r="A1224" t="str">
            <v>U002</v>
          </cell>
          <cell r="B1224" t="str">
            <v xml:space="preserve"> U볼트너트</v>
          </cell>
          <cell r="C1224" t="str">
            <v>350A</v>
          </cell>
          <cell r="D1224" t="str">
            <v>개</v>
          </cell>
          <cell r="E1224">
            <v>0</v>
          </cell>
          <cell r="F1224">
            <v>0</v>
          </cell>
          <cell r="G1224">
            <v>0</v>
          </cell>
          <cell r="H1224">
            <v>0</v>
          </cell>
          <cell r="I1224">
            <v>0</v>
          </cell>
          <cell r="J1224">
            <v>0</v>
          </cell>
          <cell r="K1224">
            <v>0</v>
          </cell>
        </row>
        <row r="1225">
          <cell r="A1225" t="str">
            <v>U003</v>
          </cell>
          <cell r="B1225" t="str">
            <v xml:space="preserve"> U볼트너트</v>
          </cell>
          <cell r="C1225" t="str">
            <v>300A</v>
          </cell>
          <cell r="D1225" t="str">
            <v>개</v>
          </cell>
          <cell r="E1225">
            <v>2112</v>
          </cell>
          <cell r="F1225" t="str">
            <v>P78</v>
          </cell>
          <cell r="G1225">
            <v>0</v>
          </cell>
          <cell r="H1225">
            <v>0</v>
          </cell>
          <cell r="I1225">
            <v>0</v>
          </cell>
          <cell r="J1225">
            <v>0</v>
          </cell>
          <cell r="K1225">
            <v>2112</v>
          </cell>
        </row>
        <row r="1226">
          <cell r="A1226" t="str">
            <v>U004</v>
          </cell>
          <cell r="B1226" t="str">
            <v xml:space="preserve"> U볼트너트</v>
          </cell>
          <cell r="C1226" t="str">
            <v>250A</v>
          </cell>
          <cell r="D1226" t="str">
            <v>개</v>
          </cell>
          <cell r="E1226">
            <v>1672</v>
          </cell>
          <cell r="F1226" t="str">
            <v>P78</v>
          </cell>
          <cell r="G1226">
            <v>0</v>
          </cell>
          <cell r="H1226">
            <v>0</v>
          </cell>
          <cell r="I1226">
            <v>0</v>
          </cell>
          <cell r="J1226">
            <v>0</v>
          </cell>
          <cell r="K1226">
            <v>1672</v>
          </cell>
        </row>
        <row r="1227">
          <cell r="A1227" t="str">
            <v>U005</v>
          </cell>
          <cell r="B1227" t="str">
            <v xml:space="preserve"> U볼트너트</v>
          </cell>
          <cell r="C1227" t="str">
            <v>200A</v>
          </cell>
          <cell r="D1227" t="str">
            <v>개</v>
          </cell>
          <cell r="E1227">
            <v>1309</v>
          </cell>
          <cell r="F1227" t="str">
            <v>P78</v>
          </cell>
          <cell r="G1227">
            <v>0</v>
          </cell>
          <cell r="H1227">
            <v>0</v>
          </cell>
          <cell r="I1227">
            <v>0</v>
          </cell>
          <cell r="J1227">
            <v>0</v>
          </cell>
          <cell r="K1227">
            <v>1309</v>
          </cell>
        </row>
        <row r="1228">
          <cell r="A1228" t="str">
            <v>U006</v>
          </cell>
          <cell r="B1228" t="str">
            <v xml:space="preserve"> U볼트너트</v>
          </cell>
          <cell r="C1228" t="str">
            <v>150A</v>
          </cell>
          <cell r="D1228" t="str">
            <v>개</v>
          </cell>
          <cell r="E1228">
            <v>990</v>
          </cell>
          <cell r="F1228" t="str">
            <v>P78</v>
          </cell>
          <cell r="G1228">
            <v>0</v>
          </cell>
          <cell r="H1228">
            <v>0</v>
          </cell>
          <cell r="I1228">
            <v>0</v>
          </cell>
          <cell r="J1228">
            <v>0</v>
          </cell>
          <cell r="K1228">
            <v>990</v>
          </cell>
        </row>
        <row r="1229">
          <cell r="A1229" t="str">
            <v>U007</v>
          </cell>
          <cell r="B1229" t="str">
            <v xml:space="preserve"> U볼트너트</v>
          </cell>
          <cell r="C1229" t="str">
            <v>125A</v>
          </cell>
          <cell r="D1229" t="str">
            <v>개</v>
          </cell>
          <cell r="E1229">
            <v>803</v>
          </cell>
          <cell r="F1229" t="str">
            <v>P78</v>
          </cell>
          <cell r="G1229">
            <v>0</v>
          </cell>
          <cell r="H1229">
            <v>0</v>
          </cell>
          <cell r="I1229">
            <v>0</v>
          </cell>
          <cell r="J1229">
            <v>0</v>
          </cell>
          <cell r="K1229">
            <v>803</v>
          </cell>
        </row>
        <row r="1230">
          <cell r="A1230" t="str">
            <v>U008</v>
          </cell>
          <cell r="B1230" t="str">
            <v xml:space="preserve"> U볼트너트</v>
          </cell>
          <cell r="C1230" t="str">
            <v>100A</v>
          </cell>
          <cell r="D1230" t="str">
            <v>개</v>
          </cell>
          <cell r="E1230">
            <v>671</v>
          </cell>
          <cell r="F1230" t="str">
            <v>P78</v>
          </cell>
          <cell r="G1230">
            <v>0</v>
          </cell>
          <cell r="H1230">
            <v>0</v>
          </cell>
          <cell r="I1230">
            <v>0</v>
          </cell>
          <cell r="J1230">
            <v>0</v>
          </cell>
          <cell r="K1230">
            <v>671</v>
          </cell>
        </row>
        <row r="1231">
          <cell r="A1231" t="str">
            <v>U009</v>
          </cell>
          <cell r="B1231" t="str">
            <v xml:space="preserve"> U볼트너트</v>
          </cell>
          <cell r="C1231" t="str">
            <v>80A</v>
          </cell>
          <cell r="D1231" t="str">
            <v>개</v>
          </cell>
          <cell r="E1231">
            <v>352</v>
          </cell>
          <cell r="F1231" t="str">
            <v>P78</v>
          </cell>
          <cell r="G1231">
            <v>0</v>
          </cell>
          <cell r="H1231">
            <v>0</v>
          </cell>
          <cell r="I1231">
            <v>0</v>
          </cell>
          <cell r="J1231">
            <v>0</v>
          </cell>
          <cell r="K1231">
            <v>352</v>
          </cell>
        </row>
        <row r="1232">
          <cell r="A1232" t="str">
            <v>U010</v>
          </cell>
          <cell r="B1232" t="str">
            <v xml:space="preserve"> U볼트너트</v>
          </cell>
          <cell r="C1232" t="str">
            <v>65A</v>
          </cell>
          <cell r="D1232" t="str">
            <v>개</v>
          </cell>
          <cell r="E1232">
            <v>281</v>
          </cell>
          <cell r="F1232" t="str">
            <v>P78</v>
          </cell>
          <cell r="G1232">
            <v>0</v>
          </cell>
          <cell r="H1232">
            <v>0</v>
          </cell>
          <cell r="I1232">
            <v>0</v>
          </cell>
          <cell r="J1232">
            <v>0</v>
          </cell>
          <cell r="K1232">
            <v>281</v>
          </cell>
        </row>
        <row r="1233">
          <cell r="A1233" t="str">
            <v>U011</v>
          </cell>
          <cell r="B1233" t="str">
            <v xml:space="preserve"> U볼트너트</v>
          </cell>
          <cell r="C1233" t="str">
            <v>50A</v>
          </cell>
          <cell r="D1233" t="str">
            <v>개</v>
          </cell>
          <cell r="E1233">
            <v>220</v>
          </cell>
          <cell r="F1233" t="str">
            <v>P78</v>
          </cell>
          <cell r="G1233">
            <v>0</v>
          </cell>
          <cell r="H1233">
            <v>0</v>
          </cell>
          <cell r="I1233">
            <v>0</v>
          </cell>
          <cell r="J1233">
            <v>0</v>
          </cell>
          <cell r="K1233">
            <v>220</v>
          </cell>
        </row>
        <row r="1234">
          <cell r="A1234" t="str">
            <v>U012</v>
          </cell>
          <cell r="B1234" t="str">
            <v xml:space="preserve"> U볼트너트</v>
          </cell>
          <cell r="C1234" t="str">
            <v>40A</v>
          </cell>
          <cell r="D1234" t="str">
            <v>개</v>
          </cell>
          <cell r="E1234">
            <v>95</v>
          </cell>
          <cell r="F1234" t="str">
            <v>P78</v>
          </cell>
          <cell r="G1234">
            <v>0</v>
          </cell>
          <cell r="H1234">
            <v>0</v>
          </cell>
          <cell r="I1234">
            <v>0</v>
          </cell>
          <cell r="J1234">
            <v>0</v>
          </cell>
          <cell r="K1234">
            <v>95</v>
          </cell>
        </row>
        <row r="1235">
          <cell r="A1235" t="str">
            <v>U013</v>
          </cell>
          <cell r="B1235" t="str">
            <v xml:space="preserve"> U볼트너트</v>
          </cell>
          <cell r="C1235" t="str">
            <v>32A</v>
          </cell>
          <cell r="D1235" t="str">
            <v>개</v>
          </cell>
          <cell r="E1235">
            <v>87</v>
          </cell>
          <cell r="F1235" t="str">
            <v>P78</v>
          </cell>
          <cell r="G1235">
            <v>0</v>
          </cell>
          <cell r="H1235">
            <v>0</v>
          </cell>
          <cell r="I1235">
            <v>0</v>
          </cell>
          <cell r="J1235">
            <v>0</v>
          </cell>
          <cell r="K1235">
            <v>87</v>
          </cell>
        </row>
        <row r="1236">
          <cell r="A1236" t="str">
            <v>U014</v>
          </cell>
          <cell r="B1236" t="str">
            <v xml:space="preserve"> U볼트너트</v>
          </cell>
          <cell r="C1236" t="str">
            <v>25A</v>
          </cell>
          <cell r="D1236" t="str">
            <v>개</v>
          </cell>
          <cell r="E1236">
            <v>81</v>
          </cell>
          <cell r="F1236" t="str">
            <v>P78</v>
          </cell>
          <cell r="G1236">
            <v>0</v>
          </cell>
          <cell r="H1236">
            <v>0</v>
          </cell>
          <cell r="I1236">
            <v>0</v>
          </cell>
          <cell r="J1236">
            <v>0</v>
          </cell>
          <cell r="K1236">
            <v>81</v>
          </cell>
        </row>
        <row r="1237">
          <cell r="A1237" t="str">
            <v>U015</v>
          </cell>
          <cell r="B1237" t="str">
            <v xml:space="preserve"> U볼트너트</v>
          </cell>
          <cell r="C1237" t="str">
            <v>20A</v>
          </cell>
          <cell r="D1237" t="str">
            <v>개</v>
          </cell>
          <cell r="E1237">
            <v>77</v>
          </cell>
          <cell r="F1237" t="str">
            <v>P78</v>
          </cell>
          <cell r="G1237">
            <v>0</v>
          </cell>
          <cell r="H1237">
            <v>0</v>
          </cell>
          <cell r="I1237">
            <v>0</v>
          </cell>
          <cell r="J1237">
            <v>0</v>
          </cell>
          <cell r="K1237">
            <v>77</v>
          </cell>
        </row>
        <row r="1238">
          <cell r="A1238" t="str">
            <v>U016</v>
          </cell>
          <cell r="B1238" t="str">
            <v xml:space="preserve"> U볼트너트</v>
          </cell>
          <cell r="C1238" t="str">
            <v>15A</v>
          </cell>
          <cell r="D1238" t="str">
            <v>개</v>
          </cell>
          <cell r="E1238">
            <v>75</v>
          </cell>
          <cell r="F1238" t="str">
            <v>P78</v>
          </cell>
          <cell r="G1238">
            <v>0</v>
          </cell>
          <cell r="H1238">
            <v>0</v>
          </cell>
          <cell r="I1238">
            <v>0</v>
          </cell>
          <cell r="J1238">
            <v>0</v>
          </cell>
          <cell r="K1238">
            <v>75</v>
          </cell>
        </row>
        <row r="1241">
          <cell r="K1241">
            <v>0</v>
          </cell>
        </row>
        <row r="1242">
          <cell r="K1242">
            <v>0</v>
          </cell>
        </row>
        <row r="1243">
          <cell r="K1243">
            <v>0</v>
          </cell>
        </row>
        <row r="1244">
          <cell r="K1244">
            <v>0</v>
          </cell>
        </row>
        <row r="1245">
          <cell r="A1245" t="str">
            <v>파이프 행거류</v>
          </cell>
          <cell r="B1245">
            <v>0</v>
          </cell>
          <cell r="C1245">
            <v>0</v>
          </cell>
          <cell r="D1245">
            <v>0</v>
          </cell>
          <cell r="E1245" t="str">
            <v>KSB - 1527</v>
          </cell>
        </row>
        <row r="1246">
          <cell r="A1246" t="str">
            <v>H000001</v>
          </cell>
          <cell r="B1246" t="str">
            <v>파이프 행거</v>
          </cell>
          <cell r="C1246" t="str">
            <v>400A</v>
          </cell>
          <cell r="D1246" t="str">
            <v>개</v>
          </cell>
          <cell r="E1246">
            <v>14000</v>
          </cell>
          <cell r="F1246" t="str">
            <v>P534</v>
          </cell>
          <cell r="G1246">
            <v>17500</v>
          </cell>
          <cell r="H1246" t="str">
            <v>P550</v>
          </cell>
          <cell r="I1246">
            <v>0</v>
          </cell>
          <cell r="J1246">
            <v>0</v>
          </cell>
          <cell r="K1246">
            <v>14000</v>
          </cell>
        </row>
        <row r="1247">
          <cell r="A1247" t="str">
            <v>H000002</v>
          </cell>
          <cell r="B1247" t="str">
            <v>파이프 행거</v>
          </cell>
          <cell r="C1247" t="str">
            <v>350A</v>
          </cell>
          <cell r="D1247" t="str">
            <v>개</v>
          </cell>
          <cell r="E1247">
            <v>10000</v>
          </cell>
          <cell r="F1247" t="str">
            <v>P534</v>
          </cell>
          <cell r="G1247">
            <v>12500</v>
          </cell>
          <cell r="H1247" t="str">
            <v>P550</v>
          </cell>
          <cell r="I1247">
            <v>0</v>
          </cell>
          <cell r="J1247">
            <v>0</v>
          </cell>
          <cell r="K1247">
            <v>10000</v>
          </cell>
        </row>
        <row r="1248">
          <cell r="A1248" t="str">
            <v>H000003</v>
          </cell>
          <cell r="B1248" t="str">
            <v>파이프 행거</v>
          </cell>
          <cell r="C1248" t="str">
            <v>300A</v>
          </cell>
          <cell r="D1248" t="str">
            <v>개</v>
          </cell>
          <cell r="E1248">
            <v>6000</v>
          </cell>
          <cell r="F1248" t="str">
            <v>P534</v>
          </cell>
          <cell r="G1248">
            <v>7500</v>
          </cell>
          <cell r="H1248" t="str">
            <v>P550</v>
          </cell>
          <cell r="I1248">
            <v>0</v>
          </cell>
          <cell r="J1248">
            <v>0</v>
          </cell>
          <cell r="K1248">
            <v>6000</v>
          </cell>
        </row>
        <row r="1249">
          <cell r="A1249" t="str">
            <v>H000004</v>
          </cell>
          <cell r="B1249" t="str">
            <v>파이프 행거</v>
          </cell>
          <cell r="C1249" t="str">
            <v>250A</v>
          </cell>
          <cell r="D1249" t="str">
            <v>개</v>
          </cell>
          <cell r="E1249">
            <v>4000</v>
          </cell>
          <cell r="F1249" t="str">
            <v>P534</v>
          </cell>
          <cell r="G1249">
            <v>5000</v>
          </cell>
          <cell r="H1249" t="str">
            <v>P550</v>
          </cell>
          <cell r="I1249">
            <v>0</v>
          </cell>
          <cell r="J1249">
            <v>0</v>
          </cell>
          <cell r="K1249">
            <v>4000</v>
          </cell>
        </row>
        <row r="1250">
          <cell r="A1250" t="str">
            <v>H000005</v>
          </cell>
          <cell r="B1250" t="str">
            <v>파이프 행거</v>
          </cell>
          <cell r="C1250" t="str">
            <v>200A</v>
          </cell>
          <cell r="D1250" t="str">
            <v>개</v>
          </cell>
          <cell r="E1250">
            <v>2400</v>
          </cell>
          <cell r="F1250" t="str">
            <v>P534</v>
          </cell>
          <cell r="G1250">
            <v>3000</v>
          </cell>
          <cell r="H1250" t="str">
            <v>P550</v>
          </cell>
          <cell r="I1250">
            <v>0</v>
          </cell>
          <cell r="J1250">
            <v>0</v>
          </cell>
          <cell r="K1250">
            <v>2400</v>
          </cell>
        </row>
        <row r="1251">
          <cell r="A1251" t="str">
            <v>H000006</v>
          </cell>
          <cell r="B1251" t="str">
            <v>파이프 행거</v>
          </cell>
          <cell r="C1251" t="str">
            <v>150A</v>
          </cell>
          <cell r="D1251" t="str">
            <v>개</v>
          </cell>
          <cell r="E1251">
            <v>2000</v>
          </cell>
          <cell r="F1251" t="str">
            <v>P534</v>
          </cell>
          <cell r="G1251">
            <v>2500</v>
          </cell>
          <cell r="H1251" t="str">
            <v>P550</v>
          </cell>
          <cell r="I1251">
            <v>0</v>
          </cell>
          <cell r="J1251">
            <v>0</v>
          </cell>
          <cell r="K1251">
            <v>2000</v>
          </cell>
        </row>
        <row r="1252">
          <cell r="A1252" t="str">
            <v>H000007</v>
          </cell>
          <cell r="B1252" t="str">
            <v>파이프 행거</v>
          </cell>
          <cell r="C1252" t="str">
            <v>125A</v>
          </cell>
          <cell r="D1252" t="str">
            <v>개</v>
          </cell>
          <cell r="E1252">
            <v>1000</v>
          </cell>
          <cell r="F1252" t="str">
            <v>P534</v>
          </cell>
          <cell r="G1252">
            <v>1250</v>
          </cell>
          <cell r="H1252" t="str">
            <v>P550</v>
          </cell>
          <cell r="I1252">
            <v>0</v>
          </cell>
          <cell r="J1252">
            <v>0</v>
          </cell>
          <cell r="K1252">
            <v>1000</v>
          </cell>
        </row>
        <row r="1253">
          <cell r="A1253" t="str">
            <v>H000008</v>
          </cell>
          <cell r="B1253" t="str">
            <v>파이프 행거</v>
          </cell>
          <cell r="C1253" t="str">
            <v>100A</v>
          </cell>
          <cell r="D1253" t="str">
            <v>개</v>
          </cell>
          <cell r="E1253">
            <v>800</v>
          </cell>
          <cell r="F1253" t="str">
            <v>P534</v>
          </cell>
          <cell r="G1253">
            <v>1000</v>
          </cell>
          <cell r="H1253" t="str">
            <v>P550</v>
          </cell>
          <cell r="I1253">
            <v>0</v>
          </cell>
          <cell r="J1253">
            <v>0</v>
          </cell>
          <cell r="K1253">
            <v>800</v>
          </cell>
        </row>
        <row r="1254">
          <cell r="A1254" t="str">
            <v>H000009</v>
          </cell>
          <cell r="B1254" t="str">
            <v>파이프 행거</v>
          </cell>
          <cell r="C1254" t="str">
            <v>80A</v>
          </cell>
          <cell r="D1254" t="str">
            <v>개</v>
          </cell>
          <cell r="E1254">
            <v>600</v>
          </cell>
          <cell r="F1254" t="str">
            <v>P534</v>
          </cell>
          <cell r="G1254">
            <v>750</v>
          </cell>
          <cell r="H1254" t="str">
            <v>P550</v>
          </cell>
          <cell r="I1254">
            <v>0</v>
          </cell>
          <cell r="J1254">
            <v>0</v>
          </cell>
          <cell r="K1254">
            <v>600</v>
          </cell>
        </row>
        <row r="1255">
          <cell r="A1255" t="str">
            <v>H000010</v>
          </cell>
          <cell r="B1255" t="str">
            <v>파이프 행거</v>
          </cell>
          <cell r="C1255" t="str">
            <v>65A</v>
          </cell>
          <cell r="D1255" t="str">
            <v>개</v>
          </cell>
          <cell r="E1255">
            <v>480</v>
          </cell>
          <cell r="F1255" t="str">
            <v>P534</v>
          </cell>
          <cell r="G1255">
            <v>600</v>
          </cell>
          <cell r="H1255" t="str">
            <v>P550</v>
          </cell>
          <cell r="I1255">
            <v>0</v>
          </cell>
          <cell r="J1255">
            <v>0</v>
          </cell>
          <cell r="K1255">
            <v>480</v>
          </cell>
        </row>
        <row r="1256">
          <cell r="A1256" t="str">
            <v>H000011</v>
          </cell>
          <cell r="B1256" t="str">
            <v>파이프 행거</v>
          </cell>
          <cell r="C1256" t="str">
            <v>50A</v>
          </cell>
          <cell r="D1256" t="str">
            <v>개</v>
          </cell>
          <cell r="E1256">
            <v>400</v>
          </cell>
          <cell r="F1256" t="str">
            <v>P534</v>
          </cell>
          <cell r="G1256">
            <v>500</v>
          </cell>
          <cell r="H1256" t="str">
            <v>P550</v>
          </cell>
          <cell r="I1256">
            <v>0</v>
          </cell>
          <cell r="J1256">
            <v>0</v>
          </cell>
          <cell r="K1256">
            <v>400</v>
          </cell>
        </row>
        <row r="1257">
          <cell r="A1257" t="str">
            <v>H000012</v>
          </cell>
          <cell r="B1257" t="str">
            <v>파이프 행거</v>
          </cell>
          <cell r="C1257" t="str">
            <v>40A</v>
          </cell>
          <cell r="D1257" t="str">
            <v>개</v>
          </cell>
          <cell r="E1257">
            <v>290</v>
          </cell>
          <cell r="F1257" t="str">
            <v>P534</v>
          </cell>
          <cell r="G1257">
            <v>370</v>
          </cell>
          <cell r="H1257" t="str">
            <v>P550</v>
          </cell>
          <cell r="I1257">
            <v>0</v>
          </cell>
          <cell r="J1257">
            <v>0</v>
          </cell>
          <cell r="K1257">
            <v>290</v>
          </cell>
        </row>
        <row r="1258">
          <cell r="A1258" t="str">
            <v>H000013</v>
          </cell>
          <cell r="B1258" t="str">
            <v>파이프 행거</v>
          </cell>
          <cell r="C1258" t="str">
            <v>32A</v>
          </cell>
          <cell r="D1258" t="str">
            <v>개</v>
          </cell>
          <cell r="E1258">
            <v>260</v>
          </cell>
          <cell r="F1258" t="str">
            <v>P534</v>
          </cell>
          <cell r="G1258">
            <v>330</v>
          </cell>
          <cell r="H1258" t="str">
            <v>P550</v>
          </cell>
          <cell r="I1258">
            <v>0</v>
          </cell>
          <cell r="J1258">
            <v>0</v>
          </cell>
          <cell r="K1258">
            <v>260</v>
          </cell>
        </row>
        <row r="1259">
          <cell r="A1259" t="str">
            <v>H000014</v>
          </cell>
          <cell r="B1259" t="str">
            <v>파이프 행거</v>
          </cell>
          <cell r="C1259" t="str">
            <v>25A</v>
          </cell>
          <cell r="D1259" t="str">
            <v>개</v>
          </cell>
          <cell r="E1259">
            <v>240</v>
          </cell>
          <cell r="F1259" t="str">
            <v>P534</v>
          </cell>
          <cell r="G1259">
            <v>300</v>
          </cell>
          <cell r="H1259" t="str">
            <v>P550</v>
          </cell>
          <cell r="I1259">
            <v>0</v>
          </cell>
          <cell r="J1259">
            <v>0</v>
          </cell>
          <cell r="K1259">
            <v>240</v>
          </cell>
        </row>
        <row r="1260">
          <cell r="A1260" t="str">
            <v>H000015</v>
          </cell>
          <cell r="B1260" t="str">
            <v>파이프 행거</v>
          </cell>
          <cell r="C1260" t="str">
            <v>20A</v>
          </cell>
          <cell r="D1260" t="str">
            <v>개</v>
          </cell>
          <cell r="E1260">
            <v>210</v>
          </cell>
          <cell r="F1260" t="str">
            <v>P534</v>
          </cell>
          <cell r="G1260">
            <v>270</v>
          </cell>
          <cell r="H1260" t="str">
            <v>P550</v>
          </cell>
          <cell r="I1260">
            <v>0</v>
          </cell>
          <cell r="J1260">
            <v>0</v>
          </cell>
          <cell r="K1260">
            <v>210</v>
          </cell>
        </row>
        <row r="1261">
          <cell r="A1261" t="str">
            <v>H000016</v>
          </cell>
          <cell r="B1261" t="str">
            <v>파이프 행거</v>
          </cell>
          <cell r="C1261" t="str">
            <v>15A</v>
          </cell>
          <cell r="D1261" t="str">
            <v>개</v>
          </cell>
          <cell r="E1261">
            <v>200</v>
          </cell>
          <cell r="F1261" t="str">
            <v>P534</v>
          </cell>
          <cell r="G1261">
            <v>250</v>
          </cell>
          <cell r="H1261" t="str">
            <v>P550</v>
          </cell>
          <cell r="I1261">
            <v>0</v>
          </cell>
          <cell r="J1261">
            <v>0</v>
          </cell>
          <cell r="K1261">
            <v>200</v>
          </cell>
        </row>
        <row r="1262">
          <cell r="A1262" t="str">
            <v>파이프 절연 행거류</v>
          </cell>
          <cell r="B1262">
            <v>0</v>
          </cell>
          <cell r="C1262">
            <v>0</v>
          </cell>
          <cell r="D1262">
            <v>0</v>
          </cell>
          <cell r="E1262" t="str">
            <v>KSB - 1527</v>
          </cell>
        </row>
        <row r="1263">
          <cell r="A1263" t="str">
            <v>HB00001</v>
          </cell>
          <cell r="B1263" t="str">
            <v>절연 파이프 행거</v>
          </cell>
          <cell r="C1263" t="str">
            <v>400A</v>
          </cell>
          <cell r="D1263" t="str">
            <v>개</v>
          </cell>
          <cell r="E1263">
            <v>22220</v>
          </cell>
          <cell r="F1263" t="str">
            <v>P534</v>
          </cell>
          <cell r="G1263">
            <v>22220</v>
          </cell>
          <cell r="H1263" t="str">
            <v>P550</v>
          </cell>
          <cell r="I1263">
            <v>0</v>
          </cell>
          <cell r="J1263">
            <v>0</v>
          </cell>
          <cell r="K1263">
            <v>22220</v>
          </cell>
        </row>
        <row r="1264">
          <cell r="A1264" t="str">
            <v>HB00002</v>
          </cell>
          <cell r="B1264" t="str">
            <v>절연 파이프 행거</v>
          </cell>
          <cell r="C1264" t="str">
            <v>350A</v>
          </cell>
          <cell r="D1264" t="str">
            <v>개</v>
          </cell>
          <cell r="E1264">
            <v>16160</v>
          </cell>
          <cell r="F1264" t="str">
            <v>P534</v>
          </cell>
          <cell r="G1264">
            <v>16160</v>
          </cell>
          <cell r="H1264" t="str">
            <v>P550</v>
          </cell>
          <cell r="I1264">
            <v>0</v>
          </cell>
          <cell r="J1264">
            <v>0</v>
          </cell>
          <cell r="K1264">
            <v>16160</v>
          </cell>
        </row>
        <row r="1265">
          <cell r="A1265" t="str">
            <v>HB00003</v>
          </cell>
          <cell r="B1265" t="str">
            <v>절연 파이프 행거</v>
          </cell>
          <cell r="C1265" t="str">
            <v>300A</v>
          </cell>
          <cell r="D1265" t="str">
            <v>개</v>
          </cell>
          <cell r="E1265">
            <v>10150</v>
          </cell>
          <cell r="F1265" t="str">
            <v>P534</v>
          </cell>
          <cell r="G1265">
            <v>10150</v>
          </cell>
          <cell r="H1265" t="str">
            <v>P550</v>
          </cell>
          <cell r="I1265">
            <v>0</v>
          </cell>
          <cell r="J1265">
            <v>0</v>
          </cell>
          <cell r="K1265">
            <v>10150</v>
          </cell>
        </row>
        <row r="1266">
          <cell r="A1266" t="str">
            <v>HB00004</v>
          </cell>
          <cell r="B1266" t="str">
            <v>절연 파이프 행거</v>
          </cell>
          <cell r="C1266" t="str">
            <v>250A</v>
          </cell>
          <cell r="D1266" t="str">
            <v>개</v>
          </cell>
          <cell r="E1266">
            <v>7020</v>
          </cell>
          <cell r="F1266" t="str">
            <v>P534</v>
          </cell>
          <cell r="G1266">
            <v>7020</v>
          </cell>
          <cell r="H1266" t="str">
            <v>P550</v>
          </cell>
          <cell r="I1266">
            <v>0</v>
          </cell>
          <cell r="J1266">
            <v>0</v>
          </cell>
          <cell r="K1266">
            <v>7020</v>
          </cell>
        </row>
        <row r="1267">
          <cell r="A1267" t="str">
            <v>HB00005</v>
          </cell>
          <cell r="B1267" t="str">
            <v>절연 파이프 행거</v>
          </cell>
          <cell r="C1267" t="str">
            <v>200A</v>
          </cell>
          <cell r="D1267" t="str">
            <v>개</v>
          </cell>
          <cell r="E1267">
            <v>4470</v>
          </cell>
          <cell r="F1267" t="str">
            <v>P534</v>
          </cell>
          <cell r="G1267">
            <v>4470</v>
          </cell>
          <cell r="H1267" t="str">
            <v>P550</v>
          </cell>
          <cell r="I1267">
            <v>0</v>
          </cell>
          <cell r="J1267">
            <v>0</v>
          </cell>
          <cell r="K1267">
            <v>4470</v>
          </cell>
        </row>
        <row r="1268">
          <cell r="A1268" t="str">
            <v>HB00006</v>
          </cell>
          <cell r="B1268" t="str">
            <v>절연 파이프 행거</v>
          </cell>
          <cell r="C1268" t="str">
            <v>150A</v>
          </cell>
          <cell r="D1268" t="str">
            <v>개</v>
          </cell>
          <cell r="E1268">
            <v>3430</v>
          </cell>
          <cell r="F1268" t="str">
            <v>P534</v>
          </cell>
          <cell r="G1268">
            <v>3430</v>
          </cell>
          <cell r="H1268" t="str">
            <v>P550</v>
          </cell>
          <cell r="I1268">
            <v>0</v>
          </cell>
          <cell r="J1268">
            <v>0</v>
          </cell>
          <cell r="K1268">
            <v>3430</v>
          </cell>
        </row>
        <row r="1269">
          <cell r="A1269" t="str">
            <v>HB00007</v>
          </cell>
          <cell r="B1269" t="str">
            <v>절연 파이프 행거</v>
          </cell>
          <cell r="C1269" t="str">
            <v>125A</v>
          </cell>
          <cell r="D1269" t="str">
            <v>개</v>
          </cell>
          <cell r="E1269">
            <v>1880</v>
          </cell>
          <cell r="F1269" t="str">
            <v>P534</v>
          </cell>
          <cell r="G1269">
            <v>1880</v>
          </cell>
          <cell r="H1269" t="str">
            <v>P550</v>
          </cell>
          <cell r="I1269">
            <v>0</v>
          </cell>
          <cell r="J1269">
            <v>0</v>
          </cell>
          <cell r="K1269">
            <v>1880</v>
          </cell>
        </row>
        <row r="1270">
          <cell r="A1270" t="str">
            <v>HB00008</v>
          </cell>
          <cell r="B1270" t="str">
            <v>절연 파이프 행거</v>
          </cell>
          <cell r="C1270" t="str">
            <v>100A</v>
          </cell>
          <cell r="D1270" t="str">
            <v>개</v>
          </cell>
          <cell r="E1270">
            <v>1520</v>
          </cell>
          <cell r="F1270" t="str">
            <v>P534</v>
          </cell>
          <cell r="G1270">
            <v>1520</v>
          </cell>
          <cell r="H1270" t="str">
            <v>P550</v>
          </cell>
          <cell r="I1270">
            <v>0</v>
          </cell>
          <cell r="J1270">
            <v>0</v>
          </cell>
          <cell r="K1270">
            <v>1520</v>
          </cell>
        </row>
        <row r="1271">
          <cell r="A1271" t="str">
            <v>HB00009</v>
          </cell>
          <cell r="B1271" t="str">
            <v>절연 파이프 행거</v>
          </cell>
          <cell r="C1271" t="str">
            <v>80A</v>
          </cell>
          <cell r="D1271" t="str">
            <v>개</v>
          </cell>
          <cell r="E1271">
            <v>1150</v>
          </cell>
          <cell r="F1271" t="str">
            <v>P534</v>
          </cell>
          <cell r="G1271">
            <v>1150</v>
          </cell>
          <cell r="H1271" t="str">
            <v>P550</v>
          </cell>
          <cell r="I1271">
            <v>0</v>
          </cell>
          <cell r="J1271">
            <v>0</v>
          </cell>
          <cell r="K1271">
            <v>1150</v>
          </cell>
        </row>
        <row r="1272">
          <cell r="A1272" t="str">
            <v>HB00010</v>
          </cell>
          <cell r="B1272" t="str">
            <v>절연 파이프 행거</v>
          </cell>
          <cell r="C1272" t="str">
            <v>65A</v>
          </cell>
          <cell r="D1272" t="str">
            <v>개</v>
          </cell>
          <cell r="E1272">
            <v>900</v>
          </cell>
          <cell r="F1272" t="str">
            <v>P534</v>
          </cell>
          <cell r="G1272">
            <v>900</v>
          </cell>
          <cell r="H1272" t="str">
            <v>P550</v>
          </cell>
          <cell r="I1272">
            <v>0</v>
          </cell>
          <cell r="J1272">
            <v>0</v>
          </cell>
          <cell r="K1272">
            <v>900</v>
          </cell>
        </row>
        <row r="1273">
          <cell r="A1273" t="str">
            <v>HB00011</v>
          </cell>
          <cell r="B1273" t="str">
            <v>절연 파이프 행거</v>
          </cell>
          <cell r="C1273" t="str">
            <v>50A</v>
          </cell>
          <cell r="D1273" t="str">
            <v>개</v>
          </cell>
          <cell r="E1273">
            <v>740</v>
          </cell>
          <cell r="F1273" t="str">
            <v>P534</v>
          </cell>
          <cell r="G1273">
            <v>740</v>
          </cell>
          <cell r="H1273" t="str">
            <v>P550</v>
          </cell>
          <cell r="I1273">
            <v>0</v>
          </cell>
          <cell r="J1273">
            <v>0</v>
          </cell>
          <cell r="K1273">
            <v>740</v>
          </cell>
        </row>
        <row r="1274">
          <cell r="A1274" t="str">
            <v>HB00012</v>
          </cell>
          <cell r="B1274" t="str">
            <v>절연 파이프 행거</v>
          </cell>
          <cell r="C1274" t="str">
            <v>40A</v>
          </cell>
          <cell r="D1274" t="str">
            <v>개</v>
          </cell>
          <cell r="E1274">
            <v>540</v>
          </cell>
          <cell r="F1274" t="str">
            <v>P534</v>
          </cell>
          <cell r="G1274">
            <v>540</v>
          </cell>
          <cell r="H1274" t="str">
            <v>P550</v>
          </cell>
          <cell r="I1274">
            <v>0</v>
          </cell>
          <cell r="J1274">
            <v>0</v>
          </cell>
          <cell r="K1274">
            <v>540</v>
          </cell>
        </row>
        <row r="1275">
          <cell r="A1275" t="str">
            <v>HB00013</v>
          </cell>
          <cell r="B1275" t="str">
            <v>절연 파이프 행거</v>
          </cell>
          <cell r="C1275" t="str">
            <v>32A</v>
          </cell>
          <cell r="D1275" t="str">
            <v>개</v>
          </cell>
          <cell r="E1275">
            <v>480</v>
          </cell>
          <cell r="F1275" t="str">
            <v>P534</v>
          </cell>
          <cell r="G1275">
            <v>480</v>
          </cell>
          <cell r="H1275" t="str">
            <v>P550</v>
          </cell>
          <cell r="I1275">
            <v>0</v>
          </cell>
          <cell r="J1275">
            <v>0</v>
          </cell>
          <cell r="K1275">
            <v>480</v>
          </cell>
        </row>
        <row r="1276">
          <cell r="A1276" t="str">
            <v>HB00014</v>
          </cell>
          <cell r="B1276" t="str">
            <v>절연 파이프 행거</v>
          </cell>
          <cell r="C1276" t="str">
            <v>25A</v>
          </cell>
          <cell r="D1276" t="str">
            <v>개</v>
          </cell>
          <cell r="E1276">
            <v>440</v>
          </cell>
          <cell r="F1276" t="str">
            <v>P534</v>
          </cell>
          <cell r="G1276">
            <v>440</v>
          </cell>
          <cell r="H1276" t="str">
            <v>P550</v>
          </cell>
          <cell r="I1276">
            <v>0</v>
          </cell>
          <cell r="J1276">
            <v>0</v>
          </cell>
          <cell r="K1276">
            <v>440</v>
          </cell>
        </row>
        <row r="1277">
          <cell r="A1277" t="str">
            <v>HB00015</v>
          </cell>
          <cell r="B1277" t="str">
            <v>절연 파이프 행거</v>
          </cell>
          <cell r="C1277" t="str">
            <v>20A</v>
          </cell>
          <cell r="D1277" t="str">
            <v>개</v>
          </cell>
          <cell r="E1277">
            <v>390</v>
          </cell>
          <cell r="F1277" t="str">
            <v>P534</v>
          </cell>
          <cell r="G1277">
            <v>390</v>
          </cell>
          <cell r="H1277" t="str">
            <v>P550</v>
          </cell>
          <cell r="I1277">
            <v>0</v>
          </cell>
          <cell r="J1277">
            <v>0</v>
          </cell>
          <cell r="K1277">
            <v>390</v>
          </cell>
        </row>
        <row r="1278">
          <cell r="A1278" t="str">
            <v>HB00016</v>
          </cell>
          <cell r="B1278" t="str">
            <v>절연 파이프 행거</v>
          </cell>
          <cell r="C1278" t="str">
            <v>15A</v>
          </cell>
          <cell r="D1278" t="str">
            <v>개</v>
          </cell>
          <cell r="E1278">
            <v>360</v>
          </cell>
          <cell r="F1278" t="str">
            <v>P534</v>
          </cell>
          <cell r="G1278">
            <v>360</v>
          </cell>
          <cell r="H1278" t="str">
            <v>P550</v>
          </cell>
          <cell r="I1278">
            <v>0</v>
          </cell>
          <cell r="J1278">
            <v>0</v>
          </cell>
          <cell r="K1278">
            <v>360</v>
          </cell>
        </row>
        <row r="1279">
          <cell r="A1279" t="str">
            <v>파이프 절연 행거류</v>
          </cell>
          <cell r="B1279">
            <v>0</v>
          </cell>
          <cell r="C1279">
            <v>0</v>
          </cell>
          <cell r="D1279">
            <v>0</v>
          </cell>
          <cell r="E1279" t="str">
            <v>KSB - 1527</v>
          </cell>
        </row>
        <row r="1280">
          <cell r="A1280" t="str">
            <v>HBB0001</v>
          </cell>
          <cell r="B1280" t="str">
            <v>전 산 볼 트</v>
          </cell>
          <cell r="C1280" t="str">
            <v>1/2"*1000</v>
          </cell>
          <cell r="D1280" t="str">
            <v>개</v>
          </cell>
          <cell r="E1280">
            <v>585</v>
          </cell>
          <cell r="F1280" t="str">
            <v>P78</v>
          </cell>
          <cell r="G1280">
            <v>600</v>
          </cell>
          <cell r="H1280" t="str">
            <v>P91</v>
          </cell>
          <cell r="I1280">
            <v>0</v>
          </cell>
          <cell r="J1280">
            <v>0</v>
          </cell>
          <cell r="K1280">
            <v>585</v>
          </cell>
        </row>
        <row r="1281">
          <cell r="A1281" t="str">
            <v>HBB0002</v>
          </cell>
          <cell r="B1281" t="str">
            <v>전 산 볼 트</v>
          </cell>
          <cell r="C1281" t="str">
            <v>3/4"*1000</v>
          </cell>
          <cell r="D1281" t="str">
            <v>개</v>
          </cell>
          <cell r="E1281">
            <v>1612</v>
          </cell>
          <cell r="F1281" t="str">
            <v>P78</v>
          </cell>
          <cell r="G1281">
            <v>1560</v>
          </cell>
          <cell r="H1281" t="str">
            <v>P91</v>
          </cell>
          <cell r="I1281">
            <v>0</v>
          </cell>
          <cell r="J1281">
            <v>0</v>
          </cell>
          <cell r="K1281">
            <v>1560</v>
          </cell>
        </row>
        <row r="1282">
          <cell r="A1282" t="str">
            <v>HBB0003</v>
          </cell>
          <cell r="B1282" t="str">
            <v>전 산 볼 트</v>
          </cell>
          <cell r="C1282" t="str">
            <v>1" * 1000</v>
          </cell>
          <cell r="D1282" t="str">
            <v>개</v>
          </cell>
          <cell r="E1282">
            <v>2933</v>
          </cell>
          <cell r="F1282" t="str">
            <v>P78</v>
          </cell>
          <cell r="G1282">
            <v>2880</v>
          </cell>
          <cell r="H1282" t="str">
            <v>P91</v>
          </cell>
          <cell r="I1282">
            <v>0</v>
          </cell>
          <cell r="J1282">
            <v>0</v>
          </cell>
          <cell r="K1282">
            <v>2880</v>
          </cell>
        </row>
        <row r="1283">
          <cell r="A1283" t="str">
            <v>HBB0004</v>
          </cell>
          <cell r="B1283" t="str">
            <v>행 거 볼 트</v>
          </cell>
          <cell r="C1283" t="str">
            <v>1/2"*1000</v>
          </cell>
          <cell r="D1283" t="str">
            <v>개</v>
          </cell>
          <cell r="E1283">
            <v>0</v>
          </cell>
          <cell r="F1283">
            <v>0</v>
          </cell>
          <cell r="G1283">
            <v>480</v>
          </cell>
          <cell r="H1283" t="str">
            <v>P96</v>
          </cell>
          <cell r="I1283">
            <v>0</v>
          </cell>
          <cell r="J1283">
            <v>0</v>
          </cell>
          <cell r="K1283">
            <v>480</v>
          </cell>
        </row>
        <row r="1284">
          <cell r="A1284" t="str">
            <v>HBB0005</v>
          </cell>
          <cell r="B1284" t="str">
            <v>행 거 볼 트</v>
          </cell>
          <cell r="C1284" t="str">
            <v>3/4"*1000</v>
          </cell>
          <cell r="D1284" t="str">
            <v>개</v>
          </cell>
          <cell r="E1284">
            <v>0</v>
          </cell>
          <cell r="F1284">
            <v>0</v>
          </cell>
          <cell r="G1284">
            <v>1200</v>
          </cell>
          <cell r="H1284" t="str">
            <v>P96</v>
          </cell>
          <cell r="I1284">
            <v>0</v>
          </cell>
          <cell r="J1284">
            <v>0</v>
          </cell>
          <cell r="K1284">
            <v>1200</v>
          </cell>
        </row>
        <row r="1285">
          <cell r="A1285" t="str">
            <v>HBB0006</v>
          </cell>
          <cell r="B1285" t="str">
            <v>행 거 볼 트</v>
          </cell>
          <cell r="C1285" t="str">
            <v>1" * 1000</v>
          </cell>
          <cell r="D1285" t="str">
            <v>개</v>
          </cell>
          <cell r="E1285">
            <v>0</v>
          </cell>
          <cell r="F1285">
            <v>0</v>
          </cell>
          <cell r="G1285">
            <v>2300</v>
          </cell>
          <cell r="H1285" t="str">
            <v>P96</v>
          </cell>
          <cell r="I1285">
            <v>0</v>
          </cell>
          <cell r="J1285">
            <v>0</v>
          </cell>
          <cell r="K1285">
            <v>2300</v>
          </cell>
        </row>
        <row r="1286">
          <cell r="A1286" t="str">
            <v>HI00001</v>
          </cell>
          <cell r="B1286" t="str">
            <v>인  서  트</v>
          </cell>
          <cell r="C1286" t="str">
            <v>1/2"</v>
          </cell>
          <cell r="D1286" t="str">
            <v>개</v>
          </cell>
          <cell r="E1286">
            <v>44</v>
          </cell>
          <cell r="F1286" t="str">
            <v>P80</v>
          </cell>
          <cell r="G1286">
            <v>70</v>
          </cell>
          <cell r="H1286" t="str">
            <v>P94</v>
          </cell>
          <cell r="I1286">
            <v>0</v>
          </cell>
          <cell r="J1286">
            <v>0</v>
          </cell>
          <cell r="K1286">
            <v>44</v>
          </cell>
        </row>
        <row r="1287">
          <cell r="A1287" t="str">
            <v>HI00002</v>
          </cell>
          <cell r="B1287" t="str">
            <v>인  서  트</v>
          </cell>
          <cell r="C1287" t="str">
            <v>3/8"</v>
          </cell>
          <cell r="D1287" t="str">
            <v>개</v>
          </cell>
          <cell r="E1287">
            <v>40</v>
          </cell>
          <cell r="F1287" t="str">
            <v>P80</v>
          </cell>
          <cell r="G1287">
            <v>40</v>
          </cell>
          <cell r="H1287" t="str">
            <v>P94</v>
          </cell>
          <cell r="I1287">
            <v>0</v>
          </cell>
          <cell r="J1287">
            <v>0</v>
          </cell>
          <cell r="K1287">
            <v>40</v>
          </cell>
        </row>
        <row r="1288">
          <cell r="A1288" t="str">
            <v>가교발포폴리에틸렌보온재류(30T)</v>
          </cell>
        </row>
        <row r="1289">
          <cell r="A1289" t="str">
            <v>AP251</v>
          </cell>
          <cell r="B1289" t="str">
            <v>가교발포폴리에틸렌</v>
          </cell>
          <cell r="C1289" t="str">
            <v>15A*30T</v>
          </cell>
          <cell r="D1289" t="str">
            <v>M</v>
          </cell>
          <cell r="E1289">
            <v>2286</v>
          </cell>
          <cell r="F1289" t="str">
            <v>P597</v>
          </cell>
          <cell r="G1289">
            <v>0</v>
          </cell>
          <cell r="H1289">
            <v>0</v>
          </cell>
          <cell r="I1289">
            <v>0</v>
          </cell>
          <cell r="J1289">
            <v>0</v>
          </cell>
          <cell r="K1289">
            <v>2286</v>
          </cell>
        </row>
        <row r="1290">
          <cell r="A1290" t="str">
            <v>AP252</v>
          </cell>
          <cell r="B1290" t="str">
            <v>가교발포폴리에틸렌</v>
          </cell>
          <cell r="C1290" t="str">
            <v>20A*30T</v>
          </cell>
          <cell r="D1290" t="str">
            <v>M</v>
          </cell>
          <cell r="E1290">
            <v>2435</v>
          </cell>
          <cell r="F1290" t="str">
            <v>P597</v>
          </cell>
          <cell r="G1290">
            <v>0</v>
          </cell>
          <cell r="H1290">
            <v>0</v>
          </cell>
          <cell r="I1290">
            <v>0</v>
          </cell>
          <cell r="J1290">
            <v>0</v>
          </cell>
          <cell r="K1290">
            <v>2435</v>
          </cell>
        </row>
        <row r="1291">
          <cell r="A1291" t="str">
            <v>AP253</v>
          </cell>
          <cell r="B1291" t="str">
            <v>가교발포폴리에틸렌</v>
          </cell>
          <cell r="C1291" t="str">
            <v>25A*30T</v>
          </cell>
          <cell r="D1291" t="str">
            <v>M</v>
          </cell>
          <cell r="E1291">
            <v>2484</v>
          </cell>
          <cell r="F1291" t="str">
            <v>P597</v>
          </cell>
          <cell r="G1291">
            <v>0</v>
          </cell>
          <cell r="H1291">
            <v>0</v>
          </cell>
          <cell r="I1291">
            <v>0</v>
          </cell>
          <cell r="J1291">
            <v>0</v>
          </cell>
          <cell r="K1291">
            <v>2484</v>
          </cell>
        </row>
        <row r="1292">
          <cell r="A1292" t="str">
            <v>AP254</v>
          </cell>
          <cell r="B1292" t="str">
            <v>가교발포폴리에틸렌</v>
          </cell>
          <cell r="C1292" t="str">
            <v>32A*30T</v>
          </cell>
          <cell r="D1292" t="str">
            <v>M</v>
          </cell>
          <cell r="E1292">
            <v>2729</v>
          </cell>
          <cell r="F1292" t="str">
            <v>P597</v>
          </cell>
          <cell r="G1292">
            <v>0</v>
          </cell>
          <cell r="H1292">
            <v>0</v>
          </cell>
          <cell r="I1292">
            <v>0</v>
          </cell>
          <cell r="J1292">
            <v>0</v>
          </cell>
          <cell r="K1292">
            <v>2729</v>
          </cell>
        </row>
        <row r="1293">
          <cell r="A1293" t="str">
            <v>AP255</v>
          </cell>
          <cell r="B1293" t="str">
            <v>가교발포폴리에틸렌</v>
          </cell>
          <cell r="C1293" t="str">
            <v>40A*30T</v>
          </cell>
          <cell r="D1293" t="str">
            <v>M</v>
          </cell>
          <cell r="E1293">
            <v>2958</v>
          </cell>
          <cell r="F1293" t="str">
            <v>P597</v>
          </cell>
          <cell r="G1293">
            <v>0</v>
          </cell>
          <cell r="H1293">
            <v>0</v>
          </cell>
          <cell r="I1293">
            <v>0</v>
          </cell>
          <cell r="J1293">
            <v>0</v>
          </cell>
          <cell r="K1293">
            <v>2958</v>
          </cell>
        </row>
        <row r="1294">
          <cell r="A1294" t="str">
            <v>AP256</v>
          </cell>
          <cell r="B1294" t="str">
            <v>가교발포폴리에틸렌</v>
          </cell>
          <cell r="C1294" t="str">
            <v>50A*30T</v>
          </cell>
          <cell r="D1294" t="str">
            <v>M</v>
          </cell>
          <cell r="E1294">
            <v>3237</v>
          </cell>
          <cell r="F1294" t="str">
            <v>P597</v>
          </cell>
          <cell r="G1294">
            <v>0</v>
          </cell>
          <cell r="H1294">
            <v>0</v>
          </cell>
          <cell r="I1294">
            <v>0</v>
          </cell>
          <cell r="J1294">
            <v>0</v>
          </cell>
          <cell r="K1294">
            <v>3237</v>
          </cell>
        </row>
        <row r="1295">
          <cell r="A1295" t="str">
            <v>AP257</v>
          </cell>
          <cell r="B1295" t="str">
            <v>가교발포폴리에틸렌</v>
          </cell>
          <cell r="C1295" t="str">
            <v>65A*30T</v>
          </cell>
          <cell r="D1295" t="str">
            <v>M</v>
          </cell>
          <cell r="E1295">
            <v>3781</v>
          </cell>
          <cell r="F1295" t="str">
            <v>P597</v>
          </cell>
          <cell r="G1295">
            <v>0</v>
          </cell>
          <cell r="H1295">
            <v>0</v>
          </cell>
          <cell r="I1295">
            <v>0</v>
          </cell>
          <cell r="J1295">
            <v>0</v>
          </cell>
          <cell r="K1295">
            <v>3781</v>
          </cell>
        </row>
        <row r="1296">
          <cell r="A1296" t="str">
            <v>AP258</v>
          </cell>
          <cell r="B1296" t="str">
            <v>가교발포폴리에틸렌</v>
          </cell>
          <cell r="C1296" t="str">
            <v>80A*30T</v>
          </cell>
          <cell r="D1296" t="str">
            <v>M</v>
          </cell>
          <cell r="E1296">
            <v>4155</v>
          </cell>
          <cell r="F1296" t="str">
            <v>P597</v>
          </cell>
          <cell r="G1296">
            <v>0</v>
          </cell>
          <cell r="H1296">
            <v>0</v>
          </cell>
          <cell r="I1296">
            <v>0</v>
          </cell>
          <cell r="J1296">
            <v>0</v>
          </cell>
          <cell r="K1296">
            <v>4155</v>
          </cell>
        </row>
        <row r="1297">
          <cell r="A1297" t="str">
            <v>AP259</v>
          </cell>
          <cell r="B1297" t="str">
            <v>가교발포폴리에틸렌</v>
          </cell>
          <cell r="C1297" t="str">
            <v>100A*30T</v>
          </cell>
          <cell r="D1297" t="str">
            <v>M</v>
          </cell>
          <cell r="E1297">
            <v>5088</v>
          </cell>
          <cell r="F1297" t="str">
            <v>P597</v>
          </cell>
          <cell r="G1297">
            <v>0</v>
          </cell>
          <cell r="H1297">
            <v>0</v>
          </cell>
          <cell r="I1297">
            <v>0</v>
          </cell>
          <cell r="J1297">
            <v>0</v>
          </cell>
          <cell r="K1297">
            <v>5088</v>
          </cell>
        </row>
        <row r="1298">
          <cell r="A1298" t="str">
            <v>AP260</v>
          </cell>
          <cell r="B1298" t="str">
            <v>가교발포폴리에틸렌</v>
          </cell>
          <cell r="C1298" t="str">
            <v>125A*30T</v>
          </cell>
          <cell r="D1298" t="str">
            <v>M</v>
          </cell>
          <cell r="E1298">
            <v>6798</v>
          </cell>
          <cell r="F1298" t="str">
            <v>P597</v>
          </cell>
          <cell r="G1298">
            <v>0</v>
          </cell>
          <cell r="H1298">
            <v>0</v>
          </cell>
          <cell r="I1298">
            <v>0</v>
          </cell>
          <cell r="J1298">
            <v>0</v>
          </cell>
          <cell r="K1298">
            <v>6798</v>
          </cell>
        </row>
        <row r="1299">
          <cell r="A1299" t="str">
            <v>AP261</v>
          </cell>
          <cell r="B1299" t="str">
            <v>가교발포폴리에틸렌</v>
          </cell>
          <cell r="C1299" t="str">
            <v>150A*30T</v>
          </cell>
          <cell r="D1299" t="str">
            <v>M</v>
          </cell>
          <cell r="E1299">
            <v>8854</v>
          </cell>
          <cell r="F1299" t="str">
            <v>P597</v>
          </cell>
          <cell r="G1299">
            <v>0</v>
          </cell>
          <cell r="H1299">
            <v>0</v>
          </cell>
          <cell r="I1299">
            <v>0</v>
          </cell>
          <cell r="J1299">
            <v>0</v>
          </cell>
          <cell r="K1299">
            <v>8854</v>
          </cell>
        </row>
        <row r="1300">
          <cell r="A1300" t="str">
            <v>AP262</v>
          </cell>
          <cell r="B1300" t="str">
            <v>가교발포폴리에틸렌</v>
          </cell>
          <cell r="C1300" t="str">
            <v>200A*30T</v>
          </cell>
          <cell r="D1300" t="str">
            <v>M</v>
          </cell>
          <cell r="E1300">
            <v>12218</v>
          </cell>
          <cell r="F1300" t="str">
            <v>P597</v>
          </cell>
          <cell r="G1300">
            <v>0</v>
          </cell>
          <cell r="H1300">
            <v>0</v>
          </cell>
          <cell r="I1300">
            <v>0</v>
          </cell>
          <cell r="J1300">
            <v>0</v>
          </cell>
          <cell r="K1300">
            <v>12218</v>
          </cell>
        </row>
        <row r="1301">
          <cell r="A1301" t="str">
            <v>가교발포폴리에틸렌보온재류(25T)</v>
          </cell>
        </row>
        <row r="1302">
          <cell r="A1302" t="str">
            <v>AP263</v>
          </cell>
          <cell r="B1302" t="str">
            <v>가교발포폴리에틸렌</v>
          </cell>
          <cell r="C1302" t="str">
            <v>15A*25T</v>
          </cell>
          <cell r="D1302" t="str">
            <v>M</v>
          </cell>
          <cell r="E1302">
            <v>1523</v>
          </cell>
          <cell r="F1302" t="str">
            <v>P597</v>
          </cell>
          <cell r="G1302">
            <v>0</v>
          </cell>
          <cell r="H1302">
            <v>0</v>
          </cell>
          <cell r="I1302">
            <v>0</v>
          </cell>
          <cell r="J1302">
            <v>0</v>
          </cell>
          <cell r="K1302">
            <v>1523</v>
          </cell>
        </row>
        <row r="1303">
          <cell r="A1303" t="str">
            <v>AP264</v>
          </cell>
          <cell r="B1303" t="str">
            <v>가교발포폴리에틸렌</v>
          </cell>
          <cell r="C1303" t="str">
            <v>20A*25T</v>
          </cell>
          <cell r="D1303" t="str">
            <v>M</v>
          </cell>
          <cell r="E1303">
            <v>1637</v>
          </cell>
          <cell r="F1303" t="str">
            <v>P597</v>
          </cell>
          <cell r="G1303">
            <v>0</v>
          </cell>
          <cell r="H1303">
            <v>0</v>
          </cell>
          <cell r="I1303">
            <v>0</v>
          </cell>
          <cell r="J1303">
            <v>0</v>
          </cell>
          <cell r="K1303">
            <v>1637</v>
          </cell>
        </row>
        <row r="1304">
          <cell r="A1304" t="str">
            <v>AP265</v>
          </cell>
          <cell r="B1304" t="str">
            <v>가교발포폴리에틸렌</v>
          </cell>
          <cell r="C1304" t="str">
            <v>25A*25T</v>
          </cell>
          <cell r="D1304" t="str">
            <v>M</v>
          </cell>
          <cell r="E1304">
            <v>1763</v>
          </cell>
          <cell r="F1304" t="str">
            <v>P597</v>
          </cell>
          <cell r="G1304">
            <v>0</v>
          </cell>
          <cell r="H1304">
            <v>0</v>
          </cell>
          <cell r="I1304">
            <v>0</v>
          </cell>
          <cell r="J1304">
            <v>0</v>
          </cell>
          <cell r="K1304">
            <v>1763</v>
          </cell>
        </row>
        <row r="1305">
          <cell r="A1305" t="str">
            <v>AP266</v>
          </cell>
          <cell r="B1305" t="str">
            <v>가교발포폴리에틸렌</v>
          </cell>
          <cell r="C1305" t="str">
            <v>32A*25T</v>
          </cell>
          <cell r="D1305" t="str">
            <v>M</v>
          </cell>
          <cell r="E1305">
            <v>1933</v>
          </cell>
          <cell r="F1305" t="str">
            <v>P597</v>
          </cell>
          <cell r="G1305">
            <v>0</v>
          </cell>
          <cell r="H1305">
            <v>0</v>
          </cell>
          <cell r="I1305">
            <v>0</v>
          </cell>
          <cell r="J1305">
            <v>0</v>
          </cell>
          <cell r="K1305">
            <v>1933</v>
          </cell>
        </row>
        <row r="1306">
          <cell r="A1306" t="str">
            <v>AP267</v>
          </cell>
          <cell r="B1306" t="str">
            <v>가교발포폴리에틸렌</v>
          </cell>
          <cell r="C1306" t="str">
            <v>40A*25T</v>
          </cell>
          <cell r="D1306" t="str">
            <v>M</v>
          </cell>
          <cell r="E1306">
            <v>2048</v>
          </cell>
          <cell r="F1306" t="str">
            <v>P597</v>
          </cell>
          <cell r="G1306">
            <v>0</v>
          </cell>
          <cell r="H1306">
            <v>0</v>
          </cell>
          <cell r="I1306">
            <v>0</v>
          </cell>
          <cell r="J1306">
            <v>0</v>
          </cell>
          <cell r="K1306">
            <v>2048</v>
          </cell>
        </row>
        <row r="1307">
          <cell r="A1307" t="str">
            <v>AP268</v>
          </cell>
          <cell r="B1307" t="str">
            <v>가교발포폴리에틸렌</v>
          </cell>
          <cell r="C1307" t="str">
            <v>50A*25T</v>
          </cell>
          <cell r="D1307" t="str">
            <v>M</v>
          </cell>
          <cell r="E1307">
            <v>2295</v>
          </cell>
          <cell r="F1307" t="str">
            <v>P597</v>
          </cell>
          <cell r="G1307">
            <v>0</v>
          </cell>
          <cell r="H1307">
            <v>0</v>
          </cell>
          <cell r="I1307">
            <v>0</v>
          </cell>
          <cell r="J1307">
            <v>0</v>
          </cell>
          <cell r="K1307">
            <v>2295</v>
          </cell>
        </row>
        <row r="1308">
          <cell r="A1308" t="str">
            <v>AP269</v>
          </cell>
          <cell r="B1308" t="str">
            <v>가교발포폴리에틸렌</v>
          </cell>
          <cell r="C1308" t="str">
            <v>65A*25T</v>
          </cell>
          <cell r="D1308" t="str">
            <v>M</v>
          </cell>
          <cell r="E1308">
            <v>2671</v>
          </cell>
          <cell r="F1308" t="str">
            <v>P597</v>
          </cell>
          <cell r="G1308">
            <v>0</v>
          </cell>
          <cell r="H1308">
            <v>0</v>
          </cell>
          <cell r="I1308">
            <v>0</v>
          </cell>
          <cell r="J1308">
            <v>0</v>
          </cell>
          <cell r="K1308">
            <v>2671</v>
          </cell>
        </row>
        <row r="1309">
          <cell r="A1309" t="str">
            <v>AP270</v>
          </cell>
          <cell r="B1309" t="str">
            <v>가교발포폴리에틸렌</v>
          </cell>
          <cell r="C1309" t="str">
            <v>80A*25T</v>
          </cell>
          <cell r="D1309" t="str">
            <v>M</v>
          </cell>
          <cell r="E1309">
            <v>2853</v>
          </cell>
          <cell r="F1309" t="str">
            <v>P597</v>
          </cell>
          <cell r="G1309">
            <v>0</v>
          </cell>
          <cell r="H1309">
            <v>0</v>
          </cell>
          <cell r="I1309">
            <v>0</v>
          </cell>
          <cell r="J1309">
            <v>0</v>
          </cell>
          <cell r="K1309">
            <v>2853</v>
          </cell>
        </row>
        <row r="1310">
          <cell r="A1310" t="str">
            <v>AP271</v>
          </cell>
          <cell r="B1310" t="str">
            <v>가교발포폴리에틸렌</v>
          </cell>
          <cell r="C1310" t="str">
            <v>100A*25T</v>
          </cell>
          <cell r="D1310" t="str">
            <v>M</v>
          </cell>
          <cell r="E1310">
            <v>3512</v>
          </cell>
          <cell r="F1310" t="str">
            <v>P597</v>
          </cell>
          <cell r="G1310">
            <v>0</v>
          </cell>
          <cell r="H1310">
            <v>0</v>
          </cell>
          <cell r="I1310">
            <v>0</v>
          </cell>
          <cell r="J1310">
            <v>0</v>
          </cell>
          <cell r="K1310">
            <v>3512</v>
          </cell>
        </row>
        <row r="1311">
          <cell r="A1311" t="str">
            <v>AP272</v>
          </cell>
          <cell r="B1311" t="str">
            <v>가교발포폴리에틸렌</v>
          </cell>
          <cell r="C1311" t="str">
            <v>125A*25T</v>
          </cell>
          <cell r="D1311" t="str">
            <v>M</v>
          </cell>
          <cell r="E1311">
            <v>4850</v>
          </cell>
          <cell r="F1311" t="str">
            <v>P597</v>
          </cell>
          <cell r="G1311">
            <v>0</v>
          </cell>
          <cell r="H1311">
            <v>0</v>
          </cell>
          <cell r="I1311">
            <v>0</v>
          </cell>
          <cell r="J1311">
            <v>0</v>
          </cell>
          <cell r="K1311">
            <v>4850</v>
          </cell>
        </row>
        <row r="1312">
          <cell r="A1312" t="str">
            <v>AP273</v>
          </cell>
          <cell r="B1312" t="str">
            <v>가교발포폴리에틸렌</v>
          </cell>
          <cell r="C1312" t="str">
            <v>150A*25T</v>
          </cell>
          <cell r="D1312" t="str">
            <v>M</v>
          </cell>
          <cell r="E1312">
            <v>6312</v>
          </cell>
          <cell r="F1312" t="str">
            <v>P597</v>
          </cell>
          <cell r="G1312">
            <v>0</v>
          </cell>
          <cell r="H1312">
            <v>0</v>
          </cell>
          <cell r="I1312">
            <v>0</v>
          </cell>
          <cell r="J1312">
            <v>0</v>
          </cell>
          <cell r="K1312">
            <v>6312</v>
          </cell>
        </row>
        <row r="1313">
          <cell r="A1313" t="str">
            <v>AP274</v>
          </cell>
          <cell r="B1313" t="str">
            <v>가교발포폴리에틸렌</v>
          </cell>
          <cell r="C1313" t="str">
            <v>200A*25T</v>
          </cell>
          <cell r="D1313" t="str">
            <v>M</v>
          </cell>
          <cell r="E1313">
            <v>8877</v>
          </cell>
          <cell r="F1313" t="str">
            <v>P597</v>
          </cell>
          <cell r="G1313">
            <v>0</v>
          </cell>
          <cell r="H1313">
            <v>0</v>
          </cell>
          <cell r="I1313">
            <v>0</v>
          </cell>
          <cell r="J1313">
            <v>0</v>
          </cell>
          <cell r="K1313">
            <v>8877</v>
          </cell>
        </row>
        <row r="1314">
          <cell r="A1314" t="str">
            <v>아티론 보온재류(25T)</v>
          </cell>
        </row>
        <row r="1315">
          <cell r="A1315" t="str">
            <v>AP25001</v>
          </cell>
          <cell r="B1315" t="str">
            <v>아티론 보온재</v>
          </cell>
          <cell r="C1315" t="str">
            <v>15A*25T</v>
          </cell>
          <cell r="D1315" t="str">
            <v>M</v>
          </cell>
          <cell r="E1315">
            <v>1523</v>
          </cell>
          <cell r="F1315" t="str">
            <v>P596</v>
          </cell>
          <cell r="G1315">
            <v>1523</v>
          </cell>
          <cell r="H1315" t="str">
            <v>P721</v>
          </cell>
          <cell r="I1315">
            <v>0</v>
          </cell>
          <cell r="J1315">
            <v>0</v>
          </cell>
          <cell r="K1315">
            <v>1523</v>
          </cell>
        </row>
        <row r="1316">
          <cell r="A1316" t="str">
            <v>AP25002</v>
          </cell>
          <cell r="B1316" t="str">
            <v>아티론 보온재</v>
          </cell>
          <cell r="C1316" t="str">
            <v>20A*25T</v>
          </cell>
          <cell r="D1316" t="str">
            <v>M</v>
          </cell>
          <cell r="E1316">
            <v>1637</v>
          </cell>
          <cell r="F1316" t="str">
            <v>P596</v>
          </cell>
          <cell r="G1316">
            <v>1637</v>
          </cell>
          <cell r="H1316" t="str">
            <v>P721</v>
          </cell>
          <cell r="I1316">
            <v>0</v>
          </cell>
          <cell r="J1316">
            <v>0</v>
          </cell>
          <cell r="K1316">
            <v>1637</v>
          </cell>
        </row>
        <row r="1317">
          <cell r="A1317" t="str">
            <v>AP25003</v>
          </cell>
          <cell r="B1317" t="str">
            <v>아티론 보온재</v>
          </cell>
          <cell r="C1317" t="str">
            <v>25A*25T</v>
          </cell>
          <cell r="D1317" t="str">
            <v>M</v>
          </cell>
          <cell r="E1317">
            <v>1763</v>
          </cell>
          <cell r="F1317" t="str">
            <v>P596</v>
          </cell>
          <cell r="G1317">
            <v>1763</v>
          </cell>
          <cell r="H1317" t="str">
            <v>P721</v>
          </cell>
          <cell r="I1317">
            <v>0</v>
          </cell>
          <cell r="J1317">
            <v>0</v>
          </cell>
          <cell r="K1317">
            <v>1763</v>
          </cell>
        </row>
        <row r="1318">
          <cell r="A1318" t="str">
            <v>AP25004</v>
          </cell>
          <cell r="B1318" t="str">
            <v>아티론 보온재</v>
          </cell>
          <cell r="C1318" t="str">
            <v>32A*25T</v>
          </cell>
          <cell r="D1318" t="str">
            <v>M</v>
          </cell>
          <cell r="E1318">
            <v>1933</v>
          </cell>
          <cell r="F1318" t="str">
            <v>P596</v>
          </cell>
          <cell r="G1318">
            <v>1933</v>
          </cell>
          <cell r="H1318" t="str">
            <v>P721</v>
          </cell>
          <cell r="I1318">
            <v>0</v>
          </cell>
          <cell r="J1318">
            <v>0</v>
          </cell>
          <cell r="K1318">
            <v>1933</v>
          </cell>
        </row>
        <row r="1319">
          <cell r="A1319" t="str">
            <v>AP25005</v>
          </cell>
          <cell r="B1319" t="str">
            <v>아티론 보온재</v>
          </cell>
          <cell r="C1319" t="str">
            <v>40A*25T</v>
          </cell>
          <cell r="D1319" t="str">
            <v>M</v>
          </cell>
          <cell r="E1319">
            <v>2048</v>
          </cell>
          <cell r="F1319" t="str">
            <v>P596</v>
          </cell>
          <cell r="G1319">
            <v>2048</v>
          </cell>
          <cell r="H1319" t="str">
            <v>P721</v>
          </cell>
          <cell r="I1319">
            <v>0</v>
          </cell>
          <cell r="J1319">
            <v>0</v>
          </cell>
          <cell r="K1319">
            <v>2048</v>
          </cell>
        </row>
        <row r="1320">
          <cell r="A1320" t="str">
            <v>AP25006</v>
          </cell>
          <cell r="B1320" t="str">
            <v>아티론 보온재</v>
          </cell>
          <cell r="C1320" t="str">
            <v>50A*25T</v>
          </cell>
          <cell r="D1320" t="str">
            <v>M</v>
          </cell>
          <cell r="E1320">
            <v>2295</v>
          </cell>
          <cell r="F1320" t="str">
            <v>P596</v>
          </cell>
          <cell r="G1320">
            <v>2295</v>
          </cell>
          <cell r="H1320" t="str">
            <v>P721</v>
          </cell>
          <cell r="I1320">
            <v>0</v>
          </cell>
          <cell r="J1320">
            <v>0</v>
          </cell>
          <cell r="K1320">
            <v>2295</v>
          </cell>
        </row>
        <row r="1321">
          <cell r="A1321" t="str">
            <v>AP25007</v>
          </cell>
          <cell r="B1321" t="str">
            <v>아티론 보온재</v>
          </cell>
          <cell r="C1321" t="str">
            <v>65A*25T</v>
          </cell>
          <cell r="D1321" t="str">
            <v>M</v>
          </cell>
          <cell r="E1321">
            <v>2671</v>
          </cell>
          <cell r="F1321" t="str">
            <v>P596</v>
          </cell>
          <cell r="G1321">
            <v>2671</v>
          </cell>
          <cell r="H1321" t="str">
            <v>P721</v>
          </cell>
          <cell r="I1321">
            <v>0</v>
          </cell>
          <cell r="J1321">
            <v>0</v>
          </cell>
          <cell r="K1321">
            <v>2671</v>
          </cell>
        </row>
        <row r="1322">
          <cell r="A1322" t="str">
            <v>AP25008</v>
          </cell>
          <cell r="B1322" t="str">
            <v>아티론 보온재</v>
          </cell>
          <cell r="C1322" t="str">
            <v>80A*25T</v>
          </cell>
          <cell r="D1322" t="str">
            <v>M</v>
          </cell>
          <cell r="E1322">
            <v>2853</v>
          </cell>
          <cell r="F1322" t="str">
            <v>P596</v>
          </cell>
          <cell r="G1322">
            <v>2853</v>
          </cell>
          <cell r="H1322" t="str">
            <v>P721</v>
          </cell>
          <cell r="I1322">
            <v>0</v>
          </cell>
          <cell r="J1322">
            <v>0</v>
          </cell>
          <cell r="K1322">
            <v>2853</v>
          </cell>
        </row>
        <row r="1323">
          <cell r="A1323" t="str">
            <v>AP25009</v>
          </cell>
          <cell r="B1323" t="str">
            <v>아티론 보온재</v>
          </cell>
          <cell r="C1323" t="str">
            <v>100A*25T</v>
          </cell>
          <cell r="D1323" t="str">
            <v>M</v>
          </cell>
          <cell r="E1323">
            <v>3512</v>
          </cell>
          <cell r="F1323" t="str">
            <v>P596</v>
          </cell>
          <cell r="G1323">
            <v>3512</v>
          </cell>
          <cell r="H1323" t="str">
            <v>P721</v>
          </cell>
          <cell r="I1323">
            <v>0</v>
          </cell>
          <cell r="J1323">
            <v>0</v>
          </cell>
          <cell r="K1323">
            <v>3512</v>
          </cell>
        </row>
        <row r="1324">
          <cell r="A1324" t="str">
            <v>AP25010</v>
          </cell>
          <cell r="B1324" t="str">
            <v>아티론 보온재</v>
          </cell>
          <cell r="C1324" t="str">
            <v>125A*25T</v>
          </cell>
          <cell r="D1324" t="str">
            <v>M</v>
          </cell>
          <cell r="E1324">
            <v>4850</v>
          </cell>
          <cell r="F1324" t="str">
            <v>P596</v>
          </cell>
          <cell r="G1324">
            <v>4850</v>
          </cell>
          <cell r="H1324" t="str">
            <v>P721</v>
          </cell>
          <cell r="I1324">
            <v>0</v>
          </cell>
          <cell r="J1324">
            <v>0</v>
          </cell>
          <cell r="K1324">
            <v>4850</v>
          </cell>
        </row>
        <row r="1325">
          <cell r="A1325" t="str">
            <v>AP25011</v>
          </cell>
          <cell r="B1325" t="str">
            <v>아티론 보온재</v>
          </cell>
          <cell r="C1325" t="str">
            <v>150A*25T</v>
          </cell>
          <cell r="D1325" t="str">
            <v>M</v>
          </cell>
          <cell r="E1325">
            <v>6312</v>
          </cell>
          <cell r="F1325" t="str">
            <v>P596</v>
          </cell>
          <cell r="G1325">
            <v>6312</v>
          </cell>
          <cell r="H1325" t="str">
            <v>P721</v>
          </cell>
          <cell r="I1325">
            <v>0</v>
          </cell>
          <cell r="J1325">
            <v>0</v>
          </cell>
          <cell r="K1325">
            <v>6312</v>
          </cell>
        </row>
        <row r="1326">
          <cell r="A1326" t="str">
            <v>AP25012</v>
          </cell>
          <cell r="B1326" t="str">
            <v>아티론 보온재</v>
          </cell>
          <cell r="C1326" t="str">
            <v>200A*25T</v>
          </cell>
          <cell r="D1326" t="str">
            <v>M</v>
          </cell>
          <cell r="E1326">
            <v>8877</v>
          </cell>
          <cell r="F1326" t="str">
            <v>P596</v>
          </cell>
          <cell r="G1326">
            <v>8877</v>
          </cell>
          <cell r="H1326" t="str">
            <v>P721</v>
          </cell>
          <cell r="I1326">
            <v>0</v>
          </cell>
          <cell r="J1326">
            <v>0</v>
          </cell>
          <cell r="K1326">
            <v>8877</v>
          </cell>
        </row>
        <row r="1327">
          <cell r="A1327" t="str">
            <v>아티론 보온재류(10T)</v>
          </cell>
        </row>
        <row r="1328">
          <cell r="A1328" t="str">
            <v>AP40000</v>
          </cell>
          <cell r="B1328" t="str">
            <v>아티론 보온재</v>
          </cell>
          <cell r="C1328" t="str">
            <v>8A*10T</v>
          </cell>
          <cell r="D1328" t="str">
            <v>M</v>
          </cell>
          <cell r="E1328">
            <v>314</v>
          </cell>
          <cell r="F1328" t="str">
            <v>P596</v>
          </cell>
          <cell r="G1328">
            <v>0</v>
          </cell>
          <cell r="H1328">
            <v>0</v>
          </cell>
          <cell r="I1328">
            <v>0</v>
          </cell>
          <cell r="J1328">
            <v>0</v>
          </cell>
          <cell r="K1328">
            <v>314</v>
          </cell>
        </row>
        <row r="1329">
          <cell r="A1329" t="str">
            <v>AP40001</v>
          </cell>
          <cell r="B1329" t="str">
            <v>아티론 보온재</v>
          </cell>
          <cell r="C1329" t="str">
            <v>15A*10T</v>
          </cell>
          <cell r="D1329" t="str">
            <v>M</v>
          </cell>
          <cell r="E1329">
            <v>351</v>
          </cell>
          <cell r="F1329" t="str">
            <v>P596</v>
          </cell>
          <cell r="G1329">
            <v>0</v>
          </cell>
          <cell r="H1329">
            <v>0</v>
          </cell>
          <cell r="I1329">
            <v>0</v>
          </cell>
          <cell r="J1329">
            <v>0</v>
          </cell>
          <cell r="K1329">
            <v>351</v>
          </cell>
        </row>
        <row r="1330">
          <cell r="A1330" t="str">
            <v>AP40002</v>
          </cell>
          <cell r="B1330" t="str">
            <v>아티론 보온재</v>
          </cell>
          <cell r="C1330" t="str">
            <v>20A*10T</v>
          </cell>
          <cell r="D1330" t="str">
            <v>M</v>
          </cell>
          <cell r="E1330">
            <v>398</v>
          </cell>
          <cell r="F1330" t="str">
            <v>P596</v>
          </cell>
          <cell r="G1330">
            <v>0</v>
          </cell>
          <cell r="H1330">
            <v>0</v>
          </cell>
          <cell r="I1330">
            <v>0</v>
          </cell>
          <cell r="J1330">
            <v>0</v>
          </cell>
          <cell r="K1330">
            <v>398</v>
          </cell>
        </row>
        <row r="1331">
          <cell r="A1331" t="str">
            <v>AP40003</v>
          </cell>
          <cell r="B1331" t="str">
            <v>아티론 보온재</v>
          </cell>
          <cell r="C1331" t="str">
            <v>25A*10T</v>
          </cell>
          <cell r="D1331" t="str">
            <v>M</v>
          </cell>
          <cell r="E1331">
            <v>444</v>
          </cell>
          <cell r="F1331" t="str">
            <v>P596</v>
          </cell>
          <cell r="G1331">
            <v>0</v>
          </cell>
          <cell r="H1331">
            <v>0</v>
          </cell>
          <cell r="I1331">
            <v>0</v>
          </cell>
          <cell r="J1331">
            <v>0</v>
          </cell>
          <cell r="K1331">
            <v>444</v>
          </cell>
        </row>
        <row r="1332">
          <cell r="A1332" t="str">
            <v>AP40004</v>
          </cell>
          <cell r="B1332" t="str">
            <v>아티론 보온재</v>
          </cell>
          <cell r="C1332" t="str">
            <v>32A*10T</v>
          </cell>
          <cell r="D1332" t="str">
            <v>M</v>
          </cell>
          <cell r="E1332">
            <v>491</v>
          </cell>
          <cell r="F1332" t="str">
            <v>P596</v>
          </cell>
          <cell r="G1332">
            <v>0</v>
          </cell>
          <cell r="H1332">
            <v>0</v>
          </cell>
          <cell r="I1332">
            <v>0</v>
          </cell>
          <cell r="J1332">
            <v>0</v>
          </cell>
          <cell r="K1332">
            <v>491</v>
          </cell>
        </row>
        <row r="1333">
          <cell r="A1333" t="str">
            <v>AP40005</v>
          </cell>
          <cell r="B1333" t="str">
            <v>아티론 보온재</v>
          </cell>
          <cell r="C1333" t="str">
            <v>40A*10T</v>
          </cell>
          <cell r="D1333" t="str">
            <v>M</v>
          </cell>
          <cell r="E1333">
            <v>559</v>
          </cell>
          <cell r="F1333" t="str">
            <v>P596</v>
          </cell>
          <cell r="G1333">
            <v>0</v>
          </cell>
          <cell r="H1333">
            <v>0</v>
          </cell>
          <cell r="I1333">
            <v>0</v>
          </cell>
          <cell r="J1333">
            <v>0</v>
          </cell>
          <cell r="K1333">
            <v>559</v>
          </cell>
        </row>
        <row r="1334">
          <cell r="A1334" t="str">
            <v>AP40006</v>
          </cell>
          <cell r="B1334" t="str">
            <v>아티론 보온재</v>
          </cell>
          <cell r="C1334" t="str">
            <v>50A*10T</v>
          </cell>
          <cell r="D1334" t="str">
            <v>M</v>
          </cell>
          <cell r="E1334">
            <v>659</v>
          </cell>
          <cell r="F1334" t="str">
            <v>P596</v>
          </cell>
          <cell r="G1334">
            <v>0</v>
          </cell>
          <cell r="H1334">
            <v>0</v>
          </cell>
          <cell r="I1334">
            <v>0</v>
          </cell>
          <cell r="J1334">
            <v>0</v>
          </cell>
          <cell r="K1334">
            <v>659</v>
          </cell>
        </row>
        <row r="1335">
          <cell r="A1335" t="str">
            <v>AP40007</v>
          </cell>
          <cell r="B1335" t="str">
            <v>아티론 보온재</v>
          </cell>
          <cell r="C1335" t="str">
            <v>65A*10T</v>
          </cell>
          <cell r="D1335" t="str">
            <v>M</v>
          </cell>
          <cell r="E1335">
            <v>767</v>
          </cell>
          <cell r="F1335" t="str">
            <v>P596</v>
          </cell>
          <cell r="G1335">
            <v>0</v>
          </cell>
          <cell r="H1335">
            <v>0</v>
          </cell>
          <cell r="I1335">
            <v>0</v>
          </cell>
          <cell r="J1335">
            <v>0</v>
          </cell>
          <cell r="K1335">
            <v>767</v>
          </cell>
        </row>
        <row r="1336">
          <cell r="A1336" t="str">
            <v>AP40008</v>
          </cell>
          <cell r="B1336" t="str">
            <v>아티론 보온재</v>
          </cell>
          <cell r="C1336" t="str">
            <v>80A*10T</v>
          </cell>
          <cell r="D1336" t="str">
            <v>M</v>
          </cell>
          <cell r="E1336">
            <v>900</v>
          </cell>
          <cell r="F1336" t="str">
            <v>P596</v>
          </cell>
          <cell r="G1336">
            <v>0</v>
          </cell>
          <cell r="H1336">
            <v>0</v>
          </cell>
          <cell r="I1336">
            <v>0</v>
          </cell>
          <cell r="J1336">
            <v>0</v>
          </cell>
          <cell r="K1336">
            <v>900</v>
          </cell>
        </row>
        <row r="1337">
          <cell r="A1337" t="str">
            <v>PCCC001</v>
          </cell>
          <cell r="B1337" t="str">
            <v>보온용보루지</v>
          </cell>
          <cell r="C1337" t="str">
            <v>C-400
(750*1100)</v>
          </cell>
          <cell r="D1337" t="str">
            <v>M2</v>
          </cell>
          <cell r="E1337">
            <v>211</v>
          </cell>
          <cell r="F1337" t="str">
            <v>P600</v>
          </cell>
          <cell r="G1337">
            <v>211</v>
          </cell>
          <cell r="H1337" t="str">
            <v>P725</v>
          </cell>
          <cell r="I1337">
            <v>0</v>
          </cell>
          <cell r="J1337">
            <v>0</v>
          </cell>
          <cell r="K1337">
            <v>211</v>
          </cell>
        </row>
        <row r="1338">
          <cell r="A1338" t="str">
            <v>PCCC002</v>
          </cell>
          <cell r="B1338" t="str">
            <v>포리마테이프</v>
          </cell>
          <cell r="C1338" t="str">
            <v>0.15*4"*40M</v>
          </cell>
          <cell r="D1338" t="str">
            <v>M2</v>
          </cell>
          <cell r="E1338">
            <v>343</v>
          </cell>
          <cell r="F1338" t="str">
            <v>P600</v>
          </cell>
          <cell r="G1338">
            <v>0</v>
          </cell>
          <cell r="H1338" t="str">
            <v>P725</v>
          </cell>
          <cell r="I1338">
            <v>0</v>
          </cell>
          <cell r="J1338">
            <v>0</v>
          </cell>
          <cell r="K1338">
            <v>343</v>
          </cell>
        </row>
        <row r="1339">
          <cell r="A1339" t="str">
            <v>PCCC003</v>
          </cell>
          <cell r="B1339" t="str">
            <v>알미늄 밴드</v>
          </cell>
          <cell r="C1339" t="str">
            <v>0.3*30</v>
          </cell>
          <cell r="D1339" t="str">
            <v>M</v>
          </cell>
          <cell r="E1339">
            <v>170</v>
          </cell>
          <cell r="F1339" t="str">
            <v>P600</v>
          </cell>
          <cell r="G1339">
            <v>110</v>
          </cell>
          <cell r="H1339" t="str">
            <v>P725</v>
          </cell>
          <cell r="I1339">
            <v>0</v>
          </cell>
          <cell r="J1339">
            <v>0</v>
          </cell>
          <cell r="K1339">
            <v>110</v>
          </cell>
        </row>
        <row r="1340">
          <cell r="A1340" t="str">
            <v>PCCC004</v>
          </cell>
          <cell r="B1340" t="str">
            <v>마스 테이프</v>
          </cell>
          <cell r="C1340" t="str">
            <v>100MM</v>
          </cell>
          <cell r="D1340" t="str">
            <v>M2</v>
          </cell>
          <cell r="E1340">
            <v>5000</v>
          </cell>
          <cell r="F1340" t="str">
            <v>P600</v>
          </cell>
          <cell r="G1340">
            <v>0</v>
          </cell>
          <cell r="H1340">
            <v>0</v>
          </cell>
          <cell r="I1340">
            <v>0</v>
          </cell>
          <cell r="J1340">
            <v>0</v>
          </cell>
          <cell r="K1340">
            <v>5000</v>
          </cell>
        </row>
        <row r="1341">
          <cell r="A1341" t="str">
            <v>PCCC005</v>
          </cell>
          <cell r="B1341" t="str">
            <v>매직테이프(내열,난연)</v>
          </cell>
          <cell r="C1341" t="str">
            <v>0.2MM*4'*15M</v>
          </cell>
          <cell r="D1341" t="str">
            <v>M2</v>
          </cell>
          <cell r="E1341">
            <v>840</v>
          </cell>
          <cell r="F1341" t="str">
            <v>P593</v>
          </cell>
          <cell r="G1341">
            <v>0</v>
          </cell>
          <cell r="H1341">
            <v>0</v>
          </cell>
          <cell r="I1341">
            <v>0</v>
          </cell>
          <cell r="J1341">
            <v>0</v>
          </cell>
          <cell r="K1341">
            <v>840</v>
          </cell>
        </row>
        <row r="1342">
          <cell r="A1342" t="str">
            <v>PCCC006</v>
          </cell>
          <cell r="B1342" t="str">
            <v>속비닐</v>
          </cell>
          <cell r="C1342">
            <v>0</v>
          </cell>
          <cell r="D1342" t="str">
            <v>M2</v>
          </cell>
          <cell r="E1342">
            <v>0</v>
          </cell>
          <cell r="F1342">
            <v>0</v>
          </cell>
          <cell r="G1342">
            <v>0</v>
          </cell>
          <cell r="H1342">
            <v>0</v>
          </cell>
          <cell r="I1342">
            <v>200</v>
          </cell>
          <cell r="J1342">
            <v>0</v>
          </cell>
          <cell r="K1342">
            <v>200</v>
          </cell>
        </row>
        <row r="1343">
          <cell r="A1343" t="str">
            <v>PCCC007</v>
          </cell>
        </row>
        <row r="1344">
          <cell r="A1344" t="str">
            <v>PCCC008</v>
          </cell>
        </row>
        <row r="1350">
          <cell r="A1350" t="str">
            <v>덕트기구류</v>
          </cell>
        </row>
        <row r="1352">
          <cell r="A1352" t="str">
            <v>DUT0001</v>
          </cell>
          <cell r="B1352" t="str">
            <v>아연도 함석</v>
          </cell>
          <cell r="C1352" t="str">
            <v>0.5T</v>
          </cell>
          <cell r="D1352" t="str">
            <v>M2</v>
          </cell>
          <cell r="E1352">
            <v>5530</v>
          </cell>
          <cell r="F1352" t="str">
            <v>P52</v>
          </cell>
          <cell r="G1352">
            <v>4548</v>
          </cell>
          <cell r="H1352" t="str">
            <v>P59</v>
          </cell>
          <cell r="I1352">
            <v>0</v>
          </cell>
          <cell r="J1352">
            <v>0</v>
          </cell>
          <cell r="K1352">
            <v>4548</v>
          </cell>
        </row>
        <row r="1353">
          <cell r="A1353" t="str">
            <v>DUT0002</v>
          </cell>
          <cell r="B1353" t="str">
            <v>아연도 함석</v>
          </cell>
          <cell r="C1353" t="str">
            <v>0.6T</v>
          </cell>
          <cell r="D1353" t="str">
            <v>M2</v>
          </cell>
          <cell r="E1353">
            <v>6620</v>
          </cell>
          <cell r="F1353" t="str">
            <v>P52</v>
          </cell>
          <cell r="G1353">
            <v>5440</v>
          </cell>
          <cell r="H1353" t="str">
            <v>P59</v>
          </cell>
          <cell r="I1353">
            <v>0</v>
          </cell>
          <cell r="J1353">
            <v>0</v>
          </cell>
          <cell r="K1353">
            <v>5440</v>
          </cell>
        </row>
        <row r="1354">
          <cell r="A1354" t="str">
            <v>DUT0003</v>
          </cell>
          <cell r="B1354" t="str">
            <v>아연도 함석</v>
          </cell>
          <cell r="C1354" t="str">
            <v>0.8T</v>
          </cell>
          <cell r="D1354" t="str">
            <v>M2</v>
          </cell>
          <cell r="E1354">
            <v>8250</v>
          </cell>
          <cell r="F1354" t="str">
            <v>P52</v>
          </cell>
          <cell r="G1354">
            <v>6747</v>
          </cell>
          <cell r="H1354" t="str">
            <v>P59</v>
          </cell>
          <cell r="I1354">
            <v>0</v>
          </cell>
          <cell r="J1354">
            <v>0</v>
          </cell>
          <cell r="K1354">
            <v>6747</v>
          </cell>
        </row>
        <row r="1355">
          <cell r="A1355" t="str">
            <v>DUT0004</v>
          </cell>
          <cell r="B1355" t="str">
            <v>FLANGE BAR</v>
          </cell>
          <cell r="C1355" t="str">
            <v>20*25*0.8</v>
          </cell>
          <cell r="D1355" t="str">
            <v>M</v>
          </cell>
          <cell r="E1355">
            <v>550</v>
          </cell>
          <cell r="F1355" t="str">
            <v>P685</v>
          </cell>
          <cell r="G1355">
            <v>0</v>
          </cell>
          <cell r="H1355">
            <v>0</v>
          </cell>
          <cell r="I1355">
            <v>0</v>
          </cell>
          <cell r="J1355">
            <v>0</v>
          </cell>
          <cell r="K1355">
            <v>550</v>
          </cell>
        </row>
        <row r="1356">
          <cell r="A1356" t="str">
            <v>DUT0005</v>
          </cell>
          <cell r="B1356" t="str">
            <v>FLANGE BAR</v>
          </cell>
          <cell r="C1356" t="str">
            <v>30*35*1.0</v>
          </cell>
          <cell r="D1356" t="str">
            <v>M</v>
          </cell>
          <cell r="E1356">
            <v>750</v>
          </cell>
          <cell r="F1356" t="str">
            <v>P685</v>
          </cell>
          <cell r="G1356">
            <v>0</v>
          </cell>
          <cell r="H1356">
            <v>0</v>
          </cell>
          <cell r="I1356">
            <v>0</v>
          </cell>
          <cell r="J1356">
            <v>0</v>
          </cell>
          <cell r="K1356">
            <v>750</v>
          </cell>
        </row>
        <row r="1357">
          <cell r="A1357" t="str">
            <v>DUT0006</v>
          </cell>
          <cell r="B1357" t="str">
            <v>C-CLEAT BAR</v>
          </cell>
          <cell r="C1357" t="str">
            <v>20*25*3.0</v>
          </cell>
          <cell r="D1357" t="str">
            <v>M</v>
          </cell>
          <cell r="E1357">
            <v>350</v>
          </cell>
          <cell r="F1357" t="str">
            <v>P685</v>
          </cell>
          <cell r="G1357">
            <v>0</v>
          </cell>
          <cell r="H1357">
            <v>0</v>
          </cell>
          <cell r="I1357">
            <v>0</v>
          </cell>
          <cell r="J1357">
            <v>0</v>
          </cell>
          <cell r="K1357">
            <v>350</v>
          </cell>
        </row>
        <row r="1358">
          <cell r="A1358" t="str">
            <v>DUT0007</v>
          </cell>
          <cell r="B1358" t="str">
            <v>C-CLEAT BAR</v>
          </cell>
          <cell r="C1358" t="str">
            <v>30*35*4</v>
          </cell>
          <cell r="D1358" t="str">
            <v>M</v>
          </cell>
          <cell r="E1358">
            <v>350</v>
          </cell>
          <cell r="F1358" t="str">
            <v>P685</v>
          </cell>
          <cell r="G1358">
            <v>0</v>
          </cell>
          <cell r="H1358">
            <v>0</v>
          </cell>
          <cell r="I1358">
            <v>0</v>
          </cell>
          <cell r="J1358">
            <v>0</v>
          </cell>
          <cell r="K1358">
            <v>350</v>
          </cell>
        </row>
        <row r="1359">
          <cell r="A1359" t="str">
            <v>DUT0008</v>
          </cell>
          <cell r="B1359" t="str">
            <v>HANGER RAIL</v>
          </cell>
          <cell r="C1359" t="str">
            <v>20*25*1.2</v>
          </cell>
          <cell r="D1359" t="str">
            <v>M</v>
          </cell>
          <cell r="E1359">
            <v>730</v>
          </cell>
          <cell r="F1359" t="str">
            <v>P685</v>
          </cell>
          <cell r="G1359">
            <v>0</v>
          </cell>
          <cell r="H1359">
            <v>0</v>
          </cell>
          <cell r="I1359">
            <v>0</v>
          </cell>
          <cell r="J1359">
            <v>0</v>
          </cell>
          <cell r="K1359">
            <v>730</v>
          </cell>
        </row>
        <row r="1360">
          <cell r="A1360" t="str">
            <v>DUT0009</v>
          </cell>
          <cell r="B1360" t="str">
            <v>HANGER RAIL</v>
          </cell>
          <cell r="C1360" t="str">
            <v>30*35*1.6</v>
          </cell>
          <cell r="D1360" t="str">
            <v>M</v>
          </cell>
          <cell r="E1360">
            <v>930</v>
          </cell>
          <cell r="F1360" t="str">
            <v>P685</v>
          </cell>
          <cell r="G1360">
            <v>0</v>
          </cell>
          <cell r="H1360">
            <v>0</v>
          </cell>
          <cell r="I1360">
            <v>0</v>
          </cell>
          <cell r="J1360">
            <v>0</v>
          </cell>
          <cell r="K1360">
            <v>930</v>
          </cell>
        </row>
        <row r="1361">
          <cell r="A1361" t="str">
            <v>DUT0010</v>
          </cell>
          <cell r="B1361" t="str">
            <v>전산볼트</v>
          </cell>
          <cell r="C1361" t="str">
            <v>9A</v>
          </cell>
          <cell r="D1361" t="str">
            <v>M</v>
          </cell>
          <cell r="E1361">
            <v>380</v>
          </cell>
          <cell r="F1361" t="str">
            <v>P685</v>
          </cell>
          <cell r="G1361">
            <v>0</v>
          </cell>
          <cell r="H1361">
            <v>0</v>
          </cell>
          <cell r="I1361">
            <v>0</v>
          </cell>
          <cell r="J1361">
            <v>0</v>
          </cell>
          <cell r="K1361">
            <v>380</v>
          </cell>
        </row>
        <row r="1362">
          <cell r="A1362" t="str">
            <v>DUT0011</v>
          </cell>
          <cell r="B1362" t="str">
            <v>COMPACT(보강)</v>
          </cell>
          <cell r="C1362" t="str">
            <v>20*25*0.8</v>
          </cell>
          <cell r="D1362" t="str">
            <v>M</v>
          </cell>
          <cell r="E1362">
            <v>550</v>
          </cell>
          <cell r="F1362" t="str">
            <v>P685</v>
          </cell>
          <cell r="G1362">
            <v>0</v>
          </cell>
          <cell r="H1362">
            <v>0</v>
          </cell>
          <cell r="I1362">
            <v>0</v>
          </cell>
          <cell r="J1362">
            <v>0</v>
          </cell>
          <cell r="K1362">
            <v>550</v>
          </cell>
        </row>
        <row r="1363">
          <cell r="A1363" t="str">
            <v>DUT0012</v>
          </cell>
          <cell r="B1363" t="str">
            <v>COMPACT(보강)</v>
          </cell>
          <cell r="C1363" t="str">
            <v>35*35*1.0</v>
          </cell>
          <cell r="D1363" t="str">
            <v>M</v>
          </cell>
          <cell r="E1363">
            <v>650</v>
          </cell>
          <cell r="F1363" t="str">
            <v>P685</v>
          </cell>
          <cell r="G1363">
            <v>0</v>
          </cell>
          <cell r="H1363">
            <v>0</v>
          </cell>
          <cell r="I1363">
            <v>0</v>
          </cell>
          <cell r="J1363">
            <v>0</v>
          </cell>
          <cell r="K1363">
            <v>650</v>
          </cell>
        </row>
        <row r="1364">
          <cell r="A1364" t="str">
            <v>DUT0013</v>
          </cell>
          <cell r="B1364" t="str">
            <v>PACKING</v>
          </cell>
          <cell r="C1364" t="str">
            <v>30W * 5T</v>
          </cell>
          <cell r="D1364" t="str">
            <v>M</v>
          </cell>
          <cell r="E1364">
            <v>291</v>
          </cell>
          <cell r="F1364">
            <v>0</v>
          </cell>
          <cell r="G1364">
            <v>0</v>
          </cell>
          <cell r="H1364">
            <v>0</v>
          </cell>
          <cell r="I1364">
            <v>0</v>
          </cell>
          <cell r="J1364">
            <v>0</v>
          </cell>
          <cell r="K1364">
            <v>291</v>
          </cell>
        </row>
        <row r="1365">
          <cell r="A1365" t="str">
            <v>DUT0014</v>
          </cell>
          <cell r="B1365" t="str">
            <v>CORNER PLATE</v>
          </cell>
          <cell r="C1365" t="str">
            <v>20*25*3</v>
          </cell>
          <cell r="D1365" t="str">
            <v>EA</v>
          </cell>
          <cell r="E1365">
            <v>80</v>
          </cell>
          <cell r="F1365" t="str">
            <v>P685</v>
          </cell>
          <cell r="G1365">
            <v>0</v>
          </cell>
          <cell r="H1365">
            <v>0</v>
          </cell>
          <cell r="I1365">
            <v>0</v>
          </cell>
          <cell r="J1365">
            <v>0</v>
          </cell>
          <cell r="K1365">
            <v>80</v>
          </cell>
        </row>
        <row r="1366">
          <cell r="A1366" t="str">
            <v>DUT0015</v>
          </cell>
          <cell r="B1366" t="str">
            <v>CORNER PLATE</v>
          </cell>
          <cell r="C1366" t="str">
            <v>30*35*4</v>
          </cell>
          <cell r="D1366" t="str">
            <v>EA</v>
          </cell>
          <cell r="E1366">
            <v>180</v>
          </cell>
          <cell r="F1366" t="str">
            <v>P685</v>
          </cell>
          <cell r="G1366">
            <v>0</v>
          </cell>
          <cell r="H1366">
            <v>0</v>
          </cell>
          <cell r="I1366">
            <v>0</v>
          </cell>
          <cell r="J1366">
            <v>0</v>
          </cell>
          <cell r="K1366">
            <v>180</v>
          </cell>
        </row>
        <row r="1367">
          <cell r="A1367" t="str">
            <v>DUT0016</v>
          </cell>
          <cell r="B1367" t="str">
            <v>CLAMP</v>
          </cell>
          <cell r="C1367" t="str">
            <v>20*25*3</v>
          </cell>
          <cell r="D1367" t="str">
            <v>EA</v>
          </cell>
          <cell r="E1367">
            <v>90</v>
          </cell>
          <cell r="F1367" t="str">
            <v>P685</v>
          </cell>
          <cell r="G1367">
            <v>0</v>
          </cell>
          <cell r="H1367">
            <v>0</v>
          </cell>
          <cell r="I1367">
            <v>0</v>
          </cell>
          <cell r="J1367">
            <v>0</v>
          </cell>
          <cell r="K1367">
            <v>90</v>
          </cell>
        </row>
        <row r="1368">
          <cell r="A1368" t="str">
            <v>DUT0017</v>
          </cell>
          <cell r="B1368" t="str">
            <v>CLAMP</v>
          </cell>
          <cell r="C1368" t="str">
            <v>30*35*4</v>
          </cell>
          <cell r="D1368" t="str">
            <v>EA</v>
          </cell>
          <cell r="E1368">
            <v>90</v>
          </cell>
          <cell r="F1368" t="str">
            <v>P685</v>
          </cell>
          <cell r="G1368">
            <v>0</v>
          </cell>
          <cell r="H1368">
            <v>0</v>
          </cell>
          <cell r="I1368">
            <v>0</v>
          </cell>
          <cell r="J1368">
            <v>0</v>
          </cell>
          <cell r="K1368">
            <v>90</v>
          </cell>
        </row>
        <row r="1369">
          <cell r="A1369" t="str">
            <v>DUT0018</v>
          </cell>
          <cell r="B1369" t="str">
            <v>BLIND RIVET</v>
          </cell>
          <cell r="C1369" t="str">
            <v>4.8*16</v>
          </cell>
          <cell r="D1369" t="str">
            <v>EA</v>
          </cell>
          <cell r="E1369">
            <v>10</v>
          </cell>
          <cell r="F1369" t="str">
            <v>P80</v>
          </cell>
          <cell r="G1369">
            <v>0</v>
          </cell>
          <cell r="H1369">
            <v>0</v>
          </cell>
          <cell r="I1369">
            <v>0</v>
          </cell>
          <cell r="J1369">
            <v>0</v>
          </cell>
          <cell r="K1369">
            <v>10</v>
          </cell>
        </row>
        <row r="1370">
          <cell r="A1370" t="str">
            <v>DUT0019</v>
          </cell>
          <cell r="B1370" t="str">
            <v>BOLT, NUT</v>
          </cell>
          <cell r="C1370" t="str">
            <v>8*20</v>
          </cell>
          <cell r="D1370" t="str">
            <v>EA</v>
          </cell>
          <cell r="E1370">
            <v>25</v>
          </cell>
          <cell r="F1370" t="str">
            <v>P73/P79</v>
          </cell>
          <cell r="G1370">
            <v>0</v>
          </cell>
          <cell r="H1370">
            <v>0</v>
          </cell>
          <cell r="I1370">
            <v>0</v>
          </cell>
          <cell r="J1370">
            <v>0</v>
          </cell>
          <cell r="K1370">
            <v>25</v>
          </cell>
        </row>
        <row r="1371">
          <cell r="A1371" t="str">
            <v>DUT0020</v>
          </cell>
          <cell r="B1371" t="str">
            <v>BOLT, NUT</v>
          </cell>
          <cell r="C1371" t="str">
            <v>9*25</v>
          </cell>
          <cell r="D1371" t="str">
            <v>EA</v>
          </cell>
          <cell r="E1371">
            <v>35</v>
          </cell>
          <cell r="F1371" t="str">
            <v>P73/P79</v>
          </cell>
          <cell r="G1371">
            <v>0</v>
          </cell>
          <cell r="H1371">
            <v>0</v>
          </cell>
          <cell r="I1371">
            <v>0</v>
          </cell>
          <cell r="J1371">
            <v>0</v>
          </cell>
          <cell r="K1371">
            <v>35</v>
          </cell>
        </row>
        <row r="1372">
          <cell r="A1372" t="str">
            <v>DUT0021</v>
          </cell>
          <cell r="B1372" t="str">
            <v>STRONG ANCHOR</v>
          </cell>
          <cell r="C1372">
            <v>9</v>
          </cell>
          <cell r="D1372" t="str">
            <v>EA</v>
          </cell>
          <cell r="E1372">
            <v>68</v>
          </cell>
          <cell r="F1372" t="str">
            <v>P685</v>
          </cell>
          <cell r="G1372">
            <v>0</v>
          </cell>
          <cell r="H1372">
            <v>0</v>
          </cell>
          <cell r="I1372">
            <v>0</v>
          </cell>
          <cell r="J1372">
            <v>0</v>
          </cell>
          <cell r="K1372">
            <v>68</v>
          </cell>
        </row>
        <row r="1373">
          <cell r="A1373" t="str">
            <v>DUT0022</v>
          </cell>
          <cell r="B1373" t="str">
            <v>HANGER NUT</v>
          </cell>
          <cell r="C1373">
            <v>9</v>
          </cell>
          <cell r="D1373" t="str">
            <v>EA</v>
          </cell>
          <cell r="E1373">
            <v>11</v>
          </cell>
          <cell r="F1373" t="str">
            <v>P79</v>
          </cell>
          <cell r="G1373">
            <v>0</v>
          </cell>
          <cell r="H1373">
            <v>0</v>
          </cell>
          <cell r="I1373">
            <v>0</v>
          </cell>
          <cell r="J1373">
            <v>0</v>
          </cell>
          <cell r="K1373">
            <v>11</v>
          </cell>
        </row>
        <row r="1374">
          <cell r="A1374" t="str">
            <v>DUT0023</v>
          </cell>
          <cell r="B1374" t="str">
            <v>WASHER</v>
          </cell>
          <cell r="C1374">
            <v>9</v>
          </cell>
          <cell r="D1374" t="str">
            <v>EA</v>
          </cell>
          <cell r="E1374">
            <v>14</v>
          </cell>
          <cell r="F1374" t="str">
            <v>P79</v>
          </cell>
          <cell r="G1374">
            <v>0</v>
          </cell>
          <cell r="H1374">
            <v>0</v>
          </cell>
          <cell r="I1374">
            <v>0</v>
          </cell>
          <cell r="J1374">
            <v>0</v>
          </cell>
          <cell r="K1374">
            <v>14</v>
          </cell>
        </row>
        <row r="1375">
          <cell r="A1375" t="str">
            <v>DUT0024</v>
          </cell>
          <cell r="B1375" t="str">
            <v>COMPOUND</v>
          </cell>
          <cell r="C1375" t="str">
            <v>비초산계</v>
          </cell>
          <cell r="D1375" t="str">
            <v>Kg</v>
          </cell>
          <cell r="E1375">
            <v>10000</v>
          </cell>
          <cell r="F1375" t="str">
            <v>P685</v>
          </cell>
          <cell r="G1375">
            <v>0</v>
          </cell>
          <cell r="H1375">
            <v>0</v>
          </cell>
          <cell r="I1375">
            <v>0</v>
          </cell>
          <cell r="J1375">
            <v>0</v>
          </cell>
          <cell r="K1375">
            <v>10000</v>
          </cell>
        </row>
        <row r="1376">
          <cell r="A1376" t="str">
            <v>DUT0025</v>
          </cell>
          <cell r="B1376" t="str">
            <v>잡철물 제작 설치</v>
          </cell>
          <cell r="C1376">
            <v>0</v>
          </cell>
          <cell r="D1376" t="str">
            <v>Kg</v>
          </cell>
          <cell r="E1376">
            <v>0</v>
          </cell>
          <cell r="F1376">
            <v>0</v>
          </cell>
          <cell r="G1376">
            <v>0</v>
          </cell>
          <cell r="H1376">
            <v>0</v>
          </cell>
          <cell r="I1376">
            <v>0</v>
          </cell>
          <cell r="J1376">
            <v>0</v>
          </cell>
          <cell r="K1376">
            <v>0</v>
          </cell>
        </row>
        <row r="1377">
          <cell r="A1377" t="str">
            <v>DUT0026</v>
          </cell>
          <cell r="B1377" t="str">
            <v>아틸론보온재</v>
          </cell>
          <cell r="C1377">
            <v>0</v>
          </cell>
          <cell r="D1377" t="str">
            <v>M2</v>
          </cell>
          <cell r="E1377">
            <v>3000</v>
          </cell>
          <cell r="F1377" t="str">
            <v>P685</v>
          </cell>
          <cell r="G1377">
            <v>1175</v>
          </cell>
          <cell r="H1377" t="str">
            <v>P437</v>
          </cell>
          <cell r="I1377">
            <v>0</v>
          </cell>
          <cell r="J1377">
            <v>0</v>
          </cell>
          <cell r="K1377">
            <v>1175</v>
          </cell>
        </row>
        <row r="1378">
          <cell r="A1378" t="str">
            <v>DUT0027</v>
          </cell>
          <cell r="B1378" t="str">
            <v>크립</v>
          </cell>
          <cell r="C1378">
            <v>0</v>
          </cell>
          <cell r="D1378" t="str">
            <v>본</v>
          </cell>
          <cell r="E1378">
            <v>10</v>
          </cell>
          <cell r="F1378" t="str">
            <v>P568</v>
          </cell>
          <cell r="G1378">
            <v>0</v>
          </cell>
          <cell r="H1378">
            <v>0</v>
          </cell>
          <cell r="I1378">
            <v>0</v>
          </cell>
          <cell r="J1378">
            <v>0</v>
          </cell>
          <cell r="K1378">
            <v>10</v>
          </cell>
        </row>
        <row r="1379">
          <cell r="A1379" t="str">
            <v>DUT0028</v>
          </cell>
          <cell r="B1379" t="str">
            <v>아스팔트펠트</v>
          </cell>
          <cell r="C1379">
            <v>0</v>
          </cell>
          <cell r="D1379" t="str">
            <v>M2</v>
          </cell>
          <cell r="E1379">
            <v>550</v>
          </cell>
          <cell r="F1379" t="str">
            <v>P258</v>
          </cell>
          <cell r="G1379">
            <v>500</v>
          </cell>
          <cell r="H1379" t="str">
            <v>P300</v>
          </cell>
          <cell r="I1379">
            <v>0</v>
          </cell>
          <cell r="J1379">
            <v>0</v>
          </cell>
          <cell r="K1379">
            <v>500</v>
          </cell>
        </row>
        <row r="1380">
          <cell r="A1380" t="str">
            <v>DUT0029</v>
          </cell>
          <cell r="B1380" t="str">
            <v>베이퍼페리어</v>
          </cell>
          <cell r="C1380">
            <v>0</v>
          </cell>
          <cell r="D1380" t="str">
            <v>M2</v>
          </cell>
          <cell r="E1380">
            <v>630</v>
          </cell>
          <cell r="F1380" t="str">
            <v>P685</v>
          </cell>
          <cell r="G1380">
            <v>0</v>
          </cell>
          <cell r="H1380">
            <v>0</v>
          </cell>
          <cell r="I1380">
            <v>0</v>
          </cell>
          <cell r="J1380">
            <v>0</v>
          </cell>
          <cell r="K1380">
            <v>630</v>
          </cell>
        </row>
        <row r="1381">
          <cell r="A1381" t="str">
            <v>DUT0030</v>
          </cell>
          <cell r="B1381" t="str">
            <v>시멘트벽돌쌓기</v>
          </cell>
          <cell r="C1381" t="str">
            <v>190*90*57</v>
          </cell>
          <cell r="D1381" t="str">
            <v>매</v>
          </cell>
          <cell r="E1381">
            <v>0</v>
          </cell>
          <cell r="F1381">
            <v>0</v>
          </cell>
          <cell r="G1381">
            <v>0</v>
          </cell>
          <cell r="H1381">
            <v>0</v>
          </cell>
          <cell r="I1381">
            <v>0</v>
          </cell>
          <cell r="J1381">
            <v>0</v>
          </cell>
          <cell r="K1381">
            <v>0</v>
          </cell>
        </row>
        <row r="1384">
          <cell r="K1384">
            <v>0</v>
          </cell>
        </row>
        <row r="1385">
          <cell r="A1385" t="str">
            <v>DUT0031</v>
          </cell>
          <cell r="B1385" t="str">
            <v>플랜지</v>
          </cell>
          <cell r="C1385" t="str">
            <v>아연도 강판</v>
          </cell>
          <cell r="D1385" t="str">
            <v>개</v>
          </cell>
          <cell r="E1385">
            <v>750</v>
          </cell>
          <cell r="F1385">
            <v>0</v>
          </cell>
          <cell r="G1385">
            <v>0</v>
          </cell>
          <cell r="H1385">
            <v>0</v>
          </cell>
          <cell r="I1385">
            <v>0</v>
          </cell>
          <cell r="J1385">
            <v>0</v>
          </cell>
          <cell r="K1385">
            <v>750</v>
          </cell>
        </row>
        <row r="1386">
          <cell r="A1386" t="str">
            <v>DUT0032</v>
          </cell>
          <cell r="B1386" t="str">
            <v>코너플레이트</v>
          </cell>
          <cell r="C1386" t="str">
            <v>30*105*1.6T</v>
          </cell>
          <cell r="D1386" t="str">
            <v>개</v>
          </cell>
          <cell r="E1386">
            <v>180</v>
          </cell>
          <cell r="F1386">
            <v>0</v>
          </cell>
          <cell r="G1386">
            <v>0</v>
          </cell>
          <cell r="H1386">
            <v>0</v>
          </cell>
          <cell r="I1386">
            <v>0</v>
          </cell>
          <cell r="J1386">
            <v>0</v>
          </cell>
          <cell r="K1386">
            <v>180</v>
          </cell>
        </row>
        <row r="1387">
          <cell r="A1387" t="str">
            <v>DUT0033</v>
          </cell>
          <cell r="B1387" t="str">
            <v>볼트너트</v>
          </cell>
          <cell r="C1387" t="str">
            <v>8A*25L</v>
          </cell>
          <cell r="D1387" t="str">
            <v>개</v>
          </cell>
          <cell r="E1387">
            <v>68</v>
          </cell>
          <cell r="F1387">
            <v>0</v>
          </cell>
          <cell r="G1387">
            <v>0</v>
          </cell>
          <cell r="H1387">
            <v>0</v>
          </cell>
          <cell r="I1387">
            <v>0</v>
          </cell>
          <cell r="J1387">
            <v>0</v>
          </cell>
          <cell r="K1387">
            <v>68</v>
          </cell>
        </row>
        <row r="1388">
          <cell r="A1388" t="str">
            <v>DUT0034</v>
          </cell>
          <cell r="B1388" t="str">
            <v>C-클립바</v>
          </cell>
          <cell r="C1388" t="str">
            <v>20*20*1.0T</v>
          </cell>
          <cell r="D1388" t="str">
            <v>개</v>
          </cell>
          <cell r="E1388">
            <v>350</v>
          </cell>
          <cell r="F1388">
            <v>0</v>
          </cell>
          <cell r="G1388">
            <v>0</v>
          </cell>
          <cell r="H1388">
            <v>0</v>
          </cell>
          <cell r="I1388">
            <v>0</v>
          </cell>
          <cell r="J1388">
            <v>0</v>
          </cell>
          <cell r="K1388">
            <v>350</v>
          </cell>
        </row>
        <row r="1389">
          <cell r="A1389" t="str">
            <v>DUT0035</v>
          </cell>
          <cell r="B1389" t="str">
            <v>행가레일</v>
          </cell>
          <cell r="C1389" t="str">
            <v>20*25*1.2T</v>
          </cell>
          <cell r="D1389" t="str">
            <v>개</v>
          </cell>
          <cell r="E1389">
            <v>730</v>
          </cell>
          <cell r="F1389">
            <v>0</v>
          </cell>
          <cell r="G1389">
            <v>0</v>
          </cell>
          <cell r="H1389">
            <v>0</v>
          </cell>
          <cell r="I1389">
            <v>0</v>
          </cell>
          <cell r="J1389">
            <v>0</v>
          </cell>
          <cell r="K1389">
            <v>730</v>
          </cell>
        </row>
        <row r="1390">
          <cell r="A1390" t="str">
            <v>DUT0036</v>
          </cell>
          <cell r="B1390" t="str">
            <v>행거로드</v>
          </cell>
          <cell r="C1390" t="str">
            <v>9A</v>
          </cell>
          <cell r="D1390" t="str">
            <v>개</v>
          </cell>
          <cell r="E1390">
            <v>380</v>
          </cell>
          <cell r="F1390">
            <v>0</v>
          </cell>
          <cell r="G1390">
            <v>0</v>
          </cell>
          <cell r="H1390">
            <v>0</v>
          </cell>
          <cell r="I1390">
            <v>0</v>
          </cell>
          <cell r="J1390">
            <v>0</v>
          </cell>
          <cell r="K1390">
            <v>380</v>
          </cell>
        </row>
        <row r="1391">
          <cell r="A1391" t="str">
            <v>DUT0037</v>
          </cell>
          <cell r="B1391" t="str">
            <v>너트</v>
          </cell>
          <cell r="C1391" t="str">
            <v>9A</v>
          </cell>
          <cell r="D1391" t="str">
            <v>개</v>
          </cell>
          <cell r="E1391">
            <v>11</v>
          </cell>
          <cell r="F1391">
            <v>0</v>
          </cell>
          <cell r="G1391">
            <v>0</v>
          </cell>
          <cell r="H1391">
            <v>0</v>
          </cell>
          <cell r="I1391">
            <v>0</v>
          </cell>
          <cell r="J1391">
            <v>0</v>
          </cell>
          <cell r="K1391">
            <v>11</v>
          </cell>
        </row>
        <row r="1392">
          <cell r="A1392" t="str">
            <v>DUT0038</v>
          </cell>
          <cell r="B1392" t="str">
            <v>패킹재</v>
          </cell>
          <cell r="C1392" t="str">
            <v>30W*5T</v>
          </cell>
          <cell r="D1392" t="str">
            <v>M</v>
          </cell>
          <cell r="E1392">
            <v>291</v>
          </cell>
          <cell r="F1392">
            <v>0</v>
          </cell>
          <cell r="G1392">
            <v>0</v>
          </cell>
          <cell r="H1392">
            <v>0</v>
          </cell>
          <cell r="I1392">
            <v>0</v>
          </cell>
          <cell r="J1392">
            <v>0</v>
          </cell>
          <cell r="K1392">
            <v>291</v>
          </cell>
        </row>
        <row r="1393">
          <cell r="A1393" t="str">
            <v>DUT0039</v>
          </cell>
          <cell r="B1393" t="str">
            <v>스트롱앙카</v>
          </cell>
          <cell r="C1393" t="str">
            <v>9A 너트포함</v>
          </cell>
          <cell r="D1393" t="str">
            <v>개</v>
          </cell>
          <cell r="E1393">
            <v>68</v>
          </cell>
          <cell r="F1393">
            <v>0</v>
          </cell>
          <cell r="G1393">
            <v>0</v>
          </cell>
          <cell r="H1393">
            <v>0</v>
          </cell>
          <cell r="I1393">
            <v>0</v>
          </cell>
          <cell r="J1393">
            <v>0</v>
          </cell>
          <cell r="K1393">
            <v>68</v>
          </cell>
        </row>
        <row r="1394">
          <cell r="A1394" t="str">
            <v>DUT0040</v>
          </cell>
          <cell r="B1394" t="str">
            <v>콤파운드</v>
          </cell>
          <cell r="C1394" t="str">
            <v>비초산계</v>
          </cell>
          <cell r="D1394" t="str">
            <v>G</v>
          </cell>
          <cell r="E1394">
            <v>10</v>
          </cell>
          <cell r="F1394">
            <v>0</v>
          </cell>
          <cell r="G1394">
            <v>0</v>
          </cell>
          <cell r="H1394">
            <v>0</v>
          </cell>
          <cell r="I1394">
            <v>0</v>
          </cell>
          <cell r="J1394">
            <v>0</v>
          </cell>
          <cell r="K1394">
            <v>10</v>
          </cell>
        </row>
        <row r="1395">
          <cell r="A1395" t="str">
            <v>DUT0041</v>
          </cell>
          <cell r="B1395" t="str">
            <v>보강바</v>
          </cell>
          <cell r="C1395" t="str">
            <v>30*35*0.8T</v>
          </cell>
          <cell r="D1395" t="str">
            <v>M</v>
          </cell>
          <cell r="E1395">
            <v>650</v>
          </cell>
          <cell r="F1395">
            <v>0</v>
          </cell>
          <cell r="G1395">
            <v>0</v>
          </cell>
          <cell r="H1395">
            <v>0</v>
          </cell>
          <cell r="I1395">
            <v>0</v>
          </cell>
          <cell r="J1395">
            <v>0</v>
          </cell>
          <cell r="K1395">
            <v>650</v>
          </cell>
        </row>
        <row r="1396">
          <cell r="A1396" t="str">
            <v>DUT0042</v>
          </cell>
          <cell r="B1396" t="str">
            <v>직결비스</v>
          </cell>
          <cell r="C1396" t="str">
            <v>13MM</v>
          </cell>
          <cell r="D1396" t="str">
            <v>개</v>
          </cell>
          <cell r="E1396">
            <v>0</v>
          </cell>
          <cell r="F1396">
            <v>0</v>
          </cell>
          <cell r="G1396">
            <v>0</v>
          </cell>
          <cell r="H1396">
            <v>0</v>
          </cell>
          <cell r="I1396">
            <v>0</v>
          </cell>
          <cell r="J1396">
            <v>0</v>
          </cell>
          <cell r="K1396">
            <v>0</v>
          </cell>
        </row>
        <row r="1397">
          <cell r="A1397" t="str">
            <v>DUT0043</v>
          </cell>
          <cell r="B1397">
            <v>0</v>
          </cell>
          <cell r="C1397">
            <v>0</v>
          </cell>
          <cell r="D1397">
            <v>0</v>
          </cell>
          <cell r="E1397">
            <v>0</v>
          </cell>
          <cell r="F1397">
            <v>0</v>
          </cell>
          <cell r="G1397">
            <v>0</v>
          </cell>
          <cell r="H1397">
            <v>0</v>
          </cell>
          <cell r="I1397">
            <v>0</v>
          </cell>
          <cell r="J1397">
            <v>0</v>
          </cell>
          <cell r="K1397">
            <v>0</v>
          </cell>
        </row>
        <row r="1398">
          <cell r="K1398">
            <v>0</v>
          </cell>
        </row>
        <row r="1399">
          <cell r="K1399">
            <v>0</v>
          </cell>
        </row>
        <row r="1408">
          <cell r="K1408">
            <v>0</v>
          </cell>
        </row>
        <row r="1409">
          <cell r="K1409">
            <v>0</v>
          </cell>
        </row>
        <row r="1410">
          <cell r="A1410" t="str">
            <v>FD150</v>
          </cell>
          <cell r="B1410" t="str">
            <v>F.D</v>
          </cell>
          <cell r="C1410" t="str">
            <v>150A</v>
          </cell>
          <cell r="D1410" t="str">
            <v>EA</v>
          </cell>
          <cell r="E1410">
            <v>14250</v>
          </cell>
          <cell r="F1410" t="str">
            <v>P698</v>
          </cell>
          <cell r="G1410">
            <v>0</v>
          </cell>
          <cell r="H1410">
            <v>0</v>
          </cell>
          <cell r="I1410">
            <v>0</v>
          </cell>
          <cell r="J1410">
            <v>0</v>
          </cell>
          <cell r="K1410">
            <v>14250</v>
          </cell>
          <cell r="L1410">
            <v>0</v>
          </cell>
          <cell r="M1410">
            <v>0</v>
          </cell>
          <cell r="N1410">
            <v>0</v>
          </cell>
          <cell r="O1410">
            <v>0</v>
          </cell>
          <cell r="P1410">
            <v>0</v>
          </cell>
          <cell r="Q1410">
            <v>0</v>
          </cell>
          <cell r="R1410">
            <v>0.55000000000000004</v>
          </cell>
        </row>
        <row r="1411">
          <cell r="K1411">
            <v>0</v>
          </cell>
        </row>
        <row r="1412">
          <cell r="K1412">
            <v>0</v>
          </cell>
        </row>
        <row r="1413">
          <cell r="K1413">
            <v>0</v>
          </cell>
        </row>
        <row r="1414">
          <cell r="K1414">
            <v>0</v>
          </cell>
        </row>
        <row r="1415">
          <cell r="A1415" t="str">
            <v>닥트0004</v>
          </cell>
          <cell r="B1415" t="str">
            <v xml:space="preserve"> 캔버스</v>
          </cell>
          <cell r="C1415" t="str">
            <v>#412PVC(1.2T)</v>
          </cell>
          <cell r="D1415" t="str">
            <v>M2</v>
          </cell>
          <cell r="E1415">
            <v>11000</v>
          </cell>
          <cell r="F1415" t="str">
            <v>P685</v>
          </cell>
          <cell r="G1415">
            <v>0</v>
          </cell>
          <cell r="H1415">
            <v>0</v>
          </cell>
          <cell r="I1415">
            <v>0</v>
          </cell>
          <cell r="J1415">
            <v>0</v>
          </cell>
          <cell r="K1415">
            <v>11000</v>
          </cell>
        </row>
        <row r="1416">
          <cell r="A1416" t="str">
            <v>닥트0005</v>
          </cell>
          <cell r="B1416" t="str">
            <v>라운드 디퓨져</v>
          </cell>
          <cell r="C1416" t="str">
            <v>ND-200</v>
          </cell>
          <cell r="D1416" t="str">
            <v>개</v>
          </cell>
          <cell r="E1416">
            <v>11400</v>
          </cell>
          <cell r="F1416" t="str">
            <v>P682</v>
          </cell>
          <cell r="G1416">
            <v>12000</v>
          </cell>
          <cell r="H1416" t="str">
            <v>P699</v>
          </cell>
          <cell r="I1416">
            <v>0</v>
          </cell>
          <cell r="J1416">
            <v>0</v>
          </cell>
          <cell r="K1416">
            <v>11400</v>
          </cell>
        </row>
        <row r="1417">
          <cell r="A1417" t="str">
            <v>닥트0006</v>
          </cell>
          <cell r="B1417" t="str">
            <v>루바</v>
          </cell>
          <cell r="C1417" t="str">
            <v>750*500</v>
          </cell>
          <cell r="D1417" t="str">
            <v>개</v>
          </cell>
          <cell r="E1417">
            <v>60750</v>
          </cell>
          <cell r="F1417" t="str">
            <v>P682</v>
          </cell>
          <cell r="G1417">
            <v>54000</v>
          </cell>
          <cell r="H1417" t="str">
            <v>P699</v>
          </cell>
          <cell r="I1417">
            <v>0</v>
          </cell>
          <cell r="J1417">
            <v>0</v>
          </cell>
          <cell r="K1417">
            <v>54000</v>
          </cell>
        </row>
        <row r="1418">
          <cell r="A1418" t="str">
            <v>닥트0007</v>
          </cell>
          <cell r="B1418" t="str">
            <v>후렉시블관</v>
          </cell>
          <cell r="C1418" t="str">
            <v>200A</v>
          </cell>
          <cell r="D1418" t="str">
            <v>M</v>
          </cell>
          <cell r="E1418">
            <v>4000</v>
          </cell>
          <cell r="F1418" t="str">
            <v>P690</v>
          </cell>
          <cell r="G1418">
            <v>4000</v>
          </cell>
          <cell r="H1418" t="str">
            <v>P703</v>
          </cell>
          <cell r="I1418">
            <v>0</v>
          </cell>
          <cell r="J1418">
            <v>0</v>
          </cell>
          <cell r="K1418">
            <v>4000</v>
          </cell>
        </row>
        <row r="1419">
          <cell r="A1419" t="str">
            <v>닥트0008</v>
          </cell>
          <cell r="B1419" t="str">
            <v>루바</v>
          </cell>
          <cell r="C1419" t="str">
            <v>1000*600</v>
          </cell>
          <cell r="D1419" t="str">
            <v>개</v>
          </cell>
          <cell r="E1419">
            <v>66000</v>
          </cell>
          <cell r="F1419">
            <v>0</v>
          </cell>
          <cell r="G1419">
            <v>0</v>
          </cell>
          <cell r="H1419">
            <v>0</v>
          </cell>
          <cell r="I1419">
            <v>0</v>
          </cell>
          <cell r="J1419">
            <v>0</v>
          </cell>
          <cell r="K1419">
            <v>66000</v>
          </cell>
        </row>
        <row r="1420">
          <cell r="A1420" t="str">
            <v>닥트0009</v>
          </cell>
          <cell r="B1420" t="str">
            <v>루바</v>
          </cell>
          <cell r="C1420" t="str">
            <v>700*400</v>
          </cell>
          <cell r="D1420" t="str">
            <v>개</v>
          </cell>
          <cell r="E1420">
            <v>30800</v>
          </cell>
          <cell r="F1420">
            <v>0</v>
          </cell>
          <cell r="G1420">
            <v>0</v>
          </cell>
          <cell r="H1420">
            <v>0</v>
          </cell>
          <cell r="I1420">
            <v>0</v>
          </cell>
          <cell r="J1420">
            <v>0</v>
          </cell>
          <cell r="K1420">
            <v>30800</v>
          </cell>
        </row>
        <row r="1421">
          <cell r="A1421" t="str">
            <v>닥트0010</v>
          </cell>
          <cell r="B1421" t="str">
            <v>그릴</v>
          </cell>
          <cell r="C1421" t="str">
            <v>600*300</v>
          </cell>
          <cell r="D1421" t="str">
            <v>개</v>
          </cell>
          <cell r="E1421">
            <v>19800</v>
          </cell>
          <cell r="F1421">
            <v>0</v>
          </cell>
          <cell r="G1421">
            <v>0</v>
          </cell>
          <cell r="H1421">
            <v>0</v>
          </cell>
          <cell r="I1421">
            <v>0</v>
          </cell>
          <cell r="J1421">
            <v>0</v>
          </cell>
          <cell r="K1421">
            <v>19800</v>
          </cell>
        </row>
        <row r="1422">
          <cell r="A1422" t="str">
            <v>닥트0011</v>
          </cell>
          <cell r="B1422" t="str">
            <v>그릴</v>
          </cell>
          <cell r="C1422" t="str">
            <v>500*300</v>
          </cell>
          <cell r="D1422" t="str">
            <v>개</v>
          </cell>
          <cell r="E1422">
            <v>16500</v>
          </cell>
          <cell r="F1422">
            <v>0</v>
          </cell>
          <cell r="G1422">
            <v>0</v>
          </cell>
          <cell r="H1422">
            <v>0</v>
          </cell>
          <cell r="I1422">
            <v>0</v>
          </cell>
          <cell r="J1422">
            <v>0</v>
          </cell>
          <cell r="K1422">
            <v>16500</v>
          </cell>
        </row>
        <row r="1427">
          <cell r="A1427" t="str">
            <v>잡 철 물</v>
          </cell>
        </row>
        <row r="1428">
          <cell r="A1428" t="str">
            <v>ttt0000</v>
          </cell>
          <cell r="B1428" t="str">
            <v>열연 강판</v>
          </cell>
          <cell r="C1428" t="str">
            <v>3.2T</v>
          </cell>
          <cell r="D1428" t="str">
            <v>Kg</v>
          </cell>
          <cell r="E1428">
            <v>415</v>
          </cell>
          <cell r="F1428" t="str">
            <v>P51</v>
          </cell>
          <cell r="G1428">
            <v>0</v>
          </cell>
          <cell r="H1428">
            <v>0</v>
          </cell>
          <cell r="I1428">
            <v>0</v>
          </cell>
          <cell r="J1428">
            <v>0</v>
          </cell>
          <cell r="K1428">
            <v>415</v>
          </cell>
        </row>
        <row r="1429">
          <cell r="A1429" t="str">
            <v>ttt0001</v>
          </cell>
          <cell r="B1429" t="str">
            <v>열연 강판</v>
          </cell>
          <cell r="C1429" t="str">
            <v>4.5t</v>
          </cell>
          <cell r="D1429" t="str">
            <v>Kg</v>
          </cell>
          <cell r="E1429">
            <v>415</v>
          </cell>
          <cell r="F1429" t="str">
            <v>P50</v>
          </cell>
          <cell r="G1429">
            <v>0</v>
          </cell>
          <cell r="H1429">
            <v>0</v>
          </cell>
          <cell r="I1429">
            <v>0</v>
          </cell>
          <cell r="J1429">
            <v>0</v>
          </cell>
          <cell r="K1429">
            <v>415</v>
          </cell>
        </row>
        <row r="1430">
          <cell r="A1430" t="str">
            <v>ttt0002</v>
          </cell>
          <cell r="B1430" t="str">
            <v>SUS강판</v>
          </cell>
          <cell r="C1430" t="str">
            <v>SUS4T</v>
          </cell>
          <cell r="D1430" t="str">
            <v>Kg</v>
          </cell>
          <cell r="E1430">
            <v>2006</v>
          </cell>
          <cell r="F1430" t="str">
            <v>p66</v>
          </cell>
          <cell r="G1430">
            <v>0</v>
          </cell>
          <cell r="H1430">
            <v>0</v>
          </cell>
          <cell r="I1430">
            <v>0</v>
          </cell>
          <cell r="J1430">
            <v>0</v>
          </cell>
          <cell r="K1430">
            <v>2006</v>
          </cell>
        </row>
        <row r="1431">
          <cell r="A1431" t="str">
            <v>ttt0003</v>
          </cell>
          <cell r="B1431" t="str">
            <v>앵  글</v>
          </cell>
          <cell r="C1431" t="str">
            <v>65 *65 *6T</v>
          </cell>
          <cell r="D1431" t="str">
            <v>Kg</v>
          </cell>
          <cell r="E1431">
            <v>445</v>
          </cell>
          <cell r="F1431" t="str">
            <v>p45</v>
          </cell>
          <cell r="G1431">
            <v>0</v>
          </cell>
          <cell r="H1431">
            <v>0</v>
          </cell>
          <cell r="I1431">
            <v>0</v>
          </cell>
          <cell r="J1431">
            <v>0</v>
          </cell>
          <cell r="K1431">
            <v>445</v>
          </cell>
        </row>
        <row r="1432">
          <cell r="A1432" t="str">
            <v>ttt0004</v>
          </cell>
          <cell r="B1432" t="str">
            <v>SUS강판</v>
          </cell>
          <cell r="C1432" t="str">
            <v>SUS3T</v>
          </cell>
          <cell r="D1432" t="str">
            <v>Kg</v>
          </cell>
          <cell r="E1432">
            <v>2006</v>
          </cell>
          <cell r="F1432" t="str">
            <v>p66</v>
          </cell>
          <cell r="G1432">
            <v>0</v>
          </cell>
          <cell r="H1432">
            <v>0</v>
          </cell>
          <cell r="I1432">
            <v>0</v>
          </cell>
          <cell r="J1432">
            <v>0</v>
          </cell>
          <cell r="K1432">
            <v>2006</v>
          </cell>
        </row>
        <row r="1433">
          <cell r="A1433" t="str">
            <v>ttt0005</v>
          </cell>
          <cell r="B1433" t="str">
            <v>U볼트,너트</v>
          </cell>
          <cell r="C1433" t="str">
            <v>150A</v>
          </cell>
          <cell r="D1433" t="str">
            <v>SET</v>
          </cell>
          <cell r="E1433">
            <v>591</v>
          </cell>
          <cell r="F1433" t="str">
            <v>P78</v>
          </cell>
          <cell r="G1433">
            <v>0</v>
          </cell>
          <cell r="H1433">
            <v>0</v>
          </cell>
          <cell r="I1433">
            <v>0</v>
          </cell>
          <cell r="J1433">
            <v>0</v>
          </cell>
          <cell r="K1433">
            <v>591</v>
          </cell>
        </row>
        <row r="1434">
          <cell r="A1434" t="str">
            <v>ttt0006</v>
          </cell>
          <cell r="B1434" t="str">
            <v>절연 U볼트,너트</v>
          </cell>
          <cell r="C1434" t="str">
            <v>50A</v>
          </cell>
          <cell r="D1434" t="str">
            <v>SET</v>
          </cell>
          <cell r="E1434">
            <v>566</v>
          </cell>
          <cell r="F1434" t="str">
            <v>P79</v>
          </cell>
          <cell r="G1434">
            <v>0</v>
          </cell>
          <cell r="H1434">
            <v>0</v>
          </cell>
          <cell r="I1434">
            <v>0</v>
          </cell>
          <cell r="J1434">
            <v>0</v>
          </cell>
          <cell r="K1434">
            <v>566</v>
          </cell>
        </row>
        <row r="1435">
          <cell r="A1435" t="str">
            <v>ttt0007</v>
          </cell>
          <cell r="B1435" t="str">
            <v>열연 강판</v>
          </cell>
          <cell r="C1435" t="str">
            <v>9T</v>
          </cell>
          <cell r="D1435" t="str">
            <v>Kg</v>
          </cell>
          <cell r="E1435">
            <v>445</v>
          </cell>
          <cell r="F1435" t="str">
            <v>P51</v>
          </cell>
          <cell r="G1435">
            <v>0</v>
          </cell>
          <cell r="H1435">
            <v>0</v>
          </cell>
          <cell r="I1435">
            <v>0</v>
          </cell>
          <cell r="J1435">
            <v>0</v>
          </cell>
          <cell r="K1435">
            <v>445</v>
          </cell>
        </row>
        <row r="1436">
          <cell r="A1436" t="str">
            <v>ttt0008</v>
          </cell>
          <cell r="B1436" t="str">
            <v>횐봉</v>
          </cell>
          <cell r="C1436" t="str">
            <v>12T</v>
          </cell>
          <cell r="D1436" t="str">
            <v>Kg</v>
          </cell>
          <cell r="E1436">
            <v>450</v>
          </cell>
          <cell r="F1436" t="str">
            <v>P43</v>
          </cell>
          <cell r="G1436">
            <v>0</v>
          </cell>
          <cell r="H1436">
            <v>0</v>
          </cell>
          <cell r="I1436">
            <v>0</v>
          </cell>
          <cell r="J1436">
            <v>0</v>
          </cell>
          <cell r="K1436">
            <v>450</v>
          </cell>
        </row>
        <row r="1437">
          <cell r="A1437" t="str">
            <v>ttt0009</v>
          </cell>
          <cell r="B1437" t="str">
            <v>앙카볼트</v>
          </cell>
          <cell r="C1437" t="str">
            <v>M10*130</v>
          </cell>
          <cell r="D1437" t="str">
            <v>SET</v>
          </cell>
          <cell r="E1437">
            <v>700</v>
          </cell>
          <cell r="F1437" t="str">
            <v>P77</v>
          </cell>
          <cell r="G1437">
            <v>0</v>
          </cell>
          <cell r="H1437">
            <v>0</v>
          </cell>
          <cell r="I1437">
            <v>0</v>
          </cell>
          <cell r="J1437">
            <v>0</v>
          </cell>
          <cell r="K1437">
            <v>700</v>
          </cell>
        </row>
        <row r="1438">
          <cell r="A1438" t="str">
            <v>ttt0010</v>
          </cell>
          <cell r="B1438" t="str">
            <v>STS 강판</v>
          </cell>
          <cell r="C1438" t="str">
            <v>0.5T</v>
          </cell>
          <cell r="D1438" t="str">
            <v>M2</v>
          </cell>
          <cell r="E1438">
            <v>12422</v>
          </cell>
          <cell r="F1438" t="str">
            <v>P64</v>
          </cell>
          <cell r="G1438">
            <v>0</v>
          </cell>
          <cell r="H1438">
            <v>0</v>
          </cell>
          <cell r="I1438">
            <v>0</v>
          </cell>
          <cell r="J1438">
            <v>0</v>
          </cell>
          <cell r="K1438">
            <v>12422</v>
          </cell>
        </row>
        <row r="1441">
          <cell r="A1441" t="str">
            <v>FAN150</v>
          </cell>
          <cell r="B1441" t="str">
            <v>동력휀</v>
          </cell>
          <cell r="C1441" t="str">
            <v>150A</v>
          </cell>
          <cell r="D1441" t="str">
            <v>EA</v>
          </cell>
          <cell r="E1441">
            <v>0</v>
          </cell>
          <cell r="F1441">
            <v>0</v>
          </cell>
          <cell r="G1441">
            <v>0</v>
          </cell>
          <cell r="H1441">
            <v>0</v>
          </cell>
          <cell r="I1441">
            <v>50000</v>
          </cell>
          <cell r="J1441">
            <v>0</v>
          </cell>
          <cell r="K1441">
            <v>50000</v>
          </cell>
        </row>
        <row r="1442">
          <cell r="A1442" t="str">
            <v>FLE100</v>
          </cell>
          <cell r="B1442" t="str">
            <v>후렉시블호스(비보온)</v>
          </cell>
          <cell r="C1442" t="str">
            <v>100A</v>
          </cell>
          <cell r="D1442" t="str">
            <v>M</v>
          </cell>
          <cell r="E1442">
            <v>2000</v>
          </cell>
          <cell r="F1442" t="str">
            <v>P709</v>
          </cell>
          <cell r="G1442">
            <v>2000</v>
          </cell>
          <cell r="H1442" t="str">
            <v>P719</v>
          </cell>
          <cell r="I1442">
            <v>0</v>
          </cell>
          <cell r="J1442">
            <v>0</v>
          </cell>
          <cell r="K1442">
            <v>2000</v>
          </cell>
        </row>
        <row r="1443">
          <cell r="A1443" t="str">
            <v>FISTS01</v>
          </cell>
          <cell r="B1443" t="str">
            <v>STS판 설치</v>
          </cell>
          <cell r="C1443" t="str">
            <v>0.5T</v>
          </cell>
          <cell r="D1443" t="str">
            <v>M2</v>
          </cell>
          <cell r="E1443">
            <v>0</v>
          </cell>
          <cell r="F1443">
            <v>0</v>
          </cell>
          <cell r="G1443">
            <v>0</v>
          </cell>
          <cell r="H1443">
            <v>0</v>
          </cell>
          <cell r="I1443">
            <v>0</v>
          </cell>
          <cell r="J1443">
            <v>0</v>
          </cell>
          <cell r="K1443">
            <v>0</v>
          </cell>
        </row>
        <row r="1444">
          <cell r="A1444" t="str">
            <v>잡0001</v>
          </cell>
          <cell r="B1444" t="str">
            <v>잡철물제작설치</v>
          </cell>
          <cell r="C1444" t="str">
            <v>간단</v>
          </cell>
          <cell r="D1444" t="str">
            <v>TON</v>
          </cell>
          <cell r="E1444">
            <v>0</v>
          </cell>
          <cell r="F1444">
            <v>0</v>
          </cell>
          <cell r="G1444">
            <v>0</v>
          </cell>
          <cell r="H1444">
            <v>0</v>
          </cell>
          <cell r="I1444">
            <v>0</v>
          </cell>
          <cell r="J1444">
            <v>0</v>
          </cell>
          <cell r="K1444">
            <v>0</v>
          </cell>
        </row>
        <row r="1445">
          <cell r="A1445" t="str">
            <v>온돌001</v>
          </cell>
          <cell r="B1445" t="str">
            <v>전기온돌판넬</v>
          </cell>
          <cell r="C1445" t="str">
            <v>1700*850</v>
          </cell>
          <cell r="D1445" t="str">
            <v>장</v>
          </cell>
          <cell r="E1445">
            <v>60000</v>
          </cell>
          <cell r="F1445" t="str">
            <v>P655</v>
          </cell>
          <cell r="G1445">
            <v>0</v>
          </cell>
          <cell r="H1445">
            <v>0</v>
          </cell>
          <cell r="I1445">
            <v>0</v>
          </cell>
          <cell r="J1445">
            <v>0</v>
          </cell>
          <cell r="K1445">
            <v>60000</v>
          </cell>
          <cell r="L1445">
            <v>1</v>
          </cell>
        </row>
        <row r="1446">
          <cell r="A1446" t="str">
            <v>온돌002</v>
          </cell>
          <cell r="B1446" t="str">
            <v>자동온도조절기</v>
          </cell>
          <cell r="C1446">
            <v>0</v>
          </cell>
          <cell r="D1446" t="str">
            <v>개</v>
          </cell>
          <cell r="E1446">
            <v>40000</v>
          </cell>
          <cell r="F1446" t="str">
            <v>P655</v>
          </cell>
          <cell r="G1446">
            <v>0</v>
          </cell>
          <cell r="H1446">
            <v>0</v>
          </cell>
          <cell r="I1446">
            <v>0</v>
          </cell>
          <cell r="J1446">
            <v>0</v>
          </cell>
          <cell r="K1446">
            <v>40000</v>
          </cell>
          <cell r="L1446">
            <v>0.22</v>
          </cell>
        </row>
        <row r="1449">
          <cell r="A1449" t="str">
            <v>CHUK250</v>
          </cell>
          <cell r="B1449" t="str">
            <v>냉온수 유니트</v>
          </cell>
          <cell r="C1449" t="str">
            <v>KA 250USRT</v>
          </cell>
          <cell r="D1449" t="str">
            <v>대</v>
          </cell>
          <cell r="E1449">
            <v>0</v>
          </cell>
          <cell r="F1449">
            <v>0</v>
          </cell>
          <cell r="G1449">
            <v>0</v>
          </cell>
          <cell r="H1449">
            <v>0</v>
          </cell>
          <cell r="I1449">
            <v>139850000</v>
          </cell>
          <cell r="J1449">
            <v>0</v>
          </cell>
          <cell r="K1449">
            <v>139850000</v>
          </cell>
        </row>
        <row r="1450">
          <cell r="A1450" t="str">
            <v>CT400</v>
          </cell>
          <cell r="B1450" t="str">
            <v>냉각탑</v>
          </cell>
          <cell r="C1450" t="str">
            <v>400 RT</v>
          </cell>
          <cell r="D1450" t="str">
            <v>대</v>
          </cell>
          <cell r="E1450">
            <v>0</v>
          </cell>
          <cell r="F1450">
            <v>0</v>
          </cell>
          <cell r="G1450">
            <v>0</v>
          </cell>
          <cell r="H1450">
            <v>0</v>
          </cell>
          <cell r="I1450">
            <v>18200000</v>
          </cell>
          <cell r="J1450">
            <v>0</v>
          </cell>
          <cell r="K1450">
            <v>18200000</v>
          </cell>
        </row>
        <row r="1451">
          <cell r="A1451" t="str">
            <v>B50000</v>
          </cell>
          <cell r="B1451" t="str">
            <v>온수보일러</v>
          </cell>
          <cell r="C1451" t="str">
            <v>50,000Kcal/hr</v>
          </cell>
          <cell r="D1451" t="str">
            <v>대</v>
          </cell>
          <cell r="E1451">
            <v>0</v>
          </cell>
          <cell r="F1451">
            <v>0</v>
          </cell>
          <cell r="G1451">
            <v>0</v>
          </cell>
          <cell r="H1451">
            <v>0</v>
          </cell>
          <cell r="I1451">
            <v>0</v>
          </cell>
          <cell r="J1451">
            <v>0</v>
          </cell>
          <cell r="K1451">
            <v>0</v>
          </cell>
          <cell r="L1451">
            <v>6</v>
          </cell>
          <cell r="M1451">
            <v>2.34</v>
          </cell>
        </row>
        <row r="1452">
          <cell r="A1452" t="str">
            <v>FCU1</v>
          </cell>
          <cell r="B1452" t="str">
            <v>휀코일유니트
(상치노출전면토출형)</v>
          </cell>
          <cell r="C1452" t="str">
            <v>냉방:3,400Kcal/hr.
난방:5,700Kcal/hr.</v>
          </cell>
          <cell r="D1452" t="str">
            <v>대</v>
          </cell>
          <cell r="E1452">
            <v>310000</v>
          </cell>
          <cell r="F1452" t="str">
            <v>P658</v>
          </cell>
          <cell r="G1452">
            <v>320000</v>
          </cell>
          <cell r="H1452" t="str">
            <v>P693</v>
          </cell>
          <cell r="I1452">
            <v>0</v>
          </cell>
          <cell r="J1452">
            <v>0</v>
          </cell>
          <cell r="K1452">
            <v>310000</v>
          </cell>
          <cell r="L1452">
            <v>0</v>
          </cell>
          <cell r="M1452">
            <v>0</v>
          </cell>
          <cell r="N1452">
            <v>1</v>
          </cell>
        </row>
        <row r="1453">
          <cell r="A1453" t="str">
            <v>FCU2</v>
          </cell>
          <cell r="B1453" t="str">
            <v>휀코일유니트
(상치노출전면토출형)</v>
          </cell>
          <cell r="C1453" t="str">
            <v>냉방:4,700Kcal/hr. 
난방:7,500Kcal/hr.</v>
          </cell>
          <cell r="D1453" t="str">
            <v>대</v>
          </cell>
          <cell r="E1453">
            <v>350000</v>
          </cell>
          <cell r="F1453" t="str">
            <v>P658</v>
          </cell>
          <cell r="G1453">
            <v>360000</v>
          </cell>
          <cell r="H1453" t="str">
            <v>P693</v>
          </cell>
          <cell r="I1453">
            <v>0</v>
          </cell>
          <cell r="J1453">
            <v>0</v>
          </cell>
          <cell r="K1453">
            <v>350000</v>
          </cell>
          <cell r="L1453">
            <v>0</v>
          </cell>
          <cell r="M1453">
            <v>0.2</v>
          </cell>
          <cell r="N1453">
            <v>1</v>
          </cell>
        </row>
        <row r="1454">
          <cell r="A1454" t="str">
            <v>FCU3</v>
          </cell>
          <cell r="B1454" t="str">
            <v>휀코일유니트
(상치노출전면토출형)</v>
          </cell>
          <cell r="C1454" t="str">
            <v>냉방:6,700Kcal/hr. 
난방:11,100Kcal/hr.</v>
          </cell>
          <cell r="D1454" t="str">
            <v>대</v>
          </cell>
          <cell r="E1454">
            <v>490000</v>
          </cell>
          <cell r="F1454" t="str">
            <v>P658</v>
          </cell>
          <cell r="G1454">
            <v>500000</v>
          </cell>
          <cell r="H1454" t="str">
            <v>P693</v>
          </cell>
          <cell r="I1454">
            <v>0</v>
          </cell>
          <cell r="J1454">
            <v>0</v>
          </cell>
          <cell r="K1454">
            <v>490000</v>
          </cell>
          <cell r="L1454">
            <v>0</v>
          </cell>
          <cell r="M1454">
            <v>0.2</v>
          </cell>
          <cell r="N1454">
            <v>1</v>
          </cell>
        </row>
        <row r="1455">
          <cell r="A1455" t="str">
            <v>FCU4</v>
          </cell>
          <cell r="B1455" t="str">
            <v>휀코일유니트
(천정카세트형)</v>
          </cell>
          <cell r="C1455" t="str">
            <v>냉방:4,700Kcal/hr. 
난방:7,500Kcal/hr.</v>
          </cell>
          <cell r="D1455" t="str">
            <v>대</v>
          </cell>
          <cell r="E1455">
            <v>780000</v>
          </cell>
          <cell r="F1455" t="str">
            <v>P658</v>
          </cell>
          <cell r="G1455">
            <v>790000</v>
          </cell>
          <cell r="H1455" t="str">
            <v>P693</v>
          </cell>
          <cell r="I1455">
            <v>0</v>
          </cell>
          <cell r="J1455">
            <v>0</v>
          </cell>
          <cell r="K1455">
            <v>780000</v>
          </cell>
          <cell r="L1455">
            <v>0</v>
          </cell>
          <cell r="M1455">
            <v>0.5</v>
          </cell>
          <cell r="N1455">
            <v>2</v>
          </cell>
        </row>
        <row r="1456">
          <cell r="A1456" t="str">
            <v>FCU5</v>
          </cell>
          <cell r="B1456" t="str">
            <v>휀코일유니트
(상치매입상부토출)</v>
          </cell>
          <cell r="C1456" t="str">
            <v>냉방:4,700Kcal/hr. 
난방:7,500Kcal/hr.</v>
          </cell>
          <cell r="D1456" t="str">
            <v>대</v>
          </cell>
          <cell r="E1456">
            <v>330000</v>
          </cell>
          <cell r="F1456" t="str">
            <v>P658</v>
          </cell>
          <cell r="G1456">
            <v>330000</v>
          </cell>
          <cell r="H1456" t="str">
            <v>P693</v>
          </cell>
          <cell r="I1456">
            <v>0</v>
          </cell>
          <cell r="J1456">
            <v>0</v>
          </cell>
          <cell r="K1456">
            <v>330000</v>
          </cell>
          <cell r="L1456">
            <v>0</v>
          </cell>
          <cell r="M1456">
            <v>0.2</v>
          </cell>
          <cell r="N1456">
            <v>1</v>
          </cell>
        </row>
        <row r="1457">
          <cell r="A1457" t="str">
            <v>PAC1</v>
          </cell>
          <cell r="B1457" t="str">
            <v>패키지 에어컨
(HEAT PUMP식)</v>
          </cell>
          <cell r="C1457" t="str">
            <v>냉방:7,400Kcal/hr
난방:7,600Kcal/hr</v>
          </cell>
          <cell r="D1457" t="str">
            <v>대</v>
          </cell>
          <cell r="E1457">
            <v>3290000</v>
          </cell>
          <cell r="F1457" t="str">
            <v>P649</v>
          </cell>
          <cell r="G1457">
            <v>0</v>
          </cell>
          <cell r="H1457" t="str">
            <v>-</v>
          </cell>
          <cell r="I1457">
            <v>0</v>
          </cell>
          <cell r="J1457">
            <v>0</v>
          </cell>
          <cell r="K1457">
            <v>3290000</v>
          </cell>
          <cell r="L1457">
            <v>0</v>
          </cell>
          <cell r="M1457">
            <v>0</v>
          </cell>
          <cell r="N1457">
            <v>1</v>
          </cell>
          <cell r="O1457">
            <v>0</v>
          </cell>
          <cell r="P1457">
            <v>1</v>
          </cell>
        </row>
        <row r="1458">
          <cell r="A1458" t="str">
            <v>PAC2</v>
          </cell>
          <cell r="B1458" t="str">
            <v>패키지 에어컨
(HEAT PUMP식)</v>
          </cell>
          <cell r="C1458" t="str">
            <v>냉방:8,800Kcal/hr
난방:9,600Kcal/hr</v>
          </cell>
          <cell r="D1458" t="str">
            <v>대</v>
          </cell>
          <cell r="E1458">
            <v>3590000</v>
          </cell>
          <cell r="F1458" t="str">
            <v>P649</v>
          </cell>
          <cell r="G1458">
            <v>0</v>
          </cell>
          <cell r="H1458" t="str">
            <v>-</v>
          </cell>
          <cell r="I1458">
            <v>0</v>
          </cell>
          <cell r="J1458">
            <v>0</v>
          </cell>
          <cell r="K1458">
            <v>3590000</v>
          </cell>
          <cell r="L1458">
            <v>0</v>
          </cell>
          <cell r="M1458">
            <v>0</v>
          </cell>
          <cell r="N1458">
            <v>1</v>
          </cell>
          <cell r="O1458">
            <v>0</v>
          </cell>
          <cell r="P1458">
            <v>1</v>
          </cell>
        </row>
        <row r="1459">
          <cell r="A1459" t="str">
            <v>PAC3</v>
          </cell>
          <cell r="B1459" t="str">
            <v>패키지 에어컨
(HEAT PUMP식)</v>
          </cell>
          <cell r="C1459" t="str">
            <v>냉방:10,000Kcal/hr
난방:11,000Kcal/hr</v>
          </cell>
          <cell r="D1459" t="str">
            <v>대</v>
          </cell>
          <cell r="E1459">
            <v>3950000</v>
          </cell>
          <cell r="F1459" t="str">
            <v>P649</v>
          </cell>
          <cell r="G1459">
            <v>0</v>
          </cell>
          <cell r="H1459" t="str">
            <v>-</v>
          </cell>
          <cell r="I1459">
            <v>0</v>
          </cell>
          <cell r="J1459">
            <v>0</v>
          </cell>
          <cell r="K1459">
            <v>3950000</v>
          </cell>
          <cell r="L1459">
            <v>0</v>
          </cell>
          <cell r="M1459">
            <v>0</v>
          </cell>
          <cell r="N1459">
            <v>1</v>
          </cell>
          <cell r="O1459">
            <v>0</v>
          </cell>
          <cell r="P1459">
            <v>1</v>
          </cell>
        </row>
        <row r="1460">
          <cell r="A1460" t="str">
            <v>CHT1</v>
          </cell>
          <cell r="B1460" t="str">
            <v>항온항습기 
(상향 송풍형)</v>
          </cell>
          <cell r="C1460" t="str">
            <v>냉방:8,100Kcal/hr
난방:7,740Kcal/hr</v>
          </cell>
          <cell r="D1460" t="str">
            <v>대</v>
          </cell>
          <cell r="E1460">
            <v>6300000</v>
          </cell>
          <cell r="F1460" t="str">
            <v>P668</v>
          </cell>
          <cell r="G1460">
            <v>6300000</v>
          </cell>
          <cell r="H1460" t="str">
            <v>P701</v>
          </cell>
          <cell r="I1460">
            <v>0</v>
          </cell>
          <cell r="J1460">
            <v>0</v>
          </cell>
          <cell r="K1460">
            <v>6300000</v>
          </cell>
          <cell r="L1460">
            <v>0</v>
          </cell>
          <cell r="M1460">
            <v>0</v>
          </cell>
          <cell r="N1460">
            <v>1</v>
          </cell>
        </row>
        <row r="1461">
          <cell r="A1461" t="str">
            <v>PUMP1</v>
          </cell>
          <cell r="B1461" t="str">
            <v>냉온수 순환펌프(방진포함)</v>
          </cell>
          <cell r="C1461" t="str">
            <v>단단볼류트.
D125*1260LPM*23M*15KW</v>
          </cell>
          <cell r="D1461" t="str">
            <v>대</v>
          </cell>
          <cell r="E1461">
            <v>0</v>
          </cell>
          <cell r="F1461">
            <v>0</v>
          </cell>
          <cell r="G1461">
            <v>0</v>
          </cell>
          <cell r="H1461">
            <v>0</v>
          </cell>
          <cell r="I1461">
            <v>2580000</v>
          </cell>
          <cell r="J1461">
            <v>0</v>
          </cell>
          <cell r="K1461">
            <v>2580000</v>
          </cell>
          <cell r="L1461">
            <v>0</v>
          </cell>
          <cell r="M1461">
            <v>2.23</v>
          </cell>
          <cell r="N1461">
            <v>5.46</v>
          </cell>
        </row>
        <row r="1462">
          <cell r="A1462" t="str">
            <v>PUMP2</v>
          </cell>
          <cell r="B1462" t="str">
            <v>냉각수 순환펌프(방진포함)</v>
          </cell>
          <cell r="C1462" t="str">
            <v>단단볼류트.
D150*4333LPM*28M*45KW</v>
          </cell>
          <cell r="D1462" t="str">
            <v>대</v>
          </cell>
          <cell r="E1462">
            <v>0</v>
          </cell>
          <cell r="F1462">
            <v>0</v>
          </cell>
          <cell r="G1462">
            <v>0</v>
          </cell>
          <cell r="H1462">
            <v>0</v>
          </cell>
          <cell r="I1462">
            <v>5907000</v>
          </cell>
          <cell r="J1462">
            <v>0</v>
          </cell>
          <cell r="K1462">
            <v>5907000</v>
          </cell>
          <cell r="L1462">
            <v>0</v>
          </cell>
          <cell r="M1462">
            <v>5.71</v>
          </cell>
          <cell r="N1462">
            <v>13.44</v>
          </cell>
        </row>
        <row r="1463">
          <cell r="A1463" t="str">
            <v>PUMP3</v>
          </cell>
          <cell r="B1463" t="str">
            <v>시수펌프(방진포함)</v>
          </cell>
          <cell r="C1463" t="str">
            <v>단단볼류트.
D50*300LPM*26M*3.7KW</v>
          </cell>
          <cell r="D1463" t="str">
            <v>대</v>
          </cell>
          <cell r="E1463">
            <v>0</v>
          </cell>
          <cell r="F1463">
            <v>0</v>
          </cell>
          <cell r="G1463">
            <v>0</v>
          </cell>
          <cell r="H1463">
            <v>0</v>
          </cell>
          <cell r="I1463">
            <v>1193000</v>
          </cell>
          <cell r="J1463">
            <v>0</v>
          </cell>
          <cell r="K1463">
            <v>1193000</v>
          </cell>
          <cell r="L1463">
            <v>0</v>
          </cell>
          <cell r="M1463">
            <v>1.03</v>
          </cell>
          <cell r="N1463">
            <v>2.36</v>
          </cell>
        </row>
        <row r="1464">
          <cell r="A1464" t="str">
            <v>PUMP4</v>
          </cell>
          <cell r="B1464" t="str">
            <v>정수펌프(방진포함)</v>
          </cell>
          <cell r="C1464" t="str">
            <v>단단볼류트.
D50*300LPM*26M*3.7KW</v>
          </cell>
          <cell r="D1464" t="str">
            <v>대</v>
          </cell>
          <cell r="E1464">
            <v>0</v>
          </cell>
          <cell r="F1464">
            <v>0</v>
          </cell>
          <cell r="G1464">
            <v>0</v>
          </cell>
          <cell r="H1464">
            <v>0</v>
          </cell>
          <cell r="I1464">
            <v>1193000</v>
          </cell>
          <cell r="J1464">
            <v>0</v>
          </cell>
          <cell r="K1464">
            <v>1193000</v>
          </cell>
          <cell r="L1464">
            <v>0</v>
          </cell>
          <cell r="M1464">
            <v>1.03</v>
          </cell>
          <cell r="N1464">
            <v>2.36</v>
          </cell>
        </row>
        <row r="1465">
          <cell r="A1465" t="str">
            <v>PUMP5</v>
          </cell>
          <cell r="B1465" t="str">
            <v>급탕순환펌프</v>
          </cell>
          <cell r="C1465" t="str">
            <v>라인형.
D32*35LPM*6M*125W</v>
          </cell>
          <cell r="D1465" t="str">
            <v>대</v>
          </cell>
          <cell r="E1465">
            <v>0</v>
          </cell>
          <cell r="F1465">
            <v>0</v>
          </cell>
          <cell r="G1465">
            <v>0</v>
          </cell>
          <cell r="H1465">
            <v>0</v>
          </cell>
          <cell r="I1465">
            <v>55000</v>
          </cell>
          <cell r="J1465">
            <v>0</v>
          </cell>
          <cell r="K1465">
            <v>55000</v>
          </cell>
          <cell r="L1465">
            <v>0</v>
          </cell>
          <cell r="M1465">
            <v>0.5</v>
          </cell>
          <cell r="N1465">
            <v>1</v>
          </cell>
        </row>
        <row r="1466">
          <cell r="A1466" t="str">
            <v>PUMP6</v>
          </cell>
          <cell r="B1466" t="str">
            <v>급탕순환펌프</v>
          </cell>
          <cell r="C1466" t="str">
            <v>라인형.
D25*15LPM*6M*125W</v>
          </cell>
          <cell r="D1466" t="str">
            <v>대</v>
          </cell>
          <cell r="E1466">
            <v>0</v>
          </cell>
          <cell r="F1466">
            <v>0</v>
          </cell>
          <cell r="G1466">
            <v>0</v>
          </cell>
          <cell r="H1466">
            <v>0</v>
          </cell>
          <cell r="I1466">
            <v>55000</v>
          </cell>
          <cell r="J1466">
            <v>0</v>
          </cell>
          <cell r="K1466">
            <v>55000</v>
          </cell>
          <cell r="L1466">
            <v>0</v>
          </cell>
          <cell r="M1466">
            <v>0.5</v>
          </cell>
          <cell r="N1466">
            <v>1</v>
          </cell>
        </row>
        <row r="1467">
          <cell r="A1467" t="str">
            <v>PUMP7</v>
          </cell>
          <cell r="B1467" t="str">
            <v>배수펌프</v>
          </cell>
          <cell r="C1467" t="str">
            <v>수중형.
D50*300LPM*15M*750W</v>
          </cell>
          <cell r="D1467" t="str">
            <v>대</v>
          </cell>
          <cell r="E1467">
            <v>0</v>
          </cell>
          <cell r="F1467">
            <v>0</v>
          </cell>
          <cell r="G1467">
            <v>0</v>
          </cell>
          <cell r="H1467">
            <v>0</v>
          </cell>
          <cell r="I1467">
            <v>275000</v>
          </cell>
          <cell r="J1467">
            <v>0</v>
          </cell>
          <cell r="K1467">
            <v>275000</v>
          </cell>
          <cell r="L1467">
            <v>0</v>
          </cell>
          <cell r="M1467">
            <v>0.5</v>
          </cell>
          <cell r="N1467">
            <v>1</v>
          </cell>
        </row>
        <row r="1468">
          <cell r="A1468" t="str">
            <v>PUMP8</v>
          </cell>
          <cell r="B1468" t="str">
            <v>냉각탑 보급수펌프</v>
          </cell>
          <cell r="C1468" t="str">
            <v>압력탱크식.
D40*80LPM*12M*750W</v>
          </cell>
          <cell r="D1468" t="str">
            <v>대</v>
          </cell>
          <cell r="E1468">
            <v>0</v>
          </cell>
          <cell r="F1468">
            <v>0</v>
          </cell>
          <cell r="G1468">
            <v>0</v>
          </cell>
          <cell r="H1468">
            <v>0</v>
          </cell>
          <cell r="I1468">
            <v>370000</v>
          </cell>
          <cell r="J1468">
            <v>0</v>
          </cell>
          <cell r="K1468">
            <v>370000</v>
          </cell>
          <cell r="L1468">
            <v>0</v>
          </cell>
          <cell r="M1468">
            <v>0.5</v>
          </cell>
          <cell r="N1468">
            <v>1</v>
          </cell>
        </row>
        <row r="1469">
          <cell r="A1469" t="str">
            <v>T01</v>
          </cell>
          <cell r="B1469" t="str">
            <v xml:space="preserve">저수조 </v>
          </cell>
          <cell r="C1469" t="str">
            <v>SUS.보온품.22TON
5,500L*2000W*2000H</v>
          </cell>
          <cell r="D1469" t="str">
            <v>대</v>
          </cell>
          <cell r="E1469">
            <v>0</v>
          </cell>
          <cell r="F1469">
            <v>0</v>
          </cell>
          <cell r="G1469">
            <v>0</v>
          </cell>
          <cell r="H1469">
            <v>0</v>
          </cell>
          <cell r="I1469">
            <v>9400000</v>
          </cell>
          <cell r="J1469">
            <v>0</v>
          </cell>
          <cell r="K1469">
            <v>9400000</v>
          </cell>
        </row>
        <row r="1470">
          <cell r="A1470" t="str">
            <v>T02</v>
          </cell>
          <cell r="B1470" t="str">
            <v xml:space="preserve">고가수조 </v>
          </cell>
          <cell r="C1470" t="str">
            <v>SUS.보온품.18TON
4,000L*3000W*1,5000H</v>
          </cell>
          <cell r="D1470" t="str">
            <v>대</v>
          </cell>
          <cell r="E1470">
            <v>0</v>
          </cell>
          <cell r="F1470">
            <v>0</v>
          </cell>
          <cell r="G1470">
            <v>0</v>
          </cell>
          <cell r="H1470">
            <v>0</v>
          </cell>
          <cell r="I1470">
            <v>7000000</v>
          </cell>
          <cell r="J1470">
            <v>0</v>
          </cell>
          <cell r="K1470">
            <v>7000000</v>
          </cell>
        </row>
        <row r="1471">
          <cell r="A1471" t="str">
            <v>T03</v>
          </cell>
          <cell r="B1471" t="str">
            <v>급탕저장탱크</v>
          </cell>
          <cell r="C1471" t="str">
            <v>SUS.304. 1,000 LIT</v>
          </cell>
          <cell r="D1471" t="str">
            <v>대</v>
          </cell>
          <cell r="E1471">
            <v>0</v>
          </cell>
          <cell r="F1471">
            <v>0</v>
          </cell>
          <cell r="G1471">
            <v>0</v>
          </cell>
          <cell r="H1471">
            <v>0</v>
          </cell>
          <cell r="I1471">
            <v>2750000</v>
          </cell>
          <cell r="J1471">
            <v>0</v>
          </cell>
          <cell r="K1471">
            <v>2750000</v>
          </cell>
        </row>
        <row r="1472">
          <cell r="A1472" t="str">
            <v>T04</v>
          </cell>
          <cell r="B1472" t="str">
            <v>팽창탱크</v>
          </cell>
          <cell r="C1472" t="str">
            <v>SUS.304. 1,500LIT</v>
          </cell>
          <cell r="D1472" t="str">
            <v>대</v>
          </cell>
          <cell r="E1472">
            <v>0</v>
          </cell>
          <cell r="F1472">
            <v>0</v>
          </cell>
          <cell r="G1472">
            <v>0</v>
          </cell>
          <cell r="H1472">
            <v>0</v>
          </cell>
          <cell r="I1472">
            <v>2300000</v>
          </cell>
          <cell r="J1472">
            <v>0</v>
          </cell>
          <cell r="K1472">
            <v>2300000</v>
          </cell>
        </row>
        <row r="1473">
          <cell r="A1473" t="str">
            <v>T05</v>
          </cell>
          <cell r="B1473" t="str">
            <v>경유저장탱크</v>
          </cell>
          <cell r="C1473" t="str">
            <v>사각.SS41. 12,000LIT</v>
          </cell>
          <cell r="D1473" t="str">
            <v>대</v>
          </cell>
          <cell r="E1473">
            <v>0</v>
          </cell>
          <cell r="F1473">
            <v>0</v>
          </cell>
          <cell r="G1473">
            <v>0</v>
          </cell>
          <cell r="H1473">
            <v>0</v>
          </cell>
          <cell r="I1473">
            <v>4200000</v>
          </cell>
          <cell r="J1473">
            <v>0</v>
          </cell>
          <cell r="K1473">
            <v>4200000</v>
          </cell>
        </row>
        <row r="1474">
          <cell r="A1474" t="str">
            <v>H01</v>
          </cell>
          <cell r="B1474" t="str">
            <v>냉온수공급헷다</v>
          </cell>
          <cell r="C1474" t="str">
            <v>D300*3,380L</v>
          </cell>
          <cell r="D1474" t="str">
            <v>대</v>
          </cell>
          <cell r="E1474">
            <v>0</v>
          </cell>
          <cell r="F1474">
            <v>0</v>
          </cell>
          <cell r="G1474">
            <v>0</v>
          </cell>
          <cell r="H1474">
            <v>0</v>
          </cell>
          <cell r="I1474">
            <v>0</v>
          </cell>
          <cell r="J1474">
            <v>0</v>
          </cell>
          <cell r="K1474">
            <v>0</v>
          </cell>
        </row>
        <row r="1475">
          <cell r="A1475" t="str">
            <v>H02</v>
          </cell>
          <cell r="B1475" t="str">
            <v>냉온수환수헷다</v>
          </cell>
          <cell r="C1475" t="str">
            <v>D300*3,620L</v>
          </cell>
          <cell r="D1475" t="str">
            <v>대</v>
          </cell>
          <cell r="E1475">
            <v>0</v>
          </cell>
          <cell r="F1475">
            <v>0</v>
          </cell>
          <cell r="G1475">
            <v>0</v>
          </cell>
          <cell r="H1475">
            <v>0</v>
          </cell>
          <cell r="I1475">
            <v>0</v>
          </cell>
          <cell r="J1475">
            <v>0</v>
          </cell>
          <cell r="K1475">
            <v>0</v>
          </cell>
        </row>
        <row r="1476">
          <cell r="A1476" t="str">
            <v>FAN01</v>
          </cell>
          <cell r="B1476" t="str">
            <v>배기휀</v>
          </cell>
          <cell r="C1476" t="str">
            <v>원심라인. 
5800CMH*16MMAQ*0.53KW</v>
          </cell>
          <cell r="D1476" t="str">
            <v>대</v>
          </cell>
          <cell r="E1476">
            <v>608300</v>
          </cell>
          <cell r="F1476" t="str">
            <v>p687</v>
          </cell>
          <cell r="G1476">
            <v>0</v>
          </cell>
          <cell r="H1476">
            <v>0</v>
          </cell>
          <cell r="I1476">
            <v>0</v>
          </cell>
          <cell r="J1476">
            <v>0</v>
          </cell>
          <cell r="K1476">
            <v>608300</v>
          </cell>
          <cell r="L1476">
            <v>0</v>
          </cell>
          <cell r="M1476">
            <v>0</v>
          </cell>
          <cell r="N1476">
            <v>1.7</v>
          </cell>
        </row>
        <row r="1477">
          <cell r="A1477" t="str">
            <v>FAN02</v>
          </cell>
          <cell r="B1477" t="str">
            <v>급.배기휀</v>
          </cell>
          <cell r="C1477" t="str">
            <v>원심라인. 
4300CMH*16MMAQ*0.37KW</v>
          </cell>
          <cell r="D1477" t="str">
            <v>대</v>
          </cell>
          <cell r="E1477">
            <v>608300</v>
          </cell>
          <cell r="F1477" t="str">
            <v>p687</v>
          </cell>
          <cell r="G1477">
            <v>0</v>
          </cell>
          <cell r="H1477">
            <v>0</v>
          </cell>
          <cell r="I1477">
            <v>0</v>
          </cell>
          <cell r="J1477">
            <v>0</v>
          </cell>
          <cell r="K1477">
            <v>608300</v>
          </cell>
          <cell r="L1477">
            <v>0</v>
          </cell>
          <cell r="M1477">
            <v>0</v>
          </cell>
          <cell r="N1477">
            <v>1.7</v>
          </cell>
        </row>
        <row r="1478">
          <cell r="A1478" t="str">
            <v>FAN03</v>
          </cell>
          <cell r="B1478" t="str">
            <v>급.배기휀</v>
          </cell>
          <cell r="C1478" t="str">
            <v>원심라인. 
5800CMH*16MMAQ*1.71KW</v>
          </cell>
          <cell r="D1478" t="str">
            <v>대</v>
          </cell>
          <cell r="E1478">
            <v>814600</v>
          </cell>
          <cell r="F1478" t="str">
            <v>p687</v>
          </cell>
          <cell r="G1478">
            <v>0</v>
          </cell>
          <cell r="H1478">
            <v>0</v>
          </cell>
          <cell r="I1478">
            <v>0</v>
          </cell>
          <cell r="J1478">
            <v>0</v>
          </cell>
          <cell r="K1478">
            <v>814600</v>
          </cell>
          <cell r="L1478">
            <v>0</v>
          </cell>
          <cell r="M1478">
            <v>0</v>
          </cell>
          <cell r="N1478">
            <v>1.1000000000000001</v>
          </cell>
        </row>
        <row r="1479">
          <cell r="A1479" t="str">
            <v>FAN04</v>
          </cell>
          <cell r="B1479" t="str">
            <v>배기휀</v>
          </cell>
          <cell r="C1479" t="str">
            <v>벽부형. 
360CMH*5MMAQ*30W</v>
          </cell>
          <cell r="D1479" t="str">
            <v>대</v>
          </cell>
          <cell r="E1479">
            <v>22000</v>
          </cell>
          <cell r="F1479" t="str">
            <v>p683</v>
          </cell>
          <cell r="G1479">
            <v>20000</v>
          </cell>
          <cell r="H1479">
            <v>0</v>
          </cell>
          <cell r="I1479">
            <v>0</v>
          </cell>
          <cell r="J1479">
            <v>0</v>
          </cell>
          <cell r="K1479">
            <v>20000</v>
          </cell>
          <cell r="L1479">
            <v>0</v>
          </cell>
          <cell r="M1479">
            <v>0</v>
          </cell>
          <cell r="N1479">
            <v>0.3</v>
          </cell>
        </row>
        <row r="1480">
          <cell r="A1480" t="str">
            <v>FAN05</v>
          </cell>
          <cell r="B1480" t="str">
            <v>배기휀</v>
          </cell>
          <cell r="C1480" t="str">
            <v>천정내습형. 
720CMH*5MMAQ*80W</v>
          </cell>
          <cell r="D1480" t="str">
            <v>대</v>
          </cell>
          <cell r="E1480">
            <v>30000</v>
          </cell>
          <cell r="F1480" t="str">
            <v>p684</v>
          </cell>
          <cell r="G1480" t="str">
            <v>-</v>
          </cell>
          <cell r="H1480">
            <v>0</v>
          </cell>
          <cell r="I1480">
            <v>0</v>
          </cell>
          <cell r="J1480">
            <v>0</v>
          </cell>
          <cell r="K1480">
            <v>30000</v>
          </cell>
          <cell r="L1480">
            <v>0</v>
          </cell>
          <cell r="M1480">
            <v>0</v>
          </cell>
          <cell r="N1480">
            <v>0.3</v>
          </cell>
        </row>
        <row r="1481">
          <cell r="K1481">
            <v>0</v>
          </cell>
        </row>
        <row r="1482">
          <cell r="K1482">
            <v>0</v>
          </cell>
        </row>
        <row r="1483">
          <cell r="K1483">
            <v>0</v>
          </cell>
        </row>
        <row r="1484">
          <cell r="K1484">
            <v>0</v>
          </cell>
        </row>
        <row r="1485">
          <cell r="K1485">
            <v>0</v>
          </cell>
        </row>
        <row r="1486">
          <cell r="B1486" t="str">
            <v>철거장비품</v>
          </cell>
          <cell r="C1486">
            <v>0</v>
          </cell>
          <cell r="D1486">
            <v>0</v>
          </cell>
          <cell r="E1486">
            <v>0</v>
          </cell>
          <cell r="F1486">
            <v>0</v>
          </cell>
          <cell r="G1486">
            <v>0</v>
          </cell>
          <cell r="H1486">
            <v>0</v>
          </cell>
          <cell r="I1486">
            <v>0</v>
          </cell>
          <cell r="J1486">
            <v>0</v>
          </cell>
          <cell r="K1486">
            <v>0</v>
          </cell>
        </row>
        <row r="1487">
          <cell r="A1487" t="str">
            <v>철거gan1</v>
          </cell>
          <cell r="B1487" t="str">
            <v>냉온수기</v>
          </cell>
          <cell r="C1487" t="str">
            <v>70USRT</v>
          </cell>
          <cell r="D1487" t="str">
            <v>대</v>
          </cell>
          <cell r="E1487">
            <v>0</v>
          </cell>
          <cell r="F1487">
            <v>0</v>
          </cell>
          <cell r="G1487">
            <v>0</v>
          </cell>
          <cell r="H1487">
            <v>0</v>
          </cell>
          <cell r="I1487">
            <v>0</v>
          </cell>
          <cell r="J1487">
            <v>0</v>
          </cell>
          <cell r="K1487">
            <v>0</v>
          </cell>
          <cell r="L1487">
            <v>6.02</v>
          </cell>
          <cell r="M1487">
            <v>2.96</v>
          </cell>
          <cell r="N1487">
            <v>0</v>
          </cell>
          <cell r="O1487">
            <v>0</v>
          </cell>
          <cell r="P1487">
            <v>5</v>
          </cell>
          <cell r="Q1487">
            <v>0</v>
          </cell>
          <cell r="R1487">
            <v>0</v>
          </cell>
          <cell r="S1487">
            <v>0</v>
          </cell>
          <cell r="T1487">
            <v>10</v>
          </cell>
        </row>
        <row r="1488">
          <cell r="A1488" t="str">
            <v>철거gan2</v>
          </cell>
          <cell r="B1488" t="str">
            <v>냉각탑</v>
          </cell>
          <cell r="C1488" t="str">
            <v>120USRT</v>
          </cell>
          <cell r="D1488" t="str">
            <v>대</v>
          </cell>
          <cell r="E1488">
            <v>0</v>
          </cell>
          <cell r="F1488">
            <v>0</v>
          </cell>
          <cell r="G1488">
            <v>0</v>
          </cell>
          <cell r="H1488">
            <v>0</v>
          </cell>
          <cell r="I1488">
            <v>0</v>
          </cell>
          <cell r="J1488">
            <v>0</v>
          </cell>
          <cell r="K1488">
            <v>0</v>
          </cell>
          <cell r="L1488">
            <v>0</v>
          </cell>
          <cell r="M1488">
            <v>0</v>
          </cell>
          <cell r="N1488">
            <v>0</v>
          </cell>
          <cell r="O1488">
            <v>0</v>
          </cell>
          <cell r="P1488">
            <v>15</v>
          </cell>
          <cell r="Q1488">
            <v>0</v>
          </cell>
          <cell r="R1488">
            <v>0</v>
          </cell>
          <cell r="S1488">
            <v>0</v>
          </cell>
          <cell r="T1488">
            <v>41</v>
          </cell>
        </row>
        <row r="1489">
          <cell r="A1489" t="str">
            <v>철거gan3</v>
          </cell>
          <cell r="B1489" t="str">
            <v>경유탱크</v>
          </cell>
          <cell r="C1489" t="str">
            <v>12,000 LIT</v>
          </cell>
          <cell r="D1489" t="str">
            <v>대</v>
          </cell>
          <cell r="E1489">
            <v>0</v>
          </cell>
          <cell r="F1489">
            <v>0</v>
          </cell>
          <cell r="G1489">
            <v>0</v>
          </cell>
          <cell r="H1489">
            <v>0</v>
          </cell>
          <cell r="I1489">
            <v>0</v>
          </cell>
          <cell r="J1489">
            <v>0</v>
          </cell>
          <cell r="K1489">
            <v>0</v>
          </cell>
          <cell r="L1489">
            <v>15.78</v>
          </cell>
          <cell r="M1489">
            <v>15.78</v>
          </cell>
        </row>
        <row r="1490">
          <cell r="A1490" t="str">
            <v>철거gan4</v>
          </cell>
          <cell r="B1490" t="str">
            <v>급탕탱크</v>
          </cell>
          <cell r="C1490" t="str">
            <v>600 LIT</v>
          </cell>
          <cell r="D1490" t="str">
            <v>대</v>
          </cell>
          <cell r="E1490">
            <v>0</v>
          </cell>
          <cell r="F1490">
            <v>0</v>
          </cell>
          <cell r="G1490">
            <v>0</v>
          </cell>
          <cell r="H1490">
            <v>0</v>
          </cell>
          <cell r="I1490">
            <v>0</v>
          </cell>
          <cell r="J1490">
            <v>0</v>
          </cell>
          <cell r="K1490">
            <v>0</v>
          </cell>
          <cell r="L1490">
            <v>15.78</v>
          </cell>
          <cell r="M1490">
            <v>15.78</v>
          </cell>
        </row>
        <row r="1491">
          <cell r="A1491" t="str">
            <v>철거gan5</v>
          </cell>
          <cell r="B1491" t="str">
            <v>팽창탱크</v>
          </cell>
          <cell r="C1491" t="str">
            <v>320LIT</v>
          </cell>
          <cell r="D1491" t="str">
            <v>대</v>
          </cell>
          <cell r="E1491">
            <v>0</v>
          </cell>
          <cell r="F1491">
            <v>0</v>
          </cell>
          <cell r="G1491">
            <v>0</v>
          </cell>
          <cell r="H1491">
            <v>0</v>
          </cell>
          <cell r="I1491">
            <v>0</v>
          </cell>
          <cell r="J1491">
            <v>0</v>
          </cell>
          <cell r="K1491">
            <v>0</v>
          </cell>
          <cell r="L1491">
            <v>0.56999999999999995</v>
          </cell>
          <cell r="M1491">
            <v>0.64</v>
          </cell>
        </row>
        <row r="1492">
          <cell r="A1492" t="str">
            <v>철거gan6</v>
          </cell>
          <cell r="B1492" t="str">
            <v>냉온수공급헷다</v>
          </cell>
          <cell r="C1492" t="str">
            <v>D200*L2380</v>
          </cell>
          <cell r="D1492" t="str">
            <v>대</v>
          </cell>
          <cell r="E1492">
            <v>0</v>
          </cell>
          <cell r="F1492">
            <v>0</v>
          </cell>
          <cell r="G1492">
            <v>0</v>
          </cell>
          <cell r="H1492">
            <v>0</v>
          </cell>
          <cell r="I1492">
            <v>0</v>
          </cell>
          <cell r="J1492">
            <v>0</v>
          </cell>
          <cell r="K1492">
            <v>0</v>
          </cell>
          <cell r="L1492">
            <v>1.41</v>
          </cell>
          <cell r="M1492">
            <v>1.1000000000000001</v>
          </cell>
        </row>
        <row r="1493">
          <cell r="A1493" t="str">
            <v>철거gan7</v>
          </cell>
          <cell r="B1493" t="str">
            <v>냉온수환수헷다</v>
          </cell>
          <cell r="C1493" t="str">
            <v>D200*L1970</v>
          </cell>
          <cell r="D1493" t="str">
            <v>대</v>
          </cell>
          <cell r="E1493">
            <v>0</v>
          </cell>
          <cell r="F1493">
            <v>0</v>
          </cell>
          <cell r="G1493">
            <v>0</v>
          </cell>
          <cell r="H1493">
            <v>0</v>
          </cell>
          <cell r="I1493">
            <v>0</v>
          </cell>
          <cell r="J1493">
            <v>0</v>
          </cell>
          <cell r="K1493">
            <v>0</v>
          </cell>
          <cell r="L1493">
            <v>1.41</v>
          </cell>
          <cell r="M1493">
            <v>1.1000000000000001</v>
          </cell>
        </row>
        <row r="1494">
          <cell r="A1494" t="str">
            <v>철거gan8</v>
          </cell>
          <cell r="B1494" t="str">
            <v>냉각수순환펌프</v>
          </cell>
          <cell r="C1494" t="str">
            <v>15HP</v>
          </cell>
          <cell r="D1494" t="str">
            <v>대</v>
          </cell>
          <cell r="E1494">
            <v>0</v>
          </cell>
          <cell r="F1494">
            <v>0</v>
          </cell>
          <cell r="G1494">
            <v>0</v>
          </cell>
          <cell r="H1494">
            <v>0</v>
          </cell>
          <cell r="I1494">
            <v>0</v>
          </cell>
          <cell r="J1494">
            <v>0</v>
          </cell>
          <cell r="K1494">
            <v>0</v>
          </cell>
          <cell r="L1494">
            <v>1.56</v>
          </cell>
          <cell r="M1494">
            <v>0.52</v>
          </cell>
        </row>
        <row r="1495">
          <cell r="A1495" t="str">
            <v>철거gan9</v>
          </cell>
          <cell r="B1495" t="str">
            <v>냉온수순환펌프</v>
          </cell>
          <cell r="C1495" t="str">
            <v>7HP</v>
          </cell>
          <cell r="D1495" t="str">
            <v>대</v>
          </cell>
          <cell r="E1495">
            <v>0</v>
          </cell>
          <cell r="F1495">
            <v>0</v>
          </cell>
          <cell r="G1495">
            <v>0</v>
          </cell>
          <cell r="H1495">
            <v>0</v>
          </cell>
          <cell r="I1495">
            <v>0</v>
          </cell>
          <cell r="J1495">
            <v>0</v>
          </cell>
          <cell r="K1495">
            <v>0</v>
          </cell>
          <cell r="L1495">
            <v>1</v>
          </cell>
          <cell r="M1495">
            <v>0.24</v>
          </cell>
        </row>
        <row r="1496">
          <cell r="A1496" t="str">
            <v>철거gan10</v>
          </cell>
          <cell r="B1496" t="str">
            <v>급탕순환펌프</v>
          </cell>
          <cell r="C1496" t="str">
            <v>1/2HP</v>
          </cell>
          <cell r="D1496" t="str">
            <v>대</v>
          </cell>
          <cell r="E1496">
            <v>0</v>
          </cell>
          <cell r="F1496">
            <v>0</v>
          </cell>
          <cell r="G1496">
            <v>0</v>
          </cell>
          <cell r="H1496">
            <v>0</v>
          </cell>
          <cell r="I1496">
            <v>0</v>
          </cell>
          <cell r="J1496">
            <v>0</v>
          </cell>
          <cell r="K1496">
            <v>0</v>
          </cell>
          <cell r="L1496">
            <v>0.4</v>
          </cell>
          <cell r="M1496">
            <v>0.2</v>
          </cell>
        </row>
        <row r="1497">
          <cell r="A1497" t="str">
            <v>철거gan11</v>
          </cell>
          <cell r="B1497" t="str">
            <v>연도철거</v>
          </cell>
          <cell r="C1497" t="str">
            <v>D200</v>
          </cell>
          <cell r="D1497" t="str">
            <v>M</v>
          </cell>
          <cell r="E1497">
            <v>0</v>
          </cell>
          <cell r="F1497">
            <v>0</v>
          </cell>
          <cell r="G1497">
            <v>0</v>
          </cell>
          <cell r="H1497">
            <v>0</v>
          </cell>
          <cell r="I1497">
            <v>0</v>
          </cell>
          <cell r="J1497">
            <v>0</v>
          </cell>
          <cell r="K1497">
            <v>0</v>
          </cell>
          <cell r="L1497">
            <v>0.12</v>
          </cell>
          <cell r="M1497">
            <v>0.12</v>
          </cell>
          <cell r="N1497">
            <v>0</v>
          </cell>
          <cell r="O1497">
            <v>0</v>
          </cell>
          <cell r="P1497">
            <v>0</v>
          </cell>
          <cell r="Q1497">
            <v>0</v>
          </cell>
          <cell r="R1497">
            <v>0</v>
          </cell>
          <cell r="S1497">
            <v>0.42</v>
          </cell>
        </row>
        <row r="1498">
          <cell r="A1498" t="str">
            <v>철거gan12</v>
          </cell>
          <cell r="B1498" t="str">
            <v>연도철거</v>
          </cell>
          <cell r="C1498" t="str">
            <v>D300</v>
          </cell>
          <cell r="D1498" t="str">
            <v>M</v>
          </cell>
          <cell r="E1498">
            <v>0</v>
          </cell>
          <cell r="F1498">
            <v>0</v>
          </cell>
          <cell r="G1498">
            <v>0</v>
          </cell>
          <cell r="H1498">
            <v>0</v>
          </cell>
          <cell r="I1498">
            <v>0</v>
          </cell>
          <cell r="J1498">
            <v>0</v>
          </cell>
          <cell r="K1498">
            <v>0</v>
          </cell>
          <cell r="L1498">
            <v>0.2</v>
          </cell>
          <cell r="M1498">
            <v>0.2</v>
          </cell>
          <cell r="N1498">
            <v>0</v>
          </cell>
          <cell r="O1498">
            <v>0</v>
          </cell>
          <cell r="P1498">
            <v>0</v>
          </cell>
          <cell r="Q1498">
            <v>0</v>
          </cell>
          <cell r="R1498">
            <v>0</v>
          </cell>
          <cell r="S1498">
            <v>0.74</v>
          </cell>
        </row>
        <row r="1499">
          <cell r="K1499">
            <v>0</v>
          </cell>
        </row>
        <row r="1500">
          <cell r="K1500">
            <v>0</v>
          </cell>
        </row>
        <row r="1501">
          <cell r="K1501">
            <v>0</v>
          </cell>
        </row>
        <row r="1502">
          <cell r="A1502" t="str">
            <v>소방0001</v>
          </cell>
          <cell r="B1502" t="str">
            <v>옥내소화전주펌프</v>
          </cell>
          <cell r="C1502" t="str">
            <v>다단볼류트.5HP*45M*150LPM</v>
          </cell>
          <cell r="D1502" t="str">
            <v>대</v>
          </cell>
          <cell r="E1502">
            <v>0</v>
          </cell>
          <cell r="F1502">
            <v>0</v>
          </cell>
          <cell r="G1502">
            <v>0</v>
          </cell>
          <cell r="H1502">
            <v>0</v>
          </cell>
          <cell r="I1502">
            <v>1593000</v>
          </cell>
          <cell r="J1502">
            <v>0</v>
          </cell>
          <cell r="K1502">
            <v>1593000</v>
          </cell>
          <cell r="L1502">
            <v>0</v>
          </cell>
          <cell r="M1502">
            <v>1.03</v>
          </cell>
          <cell r="N1502">
            <v>2.36</v>
          </cell>
        </row>
        <row r="1503">
          <cell r="A1503" t="str">
            <v>소방0002</v>
          </cell>
          <cell r="B1503" t="str">
            <v>옥내소화전보조펌프</v>
          </cell>
          <cell r="C1503" t="str">
            <v>웨스코, 3HP*60LPM*35M</v>
          </cell>
          <cell r="D1503" t="str">
            <v>대</v>
          </cell>
          <cell r="E1503">
            <v>0</v>
          </cell>
          <cell r="F1503">
            <v>0</v>
          </cell>
          <cell r="G1503">
            <v>0</v>
          </cell>
          <cell r="H1503">
            <v>0</v>
          </cell>
          <cell r="I1503">
            <v>873000</v>
          </cell>
          <cell r="J1503">
            <v>0</v>
          </cell>
          <cell r="K1503">
            <v>873000</v>
          </cell>
          <cell r="L1503">
            <v>0</v>
          </cell>
          <cell r="M1503">
            <v>1.03</v>
          </cell>
          <cell r="N1503">
            <v>1.96</v>
          </cell>
        </row>
        <row r="1504">
          <cell r="A1504" t="str">
            <v>소방0003</v>
          </cell>
          <cell r="B1504" t="str">
            <v>압력탱크</v>
          </cell>
          <cell r="C1504" t="str">
            <v>100 LIT</v>
          </cell>
          <cell r="D1504" t="str">
            <v>대</v>
          </cell>
          <cell r="E1504">
            <v>400000</v>
          </cell>
          <cell r="F1504">
            <v>0</v>
          </cell>
          <cell r="G1504">
            <v>0</v>
          </cell>
          <cell r="H1504">
            <v>0</v>
          </cell>
          <cell r="I1504">
            <v>0</v>
          </cell>
          <cell r="J1504">
            <v>0</v>
          </cell>
          <cell r="K1504">
            <v>400000</v>
          </cell>
          <cell r="L1504">
            <v>2.58</v>
          </cell>
        </row>
        <row r="1505">
          <cell r="A1505" t="str">
            <v>소방0004</v>
          </cell>
          <cell r="B1505" t="str">
            <v>대형소화기</v>
          </cell>
          <cell r="C1505" t="str">
            <v>20 KG</v>
          </cell>
          <cell r="D1505" t="str">
            <v>개</v>
          </cell>
          <cell r="E1505">
            <v>140000</v>
          </cell>
          <cell r="F1505">
            <v>0</v>
          </cell>
          <cell r="G1505">
            <v>0</v>
          </cell>
          <cell r="H1505">
            <v>0</v>
          </cell>
          <cell r="I1505">
            <v>0</v>
          </cell>
          <cell r="J1505">
            <v>0</v>
          </cell>
          <cell r="K1505">
            <v>140000</v>
          </cell>
        </row>
        <row r="1506">
          <cell r="A1506" t="str">
            <v>소방0005</v>
          </cell>
          <cell r="B1506" t="str">
            <v>자동확산소화기</v>
          </cell>
          <cell r="C1506" t="str">
            <v>3 KG</v>
          </cell>
          <cell r="D1506" t="str">
            <v>개</v>
          </cell>
          <cell r="E1506">
            <v>27000</v>
          </cell>
          <cell r="F1506">
            <v>0</v>
          </cell>
          <cell r="G1506">
            <v>0</v>
          </cell>
          <cell r="H1506">
            <v>0</v>
          </cell>
          <cell r="I1506">
            <v>0</v>
          </cell>
          <cell r="J1506">
            <v>0</v>
          </cell>
          <cell r="K1506">
            <v>27000</v>
          </cell>
          <cell r="L1506">
            <v>0.13500000000000001</v>
          </cell>
          <cell r="M1506">
            <v>0.13500000000000001</v>
          </cell>
        </row>
        <row r="1507">
          <cell r="A1507" t="str">
            <v>소방0006</v>
          </cell>
          <cell r="B1507" t="str">
            <v>소화기</v>
          </cell>
          <cell r="C1507" t="str">
            <v>3.3 KG</v>
          </cell>
          <cell r="D1507" t="str">
            <v>개</v>
          </cell>
          <cell r="E1507">
            <v>20000</v>
          </cell>
          <cell r="F1507">
            <v>0</v>
          </cell>
          <cell r="G1507">
            <v>0</v>
          </cell>
          <cell r="H1507">
            <v>0</v>
          </cell>
          <cell r="I1507">
            <v>0</v>
          </cell>
          <cell r="J1507">
            <v>0</v>
          </cell>
          <cell r="K1507">
            <v>20000</v>
          </cell>
        </row>
        <row r="1508">
          <cell r="A1508" t="str">
            <v>소방0007</v>
          </cell>
          <cell r="B1508" t="str">
            <v>릴리프밸브</v>
          </cell>
          <cell r="C1508" t="str">
            <v>25A</v>
          </cell>
          <cell r="D1508" t="str">
            <v>개</v>
          </cell>
          <cell r="E1508">
            <v>12000</v>
          </cell>
          <cell r="F1508" t="str">
            <v>p1035</v>
          </cell>
          <cell r="G1508">
            <v>0</v>
          </cell>
          <cell r="H1508">
            <v>0</v>
          </cell>
          <cell r="I1508">
            <v>0</v>
          </cell>
          <cell r="J1508">
            <v>0</v>
          </cell>
          <cell r="K1508">
            <v>12000</v>
          </cell>
          <cell r="L1508">
            <v>7.0000000000000007E-2</v>
          </cell>
        </row>
        <row r="1509">
          <cell r="A1509" t="str">
            <v>소방0008</v>
          </cell>
          <cell r="B1509" t="str">
            <v>소방순간유량계</v>
          </cell>
          <cell r="C1509">
            <v>0</v>
          </cell>
          <cell r="D1509" t="str">
            <v>개</v>
          </cell>
          <cell r="E1509">
            <v>0</v>
          </cell>
          <cell r="F1509">
            <v>0</v>
          </cell>
          <cell r="G1509">
            <v>40000</v>
          </cell>
          <cell r="H1509" t="str">
            <v>p734</v>
          </cell>
          <cell r="I1509">
            <v>0</v>
          </cell>
          <cell r="J1509">
            <v>0</v>
          </cell>
          <cell r="K1509">
            <v>40000</v>
          </cell>
          <cell r="L1509">
            <v>7.0000000000000007E-2</v>
          </cell>
        </row>
        <row r="1510">
          <cell r="A1510" t="str">
            <v>소방0009</v>
          </cell>
          <cell r="B1510" t="str">
            <v>옥내소화전함(스텐)</v>
          </cell>
          <cell r="C1510" t="str">
            <v>650*180*1200</v>
          </cell>
          <cell r="D1510" t="str">
            <v>개</v>
          </cell>
          <cell r="E1510">
            <v>250000</v>
          </cell>
          <cell r="F1510">
            <v>0</v>
          </cell>
          <cell r="G1510">
            <v>0</v>
          </cell>
          <cell r="H1510">
            <v>0</v>
          </cell>
          <cell r="I1510">
            <v>0</v>
          </cell>
          <cell r="J1510">
            <v>0</v>
          </cell>
          <cell r="K1510">
            <v>250000</v>
          </cell>
          <cell r="L1510">
            <v>1.5</v>
          </cell>
        </row>
        <row r="1511">
          <cell r="A1511" t="str">
            <v>소방0010</v>
          </cell>
          <cell r="B1511" t="str">
            <v>소방호스</v>
          </cell>
          <cell r="C1511" t="str">
            <v>40A*15M</v>
          </cell>
          <cell r="D1511" t="str">
            <v>개</v>
          </cell>
          <cell r="E1511">
            <v>61000</v>
          </cell>
          <cell r="F1511">
            <v>0</v>
          </cell>
          <cell r="G1511">
            <v>0</v>
          </cell>
          <cell r="H1511">
            <v>0</v>
          </cell>
          <cell r="I1511">
            <v>0</v>
          </cell>
          <cell r="J1511">
            <v>0</v>
          </cell>
          <cell r="K1511">
            <v>61000</v>
          </cell>
        </row>
        <row r="1512">
          <cell r="A1512" t="str">
            <v>소방0011</v>
          </cell>
          <cell r="B1512" t="str">
            <v>관창</v>
          </cell>
          <cell r="C1512" t="str">
            <v>40A</v>
          </cell>
          <cell r="D1512" t="str">
            <v>개</v>
          </cell>
          <cell r="E1512">
            <v>25000</v>
          </cell>
          <cell r="F1512">
            <v>0</v>
          </cell>
          <cell r="G1512">
            <v>30000</v>
          </cell>
          <cell r="H1512" t="str">
            <v>p729</v>
          </cell>
          <cell r="I1512">
            <v>0</v>
          </cell>
          <cell r="J1512">
            <v>0</v>
          </cell>
          <cell r="K1512">
            <v>25000</v>
          </cell>
        </row>
        <row r="1513">
          <cell r="A1513" t="str">
            <v>소방0012</v>
          </cell>
          <cell r="B1513" t="str">
            <v>앵글밸브</v>
          </cell>
          <cell r="C1513" t="str">
            <v>40A</v>
          </cell>
          <cell r="D1513" t="str">
            <v>개</v>
          </cell>
          <cell r="E1513">
            <v>14000</v>
          </cell>
          <cell r="F1513">
            <v>0</v>
          </cell>
          <cell r="G1513">
            <v>0</v>
          </cell>
          <cell r="H1513">
            <v>0</v>
          </cell>
          <cell r="I1513">
            <v>0</v>
          </cell>
          <cell r="J1513">
            <v>0</v>
          </cell>
          <cell r="K1513">
            <v>14000</v>
          </cell>
          <cell r="L1513">
            <v>7.0000000000000007E-2</v>
          </cell>
        </row>
        <row r="1514">
          <cell r="A1514" t="str">
            <v>소방0013</v>
          </cell>
          <cell r="B1514" t="str">
            <v>연결살수헤드</v>
          </cell>
          <cell r="C1514" t="str">
            <v>15A</v>
          </cell>
          <cell r="D1514" t="str">
            <v>개</v>
          </cell>
          <cell r="E1514">
            <v>7000</v>
          </cell>
          <cell r="F1514">
            <v>0</v>
          </cell>
          <cell r="G1514">
            <v>0</v>
          </cell>
          <cell r="H1514">
            <v>0</v>
          </cell>
          <cell r="I1514">
            <v>0</v>
          </cell>
          <cell r="J1514">
            <v>0</v>
          </cell>
          <cell r="K1514">
            <v>7000</v>
          </cell>
          <cell r="L1514">
            <v>0.19</v>
          </cell>
        </row>
        <row r="1515">
          <cell r="A1515" t="str">
            <v>소방0014</v>
          </cell>
          <cell r="B1515" t="str">
            <v>쌍구형 연결송수구</v>
          </cell>
          <cell r="C1515" t="str">
            <v>100*65*65</v>
          </cell>
          <cell r="D1515" t="str">
            <v>개</v>
          </cell>
          <cell r="E1515">
            <v>0</v>
          </cell>
          <cell r="F1515">
            <v>0</v>
          </cell>
          <cell r="G1515">
            <v>130000</v>
          </cell>
          <cell r="H1515" t="str">
            <v>p729</v>
          </cell>
          <cell r="I1515">
            <v>0</v>
          </cell>
          <cell r="J1515">
            <v>0</v>
          </cell>
          <cell r="K1515">
            <v>130000</v>
          </cell>
          <cell r="L1515">
            <v>1.2</v>
          </cell>
        </row>
        <row r="1516">
          <cell r="A1516" t="str">
            <v>소방0015</v>
          </cell>
          <cell r="B1516" t="str">
            <v>자동배수변</v>
          </cell>
          <cell r="C1516" t="str">
            <v>20A</v>
          </cell>
          <cell r="D1516" t="str">
            <v>개</v>
          </cell>
          <cell r="E1516">
            <v>0</v>
          </cell>
          <cell r="F1516">
            <v>0</v>
          </cell>
          <cell r="G1516">
            <v>0</v>
          </cell>
          <cell r="H1516">
            <v>0</v>
          </cell>
          <cell r="I1516">
            <v>25000</v>
          </cell>
          <cell r="J1516">
            <v>0</v>
          </cell>
          <cell r="K1516">
            <v>25000</v>
          </cell>
          <cell r="L1516">
            <v>7.0000000000000007E-2</v>
          </cell>
        </row>
        <row r="1517">
          <cell r="A1517" t="str">
            <v>소방0016</v>
          </cell>
          <cell r="B1517" t="str">
            <v>소화기표지</v>
          </cell>
          <cell r="C1517">
            <v>0</v>
          </cell>
          <cell r="D1517" t="str">
            <v>개</v>
          </cell>
          <cell r="E1517">
            <v>3000</v>
          </cell>
          <cell r="F1517">
            <v>0</v>
          </cell>
          <cell r="G1517">
            <v>0</v>
          </cell>
          <cell r="H1517">
            <v>0</v>
          </cell>
          <cell r="I1517">
            <v>0</v>
          </cell>
          <cell r="J1517">
            <v>0</v>
          </cell>
          <cell r="K1517">
            <v>3000</v>
          </cell>
        </row>
        <row r="1518">
          <cell r="A1518" t="str">
            <v>소방0017</v>
          </cell>
          <cell r="B1518" t="str">
            <v>송수구표지</v>
          </cell>
          <cell r="C1518">
            <v>0</v>
          </cell>
          <cell r="D1518" t="str">
            <v>개</v>
          </cell>
          <cell r="E1518">
            <v>3500</v>
          </cell>
          <cell r="F1518">
            <v>0</v>
          </cell>
          <cell r="G1518">
            <v>0</v>
          </cell>
          <cell r="H1518">
            <v>0</v>
          </cell>
          <cell r="I1518">
            <v>0</v>
          </cell>
          <cell r="J1518">
            <v>0</v>
          </cell>
          <cell r="K1518">
            <v>3500</v>
          </cell>
        </row>
        <row r="1519">
          <cell r="A1519" t="str">
            <v>소방0018</v>
          </cell>
          <cell r="B1519" t="str">
            <v>완강기 표지</v>
          </cell>
          <cell r="C1519">
            <v>0</v>
          </cell>
          <cell r="D1519" t="str">
            <v>개</v>
          </cell>
          <cell r="E1519">
            <v>3500</v>
          </cell>
          <cell r="F1519">
            <v>0</v>
          </cell>
          <cell r="G1519">
            <v>0</v>
          </cell>
          <cell r="H1519">
            <v>0</v>
          </cell>
          <cell r="I1519">
            <v>0</v>
          </cell>
          <cell r="J1519">
            <v>0</v>
          </cell>
          <cell r="K1519">
            <v>3500</v>
          </cell>
        </row>
        <row r="1520">
          <cell r="A1520" t="str">
            <v>소방0019</v>
          </cell>
          <cell r="B1520" t="str">
            <v>여과망</v>
          </cell>
          <cell r="C1520" t="str">
            <v>50A</v>
          </cell>
          <cell r="D1520" t="str">
            <v>개</v>
          </cell>
          <cell r="E1520">
            <v>104000</v>
          </cell>
          <cell r="F1520" t="str">
            <v>P493</v>
          </cell>
          <cell r="G1520">
            <v>0</v>
          </cell>
          <cell r="H1520">
            <v>0</v>
          </cell>
          <cell r="I1520">
            <v>0</v>
          </cell>
          <cell r="J1520">
            <v>0</v>
          </cell>
          <cell r="K1520">
            <v>104000</v>
          </cell>
        </row>
        <row r="1521">
          <cell r="K1521">
            <v>0</v>
          </cell>
        </row>
        <row r="1522">
          <cell r="A1522" t="str">
            <v>FI0001</v>
          </cell>
          <cell r="B1522" t="str">
            <v>완강기</v>
          </cell>
          <cell r="C1522">
            <v>0</v>
          </cell>
          <cell r="D1522" t="str">
            <v>개</v>
          </cell>
          <cell r="E1522">
            <v>183000</v>
          </cell>
          <cell r="F1522" t="str">
            <v>P1042</v>
          </cell>
          <cell r="G1522">
            <v>0</v>
          </cell>
          <cell r="H1522">
            <v>0</v>
          </cell>
          <cell r="I1522">
            <v>0</v>
          </cell>
          <cell r="J1522">
            <v>0</v>
          </cell>
          <cell r="K1522">
            <v>183000</v>
          </cell>
        </row>
        <row r="1523">
          <cell r="K1523">
            <v>0</v>
          </cell>
        </row>
        <row r="1524">
          <cell r="K1524">
            <v>0</v>
          </cell>
        </row>
        <row r="1525">
          <cell r="K1525">
            <v>0</v>
          </cell>
        </row>
        <row r="1528">
          <cell r="A1528" t="str">
            <v>일 위 대 가</v>
          </cell>
        </row>
        <row r="1531">
          <cell r="A1531" t="str">
            <v>행거00001</v>
          </cell>
          <cell r="B1531" t="str">
            <v>행   거</v>
          </cell>
          <cell r="C1531" t="str">
            <v>500A</v>
          </cell>
          <cell r="D1531" t="str">
            <v>개소</v>
          </cell>
          <cell r="E1531">
            <v>0</v>
          </cell>
          <cell r="F1531">
            <v>0</v>
          </cell>
          <cell r="G1531">
            <v>0</v>
          </cell>
          <cell r="H1531">
            <v>0</v>
          </cell>
          <cell r="I1531">
            <v>0</v>
          </cell>
          <cell r="J1531">
            <v>0</v>
          </cell>
          <cell r="K1531">
            <v>0</v>
          </cell>
        </row>
        <row r="1532">
          <cell r="A1532" t="str">
            <v>행거00002</v>
          </cell>
          <cell r="B1532" t="str">
            <v>행   거</v>
          </cell>
          <cell r="C1532" t="str">
            <v>400A</v>
          </cell>
          <cell r="D1532" t="str">
            <v>개소</v>
          </cell>
          <cell r="E1532">
            <v>0</v>
          </cell>
          <cell r="F1532">
            <v>0</v>
          </cell>
          <cell r="G1532">
            <v>0</v>
          </cell>
          <cell r="H1532">
            <v>0</v>
          </cell>
          <cell r="I1532">
            <v>0</v>
          </cell>
          <cell r="J1532">
            <v>0</v>
          </cell>
          <cell r="K1532">
            <v>0</v>
          </cell>
        </row>
        <row r="1533">
          <cell r="A1533" t="str">
            <v>행거00003</v>
          </cell>
          <cell r="B1533" t="str">
            <v>행   거</v>
          </cell>
          <cell r="C1533" t="str">
            <v>350A</v>
          </cell>
          <cell r="D1533" t="str">
            <v>개소</v>
          </cell>
          <cell r="E1533">
            <v>0</v>
          </cell>
          <cell r="F1533">
            <v>0</v>
          </cell>
          <cell r="G1533">
            <v>0</v>
          </cell>
          <cell r="H1533">
            <v>0</v>
          </cell>
          <cell r="I1533">
            <v>0</v>
          </cell>
          <cell r="J1533">
            <v>0</v>
          </cell>
          <cell r="K1533">
            <v>0</v>
          </cell>
        </row>
        <row r="1534">
          <cell r="A1534" t="str">
            <v>행거00004</v>
          </cell>
          <cell r="B1534" t="str">
            <v>행   거</v>
          </cell>
          <cell r="C1534" t="str">
            <v>300A</v>
          </cell>
          <cell r="D1534" t="str">
            <v>개소</v>
          </cell>
          <cell r="E1534">
            <v>0</v>
          </cell>
          <cell r="F1534">
            <v>0</v>
          </cell>
          <cell r="G1534">
            <v>0</v>
          </cell>
          <cell r="H1534">
            <v>0</v>
          </cell>
          <cell r="I1534">
            <v>0</v>
          </cell>
          <cell r="J1534">
            <v>0</v>
          </cell>
          <cell r="K1534">
            <v>0</v>
          </cell>
        </row>
        <row r="1535">
          <cell r="A1535" t="str">
            <v>행거00005</v>
          </cell>
          <cell r="B1535" t="str">
            <v>행   거</v>
          </cell>
          <cell r="C1535" t="str">
            <v>250A</v>
          </cell>
          <cell r="D1535" t="str">
            <v>개소</v>
          </cell>
          <cell r="E1535">
            <v>0</v>
          </cell>
          <cell r="F1535">
            <v>0</v>
          </cell>
          <cell r="G1535">
            <v>0</v>
          </cell>
          <cell r="H1535">
            <v>0</v>
          </cell>
          <cell r="I1535">
            <v>0</v>
          </cell>
          <cell r="J1535">
            <v>0</v>
          </cell>
          <cell r="K1535">
            <v>0</v>
          </cell>
        </row>
        <row r="1536">
          <cell r="A1536" t="str">
            <v>행거00006</v>
          </cell>
          <cell r="B1536" t="str">
            <v>행   거</v>
          </cell>
          <cell r="C1536" t="str">
            <v>200A</v>
          </cell>
          <cell r="D1536" t="str">
            <v>개소</v>
          </cell>
          <cell r="E1536">
            <v>0</v>
          </cell>
          <cell r="F1536">
            <v>0</v>
          </cell>
          <cell r="G1536">
            <v>0</v>
          </cell>
          <cell r="H1536">
            <v>0</v>
          </cell>
          <cell r="I1536">
            <v>0</v>
          </cell>
          <cell r="J1536">
            <v>0</v>
          </cell>
          <cell r="K1536">
            <v>0</v>
          </cell>
        </row>
        <row r="1537">
          <cell r="A1537" t="str">
            <v>행거00007</v>
          </cell>
          <cell r="B1537" t="str">
            <v>행   거</v>
          </cell>
          <cell r="C1537" t="str">
            <v>150A</v>
          </cell>
          <cell r="D1537" t="str">
            <v>개소</v>
          </cell>
          <cell r="E1537">
            <v>0</v>
          </cell>
          <cell r="F1537">
            <v>0</v>
          </cell>
          <cell r="G1537">
            <v>0</v>
          </cell>
          <cell r="H1537">
            <v>0</v>
          </cell>
          <cell r="I1537">
            <v>0</v>
          </cell>
          <cell r="J1537">
            <v>0</v>
          </cell>
          <cell r="K1537">
            <v>0</v>
          </cell>
        </row>
        <row r="1538">
          <cell r="A1538" t="str">
            <v>행거00008</v>
          </cell>
          <cell r="B1538" t="str">
            <v>행   거</v>
          </cell>
          <cell r="C1538" t="str">
            <v>125A</v>
          </cell>
          <cell r="D1538" t="str">
            <v>개소</v>
          </cell>
          <cell r="E1538">
            <v>0</v>
          </cell>
          <cell r="F1538">
            <v>0</v>
          </cell>
          <cell r="G1538">
            <v>0</v>
          </cell>
          <cell r="H1538">
            <v>0</v>
          </cell>
          <cell r="I1538">
            <v>0</v>
          </cell>
          <cell r="J1538">
            <v>0</v>
          </cell>
          <cell r="K1538">
            <v>0</v>
          </cell>
        </row>
        <row r="1539">
          <cell r="A1539" t="str">
            <v>행거00009</v>
          </cell>
          <cell r="B1539" t="str">
            <v>행   거</v>
          </cell>
          <cell r="C1539" t="str">
            <v>100A</v>
          </cell>
          <cell r="D1539" t="str">
            <v>개소</v>
          </cell>
          <cell r="E1539">
            <v>0</v>
          </cell>
          <cell r="F1539">
            <v>0</v>
          </cell>
          <cell r="G1539">
            <v>0</v>
          </cell>
          <cell r="H1539">
            <v>0</v>
          </cell>
          <cell r="I1539">
            <v>0</v>
          </cell>
          <cell r="J1539">
            <v>0</v>
          </cell>
          <cell r="K1539">
            <v>0</v>
          </cell>
        </row>
        <row r="1540">
          <cell r="A1540" t="str">
            <v>행거00010</v>
          </cell>
          <cell r="B1540" t="str">
            <v>행   거</v>
          </cell>
          <cell r="C1540" t="str">
            <v>80A</v>
          </cell>
          <cell r="D1540" t="str">
            <v>개소</v>
          </cell>
          <cell r="E1540">
            <v>0</v>
          </cell>
          <cell r="F1540">
            <v>0</v>
          </cell>
          <cell r="G1540">
            <v>0</v>
          </cell>
          <cell r="H1540">
            <v>0</v>
          </cell>
          <cell r="I1540">
            <v>0</v>
          </cell>
          <cell r="J1540">
            <v>0</v>
          </cell>
          <cell r="K1540">
            <v>0</v>
          </cell>
        </row>
        <row r="1541">
          <cell r="A1541" t="str">
            <v>행거00011</v>
          </cell>
          <cell r="B1541" t="str">
            <v>행   거</v>
          </cell>
          <cell r="C1541" t="str">
            <v>65A</v>
          </cell>
          <cell r="D1541" t="str">
            <v>개소</v>
          </cell>
          <cell r="E1541">
            <v>0</v>
          </cell>
          <cell r="F1541">
            <v>0</v>
          </cell>
          <cell r="G1541">
            <v>0</v>
          </cell>
          <cell r="H1541">
            <v>0</v>
          </cell>
          <cell r="I1541">
            <v>0</v>
          </cell>
          <cell r="J1541">
            <v>0</v>
          </cell>
          <cell r="K1541">
            <v>0</v>
          </cell>
        </row>
        <row r="1542">
          <cell r="A1542" t="str">
            <v>행거00012</v>
          </cell>
          <cell r="B1542" t="str">
            <v>행   거</v>
          </cell>
          <cell r="C1542" t="str">
            <v>50A</v>
          </cell>
          <cell r="D1542" t="str">
            <v>개소</v>
          </cell>
          <cell r="E1542">
            <v>0</v>
          </cell>
          <cell r="F1542">
            <v>0</v>
          </cell>
          <cell r="G1542">
            <v>0</v>
          </cell>
          <cell r="H1542">
            <v>0</v>
          </cell>
          <cell r="I1542">
            <v>0</v>
          </cell>
          <cell r="J1542">
            <v>0</v>
          </cell>
          <cell r="K1542">
            <v>0</v>
          </cell>
        </row>
        <row r="1543">
          <cell r="A1543" t="str">
            <v>행거00013</v>
          </cell>
          <cell r="B1543" t="str">
            <v>행   거</v>
          </cell>
          <cell r="C1543" t="str">
            <v>40A</v>
          </cell>
          <cell r="D1543" t="str">
            <v>개소</v>
          </cell>
          <cell r="E1543">
            <v>0</v>
          </cell>
          <cell r="F1543">
            <v>0</v>
          </cell>
          <cell r="G1543">
            <v>0</v>
          </cell>
          <cell r="H1543">
            <v>0</v>
          </cell>
          <cell r="I1543">
            <v>0</v>
          </cell>
          <cell r="J1543">
            <v>0</v>
          </cell>
          <cell r="K1543">
            <v>0</v>
          </cell>
        </row>
        <row r="1544">
          <cell r="A1544" t="str">
            <v>행거00014</v>
          </cell>
          <cell r="B1544" t="str">
            <v>행   거</v>
          </cell>
          <cell r="C1544" t="str">
            <v>32A</v>
          </cell>
          <cell r="D1544" t="str">
            <v>개소</v>
          </cell>
          <cell r="E1544">
            <v>0</v>
          </cell>
          <cell r="F1544">
            <v>0</v>
          </cell>
          <cell r="G1544">
            <v>0</v>
          </cell>
          <cell r="H1544">
            <v>0</v>
          </cell>
          <cell r="I1544">
            <v>0</v>
          </cell>
          <cell r="J1544">
            <v>0</v>
          </cell>
          <cell r="K1544">
            <v>0</v>
          </cell>
        </row>
        <row r="1545">
          <cell r="A1545" t="str">
            <v>행거00015</v>
          </cell>
          <cell r="B1545" t="str">
            <v>행   거</v>
          </cell>
          <cell r="C1545" t="str">
            <v>25A</v>
          </cell>
          <cell r="D1545" t="str">
            <v>개소</v>
          </cell>
          <cell r="E1545">
            <v>0</v>
          </cell>
          <cell r="F1545">
            <v>0</v>
          </cell>
          <cell r="G1545">
            <v>0</v>
          </cell>
          <cell r="H1545">
            <v>0</v>
          </cell>
          <cell r="I1545">
            <v>0</v>
          </cell>
          <cell r="J1545">
            <v>0</v>
          </cell>
          <cell r="K1545">
            <v>0</v>
          </cell>
        </row>
        <row r="1546">
          <cell r="A1546" t="str">
            <v>행거00016</v>
          </cell>
          <cell r="B1546" t="str">
            <v>행   거</v>
          </cell>
          <cell r="C1546" t="str">
            <v>20A</v>
          </cell>
          <cell r="D1546" t="str">
            <v>개소</v>
          </cell>
          <cell r="E1546">
            <v>0</v>
          </cell>
          <cell r="F1546">
            <v>0</v>
          </cell>
          <cell r="G1546">
            <v>0</v>
          </cell>
          <cell r="H1546">
            <v>0</v>
          </cell>
          <cell r="I1546">
            <v>0</v>
          </cell>
          <cell r="J1546">
            <v>0</v>
          </cell>
          <cell r="K1546">
            <v>0</v>
          </cell>
        </row>
        <row r="1547">
          <cell r="A1547" t="str">
            <v>행거00017</v>
          </cell>
          <cell r="B1547" t="str">
            <v>행   거</v>
          </cell>
          <cell r="C1547" t="str">
            <v>15A</v>
          </cell>
          <cell r="D1547" t="str">
            <v>개소</v>
          </cell>
          <cell r="E1547">
            <v>0</v>
          </cell>
          <cell r="F1547">
            <v>0</v>
          </cell>
          <cell r="G1547">
            <v>0</v>
          </cell>
          <cell r="H1547">
            <v>0</v>
          </cell>
          <cell r="I1547">
            <v>0</v>
          </cell>
          <cell r="J1547">
            <v>0</v>
          </cell>
          <cell r="K1547">
            <v>0</v>
          </cell>
        </row>
        <row r="1549">
          <cell r="A1549" t="str">
            <v>절연행거001</v>
          </cell>
          <cell r="B1549" t="str">
            <v>절 연 행 거</v>
          </cell>
          <cell r="C1549" t="str">
            <v>500A</v>
          </cell>
          <cell r="D1549" t="str">
            <v>개소</v>
          </cell>
          <cell r="E1549">
            <v>0</v>
          </cell>
          <cell r="F1549">
            <v>0</v>
          </cell>
          <cell r="G1549">
            <v>0</v>
          </cell>
          <cell r="H1549">
            <v>0</v>
          </cell>
          <cell r="I1549">
            <v>0</v>
          </cell>
          <cell r="J1549">
            <v>0</v>
          </cell>
          <cell r="K1549">
            <v>0</v>
          </cell>
        </row>
        <row r="1550">
          <cell r="A1550" t="str">
            <v>절연행거002</v>
          </cell>
          <cell r="B1550" t="str">
            <v>절 연 행 거</v>
          </cell>
          <cell r="C1550" t="str">
            <v>400A</v>
          </cell>
          <cell r="D1550" t="str">
            <v>개소</v>
          </cell>
          <cell r="E1550">
            <v>0</v>
          </cell>
          <cell r="F1550">
            <v>0</v>
          </cell>
          <cell r="G1550">
            <v>0</v>
          </cell>
          <cell r="H1550">
            <v>0</v>
          </cell>
          <cell r="I1550">
            <v>0</v>
          </cell>
          <cell r="J1550">
            <v>0</v>
          </cell>
          <cell r="K1550">
            <v>0</v>
          </cell>
        </row>
        <row r="1551">
          <cell r="A1551" t="str">
            <v>절연행거003</v>
          </cell>
          <cell r="B1551" t="str">
            <v>절 연 행 거</v>
          </cell>
          <cell r="C1551" t="str">
            <v>350A</v>
          </cell>
          <cell r="D1551" t="str">
            <v>개소</v>
          </cell>
          <cell r="E1551">
            <v>0</v>
          </cell>
          <cell r="F1551">
            <v>0</v>
          </cell>
          <cell r="G1551">
            <v>0</v>
          </cell>
          <cell r="H1551">
            <v>0</v>
          </cell>
          <cell r="I1551">
            <v>0</v>
          </cell>
          <cell r="J1551">
            <v>0</v>
          </cell>
          <cell r="K1551">
            <v>0</v>
          </cell>
        </row>
        <row r="1552">
          <cell r="A1552" t="str">
            <v>절연행거004</v>
          </cell>
          <cell r="B1552" t="str">
            <v>절 연 행 거</v>
          </cell>
          <cell r="C1552" t="str">
            <v>300A</v>
          </cell>
          <cell r="D1552" t="str">
            <v>개소</v>
          </cell>
          <cell r="E1552">
            <v>0</v>
          </cell>
          <cell r="F1552">
            <v>0</v>
          </cell>
          <cell r="G1552">
            <v>0</v>
          </cell>
          <cell r="H1552">
            <v>0</v>
          </cell>
          <cell r="I1552">
            <v>0</v>
          </cell>
          <cell r="J1552">
            <v>0</v>
          </cell>
          <cell r="K1552">
            <v>0</v>
          </cell>
        </row>
        <row r="1553">
          <cell r="A1553" t="str">
            <v>절연행거005</v>
          </cell>
          <cell r="B1553" t="str">
            <v>절 연 행 거</v>
          </cell>
          <cell r="C1553" t="str">
            <v>250A</v>
          </cell>
          <cell r="D1553" t="str">
            <v>개소</v>
          </cell>
          <cell r="E1553">
            <v>0</v>
          </cell>
          <cell r="F1553">
            <v>0</v>
          </cell>
          <cell r="G1553">
            <v>0</v>
          </cell>
          <cell r="H1553">
            <v>0</v>
          </cell>
          <cell r="I1553">
            <v>0</v>
          </cell>
          <cell r="J1553">
            <v>0</v>
          </cell>
          <cell r="K1553">
            <v>0</v>
          </cell>
        </row>
        <row r="1554">
          <cell r="A1554" t="str">
            <v>절연행거006</v>
          </cell>
          <cell r="B1554" t="str">
            <v>절 연 행 거</v>
          </cell>
          <cell r="C1554" t="str">
            <v>200A</v>
          </cell>
          <cell r="D1554" t="str">
            <v>개소</v>
          </cell>
          <cell r="E1554">
            <v>0</v>
          </cell>
          <cell r="F1554">
            <v>0</v>
          </cell>
          <cell r="G1554">
            <v>0</v>
          </cell>
          <cell r="H1554">
            <v>0</v>
          </cell>
          <cell r="I1554">
            <v>0</v>
          </cell>
          <cell r="J1554">
            <v>0</v>
          </cell>
          <cell r="K1554">
            <v>0</v>
          </cell>
        </row>
        <row r="1555">
          <cell r="A1555" t="str">
            <v>절연행거007</v>
          </cell>
          <cell r="B1555" t="str">
            <v>절 연 행 거</v>
          </cell>
          <cell r="C1555" t="str">
            <v>150A</v>
          </cell>
          <cell r="D1555" t="str">
            <v>개소</v>
          </cell>
          <cell r="E1555">
            <v>0</v>
          </cell>
          <cell r="F1555">
            <v>0</v>
          </cell>
          <cell r="G1555">
            <v>0</v>
          </cell>
          <cell r="H1555">
            <v>0</v>
          </cell>
          <cell r="I1555">
            <v>0</v>
          </cell>
          <cell r="J1555">
            <v>0</v>
          </cell>
          <cell r="K1555">
            <v>0</v>
          </cell>
        </row>
        <row r="1556">
          <cell r="A1556" t="str">
            <v>절연행거008</v>
          </cell>
          <cell r="B1556" t="str">
            <v>절 연 행 거</v>
          </cell>
          <cell r="C1556" t="str">
            <v>125A</v>
          </cell>
          <cell r="D1556" t="str">
            <v>개소</v>
          </cell>
          <cell r="E1556">
            <v>0</v>
          </cell>
          <cell r="F1556">
            <v>0</v>
          </cell>
          <cell r="G1556">
            <v>0</v>
          </cell>
          <cell r="H1556">
            <v>0</v>
          </cell>
          <cell r="I1556">
            <v>0</v>
          </cell>
          <cell r="J1556">
            <v>0</v>
          </cell>
          <cell r="K1556">
            <v>0</v>
          </cell>
        </row>
        <row r="1557">
          <cell r="A1557" t="str">
            <v>절연행거009</v>
          </cell>
          <cell r="B1557" t="str">
            <v>절 연 행 거</v>
          </cell>
          <cell r="C1557" t="str">
            <v>100A</v>
          </cell>
          <cell r="D1557" t="str">
            <v>개소</v>
          </cell>
          <cell r="E1557">
            <v>0</v>
          </cell>
          <cell r="F1557">
            <v>0</v>
          </cell>
          <cell r="G1557">
            <v>0</v>
          </cell>
          <cell r="H1557">
            <v>0</v>
          </cell>
          <cell r="I1557">
            <v>0</v>
          </cell>
          <cell r="J1557">
            <v>0</v>
          </cell>
          <cell r="K1557">
            <v>0</v>
          </cell>
        </row>
        <row r="1558">
          <cell r="A1558" t="str">
            <v>절연행거010</v>
          </cell>
          <cell r="B1558" t="str">
            <v>절 연 행 거</v>
          </cell>
          <cell r="C1558" t="str">
            <v>80A</v>
          </cell>
          <cell r="D1558" t="str">
            <v>개소</v>
          </cell>
          <cell r="E1558">
            <v>0</v>
          </cell>
          <cell r="F1558">
            <v>0</v>
          </cell>
          <cell r="G1558">
            <v>0</v>
          </cell>
          <cell r="H1558">
            <v>0</v>
          </cell>
          <cell r="I1558">
            <v>0</v>
          </cell>
          <cell r="J1558">
            <v>0</v>
          </cell>
          <cell r="K1558">
            <v>0</v>
          </cell>
        </row>
        <row r="1559">
          <cell r="A1559" t="str">
            <v>절연행거011</v>
          </cell>
          <cell r="B1559" t="str">
            <v>절 연 행 거</v>
          </cell>
          <cell r="C1559" t="str">
            <v>65A</v>
          </cell>
          <cell r="D1559" t="str">
            <v>개소</v>
          </cell>
          <cell r="E1559">
            <v>0</v>
          </cell>
          <cell r="F1559">
            <v>0</v>
          </cell>
          <cell r="G1559">
            <v>0</v>
          </cell>
          <cell r="H1559">
            <v>0</v>
          </cell>
          <cell r="I1559">
            <v>0</v>
          </cell>
          <cell r="J1559">
            <v>0</v>
          </cell>
          <cell r="K1559">
            <v>0</v>
          </cell>
        </row>
        <row r="1560">
          <cell r="A1560" t="str">
            <v>절연행거012</v>
          </cell>
          <cell r="B1560" t="str">
            <v>절 연 행 거</v>
          </cell>
          <cell r="C1560" t="str">
            <v>50A</v>
          </cell>
          <cell r="D1560" t="str">
            <v>개소</v>
          </cell>
          <cell r="E1560">
            <v>0</v>
          </cell>
          <cell r="F1560">
            <v>0</v>
          </cell>
          <cell r="G1560">
            <v>0</v>
          </cell>
          <cell r="H1560">
            <v>0</v>
          </cell>
          <cell r="I1560">
            <v>0</v>
          </cell>
          <cell r="J1560">
            <v>0</v>
          </cell>
          <cell r="K1560">
            <v>0</v>
          </cell>
        </row>
        <row r="1561">
          <cell r="A1561" t="str">
            <v>절연행거013</v>
          </cell>
          <cell r="B1561" t="str">
            <v>절 연 행 거</v>
          </cell>
          <cell r="C1561" t="str">
            <v>40A</v>
          </cell>
          <cell r="D1561" t="str">
            <v>개소</v>
          </cell>
          <cell r="E1561">
            <v>0</v>
          </cell>
          <cell r="F1561">
            <v>0</v>
          </cell>
          <cell r="G1561">
            <v>0</v>
          </cell>
          <cell r="H1561">
            <v>0</v>
          </cell>
          <cell r="I1561">
            <v>0</v>
          </cell>
          <cell r="J1561">
            <v>0</v>
          </cell>
          <cell r="K1561">
            <v>0</v>
          </cell>
        </row>
        <row r="1562">
          <cell r="A1562" t="str">
            <v>절연행거014</v>
          </cell>
          <cell r="B1562" t="str">
            <v>절 연 행 거</v>
          </cell>
          <cell r="C1562" t="str">
            <v>32A</v>
          </cell>
          <cell r="D1562" t="str">
            <v>개소</v>
          </cell>
          <cell r="E1562">
            <v>0</v>
          </cell>
          <cell r="F1562">
            <v>0</v>
          </cell>
          <cell r="G1562">
            <v>0</v>
          </cell>
          <cell r="H1562">
            <v>0</v>
          </cell>
          <cell r="I1562">
            <v>0</v>
          </cell>
          <cell r="J1562">
            <v>0</v>
          </cell>
          <cell r="K1562">
            <v>0</v>
          </cell>
        </row>
        <row r="1563">
          <cell r="A1563" t="str">
            <v>절연행거015</v>
          </cell>
          <cell r="B1563" t="str">
            <v>절 연 행 거</v>
          </cell>
          <cell r="C1563" t="str">
            <v>25A</v>
          </cell>
          <cell r="D1563" t="str">
            <v>개소</v>
          </cell>
          <cell r="E1563">
            <v>0</v>
          </cell>
          <cell r="F1563">
            <v>0</v>
          </cell>
          <cell r="G1563">
            <v>0</v>
          </cell>
          <cell r="H1563">
            <v>0</v>
          </cell>
          <cell r="I1563">
            <v>0</v>
          </cell>
          <cell r="J1563">
            <v>0</v>
          </cell>
          <cell r="K1563">
            <v>0</v>
          </cell>
        </row>
        <row r="1564">
          <cell r="A1564" t="str">
            <v>절연행거016</v>
          </cell>
          <cell r="B1564" t="str">
            <v>절 연 행 거</v>
          </cell>
          <cell r="C1564" t="str">
            <v>20A</v>
          </cell>
          <cell r="D1564" t="str">
            <v>개소</v>
          </cell>
          <cell r="E1564">
            <v>0</v>
          </cell>
          <cell r="F1564">
            <v>0</v>
          </cell>
          <cell r="G1564">
            <v>0</v>
          </cell>
          <cell r="H1564">
            <v>0</v>
          </cell>
          <cell r="I1564">
            <v>0</v>
          </cell>
          <cell r="J1564">
            <v>0</v>
          </cell>
          <cell r="K1564">
            <v>0</v>
          </cell>
        </row>
        <row r="1565">
          <cell r="A1565" t="str">
            <v>절연행거017</v>
          </cell>
          <cell r="B1565" t="str">
            <v>절 연 행 거</v>
          </cell>
          <cell r="C1565" t="str">
            <v>15A</v>
          </cell>
          <cell r="D1565" t="str">
            <v>개소</v>
          </cell>
          <cell r="E1565">
            <v>0</v>
          </cell>
          <cell r="F1565">
            <v>0</v>
          </cell>
          <cell r="G1565">
            <v>0</v>
          </cell>
          <cell r="H1565">
            <v>0</v>
          </cell>
          <cell r="I1565">
            <v>0</v>
          </cell>
          <cell r="J1565">
            <v>0</v>
          </cell>
          <cell r="K1565">
            <v>0</v>
          </cell>
        </row>
        <row r="1567">
          <cell r="A1567" t="str">
            <v>관보온0001</v>
          </cell>
          <cell r="B1567" t="str">
            <v>관  보  온
(가교발포P.E 30T)</v>
          </cell>
          <cell r="C1567" t="str">
            <v>150A</v>
          </cell>
          <cell r="D1567" t="str">
            <v>M</v>
          </cell>
          <cell r="E1567">
            <v>0</v>
          </cell>
          <cell r="F1567">
            <v>0</v>
          </cell>
          <cell r="G1567">
            <v>0</v>
          </cell>
          <cell r="H1567">
            <v>0</v>
          </cell>
          <cell r="I1567">
            <v>0</v>
          </cell>
          <cell r="J1567">
            <v>0</v>
          </cell>
          <cell r="K1567">
            <v>0</v>
          </cell>
        </row>
        <row r="1568">
          <cell r="A1568" t="str">
            <v>관보온0002</v>
          </cell>
          <cell r="B1568" t="str">
            <v>관  보  온
(가교발포P.E 30T)</v>
          </cell>
          <cell r="C1568" t="str">
            <v>125A</v>
          </cell>
          <cell r="D1568" t="str">
            <v>M</v>
          </cell>
          <cell r="E1568">
            <v>0</v>
          </cell>
          <cell r="F1568">
            <v>0</v>
          </cell>
          <cell r="G1568">
            <v>0</v>
          </cell>
          <cell r="H1568">
            <v>0</v>
          </cell>
          <cell r="I1568">
            <v>0</v>
          </cell>
          <cell r="J1568">
            <v>0</v>
          </cell>
          <cell r="K1568">
            <v>0</v>
          </cell>
        </row>
        <row r="1569">
          <cell r="A1569" t="str">
            <v>관보온0003</v>
          </cell>
          <cell r="B1569" t="str">
            <v>관  보  온
(가교발포P.E 30T)</v>
          </cell>
          <cell r="C1569" t="str">
            <v>100A</v>
          </cell>
          <cell r="D1569" t="str">
            <v>M</v>
          </cell>
          <cell r="E1569">
            <v>0</v>
          </cell>
          <cell r="F1569">
            <v>0</v>
          </cell>
          <cell r="G1569">
            <v>0</v>
          </cell>
          <cell r="H1569">
            <v>0</v>
          </cell>
          <cell r="I1569">
            <v>0</v>
          </cell>
          <cell r="J1569">
            <v>0</v>
          </cell>
          <cell r="K1569">
            <v>0</v>
          </cell>
        </row>
        <row r="1570">
          <cell r="A1570" t="str">
            <v>관보온0004</v>
          </cell>
          <cell r="B1570" t="str">
            <v>관  보  온
(가교발포P.E 30T)</v>
          </cell>
          <cell r="C1570" t="str">
            <v>80A</v>
          </cell>
          <cell r="D1570" t="str">
            <v>M</v>
          </cell>
          <cell r="E1570">
            <v>0</v>
          </cell>
          <cell r="F1570">
            <v>0</v>
          </cell>
          <cell r="G1570">
            <v>0</v>
          </cell>
          <cell r="H1570">
            <v>0</v>
          </cell>
          <cell r="I1570">
            <v>0</v>
          </cell>
          <cell r="J1570">
            <v>0</v>
          </cell>
          <cell r="K1570">
            <v>0</v>
          </cell>
        </row>
        <row r="1571">
          <cell r="A1571" t="str">
            <v>관보온0005</v>
          </cell>
          <cell r="B1571" t="str">
            <v>관  보  온
(가교발포P.E 30T)</v>
          </cell>
          <cell r="C1571" t="str">
            <v>65A</v>
          </cell>
          <cell r="D1571" t="str">
            <v>M</v>
          </cell>
          <cell r="E1571">
            <v>0</v>
          </cell>
          <cell r="F1571">
            <v>0</v>
          </cell>
          <cell r="G1571">
            <v>0</v>
          </cell>
          <cell r="H1571">
            <v>0</v>
          </cell>
          <cell r="I1571">
            <v>0</v>
          </cell>
          <cell r="J1571">
            <v>0</v>
          </cell>
          <cell r="K1571">
            <v>0</v>
          </cell>
        </row>
        <row r="1572">
          <cell r="A1572" t="str">
            <v>관보온0006</v>
          </cell>
          <cell r="B1572" t="str">
            <v>관  보  온
(가교발포P.E 30T)</v>
          </cell>
          <cell r="C1572" t="str">
            <v>50A</v>
          </cell>
          <cell r="D1572" t="str">
            <v>M</v>
          </cell>
          <cell r="E1572">
            <v>0</v>
          </cell>
          <cell r="F1572">
            <v>0</v>
          </cell>
          <cell r="G1572">
            <v>0</v>
          </cell>
          <cell r="H1572">
            <v>0</v>
          </cell>
          <cell r="I1572">
            <v>0</v>
          </cell>
          <cell r="J1572">
            <v>0</v>
          </cell>
          <cell r="K1572">
            <v>0</v>
          </cell>
        </row>
        <row r="1573">
          <cell r="A1573" t="str">
            <v>관보온0007</v>
          </cell>
          <cell r="B1573" t="str">
            <v>관  보  온
(가교발포P.E 30T)</v>
          </cell>
          <cell r="C1573" t="str">
            <v>40A</v>
          </cell>
          <cell r="D1573" t="str">
            <v>M</v>
          </cell>
          <cell r="E1573">
            <v>0</v>
          </cell>
          <cell r="F1573">
            <v>0</v>
          </cell>
          <cell r="G1573">
            <v>0</v>
          </cell>
          <cell r="H1573">
            <v>0</v>
          </cell>
          <cell r="I1573">
            <v>0</v>
          </cell>
          <cell r="J1573">
            <v>0</v>
          </cell>
          <cell r="K1573">
            <v>0</v>
          </cell>
        </row>
        <row r="1574">
          <cell r="A1574" t="str">
            <v>관보온0008</v>
          </cell>
          <cell r="B1574" t="str">
            <v>관  보  온
(가교발포P.E 30T)</v>
          </cell>
          <cell r="C1574" t="str">
            <v>32A</v>
          </cell>
          <cell r="D1574" t="str">
            <v>M</v>
          </cell>
          <cell r="E1574">
            <v>0</v>
          </cell>
          <cell r="F1574">
            <v>0</v>
          </cell>
          <cell r="G1574">
            <v>0</v>
          </cell>
          <cell r="H1574">
            <v>0</v>
          </cell>
          <cell r="I1574">
            <v>0</v>
          </cell>
          <cell r="J1574">
            <v>0</v>
          </cell>
          <cell r="K1574">
            <v>0</v>
          </cell>
        </row>
        <row r="1575">
          <cell r="A1575" t="str">
            <v>관보온0009</v>
          </cell>
          <cell r="B1575" t="str">
            <v>관  보  온
(가교발포P.E 30T)</v>
          </cell>
          <cell r="C1575" t="str">
            <v>25A</v>
          </cell>
          <cell r="D1575" t="str">
            <v>M</v>
          </cell>
          <cell r="E1575">
            <v>0</v>
          </cell>
          <cell r="F1575">
            <v>0</v>
          </cell>
          <cell r="G1575">
            <v>0</v>
          </cell>
          <cell r="H1575">
            <v>0</v>
          </cell>
          <cell r="I1575">
            <v>0</v>
          </cell>
          <cell r="J1575">
            <v>0</v>
          </cell>
          <cell r="K1575">
            <v>0</v>
          </cell>
        </row>
        <row r="1576">
          <cell r="A1576" t="str">
            <v>관보온0010</v>
          </cell>
          <cell r="B1576" t="str">
            <v>관  보  온
(가교발포P.E 30T)</v>
          </cell>
          <cell r="C1576" t="str">
            <v>20A</v>
          </cell>
          <cell r="D1576" t="str">
            <v>M</v>
          </cell>
          <cell r="E1576">
            <v>0</v>
          </cell>
          <cell r="F1576">
            <v>0</v>
          </cell>
          <cell r="G1576">
            <v>0</v>
          </cell>
          <cell r="H1576">
            <v>0</v>
          </cell>
          <cell r="I1576">
            <v>0</v>
          </cell>
          <cell r="J1576">
            <v>0</v>
          </cell>
          <cell r="K1576">
            <v>0</v>
          </cell>
        </row>
        <row r="1577">
          <cell r="A1577" t="str">
            <v>관보온0011</v>
          </cell>
          <cell r="B1577" t="str">
            <v>관  보  온
(가교발포P.E 30T)</v>
          </cell>
          <cell r="C1577" t="str">
            <v>15A</v>
          </cell>
          <cell r="D1577" t="str">
            <v>M</v>
          </cell>
          <cell r="E1577">
            <v>0</v>
          </cell>
          <cell r="F1577">
            <v>0</v>
          </cell>
          <cell r="G1577">
            <v>0</v>
          </cell>
          <cell r="H1577">
            <v>0</v>
          </cell>
          <cell r="I1577">
            <v>0</v>
          </cell>
          <cell r="J1577">
            <v>0</v>
          </cell>
          <cell r="K1577">
            <v>0</v>
          </cell>
        </row>
        <row r="1579">
          <cell r="A1579" t="str">
            <v>관보온0012</v>
          </cell>
          <cell r="B1579" t="str">
            <v>관  보  온
(가교발포P.E 25T)</v>
          </cell>
          <cell r="C1579" t="str">
            <v>150A</v>
          </cell>
          <cell r="D1579" t="str">
            <v>M</v>
          </cell>
        </row>
        <row r="1580">
          <cell r="A1580" t="str">
            <v>관보온0013</v>
          </cell>
          <cell r="B1580" t="str">
            <v>관  보  온
(가교발포P.E 25T)</v>
          </cell>
          <cell r="C1580" t="str">
            <v>125A</v>
          </cell>
          <cell r="D1580" t="str">
            <v>M</v>
          </cell>
        </row>
        <row r="1581">
          <cell r="A1581" t="str">
            <v>관보온0014</v>
          </cell>
          <cell r="B1581" t="str">
            <v>관  보  온
(가교발포P.E 25T)</v>
          </cell>
          <cell r="C1581" t="str">
            <v>100A</v>
          </cell>
          <cell r="D1581" t="str">
            <v>M</v>
          </cell>
        </row>
        <row r="1582">
          <cell r="A1582" t="str">
            <v>관보온0015</v>
          </cell>
          <cell r="B1582" t="str">
            <v>관  보  온
(가교발포P.E 25T)</v>
          </cell>
          <cell r="C1582" t="str">
            <v>80A</v>
          </cell>
          <cell r="D1582" t="str">
            <v>M</v>
          </cell>
        </row>
        <row r="1583">
          <cell r="A1583" t="str">
            <v>관보온0016</v>
          </cell>
          <cell r="B1583" t="str">
            <v>관  보  온
(가교발포P.E 25T)</v>
          </cell>
          <cell r="C1583" t="str">
            <v>65A</v>
          </cell>
          <cell r="D1583" t="str">
            <v>M</v>
          </cell>
        </row>
        <row r="1584">
          <cell r="A1584" t="str">
            <v>관보온0017</v>
          </cell>
          <cell r="B1584" t="str">
            <v>관  보  온
(가교발포P.E 25T)</v>
          </cell>
          <cell r="C1584" t="str">
            <v>50A</v>
          </cell>
          <cell r="D1584" t="str">
            <v>M</v>
          </cell>
        </row>
        <row r="1585">
          <cell r="A1585" t="str">
            <v>관보온0018</v>
          </cell>
          <cell r="B1585" t="str">
            <v>관  보  온
(가교발포P.E 25T)</v>
          </cell>
          <cell r="C1585" t="str">
            <v>40A</v>
          </cell>
          <cell r="D1585" t="str">
            <v>M</v>
          </cell>
        </row>
        <row r="1586">
          <cell r="A1586" t="str">
            <v>관보온0019</v>
          </cell>
          <cell r="B1586" t="str">
            <v>관  보  온
(가교발포P.E 25T)</v>
          </cell>
          <cell r="C1586" t="str">
            <v>32A</v>
          </cell>
          <cell r="D1586" t="str">
            <v>M</v>
          </cell>
        </row>
        <row r="1587">
          <cell r="A1587" t="str">
            <v>관보온0020</v>
          </cell>
          <cell r="B1587" t="str">
            <v>관  보  온
(가교발포P.E 25T)</v>
          </cell>
          <cell r="C1587" t="str">
            <v>25A</v>
          </cell>
          <cell r="D1587" t="str">
            <v>M</v>
          </cell>
        </row>
        <row r="1588">
          <cell r="A1588" t="str">
            <v>관보온0021</v>
          </cell>
          <cell r="B1588" t="str">
            <v>관  보  온
(가교발포P.E 25T)</v>
          </cell>
          <cell r="C1588" t="str">
            <v>20A</v>
          </cell>
          <cell r="D1588" t="str">
            <v>M</v>
          </cell>
        </row>
        <row r="1589">
          <cell r="A1589" t="str">
            <v>관보온0022</v>
          </cell>
          <cell r="B1589" t="str">
            <v>관  보  온
(가교발포P.E 25T)</v>
          </cell>
          <cell r="C1589" t="str">
            <v>15A</v>
          </cell>
          <cell r="D1589" t="str">
            <v>M</v>
          </cell>
        </row>
        <row r="1605">
          <cell r="A1605" t="str">
            <v>관보온1001</v>
          </cell>
          <cell r="B1605" t="str">
            <v>파이프 보온
(아틸론 10T)</v>
          </cell>
          <cell r="C1605" t="str">
            <v>150A</v>
          </cell>
          <cell r="D1605" t="str">
            <v>M</v>
          </cell>
          <cell r="E1605">
            <v>0</v>
          </cell>
          <cell r="F1605">
            <v>0</v>
          </cell>
          <cell r="G1605">
            <v>0</v>
          </cell>
          <cell r="H1605">
            <v>0</v>
          </cell>
          <cell r="I1605">
            <v>0</v>
          </cell>
          <cell r="J1605">
            <v>0</v>
          </cell>
          <cell r="K1605">
            <v>0</v>
          </cell>
        </row>
        <row r="1606">
          <cell r="A1606" t="str">
            <v>관보온1002</v>
          </cell>
          <cell r="B1606" t="str">
            <v>파이프 보온
(아틸론 10T)</v>
          </cell>
          <cell r="C1606" t="str">
            <v>125A</v>
          </cell>
          <cell r="D1606" t="str">
            <v>M</v>
          </cell>
          <cell r="E1606">
            <v>0</v>
          </cell>
          <cell r="F1606">
            <v>0</v>
          </cell>
          <cell r="G1606">
            <v>0</v>
          </cell>
          <cell r="H1606">
            <v>0</v>
          </cell>
          <cell r="I1606">
            <v>0</v>
          </cell>
          <cell r="J1606">
            <v>0</v>
          </cell>
          <cell r="K1606">
            <v>0</v>
          </cell>
        </row>
        <row r="1607">
          <cell r="A1607" t="str">
            <v>관보온1003</v>
          </cell>
          <cell r="B1607" t="str">
            <v>파이프 보온
(아틸론 10T)</v>
          </cell>
          <cell r="C1607" t="str">
            <v>100A</v>
          </cell>
          <cell r="D1607" t="str">
            <v>M</v>
          </cell>
          <cell r="E1607">
            <v>0</v>
          </cell>
          <cell r="F1607">
            <v>0</v>
          </cell>
          <cell r="G1607">
            <v>0</v>
          </cell>
          <cell r="H1607">
            <v>0</v>
          </cell>
          <cell r="I1607">
            <v>0</v>
          </cell>
          <cell r="J1607">
            <v>0</v>
          </cell>
          <cell r="K1607">
            <v>0</v>
          </cell>
        </row>
        <row r="1608">
          <cell r="A1608" t="str">
            <v>관보온1004</v>
          </cell>
          <cell r="B1608" t="str">
            <v>파이프 보온
(아틸론 10T)</v>
          </cell>
          <cell r="C1608" t="str">
            <v>80A</v>
          </cell>
          <cell r="D1608" t="str">
            <v>M</v>
          </cell>
          <cell r="E1608">
            <v>0</v>
          </cell>
          <cell r="F1608">
            <v>0</v>
          </cell>
          <cell r="G1608">
            <v>0</v>
          </cell>
          <cell r="H1608">
            <v>0</v>
          </cell>
          <cell r="I1608">
            <v>0</v>
          </cell>
          <cell r="J1608">
            <v>0</v>
          </cell>
          <cell r="K1608">
            <v>0</v>
          </cell>
        </row>
        <row r="1609">
          <cell r="A1609" t="str">
            <v>관보온1005</v>
          </cell>
          <cell r="B1609" t="str">
            <v>파이프 보온
(아틸론 10T)</v>
          </cell>
          <cell r="C1609" t="str">
            <v>65A</v>
          </cell>
          <cell r="D1609" t="str">
            <v>M</v>
          </cell>
          <cell r="E1609">
            <v>0</v>
          </cell>
          <cell r="F1609">
            <v>0</v>
          </cell>
          <cell r="G1609">
            <v>0</v>
          </cell>
          <cell r="H1609">
            <v>0</v>
          </cell>
          <cell r="I1609">
            <v>0</v>
          </cell>
          <cell r="J1609">
            <v>0</v>
          </cell>
          <cell r="K1609">
            <v>0</v>
          </cell>
        </row>
        <row r="1610">
          <cell r="A1610" t="str">
            <v>관보온1006</v>
          </cell>
          <cell r="B1610" t="str">
            <v>파이프 보온
(아틸론 10T)</v>
          </cell>
          <cell r="C1610" t="str">
            <v>50A</v>
          </cell>
          <cell r="D1610" t="str">
            <v>M</v>
          </cell>
          <cell r="E1610">
            <v>0</v>
          </cell>
          <cell r="F1610">
            <v>0</v>
          </cell>
          <cell r="G1610">
            <v>0</v>
          </cell>
          <cell r="H1610">
            <v>0</v>
          </cell>
          <cell r="I1610">
            <v>0</v>
          </cell>
          <cell r="J1610">
            <v>0</v>
          </cell>
          <cell r="K1610">
            <v>0</v>
          </cell>
        </row>
        <row r="1611">
          <cell r="A1611" t="str">
            <v>관보온1007</v>
          </cell>
          <cell r="B1611" t="str">
            <v>파이프 보온
(아틸론 10T)</v>
          </cell>
          <cell r="C1611" t="str">
            <v>40A</v>
          </cell>
          <cell r="D1611" t="str">
            <v>M</v>
          </cell>
          <cell r="E1611">
            <v>0</v>
          </cell>
          <cell r="F1611">
            <v>0</v>
          </cell>
          <cell r="G1611">
            <v>0</v>
          </cell>
          <cell r="H1611">
            <v>0</v>
          </cell>
          <cell r="I1611">
            <v>0</v>
          </cell>
          <cell r="J1611">
            <v>0</v>
          </cell>
          <cell r="K1611">
            <v>0</v>
          </cell>
        </row>
        <row r="1612">
          <cell r="A1612" t="str">
            <v>관보온1008</v>
          </cell>
          <cell r="B1612" t="str">
            <v>파이프 보온
(아틸론 10T)</v>
          </cell>
          <cell r="C1612" t="str">
            <v>32A</v>
          </cell>
          <cell r="D1612" t="str">
            <v>M</v>
          </cell>
          <cell r="E1612">
            <v>0</v>
          </cell>
          <cell r="F1612">
            <v>0</v>
          </cell>
          <cell r="G1612">
            <v>0</v>
          </cell>
          <cell r="H1612">
            <v>0</v>
          </cell>
          <cell r="I1612">
            <v>0</v>
          </cell>
          <cell r="J1612">
            <v>0</v>
          </cell>
          <cell r="K1612">
            <v>0</v>
          </cell>
        </row>
        <row r="1613">
          <cell r="A1613" t="str">
            <v>관보온1009</v>
          </cell>
          <cell r="B1613" t="str">
            <v>파이프 보온
(아틸론 10T)</v>
          </cell>
          <cell r="C1613" t="str">
            <v>25A</v>
          </cell>
          <cell r="D1613" t="str">
            <v>M</v>
          </cell>
          <cell r="E1613">
            <v>0</v>
          </cell>
          <cell r="F1613">
            <v>0</v>
          </cell>
          <cell r="G1613">
            <v>0</v>
          </cell>
          <cell r="H1613">
            <v>0</v>
          </cell>
          <cell r="I1613">
            <v>0</v>
          </cell>
          <cell r="J1613">
            <v>0</v>
          </cell>
          <cell r="K1613">
            <v>0</v>
          </cell>
        </row>
        <row r="1614">
          <cell r="A1614" t="str">
            <v>관보온1010</v>
          </cell>
          <cell r="B1614" t="str">
            <v>파이프 보온
(아틸론 10T)</v>
          </cell>
          <cell r="C1614" t="str">
            <v>20A</v>
          </cell>
          <cell r="D1614" t="str">
            <v>M</v>
          </cell>
          <cell r="E1614">
            <v>0</v>
          </cell>
          <cell r="F1614">
            <v>0</v>
          </cell>
          <cell r="G1614">
            <v>0</v>
          </cell>
          <cell r="H1614">
            <v>0</v>
          </cell>
          <cell r="I1614">
            <v>0</v>
          </cell>
          <cell r="J1614">
            <v>0</v>
          </cell>
          <cell r="K1614">
            <v>0</v>
          </cell>
        </row>
        <row r="1615">
          <cell r="A1615" t="str">
            <v>관보온1011</v>
          </cell>
          <cell r="B1615" t="str">
            <v>파이프 보온
(아틸론 10T)</v>
          </cell>
          <cell r="C1615" t="str">
            <v>15A</v>
          </cell>
          <cell r="D1615" t="str">
            <v>M</v>
          </cell>
          <cell r="E1615">
            <v>0</v>
          </cell>
          <cell r="F1615">
            <v>0</v>
          </cell>
          <cell r="G1615">
            <v>0</v>
          </cell>
          <cell r="H1615">
            <v>0</v>
          </cell>
          <cell r="I1615">
            <v>0</v>
          </cell>
          <cell r="J1615">
            <v>0</v>
          </cell>
          <cell r="K1615">
            <v>0</v>
          </cell>
        </row>
        <row r="1616">
          <cell r="A1616" t="str">
            <v>관보온1012</v>
          </cell>
          <cell r="B1616" t="str">
            <v>파이프 보온
(아틸론 10T)</v>
          </cell>
          <cell r="C1616" t="str">
            <v>8A</v>
          </cell>
          <cell r="D1616" t="str">
            <v>M</v>
          </cell>
        </row>
        <row r="1618">
          <cell r="A1618" t="str">
            <v>칼관보온001</v>
          </cell>
          <cell r="B1618" t="str">
            <v>파이프 보온
(칼라함석 마감)</v>
          </cell>
          <cell r="C1618" t="str">
            <v>100A</v>
          </cell>
          <cell r="D1618" t="str">
            <v>M</v>
          </cell>
          <cell r="E1618">
            <v>0</v>
          </cell>
          <cell r="F1618">
            <v>0</v>
          </cell>
          <cell r="G1618">
            <v>0</v>
          </cell>
          <cell r="H1618">
            <v>0</v>
          </cell>
          <cell r="I1618">
            <v>0</v>
          </cell>
          <cell r="J1618">
            <v>0</v>
          </cell>
          <cell r="K1618">
            <v>0</v>
          </cell>
        </row>
        <row r="1619">
          <cell r="A1619" t="str">
            <v>칼관보온002</v>
          </cell>
          <cell r="B1619" t="str">
            <v>파이프 보온
(칼라함석 마감)</v>
          </cell>
          <cell r="C1619" t="str">
            <v>80A</v>
          </cell>
          <cell r="D1619" t="str">
            <v>M</v>
          </cell>
          <cell r="E1619">
            <v>0</v>
          </cell>
          <cell r="F1619">
            <v>0</v>
          </cell>
          <cell r="G1619">
            <v>0</v>
          </cell>
          <cell r="H1619">
            <v>0</v>
          </cell>
          <cell r="I1619">
            <v>0</v>
          </cell>
          <cell r="J1619">
            <v>0</v>
          </cell>
          <cell r="K1619">
            <v>0</v>
          </cell>
        </row>
        <row r="1620">
          <cell r="A1620" t="str">
            <v>칼관보온003</v>
          </cell>
          <cell r="B1620" t="str">
            <v>파이프 보온
(칼라함석 마감)</v>
          </cell>
          <cell r="C1620" t="str">
            <v>65A</v>
          </cell>
          <cell r="D1620" t="str">
            <v>M</v>
          </cell>
          <cell r="E1620">
            <v>0</v>
          </cell>
          <cell r="F1620">
            <v>0</v>
          </cell>
          <cell r="G1620">
            <v>0</v>
          </cell>
          <cell r="H1620">
            <v>0</v>
          </cell>
          <cell r="I1620">
            <v>0</v>
          </cell>
          <cell r="J1620">
            <v>0</v>
          </cell>
          <cell r="K1620">
            <v>0</v>
          </cell>
        </row>
        <row r="1621">
          <cell r="A1621" t="str">
            <v>칼관보온004</v>
          </cell>
          <cell r="B1621" t="str">
            <v>파이프 보온
(칼라함석 마감)</v>
          </cell>
          <cell r="C1621" t="str">
            <v>50A</v>
          </cell>
          <cell r="D1621" t="str">
            <v>M</v>
          </cell>
          <cell r="E1621">
            <v>0</v>
          </cell>
          <cell r="F1621">
            <v>0</v>
          </cell>
          <cell r="G1621">
            <v>0</v>
          </cell>
          <cell r="H1621">
            <v>0</v>
          </cell>
          <cell r="I1621">
            <v>0</v>
          </cell>
          <cell r="J1621">
            <v>0</v>
          </cell>
          <cell r="K1621">
            <v>0</v>
          </cell>
        </row>
        <row r="1622">
          <cell r="A1622" t="str">
            <v>칼관보온005</v>
          </cell>
          <cell r="B1622" t="str">
            <v>파이프 보온
(칼라함석 마감)</v>
          </cell>
          <cell r="C1622" t="str">
            <v>40A</v>
          </cell>
          <cell r="D1622" t="str">
            <v>M</v>
          </cell>
          <cell r="E1622">
            <v>0</v>
          </cell>
          <cell r="F1622">
            <v>0</v>
          </cell>
          <cell r="G1622">
            <v>0</v>
          </cell>
          <cell r="H1622">
            <v>0</v>
          </cell>
          <cell r="I1622">
            <v>0</v>
          </cell>
          <cell r="J1622">
            <v>0</v>
          </cell>
          <cell r="K1622">
            <v>0</v>
          </cell>
        </row>
        <row r="1623">
          <cell r="A1623" t="str">
            <v>칼관보온006</v>
          </cell>
          <cell r="B1623" t="str">
            <v>파이프 보온
(칼라함석 마감)</v>
          </cell>
          <cell r="C1623" t="str">
            <v>32A</v>
          </cell>
          <cell r="D1623" t="str">
            <v>M</v>
          </cell>
          <cell r="E1623">
            <v>0</v>
          </cell>
          <cell r="F1623">
            <v>0</v>
          </cell>
          <cell r="G1623">
            <v>0</v>
          </cell>
          <cell r="H1623">
            <v>0</v>
          </cell>
          <cell r="I1623">
            <v>0</v>
          </cell>
          <cell r="J1623">
            <v>0</v>
          </cell>
          <cell r="K1623">
            <v>0</v>
          </cell>
        </row>
        <row r="1624">
          <cell r="A1624" t="str">
            <v>칼관보온007</v>
          </cell>
          <cell r="B1624" t="str">
            <v>파이프 보온
(칼라함석 마감)</v>
          </cell>
          <cell r="C1624" t="str">
            <v>25A</v>
          </cell>
          <cell r="D1624" t="str">
            <v>M</v>
          </cell>
          <cell r="E1624">
            <v>0</v>
          </cell>
          <cell r="F1624">
            <v>0</v>
          </cell>
          <cell r="G1624">
            <v>0</v>
          </cell>
          <cell r="H1624">
            <v>0</v>
          </cell>
          <cell r="I1624">
            <v>0</v>
          </cell>
          <cell r="J1624">
            <v>0</v>
          </cell>
          <cell r="K1624">
            <v>0</v>
          </cell>
        </row>
        <row r="1625">
          <cell r="A1625" t="str">
            <v>칼관보온008</v>
          </cell>
          <cell r="B1625" t="str">
            <v>파이프 보온
(칼라함석 마감)</v>
          </cell>
          <cell r="C1625" t="str">
            <v>20A</v>
          </cell>
          <cell r="D1625" t="str">
            <v>M</v>
          </cell>
          <cell r="E1625">
            <v>0</v>
          </cell>
          <cell r="F1625">
            <v>0</v>
          </cell>
          <cell r="G1625">
            <v>0</v>
          </cell>
          <cell r="H1625">
            <v>0</v>
          </cell>
          <cell r="I1625">
            <v>0</v>
          </cell>
          <cell r="J1625">
            <v>0</v>
          </cell>
          <cell r="K1625">
            <v>0</v>
          </cell>
        </row>
        <row r="1626">
          <cell r="A1626" t="str">
            <v>칼관보온009</v>
          </cell>
          <cell r="B1626" t="str">
            <v>파이프 보온
(칼라함석 마감)</v>
          </cell>
          <cell r="C1626" t="str">
            <v>15A</v>
          </cell>
          <cell r="D1626" t="str">
            <v>M</v>
          </cell>
          <cell r="E1626">
            <v>0</v>
          </cell>
          <cell r="F1626">
            <v>0</v>
          </cell>
          <cell r="G1626">
            <v>0</v>
          </cell>
          <cell r="H1626">
            <v>0</v>
          </cell>
          <cell r="I1626">
            <v>0</v>
          </cell>
          <cell r="J1626">
            <v>0</v>
          </cell>
          <cell r="K1626">
            <v>0</v>
          </cell>
        </row>
        <row r="1628">
          <cell r="A1628" t="str">
            <v>관10T001</v>
          </cell>
          <cell r="B1628" t="str">
            <v>파이프 보온
(아틸론 25T)</v>
          </cell>
          <cell r="C1628" t="str">
            <v>19.05A</v>
          </cell>
          <cell r="D1628" t="str">
            <v>M</v>
          </cell>
        </row>
        <row r="1629">
          <cell r="A1629" t="str">
            <v>관10T002</v>
          </cell>
          <cell r="B1629" t="str">
            <v>파이프 보온
(아틸론 25T)</v>
          </cell>
          <cell r="C1629" t="str">
            <v>15.88A</v>
          </cell>
          <cell r="D1629" t="str">
            <v>M</v>
          </cell>
        </row>
        <row r="1630">
          <cell r="A1630" t="str">
            <v>관10T003</v>
          </cell>
          <cell r="B1630" t="str">
            <v>파이프 보온
(아틸론 25T)</v>
          </cell>
          <cell r="C1630" t="str">
            <v>12.7A</v>
          </cell>
          <cell r="D1630" t="str">
            <v>M</v>
          </cell>
        </row>
        <row r="1631">
          <cell r="A1631" t="str">
            <v>관10T004</v>
          </cell>
          <cell r="B1631" t="str">
            <v>파이프 보온
(아틸론 25T)</v>
          </cell>
          <cell r="C1631" t="str">
            <v>9.52A</v>
          </cell>
          <cell r="D1631" t="str">
            <v>M</v>
          </cell>
        </row>
        <row r="1634">
          <cell r="A1634" t="str">
            <v>맹접합0001</v>
          </cell>
          <cell r="B1634" t="str">
            <v>동조후렌지</v>
          </cell>
          <cell r="C1634" t="str">
            <v>100A</v>
          </cell>
          <cell r="D1634" t="str">
            <v>개소</v>
          </cell>
        </row>
        <row r="1635">
          <cell r="A1635" t="str">
            <v>맹접합0002</v>
          </cell>
          <cell r="B1635" t="str">
            <v>동조후렌지</v>
          </cell>
          <cell r="C1635" t="str">
            <v>80A</v>
          </cell>
          <cell r="D1635" t="str">
            <v>개소</v>
          </cell>
        </row>
        <row r="1636">
          <cell r="A1636" t="str">
            <v>맹접합0003</v>
          </cell>
          <cell r="B1636" t="str">
            <v>동조후렌지</v>
          </cell>
          <cell r="C1636" t="str">
            <v>65A</v>
          </cell>
          <cell r="D1636" t="str">
            <v>개소</v>
          </cell>
        </row>
        <row r="1640">
          <cell r="A1640" t="str">
            <v>용접합0001</v>
          </cell>
          <cell r="B1640" t="str">
            <v>동용접합후렌지</v>
          </cell>
          <cell r="C1640" t="str">
            <v>125A</v>
          </cell>
          <cell r="D1640" t="str">
            <v>개소</v>
          </cell>
        </row>
        <row r="1641">
          <cell r="A1641" t="str">
            <v>용접합0002</v>
          </cell>
          <cell r="B1641" t="str">
            <v>동용접합후렌지</v>
          </cell>
          <cell r="C1641" t="str">
            <v>100A</v>
          </cell>
          <cell r="D1641" t="str">
            <v>개소</v>
          </cell>
        </row>
        <row r="1642">
          <cell r="A1642" t="str">
            <v>용접합0003</v>
          </cell>
          <cell r="B1642" t="str">
            <v>동용접합후렌지</v>
          </cell>
          <cell r="C1642" t="str">
            <v>80A</v>
          </cell>
          <cell r="D1642" t="str">
            <v>개소</v>
          </cell>
        </row>
        <row r="1643">
          <cell r="A1643" t="str">
            <v>용접합0004</v>
          </cell>
          <cell r="B1643" t="str">
            <v>동용접합후렌지</v>
          </cell>
          <cell r="C1643" t="str">
            <v>65A</v>
          </cell>
          <cell r="D1643" t="str">
            <v>개소</v>
          </cell>
        </row>
        <row r="1644">
          <cell r="A1644" t="str">
            <v>용접합0005</v>
          </cell>
          <cell r="B1644" t="str">
            <v>동용접합후렌지</v>
          </cell>
          <cell r="C1644" t="str">
            <v>50A</v>
          </cell>
          <cell r="D1644" t="str">
            <v>개소</v>
          </cell>
        </row>
        <row r="1645">
          <cell r="A1645" t="str">
            <v>용접합0006</v>
          </cell>
          <cell r="B1645" t="str">
            <v>동용접합후렌지</v>
          </cell>
          <cell r="C1645" t="str">
            <v>40A</v>
          </cell>
          <cell r="D1645" t="str">
            <v>개소</v>
          </cell>
        </row>
        <row r="1646">
          <cell r="A1646" t="str">
            <v>용접합0007</v>
          </cell>
          <cell r="B1646" t="str">
            <v>동용접합후렌지</v>
          </cell>
          <cell r="C1646" t="str">
            <v>32A</v>
          </cell>
          <cell r="D1646" t="str">
            <v>개소</v>
          </cell>
        </row>
        <row r="1647">
          <cell r="A1647" t="str">
            <v>용접합0008</v>
          </cell>
          <cell r="B1647" t="str">
            <v>동용접합후렌지</v>
          </cell>
          <cell r="C1647" t="str">
            <v>25A</v>
          </cell>
          <cell r="D1647" t="str">
            <v>개소</v>
          </cell>
        </row>
        <row r="1648">
          <cell r="A1648" t="str">
            <v>용접합0009</v>
          </cell>
          <cell r="B1648" t="str">
            <v>동용접합후렌지</v>
          </cell>
          <cell r="C1648" t="str">
            <v>20A</v>
          </cell>
          <cell r="D1648" t="str">
            <v>개소</v>
          </cell>
        </row>
        <row r="1649">
          <cell r="A1649" t="str">
            <v>용접합0010</v>
          </cell>
          <cell r="B1649" t="str">
            <v>동용접합후렌지</v>
          </cell>
          <cell r="C1649" t="str">
            <v>15A</v>
          </cell>
          <cell r="D1649" t="str">
            <v>개소</v>
          </cell>
        </row>
        <row r="1650">
          <cell r="K1650">
            <v>0</v>
          </cell>
        </row>
        <row r="1651">
          <cell r="A1651" t="str">
            <v>정유량밸브001</v>
          </cell>
          <cell r="B1651" t="str">
            <v>정유량조절밸브</v>
          </cell>
          <cell r="C1651" t="str">
            <v>125A*100A*125A</v>
          </cell>
          <cell r="D1651" t="str">
            <v>SET</v>
          </cell>
          <cell r="E1651">
            <v>0</v>
          </cell>
          <cell r="F1651">
            <v>0</v>
          </cell>
          <cell r="G1651">
            <v>0</v>
          </cell>
          <cell r="H1651">
            <v>0</v>
          </cell>
          <cell r="I1651">
            <v>0</v>
          </cell>
          <cell r="J1651">
            <v>0</v>
          </cell>
          <cell r="K1651">
            <v>0</v>
          </cell>
        </row>
        <row r="1652">
          <cell r="A1652" t="str">
            <v>정유량밸브002</v>
          </cell>
          <cell r="B1652" t="str">
            <v>정유량조절밸브</v>
          </cell>
          <cell r="C1652" t="str">
            <v>100A*80A100A</v>
          </cell>
          <cell r="D1652" t="str">
            <v>SET</v>
          </cell>
          <cell r="E1652">
            <v>0</v>
          </cell>
          <cell r="F1652">
            <v>0</v>
          </cell>
          <cell r="G1652">
            <v>0</v>
          </cell>
          <cell r="H1652">
            <v>0</v>
          </cell>
          <cell r="I1652">
            <v>0</v>
          </cell>
          <cell r="J1652">
            <v>0</v>
          </cell>
          <cell r="K1652">
            <v>0</v>
          </cell>
        </row>
        <row r="1653">
          <cell r="A1653" t="str">
            <v>정유량밸브003</v>
          </cell>
          <cell r="B1653" t="str">
            <v>정유량조절밸브</v>
          </cell>
          <cell r="C1653" t="str">
            <v>80A*65A*65A</v>
          </cell>
          <cell r="D1653" t="str">
            <v>SET</v>
          </cell>
        </row>
        <row r="1654">
          <cell r="A1654" t="str">
            <v>정유량밸브004</v>
          </cell>
          <cell r="B1654" t="str">
            <v>정유량조절밸브</v>
          </cell>
          <cell r="C1654" t="str">
            <v>65A*50A*65A</v>
          </cell>
          <cell r="D1654" t="str">
            <v>SET</v>
          </cell>
        </row>
        <row r="1655">
          <cell r="A1655" t="str">
            <v>정유량밸브005</v>
          </cell>
          <cell r="B1655" t="str">
            <v>정유량조절밸브</v>
          </cell>
          <cell r="C1655" t="str">
            <v>50A*40A*50A</v>
          </cell>
          <cell r="D1655" t="str">
            <v>SET</v>
          </cell>
        </row>
        <row r="1656">
          <cell r="A1656" t="str">
            <v>정유량밸브006</v>
          </cell>
          <cell r="B1656" t="str">
            <v>정유량조절밸브</v>
          </cell>
          <cell r="C1656" t="str">
            <v>40A*32A*40A</v>
          </cell>
          <cell r="D1656" t="str">
            <v>SET</v>
          </cell>
        </row>
        <row r="1657">
          <cell r="A1657" t="str">
            <v>정유량밸브007</v>
          </cell>
          <cell r="B1657" t="str">
            <v>정유량조절밸브</v>
          </cell>
          <cell r="C1657" t="str">
            <v>32A*25A*32A</v>
          </cell>
          <cell r="D1657" t="str">
            <v>SET</v>
          </cell>
        </row>
        <row r="1658">
          <cell r="A1658" t="str">
            <v>정유량밸브008</v>
          </cell>
          <cell r="B1658" t="str">
            <v>정유량조절밸브</v>
          </cell>
          <cell r="C1658" t="str">
            <v>25A*20A*25A</v>
          </cell>
          <cell r="D1658" t="str">
            <v>SET</v>
          </cell>
        </row>
        <row r="1661">
          <cell r="A1661" t="str">
            <v>터파기0001</v>
          </cell>
          <cell r="B1661" t="str">
            <v>터파기,되메우기</v>
          </cell>
          <cell r="C1661" t="str">
            <v>보통토사</v>
          </cell>
          <cell r="D1661" t="str">
            <v>M3</v>
          </cell>
        </row>
        <row r="1662">
          <cell r="A1662" t="str">
            <v>카타0001</v>
          </cell>
          <cell r="B1662" t="str">
            <v>콘크리트카타</v>
          </cell>
          <cell r="C1662">
            <v>0</v>
          </cell>
          <cell r="D1662" t="str">
            <v>M</v>
          </cell>
        </row>
        <row r="1663">
          <cell r="A1663" t="str">
            <v>철거0001</v>
          </cell>
          <cell r="B1663" t="str">
            <v>콘크리트철거</v>
          </cell>
          <cell r="C1663">
            <v>0</v>
          </cell>
          <cell r="D1663" t="str">
            <v>M3</v>
          </cell>
        </row>
        <row r="1664">
          <cell r="A1664" t="str">
            <v>철거0002</v>
          </cell>
          <cell r="B1664" t="str">
            <v>콘크리트포장</v>
          </cell>
          <cell r="C1664">
            <v>0</v>
          </cell>
          <cell r="D1664" t="str">
            <v>M3</v>
          </cell>
        </row>
        <row r="1665">
          <cell r="A1665" t="str">
            <v>철거0003</v>
          </cell>
          <cell r="B1665" t="str">
            <v>폐기물 처리</v>
          </cell>
          <cell r="C1665">
            <v>0</v>
          </cell>
          <cell r="D1665" t="str">
            <v>TON</v>
          </cell>
          <cell r="E1665">
            <v>0</v>
          </cell>
          <cell r="F1665">
            <v>0</v>
          </cell>
          <cell r="G1665">
            <v>0</v>
          </cell>
          <cell r="H1665">
            <v>0</v>
          </cell>
          <cell r="I1665">
            <v>0</v>
          </cell>
          <cell r="J1665">
            <v>0</v>
          </cell>
          <cell r="K1665">
            <v>0</v>
          </cell>
        </row>
        <row r="1666">
          <cell r="K1666">
            <v>0</v>
          </cell>
        </row>
        <row r="1667">
          <cell r="K1667">
            <v>0</v>
          </cell>
        </row>
        <row r="1668">
          <cell r="A1668" t="str">
            <v>터파기0001</v>
          </cell>
          <cell r="B1668" t="str">
            <v>터파기,되메우기</v>
          </cell>
          <cell r="C1668" t="str">
            <v>1M 이내</v>
          </cell>
          <cell r="D1668" t="str">
            <v>M3</v>
          </cell>
          <cell r="E1668">
            <v>0</v>
          </cell>
          <cell r="F1668">
            <v>0</v>
          </cell>
          <cell r="G1668">
            <v>0</v>
          </cell>
          <cell r="H1668">
            <v>0</v>
          </cell>
          <cell r="I1668">
            <v>0</v>
          </cell>
          <cell r="J1668">
            <v>0</v>
          </cell>
          <cell r="K1668">
            <v>0</v>
          </cell>
        </row>
        <row r="1669">
          <cell r="K1669">
            <v>0</v>
          </cell>
        </row>
        <row r="1671">
          <cell r="A1671" t="str">
            <v>동관용접01</v>
          </cell>
          <cell r="B1671" t="str">
            <v>동관용접</v>
          </cell>
          <cell r="C1671" t="str">
            <v>125A</v>
          </cell>
          <cell r="D1671" t="str">
            <v>개소</v>
          </cell>
        </row>
        <row r="1672">
          <cell r="A1672" t="str">
            <v>동관용접02</v>
          </cell>
          <cell r="B1672" t="str">
            <v>동관용접</v>
          </cell>
          <cell r="C1672" t="str">
            <v>100A</v>
          </cell>
          <cell r="D1672" t="str">
            <v>개소</v>
          </cell>
        </row>
        <row r="1673">
          <cell r="A1673" t="str">
            <v>동관용접03</v>
          </cell>
          <cell r="B1673" t="str">
            <v>동관용접</v>
          </cell>
          <cell r="C1673" t="str">
            <v>80A</v>
          </cell>
          <cell r="D1673" t="str">
            <v>개소</v>
          </cell>
        </row>
        <row r="1674">
          <cell r="A1674" t="str">
            <v>동관용접04</v>
          </cell>
          <cell r="B1674" t="str">
            <v>동관용접</v>
          </cell>
          <cell r="C1674" t="str">
            <v>65A</v>
          </cell>
          <cell r="D1674" t="str">
            <v>개소</v>
          </cell>
        </row>
        <row r="1675">
          <cell r="A1675" t="str">
            <v>동관용접05</v>
          </cell>
          <cell r="B1675" t="str">
            <v>동관용접</v>
          </cell>
          <cell r="C1675" t="str">
            <v>50A</v>
          </cell>
          <cell r="D1675" t="str">
            <v>개소</v>
          </cell>
        </row>
        <row r="1676">
          <cell r="A1676" t="str">
            <v>동관용접06</v>
          </cell>
          <cell r="B1676" t="str">
            <v>동관용접</v>
          </cell>
          <cell r="C1676" t="str">
            <v>40A</v>
          </cell>
          <cell r="D1676" t="str">
            <v>개소</v>
          </cell>
        </row>
        <row r="1677">
          <cell r="A1677" t="str">
            <v>동관용접07</v>
          </cell>
          <cell r="B1677" t="str">
            <v>동관용접</v>
          </cell>
          <cell r="C1677" t="str">
            <v>32A</v>
          </cell>
          <cell r="D1677" t="str">
            <v>개소</v>
          </cell>
        </row>
        <row r="1678">
          <cell r="A1678" t="str">
            <v>동관용접08</v>
          </cell>
          <cell r="B1678" t="str">
            <v>동관용접</v>
          </cell>
          <cell r="C1678" t="str">
            <v>25A</v>
          </cell>
          <cell r="D1678" t="str">
            <v>개소</v>
          </cell>
        </row>
        <row r="1679">
          <cell r="A1679" t="str">
            <v>동관용접09</v>
          </cell>
          <cell r="B1679" t="str">
            <v>동관용접</v>
          </cell>
          <cell r="C1679" t="str">
            <v>20A</v>
          </cell>
          <cell r="D1679" t="str">
            <v>개소</v>
          </cell>
        </row>
        <row r="1680">
          <cell r="A1680" t="str">
            <v>동관용접10</v>
          </cell>
          <cell r="B1680" t="str">
            <v>동관용접</v>
          </cell>
          <cell r="C1680" t="str">
            <v>15A</v>
          </cell>
          <cell r="D1680" t="str">
            <v>개소</v>
          </cell>
        </row>
        <row r="1681">
          <cell r="A1681" t="str">
            <v>동관용접11</v>
          </cell>
          <cell r="B1681" t="str">
            <v>동관용접</v>
          </cell>
          <cell r="C1681" t="str">
            <v>8A</v>
          </cell>
          <cell r="D1681" t="str">
            <v>개소</v>
          </cell>
        </row>
        <row r="1682">
          <cell r="A1682" t="str">
            <v>동관용접12</v>
          </cell>
          <cell r="B1682" t="str">
            <v>동관용접</v>
          </cell>
          <cell r="C1682" t="str">
            <v>19.05A</v>
          </cell>
          <cell r="D1682" t="str">
            <v>개소</v>
          </cell>
        </row>
        <row r="1683">
          <cell r="A1683" t="str">
            <v>동관용접13</v>
          </cell>
          <cell r="B1683" t="str">
            <v>동관용접</v>
          </cell>
          <cell r="C1683" t="str">
            <v>15.88A</v>
          </cell>
          <cell r="D1683" t="str">
            <v>개소</v>
          </cell>
        </row>
        <row r="1684">
          <cell r="A1684" t="str">
            <v>동관용접14</v>
          </cell>
          <cell r="B1684" t="str">
            <v>동관용접</v>
          </cell>
          <cell r="C1684" t="str">
            <v>12.7A</v>
          </cell>
          <cell r="D1684" t="str">
            <v>개소</v>
          </cell>
        </row>
        <row r="1685">
          <cell r="B1685" t="str">
            <v>동관용접</v>
          </cell>
          <cell r="C1685" t="str">
            <v>9.52A</v>
          </cell>
          <cell r="D1685" t="str">
            <v>개소</v>
          </cell>
        </row>
        <row r="1688">
          <cell r="A1688" t="str">
            <v>동절연0001</v>
          </cell>
          <cell r="B1688" t="str">
            <v>동절연합후렌지</v>
          </cell>
          <cell r="C1688" t="str">
            <v>100A</v>
          </cell>
          <cell r="D1688" t="str">
            <v>개소</v>
          </cell>
        </row>
        <row r="1689">
          <cell r="A1689" t="str">
            <v>동절연0002</v>
          </cell>
          <cell r="B1689" t="str">
            <v>동절연합후렌지</v>
          </cell>
          <cell r="C1689" t="str">
            <v>80A</v>
          </cell>
          <cell r="D1689" t="str">
            <v>개소</v>
          </cell>
        </row>
        <row r="1690">
          <cell r="A1690" t="str">
            <v>동절연0003</v>
          </cell>
          <cell r="B1690" t="str">
            <v>동절연합후렌지</v>
          </cell>
          <cell r="C1690" t="str">
            <v>65A</v>
          </cell>
          <cell r="D1690" t="str">
            <v>개소</v>
          </cell>
        </row>
        <row r="1692">
          <cell r="A1692" t="str">
            <v>합후렌0001</v>
          </cell>
          <cell r="B1692" t="str">
            <v>합후렌지</v>
          </cell>
          <cell r="C1692" t="str">
            <v>200A</v>
          </cell>
          <cell r="D1692" t="str">
            <v>개소</v>
          </cell>
        </row>
        <row r="1693">
          <cell r="A1693" t="str">
            <v>합후렌0002</v>
          </cell>
          <cell r="B1693" t="str">
            <v>합후렌지</v>
          </cell>
          <cell r="C1693" t="str">
            <v>150A</v>
          </cell>
          <cell r="D1693" t="str">
            <v>개소</v>
          </cell>
        </row>
        <row r="1694">
          <cell r="A1694" t="str">
            <v>합후렌0003</v>
          </cell>
          <cell r="B1694" t="str">
            <v>합후렌지</v>
          </cell>
          <cell r="C1694" t="str">
            <v>125A</v>
          </cell>
          <cell r="D1694" t="str">
            <v>개소</v>
          </cell>
        </row>
        <row r="1695">
          <cell r="A1695" t="str">
            <v>합후렌0004</v>
          </cell>
          <cell r="B1695" t="str">
            <v>합후렌지</v>
          </cell>
          <cell r="C1695" t="str">
            <v>100A</v>
          </cell>
          <cell r="D1695" t="str">
            <v>개소</v>
          </cell>
        </row>
        <row r="1696">
          <cell r="A1696" t="str">
            <v>합후렌0005</v>
          </cell>
          <cell r="B1696" t="str">
            <v>합후렌지</v>
          </cell>
          <cell r="C1696" t="str">
            <v>80A</v>
          </cell>
          <cell r="D1696" t="str">
            <v>개소</v>
          </cell>
        </row>
        <row r="1697">
          <cell r="A1697" t="str">
            <v>합후렌0006</v>
          </cell>
          <cell r="B1697" t="str">
            <v>합후렌지</v>
          </cell>
          <cell r="C1697" t="str">
            <v>65A</v>
          </cell>
          <cell r="D1697" t="str">
            <v>개소</v>
          </cell>
        </row>
        <row r="1698">
          <cell r="A1698" t="str">
            <v>합후렌0007</v>
          </cell>
          <cell r="B1698" t="str">
            <v>합후렌지</v>
          </cell>
          <cell r="C1698" t="str">
            <v>50A</v>
          </cell>
          <cell r="D1698" t="str">
            <v>개소</v>
          </cell>
        </row>
        <row r="1699">
          <cell r="A1699" t="str">
            <v>합후렌0008</v>
          </cell>
          <cell r="B1699" t="str">
            <v>합후렌지</v>
          </cell>
          <cell r="C1699" t="str">
            <v>40A</v>
          </cell>
          <cell r="D1699" t="str">
            <v>개소</v>
          </cell>
        </row>
        <row r="1700">
          <cell r="A1700" t="str">
            <v>합후렌0009</v>
          </cell>
          <cell r="B1700" t="str">
            <v>합후렌지</v>
          </cell>
          <cell r="C1700" t="str">
            <v>32A</v>
          </cell>
          <cell r="D1700" t="str">
            <v>개소</v>
          </cell>
        </row>
        <row r="1704">
          <cell r="A1704" t="str">
            <v>지지0001</v>
          </cell>
          <cell r="B1704" t="str">
            <v>배관지지</v>
          </cell>
          <cell r="C1704" t="str">
            <v>3개소</v>
          </cell>
          <cell r="D1704" t="str">
            <v>SET</v>
          </cell>
        </row>
        <row r="1708">
          <cell r="A1708" t="str">
            <v>aaa0001</v>
          </cell>
          <cell r="B1708" t="str">
            <v>신축접수가대</v>
          </cell>
          <cell r="C1708">
            <v>0</v>
          </cell>
          <cell r="D1708" t="str">
            <v>SET</v>
          </cell>
        </row>
        <row r="1709">
          <cell r="A1709" t="str">
            <v>aaa0002</v>
          </cell>
          <cell r="B1709" t="str">
            <v>앙카가대</v>
          </cell>
          <cell r="C1709">
            <v>0</v>
          </cell>
          <cell r="D1709" t="str">
            <v>SET</v>
          </cell>
        </row>
        <row r="1713">
          <cell r="A1713" t="str">
            <v>신축0001</v>
          </cell>
          <cell r="B1713" t="str">
            <v>신축이음
(벨로우즈형:복식)</v>
          </cell>
          <cell r="C1713" t="str">
            <v>125A</v>
          </cell>
          <cell r="D1713" t="str">
            <v>SET</v>
          </cell>
        </row>
        <row r="1714">
          <cell r="A1714" t="str">
            <v>신축0002</v>
          </cell>
          <cell r="B1714" t="str">
            <v>신축이음
(벨로우즈형:복식)</v>
          </cell>
          <cell r="C1714" t="str">
            <v>100A</v>
          </cell>
          <cell r="D1714" t="str">
            <v>SET</v>
          </cell>
        </row>
        <row r="1715">
          <cell r="A1715" t="str">
            <v>신축0003</v>
          </cell>
          <cell r="B1715" t="str">
            <v>신축이음
(벨로우즈형:복식)</v>
          </cell>
          <cell r="C1715" t="str">
            <v>80A</v>
          </cell>
          <cell r="D1715" t="str">
            <v>SET</v>
          </cell>
        </row>
        <row r="1716">
          <cell r="A1716" t="str">
            <v>신축0004</v>
          </cell>
          <cell r="B1716" t="str">
            <v>신축이음
(벨로우즈형:복식)</v>
          </cell>
          <cell r="C1716" t="str">
            <v>65A</v>
          </cell>
          <cell r="D1716" t="str">
            <v>SET</v>
          </cell>
        </row>
        <row r="1717">
          <cell r="A1717" t="str">
            <v>신축0005</v>
          </cell>
          <cell r="B1717" t="str">
            <v>신축이음
(벨로우즈형:복식)</v>
          </cell>
          <cell r="C1717" t="str">
            <v>50A</v>
          </cell>
          <cell r="D1717" t="str">
            <v>SET</v>
          </cell>
        </row>
        <row r="1718">
          <cell r="A1718" t="str">
            <v>신축0006</v>
          </cell>
          <cell r="B1718" t="str">
            <v>신축이음
(벨로우즈형:복식)</v>
          </cell>
          <cell r="C1718" t="str">
            <v>40A</v>
          </cell>
          <cell r="D1718" t="str">
            <v>SET</v>
          </cell>
        </row>
        <row r="1719">
          <cell r="A1719" t="str">
            <v>신축0007</v>
          </cell>
          <cell r="B1719" t="str">
            <v>신축이음
(벨로우즈형:복식)</v>
          </cell>
          <cell r="C1719" t="str">
            <v>32A</v>
          </cell>
          <cell r="D1719" t="str">
            <v>SET</v>
          </cell>
        </row>
        <row r="1720">
          <cell r="A1720" t="str">
            <v>신축0008</v>
          </cell>
          <cell r="B1720" t="str">
            <v>신축이음
(벨로우즈형:복식)</v>
          </cell>
          <cell r="C1720" t="str">
            <v>25A</v>
          </cell>
          <cell r="D1720" t="str">
            <v>SET</v>
          </cell>
        </row>
        <row r="1721">
          <cell r="A1721" t="str">
            <v>신축0009</v>
          </cell>
          <cell r="B1721" t="str">
            <v>신축이음
(벨로우즈형:복식)</v>
          </cell>
          <cell r="C1721" t="str">
            <v>20A</v>
          </cell>
          <cell r="D1721" t="str">
            <v>SET</v>
          </cell>
        </row>
        <row r="1722">
          <cell r="A1722" t="str">
            <v>신축0010</v>
          </cell>
          <cell r="B1722" t="str">
            <v>신축이음
(벨로우즈형:복식)</v>
          </cell>
          <cell r="C1722" t="str">
            <v>15A</v>
          </cell>
          <cell r="D1722" t="str">
            <v>SET</v>
          </cell>
        </row>
        <row r="1724">
          <cell r="A1724" t="str">
            <v>앙카00001</v>
          </cell>
          <cell r="B1724" t="str">
            <v>파이프앙카</v>
          </cell>
          <cell r="C1724" t="str">
            <v>125A</v>
          </cell>
          <cell r="D1724" t="str">
            <v>SET</v>
          </cell>
        </row>
        <row r="1725">
          <cell r="A1725" t="str">
            <v>앙카00002</v>
          </cell>
          <cell r="B1725" t="str">
            <v>파이프앙카</v>
          </cell>
          <cell r="C1725" t="str">
            <v>100A</v>
          </cell>
          <cell r="D1725" t="str">
            <v>SET</v>
          </cell>
        </row>
        <row r="1726">
          <cell r="A1726" t="str">
            <v>앙카00003</v>
          </cell>
          <cell r="B1726" t="str">
            <v>파이프앙카</v>
          </cell>
          <cell r="C1726" t="str">
            <v>80A</v>
          </cell>
          <cell r="D1726" t="str">
            <v>SET</v>
          </cell>
        </row>
        <row r="1727">
          <cell r="A1727" t="str">
            <v>앙카00004</v>
          </cell>
          <cell r="B1727" t="str">
            <v>파이프앙카</v>
          </cell>
          <cell r="C1727" t="str">
            <v>65A</v>
          </cell>
          <cell r="D1727" t="str">
            <v>SET</v>
          </cell>
        </row>
        <row r="1728">
          <cell r="A1728" t="str">
            <v>앙카00005</v>
          </cell>
          <cell r="B1728" t="str">
            <v>파이프앙카</v>
          </cell>
          <cell r="C1728" t="str">
            <v>50A</v>
          </cell>
          <cell r="D1728" t="str">
            <v>SET</v>
          </cell>
        </row>
        <row r="1729">
          <cell r="A1729" t="str">
            <v>앙카00006</v>
          </cell>
          <cell r="B1729" t="str">
            <v>파이프앙카</v>
          </cell>
          <cell r="C1729" t="str">
            <v>40A</v>
          </cell>
          <cell r="D1729" t="str">
            <v>SET</v>
          </cell>
        </row>
        <row r="1730">
          <cell r="A1730" t="str">
            <v>앙카00007</v>
          </cell>
          <cell r="B1730" t="str">
            <v>파이프앙카</v>
          </cell>
          <cell r="C1730" t="str">
            <v>32A</v>
          </cell>
          <cell r="D1730" t="str">
            <v>SET</v>
          </cell>
        </row>
        <row r="1731">
          <cell r="A1731" t="str">
            <v>앙카00008</v>
          </cell>
          <cell r="B1731" t="str">
            <v>파이프앙카</v>
          </cell>
          <cell r="C1731" t="str">
            <v>25A</v>
          </cell>
          <cell r="D1731" t="str">
            <v>SET</v>
          </cell>
        </row>
        <row r="1732">
          <cell r="A1732" t="str">
            <v>앙카00009</v>
          </cell>
          <cell r="B1732" t="str">
            <v>파이프앙카</v>
          </cell>
          <cell r="C1732" t="str">
            <v>20A</v>
          </cell>
          <cell r="D1732" t="str">
            <v>SET</v>
          </cell>
        </row>
        <row r="1733">
          <cell r="A1733" t="str">
            <v>앙카00010</v>
          </cell>
          <cell r="B1733" t="str">
            <v>파이프앙카</v>
          </cell>
          <cell r="C1733" t="str">
            <v>15A</v>
          </cell>
          <cell r="D1733" t="str">
            <v>SET</v>
          </cell>
        </row>
        <row r="1736">
          <cell r="A1736" t="str">
            <v>aaa0011</v>
          </cell>
          <cell r="B1736" t="str">
            <v>차압변장치</v>
          </cell>
          <cell r="C1736" t="str">
            <v>100A*80A*100A</v>
          </cell>
          <cell r="D1736" t="str">
            <v>SET</v>
          </cell>
        </row>
        <row r="1737">
          <cell r="A1737" t="str">
            <v>aaa0012</v>
          </cell>
          <cell r="B1737" t="str">
            <v>오일미터기설치</v>
          </cell>
          <cell r="C1737" t="str">
            <v>20*20*20</v>
          </cell>
          <cell r="D1737" t="str">
            <v>SET</v>
          </cell>
        </row>
        <row r="1738">
          <cell r="A1738" t="str">
            <v>aaa0013</v>
          </cell>
          <cell r="B1738" t="str">
            <v>오일미터기설치</v>
          </cell>
          <cell r="C1738" t="str">
            <v>15*15*15</v>
          </cell>
          <cell r="D1738" t="str">
            <v>SET</v>
          </cell>
        </row>
        <row r="1739">
          <cell r="A1739" t="str">
            <v>aaa0014</v>
          </cell>
          <cell r="B1739" t="str">
            <v>압력계설치(동관)</v>
          </cell>
          <cell r="C1739" t="str">
            <v>10Kg/Cm2</v>
          </cell>
          <cell r="D1739" t="str">
            <v>SET</v>
          </cell>
        </row>
        <row r="1740">
          <cell r="A1740" t="str">
            <v>aaa0015</v>
          </cell>
          <cell r="B1740" t="str">
            <v>온도계설치(동관)</v>
          </cell>
          <cell r="C1740" t="str">
            <v>100A</v>
          </cell>
          <cell r="D1740" t="str">
            <v>SET</v>
          </cell>
        </row>
        <row r="1741">
          <cell r="A1741" t="str">
            <v>aaa0016</v>
          </cell>
          <cell r="B1741" t="str">
            <v>압력계설치(강관)</v>
          </cell>
          <cell r="C1741" t="str">
            <v>10Kg/Cm2</v>
          </cell>
          <cell r="D1741" t="str">
            <v>SET</v>
          </cell>
        </row>
        <row r="1742">
          <cell r="A1742" t="str">
            <v>aaa0017</v>
          </cell>
          <cell r="B1742" t="str">
            <v>온도계설치(강관)</v>
          </cell>
          <cell r="C1742" t="str">
            <v>100A</v>
          </cell>
          <cell r="D1742" t="str">
            <v>SET</v>
          </cell>
        </row>
        <row r="1750">
          <cell r="A1750" t="str">
            <v>닥트0001</v>
          </cell>
          <cell r="B1750" t="str">
            <v>아연도함석덕트제작설치</v>
          </cell>
          <cell r="C1750" t="str">
            <v>0.5 T</v>
          </cell>
          <cell r="D1750" t="str">
            <v>M2</v>
          </cell>
        </row>
        <row r="1751">
          <cell r="A1751" t="str">
            <v>닥트0002</v>
          </cell>
          <cell r="B1751" t="str">
            <v>아연도함석덕트제작설치</v>
          </cell>
          <cell r="C1751" t="str">
            <v>0.6 T</v>
          </cell>
          <cell r="D1751" t="str">
            <v>M2</v>
          </cell>
        </row>
        <row r="1752">
          <cell r="A1752" t="str">
            <v>닥트0003</v>
          </cell>
          <cell r="B1752" t="str">
            <v>아연도함석덕트제작설치</v>
          </cell>
          <cell r="C1752" t="str">
            <v>0.8 T</v>
          </cell>
          <cell r="D1752" t="str">
            <v>M2</v>
          </cell>
        </row>
        <row r="1753">
          <cell r="A1753" t="str">
            <v>닥트0004</v>
          </cell>
          <cell r="B1753" t="str">
            <v>아연도함석덕트제작설치</v>
          </cell>
          <cell r="C1753" t="str">
            <v>1.0 T</v>
          </cell>
          <cell r="D1753" t="str">
            <v>M2</v>
          </cell>
        </row>
        <row r="1754">
          <cell r="A1754" t="str">
            <v>닥트0005</v>
          </cell>
          <cell r="B1754" t="str">
            <v>아연도함석덕트제작설치</v>
          </cell>
          <cell r="C1754" t="str">
            <v>1.2 T</v>
          </cell>
          <cell r="D1754" t="str">
            <v>M2</v>
          </cell>
        </row>
        <row r="1757">
          <cell r="A1757" t="str">
            <v>ac이설001</v>
          </cell>
          <cell r="B1757" t="str">
            <v>에어컨 이설</v>
          </cell>
          <cell r="C1757" t="str">
            <v>7,100Kcal/hr</v>
          </cell>
          <cell r="D1757" t="str">
            <v>대</v>
          </cell>
        </row>
        <row r="1758">
          <cell r="A1758" t="str">
            <v>ac이설002</v>
          </cell>
          <cell r="B1758" t="str">
            <v>에어컨 이설</v>
          </cell>
          <cell r="C1758" t="str">
            <v>7,500Kcal/hr</v>
          </cell>
          <cell r="D1758" t="str">
            <v>대</v>
          </cell>
        </row>
        <row r="1759">
          <cell r="A1759" t="str">
            <v>ac이설003</v>
          </cell>
          <cell r="B1759" t="str">
            <v>에어컨 이설</v>
          </cell>
          <cell r="C1759" t="str">
            <v>18,000Kcal/hr</v>
          </cell>
          <cell r="D1759" t="str">
            <v>대</v>
          </cell>
        </row>
        <row r="1760">
          <cell r="A1760" t="str">
            <v>ac이설004</v>
          </cell>
          <cell r="B1760" t="str">
            <v>에어컨 이설</v>
          </cell>
          <cell r="C1760" t="str">
            <v>6,500Kcal/hr</v>
          </cell>
          <cell r="D1760" t="str">
            <v>대</v>
          </cell>
        </row>
        <row r="1761">
          <cell r="A1761" t="str">
            <v>ac이설005</v>
          </cell>
          <cell r="B1761" t="str">
            <v>에어컨 이설</v>
          </cell>
          <cell r="C1761" t="str">
            <v>6,100Kcal/hr</v>
          </cell>
          <cell r="D1761" t="str">
            <v>대</v>
          </cell>
        </row>
        <row r="1762">
          <cell r="A1762" t="str">
            <v>ac이설006</v>
          </cell>
          <cell r="B1762" t="str">
            <v>에어컨 이설</v>
          </cell>
          <cell r="C1762" t="str">
            <v>10,000Kcal/hr</v>
          </cell>
          <cell r="D1762" t="str">
            <v>대</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Recovered_Sheet1"/>
      <sheetName val="표지"/>
      <sheetName val="집계"/>
      <sheetName val="내역서"/>
      <sheetName val="물량산출근거"/>
      <sheetName val="공량산출근거 "/>
      <sheetName val="일위대가표"/>
      <sheetName val="단가대비표"/>
      <sheetName val="이후는 출력하지 않음"/>
      <sheetName val="CODE"/>
      <sheetName val="노임단가"/>
      <sheetName val="공사원가계산서"/>
      <sheetName val="CODE1"/>
      <sheetName val="물가자료"/>
      <sheetName val="품목"/>
      <sheetName val="ABUT수량-A1"/>
      <sheetName val="교각1"/>
      <sheetName val="1월"/>
    </sheetNames>
    <sheetDataSet>
      <sheetData sheetId="0"/>
      <sheetData sheetId="1"/>
      <sheetData sheetId="2"/>
      <sheetData sheetId="3"/>
      <sheetData sheetId="4"/>
      <sheetData sheetId="5"/>
      <sheetData sheetId="6"/>
      <sheetData sheetId="7"/>
      <sheetData sheetId="8"/>
      <sheetData sheetId="9"/>
      <sheetData sheetId="10"/>
      <sheetData sheetId="11" refreshError="1">
        <row r="3">
          <cell r="A3" t="str">
            <v>철    공</v>
          </cell>
          <cell r="B3">
            <v>90910</v>
          </cell>
          <cell r="C3" t="str">
            <v>인</v>
          </cell>
          <cell r="D3">
            <v>0</v>
          </cell>
          <cell r="E3">
            <v>90900</v>
          </cell>
          <cell r="F3">
            <v>90910</v>
          </cell>
          <cell r="G3">
            <v>90908</v>
          </cell>
          <cell r="H3">
            <v>0</v>
          </cell>
          <cell r="I3">
            <v>85952</v>
          </cell>
          <cell r="J3" t="str">
            <v>인</v>
          </cell>
          <cell r="K3">
            <v>0</v>
          </cell>
          <cell r="L3">
            <v>86000</v>
          </cell>
          <cell r="M3">
            <v>85950</v>
          </cell>
          <cell r="N3">
            <v>85952</v>
          </cell>
          <cell r="O3">
            <v>85754</v>
          </cell>
          <cell r="P3" t="str">
            <v>인</v>
          </cell>
        </row>
        <row r="4">
          <cell r="A4" t="str">
            <v>비 계 공</v>
          </cell>
          <cell r="B4">
            <v>97360</v>
          </cell>
          <cell r="C4" t="str">
            <v>인</v>
          </cell>
          <cell r="D4">
            <v>0</v>
          </cell>
          <cell r="E4">
            <v>97400</v>
          </cell>
          <cell r="F4">
            <v>97360</v>
          </cell>
          <cell r="G4">
            <v>97360</v>
          </cell>
          <cell r="H4">
            <v>0</v>
          </cell>
          <cell r="I4">
            <v>97513</v>
          </cell>
          <cell r="J4" t="str">
            <v>인</v>
          </cell>
          <cell r="K4">
            <v>0</v>
          </cell>
          <cell r="L4">
            <v>97500</v>
          </cell>
          <cell r="M4">
            <v>97510</v>
          </cell>
          <cell r="N4">
            <v>97513</v>
          </cell>
          <cell r="O4">
            <v>93650</v>
          </cell>
          <cell r="P4" t="str">
            <v>인</v>
          </cell>
        </row>
        <row r="5">
          <cell r="A5" t="str">
            <v>보일러공</v>
          </cell>
          <cell r="B5">
            <v>65970</v>
          </cell>
          <cell r="C5" t="str">
            <v>인</v>
          </cell>
          <cell r="D5">
            <v>0</v>
          </cell>
          <cell r="E5">
            <v>66000</v>
          </cell>
          <cell r="F5">
            <v>65970</v>
          </cell>
          <cell r="G5">
            <v>65972</v>
          </cell>
          <cell r="H5">
            <v>0</v>
          </cell>
          <cell r="I5">
            <v>64560</v>
          </cell>
          <cell r="J5" t="str">
            <v>인</v>
          </cell>
          <cell r="K5">
            <v>0</v>
          </cell>
          <cell r="L5">
            <v>64600</v>
          </cell>
          <cell r="M5">
            <v>64560</v>
          </cell>
          <cell r="N5">
            <v>64560</v>
          </cell>
          <cell r="O5">
            <v>62087</v>
          </cell>
          <cell r="P5" t="str">
            <v>인</v>
          </cell>
        </row>
        <row r="6">
          <cell r="A6" t="str">
            <v>배 관 공</v>
          </cell>
          <cell r="B6">
            <v>73510</v>
          </cell>
          <cell r="C6" t="str">
            <v>인</v>
          </cell>
          <cell r="D6">
            <v>0</v>
          </cell>
          <cell r="E6">
            <v>73500</v>
          </cell>
          <cell r="F6">
            <v>73510</v>
          </cell>
          <cell r="G6">
            <v>73508</v>
          </cell>
          <cell r="H6">
            <v>0</v>
          </cell>
          <cell r="I6">
            <v>73514</v>
          </cell>
          <cell r="J6" t="str">
            <v>인</v>
          </cell>
          <cell r="K6">
            <v>0</v>
          </cell>
          <cell r="L6">
            <v>73500</v>
          </cell>
          <cell r="M6">
            <v>73510</v>
          </cell>
          <cell r="N6">
            <v>73514</v>
          </cell>
          <cell r="O6">
            <v>76823</v>
          </cell>
          <cell r="P6" t="str">
            <v>인</v>
          </cell>
        </row>
        <row r="7">
          <cell r="A7" t="str">
            <v>온 돌 공</v>
          </cell>
          <cell r="B7">
            <v>0</v>
          </cell>
          <cell r="C7" t="str">
            <v>인</v>
          </cell>
          <cell r="D7">
            <v>0</v>
          </cell>
          <cell r="E7">
            <v>0</v>
          </cell>
          <cell r="F7">
            <v>0</v>
          </cell>
          <cell r="G7">
            <v>0</v>
          </cell>
          <cell r="H7">
            <v>0</v>
          </cell>
          <cell r="I7">
            <v>0</v>
          </cell>
          <cell r="J7" t="str">
            <v>인</v>
          </cell>
          <cell r="K7">
            <v>0</v>
          </cell>
          <cell r="L7">
            <v>0</v>
          </cell>
          <cell r="M7">
            <v>0</v>
          </cell>
          <cell r="N7">
            <v>0</v>
          </cell>
          <cell r="O7">
            <v>0</v>
          </cell>
          <cell r="P7" t="str">
            <v>인</v>
          </cell>
        </row>
        <row r="8">
          <cell r="A8" t="str">
            <v>위 생 공</v>
          </cell>
          <cell r="B8">
            <v>73590</v>
          </cell>
          <cell r="C8" t="str">
            <v>인</v>
          </cell>
          <cell r="D8">
            <v>0</v>
          </cell>
          <cell r="E8">
            <v>73600</v>
          </cell>
          <cell r="F8">
            <v>73590</v>
          </cell>
          <cell r="G8">
            <v>73589</v>
          </cell>
          <cell r="H8">
            <v>0</v>
          </cell>
          <cell r="I8">
            <v>69137</v>
          </cell>
          <cell r="J8" t="str">
            <v>인</v>
          </cell>
          <cell r="K8">
            <v>0</v>
          </cell>
          <cell r="L8">
            <v>69100</v>
          </cell>
          <cell r="M8">
            <v>69140</v>
          </cell>
          <cell r="N8">
            <v>69137</v>
          </cell>
          <cell r="O8">
            <v>67979</v>
          </cell>
          <cell r="P8" t="str">
            <v>인</v>
          </cell>
        </row>
        <row r="9">
          <cell r="A9" t="str">
            <v>보 온 공</v>
          </cell>
          <cell r="B9">
            <v>72950</v>
          </cell>
          <cell r="C9" t="str">
            <v>인</v>
          </cell>
          <cell r="D9">
            <v>0</v>
          </cell>
          <cell r="E9">
            <v>72900</v>
          </cell>
          <cell r="F9">
            <v>72950</v>
          </cell>
          <cell r="G9">
            <v>72946</v>
          </cell>
          <cell r="H9">
            <v>0</v>
          </cell>
          <cell r="I9">
            <v>73286</v>
          </cell>
          <cell r="J9" t="str">
            <v>인</v>
          </cell>
          <cell r="K9">
            <v>0</v>
          </cell>
          <cell r="L9">
            <v>73300</v>
          </cell>
          <cell r="M9">
            <v>73290</v>
          </cell>
          <cell r="N9">
            <v>73286</v>
          </cell>
          <cell r="O9">
            <v>71545</v>
          </cell>
          <cell r="P9" t="str">
            <v>인</v>
          </cell>
        </row>
        <row r="10">
          <cell r="A10" t="str">
            <v>도 장 공</v>
          </cell>
          <cell r="B10">
            <v>82780</v>
          </cell>
          <cell r="C10" t="str">
            <v>인</v>
          </cell>
          <cell r="D10">
            <v>0</v>
          </cell>
          <cell r="E10">
            <v>82800</v>
          </cell>
          <cell r="F10">
            <v>82780</v>
          </cell>
          <cell r="G10">
            <v>82782</v>
          </cell>
          <cell r="H10">
            <v>0</v>
          </cell>
          <cell r="I10">
            <v>77382</v>
          </cell>
          <cell r="J10" t="str">
            <v>인</v>
          </cell>
          <cell r="K10">
            <v>0</v>
          </cell>
          <cell r="L10">
            <v>77400</v>
          </cell>
          <cell r="M10">
            <v>77380</v>
          </cell>
          <cell r="N10">
            <v>77382</v>
          </cell>
          <cell r="O10">
            <v>79956</v>
          </cell>
          <cell r="P10" t="str">
            <v>인</v>
          </cell>
        </row>
        <row r="11">
          <cell r="A11" t="str">
            <v>내 장 공</v>
          </cell>
          <cell r="B11">
            <v>84110</v>
          </cell>
          <cell r="C11" t="str">
            <v>인</v>
          </cell>
          <cell r="D11">
            <v>0</v>
          </cell>
          <cell r="E11">
            <v>84100</v>
          </cell>
          <cell r="F11">
            <v>84110</v>
          </cell>
          <cell r="G11">
            <v>84105</v>
          </cell>
          <cell r="H11">
            <v>0</v>
          </cell>
          <cell r="I11">
            <v>0</v>
          </cell>
          <cell r="J11" t="str">
            <v>인</v>
          </cell>
          <cell r="K11">
            <v>0</v>
          </cell>
          <cell r="L11">
            <v>0</v>
          </cell>
          <cell r="M11">
            <v>0</v>
          </cell>
          <cell r="N11">
            <v>0</v>
          </cell>
          <cell r="O11">
            <v>82336</v>
          </cell>
          <cell r="P11" t="str">
            <v>인</v>
          </cell>
        </row>
        <row r="12">
          <cell r="A12" t="str">
            <v>목 도 공</v>
          </cell>
          <cell r="B12">
            <v>75610</v>
          </cell>
          <cell r="C12" t="str">
            <v>인</v>
          </cell>
          <cell r="D12">
            <v>0</v>
          </cell>
          <cell r="E12">
            <v>75600</v>
          </cell>
          <cell r="F12">
            <v>75610</v>
          </cell>
          <cell r="G12">
            <v>75609</v>
          </cell>
          <cell r="H12">
            <v>0</v>
          </cell>
          <cell r="I12">
            <v>79926</v>
          </cell>
          <cell r="J12" t="str">
            <v>인</v>
          </cell>
          <cell r="K12">
            <v>0</v>
          </cell>
          <cell r="L12">
            <v>79900</v>
          </cell>
          <cell r="M12">
            <v>79930</v>
          </cell>
          <cell r="N12">
            <v>79926</v>
          </cell>
          <cell r="O12">
            <v>77076</v>
          </cell>
          <cell r="P12" t="str">
            <v>인</v>
          </cell>
        </row>
        <row r="13">
          <cell r="A13" t="str">
            <v>특별인부</v>
          </cell>
          <cell r="B13">
            <v>66050</v>
          </cell>
          <cell r="C13" t="str">
            <v>인</v>
          </cell>
          <cell r="D13">
            <v>0</v>
          </cell>
          <cell r="E13">
            <v>66100</v>
          </cell>
          <cell r="F13">
            <v>66050</v>
          </cell>
          <cell r="G13">
            <v>66051</v>
          </cell>
          <cell r="H13">
            <v>0</v>
          </cell>
          <cell r="I13">
            <v>67141</v>
          </cell>
          <cell r="J13" t="str">
            <v>인</v>
          </cell>
          <cell r="K13">
            <v>0</v>
          </cell>
          <cell r="L13">
            <v>67100</v>
          </cell>
          <cell r="M13">
            <v>67140</v>
          </cell>
          <cell r="N13">
            <v>67141</v>
          </cell>
          <cell r="O13">
            <v>65734</v>
          </cell>
          <cell r="P13" t="str">
            <v>인</v>
          </cell>
        </row>
        <row r="14">
          <cell r="A14" t="str">
            <v>보통인부</v>
          </cell>
          <cell r="B14">
            <v>52370</v>
          </cell>
          <cell r="C14" t="str">
            <v>인</v>
          </cell>
          <cell r="D14">
            <v>0</v>
          </cell>
          <cell r="E14">
            <v>52400</v>
          </cell>
          <cell r="F14">
            <v>52370</v>
          </cell>
          <cell r="G14">
            <v>52374</v>
          </cell>
          <cell r="H14">
            <v>0</v>
          </cell>
          <cell r="I14">
            <v>52483</v>
          </cell>
          <cell r="J14" t="str">
            <v>인</v>
          </cell>
          <cell r="K14">
            <v>0</v>
          </cell>
          <cell r="L14">
            <v>52500</v>
          </cell>
          <cell r="M14">
            <v>52480</v>
          </cell>
          <cell r="N14">
            <v>52483</v>
          </cell>
          <cell r="O14">
            <v>50683</v>
          </cell>
          <cell r="P14" t="str">
            <v>인</v>
          </cell>
        </row>
        <row r="15">
          <cell r="A15" t="str">
            <v>기계설치공</v>
          </cell>
          <cell r="B15">
            <v>69480</v>
          </cell>
          <cell r="C15" t="str">
            <v>인</v>
          </cell>
          <cell r="D15">
            <v>0</v>
          </cell>
          <cell r="E15">
            <v>69500</v>
          </cell>
          <cell r="F15">
            <v>69480</v>
          </cell>
          <cell r="G15">
            <v>69484</v>
          </cell>
          <cell r="H15">
            <v>0</v>
          </cell>
          <cell r="I15">
            <v>68477</v>
          </cell>
          <cell r="J15" t="str">
            <v>인</v>
          </cell>
          <cell r="K15">
            <v>0</v>
          </cell>
          <cell r="L15">
            <v>68500</v>
          </cell>
          <cell r="M15">
            <v>68480</v>
          </cell>
          <cell r="N15">
            <v>68477</v>
          </cell>
          <cell r="O15">
            <v>67007</v>
          </cell>
          <cell r="P15" t="str">
            <v>인</v>
          </cell>
        </row>
        <row r="16">
          <cell r="A16" t="str">
            <v>용 접 공</v>
          </cell>
          <cell r="B16">
            <v>82490</v>
          </cell>
          <cell r="C16" t="str">
            <v>인</v>
          </cell>
          <cell r="D16">
            <v>0</v>
          </cell>
          <cell r="E16">
            <v>82500</v>
          </cell>
          <cell r="F16">
            <v>82490</v>
          </cell>
          <cell r="G16">
            <v>82490</v>
          </cell>
          <cell r="H16">
            <v>0</v>
          </cell>
          <cell r="I16">
            <v>81112</v>
          </cell>
          <cell r="J16" t="str">
            <v>인</v>
          </cell>
          <cell r="K16">
            <v>0</v>
          </cell>
          <cell r="L16">
            <v>81100</v>
          </cell>
          <cell r="M16">
            <v>81110</v>
          </cell>
          <cell r="N16">
            <v>81112</v>
          </cell>
          <cell r="O16">
            <v>79947</v>
          </cell>
          <cell r="P16" t="str">
            <v>인</v>
          </cell>
        </row>
        <row r="17">
          <cell r="A17" t="str">
            <v>닥 트 공</v>
          </cell>
          <cell r="B17">
            <v>77550</v>
          </cell>
          <cell r="C17" t="str">
            <v>인</v>
          </cell>
          <cell r="D17">
            <v>0</v>
          </cell>
          <cell r="E17">
            <v>77600</v>
          </cell>
          <cell r="F17">
            <v>77550</v>
          </cell>
          <cell r="G17">
            <v>77551</v>
          </cell>
          <cell r="H17">
            <v>0</v>
          </cell>
          <cell r="I17">
            <v>71982</v>
          </cell>
          <cell r="J17" t="str">
            <v>인</v>
          </cell>
          <cell r="K17">
            <v>0</v>
          </cell>
          <cell r="L17">
            <v>72000</v>
          </cell>
          <cell r="M17">
            <v>71980</v>
          </cell>
          <cell r="N17">
            <v>71982</v>
          </cell>
          <cell r="O17">
            <v>70033</v>
          </cell>
          <cell r="P17" t="str">
            <v>인</v>
          </cell>
        </row>
        <row r="18">
          <cell r="A18" t="str">
            <v>함 석 공</v>
          </cell>
          <cell r="B18">
            <v>74280</v>
          </cell>
          <cell r="C18" t="str">
            <v>인</v>
          </cell>
          <cell r="D18">
            <v>0</v>
          </cell>
          <cell r="E18">
            <v>74300</v>
          </cell>
          <cell r="F18">
            <v>74280</v>
          </cell>
          <cell r="G18">
            <v>74277</v>
          </cell>
          <cell r="H18">
            <v>0</v>
          </cell>
          <cell r="I18">
            <v>71725</v>
          </cell>
          <cell r="J18" t="str">
            <v>인</v>
          </cell>
          <cell r="K18">
            <v>0</v>
          </cell>
          <cell r="L18">
            <v>71700</v>
          </cell>
          <cell r="M18">
            <v>71730</v>
          </cell>
          <cell r="N18">
            <v>71725</v>
          </cell>
          <cell r="O18">
            <v>69049</v>
          </cell>
          <cell r="P18" t="str">
            <v>인</v>
          </cell>
        </row>
        <row r="19">
          <cell r="A19" t="str">
            <v>할 석 공</v>
          </cell>
          <cell r="B19">
            <v>87660</v>
          </cell>
          <cell r="C19" t="str">
            <v>인</v>
          </cell>
          <cell r="D19">
            <v>0</v>
          </cell>
          <cell r="E19">
            <v>87700</v>
          </cell>
          <cell r="F19">
            <v>87660</v>
          </cell>
          <cell r="G19">
            <v>87655</v>
          </cell>
          <cell r="H19">
            <v>0</v>
          </cell>
          <cell r="I19">
            <v>89000</v>
          </cell>
          <cell r="J19" t="str">
            <v>인</v>
          </cell>
          <cell r="K19">
            <v>0</v>
          </cell>
          <cell r="L19">
            <v>89000</v>
          </cell>
          <cell r="M19">
            <v>89000</v>
          </cell>
          <cell r="N19">
            <v>89000</v>
          </cell>
          <cell r="O19">
            <v>86271</v>
          </cell>
          <cell r="P19" t="str">
            <v>인</v>
          </cell>
        </row>
        <row r="20">
          <cell r="A20" t="str">
            <v>저압케이블공</v>
          </cell>
          <cell r="B20">
            <v>85960</v>
          </cell>
          <cell r="C20" t="str">
            <v>인</v>
          </cell>
          <cell r="D20">
            <v>0</v>
          </cell>
          <cell r="E20">
            <v>86000</v>
          </cell>
          <cell r="F20">
            <v>85960</v>
          </cell>
          <cell r="G20">
            <v>85964</v>
          </cell>
          <cell r="H20">
            <v>0</v>
          </cell>
          <cell r="I20">
            <v>85714</v>
          </cell>
          <cell r="J20" t="str">
            <v>인</v>
          </cell>
          <cell r="K20">
            <v>0</v>
          </cell>
          <cell r="L20">
            <v>85700</v>
          </cell>
          <cell r="M20">
            <v>85710</v>
          </cell>
          <cell r="N20">
            <v>85714</v>
          </cell>
          <cell r="O20">
            <v>79938</v>
          </cell>
          <cell r="P20" t="str">
            <v>인</v>
          </cell>
        </row>
        <row r="21">
          <cell r="A21" t="str">
            <v>착 암 공</v>
          </cell>
          <cell r="B21">
            <v>68400</v>
          </cell>
          <cell r="C21" t="str">
            <v>인</v>
          </cell>
          <cell r="D21">
            <v>0</v>
          </cell>
          <cell r="E21">
            <v>68400</v>
          </cell>
          <cell r="F21">
            <v>68400</v>
          </cell>
          <cell r="G21">
            <v>68402</v>
          </cell>
          <cell r="H21">
            <v>0</v>
          </cell>
          <cell r="I21">
            <v>65785</v>
          </cell>
          <cell r="J21" t="str">
            <v>인</v>
          </cell>
          <cell r="K21">
            <v>0</v>
          </cell>
          <cell r="L21">
            <v>65800</v>
          </cell>
          <cell r="M21">
            <v>65790</v>
          </cell>
          <cell r="N21">
            <v>65785</v>
          </cell>
          <cell r="O21">
            <v>62427</v>
          </cell>
          <cell r="P21" t="str">
            <v>인</v>
          </cell>
        </row>
        <row r="22">
          <cell r="A22" t="str">
            <v>콘크리트공</v>
          </cell>
          <cell r="B22">
            <v>88150</v>
          </cell>
          <cell r="C22" t="str">
            <v>인</v>
          </cell>
          <cell r="D22">
            <v>0</v>
          </cell>
          <cell r="E22">
            <v>88200</v>
          </cell>
          <cell r="F22">
            <v>88150</v>
          </cell>
          <cell r="G22">
            <v>88153</v>
          </cell>
          <cell r="H22">
            <v>0</v>
          </cell>
          <cell r="I22">
            <v>87613</v>
          </cell>
          <cell r="J22" t="str">
            <v>인</v>
          </cell>
          <cell r="K22">
            <v>0</v>
          </cell>
          <cell r="L22">
            <v>87600</v>
          </cell>
          <cell r="M22">
            <v>87610</v>
          </cell>
          <cell r="N22">
            <v>87613</v>
          </cell>
          <cell r="O22">
            <v>90048</v>
          </cell>
          <cell r="P22" t="str">
            <v>인</v>
          </cell>
        </row>
        <row r="23">
          <cell r="C23" t="str">
            <v>인</v>
          </cell>
          <cell r="D23">
            <v>0</v>
          </cell>
          <cell r="E23">
            <v>0</v>
          </cell>
          <cell r="F23">
            <v>0</v>
          </cell>
          <cell r="G23">
            <v>0</v>
          </cell>
          <cell r="H23">
            <v>0</v>
          </cell>
          <cell r="I23">
            <v>0</v>
          </cell>
          <cell r="J23" t="str">
            <v>인</v>
          </cell>
          <cell r="K23">
            <v>0</v>
          </cell>
          <cell r="L23">
            <v>0</v>
          </cell>
          <cell r="M23">
            <v>0</v>
          </cell>
          <cell r="N23">
            <v>0</v>
          </cell>
          <cell r="O23">
            <v>0</v>
          </cell>
          <cell r="P23" t="str">
            <v>인</v>
          </cell>
        </row>
        <row r="24">
          <cell r="C24" t="str">
            <v>인</v>
          </cell>
          <cell r="D24">
            <v>0</v>
          </cell>
          <cell r="E24">
            <v>0</v>
          </cell>
          <cell r="F24">
            <v>0</v>
          </cell>
          <cell r="G24">
            <v>0</v>
          </cell>
          <cell r="H24">
            <v>0</v>
          </cell>
          <cell r="I24">
            <v>0</v>
          </cell>
          <cell r="J24" t="str">
            <v>인</v>
          </cell>
          <cell r="K24">
            <v>0</v>
          </cell>
          <cell r="L24">
            <v>0</v>
          </cell>
          <cell r="M24">
            <v>0</v>
          </cell>
          <cell r="N24">
            <v>0</v>
          </cell>
          <cell r="O24">
            <v>0</v>
          </cell>
          <cell r="P24" t="str">
            <v>인</v>
          </cell>
        </row>
        <row r="25">
          <cell r="C25" t="str">
            <v>인</v>
          </cell>
          <cell r="D25">
            <v>0</v>
          </cell>
          <cell r="E25">
            <v>0</v>
          </cell>
          <cell r="F25">
            <v>0</v>
          </cell>
          <cell r="G25">
            <v>0</v>
          </cell>
          <cell r="H25">
            <v>0</v>
          </cell>
          <cell r="I25">
            <v>0</v>
          </cell>
          <cell r="J25" t="str">
            <v>인</v>
          </cell>
          <cell r="K25">
            <v>0</v>
          </cell>
          <cell r="L25">
            <v>0</v>
          </cell>
          <cell r="M25">
            <v>0</v>
          </cell>
          <cell r="N25">
            <v>0</v>
          </cell>
          <cell r="O25">
            <v>0</v>
          </cell>
          <cell r="P25" t="str">
            <v>인</v>
          </cell>
        </row>
        <row r="26">
          <cell r="C26" t="str">
            <v>인</v>
          </cell>
          <cell r="D26">
            <v>0</v>
          </cell>
          <cell r="E26">
            <v>0</v>
          </cell>
          <cell r="F26">
            <v>0</v>
          </cell>
          <cell r="G26">
            <v>0</v>
          </cell>
          <cell r="H26">
            <v>0</v>
          </cell>
          <cell r="I26">
            <v>0</v>
          </cell>
          <cell r="J26" t="str">
            <v>인</v>
          </cell>
          <cell r="K26">
            <v>0</v>
          </cell>
          <cell r="L26">
            <v>0</v>
          </cell>
          <cell r="M26">
            <v>0</v>
          </cell>
          <cell r="N26">
            <v>0</v>
          </cell>
          <cell r="O26">
            <v>0</v>
          </cell>
          <cell r="P26" t="str">
            <v>인</v>
          </cell>
        </row>
        <row r="27">
          <cell r="C27" t="str">
            <v>인</v>
          </cell>
          <cell r="D27">
            <v>0</v>
          </cell>
          <cell r="E27">
            <v>0</v>
          </cell>
          <cell r="F27">
            <v>0</v>
          </cell>
          <cell r="G27">
            <v>0</v>
          </cell>
          <cell r="H27">
            <v>0</v>
          </cell>
          <cell r="I27">
            <v>0</v>
          </cell>
          <cell r="J27" t="str">
            <v>인</v>
          </cell>
          <cell r="K27">
            <v>0</v>
          </cell>
          <cell r="L27">
            <v>0</v>
          </cell>
          <cell r="M27">
            <v>0</v>
          </cell>
          <cell r="N27">
            <v>0</v>
          </cell>
          <cell r="O27">
            <v>0</v>
          </cell>
          <cell r="P27" t="str">
            <v>인</v>
          </cell>
        </row>
        <row r="28">
          <cell r="C28" t="str">
            <v>인</v>
          </cell>
          <cell r="D28">
            <v>0</v>
          </cell>
          <cell r="E28">
            <v>0</v>
          </cell>
          <cell r="F28">
            <v>0</v>
          </cell>
          <cell r="G28">
            <v>0</v>
          </cell>
          <cell r="H28">
            <v>0</v>
          </cell>
          <cell r="I28">
            <v>0</v>
          </cell>
          <cell r="J28" t="str">
            <v>인</v>
          </cell>
          <cell r="K28">
            <v>0</v>
          </cell>
          <cell r="L28">
            <v>0</v>
          </cell>
          <cell r="M28">
            <v>0</v>
          </cell>
          <cell r="N28">
            <v>0</v>
          </cell>
          <cell r="O28">
            <v>0</v>
          </cell>
          <cell r="P28" t="str">
            <v>인</v>
          </cell>
        </row>
        <row r="29">
          <cell r="C29" t="str">
            <v>인</v>
          </cell>
          <cell r="D29">
            <v>0</v>
          </cell>
          <cell r="E29">
            <v>0</v>
          </cell>
          <cell r="F29">
            <v>0</v>
          </cell>
          <cell r="G29">
            <v>0</v>
          </cell>
          <cell r="H29">
            <v>0</v>
          </cell>
          <cell r="I29">
            <v>0</v>
          </cell>
          <cell r="J29" t="str">
            <v>인</v>
          </cell>
          <cell r="K29">
            <v>0</v>
          </cell>
          <cell r="L29">
            <v>0</v>
          </cell>
          <cell r="M29">
            <v>0</v>
          </cell>
          <cell r="N29">
            <v>0</v>
          </cell>
          <cell r="O29">
            <v>0</v>
          </cell>
          <cell r="P29" t="str">
            <v>인</v>
          </cell>
        </row>
        <row r="30">
          <cell r="C30" t="str">
            <v>인</v>
          </cell>
          <cell r="D30">
            <v>0</v>
          </cell>
          <cell r="E30">
            <v>0</v>
          </cell>
          <cell r="F30">
            <v>0</v>
          </cell>
          <cell r="G30">
            <v>0</v>
          </cell>
          <cell r="H30">
            <v>0</v>
          </cell>
          <cell r="I30">
            <v>0</v>
          </cell>
          <cell r="J30" t="str">
            <v>인</v>
          </cell>
          <cell r="K30">
            <v>0</v>
          </cell>
          <cell r="L30">
            <v>0</v>
          </cell>
          <cell r="M30">
            <v>0</v>
          </cell>
          <cell r="N30">
            <v>0</v>
          </cell>
          <cell r="O30">
            <v>0</v>
          </cell>
          <cell r="P30" t="str">
            <v>인</v>
          </cell>
        </row>
        <row r="31">
          <cell r="C31" t="str">
            <v>인</v>
          </cell>
          <cell r="D31">
            <v>0</v>
          </cell>
          <cell r="E31">
            <v>0</v>
          </cell>
          <cell r="F31">
            <v>0</v>
          </cell>
          <cell r="G31">
            <v>0</v>
          </cell>
          <cell r="H31">
            <v>0</v>
          </cell>
          <cell r="I31">
            <v>0</v>
          </cell>
          <cell r="J31" t="str">
            <v>인</v>
          </cell>
          <cell r="K31">
            <v>0</v>
          </cell>
          <cell r="L31">
            <v>0</v>
          </cell>
          <cell r="M31">
            <v>0</v>
          </cell>
          <cell r="N31">
            <v>0</v>
          </cell>
          <cell r="O31">
            <v>0</v>
          </cell>
          <cell r="P31" t="str">
            <v>인</v>
          </cell>
        </row>
        <row r="32">
          <cell r="C32" t="str">
            <v>인</v>
          </cell>
          <cell r="D32">
            <v>0</v>
          </cell>
          <cell r="E32">
            <v>0</v>
          </cell>
          <cell r="F32">
            <v>0</v>
          </cell>
          <cell r="G32">
            <v>0</v>
          </cell>
          <cell r="H32">
            <v>0</v>
          </cell>
          <cell r="I32">
            <v>0</v>
          </cell>
          <cell r="J32" t="str">
            <v>인</v>
          </cell>
          <cell r="K32">
            <v>0</v>
          </cell>
          <cell r="L32">
            <v>0</v>
          </cell>
          <cell r="M32">
            <v>0</v>
          </cell>
          <cell r="N32">
            <v>0</v>
          </cell>
          <cell r="O32">
            <v>0</v>
          </cell>
          <cell r="P32" t="str">
            <v>인</v>
          </cell>
        </row>
        <row r="33">
          <cell r="C33" t="str">
            <v>인</v>
          </cell>
          <cell r="D33">
            <v>0</v>
          </cell>
          <cell r="E33">
            <v>0</v>
          </cell>
          <cell r="F33">
            <v>0</v>
          </cell>
          <cell r="G33">
            <v>0</v>
          </cell>
          <cell r="H33">
            <v>0</v>
          </cell>
          <cell r="I33">
            <v>0</v>
          </cell>
          <cell r="J33" t="str">
            <v>인</v>
          </cell>
          <cell r="K33">
            <v>0</v>
          </cell>
          <cell r="L33">
            <v>0</v>
          </cell>
          <cell r="M33">
            <v>0</v>
          </cell>
          <cell r="N33">
            <v>0</v>
          </cell>
          <cell r="O33">
            <v>0</v>
          </cell>
          <cell r="P33" t="str">
            <v>인</v>
          </cell>
        </row>
      </sheetData>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직공비"/>
      <sheetName val="단위수량"/>
      <sheetName val="CODE"/>
      <sheetName val="2.가정단면"/>
      <sheetName val="PIER2"/>
      <sheetName val="SLAB"/>
      <sheetName val="#REF"/>
      <sheetName val="집수정"/>
      <sheetName val="guard(mac)"/>
      <sheetName val="input"/>
      <sheetName val="진주방향"/>
      <sheetName val="물가자료"/>
      <sheetName val="CODE1"/>
      <sheetName val="Macro(전선)"/>
      <sheetName val="기둥(하중)"/>
      <sheetName val="1.설계조건"/>
      <sheetName val="교각1"/>
      <sheetName val="터파기및재료"/>
      <sheetName val="도장수량(하1)"/>
      <sheetName val="주형"/>
      <sheetName val="기본"/>
      <sheetName val="도색집계"/>
      <sheetName val="단면 (2)"/>
      <sheetName val="버스운행안내"/>
      <sheetName val="예방접종계획"/>
      <sheetName val="근태계획서"/>
      <sheetName val="ABUT수량-A1"/>
      <sheetName val="SLAB&quot;1&quot;"/>
      <sheetName val="맨홀수량산출"/>
      <sheetName val="가감수량"/>
      <sheetName val="조작대(1연)"/>
      <sheetName val="2BOX본체"/>
      <sheetName val="Sheet1"/>
      <sheetName val="말뚝지지력산정"/>
      <sheetName val="정부노임단가"/>
      <sheetName val="돌담교 상부수량"/>
      <sheetName val="98수문일위"/>
      <sheetName val="50"/>
      <sheetName val="단위집계표"/>
      <sheetName val="송라터널총괄"/>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량"/>
      <sheetName val="SLAB&quot;1&quot;"/>
      <sheetName val="SLAB&quot;2&quot;"/>
      <sheetName val="SLAB&quot;3,4,5,6,7,8,9,10&quot;"/>
      <sheetName val="COPING"/>
      <sheetName val="2.가정단면"/>
      <sheetName val="내촌육교방음벽수량집계표"/>
      <sheetName val="기초공"/>
      <sheetName val="기둥(원형)"/>
      <sheetName val="basic"/>
      <sheetName val="내역"/>
      <sheetName val="CODE"/>
      <sheetName val="도색집계"/>
      <sheetName val="단면 (2)"/>
      <sheetName val="LEGEND"/>
      <sheetName val="진주방향"/>
      <sheetName val="2BOX본체"/>
      <sheetName val="guard(mac)"/>
      <sheetName val="INPUT"/>
      <sheetName val="도장수량(하1)"/>
      <sheetName val="주형"/>
      <sheetName val="단위집계표"/>
      <sheetName val="1-1"/>
      <sheetName val="ABUT수량-A1"/>
      <sheetName val="98수문일위"/>
      <sheetName val="Sheet1"/>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sheetName val="CSM산출"/>
      <sheetName val="BSM산출"/>
      <sheetName val="CSM개체"/>
      <sheetName val="부산1"/>
      <sheetName val="부산3"/>
      <sheetName val="부산2"/>
      <sheetName val="부산4"/>
      <sheetName val="Sheet1"/>
      <sheetName val="내역서"/>
      <sheetName val="제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을"/>
      <sheetName val="내역서"/>
      <sheetName val="신우"/>
      <sheetName val="UNIT"/>
      <sheetName val="단가표"/>
      <sheetName val="CODE"/>
      <sheetName val="ㅏㅏㅏ"/>
      <sheetName val="북군청 공사금액"/>
      <sheetName val="#REF"/>
      <sheetName val="DATE"/>
      <sheetName val="guard(mac)"/>
      <sheetName val="노임단가"/>
      <sheetName val="오억미만"/>
      <sheetName val="입찰안"/>
      <sheetName val="기본일위"/>
      <sheetName val="ABUT수량-A1"/>
      <sheetName val="건축"/>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MT물량"/>
      <sheetName val="결재방"/>
      <sheetName val="납품검사"/>
      <sheetName val="부산4"/>
      <sheetName val="노무비"/>
      <sheetName val="1"/>
      <sheetName val="COPING"/>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Sheet9"/>
      <sheetName val="Sheet14"/>
      <sheetName val="Sheet13"/>
      <sheetName val="#REF"/>
      <sheetName val="DUT-BAT1"/>
      <sheetName val="GEN"/>
      <sheetName val="청송자료"/>
      <sheetName val="구의33고"/>
      <sheetName val="조명시설"/>
      <sheetName val="노원열병합  건축공사기성내역서"/>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전선)"/>
      <sheetName val="MATRLDATA"/>
    </sheetNames>
    <sheetDataSet>
      <sheetData sheetId="0" refreshError="1"/>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표지제목"/>
      <sheetName val="내역"/>
      <sheetName val="일위대가"/>
      <sheetName val="일위대가목차"/>
      <sheetName val="1.수인터널"/>
      <sheetName val="김천일위"/>
      <sheetName val="노임"/>
      <sheetName val="200"/>
      <sheetName val="가로등내역서"/>
      <sheetName val="FILE1"/>
      <sheetName val="설계내역서"/>
      <sheetName val="DATA"/>
      <sheetName val="공사비명세서"/>
      <sheetName val="DANGA"/>
      <sheetName val="단중표"/>
      <sheetName val="단가비교표_공통1"/>
      <sheetName val="설계조건"/>
      <sheetName val="1차설계변경내역"/>
      <sheetName val="#REF"/>
      <sheetName val="000000"/>
      <sheetName val="입찰보고"/>
      <sheetName val="제경비율"/>
      <sheetName val="재료"/>
      <sheetName val="A-4"/>
      <sheetName val="자료입력"/>
      <sheetName val="내역서"/>
      <sheetName val="지급자재"/>
      <sheetName val="직노"/>
      <sheetName val="SLAB&quot;1&quot;"/>
      <sheetName val="관리,공감"/>
      <sheetName val="통로box전기"/>
      <sheetName val="자재단가"/>
      <sheetName val="조명율표"/>
      <sheetName val="산출근거"/>
      <sheetName val="합천내역"/>
      <sheetName val="전기일위대가"/>
      <sheetName val="공사설계서"/>
      <sheetName val="5(철거수량)"/>
      <sheetName val="CAT_5"/>
      <sheetName val="손익분석"/>
      <sheetName val="I一般比"/>
      <sheetName val="수량산출서"/>
      <sheetName val="일위대가(계측기설치)"/>
      <sheetName val="금액내역서"/>
      <sheetName val="부대공Ⅱ"/>
      <sheetName val="20관리비율"/>
      <sheetName val="총괄표"/>
      <sheetName val="집계표"/>
      <sheetName val="요율"/>
      <sheetName val="노임단가"/>
      <sheetName val="예산변경사항"/>
      <sheetName val="평3"/>
      <sheetName val="설계예산서"/>
      <sheetName val="청천내"/>
      <sheetName val="부대단위수량"/>
      <sheetName val="실행내역"/>
      <sheetName val="골재산출"/>
      <sheetName val="초기화면"/>
      <sheetName val="2000년 공정표"/>
      <sheetName val="지하1층"/>
      <sheetName val="토사(PE)"/>
      <sheetName val="백암비스타내역"/>
      <sheetName val="개요"/>
      <sheetName val="IW-LIST"/>
      <sheetName val="처리단락"/>
      <sheetName val="전차선로 물량표"/>
      <sheetName val="일위집계"/>
      <sheetName val="Sheet5"/>
      <sheetName val="원가입력"/>
      <sheetName val="48일위"/>
      <sheetName val="자재"/>
      <sheetName val="토공 total"/>
      <sheetName val="설계명세서"/>
      <sheetName val="TOTAL"/>
      <sheetName val="갑지"/>
      <sheetName val="BOX전기내역"/>
      <sheetName val="과세내역(세부)"/>
      <sheetName val="수전기기DATA"/>
      <sheetName val="산업"/>
      <sheetName val="Sheet1"/>
      <sheetName val="WORK"/>
      <sheetName val="벽산건설"/>
      <sheetName val="단가조사"/>
      <sheetName val="96정변2"/>
      <sheetName val="전기BOX내역서"/>
      <sheetName val="도급내역서(재노경)"/>
      <sheetName val="101동"/>
      <sheetName val="3BL공동구 수량"/>
      <sheetName val="입"/>
      <sheetName val="일위대가표"/>
      <sheetName val="DATE"/>
      <sheetName val="조경일람"/>
      <sheetName val="code"/>
      <sheetName val="보호"/>
      <sheetName val="램머"/>
      <sheetName val="Baby일위대가"/>
      <sheetName val="품셈TABLE"/>
      <sheetName val="관개"/>
      <sheetName val="b_balju_cho"/>
      <sheetName val="N賃率-職"/>
      <sheetName val="하수처리장"/>
      <sheetName val="견적의뢰"/>
      <sheetName val="총(철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I一般比"/>
      <sheetName val="단면가정"/>
      <sheetName val="guard(mac)"/>
      <sheetName val="교각1"/>
      <sheetName val="COPING"/>
      <sheetName val="DATE"/>
      <sheetName val=" 상부공통집계(총괄)"/>
    </sheetNames>
    <sheetDataSet>
      <sheetData sheetId="0"/>
      <sheetData sheetId="1"/>
      <sheetData sheetId="2"/>
      <sheetData sheetId="3"/>
      <sheetData sheetId="4">
        <row r="433">
          <cell r="AS433">
            <v>1</v>
          </cell>
        </row>
        <row r="440">
          <cell r="AS440">
            <v>91.92</v>
          </cell>
        </row>
      </sheetData>
      <sheetData sheetId="5"/>
      <sheetData sheetId="6">
        <row r="25">
          <cell r="AD25">
            <v>3.242</v>
          </cell>
        </row>
        <row r="26">
          <cell r="AD26">
            <v>1.085</v>
          </cell>
        </row>
      </sheetData>
      <sheetData sheetId="7">
        <row r="453">
          <cell r="AS453">
            <v>91.92</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조사서"/>
      <sheetName val="- INFORMATION -"/>
      <sheetName val="재경비"/>
      <sheetName val="기타공사비"/>
      <sheetName val="공사비 (2)"/>
      <sheetName val="공량산출 (전등)"/>
      <sheetName val="공사비"/>
      <sheetName val="공량산출(가로등)"/>
      <sheetName val="단가"/>
      <sheetName val="일위대가집계표(사급)"/>
      <sheetName val="일위대가(사급)"/>
      <sheetName val="공량산출 (수변전)"/>
      <sheetName val="공량산출 (약전)"/>
      <sheetName val="공량산출 (소방)"/>
      <sheetName val="을"/>
      <sheetName val="단락전류-A"/>
      <sheetName val="Y_WORK"/>
      <sheetName val="YES22"/>
      <sheetName val="내역"/>
      <sheetName val="DATA1"/>
      <sheetName val="조명율표"/>
      <sheetName val="Macro(전선)"/>
      <sheetName val="노임"/>
      <sheetName val="원가계산서"/>
      <sheetName val="9509"/>
      <sheetName val="인건-측정"/>
      <sheetName val="내역서"/>
      <sheetName val="DATA"/>
      <sheetName val="단면가정"/>
      <sheetName val="간선계산"/>
      <sheetName val="대치판정"/>
      <sheetName val="데이타"/>
      <sheetName val="조작대(1연)"/>
      <sheetName val="총괄"/>
      <sheetName val="11.자재단가"/>
      <sheetName val="일위대가(가설)"/>
    </sheetNames>
    <sheetDataSet>
      <sheetData sheetId="0" refreshError="1">
        <row r="22">
          <cell r="G22">
            <v>0</v>
          </cell>
          <cell r="H22">
            <v>0</v>
          </cell>
          <cell r="J22">
            <v>205</v>
          </cell>
          <cell r="K22">
            <v>0</v>
          </cell>
          <cell r="L22">
            <v>0</v>
          </cell>
        </row>
        <row r="23">
          <cell r="G23">
            <v>0</v>
          </cell>
          <cell r="H23">
            <v>0</v>
          </cell>
          <cell r="J23">
            <v>270</v>
          </cell>
          <cell r="K23">
            <v>0</v>
          </cell>
          <cell r="L23">
            <v>0</v>
          </cell>
        </row>
        <row r="24">
          <cell r="G24">
            <v>0</v>
          </cell>
          <cell r="H24">
            <v>0</v>
          </cell>
          <cell r="J24">
            <v>377</v>
          </cell>
          <cell r="K24">
            <v>0</v>
          </cell>
          <cell r="L24">
            <v>0</v>
          </cell>
        </row>
        <row r="25">
          <cell r="G25">
            <v>0</v>
          </cell>
          <cell r="H25">
            <v>0</v>
          </cell>
          <cell r="J25">
            <v>576</v>
          </cell>
          <cell r="K25">
            <v>0</v>
          </cell>
          <cell r="L25">
            <v>0</v>
          </cell>
        </row>
        <row r="26">
          <cell r="G26">
            <v>0</v>
          </cell>
          <cell r="H26">
            <v>0</v>
          </cell>
          <cell r="J26">
            <v>971</v>
          </cell>
          <cell r="K26">
            <v>0</v>
          </cell>
          <cell r="L26">
            <v>0</v>
          </cell>
        </row>
        <row r="27">
          <cell r="G27">
            <v>0</v>
          </cell>
          <cell r="H27">
            <v>0</v>
          </cell>
          <cell r="J27">
            <v>1348</v>
          </cell>
          <cell r="K27">
            <v>0</v>
          </cell>
          <cell r="L27">
            <v>0</v>
          </cell>
        </row>
        <row r="28">
          <cell r="G28">
            <v>0</v>
          </cell>
          <cell r="H28">
            <v>0</v>
          </cell>
          <cell r="J28">
            <v>2032</v>
          </cell>
          <cell r="K28">
            <v>0</v>
          </cell>
          <cell r="L28">
            <v>0</v>
          </cell>
        </row>
        <row r="29">
          <cell r="G29">
            <v>0</v>
          </cell>
          <cell r="H29">
            <v>0</v>
          </cell>
          <cell r="J29">
            <v>3212</v>
          </cell>
          <cell r="K29">
            <v>0</v>
          </cell>
          <cell r="L29">
            <v>0</v>
          </cell>
        </row>
        <row r="30">
          <cell r="G30">
            <v>0</v>
          </cell>
          <cell r="H30">
            <v>0</v>
          </cell>
          <cell r="J30">
            <v>4099</v>
          </cell>
          <cell r="K30">
            <v>0</v>
          </cell>
          <cell r="L30">
            <v>0</v>
          </cell>
        </row>
        <row r="31">
          <cell r="G31">
            <v>0</v>
          </cell>
          <cell r="H31">
            <v>0</v>
          </cell>
          <cell r="J31">
            <v>4785</v>
          </cell>
          <cell r="K31">
            <v>0</v>
          </cell>
          <cell r="L31">
            <v>0</v>
          </cell>
        </row>
        <row r="32">
          <cell r="G32">
            <v>0</v>
          </cell>
          <cell r="H32">
            <v>0</v>
          </cell>
          <cell r="J32">
            <v>7660</v>
          </cell>
          <cell r="K32">
            <v>0</v>
          </cell>
          <cell r="L32">
            <v>0</v>
          </cell>
        </row>
        <row r="33">
          <cell r="G33">
            <v>0</v>
          </cell>
          <cell r="H33">
            <v>0</v>
          </cell>
          <cell r="J33">
            <v>53</v>
          </cell>
          <cell r="K33">
            <v>0</v>
          </cell>
          <cell r="L33">
            <v>0</v>
          </cell>
        </row>
        <row r="34">
          <cell r="G34">
            <v>0</v>
          </cell>
          <cell r="H34">
            <v>0</v>
          </cell>
          <cell r="J34">
            <v>80</v>
          </cell>
          <cell r="K34">
            <v>0</v>
          </cell>
          <cell r="L34">
            <v>0</v>
          </cell>
        </row>
        <row r="35">
          <cell r="G35">
            <v>0</v>
          </cell>
          <cell r="H35">
            <v>0</v>
          </cell>
          <cell r="J35">
            <v>119</v>
          </cell>
          <cell r="K35">
            <v>0</v>
          </cell>
          <cell r="L35">
            <v>0</v>
          </cell>
        </row>
        <row r="36">
          <cell r="G36">
            <v>0</v>
          </cell>
          <cell r="H36">
            <v>0</v>
          </cell>
          <cell r="J36">
            <v>163</v>
          </cell>
          <cell r="K36">
            <v>0</v>
          </cell>
          <cell r="L36">
            <v>0</v>
          </cell>
        </row>
        <row r="37">
          <cell r="G37">
            <v>0</v>
          </cell>
          <cell r="H37">
            <v>0</v>
          </cell>
          <cell r="J37">
            <v>228</v>
          </cell>
          <cell r="K37">
            <v>0</v>
          </cell>
          <cell r="L37">
            <v>0</v>
          </cell>
        </row>
        <row r="38">
          <cell r="G38">
            <v>0</v>
          </cell>
          <cell r="H38">
            <v>0</v>
          </cell>
          <cell r="J38">
            <v>351</v>
          </cell>
          <cell r="K38">
            <v>0</v>
          </cell>
          <cell r="L38">
            <v>0</v>
          </cell>
        </row>
        <row r="39">
          <cell r="G39">
            <v>0</v>
          </cell>
          <cell r="H39">
            <v>0</v>
          </cell>
          <cell r="J39">
            <v>613</v>
          </cell>
          <cell r="K39">
            <v>0</v>
          </cell>
          <cell r="L39">
            <v>0</v>
          </cell>
        </row>
        <row r="40">
          <cell r="G40">
            <v>0</v>
          </cell>
          <cell r="H40">
            <v>0</v>
          </cell>
          <cell r="J40">
            <v>930</v>
          </cell>
          <cell r="K40">
            <v>0</v>
          </cell>
          <cell r="L40">
            <v>0</v>
          </cell>
        </row>
        <row r="41">
          <cell r="G41">
            <v>0</v>
          </cell>
          <cell r="H41">
            <v>0</v>
          </cell>
          <cell r="J41">
            <v>1431</v>
          </cell>
          <cell r="K41">
            <v>0</v>
          </cell>
          <cell r="L41">
            <v>0</v>
          </cell>
        </row>
        <row r="42">
          <cell r="G42">
            <v>0</v>
          </cell>
          <cell r="H42">
            <v>0</v>
          </cell>
          <cell r="J42">
            <v>56</v>
          </cell>
          <cell r="K42">
            <v>0</v>
          </cell>
          <cell r="L42">
            <v>0</v>
          </cell>
        </row>
        <row r="43">
          <cell r="G43">
            <v>0</v>
          </cell>
          <cell r="H43">
            <v>0</v>
          </cell>
          <cell r="J43">
            <v>92</v>
          </cell>
          <cell r="K43">
            <v>0</v>
          </cell>
          <cell r="L43">
            <v>0</v>
          </cell>
        </row>
        <row r="44">
          <cell r="G44">
            <v>0</v>
          </cell>
          <cell r="H44">
            <v>0</v>
          </cell>
          <cell r="J44">
            <v>135</v>
          </cell>
          <cell r="K44">
            <v>0</v>
          </cell>
          <cell r="L44">
            <v>0</v>
          </cell>
        </row>
        <row r="45">
          <cell r="G45">
            <v>0</v>
          </cell>
          <cell r="H45">
            <v>0</v>
          </cell>
          <cell r="J45">
            <v>2520</v>
          </cell>
          <cell r="K45">
            <v>0</v>
          </cell>
          <cell r="L45">
            <v>0</v>
          </cell>
        </row>
        <row r="46">
          <cell r="G46">
            <v>0</v>
          </cell>
          <cell r="H46">
            <v>0</v>
          </cell>
          <cell r="J46">
            <v>3140</v>
          </cell>
          <cell r="K46">
            <v>0</v>
          </cell>
          <cell r="L46">
            <v>0</v>
          </cell>
        </row>
        <row r="47">
          <cell r="G47">
            <v>0</v>
          </cell>
          <cell r="H47">
            <v>0</v>
          </cell>
          <cell r="J47">
            <v>7691</v>
          </cell>
          <cell r="K47">
            <v>0</v>
          </cell>
          <cell r="L47">
            <v>0</v>
          </cell>
        </row>
        <row r="48">
          <cell r="G48">
            <v>0</v>
          </cell>
          <cell r="H48">
            <v>0</v>
          </cell>
          <cell r="J48">
            <v>1173</v>
          </cell>
          <cell r="K48">
            <v>0</v>
          </cell>
          <cell r="L48">
            <v>0</v>
          </cell>
        </row>
        <row r="49">
          <cell r="G49">
            <v>0</v>
          </cell>
          <cell r="H49">
            <v>0</v>
          </cell>
          <cell r="J49">
            <v>3436</v>
          </cell>
          <cell r="K49">
            <v>0</v>
          </cell>
          <cell r="L49">
            <v>0</v>
          </cell>
        </row>
        <row r="50">
          <cell r="G50">
            <v>0</v>
          </cell>
          <cell r="H50">
            <v>0</v>
          </cell>
          <cell r="J50">
            <v>243</v>
          </cell>
          <cell r="K50">
            <v>0</v>
          </cell>
          <cell r="L50">
            <v>0</v>
          </cell>
        </row>
        <row r="51">
          <cell r="G51">
            <v>0</v>
          </cell>
          <cell r="H51">
            <v>0</v>
          </cell>
          <cell r="J51">
            <v>351</v>
          </cell>
          <cell r="K51">
            <v>0</v>
          </cell>
          <cell r="L51">
            <v>0</v>
          </cell>
        </row>
        <row r="52">
          <cell r="G52">
            <v>0</v>
          </cell>
          <cell r="H52">
            <v>0</v>
          </cell>
          <cell r="J52">
            <v>459</v>
          </cell>
          <cell r="K52">
            <v>0</v>
          </cell>
          <cell r="L52">
            <v>0</v>
          </cell>
        </row>
        <row r="53">
          <cell r="G53">
            <v>0</v>
          </cell>
          <cell r="H53">
            <v>0</v>
          </cell>
          <cell r="J53">
            <v>819</v>
          </cell>
          <cell r="K53">
            <v>0</v>
          </cell>
          <cell r="L53">
            <v>0</v>
          </cell>
        </row>
        <row r="54">
          <cell r="G54">
            <v>0</v>
          </cell>
          <cell r="H54">
            <v>0</v>
          </cell>
          <cell r="J54">
            <v>1043</v>
          </cell>
          <cell r="K54">
            <v>0</v>
          </cell>
          <cell r="L54">
            <v>0</v>
          </cell>
        </row>
        <row r="55">
          <cell r="G55">
            <v>0</v>
          </cell>
          <cell r="H55">
            <v>0</v>
          </cell>
          <cell r="J55">
            <v>1611</v>
          </cell>
          <cell r="K55">
            <v>0</v>
          </cell>
          <cell r="L55">
            <v>0</v>
          </cell>
        </row>
        <row r="56">
          <cell r="G56">
            <v>0</v>
          </cell>
          <cell r="H56">
            <v>0</v>
          </cell>
          <cell r="J56">
            <v>2287</v>
          </cell>
          <cell r="K56">
            <v>0</v>
          </cell>
          <cell r="L56">
            <v>0</v>
          </cell>
        </row>
        <row r="57">
          <cell r="G57">
            <v>0</v>
          </cell>
          <cell r="H57">
            <v>0</v>
          </cell>
          <cell r="J57">
            <v>3073</v>
          </cell>
          <cell r="K57">
            <v>0</v>
          </cell>
          <cell r="L57">
            <v>0</v>
          </cell>
        </row>
        <row r="58">
          <cell r="G58">
            <v>0</v>
          </cell>
          <cell r="H58">
            <v>0</v>
          </cell>
          <cell r="J58">
            <v>3735</v>
          </cell>
          <cell r="K58">
            <v>0</v>
          </cell>
          <cell r="L58">
            <v>0</v>
          </cell>
        </row>
        <row r="59">
          <cell r="G59">
            <v>0</v>
          </cell>
          <cell r="H59">
            <v>0</v>
          </cell>
          <cell r="J59">
            <v>5402</v>
          </cell>
          <cell r="K59">
            <v>0</v>
          </cell>
          <cell r="L59">
            <v>0</v>
          </cell>
        </row>
        <row r="60">
          <cell r="G60">
            <v>0</v>
          </cell>
          <cell r="H60">
            <v>0</v>
          </cell>
          <cell r="J60">
            <v>5445</v>
          </cell>
          <cell r="K60">
            <v>0</v>
          </cell>
          <cell r="L60">
            <v>0</v>
          </cell>
        </row>
        <row r="61">
          <cell r="G61">
            <v>0</v>
          </cell>
          <cell r="H61">
            <v>0</v>
          </cell>
          <cell r="J61">
            <v>9495</v>
          </cell>
          <cell r="K61">
            <v>0</v>
          </cell>
          <cell r="L61">
            <v>0</v>
          </cell>
        </row>
        <row r="62">
          <cell r="G62">
            <v>0</v>
          </cell>
          <cell r="H62">
            <v>0</v>
          </cell>
          <cell r="J62">
            <v>11070</v>
          </cell>
          <cell r="K62">
            <v>0</v>
          </cell>
          <cell r="L62">
            <v>0</v>
          </cell>
        </row>
        <row r="63">
          <cell r="G63">
            <v>0</v>
          </cell>
          <cell r="H63">
            <v>0</v>
          </cell>
          <cell r="J63">
            <v>13140</v>
          </cell>
          <cell r="K63">
            <v>0</v>
          </cell>
          <cell r="L63">
            <v>0</v>
          </cell>
        </row>
        <row r="64">
          <cell r="G64">
            <v>0</v>
          </cell>
          <cell r="H64">
            <v>0</v>
          </cell>
          <cell r="J64">
            <v>477</v>
          </cell>
          <cell r="K64">
            <v>0</v>
          </cell>
          <cell r="L64">
            <v>0</v>
          </cell>
        </row>
        <row r="65">
          <cell r="G65">
            <v>0</v>
          </cell>
          <cell r="H65">
            <v>0</v>
          </cell>
          <cell r="J65">
            <v>603</v>
          </cell>
          <cell r="K65">
            <v>0</v>
          </cell>
          <cell r="L65">
            <v>0</v>
          </cell>
        </row>
        <row r="66">
          <cell r="G66">
            <v>0</v>
          </cell>
          <cell r="H66">
            <v>0</v>
          </cell>
          <cell r="J66">
            <v>725</v>
          </cell>
          <cell r="K66">
            <v>0</v>
          </cell>
          <cell r="L66">
            <v>0</v>
          </cell>
        </row>
        <row r="67">
          <cell r="G67">
            <v>0</v>
          </cell>
          <cell r="H67">
            <v>0</v>
          </cell>
          <cell r="J67">
            <v>914</v>
          </cell>
          <cell r="K67">
            <v>0</v>
          </cell>
          <cell r="L67">
            <v>0</v>
          </cell>
        </row>
        <row r="68">
          <cell r="G68">
            <v>0</v>
          </cell>
          <cell r="H68">
            <v>0</v>
          </cell>
          <cell r="J68">
            <v>1632</v>
          </cell>
          <cell r="K68">
            <v>0</v>
          </cell>
          <cell r="L68">
            <v>0</v>
          </cell>
        </row>
        <row r="69">
          <cell r="G69">
            <v>0</v>
          </cell>
          <cell r="H69">
            <v>0</v>
          </cell>
          <cell r="J69">
            <v>2160</v>
          </cell>
          <cell r="K69">
            <v>0</v>
          </cell>
          <cell r="L69">
            <v>0</v>
          </cell>
        </row>
        <row r="70">
          <cell r="G70">
            <v>0</v>
          </cell>
          <cell r="H70">
            <v>0</v>
          </cell>
          <cell r="J70">
            <v>3327</v>
          </cell>
          <cell r="K70">
            <v>0</v>
          </cell>
          <cell r="L70">
            <v>0</v>
          </cell>
        </row>
        <row r="71">
          <cell r="G71">
            <v>0</v>
          </cell>
          <cell r="H71">
            <v>0</v>
          </cell>
          <cell r="J71">
            <v>5772</v>
          </cell>
          <cell r="K71">
            <v>0</v>
          </cell>
          <cell r="L71">
            <v>0</v>
          </cell>
        </row>
        <row r="72">
          <cell r="G72">
            <v>0</v>
          </cell>
          <cell r="H72">
            <v>0</v>
          </cell>
          <cell r="J72">
            <v>501</v>
          </cell>
          <cell r="K72">
            <v>0</v>
          </cell>
          <cell r="L72">
            <v>0</v>
          </cell>
        </row>
        <row r="73">
          <cell r="G73">
            <v>0</v>
          </cell>
          <cell r="H73">
            <v>0</v>
          </cell>
          <cell r="J73">
            <v>762</v>
          </cell>
          <cell r="K73">
            <v>0</v>
          </cell>
          <cell r="L73">
            <v>0</v>
          </cell>
        </row>
        <row r="74">
          <cell r="G74">
            <v>0</v>
          </cell>
          <cell r="H74">
            <v>0</v>
          </cell>
          <cell r="J74">
            <v>1055</v>
          </cell>
          <cell r="K74">
            <v>0</v>
          </cell>
          <cell r="L74">
            <v>0</v>
          </cell>
        </row>
        <row r="75">
          <cell r="G75">
            <v>0</v>
          </cell>
          <cell r="H75">
            <v>0</v>
          </cell>
          <cell r="J75">
            <v>1338</v>
          </cell>
          <cell r="K75">
            <v>0</v>
          </cell>
          <cell r="L75">
            <v>0</v>
          </cell>
        </row>
        <row r="76">
          <cell r="G76">
            <v>0</v>
          </cell>
          <cell r="H76">
            <v>0</v>
          </cell>
          <cell r="J76">
            <v>2400</v>
          </cell>
          <cell r="K76">
            <v>0</v>
          </cell>
          <cell r="L76">
            <v>0</v>
          </cell>
        </row>
        <row r="77">
          <cell r="G77">
            <v>0</v>
          </cell>
          <cell r="H77">
            <v>0</v>
          </cell>
          <cell r="J77">
            <v>3231</v>
          </cell>
          <cell r="K77">
            <v>0</v>
          </cell>
          <cell r="L77">
            <v>0</v>
          </cell>
        </row>
        <row r="78">
          <cell r="G78">
            <v>0</v>
          </cell>
          <cell r="H78">
            <v>0</v>
          </cell>
          <cell r="J78">
            <v>5202</v>
          </cell>
          <cell r="K78">
            <v>0</v>
          </cell>
          <cell r="L78">
            <v>0</v>
          </cell>
        </row>
        <row r="79">
          <cell r="G79">
            <v>0</v>
          </cell>
          <cell r="H79">
            <v>0</v>
          </cell>
          <cell r="J79">
            <v>8728</v>
          </cell>
          <cell r="K79">
            <v>0</v>
          </cell>
          <cell r="L79">
            <v>0</v>
          </cell>
        </row>
        <row r="80">
          <cell r="G80">
            <v>0</v>
          </cell>
          <cell r="H80">
            <v>0</v>
          </cell>
          <cell r="J80">
            <v>990</v>
          </cell>
          <cell r="K80">
            <v>0</v>
          </cell>
          <cell r="L80">
            <v>0</v>
          </cell>
        </row>
        <row r="81">
          <cell r="G81">
            <v>0</v>
          </cell>
          <cell r="H81">
            <v>0</v>
          </cell>
          <cell r="J81">
            <v>1305</v>
          </cell>
          <cell r="K81">
            <v>0</v>
          </cell>
          <cell r="L81">
            <v>0</v>
          </cell>
        </row>
        <row r="82">
          <cell r="G82">
            <v>0</v>
          </cell>
          <cell r="H82">
            <v>0</v>
          </cell>
          <cell r="J82">
            <v>1701</v>
          </cell>
          <cell r="K82">
            <v>0</v>
          </cell>
          <cell r="L82">
            <v>0</v>
          </cell>
        </row>
        <row r="83">
          <cell r="G83">
            <v>0</v>
          </cell>
          <cell r="H83">
            <v>0</v>
          </cell>
          <cell r="J83">
            <v>3060</v>
          </cell>
          <cell r="K83">
            <v>0</v>
          </cell>
          <cell r="L83">
            <v>0</v>
          </cell>
        </row>
        <row r="84">
          <cell r="G84">
            <v>0</v>
          </cell>
          <cell r="H84">
            <v>0</v>
          </cell>
          <cell r="J84">
            <v>4086</v>
          </cell>
          <cell r="K84">
            <v>0</v>
          </cell>
          <cell r="L84">
            <v>0</v>
          </cell>
        </row>
        <row r="85">
          <cell r="G85">
            <v>0</v>
          </cell>
          <cell r="H85">
            <v>0</v>
          </cell>
          <cell r="J85">
            <v>6660</v>
          </cell>
          <cell r="K85">
            <v>0</v>
          </cell>
          <cell r="L85">
            <v>0</v>
          </cell>
        </row>
        <row r="86">
          <cell r="G86">
            <v>0</v>
          </cell>
          <cell r="H86">
            <v>0</v>
          </cell>
          <cell r="J86">
            <v>11250</v>
          </cell>
          <cell r="K86">
            <v>0</v>
          </cell>
          <cell r="L86">
            <v>0</v>
          </cell>
        </row>
        <row r="87">
          <cell r="G87">
            <v>0</v>
          </cell>
          <cell r="H87">
            <v>0</v>
          </cell>
          <cell r="J87">
            <v>7020</v>
          </cell>
          <cell r="K87">
            <v>0</v>
          </cell>
          <cell r="L87">
            <v>0</v>
          </cell>
        </row>
        <row r="88">
          <cell r="G88">
            <v>0</v>
          </cell>
          <cell r="H88">
            <v>0</v>
          </cell>
          <cell r="J88">
            <v>7830</v>
          </cell>
          <cell r="K88">
            <v>0</v>
          </cell>
          <cell r="L88">
            <v>0</v>
          </cell>
        </row>
        <row r="89">
          <cell r="G89">
            <v>0</v>
          </cell>
          <cell r="H89">
            <v>0</v>
          </cell>
          <cell r="J89">
            <v>13410</v>
          </cell>
          <cell r="K89">
            <v>0</v>
          </cell>
          <cell r="L89">
            <v>0</v>
          </cell>
        </row>
        <row r="90">
          <cell r="G90">
            <v>0</v>
          </cell>
          <cell r="H90">
            <v>0</v>
          </cell>
          <cell r="J90">
            <v>7920</v>
          </cell>
          <cell r="K90">
            <v>0</v>
          </cell>
          <cell r="L90">
            <v>0</v>
          </cell>
        </row>
        <row r="91">
          <cell r="G91">
            <v>0</v>
          </cell>
          <cell r="H91">
            <v>0</v>
          </cell>
          <cell r="J91">
            <v>8730</v>
          </cell>
          <cell r="K91">
            <v>0</v>
          </cell>
          <cell r="L91">
            <v>0</v>
          </cell>
        </row>
        <row r="92">
          <cell r="G92">
            <v>0</v>
          </cell>
          <cell r="H92">
            <v>0</v>
          </cell>
          <cell r="J92">
            <v>15300</v>
          </cell>
          <cell r="K92">
            <v>0</v>
          </cell>
          <cell r="L92">
            <v>0</v>
          </cell>
        </row>
        <row r="93">
          <cell r="G93">
            <v>0</v>
          </cell>
          <cell r="H93">
            <v>0</v>
          </cell>
          <cell r="J93">
            <v>463</v>
          </cell>
          <cell r="K93">
            <v>0</v>
          </cell>
          <cell r="L93">
            <v>0</v>
          </cell>
        </row>
        <row r="94">
          <cell r="G94">
            <v>0</v>
          </cell>
          <cell r="H94">
            <v>0</v>
          </cell>
          <cell r="J94">
            <v>565</v>
          </cell>
          <cell r="K94">
            <v>0</v>
          </cell>
          <cell r="L94">
            <v>0</v>
          </cell>
        </row>
        <row r="95">
          <cell r="G95">
            <v>0</v>
          </cell>
          <cell r="H95">
            <v>0</v>
          </cell>
          <cell r="J95">
            <v>690</v>
          </cell>
          <cell r="K95">
            <v>0</v>
          </cell>
          <cell r="L95">
            <v>0</v>
          </cell>
        </row>
        <row r="96">
          <cell r="G96">
            <v>0</v>
          </cell>
          <cell r="H96">
            <v>0</v>
          </cell>
          <cell r="J96">
            <v>787</v>
          </cell>
          <cell r="K96">
            <v>0</v>
          </cell>
          <cell r="L96">
            <v>0</v>
          </cell>
        </row>
        <row r="97">
          <cell r="G97">
            <v>0</v>
          </cell>
          <cell r="H97">
            <v>0</v>
          </cell>
          <cell r="J97">
            <v>909</v>
          </cell>
          <cell r="K97">
            <v>0</v>
          </cell>
          <cell r="L97">
            <v>0</v>
          </cell>
        </row>
        <row r="98">
          <cell r="G98">
            <v>0</v>
          </cell>
          <cell r="H98">
            <v>0</v>
          </cell>
          <cell r="J98">
            <v>972</v>
          </cell>
          <cell r="K98">
            <v>0</v>
          </cell>
          <cell r="L98">
            <v>0</v>
          </cell>
        </row>
        <row r="99">
          <cell r="G99">
            <v>0</v>
          </cell>
          <cell r="H99">
            <v>0</v>
          </cell>
          <cell r="J99">
            <v>1211</v>
          </cell>
          <cell r="K99">
            <v>0</v>
          </cell>
          <cell r="L99">
            <v>0</v>
          </cell>
        </row>
        <row r="100">
          <cell r="G100">
            <v>0</v>
          </cell>
          <cell r="H100">
            <v>0</v>
          </cell>
          <cell r="J100">
            <v>1319</v>
          </cell>
          <cell r="K100">
            <v>0</v>
          </cell>
          <cell r="L100">
            <v>0</v>
          </cell>
        </row>
        <row r="101">
          <cell r="G101">
            <v>0</v>
          </cell>
          <cell r="H101">
            <v>0</v>
          </cell>
          <cell r="J101">
            <v>1514</v>
          </cell>
          <cell r="K101">
            <v>0</v>
          </cell>
          <cell r="L101">
            <v>0</v>
          </cell>
        </row>
        <row r="102">
          <cell r="G102">
            <v>0</v>
          </cell>
          <cell r="H102">
            <v>0</v>
          </cell>
          <cell r="J102">
            <v>1679</v>
          </cell>
          <cell r="K102">
            <v>0</v>
          </cell>
          <cell r="L102">
            <v>0</v>
          </cell>
        </row>
        <row r="103">
          <cell r="G103">
            <v>0</v>
          </cell>
          <cell r="H103">
            <v>0</v>
          </cell>
          <cell r="J103">
            <v>2175</v>
          </cell>
          <cell r="K103">
            <v>0</v>
          </cell>
          <cell r="L103">
            <v>0</v>
          </cell>
        </row>
        <row r="104">
          <cell r="G104">
            <v>0</v>
          </cell>
          <cell r="H104">
            <v>0</v>
          </cell>
          <cell r="J104">
            <v>2459</v>
          </cell>
          <cell r="K104">
            <v>0</v>
          </cell>
          <cell r="L104">
            <v>0</v>
          </cell>
        </row>
        <row r="105">
          <cell r="G105">
            <v>0</v>
          </cell>
          <cell r="H105">
            <v>0</v>
          </cell>
          <cell r="J105">
            <v>3108</v>
          </cell>
          <cell r="K105">
            <v>0</v>
          </cell>
          <cell r="L105">
            <v>0</v>
          </cell>
        </row>
        <row r="106">
          <cell r="G106">
            <v>0</v>
          </cell>
          <cell r="H106">
            <v>0</v>
          </cell>
          <cell r="J106">
            <v>3391</v>
          </cell>
          <cell r="K106">
            <v>0</v>
          </cell>
          <cell r="L106">
            <v>0</v>
          </cell>
        </row>
        <row r="107">
          <cell r="G107">
            <v>0</v>
          </cell>
          <cell r="H107">
            <v>0</v>
          </cell>
          <cell r="J107">
            <v>3795</v>
          </cell>
          <cell r="K107">
            <v>0</v>
          </cell>
          <cell r="L107">
            <v>0</v>
          </cell>
        </row>
        <row r="108">
          <cell r="G108">
            <v>0</v>
          </cell>
          <cell r="H108">
            <v>0</v>
          </cell>
          <cell r="J108">
            <v>1204</v>
          </cell>
          <cell r="K108">
            <v>0</v>
          </cell>
          <cell r="L108">
            <v>0</v>
          </cell>
        </row>
        <row r="109">
          <cell r="G109">
            <v>0</v>
          </cell>
          <cell r="H109">
            <v>0</v>
          </cell>
          <cell r="J109">
            <v>637</v>
          </cell>
          <cell r="K109">
            <v>0</v>
          </cell>
          <cell r="L109">
            <v>0</v>
          </cell>
        </row>
        <row r="110">
          <cell r="G110">
            <v>0</v>
          </cell>
          <cell r="H110">
            <v>0</v>
          </cell>
          <cell r="J110">
            <v>693</v>
          </cell>
          <cell r="K110">
            <v>0</v>
          </cell>
          <cell r="L110">
            <v>0</v>
          </cell>
        </row>
        <row r="111">
          <cell r="G111">
            <v>0</v>
          </cell>
          <cell r="H111">
            <v>0</v>
          </cell>
          <cell r="J111">
            <v>802</v>
          </cell>
          <cell r="K111">
            <v>0</v>
          </cell>
          <cell r="L111">
            <v>0</v>
          </cell>
        </row>
        <row r="112">
          <cell r="G112">
            <v>0</v>
          </cell>
          <cell r="H112">
            <v>0</v>
          </cell>
          <cell r="J112">
            <v>775</v>
          </cell>
          <cell r="K112">
            <v>0</v>
          </cell>
          <cell r="L112">
            <v>0</v>
          </cell>
        </row>
        <row r="113">
          <cell r="G113">
            <v>0</v>
          </cell>
          <cell r="H113">
            <v>0</v>
          </cell>
          <cell r="J113">
            <v>1543</v>
          </cell>
          <cell r="K113">
            <v>0</v>
          </cell>
          <cell r="L113">
            <v>0</v>
          </cell>
        </row>
        <row r="114">
          <cell r="G114">
            <v>0</v>
          </cell>
          <cell r="H114">
            <v>0</v>
          </cell>
          <cell r="J114">
            <v>4309</v>
          </cell>
          <cell r="K114">
            <v>0</v>
          </cell>
          <cell r="L114">
            <v>0</v>
          </cell>
        </row>
        <row r="115">
          <cell r="G115">
            <v>0</v>
          </cell>
          <cell r="H115">
            <v>0</v>
          </cell>
          <cell r="J115">
            <v>637</v>
          </cell>
          <cell r="K115">
            <v>0</v>
          </cell>
          <cell r="L115">
            <v>0</v>
          </cell>
        </row>
        <row r="116">
          <cell r="G116">
            <v>0</v>
          </cell>
          <cell r="H116">
            <v>0</v>
          </cell>
          <cell r="J116">
            <v>714</v>
          </cell>
          <cell r="K116">
            <v>0</v>
          </cell>
          <cell r="L116">
            <v>0</v>
          </cell>
        </row>
        <row r="117">
          <cell r="G117">
            <v>0</v>
          </cell>
          <cell r="H117">
            <v>0</v>
          </cell>
          <cell r="J117">
            <v>3354</v>
          </cell>
          <cell r="K117">
            <v>0</v>
          </cell>
          <cell r="L117">
            <v>0</v>
          </cell>
        </row>
        <row r="118">
          <cell r="G118">
            <v>0</v>
          </cell>
          <cell r="H118">
            <v>0</v>
          </cell>
          <cell r="J118">
            <v>1540</v>
          </cell>
          <cell r="K118">
            <v>0</v>
          </cell>
          <cell r="L118">
            <v>0</v>
          </cell>
        </row>
        <row r="119">
          <cell r="G119">
            <v>0</v>
          </cell>
          <cell r="H119">
            <v>0</v>
          </cell>
          <cell r="J119">
            <v>624</v>
          </cell>
          <cell r="K119">
            <v>0</v>
          </cell>
          <cell r="L119">
            <v>0</v>
          </cell>
        </row>
        <row r="120">
          <cell r="G120">
            <v>0</v>
          </cell>
          <cell r="H120">
            <v>0</v>
          </cell>
          <cell r="J120">
            <v>783</v>
          </cell>
          <cell r="K120">
            <v>0</v>
          </cell>
          <cell r="L120">
            <v>0</v>
          </cell>
        </row>
        <row r="121">
          <cell r="G121">
            <v>0</v>
          </cell>
          <cell r="H121">
            <v>0</v>
          </cell>
          <cell r="J121">
            <v>1158</v>
          </cell>
          <cell r="K121">
            <v>0</v>
          </cell>
          <cell r="L121">
            <v>0</v>
          </cell>
        </row>
        <row r="122">
          <cell r="G122">
            <v>0</v>
          </cell>
          <cell r="H122">
            <v>0</v>
          </cell>
          <cell r="J122">
            <v>1372</v>
          </cell>
          <cell r="K122">
            <v>0</v>
          </cell>
          <cell r="L122">
            <v>0</v>
          </cell>
        </row>
        <row r="123">
          <cell r="G123">
            <v>0</v>
          </cell>
          <cell r="H123">
            <v>0</v>
          </cell>
          <cell r="J123">
            <v>1575</v>
          </cell>
          <cell r="K123">
            <v>0</v>
          </cell>
          <cell r="L123">
            <v>0</v>
          </cell>
        </row>
        <row r="124">
          <cell r="G124">
            <v>0</v>
          </cell>
          <cell r="H124">
            <v>0</v>
          </cell>
          <cell r="J124">
            <v>2283</v>
          </cell>
          <cell r="K124">
            <v>0</v>
          </cell>
          <cell r="L124">
            <v>0</v>
          </cell>
        </row>
        <row r="125">
          <cell r="G125">
            <v>0</v>
          </cell>
          <cell r="H125">
            <v>0</v>
          </cell>
          <cell r="J125">
            <v>466</v>
          </cell>
          <cell r="K125">
            <v>0</v>
          </cell>
          <cell r="L125">
            <v>0</v>
          </cell>
        </row>
        <row r="126">
          <cell r="G126">
            <v>0</v>
          </cell>
          <cell r="H126">
            <v>0</v>
          </cell>
          <cell r="J126">
            <v>843</v>
          </cell>
          <cell r="K126">
            <v>0</v>
          </cell>
          <cell r="L126">
            <v>0</v>
          </cell>
        </row>
        <row r="127">
          <cell r="G127">
            <v>0</v>
          </cell>
          <cell r="H127">
            <v>0</v>
          </cell>
          <cell r="J127">
            <v>932</v>
          </cell>
          <cell r="K127">
            <v>0</v>
          </cell>
          <cell r="L127">
            <v>0</v>
          </cell>
        </row>
        <row r="128">
          <cell r="G128">
            <v>0</v>
          </cell>
          <cell r="H128">
            <v>0</v>
          </cell>
          <cell r="J128">
            <v>1192</v>
          </cell>
          <cell r="K128">
            <v>0</v>
          </cell>
          <cell r="L128">
            <v>0</v>
          </cell>
        </row>
        <row r="129">
          <cell r="G129">
            <v>0</v>
          </cell>
          <cell r="H129">
            <v>0</v>
          </cell>
          <cell r="J129">
            <v>1566</v>
          </cell>
          <cell r="K129">
            <v>0</v>
          </cell>
          <cell r="L129">
            <v>0</v>
          </cell>
        </row>
        <row r="130">
          <cell r="G130">
            <v>0</v>
          </cell>
          <cell r="H130">
            <v>0</v>
          </cell>
          <cell r="J130">
            <v>1921</v>
          </cell>
          <cell r="K130">
            <v>0</v>
          </cell>
          <cell r="L130">
            <v>0</v>
          </cell>
        </row>
        <row r="131">
          <cell r="G131">
            <v>0</v>
          </cell>
          <cell r="H131">
            <v>0</v>
          </cell>
          <cell r="J131">
            <v>2535</v>
          </cell>
          <cell r="K131">
            <v>0</v>
          </cell>
          <cell r="L131">
            <v>0</v>
          </cell>
        </row>
        <row r="132">
          <cell r="G132">
            <v>0</v>
          </cell>
          <cell r="H132">
            <v>0</v>
          </cell>
          <cell r="J132">
            <v>3538</v>
          </cell>
          <cell r="K132">
            <v>0</v>
          </cell>
          <cell r="L132">
            <v>0</v>
          </cell>
        </row>
        <row r="133">
          <cell r="G133">
            <v>0</v>
          </cell>
          <cell r="H133">
            <v>0</v>
          </cell>
          <cell r="J133">
            <v>4503</v>
          </cell>
          <cell r="K133">
            <v>0</v>
          </cell>
          <cell r="L133">
            <v>0</v>
          </cell>
        </row>
        <row r="134">
          <cell r="G134">
            <v>0</v>
          </cell>
          <cell r="H134">
            <v>0</v>
          </cell>
          <cell r="J134">
            <v>5043</v>
          </cell>
          <cell r="K134">
            <v>0</v>
          </cell>
          <cell r="L134">
            <v>0</v>
          </cell>
        </row>
        <row r="135">
          <cell r="G135">
            <v>0</v>
          </cell>
          <cell r="H135">
            <v>0</v>
          </cell>
          <cell r="J135">
            <v>8072</v>
          </cell>
          <cell r="K135">
            <v>0</v>
          </cell>
          <cell r="L135">
            <v>0</v>
          </cell>
        </row>
        <row r="136">
          <cell r="G136">
            <v>0</v>
          </cell>
          <cell r="H136">
            <v>0</v>
          </cell>
          <cell r="J136">
            <v>1140</v>
          </cell>
          <cell r="K136">
            <v>0</v>
          </cell>
          <cell r="L136">
            <v>0</v>
          </cell>
        </row>
        <row r="137">
          <cell r="G137">
            <v>0</v>
          </cell>
          <cell r="H137">
            <v>0</v>
          </cell>
          <cell r="J137">
            <v>1500</v>
          </cell>
          <cell r="K137">
            <v>0</v>
          </cell>
          <cell r="L137">
            <v>0</v>
          </cell>
        </row>
        <row r="138">
          <cell r="G138">
            <v>0</v>
          </cell>
          <cell r="H138">
            <v>0</v>
          </cell>
          <cell r="J138">
            <v>6400</v>
          </cell>
          <cell r="K138">
            <v>0</v>
          </cell>
          <cell r="L138">
            <v>0</v>
          </cell>
        </row>
        <row r="139">
          <cell r="G139">
            <v>0</v>
          </cell>
          <cell r="H139">
            <v>0</v>
          </cell>
          <cell r="J139">
            <v>7800</v>
          </cell>
          <cell r="K139">
            <v>0</v>
          </cell>
          <cell r="L139">
            <v>0</v>
          </cell>
        </row>
        <row r="140">
          <cell r="G140">
            <v>0</v>
          </cell>
          <cell r="H140">
            <v>0</v>
          </cell>
          <cell r="J140">
            <v>11300</v>
          </cell>
          <cell r="K140">
            <v>0</v>
          </cell>
          <cell r="L140">
            <v>0</v>
          </cell>
        </row>
        <row r="141">
          <cell r="G141">
            <v>0</v>
          </cell>
          <cell r="H141">
            <v>0</v>
          </cell>
          <cell r="J141">
            <v>19300</v>
          </cell>
          <cell r="K141">
            <v>0</v>
          </cell>
          <cell r="L141">
            <v>0</v>
          </cell>
        </row>
        <row r="142">
          <cell r="G142">
            <v>0</v>
          </cell>
          <cell r="H142">
            <v>0</v>
          </cell>
          <cell r="J142">
            <v>25900</v>
          </cell>
          <cell r="K142">
            <v>0</v>
          </cell>
          <cell r="L142">
            <v>0</v>
          </cell>
        </row>
        <row r="143">
          <cell r="G143">
            <v>0</v>
          </cell>
          <cell r="H143">
            <v>0</v>
          </cell>
          <cell r="J143">
            <v>40560</v>
          </cell>
          <cell r="K143">
            <v>0</v>
          </cell>
          <cell r="L143">
            <v>0</v>
          </cell>
        </row>
        <row r="144">
          <cell r="G144">
            <v>0</v>
          </cell>
          <cell r="H144">
            <v>0</v>
          </cell>
          <cell r="J144">
            <v>48670</v>
          </cell>
          <cell r="K144">
            <v>0</v>
          </cell>
          <cell r="L144">
            <v>0</v>
          </cell>
        </row>
        <row r="145">
          <cell r="G145">
            <v>0</v>
          </cell>
          <cell r="H145">
            <v>0</v>
          </cell>
          <cell r="J145">
            <v>220</v>
          </cell>
          <cell r="K145">
            <v>0</v>
          </cell>
          <cell r="L145">
            <v>0</v>
          </cell>
        </row>
        <row r="146">
          <cell r="G146">
            <v>0</v>
          </cell>
          <cell r="H146">
            <v>0</v>
          </cell>
          <cell r="J146">
            <v>260</v>
          </cell>
          <cell r="K146">
            <v>0</v>
          </cell>
          <cell r="L146">
            <v>0</v>
          </cell>
        </row>
        <row r="147">
          <cell r="G147">
            <v>0</v>
          </cell>
          <cell r="H147">
            <v>0</v>
          </cell>
          <cell r="J147">
            <v>299</v>
          </cell>
          <cell r="K147">
            <v>0</v>
          </cell>
          <cell r="L147">
            <v>0</v>
          </cell>
        </row>
        <row r="148">
          <cell r="G148">
            <v>0</v>
          </cell>
          <cell r="H148">
            <v>0</v>
          </cell>
          <cell r="J148">
            <v>357</v>
          </cell>
          <cell r="K148">
            <v>0</v>
          </cell>
          <cell r="L148">
            <v>0</v>
          </cell>
        </row>
        <row r="149">
          <cell r="G149">
            <v>0</v>
          </cell>
          <cell r="H149">
            <v>0</v>
          </cell>
          <cell r="J149">
            <v>697</v>
          </cell>
          <cell r="K149">
            <v>0</v>
          </cell>
          <cell r="L149">
            <v>0</v>
          </cell>
        </row>
        <row r="150">
          <cell r="G150">
            <v>0</v>
          </cell>
          <cell r="H150">
            <v>0</v>
          </cell>
          <cell r="J150">
            <v>975</v>
          </cell>
          <cell r="K150">
            <v>0</v>
          </cell>
          <cell r="L150">
            <v>0</v>
          </cell>
        </row>
        <row r="151">
          <cell r="G151">
            <v>0</v>
          </cell>
          <cell r="H151">
            <v>0</v>
          </cell>
          <cell r="J151">
            <v>1278</v>
          </cell>
          <cell r="K151">
            <v>0</v>
          </cell>
          <cell r="L151">
            <v>0</v>
          </cell>
        </row>
        <row r="152">
          <cell r="G152">
            <v>0</v>
          </cell>
          <cell r="H152">
            <v>0</v>
          </cell>
          <cell r="J152">
            <v>1813</v>
          </cell>
          <cell r="K152">
            <v>0</v>
          </cell>
          <cell r="L152">
            <v>0</v>
          </cell>
        </row>
        <row r="153">
          <cell r="G153">
            <v>0</v>
          </cell>
          <cell r="H153">
            <v>0</v>
          </cell>
          <cell r="J153">
            <v>2335</v>
          </cell>
          <cell r="K153">
            <v>0</v>
          </cell>
          <cell r="L153">
            <v>0</v>
          </cell>
        </row>
        <row r="154">
          <cell r="G154">
            <v>0</v>
          </cell>
          <cell r="H154">
            <v>0</v>
          </cell>
          <cell r="J154">
            <v>3558</v>
          </cell>
          <cell r="K154">
            <v>0</v>
          </cell>
          <cell r="L154">
            <v>0</v>
          </cell>
        </row>
        <row r="155">
          <cell r="G155">
            <v>0</v>
          </cell>
          <cell r="H155">
            <v>0</v>
          </cell>
          <cell r="J155">
            <v>4214</v>
          </cell>
          <cell r="K155">
            <v>0</v>
          </cell>
          <cell r="L155">
            <v>0</v>
          </cell>
        </row>
        <row r="156">
          <cell r="G156">
            <v>0</v>
          </cell>
          <cell r="H156">
            <v>0</v>
          </cell>
          <cell r="J156">
            <v>195</v>
          </cell>
          <cell r="K156">
            <v>0</v>
          </cell>
          <cell r="L156">
            <v>0</v>
          </cell>
        </row>
        <row r="157">
          <cell r="G157">
            <v>0</v>
          </cell>
          <cell r="H157">
            <v>0</v>
          </cell>
          <cell r="J157">
            <v>285</v>
          </cell>
          <cell r="K157">
            <v>0</v>
          </cell>
          <cell r="L157">
            <v>0</v>
          </cell>
        </row>
        <row r="158">
          <cell r="G158">
            <v>0</v>
          </cell>
          <cell r="H158">
            <v>0</v>
          </cell>
          <cell r="J158">
            <v>470</v>
          </cell>
          <cell r="K158">
            <v>0</v>
          </cell>
          <cell r="L158">
            <v>0</v>
          </cell>
        </row>
        <row r="159">
          <cell r="G159">
            <v>0</v>
          </cell>
          <cell r="H159">
            <v>0</v>
          </cell>
          <cell r="J159">
            <v>700</v>
          </cell>
          <cell r="K159">
            <v>0</v>
          </cell>
          <cell r="L159">
            <v>0</v>
          </cell>
        </row>
        <row r="160">
          <cell r="G160">
            <v>0</v>
          </cell>
          <cell r="H160">
            <v>0</v>
          </cell>
          <cell r="J160">
            <v>820</v>
          </cell>
          <cell r="K160">
            <v>0</v>
          </cell>
          <cell r="L160">
            <v>0</v>
          </cell>
        </row>
        <row r="161">
          <cell r="G161">
            <v>0</v>
          </cell>
          <cell r="H161">
            <v>0</v>
          </cell>
          <cell r="J161">
            <v>1235</v>
          </cell>
          <cell r="K161">
            <v>0</v>
          </cell>
          <cell r="L161">
            <v>0</v>
          </cell>
        </row>
        <row r="162">
          <cell r="G162">
            <v>0</v>
          </cell>
          <cell r="H162">
            <v>0</v>
          </cell>
          <cell r="J162">
            <v>1715</v>
          </cell>
          <cell r="K162">
            <v>0</v>
          </cell>
          <cell r="L162">
            <v>0</v>
          </cell>
        </row>
        <row r="163">
          <cell r="G163">
            <v>0</v>
          </cell>
          <cell r="H163">
            <v>0</v>
          </cell>
          <cell r="J163">
            <v>2430</v>
          </cell>
          <cell r="K163">
            <v>0</v>
          </cell>
          <cell r="L163">
            <v>0</v>
          </cell>
        </row>
        <row r="164">
          <cell r="G164">
            <v>0</v>
          </cell>
          <cell r="H164">
            <v>0</v>
          </cell>
          <cell r="J164">
            <v>3575</v>
          </cell>
          <cell r="K164">
            <v>0</v>
          </cell>
          <cell r="L164">
            <v>0</v>
          </cell>
        </row>
        <row r="165">
          <cell r="G165">
            <v>0</v>
          </cell>
          <cell r="H165">
            <v>0</v>
          </cell>
          <cell r="J165">
            <v>310</v>
          </cell>
          <cell r="K165">
            <v>0</v>
          </cell>
          <cell r="L165">
            <v>0</v>
          </cell>
        </row>
        <row r="166">
          <cell r="G166">
            <v>0</v>
          </cell>
          <cell r="H166">
            <v>0</v>
          </cell>
          <cell r="J166">
            <v>460</v>
          </cell>
          <cell r="K166">
            <v>0</v>
          </cell>
          <cell r="L166">
            <v>0</v>
          </cell>
        </row>
        <row r="167">
          <cell r="G167">
            <v>0</v>
          </cell>
          <cell r="H167">
            <v>0</v>
          </cell>
          <cell r="J167">
            <v>640</v>
          </cell>
          <cell r="K167">
            <v>0</v>
          </cell>
          <cell r="L167">
            <v>0</v>
          </cell>
        </row>
        <row r="168">
          <cell r="G168">
            <v>0</v>
          </cell>
          <cell r="H168">
            <v>0</v>
          </cell>
          <cell r="J168">
            <v>970</v>
          </cell>
          <cell r="K168">
            <v>0</v>
          </cell>
          <cell r="L168">
            <v>0</v>
          </cell>
        </row>
        <row r="169">
          <cell r="G169">
            <v>0</v>
          </cell>
          <cell r="H169">
            <v>0</v>
          </cell>
          <cell r="J169">
            <v>1300</v>
          </cell>
          <cell r="K169">
            <v>0</v>
          </cell>
          <cell r="L169">
            <v>0</v>
          </cell>
        </row>
        <row r="170">
          <cell r="G170">
            <v>0</v>
          </cell>
          <cell r="H170">
            <v>0</v>
          </cell>
          <cell r="J170">
            <v>1600</v>
          </cell>
          <cell r="K170">
            <v>0</v>
          </cell>
          <cell r="L170">
            <v>0</v>
          </cell>
        </row>
        <row r="171">
          <cell r="G171">
            <v>0</v>
          </cell>
          <cell r="H171">
            <v>0</v>
          </cell>
          <cell r="J171">
            <v>2540</v>
          </cell>
          <cell r="K171">
            <v>0</v>
          </cell>
          <cell r="L171">
            <v>0</v>
          </cell>
        </row>
        <row r="172">
          <cell r="G172">
            <v>0</v>
          </cell>
          <cell r="H172">
            <v>0</v>
          </cell>
          <cell r="J172">
            <v>3280</v>
          </cell>
          <cell r="K172">
            <v>0</v>
          </cell>
          <cell r="L172">
            <v>0</v>
          </cell>
        </row>
        <row r="173">
          <cell r="G173">
            <v>0</v>
          </cell>
          <cell r="H173">
            <v>0</v>
          </cell>
          <cell r="J173">
            <v>6660</v>
          </cell>
          <cell r="K173">
            <v>0</v>
          </cell>
          <cell r="L173">
            <v>0</v>
          </cell>
        </row>
        <row r="174">
          <cell r="G174">
            <v>0</v>
          </cell>
          <cell r="H174">
            <v>0</v>
          </cell>
          <cell r="J174">
            <v>20000</v>
          </cell>
          <cell r="K174">
            <v>0</v>
          </cell>
          <cell r="L174">
            <v>0</v>
          </cell>
        </row>
        <row r="175">
          <cell r="G175">
            <v>0</v>
          </cell>
          <cell r="H175">
            <v>0</v>
          </cell>
          <cell r="J175">
            <v>57</v>
          </cell>
          <cell r="K175">
            <v>0</v>
          </cell>
          <cell r="L175">
            <v>0</v>
          </cell>
        </row>
        <row r="176">
          <cell r="G176">
            <v>0</v>
          </cell>
          <cell r="H176">
            <v>0</v>
          </cell>
          <cell r="J176">
            <v>75</v>
          </cell>
          <cell r="K176">
            <v>0</v>
          </cell>
          <cell r="L176">
            <v>0</v>
          </cell>
        </row>
        <row r="177">
          <cell r="G177">
            <v>0</v>
          </cell>
          <cell r="H177">
            <v>0</v>
          </cell>
          <cell r="J177">
            <v>112</v>
          </cell>
          <cell r="K177">
            <v>0</v>
          </cell>
          <cell r="L177">
            <v>0</v>
          </cell>
        </row>
        <row r="178">
          <cell r="G178">
            <v>0</v>
          </cell>
          <cell r="H178">
            <v>0</v>
          </cell>
          <cell r="J178">
            <v>299</v>
          </cell>
          <cell r="K178">
            <v>0</v>
          </cell>
          <cell r="L178">
            <v>0</v>
          </cell>
        </row>
        <row r="179">
          <cell r="G179">
            <v>0</v>
          </cell>
          <cell r="H179">
            <v>0</v>
          </cell>
          <cell r="J179">
            <v>403</v>
          </cell>
          <cell r="K179">
            <v>0</v>
          </cell>
          <cell r="L179">
            <v>0</v>
          </cell>
        </row>
        <row r="180">
          <cell r="G180">
            <v>0</v>
          </cell>
          <cell r="H180">
            <v>0</v>
          </cell>
          <cell r="J180">
            <v>455</v>
          </cell>
          <cell r="K180">
            <v>0</v>
          </cell>
          <cell r="L180">
            <v>0</v>
          </cell>
        </row>
        <row r="181">
          <cell r="G181">
            <v>0</v>
          </cell>
          <cell r="H181">
            <v>0</v>
          </cell>
          <cell r="J181">
            <v>2080</v>
          </cell>
          <cell r="K181">
            <v>0</v>
          </cell>
          <cell r="L181">
            <v>0</v>
          </cell>
        </row>
        <row r="182">
          <cell r="G182">
            <v>0</v>
          </cell>
          <cell r="H182">
            <v>0</v>
          </cell>
          <cell r="J182">
            <v>3380</v>
          </cell>
          <cell r="K182">
            <v>0</v>
          </cell>
          <cell r="L182">
            <v>0</v>
          </cell>
        </row>
        <row r="183">
          <cell r="G183">
            <v>0</v>
          </cell>
          <cell r="H183">
            <v>0</v>
          </cell>
          <cell r="J183">
            <v>4550</v>
          </cell>
          <cell r="K183">
            <v>0</v>
          </cell>
          <cell r="L183">
            <v>0</v>
          </cell>
        </row>
        <row r="184">
          <cell r="G184">
            <v>0</v>
          </cell>
          <cell r="H184">
            <v>0</v>
          </cell>
          <cell r="J184">
            <v>5200</v>
          </cell>
          <cell r="K184">
            <v>0</v>
          </cell>
          <cell r="L184">
            <v>0</v>
          </cell>
        </row>
        <row r="185">
          <cell r="G185">
            <v>0</v>
          </cell>
          <cell r="H185">
            <v>0</v>
          </cell>
          <cell r="J185">
            <v>8450</v>
          </cell>
          <cell r="K185">
            <v>0</v>
          </cell>
          <cell r="L185">
            <v>0</v>
          </cell>
        </row>
        <row r="186">
          <cell r="G186">
            <v>0</v>
          </cell>
          <cell r="H186">
            <v>0</v>
          </cell>
          <cell r="J186">
            <v>10400</v>
          </cell>
          <cell r="K186">
            <v>0</v>
          </cell>
          <cell r="L186">
            <v>0</v>
          </cell>
        </row>
        <row r="187">
          <cell r="G187">
            <v>0</v>
          </cell>
          <cell r="H187">
            <v>0</v>
          </cell>
          <cell r="J187">
            <v>12350</v>
          </cell>
          <cell r="K187">
            <v>0</v>
          </cell>
          <cell r="L187">
            <v>0</v>
          </cell>
        </row>
        <row r="188">
          <cell r="G188">
            <v>0</v>
          </cell>
          <cell r="H188">
            <v>0</v>
          </cell>
          <cell r="J188">
            <v>140</v>
          </cell>
          <cell r="K188">
            <v>0</v>
          </cell>
          <cell r="L188">
            <v>0</v>
          </cell>
        </row>
        <row r="189">
          <cell r="G189">
            <v>0</v>
          </cell>
          <cell r="H189">
            <v>0</v>
          </cell>
          <cell r="J189">
            <v>190</v>
          </cell>
          <cell r="K189">
            <v>0</v>
          </cell>
          <cell r="L189">
            <v>0</v>
          </cell>
        </row>
        <row r="190">
          <cell r="G190">
            <v>0</v>
          </cell>
          <cell r="H190">
            <v>0</v>
          </cell>
          <cell r="J190">
            <v>260</v>
          </cell>
          <cell r="K190">
            <v>0</v>
          </cell>
          <cell r="L190">
            <v>0</v>
          </cell>
        </row>
        <row r="191">
          <cell r="G191">
            <v>0</v>
          </cell>
          <cell r="H191">
            <v>0</v>
          </cell>
          <cell r="J191">
            <v>490</v>
          </cell>
          <cell r="K191">
            <v>0</v>
          </cell>
          <cell r="L191">
            <v>0</v>
          </cell>
        </row>
        <row r="192">
          <cell r="G192">
            <v>0</v>
          </cell>
          <cell r="H192">
            <v>0</v>
          </cell>
          <cell r="J192">
            <v>740</v>
          </cell>
          <cell r="K192">
            <v>0</v>
          </cell>
          <cell r="L192">
            <v>0</v>
          </cell>
        </row>
        <row r="193">
          <cell r="G193">
            <v>0</v>
          </cell>
          <cell r="H193">
            <v>0</v>
          </cell>
          <cell r="J193">
            <v>1180</v>
          </cell>
          <cell r="K193">
            <v>0</v>
          </cell>
          <cell r="L193">
            <v>0</v>
          </cell>
        </row>
        <row r="194">
          <cell r="G194">
            <v>0</v>
          </cell>
          <cell r="H194">
            <v>0</v>
          </cell>
          <cell r="J194">
            <v>2180</v>
          </cell>
          <cell r="K194">
            <v>0</v>
          </cell>
          <cell r="L194">
            <v>0</v>
          </cell>
        </row>
        <row r="195">
          <cell r="G195">
            <v>0</v>
          </cell>
          <cell r="H195">
            <v>0</v>
          </cell>
          <cell r="J195">
            <v>85800</v>
          </cell>
          <cell r="K195">
            <v>0</v>
          </cell>
          <cell r="L195">
            <v>0</v>
          </cell>
        </row>
        <row r="196">
          <cell r="G196">
            <v>0</v>
          </cell>
          <cell r="H196">
            <v>0</v>
          </cell>
          <cell r="J196">
            <v>2240</v>
          </cell>
          <cell r="K196">
            <v>0</v>
          </cell>
          <cell r="L196">
            <v>0</v>
          </cell>
        </row>
        <row r="197">
          <cell r="G197">
            <v>0</v>
          </cell>
          <cell r="H197">
            <v>0</v>
          </cell>
          <cell r="J197">
            <v>3070</v>
          </cell>
          <cell r="K197">
            <v>0</v>
          </cell>
          <cell r="L197">
            <v>0</v>
          </cell>
        </row>
        <row r="198">
          <cell r="G198">
            <v>0</v>
          </cell>
          <cell r="H198">
            <v>0</v>
          </cell>
          <cell r="J198">
            <v>4750</v>
          </cell>
          <cell r="K198">
            <v>0</v>
          </cell>
          <cell r="L198">
            <v>0</v>
          </cell>
        </row>
        <row r="199">
          <cell r="G199">
            <v>0</v>
          </cell>
          <cell r="H199">
            <v>0</v>
          </cell>
          <cell r="J199">
            <v>8360</v>
          </cell>
          <cell r="K199">
            <v>0</v>
          </cell>
          <cell r="L199">
            <v>0</v>
          </cell>
        </row>
        <row r="200">
          <cell r="G200">
            <v>0</v>
          </cell>
          <cell r="H200">
            <v>0</v>
          </cell>
          <cell r="J200">
            <v>1875</v>
          </cell>
          <cell r="K200">
            <v>0</v>
          </cell>
          <cell r="L200">
            <v>0</v>
          </cell>
        </row>
        <row r="201">
          <cell r="G201">
            <v>0</v>
          </cell>
          <cell r="H201">
            <v>0</v>
          </cell>
          <cell r="J201">
            <v>2500</v>
          </cell>
          <cell r="K201">
            <v>0</v>
          </cell>
          <cell r="L201">
            <v>0</v>
          </cell>
        </row>
        <row r="202">
          <cell r="G202">
            <v>0</v>
          </cell>
          <cell r="H202">
            <v>0</v>
          </cell>
          <cell r="J202">
            <v>3250</v>
          </cell>
          <cell r="K202">
            <v>0</v>
          </cell>
          <cell r="L202">
            <v>0</v>
          </cell>
        </row>
        <row r="203">
          <cell r="G203">
            <v>0</v>
          </cell>
          <cell r="H203">
            <v>0</v>
          </cell>
          <cell r="J203">
            <v>4625</v>
          </cell>
          <cell r="K203">
            <v>0</v>
          </cell>
          <cell r="L203">
            <v>0</v>
          </cell>
        </row>
        <row r="204">
          <cell r="G204">
            <v>0</v>
          </cell>
          <cell r="H204">
            <v>0</v>
          </cell>
          <cell r="J204">
            <v>7500</v>
          </cell>
          <cell r="K204">
            <v>0</v>
          </cell>
          <cell r="L204">
            <v>0</v>
          </cell>
        </row>
        <row r="205">
          <cell r="G205">
            <v>0</v>
          </cell>
          <cell r="H205">
            <v>0</v>
          </cell>
          <cell r="J205">
            <v>11813</v>
          </cell>
          <cell r="K205">
            <v>0</v>
          </cell>
          <cell r="L205">
            <v>0</v>
          </cell>
        </row>
        <row r="206">
          <cell r="G206">
            <v>0</v>
          </cell>
          <cell r="H206">
            <v>0</v>
          </cell>
          <cell r="J206">
            <v>21250</v>
          </cell>
          <cell r="K206">
            <v>0</v>
          </cell>
          <cell r="L206">
            <v>0</v>
          </cell>
        </row>
        <row r="207">
          <cell r="G207">
            <v>0</v>
          </cell>
          <cell r="H207">
            <v>0</v>
          </cell>
          <cell r="J207">
            <v>2308</v>
          </cell>
          <cell r="K207">
            <v>0</v>
          </cell>
          <cell r="L207">
            <v>0</v>
          </cell>
        </row>
        <row r="208">
          <cell r="G208">
            <v>0</v>
          </cell>
          <cell r="H208">
            <v>0</v>
          </cell>
          <cell r="J208">
            <v>540</v>
          </cell>
          <cell r="K208">
            <v>0</v>
          </cell>
          <cell r="L208">
            <v>0</v>
          </cell>
        </row>
        <row r="209">
          <cell r="G209">
            <v>0</v>
          </cell>
          <cell r="H209">
            <v>0</v>
          </cell>
          <cell r="J209">
            <v>560</v>
          </cell>
          <cell r="K209">
            <v>0</v>
          </cell>
          <cell r="L209">
            <v>0</v>
          </cell>
        </row>
        <row r="210">
          <cell r="G210">
            <v>0</v>
          </cell>
          <cell r="H210">
            <v>0</v>
          </cell>
          <cell r="J210">
            <v>440</v>
          </cell>
          <cell r="K210">
            <v>0</v>
          </cell>
          <cell r="L210">
            <v>0</v>
          </cell>
        </row>
        <row r="211">
          <cell r="G211">
            <v>0</v>
          </cell>
          <cell r="H211">
            <v>0</v>
          </cell>
          <cell r="J211">
            <v>2639</v>
          </cell>
          <cell r="K211">
            <v>0</v>
          </cell>
          <cell r="L211">
            <v>0</v>
          </cell>
        </row>
        <row r="212">
          <cell r="G212">
            <v>0</v>
          </cell>
          <cell r="H212">
            <v>0</v>
          </cell>
          <cell r="J212">
            <v>4203</v>
          </cell>
          <cell r="K212">
            <v>0</v>
          </cell>
          <cell r="L212">
            <v>0</v>
          </cell>
        </row>
        <row r="213">
          <cell r="G213">
            <v>0</v>
          </cell>
          <cell r="H213">
            <v>0</v>
          </cell>
          <cell r="J213">
            <v>5571</v>
          </cell>
          <cell r="K213">
            <v>0</v>
          </cell>
          <cell r="L213">
            <v>0</v>
          </cell>
        </row>
        <row r="214">
          <cell r="G214">
            <v>0</v>
          </cell>
          <cell r="H214">
            <v>0</v>
          </cell>
          <cell r="J214">
            <v>180</v>
          </cell>
          <cell r="K214">
            <v>0</v>
          </cell>
          <cell r="L214">
            <v>0</v>
          </cell>
        </row>
        <row r="215">
          <cell r="G215">
            <v>0</v>
          </cell>
          <cell r="H215">
            <v>0</v>
          </cell>
          <cell r="J215">
            <v>200</v>
          </cell>
          <cell r="K215">
            <v>0</v>
          </cell>
          <cell r="L215">
            <v>0</v>
          </cell>
        </row>
        <row r="216">
          <cell r="G216">
            <v>0</v>
          </cell>
          <cell r="H216">
            <v>0</v>
          </cell>
          <cell r="J216">
            <v>220</v>
          </cell>
          <cell r="K216">
            <v>0</v>
          </cell>
          <cell r="L216">
            <v>0</v>
          </cell>
        </row>
        <row r="217">
          <cell r="G217">
            <v>0</v>
          </cell>
          <cell r="H217">
            <v>0</v>
          </cell>
          <cell r="J217">
            <v>160</v>
          </cell>
          <cell r="K217">
            <v>0</v>
          </cell>
          <cell r="L217">
            <v>0</v>
          </cell>
        </row>
        <row r="218">
          <cell r="G218">
            <v>0</v>
          </cell>
          <cell r="H218">
            <v>0</v>
          </cell>
          <cell r="J218">
            <v>1411</v>
          </cell>
          <cell r="K218">
            <v>0</v>
          </cell>
          <cell r="L218">
            <v>0</v>
          </cell>
        </row>
        <row r="219">
          <cell r="G219">
            <v>0</v>
          </cell>
          <cell r="H219">
            <v>0</v>
          </cell>
          <cell r="J219">
            <v>1370</v>
          </cell>
          <cell r="K219">
            <v>0</v>
          </cell>
          <cell r="L219">
            <v>0</v>
          </cell>
        </row>
        <row r="220">
          <cell r="G220">
            <v>0</v>
          </cell>
          <cell r="H220">
            <v>0</v>
          </cell>
          <cell r="J220">
            <v>1750</v>
          </cell>
          <cell r="K220">
            <v>0</v>
          </cell>
          <cell r="L220">
            <v>0</v>
          </cell>
        </row>
        <row r="221">
          <cell r="G221">
            <v>0</v>
          </cell>
          <cell r="H221">
            <v>0</v>
          </cell>
          <cell r="J221">
            <v>2220</v>
          </cell>
          <cell r="K221">
            <v>0</v>
          </cell>
          <cell r="L221">
            <v>0</v>
          </cell>
        </row>
        <row r="222">
          <cell r="G222">
            <v>0</v>
          </cell>
          <cell r="H222">
            <v>0</v>
          </cell>
          <cell r="J222">
            <v>2740</v>
          </cell>
          <cell r="K222">
            <v>0</v>
          </cell>
          <cell r="L222">
            <v>0</v>
          </cell>
        </row>
        <row r="223">
          <cell r="G223">
            <v>0</v>
          </cell>
          <cell r="H223">
            <v>0</v>
          </cell>
          <cell r="J223">
            <v>3420</v>
          </cell>
          <cell r="K223">
            <v>0</v>
          </cell>
          <cell r="L223">
            <v>0</v>
          </cell>
        </row>
        <row r="224">
          <cell r="G224">
            <v>0</v>
          </cell>
          <cell r="H224">
            <v>0</v>
          </cell>
          <cell r="J224">
            <v>4050</v>
          </cell>
          <cell r="K224">
            <v>0</v>
          </cell>
          <cell r="L224">
            <v>0</v>
          </cell>
        </row>
        <row r="225">
          <cell r="G225">
            <v>0</v>
          </cell>
          <cell r="H225">
            <v>0</v>
          </cell>
          <cell r="J225">
            <v>4680</v>
          </cell>
          <cell r="K225">
            <v>0</v>
          </cell>
          <cell r="L225">
            <v>0</v>
          </cell>
        </row>
        <row r="226">
          <cell r="G226">
            <v>0</v>
          </cell>
          <cell r="H226">
            <v>0</v>
          </cell>
          <cell r="J226">
            <v>4050</v>
          </cell>
          <cell r="K226">
            <v>0</v>
          </cell>
          <cell r="L226">
            <v>0</v>
          </cell>
        </row>
        <row r="227">
          <cell r="G227">
            <v>0</v>
          </cell>
          <cell r="H227">
            <v>0</v>
          </cell>
          <cell r="J227">
            <v>7200</v>
          </cell>
          <cell r="K227">
            <v>0</v>
          </cell>
          <cell r="L227">
            <v>0</v>
          </cell>
        </row>
        <row r="228">
          <cell r="G228">
            <v>0</v>
          </cell>
          <cell r="H228">
            <v>0</v>
          </cell>
          <cell r="J228">
            <v>8910</v>
          </cell>
          <cell r="K228">
            <v>0</v>
          </cell>
          <cell r="L228">
            <v>0</v>
          </cell>
        </row>
        <row r="229">
          <cell r="G229">
            <v>0</v>
          </cell>
          <cell r="H229">
            <v>0</v>
          </cell>
          <cell r="J229">
            <v>11160</v>
          </cell>
          <cell r="K229">
            <v>0</v>
          </cell>
          <cell r="L229">
            <v>0</v>
          </cell>
        </row>
        <row r="230">
          <cell r="G230">
            <v>0</v>
          </cell>
          <cell r="H230">
            <v>0</v>
          </cell>
          <cell r="J230">
            <v>18720</v>
          </cell>
          <cell r="K230">
            <v>0</v>
          </cell>
          <cell r="L230">
            <v>0</v>
          </cell>
        </row>
        <row r="231">
          <cell r="G231">
            <v>0</v>
          </cell>
          <cell r="H231">
            <v>0</v>
          </cell>
          <cell r="J231">
            <v>22500</v>
          </cell>
          <cell r="K231">
            <v>0</v>
          </cell>
          <cell r="L231">
            <v>0</v>
          </cell>
        </row>
        <row r="232">
          <cell r="G232">
            <v>0</v>
          </cell>
          <cell r="H232">
            <v>0</v>
          </cell>
          <cell r="J232">
            <v>15430</v>
          </cell>
          <cell r="K232">
            <v>0</v>
          </cell>
          <cell r="L232">
            <v>0</v>
          </cell>
        </row>
        <row r="233">
          <cell r="G233">
            <v>0</v>
          </cell>
          <cell r="H233">
            <v>0</v>
          </cell>
          <cell r="J233">
            <v>19310</v>
          </cell>
          <cell r="K233">
            <v>0</v>
          </cell>
          <cell r="L233">
            <v>0</v>
          </cell>
        </row>
        <row r="234">
          <cell r="G234">
            <v>0</v>
          </cell>
          <cell r="H234">
            <v>0</v>
          </cell>
          <cell r="J234">
            <v>25040</v>
          </cell>
          <cell r="K234">
            <v>0</v>
          </cell>
          <cell r="L234">
            <v>0</v>
          </cell>
        </row>
        <row r="235">
          <cell r="G235">
            <v>0</v>
          </cell>
          <cell r="H235">
            <v>0</v>
          </cell>
          <cell r="J235">
            <v>28750</v>
          </cell>
          <cell r="K235">
            <v>0</v>
          </cell>
          <cell r="L235">
            <v>0</v>
          </cell>
        </row>
        <row r="236">
          <cell r="G236">
            <v>0</v>
          </cell>
          <cell r="H236">
            <v>0</v>
          </cell>
          <cell r="J236">
            <v>3500</v>
          </cell>
          <cell r="K236">
            <v>0</v>
          </cell>
          <cell r="L236">
            <v>0</v>
          </cell>
        </row>
        <row r="237">
          <cell r="G237">
            <v>0</v>
          </cell>
          <cell r="H237">
            <v>0</v>
          </cell>
          <cell r="J237">
            <v>13050</v>
          </cell>
          <cell r="K237">
            <v>0</v>
          </cell>
          <cell r="L237">
            <v>0</v>
          </cell>
        </row>
        <row r="238">
          <cell r="G238">
            <v>0</v>
          </cell>
          <cell r="H238">
            <v>0</v>
          </cell>
          <cell r="J238">
            <v>19300</v>
          </cell>
          <cell r="K238">
            <v>0</v>
          </cell>
          <cell r="L238">
            <v>0</v>
          </cell>
        </row>
        <row r="239">
          <cell r="G239">
            <v>0</v>
          </cell>
          <cell r="H239">
            <v>0</v>
          </cell>
          <cell r="J239">
            <v>23940</v>
          </cell>
          <cell r="K239">
            <v>0</v>
          </cell>
          <cell r="L239">
            <v>0</v>
          </cell>
        </row>
        <row r="240">
          <cell r="G240">
            <v>0</v>
          </cell>
          <cell r="H240">
            <v>0</v>
          </cell>
          <cell r="J240">
            <v>2070</v>
          </cell>
          <cell r="K240">
            <v>0</v>
          </cell>
          <cell r="L240">
            <v>0</v>
          </cell>
        </row>
        <row r="241">
          <cell r="G241">
            <v>0</v>
          </cell>
          <cell r="H241">
            <v>0</v>
          </cell>
          <cell r="J241">
            <v>4160</v>
          </cell>
          <cell r="K241">
            <v>0</v>
          </cell>
          <cell r="L241">
            <v>0</v>
          </cell>
        </row>
        <row r="242">
          <cell r="G242">
            <v>0</v>
          </cell>
          <cell r="H242">
            <v>0</v>
          </cell>
          <cell r="J242">
            <v>1800</v>
          </cell>
          <cell r="K242">
            <v>0</v>
          </cell>
          <cell r="L242">
            <v>0</v>
          </cell>
        </row>
        <row r="243">
          <cell r="G243">
            <v>0</v>
          </cell>
          <cell r="H243">
            <v>0</v>
          </cell>
          <cell r="J243">
            <v>110</v>
          </cell>
          <cell r="K243">
            <v>0</v>
          </cell>
          <cell r="L243">
            <v>0</v>
          </cell>
        </row>
        <row r="244">
          <cell r="G244">
            <v>0</v>
          </cell>
          <cell r="H244">
            <v>0</v>
          </cell>
          <cell r="J244">
            <v>140</v>
          </cell>
          <cell r="K244">
            <v>0</v>
          </cell>
          <cell r="L244">
            <v>0</v>
          </cell>
        </row>
        <row r="245">
          <cell r="G245">
            <v>0</v>
          </cell>
          <cell r="H245">
            <v>0</v>
          </cell>
          <cell r="J245">
            <v>52000</v>
          </cell>
          <cell r="K245">
            <v>0</v>
          </cell>
          <cell r="L245">
            <v>0</v>
          </cell>
        </row>
        <row r="246">
          <cell r="G246">
            <v>0</v>
          </cell>
          <cell r="H246">
            <v>0</v>
          </cell>
          <cell r="J246">
            <v>19500</v>
          </cell>
          <cell r="K246">
            <v>0</v>
          </cell>
          <cell r="L246">
            <v>0</v>
          </cell>
        </row>
        <row r="247">
          <cell r="G247">
            <v>0</v>
          </cell>
          <cell r="H247">
            <v>0</v>
          </cell>
          <cell r="J247">
            <v>16500</v>
          </cell>
          <cell r="K247">
            <v>0</v>
          </cell>
          <cell r="L247">
            <v>0</v>
          </cell>
        </row>
        <row r="248">
          <cell r="G248">
            <v>0</v>
          </cell>
          <cell r="H248">
            <v>0</v>
          </cell>
          <cell r="J248">
            <v>29500</v>
          </cell>
          <cell r="K248">
            <v>0</v>
          </cell>
          <cell r="L248">
            <v>0</v>
          </cell>
        </row>
        <row r="249">
          <cell r="G249">
            <v>0</v>
          </cell>
          <cell r="H249">
            <v>0</v>
          </cell>
          <cell r="J249">
            <v>21000</v>
          </cell>
          <cell r="K249">
            <v>0</v>
          </cell>
          <cell r="L249">
            <v>0</v>
          </cell>
        </row>
        <row r="250">
          <cell r="G250">
            <v>0</v>
          </cell>
          <cell r="H250">
            <v>0</v>
          </cell>
          <cell r="J250">
            <v>21000</v>
          </cell>
          <cell r="K250">
            <v>0</v>
          </cell>
          <cell r="L250">
            <v>0</v>
          </cell>
        </row>
        <row r="251">
          <cell r="G251">
            <v>0</v>
          </cell>
          <cell r="H251">
            <v>0</v>
          </cell>
          <cell r="J251">
            <v>17000</v>
          </cell>
          <cell r="K251">
            <v>0</v>
          </cell>
          <cell r="L251">
            <v>0</v>
          </cell>
        </row>
        <row r="252">
          <cell r="G252">
            <v>0</v>
          </cell>
          <cell r="H252">
            <v>0</v>
          </cell>
          <cell r="J252">
            <v>6000</v>
          </cell>
          <cell r="K252">
            <v>0</v>
          </cell>
          <cell r="L252">
            <v>0</v>
          </cell>
        </row>
        <row r="253">
          <cell r="G253">
            <v>0</v>
          </cell>
          <cell r="H253">
            <v>0</v>
          </cell>
          <cell r="J253">
            <v>2750</v>
          </cell>
          <cell r="K253">
            <v>0</v>
          </cell>
          <cell r="L253">
            <v>0</v>
          </cell>
        </row>
        <row r="254">
          <cell r="G254">
            <v>0</v>
          </cell>
          <cell r="H254">
            <v>0</v>
          </cell>
          <cell r="J254">
            <v>6500</v>
          </cell>
          <cell r="K254">
            <v>0</v>
          </cell>
          <cell r="L254">
            <v>0</v>
          </cell>
        </row>
        <row r="255">
          <cell r="G255">
            <v>0</v>
          </cell>
          <cell r="H255">
            <v>0</v>
          </cell>
          <cell r="J255">
            <v>15000</v>
          </cell>
          <cell r="K255">
            <v>0</v>
          </cell>
          <cell r="L255">
            <v>0</v>
          </cell>
        </row>
        <row r="256">
          <cell r="G256">
            <v>0</v>
          </cell>
          <cell r="H256">
            <v>0</v>
          </cell>
          <cell r="J256">
            <v>350000</v>
          </cell>
          <cell r="K256">
            <v>0</v>
          </cell>
          <cell r="L256">
            <v>0</v>
          </cell>
        </row>
        <row r="257">
          <cell r="G257">
            <v>0</v>
          </cell>
          <cell r="H257">
            <v>0</v>
          </cell>
          <cell r="J257">
            <v>65000</v>
          </cell>
          <cell r="K257">
            <v>0</v>
          </cell>
          <cell r="L257">
            <v>0</v>
          </cell>
        </row>
        <row r="258">
          <cell r="G258">
            <v>0</v>
          </cell>
          <cell r="H258">
            <v>0</v>
          </cell>
          <cell r="J258">
            <v>72000</v>
          </cell>
          <cell r="K258">
            <v>0</v>
          </cell>
          <cell r="L258">
            <v>0</v>
          </cell>
        </row>
        <row r="259">
          <cell r="G259">
            <v>0</v>
          </cell>
          <cell r="H259">
            <v>0</v>
          </cell>
          <cell r="J259">
            <v>120000</v>
          </cell>
          <cell r="K259">
            <v>0</v>
          </cell>
          <cell r="L259">
            <v>0</v>
          </cell>
        </row>
        <row r="260">
          <cell r="G260">
            <v>0</v>
          </cell>
          <cell r="H260">
            <v>0</v>
          </cell>
          <cell r="J260">
            <v>130000</v>
          </cell>
          <cell r="K260">
            <v>0</v>
          </cell>
          <cell r="L260">
            <v>0</v>
          </cell>
        </row>
        <row r="261">
          <cell r="G261">
            <v>0</v>
          </cell>
          <cell r="H261">
            <v>0</v>
          </cell>
          <cell r="J261">
            <v>1440</v>
          </cell>
          <cell r="K261">
            <v>0</v>
          </cell>
          <cell r="L261">
            <v>0</v>
          </cell>
        </row>
        <row r="262">
          <cell r="G262">
            <v>0</v>
          </cell>
          <cell r="H262">
            <v>0</v>
          </cell>
          <cell r="J262">
            <v>1362</v>
          </cell>
          <cell r="K262">
            <v>0</v>
          </cell>
          <cell r="L262">
            <v>0</v>
          </cell>
        </row>
        <row r="263">
          <cell r="G263">
            <v>0</v>
          </cell>
          <cell r="H263">
            <v>0</v>
          </cell>
          <cell r="J263">
            <v>1820</v>
          </cell>
          <cell r="K263">
            <v>0</v>
          </cell>
          <cell r="L263">
            <v>0</v>
          </cell>
        </row>
        <row r="264">
          <cell r="G264">
            <v>0</v>
          </cell>
          <cell r="H264">
            <v>0</v>
          </cell>
          <cell r="J264">
            <v>1100</v>
          </cell>
          <cell r="K264">
            <v>0</v>
          </cell>
          <cell r="L264">
            <v>0</v>
          </cell>
        </row>
        <row r="265">
          <cell r="G265">
            <v>0</v>
          </cell>
          <cell r="H265">
            <v>0</v>
          </cell>
          <cell r="J265">
            <v>1450</v>
          </cell>
          <cell r="K265">
            <v>0</v>
          </cell>
          <cell r="L265">
            <v>0</v>
          </cell>
        </row>
        <row r="266">
          <cell r="G266">
            <v>0</v>
          </cell>
          <cell r="H266">
            <v>0</v>
          </cell>
          <cell r="J266">
            <v>90000</v>
          </cell>
          <cell r="K266">
            <v>0</v>
          </cell>
          <cell r="L266">
            <v>0</v>
          </cell>
        </row>
        <row r="267">
          <cell r="G267">
            <v>0</v>
          </cell>
          <cell r="H267">
            <v>0</v>
          </cell>
          <cell r="I267">
            <v>0</v>
          </cell>
          <cell r="J267">
            <v>98100</v>
          </cell>
          <cell r="K267">
            <v>0</v>
          </cell>
          <cell r="L267">
            <v>0</v>
          </cell>
          <cell r="M267">
            <v>0</v>
          </cell>
        </row>
        <row r="268">
          <cell r="G268">
            <v>0</v>
          </cell>
          <cell r="H268">
            <v>0</v>
          </cell>
          <cell r="I268">
            <v>0</v>
          </cell>
          <cell r="J268">
            <v>380000</v>
          </cell>
          <cell r="K268">
            <v>0</v>
          </cell>
          <cell r="L268">
            <v>0</v>
          </cell>
          <cell r="M268">
            <v>0</v>
          </cell>
        </row>
        <row r="269">
          <cell r="G269">
            <v>0</v>
          </cell>
          <cell r="H269">
            <v>0</v>
          </cell>
          <cell r="I269">
            <v>0</v>
          </cell>
          <cell r="J269">
            <v>8000000</v>
          </cell>
          <cell r="K269">
            <v>0</v>
          </cell>
          <cell r="L269">
            <v>0</v>
          </cell>
          <cell r="M269">
            <v>0</v>
          </cell>
        </row>
        <row r="270">
          <cell r="G270">
            <v>0</v>
          </cell>
          <cell r="H270">
            <v>0</v>
          </cell>
          <cell r="I270">
            <v>0</v>
          </cell>
          <cell r="J270">
            <v>8000000</v>
          </cell>
          <cell r="K270">
            <v>0</v>
          </cell>
          <cell r="L270">
            <v>0</v>
          </cell>
          <cell r="M270">
            <v>0</v>
          </cell>
        </row>
        <row r="271">
          <cell r="G271">
            <v>0</v>
          </cell>
          <cell r="H271">
            <v>0</v>
          </cell>
          <cell r="I271">
            <v>0</v>
          </cell>
          <cell r="J271">
            <v>2000000</v>
          </cell>
          <cell r="K271">
            <v>0</v>
          </cell>
          <cell r="L271">
            <v>0</v>
          </cell>
          <cell r="M271">
            <v>0</v>
          </cell>
        </row>
        <row r="272">
          <cell r="G272">
            <v>0</v>
          </cell>
          <cell r="H272">
            <v>0</v>
          </cell>
          <cell r="I272">
            <v>0</v>
          </cell>
          <cell r="J272">
            <v>3200000</v>
          </cell>
          <cell r="K272">
            <v>0</v>
          </cell>
          <cell r="L272">
            <v>0</v>
          </cell>
          <cell r="M272">
            <v>0</v>
          </cell>
        </row>
        <row r="273">
          <cell r="G273">
            <v>0</v>
          </cell>
          <cell r="H273">
            <v>0</v>
          </cell>
          <cell r="I273">
            <v>0</v>
          </cell>
          <cell r="J273">
            <v>1700000</v>
          </cell>
          <cell r="K273">
            <v>0</v>
          </cell>
          <cell r="L273">
            <v>0</v>
          </cell>
          <cell r="M273">
            <v>0</v>
          </cell>
        </row>
        <row r="274">
          <cell r="G274">
            <v>0</v>
          </cell>
          <cell r="H274">
            <v>0</v>
          </cell>
          <cell r="I274">
            <v>0</v>
          </cell>
          <cell r="J274">
            <v>4000000</v>
          </cell>
          <cell r="K274">
            <v>0</v>
          </cell>
          <cell r="L274">
            <v>0</v>
          </cell>
          <cell r="M274">
            <v>0</v>
          </cell>
        </row>
        <row r="275">
          <cell r="G275">
            <v>0</v>
          </cell>
          <cell r="H275">
            <v>0</v>
          </cell>
          <cell r="I275">
            <v>0</v>
          </cell>
          <cell r="J275">
            <v>680000</v>
          </cell>
          <cell r="K275">
            <v>0</v>
          </cell>
          <cell r="L275">
            <v>0</v>
          </cell>
          <cell r="M275">
            <v>0</v>
          </cell>
        </row>
        <row r="276">
          <cell r="G276">
            <v>0</v>
          </cell>
          <cell r="H276">
            <v>0</v>
          </cell>
          <cell r="I276">
            <v>0</v>
          </cell>
          <cell r="J276">
            <v>1600000</v>
          </cell>
          <cell r="K276">
            <v>0</v>
          </cell>
          <cell r="L276">
            <v>0</v>
          </cell>
          <cell r="M276">
            <v>0</v>
          </cell>
        </row>
        <row r="277">
          <cell r="G277">
            <v>0</v>
          </cell>
          <cell r="H277">
            <v>0</v>
          </cell>
          <cell r="I277">
            <v>0</v>
          </cell>
          <cell r="J277">
            <v>600000</v>
          </cell>
          <cell r="K277">
            <v>0</v>
          </cell>
          <cell r="L277">
            <v>0</v>
          </cell>
          <cell r="M277">
            <v>0</v>
          </cell>
        </row>
        <row r="278">
          <cell r="G278">
            <v>0</v>
          </cell>
          <cell r="H278">
            <v>0</v>
          </cell>
          <cell r="I278">
            <v>0</v>
          </cell>
          <cell r="J278">
            <v>1600000</v>
          </cell>
          <cell r="K278">
            <v>0</v>
          </cell>
          <cell r="L278">
            <v>0</v>
          </cell>
          <cell r="M278">
            <v>0</v>
          </cell>
        </row>
        <row r="279">
          <cell r="G279">
            <v>0</v>
          </cell>
          <cell r="H279">
            <v>0</v>
          </cell>
          <cell r="I279">
            <v>0</v>
          </cell>
          <cell r="J279">
            <v>827000</v>
          </cell>
          <cell r="K279">
            <v>0</v>
          </cell>
          <cell r="L279">
            <v>0</v>
          </cell>
          <cell r="M279">
            <v>0</v>
          </cell>
        </row>
        <row r="280">
          <cell r="G280">
            <v>0</v>
          </cell>
          <cell r="H280">
            <v>0</v>
          </cell>
          <cell r="I280">
            <v>0</v>
          </cell>
          <cell r="J280">
            <v>110000</v>
          </cell>
          <cell r="K280">
            <v>0</v>
          </cell>
          <cell r="L280">
            <v>0</v>
          </cell>
          <cell r="M280">
            <v>0</v>
          </cell>
        </row>
        <row r="281">
          <cell r="G281">
            <v>0</v>
          </cell>
          <cell r="H281">
            <v>0</v>
          </cell>
          <cell r="I281">
            <v>0</v>
          </cell>
          <cell r="J281">
            <v>3500000</v>
          </cell>
          <cell r="K281">
            <v>0</v>
          </cell>
          <cell r="L281">
            <v>0</v>
          </cell>
          <cell r="M281">
            <v>0</v>
          </cell>
        </row>
        <row r="282">
          <cell r="G282">
            <v>0</v>
          </cell>
          <cell r="H282">
            <v>0</v>
          </cell>
          <cell r="I282">
            <v>0</v>
          </cell>
          <cell r="J282">
            <v>345000</v>
          </cell>
          <cell r="K282">
            <v>0</v>
          </cell>
          <cell r="L282">
            <v>0</v>
          </cell>
          <cell r="M282">
            <v>0</v>
          </cell>
        </row>
        <row r="283">
          <cell r="G283">
            <v>0</v>
          </cell>
          <cell r="H283">
            <v>0</v>
          </cell>
          <cell r="I283">
            <v>0</v>
          </cell>
          <cell r="J283">
            <v>230000</v>
          </cell>
          <cell r="K283">
            <v>0</v>
          </cell>
          <cell r="L283">
            <v>0</v>
          </cell>
          <cell r="M283">
            <v>0</v>
          </cell>
        </row>
        <row r="284">
          <cell r="G284">
            <v>0</v>
          </cell>
          <cell r="H284">
            <v>0</v>
          </cell>
          <cell r="I284">
            <v>0</v>
          </cell>
          <cell r="J284">
            <v>100000</v>
          </cell>
          <cell r="K284">
            <v>0</v>
          </cell>
          <cell r="L284">
            <v>0</v>
          </cell>
          <cell r="M284">
            <v>0</v>
          </cell>
        </row>
        <row r="285">
          <cell r="G285">
            <v>0</v>
          </cell>
          <cell r="H285">
            <v>0</v>
          </cell>
          <cell r="I285">
            <v>0</v>
          </cell>
          <cell r="J285">
            <v>4500000</v>
          </cell>
          <cell r="K285">
            <v>0</v>
          </cell>
          <cell r="L285">
            <v>0</v>
          </cell>
          <cell r="M285">
            <v>0</v>
          </cell>
        </row>
        <row r="286">
          <cell r="G286">
            <v>0</v>
          </cell>
          <cell r="H286">
            <v>0</v>
          </cell>
          <cell r="I286">
            <v>0</v>
          </cell>
          <cell r="J286">
            <v>380000</v>
          </cell>
          <cell r="K286">
            <v>0</v>
          </cell>
          <cell r="L286">
            <v>0</v>
          </cell>
          <cell r="M286">
            <v>0</v>
          </cell>
        </row>
        <row r="287">
          <cell r="G287">
            <v>0</v>
          </cell>
          <cell r="H287">
            <v>0</v>
          </cell>
          <cell r="I287">
            <v>0</v>
          </cell>
          <cell r="J287">
            <v>150000</v>
          </cell>
          <cell r="K287">
            <v>0</v>
          </cell>
          <cell r="L287">
            <v>0</v>
          </cell>
          <cell r="M287">
            <v>0</v>
          </cell>
        </row>
        <row r="288">
          <cell r="G288">
            <v>0</v>
          </cell>
          <cell r="H288">
            <v>0</v>
          </cell>
          <cell r="I288">
            <v>0</v>
          </cell>
          <cell r="J288">
            <v>1000000</v>
          </cell>
          <cell r="K288">
            <v>0</v>
          </cell>
          <cell r="L288">
            <v>0</v>
          </cell>
          <cell r="M288">
            <v>0</v>
          </cell>
        </row>
        <row r="289">
          <cell r="G289">
            <v>0</v>
          </cell>
          <cell r="H289">
            <v>0</v>
          </cell>
          <cell r="I289">
            <v>0</v>
          </cell>
          <cell r="J289">
            <v>450000</v>
          </cell>
          <cell r="K289">
            <v>0</v>
          </cell>
          <cell r="L289">
            <v>0</v>
          </cell>
          <cell r="M289">
            <v>0</v>
          </cell>
        </row>
        <row r="290">
          <cell r="G290">
            <v>0</v>
          </cell>
          <cell r="H290">
            <v>0</v>
          </cell>
          <cell r="I290">
            <v>0</v>
          </cell>
          <cell r="J290">
            <v>2400</v>
          </cell>
          <cell r="K290">
            <v>0</v>
          </cell>
          <cell r="L290">
            <v>0</v>
          </cell>
          <cell r="M290">
            <v>0</v>
          </cell>
        </row>
        <row r="291">
          <cell r="G291">
            <v>0</v>
          </cell>
          <cell r="H291">
            <v>0</v>
          </cell>
          <cell r="I291">
            <v>0</v>
          </cell>
          <cell r="J291">
            <v>5000</v>
          </cell>
          <cell r="K291">
            <v>0</v>
          </cell>
          <cell r="L291">
            <v>0</v>
          </cell>
          <cell r="M291">
            <v>0</v>
          </cell>
        </row>
        <row r="292">
          <cell r="G292">
            <v>0</v>
          </cell>
          <cell r="H292">
            <v>0</v>
          </cell>
          <cell r="I292">
            <v>0</v>
          </cell>
          <cell r="J292">
            <v>23000</v>
          </cell>
          <cell r="K292">
            <v>0</v>
          </cell>
          <cell r="L292">
            <v>0</v>
          </cell>
          <cell r="M292">
            <v>0</v>
          </cell>
        </row>
        <row r="293">
          <cell r="G293">
            <v>0</v>
          </cell>
          <cell r="H293">
            <v>0</v>
          </cell>
          <cell r="I293">
            <v>0</v>
          </cell>
          <cell r="J293">
            <v>450</v>
          </cell>
          <cell r="K293">
            <v>0</v>
          </cell>
          <cell r="L293">
            <v>0</v>
          </cell>
          <cell r="M293">
            <v>0</v>
          </cell>
        </row>
        <row r="294">
          <cell r="G294">
            <v>0</v>
          </cell>
          <cell r="H294">
            <v>0</v>
          </cell>
          <cell r="I294">
            <v>0</v>
          </cell>
          <cell r="J294">
            <v>4290</v>
          </cell>
          <cell r="K294">
            <v>0</v>
          </cell>
          <cell r="L294">
            <v>0</v>
          </cell>
          <cell r="M294">
            <v>0</v>
          </cell>
        </row>
        <row r="295">
          <cell r="G295">
            <v>0</v>
          </cell>
          <cell r="H295">
            <v>0</v>
          </cell>
          <cell r="I295">
            <v>0</v>
          </cell>
          <cell r="J295">
            <v>4000</v>
          </cell>
          <cell r="K295">
            <v>0</v>
          </cell>
          <cell r="L295">
            <v>0</v>
          </cell>
          <cell r="M295">
            <v>0</v>
          </cell>
        </row>
        <row r="296">
          <cell r="G296">
            <v>0</v>
          </cell>
          <cell r="H296">
            <v>0</v>
          </cell>
          <cell r="I296">
            <v>0</v>
          </cell>
          <cell r="J296">
            <v>11000</v>
          </cell>
          <cell r="K296">
            <v>0</v>
          </cell>
          <cell r="L296">
            <v>0</v>
          </cell>
          <cell r="M296">
            <v>0</v>
          </cell>
        </row>
        <row r="297">
          <cell r="G297">
            <v>0</v>
          </cell>
          <cell r="H297">
            <v>0</v>
          </cell>
          <cell r="I297">
            <v>0</v>
          </cell>
          <cell r="J297">
            <v>130000</v>
          </cell>
          <cell r="K297">
            <v>0</v>
          </cell>
          <cell r="L297">
            <v>0</v>
          </cell>
          <cell r="M297">
            <v>0</v>
          </cell>
        </row>
        <row r="298">
          <cell r="G298">
            <v>0</v>
          </cell>
          <cell r="H298">
            <v>0</v>
          </cell>
          <cell r="I298">
            <v>0</v>
          </cell>
          <cell r="J298">
            <v>9000</v>
          </cell>
          <cell r="K298">
            <v>0</v>
          </cell>
          <cell r="L298">
            <v>0</v>
          </cell>
          <cell r="M298">
            <v>0</v>
          </cell>
        </row>
        <row r="299">
          <cell r="G299">
            <v>0</v>
          </cell>
          <cell r="H299">
            <v>0</v>
          </cell>
          <cell r="I299">
            <v>0</v>
          </cell>
          <cell r="J299">
            <v>1500</v>
          </cell>
          <cell r="K299">
            <v>0</v>
          </cell>
          <cell r="L299">
            <v>0</v>
          </cell>
          <cell r="M299">
            <v>0</v>
          </cell>
        </row>
        <row r="300">
          <cell r="G300">
            <v>0</v>
          </cell>
          <cell r="H300">
            <v>0</v>
          </cell>
          <cell r="I300">
            <v>0</v>
          </cell>
          <cell r="J300">
            <v>1300</v>
          </cell>
          <cell r="K300">
            <v>0</v>
          </cell>
          <cell r="L300">
            <v>0</v>
          </cell>
          <cell r="M300">
            <v>0</v>
          </cell>
        </row>
        <row r="301">
          <cell r="G301">
            <v>0</v>
          </cell>
          <cell r="H301">
            <v>0</v>
          </cell>
          <cell r="I301">
            <v>0</v>
          </cell>
          <cell r="J301">
            <v>315</v>
          </cell>
          <cell r="K301">
            <v>0</v>
          </cell>
          <cell r="L301">
            <v>0</v>
          </cell>
          <cell r="M301">
            <v>0</v>
          </cell>
        </row>
        <row r="302">
          <cell r="G302">
            <v>0</v>
          </cell>
          <cell r="H302">
            <v>0</v>
          </cell>
          <cell r="I302">
            <v>0</v>
          </cell>
          <cell r="J302">
            <v>0</v>
          </cell>
          <cell r="K302">
            <v>0</v>
          </cell>
          <cell r="L302">
            <v>0</v>
          </cell>
          <cell r="M302">
            <v>0</v>
          </cell>
        </row>
        <row r="303">
          <cell r="G303">
            <v>0</v>
          </cell>
          <cell r="H303">
            <v>0</v>
          </cell>
          <cell r="I303">
            <v>0</v>
          </cell>
          <cell r="J303">
            <v>0</v>
          </cell>
          <cell r="K303">
            <v>0</v>
          </cell>
          <cell r="L303">
            <v>0</v>
          </cell>
          <cell r="M303">
            <v>0</v>
          </cell>
        </row>
        <row r="304">
          <cell r="G304">
            <v>0</v>
          </cell>
          <cell r="H304">
            <v>0</v>
          </cell>
          <cell r="I304">
            <v>0</v>
          </cell>
          <cell r="J304">
            <v>0</v>
          </cell>
          <cell r="K304">
            <v>0</v>
          </cell>
          <cell r="L304">
            <v>0</v>
          </cell>
          <cell r="M304">
            <v>0</v>
          </cell>
        </row>
        <row r="305">
          <cell r="G305">
            <v>0</v>
          </cell>
          <cell r="H305">
            <v>0</v>
          </cell>
          <cell r="I305">
            <v>0</v>
          </cell>
          <cell r="J305">
            <v>0</v>
          </cell>
          <cell r="K305">
            <v>0</v>
          </cell>
          <cell r="L305">
            <v>0</v>
          </cell>
          <cell r="M305">
            <v>0</v>
          </cell>
        </row>
        <row r="306">
          <cell r="G306">
            <v>0</v>
          </cell>
          <cell r="H306">
            <v>0</v>
          </cell>
          <cell r="I306">
            <v>0</v>
          </cell>
          <cell r="J306">
            <v>35000</v>
          </cell>
          <cell r="K306">
            <v>0</v>
          </cell>
          <cell r="L306">
            <v>0</v>
          </cell>
          <cell r="M306">
            <v>0</v>
          </cell>
        </row>
        <row r="307">
          <cell r="G307">
            <v>0</v>
          </cell>
          <cell r="H307">
            <v>0</v>
          </cell>
          <cell r="I307">
            <v>0</v>
          </cell>
          <cell r="J307">
            <v>80000</v>
          </cell>
          <cell r="K307">
            <v>0</v>
          </cell>
          <cell r="L307">
            <v>0</v>
          </cell>
          <cell r="M307">
            <v>0</v>
          </cell>
        </row>
        <row r="308">
          <cell r="G308">
            <v>0</v>
          </cell>
          <cell r="H308">
            <v>0</v>
          </cell>
          <cell r="I308">
            <v>0</v>
          </cell>
          <cell r="J308">
            <v>850000</v>
          </cell>
          <cell r="K308">
            <v>0</v>
          </cell>
          <cell r="L308">
            <v>0</v>
          </cell>
          <cell r="M308">
            <v>0</v>
          </cell>
        </row>
        <row r="309">
          <cell r="G309">
            <v>0</v>
          </cell>
          <cell r="H309">
            <v>0</v>
          </cell>
          <cell r="I309">
            <v>0</v>
          </cell>
          <cell r="J309">
            <v>16000000</v>
          </cell>
          <cell r="K309">
            <v>0</v>
          </cell>
          <cell r="L309">
            <v>0</v>
          </cell>
          <cell r="M309">
            <v>0</v>
          </cell>
        </row>
        <row r="310">
          <cell r="G310">
            <v>0</v>
          </cell>
          <cell r="H310">
            <v>0</v>
          </cell>
          <cell r="I310">
            <v>0</v>
          </cell>
          <cell r="J310">
            <v>150000</v>
          </cell>
          <cell r="K310">
            <v>0</v>
          </cell>
          <cell r="L310">
            <v>0</v>
          </cell>
          <cell r="M310">
            <v>0</v>
          </cell>
        </row>
        <row r="311">
          <cell r="G311">
            <v>0</v>
          </cell>
          <cell r="H311">
            <v>0</v>
          </cell>
          <cell r="I311">
            <v>0</v>
          </cell>
          <cell r="J311">
            <v>0</v>
          </cell>
          <cell r="K311">
            <v>0</v>
          </cell>
          <cell r="L311">
            <v>0</v>
          </cell>
          <cell r="M311">
            <v>0</v>
          </cell>
        </row>
        <row r="312">
          <cell r="G312">
            <v>0</v>
          </cell>
          <cell r="H312">
            <v>0</v>
          </cell>
          <cell r="I312">
            <v>0</v>
          </cell>
          <cell r="J312">
            <v>18000</v>
          </cell>
          <cell r="K312">
            <v>0</v>
          </cell>
          <cell r="L312">
            <v>0</v>
          </cell>
          <cell r="M312">
            <v>0</v>
          </cell>
        </row>
        <row r="313">
          <cell r="G313">
            <v>0</v>
          </cell>
          <cell r="H313">
            <v>0</v>
          </cell>
          <cell r="I313">
            <v>0</v>
          </cell>
          <cell r="J313">
            <v>0</v>
          </cell>
          <cell r="K313">
            <v>0</v>
          </cell>
          <cell r="L313">
            <v>0</v>
          </cell>
          <cell r="M313">
            <v>0</v>
          </cell>
        </row>
        <row r="314">
          <cell r="G314">
            <v>0</v>
          </cell>
          <cell r="H314">
            <v>0</v>
          </cell>
          <cell r="I314">
            <v>0</v>
          </cell>
          <cell r="J314">
            <v>167600</v>
          </cell>
          <cell r="K314">
            <v>0</v>
          </cell>
          <cell r="L314">
            <v>0</v>
          </cell>
          <cell r="M314">
            <v>0</v>
          </cell>
        </row>
        <row r="315">
          <cell r="G315">
            <v>0</v>
          </cell>
          <cell r="H315">
            <v>0</v>
          </cell>
          <cell r="I315">
            <v>0</v>
          </cell>
          <cell r="J315">
            <v>45000</v>
          </cell>
          <cell r="K315">
            <v>0</v>
          </cell>
          <cell r="L315">
            <v>0</v>
          </cell>
          <cell r="M315">
            <v>0</v>
          </cell>
        </row>
        <row r="316">
          <cell r="G316">
            <v>0</v>
          </cell>
          <cell r="H316">
            <v>0</v>
          </cell>
          <cell r="I316">
            <v>0</v>
          </cell>
          <cell r="J316">
            <v>0</v>
          </cell>
          <cell r="K316">
            <v>0</v>
          </cell>
          <cell r="L316">
            <v>0</v>
          </cell>
          <cell r="M316">
            <v>0</v>
          </cell>
        </row>
        <row r="317">
          <cell r="G317">
            <v>0</v>
          </cell>
          <cell r="H317">
            <v>0</v>
          </cell>
          <cell r="I317">
            <v>0</v>
          </cell>
          <cell r="J317">
            <v>0</v>
          </cell>
          <cell r="K317">
            <v>0</v>
          </cell>
          <cell r="L317">
            <v>0</v>
          </cell>
          <cell r="M317">
            <v>0</v>
          </cell>
        </row>
        <row r="318">
          <cell r="G318">
            <v>0</v>
          </cell>
          <cell r="H318">
            <v>0</v>
          </cell>
          <cell r="I318">
            <v>0</v>
          </cell>
          <cell r="J318">
            <v>0</v>
          </cell>
          <cell r="K318">
            <v>0</v>
          </cell>
          <cell r="L318">
            <v>0</v>
          </cell>
          <cell r="M318">
            <v>0</v>
          </cell>
        </row>
        <row r="319">
          <cell r="G319">
            <v>0</v>
          </cell>
          <cell r="H319">
            <v>0</v>
          </cell>
          <cell r="I319">
            <v>0</v>
          </cell>
          <cell r="J319">
            <v>110000</v>
          </cell>
          <cell r="K319">
            <v>0</v>
          </cell>
          <cell r="L319">
            <v>0</v>
          </cell>
          <cell r="M319">
            <v>0</v>
          </cell>
        </row>
        <row r="320">
          <cell r="G320">
            <v>0</v>
          </cell>
          <cell r="H320">
            <v>0</v>
          </cell>
          <cell r="I320">
            <v>0</v>
          </cell>
          <cell r="J320">
            <v>18000</v>
          </cell>
          <cell r="K320">
            <v>0</v>
          </cell>
          <cell r="L320">
            <v>0</v>
          </cell>
          <cell r="M320">
            <v>0</v>
          </cell>
        </row>
        <row r="321">
          <cell r="G321">
            <v>0</v>
          </cell>
          <cell r="H321">
            <v>0</v>
          </cell>
          <cell r="I321">
            <v>0</v>
          </cell>
          <cell r="J321">
            <v>18000</v>
          </cell>
          <cell r="K321">
            <v>0</v>
          </cell>
          <cell r="L321">
            <v>0</v>
          </cell>
          <cell r="M321">
            <v>0</v>
          </cell>
        </row>
        <row r="322">
          <cell r="G322">
            <v>0</v>
          </cell>
          <cell r="H322">
            <v>0</v>
          </cell>
          <cell r="I322">
            <v>0</v>
          </cell>
          <cell r="J322">
            <v>18000</v>
          </cell>
          <cell r="K322">
            <v>0</v>
          </cell>
          <cell r="L322">
            <v>0</v>
          </cell>
          <cell r="M322">
            <v>0</v>
          </cell>
        </row>
        <row r="323">
          <cell r="G323">
            <v>0</v>
          </cell>
          <cell r="H323">
            <v>0</v>
          </cell>
          <cell r="I323">
            <v>0</v>
          </cell>
          <cell r="J323">
            <v>53000</v>
          </cell>
          <cell r="K323">
            <v>0</v>
          </cell>
          <cell r="L323">
            <v>0</v>
          </cell>
          <cell r="M323">
            <v>0</v>
          </cell>
        </row>
        <row r="324">
          <cell r="G324">
            <v>0</v>
          </cell>
          <cell r="H324">
            <v>76964</v>
          </cell>
          <cell r="I324">
            <v>0</v>
          </cell>
          <cell r="J324">
            <v>74371</v>
          </cell>
          <cell r="K324">
            <v>0</v>
          </cell>
          <cell r="L324">
            <v>3926</v>
          </cell>
          <cell r="M324">
            <v>0</v>
          </cell>
        </row>
        <row r="325">
          <cell r="G325">
            <v>0</v>
          </cell>
          <cell r="H325">
            <v>82430</v>
          </cell>
          <cell r="I325">
            <v>0</v>
          </cell>
          <cell r="J325">
            <v>83276</v>
          </cell>
          <cell r="K325">
            <v>0</v>
          </cell>
          <cell r="L325">
            <v>4221</v>
          </cell>
          <cell r="M325">
            <v>0</v>
          </cell>
        </row>
        <row r="326">
          <cell r="G326">
            <v>0</v>
          </cell>
          <cell r="H326">
            <v>134667</v>
          </cell>
          <cell r="I326">
            <v>0</v>
          </cell>
          <cell r="J326">
            <v>37226</v>
          </cell>
          <cell r="K326">
            <v>0</v>
          </cell>
          <cell r="L326">
            <v>4221</v>
          </cell>
          <cell r="M326">
            <v>0</v>
          </cell>
        </row>
        <row r="327">
          <cell r="G327">
            <v>0</v>
          </cell>
          <cell r="H327">
            <v>64360</v>
          </cell>
          <cell r="I327">
            <v>0</v>
          </cell>
          <cell r="J327">
            <v>27678</v>
          </cell>
          <cell r="K327">
            <v>0</v>
          </cell>
          <cell r="L327">
            <v>3926</v>
          </cell>
          <cell r="M327">
            <v>0</v>
          </cell>
        </row>
        <row r="328">
          <cell r="G328">
            <v>0</v>
          </cell>
          <cell r="H328">
            <v>47360</v>
          </cell>
          <cell r="I328">
            <v>0</v>
          </cell>
          <cell r="J328">
            <v>18428</v>
          </cell>
          <cell r="K328">
            <v>0</v>
          </cell>
          <cell r="L328">
            <v>3926</v>
          </cell>
          <cell r="M328">
            <v>0</v>
          </cell>
        </row>
        <row r="329">
          <cell r="G329">
            <v>0</v>
          </cell>
          <cell r="H329">
            <v>82430</v>
          </cell>
          <cell r="I329">
            <v>0</v>
          </cell>
          <cell r="J329">
            <v>23276</v>
          </cell>
          <cell r="K329">
            <v>0</v>
          </cell>
          <cell r="L329">
            <v>4221</v>
          </cell>
          <cell r="M329">
            <v>0</v>
          </cell>
        </row>
        <row r="330">
          <cell r="G330">
            <v>0</v>
          </cell>
          <cell r="H330">
            <v>77698</v>
          </cell>
          <cell r="I330">
            <v>0</v>
          </cell>
          <cell r="J330">
            <v>20426</v>
          </cell>
          <cell r="K330">
            <v>0</v>
          </cell>
          <cell r="L330">
            <v>4221</v>
          </cell>
          <cell r="M330">
            <v>0</v>
          </cell>
        </row>
        <row r="331">
          <cell r="G331">
            <v>0</v>
          </cell>
          <cell r="H331">
            <v>33414</v>
          </cell>
          <cell r="I331">
            <v>0</v>
          </cell>
          <cell r="J331">
            <v>2126</v>
          </cell>
          <cell r="K331">
            <v>0</v>
          </cell>
          <cell r="L331">
            <v>4221</v>
          </cell>
          <cell r="M331">
            <v>0</v>
          </cell>
        </row>
        <row r="332">
          <cell r="G332">
            <v>0</v>
          </cell>
          <cell r="H332">
            <v>57561</v>
          </cell>
          <cell r="I332">
            <v>0</v>
          </cell>
          <cell r="J332">
            <v>2126</v>
          </cell>
          <cell r="K332">
            <v>0</v>
          </cell>
          <cell r="L332">
            <v>4221</v>
          </cell>
          <cell r="M332">
            <v>0</v>
          </cell>
        </row>
        <row r="333">
          <cell r="G333">
            <v>0</v>
          </cell>
          <cell r="H333">
            <v>24955</v>
          </cell>
          <cell r="I333">
            <v>0</v>
          </cell>
          <cell r="J333">
            <v>0</v>
          </cell>
          <cell r="K333">
            <v>0</v>
          </cell>
          <cell r="L333">
            <v>0</v>
          </cell>
          <cell r="M333">
            <v>0</v>
          </cell>
        </row>
        <row r="334">
          <cell r="G334">
            <v>0</v>
          </cell>
          <cell r="H334">
            <v>0</v>
          </cell>
          <cell r="I334">
            <v>0</v>
          </cell>
          <cell r="J334">
            <v>237891</v>
          </cell>
          <cell r="K334">
            <v>0</v>
          </cell>
          <cell r="L334">
            <v>0</v>
          </cell>
          <cell r="M334">
            <v>0</v>
          </cell>
        </row>
        <row r="335">
          <cell r="G335">
            <v>0</v>
          </cell>
          <cell r="H335">
            <v>0</v>
          </cell>
          <cell r="I335">
            <v>0</v>
          </cell>
          <cell r="J335">
            <v>1500000</v>
          </cell>
          <cell r="K335">
            <v>0</v>
          </cell>
          <cell r="L335">
            <v>0</v>
          </cell>
          <cell r="M335">
            <v>0</v>
          </cell>
        </row>
        <row r="336">
          <cell r="G336">
            <v>0</v>
          </cell>
          <cell r="H336">
            <v>0</v>
          </cell>
          <cell r="I336">
            <v>0</v>
          </cell>
          <cell r="J336">
            <v>2500000</v>
          </cell>
          <cell r="K336">
            <v>0</v>
          </cell>
          <cell r="L336">
            <v>0</v>
          </cell>
          <cell r="M336">
            <v>0</v>
          </cell>
        </row>
        <row r="337">
          <cell r="G337">
            <v>15795000</v>
          </cell>
          <cell r="H337">
            <v>0</v>
          </cell>
          <cell r="I337">
            <v>0</v>
          </cell>
          <cell r="J337">
            <v>1755000</v>
          </cell>
          <cell r="K337">
            <v>15795000</v>
          </cell>
          <cell r="L337">
            <v>0</v>
          </cell>
          <cell r="M337">
            <v>0</v>
          </cell>
        </row>
        <row r="338">
          <cell r="G338">
            <v>26400000</v>
          </cell>
          <cell r="H338">
            <v>0</v>
          </cell>
          <cell r="I338">
            <v>0</v>
          </cell>
          <cell r="J338">
            <v>2200000</v>
          </cell>
          <cell r="K338">
            <v>26400000</v>
          </cell>
          <cell r="L338">
            <v>0</v>
          </cell>
          <cell r="M338">
            <v>0</v>
          </cell>
        </row>
        <row r="339">
          <cell r="G339">
            <v>0</v>
          </cell>
          <cell r="H339">
            <v>0</v>
          </cell>
          <cell r="I339">
            <v>0</v>
          </cell>
          <cell r="J339">
            <v>1650000</v>
          </cell>
          <cell r="K339">
            <v>0</v>
          </cell>
          <cell r="L339">
            <v>0</v>
          </cell>
          <cell r="M339">
            <v>0</v>
          </cell>
        </row>
        <row r="340">
          <cell r="G340">
            <v>0</v>
          </cell>
          <cell r="H340">
            <v>0</v>
          </cell>
          <cell r="I340">
            <v>0</v>
          </cell>
          <cell r="J340">
            <v>48373</v>
          </cell>
          <cell r="K340">
            <v>0</v>
          </cell>
          <cell r="L340">
            <v>0</v>
          </cell>
          <cell r="M340">
            <v>0</v>
          </cell>
        </row>
        <row r="341">
          <cell r="G341">
            <v>630000</v>
          </cell>
          <cell r="H341">
            <v>0</v>
          </cell>
          <cell r="I341">
            <v>0</v>
          </cell>
          <cell r="J341">
            <v>35000</v>
          </cell>
          <cell r="K341">
            <v>630000</v>
          </cell>
          <cell r="L341">
            <v>0</v>
          </cell>
          <cell r="M341">
            <v>0</v>
          </cell>
        </row>
        <row r="342">
          <cell r="G342">
            <v>0</v>
          </cell>
          <cell r="H342">
            <v>12477</v>
          </cell>
          <cell r="I342">
            <v>0</v>
          </cell>
          <cell r="J342">
            <v>0</v>
          </cell>
          <cell r="K342">
            <v>0</v>
          </cell>
          <cell r="L342">
            <v>0</v>
          </cell>
          <cell r="M342">
            <v>0</v>
          </cell>
        </row>
        <row r="343">
          <cell r="G343">
            <v>11200000</v>
          </cell>
          <cell r="H343">
            <v>0</v>
          </cell>
          <cell r="I343">
            <v>0</v>
          </cell>
          <cell r="J343">
            <v>200000</v>
          </cell>
          <cell r="K343">
            <v>11200000</v>
          </cell>
          <cell r="L343">
            <v>0</v>
          </cell>
          <cell r="M343">
            <v>0</v>
          </cell>
        </row>
        <row r="344">
          <cell r="G344">
            <v>0</v>
          </cell>
          <cell r="H344">
            <v>0</v>
          </cell>
          <cell r="I344">
            <v>0</v>
          </cell>
          <cell r="J344">
            <v>170000</v>
          </cell>
          <cell r="K344">
            <v>0</v>
          </cell>
          <cell r="L344">
            <v>0</v>
          </cell>
          <cell r="M344">
            <v>0</v>
          </cell>
        </row>
        <row r="345">
          <cell r="G345">
            <v>0</v>
          </cell>
          <cell r="H345">
            <v>0</v>
          </cell>
          <cell r="I345">
            <v>0</v>
          </cell>
          <cell r="J345">
            <v>210000</v>
          </cell>
          <cell r="K345">
            <v>0</v>
          </cell>
          <cell r="L345">
            <v>0</v>
          </cell>
          <cell r="M345">
            <v>0</v>
          </cell>
        </row>
        <row r="346">
          <cell r="G346">
            <v>0</v>
          </cell>
          <cell r="H346">
            <v>0</v>
          </cell>
          <cell r="I346">
            <v>0</v>
          </cell>
          <cell r="J346">
            <v>250000</v>
          </cell>
          <cell r="K346">
            <v>0</v>
          </cell>
          <cell r="L346">
            <v>0</v>
          </cell>
          <cell r="M346">
            <v>0</v>
          </cell>
        </row>
        <row r="347">
          <cell r="G347">
            <v>261990</v>
          </cell>
          <cell r="H347">
            <v>0</v>
          </cell>
          <cell r="I347">
            <v>0</v>
          </cell>
          <cell r="J347">
            <v>14555</v>
          </cell>
          <cell r="K347">
            <v>261990</v>
          </cell>
          <cell r="L347">
            <v>0</v>
          </cell>
          <cell r="M347">
            <v>0</v>
          </cell>
        </row>
        <row r="348">
          <cell r="G348">
            <v>355590</v>
          </cell>
          <cell r="H348">
            <v>0</v>
          </cell>
          <cell r="I348">
            <v>0</v>
          </cell>
          <cell r="J348">
            <v>19755</v>
          </cell>
          <cell r="K348">
            <v>355590</v>
          </cell>
          <cell r="L348">
            <v>0</v>
          </cell>
          <cell r="M348">
            <v>0</v>
          </cell>
        </row>
        <row r="349">
          <cell r="G349">
            <v>1440768</v>
          </cell>
          <cell r="H349">
            <v>0</v>
          </cell>
          <cell r="I349">
            <v>0</v>
          </cell>
          <cell r="J349">
            <v>12864</v>
          </cell>
          <cell r="K349">
            <v>1440768</v>
          </cell>
          <cell r="L349">
            <v>0</v>
          </cell>
          <cell r="M349">
            <v>0</v>
          </cell>
        </row>
        <row r="350">
          <cell r="G350">
            <v>1871408</v>
          </cell>
          <cell r="H350">
            <v>0</v>
          </cell>
          <cell r="I350">
            <v>0</v>
          </cell>
          <cell r="J350">
            <v>16709</v>
          </cell>
          <cell r="K350">
            <v>1871408</v>
          </cell>
          <cell r="L350">
            <v>0</v>
          </cell>
          <cell r="M350">
            <v>0</v>
          </cell>
        </row>
        <row r="351">
          <cell r="G351">
            <v>0</v>
          </cell>
          <cell r="H351">
            <v>0</v>
          </cell>
          <cell r="I351">
            <v>0</v>
          </cell>
          <cell r="J351">
            <v>12500000</v>
          </cell>
          <cell r="K351">
            <v>0</v>
          </cell>
          <cell r="L351">
            <v>0</v>
          </cell>
          <cell r="M351">
            <v>0</v>
          </cell>
        </row>
        <row r="352">
          <cell r="G352">
            <v>0</v>
          </cell>
          <cell r="H352">
            <v>0</v>
          </cell>
          <cell r="I352">
            <v>0</v>
          </cell>
          <cell r="J352">
            <v>3500000</v>
          </cell>
          <cell r="K352">
            <v>0</v>
          </cell>
          <cell r="L352">
            <v>0</v>
          </cell>
          <cell r="M352">
            <v>0</v>
          </cell>
        </row>
        <row r="353">
          <cell r="G353">
            <v>0</v>
          </cell>
          <cell r="H353">
            <v>0</v>
          </cell>
          <cell r="I353">
            <v>0</v>
          </cell>
          <cell r="J353">
            <v>470000</v>
          </cell>
          <cell r="K353">
            <v>0</v>
          </cell>
          <cell r="L353">
            <v>0</v>
          </cell>
          <cell r="M353">
            <v>0</v>
          </cell>
        </row>
        <row r="354">
          <cell r="G354">
            <v>0</v>
          </cell>
          <cell r="H354">
            <v>0</v>
          </cell>
          <cell r="I354">
            <v>0</v>
          </cell>
          <cell r="J354">
            <v>3500000</v>
          </cell>
          <cell r="K354">
            <v>0</v>
          </cell>
          <cell r="L354">
            <v>0</v>
          </cell>
          <cell r="M354">
            <v>0</v>
          </cell>
        </row>
        <row r="355">
          <cell r="G355">
            <v>0</v>
          </cell>
          <cell r="H355">
            <v>0</v>
          </cell>
          <cell r="I355">
            <v>0</v>
          </cell>
          <cell r="J355">
            <v>900000</v>
          </cell>
          <cell r="K355">
            <v>0</v>
          </cell>
          <cell r="L355">
            <v>0</v>
          </cell>
          <cell r="M355">
            <v>0</v>
          </cell>
        </row>
        <row r="356">
          <cell r="G356">
            <v>0</v>
          </cell>
          <cell r="H356">
            <v>116611</v>
          </cell>
          <cell r="I356">
            <v>0</v>
          </cell>
          <cell r="J356">
            <v>0</v>
          </cell>
          <cell r="K356">
            <v>0</v>
          </cell>
          <cell r="L356">
            <v>0</v>
          </cell>
          <cell r="M356">
            <v>0</v>
          </cell>
        </row>
        <row r="357">
          <cell r="G357">
            <v>0</v>
          </cell>
          <cell r="H357">
            <v>0</v>
          </cell>
          <cell r="I357">
            <v>0</v>
          </cell>
          <cell r="J357">
            <v>60000</v>
          </cell>
          <cell r="K357">
            <v>0</v>
          </cell>
          <cell r="L357">
            <v>0</v>
          </cell>
          <cell r="M357">
            <v>0</v>
          </cell>
        </row>
        <row r="358">
          <cell r="G358">
            <v>0</v>
          </cell>
          <cell r="H358">
            <v>0</v>
          </cell>
          <cell r="I358">
            <v>0</v>
          </cell>
          <cell r="J358">
            <v>15900</v>
          </cell>
          <cell r="K358">
            <v>0</v>
          </cell>
          <cell r="L358">
            <v>0</v>
          </cell>
          <cell r="M358">
            <v>0</v>
          </cell>
        </row>
        <row r="359">
          <cell r="G359">
            <v>0</v>
          </cell>
          <cell r="H359">
            <v>0</v>
          </cell>
          <cell r="I359">
            <v>0</v>
          </cell>
          <cell r="J359">
            <v>130000</v>
          </cell>
          <cell r="K359">
            <v>0</v>
          </cell>
          <cell r="L359">
            <v>0</v>
          </cell>
          <cell r="M359">
            <v>0</v>
          </cell>
        </row>
        <row r="360">
          <cell r="G360">
            <v>0</v>
          </cell>
          <cell r="H360">
            <v>0</v>
          </cell>
          <cell r="I360">
            <v>0</v>
          </cell>
          <cell r="J360">
            <v>0</v>
          </cell>
          <cell r="K360">
            <v>0</v>
          </cell>
          <cell r="L360">
            <v>65065</v>
          </cell>
          <cell r="M360">
            <v>0</v>
          </cell>
        </row>
        <row r="361">
          <cell r="G361">
            <v>0</v>
          </cell>
          <cell r="H361">
            <v>0</v>
          </cell>
          <cell r="I361">
            <v>0</v>
          </cell>
          <cell r="J361">
            <v>894000</v>
          </cell>
          <cell r="K361">
            <v>0</v>
          </cell>
          <cell r="L361">
            <v>0</v>
          </cell>
          <cell r="M361">
            <v>0</v>
          </cell>
        </row>
        <row r="362">
          <cell r="G362">
            <v>0</v>
          </cell>
          <cell r="H362">
            <v>0</v>
          </cell>
          <cell r="I362">
            <v>0</v>
          </cell>
          <cell r="J362">
            <v>920000</v>
          </cell>
          <cell r="K362">
            <v>0</v>
          </cell>
          <cell r="L362">
            <v>0</v>
          </cell>
          <cell r="M362">
            <v>0</v>
          </cell>
        </row>
        <row r="363">
          <cell r="G363">
            <v>0</v>
          </cell>
          <cell r="H363">
            <v>0</v>
          </cell>
          <cell r="I363">
            <v>0</v>
          </cell>
          <cell r="J363">
            <v>31690000</v>
          </cell>
          <cell r="K363">
            <v>0</v>
          </cell>
          <cell r="L363">
            <v>0</v>
          </cell>
          <cell r="M363">
            <v>0</v>
          </cell>
        </row>
        <row r="364">
          <cell r="G364">
            <v>0</v>
          </cell>
          <cell r="H364">
            <v>0</v>
          </cell>
          <cell r="I364">
            <v>0</v>
          </cell>
          <cell r="J364">
            <v>10430000</v>
          </cell>
          <cell r="K364">
            <v>0</v>
          </cell>
          <cell r="L364">
            <v>0</v>
          </cell>
          <cell r="M364">
            <v>0</v>
          </cell>
        </row>
        <row r="365">
          <cell r="G365">
            <v>0</v>
          </cell>
          <cell r="H365">
            <v>0</v>
          </cell>
          <cell r="I365">
            <v>0</v>
          </cell>
          <cell r="J365">
            <v>6633997</v>
          </cell>
          <cell r="K365">
            <v>0</v>
          </cell>
          <cell r="L365">
            <v>0</v>
          </cell>
          <cell r="M365">
            <v>0</v>
          </cell>
        </row>
        <row r="366">
          <cell r="G366">
            <v>0</v>
          </cell>
          <cell r="H366">
            <v>0</v>
          </cell>
          <cell r="I366">
            <v>0</v>
          </cell>
          <cell r="J366">
            <v>7453545</v>
          </cell>
          <cell r="K366">
            <v>0</v>
          </cell>
          <cell r="L366">
            <v>0</v>
          </cell>
          <cell r="M366">
            <v>0</v>
          </cell>
        </row>
        <row r="367">
          <cell r="G367">
            <v>0</v>
          </cell>
          <cell r="H367">
            <v>0</v>
          </cell>
          <cell r="I367">
            <v>0</v>
          </cell>
          <cell r="J367">
            <v>17690000</v>
          </cell>
          <cell r="K367">
            <v>0</v>
          </cell>
          <cell r="L367">
            <v>0</v>
          </cell>
          <cell r="M367">
            <v>0</v>
          </cell>
        </row>
        <row r="368">
          <cell r="G368">
            <v>0</v>
          </cell>
          <cell r="H368">
            <v>0</v>
          </cell>
          <cell r="I368">
            <v>0</v>
          </cell>
          <cell r="J368">
            <v>18170000</v>
          </cell>
          <cell r="K368">
            <v>0</v>
          </cell>
          <cell r="L368">
            <v>0</v>
          </cell>
          <cell r="M368">
            <v>0</v>
          </cell>
        </row>
        <row r="369">
          <cell r="G369">
            <v>0</v>
          </cell>
          <cell r="H369">
            <v>0</v>
          </cell>
          <cell r="I369">
            <v>0</v>
          </cell>
          <cell r="J369">
            <v>28840000</v>
          </cell>
          <cell r="K369">
            <v>0</v>
          </cell>
          <cell r="L369">
            <v>0</v>
          </cell>
          <cell r="M369">
            <v>0</v>
          </cell>
        </row>
        <row r="370">
          <cell r="G370">
            <v>0</v>
          </cell>
          <cell r="H370">
            <v>0</v>
          </cell>
          <cell r="I370">
            <v>0</v>
          </cell>
          <cell r="J370">
            <v>28840000</v>
          </cell>
          <cell r="K370">
            <v>0</v>
          </cell>
          <cell r="L370">
            <v>0</v>
          </cell>
          <cell r="M370">
            <v>0</v>
          </cell>
        </row>
        <row r="371">
          <cell r="G371">
            <v>0</v>
          </cell>
          <cell r="H371">
            <v>0</v>
          </cell>
          <cell r="I371">
            <v>0</v>
          </cell>
          <cell r="J371">
            <v>20250000</v>
          </cell>
          <cell r="K371">
            <v>0</v>
          </cell>
          <cell r="L371">
            <v>0</v>
          </cell>
          <cell r="M371">
            <v>0</v>
          </cell>
        </row>
        <row r="372">
          <cell r="G372">
            <v>0</v>
          </cell>
          <cell r="H372">
            <v>0</v>
          </cell>
          <cell r="I372">
            <v>0</v>
          </cell>
          <cell r="J372">
            <v>7978883</v>
          </cell>
          <cell r="K372">
            <v>0</v>
          </cell>
          <cell r="L372">
            <v>0</v>
          </cell>
          <cell r="M372">
            <v>0</v>
          </cell>
        </row>
        <row r="373">
          <cell r="G373">
            <v>0</v>
          </cell>
          <cell r="H373">
            <v>0</v>
          </cell>
          <cell r="I373">
            <v>0</v>
          </cell>
          <cell r="J373">
            <v>10110000</v>
          </cell>
          <cell r="K373">
            <v>0</v>
          </cell>
          <cell r="L373">
            <v>0</v>
          </cell>
          <cell r="M373">
            <v>0</v>
          </cell>
        </row>
        <row r="374">
          <cell r="G374">
            <v>0</v>
          </cell>
          <cell r="H374">
            <v>0</v>
          </cell>
          <cell r="I374">
            <v>0</v>
          </cell>
          <cell r="J374">
            <v>9180000</v>
          </cell>
          <cell r="K374">
            <v>0</v>
          </cell>
          <cell r="L374">
            <v>0</v>
          </cell>
          <cell r="M374">
            <v>0</v>
          </cell>
        </row>
        <row r="375">
          <cell r="G375">
            <v>0</v>
          </cell>
          <cell r="H375">
            <v>0</v>
          </cell>
          <cell r="I375">
            <v>0</v>
          </cell>
          <cell r="J375">
            <v>11830000</v>
          </cell>
          <cell r="K375">
            <v>0</v>
          </cell>
          <cell r="L375">
            <v>0</v>
          </cell>
          <cell r="M375">
            <v>0</v>
          </cell>
        </row>
        <row r="376">
          <cell r="G376">
            <v>0</v>
          </cell>
          <cell r="H376">
            <v>0</v>
          </cell>
          <cell r="I376">
            <v>0</v>
          </cell>
          <cell r="J376">
            <v>11800000</v>
          </cell>
          <cell r="K376">
            <v>0</v>
          </cell>
          <cell r="L376">
            <v>0</v>
          </cell>
          <cell r="M376">
            <v>0</v>
          </cell>
        </row>
        <row r="377">
          <cell r="G377">
            <v>0</v>
          </cell>
          <cell r="H377">
            <v>0</v>
          </cell>
          <cell r="I377">
            <v>0</v>
          </cell>
          <cell r="J377">
            <v>6780000</v>
          </cell>
          <cell r="K377">
            <v>0</v>
          </cell>
          <cell r="L377">
            <v>0</v>
          </cell>
          <cell r="M377">
            <v>0</v>
          </cell>
        </row>
        <row r="378">
          <cell r="G378">
            <v>0</v>
          </cell>
          <cell r="H378">
            <v>0</v>
          </cell>
          <cell r="I378">
            <v>0</v>
          </cell>
          <cell r="J378">
            <v>7355928</v>
          </cell>
          <cell r="K378">
            <v>0</v>
          </cell>
          <cell r="L378">
            <v>0</v>
          </cell>
          <cell r="M378">
            <v>0</v>
          </cell>
        </row>
        <row r="379">
          <cell r="G379">
            <v>0</v>
          </cell>
          <cell r="H379">
            <v>0</v>
          </cell>
          <cell r="I379">
            <v>0</v>
          </cell>
          <cell r="J379">
            <v>7173944</v>
          </cell>
          <cell r="K379">
            <v>0</v>
          </cell>
          <cell r="L379">
            <v>0</v>
          </cell>
          <cell r="M379">
            <v>0</v>
          </cell>
        </row>
        <row r="380">
          <cell r="G380">
            <v>0</v>
          </cell>
          <cell r="H380">
            <v>0</v>
          </cell>
          <cell r="I380">
            <v>0</v>
          </cell>
          <cell r="J380">
            <v>1635622</v>
          </cell>
          <cell r="K380">
            <v>0</v>
          </cell>
          <cell r="L380">
            <v>0</v>
          </cell>
          <cell r="M380">
            <v>0</v>
          </cell>
        </row>
        <row r="381">
          <cell r="G381">
            <v>0</v>
          </cell>
          <cell r="H381">
            <v>0</v>
          </cell>
          <cell r="I381">
            <v>0</v>
          </cell>
          <cell r="J381">
            <v>322000</v>
          </cell>
          <cell r="K381">
            <v>0</v>
          </cell>
          <cell r="L381">
            <v>0</v>
          </cell>
          <cell r="M381">
            <v>0</v>
          </cell>
        </row>
        <row r="382">
          <cell r="G382">
            <v>0</v>
          </cell>
          <cell r="H382">
            <v>0</v>
          </cell>
          <cell r="I382">
            <v>0</v>
          </cell>
          <cell r="J382">
            <v>3152000</v>
          </cell>
          <cell r="K382">
            <v>0</v>
          </cell>
          <cell r="L382">
            <v>0</v>
          </cell>
          <cell r="M382">
            <v>0</v>
          </cell>
        </row>
        <row r="383">
          <cell r="G383">
            <v>0</v>
          </cell>
          <cell r="H383">
            <v>0</v>
          </cell>
          <cell r="I383">
            <v>0</v>
          </cell>
          <cell r="J383">
            <v>382000</v>
          </cell>
          <cell r="K383">
            <v>0</v>
          </cell>
          <cell r="L383">
            <v>0</v>
          </cell>
          <cell r="M383">
            <v>0</v>
          </cell>
        </row>
        <row r="384">
          <cell r="G384">
            <v>0</v>
          </cell>
          <cell r="H384">
            <v>0</v>
          </cell>
          <cell r="I384">
            <v>0</v>
          </cell>
          <cell r="J384">
            <v>651000</v>
          </cell>
          <cell r="K384">
            <v>0</v>
          </cell>
          <cell r="L384">
            <v>0</v>
          </cell>
          <cell r="M384">
            <v>0</v>
          </cell>
        </row>
        <row r="385">
          <cell r="G385">
            <v>0</v>
          </cell>
          <cell r="H385">
            <v>0</v>
          </cell>
          <cell r="I385">
            <v>0</v>
          </cell>
          <cell r="J385">
            <v>1560000</v>
          </cell>
          <cell r="K385">
            <v>0</v>
          </cell>
          <cell r="L385">
            <v>0</v>
          </cell>
          <cell r="M385">
            <v>0</v>
          </cell>
        </row>
        <row r="386">
          <cell r="G386">
            <v>0</v>
          </cell>
          <cell r="H386">
            <v>0</v>
          </cell>
          <cell r="I386">
            <v>0</v>
          </cell>
          <cell r="J386">
            <v>358000</v>
          </cell>
          <cell r="K386">
            <v>0</v>
          </cell>
          <cell r="L386">
            <v>0</v>
          </cell>
          <cell r="M386">
            <v>0</v>
          </cell>
        </row>
        <row r="387">
          <cell r="G387">
            <v>0</v>
          </cell>
          <cell r="H387">
            <v>0</v>
          </cell>
          <cell r="I387">
            <v>0</v>
          </cell>
          <cell r="J387">
            <v>1060000</v>
          </cell>
          <cell r="K387">
            <v>0</v>
          </cell>
          <cell r="L387">
            <v>0</v>
          </cell>
          <cell r="M387">
            <v>0</v>
          </cell>
        </row>
        <row r="388">
          <cell r="G388">
            <v>0</v>
          </cell>
          <cell r="H388">
            <v>0</v>
          </cell>
          <cell r="I388">
            <v>0</v>
          </cell>
          <cell r="J388">
            <v>1002000</v>
          </cell>
          <cell r="K388">
            <v>0</v>
          </cell>
          <cell r="L388">
            <v>0</v>
          </cell>
          <cell r="M388">
            <v>0</v>
          </cell>
        </row>
        <row r="389">
          <cell r="G389">
            <v>0</v>
          </cell>
          <cell r="H389">
            <v>0</v>
          </cell>
          <cell r="I389">
            <v>0</v>
          </cell>
          <cell r="J389">
            <v>693000</v>
          </cell>
          <cell r="K389">
            <v>0</v>
          </cell>
          <cell r="L389">
            <v>0</v>
          </cell>
          <cell r="M389">
            <v>0</v>
          </cell>
        </row>
        <row r="390">
          <cell r="G390">
            <v>0</v>
          </cell>
          <cell r="H390">
            <v>0</v>
          </cell>
          <cell r="I390">
            <v>0</v>
          </cell>
          <cell r="J390">
            <v>120000</v>
          </cell>
          <cell r="K390">
            <v>0</v>
          </cell>
          <cell r="L390">
            <v>0</v>
          </cell>
          <cell r="M390">
            <v>0</v>
          </cell>
        </row>
        <row r="391">
          <cell r="G391">
            <v>0</v>
          </cell>
          <cell r="H391">
            <v>0</v>
          </cell>
          <cell r="I391">
            <v>0</v>
          </cell>
          <cell r="J391">
            <v>3500000</v>
          </cell>
          <cell r="K391">
            <v>0</v>
          </cell>
          <cell r="L391">
            <v>0</v>
          </cell>
          <cell r="M391">
            <v>0</v>
          </cell>
        </row>
        <row r="392">
          <cell r="G392">
            <v>0</v>
          </cell>
          <cell r="H392">
            <v>0</v>
          </cell>
          <cell r="I392">
            <v>0</v>
          </cell>
          <cell r="J392">
            <v>274000</v>
          </cell>
          <cell r="K392">
            <v>0</v>
          </cell>
          <cell r="L392">
            <v>0</v>
          </cell>
          <cell r="M392">
            <v>0</v>
          </cell>
        </row>
        <row r="393">
          <cell r="G393">
            <v>0</v>
          </cell>
          <cell r="H393">
            <v>0</v>
          </cell>
          <cell r="I393">
            <v>0</v>
          </cell>
          <cell r="J393">
            <v>85000</v>
          </cell>
          <cell r="K393">
            <v>0</v>
          </cell>
          <cell r="L393">
            <v>0</v>
          </cell>
          <cell r="M393">
            <v>0</v>
          </cell>
        </row>
        <row r="394">
          <cell r="G394">
            <v>0</v>
          </cell>
          <cell r="H394">
            <v>0</v>
          </cell>
          <cell r="I394">
            <v>0</v>
          </cell>
          <cell r="J394">
            <v>1350000</v>
          </cell>
          <cell r="K394">
            <v>0</v>
          </cell>
          <cell r="L394">
            <v>0</v>
          </cell>
          <cell r="M394">
            <v>0</v>
          </cell>
        </row>
        <row r="395">
          <cell r="G395">
            <v>0</v>
          </cell>
          <cell r="H395">
            <v>0</v>
          </cell>
          <cell r="I395">
            <v>0</v>
          </cell>
          <cell r="J395">
            <v>399000</v>
          </cell>
          <cell r="K395">
            <v>0</v>
          </cell>
          <cell r="L395">
            <v>0</v>
          </cell>
          <cell r="M395">
            <v>0</v>
          </cell>
        </row>
        <row r="396">
          <cell r="G396">
            <v>0</v>
          </cell>
          <cell r="H396">
            <v>0</v>
          </cell>
          <cell r="I396">
            <v>0</v>
          </cell>
          <cell r="J396">
            <v>1029000</v>
          </cell>
          <cell r="K396">
            <v>0</v>
          </cell>
          <cell r="L396">
            <v>0</v>
          </cell>
          <cell r="M396">
            <v>0</v>
          </cell>
        </row>
        <row r="397">
          <cell r="G397">
            <v>0</v>
          </cell>
          <cell r="H397">
            <v>0</v>
          </cell>
          <cell r="I397">
            <v>0</v>
          </cell>
          <cell r="J397">
            <v>1407000</v>
          </cell>
          <cell r="K397">
            <v>0</v>
          </cell>
          <cell r="L397">
            <v>0</v>
          </cell>
          <cell r="M397">
            <v>0</v>
          </cell>
        </row>
        <row r="398">
          <cell r="G398">
            <v>0</v>
          </cell>
          <cell r="H398">
            <v>0</v>
          </cell>
          <cell r="I398">
            <v>0</v>
          </cell>
          <cell r="J398">
            <v>11000000</v>
          </cell>
          <cell r="K398">
            <v>0</v>
          </cell>
          <cell r="L398">
            <v>0</v>
          </cell>
          <cell r="M398">
            <v>0</v>
          </cell>
        </row>
        <row r="399">
          <cell r="G399">
            <v>0</v>
          </cell>
          <cell r="H399">
            <v>0</v>
          </cell>
          <cell r="I399">
            <v>0</v>
          </cell>
          <cell r="J399">
            <v>13100000</v>
          </cell>
          <cell r="K399">
            <v>0</v>
          </cell>
          <cell r="L399">
            <v>0</v>
          </cell>
          <cell r="M399">
            <v>0</v>
          </cell>
        </row>
        <row r="400">
          <cell r="G400">
            <v>0</v>
          </cell>
          <cell r="H400">
            <v>0</v>
          </cell>
          <cell r="I400">
            <v>0</v>
          </cell>
          <cell r="J400">
            <v>2500000</v>
          </cell>
          <cell r="K400">
            <v>0</v>
          </cell>
          <cell r="L400">
            <v>0</v>
          </cell>
          <cell r="M400">
            <v>0</v>
          </cell>
        </row>
        <row r="401">
          <cell r="G401">
            <v>0</v>
          </cell>
          <cell r="H401">
            <v>0</v>
          </cell>
          <cell r="I401">
            <v>0</v>
          </cell>
          <cell r="J401">
            <v>11863000</v>
          </cell>
          <cell r="K401">
            <v>0</v>
          </cell>
          <cell r="L401">
            <v>0</v>
          </cell>
          <cell r="M401">
            <v>0</v>
          </cell>
        </row>
        <row r="402">
          <cell r="G402">
            <v>0</v>
          </cell>
          <cell r="H402">
            <v>222840</v>
          </cell>
          <cell r="I402">
            <v>0</v>
          </cell>
          <cell r="J402">
            <v>53982</v>
          </cell>
          <cell r="K402">
            <v>0</v>
          </cell>
          <cell r="L402">
            <v>166</v>
          </cell>
          <cell r="M402">
            <v>0</v>
          </cell>
        </row>
        <row r="403">
          <cell r="G403">
            <v>0</v>
          </cell>
          <cell r="H403">
            <v>3467006</v>
          </cell>
          <cell r="I403">
            <v>0</v>
          </cell>
          <cell r="J403">
            <v>2959507</v>
          </cell>
          <cell r="K403">
            <v>0</v>
          </cell>
          <cell r="L403">
            <v>12569</v>
          </cell>
          <cell r="M403">
            <v>0</v>
          </cell>
        </row>
        <row r="404">
          <cell r="G404">
            <v>0</v>
          </cell>
          <cell r="H404">
            <v>138725</v>
          </cell>
          <cell r="I404">
            <v>0</v>
          </cell>
          <cell r="J404">
            <v>37894</v>
          </cell>
          <cell r="K404">
            <v>0</v>
          </cell>
          <cell r="L404">
            <v>623</v>
          </cell>
          <cell r="M404">
            <v>0</v>
          </cell>
        </row>
        <row r="405">
          <cell r="G405">
            <v>0</v>
          </cell>
          <cell r="H405">
            <v>1238</v>
          </cell>
          <cell r="I405">
            <v>0</v>
          </cell>
          <cell r="J405">
            <v>488</v>
          </cell>
          <cell r="K405">
            <v>0</v>
          </cell>
          <cell r="L405">
            <v>156</v>
          </cell>
          <cell r="M405">
            <v>0</v>
          </cell>
        </row>
        <row r="406">
          <cell r="G406">
            <v>0</v>
          </cell>
          <cell r="H406">
            <v>2870</v>
          </cell>
          <cell r="I406">
            <v>0</v>
          </cell>
          <cell r="J406">
            <v>344</v>
          </cell>
          <cell r="K406">
            <v>0</v>
          </cell>
          <cell r="L406">
            <v>364</v>
          </cell>
          <cell r="M406">
            <v>0</v>
          </cell>
        </row>
        <row r="407">
          <cell r="G407">
            <v>0</v>
          </cell>
          <cell r="H407">
            <v>500644</v>
          </cell>
          <cell r="I407">
            <v>0</v>
          </cell>
          <cell r="J407">
            <v>213145</v>
          </cell>
          <cell r="K407">
            <v>0</v>
          </cell>
          <cell r="L407">
            <v>1990</v>
          </cell>
          <cell r="M407">
            <v>0</v>
          </cell>
        </row>
        <row r="408">
          <cell r="G408">
            <v>0</v>
          </cell>
          <cell r="H408">
            <v>1015942</v>
          </cell>
          <cell r="I408">
            <v>0</v>
          </cell>
          <cell r="J408">
            <v>781263</v>
          </cell>
          <cell r="K408">
            <v>0</v>
          </cell>
          <cell r="L408">
            <v>3585</v>
          </cell>
          <cell r="M408">
            <v>0</v>
          </cell>
        </row>
        <row r="409">
          <cell r="G409">
            <v>0</v>
          </cell>
          <cell r="H409">
            <v>65612</v>
          </cell>
          <cell r="I409">
            <v>0</v>
          </cell>
          <cell r="J409">
            <v>47394</v>
          </cell>
          <cell r="K409">
            <v>0</v>
          </cell>
          <cell r="L409">
            <v>254</v>
          </cell>
          <cell r="M409">
            <v>0</v>
          </cell>
        </row>
        <row r="410">
          <cell r="G410">
            <v>0</v>
          </cell>
          <cell r="H410">
            <v>92762</v>
          </cell>
          <cell r="I410">
            <v>0</v>
          </cell>
          <cell r="J410">
            <v>51522</v>
          </cell>
          <cell r="K410">
            <v>0</v>
          </cell>
          <cell r="L410">
            <v>360</v>
          </cell>
          <cell r="M410">
            <v>0</v>
          </cell>
        </row>
        <row r="411">
          <cell r="G411">
            <v>0</v>
          </cell>
          <cell r="H411">
            <v>79987</v>
          </cell>
          <cell r="I411">
            <v>0</v>
          </cell>
          <cell r="J411">
            <v>76970</v>
          </cell>
          <cell r="K411">
            <v>0</v>
          </cell>
          <cell r="L411">
            <v>0</v>
          </cell>
          <cell r="M411">
            <v>0</v>
          </cell>
        </row>
        <row r="412">
          <cell r="G412">
            <v>0</v>
          </cell>
          <cell r="H412">
            <v>0</v>
          </cell>
          <cell r="I412">
            <v>0</v>
          </cell>
          <cell r="J412">
            <v>0</v>
          </cell>
          <cell r="K412">
            <v>0</v>
          </cell>
          <cell r="L412">
            <v>0</v>
          </cell>
          <cell r="M412">
            <v>0</v>
          </cell>
        </row>
        <row r="413">
          <cell r="G413">
            <v>0</v>
          </cell>
          <cell r="H413">
            <v>0</v>
          </cell>
          <cell r="I413">
            <v>0</v>
          </cell>
          <cell r="J413">
            <v>0</v>
          </cell>
          <cell r="K413">
            <v>0</v>
          </cell>
          <cell r="L413">
            <v>0</v>
          </cell>
          <cell r="M413">
            <v>0</v>
          </cell>
        </row>
        <row r="414">
          <cell r="G414">
            <v>0</v>
          </cell>
          <cell r="H414">
            <v>0</v>
          </cell>
          <cell r="I414">
            <v>0</v>
          </cell>
          <cell r="J414">
            <v>0</v>
          </cell>
          <cell r="K414">
            <v>0</v>
          </cell>
          <cell r="L414">
            <v>0</v>
          </cell>
          <cell r="M414">
            <v>0</v>
          </cell>
        </row>
        <row r="415">
          <cell r="G415">
            <v>0</v>
          </cell>
          <cell r="H415">
            <v>0</v>
          </cell>
          <cell r="I415">
            <v>0</v>
          </cell>
          <cell r="J415">
            <v>0</v>
          </cell>
          <cell r="K415">
            <v>0</v>
          </cell>
          <cell r="L415">
            <v>0</v>
          </cell>
          <cell r="M415">
            <v>0</v>
          </cell>
        </row>
        <row r="416">
          <cell r="G416">
            <v>0</v>
          </cell>
          <cell r="H416">
            <v>0</v>
          </cell>
          <cell r="I416">
            <v>0</v>
          </cell>
          <cell r="J416">
            <v>0</v>
          </cell>
          <cell r="K416">
            <v>0</v>
          </cell>
          <cell r="L416">
            <v>0</v>
          </cell>
          <cell r="M416">
            <v>0</v>
          </cell>
        </row>
        <row r="417">
          <cell r="G417">
            <v>0</v>
          </cell>
          <cell r="H417">
            <v>0</v>
          </cell>
          <cell r="I417">
            <v>0</v>
          </cell>
          <cell r="J417">
            <v>0</v>
          </cell>
          <cell r="K417">
            <v>0</v>
          </cell>
          <cell r="L417">
            <v>0</v>
          </cell>
          <cell r="M417">
            <v>0</v>
          </cell>
        </row>
        <row r="427">
          <cell r="G427">
            <v>0</v>
          </cell>
          <cell r="H427">
            <v>47911</v>
          </cell>
          <cell r="I427">
            <v>0</v>
          </cell>
        </row>
        <row r="428">
          <cell r="G428">
            <v>0</v>
          </cell>
          <cell r="H428">
            <v>59146</v>
          </cell>
          <cell r="I428">
            <v>0</v>
          </cell>
        </row>
        <row r="429">
          <cell r="G429">
            <v>0</v>
          </cell>
          <cell r="H429">
            <v>66547</v>
          </cell>
          <cell r="I429">
            <v>0</v>
          </cell>
        </row>
        <row r="430">
          <cell r="G430">
            <v>0</v>
          </cell>
          <cell r="H430">
            <v>97565</v>
          </cell>
          <cell r="I430">
            <v>0</v>
          </cell>
        </row>
        <row r="431">
          <cell r="G431">
            <v>0</v>
          </cell>
          <cell r="H431">
            <v>52369</v>
          </cell>
          <cell r="I431">
            <v>0</v>
          </cell>
        </row>
        <row r="432">
          <cell r="G432">
            <v>0</v>
          </cell>
          <cell r="H432">
            <v>176615</v>
          </cell>
          <cell r="I432">
            <v>0</v>
          </cell>
        </row>
        <row r="433">
          <cell r="G433">
            <v>0</v>
          </cell>
          <cell r="H433">
            <v>50009</v>
          </cell>
          <cell r="I433">
            <v>0</v>
          </cell>
        </row>
        <row r="434">
          <cell r="G434">
            <v>0</v>
          </cell>
          <cell r="H434">
            <v>48674</v>
          </cell>
          <cell r="I434">
            <v>0</v>
          </cell>
        </row>
        <row r="435">
          <cell r="G435">
            <v>0</v>
          </cell>
          <cell r="H435">
            <v>73980</v>
          </cell>
          <cell r="I435">
            <v>0</v>
          </cell>
        </row>
        <row r="436">
          <cell r="G436">
            <v>0</v>
          </cell>
          <cell r="H436">
            <v>60168</v>
          </cell>
          <cell r="I436">
            <v>0</v>
          </cell>
        </row>
        <row r="437">
          <cell r="G437">
            <v>0</v>
          </cell>
          <cell r="H437">
            <v>75788</v>
          </cell>
          <cell r="I437">
            <v>0</v>
          </cell>
        </row>
        <row r="438">
          <cell r="G438">
            <v>0</v>
          </cell>
          <cell r="H438">
            <v>91475</v>
          </cell>
          <cell r="I438">
            <v>0</v>
          </cell>
        </row>
        <row r="439">
          <cell r="G439">
            <v>0</v>
          </cell>
          <cell r="H439">
            <v>48674</v>
          </cell>
          <cell r="I439">
            <v>0</v>
          </cell>
        </row>
        <row r="440">
          <cell r="G440">
            <v>0</v>
          </cell>
          <cell r="H440">
            <v>64758</v>
          </cell>
          <cell r="I440">
            <v>0</v>
          </cell>
        </row>
        <row r="441">
          <cell r="G441">
            <v>0</v>
          </cell>
          <cell r="H441">
            <v>48833</v>
          </cell>
          <cell r="I441">
            <v>0</v>
          </cell>
        </row>
        <row r="442">
          <cell r="G442">
            <v>0</v>
          </cell>
          <cell r="H442">
            <v>66531</v>
          </cell>
          <cell r="I442">
            <v>0</v>
          </cell>
        </row>
        <row r="443">
          <cell r="G443">
            <v>0</v>
          </cell>
          <cell r="H443">
            <v>0</v>
          </cell>
          <cell r="I443">
            <v>0</v>
          </cell>
        </row>
        <row r="444">
          <cell r="G444">
            <v>0</v>
          </cell>
          <cell r="H444">
            <v>0</v>
          </cell>
          <cell r="I444">
            <v>0</v>
          </cell>
        </row>
        <row r="445">
          <cell r="G445">
            <v>0</v>
          </cell>
          <cell r="H445">
            <v>88314</v>
          </cell>
          <cell r="I445">
            <v>0</v>
          </cell>
        </row>
        <row r="446">
          <cell r="G446">
            <v>0</v>
          </cell>
          <cell r="H446">
            <v>69598</v>
          </cell>
          <cell r="I446">
            <v>0</v>
          </cell>
        </row>
        <row r="447">
          <cell r="G447">
            <v>0</v>
          </cell>
          <cell r="H447">
            <v>64758</v>
          </cell>
          <cell r="I447">
            <v>0</v>
          </cell>
        </row>
        <row r="448">
          <cell r="G448">
            <v>0</v>
          </cell>
          <cell r="H448">
            <v>33755</v>
          </cell>
          <cell r="I448">
            <v>0</v>
          </cell>
        </row>
        <row r="449">
          <cell r="G449">
            <v>0</v>
          </cell>
          <cell r="H449">
            <v>91475</v>
          </cell>
          <cell r="I449">
            <v>0</v>
          </cell>
        </row>
        <row r="450">
          <cell r="G450">
            <v>0</v>
          </cell>
          <cell r="H450">
            <v>73980</v>
          </cell>
          <cell r="I450">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s>
    <sheetDataSet>
      <sheetData sheetId="0" refreshError="1"/>
      <sheetData sheetId="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 견적서"/>
      <sheetName val="Y-WORK"/>
      <sheetName val="danga"/>
      <sheetName val="ilch"/>
      <sheetName val="단가산출1"/>
      <sheetName val="을"/>
      <sheetName val="내역서"/>
      <sheetName val="단가산출2"/>
      <sheetName val="DATA"/>
      <sheetName val="내역서 "/>
      <sheetName val="내역"/>
      <sheetName val="WORK"/>
      <sheetName val="Parts"/>
      <sheetName val="Menu A"/>
      <sheetName val="방송일위대가"/>
      <sheetName val="일위대가"/>
      <sheetName val="전류"/>
      <sheetName val="포장절단"/>
      <sheetName val="진해복지관가라견적"/>
      <sheetName val="도급예산내역서봉투"/>
      <sheetName val="공사원가계산서"/>
      <sheetName val="설계산출표지"/>
      <sheetName val="도급예산내역서총괄표"/>
      <sheetName val="을부담운반비"/>
      <sheetName val="운반비산출"/>
      <sheetName val="YES-T"/>
      <sheetName val="과천MAIN"/>
      <sheetName val="전장품(관리용)"/>
      <sheetName val="단가비교표"/>
      <sheetName val="MATRLDATA"/>
      <sheetName val="바.한일양산"/>
      <sheetName val="단락전류-A"/>
      <sheetName val="대치판정"/>
      <sheetName val="간선계산"/>
      <sheetName val="기둥(원형)"/>
      <sheetName val="건축내역"/>
      <sheetName val="백암비스타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관급자재간지"/>
      <sheetName val="관급자재 집계표"/>
      <sheetName val="사급자재간지"/>
      <sheetName val="사급자재집계표"/>
      <sheetName val="주요자재간지"/>
      <sheetName val="주요자재집계표"/>
      <sheetName val="토공표지"/>
      <sheetName val="토공총괄집계표"/>
      <sheetName val="관로토공집계표 (단계동)"/>
      <sheetName val="단계동"/>
      <sheetName val="관로토공집계표 (일산동)"/>
      <sheetName val="일산동"/>
      <sheetName val="관로토공집계표(태장동)"/>
      <sheetName val="태장동"/>
      <sheetName val="구조물공표지"/>
      <sheetName val="구조물공집계표"/>
      <sheetName val="맨홀수량집계표"/>
      <sheetName val="원형맨홀수량"/>
      <sheetName val="맨홀평균높이"/>
      <sheetName val="구조물공수량산출"/>
      <sheetName val="관로공표지"/>
      <sheetName val="관로공집계"/>
      <sheetName val="관수량집계"/>
      <sheetName val="직관수량산출"/>
      <sheetName val="기존관철거수량"/>
      <sheetName val="부대공표지"/>
      <sheetName val="부대공총괄집계"/>
      <sheetName val="가물막이수량집계"/>
      <sheetName val="1차가물막이수량산출"/>
      <sheetName val="1차가물막이횡단"/>
      <sheetName val="2차가물막이수량산출"/>
      <sheetName val="2차가물막이횡단"/>
      <sheetName val="관보호공수량집계"/>
      <sheetName val="콘크리트보호공수량산출"/>
      <sheetName val="구조물천공수량집계"/>
      <sheetName val="기존취수정 관슬리브용 천공"/>
      <sheetName val="기존취수정 취수구천공"/>
      <sheetName val="오탁방지막수량산출"/>
      <sheetName val="물푸기일수 집계"/>
      <sheetName val="물푸기수량산출"/>
      <sheetName val="이형관중량"/>
      <sheetName val="기계"/>
      <sheetName val="관급자재간지(기계)"/>
      <sheetName val="관급자재집계표(기계)"/>
      <sheetName val="사급자재간지(기계)"/>
      <sheetName val="사급자재 집계표(기계)"/>
      <sheetName val="자재간지(기계)"/>
      <sheetName val="자재집계표(기계)"/>
      <sheetName val="기계수량집계"/>
      <sheetName val="기계수량산출"/>
      <sheetName val="밸브받침대단위수량"/>
      <sheetName val="오수관(TYPE-1)"/>
      <sheetName val="포장공수량집계표"/>
      <sheetName val="3BL공동구 수량"/>
      <sheetName val="WORK"/>
      <sheetName val="ABUT수량-A1"/>
      <sheetName val="역T형"/>
      <sheetName val="말뚝지지력산정"/>
      <sheetName val="단면가정"/>
      <sheetName val="3.하중산정4.지지력"/>
      <sheetName val="2.가정단면"/>
      <sheetName val="도"/>
      <sheetName val="기초공"/>
      <sheetName val="기둥(원형)"/>
      <sheetName val="특2호하천산근"/>
      <sheetName val="특2호부관하천산근"/>
      <sheetName val="H-PILE+CIP 천공길이"/>
      <sheetName val="20관리비율"/>
      <sheetName val="danga"/>
      <sheetName val="ilch"/>
      <sheetName val="정부노임단가"/>
      <sheetName val="설계조건"/>
      <sheetName val="변화치수"/>
      <sheetName val="1.설계조건"/>
      <sheetName val="지장물C"/>
      <sheetName val="수량산출서"/>
      <sheetName val="보도경계블럭"/>
      <sheetName val="단가표"/>
      <sheetName val="UNIT"/>
      <sheetName val="8.PILE  (돌출)"/>
      <sheetName val="N賃率-職"/>
      <sheetName val="Y-WORK"/>
      <sheetName val="시설물기초"/>
      <sheetName val="내역서"/>
      <sheetName val="COPING"/>
      <sheetName val="공통가설"/>
      <sheetName val="안정계산"/>
      <sheetName val="단면검토"/>
      <sheetName val="노임단가"/>
      <sheetName val="내역및총괄"/>
      <sheetName val="조작대(1연)"/>
      <sheetName val="커튼월(pfg)"/>
      <sheetName val="단가비교표 (계측제어)"/>
      <sheetName val="월말"/>
      <sheetName val="설계예산"/>
      <sheetName val="수량산출"/>
      <sheetName val="차액보증"/>
      <sheetName val="P.M 별"/>
      <sheetName val="SLAB&quot;1&quot;"/>
      <sheetName val="날개벽(시점좌측)"/>
      <sheetName val="대로근거"/>
      <sheetName val="Sheet1"/>
      <sheetName val="전체내역서"/>
      <sheetName val="BLOCK(1)"/>
      <sheetName val="공통부대비"/>
      <sheetName val="ITB COST"/>
      <sheetName val="전기"/>
      <sheetName val="DATE"/>
      <sheetName val="회사99"/>
      <sheetName val="철근총괄"/>
      <sheetName val="마산방향철근집계"/>
      <sheetName val="음봉방향"/>
      <sheetName val="견적대비"/>
      <sheetName val="노임"/>
      <sheetName val="단가조사서"/>
      <sheetName val="통합"/>
      <sheetName val="원형1호맨홀토공수량"/>
      <sheetName val="감가상각"/>
      <sheetName val="1.우편집중내역서"/>
      <sheetName val="일위대가목차"/>
      <sheetName val="간지"/>
      <sheetName val="화산경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16">
          <cell r="L16">
            <v>1.6</v>
          </cell>
        </row>
        <row r="17">
          <cell r="H17">
            <v>80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확폭부포장수량"/>
      <sheetName val="확폭부수량산출"/>
      <sheetName val="확폭부"/>
      <sheetName val="토공"/>
      <sheetName val="-치수표(곡선부)"/>
      <sheetName val="확폭부 (2)"/>
      <sheetName val="계산서(곡선부)"/>
      <sheetName val="-평면선형조서-"/>
      <sheetName val="확폭구간"/>
      <sheetName val="수량산출"/>
      <sheetName val="내역갑지"/>
      <sheetName val="내력서"/>
      <sheetName val="접속도로1"/>
      <sheetName val="토사(PE)"/>
      <sheetName val="노임단가"/>
      <sheetName val="포장재료집계표"/>
      <sheetName val="일위산출"/>
      <sheetName val="제경비요율"/>
      <sheetName val="관접합및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위치조서 (2)"/>
      <sheetName val="측구공 집계"/>
      <sheetName val="3-1-1.측구공"/>
      <sheetName val="측구공 호표"/>
      <sheetName val="4-1.수량총괄표"/>
      <sheetName val="4-2.포장수량집계"/>
      <sheetName val="4-3.본선포장수량"/>
      <sheetName val="4-4.포장단위수량"/>
      <sheetName val="(4-6.구조물 증감 단수)"/>
      <sheetName val="4-5.구조물간 포장"/>
      <sheetName val="(4-7.접속설치율및 TL값)"/>
      <sheetName val="교 량 공"/>
      <sheetName val="(3-3-4.암거 그림)"/>
      <sheetName val="기타수량양식"/>
      <sheetName val="제  목"/>
      <sheetName val="표  지"/>
      <sheetName val="Modul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ABUT수량-A1"/>
      <sheetName val="내역서"/>
      <sheetName val="guard(mac)"/>
      <sheetName val="DATE"/>
      <sheetName val="설계개요"/>
      <sheetName val="8.PILE  (돌출)"/>
      <sheetName val="3BL공동구 수량"/>
      <sheetName val="단면가정"/>
      <sheetName val="직노"/>
      <sheetName val="마산방향철근집계"/>
      <sheetName val="진주방향"/>
      <sheetName val="마산방향"/>
      <sheetName val="이토변실(A3-LINE)"/>
      <sheetName val="횡배수관집현황(2공구)"/>
      <sheetName val="노임단가"/>
      <sheetName val="H-pile(298x299)"/>
      <sheetName val="H-pile(250x250)"/>
      <sheetName val="원형맨홀수량"/>
      <sheetName val="base"/>
      <sheetName val="#REF"/>
      <sheetName val="첨부1-1"/>
    </sheetNames>
    <sheetDataSet>
      <sheetData sheetId="0"/>
      <sheetData sheetId="1"/>
      <sheetData sheetId="2"/>
      <sheetData sheetId="3"/>
      <sheetData sheetId="4"/>
      <sheetData sheetId="5"/>
      <sheetData sheetId="6"/>
      <sheetData sheetId="7"/>
      <sheetData sheetId="8" refreshError="1">
        <row r="19">
          <cell r="J19">
            <v>350</v>
          </cell>
        </row>
        <row r="22">
          <cell r="L22">
            <v>20</v>
          </cell>
        </row>
        <row r="116">
          <cell r="F116">
            <v>2.5</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예정(3)"/>
      <sheetName val="단가표"/>
      <sheetName val="UNIT"/>
      <sheetName val="말뚝지지력산정"/>
      <sheetName val="견적990322"/>
      <sheetName val="조명시설"/>
      <sheetName val="000000"/>
      <sheetName val="Y-WORK"/>
      <sheetName val="input"/>
      <sheetName val="DATE"/>
      <sheetName val="단면가정"/>
      <sheetName val="조작대(1연)"/>
      <sheetName val="일위대가"/>
      <sheetName val="Macro(전선)"/>
      <sheetName val="내역을"/>
      <sheetName val="plan&amp;section of foundation"/>
      <sheetName val="pile bearing capa &amp; arrenge"/>
      <sheetName val="design load"/>
      <sheetName val="working load at the btm ft."/>
      <sheetName val="stability check"/>
      <sheetName val="design criteria"/>
      <sheetName val="견적대비 견적서"/>
      <sheetName val="인건-측정"/>
      <sheetName val="관경"/>
      <sheetName val="중산교"/>
      <sheetName val="danga"/>
      <sheetName val="ilch"/>
      <sheetName val="일반맨홀수량집계"/>
      <sheetName val="정부노임단가"/>
      <sheetName val="8.PILE  (돌출)"/>
      <sheetName val="전기일위대가"/>
      <sheetName val="총괄표"/>
      <sheetName val="집수정(600-700)"/>
      <sheetName val="대로근거"/>
      <sheetName val="중로근거"/>
      <sheetName val="데이타"/>
      <sheetName val="식재인부"/>
      <sheetName val="직노"/>
      <sheetName val="날개벽"/>
      <sheetName val="단가 및 재료비"/>
      <sheetName val="중기사용료산출근거"/>
      <sheetName val="1.판매계획"/>
      <sheetName val="I.설계조건"/>
      <sheetName val="woo(mac)"/>
      <sheetName val="수량산출"/>
      <sheetName val="내역서"/>
      <sheetName val="지급자재"/>
      <sheetName val="guard(mac)"/>
      <sheetName val="ITEM"/>
      <sheetName val="소방"/>
      <sheetName val="총괄"/>
      <sheetName val="노임단가"/>
      <sheetName val="약품공급2"/>
      <sheetName val="공사개요"/>
      <sheetName val="을"/>
      <sheetName val="내역(원)"/>
      <sheetName val="CODE"/>
      <sheetName val="현장관리비 산출내역"/>
      <sheetName val="교각1"/>
      <sheetName val="터파기및재료"/>
      <sheetName val="설직재-1"/>
      <sheetName val="제-노임"/>
      <sheetName val="제직재"/>
      <sheetName val="기계경비"/>
      <sheetName val="1.설계조건"/>
      <sheetName val="정보매체A동"/>
      <sheetName val="1.우편집중내역서"/>
      <sheetName val="부대내역"/>
      <sheetName val="단가"/>
      <sheetName val="집수A"/>
      <sheetName val="crude.SLAB RE-bar"/>
      <sheetName val="CRUDE RE-bar"/>
      <sheetName val="상수보호"/>
      <sheetName val="설계개요"/>
      <sheetName val="플랜트 설치"/>
      <sheetName val="간지"/>
      <sheetName val="hvac(제어동)"/>
      <sheetName val="실행철강하도"/>
      <sheetName val="3련 BOX"/>
      <sheetName val="WORK"/>
      <sheetName val="원형맨홀수량"/>
      <sheetName val="3.하중산정4.지지력"/>
      <sheetName val="우수"/>
      <sheetName val="자재집게표 "/>
      <sheetName val="6PILE  (돌출)"/>
      <sheetName val="단위수량"/>
      <sheetName val="PI"/>
      <sheetName val="철근단면적"/>
      <sheetName val="CODE1"/>
      <sheetName val="기둥(원형)"/>
      <sheetName val="1.2.1 마루높이결정"/>
      <sheetName val="예산내역서"/>
      <sheetName val="단가대비"/>
      <sheetName val="#REF"/>
      <sheetName val="DATA"/>
      <sheetName val="제출내역 (2)"/>
      <sheetName val="1.설계기준"/>
      <sheetName val="심사계산"/>
      <sheetName val="심사물량"/>
      <sheetName val="1호토공"/>
      <sheetName val="wall"/>
      <sheetName val="FCU (2)"/>
      <sheetName val="기본DATA"/>
      <sheetName val="맨홀수량산출"/>
      <sheetName val="대정2공구"/>
      <sheetName val="H-pile(298x299)"/>
      <sheetName val="H-pile(250x250)"/>
      <sheetName val="기성우리"/>
      <sheetName val="수량BOQ"/>
      <sheetName val="설계예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노임단가"/>
      <sheetName val="자재단가표"/>
      <sheetName val="개소별 명세표"/>
      <sheetName val="개소별 총괄표"/>
      <sheetName val="공비산출서"/>
      <sheetName val="일위대가"/>
      <sheetName val="일위대가 (설변)"/>
      <sheetName val="일위대가 (설변) (2)"/>
      <sheetName val="일위대가 (무)"/>
      <sheetName val="철거발생품매각산출"/>
      <sheetName val="총 괄 표(변경)"/>
      <sheetName val="원가계산서 비교표(변경)"/>
      <sheetName val="설변(일위대가)"/>
      <sheetName val="Sheet1"/>
      <sheetName val="총괄표"/>
      <sheetName val="수량조서(무)"/>
      <sheetName val="공사원가계산서"/>
      <sheetName val="도급금액내역서"/>
      <sheetName val="관급자재"/>
      <sheetName val="운반비산출"/>
      <sheetName val="운반비"/>
      <sheetName val="수량산출"/>
      <sheetName val="수량집계"/>
      <sheetName val="자자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데이타"/>
      <sheetName val="진주방향"/>
      <sheetName val="bearing"/>
      <sheetName val="연동내역"/>
      <sheetName val="고양관재"/>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변수값"/>
      <sheetName val="중기상차"/>
      <sheetName val="AS복구"/>
      <sheetName val="중기터파기"/>
      <sheetName val="식재"/>
      <sheetName val="시설물"/>
      <sheetName val="식재출력용"/>
      <sheetName val="유지관리"/>
      <sheetName val="단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공사설명서"/>
      <sheetName val="내역"/>
      <sheetName val="총괄내역서"/>
      <sheetName val="SLAB"/>
      <sheetName val="장비집계"/>
      <sheetName val="가도공"/>
      <sheetName val="레미콘"/>
      <sheetName val="pe이중벽관"/>
      <sheetName val="pe이중벽관 (우수)"/>
      <sheetName val="D100관"/>
      <sheetName val="D16"/>
      <sheetName val="D20"/>
      <sheetName val="D25"/>
      <sheetName val="D50"/>
      <sheetName val="D75,D100"/>
      <sheetName val="공사개요"/>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토공 total"/>
      <sheetName val="구체"/>
      <sheetName val="좌측날개벽"/>
      <sheetName val="우측날개벽"/>
      <sheetName val="차액보증"/>
      <sheetName val="관경고용테이프수집"/>
      <sheetName val="관경고용산근"/>
      <sheetName val="차수별내역서"/>
      <sheetName val="입찰"/>
      <sheetName val="현경"/>
      <sheetName val="조명시설"/>
      <sheetName val="터파기및재료"/>
      <sheetName val="#REF"/>
      <sheetName val="관접합및부설"/>
      <sheetName val="자압1"/>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슬래브"/>
      <sheetName val="원가계산"/>
      <sheetName val="설계조건"/>
      <sheetName val="내역서(전기)"/>
      <sheetName val="단가일람"/>
      <sheetName val="조경일람"/>
      <sheetName val="천방교접속"/>
      <sheetName val="대포2교접속"/>
      <sheetName val="신당동집계표"/>
      <sheetName val="총_구조물공"/>
      <sheetName val="5.정산서"/>
      <sheetName val="상부집계표"/>
      <sheetName val="집계표"/>
      <sheetName val="관급자재대"/>
      <sheetName val="수량산출"/>
      <sheetName val="우수받이"/>
      <sheetName val="Sheet1 (2)"/>
      <sheetName val="해평견적"/>
      <sheetName val="일위대가목차"/>
      <sheetName val="수안보-MBR1"/>
      <sheetName val="고압수량(철거)"/>
      <sheetName val="Sheet5"/>
      <sheetName val="ABUT수량-A1"/>
      <sheetName val="삭제및변경불가"/>
      <sheetName val="부대내역"/>
      <sheetName val="요율"/>
      <sheetName val="교각1"/>
      <sheetName val="산출근거"/>
      <sheetName val="설명"/>
      <sheetName val="계산서(곡선부)"/>
      <sheetName val="-치수표(곡선부)"/>
      <sheetName val="Total"/>
      <sheetName val="세금자료"/>
      <sheetName val="구조물철거타공정이월"/>
      <sheetName val="MOTOR"/>
      <sheetName val="설비"/>
      <sheetName val="건축내역"/>
      <sheetName val="인건비"/>
      <sheetName val="매입세율"/>
      <sheetName val="기본"/>
      <sheetName val="설계명세서"/>
      <sheetName val="식재인부"/>
      <sheetName val="전차선로 물량표"/>
      <sheetName val="한강운반비"/>
      <sheetName val="자재"/>
      <sheetName val="공통(20-91)"/>
      <sheetName val="데리네이타현황"/>
      <sheetName val="일위대가표"/>
      <sheetName val="견적대비표"/>
      <sheetName val="금액"/>
      <sheetName val="기초단가"/>
      <sheetName val="비탈면보호공수량산출"/>
      <sheetName val="법면단"/>
      <sheetName val="석축설면"/>
      <sheetName val="법면설면"/>
      <sheetName val="석축단"/>
      <sheetName val="법면수집"/>
      <sheetName val="포장재료집계표"/>
      <sheetName val="설계내역"/>
      <sheetName val="BD"/>
      <sheetName val="guard(mac)"/>
      <sheetName val="기초입력 DATA"/>
      <sheetName val="원가"/>
      <sheetName val="P-산#1-1(WOWA1)"/>
      <sheetName val="1-4-2.관(약)"/>
      <sheetName val="증감내역서"/>
      <sheetName val="총괄내역서(설계)"/>
      <sheetName val="집수정(600-700)"/>
      <sheetName val="우배수"/>
      <sheetName val="계산식"/>
      <sheetName val="수지표"/>
      <sheetName val="셀명"/>
      <sheetName val="공사"/>
      <sheetName val="지급자재"/>
      <sheetName val="개산공사비"/>
      <sheetName val="실행대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2003상반기노임기준"/>
      <sheetName val="가점"/>
      <sheetName val="index"/>
      <sheetName val="etc"/>
      <sheetName val="data"/>
      <sheetName val="슬래브(유곡)"/>
      <sheetName val="자료"/>
      <sheetName val="설 계"/>
      <sheetName val="실행예산"/>
      <sheetName val="용역비내역-진짜"/>
      <sheetName val="input"/>
      <sheetName val="부시수량"/>
      <sheetName val="4차공사"/>
      <sheetName val="수자재단위당"/>
      <sheetName val="Sheet2"/>
      <sheetName val="단면가정"/>
      <sheetName val="이토변실(A3-LINE)"/>
      <sheetName val="EP0618"/>
      <sheetName val="2000,9월 일위"/>
      <sheetName val="공통단가"/>
      <sheetName val="코드표"/>
      <sheetName val="재료비"/>
      <sheetName val="운반비"/>
      <sheetName val="단가표"/>
      <sheetName val="보차도경계석"/>
      <sheetName val="실행내역"/>
      <sheetName val="T13(P68~72,78)"/>
      <sheetName val="수압시험수집"/>
      <sheetName val="수압시험산근"/>
      <sheetName val="중부"/>
      <sheetName val="북부"/>
      <sheetName val="남부"/>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을"/>
      <sheetName val="BID"/>
      <sheetName val="잡비계산"/>
      <sheetName val="말뚝지지력산정"/>
      <sheetName val="참고사항"/>
      <sheetName val="근로자자료입력"/>
      <sheetName val="8.석축단위(H=1.5M)"/>
      <sheetName val="8.PILE  (돌출)"/>
      <sheetName val="날개벽(시점좌측)"/>
      <sheetName val="Macro(차단기)"/>
      <sheetName val="접합 및 부설 "/>
      <sheetName val="조건"/>
      <sheetName val="공사요율"/>
      <sheetName val="5.배수관로"/>
      <sheetName val="주요자재"/>
      <sheetName val="폐기물처리"/>
      <sheetName val="A1-DATA"/>
      <sheetName val="단면"/>
      <sheetName val="type-F"/>
      <sheetName val="4차원가계산서"/>
      <sheetName val="L형 옹벽"/>
      <sheetName val="설계예산서"/>
      <sheetName val="예산내역서"/>
      <sheetName val="CON'C"/>
      <sheetName val="wall"/>
      <sheetName val="위치조서"/>
      <sheetName val="가시설단위수량"/>
      <sheetName val="SORCE1"/>
      <sheetName val="일위대가 "/>
      <sheetName val="토사(PE)"/>
      <sheetName val="70%"/>
      <sheetName val="2.토목공사"/>
      <sheetName val="단가및재료비"/>
      <sheetName val="맨홀수량산출"/>
      <sheetName val="노임"/>
      <sheetName val="정부노임단가"/>
      <sheetName val="수로BOX"/>
      <sheetName val="맨홀수량집계"/>
      <sheetName val="3련 BOX"/>
      <sheetName val="인천성심병원"/>
      <sheetName val="CODE"/>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일위대가(가설)"/>
      <sheetName val="설계예시"/>
      <sheetName val="일위산출"/>
      <sheetName val="건축내역서"/>
      <sheetName val="설비내역서"/>
      <sheetName val="전기내역서"/>
      <sheetName val="5.모델링"/>
      <sheetName val="I.설계조건"/>
      <sheetName val="방음벽기초"/>
      <sheetName val="남평내역"/>
      <sheetName val="신우"/>
      <sheetName val="6PILE  (돌출)"/>
      <sheetName val="값"/>
      <sheetName val="공사비"/>
      <sheetName val="기계경비(시간당)"/>
      <sheetName val="램머"/>
      <sheetName val="1호인버트수량"/>
      <sheetName val="물가대비표"/>
      <sheetName val="토공연장"/>
      <sheetName val="FOB발"/>
      <sheetName val="기본일위"/>
      <sheetName val="중기사용료"/>
      <sheetName val="APT"/>
      <sheetName val="수목표준대가"/>
      <sheetName val="가시설(TYPE-A)"/>
      <sheetName val="1호맨홀가감수량"/>
      <sheetName val="1-1평균터파기고(1)"/>
      <sheetName val="우수공"/>
      <sheetName val="대로근거"/>
      <sheetName val="중로근거"/>
      <sheetName val="단가비교표"/>
      <sheetName val="중기사용료산출근거"/>
      <sheetName val="단가 및 재료비"/>
      <sheetName val="수량"/>
      <sheetName val="조건표"/>
      <sheetName val="대정2공구"/>
      <sheetName val="직공비"/>
      <sheetName val="정렬"/>
      <sheetName val="단"/>
      <sheetName val="노임단가"/>
      <sheetName val="자재단가"/>
      <sheetName val="경비단가"/>
      <sheetName val="SLAB&quot;1&quot;"/>
      <sheetName val="이름정의"/>
      <sheetName val="초기화면"/>
      <sheetName val="기기리스트"/>
      <sheetName val="노무비"/>
      <sheetName val="G.R300경비"/>
      <sheetName val="PARAMETER"/>
      <sheetName val="LEGEND"/>
      <sheetName val="금액내역서"/>
      <sheetName val="상부공"/>
      <sheetName val="교량하부공"/>
      <sheetName val="배수장토목공사비"/>
      <sheetName val="Cost bd-&quot;A&quot;"/>
      <sheetName val="우수"/>
      <sheetName val="기초공"/>
      <sheetName val="기둥(원형)"/>
      <sheetName val="★도급내역(2공구)"/>
      <sheetName val="내역서갑지"/>
      <sheetName val="내역서을지"/>
      <sheetName val="부하계산서"/>
      <sheetName val="단가조사서"/>
      <sheetName val="원가계산서"/>
      <sheetName val="갑지"/>
      <sheetName val="원가계산서 (2)"/>
      <sheetName val="공종별집계표"/>
      <sheetName val="공종별내역서"/>
      <sheetName val="일위대가목록"/>
      <sheetName val="중기단가목록"/>
      <sheetName val="중기단가산출서"/>
      <sheetName val="단가대비표"/>
      <sheetName val="DATA1"/>
      <sheetName val="교각별철근수량집계표"/>
      <sheetName val="토적표"/>
      <sheetName val="배수공수집"/>
      <sheetName val="집수정단위수량600 "/>
      <sheetName val="S.중기사용료"/>
      <sheetName val="입력란"/>
      <sheetName val="D"/>
      <sheetName val="제잡비계산"/>
      <sheetName val="중기조종사 단위단가"/>
      <sheetName val="아파트 내역"/>
      <sheetName val="철근총괄집계표"/>
      <sheetName val="1.설계조건"/>
      <sheetName val="영동(D)"/>
      <sheetName val="Front"/>
      <sheetName val="장비사양"/>
      <sheetName val="ITEM"/>
      <sheetName val="WORK"/>
      <sheetName val="평가데이터"/>
      <sheetName val="노견단위수량"/>
      <sheetName val="산출내역서"/>
      <sheetName val="1호맨홀수량산출"/>
      <sheetName val="POOM_MOTO"/>
      <sheetName val="원가계산 (2)"/>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총괄집계_"/>
      <sheetName val="날개벽철근집계_"/>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상호참고자료"/>
      <sheetName val="공사기본내용입력"/>
      <sheetName val="발주처자료입력"/>
      <sheetName val="회사기본자료"/>
      <sheetName val="하자보증자료"/>
      <sheetName val="기술자관련자료"/>
      <sheetName val="3.하중산정4.지지력"/>
      <sheetName val="목록"/>
      <sheetName val="인건비 "/>
      <sheetName val="전기일위대가"/>
      <sheetName val="COPING"/>
      <sheetName val="토공집계"/>
      <sheetName val="[고양관재.XLSŝ보차도경계석집계표(종)"/>
      <sheetName val="Sheet17"/>
      <sheetName val="BOX"/>
      <sheetName val="물가자료"/>
      <sheetName val="Y-WORK"/>
      <sheetName val="노임단가(2009.상)"/>
      <sheetName val="10.1 중기기초단가"/>
      <sheetName val="전선 및 전선관"/>
      <sheetName val="단가산출내역(노임부분수정)"/>
      <sheetName val="배수지집꓄표"/>
      <sheetName val="밀도포장수량집계표"/>
      <sheetName val="공사명입력"/>
      <sheetName val="1,2공구원가계산서"/>
      <sheetName val="2공구산출내역"/>
      <sheetName val="1공구산출내역서"/>
      <sheetName val="기초코드"/>
      <sheetName val="원형1호맨홀토공수량"/>
      <sheetName val="토목검측서"/>
      <sheetName val="BQ(실행)"/>
      <sheetName val="개비온집계"/>
      <sheetName val="개비온 단위"/>
      <sheetName val="기초자료입력"/>
      <sheetName val="토적(3차분)"/>
      <sheetName val="토량운반계산"/>
      <sheetName val="설계내역서"/>
      <sheetName val="3.2 3차처리시설"/>
      <sheetName val="자재집계"/>
      <sheetName val="설비동집계표-전체"/>
      <sheetName val="설비동집계"/>
      <sheetName val="설비동산근"/>
      <sheetName val="불인산저장조집계"/>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설비동-불인산저장조"/>
      <sheetName val="공종목록표"/>
      <sheetName val="파일의이용"/>
      <sheetName val="L_RPTB02_01"/>
      <sheetName val="경산"/>
      <sheetName val="철콘"/>
      <sheetName val="인건-측정"/>
      <sheetName val="총괄 내역서"/>
      <sheetName val="토목내역서"/>
      <sheetName val="도급"/>
      <sheetName val="고유코드_설계"/>
      <sheetName val="수량BOQ"/>
      <sheetName val="b_balju_cho"/>
      <sheetName val="UNIT"/>
      <sheetName val="깨기 총괄"/>
      <sheetName val="부하(성남)"/>
      <sheetName val="구동"/>
      <sheetName val="설계"/>
      <sheetName val="교사기준면적(초등)"/>
      <sheetName val="유입부"/>
      <sheetName val="간지 (세)"/>
      <sheetName val="깨기"/>
      <sheetName val="ilch"/>
      <sheetName val="돌담교 상부수량"/>
      <sheetName val="토목(대안)"/>
      <sheetName val="손익분석"/>
      <sheetName val="1-1"/>
      <sheetName val="교각계산"/>
      <sheetName val="안정검토(온1)"/>
      <sheetName val="단면 (2)"/>
      <sheetName val="원형맨홀수량"/>
      <sheetName val="왕십리방향"/>
      <sheetName val="토공유용계획"/>
      <sheetName val="유입관로집계"/>
      <sheetName val="유입관로토적"/>
      <sheetName val="처리장집계"/>
      <sheetName val="처리장토적"/>
      <sheetName val="진입도로토적"/>
      <sheetName val="신당동산출근거"/>
      <sheetName val="SPEC"/>
      <sheetName val="대비"/>
      <sheetName val="토목공사"/>
      <sheetName val="견적서을지"/>
      <sheetName val="SG"/>
      <sheetName val="가시설수량"/>
      <sheetName val="총괄표"/>
      <sheetName val="일위대가(계측기설치)"/>
      <sheetName val="단가(자재)"/>
      <sheetName val="단가(노임)"/>
      <sheetName val="기초목록"/>
      <sheetName val="심사물량"/>
      <sheetName val="심사계산"/>
      <sheetName val="조명율표"/>
      <sheetName val="단면A-A(TR)"/>
      <sheetName val="관경별내역서"/>
      <sheetName val="기본단가표"/>
      <sheetName val="97노임단가"/>
      <sheetName val="입찰안"/>
      <sheetName val="40단가산출서"/>
      <sheetName val="40집계"/>
      <sheetName val="전기"/>
      <sheetName val="노무"/>
      <sheetName val="교대(A1-A2)"/>
      <sheetName val="실행철강하도"/>
      <sheetName val="6호기"/>
      <sheetName val="99노임단가"/>
      <sheetName val="신광초조도계선사업"/>
      <sheetName val="백호우계수"/>
      <sheetName val="b_balju"/>
      <sheetName val="자재단가_사급"/>
      <sheetName val="중기적산목록"/>
      <sheetName val="직접경비"/>
      <sheetName val="직접인건비"/>
      <sheetName val="내역총괄"/>
      <sheetName val="갑지(추정)"/>
      <sheetName val="설비동-불인산저장欀"/>
      <sheetName val="마산방향"/>
      <sheetName val="마산방향철근집계"/>
      <sheetName val="7.PILE  (돌출)"/>
      <sheetName val="관경결정"/>
      <sheetName val="전등설비"/>
      <sheetName val="일위대가(건축)"/>
      <sheetName val="공구"/>
      <sheetName val="통관-유입(벌어짐)유출(도수)"/>
      <sheetName val="총계"/>
      <sheetName val="산출"/>
      <sheetName val="오수관연장산출"/>
      <sheetName val="전력구구조물산근"/>
      <sheetName val="충주"/>
      <sheetName val="계림(함평)"/>
      <sheetName val="계림(장성)"/>
      <sheetName val="2005(공무2)"/>
      <sheetName val="산근터빈"/>
      <sheetName val="단위단가"/>
      <sheetName val="가감수량"/>
      <sheetName val="감시비교(자동제어비교)"/>
      <sheetName val="소비자가"/>
      <sheetName val="내역서단가산출용"/>
      <sheetName val="일반수량"/>
      <sheetName val="부대tu"/>
      <sheetName val="입찰견적보고서"/>
      <sheetName val="공사비 증감 내역서"/>
      <sheetName val="단가결정"/>
      <sheetName val="노임단가명세표"/>
      <sheetName val="단가적용기준"/>
      <sheetName val="영업소산출근거"/>
      <sheetName val="국산화"/>
      <sheetName val="토공(우물통,기타) "/>
      <sheetName val="공사비증감"/>
      <sheetName val="배수내역"/>
      <sheetName val="TOTAL_BOQ"/>
      <sheetName val="동일대내"/>
      <sheetName val="노무비 근거"/>
      <sheetName val="설비동-불인산저장焀"/>
      <sheetName val="일위목록"/>
      <sheetName val="7월11일"/>
      <sheetName val="MEXICO-C"/>
      <sheetName val="자재수량"/>
      <sheetName val="Help"/>
      <sheetName val="지수"/>
      <sheetName val="단위수량산출"/>
      <sheetName val="INTRO."/>
      <sheetName val="단위수량(출력X)"/>
      <sheetName val="수량집계"/>
      <sheetName val="연결관산출조서"/>
      <sheetName val="계수시트"/>
      <sheetName val="bm(CIcable)"/>
      <sheetName val="5.소재"/>
      <sheetName val="공토공단위당"/>
      <sheetName val="교대"/>
      <sheetName val="CAL"/>
      <sheetName val="제품"/>
      <sheetName val="tggwan(mac)"/>
      <sheetName val="기둥"/>
      <sheetName val="저판(버림100)"/>
      <sheetName val="전기실(고압)"/>
      <sheetName val="HVAC"/>
      <sheetName val="unitpric"/>
      <sheetName val="noyim"/>
      <sheetName val="도면명"/>
      <sheetName val="기계경비적용기준"/>
      <sheetName val="cable-data"/>
      <sheetName val="LP-S"/>
      <sheetName val="용수량(생활용수)"/>
      <sheetName val="기존도수로깨기"/>
      <sheetName val="변수"/>
      <sheetName val="역T형"/>
      <sheetName val="계장 품셈표"/>
      <sheetName val="예산서"/>
      <sheetName val="EACT10"/>
      <sheetName val="산근"/>
      <sheetName val="COVER"/>
      <sheetName val="내역서적용수량"/>
      <sheetName val="시가지우회도로공내역서"/>
      <sheetName val="송장"/>
      <sheetName val="철근정산"/>
      <sheetName val="골막이(야매)"/>
      <sheetName val="경  비 "/>
      <sheetName val="재료비단가"/>
      <sheetName val="투자비"/>
      <sheetName val="조성원가DATA"/>
      <sheetName val="사업비"/>
      <sheetName val="관급자재"/>
      <sheetName val="지수적용공사비내역서"/>
      <sheetName val="DATA 입력란"/>
      <sheetName val="2.고용보험료산출근거"/>
      <sheetName val="서∼군(2)"/>
      <sheetName val="토목주소"/>
      <sheetName val="프랜트면허"/>
      <sheetName val="산출근거1"/>
      <sheetName val="2차기성내역서"/>
      <sheetName val="계정"/>
      <sheetName val="쌍송교"/>
      <sheetName val="견적"/>
      <sheetName val="시설물일위"/>
      <sheetName val="3연box"/>
      <sheetName val="࠶IĂ_x0000_嫗ऀࠀ"/>
      <sheetName val="내역갑지"/>
      <sheetName val="H-PILE수량집계"/>
      <sheetName val="계약서"/>
      <sheetName val="ASCEandUBC"/>
      <sheetName val="외천교"/>
      <sheetName val="암거공"/>
      <sheetName val="토공개요"/>
      <sheetName val="토공(1)"/>
      <sheetName val="견적서"/>
      <sheetName val="냉천부속동"/>
      <sheetName val="내역서1999.8최종"/>
      <sheetName val="공비대비"/>
      <sheetName val="표준건축비"/>
      <sheetName val="을지"/>
      <sheetName val="2호맨홀공제수량"/>
      <sheetName val="산출1"/>
      <sheetName val="특수선일위대가"/>
      <sheetName val="공문(신)"/>
      <sheetName val="원가서"/>
      <sheetName val="6-1. 관개량조서"/>
      <sheetName val="투찰"/>
      <sheetName val="청천내"/>
      <sheetName val="강교(Sub)"/>
      <sheetName val="2"/>
      <sheetName val="자료입력"/>
      <sheetName val="예산명세서"/>
      <sheetName val="예정공정표"/>
      <sheetName val="ⴭⴭⴭⴭ"/>
      <sheetName val="진천방향"/>
      <sheetName val="조작대(1연)"/>
      <sheetName val="일반공사"/>
      <sheetName val="효성CB 1P기초"/>
      <sheetName val="공량산출서"/>
      <sheetName val="내역서01"/>
      <sheetName val="건축일위"/>
      <sheetName val="그라우팅일위"/>
      <sheetName val="S0"/>
      <sheetName val="횡배수관재료-"/>
      <sheetName val="계산서(직선부)"/>
      <sheetName val="콘크리트측구연장"/>
      <sheetName val="포장공"/>
      <sheetName val="-배수구조물공토공"/>
      <sheetName val="용량(1-2)"/>
      <sheetName val="3BL공동구 수량"/>
      <sheetName val="s"/>
      <sheetName val="actual"/>
      <sheetName val="PumpSpec"/>
      <sheetName val="역T형교대(말뚝기초)"/>
      <sheetName val="X17-TOTAL"/>
      <sheetName val="7-2"/>
      <sheetName val="공정표"/>
      <sheetName val="이토변실"/>
      <sheetName val="고상실행"/>
      <sheetName val="준검 내역서"/>
      <sheetName val="자재대"/>
      <sheetName val="3.공통공사대비"/>
      <sheetName val="자재코드"/>
      <sheetName val="배수공"/>
      <sheetName val="측구공"/>
      <sheetName val="지구단위계획내역서"/>
      <sheetName val="일위대가 1"/>
      <sheetName val="산거 1(인력투입)"/>
      <sheetName val="일위대가 2"/>
      <sheetName val="일위대가 3"/>
      <sheetName val="데이터"/>
      <sheetName val="구분표"/>
      <sheetName val="구간별"/>
      <sheetName val="참조-(2)"/>
      <sheetName val="Macro2"/>
      <sheetName val="Macro1"/>
      <sheetName val="인부노임"/>
      <sheetName val="기계경비"/>
      <sheetName val="1호맨홀토공"/>
      <sheetName val="노무단가"/>
      <sheetName val="구의33고"/>
      <sheetName val="기계상세"/>
      <sheetName val="매설지선굴착"/>
      <sheetName val="적현로"/>
      <sheetName val="토공정보"/>
      <sheetName val="TYPE-1"/>
      <sheetName val="토적표(2차기성)"/>
      <sheetName val="1. 설계조건 2.단면가정 3. 하중계산"/>
      <sheetName val="L형_옹벽"/>
      <sheetName val="5_정산서"/>
      <sheetName val="토공_total"/>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CTEMCOST"/>
      <sheetName val="수량총"/>
      <sheetName val="토공총"/>
      <sheetName val="전체철근집계"/>
      <sheetName val="2)관접합"/>
      <sheetName val="버스운행안내"/>
      <sheetName val="예방접종계획"/>
      <sheetName val="근태계획서"/>
      <sheetName val="취수탑"/>
      <sheetName val="공종"/>
      <sheetName val="A LINE"/>
      <sheetName val="기초계산(Pmax)"/>
      <sheetName val="RING WALL"/>
      <sheetName val="변화치수"/>
      <sheetName val="원가입력"/>
      <sheetName val="철거산출근거"/>
      <sheetName val="명세서"/>
      <sheetName val="기계가격"/>
      <sheetName val="에너지요금"/>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000000"/>
      <sheetName val="대치판정"/>
      <sheetName val="백암비스타내역"/>
      <sheetName val="적용단위길이"/>
      <sheetName val="교대(A1)"/>
      <sheetName val="공통가설"/>
      <sheetName val="플랜트 설치"/>
      <sheetName val="FB25JN"/>
      <sheetName val="VST재료산출"/>
      <sheetName val="8.설치품셈"/>
      <sheetName val="JUCKEYK"/>
      <sheetName val="개인별조서"/>
      <sheetName val="1련박스"/>
      <sheetName val="금속및금속창호"/>
      <sheetName val="1"/>
      <sheetName val="노원열병합  건축공사기성내역서"/>
      <sheetName val="pier(각형)"/>
      <sheetName val="단가산출2"/>
      <sheetName val="견적단가"/>
      <sheetName val="물가시세"/>
      <sheetName val="옥외등신설"/>
      <sheetName val="저케CV22신설"/>
      <sheetName val="저케CV38신설"/>
      <sheetName val="저케CV8신설"/>
      <sheetName val="접지3종"/>
      <sheetName val="터널조도"/>
      <sheetName val="NOMUBI"/>
      <sheetName val="sw1"/>
      <sheetName val="부대공"/>
      <sheetName val="경상비"/>
      <sheetName val="토목원가계산"/>
      <sheetName val="공사비예산서(토목분)"/>
      <sheetName val="일일작업보고"/>
      <sheetName val="상세"/>
      <sheetName val="기술자자료입력"/>
      <sheetName val="특별교실"/>
      <sheetName val="품셈TABLE"/>
      <sheetName val="대림경상68억"/>
      <sheetName val="N賃率-職"/>
      <sheetName val="A-4"/>
      <sheetName val="토량1-1"/>
      <sheetName val="도장"/>
      <sheetName val="군남내역서"/>
      <sheetName val="elecdtla"/>
      <sheetName val="안정계산"/>
      <sheetName val="단면검토"/>
      <sheetName val="1.설계기준"/>
      <sheetName val="매입세"/>
      <sheetName val="조정금액결과표 (차수별)"/>
      <sheetName val="실행(ALT1)"/>
      <sheetName val="차도조도계산"/>
      <sheetName val="빗물받이(910-510-410)"/>
      <sheetName val="용수량_생활용수_"/>
      <sheetName val="2.가정단면"/>
      <sheetName val="경율산정.XLS"/>
      <sheetName val="Graph (LGEN)"/>
      <sheetName val="out_prog"/>
      <sheetName val="선적schedule (2)"/>
      <sheetName val="본사업"/>
      <sheetName val="배수공 주요자재 집계표"/>
      <sheetName val="1.수인터널"/>
      <sheetName val="STEEL BOX 단면설계(SEC.8)"/>
      <sheetName val="(A)내역서"/>
      <sheetName val="산출내역서집계표"/>
      <sheetName val="LOPCALC"/>
      <sheetName val="중기일위대가"/>
      <sheetName val="배수공1"/>
      <sheetName val="단가 (2)"/>
      <sheetName val="일위대가-2"/>
      <sheetName val="일위대가-1"/>
      <sheetName val="개별직종노임단가(2003.9)"/>
      <sheetName val="U-TYPE(1)"/>
      <sheetName val="관련자료입력"/>
      <sheetName val="기계경비시간당손료목록"/>
      <sheetName val="단가산출"/>
      <sheetName val="DANGA"/>
      <sheetName val="포장공자재집계표"/>
      <sheetName val="ITB COST"/>
      <sheetName val="본체"/>
      <sheetName val="내역서(갑)"/>
      <sheetName val="공사원가계산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1월요청,실사(운용통보기준)"/>
      <sheetName val="MSG 수량"/>
      <sheetName val="구천"/>
      <sheetName val="9GNG운반"/>
      <sheetName val="static.cal"/>
      <sheetName val="평균터파기고(1-2,ASP)"/>
      <sheetName val="남양주부대"/>
      <sheetName val="INFO"/>
      <sheetName val="내역서(기계)"/>
      <sheetName val="수로단위수량"/>
      <sheetName val="7단가"/>
      <sheetName val="광양 3기 유입수"/>
      <sheetName val="내역서변경성원"/>
      <sheetName val="등록자료"/>
      <sheetName val="상수도토공집계표"/>
      <sheetName val="용집"/>
      <sheetName val="뚝토공"/>
      <sheetName val="CABLE SIZE-3"/>
      <sheetName val="연결관암거"/>
      <sheetName val="(전기)설계예산서"/>
      <sheetName val="SE-611"/>
      <sheetName val="1공구"/>
      <sheetName val="전기공사"/>
      <sheetName val="도장수량(하1)"/>
      <sheetName val="주형"/>
      <sheetName val="상부수량(1)"/>
      <sheetName val="3지구단위"/>
      <sheetName val="1호토공"/>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TYPE-A"/>
      <sheetName val="연결임시"/>
      <sheetName val="재료"/>
      <sheetName val="설치자재"/>
      <sheetName val="세목전체"/>
      <sheetName val="ɬ_x0000_栀㞠_x0000__x0000_Ā_x0000_윈월"/>
      <sheetName val="수안보-M쁂㞔 "/>
      <sheetName val="개요"/>
      <sheetName val="내역서 제출"/>
      <sheetName val="수입"/>
      <sheetName val="화재 탐지 설비"/>
      <sheetName val="연습"/>
      <sheetName val="약품공급2"/>
      <sheetName val="옹벽"/>
      <sheetName val="기본자료"/>
      <sheetName val="기계설비-물가변동"/>
      <sheetName val="동해title"/>
      <sheetName val="카렌스센터계량기설치공사"/>
      <sheetName val="Sensitivity"/>
      <sheetName val="내역서(교량)전체"/>
      <sheetName val="1-1합"/>
      <sheetName val="1-1오"/>
      <sheetName val="1-1우"/>
      <sheetName val="ygd1-2"/>
      <sheetName val="ygr1-3"/>
      <sheetName val="ygr1-2"/>
      <sheetName val="ygr1-4"/>
      <sheetName val="평가내역"/>
      <sheetName val="구조물"/>
      <sheetName val="단가기준"/>
      <sheetName val="9902"/>
      <sheetName val="파이프류"/>
      <sheetName val="A1"/>
      <sheetName val="설비동거푸집"/>
      <sheetName val="설비동기타"/>
      <sheetName val="SPC노임(5월)"/>
      <sheetName val="맨홀수량산출(A-LINE)"/>
      <sheetName val="이토밸브실수량집계(D600)"/>
      <sheetName val="GT 1050x650"/>
      <sheetName val="하중조건(평상시)"/>
      <sheetName val="GRACE"/>
      <sheetName val="Baby일위대가"/>
      <sheetName val="지장물C"/>
      <sheetName val="지주목시비량산출서"/>
      <sheetName val="제출내역 (2)"/>
      <sheetName val="EQT-ESTN"/>
      <sheetName val="6공구(당초)"/>
      <sheetName val="COST"/>
      <sheetName val="투찰가"/>
      <sheetName val="목포방향"/>
      <sheetName val="시점부교대"/>
      <sheetName val="96노임기준"/>
      <sheetName val="합계금액"/>
      <sheetName val="지구단위계획"/>
      <sheetName val="Data&amp;Result"/>
      <sheetName val="3.바닥판설계"/>
      <sheetName val="수량산출서"/>
      <sheetName val="교각(P1)수량"/>
      <sheetName val="gvl"/>
      <sheetName val="당초계약"/>
      <sheetName val="목차"/>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내역(정지)"/>
      <sheetName val="5CHBDC"/>
      <sheetName val="유입량"/>
      <sheetName val="RangeObject"/>
      <sheetName val="주요설비계산"/>
      <sheetName val="콘_재료분리(1)"/>
      <sheetName val="총괄"/>
      <sheetName val="견적사양비교표"/>
      <sheetName val="CABdata"/>
      <sheetName val="설계서을"/>
      <sheetName val="제수변수량"/>
      <sheetName val="공기변수량"/>
      <sheetName val="일위대가(목록)"/>
      <sheetName val="산근(목록)"/>
      <sheetName val="이형관중량"/>
      <sheetName val="날개벽"/>
      <sheetName val="DAN"/>
      <sheetName val="견적서-을지"/>
      <sheetName val="11.우각부 보강"/>
      <sheetName val="토 적 표"/>
      <sheetName val="내역서-2"/>
      <sheetName val="시설일위"/>
      <sheetName val="MYUN(MAC)"/>
      <sheetName val="4.장비손료"/>
      <sheetName val="C3"/>
      <sheetName val="잡철물"/>
      <sheetName val="SILICATE"/>
      <sheetName val="TIE-IN"/>
      <sheetName val="L형옹벽측구"/>
      <sheetName val="L형측구"/>
      <sheetName val="U형플륨관"/>
      <sheetName val="우수수량산출"/>
      <sheetName val="다이크"/>
      <sheetName val="흙막이"/>
      <sheetName val="맨홀방수"/>
      <sheetName val="대3류 "/>
      <sheetName val="교대시점"/>
      <sheetName val="1.우편집중내역서"/>
      <sheetName val="노무비단가"/>
      <sheetName val="용소리교"/>
      <sheetName val="하남내역"/>
      <sheetName val="이형관"/>
      <sheetName val="배수관집계"/>
      <sheetName val="도수로현황"/>
      <sheetName val="범례표"/>
      <sheetName val="횡배수관설치현황"/>
      <sheetName val="신고분기설정참고"/>
      <sheetName val="거래처자료등록"/>
      <sheetName val="해외(원화)"/>
      <sheetName val="투입집계표"/>
      <sheetName val="이형관재료표(A-L)"/>
      <sheetName val="Control"/>
      <sheetName val="토사(PE "/>
      <sheetName val="중기손료"/>
      <sheetName val="분석투자 내역(광명)"/>
      <sheetName val="내#일산설치"/>
      <sheetName val="토적기초자료"/>
      <sheetName val="도대하도변경최종정산조경"/>
      <sheetName val="토사(PE_x0009_"/>
      <sheetName val="옹벽기초자료"/>
      <sheetName val="현황산출서"/>
      <sheetName val="용산3(영광)"/>
      <sheetName val="실행"/>
      <sheetName val="전기단가조사서"/>
      <sheetName val="장비일위대가2002하"/>
      <sheetName val="품목"/>
      <sheetName val="단위중량"/>
      <sheetName val="참고자료"/>
      <sheetName val="주현(해보)"/>
      <sheetName val="주현(영광)"/>
      <sheetName val="현장관리비 산출내역"/>
      <sheetName val="종배수관면벽신"/>
      <sheetName val="종배수관(신)"/>
      <sheetName val="을지총괄"/>
      <sheetName val="신호등일위대가"/>
      <sheetName val="CT "/>
      <sheetName val="간선계산"/>
      <sheetName val="노임단가(2008_x0000__x0000_畸"/>
      <sheetName val="노임단가(2008.상)"/>
      <sheetName val="기계경비산출기준"/>
      <sheetName val="점자블럭산_x0002_"/>
      <sheetName val="소도3교"/>
      <sheetName val="2000양배"/>
      <sheetName val="공용시설내역"/>
      <sheetName val="증감대비"/>
      <sheetName val="설계산출기초"/>
      <sheetName val="도급예산내역서봉투"/>
      <sheetName val="설계산출표지"/>
      <sheetName val="도급예산내역서총괄표"/>
      <sheetName val="을부담운반비"/>
      <sheetName val="운반비산출"/>
      <sheetName val="경비_원본"/>
      <sheetName val="산정표"/>
      <sheetName val="공사비내역서"/>
      <sheetName val="변경내역"/>
      <sheetName val="공사비_NDE"/>
      <sheetName val="합계"/>
      <sheetName val="FAB별"/>
      <sheetName val="99노임기준"/>
      <sheetName val="설계예산2"/>
      <sheetName val="96보완계획7.12"/>
      <sheetName val="SLA_x0002_"/>
      <sheetName val="각종양식"/>
      <sheetName val="하중계산"/>
      <sheetName val="공사 총괄 내역서"/>
      <sheetName val="전체내역"/>
      <sheetName val="매입"/>
      <sheetName val="하수급견적대비"/>
      <sheetName val="참조"/>
      <sheetName val="참조(2)"/>
      <sheetName val="역T형(H=6.0) (2)"/>
      <sheetName val="하부철근수량"/>
      <sheetName val="conclusion"/>
      <sheetName val="comparables"/>
      <sheetName val="Deduction"/>
      <sheetName val="other"/>
      <sheetName val="결정단가"/>
      <sheetName val="트렌치집계"/>
      <sheetName val="일반토공견적"/>
      <sheetName val="CRUDE RE-bar"/>
      <sheetName val="crude.SLAB RE-bar"/>
      <sheetName val="옹벽(수량)"/>
      <sheetName val="J01"/>
      <sheetName val="계화배수"/>
      <sheetName val="중기상찠"/>
      <sheetName val="수목단가"/>
      <sheetName val="시설수량표"/>
      <sheetName val="식재수량표"/>
      <sheetName val="종배수단위_CON기초"/>
      <sheetName val="5.지반반력계수"/>
      <sheetName val="순공사비"/>
      <sheetName val="기준표"/>
      <sheetName val="와동25-3(변경)"/>
      <sheetName val="수문일1"/>
      <sheetName val="조도계산서 (도서)"/>
      <sheetName val="설계기준"/>
      <sheetName val="접속도로1"/>
      <sheetName val="계획금액"/>
      <sheetName val="220 (2)"/>
      <sheetName val="4.고용보험"/>
      <sheetName val="3.고용보험료산출근거"/>
      <sheetName val="판"/>
      <sheetName val="사업총괄"/>
      <sheetName val="상반기손익차2총괄"/>
      <sheetName val="기본Data"/>
      <sheetName val="01"/>
      <sheetName val="Site Expenses"/>
      <sheetName val="SRC-B3U2"/>
      <sheetName val="신길1동"/>
      <sheetName val="여과지동"/>
      <sheetName val="기초자료"/>
      <sheetName val="아파트"/>
      <sheetName val="가시설"/>
      <sheetName val="투찰추정"/>
      <sheetName val="공종별산출내역서"/>
      <sheetName val="2000년1차"/>
      <sheetName val="대창(함평)"/>
      <sheetName val="대창(장성)"/>
      <sheetName val="대창(함평)-창열"/>
      <sheetName val="AS포장복구 "/>
      <sheetName val="음료실행"/>
      <sheetName val="설계서(본관)"/>
      <sheetName val="FOOTING단면력"/>
      <sheetName val="원가계산하도"/>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갱문및옹벽집계"/>
      <sheetName val="배수관산출"/>
      <sheetName val="건설기계"/>
      <sheetName val="기초자재"/>
      <sheetName val="큰다리교깨기"/>
      <sheetName val="자재집게표 "/>
      <sheetName val="장비일위대가2002상"/>
      <sheetName val="설계명세서-2"/>
      <sheetName val="산근목록"/>
      <sheetName val="암거"/>
      <sheetName val="옹벽철근"/>
      <sheetName val="바닥판"/>
      <sheetName val="노단"/>
      <sheetName val="단산"/>
      <sheetName val="명세"/>
      <sheetName val="일대"/>
      <sheetName val="부하"/>
      <sheetName val="piping"/>
      <sheetName val="손익분기점 데이터"/>
      <sheetName val="다이꾸"/>
      <sheetName val="단가산출서(기계)"/>
      <sheetName val="안전보건교육"/>
      <sheetName val="고가수조"/>
      <sheetName val="개거(철근,콘크리트)"/>
      <sheetName val="단가대비"/>
      <sheetName val="01.10월"/>
      <sheetName val="guard(mac)_x0000__x0000__x0000__x0000__x0000__x0000__x0000__x0000__x0000_ _x0000_㣬ǚ_x0000__x0004__x0000__x0000__x0000__x0000__x0000__x0000_"/>
      <sheetName val="공내역"/>
      <sheetName val="보정계수산정(1)"/>
      <sheetName val="보정계수산정(2)"/>
      <sheetName val="보정계수산정(3)"/>
      <sheetName val="직노"/>
      <sheetName val="TG950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변경집계표"/>
      <sheetName val="EKOG10건축"/>
      <sheetName val="TB-내역서"/>
      <sheetName val="pier-1"/>
      <sheetName val="98수문일위"/>
      <sheetName val="고내분기~한림"/>
      <sheetName val="광령~경마장"/>
      <sheetName val="세기~광령"/>
      <sheetName val="노면표시1"/>
      <sheetName val="개별지가"/>
      <sheetName val="고양리"/>
      <sheetName val="삼곡리"/>
      <sheetName val="영천리"/>
      <sheetName val="자판실행"/>
      <sheetName val="001"/>
      <sheetName val="CON기초"/>
      <sheetName val=" 상부공통집계(총괄)"/>
      <sheetName val="교육종류"/>
      <sheetName val="산근1,2"/>
      <sheetName val="세부내역(직접인건비)"/>
      <sheetName val="세부내역(직접경비)"/>
      <sheetName val="포설list원본"/>
      <sheetName val="중기목록"/>
      <sheetName val="중기내역"/>
      <sheetName val="구역화물"/>
      <sheetName val="토공A"/>
      <sheetName val="집계"/>
      <sheetName val="제경비"/>
      <sheetName val="총집계표"/>
      <sheetName val="[고양관재.XLS]A__CIVIL_EXCLE_DAT__2"/>
      <sheetName val="[고양관재.XLS]A__CIVIL_EXCLE_DAT__4"/>
      <sheetName val="[고양관재.XLS]A__CIVIL_EXCLE_DAT__3"/>
      <sheetName val="원가계산서(변경)"/>
      <sheetName val="원가계산서(기존)"/>
      <sheetName val="1. 소방전기공사"/>
      <sheetName val="일위"/>
      <sheetName val="1. 소방전기 산출서"/>
      <sheetName val="1. 소방전기 산출서 (변경)"/>
      <sheetName val="[고양관재.XLS]A__CIVIL_EXCLE_DAT__5"/>
      <sheetName val="[고양관재.XLS]A__CIVIL_EXCLE_DAT__8"/>
      <sheetName val="[고양관재.XLS]A__CIVIL_EXCLE_DAT__6"/>
      <sheetName val="[고양관재.XLS]A__CIVIL_EXCLE_DAT__7"/>
      <sheetName val="수량총괄"/>
      <sheetName val="내역(한신APT)"/>
      <sheetName val="[고양관재.XLS]A__CIVIL_EXCLE_DAT__9"/>
      <sheetName val="입력"/>
      <sheetName val="회사기초자료"/>
      <sheetName val="공종단가목록"/>
      <sheetName val="건설기계가격"/>
      <sheetName val="DATA2"/>
      <sheetName val="일위대가단가표"/>
      <sheetName val="[고양관재.XLS]A__CIVIL_EXCLE_DAT_10"/>
      <sheetName val="맨홀토공수량"/>
      <sheetName val="소상 &quot;1&quot;"/>
      <sheetName val="guard(mac)_x0000__x0000__x0000__x0000__x0000__x0000__x0000__x0000__x0000__x0009__x0000_㣬ǚ_x0000__x0004__x0000__x0000__x0000__x0000__x0000__x0000_"/>
      <sheetName val="산출기준 (2)"/>
      <sheetName val="21301동"/>
      <sheetName val="Macro(전선)"/>
      <sheetName val="연결관연장산출"/>
      <sheetName val="이름표"/>
      <sheetName val="조사자료"/>
      <sheetName val="수주현황2월"/>
      <sheetName val="영업총괄"/>
      <sheetName val="영업권1114"/>
      <sheetName val="노임단가(2009_상)"/>
      <sheetName val="10_1_중기기초단가"/>
      <sheetName val="2000,9월_일위"/>
      <sheetName val="0.단가"/>
      <sheetName val="Sheet16 (2)"/>
      <sheetName val="빙장비사양"/>
      <sheetName val="단위량당중기"/>
      <sheetName val="노임단가 (2)"/>
      <sheetName val="건축명"/>
      <sheetName val="계장_품셈표"/>
      <sheetName val="노임단가_(2)"/>
      <sheetName val="경비"/>
      <sheetName val="산업"/>
      <sheetName val="제경비율"/>
      <sheetName val="기계명"/>
      <sheetName val="전기명"/>
      <sheetName val="토목명"/>
      <sheetName val="실행내역 "/>
      <sheetName val="단가입력"/>
      <sheetName val="정보"/>
      <sheetName val="개거산출내역"/>
      <sheetName val="차선도색수량집계"/>
      <sheetName val="PIPE"/>
      <sheetName val="FLANGE"/>
      <sheetName val="VALVE"/>
      <sheetName val="도로경계블럭연장조서"/>
      <sheetName val="원가계산서구조조정"/>
      <sheetName val="도로포장면적산출(1)"/>
      <sheetName val="피벗테이블데이터분석"/>
      <sheetName val="단위집계표"/>
      <sheetName val="원가data"/>
      <sheetName val="삼보지질"/>
      <sheetName val="관람석제출"/>
      <sheetName val="부대공Ⅱ"/>
      <sheetName val="차도부연장현황"/>
      <sheetName val="입력데이터"/>
      <sheetName val="환경기계공정표 (3)"/>
      <sheetName val="참고"/>
      <sheetName val="옹벽1"/>
      <sheetName val="࠶IĂ"/>
      <sheetName val="cpm챠트"/>
      <sheetName val="가격조사서"/>
      <sheetName val="직재"/>
      <sheetName val="약품설비"/>
      <sheetName val="준공평가"/>
      <sheetName val="화설내"/>
      <sheetName val="화성태안9공구내역(실행)"/>
      <sheetName val="업체별기성내역"/>
      <sheetName val="CONCRETE"/>
      <sheetName val="L_RPTA05_목록"/>
      <sheetName val="archi(본사)"/>
      <sheetName val="SIL98"/>
      <sheetName val="일위_파일"/>
      <sheetName val="1000 DB구축 부표"/>
      <sheetName val="참조M"/>
      <sheetName val="국민연금표"/>
      <sheetName val="별표 "/>
      <sheetName val="철거현황"/>
      <sheetName val="기초일위"/>
      <sheetName val="식재일위"/>
      <sheetName val="기계내역서"/>
      <sheetName val="공사일위대가"/>
      <sheetName val="치수표"/>
      <sheetName val="기준액"/>
      <sheetName val="암거단위"/>
      <sheetName val="횡 연장"/>
      <sheetName val="시멘트,모래집계"/>
      <sheetName val="1차 내역서"/>
      <sheetName val="2000전체분"/>
      <sheetName val="단중표"/>
      <sheetName val="Sheet3"/>
      <sheetName val="NAI"/>
      <sheetName val="사진첩"/>
      <sheetName val="집수정"/>
      <sheetName val="가로등설치"/>
      <sheetName val="1.설_x0000__x0000_Ԁ"/>
      <sheetName val="1.설"/>
      <sheetName val="시행후면적"/>
      <sheetName val="기계경비일람"/>
      <sheetName val="SULKEA"/>
      <sheetName val="공사비산출내역"/>
      <sheetName val="연수동"/>
      <sheetName val="내역(원안-대안)"/>
      <sheetName val="안산기계장치"/>
      <sheetName val="수지"/>
      <sheetName val="기자재비"/>
      <sheetName val="bi"/>
      <sheetName val="공사요율산출표"/>
      <sheetName val="장척총괄"/>
      <sheetName val="-15.0"/>
      <sheetName val="INPUT(덕도방향-시점)"/>
      <sheetName val="woo(mac)"/>
      <sheetName val="자재목록"/>
      <sheetName val="단가목록"/>
      <sheetName val="내역1"/>
      <sheetName val="설계변경원가계산총괄표"/>
      <sheetName val="L-type"/>
      <sheetName val="수목데이타"/>
      <sheetName val="빙축열"/>
      <sheetName val="본실행경비"/>
      <sheetName val="포장복구집계"/>
      <sheetName val="날개벽수량표"/>
      <sheetName val="식재가격"/>
      <sheetName val="식재총괄"/>
      <sheetName val="CAB_OD"/>
      <sheetName val="1.취수장"/>
      <sheetName val="주빔의 설계"/>
      <sheetName val="입력DATA"/>
      <sheetName val="대총괄"/>
      <sheetName val="복선-직선"/>
      <sheetName val="점수계산1-2"/>
      <sheetName val="이티입력"/>
      <sheetName val="암거 제원표-1단계"/>
      <sheetName val="보온자재단가표"/>
      <sheetName val="환율"/>
      <sheetName val="4.중기단가산출"/>
      <sheetName val="1.물가시세표"/>
      <sheetName val="기집"/>
      <sheetName val="정부노임"/>
      <sheetName val="현장관리비집계표"/>
      <sheetName val="조명일위"/>
      <sheetName val="인원조직표"/>
      <sheetName val="에너지동"/>
      <sheetName val="초"/>
      <sheetName val="지진시"/>
      <sheetName val="고시단가"/>
      <sheetName val="기종별 합계"/>
      <sheetName val="재료단가"/>
      <sheetName val="횡배수관토공수량"/>
      <sheetName val="설계예산"/>
      <sheetName val="계산중"/>
      <sheetName val="슬래브1"/>
      <sheetName val="3.바닥판  "/>
      <sheetName val="상계견적"/>
      <sheetName val="업무량"/>
      <sheetName val="1-최종안"/>
      <sheetName val="사업분석-분양가결정"/>
      <sheetName val="주공 갑지"/>
      <sheetName val="SAMPLE!"/>
      <sheetName val="당초내역서"/>
      <sheetName val="운반공"/>
      <sheetName val="전신환매도율"/>
      <sheetName val="MW-S"/>
      <sheetName val="MW-BM"/>
      <sheetName val="5_모델링"/>
      <sheetName val="금액결정"/>
      <sheetName val="2.대외공문"/>
      <sheetName val="가시설공개요"/>
      <sheetName val="2000노임기준"/>
      <sheetName val="노임이"/>
      <sheetName val="전기내역1"/>
      <sheetName val="유림골조"/>
      <sheetName val="마장"/>
      <sheetName val="시멘트,모래,자갈 및 골재산출표1"/>
      <sheetName val="2선재"/>
      <sheetName val="작성방법"/>
      <sheetName val="기계경비집계"/>
      <sheetName val="양촌면도평리"/>
      <sheetName val="일위합"/>
      <sheetName val="중기사"/>
      <sheetName val="기계경"/>
      <sheetName val="노임단"/>
      <sheetName val="장비단"/>
      <sheetName val="자재단"/>
      <sheetName val="기계합"/>
      <sheetName val="상 부"/>
      <sheetName val="MFAB"/>
      <sheetName val="MFRT"/>
      <sheetName val="MPKG"/>
      <sheetName val="MPRD"/>
      <sheetName val="공정표첨부"/>
      <sheetName val="1안"/>
      <sheetName val="거래처등록"/>
      <sheetName val="공사명등록"/>
      <sheetName val="은행코드"/>
      <sheetName val="날개수량1.5"/>
      <sheetName val="산출집계"/>
      <sheetName val="1. 조명내역서(조명설치)"/>
      <sheetName val="2. 조명내역서(조명자재)"/>
      <sheetName val="일위대가집계표"/>
      <sheetName val="3.하중산정4.지耀⦓"/>
      <sheetName val="이중벽PE관치수표"/>
      <sheetName val="하천제원"/>
      <sheetName val="SOR纘$헾"/>
      <sheetName val="부하놬졣/_x0000_"/>
      <sheetName val="부하⢬⌴　"/>
      <sheetName val="공무2과"/>
      <sheetName val="설계서(7)"/>
      <sheetName val="200"/>
      <sheetName val="오정환"/>
      <sheetName val="최적단면"/>
      <sheetName val="개별직종노임단가(2005.1)"/>
      <sheetName val="L형옹벽단위수량(35)"/>
      <sheetName val="역사이펀평균높이"/>
      <sheetName val="2000.11월설계내역"/>
      <sheetName val="5지구단위"/>
      <sheetName val="안정성검토"/>
      <sheetName val="현장관리비"/>
      <sheetName val="4.2.1 마루높이 검토"/>
      <sheetName val="장비단가(010427)"/>
      <sheetName val="9811"/>
      <sheetName val="단 box"/>
      <sheetName val="투입내역"/>
      <sheetName val="2.단면가정"/>
      <sheetName val="1호맨홀자연토공"/>
      <sheetName val="4지구단위"/>
      <sheetName val="분뇨"/>
      <sheetName val="개별직종노임단가(2002.5)"/>
      <sheetName val="시멘트 및 골재량산출"/>
      <sheetName val="C.배수관공"/>
      <sheetName val="02자재"/>
      <sheetName val="대가목록"/>
      <sheetName val="제출문"/>
      <sheetName val="TYPE1"/>
      <sheetName val="철근량"/>
      <sheetName val="수량산출내역1115"/>
      <sheetName val="시멘트,모래,자갈"/>
      <sheetName val="코드"/>
      <sheetName val="주차구획선수량"/>
      <sheetName val="시중노임단가"/>
      <sheetName val="통합"/>
      <sheetName val="장비내역서"/>
      <sheetName val="조蠀"/>
      <sheetName val="20관리비율"/>
      <sheetName val="공사비집계표(서해안고속도로)"/>
      <sheetName val="구조물공집계"/>
      <sheetName val="2@ BOX"/>
      <sheetName val="BEND LOSS"/>
      <sheetName val="재료집계"/>
      <sheetName val="공정계획(내부계획25%,내부w.f)"/>
      <sheetName val="99총공사내역서"/>
      <sheetName val="RPF_일반수량(35m)"/>
      <sheetName val="지질조사"/>
      <sheetName val="M-MG1"/>
      <sheetName val="pvc vent"/>
      <sheetName val="S-F4301"/>
      <sheetName val="activity"/>
      <sheetName val="SEISMIC"/>
      <sheetName val="Turki"/>
      <sheetName val="steel data sheet"/>
      <sheetName val="1.2 Staff Schedule"/>
      <sheetName val="부재력정리"/>
      <sheetName val="총원가.24"/>
      <sheetName val="WIND"/>
      <sheetName val="BCPAB"/>
      <sheetName val="CALCULATION"/>
      <sheetName val="Major"/>
      <sheetName val="설계가"/>
      <sheetName val="문학간접"/>
      <sheetName val="예산M11A"/>
      <sheetName val="내역서적용수량 (지방도893)"/>
      <sheetName val="TYPE-B 평균H"/>
      <sheetName val="교량전기"/>
      <sheetName val="입력자료(노무비)"/>
      <sheetName val="대가수량"/>
      <sheetName val="횡배수관"/>
      <sheetName val="rate"/>
      <sheetName val="장비"/>
      <sheetName val="1_설계조건"/>
      <sheetName val="5_소재"/>
      <sheetName val="Sheet3_(2)"/>
      <sheetName val="chart_update"/>
      <sheetName val="5_배수관로"/>
      <sheetName val="3_2_3차처리시설"/>
      <sheetName val="물량집계"/>
      <sheetName val="D-3109"/>
      <sheetName val="POOM_MOTO2"/>
      <sheetName val="간접"/>
      <sheetName val="당초"/>
      <sheetName val="역T형단위수량"/>
      <sheetName val="진접"/>
      <sheetName val="list"/>
      <sheetName val="기둥(하중)"/>
      <sheetName val="견적조건"/>
      <sheetName val="직영(직영)"/>
      <sheetName val="해외"/>
      <sheetName val="1.2.1 마루높이결정"/>
      <sheetName val="내역을"/>
      <sheetName val="CON포장수량"/>
      <sheetName val="CONUNIT"/>
      <sheetName val="토공총괄표"/>
      <sheetName val="형식 - 1-2-3"/>
      <sheetName val="6.7.8.우물통"/>
      <sheetName val="계산근거"/>
      <sheetName val="토적표(1)"/>
      <sheetName val="흄관기초"/>
      <sheetName val="총공사비집계표"/>
      <sheetName val="스케즐"/>
      <sheetName val="잡철단가대비"/>
      <sheetName val="비용"/>
      <sheetName val="공사내역"/>
      <sheetName val="간접재료비산출표-27-30"/>
      <sheetName val="총괄표 "/>
      <sheetName val="일집"/>
      <sheetName val="수량-양식"/>
      <sheetName val="산근1(인건비)"/>
      <sheetName val="관경"/>
      <sheetName val="단위목록"/>
      <sheetName val="교각별수량"/>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하수BOX이설"/>
      <sheetName val="1호구조물"/>
      <sheetName val="아스팔트 포장총괄집계표"/>
      <sheetName val="[고양관재.XLS]A__CIVIL_EXCLE_DAT_11"/>
      <sheetName val="중기"/>
      <sheetName val="[고양관재.XLS]A__CIVIL_EXCLE_DAT_12"/>
      <sheetName val="용역단가"/>
      <sheetName val="000 단가"/>
      <sheetName val="특수기호강도거푸집"/>
      <sheetName val="4)유동표"/>
      <sheetName val="포장공제집계"/>
      <sheetName val="전기산출"/>
      <sheetName val="IMPEADENCE MAP 취수장"/>
      <sheetName val="新철폐복2"/>
      <sheetName val="新철폐복3"/>
      <sheetName val="80이상"/>
      <sheetName val="1단계총괄내역서"/>
      <sheetName val="기술부 VENDOR LIST"/>
      <sheetName val="맨홀_토공"/>
      <sheetName val="5. 단면설계"/>
      <sheetName val="PIPE내역(FCN)"/>
      <sheetName val="IW-LIST"/>
      <sheetName val="임시정보시트"/>
      <sheetName val="사다리"/>
      <sheetName val="P3"/>
      <sheetName val="제직재"/>
      <sheetName val="단중표-ST"/>
      <sheetName val="design criteria"/>
      <sheetName val="CAT_5"/>
      <sheetName val="D-623D"/>
      <sheetName val="VENDOR LIST"/>
      <sheetName val="공통비"/>
      <sheetName val="기계공사"/>
      <sheetName val="산1~6"/>
      <sheetName val="청주-교대(A1)"/>
      <sheetName val="명단"/>
      <sheetName val="총괄설계내역서"/>
      <sheetName val="임금단가"/>
      <sheetName val="정화조"/>
      <sheetName val="토공(완충)"/>
      <sheetName val="A4"/>
      <sheetName val="수수료율표"/>
      <sheetName val="다곡2교"/>
      <sheetName val="본공사"/>
      <sheetName val="계측제어설비"/>
      <sheetName val="J直材4"/>
      <sheetName val="암거단위-1련"/>
      <sheetName val="연장및면적(좌측)"/>
      <sheetName val="물푸기집계"/>
      <sheetName val="관로구간산출(H)"/>
      <sheetName val="물푸기산근"/>
      <sheetName val="화산경계"/>
      <sheetName val="I一般比"/>
      <sheetName val="발주설계서(당초)"/>
      <sheetName val="용산1(해보)"/>
      <sheetName val="토공수량산출"/>
      <sheetName val="토적계산서"/>
      <sheetName val="3차공사비요약"/>
      <sheetName val="국공유지및사유지"/>
      <sheetName val="강병규"/>
      <sheetName val="기안"/>
      <sheetName val="가압장구체수량산출서"/>
      <sheetName val="재집"/>
      <sheetName val="2구간"/>
      <sheetName val="과천MAIN"/>
      <sheetName val="성곽내역서"/>
      <sheetName val="집계표1"/>
      <sheetName val="몰탈재료산출"/>
      <sheetName val="입출재고현황 (2)"/>
      <sheetName val="물집"/>
      <sheetName val="일위대가집계"/>
      <sheetName val="A 견적"/>
      <sheetName val="표층포설및다짐"/>
      <sheetName val="BK-6-O-1"/>
      <sheetName val="2021용량계산"/>
      <sheetName val="INPUT-DATA"/>
      <sheetName val="공기"/>
      <sheetName val="45,46"/>
      <sheetName val="50"/>
      <sheetName val="General Data"/>
      <sheetName val="제수"/>
      <sheetName val="차수"/>
      <sheetName val="토공1"/>
      <sheetName val="토공2"/>
      <sheetName val="구조물토공1"/>
      <sheetName val="토공3"/>
      <sheetName val="Ⅴ-2.공종별내역"/>
      <sheetName val="입상내역"/>
      <sheetName val="일위대가(1)"/>
      <sheetName val="2차"/>
      <sheetName val="TARGET"/>
      <sheetName val="401"/>
      <sheetName val="U형측구"/>
      <sheetName val="편입조서"/>
      <sheetName val="시멘트"/>
      <sheetName val="Assumptions"/>
      <sheetName val="TRE TABLE"/>
      <sheetName val="hp5월가격"/>
      <sheetName val="96.12"/>
      <sheetName val="Template"/>
      <sheetName val="Initial Input Variable"/>
      <sheetName val="수식변수"/>
      <sheetName val="명세표"/>
      <sheetName val="지장물"/>
      <sheetName val="Price List"/>
      <sheetName val="노임단가(2010"/>
      <sheetName val="양수장내역"/>
      <sheetName val="차선도색현황"/>
      <sheetName val="FAB_I"/>
      <sheetName val="적용노임"/>
      <sheetName val="일반자재"/>
      <sheetName val="호남2"/>
      <sheetName val="인수공규격"/>
      <sheetName val="설계내역(2001)"/>
      <sheetName val="제원.설계조건"/>
      <sheetName val="기존구조물철거집계계표"/>
      <sheetName val="원계약서"/>
      <sheetName val="부재치수입력"/>
      <sheetName val="순성토"/>
      <sheetName val="내2"/>
      <sheetName val="giathanh1"/>
      <sheetName val="목교수량집계"/>
      <sheetName val="말뚝물량"/>
      <sheetName val="단가 "/>
      <sheetName val="품셈(기초)"/>
      <sheetName val="관기성공.내"/>
      <sheetName val="낙찰표"/>
      <sheetName val="밸브설치"/>
      <sheetName val="내역서 "/>
      <sheetName val="인사자료총집계"/>
      <sheetName val="철근집계표"/>
      <sheetName val="원가계산(2)"/>
      <sheetName val="좌측"/>
      <sheetName val="허용전류-IEC"/>
      <sheetName val="허용전류-IEC DATA"/>
      <sheetName val="사  업  비  수  지  예  산  서"/>
      <sheetName val="청하배수"/>
      <sheetName val="A-8 PD(도로중앙)"/>
      <sheetName val="A"/>
      <sheetName val="예가표"/>
      <sheetName val="동관마찰손실표"/>
      <sheetName val="횡배위치"/>
      <sheetName val="suk(mac)"/>
      <sheetName val="간접1"/>
      <sheetName val="수량명세서"/>
      <sheetName val="철거폐쇄현황"/>
      <sheetName val="참조-(1)"/>
      <sheetName val="입찰결과보고"/>
      <sheetName val="VXXXXXXX"/>
      <sheetName val="관로토공집계표"/>
      <sheetName val="발신정보"/>
      <sheetName val="투찰금액"/>
      <sheetName val="토지사정조서"/>
      <sheetName val="건물"/>
      <sheetName val="최종계약서"/>
      <sheetName val="TABLE01"/>
      <sheetName val="부안일위"/>
      <sheetName val="우수공,맨홀,집수정"/>
      <sheetName val="1ESC내역"/>
      <sheetName val="부대공수량산출"/>
      <sheetName val="철집"/>
      <sheetName val="제경비최종"/>
      <sheetName val="토지조서"/>
      <sheetName val="첨부1"/>
      <sheetName val="K1CSP-00"/>
      <sheetName val="계획시간"/>
      <sheetName val="총재료집계(보)"/>
      <sheetName val="산출근거(가설_x0005__x0000__x0000__x0000__x0000_园"/>
      <sheetName val="가. 노임단가"/>
      <sheetName val="내역서(기성청구)"/>
      <sheetName val="자재단가비교표"/>
      <sheetName val="COA-17"/>
      <sheetName val="C-18"/>
      <sheetName val="4.2유효폭의 계산"/>
      <sheetName val="소방"/>
      <sheetName val="검측요청서"/>
      <sheetName val="시행예산"/>
      <sheetName val="편입용지조서"/>
      <sheetName val="조경식재굴취"/>
      <sheetName val="조경유지관리"/>
      <sheetName val="인력터파기품"/>
      <sheetName val="컨테이너"/>
      <sheetName val="인구"/>
      <sheetName val="환경평가"/>
      <sheetName val="기자재대비표"/>
      <sheetName val="H PILE수량"/>
      <sheetName val="지구단위계획수립(공사수행)"/>
      <sheetName val="토목공사일반"/>
      <sheetName val="고재중량"/>
      <sheetName val="중기솔뇨"/>
      <sheetName val="가로등 조도계산"/>
      <sheetName val="소방일위 "/>
      <sheetName val="변경원가서갑"/>
      <sheetName val="역T형옹벽(3.0)"/>
      <sheetName val="2. 공원조도"/>
      <sheetName val="가로등내"/>
      <sheetName val="덕전리"/>
      <sheetName val="검측서"/>
      <sheetName val="R15"/>
      <sheetName val="겉표지"/>
      <sheetName val="가정연䊰"/>
      <sheetName val="경비집계"/>
      <sheetName val="구간공종"/>
      <sheetName val="실행(표지,갑,을)"/>
      <sheetName val="관구보호몰탈"/>
      <sheetName val="수로집계"/>
      <sheetName val="FJ단가"/>
      <sheetName val="7.지층별제원"/>
      <sheetName val="매매"/>
      <sheetName val="고부제"/>
      <sheetName val="삼기제"/>
      <sheetName val="원평천상류2차"/>
      <sheetName val="일반하천실시설계용역"/>
      <sheetName val="조촌제"/>
      <sheetName val="신규육상(1월)"/>
      <sheetName val="개략"/>
      <sheetName val="[고양관재.XLS]A__CIVIL_EXCLE_DAT_14"/>
      <sheetName val="[고양관재.XLS]A__CIVIL_EXCLE_DAT_13"/>
      <sheetName val="BOX(1.5X1.5)"/>
      <sheetName val="전기일㍬§좐"/>
      <sheetName val="전기일㍬§빘"/>
      <sheetName val="전기일㍬§퇐"/>
      <sheetName val="A(Rev.3)"/>
      <sheetName val="TYPE별집계"/>
      <sheetName val="링크해지용"/>
      <sheetName val="보차도경계석수량"/>
      <sheetName val="공기압축기실"/>
      <sheetName val="간접비계산"/>
      <sheetName val="설계총괄표"/>
      <sheetName val="단가조사서 (2)"/>
      <sheetName val="예총"/>
      <sheetName val="원수조 거푸집"/>
      <sheetName val="원수조 기타"/>
      <sheetName val="현장경비"/>
      <sheetName val="단면치수"/>
      <sheetName val="2001년계약내력출력분"/>
      <sheetName val="1차기성분내력"/>
      <sheetName val="PVC접합개소__x0005__x0000__x0000_"/>
      <sheetName val="PVC접합개소_懸_x0013_颙〒"/>
      <sheetName val="PVC접합개소_颙〒_x0005__x0000_"/>
      <sheetName val="계약요청"/>
      <sheetName val="설명서 "/>
      <sheetName val="기계상쐄"/>
      <sheetName val="입력단가"/>
      <sheetName val="보도경계블럭"/>
      <sheetName val="3CHBDC"/>
      <sheetName val="국민연금"/>
      <sheetName val="[고양관재.XLS]A__CIVIL_EXCLE_DAT_15"/>
      <sheetName val="대포爆衄/_x0000_"/>
      <sheetName val="간접비"/>
      <sheetName val="우수맨홀공제단위수량"/>
      <sheetName val="교각(P1)수W"/>
      <sheetName val="이형관재료표W_x0000_噭쌁"/>
      <sheetName val="이형관재료표W_x0000__x0000__x0001_Ԁ"/>
      <sheetName val="설비단가표"/>
      <sheetName val="2공구자재집"/>
      <sheetName val="내역서W_x0000_"/>
      <sheetName val="산#3-2"/>
      <sheetName val="산#3-1"/>
      <sheetName val="산#3-2-2"/>
      <sheetName val="설직재-1"/>
      <sheetName val="제-노임"/>
      <sheetName val="수리계산(2021)"/>
      <sheetName val="ɬ"/>
      <sheetName val="[고양관재.XLS]A__CIVIL_EXCLE_DAT_16"/>
      <sheetName val="[고양관재.XLS]A__CIVIL_EXCLE_DAT_17"/>
      <sheetName val="XXXXXX"/>
      <sheetName val="안전시설(수ˑ_x0000_"/>
      <sheetName val="내진해석"/>
      <sheetName val="8-2.수량산출서_중형"/>
      <sheetName val="3.하중"/>
      <sheetName val="1_토총2"/>
      <sheetName val="2_관로집2"/>
      <sheetName val="3_구조물집계2"/>
      <sheetName val="4_포장공2"/>
      <sheetName val="5_부대공2"/>
      <sheetName val="6_주요자재대2"/>
      <sheetName val="7_폐기물2"/>
      <sheetName val="배수설비"/>
      <sheetName val="&lt;목록&gt;"/>
      <sheetName val="기본내용"/>
      <sheetName val="발주처"/>
      <sheetName val="기술자"/>
      <sheetName val="COMPRESSOR"/>
      <sheetName val="KP1590_E"/>
      <sheetName val="WIND-EQ"/>
      <sheetName val="Table"/>
      <sheetName val="기초입력"/>
      <sheetName val="입력정보"/>
      <sheetName val="Data &amp; Result"/>
      <sheetName val="WORK-VOL"/>
      <sheetName val="sheet"/>
      <sheetName val="CAL."/>
      <sheetName val="철근단면적"/>
      <sheetName val="직원수당"/>
      <sheetName val="간접비내역-1"/>
      <sheetName val="DESIGN_CRETERIA"/>
      <sheetName val="정산서  (2)"/>
      <sheetName val="Lot1"/>
      <sheetName val="표준차도부연장집계-ASP"/>
      <sheetName val="보도포장연장조서-표준차도부"/>
      <sheetName val="표준차도부연장조서-ASP"/>
      <sheetName val="●수량(침구보관창고-21평)"/>
      <sheetName val="노임,재료비"/>
      <sheetName val="단 가 산 출 서"/>
      <sheetName val="분개내역서 (2000년도 )"/>
      <sheetName val="내역서1"/>
      <sheetName val="견"/>
      <sheetName val="맨홀기준"/>
      <sheetName val="c_balju"/>
      <sheetName val="철萈"/>
      <sheetName val="경비비목코드"/>
      <sheetName val="내역금액적용"/>
      <sheetName val="노무비비목코드"/>
      <sheetName val="비목코드"/>
      <sheetName val="표지 (2)"/>
      <sheetName val="기성공제요청서"/>
      <sheetName val="조내역"/>
      <sheetName val="일반전기"/>
      <sheetName val="BQ"/>
      <sheetName val="물량표"/>
      <sheetName val="공사원가계산"/>
      <sheetName val="13.접속슬래브"/>
      <sheetName val="인제내역"/>
      <sheetName val="대우단가(풍산)"/>
      <sheetName val="STORAGE"/>
      <sheetName val="입력자료"/>
      <sheetName val="견적시담(송포2공구)"/>
      <sheetName val="골조시행"/>
      <sheetName val="인원01"/>
      <sheetName val="설계변경총괄표(계산식)"/>
      <sheetName val="단가산출서1"/>
      <sheetName val="신천3호용수로"/>
      <sheetName val="CC16-내역서"/>
      <sheetName val="MBR9"/>
      <sheetName val="각형맨홀"/>
      <sheetName val="예정(3)"/>
      <sheetName val="구분자"/>
      <sheetName val="호표"/>
      <sheetName val="토공계산서(부체도로)"/>
      <sheetName val="A2"/>
      <sheetName val="장비경비"/>
      <sheetName val="적정심사"/>
      <sheetName val="농로수량집계"/>
      <sheetName val="직영2"/>
      <sheetName val="노임단가자료"/>
      <sheetName val="중噸"/>
      <sheetName val="관람_x0000__x0000__x0005_"/>
      <sheetName val="14공제"/>
      <sheetName val="6맨홀H"/>
      <sheetName val="교각(P1)수 "/>
      <sheetName val="type- "/>
      <sheetName val="보도단위수량"/>
      <sheetName val="4.말뚝설계"/>
      <sheetName val="실행내က"/>
      <sheetName val="00상노임"/>
      <sheetName val="통계연보"/>
      <sheetName val="도록겼계조서"/>
      <sheetName val="건축집계"/>
      <sheetName val="관로표지못수집"/>
      <sheetName val="관로표지못"/>
      <sheetName val="포장구간곡관부산근"/>
      <sheetName val="타기관"/>
      <sheetName val="내촌육교방음벽수량집계표"/>
      <sheetName val="총괄서"/>
      <sheetName val="30신설일위대가"/>
      <sheetName val="30집계표"/>
      <sheetName val="TOTAL3"/>
      <sheetName val="전선 및 전선관-자유로"/>
      <sheetName val="관로터파기-자유로"/>
      <sheetName val="내역서(총)"/>
      <sheetName val="Sheet15"/>
      <sheetName val="INPUTDATA"/>
      <sheetName val="(C)원내역"/>
      <sheetName val="수량산출서 (2)"/>
      <sheetName val="Culvert"/>
      <sheetName val="DESIGN CRETERIA"/>
      <sheetName val="1NYS(당)"/>
      <sheetName val="GI-LIST"/>
      <sheetName val="포장총괄집계표"/>
      <sheetName val="FCM"/>
      <sheetName val="S1"/>
      <sheetName val="0"/>
      <sheetName val="주요자재단가"/>
      <sheetName val="운동장 (2)"/>
      <sheetName val="신규일위대가"/>
      <sheetName val="신표지1"/>
      <sheetName val="2-2직관자재산출서-A-LINE"/>
      <sheetName val="UBC(WIND)"/>
      <sheetName val="BATCH"/>
      <sheetName val="CCTV조사(L15)"/>
      <sheetName val="상행-교대(A1-A2)"/>
      <sheetName val="단가산출목록표"/>
      <sheetName val="1호철근량"/>
      <sheetName val="06 일위대가목록"/>
      <sheetName val="토적계산"/>
      <sheetName val="종배수관면벽구"/>
      <sheetName val="광산내역"/>
      <sheetName val="부경대총괄내역서"/>
      <sheetName val="용수개거 내역수량집계표"/>
      <sheetName val="일위대가모듈"/>
      <sheetName val="단재적표"/>
      <sheetName val="식재일위대가"/>
      <sheetName val="고분"/>
      <sheetName val="5흙막이"/>
      <sheetName val="3.설계설명서"/>
      <sheetName val="96정변2"/>
      <sheetName val="중기기초자료"/>
      <sheetName val="누계해지"/>
      <sheetName val="지장물닑⿬_x0005_"/>
      <sheetName val="접속슬래브"/>
      <sheetName val="관일"/>
      <sheetName val="단가비교礈"/>
      <sheetName val="가스"/>
      <sheetName val="광주운남을"/>
      <sheetName val="가로등기초"/>
      <sheetName val="PAD TR보호대기초"/>
      <sheetName val="원내역"/>
      <sheetName val="내역서2안"/>
      <sheetName val="전체토공집계표"/>
      <sheetName val="구조물토공집계표"/>
      <sheetName val="시점부맨홀토공"/>
      <sheetName val="종점부맨홀토공"/>
      <sheetName val="공사현황"/>
      <sheetName val="Mc1"/>
      <sheetName val="자재단가조사표-수목"/>
      <sheetName val="BOQ"/>
      <sheetName val="2차총원가"/>
      <sheetName val="현황"/>
      <sheetName val="일위Ï_x0000_"/>
      <sheetName val="정보매체A동"/>
      <sheetName val="단가산출1"/>
      <sheetName val="단가산출근거(1)"/>
      <sheetName val="교대(A塀/墌/多"/>
      <sheetName val="발주내역서"/>
      <sheetName val="기초자료입橂"/>
      <sheetName val="5.1 단가비교표(분전반)"/>
      <sheetName val="5.2 단가비교표(CCTV, 방송, 주차관제, 타워폴)"/>
      <sheetName val="3. 단위내역목록"/>
      <sheetName val="6. 인건비"/>
      <sheetName val="시설물기초"/>
      <sheetName val="교대(A_x0005__x0000__x0000__x0000_"/>
      <sheetName val="[고양관재.XLS][고양관재.XLS]부하놬졣/_x0000_"/>
      <sheetName val="교대(A닑"/>
      <sheetName val="관람데ԯ_x0000_"/>
      <sheetName val="관람데뀀轔"/>
      <sheetName val="SLAB&quot;1P"/>
      <sheetName val="SLAB&quot;1_x0000_"/>
      <sheetName val="원가계산서(1공구)"/>
      <sheetName val="부대"/>
      <sheetName val="2-1. 경관조명 내역총괄표"/>
      <sheetName val="표  지"/>
      <sheetName val="단가및재료_x0000_"/>
      <sheetName val="단가조사-1"/>
      <sheetName val="단가조사-2"/>
      <sheetName val="[고양관재.XLS]부하놬졣/_x0000_"/>
      <sheetName val="백호׉_x0000_缀"/>
      <sheetName val="일반수량집계표"/>
      <sheetName val="교대(A㏨+䃠ત汿"/>
      <sheetName val="교대(A汿せ_x0000__x0000_净"/>
      <sheetName val="맨홀"/>
      <sheetName val="일위대가︀ᇕ԰"/>
      <sheetName val="일위대가ﻎᇕ԰"/>
      <sheetName val="목재동바리"/>
      <sheetName val="산출근거(가설도로_유_x0010__x0000_ఀ"/>
      <sheetName val="[고양관재.XLS]교대(A塀/墌/多"/>
      <sheetName val="b_ba㰀숦뀂"/>
      <sheetName val="b_baꜹ저"/>
      <sheetName val="TANK견적대지"/>
      <sheetName val="환경일위대가"/>
      <sheetName val="방호벽"/>
      <sheetName val="낙석방지책"/>
      <sheetName val="암거날개벽재료집계"/>
      <sheetName val="도로횡단-D300"/>
      <sheetName val="[고양관재.XLS][고양관재.XLS]교대(A塀/墌/多"/>
      <sheetName val="노임단가(인쇄제외)"/>
      <sheetName val="환율및유가"/>
      <sheetName val="수로교총재료집계"/>
      <sheetName val="과업별 상세(계산 1)"/>
      <sheetName val="사업부구분코드"/>
      <sheetName val="저"/>
      <sheetName val="맨홀토공"/>
      <sheetName val="공종단가"/>
      <sheetName val="1단계"/>
      <sheetName val="1_토공蔘_x001a_"/>
      <sheetName val="BOQ(전체)"/>
      <sheetName val="3.골재원검토의견서 갑지"/>
      <sheetName val="견적서을"/>
      <sheetName val="수압시_x0000__x0000__x0005_"/>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POL6차-PIPING"/>
      <sheetName val="현장"/>
      <sheetName val="Pjny"/>
      <sheetName val="SVF715"/>
      <sheetName val="하수관로 포장철거 및 복구 자재 집계표 "/>
      <sheetName val="BREAKDOWN(철거설치)"/>
      <sheetName val="월별수입"/>
      <sheetName val="원가&amp;하도급원가"/>
      <sheetName val="일위대가_"/>
      <sheetName val="8_PILE__(돌출)"/>
      <sheetName val="Cost_bd-&quot;A&quot;"/>
      <sheetName val="중기조종사_단위단가"/>
      <sheetName val="아파트_내역"/>
      <sheetName val="6-1__관개량조서"/>
      <sheetName val="DESIGN(77C-102A)-2"/>
      <sheetName val="계산서"/>
      <sheetName val="인월수표"/>
      <sheetName val="노임단가(2008"/>
      <sheetName val="수압시"/>
      <sheetName val="동원인원"/>
      <sheetName val="보차_x0002__x0000_рY_x0000__x0000__x0001_"/>
      <sheetName val="Excel"/>
      <sheetName val="11-2.아파트내역"/>
      <sheetName val="할증 "/>
      <sheetName val="(포장)BOQ-실적공사"/>
      <sheetName val="3.하중계산"/>
      <sheetName val="상호 및 계좌정보 정리건"/>
      <sheetName val="EJ"/>
      <sheetName val="수량산출A"/>
      <sheetName val="노무비(DB)"/>
      <sheetName val="산출및내역"/>
      <sheetName val="대공종"/>
      <sheetName val="Macro3"/>
      <sheetName val="anchor"/>
      <sheetName val="복공및주형(수직)"/>
      <sheetName val="교량공"/>
      <sheetName val="조명율"/>
      <sheetName val="가로등"/>
      <sheetName val="L형측구단위수량"/>
      <sheetName val="L형측구연장조서"/>
      <sheetName val="도로경계블럭단위수량"/>
      <sheetName val="도로경계블럭단위토공"/>
      <sheetName val="현관"/>
      <sheetName val="setup"/>
      <sheetName val="산출근거(가설도로__x0007__x0000_Ԁ_x0000_怀鍶"/>
      <sheetName val="공구원가계산"/>
      <sheetName val="106C0300"/>
      <sheetName val="노임자재단가"/>
      <sheetName val="공주-교대(A1)"/>
      <sheetName val="1SPAN"/>
      <sheetName val="EQ"/>
      <sheetName val="가압장(토목)"/>
      <sheetName val="BSD (2)"/>
      <sheetName val="공사비집계"/>
      <sheetName val="Q&amp;pl-V"/>
      <sheetName val="기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경유"/>
      <sheetName val="휘발유"/>
      <sheetName val="PRESS공사(을)"/>
      <sheetName val="기술자료 (광화문)"/>
      <sheetName val="산수배수"/>
      <sheetName val="변경총괄지(1)"/>
      <sheetName val="교통대책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기자재단가조사서"/>
      <sheetName val="신규노무비"/>
      <sheetName val="대상공사(조달청)"/>
      <sheetName val="자료(통합)"/>
      <sheetName val="소업1교"/>
      <sheetName val="단면제원"/>
      <sheetName val="3.설계예산내역서(예산서)"/>
      <sheetName val="2.예정공정표"/>
      <sheetName val="9509"/>
      <sheetName val="유치원내역"/>
      <sheetName val="조달청적격심사"/>
      <sheetName val="금전출납"/>
      <sheetName val="직영명부"/>
      <sheetName val="일반수량총괄집계"/>
      <sheetName val="최민영집계25"/>
      <sheetName val="_고양관재.XLSŝ보차도경계석집계표(종)"/>
      <sheetName val="Items Listings"/>
      <sheetName val="포장수량집계"/>
      <sheetName val="집수A"/>
      <sheetName val="본사공가현황"/>
      <sheetName val="수량3"/>
      <sheetName val="규준틀"/>
      <sheetName val="포_x0000__x0000_"/>
      <sheetName val="actua_x0000_"/>
      <sheetName val="actua"/>
      <sheetName val="actua@"/>
      <sheetName val="삼태곡(B)함개소별수량"/>
      <sheetName val="BOX 본체"/>
      <sheetName val="구간산출"/>
      <sheetName val="SITE-E"/>
      <sheetName val="직접비"/>
      <sheetName val="단락전류-A"/>
      <sheetName val="0226"/>
      <sheetName val="BACK DATA"/>
      <sheetName val="개비온_x0000__x0000_"/>
      <sheetName val="현금"/>
      <sheetName val="말뚝기초"/>
      <sheetName val="설계개요"/>
      <sheetName val="수로관내역서"/>
      <sheetName val="관급내역서"/>
      <sheetName val="일위대가 목록표(낙찰율)"/>
      <sheetName val="단가산출 목록표"/>
      <sheetName val="98년도 투자현황"/>
      <sheetName val="SANBAISU"/>
      <sheetName val="집계장(대목_실행)"/>
      <sheetName val="INPUT DATA"/>
      <sheetName val="산출서"/>
      <sheetName val="sheets"/>
      <sheetName val="일위대가(노임수정(완),_자쌂ꬅ/_x0000_㠀þ_x0000__x0000_萀鶏쀚Ⱶ_x0000_"/>
      <sheetName val="일위대가(노임수정(완),_자쌉℅/_x0000__x0000_÷_x0000__x0000_儀遍ゾᩘ_x0000_"/>
      <sheetName val="내역서을"/>
      <sheetName val="내역서을ᡈ"/>
      <sheetName val="내역서을턀"/>
      <sheetName val="현장유지관리비"/>
      <sheetName val="하수실행"/>
      <sheetName val="토량운반계ԯ"/>
      <sheetName val="주요측점"/>
      <sheetName val="관로공표지"/>
      <sheetName val="동원(3)"/>
      <sheetName val="차드1"/>
      <sheetName val="교대(A賠ͅ峕ħ㉈"/>
      <sheetName val="교대(A賠ͅ峕ħ⬘"/>
      <sheetName val="등급 별 단가표"/>
      <sheetName val="2.재료비"/>
      <sheetName val="12.보오링"/>
      <sheetName val="18.공내수압탄성자연"/>
      <sheetName val="3.하중산정4.지_x0010__x0000_"/>
      <sheetName val="3.하중산정4.지多⾳"/>
      <sheetName val="부대공(BOQ)"/>
      <sheetName val="제원입력"/>
      <sheetName val="횡배수관집현황(2공구)"/>
      <sheetName val="조도계산"/>
      <sheetName val="공사설계"/>
      <sheetName val="포宰+"/>
      <sheetName val="아파트堀Ꮕ︀"/>
      <sheetName val="내역표지"/>
      <sheetName val="단가적용"/>
      <sheetName val="공사비명세서"/>
      <sheetName val="시점교대"/>
      <sheetName val="내역(전체)"/>
      <sheetName val="인건비(10)"/>
      <sheetName val="인부신상자료"/>
      <sheetName val="공문"/>
      <sheetName val="전계가"/>
      <sheetName val="부하LOAD"/>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L형_옹벽2"/>
      <sheetName val="2000,9월_일위2"/>
      <sheetName val="설_계2"/>
      <sheetName val="1_설계조건2"/>
      <sheetName val="5_모델링2"/>
      <sheetName val="8_석축단위(H=1_5M)2"/>
      <sheetName val="3련_BOX4"/>
      <sheetName val="총괄_내역서2"/>
      <sheetName val="깨_x0000_"/>
      <sheetName val="14일위집"/>
      <sheetName val="사유서"/>
      <sheetName val="설계변경내역서"/>
      <sheetName val="인건비예산(정규직)"/>
      <sheetName val="인건비예산(용역)"/>
      <sheetName val="본부별매출"/>
      <sheetName val="증감대비표"/>
      <sheetName val="보차도경계석집계恜Ⅎᘀ霏"/>
      <sheetName val="Sh罸 헾⽯"/>
      <sheetName val="정공공사"/>
      <sheetName val="3"/>
      <sheetName val="단가설계"/>
      <sheetName val="내역서(삼호)"/>
      <sheetName val="측구터파기공수량집계"/>
      <sheetName val="배수공 시멘트 및 골재량 산출"/>
      <sheetName val="구조물터파기수량집계"/>
      <sheetName val="수원공사비"/>
      <sheetName val="교대(A헾⾅_x0005__x0000_"/>
      <sheetName val="교대(A苘.茜.헾"/>
      <sheetName val="교대(A興_x0017_艌_x0017_헾"/>
      <sheetName val="일위대가Ⴐ"/>
      <sheetName val="교대(A_x0010_"/>
      <sheetName val="일위대가Ⴐ_x0000_倀椨"/>
      <sheetName val="미결사항"/>
      <sheetName val="공정량"/>
      <sheetName val="LOAD-46"/>
      <sheetName val="Preli"/>
      <sheetName val="Project Management"/>
      <sheetName val="일위대가표 (2)"/>
      <sheetName val="고양관재.XLS"/>
      <sheetName val="대가표(품셈)"/>
      <sheetName val="C &amp; G RHS"/>
      <sheetName val="유동표"/>
      <sheetName val="점검총괄"/>
      <sheetName val="기성청구서"/>
      <sheetName val="기성고조서"/>
      <sheetName val="기성청구서-2"/>
      <sheetName val="통장사본"/>
      <sheetName val="자재운반단가일람표"/>
      <sheetName val="평균높이"/>
      <sheetName val="날개벽(좌,우=45도,75도)"/>
      <sheetName val="추천서"/>
      <sheetName val="factor"/>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actu"/>
      <sheetName val="기성내역서표지"/>
      <sheetName val="램프"/>
      <sheetName val="제경비요율"/>
      <sheetName val="내역아"/>
      <sheetName val="울타리"/>
      <sheetName val="esc"/>
      <sheetName val="연약지반처리공_(장기주차장)_131007).xlsx"/>
      <sheetName val="(입력)동배치"/>
      <sheetName val="TH VL, NC, DDHT Thanhphuoc"/>
      <sheetName val="골재"/>
      <sheetName val="절대지우지말것"/>
      <sheetName val="수수료산출용"/>
      <sheetName val="상가매매0115"/>
      <sheetName val="상가임대0115"/>
      <sheetName val="지장물조서"/>
      <sheetName val="물건조서"/>
      <sheetName val="옥룡잡비"/>
      <sheetName val="관급자재단가내역"/>
      <sheetName val="확정실적"/>
      <sheetName val="보할공정"/>
      <sheetName val="수량蕈&lt;헾"/>
      <sheetName val="TNHCHINH"/>
      <sheetName val="매쌈適/"/>
      <sheetName val="매쌋蹩/"/>
      <sheetName val="일위대가ვ_x0000_䀀衼"/>
      <sheetName val="참조 (2)"/>
      <sheetName val="수지예산"/>
      <sheetName val="영동(棠げ"/>
      <sheetName val="실행(1)"/>
      <sheetName val="Basic"/>
      <sheetName val="실행철강_x0000__x0000_"/>
      <sheetName val="남양구조시험동"/>
      <sheetName val="노㍬ʣ"/>
      <sheetName val="귀래 설계 공내역서"/>
      <sheetName val="사급자재"/>
      <sheetName val="절대건들지마시오"/>
      <sheetName val="도로구조공사비"/>
      <sheetName val="3도로"/>
      <sheetName val="공양식"/>
      <sheetName val="b"/>
      <sheetName val="일위대가 (목록)"/>
      <sheetName val="b_ba저︀"/>
      <sheetName val="b_ba栀퍿가"/>
      <sheetName val="b_ba堀꾅︀"/>
      <sheetName val="b_ba䣑侀谀"/>
      <sheetName val="b_ba䠀侀谀"/>
      <sheetName val="송라터널총괄"/>
      <sheetName val="포장수량"/>
      <sheetName val="단면설계"/>
      <sheetName val="24.보증금"/>
      <sheetName val="견적내역서"/>
      <sheetName val="품셈총괄표"/>
      <sheetName val="건축토목내역"/>
      <sheetName val="포장집계"/>
      <sheetName val="포장연장"/>
      <sheetName val="PL단가산정"/>
      <sheetName val="그림2"/>
      <sheetName val="원가계산서 "/>
      <sheetName val="예산M12A"/>
      <sheetName val="Sheet13"/>
      <sheetName val="Sheet14"/>
      <sheetName val="Sheet9"/>
      <sheetName val="깨기 ԯ_x0000_"/>
      <sheetName val="설계기준 및 하중계산"/>
      <sheetName val="구확승인"/>
      <sheetName val="합천내역"/>
      <sheetName val="토공산근"/>
      <sheetName val="본선토공수량산출근거"/>
      <sheetName val="구룡간선입력"/>
      <sheetName val="사진내용 입력"/>
      <sheetName val="실행간접비용"/>
      <sheetName val="대전(세창동)"/>
      <sheetName val="경상직원"/>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인부임"/>
      <sheetName val="갑(전기)"/>
      <sheetName val="SELTDATA"/>
      <sheetName val="역T형(H=6.0)_x0005__x0000__x0000_"/>
      <sheetName val="통관-유입(벌어짐)유출턀宲ԯ_x0000_"/>
      <sheetName val="통관-유입(벌어짐)유출ကど尀ど"/>
      <sheetName val="포˘"/>
      <sheetName val="REACTION(USD지진시)"/>
      <sheetName val="REACTION(USE평시)"/>
      <sheetName val="특2호부관하천산근"/>
      <sheetName val="산근(PE,300)"/>
      <sheetName val="특2호하천산근"/>
      <sheetName val="단가(1)"/>
      <sheetName val="은평작업지시대장"/>
      <sheetName val="설계서"/>
      <sheetName val="라멘본체수량"/>
      <sheetName val="설비내역"/>
      <sheetName val="EQUIP"/>
      <sheetName val="노임단가표"/>
      <sheetName val="일 위 대 가 표"/>
      <sheetName val="일 위 목 록 표"/>
      <sheetName val="인입관수량총괄"/>
      <sheetName val="반중력식옹벽"/>
      <sheetName val="기초안정검토"/>
      <sheetName val="수로접합"/>
      <sheetName val="품셈 "/>
      <sheetName val="PAINT"/>
      <sheetName val="방화도료"/>
      <sheetName val="주민번호"/>
      <sheetName val="교대(A_x0000__x0000_Ā_x0000__x0005_"/>
      <sheetName val="교대(A_x0000__x0000__x0000__x0000_㊀"/>
      <sheetName val="교대(A_x0000__x0000__x0000__x0000_ㇰ"/>
      <sheetName val="Macro"/>
      <sheetName val="costing_CV"/>
      <sheetName val="costing_ESDV"/>
      <sheetName val="costing_FE"/>
      <sheetName val="costing_Misc"/>
      <sheetName val="costing_MOV"/>
      <sheetName val="costing_Press"/>
      <sheetName val="측량요율"/>
      <sheetName val="진ᦂⰀ"/>
      <sheetName val="hvac(제어동)"/>
      <sheetName val="2002상반기노임기준"/>
      <sheetName val="PI"/>
      <sheetName val="40단가산출_x0000_"/>
      <sheetName val="포장면적산출"/>
      <sheetName val="부대공집계표"/>
      <sheetName val="로우프"/>
      <sheetName val="전문품의"/>
      <sheetName val="건축일"/>
      <sheetName val="지장물_x0005__x0000_"/>
      <sheetName val="중기비"/>
      <sheetName val="수자재단위邰"/>
      <sheetName val="총내역서"/>
      <sheetName val="종단계산"/>
      <sheetName val="exoevel"/>
      <sheetName val="ELECTRIC"/>
      <sheetName val="제조원가(확인)"/>
      <sheetName val="관리,부대비"/>
      <sheetName val="가공비"/>
      <sheetName val="plan&amp;section of foundation"/>
      <sheetName val="Schedule"/>
      <sheetName val="Q-7100-001"/>
      <sheetName val="Ubeam"/>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MB(LAB_No.2)"/>
      <sheetName val="단위중량표"/>
      <sheetName val="발주서"/>
      <sheetName val="대비2"/>
      <sheetName val="99년하반기"/>
      <sheetName val="hvac내역서(제어동)"/>
      <sheetName val="광양방향"/>
      <sheetName val="H-pile(298x299)"/>
      <sheetName val="H-pile(250x250)"/>
      <sheetName val="도면자료제출일정"/>
      <sheetName val="DATA-UPS"/>
      <sheetName val="교대(A垈$ሧ⼟_x0005_"/>
      <sheetName val="용수로집계"/>
      <sheetName val="데크산_x0000__x0000__x0005_"/>
      <sheetName val="BOJUNGGM"/>
      <sheetName val="급여조견표"/>
      <sheetName val="설계변경 내역서"/>
      <sheetName val="계장공사"/>
      <sheetName val="DHEQSUPT"/>
      <sheetName val="전체제잡비"/>
      <sheetName val="1 설계 기준"/>
      <sheetName val="노임(1차)"/>
      <sheetName val="직관 수량산출"/>
      <sheetName val="내역서(도급)"/>
      <sheetName val="공사개요 (2)"/>
      <sheetName val="PVC접합개소__x0005_"/>
      <sheetName val="Sheet3 (2_x0000_"/>
      <sheetName val="6᭗"/>
      <sheetName val="역T형(H=6.0)柖_x0000__x0000_"/>
      <sheetName val="토목勘_x0010_"/>
      <sheetName val="3-구교-오리지날"/>
      <sheetName val="횡배수관집계"/>
      <sheetName val="방음벽기_x0000_"/>
      <sheetName val="단위수땭〒_x0005_"/>
      <sheetName val="전차선로_물량砀"/>
      <sheetName val="중사"/>
      <sheetName val="일위(시설)"/>
      <sheetName val="선급금신청서"/>
      <sheetName val="용역노임단가"/>
      <sheetName val="SOÅ餀扆"/>
      <sheetName val="노임단가(`11.1.1~)"/>
      <sheetName val="6PILE__(돌출)"/>
      <sheetName val="1차증가원가계산"/>
      <sheetName val="기둥(원退⹺"/>
      <sheetName val="관급"/>
      <sheetName val="일위(토,포,부)"/>
      <sheetName val="하도급승인신청서-실행포함"/>
      <sheetName val="6PILE  _x0000__x0000_Ԁ_x0000_"/>
      <sheetName val="접속도로"/>
      <sheetName val="총 원가계산"/>
      <sheetName val="공사계획서"/>
      <sheetName val="배수통관(좌)"/>
      <sheetName val="유출B"/>
      <sheetName val="1동조도"/>
      <sheetName val="A-5 PD(도로중앙)"/>
      <sheetName val="포장(수량)-관로부"/>
      <sheetName val="연결관조서"/>
      <sheetName val="T13(P68~72,_x0000_"/>
      <sheetName val="CIVIL"/>
      <sheetName val="도급기성"/>
      <sheetName val="가로등내역서"/>
      <sheetName val="단가산䐸"/>
      <sheetName val="단가산鄸"/>
      <sheetName val="유효폭의 계산"/>
      <sheetName val="제진기"/>
      <sheetName val="(4-2)열관류값-2"/>
      <sheetName val="회사정보"/>
      <sheetName val="내역(중앙)"/>
      <sheetName val="내역(창신)"/>
      <sheetName val="(10) 단가산출결과"/>
      <sheetName val="기계단가"/>
      <sheetName val="배수및구조물공1"/>
      <sheetName val="단 부"/>
      <sheetName val="변품8-37"/>
      <sheetName val="라. 콘크리트블록 수량산출"/>
      <sheetName val="조서"/>
      <sheetName val="배수계"/>
      <sheetName val="일위총괄표"/>
      <sheetName val="도로토적"/>
      <sheetName val="내역서총집계표"/>
      <sheetName val="2001하반기노임기준"/>
      <sheetName val="title"/>
      <sheetName val="일위목차"/>
      <sheetName val="데크 수량산출"/>
      <sheetName val="데이터입력"/>
      <sheetName val="고창방향"/>
      <sheetName val="수질정화시설"/>
      <sheetName val="수지계산"/>
      <sheetName val="Final(1)summary"/>
      <sheetName val="수압집계"/>
      <sheetName val="DATA 입력부"/>
      <sheetName val="2경간"/>
      <sheetName val="SLIDES"/>
      <sheetName val="Sheet10"/>
      <sheetName val="일반맨홀수량집계(A-7 LINE)"/>
      <sheetName val="일위-1"/>
      <sheetName val="전차선쇍ጨꀁ摔‬"/>
      <sheetName val="오수토공"/>
      <sheetName val="공사대장"/>
      <sheetName val="발주처자료ၒ_x0000_"/>
      <sheetName val="관경 へ㰀☱"/>
      <sheetName val="배수관연장조서"/>
      <sheetName val="일반수_x0000_"/>
      <sheetName val="불인산저장_x0000__x0000__x0000_"/>
      <sheetName val="TOTAL_x0000__x0000_Ԁ_x0000_"/>
      <sheetName val="연부97-1"/>
      <sheetName val="갑지1"/>
      <sheetName val="남평ე"/>
      <sheetName val="직접시공"/>
      <sheetName val="기성"/>
      <sheetName val="집수정토공"/>
      <sheetName val="집수정단"/>
      <sheetName val="과속방지턱위치조서"/>
      <sheetName val="배수관구체수량(1)"/>
      <sheetName val="민감도"/>
      <sheetName val="변경내역서"/>
      <sheetName val="적용기준"/>
      <sheetName val="출력용"/>
      <sheetName val="타공종포장공제집계표"/>
      <sheetName val="기계내역"/>
      <sheetName val="현장일반사항"/>
      <sheetName val="나.설계조건"/>
      <sheetName val="약전닥트"/>
      <sheetName val="입력값"/>
      <sheetName val="안정검토"/>
      <sheetName val="측구집계"/>
      <sheetName val="11.자재단가"/>
      <sheetName val="투입"/>
      <sheetName val="Multi-currency"/>
      <sheetName val="lookup"/>
      <sheetName val="AS"/>
      <sheetName val="WIP"/>
      <sheetName val="자재비산출"/>
      <sheetName val="자동제어"/>
      <sheetName val="design load"/>
      <sheetName val="working load at the btm ft."/>
      <sheetName val="stability check"/>
      <sheetName val="Proposal"/>
      <sheetName val="배수장공사비명세서"/>
      <sheetName val="소일위대가코드표"/>
      <sheetName val="5.공종별예산내역서"/>
      <sheetName val="ADM-VP-01"/>
      <sheetName val="6,000"/>
      <sheetName val="산출서양식01"/>
      <sheetName val="당정동경상이수"/>
      <sheetName val="당정동공통이수"/>
      <sheetName val="Exchange Rate"/>
      <sheetName val="품의서(TL)"/>
      <sheetName val="하조서"/>
      <sheetName val="マージン"/>
      <sheetName val="평면도"/>
      <sheetName val=",2"/>
      <sheetName val="경제지표"/>
      <sheetName val="입찰내역서"/>
      <sheetName val="Unit 111"/>
      <sheetName val="감액총괄표"/>
      <sheetName val="설비2차"/>
      <sheetName val="Direction projet"/>
      <sheetName val="WORKER"/>
      <sheetName val="2000년하반기"/>
      <sheetName val="THEME CODE"/>
      <sheetName val="CR CODE"/>
      <sheetName val="부서CODE"/>
      <sheetName val="TOP"/>
      <sheetName val="TYPE"/>
      <sheetName val="TDTKP"/>
      <sheetName val="DK-KH"/>
      <sheetName val="가설공사비"/>
      <sheetName val="수목데이타 "/>
      <sheetName val="REDUCER"/>
      <sheetName val="WE'T"/>
      <sheetName val="암거 제원표"/>
      <sheetName val="도로"/>
      <sheetName val="유입부 (2)"/>
      <sheetName val="용수지선토적"/>
      <sheetName val="가시설집계"/>
      <sheetName val="Tenants"/>
      <sheetName val="총체보활공정표"/>
      <sheetName val="관보호공단위수량"/>
      <sheetName val="교사기준면적(초)"/>
      <sheetName val="BQMP"/>
      <sheetName val="기본사항"/>
      <sheetName val="완성주택"/>
      <sheetName val="중동상가"/>
      <sheetName val="흥양2교토공집계표"/>
      <sheetName val="산1"/>
      <sheetName val="산출근거목록"/>
      <sheetName val="일대목록"/>
      <sheetName val="총투입계"/>
      <sheetName val="말뚝설계"/>
      <sheetName val="상부수량"/>
      <sheetName val="적용단가"/>
      <sheetName val="비교표"/>
      <sheetName val="실행내역서 "/>
      <sheetName val="온도 데이터"/>
      <sheetName val="일위대가표목록"/>
      <sheetName val="기계경비목록1"/>
      <sheetName val="수량산근"/>
      <sheetName val="ㄱ"/>
      <sheetName val="빌딩 안내"/>
      <sheetName val="CB"/>
      <sheetName val="설계내역2"/>
      <sheetName val="25.보증금(임차보증금외)"/>
      <sheetName val="기성내역서"/>
      <sheetName val="노무비지급명세"/>
      <sheetName val="수주추정"/>
      <sheetName val="경상"/>
      <sheetName val="15 문제점"/>
      <sheetName val="말고개터널조명전압강하"/>
      <sheetName val="물가"/>
      <sheetName val="Cost vs. Invoice (2)"/>
      <sheetName val="1~9 하중계산"/>
      <sheetName val="콤보DATA"/>
      <sheetName val="장비비"/>
      <sheetName val="시설물단가표"/>
      <sheetName val="노무비단가표"/>
      <sheetName val="부표총괄"/>
      <sheetName val="모래기초 (2)"/>
      <sheetName val="INDEX  LIST"/>
      <sheetName val="시중노임(공사)"/>
      <sheetName val="※참고자료※"/>
      <sheetName val="발전"/>
      <sheetName val="관급_File"/>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D36">
            <v>0</v>
          </cell>
          <cell r="E36">
            <v>5</v>
          </cell>
        </row>
        <row r="37">
          <cell r="B37" t="str">
            <v>소켓플랜지T형관</v>
          </cell>
          <cell r="C37" t="str">
            <v>D=100×100</v>
          </cell>
          <cell r="D37">
            <v>0</v>
          </cell>
          <cell r="E37">
            <v>5</v>
          </cell>
        </row>
        <row r="38">
          <cell r="B38" t="str">
            <v>소켓플랜지T형관</v>
          </cell>
          <cell r="C38" t="str">
            <v>D=100×100</v>
          </cell>
          <cell r="D38">
            <v>0</v>
          </cell>
          <cell r="E38">
            <v>6</v>
          </cell>
        </row>
        <row r="39">
          <cell r="B39" t="str">
            <v>소켓T형관</v>
          </cell>
          <cell r="C39" t="str">
            <v>D=100×100</v>
          </cell>
          <cell r="D39">
            <v>0</v>
          </cell>
          <cell r="E39">
            <v>4</v>
          </cell>
        </row>
        <row r="40">
          <cell r="B40" t="str">
            <v>소켓T형관</v>
          </cell>
          <cell r="C40" t="str">
            <v>D=100×100</v>
          </cell>
          <cell r="D40">
            <v>0</v>
          </cell>
          <cell r="E40">
            <v>5</v>
          </cell>
        </row>
        <row r="41">
          <cell r="B41" t="str">
            <v>소켓T형관</v>
          </cell>
          <cell r="C41" t="str">
            <v>D=100×100</v>
          </cell>
          <cell r="D41">
            <v>0</v>
          </cell>
          <cell r="E41">
            <v>8</v>
          </cell>
        </row>
        <row r="42">
          <cell r="B42" t="str">
            <v>이 음 관</v>
          </cell>
          <cell r="C42" t="str">
            <v>D=80</v>
          </cell>
          <cell r="D42">
            <v>0</v>
          </cell>
          <cell r="E42">
            <v>9</v>
          </cell>
        </row>
        <row r="43">
          <cell r="B43" t="str">
            <v>이 음 관</v>
          </cell>
          <cell r="C43" t="str">
            <v>D=100</v>
          </cell>
          <cell r="D43">
            <v>0</v>
          </cell>
          <cell r="E43">
            <v>10</v>
          </cell>
        </row>
        <row r="44">
          <cell r="B44" t="str">
            <v>이 음 관</v>
          </cell>
          <cell r="C44" t="str">
            <v>D=150</v>
          </cell>
          <cell r="D44">
            <v>0</v>
          </cell>
          <cell r="E44">
            <v>12</v>
          </cell>
        </row>
        <row r="45">
          <cell r="B45" t="str">
            <v>이 음 관</v>
          </cell>
          <cell r="C45" t="str">
            <v>D=200</v>
          </cell>
          <cell r="D45">
            <v>0</v>
          </cell>
          <cell r="E45">
            <v>18</v>
          </cell>
        </row>
        <row r="46">
          <cell r="B46" t="str">
            <v>이 음 관</v>
          </cell>
          <cell r="C46" t="str">
            <v>D=250</v>
          </cell>
          <cell r="D46">
            <v>0</v>
          </cell>
          <cell r="E46">
            <v>25</v>
          </cell>
        </row>
        <row r="47">
          <cell r="B47" t="str">
            <v>이 음 관</v>
          </cell>
          <cell r="C47" t="str">
            <v>D=300</v>
          </cell>
          <cell r="D47">
            <v>0</v>
          </cell>
          <cell r="E47">
            <v>34</v>
          </cell>
        </row>
        <row r="48">
          <cell r="B48" t="str">
            <v>플랜지관</v>
          </cell>
          <cell r="C48" t="str">
            <v>D=80</v>
          </cell>
          <cell r="D48">
            <v>0</v>
          </cell>
          <cell r="E48">
            <v>7.9</v>
          </cell>
        </row>
        <row r="49">
          <cell r="B49" t="str">
            <v>플랜지관</v>
          </cell>
          <cell r="C49" t="str">
            <v>D=100</v>
          </cell>
          <cell r="D49">
            <v>0</v>
          </cell>
          <cell r="E49">
            <v>9.6</v>
          </cell>
        </row>
        <row r="50">
          <cell r="B50" t="str">
            <v>플랜지관</v>
          </cell>
          <cell r="C50" t="str">
            <v>D=150</v>
          </cell>
          <cell r="D50">
            <v>0</v>
          </cell>
          <cell r="E50">
            <v>15.6</v>
          </cell>
        </row>
        <row r="51">
          <cell r="B51" t="str">
            <v>플랜지관</v>
          </cell>
          <cell r="C51" t="str">
            <v>D=200</v>
          </cell>
          <cell r="D51">
            <v>0</v>
          </cell>
          <cell r="E51">
            <v>22.5</v>
          </cell>
        </row>
        <row r="52">
          <cell r="B52" t="str">
            <v>플랜지관</v>
          </cell>
          <cell r="C52" t="str">
            <v>D=250</v>
          </cell>
          <cell r="D52">
            <v>0</v>
          </cell>
          <cell r="E52">
            <v>31.5</v>
          </cell>
        </row>
        <row r="53">
          <cell r="B53" t="str">
            <v>플랜지관</v>
          </cell>
          <cell r="C53" t="str">
            <v>D=300</v>
          </cell>
          <cell r="D53">
            <v>0</v>
          </cell>
          <cell r="E53">
            <v>41.5</v>
          </cell>
        </row>
        <row r="54">
          <cell r="B54" t="str">
            <v>제 수 변</v>
          </cell>
          <cell r="C54" t="str">
            <v>D=80</v>
          </cell>
          <cell r="D54">
            <v>0</v>
          </cell>
          <cell r="E54">
            <v>42</v>
          </cell>
        </row>
        <row r="55">
          <cell r="B55" t="str">
            <v>제 수 변</v>
          </cell>
          <cell r="C55" t="str">
            <v>D=100</v>
          </cell>
          <cell r="D55">
            <v>0</v>
          </cell>
          <cell r="E55">
            <v>50</v>
          </cell>
        </row>
        <row r="56">
          <cell r="B56" t="str">
            <v>제 수 변</v>
          </cell>
          <cell r="C56" t="str">
            <v>D=150</v>
          </cell>
          <cell r="D56">
            <v>0</v>
          </cell>
          <cell r="E56">
            <v>90</v>
          </cell>
        </row>
        <row r="57">
          <cell r="B57" t="str">
            <v>제 수 변</v>
          </cell>
          <cell r="C57" t="str">
            <v>D=200</v>
          </cell>
          <cell r="D57">
            <v>0</v>
          </cell>
          <cell r="E57">
            <v>140</v>
          </cell>
        </row>
        <row r="58">
          <cell r="B58" t="str">
            <v>제 수 변</v>
          </cell>
          <cell r="C58" t="str">
            <v>D=300</v>
          </cell>
          <cell r="D58">
            <v>0</v>
          </cell>
          <cell r="E58">
            <v>280</v>
          </cell>
        </row>
        <row r="59">
          <cell r="B59" t="str">
            <v>공 기 변</v>
          </cell>
          <cell r="C59" t="str">
            <v>D=80</v>
          </cell>
          <cell r="D59">
            <v>0</v>
          </cell>
          <cell r="E59">
            <v>94</v>
          </cell>
        </row>
        <row r="60">
          <cell r="B60" t="str">
            <v>공 기 변</v>
          </cell>
          <cell r="C60" t="str">
            <v>D=100</v>
          </cell>
          <cell r="D60">
            <v>0</v>
          </cell>
          <cell r="E60">
            <v>110</v>
          </cell>
        </row>
        <row r="61">
          <cell r="B61" t="str">
            <v>단    관</v>
          </cell>
          <cell r="C61" t="str">
            <v>D=80</v>
          </cell>
          <cell r="D61">
            <v>0</v>
          </cell>
          <cell r="E61">
            <v>13.5</v>
          </cell>
          <cell r="G61">
            <v>0</v>
          </cell>
          <cell r="H61">
            <v>0.8</v>
          </cell>
          <cell r="I61" t="str">
            <v>×</v>
          </cell>
          <cell r="J61" t="str">
            <v>＋</v>
          </cell>
        </row>
        <row r="62">
          <cell r="B62" t="str">
            <v>플랜지단관</v>
          </cell>
          <cell r="C62" t="str">
            <v>D=100</v>
          </cell>
          <cell r="D62">
            <v>0</v>
          </cell>
          <cell r="E62">
            <v>16.399999999999999</v>
          </cell>
          <cell r="G62">
            <v>0</v>
          </cell>
          <cell r="H62">
            <v>0.8</v>
          </cell>
          <cell r="I62" t="str">
            <v>×</v>
          </cell>
          <cell r="J62" t="str">
            <v>＋</v>
          </cell>
        </row>
        <row r="63">
          <cell r="B63" t="str">
            <v>플랜지단관</v>
          </cell>
          <cell r="C63" t="str">
            <v>D=100</v>
          </cell>
          <cell r="D63">
            <v>0</v>
          </cell>
          <cell r="E63">
            <v>16.399999999999999</v>
          </cell>
          <cell r="G63">
            <v>0</v>
          </cell>
          <cell r="H63">
            <v>0.92</v>
          </cell>
          <cell r="I63" t="str">
            <v>×</v>
          </cell>
          <cell r="J63" t="str">
            <v>＋</v>
          </cell>
        </row>
        <row r="64">
          <cell r="B64" t="str">
            <v>플랜지단관</v>
          </cell>
          <cell r="C64" t="str">
            <v>D=100</v>
          </cell>
          <cell r="D64">
            <v>0</v>
          </cell>
          <cell r="E64">
            <v>16.399999999999999</v>
          </cell>
          <cell r="G64">
            <v>0</v>
          </cell>
          <cell r="H64">
            <v>-2</v>
          </cell>
          <cell r="I64" t="str">
            <v>×</v>
          </cell>
          <cell r="J64" t="str">
            <v>＋</v>
          </cell>
        </row>
        <row r="65">
          <cell r="B65" t="str">
            <v>플랜지단관</v>
          </cell>
          <cell r="C65" t="str">
            <v>D=100</v>
          </cell>
          <cell r="D65">
            <v>0</v>
          </cell>
          <cell r="E65">
            <v>16.399999999999999</v>
          </cell>
          <cell r="G65">
            <v>0</v>
          </cell>
          <cell r="H65">
            <v>-1</v>
          </cell>
          <cell r="I65" t="str">
            <v>×</v>
          </cell>
          <cell r="J65" t="str">
            <v>＋</v>
          </cell>
        </row>
        <row r="66">
          <cell r="B66" t="str">
            <v>플랜지단관</v>
          </cell>
          <cell r="C66" t="str">
            <v>D=100</v>
          </cell>
          <cell r="D66">
            <v>0</v>
          </cell>
          <cell r="E66">
            <v>16.399999999999999</v>
          </cell>
          <cell r="G66">
            <v>0</v>
          </cell>
          <cell r="H66">
            <v>0</v>
          </cell>
          <cell r="I66" t="str">
            <v>×</v>
          </cell>
          <cell r="J66" t="str">
            <v>＋</v>
          </cell>
        </row>
        <row r="67">
          <cell r="B67" t="str">
            <v>플랜지단관</v>
          </cell>
          <cell r="C67" t="str">
            <v>D=100</v>
          </cell>
          <cell r="D67">
            <v>0</v>
          </cell>
          <cell r="E67">
            <v>16.399999999999999</v>
          </cell>
          <cell r="G67">
            <v>0</v>
          </cell>
          <cell r="H67">
            <v>1</v>
          </cell>
          <cell r="I67" t="str">
            <v>×</v>
          </cell>
          <cell r="J67" t="str">
            <v>＋</v>
          </cell>
        </row>
        <row r="68">
          <cell r="B68" t="str">
            <v>플랜지단관</v>
          </cell>
          <cell r="C68" t="str">
            <v>D=100</v>
          </cell>
          <cell r="D68">
            <v>0</v>
          </cell>
          <cell r="E68">
            <v>16.399999999999999</v>
          </cell>
          <cell r="G68">
            <v>0</v>
          </cell>
          <cell r="H68">
            <v>2</v>
          </cell>
          <cell r="I68" t="str">
            <v>×</v>
          </cell>
          <cell r="J68" t="str">
            <v>＋</v>
          </cell>
        </row>
        <row r="69">
          <cell r="B69" t="str">
            <v>단    관</v>
          </cell>
          <cell r="C69" t="str">
            <v>D=125</v>
          </cell>
          <cell r="D69">
            <v>0</v>
          </cell>
          <cell r="E69">
            <v>21</v>
          </cell>
          <cell r="G69">
            <v>0</v>
          </cell>
          <cell r="H69">
            <v>3</v>
          </cell>
          <cell r="I69" t="str">
            <v>×</v>
          </cell>
          <cell r="J69" t="str">
            <v>＋</v>
          </cell>
        </row>
        <row r="70">
          <cell r="B70" t="str">
            <v>단    관</v>
          </cell>
          <cell r="C70" t="str">
            <v>D=150</v>
          </cell>
          <cell r="D70">
            <v>0</v>
          </cell>
          <cell r="E70">
            <v>25.3</v>
          </cell>
          <cell r="G70">
            <v>0</v>
          </cell>
          <cell r="H70">
            <v>4</v>
          </cell>
          <cell r="I70" t="str">
            <v>×</v>
          </cell>
          <cell r="J70" t="str">
            <v>＋</v>
          </cell>
        </row>
        <row r="71">
          <cell r="B71" t="str">
            <v>단    관</v>
          </cell>
          <cell r="C71" t="str">
            <v>D=200</v>
          </cell>
          <cell r="D71">
            <v>0</v>
          </cell>
          <cell r="E71">
            <v>33.799999999999997</v>
          </cell>
          <cell r="G71">
            <v>0</v>
          </cell>
          <cell r="H71">
            <v>5</v>
          </cell>
          <cell r="I71" t="str">
            <v>×</v>
          </cell>
          <cell r="J71" t="str">
            <v>＋</v>
          </cell>
        </row>
        <row r="72">
          <cell r="B72" t="str">
            <v>단    관</v>
          </cell>
          <cell r="C72" t="str">
            <v>D=250</v>
          </cell>
          <cell r="D72">
            <v>0</v>
          </cell>
          <cell r="E72">
            <v>44.3</v>
          </cell>
          <cell r="G72">
            <v>0</v>
          </cell>
          <cell r="H72">
            <v>6</v>
          </cell>
          <cell r="I72" t="str">
            <v>×</v>
          </cell>
          <cell r="J72" t="str">
            <v>＋</v>
          </cell>
        </row>
        <row r="73">
          <cell r="B73" t="str">
            <v>단    관</v>
          </cell>
          <cell r="C73" t="str">
            <v>D=300</v>
          </cell>
          <cell r="D73">
            <v>0</v>
          </cell>
          <cell r="E73">
            <v>56.3</v>
          </cell>
          <cell r="G73">
            <v>0</v>
          </cell>
          <cell r="H73">
            <v>7</v>
          </cell>
          <cell r="I73" t="str">
            <v>×</v>
          </cell>
          <cell r="J73" t="str">
            <v>＋</v>
          </cell>
        </row>
        <row r="74">
          <cell r="B74" t="str">
            <v>단    관</v>
          </cell>
          <cell r="C74" t="str">
            <v>D=350</v>
          </cell>
          <cell r="D74">
            <v>0</v>
          </cell>
          <cell r="E74">
            <v>69.599999999999994</v>
          </cell>
          <cell r="G74">
            <v>0</v>
          </cell>
          <cell r="H74">
            <v>8</v>
          </cell>
          <cell r="I74" t="str">
            <v>×</v>
          </cell>
          <cell r="J74" t="str">
            <v>＋</v>
          </cell>
        </row>
        <row r="75">
          <cell r="B75" t="str">
            <v>단    관</v>
          </cell>
          <cell r="C75" t="str">
            <v>D=400</v>
          </cell>
          <cell r="D75">
            <v>0</v>
          </cell>
          <cell r="E75">
            <v>83.7</v>
          </cell>
          <cell r="G75">
            <v>0</v>
          </cell>
          <cell r="H75">
            <v>9</v>
          </cell>
          <cell r="I75" t="str">
            <v>×</v>
          </cell>
          <cell r="J75" t="str">
            <v>＋</v>
          </cell>
        </row>
        <row r="76">
          <cell r="B76" t="str">
            <v>단    관</v>
          </cell>
          <cell r="C76" t="str">
            <v>D=450</v>
          </cell>
          <cell r="D76">
            <v>0</v>
          </cell>
          <cell r="E76">
            <v>98.5</v>
          </cell>
          <cell r="G76">
            <v>0</v>
          </cell>
          <cell r="H76">
            <v>10</v>
          </cell>
          <cell r="I76" t="str">
            <v>×</v>
          </cell>
          <cell r="J76" t="str">
            <v>＋</v>
          </cell>
        </row>
        <row r="77">
          <cell r="B77" t="str">
            <v>단    관</v>
          </cell>
          <cell r="C77" t="str">
            <v>D=500</v>
          </cell>
          <cell r="D77">
            <v>0</v>
          </cell>
          <cell r="E77">
            <v>115.6</v>
          </cell>
          <cell r="G77">
            <v>0</v>
          </cell>
          <cell r="H77">
            <v>11</v>
          </cell>
          <cell r="I77" t="str">
            <v>×</v>
          </cell>
          <cell r="J77" t="str">
            <v>＋</v>
          </cell>
        </row>
        <row r="78">
          <cell r="B78" t="str">
            <v>단    관</v>
          </cell>
          <cell r="C78" t="str">
            <v>D=600</v>
          </cell>
          <cell r="D78">
            <v>0</v>
          </cell>
          <cell r="E78">
            <v>152</v>
          </cell>
          <cell r="G78">
            <v>0</v>
          </cell>
          <cell r="H78">
            <v>12</v>
          </cell>
          <cell r="I78" t="str">
            <v>×</v>
          </cell>
          <cell r="J78" t="str">
            <v>＋</v>
          </cell>
        </row>
        <row r="79">
          <cell r="B79" t="str">
            <v>단    관</v>
          </cell>
          <cell r="C79" t="str">
            <v>D=700</v>
          </cell>
          <cell r="D79">
            <v>0</v>
          </cell>
          <cell r="E79">
            <v>193</v>
          </cell>
          <cell r="G79">
            <v>0</v>
          </cell>
          <cell r="H79">
            <v>13</v>
          </cell>
          <cell r="I79" t="str">
            <v>×</v>
          </cell>
          <cell r="J79" t="str">
            <v>＋</v>
          </cell>
        </row>
        <row r="80">
          <cell r="B80" t="str">
            <v>단    관</v>
          </cell>
          <cell r="C80" t="str">
            <v>D=800</v>
          </cell>
          <cell r="D80">
            <v>0</v>
          </cell>
          <cell r="E80">
            <v>238.7</v>
          </cell>
          <cell r="H80">
            <v>14</v>
          </cell>
          <cell r="I80" t="str">
            <v>×</v>
          </cell>
          <cell r="J80" t="str">
            <v>＋</v>
          </cell>
        </row>
        <row r="81">
          <cell r="B81" t="str">
            <v>단    관</v>
          </cell>
          <cell r="C81" t="str">
            <v>D=900</v>
          </cell>
          <cell r="D81">
            <v>0</v>
          </cell>
          <cell r="E81">
            <v>288.7</v>
          </cell>
          <cell r="H81">
            <v>15</v>
          </cell>
          <cell r="I81" t="str">
            <v>×</v>
          </cell>
          <cell r="J81" t="str">
            <v>＋</v>
          </cell>
        </row>
        <row r="82">
          <cell r="B82" t="str">
            <v>단    관</v>
          </cell>
          <cell r="C82" t="str">
            <v>D=1000</v>
          </cell>
          <cell r="D82">
            <v>0</v>
          </cell>
          <cell r="E82">
            <v>343.2</v>
          </cell>
          <cell r="H82">
            <v>16</v>
          </cell>
          <cell r="I82" t="str">
            <v>×</v>
          </cell>
          <cell r="J82" t="str">
            <v>＋</v>
          </cell>
        </row>
        <row r="83">
          <cell r="B83" t="str">
            <v>단    관</v>
          </cell>
          <cell r="C83" t="str">
            <v>D=1100</v>
          </cell>
          <cell r="D83">
            <v>0</v>
          </cell>
          <cell r="E83">
            <v>399.5</v>
          </cell>
          <cell r="H83">
            <v>17</v>
          </cell>
          <cell r="I83" t="str">
            <v>×</v>
          </cell>
          <cell r="J83" t="str">
            <v>＋</v>
          </cell>
        </row>
        <row r="84">
          <cell r="B84" t="str">
            <v>단    관</v>
          </cell>
          <cell r="C84" t="str">
            <v>D=1200</v>
          </cell>
          <cell r="D84">
            <v>0</v>
          </cell>
          <cell r="E84">
            <v>465.9</v>
          </cell>
          <cell r="H84">
            <v>18</v>
          </cell>
          <cell r="I84" t="str">
            <v>×</v>
          </cell>
          <cell r="J84" t="str">
            <v>＋</v>
          </cell>
        </row>
        <row r="85">
          <cell r="B85" t="str">
            <v>없음</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I24">
            <v>0</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efreshError="1"/>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I24">
            <v>0</v>
          </cell>
        </row>
      </sheetData>
      <sheetData sheetId="55">
        <row r="24">
          <cell r="B24" t="str">
            <v>수평곡관</v>
          </cell>
        </row>
      </sheetData>
      <sheetData sheetId="56">
        <row r="24">
          <cell r="B24" t="str">
            <v>수평곡관</v>
          </cell>
        </row>
      </sheetData>
      <sheetData sheetId="57">
        <row r="24">
          <cell r="I24">
            <v>0</v>
          </cell>
        </row>
      </sheetData>
      <sheetData sheetId="58">
        <row r="24">
          <cell r="I24">
            <v>0</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ow r="24">
          <cell r="B24" t="str">
            <v>수평곡관</v>
          </cell>
        </row>
      </sheetData>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ow r="24">
          <cell r="B24" t="str">
            <v>수평곡관</v>
          </cell>
        </row>
      </sheetData>
      <sheetData sheetId="77">
        <row r="24">
          <cell r="B24" t="str">
            <v>수평곡관</v>
          </cell>
        </row>
      </sheetData>
      <sheetData sheetId="78">
        <row r="24">
          <cell r="B24" t="str">
            <v>수평곡관</v>
          </cell>
        </row>
      </sheetData>
      <sheetData sheetId="79">
        <row r="24">
          <cell r="B24" t="str">
            <v>수평곡관</v>
          </cell>
        </row>
      </sheetData>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B24" t="str">
            <v>수평곡관</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ow r="24">
          <cell r="B24" t="str">
            <v>수평곡관</v>
          </cell>
        </row>
      </sheetData>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27">
          <cell r="D27">
            <v>0</v>
          </cell>
        </row>
      </sheetData>
      <sheetData sheetId="189"/>
      <sheetData sheetId="190"/>
      <sheetData sheetId="191"/>
      <sheetData sheetId="192">
        <row r="27">
          <cell r="D27">
            <v>0</v>
          </cell>
        </row>
      </sheetData>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refreshError="1"/>
      <sheetData sheetId="401" refreshError="1"/>
      <sheetData sheetId="402" refreshError="1"/>
      <sheetData sheetId="403" refreshError="1"/>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sheetData sheetId="510" refreshError="1"/>
      <sheetData sheetId="511" refreshError="1"/>
      <sheetData sheetId="512" refreshError="1"/>
      <sheetData sheetId="513" refreshError="1"/>
      <sheetData sheetId="514" refreshError="1"/>
      <sheetData sheetId="515"/>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sheetData sheetId="595"/>
      <sheetData sheetId="596"/>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refreshError="1"/>
      <sheetData sheetId="649"/>
      <sheetData sheetId="650" refreshError="1"/>
      <sheetData sheetId="651"/>
      <sheetData sheetId="652" refreshError="1"/>
      <sheetData sheetId="653"/>
      <sheetData sheetId="654" refreshError="1"/>
      <sheetData sheetId="655"/>
      <sheetData sheetId="656" refreshError="1"/>
      <sheetData sheetId="657"/>
      <sheetData sheetId="658" refreshError="1"/>
      <sheetData sheetId="659"/>
      <sheetData sheetId="660"/>
      <sheetData sheetId="661" refreshError="1"/>
      <sheetData sheetId="662" refreshError="1"/>
      <sheetData sheetId="663" refreshError="1"/>
      <sheetData sheetId="664" refreshError="1"/>
      <sheetData sheetId="665" refreshError="1"/>
      <sheetData sheetId="666"/>
      <sheetData sheetId="667"/>
      <sheetData sheetId="668"/>
      <sheetData sheetId="669"/>
      <sheetData sheetId="670"/>
      <sheetData sheetId="671"/>
      <sheetData sheetId="672"/>
      <sheetData sheetId="673"/>
      <sheetData sheetId="674"/>
      <sheetData sheetId="675"/>
      <sheetData sheetId="676" refreshError="1"/>
      <sheetData sheetId="677"/>
      <sheetData sheetId="678" refreshError="1"/>
      <sheetData sheetId="679" refreshError="1"/>
      <sheetData sheetId="680"/>
      <sheetData sheetId="681"/>
      <sheetData sheetId="682"/>
      <sheetData sheetId="683"/>
      <sheetData sheetId="684"/>
      <sheetData sheetId="685"/>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sheetData sheetId="701"/>
      <sheetData sheetId="702" refreshError="1"/>
      <sheetData sheetId="703" refreshError="1"/>
      <sheetData sheetId="704"/>
      <sheetData sheetId="705" refreshError="1"/>
      <sheetData sheetId="706"/>
      <sheetData sheetId="707"/>
      <sheetData sheetId="708"/>
      <sheetData sheetId="709" refreshError="1"/>
      <sheetData sheetId="710"/>
      <sheetData sheetId="711"/>
      <sheetData sheetId="712"/>
      <sheetData sheetId="713"/>
      <sheetData sheetId="714"/>
      <sheetData sheetId="715"/>
      <sheetData sheetId="716" refreshError="1"/>
      <sheetData sheetId="717"/>
      <sheetData sheetId="718"/>
      <sheetData sheetId="719"/>
      <sheetData sheetId="720"/>
      <sheetData sheetId="721"/>
      <sheetData sheetId="722" refreshError="1"/>
      <sheetData sheetId="723" refreshError="1"/>
      <sheetData sheetId="724" refreshError="1"/>
      <sheetData sheetId="725" refreshError="1"/>
      <sheetData sheetId="726" refreshError="1"/>
      <sheetData sheetId="727"/>
      <sheetData sheetId="728"/>
      <sheetData sheetId="729" refreshError="1"/>
      <sheetData sheetId="730"/>
      <sheetData sheetId="731"/>
      <sheetData sheetId="732"/>
      <sheetData sheetId="733" refreshError="1"/>
      <sheetData sheetId="734"/>
      <sheetData sheetId="735"/>
      <sheetData sheetId="736"/>
      <sheetData sheetId="737" refreshError="1"/>
      <sheetData sheetId="738" refreshError="1"/>
      <sheetData sheetId="739"/>
      <sheetData sheetId="740"/>
      <sheetData sheetId="741"/>
      <sheetData sheetId="742" refreshError="1"/>
      <sheetData sheetId="743"/>
      <sheetData sheetId="744"/>
      <sheetData sheetId="745"/>
      <sheetData sheetId="746"/>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refreshError="1"/>
      <sheetData sheetId="762"/>
      <sheetData sheetId="763" refreshError="1"/>
      <sheetData sheetId="764" refreshError="1"/>
      <sheetData sheetId="765"/>
      <sheetData sheetId="766"/>
      <sheetData sheetId="767"/>
      <sheetData sheetId="768"/>
      <sheetData sheetId="769"/>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refreshError="1"/>
      <sheetData sheetId="783"/>
      <sheetData sheetId="784"/>
      <sheetData sheetId="785"/>
      <sheetData sheetId="786" refreshError="1"/>
      <sheetData sheetId="787" refreshError="1"/>
      <sheetData sheetId="788" refreshError="1"/>
      <sheetData sheetId="789" refreshError="1"/>
      <sheetData sheetId="790"/>
      <sheetData sheetId="791"/>
      <sheetData sheetId="792"/>
      <sheetData sheetId="793"/>
      <sheetData sheetId="794" refreshError="1"/>
      <sheetData sheetId="795" refreshError="1"/>
      <sheetData sheetId="796"/>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refreshError="1"/>
      <sheetData sheetId="814"/>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sheetData sheetId="850"/>
      <sheetData sheetId="851" refreshError="1"/>
      <sheetData sheetId="852"/>
      <sheetData sheetId="853"/>
      <sheetData sheetId="854" refreshError="1"/>
      <sheetData sheetId="855" refreshError="1"/>
      <sheetData sheetId="856" refreshError="1"/>
      <sheetData sheetId="857" refreshError="1"/>
      <sheetData sheetId="858"/>
      <sheetData sheetId="859" refreshError="1"/>
      <sheetData sheetId="860" refreshError="1"/>
      <sheetData sheetId="861" refreshError="1"/>
      <sheetData sheetId="862"/>
      <sheetData sheetId="863"/>
      <sheetData sheetId="864"/>
      <sheetData sheetId="865"/>
      <sheetData sheetId="866"/>
      <sheetData sheetId="867"/>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efreshError="1"/>
      <sheetData sheetId="895"/>
      <sheetData sheetId="896"/>
      <sheetData sheetId="897"/>
      <sheetData sheetId="898"/>
      <sheetData sheetId="899"/>
      <sheetData sheetId="900"/>
      <sheetData sheetId="901"/>
      <sheetData sheetId="902"/>
      <sheetData sheetId="903"/>
      <sheetData sheetId="904"/>
      <sheetData sheetId="905"/>
      <sheetData sheetId="906"/>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sheetData sheetId="923">
        <row r="20">
          <cell r="G20">
            <v>18</v>
          </cell>
        </row>
      </sheetData>
      <sheetData sheetId="924"/>
      <sheetData sheetId="925"/>
      <sheetData sheetId="926"/>
      <sheetData sheetId="927"/>
      <sheetData sheetId="928"/>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sheetData sheetId="1028" refreshError="1"/>
      <sheetData sheetId="1029" refreshError="1"/>
      <sheetData sheetId="1030"/>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ow r="26">
          <cell r="E26" t="str">
            <v>일금육천구백육십이만팔천원정</v>
          </cell>
        </row>
      </sheetData>
      <sheetData sheetId="1047">
        <row r="26">
          <cell r="E26" t="str">
            <v>일금육천구백육십이만팔천원정</v>
          </cell>
        </row>
      </sheetData>
      <sheetData sheetId="1048">
        <row r="26">
          <cell r="E26" t="str">
            <v>일금육천구백육십이만팔천원정</v>
          </cell>
        </row>
      </sheetData>
      <sheetData sheetId="1049">
        <row r="26">
          <cell r="E26" t="str">
            <v>일금육천구백육십이만팔천원정</v>
          </cell>
        </row>
      </sheetData>
      <sheetData sheetId="1050">
        <row r="20">
          <cell r="G20">
            <v>18</v>
          </cell>
        </row>
      </sheetData>
      <sheetData sheetId="1051"/>
      <sheetData sheetId="1052"/>
      <sheetData sheetId="1053"/>
      <sheetData sheetId="1054"/>
      <sheetData sheetId="1055">
        <row r="20">
          <cell r="G20">
            <v>18</v>
          </cell>
        </row>
      </sheetData>
      <sheetData sheetId="1056">
        <row r="20">
          <cell r="G20">
            <v>0</v>
          </cell>
        </row>
      </sheetData>
      <sheetData sheetId="1057">
        <row r="20">
          <cell r="G20">
            <v>18</v>
          </cell>
        </row>
      </sheetData>
      <sheetData sheetId="1058">
        <row r="20">
          <cell r="G20">
            <v>18</v>
          </cell>
        </row>
      </sheetData>
      <sheetData sheetId="1059">
        <row r="20">
          <cell r="G20">
            <v>18</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row r="20">
          <cell r="G20">
            <v>18</v>
          </cell>
        </row>
      </sheetData>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ow r="26">
          <cell r="E26" t="str">
            <v>일금육천구백육십이만팔천원정</v>
          </cell>
        </row>
      </sheetData>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sheetData sheetId="1149"/>
      <sheetData sheetId="1150" refreshError="1"/>
      <sheetData sheetId="1151">
        <row r="20">
          <cell r="G20">
            <v>18</v>
          </cell>
        </row>
      </sheetData>
      <sheetData sheetId="1152" refreshError="1"/>
      <sheetData sheetId="1153"/>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sheetData sheetId="1230"/>
      <sheetData sheetId="1231"/>
      <sheetData sheetId="1232"/>
      <sheetData sheetId="1233"/>
      <sheetData sheetId="1234"/>
      <sheetData sheetId="1235"/>
      <sheetData sheetId="1236" refreshError="1"/>
      <sheetData sheetId="1237" refreshError="1"/>
      <sheetData sheetId="1238"/>
      <sheetData sheetId="1239"/>
      <sheetData sheetId="1240"/>
      <sheetData sheetId="1241"/>
      <sheetData sheetId="1242"/>
      <sheetData sheetId="1243"/>
      <sheetData sheetId="1244" refreshError="1"/>
      <sheetData sheetId="1245"/>
      <sheetData sheetId="1246"/>
      <sheetData sheetId="1247"/>
      <sheetData sheetId="1248"/>
      <sheetData sheetId="1249" refreshError="1"/>
      <sheetData sheetId="1250"/>
      <sheetData sheetId="1251"/>
      <sheetData sheetId="1252" refreshError="1"/>
      <sheetData sheetId="1253"/>
      <sheetData sheetId="1254"/>
      <sheetData sheetId="1255"/>
      <sheetData sheetId="1256"/>
      <sheetData sheetId="1257"/>
      <sheetData sheetId="1258"/>
      <sheetData sheetId="1259"/>
      <sheetData sheetId="1260"/>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sheetData sheetId="1314"/>
      <sheetData sheetId="1315"/>
      <sheetData sheetId="1316"/>
      <sheetData sheetId="1317"/>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sheetData sheetId="1464"/>
      <sheetData sheetId="1465"/>
      <sheetData sheetId="1466"/>
      <sheetData sheetId="1467"/>
      <sheetData sheetId="1468"/>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sheetData sheetId="1493"/>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sheetData sheetId="1522"/>
      <sheetData sheetId="1523" refreshError="1"/>
      <sheetData sheetId="1524" refreshError="1"/>
      <sheetData sheetId="1525" refreshError="1"/>
      <sheetData sheetId="1526" refreshError="1"/>
      <sheetData sheetId="1527" refreshError="1"/>
      <sheetData sheetId="1528" refreshError="1"/>
      <sheetData sheetId="1529"/>
      <sheetData sheetId="1530"/>
      <sheetData sheetId="1531"/>
      <sheetData sheetId="1532"/>
      <sheetData sheetId="1533" refreshError="1"/>
      <sheetData sheetId="1534" refreshError="1"/>
      <sheetData sheetId="1535"/>
      <sheetData sheetId="1536" refreshError="1"/>
      <sheetData sheetId="1537" refreshError="1"/>
      <sheetData sheetId="1538" refreshError="1"/>
      <sheetData sheetId="1539" refreshError="1"/>
      <sheetData sheetId="1540" refreshError="1"/>
      <sheetData sheetId="1541" refreshError="1"/>
      <sheetData sheetId="1542"/>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sheetData sheetId="1634" refreshError="1"/>
      <sheetData sheetId="1635" refreshError="1"/>
      <sheetData sheetId="1636" refreshError="1"/>
      <sheetData sheetId="1637" refreshError="1"/>
      <sheetData sheetId="1638" refreshError="1"/>
      <sheetData sheetId="1639" refreshError="1"/>
      <sheetData sheetId="1640" refreshError="1"/>
      <sheetData sheetId="1641"/>
      <sheetData sheetId="1642"/>
      <sheetData sheetId="1643"/>
      <sheetData sheetId="1644" refreshError="1"/>
      <sheetData sheetId="1645" refreshError="1"/>
      <sheetData sheetId="1646" refreshError="1"/>
      <sheetData sheetId="1647" refreshError="1"/>
      <sheetData sheetId="1648"/>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sheetData sheetId="1832"/>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sheetData sheetId="1869" refreshError="1"/>
      <sheetData sheetId="1870" refreshError="1"/>
      <sheetData sheetId="1871"/>
      <sheetData sheetId="1872"/>
      <sheetData sheetId="1873" refreshError="1"/>
      <sheetData sheetId="1874" refreshError="1"/>
      <sheetData sheetId="1875" refreshError="1"/>
      <sheetData sheetId="1876"/>
      <sheetData sheetId="1877"/>
      <sheetData sheetId="1878" refreshError="1"/>
      <sheetData sheetId="1879" refreshError="1"/>
      <sheetData sheetId="1880" refreshError="1"/>
      <sheetData sheetId="1881"/>
      <sheetData sheetId="1882"/>
      <sheetData sheetId="1883"/>
      <sheetData sheetId="1884"/>
      <sheetData sheetId="1885"/>
      <sheetData sheetId="1886" refreshError="1"/>
      <sheetData sheetId="1887" refreshError="1"/>
      <sheetData sheetId="1888" refreshError="1"/>
      <sheetData sheetId="1889"/>
      <sheetData sheetId="1890"/>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sheetData sheetId="2057" refreshError="1"/>
      <sheetData sheetId="2058"/>
      <sheetData sheetId="2059" refreshError="1"/>
      <sheetData sheetId="2060" refreshError="1"/>
      <sheetData sheetId="2061" refreshError="1"/>
      <sheetData sheetId="2062" refreshError="1"/>
      <sheetData sheetId="2063"/>
      <sheetData sheetId="2064" refreshError="1"/>
      <sheetData sheetId="2065" refreshError="1"/>
      <sheetData sheetId="2066" refreshError="1"/>
      <sheetData sheetId="2067" refreshError="1"/>
      <sheetData sheetId="2068" refreshError="1"/>
      <sheetData sheetId="2069"/>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sheetData sheetId="2112"/>
      <sheetData sheetId="2113" refreshError="1"/>
      <sheetData sheetId="2114" refreshError="1"/>
      <sheetData sheetId="2115" refreshError="1"/>
      <sheetData sheetId="2116" refreshError="1"/>
      <sheetData sheetId="2117" refreshError="1"/>
      <sheetData sheetId="2118" refreshError="1"/>
      <sheetData sheetId="2119" refreshError="1"/>
      <sheetData sheetId="2120"/>
      <sheetData sheetId="2121" refreshError="1"/>
      <sheetData sheetId="2122" refreshError="1"/>
      <sheetData sheetId="2123" refreshError="1"/>
      <sheetData sheetId="2124" refreshError="1"/>
      <sheetData sheetId="2125" refreshError="1"/>
      <sheetData sheetId="2126" refreshError="1"/>
      <sheetData sheetId="2127" refreshError="1"/>
      <sheetData sheetId="2128"/>
      <sheetData sheetId="2129"/>
      <sheetData sheetId="2130"/>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refreshError="1"/>
      <sheetData sheetId="2396"/>
      <sheetData sheetId="2397"/>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sheetData sheetId="2530"/>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sheetData sheetId="2552"/>
      <sheetData sheetId="2553" refreshError="1"/>
      <sheetData sheetId="2554" refreshError="1"/>
      <sheetData sheetId="2555" refreshError="1"/>
      <sheetData sheetId="2556" refreshError="1"/>
      <sheetData sheetId="2557"/>
      <sheetData sheetId="2558" refreshError="1"/>
      <sheetData sheetId="2559" refreshError="1"/>
      <sheetData sheetId="2560" refreshError="1"/>
      <sheetData sheetId="2561" refreshError="1"/>
      <sheetData sheetId="2562"/>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refreshError="1"/>
      <sheetData sheetId="2694" refreshError="1"/>
      <sheetData sheetId="2695" refreshError="1"/>
      <sheetData sheetId="2696" refreshError="1"/>
      <sheetData sheetId="2697"/>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sheetData sheetId="2803" refreshError="1"/>
      <sheetData sheetId="2804"/>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1.설계조건"/>
      <sheetName val="대로근거"/>
      <sheetName val="중로근거"/>
      <sheetName val="내역서 "/>
      <sheetName val="단가"/>
      <sheetName val="기둥(원형)"/>
      <sheetName val="배수통관(좌)"/>
      <sheetName val="구조물철거타공정이월"/>
      <sheetName val="부하"/>
      <sheetName val="APT"/>
      <sheetName val="터파기및재료"/>
      <sheetName val="DATE"/>
      <sheetName val="설계조건"/>
      <sheetName val="SLAB&quot;1&quot;"/>
      <sheetName val="철근단면적"/>
      <sheetName val="대전21토목내역서"/>
      <sheetName val="하도금액분계"/>
      <sheetName val="금액내역서"/>
      <sheetName val="8.PILE  (돌출)"/>
      <sheetName val="내역서"/>
      <sheetName val="Y-WORK"/>
      <sheetName val="산출근거"/>
      <sheetName val="sw1"/>
      <sheetName val="ABUT수량-A1"/>
      <sheetName val="단면가정"/>
      <sheetName val="DATA"/>
      <sheetName val="관리,공감"/>
      <sheetName val="가도공"/>
      <sheetName val="원형맨홀수량"/>
      <sheetName val="교각1"/>
      <sheetName val="물량표S"/>
      <sheetName val="PAINT"/>
      <sheetName val="SUMMARY"/>
      <sheetName val="물량표"/>
      <sheetName val="물량표(신)"/>
      <sheetName val="입찰안"/>
      <sheetName val="견적990322"/>
      <sheetName val="danga"/>
      <sheetName val="ilch"/>
      <sheetName val="#REF"/>
      <sheetName val="guard(mac)"/>
      <sheetName val="대비"/>
      <sheetName val="ITEM"/>
      <sheetName val="용산1(해보)"/>
      <sheetName val="WVAL"/>
      <sheetName val="업무"/>
      <sheetName val="자료"/>
      <sheetName val="TYPE-A"/>
      <sheetName val="분석"/>
      <sheetName val="총집계"/>
      <sheetName val="합계금액"/>
      <sheetName val="일위대가9803"/>
      <sheetName val="방음벽기초(H=4m)"/>
      <sheetName val="일위대가(가설)"/>
      <sheetName val="노임단가"/>
      <sheetName val="몰탈재료산출"/>
      <sheetName val="수량산출"/>
      <sheetName val="Sheet2"/>
      <sheetName val="중기비"/>
      <sheetName val="교각계산"/>
      <sheetName val="hvac(제어동)"/>
      <sheetName val="송라터널총괄"/>
      <sheetName val="Sheet1"/>
      <sheetName val="기계내역"/>
      <sheetName val="BID"/>
      <sheetName val="1"/>
      <sheetName val="INPUT(덕도방향-시점)"/>
      <sheetName val="플랜트 설치"/>
      <sheetName val="9GNG운반"/>
      <sheetName val="단위수량"/>
      <sheetName val="DATA 입력란"/>
      <sheetName val="1. 설계조건 2.단면가정 3. 하중계산"/>
      <sheetName val="공통가설"/>
      <sheetName val="식재일위대가"/>
      <sheetName val="코드표"/>
      <sheetName val="내역서_"/>
      <sheetName val="CODE"/>
      <sheetName val="토목"/>
      <sheetName val="70%"/>
      <sheetName val="일위대가표"/>
      <sheetName val="우수공"/>
      <sheetName val="전기"/>
      <sheetName val="유림골조"/>
      <sheetName val="토량1-1"/>
      <sheetName val="식생블럭단위수량"/>
      <sheetName val="노임"/>
      <sheetName val="spiral"/>
      <sheetName val="총괄표"/>
      <sheetName val="Macro(전선)"/>
      <sheetName val="hvac내역서(제어동)"/>
      <sheetName val="내력서"/>
      <sheetName val="1,2,3,4,5단위수량"/>
      <sheetName val="데이타"/>
      <sheetName val="Front"/>
      <sheetName val="wall"/>
      <sheetName val="자재단가"/>
      <sheetName val="1.설계기준"/>
      <sheetName val="설계내역서"/>
      <sheetName val="기기리스트"/>
      <sheetName val="시설물기초"/>
      <sheetName val="단가산출서1"/>
      <sheetName val="식재총괄"/>
      <sheetName val="을"/>
      <sheetName val="노임이"/>
      <sheetName val="전체"/>
      <sheetName val="보온자재단가표"/>
      <sheetName val="COPING"/>
      <sheetName val="좌측"/>
      <sheetName val="주차구획선수량"/>
      <sheetName val="업체별기성내역"/>
      <sheetName val="INPUT"/>
      <sheetName val="금융비용"/>
      <sheetName val="수입"/>
      <sheetName val="조경"/>
      <sheetName val="SILICATE"/>
      <sheetName val="TB-내역서"/>
      <sheetName val="역T형"/>
      <sheetName val="진주방향"/>
      <sheetName val="설계예산"/>
      <sheetName val="Macro1"/>
      <sheetName val="연령현황"/>
      <sheetName val="참조"/>
      <sheetName val="철근량"/>
      <sheetName val="W3단면"/>
      <sheetName val="3.하중산정4.지지력"/>
      <sheetName val="IMPEADENCE MAP 취수장"/>
      <sheetName val="갑지(추정)"/>
      <sheetName val="마산방향철근집계"/>
      <sheetName val="마산방향"/>
      <sheetName val="일위대가(계측기설치)"/>
      <sheetName val="한강운반비"/>
      <sheetName val="CPM챠트"/>
      <sheetName val="조작대(1연)"/>
      <sheetName val="설직재-1"/>
      <sheetName val="전기일위대가"/>
      <sheetName val="산출내역서집계표"/>
      <sheetName val="원형1호맨홀토공수량"/>
      <sheetName val="본체"/>
      <sheetName val="가로등내역서"/>
      <sheetName val="안정계산"/>
      <sheetName val="단면검토"/>
      <sheetName val="신규 수주분(사용자 정의)"/>
      <sheetName val="DATA2000"/>
      <sheetName val="안산기계장치"/>
      <sheetName val="데리네이타현황"/>
      <sheetName val="내역"/>
      <sheetName val="6PILE  (돌출)"/>
      <sheetName val="원형측구(B-type)"/>
      <sheetName val="3BL공동구 수량"/>
      <sheetName val="기계경비(시간당)"/>
      <sheetName val="램머"/>
      <sheetName val="세목전체"/>
      <sheetName val="20관리비율"/>
      <sheetName val="하수급견적대비"/>
      <sheetName val="설명서 "/>
      <sheetName val="가중치"/>
      <sheetName val="견적서"/>
      <sheetName val="일반부표"/>
      <sheetName val="N賃率-職"/>
      <sheetName val="제직재"/>
      <sheetName val="제-노임"/>
      <sheetName val="단면 (2)"/>
      <sheetName val="입찰보고"/>
      <sheetName val="99노임기준"/>
      <sheetName val="절취및터파기"/>
      <sheetName val="H-pile(298x299)"/>
      <sheetName val="H-pile(250x250)"/>
      <sheetName val="crude.SLAB RE-bar"/>
      <sheetName val="CRUDE RE-bar"/>
      <sheetName val="COMPARISON TABLE"/>
      <sheetName val="부대공Ⅱ"/>
      <sheetName val="plan&amp;section of foundation"/>
      <sheetName val="pile bearing capa &amp; arrenge"/>
      <sheetName val="working load at the btm ft."/>
      <sheetName val="stability check"/>
      <sheetName val="design criteria"/>
      <sheetName val="design load"/>
      <sheetName val="견적대비"/>
      <sheetName val="단가조사서"/>
      <sheetName val="목차"/>
      <sheetName val="토적계산서"/>
      <sheetName val="정부노임단가"/>
      <sheetName val="슬래브"/>
      <sheetName val="견적조건"/>
      <sheetName val="개략"/>
      <sheetName val="토목품셈"/>
      <sheetName val="2호맨홀공제수량"/>
      <sheetName val="내역및총괄"/>
      <sheetName val="토공총괄표"/>
      <sheetName val="음료실행"/>
      <sheetName val="수량BOQ"/>
      <sheetName val="날개벽수량표"/>
      <sheetName val="덕전리"/>
      <sheetName val="법면"/>
      <sheetName val="부대공"/>
      <sheetName val="구조물공"/>
      <sheetName val="중기일위대가"/>
      <sheetName val="포장공"/>
      <sheetName val="토공"/>
      <sheetName val="배수공1"/>
      <sheetName val="토공총괄집계"/>
      <sheetName val="통영LNG입찰현황"/>
      <sheetName val="신우"/>
      <sheetName val="2.입력sheet"/>
      <sheetName val="M1"/>
      <sheetName val="뚝토공"/>
      <sheetName val="직공비"/>
      <sheetName val="(3.품질관리 시험 총괄표)"/>
      <sheetName val="지급자재"/>
      <sheetName val="차액보증"/>
      <sheetName val="공사비예산서(토목분)"/>
      <sheetName val="토목주소"/>
      <sheetName val="프랜트면허"/>
      <sheetName val="별표 "/>
      <sheetName val="조명율표"/>
      <sheetName val="단가조사-2"/>
      <sheetName val="VE절감"/>
      <sheetName val="실행철강하도"/>
      <sheetName val="2000년1차"/>
      <sheetName val="2.가정단면"/>
      <sheetName val="토공(우물통,기타) "/>
      <sheetName val="대비표"/>
      <sheetName val="공량산출서"/>
      <sheetName val="내역표지"/>
      <sheetName val="교대(A1)"/>
      <sheetName val="총괄"/>
      <sheetName val="건축공사"/>
      <sheetName val="물가시세표"/>
      <sheetName val="98수문일위"/>
      <sheetName val="1.2.1 마루높이결정"/>
      <sheetName val="표지 (2)"/>
      <sheetName val="품셈TABLE"/>
      <sheetName val="식재인부"/>
      <sheetName val="물가자료"/>
      <sheetName val="찍기"/>
      <sheetName val="신표지1"/>
      <sheetName val="표  지"/>
      <sheetName val="1.우편집중내역서"/>
      <sheetName val="개산공사비"/>
      <sheetName val="COL"/>
      <sheetName val="설계변경원가계산총괄표"/>
      <sheetName val="옥룡잡비"/>
      <sheetName val="간지9)"/>
      <sheetName val="7.PILE  (돌출)"/>
      <sheetName val="기안"/>
      <sheetName val="수량집계표"/>
      <sheetName val="거래처등록"/>
      <sheetName val="WORK"/>
      <sheetName val="도장수량(하1)"/>
      <sheetName val="주형"/>
      <sheetName val="지장물C"/>
      <sheetName val="CON포장수량"/>
      <sheetName val="CONUNIT"/>
      <sheetName val="자재목록"/>
      <sheetName val="입력"/>
      <sheetName val="총괄내역서"/>
      <sheetName val="BOX(1.5X1.5)"/>
      <sheetName val="U-TYPE(1)"/>
      <sheetName val="전선 및 전선관"/>
      <sheetName val="관경별우수관집계"/>
      <sheetName val="시선유도표지집계표"/>
      <sheetName val="손익분석"/>
      <sheetName val="일위대가(건축)"/>
      <sheetName val="증감내역서"/>
      <sheetName val="2000용수잠관-수량집계"/>
      <sheetName val="옹벽"/>
      <sheetName val="Sheet1 (2)"/>
      <sheetName val="정렬"/>
      <sheetName val="현장일반사항"/>
      <sheetName val="지구단위계획"/>
      <sheetName val="BOX전기내역"/>
      <sheetName val="소운반"/>
      <sheetName val="설계예산서"/>
      <sheetName val="PD-5(직선)"/>
      <sheetName val="BOILING검토"/>
      <sheetName val="WEON"/>
      <sheetName val="차선도색현황"/>
      <sheetName val="Total"/>
      <sheetName val="상시"/>
      <sheetName val="Sheet3"/>
      <sheetName val="1TL종점(1)"/>
      <sheetName val="도로경계블럭연장조서"/>
      <sheetName val="맨홀수량"/>
      <sheetName val="토사(PE)"/>
      <sheetName val="DIAPHRAGM"/>
      <sheetName val="포장복구집계"/>
      <sheetName val="단가일람"/>
      <sheetName val="단위량당중기"/>
      <sheetName val="관경"/>
      <sheetName val="토목내역"/>
      <sheetName val="시행후면적"/>
      <sheetName val="시가지우회도로공내역서"/>
      <sheetName val="o현장경비"/>
      <sheetName val="바닥판(1)"/>
      <sheetName val="P3"/>
      <sheetName val="단가(1)"/>
      <sheetName val="원하도급내역서(당초)"/>
      <sheetName val="각사별공사비분개 "/>
      <sheetName val="기계경비일람"/>
      <sheetName val="기계시공"/>
      <sheetName val="SLIDES"/>
      <sheetName val="간선계산"/>
      <sheetName val="대림경상68억"/>
      <sheetName val="용수량(생활용수)"/>
      <sheetName val="주식"/>
      <sheetName val="집계표(육상)"/>
      <sheetName val="조건표"/>
      <sheetName val="갑지"/>
      <sheetName val="별총"/>
      <sheetName val="공사내역"/>
      <sheetName val="지급자재조서"/>
      <sheetName val="1_설계조건"/>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lan&amp;section_of_foundation"/>
      <sheetName val="pile_bearing_capa_&amp;_arrenge"/>
      <sheetName val="design_load"/>
      <sheetName val="working_load_at_the_btm_ft_"/>
      <sheetName val="stability_check"/>
      <sheetName val="design_criteria"/>
      <sheetName val="DATA_입력란"/>
      <sheetName val="2_입력sheet"/>
      <sheetName val="(3_품질관리_시험_총괄표)"/>
      <sheetName val="별표_"/>
      <sheetName val="2_가정단면"/>
      <sheetName val="토공(우물통,기타)_"/>
      <sheetName val="7_PILE__(돌출)"/>
      <sheetName val="COMPARISON_TABLE"/>
      <sheetName val="설계개요"/>
      <sheetName val="기초일위"/>
      <sheetName val="수목단가"/>
      <sheetName val="시설수량표"/>
      <sheetName val="시설일위"/>
      <sheetName val="식재수량표"/>
      <sheetName val="식재일위"/>
      <sheetName val="버스운행안내"/>
      <sheetName val="근태계획서"/>
      <sheetName val="인명부"/>
      <sheetName val="우수관"/>
      <sheetName val="※참고자료※"/>
      <sheetName val="전력"/>
      <sheetName val="UEC영화관본공사내역"/>
      <sheetName val="대운산출"/>
      <sheetName val="세부내역"/>
      <sheetName val="소방현물"/>
      <sheetName val="TEL"/>
      <sheetName val="부하계산서"/>
      <sheetName val="산근목록"/>
      <sheetName val="방음벽기초"/>
      <sheetName val="웅진교-S2"/>
      <sheetName val="기자재비"/>
      <sheetName val="현황산출서"/>
      <sheetName val="MOTOR"/>
      <sheetName val="Pier 3"/>
      <sheetName val="계화배수"/>
      <sheetName val="기둥"/>
      <sheetName val="저판(버림100)"/>
      <sheetName val="계단"/>
      <sheetName val="costing_CV"/>
      <sheetName val="ITB COST"/>
      <sheetName val="costing_ESDV"/>
      <sheetName val="costing_Misc"/>
      <sheetName val="costing_MOV"/>
      <sheetName val="costing_Press"/>
      <sheetName val="자압"/>
      <sheetName val="배수내역"/>
      <sheetName val="공내역"/>
      <sheetName val="3.공통공사대비"/>
      <sheetName val="A-4"/>
      <sheetName val="수로단위수량"/>
      <sheetName val="단가대비표"/>
      <sheetName val="참조M"/>
      <sheetName val="XL4Poppy"/>
      <sheetName val="전력구구조물산근"/>
      <sheetName val="단가산출"/>
      <sheetName val="type-F"/>
      <sheetName val="11.자재단가"/>
      <sheetName val="실행대비"/>
      <sheetName val="날개벽(시점좌측)"/>
      <sheetName val="설계기준"/>
      <sheetName val="갑지1"/>
      <sheetName val="지주목시비량산출서"/>
      <sheetName val="일반공사"/>
      <sheetName val="변경후-SHEET"/>
      <sheetName val="단가조사"/>
      <sheetName val="소업1교"/>
      <sheetName val="woo(mac)"/>
      <sheetName val="통합"/>
      <sheetName val="상승요인분석"/>
      <sheetName val="&lt;목록&gt;"/>
      <sheetName val="평균터파기"/>
      <sheetName val="산근(PE,300)"/>
      <sheetName val="특2호하천산근"/>
      <sheetName val="특2호부관하천산근"/>
      <sheetName val="BID9697"/>
      <sheetName val="횡배수관"/>
      <sheetName val="기둥(하중)"/>
      <sheetName val="ENE-CAL 1"/>
      <sheetName val="Baby일위대가"/>
      <sheetName val="6호기"/>
      <sheetName val="일위대가1"/>
      <sheetName val="Sheet15"/>
      <sheetName val="개요"/>
      <sheetName val="하중"/>
      <sheetName val="ACUNIT"/>
      <sheetName val="예산작성기준(전기)"/>
      <sheetName val="수정내역서"/>
      <sheetName val="설계명세"/>
      <sheetName val="주경기-오배수"/>
      <sheetName val="-몰탈콘크리트"/>
      <sheetName val="품의"/>
      <sheetName val="약품공급2"/>
      <sheetName val="2011.(4)"/>
      <sheetName val="맨홀평균높이"/>
      <sheetName val="재집"/>
      <sheetName val="직재"/>
      <sheetName val="결과조달"/>
      <sheetName val="수량집계"/>
      <sheetName val="날개벽"/>
      <sheetName val="예상"/>
      <sheetName val="2002년12월"/>
      <sheetName val="수량산출근거"/>
      <sheetName val="Sheet6"/>
      <sheetName val="상수도공-간지"/>
      <sheetName val="주요자재집계표"/>
      <sheetName val="터널구조물산근"/>
      <sheetName val="보차도경계석"/>
      <sheetName val="노무비계"/>
      <sheetName val="sheeet2"/>
      <sheetName val=" 냉각수펌프"/>
      <sheetName val="단면 _2_"/>
      <sheetName val="Sheet5"/>
      <sheetName val="설계기준 및 하중계산"/>
      <sheetName val="단가(반정1교-원주)"/>
      <sheetName val="Sheet10"/>
      <sheetName val="2000전체분"/>
      <sheetName val="PAD TR보호대기초"/>
      <sheetName val="가로등기초"/>
      <sheetName val="공종별수량집계"/>
      <sheetName val="기초공"/>
      <sheetName val="아스콘단위"/>
      <sheetName val="종배수관(신)"/>
      <sheetName val="적용단위길이"/>
      <sheetName val="자료입력"/>
      <sheetName val="종배수관면벽신"/>
      <sheetName val="1062-X방향 "/>
      <sheetName val="3련 BOX"/>
      <sheetName val="2000년하반기"/>
      <sheetName val="Dike for 49T03 &amp; 49T04"/>
      <sheetName val="Dike for 49T02, 05~07, 19 (1)"/>
      <sheetName val="석축"/>
      <sheetName val="은행"/>
      <sheetName val="inter"/>
      <sheetName val="인천제철"/>
      <sheetName val="재료"/>
      <sheetName val="원가계산서"/>
      <sheetName val="2공구산출내역"/>
      <sheetName val="산근"/>
      <sheetName val="Sheet16"/>
      <sheetName val="Sheet14"/>
      <sheetName val="Sheet13"/>
      <sheetName val="맨홀토공수량"/>
      <sheetName val="내역(전체)"/>
      <sheetName val="가정급수관"/>
      <sheetName val="예산대비"/>
      <sheetName val="배수공"/>
      <sheetName val="공구"/>
      <sheetName val="대정2공구"/>
      <sheetName val="(A)내역서"/>
      <sheetName val="북방3터널"/>
      <sheetName val="공종집계"/>
      <sheetName val="최적단면"/>
      <sheetName val="계산서(곡선부)"/>
      <sheetName val="-치수표(곡선부)"/>
      <sheetName val="유림총괄"/>
      <sheetName val="역T형(H=6.0) (2)"/>
      <sheetName val="중기집계"/>
      <sheetName val="전차선로 물량표"/>
      <sheetName val="옥내아파트(전기)"/>
      <sheetName val="코드"/>
      <sheetName val="공사현황"/>
      <sheetName val="설정"/>
      <sheetName val="실행"/>
      <sheetName val="예산내역서"/>
      <sheetName val="맨홀수량산출"/>
      <sheetName val="내역서(전기)"/>
      <sheetName val="BOX-1515"/>
      <sheetName val="BOX-1510"/>
      <sheetName val="Macro(차단기)"/>
      <sheetName val="터널조도"/>
      <sheetName val="도급예산내역서봉투"/>
      <sheetName val="공사원가계산서"/>
      <sheetName val="도급예산내역서총괄표"/>
      <sheetName val="분전함신설"/>
      <sheetName val="설계산출표지"/>
      <sheetName val="을부담운반비"/>
      <sheetName val="운반비산출"/>
      <sheetName val="접지1종"/>
      <sheetName val="측구공"/>
      <sheetName val="배수철근"/>
      <sheetName val="준검 내역서"/>
      <sheetName val="TYPE1"/>
      <sheetName val="공사비집계"/>
      <sheetName val="중기사용료산출근거"/>
      <sheetName val="단가 및 재료비"/>
      <sheetName val="공사비산출내역"/>
      <sheetName val="입력시트"/>
      <sheetName val="기계경비"/>
      <sheetName val="포장물량집계"/>
      <sheetName val="화단 철거"/>
      <sheetName val="집계"/>
      <sheetName val="수량산출서 갑지"/>
      <sheetName val="GAEYO"/>
      <sheetName val="SUMDO"/>
      <sheetName val="ENDDO"/>
      <sheetName val="PLDB"/>
      <sheetName val="AAA"/>
      <sheetName val="M-HOUR"/>
      <sheetName val="공기"/>
      <sheetName val="원가입력"/>
      <sheetName val="ASP"/>
      <sheetName val="입력값"/>
      <sheetName val="수지예산"/>
      <sheetName val="예정(3)"/>
      <sheetName val="CTEMCOST"/>
      <sheetName val="DESCRIPTION"/>
      <sheetName val="공정별 수량산출서"/>
      <sheetName val="일반시방서"/>
      <sheetName val="일위대가(조경)"/>
      <sheetName val="자재 및 폐기물견적(2008)"/>
      <sheetName val="전계가"/>
      <sheetName val="인건비"/>
      <sheetName val="슬래브(유곡)"/>
      <sheetName val="중동공구"/>
      <sheetName val="M_DB"/>
      <sheetName val="TYPE"/>
      <sheetName val="00000"/>
      <sheetName val="품셈총괄표"/>
      <sheetName val="FOOTING단면력"/>
      <sheetName val="0226"/>
      <sheetName val="1호맨홀토공"/>
      <sheetName val="현장관리비"/>
      <sheetName val="건축내역"/>
      <sheetName val="재료비"/>
      <sheetName val="일위대가_호표"/>
      <sheetName val="일위대가_호표 (계약)"/>
      <sheetName val="차선도색수량집계"/>
      <sheetName val="C_DATA"/>
      <sheetName val="3CHBDC"/>
      <sheetName val="사급자재"/>
      <sheetName val="CAT_5"/>
      <sheetName val="간접비내역-1"/>
      <sheetName val="수목표준대가"/>
      <sheetName val="공통부대비"/>
      <sheetName val="costing_FE"/>
      <sheetName val="포장직선구간"/>
      <sheetName val="Model"/>
      <sheetName val="CONSTRUCTION COMPONENT"/>
      <sheetName val="경산"/>
      <sheetName val="기본DATA"/>
      <sheetName val="결재갑지"/>
      <sheetName val="점수계산1-2"/>
      <sheetName val="국공유지및사유지"/>
      <sheetName val="1호-아(오)0.4"/>
      <sheetName val="접속 SLAB,BRACKET 설계"/>
      <sheetName val="추정공사비_산출내역1.xlsx"/>
      <sheetName val="EQ"/>
      <sheetName val="우수"/>
      <sheetName val="EP0618"/>
      <sheetName val="공문"/>
      <sheetName val="1_우편집중내역서"/>
      <sheetName val="Sheet1_(2)"/>
      <sheetName val="3_하중산정4_지지력"/>
      <sheetName val="표__지"/>
      <sheetName val="표지_(2)"/>
      <sheetName val="COPING-1"/>
      <sheetName val="역T형교대-2수량"/>
      <sheetName val="1-1"/>
      <sheetName val="집수정"/>
      <sheetName val="일반수량총괄집계"/>
      <sheetName val="pvc연결관"/>
      <sheetName val="2. 공원조도"/>
      <sheetName val="기초(중마오수)"/>
      <sheetName val="조은나오스빌"/>
      <sheetName val="구조물공위치조서"/>
      <sheetName val="자재단가대비표"/>
      <sheetName val="접속도로"/>
      <sheetName val="약품설비"/>
      <sheetName val="성곽내역서"/>
      <sheetName val="공사비증감"/>
      <sheetName val="암거공"/>
      <sheetName val="안정검토"/>
      <sheetName val="단면설계"/>
      <sheetName val="가시설수량"/>
      <sheetName val="J直材4"/>
      <sheetName val="관로토공"/>
      <sheetName val="명세서"/>
      <sheetName val="공사내역서(을)실행"/>
      <sheetName val="2.단면가정 "/>
      <sheetName val="EQUIP-H"/>
      <sheetName val="변화치수"/>
      <sheetName val="소비자가"/>
      <sheetName val="주beam"/>
      <sheetName val="부속동"/>
      <sheetName val="밸브설치"/>
      <sheetName val="견적대비 견적서"/>
      <sheetName val="CABLE SIZE-3"/>
      <sheetName val="대치판정"/>
      <sheetName val="장비사양"/>
      <sheetName val="빙장비사양"/>
      <sheetName val="Tables"/>
      <sheetName val="음봉방향"/>
      <sheetName val="건축집계"/>
      <sheetName val="BOQ"/>
      <sheetName val="세부내역서"/>
      <sheetName val="6공구(당초)"/>
      <sheetName val="CAL"/>
      <sheetName val="도"/>
      <sheetName val="wk prgs"/>
      <sheetName val="Berm"/>
      <sheetName val="항목"/>
      <sheetName val="DNW"/>
      <sheetName val="간접비계산"/>
      <sheetName val="일위대가목차"/>
      <sheetName val="자재 집계표"/>
      <sheetName val="cable data1"/>
      <sheetName val="현장별계약현황('98.10.31)"/>
      <sheetName val="산출내역서"/>
      <sheetName val="깨기"/>
      <sheetName val="물가시세"/>
      <sheetName val="빌딩 안내"/>
      <sheetName val="대우단가(풍산)"/>
      <sheetName val="단지조성공(가포)"/>
      <sheetName val="BSD (2)"/>
      <sheetName val="종단계산"/>
      <sheetName val="영동(D)"/>
      <sheetName val="AC포장수량"/>
      <sheetName val="총수량집계표"/>
      <sheetName val="예가표"/>
      <sheetName val="tggwan(mac)"/>
      <sheetName val="계약ITEM"/>
      <sheetName val="2.2 S-Curve"/>
      <sheetName val="Chiet tinh dz35"/>
      <sheetName val="가압장(토목)"/>
      <sheetName val="RFP002"/>
      <sheetName val="01"/>
      <sheetName val="Rooms"/>
      <sheetName val="TABLE DB"/>
      <sheetName val="쌍용 data base"/>
      <sheetName val="업무분장"/>
      <sheetName val="CTG"/>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대포2교접속"/>
      <sheetName val="천방교접속"/>
      <sheetName val="돌담교 상부수량"/>
      <sheetName val="H-PILE수량집계"/>
      <sheetName val="수량-가로등"/>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청천내"/>
      <sheetName val="일위"/>
      <sheetName val="산출금액내역"/>
      <sheetName val="현장예산"/>
      <sheetName val="예총"/>
      <sheetName val="요율"/>
      <sheetName val="조경내역서"/>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편입용지조서"/>
      <sheetName val="경비_원본"/>
      <sheetName val="LKVL-CK-HT-GD1"/>
      <sheetName val="배수내역 (2)"/>
      <sheetName val="수량"/>
      <sheetName val="S0"/>
      <sheetName val="특수선일위대가"/>
      <sheetName val="정읍농소"/>
      <sheetName val="포장재료집계표"/>
      <sheetName val="중간간지 (2)"/>
      <sheetName val="배수개거"/>
      <sheetName val="설직재_1"/>
      <sheetName val="노임단가기준"/>
      <sheetName val="전체내역서"/>
      <sheetName val="변실"/>
      <sheetName val="이음부"/>
      <sheetName val="N10(미지급) "/>
      <sheetName val="(평균)"/>
      <sheetName val="단면A-A(TR)"/>
      <sheetName val="기초코드"/>
      <sheetName val="단위중량"/>
      <sheetName val="개방1"/>
      <sheetName val="SG"/>
      <sheetName val="수량명세서"/>
      <sheetName val="위치조서"/>
      <sheetName val="주소록2000(전화번호부)"/>
      <sheetName val="6.단면검토"/>
      <sheetName val="종배수관"/>
      <sheetName val="마산월령동골조물량변경"/>
      <sheetName val="부대내역"/>
      <sheetName val="목표세부명세"/>
      <sheetName val="-배수구조물공토공"/>
      <sheetName val="횡배수관재료-"/>
      <sheetName val="계산서(직선부)"/>
      <sheetName val="Multi-dims"/>
      <sheetName val="단면치수"/>
      <sheetName val="배수관산출"/>
      <sheetName val="하중계산"/>
      <sheetName val="기초자료"/>
      <sheetName val="암거 제원표"/>
      <sheetName val="BG"/>
      <sheetName val="실행내역서 "/>
      <sheetName val="제수"/>
      <sheetName val="경영상태"/>
      <sheetName val="252K444"/>
      <sheetName val="수문보고"/>
      <sheetName val="Macro(전동기)"/>
      <sheetName val="사각맨홀"/>
      <sheetName val="현금및현금등가물1"/>
      <sheetName val="지장물총괄표"/>
      <sheetName val="汇总表"/>
      <sheetName val="수로교총재료집계"/>
      <sheetName val="철거산출근거"/>
      <sheetName val="dnc4"/>
      <sheetName val="Contents"/>
      <sheetName val="간접경상비"/>
      <sheetName val="수량산출서"/>
      <sheetName val="단위수량산출"/>
      <sheetName val="7월천안현장 집계표"/>
      <sheetName val="장비.자재"/>
      <sheetName val="장비명세서"/>
      <sheetName val=" 노무집계"/>
      <sheetName val="일용노무비"/>
      <sheetName val="PAINT (2)"/>
      <sheetName val="D-철근총괄"/>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초기화면"/>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BLOCK(1)"/>
      <sheetName val="배수공BOQ"/>
      <sheetName val="S.중기사용료"/>
      <sheetName val="1.폐기물집계표"/>
      <sheetName val="단가산출총괄표"/>
      <sheetName val="상세"/>
      <sheetName val="깨기수량집계"/>
      <sheetName val="97 사업추정(WEKI)"/>
      <sheetName val="Project Brief"/>
      <sheetName val="AILC004"/>
      <sheetName val="목록"/>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BOX"/>
      <sheetName val="직접인건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경비"/>
      <sheetName val="STRA2"/>
      <sheetName val="화산경계"/>
      <sheetName val="I.설계조건"/>
      <sheetName val="가감수량"/>
      <sheetName val="총괄설계내역서"/>
      <sheetName val="예산서"/>
      <sheetName val="CAUDIT"/>
      <sheetName val="CODE1"/>
      <sheetName val="CODE2"/>
      <sheetName val="우각부보강"/>
      <sheetName val="도장수량"/>
      <sheetName val="-15.0"/>
      <sheetName val="적용(기계)"/>
      <sheetName val="BOX(1_5X1_瘠·"/>
      <sheetName val="집1"/>
      <sheetName val="농로수량집계"/>
      <sheetName val="농로토공집계"/>
      <sheetName val="지장물조서"/>
      <sheetName val="허용전류"/>
      <sheetName val="수량이동"/>
      <sheetName val="재료집계(분수관)"/>
      <sheetName val="내역서(우)"/>
      <sheetName val="현황"/>
      <sheetName val="단가산출서"/>
      <sheetName val="배수관접합및부설  "/>
      <sheetName val="부재치수입력"/>
      <sheetName val="내역서(토목)"/>
      <sheetName val="입찰견적보고서"/>
      <sheetName val="공사계약현황"/>
      <sheetName val="N10(미지급)_"/>
      <sheetName val="N10(미지급)_1"/>
      <sheetName val="기준Data"/>
      <sheetName val="의왕F사"/>
      <sheetName val="가공사"/>
      <sheetName val="참조영역"/>
      <sheetName val="신구계정대사표"/>
      <sheetName val="CALCULATION"/>
      <sheetName val="static.cal"/>
      <sheetName val="Total Progress (2)"/>
      <sheetName val="설계"/>
      <sheetName val="4)유동표"/>
      <sheetName val="1.일반수량산출근거"/>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Currency Rate"/>
      <sheetName val="Cash Flow bulanan"/>
      <sheetName val="tifico"/>
      <sheetName val="Bao cao hao hut VT-TR"/>
      <sheetName val="대전노은1차_조적_집계표"/>
      <sheetName val="運転条件一覧"/>
      <sheetName val="125x125"/>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Y_WORK"/>
      <sheetName val="본장"/>
      <sheetName val="건설성적"/>
      <sheetName val="수문일1"/>
      <sheetName val="노동부"/>
      <sheetName val="구성비"/>
      <sheetName val="Financial impact"/>
      <sheetName val="Sch7a (토요일)"/>
      <sheetName val="计算稿"/>
      <sheetName val="TOWER 12TON"/>
      <sheetName val="JIB CRANE,HOIST"/>
      <sheetName val="TOWER 10TON"/>
      <sheetName val="5지구단위"/>
      <sheetName val="판"/>
      <sheetName val=""/>
      <sheetName val="계획집계"/>
      <sheetName val="8. 안정검토"/>
      <sheetName val="C.배수관공"/>
      <sheetName val="봉양~조차장간고하개명(신설)"/>
      <sheetName val="b_balju_cho"/>
      <sheetName val="산거각호표"/>
      <sheetName val="백암비스타내역"/>
      <sheetName val="Hydrant"/>
      <sheetName val="폐기물집계표"/>
      <sheetName val="대전(세창동)"/>
      <sheetName val="일반수량총괄집계표"/>
      <sheetName val="화재 탐지 설비"/>
      <sheetName val="지하시설물작성"/>
      <sheetName val="표 지"/>
      <sheetName val="인사자료총집계"/>
      <sheetName val="콘크리트측구연장"/>
      <sheetName val="기계"/>
      <sheetName val="정화조"/>
      <sheetName val="전기단가조사서"/>
      <sheetName val="남양시작동자105노65기1.3화1.2"/>
      <sheetName val="工程量计算书"/>
      <sheetName val="카니발(자105노60)"/>
      <sheetName val="TRE TABLE"/>
      <sheetName val="FAB"/>
      <sheetName val="Data&amp;Result"/>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동원(3)"/>
      <sheetName val="P.M 별"/>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HE SO DIEU CHINH"/>
      <sheetName val="Xunit (단위환산)"/>
      <sheetName val="고객사 관리 코드"/>
      <sheetName val="연부97-1"/>
      <sheetName val="울산자동제어"/>
      <sheetName val="Xunit_(단위환산)"/>
      <sheetName val="고객사_관리_코드"/>
      <sheetName val="인상효1"/>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2000_x0000__x0000__x0005__x0000_"/>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조도계산서 (도서)"/>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작성"/>
      <sheetName val="안정성검토"/>
      <sheetName val="SLAB"/>
      <sheetName val="INTRO.(X)"/>
      <sheetName val="공사원가"/>
      <sheetName val="당초토량산출서"/>
      <sheetName val="변경토량산출서"/>
      <sheetName val="견적및기타"/>
      <sheetName val="단가산출목록"/>
      <sheetName val="맨홀토_x0000__x0000__x0005_"/>
      <sheetName val="Tool"/>
      <sheetName val="그림"/>
      <sheetName val="IW-LIST"/>
      <sheetName val="배수관공"/>
      <sheetName val="설산1.나"/>
      <sheetName val="본사S"/>
      <sheetName val="IMPEADENCE H_x0000_Ԁ_x0000_怀ȅ㨍"/>
      <sheetName val="IMPEADENCE é_x0000_Ԁ_x0000__x0000_ᛅ_xde17_"/>
      <sheetName val="간지1"/>
      <sheetName val="1.사유서"/>
      <sheetName val="간지2"/>
      <sheetName val="간지3"/>
      <sheetName val="부재별집계표"/>
      <sheetName val="도면"/>
      <sheetName val="교대(A1-A2)"/>
      <sheetName val="화해(함평)"/>
      <sheetName val="화해(장성)"/>
      <sheetName val="투찰추정"/>
      <sheetName val="5수지"/>
      <sheetName val="투입비"/>
      <sheetName val="pier(각형)"/>
      <sheetName val="A 견적"/>
      <sheetName val="BJJIN"/>
      <sheetName val="아파트 내역"/>
      <sheetName val="계측제어설비"/>
      <sheetName val="토공정보"/>
      <sheetName val="노임 및 중기단가"/>
      <sheetName val="4차원가계산서"/>
      <sheetName val="Sheet22"/>
      <sheetName val="화전내"/>
      <sheetName val="전기혼잡제경비(45)"/>
      <sheetName val="소방사항"/>
      <sheetName val="앵커설치(590)"/>
      <sheetName val="횡배수관집현황(2공구)"/>
      <sheetName val="쇠(1)"/>
      <sheetName val="가격(3)"/>
      <sheetName val="금호"/>
      <sheetName val="3"/>
      <sheetName val="4"/>
      <sheetName val="6"/>
      <sheetName val="단가목록"/>
      <sheetName val="일위집계표"/>
      <sheetName val="예산"/>
      <sheetName val="자재테이블"/>
      <sheetName val="코스모공장 (어음)"/>
      <sheetName val="1-1평균터파기고(1)"/>
      <sheetName val="공통가설(기준안)"/>
      <sheetName val="가설"/>
      <sheetName val="일람표"/>
      <sheetName val="90.03실행 "/>
      <sheetName val="1차기성"/>
      <sheetName val="어음수표추가테스트"/>
      <sheetName val="품종별월계"/>
      <sheetName val="전신환매도율"/>
      <sheetName val="자재비"/>
      <sheetName val="공정data"/>
      <sheetName val="설계내역2"/>
      <sheetName val="공종단가"/>
      <sheetName val="증감대비"/>
      <sheetName val="본문"/>
      <sheetName val="포집"/>
      <sheetName val="원가계산서 "/>
      <sheetName val="공사비_NDE"/>
      <sheetName val="15-1)VE제안서(유형2,4)"/>
      <sheetName val="개별직종노임단가(2005.1)"/>
      <sheetName val="1공구내역서(1)"/>
      <sheetName val="법면단"/>
      <sheetName val="쌍송교"/>
      <sheetName val="가로등설치"/>
      <sheetName val="업무처리전"/>
      <sheetName val="노단"/>
      <sheetName val="단산"/>
      <sheetName val="명세"/>
      <sheetName val="일대"/>
      <sheetName val="수토공단위당"/>
      <sheetName val="신축(단위)"/>
      <sheetName val="배수관토공산출"/>
      <sheetName val="비품"/>
      <sheetName val="자재표"/>
      <sheetName val="배지거총재료집계표"/>
      <sheetName val="1.1설계기준"/>
      <sheetName val="inputdata"/>
      <sheetName val="DATA입력"/>
      <sheetName val="토공(본관-토사)"/>
      <sheetName val="토공(분기관-토사)"/>
      <sheetName val="토공(분기관-암)"/>
      <sheetName val="토공(본관-암)"/>
      <sheetName val="값"/>
      <sheetName val="인건비 "/>
      <sheetName val="예정공정표"/>
      <sheetName val="교통대책내역"/>
      <sheetName val="1_CB"/>
      <sheetName val="옹벽공_수량집계표"/>
      <sheetName val="A-8_PD(도로중앙)"/>
      <sheetName val="Flaer_Area"/>
      <sheetName val="설내역서_"/>
      <sheetName val="일위산출"/>
      <sheetName val="입력장소"/>
      <sheetName val="약전설비"/>
      <sheetName val="토공사B동추가"/>
      <sheetName val="난방방식분류"/>
      <sheetName val="공사정보입력"/>
      <sheetName val="보안등"/>
      <sheetName val="단가조사표"/>
      <sheetName val="설계내역서(기계)"/>
      <sheetName val="1.3.1절점좌표"/>
      <sheetName val="6차2회변경내역서"/>
      <sheetName val="제경비최종"/>
      <sheetName val="단가산출서 (2)"/>
      <sheetName val="새공통(96임금인상기준)"/>
      <sheetName val="2.대외공문"/>
      <sheetName val="이름"/>
      <sheetName val="급여표"/>
      <sheetName val="직원투입계획"/>
      <sheetName val="(2)자금(신용)"/>
      <sheetName val="細目"/>
      <sheetName val="지장물헐기조서"/>
      <sheetName val="입출재고현황 (2)"/>
      <sheetName val="형질변경"/>
      <sheetName val="하도급계획"/>
      <sheetName val="관일"/>
      <sheetName val="공사설계"/>
      <sheetName val="심사물량"/>
      <sheetName val="4 공통갑지"/>
      <sheetName val="ESC (공정표기준)"/>
      <sheetName val="중기조종사 단위단가"/>
      <sheetName val="금속및금속창호"/>
      <sheetName val="중단원본"/>
      <sheetName val="업체별담당"/>
      <sheetName val="gyun"/>
      <sheetName val="포장면적산출"/>
      <sheetName val="포장수량집계"/>
      <sheetName val="일위대가 "/>
      <sheetName val="내역- CCTV"/>
      <sheetName val="설비공사(4)"/>
      <sheetName val="사본 _ b_balju"/>
      <sheetName val="36+45-113-18+19+20I"/>
      <sheetName val="대총괄"/>
      <sheetName val="투입비분석표"/>
      <sheetName val="암거단위-1련"/>
      <sheetName val="견적보고"/>
      <sheetName val="DHEQSUPT"/>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CONCRETE"/>
      <sheetName val="정의"/>
      <sheetName val="Actual data"/>
      <sheetName val="4.경비 5.영업외수지"/>
      <sheetName val="PROCURE"/>
      <sheetName val="공조"/>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L_RPTB16_05"/>
      <sheetName val="2. 2공구"/>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전선_및_전선관1"/>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1__설계조건_2_단면가정_3__하중계산1"/>
      <sheetName val="단가_및_재료비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환경기계공정표_(3)1"/>
      <sheetName val="배관배선_단가조사1"/>
      <sheetName val="9_정착구_보강1"/>
      <sheetName val="단가_(2)1"/>
      <sheetName val="96보완계획7_121"/>
      <sheetName val="배수공_시멘트_및_골재량_산출1"/>
      <sheetName val="1차_내역서1"/>
      <sheetName val="1_수인터널1"/>
      <sheetName val="Sheet2_(2)1"/>
      <sheetName val="건축내역서_(경제상무실)1"/>
      <sheetName val="BSD_(2)1"/>
      <sheetName val="내역서1999_8최종1"/>
      <sheetName val="PROJECT_BRIEF(EX_NEW)1"/>
      <sheetName val="Site_Expenses1"/>
      <sheetName val="1000_DB구축_부표1"/>
      <sheetName val="상_부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내역서_제출"/>
      <sheetName val="97년_추정"/>
      <sheetName val="내역_ver1_0"/>
      <sheetName val="단양_00_아파트-세부내역"/>
      <sheetName val="RAMP_단면(R2)"/>
      <sheetName val="토목내역서_(도급단가)"/>
      <sheetName val="목차_"/>
      <sheetName val="4_2유효폭의_계산"/>
      <sheetName val="세골재__T2_변경_현황"/>
      <sheetName val="0_단가"/>
      <sheetName val="토공_total"/>
      <sheetName val="3련_BOX"/>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Customer_Databas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견적1"/>
      <sheetName val="인부신상자료"/>
      <sheetName val="001"/>
      <sheetName val="2F 회의실견적(5_14 일대)"/>
      <sheetName val="총_구조물공"/>
      <sheetName val="(X)품셈집계"/>
      <sheetName val="대3류 "/>
      <sheetName val="아파트"/>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입력(K0)"/>
      <sheetName val="장비"/>
      <sheetName val="단가산출1"/>
      <sheetName val="지수"/>
      <sheetName val="인제내역"/>
      <sheetName val="1~9 하중계산"/>
      <sheetName val="PL단가산정"/>
      <sheetName val="그림2"/>
      <sheetName val="전등수량산출"/>
      <sheetName val="산정표"/>
      <sheetName val="대구은행"/>
      <sheetName val="견적갑지"/>
      <sheetName val="물량내역"/>
      <sheetName val="소요자재명세서"/>
      <sheetName val="2_토목공사"/>
      <sheetName val="2-1__경관조명_내역총괄표"/>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옹벽공_수량집계표1"/>
      <sheetName val="사__업__비__수__지__예__산__서1"/>
      <sheetName val="11_1_단면hwp"/>
      <sheetName val="A-8_PD(도로중앙)1"/>
      <sheetName val="청_구1"/>
      <sheetName val="설내역서_1"/>
      <sheetName val="배수공_주요자재_집계표"/>
      <sheetName val="06_일위대가목록"/>
      <sheetName val="내역서_(2)"/>
      <sheetName val="전_기"/>
      <sheetName val="공사비_증감_내역서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계정"/>
      <sheetName val="1.RAMP-A"/>
      <sheetName val="기초계산(Pmax)"/>
      <sheetName val="방화도료"/>
      <sheetName val="BOJUNGGM"/>
      <sheetName val="공정추가"/>
      <sheetName val="금전출납"/>
      <sheetName val="직영명부"/>
      <sheetName val="계약내역서"/>
      <sheetName val="공통자료"/>
      <sheetName val="지수980731이후"/>
      <sheetName val="10동"/>
      <sheetName val="Table"/>
      <sheetName val="5CHBDC"/>
      <sheetName val="Variable"/>
      <sheetName val="RCMinput"/>
      <sheetName val="수량분개내역"/>
      <sheetName val="DATA-2 장비LIST"/>
      <sheetName val="산근(목록)"/>
      <sheetName val="이형관중량"/>
      <sheetName val="환경보전비B"/>
      <sheetName val="COA-17"/>
      <sheetName val="C-18"/>
      <sheetName val="목공사품의서"/>
      <sheetName val="D200"/>
      <sheetName val="HSA"/>
      <sheetName val="광통신 견적내역서1"/>
      <sheetName val="투찰(하수)"/>
      <sheetName val="케이블수량재료"/>
      <sheetName val="DI_전처리_단가집(GP1_실적가)"/>
      <sheetName val="PAINT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4.2내역서"/>
      <sheetName val="F4-F7"/>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SPEC"/>
      <sheetName val="터널전기"/>
      <sheetName val="노무DB"/>
      <sheetName val="중기목록"/>
      <sheetName val="CAP"/>
      <sheetName val="Var."/>
      <sheetName val="R"/>
      <sheetName val="정리"/>
      <sheetName val="dV&amp;Cl"/>
      <sheetName val="자재(원원+원대)"/>
      <sheetName val="name"/>
      <sheetName val="PC, G.Slab"/>
      <sheetName val="출하생산일보"/>
      <sheetName val="중기(목록)"/>
      <sheetName val="일위대가(목록)"/>
      <sheetName val="관전식시설제원"/>
      <sheetName val="구조물공(집계)"/>
      <sheetName val="N10(미지급)_2"/>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견"/>
      <sheetName val="정보매체A동"/>
      <sheetName val="CB"/>
      <sheetName val="XZLC004_PART2"/>
      <sheetName val="MATRLDATA"/>
      <sheetName val="INPUT_TABLE"/>
      <sheetName val="말뚝물량"/>
      <sheetName val="무근깨기"/>
      <sheetName val="LOADS"/>
      <sheetName val="REINF."/>
      <sheetName val="인원계획-미화"/>
      <sheetName val="첨부2"/>
      <sheetName val="토공계산서(부체도로)"/>
      <sheetName val="VXXXXXXX"/>
      <sheetName val="토공유동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 "/>
      <sheetName val="Take-Off"/>
      <sheetName val="계산중"/>
      <sheetName val="횡배위치"/>
      <sheetName val="사각수로관단수"/>
      <sheetName val="집수정단위수량산출"/>
      <sheetName val="자재 및 폐기물견적(20È됀"/>
      <sheetName val="TOT"/>
      <sheetName val="운반"/>
      <sheetName val="제출계산서"/>
      <sheetName val="Macr_x0000__x0000__x0005__x0000_纠瀝"/>
      <sheetName val="확산동"/>
      <sheetName val="위치"/>
      <sheetName val="가시설총괄"/>
      <sheetName val="_____________hb___1___________2"/>
      <sheetName val="국가별"/>
      <sheetName val="수액원료"/>
      <sheetName val="시산표"/>
      <sheetName val="공정"/>
      <sheetName val="종목코드"/>
      <sheetName val="linehaul cost model (2)"/>
      <sheetName val="총체보활공정표"/>
      <sheetName val="그레이더"/>
      <sheetName val="견적의뢰"/>
      <sheetName val="2000"/>
      <sheetName val="맨홀토"/>
      <sheetName val="간접비"/>
      <sheetName val="단가(마감)"/>
      <sheetName val="CostDB"/>
      <sheetName val="총중목"/>
      <sheetName val="접속 SLAB,_x0000_밢Ȳ_x0000__x0000__x0000_Ā_x0000_뮰ᖸ"/>
      <sheetName val="공통부대"/>
      <sheetName val="Macro(_x0000__x0000__x0005__x0000_"/>
      <sheetName val="IMPEADENCE H"/>
      <sheetName val="IMPEADENCE é"/>
      <sheetName val="설계서(갑지)"/>
      <sheetName val="BOX(1_5X1°_x0000__x0000_"/>
      <sheetName val="HX"/>
      <sheetName val="FOOTING단면¬"/>
      <sheetName val="아주기계"/>
      <sheetName val="단가비교표 (계측제어)"/>
      <sheetName val="규준틀"/>
      <sheetName val="역T형옹벽(3.0)"/>
      <sheetName val="삼성전기"/>
      <sheetName val="022᠀"/>
      <sheetName val="분양가표"/>
      <sheetName val="BOX-15_x0000__x0000_"/>
      <sheetName val="단면_(_x0000__x0000_"/>
      <sheetName val="조은인력명세서"/>
      <sheetName val="96갑지"/>
      <sheetName val="STEEL BOX 단면설계(SEC.8)"/>
      <sheetName val="4.하중"/>
      <sheetName val="0.9x0.9"/>
      <sheetName val="L측형구집계"/>
      <sheetName val="suk(mac)"/>
      <sheetName val="고양동1"/>
      <sheetName val="0.9토공"/>
      <sheetName val="사용성검토"/>
      <sheetName val="단지조성공(_x0000__x0000__x0005_"/>
      <sheetName val="단지조성공(_x0000__x0000_ﾈ"/>
      <sheetName val="현장식당(1)"/>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절대건들지마시오"/>
      <sheetName val="케이블트레이"/>
      <sheetName val="토목내역서(변경1)"/>
      <sheetName val="keyword"/>
      <sheetName val="Macr"/>
      <sheetName val="Macro("/>
      <sheetName val="입찰내역"/>
      <sheetName val="우배수"/>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자재 집羘ↈ"/>
      <sheetName val="JOKUN"/>
      <sheetName val="Div2"/>
      <sheetName val="노무비산정"/>
      <sheetName val="밸è欀N"/>
      <sheetName val="Be跀璕"/>
      <sheetName val="Macro(缈ď헾⼕"/>
      <sheetName val="동일대내"/>
      <sheetName val="직접비"/>
      <sheetName val="노임목록"/>
      <sheetName val="Lr"/>
      <sheetName val="산업"/>
      <sheetName val="2.재료비"/>
      <sheetName val="12.보오링"/>
      <sheetName val="18.공내수압탄성자연"/>
      <sheetName val="NN"/>
      <sheetName val="매인"/>
      <sheetName val="c_balju"/>
      <sheetName val="1호맨홀수량산출"/>
      <sheetName val="공사요율"/>
      <sheetName val="결재란"/>
      <sheetName val="2.견적조건 정보"/>
      <sheetName val="공간분류체계"/>
      <sheetName val="부위별항목"/>
      <sheetName val="영향요인"/>
      <sheetName val="궤도연장(종합)"/>
      <sheetName val="궤도연장(2단계)"/>
      <sheetName val="궤도연장(1단계)"/>
      <sheetName val="궤도부설연장1단계"/>
      <sheetName val="산근cad용"/>
      <sheetName val="산근(계단)"/>
      <sheetName val="슬래브일반(포항방향 B=12.3m)"/>
      <sheetName val="일반수량산출"/>
      <sheetName val="건설기계가격"/>
      <sheetName val="보고서"/>
      <sheetName val="건설기계"/>
      <sheetName val="산림조사비"/>
      <sheetName val="요율표"/>
      <sheetName val="신고분기설정참고"/>
      <sheetName val="거래처자료등록"/>
      <sheetName val="중기가격"/>
      <sheetName val="현장관리비 산출내역"/>
      <sheetName val="5정거장"/>
      <sheetName val="1-3길내기"/>
      <sheetName val="C1.공사개요"/>
      <sheetName val="A1.스케쥴"/>
      <sheetName val="PIER토수량"/>
      <sheetName val="설명"/>
      <sheetName val="부가세별도"/>
      <sheetName val="업체자료"/>
      <sheetName val="97(US,EP,PCT,KR)"/>
      <sheetName val="블록(들고리8개)"/>
      <sheetName val="FAB计算式"/>
      <sheetName val="CUB结算式"/>
      <sheetName val="FAB B01计算式"/>
      <sheetName val="室外计算式"/>
      <sheetName val="5.물량산출서"/>
      <sheetName val="산출근거(9)"/>
      <sheetName val="입력용"/>
      <sheetName val="입력용집계"/>
      <sheetName val="폐기물발생(처리)내역-1"/>
      <sheetName val="빙축열"/>
      <sheetName val="절단표"/>
      <sheetName val="UNIT"/>
      <sheetName val="모래기초"/>
      <sheetName val="신푝지1"/>
      <sheetName val="3.2주형지지보"/>
      <sheetName val="상수도내역서"/>
      <sheetName val="1. 총괄 집계표"/>
      <sheetName val="공조기휀"/>
      <sheetName val="본선 토공 분배표"/>
      <sheetName val="기계설비품셈"/>
      <sheetName val="기시공토적"/>
      <sheetName val="공정자료2"/>
      <sheetName val="표지(예시)"/>
      <sheetName val="설계서"/>
      <sheetName val="콘크스"/>
      <sheetName val="협력업체기성(첨부)"/>
      <sheetName val="HC-04"/>
      <sheetName val="개소별수량산출"/>
      <sheetName val="나.설계조건"/>
      <sheetName val="5.장비(안)"/>
      <sheetName val="입찰품의서"/>
      <sheetName val="견적가"/>
      <sheetName val="2012노임단가"/>
      <sheetName val="스파이더산출근거"/>
      <sheetName val="본댐설계"/>
      <sheetName val="SCHE"/>
      <sheetName val="설계총괄표"/>
      <sheetName val="공사품旼ã"/>
      <sheetName val="신평리 권리자명부"/>
      <sheetName val="산출"/>
      <sheetName val="자동제어"/>
      <sheetName val="수주현황2월"/>
      <sheetName val="PIPE(UG)내역"/>
      <sheetName val="변수값"/>
      <sheetName val="0"/>
      <sheetName val="1.취수장"/>
      <sheetName val="(참고)지급수수료"/>
      <sheetName val="점검총괄"/>
      <sheetName val="공사내역서"/>
      <sheetName val="표준내역"/>
      <sheetName val="PILE"/>
      <sheetName val="LOPCALC"/>
      <sheetName val="스톱로그내역"/>
      <sheetName val="품목납기"/>
      <sheetName val="SANTOGO"/>
      <sheetName val="공종목록표"/>
      <sheetName val="전국현황"/>
      <sheetName val="현장청취복명서"/>
      <sheetName val="전산output"/>
      <sheetName val="구분자"/>
      <sheetName val="도면명"/>
      <sheetName val="100만평"/>
      <sheetName val="내역단위"/>
      <sheetName val="코드명"/>
      <sheetName val="구조물단위표"/>
      <sheetName val="관포설품"/>
      <sheetName val="동원단위"/>
      <sheetName val="구조물절단규격"/>
      <sheetName val="거리별운반단가"/>
      <sheetName val="돈암사업"/>
      <sheetName val="노임산출서"/>
      <sheetName val="單價表단가표"/>
      <sheetName val="FAB消防报警"/>
      <sheetName val="설계예산서(2_소천우회토목)"/>
      <sheetName val="취수탑"/>
      <sheetName val="현황판"/>
      <sheetName val="상부"/>
      <sheetName val="맨홀공수량집계"/>
      <sheetName val="1호맨홀수량집계"/>
      <sheetName val="2호맨홀수량집계"/>
      <sheetName val="3호맨홀수량집계"/>
      <sheetName val="맨홀뚜껑단위수량"/>
      <sheetName val="설계공통자료입력"/>
      <sheetName val="품셈표"/>
      <sheetName val="공사개별자료입력"/>
      <sheetName val="공사비예산서"/>
      <sheetName val="광장"/>
      <sheetName val="주소"/>
      <sheetName val="국소별공정"/>
      <sheetName val="조_x0000__x0000__x0005_"/>
      <sheetName val="작업 반복"/>
      <sheetName val="적용단가표"/>
      <sheetName val="변경당시노임단가표"/>
      <sheetName val="설계서(7)"/>
      <sheetName val="참고"/>
      <sheetName val="2006계약"/>
      <sheetName val="배수공 내역서 적용수량"/>
      <sheetName val="개비온집계"/>
      <sheetName val="개비온 단위"/>
      <sheetName val="상하차비용(기계상차)"/>
      <sheetName val="수간보호"/>
      <sheetName val="운반비"/>
      <sheetName val="철거공-조경"/>
      <sheetName val="평균토피고"/>
      <sheetName val="Be"/>
      <sheetName val="설계예산서0"/>
      <sheetName val="장문교(대전)"/>
      <sheetName val="GGJ0824"/>
      <sheetName val="자재 집_x0000_꟣"/>
      <sheetName val="잡철물"/>
      <sheetName val="Chi phi khac 4.3KH-CP"/>
      <sheetName val="Personnaliser votre facture"/>
      <sheetName val="공사내역서(을)실¬"/>
      <sheetName val="총괄집계표(통합)"/>
      <sheetName val="일식견적목록표"/>
      <sheetName val="1단계 (2)"/>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노원열병합  건축공사기성내역서"/>
      <sheetName val="REACTION(USE평시)"/>
      <sheetName val="REACTION(USD지진시)"/>
      <sheetName val="배력철근"/>
      <sheetName val="소분류목록"/>
      <sheetName val="Output"/>
      <sheetName val="기자재수량"/>
      <sheetName val="선금급신청서"/>
      <sheetName val="설비비4"/>
      <sheetName val="타공종포장공제집계표"/>
      <sheetName val="공틀공사"/>
      <sheetName val="5-3.지급자재수불현황"/>
      <sheetName val="유리"/>
      <sheetName val="공통"/>
      <sheetName val="옹벽1"/>
      <sheetName val="건축(을)"/>
      <sheetName val="인건-측정"/>
      <sheetName val="설치자재"/>
      <sheetName val="단중"/>
      <sheetName val="산근1"/>
      <sheetName val="노무"/>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2_단면_x0000__x0000_"/>
      <sheetName val="연속벽¼_x0000_"/>
      <sheetName val="U형개거"/>
      <sheetName val="일용직내역"/>
      <sheetName val="1SPAN"/>
      <sheetName val="(당氐⿾_x0000__x0000_"/>
      <sheetName val="(당_x0000__x0000__x0005__x0000_"/>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노무비지급명세"/>
      <sheetName val="기성내역서"/>
      <sheetName val="13후반노무비"/>
      <sheetName val="1.설계기준 "/>
      <sheetName val="부대집계"/>
      <sheetName val="수자재단위당"/>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5월급여"/>
      <sheetName val="공종구간"/>
      <sheetName val="ELEC"/>
      <sheetName val="관로조서"/>
      <sheetName val="전체_1설계"/>
      <sheetName val="앉음벽 (2)"/>
      <sheetName val="인버트단위수량"/>
      <sheetName val="내역서2안"/>
      <sheetName val="패널"/>
      <sheetName val="TYPE-1"/>
      <sheetName val="공정증감대ㅈ표"/>
      <sheetName val="단면계수(상부)"/>
      <sheetName val="휴지통"/>
      <sheetName val="편입토지조서"/>
      <sheetName val="치수표"/>
      <sheetName val="산출서"/>
      <sheetName val="동물이동통로"/>
      <sheetName val="접속도수량집계표"/>
      <sheetName val="AS복구"/>
      <sheetName val="중기터파기"/>
      <sheetName val="중기상차"/>
      <sheetName val="작성방법"/>
      <sheetName val="4.전기"/>
      <sheetName val="우석문틀"/>
      <sheetName val="Resource2"/>
      <sheetName val="표준건축비"/>
      <sheetName val="도담구내 개소별 명세"/>
      <sheetName val="2.1  노무비 평균단가산출"/>
      <sheetName val="98지급계획"/>
      <sheetName val="기성갑지"/>
      <sheetName val="토사절취"/>
      <sheetName val="수량산출서집계"/>
      <sheetName val="반중력식옹벽"/>
      <sheetName val="적점"/>
      <sheetName val="내역(가지)"/>
      <sheetName val="우수받이수량산출"/>
      <sheetName val="집수정수량집계"/>
      <sheetName val="각종측구수량집계"/>
      <sheetName val="접속도로1"/>
      <sheetName val="옹벽철근집계표"/>
      <sheetName val="단가비교"/>
      <sheetName val="예산총괄"/>
      <sheetName val="상반기손익차2총괄"/>
      <sheetName val="95년12월말"/>
      <sheetName val="5. 현장관리비(new) "/>
      <sheetName val="YOEMAGUM"/>
      <sheetName val="포장공집"/>
      <sheetName val="1-3.조건,바닥판 "/>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도색집계"/>
      <sheetName val="401"/>
      <sheetName val="집수정단면도 (2)"/>
      <sheetName val="퍼스트"/>
      <sheetName val="재정비내역"/>
      <sheetName val="지적고시내역"/>
      <sheetName val="재적표"/>
      <sheetName val="판정1교토공"/>
      <sheetName val="기계공사"/>
      <sheetName val="공사비총"/>
      <sheetName val="NAI"/>
      <sheetName val="수량산출목록표"/>
      <sheetName val="공사비총괄"/>
      <sheetName val="만년달력"/>
      <sheetName val="공종별예산조서"/>
      <sheetName val="간노_콘"/>
      <sheetName val="수목데이타 "/>
      <sheetName val="관리비비계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원가총괄"/>
      <sheetName val="A LINE"/>
      <sheetName val="spc 배관견적"/>
      <sheetName val="현장조사"/>
      <sheetName val="총괄집계표"/>
      <sheetName val="proj"/>
      <sheetName val="2000_x0000__x0000__x0019__x0000_"/>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Macr_x0000__x0000__x0005__x0000_旐ƽ"/>
      <sheetName val="CONSTRUCTION Cၒ_x0000__x0000__x0000__x0000__x0000_Ā_x0000_"/>
      <sheetName val="단면_(☈⣇"/>
      <sheetName val="단면_(턠̓"/>
      <sheetName val="단면_(ᖠ㋭"/>
      <sheetName val="단면_(䑰ᑻ"/>
      <sheetName val="Dircet Buried"/>
      <sheetName val="Duct Bank"/>
      <sheetName val="갑지 "/>
      <sheetName val="항_x0000_"/>
      <sheetName val="콘크리트 블록 유형별 수량"/>
      <sheetName val="Macro(뛠Ŕ殺0"/>
      <sheetName val="최灩辏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refreshError="1"/>
      <sheetData sheetId="102" refreshError="1"/>
      <sheetData sheetId="103"/>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refreshError="1"/>
      <sheetData sheetId="134" refreshError="1"/>
      <sheetData sheetId="135" refreshError="1"/>
      <sheetData sheetId="136" refreshError="1"/>
      <sheetData sheetId="137"/>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refreshError="1"/>
      <sheetData sheetId="342"/>
      <sheetData sheetId="343" refreshError="1"/>
      <sheetData sheetId="344" refreshError="1"/>
      <sheetData sheetId="345" refreshError="1"/>
      <sheetData sheetId="346" refreshError="1"/>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sheetData sheetId="1270"/>
      <sheetData sheetId="1271"/>
      <sheetData sheetId="1272"/>
      <sheetData sheetId="1273"/>
      <sheetData sheetId="1274"/>
      <sheetData sheetId="1275"/>
      <sheetData sheetId="1276"/>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sheetData sheetId="1330"/>
      <sheetData sheetId="133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sheetData sheetId="1541"/>
      <sheetData sheetId="1542"/>
      <sheetData sheetId="1543"/>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sheetData sheetId="1743" refreshError="1"/>
      <sheetData sheetId="1744"/>
      <sheetData sheetId="1745"/>
      <sheetData sheetId="1746"/>
      <sheetData sheetId="1747"/>
      <sheetData sheetId="1748"/>
      <sheetData sheetId="1749"/>
      <sheetData sheetId="1750"/>
      <sheetData sheetId="1751"/>
      <sheetData sheetId="1752"/>
      <sheetData sheetId="1753"/>
      <sheetData sheetId="1754"/>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refreshError="1"/>
      <sheetData sheetId="1776" refreshError="1"/>
      <sheetData sheetId="1777" refreshError="1"/>
      <sheetData sheetId="1778" refreshError="1"/>
      <sheetData sheetId="1779"/>
      <sheetData sheetId="1780"/>
      <sheetData sheetId="1781"/>
      <sheetData sheetId="1782"/>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sheetData sheetId="1901"/>
      <sheetData sheetId="1902"/>
      <sheetData sheetId="1903"/>
      <sheetData sheetId="1904"/>
      <sheetData sheetId="1905"/>
      <sheetData sheetId="1906"/>
      <sheetData sheetId="1907"/>
      <sheetData sheetId="1908"/>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sheetData sheetId="1940"/>
      <sheetData sheetId="1941"/>
      <sheetData sheetId="1942"/>
      <sheetData sheetId="1943"/>
      <sheetData sheetId="1944"/>
      <sheetData sheetId="1945"/>
      <sheetData sheetId="1946"/>
      <sheetData sheetId="1947"/>
      <sheetData sheetId="1948"/>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sheetData sheetId="2001" refreshError="1"/>
      <sheetData sheetId="2002" refreshError="1"/>
      <sheetData sheetId="2003"/>
      <sheetData sheetId="2004" refreshError="1"/>
      <sheetData sheetId="2005" refreshError="1"/>
      <sheetData sheetId="2006"/>
      <sheetData sheetId="2007"/>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sheetData sheetId="2063"/>
      <sheetData sheetId="2064"/>
      <sheetData sheetId="2065"/>
      <sheetData sheetId="2066"/>
      <sheetData sheetId="2067"/>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sheetData sheetId="2219" refreshError="1"/>
      <sheetData sheetId="2220" refreshError="1"/>
      <sheetData sheetId="2221" refreshError="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refreshError="1"/>
      <sheetData sheetId="2304" refreshError="1"/>
      <sheetData sheetId="2305" refreshError="1"/>
      <sheetData sheetId="2306" refreshError="1"/>
      <sheetData sheetId="2307" refreshError="1"/>
      <sheetData sheetId="2308" refreshError="1"/>
      <sheetData sheetId="2309" refreshError="1"/>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refreshError="1"/>
      <sheetData sheetId="2707" refreshError="1"/>
      <sheetData sheetId="2708"/>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sheetData sheetId="3115"/>
      <sheetData sheetId="3116"/>
      <sheetData sheetId="3117"/>
      <sheetData sheetId="3118" refreshError="1"/>
      <sheetData sheetId="3119" refreshError="1"/>
      <sheetData sheetId="3120" refreshError="1"/>
      <sheetData sheetId="3121"/>
      <sheetData sheetId="3122" refreshError="1"/>
      <sheetData sheetId="3123" refreshError="1"/>
      <sheetData sheetId="3124" refreshError="1"/>
      <sheetData sheetId="3125" refreshError="1"/>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sheetData sheetId="3159"/>
      <sheetData sheetId="3160"/>
      <sheetData sheetId="316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sheetData sheetId="3187" refreshError="1"/>
      <sheetData sheetId="3188" refreshError="1"/>
      <sheetData sheetId="3189" refreshError="1"/>
      <sheetData sheetId="3190" refreshError="1"/>
      <sheetData sheetId="3191" refreshError="1"/>
      <sheetData sheetId="3192"/>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sheetData sheetId="3263" refreshError="1"/>
      <sheetData sheetId="3264" refreshError="1"/>
      <sheetData sheetId="3265" refreshError="1"/>
      <sheetData sheetId="3266" refreshError="1"/>
      <sheetData sheetId="3267" refreshError="1"/>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row r="1">
          <cell r="A1" t="str">
            <v>시멘트,모래,자갈 산출표</v>
          </cell>
        </row>
      </sheetData>
      <sheetData sheetId="3294"/>
      <sheetData sheetId="3295">
        <row r="1">
          <cell r="A1" t="str">
            <v>시멘트,모래,자갈 산출표</v>
          </cell>
        </row>
      </sheetData>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sheetData sheetId="3413">
        <row r="1">
          <cell r="A1" t="str">
            <v>시멘트,모래,자갈 산출표</v>
          </cell>
        </row>
      </sheetData>
      <sheetData sheetId="3414"/>
      <sheetData sheetId="3415">
        <row r="1">
          <cell r="A1" t="str">
            <v>시멘트,모래,자갈 산출표</v>
          </cell>
        </row>
      </sheetData>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sheetData sheetId="3464"/>
      <sheetData sheetId="3465"/>
      <sheetData sheetId="3466"/>
      <sheetData sheetId="3467"/>
      <sheetData sheetId="3468"/>
      <sheetData sheetId="3469" refreshError="1"/>
      <sheetData sheetId="3470" refreshError="1"/>
      <sheetData sheetId="3471" refreshError="1"/>
      <sheetData sheetId="3472" refreshError="1"/>
      <sheetData sheetId="3473"/>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sheetData sheetId="3745"/>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sheetData sheetId="3945"/>
      <sheetData sheetId="3946"/>
      <sheetData sheetId="3947"/>
      <sheetData sheetId="3948"/>
      <sheetData sheetId="3949"/>
      <sheetData sheetId="3950"/>
      <sheetData sheetId="3951"/>
      <sheetData sheetId="3952"/>
      <sheetData sheetId="3953"/>
      <sheetData sheetId="3954"/>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압강하(옥외가로등)"/>
      <sheetName val="단락전류-A"/>
      <sheetName val="단락전류-B"/>
      <sheetName val="성남장호원"/>
      <sheetName val="DATA"/>
      <sheetName val="Sheet3"/>
      <sheetName val="발전기용량계산"/>
      <sheetName val="단가"/>
      <sheetName val="DAT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RP내역서"/>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일위대가"/>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단가"/>
      <sheetName val="Sheet1"/>
      <sheetName val="Y-WORK"/>
      <sheetName val="원형맨홀수량"/>
      <sheetName val="전기"/>
      <sheetName val="별표 "/>
      <sheetName val="터파기및재료"/>
      <sheetName val="DATA"/>
      <sheetName val="주경기-오배수"/>
      <sheetName val="총괄표"/>
      <sheetName val="대전21토목내역서"/>
      <sheetName val="단가비교표 (계측제어)"/>
      <sheetName val="기본DATA"/>
      <sheetName val="Apt내역"/>
      <sheetName val="부대시설"/>
      <sheetName val="단락전류-A"/>
      <sheetName val="대비"/>
      <sheetName val="WORK"/>
      <sheetName val="조명시설"/>
      <sheetName val="경북전기"/>
      <sheetName val="E01-02(EV-1-LBS)"/>
      <sheetName val="철근단면적"/>
      <sheetName val="수량산출"/>
      <sheetName val="직재"/>
      <sheetName val="FRP내역서"/>
      <sheetName val="내역서"/>
      <sheetName val="철거산출근거"/>
      <sheetName val="견적서"/>
      <sheetName val="102역사"/>
      <sheetName val="단가산출"/>
      <sheetName val="말뚝지지력산정"/>
      <sheetName val="#REF"/>
      <sheetName val="기계내역"/>
      <sheetName val="제-노임"/>
      <sheetName val="설직재-1"/>
      <sheetName val="제직재"/>
      <sheetName val="설직재_1"/>
      <sheetName val="1.설계조건"/>
      <sheetName val="Sheet2"/>
      <sheetName val="부하계산서"/>
      <sheetName val="토공"/>
      <sheetName val="단가표"/>
      <sheetName val="현장관리비집계표"/>
      <sheetName val="모델링"/>
      <sheetName val="하중계산"/>
      <sheetName val="본체"/>
      <sheetName val="일위"/>
      <sheetName val="MCC제원"/>
      <sheetName val="허용전류-IEC DATA"/>
      <sheetName val="일위목록"/>
      <sheetName val="DATA (2)"/>
      <sheetName val="노임"/>
      <sheetName val="단위중기"/>
      <sheetName val="지장물C"/>
      <sheetName val="계산근거"/>
      <sheetName val="신우"/>
      <sheetName val="LOAD-46"/>
      <sheetName val="현장관리비내역서"/>
      <sheetName val="hvac(제어동)"/>
      <sheetName val="CODE"/>
      <sheetName val="ABUT수량-A1"/>
      <sheetName val="3.공통공사대비"/>
      <sheetName val="AP1"/>
      <sheetName val="소업1교"/>
      <sheetName val="일위대가"/>
      <sheetName val="하도금액분계"/>
      <sheetName val="기둥(원형)"/>
      <sheetName val="옥내아파트(전기)"/>
      <sheetName val="SLAB&quot;1&quot;"/>
      <sheetName val="단면가정"/>
      <sheetName val="예산변경사항"/>
      <sheetName val="99총공사내역서"/>
      <sheetName val="REINF."/>
      <sheetName val="SKETCH"/>
      <sheetName val="LOADS"/>
      <sheetName val="CAT_5"/>
      <sheetName val="Imp-Data"/>
      <sheetName val="대로근거"/>
      <sheetName val="중로근거"/>
      <sheetName val="6-2차"/>
      <sheetName val="내력서"/>
      <sheetName val="crude.SLAB RE-bar"/>
      <sheetName val="견적대비 견적서"/>
      <sheetName val="FB25JN"/>
      <sheetName val="현장지지물물량"/>
      <sheetName val="토목"/>
      <sheetName val="인건-측정"/>
      <sheetName val="남양내역"/>
      <sheetName val="EKOG10건축"/>
      <sheetName val="자료입력"/>
      <sheetName val="품셈표"/>
      <sheetName val="품셈TABLE"/>
      <sheetName val="입찰안"/>
      <sheetName val="견적990322"/>
      <sheetName val="조경"/>
      <sheetName val="명일작업계획 (3)"/>
      <sheetName val="FILE1"/>
      <sheetName val="건축공사"/>
      <sheetName val="내역"/>
      <sheetName val="개요"/>
      <sheetName val="부속동"/>
      <sheetName val="쌍송교"/>
      <sheetName val="정보매체A동"/>
      <sheetName val="Total"/>
      <sheetName val="b_yesan"/>
      <sheetName val="dt0301"/>
      <sheetName val="dtt0301"/>
      <sheetName val="전차선로 물량표"/>
      <sheetName val="ETC"/>
      <sheetName val="재료"/>
      <sheetName val="변경후-SHEET"/>
      <sheetName val="Macro(전선)"/>
      <sheetName val="계약내역서(을지)"/>
      <sheetName val="기계시공"/>
      <sheetName val="Sheet10"/>
      <sheetName val="CRUDE RE-bar"/>
      <sheetName val="원형1호맨홀토공수량"/>
      <sheetName val="을"/>
      <sheetName val="공사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 기성고 신청서(13회)"/>
      <sheetName val="노원열병합 기성내역서갑지"/>
      <sheetName val="노원열병합  토목공사기성내역서"/>
      <sheetName val="노원열병합  건축공사기성내역서"/>
      <sheetName val="변경내역"/>
      <sheetName val="자재변경"/>
      <sheetName val="실행견적서"/>
      <sheetName val="내역서"/>
      <sheetName val="견적서"/>
      <sheetName val="일위대가"/>
      <sheetName val="일위대가표"/>
      <sheetName val="UNIT"/>
      <sheetName val="단가표"/>
      <sheetName val="ABUT수량-A1"/>
      <sheetName val="Sheet2"/>
      <sheetName val="을"/>
      <sheetName val="단가"/>
      <sheetName val="AHU-1"/>
      <sheetName val="급탕설비"/>
      <sheetName val="화장실배기팬"/>
      <sheetName val="공주-교대(A1)"/>
      <sheetName val="방배동내역(리라)"/>
      <sheetName val="부대공사총괄"/>
      <sheetName val="현장경비"/>
      <sheetName val="건축공사집계표"/>
      <sheetName val="방배동내역 (총괄)"/>
      <sheetName val="Y-WORK"/>
      <sheetName val="공통가설"/>
      <sheetName val="정화조동내역"/>
      <sheetName val="토건13회"/>
      <sheetName val="6F8"/>
      <sheetName val="70%"/>
      <sheetName val="소비자가"/>
      <sheetName val="가동비율"/>
      <sheetName val="점수계산1-2"/>
      <sheetName val="배관"/>
      <sheetName val="DNW"/>
      <sheetName val="NE"/>
      <sheetName val="NM2"/>
      <sheetName val="NW1"/>
      <sheetName val="NW2"/>
      <sheetName val="PE"/>
      <sheetName val="PM"/>
      <sheetName val="PW3"/>
      <sheetName val="PW4"/>
      <sheetName val="SC1"/>
      <sheetName val="전기일위대가"/>
      <sheetName val="FRP내역서"/>
      <sheetName val="Sheet1"/>
      <sheetName val="조명시설"/>
      <sheetName val="eq_data"/>
      <sheetName val="Equipment"/>
      <sheetName val="Piping"/>
      <sheetName val="ACTDATA"/>
      <sheetName val="combi(wall)"/>
      <sheetName val="작성기준"/>
      <sheetName val="hvac(제어동)"/>
      <sheetName val="공종단가"/>
      <sheetName val="MATRLDATA"/>
      <sheetName val="COA-17"/>
      <sheetName val="C-18"/>
      <sheetName val="unit 4"/>
      <sheetName val="여과지동"/>
      <sheetName val="기초자료"/>
      <sheetName val="을-ATYPE"/>
      <sheetName val="확산동"/>
      <sheetName val="WORK"/>
      <sheetName val="전체"/>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일위대가"/>
      <sheetName val="I一般比"/>
      <sheetName val="노무비단가"/>
      <sheetName val="20관리비율"/>
      <sheetName val="내역1"/>
      <sheetName val="다곡2교"/>
      <sheetName val="전선 및 전선관"/>
      <sheetName val="b_balju_cho"/>
      <sheetName val="수량산출1"/>
      <sheetName val="자재단가표"/>
      <sheetName val="옥외 전력간선공사"/>
      <sheetName val="동원(3)"/>
      <sheetName val="#REF"/>
      <sheetName val="N賃率_職"/>
      <sheetName val="화해(함평)"/>
      <sheetName val="화해(장성)"/>
      <sheetName val="내역서"/>
      <sheetName val="을지"/>
      <sheetName val="노임단가"/>
      <sheetName val="C-직노1"/>
      <sheetName val="시설물일위"/>
      <sheetName val="중기사용료"/>
      <sheetName val="경율산정.XLS"/>
      <sheetName val="노무비"/>
      <sheetName val="공조기휀"/>
      <sheetName val="노임"/>
      <sheetName val="수량산출"/>
      <sheetName val="인부임"/>
      <sheetName val="중기일위대가"/>
      <sheetName val="토공"/>
      <sheetName val="제작비추산총괄표"/>
      <sheetName val="Baby일위대가"/>
      <sheetName val="일위대가(가설)"/>
      <sheetName val="내역"/>
      <sheetName val="순공사비"/>
      <sheetName val="KCS-CA"/>
      <sheetName val="Sheet1"/>
      <sheetName val="전기공사일위대가"/>
      <sheetName val="소비자가"/>
      <sheetName val="J直材4"/>
      <sheetName val="Data"/>
      <sheetName val="단가조사"/>
      <sheetName val="날개벽수량표"/>
      <sheetName val="집계"/>
      <sheetName val="산경"/>
      <sheetName val="일위대가목록"/>
      <sheetName val="P&amp;L(Ahn)"/>
      <sheetName val="새공통"/>
      <sheetName val="공사원가계산서"/>
      <sheetName val="단"/>
      <sheetName val="직노"/>
      <sheetName val="을-ATYPE"/>
      <sheetName val="문산"/>
      <sheetName val="총괄표"/>
      <sheetName val="DATE"/>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변경계약)총괄내역"/>
      <sheetName val="70%"/>
      <sheetName val="포장공"/>
      <sheetName val="배수공"/>
      <sheetName val="샌딩 에폭시 도장"/>
      <sheetName val="일반문틀 설치"/>
      <sheetName val="총괄내역서"/>
      <sheetName val="품셈"/>
      <sheetName val="교각1"/>
      <sheetName val="유림골조"/>
      <sheetName val="기본일위"/>
      <sheetName val="지급자재"/>
      <sheetName val="재정비직인"/>
      <sheetName val="재정비내역"/>
      <sheetName val="지적고시내역"/>
      <sheetName val="원가_(2)"/>
      <sheetName val="전선_및_전선관"/>
      <sheetName val="옥외_전력간선공사"/>
      <sheetName val="경율산정_XLS"/>
      <sheetName val="CTEMCOST"/>
      <sheetName val="차액보증"/>
      <sheetName val="인사자료총집계"/>
      <sheetName val="WATER"/>
      <sheetName val="차도부연장현황"/>
      <sheetName val="2.수량조서(발주용)"/>
      <sheetName val="Galaxy 소비자가격표"/>
      <sheetName val="기본단가표"/>
      <sheetName val="지수"/>
      <sheetName val="갑지(추정)"/>
      <sheetName val="Sheet5"/>
      <sheetName val="단위수량"/>
      <sheetName val="증감대비"/>
      <sheetName val="목록"/>
      <sheetName val="96노임기준"/>
      <sheetName val="6PILE  (돌출)"/>
      <sheetName val="공종별수량집계"/>
      <sheetName val="담장산출"/>
      <sheetName val="견적"/>
      <sheetName val="약전설비"/>
      <sheetName val="업체명"/>
      <sheetName val="관리"/>
      <sheetName val="절감효과"/>
      <sheetName val="설계예시"/>
      <sheetName val="간접비총괄 (2)"/>
      <sheetName val="구조물공"/>
      <sheetName val="부대공"/>
      <sheetName val="가설대가"/>
      <sheetName val="토공대가"/>
      <sheetName val="구조대가"/>
      <sheetName val="포설대가1"/>
      <sheetName val="부대대가"/>
      <sheetName val="공정집계_국별"/>
      <sheetName val="일위대가표(유단가)"/>
      <sheetName val="중기사용료산출근거"/>
      <sheetName val="단가 및 재료비"/>
      <sheetName val="MOTOR"/>
      <sheetName val="원가계산서"/>
      <sheetName val="일위목록"/>
      <sheetName val="4. 자재단가비교표"/>
      <sheetName val="4. 일위대가"/>
      <sheetName val="일위대가(출입)"/>
      <sheetName val="단가산출"/>
      <sheetName val="(A)내역서"/>
      <sheetName val="퇴직영수증"/>
      <sheetName val="설직재-1"/>
      <sheetName val="적현로"/>
      <sheetName val="아파트"/>
      <sheetName val="EQT-ESTN"/>
      <sheetName val="1차설계변경내역"/>
      <sheetName val="MOKDONG(1)"/>
      <sheetName val="준검 내역서"/>
      <sheetName val="실행대비"/>
      <sheetName val="입찰안"/>
      <sheetName val="전국현황"/>
      <sheetName val="8.PILE  (돌출)"/>
      <sheetName val="5사남"/>
      <sheetName val="COST"/>
      <sheetName val="기별"/>
      <sheetName val="단가명령서"/>
      <sheetName val="dt0301"/>
      <sheetName val="dtt0301"/>
      <sheetName val="조명시설"/>
      <sheetName val="원형1호맨홀토공수량"/>
      <sheetName val="Sheet4"/>
      <sheetName val="을_ATYPE"/>
      <sheetName val="설계명세서"/>
      <sheetName val="대구-교대(A1)"/>
      <sheetName val="내역단위"/>
      <sheetName val="기술부 VENDOR LIST"/>
      <sheetName val="B1(반포1차)"/>
      <sheetName val="D-경비1"/>
      <sheetName val="건축내역"/>
      <sheetName val="8.수량산출서"/>
      <sheetName val="9.단가조사서"/>
      <sheetName val="6.일위목록"/>
      <sheetName val="Sheet9"/>
      <sheetName val="woo(mac)"/>
      <sheetName val="guard(mac)"/>
      <sheetName val="Sheet13"/>
      <sheetName val="FACTOR"/>
      <sheetName val="工관리비율"/>
      <sheetName val="工완성공사율"/>
      <sheetName val="전기"/>
      <sheetName val="요율"/>
      <sheetName val="하도관리"/>
      <sheetName val="확약서"/>
      <sheetName val="아스콘포장 (5t)"/>
      <sheetName val="원가_(2)1"/>
      <sheetName val="전선_및_전선관1"/>
      <sheetName val="단1"/>
      <sheetName val="Sheet3"/>
      <sheetName val="자재집계"/>
      <sheetName val="시행후면적"/>
      <sheetName val="부대내역"/>
      <sheetName val="내역서(기성청구)"/>
      <sheetName val="정부노임단가"/>
      <sheetName val="건축-물가변동"/>
      <sheetName val="000000"/>
      <sheetName val="단위단가"/>
      <sheetName val="견적서"/>
      <sheetName val="합천내역"/>
      <sheetName val="공통가설"/>
      <sheetName val="대목"/>
      <sheetName val="인건비"/>
      <sheetName val="아파트_9"/>
      <sheetName val="경산"/>
      <sheetName val="3"/>
      <sheetName val="패널"/>
      <sheetName val="대창(장성)"/>
      <sheetName val="대창(함평)-창열"/>
      <sheetName val="을"/>
      <sheetName val="금융비용"/>
      <sheetName val="인건-측정"/>
      <sheetName val="sw1"/>
      <sheetName val="변압기 및 발전기 용량"/>
      <sheetName val="수공기"/>
      <sheetName val="중기"/>
      <sheetName val="수지예산"/>
      <sheetName val="CAUDIT"/>
      <sheetName val="토적계산"/>
      <sheetName val="목차"/>
      <sheetName val="노임단가(일반)"/>
      <sheetName val="품셈TABLE"/>
      <sheetName val="기존단가 (2)"/>
      <sheetName val="자료입력"/>
      <sheetName val="예산명세서"/>
      <sheetName val="해창정"/>
      <sheetName val="전기일위대가"/>
      <sheetName val="마포토정"/>
      <sheetName val="10월"/>
      <sheetName val="신천3호용수로"/>
      <sheetName val="2공구산출내역"/>
      <sheetName val="식재일위대가"/>
      <sheetName val="소화설비"/>
      <sheetName val="내역서(실)"/>
      <sheetName val="전선"/>
      <sheetName val="CABLE"/>
      <sheetName val="경율산정"/>
      <sheetName val="Total"/>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대전-교대(A1-A2)"/>
      <sheetName val="시설물기초"/>
      <sheetName val="갑지"/>
      <sheetName val="6호기"/>
      <sheetName val="건축공사실행"/>
      <sheetName val="펀칭"/>
      <sheetName val="노임이"/>
      <sheetName val="물량"/>
      <sheetName val="평균높이산출근거"/>
      <sheetName val="횡배수관위치조서"/>
      <sheetName val="시공변경 설명서"/>
      <sheetName val="공사비증감내역"/>
      <sheetName val="변경조서"/>
      <sheetName val="362품셈"/>
      <sheetName val="사용성검토"/>
      <sheetName val="방식총괄"/>
      <sheetName val="단가목록"/>
      <sheetName val="방지책개소별명세"/>
      <sheetName val="부하계산서"/>
      <sheetName val="도로단위당"/>
      <sheetName val="기자재비"/>
      <sheetName val="Sheet1 (2)"/>
      <sheetName val="BEND LOSS"/>
      <sheetName val="명단"/>
      <sheetName val="경율산정_XLS1"/>
      <sheetName val="옥외_전력간선공사1"/>
      <sheetName val="CT_"/>
      <sheetName val="샌딩_에폭시_도장"/>
      <sheetName val="일반문틀_설치"/>
      <sheetName val="2_수량조서(발주용)"/>
      <sheetName val="Galaxy_소비자가격표"/>
      <sheetName val="6PILE__(돌출)"/>
      <sheetName val="4__자재단가비교표"/>
      <sheetName val="4__일위대가"/>
      <sheetName val="간접비총괄_(2)"/>
      <sheetName val="단가_및_재료비"/>
      <sheetName val="준검_내역서"/>
      <sheetName val="기술부_VENDOR_LIST"/>
      <sheetName val="8_수량산출서"/>
      <sheetName val="9_단가조사서"/>
      <sheetName val="6_일위목록"/>
      <sheetName val="48평단가"/>
      <sheetName val="57단가"/>
      <sheetName val="54평단가"/>
      <sheetName val="66평단가"/>
      <sheetName val="61단가"/>
      <sheetName val="89평단가"/>
      <sheetName val="84평단가"/>
      <sheetName val="골조시행"/>
      <sheetName val="설계서(1)"/>
      <sheetName val="실행철강하도"/>
      <sheetName val="계수원본(99.2.28)"/>
      <sheetName val="POL6차-PIPING"/>
      <sheetName val="노원열병합  건축공사기성내역서"/>
      <sheetName val="제품별구성표"/>
      <sheetName val="spec1"/>
      <sheetName val="기계공사"/>
      <sheetName val="재료비"/>
      <sheetName val="내역서1999.8최종"/>
      <sheetName val="철거산출근거"/>
      <sheetName val="1-최종안"/>
      <sheetName val="사업분석-분양가결정"/>
      <sheetName val="4)유동표"/>
      <sheetName val="ABUT수량-A1"/>
      <sheetName val="수량산출서"/>
      <sheetName val="Sheet2"/>
      <sheetName val="설계내역(2001)"/>
      <sheetName val="1호철근량"/>
      <sheetName val="1. 설계조건 2.단면가정 3. 하중계산"/>
      <sheetName val="DATA 입력란"/>
      <sheetName val="Danga"/>
      <sheetName val="공예을"/>
      <sheetName val="횡배수관집현황(2공구)"/>
      <sheetName val="실행내역"/>
      <sheetName val="9GNG운반"/>
      <sheetName val="내역을"/>
      <sheetName val="건축"/>
      <sheetName val="ERL_TBL"/>
      <sheetName val="기초단가"/>
      <sheetName val="COVER"/>
      <sheetName val="EXPENSE"/>
      <sheetName val="건축원가"/>
      <sheetName val="내역서2안"/>
      <sheetName val="기계실"/>
      <sheetName val="b_sul"/>
      <sheetName val="전체"/>
      <sheetName val="기기리스트"/>
      <sheetName val="신우"/>
      <sheetName val="asd"/>
      <sheetName val="단면치수"/>
      <sheetName val="계림(함평)"/>
      <sheetName val="계림(장성)"/>
      <sheetName val="BOX(상시)"/>
      <sheetName val="아파트건축"/>
      <sheetName val="별첨1-4"/>
      <sheetName val="결선list"/>
      <sheetName val="노임변동률"/>
      <sheetName val="OPGW기별"/>
      <sheetName val="지시서"/>
      <sheetName val="배전KT"/>
      <sheetName val="설계서"/>
      <sheetName val="표준내역"/>
      <sheetName val="대운산출"/>
      <sheetName val="이천변압기운반비"/>
      <sheetName val="자재단가"/>
      <sheetName val="암거단위"/>
      <sheetName val="충주"/>
      <sheetName val="공사내역서"/>
      <sheetName val="시설장비"/>
      <sheetName val="가도공"/>
      <sheetName val="집계표"/>
      <sheetName val="광양방향"/>
      <sheetName val="BOX전기내역"/>
      <sheetName val="물가자료"/>
      <sheetName val="45,46"/>
      <sheetName val="사업성분석"/>
      <sheetName val="백호우계수"/>
      <sheetName val="총괄갑 "/>
      <sheetName val="99년신청"/>
      <sheetName val="SANTOGO"/>
      <sheetName val="SANBAISU"/>
      <sheetName val="날개벽"/>
      <sheetName val="상부수량집계표"/>
      <sheetName val="포승(S+H)"/>
      <sheetName val="포승(SHEET)"/>
      <sheetName val="기성내역서"/>
      <sheetName val="변경내역서"/>
      <sheetName val="환율"/>
      <sheetName val="b_balju-단가단가단가"/>
      <sheetName val="7.수지"/>
      <sheetName val="estimate(TOTAL) (2)"/>
      <sheetName val="estimate"/>
      <sheetName val="내역서 업체견적단가"/>
      <sheetName val="건축일"/>
      <sheetName val="ilch"/>
      <sheetName val="기둥(원형)"/>
      <sheetName val="암거공"/>
      <sheetName val="부대집계1"/>
      <sheetName val="가도단위"/>
      <sheetName val="3련 BOX"/>
      <sheetName val="상행-교대(A1-A2)"/>
      <sheetName val="대로근거"/>
      <sheetName val="DATA1"/>
      <sheetName val="보증금(전신전화가입권)"/>
      <sheetName val="98년BS"/>
      <sheetName val="잉여금"/>
      <sheetName val="급여대장출력"/>
      <sheetName val="인원계획-미화"/>
      <sheetName val="부대시설"/>
      <sheetName val="공문"/>
      <sheetName val="원가계산 (2)"/>
      <sheetName val="하수급견적대비"/>
      <sheetName val="계수원본(99_2_28)"/>
      <sheetName val="Tool"/>
      <sheetName val="PAC"/>
      <sheetName val="국소별수량산출"/>
      <sheetName val="BOX-1510"/>
      <sheetName val="본체"/>
      <sheetName val="REACTION(USE평시)"/>
      <sheetName val="설계조건"/>
      <sheetName val="REACTION(USD지진시)"/>
      <sheetName val="제2~7호표"/>
      <sheetName val="예산내역서"/>
      <sheetName val="설계예산서"/>
      <sheetName val="램머"/>
      <sheetName val="기계경비(시간당)"/>
      <sheetName val="말뚝지지력산정"/>
      <sheetName val="Macro1"/>
      <sheetName val="Macro3"/>
      <sheetName val="Macro2"/>
      <sheetName val="백암비스타내역"/>
      <sheetName val="배관배선내역"/>
      <sheetName val="1차_내역서"/>
      <sheetName val="기존단가_(2)"/>
      <sheetName val="환경기계공정표 (3)"/>
      <sheetName val="combi(wall)"/>
      <sheetName val="BID"/>
      <sheetName val="역T형"/>
      <sheetName val="토목검측서"/>
      <sheetName val="unit 4"/>
      <sheetName val="모래기초"/>
      <sheetName val="JUCK"/>
      <sheetName val="산근"/>
      <sheetName val="도급내역(금차분)"/>
      <sheetName val="산출내역 (월기성)"/>
      <sheetName val="건축기성"/>
      <sheetName val="공량예산"/>
      <sheetName val="PIPE(인수본)"/>
      <sheetName val="기준표"/>
      <sheetName val="대차대조표"/>
      <sheetName val="설계개요"/>
      <sheetName val="단가표"/>
      <sheetName val="(10) 단가산출결과"/>
      <sheetName val=" FURNACE현설"/>
      <sheetName val="명세서(을)"/>
      <sheetName val="상세내역서"/>
      <sheetName val="#2-3 일위대가"/>
      <sheetName val="#2-4 단가대비표"/>
      <sheetName val="동원인원"/>
      <sheetName val="자재단가비교표"/>
      <sheetName val="견적990322"/>
      <sheetName val="SAMPLE"/>
      <sheetName val="도근좌표"/>
      <sheetName val="C-노임단가"/>
      <sheetName val="경제성분석"/>
      <sheetName val="Key Data"/>
      <sheetName val="터파기및재료"/>
      <sheetName val="I.설계조건"/>
      <sheetName val="실행내역 "/>
      <sheetName val="98수문일위"/>
      <sheetName val="종배수관"/>
      <sheetName val="깨기"/>
      <sheetName val="J"/>
      <sheetName val="sst,stl창호"/>
      <sheetName val="마산월령동골조물량변경"/>
      <sheetName val="손익현황"/>
      <sheetName val="청천내"/>
      <sheetName val="돈암사업"/>
      <sheetName val="직접경비"/>
      <sheetName val="3.건축(현장안)"/>
      <sheetName val="설계내역2"/>
      <sheetName val="대비"/>
      <sheetName val="제출내역서"/>
      <sheetName val="내역서(실행)"/>
      <sheetName val="내역서 (원본)"/>
      <sheetName val="내역서(실행)3"/>
      <sheetName val="A"/>
      <sheetName val="건축토목내역"/>
      <sheetName val="basic_info"/>
      <sheetName val="노임,기계단가"/>
      <sheetName val="공비대비"/>
      <sheetName val="메서,변+증"/>
      <sheetName val="산출근거"/>
      <sheetName val="전기자료"/>
      <sheetName val="Sheet14"/>
      <sheetName val="Sheet10"/>
      <sheetName val="수로교총재료집계"/>
      <sheetName val="Y-WORK"/>
      <sheetName val="금액"/>
      <sheetName val="1호맨홀토공"/>
      <sheetName val="조도계산(1)"/>
      <sheetName val="수량산출서(보강)"/>
      <sheetName val="중기솔뇨"/>
      <sheetName val="금액내역서"/>
      <sheetName val="개별직종노임단가(2002.5)"/>
      <sheetName val="정화조동내역"/>
      <sheetName val="3F"/>
      <sheetName val="교대(A1-A2)"/>
      <sheetName val="5Strand-장기처짐PCI"/>
      <sheetName val="II손익관리"/>
      <sheetName val="투찰가"/>
      <sheetName val="보조셀"/>
      <sheetName val="품셈표"/>
      <sheetName val="BM"/>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변압기_및_발전기_용량"/>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DAN"/>
      <sheetName val="Key_Data"/>
      <sheetName val="단가산출서"/>
      <sheetName val="Macro(차단기)"/>
      <sheetName val="버스운행안내"/>
      <sheetName val="예방접종계획"/>
      <sheetName val="근태계획서"/>
      <sheetName val="단위량"/>
      <sheetName val="재료집계표2"/>
      <sheetName val="토적집계표"/>
      <sheetName val="O＆P"/>
      <sheetName val="9811"/>
      <sheetName val="간지"/>
      <sheetName val="일위목록표"/>
      <sheetName val="    "/>
      <sheetName val="수량산출서_천안"/>
      <sheetName val="수량산출서_아산"/>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투찰"/>
      <sheetName val="가로등기초"/>
      <sheetName val="조사표"/>
      <sheetName val="노임목록"/>
      <sheetName val="중기목록"/>
      <sheetName val="자재목록"/>
      <sheetName val="H-pile(298x299)"/>
      <sheetName val="H-pile(250x250)"/>
      <sheetName val="기준FACTOR"/>
      <sheetName val="공정량산출내역서 "/>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YM-IL1"/>
      <sheetName val="205동"/>
      <sheetName val="수량집계"/>
      <sheetName val="RCF CLAIMED"/>
      <sheetName val="INPUT"/>
      <sheetName val="C.배수관공"/>
      <sheetName val="LH3 동양시스템"/>
      <sheetName val="토공집계"/>
      <sheetName val="1.우편집중내역서"/>
      <sheetName val="고등학교"/>
      <sheetName val="비탈면보호공수량산출"/>
      <sheetName val="수목표준대가"/>
      <sheetName val="업체코드"/>
      <sheetName val="공조기(삭제)"/>
      <sheetName val="물량표"/>
      <sheetName val="포장총괄집계표"/>
      <sheetName val="3CHBDC"/>
      <sheetName val="work"/>
      <sheetName val="갑지1"/>
      <sheetName val=" 냉각수펌프"/>
      <sheetName val="1.설계기준"/>
      <sheetName val="절탄기단관교체공량"/>
      <sheetName val="이종재질교체공량"/>
      <sheetName val="Final SH Loose Tube 교체공량"/>
      <sheetName val="현장관리비"/>
      <sheetName val="몰운대초견적"/>
      <sheetName val="목표세부명세"/>
      <sheetName val="삭제금지단가"/>
      <sheetName val=""/>
      <sheetName val="정산"/>
      <sheetName val="적용기준표(98년상반기)"/>
      <sheetName val="REINF."/>
      <sheetName val="LOADS"/>
      <sheetName val="성서방향-교대(A2)"/>
      <sheetName val="토사(PE)"/>
      <sheetName val="시멘트 및 골재량산출"/>
      <sheetName val="자재표"/>
      <sheetName val="물가기준년"/>
      <sheetName val="장비기준"/>
      <sheetName val="물가"/>
      <sheetName val="6공구(당초)"/>
      <sheetName val="배수관접합및부설  "/>
      <sheetName val="심사"/>
      <sheetName val="기계내역"/>
      <sheetName val="조직"/>
      <sheetName val="빗물받이(910-510-410)"/>
      <sheetName val="설계서(8)"/>
      <sheetName val="덕전리"/>
      <sheetName val="집계표(육상)"/>
      <sheetName val="암거"/>
      <sheetName val="대공종"/>
      <sheetName val="원가산출근거"/>
      <sheetName val="안정검토"/>
      <sheetName val="7.PILE  (돌출)"/>
      <sheetName val="갑1"/>
      <sheetName val="경계석수량집계"/>
      <sheetName val="1.설계조건"/>
      <sheetName val="조건"/>
      <sheetName val="예산"/>
      <sheetName val="30신설일위대가"/>
      <sheetName val="Cost Reduction"/>
      <sheetName val="포장단가"/>
      <sheetName val="품명별원가"/>
      <sheetName val="노임9월"/>
      <sheetName val="단가산출1"/>
      <sheetName val="Customer Databas"/>
      <sheetName val="사업부배부A"/>
      <sheetName val="item"/>
      <sheetName val="코드"/>
      <sheetName val="SULKEA"/>
      <sheetName val="매출처비중(2)"/>
      <sheetName val="단가표 (2)"/>
      <sheetName val="내역5"/>
      <sheetName val="주요기준"/>
      <sheetName val="9-1차이내역"/>
      <sheetName val="1st"/>
      <sheetName val="2-1. 경관조명 내역총괄표"/>
      <sheetName val="B"/>
      <sheetName val="유림콘도"/>
      <sheetName val="대구은행"/>
      <sheetName val="가시설수량"/>
      <sheetName val="샤워실위생"/>
      <sheetName val="賃料等一覧"/>
      <sheetName val="S&amp;R"/>
      <sheetName val="리츠"/>
      <sheetName val="남양시작동010313100%"/>
      <sheetName val="Option"/>
      <sheetName val="공예율"/>
      <sheetName val="단가조사서"/>
      <sheetName val="간접"/>
      <sheetName val="물가변동대가세부내역서"/>
      <sheetName val="용산1(해보)"/>
      <sheetName val="FAB별"/>
      <sheetName val="실행내역서"/>
      <sheetName val="도수로(총)"/>
      <sheetName val="인천제철"/>
      <sheetName val="관리,공감"/>
      <sheetName val="개산공사비"/>
      <sheetName val="2005년6월김문환"/>
      <sheetName val="확산동"/>
      <sheetName val="간접비"/>
      <sheetName val="판가반영"/>
      <sheetName val="정산ISSUE(T)"/>
      <sheetName val="영동(D)"/>
      <sheetName val="토목주소"/>
      <sheetName val="배수내역"/>
      <sheetName val="6F8"/>
      <sheetName val="맨홀"/>
      <sheetName val="입찰보고"/>
      <sheetName val="가로등내역서"/>
      <sheetName val="5흙막이"/>
      <sheetName val="단가조사표(관급)"/>
      <sheetName val="기계경비목록"/>
      <sheetName val="단가조사표(도급)"/>
      <sheetName val="일위(목록)"/>
      <sheetName val="단가리스트(숨기기)"/>
      <sheetName val="FRP내역서"/>
      <sheetName val="심사계산"/>
      <sheetName val="심사물량"/>
      <sheetName val="유통조직현황"/>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C_d"/>
      <sheetName val="차이내역"/>
      <sheetName val="우수"/>
      <sheetName val="당사수지비교표"/>
      <sheetName val="당사수지"/>
      <sheetName val="설치조서"/>
      <sheetName val="식음료"/>
      <sheetName val="국영"/>
      <sheetName val="유림총괄"/>
      <sheetName val="우각부보강"/>
      <sheetName val="연결관암거"/>
      <sheetName val="TRE TABLE"/>
      <sheetName val="제-노임"/>
      <sheetName val="제직재"/>
      <sheetName val="대가목록"/>
      <sheetName val="단가입력창"/>
      <sheetName val="3.하중산정4.지지력"/>
      <sheetName val="계약내역(갑지)"/>
      <sheetName val="회로내역(승인)"/>
      <sheetName val="공사비산출서"/>
      <sheetName val="토공총괄표"/>
      <sheetName val="도체종-상수표"/>
      <sheetName val="역T형옹벽(3.0)"/>
      <sheetName val="배수관접합및부_x0005__x0000_Ԁ"/>
      <sheetName val="배수관접합및부者ㅗ찀"/>
      <sheetName val="설계서SC"/>
      <sheetName val="예산서"/>
      <sheetName val="총공사비"/>
      <sheetName val="2004일위대가"/>
      <sheetName val="1공구"/>
      <sheetName val="목록1"/>
      <sheetName val="목록2"/>
      <sheetName val="자재"/>
      <sheetName val="구성비"/>
      <sheetName val="산출내역서"/>
      <sheetName val="식재인부"/>
      <sheetName val="FB25JN"/>
      <sheetName val="ASP"/>
      <sheetName val="SG"/>
      <sheetName val="120대형 환기량PK-1"/>
      <sheetName val="급수 (LPM)"/>
      <sheetName val="IMPEADENCE MAP 취수장"/>
      <sheetName val="배수공집계표"/>
      <sheetName val="예정공정표"/>
      <sheetName val="Quantity"/>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ow r="7">
          <cell r="I7">
            <v>0</v>
          </cell>
        </row>
      </sheetData>
      <sheetData sheetId="463">
        <row r="7">
          <cell r="I7">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ow r="7">
          <cell r="I7">
            <v>0</v>
          </cell>
        </row>
      </sheetData>
      <sheetData sheetId="518">
        <row r="7">
          <cell r="I7">
            <v>0</v>
          </cell>
        </row>
      </sheetData>
      <sheetData sheetId="519">
        <row r="7">
          <cell r="I7">
            <v>0</v>
          </cell>
        </row>
      </sheetData>
      <sheetData sheetId="520">
        <row r="7">
          <cell r="I7">
            <v>0</v>
          </cell>
        </row>
      </sheetData>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ow r="7">
          <cell r="I7" t="str">
            <v/>
          </cell>
        </row>
      </sheetData>
      <sheetData sheetId="566">
        <row r="7">
          <cell r="I7">
            <v>0</v>
          </cell>
        </row>
      </sheetData>
      <sheetData sheetId="567">
        <row r="7">
          <cell r="I7" t="str">
            <v/>
          </cell>
        </row>
      </sheetData>
      <sheetData sheetId="568" refreshError="1"/>
      <sheetData sheetId="569" refreshError="1"/>
      <sheetData sheetId="570">
        <row r="7">
          <cell r="I7" t="str">
            <v/>
          </cell>
        </row>
      </sheetData>
      <sheetData sheetId="571">
        <row r="5">
          <cell r="I5">
            <v>0</v>
          </cell>
        </row>
      </sheetData>
      <sheetData sheetId="572"/>
      <sheetData sheetId="573" refreshError="1"/>
      <sheetData sheetId="574" refreshError="1"/>
      <sheetData sheetId="575" refreshError="1"/>
      <sheetData sheetId="576" refreshError="1"/>
      <sheetData sheetId="577">
        <row r="7">
          <cell r="I7" t="str">
            <v/>
          </cell>
        </row>
      </sheetData>
      <sheetData sheetId="578">
        <row r="7">
          <cell r="I7">
            <v>0</v>
          </cell>
        </row>
      </sheetData>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sheetData sheetId="637"/>
      <sheetData sheetId="638" refreshError="1"/>
      <sheetData sheetId="639" refreshError="1"/>
      <sheetData sheetId="640" refreshError="1"/>
      <sheetData sheetId="641" refreshError="1"/>
      <sheetData sheetId="642" refreshError="1"/>
      <sheetData sheetId="643" refreshError="1"/>
      <sheetData sheetId="644"/>
      <sheetData sheetId="645"/>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터파기및재료"/>
      <sheetName val="맨홀토공"/>
      <sheetName val="대로근거"/>
      <sheetName val="중로근거"/>
      <sheetName val="I.설계조건"/>
      <sheetName val="총괄표"/>
      <sheetName val="사다리"/>
      <sheetName val="실행철강하도"/>
      <sheetName val="산출내역서집계표"/>
      <sheetName val="기초단가"/>
      <sheetName val="1.설계조건"/>
      <sheetName val="보집계표"/>
      <sheetName val="날개벽(시점좌측)"/>
      <sheetName val="입력DATA"/>
      <sheetName val="바닥판"/>
      <sheetName val="직재"/>
      <sheetName val="제잡비"/>
      <sheetName val="집수정(600-700)"/>
      <sheetName val="DATE"/>
      <sheetName val="일위"/>
      <sheetName val="노임단가"/>
      <sheetName val="기본"/>
      <sheetName val="Sheet1"/>
      <sheetName val="일위대가"/>
      <sheetName val="원형맨홀수량"/>
      <sheetName val="woo(mac)"/>
      <sheetName val="#REF"/>
      <sheetName val="여과지동"/>
      <sheetName val="기초자료"/>
      <sheetName val="공사비집계"/>
      <sheetName val="간지"/>
      <sheetName val="1.설계기준"/>
      <sheetName val="주형"/>
      <sheetName val="3.바닥판설계"/>
      <sheetName val="차액보증"/>
      <sheetName val="견적"/>
      <sheetName val="단가"/>
      <sheetName val="2"/>
      <sheetName val="MOTOR"/>
      <sheetName val="조도계산서 (도서)"/>
      <sheetName val="포장공"/>
      <sheetName val="예방접종계획"/>
      <sheetName val="버스운행안내"/>
      <sheetName val="근태계획서"/>
      <sheetName val="대가표(품셈)"/>
      <sheetName val="변경증감내역서"/>
      <sheetName val="모르터산출_(2)"/>
      <sheetName val="교량_(2)8-7-8"/>
      <sheetName val="3련_BOX"/>
      <sheetName val="1련_BOX"/>
      <sheetName val="ABUT수량-A1"/>
      <sheetName val="대비"/>
      <sheetName val="하도급대비"/>
      <sheetName val="자재단가"/>
      <sheetName val="원가서"/>
      <sheetName val="직접비"/>
      <sheetName val="20관리비율"/>
      <sheetName val="내역서"/>
      <sheetName val="경비_원본"/>
      <sheetName val="수량(남촌)"/>
      <sheetName val="산출근거"/>
      <sheetName val="b_balju"/>
      <sheetName val="말뚝지지력산정"/>
      <sheetName val="dtt0301"/>
      <sheetName val="H-pile(298x299)"/>
      <sheetName val="H-pile(250x250)"/>
      <sheetName val="전기일위대가"/>
      <sheetName val="설비"/>
      <sheetName val="설계조건"/>
      <sheetName val="Sheet1 (2)"/>
      <sheetName val="플랜트 설치"/>
      <sheetName val="96보완계획7.12"/>
      <sheetName val="신우"/>
      <sheetName val="부하계산서"/>
      <sheetName val="단가산출서"/>
      <sheetName val="건축내역"/>
      <sheetName val="을"/>
      <sheetName val="기둥(원형)"/>
      <sheetName val="위치"/>
      <sheetName val="역T형"/>
      <sheetName val="조명시설"/>
      <sheetName val="3.하중산정4.지지력"/>
      <sheetName val="옥외등신설"/>
      <sheetName val="저케CV22신설"/>
      <sheetName val="저케CV38신설"/>
      <sheetName val="저케CV8신설"/>
      <sheetName val="접지3종"/>
      <sheetName val="우각부보강"/>
      <sheetName val="소비자가"/>
      <sheetName val="9GNG운반"/>
      <sheetName val="가도공"/>
      <sheetName val="일위대가표"/>
      <sheetName val="총공사내역서"/>
      <sheetName val="원형1호맨홀토공수량"/>
      <sheetName val="수량산출"/>
      <sheetName val="J直材4"/>
      <sheetName val="보차도경계석"/>
      <sheetName val="ITEM"/>
      <sheetName val="단위중량"/>
      <sheetName val="6PILE  (돌출)"/>
      <sheetName val="N賃率-職"/>
      <sheetName val="환경평가"/>
      <sheetName val="인구"/>
      <sheetName val="지구단위계획"/>
      <sheetName val="안양동교 1안"/>
      <sheetName val="호표"/>
      <sheetName val="마산방향"/>
      <sheetName val="진주방향"/>
      <sheetName val="CODE"/>
      <sheetName val="단면가정"/>
      <sheetName val="plan&amp;section of foundation"/>
      <sheetName val="design criteria"/>
      <sheetName val="교각계산"/>
      <sheetName val="토공A"/>
      <sheetName val="3.공통공사대비"/>
      <sheetName val="맨홀수량집계"/>
      <sheetName val="공사비"/>
      <sheetName val="상수도공-간지"/>
      <sheetName val="위치조서"/>
      <sheetName val="터널조도"/>
      <sheetName val="유림총괄"/>
      <sheetName val="토사(PE)"/>
      <sheetName val="기계경비"/>
      <sheetName val="갑지(추정)"/>
      <sheetName val="심사계산"/>
      <sheetName val="심사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 val="직재"/>
      <sheetName val="99노임단가"/>
      <sheetName val="장비집계"/>
      <sheetName val="가도공"/>
      <sheetName val="안정검토"/>
      <sheetName val="사용성검토"/>
      <sheetName val="1.설계조건"/>
    </sheetNames>
    <sheetDataSet>
      <sheetData sheetId="0"/>
      <sheetData sheetId="1"/>
      <sheetData sheetId="2"/>
      <sheetData sheetId="3"/>
      <sheetData sheetId="4"/>
      <sheetData sheetId="5">
        <row r="110">
          <cell r="AN110">
            <v>1.31</v>
          </cell>
        </row>
        <row r="295">
          <cell r="AN295" t="str">
            <v>m</v>
          </cell>
        </row>
        <row r="341">
          <cell r="AN341">
            <v>68.984999999999999</v>
          </cell>
        </row>
        <row r="348">
          <cell r="AN348">
            <v>4</v>
          </cell>
        </row>
        <row r="355">
          <cell r="AN355">
            <v>5</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공사비"/>
      <sheetName val="장비자재비"/>
      <sheetName val="장비설치비"/>
      <sheetName val="배관 자재비 "/>
      <sheetName val="배관 설치비"/>
      <sheetName val="기계공사비(장래분)"/>
      <sheetName val="장비자재비 (장래분)"/>
      <sheetName val="장비설치비 (장래분)"/>
      <sheetName val="배관 공사비 (장래분)"/>
      <sheetName val="일위대가목차"/>
      <sheetName val="양구일위"/>
      <sheetName val="장비단가비교표 "/>
      <sheetName val="단가조사서"/>
      <sheetName val="인건비"/>
      <sheetName val="1.전처리 설비BM"/>
      <sheetName val="2.1차처리 설비BM"/>
      <sheetName val="3.2차처리 설비BM"/>
      <sheetName val="4.3차처리 설비BM"/>
      <sheetName val="5.고도처리 설비(장래분)BM"/>
      <sheetName val="6.슬러지 처리설비BM"/>
      <sheetName val="7.약품 공급설비BM"/>
      <sheetName val="8.기타설비B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정부노임단가"/>
      <sheetName val="말뚝지지력산정"/>
      <sheetName val="설계조건"/>
      <sheetName val="조명시설"/>
      <sheetName val="입찰안"/>
      <sheetName val="내역서(총)"/>
      <sheetName val="1.설계조건"/>
      <sheetName val="INPUT"/>
      <sheetName val="교각계산"/>
      <sheetName val="내역서"/>
      <sheetName val="type-F"/>
      <sheetName val="일위대가목차"/>
      <sheetName val="성토도수로현황(횡배수관)"/>
      <sheetName val="TYPE-A"/>
      <sheetName val="woo(mac)"/>
      <sheetName val="소비자가"/>
      <sheetName val="안정검토"/>
      <sheetName val="토공계산서(부체도로)"/>
      <sheetName val="3련 BOX"/>
      <sheetName val="단면가정"/>
      <sheetName val="BID"/>
      <sheetName val="Sheet1 (2)"/>
      <sheetName val="3.하중산정4.지지력"/>
      <sheetName val="자판실행"/>
      <sheetName val="DATE"/>
      <sheetName val="소업1교"/>
      <sheetName val="대비"/>
      <sheetName val="I.설계조건"/>
      <sheetName val="#REF"/>
      <sheetName val="인건비"/>
      <sheetName val="진주방향"/>
      <sheetName val="토공"/>
      <sheetName val="COPING"/>
      <sheetName val="가시설단위수량"/>
      <sheetName val="기계경비"/>
      <sheetName val="전기"/>
      <sheetName val="총집계"/>
      <sheetName val="REINF."/>
      <sheetName val="주차구획선수량"/>
      <sheetName val="C_DATA"/>
      <sheetName val="3-2PS"/>
      <sheetName val="비목군단가비교표"/>
      <sheetName val="개요"/>
      <sheetName val="중간부"/>
      <sheetName val="원형맨홀수량"/>
      <sheetName val="기초공"/>
      <sheetName val="기둥(원형)"/>
      <sheetName val="준검 내역서"/>
      <sheetName val="수량산출"/>
      <sheetName val="전기일위대가"/>
      <sheetName val="3BL공동구 수량"/>
      <sheetName val="20관리비율"/>
      <sheetName val="보차도경계석"/>
      <sheetName val="SORCE1"/>
      <sheetName val="데이타"/>
      <sheetName val="11"/>
      <sheetName val="총괄내역서"/>
      <sheetName val="Sheet1"/>
      <sheetName val="1.설계기준"/>
      <sheetName val="수량산출서"/>
      <sheetName val="TOTAL"/>
      <sheetName val="깨기"/>
      <sheetName val="Macro(전선)"/>
      <sheetName val="산출근거"/>
      <sheetName val="교각1"/>
      <sheetName val="일위대가"/>
      <sheetName val="N賃率-職"/>
      <sheetName val="건축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N賃率-職"/>
      <sheetName val="대비"/>
      <sheetName val="TEL"/>
      <sheetName val="과천MAIN"/>
      <sheetName val="일위대가"/>
      <sheetName val="입찰안"/>
      <sheetName val="내역서(총)"/>
      <sheetName val="부대대비"/>
      <sheetName val="냉연집계"/>
      <sheetName val="Sheet3"/>
      <sheetName val="신우"/>
      <sheetName val="직노"/>
      <sheetName val="설계조건"/>
      <sheetName val="을지"/>
      <sheetName val="직재"/>
      <sheetName val="교각계산"/>
      <sheetName val="DATE"/>
      <sheetName val="sheets"/>
      <sheetName val="예산M12A"/>
      <sheetName val="일위대가목차"/>
      <sheetName val="노임단가"/>
      <sheetName val="경비_원본"/>
      <sheetName val="감가상각"/>
      <sheetName val="J直材4"/>
      <sheetName val="plan&amp;section of foundation"/>
      <sheetName val="노원열병합  건축공사기성내역서"/>
      <sheetName val="민속촌메뉴"/>
      <sheetName val="수량산출서"/>
      <sheetName val="경산"/>
      <sheetName val="Sheet2"/>
      <sheetName val="업무"/>
      <sheetName val="code"/>
      <sheetName val="공사현황"/>
      <sheetName val="소비자가"/>
      <sheetName val="DB"/>
      <sheetName val="FANDBS"/>
      <sheetName val="GRDATA"/>
      <sheetName val="SHAFTDBSE"/>
      <sheetName val="자재단가비교표"/>
      <sheetName val="주소록"/>
      <sheetName val="전기일위대가"/>
      <sheetName val="DATA"/>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실행철강하도"/>
      <sheetName val="단가비교표"/>
      <sheetName val="동원(3)"/>
      <sheetName val="예정(3)"/>
      <sheetName val="인건-측정"/>
      <sheetName val="조도계산서 (도서)"/>
      <sheetName val="동력부하(도산)"/>
      <sheetName val="명세서"/>
      <sheetName val="20관리비율"/>
      <sheetName val="C-노임단가"/>
      <sheetName val="유림골조"/>
      <sheetName val="Sheet14"/>
      <sheetName val="Sheet13"/>
      <sheetName val="danga"/>
      <sheetName val="ilch"/>
      <sheetName val="6호기"/>
      <sheetName val="도"/>
      <sheetName val="개요"/>
      <sheetName val="기성금내역서"/>
      <sheetName val="견적서"/>
      <sheetName val="일위단가"/>
      <sheetName val="건축내역"/>
      <sheetName val="화재 탐지 설비"/>
      <sheetName val="工완성공사율"/>
      <sheetName val="공사원가계산서"/>
      <sheetName val="Y-WORK"/>
      <sheetName val="합천내역"/>
      <sheetName val="1안"/>
      <sheetName val="내역"/>
      <sheetName val="Sheet1"/>
      <sheetName val="단가표"/>
      <sheetName val="음료실행"/>
      <sheetName val="APT내역"/>
      <sheetName val="부대시설"/>
      <sheetName val="기둥(원형)"/>
      <sheetName val="견적대비 견적서"/>
      <sheetName val="설직재-1"/>
      <sheetName val="재집"/>
      <sheetName val="단가조사"/>
      <sheetName val="을"/>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DB단가"/>
      <sheetName val="조명시설"/>
      <sheetName val="예산변경사항"/>
      <sheetName val="세부내역"/>
      <sheetName val="정공공사"/>
      <sheetName val="Sheet5"/>
      <sheetName val="갑지"/>
      <sheetName val="인건비"/>
      <sheetName val="BID"/>
      <sheetName val="공사내역"/>
      <sheetName val="LEGEND"/>
      <sheetName val="갑지(추정)"/>
      <sheetName val="EACT10"/>
      <sheetName val="조경"/>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GAEYO"/>
      <sheetName val="UserData"/>
      <sheetName val="환율"/>
      <sheetName val="11.단가비교표_"/>
      <sheetName val="16.기계경비산출내역_"/>
      <sheetName val="원가계산서"/>
      <sheetName val="1.설계조건"/>
      <sheetName val="LOPCALC"/>
      <sheetName val="단가산출(변경없음)"/>
      <sheetName val="신규 수주분(사용자 정의)"/>
      <sheetName val="밸브설치"/>
      <sheetName val="타견적1"/>
      <sheetName val="타견적2"/>
      <sheetName val="타견적3"/>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OPT7"/>
      <sheetName val="6PILE  (돌출)"/>
      <sheetName val="금액집계"/>
      <sheetName val="Sheet9"/>
      <sheetName val="통신원가"/>
      <sheetName val="터파기및재료"/>
      <sheetName val="소상 &quot;1&quot;"/>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원가"/>
      <sheetName val="운반"/>
      <sheetName val="UR2-Calculation"/>
      <sheetName val="단"/>
      <sheetName val="내역서1999.8최종"/>
      <sheetName val="사통"/>
      <sheetName val="기성"/>
      <sheetName val="copy"/>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7.1 자재단가표(케이블)"/>
      <sheetName val="LOAD-46"/>
      <sheetName val="부하(성남)"/>
      <sheetName val="토공계산서(부체도로)"/>
      <sheetName val="dt0301"/>
      <sheetName val="dtt0301"/>
      <sheetName val="목록"/>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CTEMCOST"/>
      <sheetName val="전기"/>
      <sheetName val="날개벽수량표"/>
      <sheetName val="부속동"/>
      <sheetName val="공사개요(좌)"/>
      <sheetName val="직공비"/>
      <sheetName val="매입세율"/>
      <sheetName val="공사개요"/>
      <sheetName val="Sheet7"/>
      <sheetName val="어음광고주"/>
      <sheetName val="FPA"/>
      <sheetName val="순수개발"/>
      <sheetName val="Data Vol"/>
      <sheetName val="차수"/>
      <sheetName val="공통가설"/>
      <sheetName val="전체"/>
      <sheetName val="Galaxy 소비자가격표"/>
      <sheetName val="심사계산"/>
      <sheetName val="심사물량"/>
      <sheetName val="첨부파일"/>
      <sheetName val="단면가정"/>
      <sheetName val="가로등기초"/>
      <sheetName val="백암비스타내역"/>
      <sheetName val="BASIC (2)"/>
      <sheetName val="내부부하"/>
      <sheetName val="입출재고현황 (2)"/>
      <sheetName val="VE절감"/>
      <sheetName val="물량표S"/>
      <sheetName val="금액내역서"/>
      <sheetName val="물가시세"/>
      <sheetName val="ITEM"/>
      <sheetName val="type-F"/>
      <sheetName val="실행"/>
      <sheetName val="제잡비"/>
      <sheetName val="산출내역서집계표"/>
      <sheetName val="플랜트 설치"/>
      <sheetName val="교대(A1-A2)"/>
      <sheetName val="공사비집계"/>
      <sheetName val="건축"/>
      <sheetName val="B(함)일반수량"/>
      <sheetName val="산출근거"/>
      <sheetName val="화재_탐지_설비"/>
      <sheetName val="기계경비(시간당)"/>
      <sheetName val="램머"/>
      <sheetName val="내역서 (2)"/>
      <sheetName val="총괄내역서"/>
      <sheetName val="단가산출"/>
      <sheetName val="환경평가"/>
      <sheetName val="인구"/>
      <sheetName val="배수관공"/>
      <sheetName val="Sheet1 (2)"/>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7내역"/>
      <sheetName val="기계내역"/>
      <sheetName val="소상_&quot;1&quot;"/>
      <sheetName val="건축원가계산서"/>
      <sheetName val="설계내역(2001)"/>
      <sheetName val="본체"/>
      <sheetName val="토목"/>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원가 (2)"/>
      <sheetName val="대치판정"/>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DRUM"/>
      <sheetName val="표지판단위"/>
      <sheetName val="설계"/>
      <sheetName val="품산출서"/>
      <sheetName val="BUS제원1"/>
      <sheetName val="dtxl"/>
      <sheetName val="협조전"/>
      <sheetName val="단가조사서"/>
      <sheetName val="목차"/>
      <sheetName val="간선계산"/>
      <sheetName val="간지"/>
      <sheetName val="소업1교"/>
      <sheetName val="견내"/>
      <sheetName val="매립"/>
      <sheetName val="건축내역서"/>
      <sheetName val="자판실행"/>
      <sheetName val="담장산출"/>
      <sheetName val="BOX"/>
      <sheetName val="실정공사비단가표"/>
      <sheetName val="PROCESS"/>
      <sheetName val="일위대가(계측기설치)"/>
      <sheetName val="말뚝지지력산정"/>
      <sheetName val="예산대비"/>
      <sheetName val="공문"/>
      <sheetName val="NEYOK"/>
      <sheetName val="외주가공"/>
      <sheetName val="7단가"/>
      <sheetName val="1-1"/>
      <sheetName val="차도조도계산"/>
      <sheetName val="sub"/>
      <sheetName val="노무비 근거"/>
      <sheetName val="품목"/>
      <sheetName val="AV시스템"/>
      <sheetName val="C1"/>
      <sheetName val="기성내역서표지"/>
      <sheetName val="(A)내역서"/>
      <sheetName val="값"/>
      <sheetName val="횡 연장"/>
      <sheetName val="호표"/>
      <sheetName val="공사비명세서"/>
      <sheetName val="지수"/>
      <sheetName val="일위대가표"/>
      <sheetName val="자료"/>
      <sheetName val="약품공급2"/>
      <sheetName val="배수내역 (2)"/>
      <sheetName val="단위중량"/>
      <sheetName val="CB"/>
      <sheetName val="단위수량"/>
      <sheetName val="변경갑지"/>
      <sheetName val="증감(갑지)"/>
      <sheetName val="손익차9월2"/>
      <sheetName val="단가"/>
      <sheetName val="DLA"/>
      <sheetName val=" 견적서"/>
      <sheetName val="변압기 및 발전기 용량"/>
      <sheetName val="cost"/>
      <sheetName val="상승노임"/>
      <sheetName val="변화치수"/>
      <sheetName val="우각부보강"/>
      <sheetName val="수량산출서 갑지"/>
      <sheetName val=" HIT-&gt;HMC 견적(3900)"/>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ROOF(ALKALI)"/>
      <sheetName val="일위대가(4층원격)"/>
      <sheetName val="건축집계표"/>
      <sheetName val="단가표 "/>
      <sheetName val="FACTOR"/>
      <sheetName val="Cost bd-&quot;A&quot;"/>
      <sheetName val="총괄"/>
      <sheetName val="공사비"/>
      <sheetName val="OPT"/>
      <sheetName val="SV"/>
      <sheetName val="99총공사내역서"/>
      <sheetName val="1공구(을)"/>
      <sheetName val="XL4Poppy"/>
      <sheetName val="List"/>
      <sheetName val="CHITIET VL-NC"/>
      <sheetName val="DON GIA"/>
      <sheetName val="MOTOR"/>
      <sheetName val="참고"/>
      <sheetName val="7.경제성결과"/>
      <sheetName val="FRP내역서"/>
      <sheetName val="부대내역"/>
      <sheetName val="실행내역서_"/>
      <sheetName val="3련 BOX"/>
      <sheetName val="도근좌표"/>
      <sheetName val="입상내역"/>
      <sheetName val="FAB별"/>
      <sheetName val="견적(갑지)"/>
      <sheetName val="계약내력"/>
      <sheetName val="11"/>
      <sheetName val="맨홀토공"/>
      <sheetName val="재1"/>
      <sheetName val="I.설계조건"/>
      <sheetName val="기초자료입력"/>
      <sheetName val="우수"/>
      <sheetName val="자재조사표(참고용)"/>
      <sheetName val="품셈집계표"/>
      <sheetName val="일반부표집계표"/>
      <sheetName val="Baby일위대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설계예산서(2016년 보안등 신설공사 단가계약-).xls"/>
      <sheetName val="전선 및 전선관"/>
      <sheetName val="청주(철골발주의뢰서)"/>
      <sheetName val="정렬"/>
      <sheetName val="분전함신설"/>
      <sheetName val="접지1종"/>
      <sheetName val="자재테이블"/>
      <sheetName val="산출금액내역"/>
      <sheetName val="A-4"/>
      <sheetName val="실행간접비용"/>
      <sheetName val="공주-교대(A1)"/>
      <sheetName val="목표세부명세"/>
      <sheetName val="DATA1"/>
      <sheetName val="교통대책내역"/>
      <sheetName val="토사(PE)"/>
      <sheetName val="Ekog10"/>
      <sheetName val="코드표"/>
      <sheetName val="기초단가"/>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연령현황"/>
      <sheetName val="__"/>
      <sheetName val="DIAPHRAGM"/>
      <sheetName val="공종별내역서"/>
      <sheetName val="물량산출근거"/>
      <sheetName val="DHEQSUPT"/>
      <sheetName val="암거공"/>
      <sheetName val="배수통관(좌)"/>
      <sheetName val="가격표"/>
      <sheetName val="원가입력"/>
      <sheetName val="수량집계"/>
      <sheetName val="수량산출서 (2)"/>
      <sheetName val="Customer Databas"/>
      <sheetName val="매크로"/>
      <sheetName val="원계약서"/>
      <sheetName val="총괄내역"/>
      <sheetName val="전체현황"/>
      <sheetName val="Controls"/>
      <sheetName val="주요측점"/>
      <sheetName val="시화점실행"/>
      <sheetName val="유림총괄"/>
      <sheetName val="BOQ(전체)"/>
      <sheetName val="암거"/>
      <sheetName val="포장공"/>
      <sheetName val="배수공"/>
      <sheetName val="위치조서"/>
      <sheetName val="일위대가1"/>
      <sheetName val="원형측구(B-type)"/>
      <sheetName val="총괄표"/>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시행예산"/>
      <sheetName val="Proposal"/>
      <sheetName val="토적표"/>
      <sheetName val="Front"/>
      <sheetName val="집계"/>
      <sheetName val="TYPE-A"/>
      <sheetName val="CAL"/>
      <sheetName val="COVER-P"/>
      <sheetName val="3BL공동구 수량"/>
      <sheetName val="수안보-MBR1"/>
      <sheetName val="L형 옹벽"/>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5100"/>
      <sheetName val="현장지지물물량"/>
      <sheetName val="두앙"/>
      <sheetName val="재료비"/>
      <sheetName val="보온자재단가표"/>
      <sheetName val="9호관로"/>
      <sheetName val="단가대비표 표지"/>
      <sheetName val="2000시행"/>
      <sheetName val="샘플표지"/>
      <sheetName val="자재"/>
      <sheetName val="원형맨홀수량"/>
      <sheetName val="기기리스트"/>
      <sheetName val="01"/>
      <sheetName val="연돌일위집계"/>
      <sheetName val="맨홀토공산출"/>
      <sheetName val="AHU집계"/>
      <sheetName val="본실행경비"/>
      <sheetName val="CALCULATION"/>
      <sheetName val="횡배수관재료-"/>
      <sheetName val="계산서(직선부)"/>
      <sheetName val="포장재료집계표"/>
      <sheetName val="콘크리트측구연장"/>
      <sheetName val="-몰탈콘크리트"/>
      <sheetName val="-배수구조물공토공"/>
      <sheetName val="산수배수"/>
      <sheetName val="3.현장배치"/>
      <sheetName val="금융비용"/>
      <sheetName val="주안3차A-A"/>
      <sheetName val="단위수량산출"/>
      <sheetName val=" 냉각수펌프"/>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마산방향"/>
      <sheetName val="사리부설"/>
      <sheetName val="식재가격"/>
      <sheetName val="식재총괄"/>
      <sheetName val="일위목록"/>
      <sheetName val="요율"/>
      <sheetName val="일위집계(기존)"/>
      <sheetName val="제경비"/>
      <sheetName val="월말"/>
      <sheetName val="1-3.조건,바닥판 "/>
      <sheetName val="안정계산"/>
      <sheetName val="기초공"/>
      <sheetName val="기초안정검토"/>
      <sheetName val="교차구"/>
      <sheetName val="물가"/>
      <sheetName val="8-1"/>
      <sheetName val="guard(mac)"/>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입찰견적보고서"/>
      <sheetName val="일반공사"/>
      <sheetName val="대전-교대(A1-A2)"/>
      <sheetName val="1,2공구원가계산서"/>
      <sheetName val="2공구산출내역"/>
      <sheetName val="1공구산출내역서"/>
      <sheetName val="견적보고(총액)"/>
      <sheetName val="지주목시비량산출서"/>
      <sheetName val="원가계산하도"/>
      <sheetName val="TYPE1"/>
      <sheetName val="추가예산"/>
      <sheetName val="사전공사"/>
      <sheetName val="공사손익실적"/>
      <sheetName val="TABLE DB"/>
      <sheetName val="쌍용 data base"/>
      <sheetName val="예시 (수정 및 삭제금지)"/>
      <sheetName val="배수공 시멘트 및 골재량 산출"/>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분류작업"/>
      <sheetName val="기본자료"/>
      <sheetName val="2002상반기노임기준"/>
      <sheetName val="96노임기준"/>
      <sheetName val="깨기"/>
      <sheetName val="하부철근수량"/>
      <sheetName val="2000년1차"/>
      <sheetName val="적용기준"/>
      <sheetName val="실행내역 "/>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CATV"/>
      <sheetName val="__MAIN"/>
      <sheetName val="회로내역(승인)"/>
      <sheetName val="안정검토(온1)"/>
      <sheetName val="관급"/>
      <sheetName val="투찰(하수)"/>
      <sheetName val="Site Expenses"/>
      <sheetName val="설계명세서"/>
      <sheetName val="총蚨ϖ"/>
      <sheetName val="총蓨ώ"/>
      <sheetName val="총벝l"/>
      <sheetName val="총벝ê"/>
      <sheetName val="우棌"/>
      <sheetName val="총_x0000_ϭ"/>
      <sheetName val="우륀"/>
      <sheetName val="식재ط"/>
      <sheetName val="해상PCB"/>
      <sheetName val="몰탈재료산출"/>
      <sheetName val="G.R300경비"/>
      <sheetName val="총_x0002__x0000_"/>
      <sheetName val="출입자명단"/>
      <sheetName val="뚝토공"/>
      <sheetName val="소운반"/>
      <sheetName val="Macro(전선)"/>
      <sheetName val="기성내역서"/>
      <sheetName val="TARGET"/>
      <sheetName val="VENDOR LIST"/>
      <sheetName val="공통부대비"/>
      <sheetName val="첨부1-1"/>
      <sheetName val="통합"/>
      <sheetName val="COVER"/>
      <sheetName val="Sheet16"/>
      <sheetName val=""/>
      <sheetName val="FOOTING단면력"/>
      <sheetName val="총요약서"/>
      <sheetName val="사업수지"/>
      <sheetName val="구천"/>
      <sheetName val="근생APT-신마감"/>
      <sheetName val="복지관_FIART"/>
      <sheetName val="근생APT-FIART"/>
      <sheetName val="근생-FIART"/>
      <sheetName val="3.공통공사대비"/>
      <sheetName val="Sheet4"/>
      <sheetName val="98지급계획"/>
      <sheetName val="PIPE"/>
      <sheetName val="FLANGE"/>
      <sheetName val="VALVE"/>
      <sheetName val="참조"/>
      <sheetName val="기력고압전동기"/>
      <sheetName val="일보"/>
      <sheetName val="1을"/>
      <sheetName val="OH공량old"/>
      <sheetName val="예산내역서"/>
      <sheetName val="EPro"/>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토공(우물통,기타)_"/>
      <sheetName val="준검_내역서"/>
      <sheetName val="여방토공_"/>
      <sheetName val="내역서_(2)"/>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입력자료모음"/>
      <sheetName val="우배수"/>
      <sheetName val="설명"/>
      <sheetName val="wing"/>
      <sheetName val="98비정기소모"/>
      <sheetName val="원가계산서(공사)"/>
      <sheetName val="구조물철거타공정이월"/>
      <sheetName val="수목데이타 "/>
      <sheetName val="단가_1_"/>
      <sheetName val="횡_연장"/>
      <sheetName val="단면치수"/>
      <sheetName val="사  업  비  수  지  예  산  서"/>
      <sheetName val="암거(내역)"/>
      <sheetName val="오존실배관내역"/>
      <sheetName val="특별교실"/>
      <sheetName val="각종양식"/>
      <sheetName val="BSD (2)"/>
      <sheetName val="23"/>
      <sheetName val="총ꊐ˕"/>
      <sheetName val="지주토목내역서"/>
      <sheetName val="토공(우물통,기타)_2"/>
      <sheetName val="내역서_(2)2"/>
      <sheetName val="횡_연장2"/>
      <sheetName val="토공(우물통,기타)_1"/>
      <sheetName val="내역서_(2)1"/>
      <sheetName val="횡_연장1"/>
      <sheetName val="단락전류-A"/>
      <sheetName val="1. 설계서-갑지"/>
      <sheetName val="2. 설계서-을지"/>
      <sheetName val="3. 산출기계"/>
      <sheetName val="4. 산출전기"/>
      <sheetName val="5. 일위대가목록"/>
      <sheetName val="6. 일위대가 "/>
      <sheetName val="7. 물가조사"/>
      <sheetName val="8. 견적대비"/>
      <sheetName val="9. 시중노임"/>
      <sheetName val="회로내역(승인䠎"/>
      <sheetName val="회로내역(승인Ԉ"/>
      <sheetName val="총肸"/>
      <sheetName val="총Ῐᅯ"/>
      <sheetName val="총葨ù"/>
      <sheetName val="총_x0005__x0000_"/>
      <sheetName val="역T형교대(말뚝기초)"/>
      <sheetName val="C.배수관공"/>
      <sheetName val="비용"/>
      <sheetName val="4.2.1 마루높이 검토"/>
      <sheetName val="타견적(을)"/>
      <sheetName val="SANTOGO"/>
      <sheetName val="SANBAISU"/>
      <sheetName val="관로공표지"/>
      <sheetName val="증감내역서"/>
      <sheetName val="범례표"/>
      <sheetName val="전기자료"/>
      <sheetName val="대로근거"/>
      <sheetName val="투찰"/>
      <sheetName val="옹벽1"/>
      <sheetName val="일위대가(건축)"/>
      <sheetName val="6. 직접경비"/>
      <sheetName val="DS기성최종"/>
      <sheetName val="DS설변내역서"/>
      <sheetName val="2001년 건설노임"/>
      <sheetName val="맨홀수량산출"/>
      <sheetName val="E.P.T수량산출서"/>
      <sheetName val="교각별수량"/>
      <sheetName val="단가일람"/>
      <sheetName val="단가적용기준"/>
      <sheetName val="산근1"/>
      <sheetName val="장비"/>
      <sheetName val="노무"/>
      <sheetName val="돈암사업"/>
      <sheetName val="일위목차"/>
      <sheetName val="24.보증금(전신전화가입권)"/>
      <sheetName val="계정code"/>
      <sheetName val="시산표"/>
      <sheetName val="비교1"/>
      <sheetName val="군자4교하부-Ö_x0000_"/>
      <sheetName val="직접인건비"/>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물량표"/>
      <sheetName val="평가데이터"/>
      <sheetName val="회사기초자료"/>
      <sheetName val="사용성검토"/>
      <sheetName val="9.1지하2층하부보"/>
      <sheetName val="anchor"/>
      <sheetName val="서울대규장각_가시설흙막이_"/>
      <sheetName val="주식"/>
      <sheetName val="물가자료"/>
      <sheetName val="부대집계1"/>
      <sheetName val="가도단위"/>
      <sheetName val="3BL공동구 수_x0000_"/>
      <sheetName val="3BL공동구 수嚠"/>
      <sheetName val="3BL공동구 수吐"/>
      <sheetName val="식재품셈"/>
      <sheetName val="총_x0010__x0000_"/>
      <sheetName val="본사공가현황"/>
      <sheetName val="11.자재단가"/>
      <sheetName val="NEGO"/>
      <sheetName val="직접경비"/>
      <sheetName val="유지관_x0000_"/>
      <sheetName val="간접"/>
      <sheetName val="지급자재조서"/>
      <sheetName val="총缀⇐"/>
      <sheetName val="총䮘໪"/>
      <sheetName val="총ꘓÀ"/>
      <sheetName val="총鎠ັ"/>
      <sheetName val="총㳨⎱"/>
      <sheetName val="총౐ʥ"/>
      <sheetName val="총ꊐʮ"/>
      <sheetName val="안정검토(온1"/>
      <sheetName val="안정검토(온1렷"/>
      <sheetName val="총_xdfcc_"/>
      <sheetName val="총_x0000__x0000_"/>
      <sheetName val="실행예산서"/>
      <sheetName val="기본DATA"/>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노무단가"/>
      <sheetName val="EQ-R1"/>
      <sheetName val="수목단가"/>
      <sheetName val="시설수량표"/>
      <sheetName val="식재수량표"/>
      <sheetName val="설계서을"/>
      <sheetName val="가압장구체수량산출서"/>
      <sheetName val="단 box"/>
      <sheetName val="설계내역서"/>
      <sheetName val="원본"/>
      <sheetName val="금주1교"/>
      <sheetName val="철근량"/>
      <sheetName val="신림자금"/>
      <sheetName val=" 총괄표"/>
      <sheetName val="수량산출서-2"/>
      <sheetName val="종합단가표"/>
      <sheetName val="woo(mac)"/>
      <sheetName val="F4-F7"/>
      <sheetName val="안정검토(온1瀀"/>
      <sheetName val="안정검토(온1瀕"/>
      <sheetName val="식재퀀濟叏"/>
      <sheetName val="식재က"/>
      <sheetName val="식재Ⴒ꿦휅"/>
      <sheetName val="시설물일위"/>
      <sheetName val="CVT산정"/>
      <sheetName val="우수공"/>
      <sheetName val="기계경비일람"/>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6공구(당초)"/>
      <sheetName val="현장식당(1)"/>
      <sheetName val="양수장"/>
      <sheetName val="양수장내역"/>
      <sheetName val="1.개요"/>
      <sheetName val="교량data"/>
      <sheetName val="토공"/>
      <sheetName val="품셈TABLE"/>
      <sheetName val="시점교대"/>
      <sheetName val="총괄BOQ"/>
      <sheetName val="내역(전체)"/>
      <sheetName val="내역_ver1.0"/>
      <sheetName val="일위총괄표"/>
      <sheetName val="입력"/>
      <sheetName val="경비2내역"/>
      <sheetName val="95년12월말"/>
      <sheetName val="basic_info"/>
      <sheetName val="암거ၒ"/>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잔공사현황"/>
      <sheetName val="TEST1"/>
      <sheetName val="단漰_x001d_潼"/>
      <sheetName val="가시설단위수량"/>
      <sheetName val="eq_data"/>
      <sheetName val="현장관리비"/>
      <sheetName val="집수정(600-700)"/>
      <sheetName val="1.2.1 마루높이결정"/>
      <sheetName val="제품별"/>
      <sheetName val="구조물터파기수량집계"/>
      <sheetName val="부적합유형"/>
      <sheetName val="부적합 유형"/>
      <sheetName val="05년"/>
      <sheetName val="Calcs"/>
      <sheetName val="설계내역"/>
      <sheetName val="이름정의"/>
      <sheetName val="데이터"/>
      <sheetName val=" 내역"/>
      <sheetName val="토적"/>
      <sheetName val="내역서01"/>
      <sheetName val="INFO"/>
      <sheetName val="지장물C"/>
      <sheetName val="투찰금액"/>
      <sheetName val="암거날개벽"/>
      <sheetName val="공내역"/>
      <sheetName val="[TOTAL.xls]______D_2001_______3"/>
      <sheetName val="[TOTAL.xls]______D_2001_______2"/>
      <sheetName val="[TOTAL.xls]______D_2001_______4"/>
      <sheetName val="REINF."/>
      <sheetName val="SKETCH"/>
      <sheetName val="LOADS"/>
      <sheetName val="design criteria"/>
      <sheetName val="CHECK1"/>
      <sheetName val="[TOTAL.xls]__4_c_1_________TO_2"/>
      <sheetName val="예산조서"/>
      <sheetName val="최적단면"/>
      <sheetName val="3.CCTV설비공사"/>
      <sheetName val="b"/>
      <sheetName val="대상공사(조_x0011__x0000__x0000_"/>
      <sheetName val="Bill 2.2 Villa 2 beds"/>
      <sheetName val="一発シート"/>
      <sheetName val="노무비(전지2기)"/>
      <sheetName val="노임단가표"/>
      <sheetName val="소일위대가코드표"/>
      <sheetName val="날개벽(시점좌측)"/>
      <sheetName val="지사인원사무실"/>
      <sheetName val="sheet10"/>
      <sheetName val="단면 (2)"/>
      <sheetName val="설계산출기초"/>
      <sheetName val="표지 (2)"/>
      <sheetName val="계수시트"/>
      <sheetName val="원가서"/>
      <sheetName val="관람석제출"/>
      <sheetName val="건축공사 집계표"/>
      <sheetName val="골조"/>
      <sheetName val="외천교"/>
      <sheetName val="DOGI"/>
      <sheetName val="물가시세표"/>
      <sheetName val="감액총괄표"/>
      <sheetName val="내역(영일)"/>
      <sheetName val="총집계표"/>
      <sheetName val="공양식"/>
      <sheetName val="진행 DATA (2)"/>
      <sheetName val="품의양"/>
      <sheetName val="내역(입찰)"/>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가설"/>
      <sheetName val="경상"/>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9811"/>
      <sheetName val="가도공"/>
      <sheetName val="(포장)BOQ-실적공사"/>
      <sheetName val="횡배수관"/>
      <sheetName val="중간부"/>
      <sheetName val="내역(2000년)"/>
      <sheetName val="일위집계표"/>
      <sheetName val="eq. mobilization"/>
      <sheetName val="1차 내역서"/>
      <sheetName val="산출내역서"/>
      <sheetName val="전기일위목록"/>
      <sheetName val="입찰보고"/>
      <sheetName val="BREAKDOWN(철거설치_x0011_"/>
      <sheetName val="BREAKDOWN(철거설치Æ"/>
      <sheetName val="안정검토(온1ȕ"/>
      <sheetName val="예산계획"/>
      <sheetName val="DHEQSU_x0000__x0000_"/>
      <sheetName val="일반부표"/>
      <sheetName val="일위산출"/>
      <sheetName val="94"/>
      <sheetName val="TARG＠ͷ"/>
      <sheetName val="설䨕쟛ꀀ"/>
      <sheetName val="총Ć_x0000_"/>
      <sheetName val="工관리비율"/>
      <sheetName val="쌍송교"/>
      <sheetName val="조건 (A)"/>
      <sheetName val="특수선일위대가"/>
      <sheetName val="공문(신)"/>
      <sheetName val="_______________2021______2021_2"/>
      <sheetName val="ITB COST"/>
      <sheetName val="변경증감내역서"/>
      <sheetName val="충주"/>
      <sheetName val="건축2"/>
      <sheetName val="일집"/>
      <sheetName val="유화"/>
      <sheetName val="TTL"/>
      <sheetName val="2.재료비"/>
      <sheetName val="1.인건비"/>
      <sheetName val="견적내역서"/>
      <sheetName val="인천제철"/>
      <sheetName val="98NS-N"/>
      <sheetName val="인부신상자료"/>
      <sheetName val="공통비"/>
      <sheetName val="도급자재"/>
      <sheetName val="실행(표지,갑,을)"/>
      <sheetName val="의정부문예회관변경내역"/>
      <sheetName val="DAN"/>
      <sheetName val="백호우계수"/>
      <sheetName val="노무비단가"/>
      <sheetName val="자  재"/>
      <sheetName val="건축외주"/>
      <sheetName val="CAT_5"/>
      <sheetName val="공사요율"/>
      <sheetName val="b_balju_cho"/>
      <sheetName val="샘플표⁑"/>
      <sheetName val="샘플표⣨"/>
      <sheetName val="샘플표쁑"/>
      <sheetName val="샘플표샨"/>
      <sheetName val="수량산출서 (ૐƴ"/>
      <sheetName val="수량산출서 (柖"/>
      <sheetName val="수량산출서 (_x0000__x0000_"/>
      <sheetName val="수량산출서 (葔ǯ"/>
      <sheetName val="교각토공"/>
      <sheetName val="각형맨홀"/>
      <sheetName val="총?"/>
      <sheetName val="안"/>
      <sheetName val="간접비"/>
      <sheetName val="토적계산서"/>
      <sheetName val="샘플표⃨"/>
      <sheetName val="급수공사"/>
      <sheetName val="Bill_2_2_Villa_2_beds"/>
      <sheetName val="_Users_USER_Downloads_________2"/>
      <sheetName val="MEMORY"/>
      <sheetName val="음봉방향"/>
      <sheetName val="GI-LIST"/>
      <sheetName val="토사聢ἂ堃ꊐ"/>
      <sheetName val="1.설계기준 "/>
      <sheetName val="연령_x0000__x0000_"/>
      <sheetName val="1호인버트수량"/>
      <sheetName val="CPM챠트"/>
      <sheetName val="지원5월"/>
      <sheetName val="가설건물"/>
      <sheetName val="제잡비계산"/>
      <sheetName val="지불내역(장비비)"/>
      <sheetName val="노임단가명세표"/>
      <sheetName val="단중표"/>
      <sheetName val="초기화면1"/>
      <sheetName val="실행예산"/>
      <sheetName val="3BL공동구 수_x0005_"/>
      <sheetName val="CAPVC"/>
      <sheetName val="Adimi bldg"/>
      <sheetName val="Pump House"/>
      <sheetName val="Fuel Regu Station"/>
      <sheetName val="순공사비"/>
      <sheetName val="주안3차A-_x0000_"/>
      <sheetName val="cash"/>
      <sheetName val="VVVVVVVa"/>
      <sheetName val="문서처리전"/>
      <sheetName val="교육계획"/>
      <sheetName val="2_재료비"/>
      <sheetName val="1_인건비"/>
      <sheetName val="건축공사_집계표"/>
      <sheetName val="7_th"/>
      <sheetName val="전체내역_(2)"/>
      <sheetName val="VS_P-Q"/>
      <sheetName val="공종별_집계"/>
      <sheetName val="tower_10ton"/>
      <sheetName val="1_2_1_마루높이결정"/>
      <sheetName val="진행_DATA_(2)"/>
      <sheetName val="총_괄_표"/>
      <sheetName val="아파트_"/>
      <sheetName val="2_대외공문"/>
      <sheetName val="CoA_map"/>
      <sheetName val="eq__mobilization"/>
      <sheetName val="CC_Down_load_0716"/>
      <sheetName val="linehaul_cost_model_(2)"/>
      <sheetName val="Common_Wheat"/>
      <sheetName val="2_카드채권(대출포함)"/>
      <sheetName val="5_모델링"/>
      <sheetName val="_내역"/>
      <sheetName val="TOTAL_xls"/>
      <sheetName val="_총괄표"/>
      <sheetName val="[TOTAL_xls]___________________2"/>
      <sheetName val="차량구입"/>
      <sheetName val="업무분장"/>
      <sheetName val="설계명세"/>
      <sheetName val="배수내역"/>
      <sheetName val="집 계 표"/>
      <sheetName val="7.PILE  (돌출)"/>
      <sheetName val="FRP배관단가(만수)"/>
      <sheetName val="만수배관단가"/>
      <sheetName val="견적_(2)"/>
      <sheetName val="입찰내역_발주처_양식"/>
      <sheetName val="Sch7a_(토요일)"/>
      <sheetName val="1.설계기준"/>
      <sheetName val="계측-정부노임단가"/>
      <sheetName val="보차도경계석"/>
      <sheetName val="원가계산(샷시포함총괄ESC)"/>
      <sheetName val="현장경비"/>
      <sheetName val="장비가동"/>
      <sheetName val="2.1  노무비 평균단가산출"/>
      <sheetName val="남춘천IC접속_x0000__x0000__x0005__x0000_"/>
      <sheetName val="GEN"/>
      <sheetName val="[TOTAL.xls]______D_2001_______5"/>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계상세"/>
      <sheetName val="FC-101"/>
      <sheetName val="TB-내역서"/>
      <sheetName val="SILICATE"/>
      <sheetName val="Option"/>
      <sheetName val="BLR-S"/>
      <sheetName val="뜃맟뭁돽띿맟?-BLDG"/>
      <sheetName val="설계예산"/>
      <sheetName val="군자4교하부-ז_x0000_"/>
      <sheetName val="지명 안내게시판"/>
      <sheetName val="파일"/>
      <sheetName val="kich thuoc"/>
      <sheetName val="DTHH"/>
      <sheetName val="시멘트"/>
      <sheetName val="pile bearing capa &amp; arrenge"/>
      <sheetName val="design load"/>
      <sheetName val="working load at the btm ft."/>
      <sheetName val="stability check"/>
      <sheetName val="기성내역_x0000_"/>
      <sheetName val="[TOTAL.xls]______D_2001_______6"/>
      <sheetName val="[TOTAL.xls]______D_2001_______7"/>
      <sheetName val="인사자료총집계"/>
      <sheetName val="총괄뀀"/>
      <sheetName val="연락처"/>
      <sheetName val="1.우편집중내역서"/>
      <sheetName val="본부소개"/>
      <sheetName val="본댐설계"/>
      <sheetName val="운용방안"/>
      <sheetName val="database"/>
      <sheetName val="방배동내역 (총괄)"/>
      <sheetName val="cost9702"/>
      <sheetName val="실내건축일위대가"/>
      <sheetName val="법인카드정산내역서7월"/>
      <sheetName val="법인카드정산내역서7월 (2)"/>
      <sheetName val="법인카드정산내역서8월 (3)"/>
      <sheetName val="법인카드정산내역서8월"/>
      <sheetName val="SCH"/>
      <sheetName val="PART_DISCOUNT"/>
      <sheetName val="시설장비"/>
      <sheetName val="양식"/>
      <sheetName val="계산DATA입력"/>
      <sheetName val="상세 계산 내역"/>
      <sheetName val="계산정보"/>
      <sheetName val="적용토목"/>
      <sheetName val="지하"/>
      <sheetName val="투자효율분석"/>
      <sheetName val="상세내역서"/>
      <sheetName val="#2-3 일위대가"/>
      <sheetName val="#2-4 단가대비표"/>
      <sheetName val="PROJECT BRIEF(EX.NEW)"/>
      <sheetName val="경계석수량집계"/>
      <sheetName val="2-1. 경관조명 내역총괄표"/>
      <sheetName val="G.R300경颳"/>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조정금액결과표_(차수별)"/>
      <sheetName val="대상공사(조"/>
      <sheetName val="REINF_"/>
      <sheetName val="design_criteria"/>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DUT-BAT1"/>
      <sheetName val="G2설비도급"/>
      <sheetName val="토목내역"/>
      <sheetName val=" 갑  지 "/>
      <sheetName val="BM"/>
      <sheetName val="WEON"/>
      <sheetName val="CAUDIT"/>
      <sheetName val="h-013211-2"/>
      <sheetName val="EQT-ESTN"/>
      <sheetName val="계산서(직선부_x0000_"/>
      <sheetName val="0226"/>
      <sheetName val="C &amp; G RHS"/>
      <sheetName val="3.하중산정4.지지력"/>
      <sheetName val="지수적용공사비내역서"/>
      <sheetName val="L형집계"/>
      <sheetName val="적용환율"/>
      <sheetName val="환산TB"/>
      <sheetName val="월별손익"/>
      <sheetName val="SHEET PILE단가"/>
      <sheetName val="단가조사표"/>
      <sheetName val="일위대가(가설)"/>
      <sheetName val="노면및방향"/>
      <sheetName val="기준가"/>
      <sheetName val="Summary Sheets"/>
      <sheetName val="구성비"/>
      <sheetName val="1월"/>
      <sheetName val="xxxxxx"/>
      <sheetName val="Sheet6"/>
      <sheetName val="Sheet8"/>
      <sheetName val="Sheet11"/>
      <sheetName val="Sheet12"/>
      <sheetName val="Sheet15"/>
      <sheetName val="펌프부하"/>
      <sheetName val="공사대장"/>
      <sheetName val="작업일ၒ"/>
      <sheetName val="TIE-INS"/>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경고문"/>
      <sheetName val="토류Y_x0000_"/>
      <sheetName val="제출내역 (2)"/>
      <sheetName val="비탈면보호공수량산출"/>
      <sheetName val="하중_x0000__x0000_"/>
      <sheetName val="샘플표_xd800_"/>
      <sheetName val="LG제품"/>
      <sheetName val="신축이음"/>
      <sheetName val="개거호형별수량"/>
      <sheetName val="SORCE1"/>
      <sheetName val="File_관급"/>
      <sheetName val="X17-TOTAL"/>
      <sheetName val="내역서(재노경)"/>
      <sheetName val="현금및현금등가물"/>
      <sheetName val="동력"/>
      <sheetName val="맨홀토공수량"/>
      <sheetName val="100만평"/>
      <sheetName val="제수"/>
      <sheetName val="36+45-113-18+19+20I"/>
      <sheetName val="용수량(생활용수)"/>
      <sheetName val="입력데이타"/>
      <sheetName val="유림_x0000__x0000_"/>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sheetData sheetId="24" refreshError="1"/>
      <sheetData sheetId="25"/>
      <sheetData sheetId="26"/>
      <sheetData sheetId="27"/>
      <sheetData sheetId="28"/>
      <sheetData sheetId="29"/>
      <sheetData sheetId="30" refreshError="1"/>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sheetData sheetId="44"/>
      <sheetData sheetId="45"/>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refreshError="1"/>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sheetData sheetId="30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sheetData sheetId="314"/>
      <sheetData sheetId="315" refreshError="1"/>
      <sheetData sheetId="316"/>
      <sheetData sheetId="317"/>
      <sheetData sheetId="318"/>
      <sheetData sheetId="319" refreshError="1"/>
      <sheetData sheetId="320" refreshError="1"/>
      <sheetData sheetId="321" refreshError="1"/>
      <sheetData sheetId="322"/>
      <sheetData sheetId="323"/>
      <sheetData sheetId="324"/>
      <sheetData sheetId="325"/>
      <sheetData sheetId="326"/>
      <sheetData sheetId="327" refreshError="1"/>
      <sheetData sheetId="328" refreshError="1"/>
      <sheetData sheetId="329" refreshError="1"/>
      <sheetData sheetId="330" refreshError="1"/>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refreshError="1"/>
      <sheetData sheetId="374" refreshError="1"/>
      <sheetData sheetId="375" refreshError="1"/>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ow r="1">
          <cell r="A1" t="str">
            <v>단  종</v>
          </cell>
        </row>
      </sheetData>
      <sheetData sheetId="674">
        <row r="1">
          <cell r="A1" t="str">
            <v>단  종</v>
          </cell>
        </row>
      </sheetData>
      <sheetData sheetId="675">
        <row r="1">
          <cell r="A1" t="str">
            <v>단  종</v>
          </cell>
        </row>
      </sheetData>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ow r="1">
          <cell r="A1" t="str">
            <v>단  종</v>
          </cell>
        </row>
      </sheetData>
      <sheetData sheetId="886">
        <row r="1">
          <cell r="A1" t="str">
            <v>단  종</v>
          </cell>
        </row>
      </sheetData>
      <sheetData sheetId="887">
        <row r="1">
          <cell r="A1" t="str">
            <v>단  종</v>
          </cell>
        </row>
      </sheetData>
      <sheetData sheetId="888">
        <row r="1">
          <cell r="A1" t="str">
            <v>단  종</v>
          </cell>
        </row>
      </sheetData>
      <sheetData sheetId="889">
        <row r="1">
          <cell r="A1" t="str">
            <v>단  종</v>
          </cell>
        </row>
      </sheetData>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ow r="1">
          <cell r="A1" t="str">
            <v>단  종</v>
          </cell>
        </row>
      </sheetData>
      <sheetData sheetId="992">
        <row r="1">
          <cell r="A1" t="str">
            <v>단  종</v>
          </cell>
        </row>
      </sheetData>
      <sheetData sheetId="993">
        <row r="1">
          <cell r="A1" t="str">
            <v>단  종</v>
          </cell>
        </row>
      </sheetData>
      <sheetData sheetId="994">
        <row r="1">
          <cell r="A1" t="str">
            <v>단  종</v>
          </cell>
        </row>
      </sheetData>
      <sheetData sheetId="995">
        <row r="1">
          <cell r="A1" t="str">
            <v>단  종</v>
          </cell>
        </row>
      </sheetData>
      <sheetData sheetId="996" refreshError="1"/>
      <sheetData sheetId="997">
        <row r="1">
          <cell r="A1" t="str">
            <v>단  종</v>
          </cell>
        </row>
      </sheetData>
      <sheetData sheetId="998">
        <row r="1">
          <cell r="A1" t="str">
            <v>단  종</v>
          </cell>
        </row>
      </sheetData>
      <sheetData sheetId="999">
        <row r="1">
          <cell r="A1" t="str">
            <v>단  종</v>
          </cell>
        </row>
      </sheetData>
      <sheetData sheetId="1000" refreshError="1"/>
      <sheetData sheetId="1001">
        <row r="1">
          <cell r="A1" t="str">
            <v>단  종</v>
          </cell>
        </row>
      </sheetData>
      <sheetData sheetId="1002">
        <row r="1">
          <cell r="A1" t="str">
            <v>단  종</v>
          </cell>
        </row>
      </sheetData>
      <sheetData sheetId="1003">
        <row r="1">
          <cell r="A1" t="str">
            <v>단  종</v>
          </cell>
        </row>
      </sheetData>
      <sheetData sheetId="1004">
        <row r="1">
          <cell r="A1" t="str">
            <v>단  종</v>
          </cell>
        </row>
      </sheetData>
      <sheetData sheetId="1005" refreshError="1"/>
      <sheetData sheetId="1006" refreshError="1"/>
      <sheetData sheetId="1007">
        <row r="1">
          <cell r="A1" t="str">
            <v>단  종</v>
          </cell>
        </row>
      </sheetData>
      <sheetData sheetId="1008" refreshError="1"/>
      <sheetData sheetId="1009" refreshError="1"/>
      <sheetData sheetId="1010" refreshError="1"/>
      <sheetData sheetId="1011">
        <row r="1">
          <cell r="A1" t="str">
            <v>단  종</v>
          </cell>
        </row>
      </sheetData>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refreshError="1"/>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ow r="1">
          <cell r="A1" t="str">
            <v>단  종</v>
          </cell>
        </row>
      </sheetData>
      <sheetData sheetId="1193">
        <row r="1">
          <cell r="A1" t="str">
            <v>단  종</v>
          </cell>
        </row>
      </sheetData>
      <sheetData sheetId="1194"/>
      <sheetData sheetId="1195">
        <row r="1">
          <cell r="A1" t="str">
            <v>단  종</v>
          </cell>
        </row>
      </sheetData>
      <sheetData sheetId="1196">
        <row r="1">
          <cell r="A1" t="str">
            <v>단  종</v>
          </cell>
        </row>
      </sheetData>
      <sheetData sheetId="1197">
        <row r="1">
          <cell r="A1" t="str">
            <v>단  종</v>
          </cell>
        </row>
      </sheetData>
      <sheetData sheetId="1198"/>
      <sheetData sheetId="1199">
        <row r="1">
          <cell r="A1" t="str">
            <v>단  종</v>
          </cell>
        </row>
      </sheetData>
      <sheetData sheetId="1200">
        <row r="1">
          <cell r="A1" t="str">
            <v>단  종</v>
          </cell>
        </row>
      </sheetData>
      <sheetData sheetId="1201">
        <row r="1">
          <cell r="A1" t="str">
            <v>단  종</v>
          </cell>
        </row>
      </sheetData>
      <sheetData sheetId="1202">
        <row r="1">
          <cell r="A1" t="str">
            <v>단  종</v>
          </cell>
        </row>
      </sheetData>
      <sheetData sheetId="1203">
        <row r="1">
          <cell r="A1" t="str">
            <v>단  종</v>
          </cell>
        </row>
      </sheetData>
      <sheetData sheetId="1204">
        <row r="1">
          <cell r="A1" t="str">
            <v>단  종</v>
          </cell>
        </row>
      </sheetData>
      <sheetData sheetId="1205">
        <row r="1">
          <cell r="A1" t="str">
            <v>단  종</v>
          </cell>
        </row>
      </sheetData>
      <sheetData sheetId="1206">
        <row r="1">
          <cell r="A1" t="str">
            <v>단  종</v>
          </cell>
        </row>
      </sheetData>
      <sheetData sheetId="1207">
        <row r="1">
          <cell r="A1" t="str">
            <v>단  종</v>
          </cell>
        </row>
      </sheetData>
      <sheetData sheetId="1208">
        <row r="1">
          <cell r="A1" t="str">
            <v>단  종</v>
          </cell>
        </row>
      </sheetData>
      <sheetData sheetId="1209"/>
      <sheetData sheetId="1210">
        <row r="1">
          <cell r="A1" t="str">
            <v>단  종</v>
          </cell>
        </row>
      </sheetData>
      <sheetData sheetId="1211" refreshError="1"/>
      <sheetData sheetId="1212" refreshError="1"/>
      <sheetData sheetId="1213" refreshError="1"/>
      <sheetData sheetId="1214"/>
      <sheetData sheetId="1215"/>
      <sheetData sheetId="1216"/>
      <sheetData sheetId="1217"/>
      <sheetData sheetId="1218"/>
      <sheetData sheetId="1219"/>
      <sheetData sheetId="1220"/>
      <sheetData sheetId="1221"/>
      <sheetData sheetId="1222"/>
      <sheetData sheetId="1223">
        <row r="1">
          <cell r="A1" t="str">
            <v>단  종</v>
          </cell>
        </row>
      </sheetData>
      <sheetData sheetId="1224"/>
      <sheetData sheetId="1225">
        <row r="1">
          <cell r="A1" t="str">
            <v>단  종</v>
          </cell>
        </row>
      </sheetData>
      <sheetData sheetId="1226">
        <row r="1">
          <cell r="A1" t="str">
            <v>단  종</v>
          </cell>
        </row>
      </sheetData>
      <sheetData sheetId="1227">
        <row r="1">
          <cell r="A1" t="str">
            <v>단  종</v>
          </cell>
        </row>
      </sheetData>
      <sheetData sheetId="1228">
        <row r="1">
          <cell r="A1" t="str">
            <v>단  종</v>
          </cell>
        </row>
      </sheetData>
      <sheetData sheetId="1229">
        <row r="1">
          <cell r="A1" t="str">
            <v>단  종</v>
          </cell>
        </row>
      </sheetData>
      <sheetData sheetId="1230">
        <row r="1">
          <cell r="A1" t="str">
            <v>단  종</v>
          </cell>
        </row>
      </sheetData>
      <sheetData sheetId="1231">
        <row r="1">
          <cell r="A1" t="str">
            <v>단  종</v>
          </cell>
        </row>
      </sheetData>
      <sheetData sheetId="1232">
        <row r="1">
          <cell r="A1" t="str">
            <v>단  종</v>
          </cell>
        </row>
      </sheetData>
      <sheetData sheetId="1233">
        <row r="1">
          <cell r="A1" t="str">
            <v>단  종</v>
          </cell>
        </row>
      </sheetData>
      <sheetData sheetId="1234">
        <row r="1">
          <cell r="A1" t="str">
            <v>단  종</v>
          </cell>
        </row>
      </sheetData>
      <sheetData sheetId="1235">
        <row r="1">
          <cell r="A1" t="str">
            <v>단  종</v>
          </cell>
        </row>
      </sheetData>
      <sheetData sheetId="1236">
        <row r="1">
          <cell r="A1" t="str">
            <v>단  종</v>
          </cell>
        </row>
      </sheetData>
      <sheetData sheetId="1237">
        <row r="1">
          <cell r="A1" t="str">
            <v>단  종</v>
          </cell>
        </row>
      </sheetData>
      <sheetData sheetId="1238">
        <row r="1">
          <cell r="A1" t="str">
            <v>단  종</v>
          </cell>
        </row>
      </sheetData>
      <sheetData sheetId="1239">
        <row r="1">
          <cell r="A1" t="str">
            <v>단  종</v>
          </cell>
        </row>
      </sheetData>
      <sheetData sheetId="1240">
        <row r="1">
          <cell r="A1" t="str">
            <v>단  종</v>
          </cell>
        </row>
      </sheetData>
      <sheetData sheetId="1241">
        <row r="1">
          <cell r="A1" t="str">
            <v>단  종</v>
          </cell>
        </row>
      </sheetData>
      <sheetData sheetId="1242">
        <row r="1">
          <cell r="A1" t="str">
            <v>단  종</v>
          </cell>
        </row>
      </sheetData>
      <sheetData sheetId="1243">
        <row r="1">
          <cell r="A1" t="str">
            <v>단  종</v>
          </cell>
        </row>
      </sheetData>
      <sheetData sheetId="1244">
        <row r="1">
          <cell r="A1" t="str">
            <v>단  종</v>
          </cell>
        </row>
      </sheetData>
      <sheetData sheetId="1245">
        <row r="1">
          <cell r="A1" t="str">
            <v>단  종</v>
          </cell>
        </row>
      </sheetData>
      <sheetData sheetId="1246">
        <row r="1">
          <cell r="A1" t="str">
            <v>단  종</v>
          </cell>
        </row>
      </sheetData>
      <sheetData sheetId="1247">
        <row r="1">
          <cell r="A1" t="str">
            <v>단  종</v>
          </cell>
        </row>
      </sheetData>
      <sheetData sheetId="1248">
        <row r="1">
          <cell r="A1" t="str">
            <v>단  종</v>
          </cell>
        </row>
      </sheetData>
      <sheetData sheetId="1249">
        <row r="1">
          <cell r="A1" t="str">
            <v>단  종</v>
          </cell>
        </row>
      </sheetData>
      <sheetData sheetId="1250">
        <row r="1">
          <cell r="A1" t="str">
            <v>단  종</v>
          </cell>
        </row>
      </sheetData>
      <sheetData sheetId="1251">
        <row r="1">
          <cell r="A1" t="str">
            <v>단  종</v>
          </cell>
        </row>
      </sheetData>
      <sheetData sheetId="1252">
        <row r="1">
          <cell r="A1" t="str">
            <v>단  종</v>
          </cell>
        </row>
      </sheetData>
      <sheetData sheetId="1253">
        <row r="1">
          <cell r="A1" t="str">
            <v>단  종</v>
          </cell>
        </row>
      </sheetData>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sheetData sheetId="138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sheetData sheetId="1484"/>
      <sheetData sheetId="1485" refreshError="1"/>
      <sheetData sheetId="1486" refreshError="1"/>
      <sheetData sheetId="1487"/>
      <sheetData sheetId="1488" refreshError="1"/>
      <sheetData sheetId="1489"/>
      <sheetData sheetId="1490"/>
      <sheetData sheetId="1491" refreshError="1"/>
      <sheetData sheetId="1492" refreshError="1"/>
      <sheetData sheetId="1493"/>
      <sheetData sheetId="1494" refreshError="1"/>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sheetData sheetId="1557"/>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sheetData sheetId="1636"/>
      <sheetData sheetId="1637"/>
      <sheetData sheetId="1638" refreshError="1"/>
      <sheetData sheetId="1639" refreshError="1"/>
      <sheetData sheetId="1640" refreshError="1"/>
      <sheetData sheetId="1641" refreshError="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데이타"/>
      <sheetName val="조도"/>
      <sheetName val="DATA"/>
      <sheetName val="Sheet1"/>
      <sheetName val="Sheet2"/>
      <sheetName val="담장산출"/>
      <sheetName val="노임단가"/>
      <sheetName val="단가조사"/>
      <sheetName val="교각1"/>
      <sheetName val="수량산출서"/>
      <sheetName val="터널조도"/>
      <sheetName val="수목표준대가"/>
      <sheetName val="노무비"/>
      <sheetName val="노임"/>
      <sheetName val="일위목록"/>
      <sheetName val="요율"/>
      <sheetName val="4-7.중앙전기실(노임단가)"/>
      <sheetName val="ILLU"/>
      <sheetName val="G.R300경비"/>
      <sheetName val="코드표"/>
      <sheetName val="7단가"/>
      <sheetName val="경산"/>
      <sheetName val="일위대가"/>
      <sheetName val="증감대비"/>
      <sheetName val="설비"/>
      <sheetName val="BID"/>
      <sheetName val="비탈면보호공수량산출"/>
      <sheetName val="건축"/>
      <sheetName val="식재가격"/>
      <sheetName val="식재총괄"/>
      <sheetName val="9509"/>
      <sheetName val="???"/>
      <sheetName val="전기"/>
      <sheetName val="BQ(실행)"/>
      <sheetName val="A갑지"/>
      <sheetName val="토사(PE)"/>
      <sheetName val="DATE"/>
      <sheetName val="ⴭⴭⴭⴭⴭ"/>
      <sheetName val="COVER"/>
      <sheetName val="내역서"/>
      <sheetName val="File_관급"/>
      <sheetName val="공정집계"/>
      <sheetName val="COST"/>
      <sheetName val="#REF"/>
      <sheetName val="인건비 "/>
      <sheetName val="기계경비(시간당)"/>
      <sheetName val="램머"/>
      <sheetName val="전기일위대가"/>
      <sheetName val="냉천부속동"/>
      <sheetName val="TEL"/>
      <sheetName val="NEGO"/>
      <sheetName val="건축내역"/>
      <sheetName val="일위대가목차"/>
      <sheetName val="소비자가"/>
      <sheetName val="종배수관면벽신"/>
      <sheetName val="적용단위길이"/>
      <sheetName val="자재단가"/>
      <sheetName val="토목"/>
      <sheetName val="Y-WORK"/>
      <sheetName val="기성내역서표지"/>
      <sheetName val="점수계산1-2"/>
      <sheetName val="입찰안"/>
      <sheetName val="I一般比"/>
      <sheetName val="N賃率-職"/>
      <sheetName val="Sheet3"/>
      <sheetName val="대비"/>
      <sheetName val="내역"/>
      <sheetName val="COPING"/>
      <sheetName val="직노"/>
      <sheetName val="전산망"/>
      <sheetName val="2000년1차"/>
      <sheetName val="6공구(당초)"/>
      <sheetName val="개요"/>
      <sheetName val="수안보-MBR1"/>
      <sheetName val="자료"/>
      <sheetName val="단락전류-A"/>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포장복구집계"/>
      <sheetName val="노임9월"/>
      <sheetName val="무산소조"/>
      <sheetName val="설계조건"/>
      <sheetName val="안정계산"/>
      <sheetName val="단면검토"/>
      <sheetName val="11.1 단면hwp"/>
      <sheetName val="기계경비"/>
      <sheetName val="일반자재"/>
      <sheetName val="배수공"/>
      <sheetName val="MOTOR"/>
      <sheetName val="CABdata"/>
      <sheetName val="진주방향"/>
      <sheetName val="데리네이타현황"/>
      <sheetName val="공주-교대(A1)"/>
      <sheetName val="단가 "/>
      <sheetName val="일위총괄표"/>
      <sheetName val="단위일위"/>
      <sheetName val="NEYOK"/>
      <sheetName val="°æ»ê"/>
      <sheetName val="EQ-R1"/>
      <sheetName val="비교1"/>
      <sheetName val="첨부1"/>
      <sheetName val="을"/>
      <sheetName val="단가"/>
      <sheetName val="노무"/>
      <sheetName val="부대대비"/>
      <sheetName val="냉연집계"/>
      <sheetName val="실행내역 "/>
      <sheetName val="경비_원본"/>
      <sheetName val="수량-가로등"/>
      <sheetName val="단가산출2"/>
      <sheetName val="단가 및 재료비"/>
      <sheetName val="단가산출1"/>
      <sheetName val="터파기및재료"/>
      <sheetName val="장비"/>
      <sheetName val="도급정산"/>
      <sheetName val="조도계산"/>
      <sheetName val="유류사용"/>
      <sheetName val="6호기"/>
      <sheetName val="관급"/>
      <sheetName val="집계표"/>
      <sheetName val="설비내역서"/>
      <sheetName val="건축내역서"/>
      <sheetName val="전기내역서"/>
      <sheetName val="단 box"/>
      <sheetName val="EACT10"/>
      <sheetName val="MATERIAL"/>
      <sheetName val="원가계산서 "/>
      <sheetName val="간선계산"/>
      <sheetName val="인건비"/>
      <sheetName val="사급자재"/>
      <sheetName val="공종구간"/>
      <sheetName val="1-1"/>
      <sheetName val="내역서(기계)"/>
      <sheetName val="자재"/>
      <sheetName val="Customer Databas"/>
      <sheetName val="01상노임"/>
      <sheetName val="INFO"/>
      <sheetName val="2.냉난방설비공사"/>
      <sheetName val="7.자동제어공사"/>
      <sheetName val="calculation"/>
      <sheetName val="공통가설"/>
      <sheetName val="1단계"/>
      <sheetName val="세부내역"/>
      <sheetName val="물가"/>
      <sheetName val="노단"/>
      <sheetName val="수량인공"/>
      <sheetName val="수량산출"/>
      <sheetName val="옹벽"/>
      <sheetName val="중간부"/>
      <sheetName val="토공1"/>
      <sheetName val="AS복구"/>
      <sheetName val="중기터파기"/>
      <sheetName val="변수값"/>
      <sheetName val="중기상차"/>
      <sheetName val="단가비교"/>
      <sheetName val="b_balju_cho"/>
      <sheetName val="1차 내역서"/>
      <sheetName val="손익분석"/>
      <sheetName val="산업"/>
      <sheetName val="노임이"/>
      <sheetName val="부표총괄"/>
      <sheetName val="DATA 입력부"/>
      <sheetName val="Sheet15"/>
      <sheetName val="b_balju"/>
      <sheetName val="전기산출"/>
      <sheetName val="주공기준"/>
      <sheetName val="기자재대비표"/>
      <sheetName val="갑지(추정)"/>
      <sheetName val="토공계산서(부체도로)"/>
      <sheetName val="시중노임(공사)"/>
      <sheetName val="재집"/>
      <sheetName val="직재"/>
      <sheetName val="금융비용"/>
      <sheetName val="일위집계(기존)"/>
      <sheetName val="도급"/>
      <sheetName val="수량명세서"/>
      <sheetName val="노임단가표"/>
      <sheetName val="단가조사서"/>
      <sheetName val="wall"/>
      <sheetName val="Front"/>
      <sheetName val="건축(충일분)"/>
      <sheetName val="DATA(광속)"/>
      <sheetName val="LIST"/>
      <sheetName val="WORK"/>
      <sheetName val="설계명세서"/>
      <sheetName val="사용성검토"/>
      <sheetName val="공종목록표"/>
      <sheetName val="방송일위대가"/>
      <sheetName val="3련 BOX"/>
      <sheetName val="견적서"/>
      <sheetName val="날개벽"/>
      <sheetName val="예정(3)"/>
      <sheetName val="동원(3)"/>
      <sheetName val="전장품(관리용)"/>
      <sheetName val="예산변경사항"/>
      <sheetName val="자재단가-1"/>
      <sheetName val="기본일위"/>
      <sheetName val="일위대가(건축)"/>
      <sheetName val="TRE TABLE"/>
      <sheetName val="예산명세서"/>
      <sheetName val="자료입력"/>
      <sheetName val="원가계산서"/>
      <sheetName val="건축집계표"/>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단가산출"/>
      <sheetName val="남양주부대"/>
      <sheetName val="기둥(원형)"/>
      <sheetName val="단면 (2)"/>
      <sheetName val="4동급수"/>
      <sheetName val="경  비 "/>
      <sheetName val="재료비"/>
      <sheetName val="대로근거"/>
      <sheetName val="일위대가(가설)"/>
      <sheetName val="내역서(총)"/>
      <sheetName val="1.설계조건"/>
      <sheetName val="제잡비 산출내역(실적공사비)"/>
      <sheetName val="산출근거"/>
      <sheetName val="변압기 및 발전기 용량"/>
      <sheetName val="제품"/>
      <sheetName val="맨홀수량산출"/>
      <sheetName val="부하계산서"/>
      <sheetName val="일위대가 (100%)"/>
      <sheetName val="실적원가"/>
      <sheetName val="조명율표"/>
      <sheetName val="CATCH BASIN"/>
      <sheetName val="내역서(갑)"/>
      <sheetName val="단위중량"/>
      <sheetName val="각종장비전압강하계산"/>
      <sheetName val="출력-내역서"/>
      <sheetName val="견적서세부내용"/>
      <sheetName val="견적내용입력"/>
      <sheetName val="발신정보"/>
      <sheetName val="산수배수"/>
      <sheetName val="일위집계"/>
      <sheetName val="2. 공원조도(전통공원)"/>
      <sheetName val="DESIGN CRITERIA"/>
      <sheetName val="SLAB&quot;1&quot;"/>
      <sheetName val="제잡비1"/>
      <sheetName val="CODE"/>
      <sheetName val="Sheet1 (2)"/>
      <sheetName val="CIVIL"/>
      <sheetName val="자재단가표"/>
      <sheetName val="NEWDRAW"/>
      <sheetName val="노무비 "/>
      <sheetName val="배선DATA"/>
      <sheetName val="부하계산"/>
      <sheetName val="횡배수관"/>
      <sheetName val="인부노임"/>
      <sheetName val="3.하중산정4.지지력"/>
      <sheetName val="2001년 건설노임"/>
      <sheetName val="단가비교표"/>
      <sheetName val="말고개터널조명전압강하"/>
      <sheetName val="설계산출기초"/>
      <sheetName val="설계산출표지"/>
      <sheetName val="도급예산내역서총괄표"/>
      <sheetName val="을부담운반비"/>
      <sheetName val="운반비산출"/>
      <sheetName val="직공비"/>
      <sheetName val="총괄표"/>
      <sheetName val="인공산출"/>
      <sheetName val="부대내역"/>
      <sheetName val="공통가설비"/>
      <sheetName val="노원열병합  건축공사기성내역서"/>
      <sheetName val="ASEM내역"/>
      <sheetName val="2경간"/>
      <sheetName val="시설물"/>
      <sheetName val="식재출력용"/>
      <sheetName val="식재"/>
      <sheetName val="유지관리"/>
      <sheetName val="하수급견적대비"/>
      <sheetName val="9811"/>
      <sheetName val="가격조사"/>
      <sheetName val="Imp-Data"/>
      <sheetName val="단가코드"/>
      <sheetName val="교통대책내역"/>
      <sheetName val="조건표"/>
      <sheetName val="플랜트 설치"/>
      <sheetName val="건축내역(도급)"/>
      <sheetName val="원형1호맨홀토공수량"/>
      <sheetName val="2.가정단면"/>
      <sheetName val="우수토적(진입도로)"/>
      <sheetName val="관로내역원"/>
      <sheetName val="갑지"/>
      <sheetName val="기초일위"/>
      <sheetName val="시설일위"/>
      <sheetName val="조명일위"/>
      <sheetName val="과천MAIN"/>
      <sheetName val="2004,상노임"/>
      <sheetName val="차수"/>
      <sheetName val="96노임기준"/>
      <sheetName val="신규 수주분(사용자 정의)"/>
      <sheetName val="비용"/>
      <sheetName val="실행내역"/>
      <sheetName val="자동차폐수처리장"/>
      <sheetName val="토 적 표"/>
      <sheetName val="2009노임(공사)"/>
      <sheetName val="공문"/>
      <sheetName val="(A)내역서"/>
      <sheetName val="수목데이타 "/>
      <sheetName val="자단"/>
      <sheetName val="현장관리비"/>
      <sheetName val="을지"/>
      <sheetName val="금액집계"/>
      <sheetName val="내부부하"/>
      <sheetName val="일위"/>
      <sheetName val="난간벽단위"/>
      <sheetName val="토공수량산출"/>
      <sheetName val="토적계산서"/>
      <sheetName val="102역사"/>
      <sheetName val="6PILE  (돌출)"/>
      <sheetName val="ABUT수량-A1"/>
      <sheetName val="10.공통-노임단가"/>
      <sheetName val="AC포장수량"/>
      <sheetName val="교각별수량"/>
      <sheetName val="첨부파일"/>
      <sheetName val="말뚝지지력산정"/>
      <sheetName val="견적을지"/>
      <sheetName val="남대문빌딩"/>
      <sheetName val="대운반(신설-관급)"/>
      <sheetName val="일위대가표"/>
      <sheetName val="단가대비"/>
      <sheetName val="h-013211-2"/>
      <sheetName val="옹벽기초자료"/>
      <sheetName val="현황산출서"/>
      <sheetName val="Macro(전선)"/>
      <sheetName val="소업1교"/>
      <sheetName val="내역분기"/>
      <sheetName val="실행대비"/>
      <sheetName val="적용률"/>
      <sheetName val="관기성공.내"/>
      <sheetName val="전선 및 전선관"/>
      <sheetName val="관리비"/>
      <sheetName val="sheets"/>
      <sheetName val="공조기"/>
      <sheetName val="차도조도계산"/>
      <sheetName val="비용display"/>
      <sheetName val="효성CB 1P기초"/>
      <sheetName val="공내역"/>
      <sheetName val="견적업체"/>
      <sheetName val="공통가설공사"/>
      <sheetName val="정부노임단가"/>
      <sheetName val="소총괄표1"/>
      <sheetName val="월별손익"/>
      <sheetName val="제출내역 (2)"/>
      <sheetName val="교대시점"/>
      <sheetName val="Mc1"/>
      <sheetName val="Total"/>
      <sheetName val="guard(mac)"/>
      <sheetName val="일위노임단가"/>
      <sheetName val="2000,9월 일위"/>
      <sheetName val="실행내역서 "/>
      <sheetName val="쌍송교"/>
      <sheetName val="안정검토"/>
      <sheetName val="비목군단가비교표"/>
      <sheetName val="계수시트"/>
      <sheetName val="XL4Poppy"/>
      <sheetName val="WO"/>
      <sheetName val="참고자료"/>
      <sheetName val="DATA1"/>
      <sheetName val="1"/>
      <sheetName val="Sheet5"/>
      <sheetName val="설변물량"/>
      <sheetName val="경비2내역"/>
      <sheetName val="배수장토목공사비"/>
      <sheetName val="상반기손익차2총괄"/>
      <sheetName val="고창터널(고창방향)"/>
      <sheetName val="WEIGHT LIST"/>
      <sheetName val="POL6차-PIPING"/>
      <sheetName val="산#2-1 (2)"/>
      <sheetName val="산#3-1"/>
      <sheetName val="개소별수량산출"/>
      <sheetName val="기계경비산출기준"/>
      <sheetName val="일위목차"/>
      <sheetName val="000000"/>
      <sheetName val="내역서2안"/>
      <sheetName val="노임단"/>
      <sheetName val="부대공"/>
      <sheetName val="운반공"/>
      <sheetName val="자재단"/>
      <sheetName val="장비단"/>
      <sheetName val="전동기DATA"/>
      <sheetName val="전체현황"/>
      <sheetName val="통합"/>
      <sheetName val="2_냉난방설비공사"/>
      <sheetName val="Manual Valve List"/>
      <sheetName val="Macro1"/>
      <sheetName val="Macro3"/>
      <sheetName val="Macro2"/>
      <sheetName val="본부소개"/>
      <sheetName val="960318-1"/>
      <sheetName val="참조"/>
      <sheetName val="중기사용료산출근거"/>
      <sheetName val="수량집계"/>
      <sheetName val="총괄집계표"/>
      <sheetName val="type-F"/>
      <sheetName val="문산방향-교대(A2)"/>
      <sheetName val="2010노임(공사)"/>
      <sheetName val="ITEM"/>
      <sheetName val="철콘공사"/>
      <sheetName val="11"/>
      <sheetName val="성곽내역서"/>
      <sheetName val="TB-내역서"/>
      <sheetName val="중기조종사 단위단가"/>
      <sheetName val="본사업"/>
      <sheetName val="SG"/>
      <sheetName val="G_R300경비"/>
      <sheetName val="4-7_중앙전기실(노임단가)"/>
      <sheetName val="인건비_"/>
      <sheetName val="11_1_단면hwp"/>
      <sheetName val="G_R300°æºñ"/>
      <sheetName val="Customer_Databas"/>
      <sheetName val="예산M12A"/>
      <sheetName val="신우"/>
      <sheetName val="기초자료"/>
      <sheetName val="견적집계표"/>
      <sheetName val="견적990322"/>
      <sheetName val="협조전"/>
      <sheetName val="투찰(하수)"/>
      <sheetName val="다심-cable"/>
      <sheetName val="1C-cable"/>
      <sheetName val="공사원가계산서"/>
      <sheetName val="일위대가표(무)"/>
      <sheetName val="일위대가산출기초"/>
      <sheetName val="지급자재"/>
      <sheetName val="내역(2000년)"/>
      <sheetName val="TYPE-A"/>
      <sheetName val="기둥"/>
      <sheetName val="저판(버림100)"/>
      <sheetName val="수도일위대가"/>
      <sheetName val="노임목록"/>
      <sheetName val="자재목록"/>
      <sheetName val="중기목록"/>
      <sheetName val="총괄"/>
      <sheetName val="감액총괄표"/>
      <sheetName val="공내역서"/>
      <sheetName val="목록1"/>
      <sheetName val="목록2"/>
      <sheetName val="중기"/>
      <sheetName val="dt0301"/>
      <sheetName val="dtt0301"/>
      <sheetName val="품셈표"/>
      <sheetName val="건축원가계산서"/>
      <sheetName val="KMT물량"/>
      <sheetName val="자재단가비교표"/>
      <sheetName val="교각계산"/>
      <sheetName val="콘크리트타설입력"/>
      <sheetName val="레미콘입고현황"/>
      <sheetName val="예산M2"/>
      <sheetName val="Sheet9"/>
      <sheetName val="발전기"/>
      <sheetName val="설계내역(2001)"/>
      <sheetName val="기초자료입력"/>
      <sheetName val="단가_"/>
      <sheetName val="돈암사업"/>
      <sheetName val="견"/>
      <sheetName val="8.2TON"/>
      <sheetName val="1.설계기준"/>
      <sheetName val="아스.노면절삭"/>
      <sheetName val="공량산출서"/>
      <sheetName val="일위산출"/>
      <sheetName val="지주토목내역서"/>
      <sheetName val="22-2M단"/>
      <sheetName val="22-1소단"/>
      <sheetName val="기본"/>
      <sheetName val="INPUT(덕도방향-시점)"/>
      <sheetName val="시설물일위"/>
      <sheetName val="input"/>
      <sheetName val="평가데이터"/>
      <sheetName val="토공유동표"/>
      <sheetName val="발주설계서(당초)"/>
      <sheetName val="연결임시"/>
      <sheetName val="철근단면적"/>
      <sheetName val="말뚝기초"/>
      <sheetName val="진접"/>
      <sheetName val="6. 직접경비"/>
      <sheetName val="TOTAL3"/>
      <sheetName val="토목주소"/>
      <sheetName val="일위_파일"/>
      <sheetName val="1.동력공사"/>
      <sheetName val="36단가"/>
      <sheetName val="36수량"/>
      <sheetName val="조명시설"/>
      <sheetName val="36신설수량"/>
      <sheetName val="11.자재단가"/>
      <sheetName val="입력"/>
      <sheetName val="백암비스타내역"/>
      <sheetName val="가시설단위수량"/>
      <sheetName val="국별인원"/>
      <sheetName val="인건-측정"/>
      <sheetName val="_x0000_pY&lt;u_x0000__x0000__x0000__x0000__x0000__x0000__x0000__x0000_ô+_x001f__x0000_I}0_x0012__x0004__x0000__x0000__x0001_"/>
      <sheetName val="danga"/>
      <sheetName val="ilch"/>
      <sheetName val="건축2"/>
      <sheetName val="산출"/>
      <sheetName val="내역표지"/>
      <sheetName val="02하반기노임"/>
      <sheetName val="BUS제원1"/>
      <sheetName val="7.단가조사서"/>
      <sheetName val="5.일위대가목록"/>
      <sheetName val="기술자료 (광화문)"/>
      <sheetName val="허용전류-IEC DATA"/>
      <sheetName val="IN"/>
      <sheetName val="SIL98"/>
      <sheetName val="Macro(차단기)"/>
      <sheetName val="95WBS"/>
      <sheetName val="총괄내역서"/>
      <sheetName val="관접합및부설"/>
      <sheetName val="기본단가"/>
      <sheetName val="말뚝물량"/>
      <sheetName val="횡배수관재료-"/>
      <sheetName val="계산서(직선부)"/>
      <sheetName val="포장재료집계표"/>
      <sheetName val="콘크리트측구연장"/>
      <sheetName val="포장공"/>
      <sheetName val="-몰탈콘크리트"/>
      <sheetName val="-배수구조물공토공"/>
      <sheetName val="TOTAL_BOQ"/>
      <sheetName val="BSD (2)"/>
      <sheetName val="일위대가(1)"/>
      <sheetName val="eq_data"/>
      <sheetName val="Noname 1"/>
      <sheetName val="원가"/>
      <sheetName val="SP"/>
      <sheetName val="견적"/>
      <sheetName val="수원역(전체분)설계서"/>
      <sheetName val="정산노무"/>
      <sheetName val="정산재료"/>
      <sheetName val="계산근거"/>
      <sheetName val="상부공"/>
      <sheetName val="가도공"/>
      <sheetName val="11.우각부 보강"/>
      <sheetName val="예산M5A"/>
      <sheetName val="당초"/>
      <sheetName val="Sheet10"/>
      <sheetName val="첨부1-1"/>
      <sheetName val="토공"/>
      <sheetName val="ZONE.1"/>
      <sheetName val="기둥(하중)"/>
      <sheetName val="노임표"/>
      <sheetName val="CAT_5"/>
      <sheetName val="순공사비"/>
      <sheetName val="MOTOR3"/>
      <sheetName val="sw1"/>
      <sheetName val="NOMUBI"/>
      <sheetName val="단가표"/>
      <sheetName val="토공(우물통,기타) "/>
      <sheetName val="동해title"/>
      <sheetName val="공정코드"/>
      <sheetName val="단가산출서(기계)"/>
      <sheetName val="공문(신)"/>
      <sheetName val="기계내역"/>
      <sheetName val="총요약서"/>
      <sheetName val="22수량"/>
      <sheetName val="48신설수량"/>
      <sheetName val="UNIT"/>
      <sheetName val="회로내역(승인)"/>
      <sheetName val="IMPEADENCE MAP 취수장"/>
      <sheetName val="__MAIN"/>
      <sheetName val="공사내역"/>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8.수량산출 (2)"/>
      <sheetName val="품목"/>
      <sheetName val="XXXXXX"/>
      <sheetName val="주방동력"/>
      <sheetName val="공량예산"/>
      <sheetName val="간선"/>
      <sheetName val="부하"/>
      <sheetName val="재료단가"/>
      <sheetName val="총괄갑 "/>
      <sheetName val="재료"/>
      <sheetName val="총 괄 표"/>
      <sheetName val="산근1"/>
      <sheetName val="참고 1"/>
      <sheetName val="건축공사 집계표"/>
      <sheetName val="골조"/>
      <sheetName val="송라터널총괄"/>
      <sheetName val="목차"/>
      <sheetName val="중로근거"/>
      <sheetName val="남양구조시험동"/>
      <sheetName val="배수장공사비명세서"/>
      <sheetName val="JUCKEYK"/>
      <sheetName val="단"/>
      <sheetName val="G_R300경비1"/>
      <sheetName val="4-7_중앙전기실(노임단가)1"/>
      <sheetName val="토공2"/>
      <sheetName val="구조물토공1"/>
      <sheetName val="토공3"/>
      <sheetName val="총2000실2000연"/>
      <sheetName val="내2"/>
      <sheetName val="납부서"/>
      <sheetName val="금광1터널"/>
      <sheetName val="현장경비"/>
      <sheetName val="총투입계"/>
      <sheetName val="기별명세"/>
      <sheetName val="가압장구체수량산출서"/>
      <sheetName val="노무비단가"/>
      <sheetName val="밸브설치"/>
      <sheetName val="파일의이용"/>
      <sheetName val="plan&amp;section of foundation"/>
      <sheetName val="pile bearing capa &amp; arrenge"/>
      <sheetName val="design load"/>
      <sheetName val="working load at the btm ft."/>
      <sheetName val="stability check"/>
      <sheetName val="table"/>
      <sheetName val="CRUDE RE-bar"/>
      <sheetName val="집계장(대목_실행)"/>
      <sheetName val="전등"/>
      <sheetName val="가로등기초"/>
      <sheetName val="전체"/>
      <sheetName val="토공(완충)"/>
      <sheetName val="___"/>
      <sheetName val="남양시작동자105노65기1.3화1.2"/>
      <sheetName val="2"/>
      <sheetName val="배관"/>
      <sheetName val="전기자료"/>
      <sheetName val="Sheet14"/>
      <sheetName val="Sheet13"/>
      <sheetName val="식재인부"/>
      <sheetName val="YM-IL1"/>
      <sheetName val="단면가정"/>
      <sheetName val="제경비율"/>
      <sheetName val="공사설명서"/>
      <sheetName val="공사계획서"/>
      <sheetName val="철콘-부대"/>
      <sheetName val="원형맨홀수량"/>
      <sheetName val="기초공"/>
      <sheetName val="C3"/>
      <sheetName val="일위대가목록"/>
      <sheetName val="실행철강하도"/>
      <sheetName val="작성"/>
      <sheetName val="갈현동"/>
      <sheetName val="토공사"/>
      <sheetName val="역T형옹벽단위수량"/>
      <sheetName val="부하LOAD"/>
      <sheetName val="01_ 원가계산서"/>
      <sheetName val="단가일람"/>
      <sheetName val="조경일람"/>
      <sheetName val="계약내력"/>
      <sheetName val="2000전체분"/>
      <sheetName val="SUMMARYMCA"/>
      <sheetName val="archi(본사)"/>
      <sheetName val="1안"/>
      <sheetName val="2공구산출내역"/>
      <sheetName val="대치판정"/>
      <sheetName val="공종"/>
      <sheetName val="NAI"/>
      <sheetName val="제수"/>
      <sheetName val="공기"/>
      <sheetName val="단가조건(02년)"/>
      <sheetName val="기준액"/>
      <sheetName val="품셈(기초)"/>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물가대비표"/>
      <sheetName val="Main"/>
      <sheetName val="견적조건"/>
      <sheetName val="부안일위"/>
      <sheetName val="견적대비"/>
      <sheetName val="구조물공"/>
      <sheetName val="VXXXXXXX"/>
      <sheetName val="건축원가"/>
      <sheetName val="노임데이터"/>
      <sheetName val="방음벽 기초 일반수량"/>
      <sheetName val="중갑지"/>
      <sheetName val="빌딩 안내"/>
      <sheetName val="예산작성기준(전기)"/>
      <sheetName val="신리"/>
      <sheetName val="T6-6(2)"/>
      <sheetName val="차액보증"/>
      <sheetName val="4)유동표"/>
      <sheetName val="견적서-골조공사"/>
      <sheetName val="소운반"/>
      <sheetName val="공조기휀"/>
      <sheetName val="AHU집계"/>
      <sheetName val="단위단가"/>
      <sheetName val="교대(A1)"/>
      <sheetName val="Config"/>
      <sheetName val="양산물금"/>
      <sheetName val="1.우편집중내역서"/>
      <sheetName val="외주가공"/>
      <sheetName val="내역1"/>
      <sheetName val="간접비내역-1"/>
      <sheetName val="sub"/>
      <sheetName val="골조시행"/>
      <sheetName val="원가계산서(공사)"/>
      <sheetName val="준공사진"/>
      <sheetName val="견적내역"/>
      <sheetName val="PAD TR보호대기초"/>
      <sheetName val="표지 (2)"/>
      <sheetName val="SORCE1"/>
      <sheetName val="단위수량"/>
      <sheetName val="단 부"/>
      <sheetName val="측량노임단가"/>
      <sheetName val="전기집계표"/>
      <sheetName val="산출서"/>
      <sheetName val="2008년상반기"/>
      <sheetName val="GAEYO"/>
      <sheetName val="옹벽1"/>
      <sheetName val="배수내역"/>
      <sheetName val="노무단가"/>
      <sheetName val="품셈집계표"/>
      <sheetName val="전기내역"/>
      <sheetName val="설계서을"/>
      <sheetName val="EQUIP-H"/>
      <sheetName val="내역(전체)"/>
      <sheetName val="1련박스"/>
      <sheetName val="공사비명세서"/>
      <sheetName val="70%"/>
      <sheetName val="변경현황"/>
      <sheetName val="8.PILE  (돌출)"/>
      <sheetName val="자 110% &amp; 노 70%"/>
      <sheetName val="제경비적용기준"/>
      <sheetName val="참조(X)"/>
      <sheetName val="00000"/>
      <sheetName val="도급전체"/>
      <sheetName val="단가표 (2)"/>
      <sheetName val="전직종(노임단가)"/>
      <sheetName val="재무가정"/>
      <sheetName val="바닥판"/>
      <sheetName val="입력DATA"/>
      <sheetName val="FACTOR"/>
      <sheetName val="소일위대가코드표"/>
      <sheetName val="시설C"/>
      <sheetName val="연습"/>
      <sheetName val="갑지1"/>
      <sheetName val="연부97-1"/>
      <sheetName val="TB_내역서"/>
      <sheetName val="9902"/>
      <sheetName val="철탑"/>
      <sheetName val="제철"/>
      <sheetName val="슬래브(유곡)"/>
      <sheetName val="가감수량"/>
      <sheetName val="산출내역서집계표"/>
      <sheetName val="YOEMAGUM"/>
      <sheetName val="MCC제원"/>
      <sheetName val="허용전류-IEC"/>
      <sheetName val="선로정수"/>
      <sheetName val="부대tu"/>
      <sheetName val="내역서(교량)전체"/>
      <sheetName val="crude.SLAB RE-bar"/>
      <sheetName val="중간_____기착지"/>
      <sheetName val="1.2 동력설비 부하계산서"/>
      <sheetName val="1.1 부하집계표"/>
      <sheetName val="수리계산(2016)"/>
      <sheetName val="용량(1-2)"/>
      <sheetName val="1호인버트수량"/>
      <sheetName val="하부철근수량"/>
      <sheetName val="LOPCALC"/>
      <sheetName val="제경비율조정계수"/>
      <sheetName val="6.콘덴서"/>
      <sheetName val="DATA (2)"/>
      <sheetName val="E01-02(EV-1-LBS)"/>
      <sheetName val="산출2-기기동력"/>
      <sheetName val="설변내역서"/>
      <sheetName val="98수문일위"/>
      <sheetName val="PANEL가격"/>
      <sheetName val="G2설비도급"/>
      <sheetName val="횡배수관토공수량"/>
      <sheetName val="대비2"/>
      <sheetName val="기타경비"/>
      <sheetName val="복구경비"/>
      <sheetName val="I.설계조건"/>
      <sheetName val="경비"/>
      <sheetName val="ECOD10"/>
      <sheetName val="전기설계변경"/>
      <sheetName val="9GNG운반"/>
      <sheetName val="ELECTRIC"/>
      <sheetName val="SHEET PILE단가"/>
      <sheetName val="약품공급2"/>
      <sheetName val="도"/>
      <sheetName val="표지"/>
      <sheetName val="기자재단가조사서"/>
      <sheetName val="6차실행(승인)"/>
      <sheetName val="직접경비호표"/>
      <sheetName val="Macro(전기)"/>
      <sheetName val="견적 세부내역서"/>
      <sheetName val="Inputs"/>
      <sheetName val="Cost Inputs"/>
      <sheetName val="5차설계"/>
      <sheetName val="공사비증감"/>
      <sheetName val="기존단가 (2)"/>
      <sheetName val="각종양식"/>
      <sheetName val="산출근거1"/>
      <sheetName val="CON'C"/>
      <sheetName val="DS기성최종"/>
      <sheetName val="DS설변내역서"/>
      <sheetName val="인원"/>
      <sheetName val="소방"/>
      <sheetName val="예산내역서"/>
      <sheetName val="원가입력"/>
      <sheetName val="기기리스트"/>
      <sheetName val="H-PILE수량집계"/>
      <sheetName val="마감"/>
      <sheetName val="단가대비표"/>
      <sheetName val="메인거더-크로스빔200연결부"/>
      <sheetName val="여과지동"/>
      <sheetName val="패널"/>
      <sheetName val="gr_val"/>
      <sheetName val="gr_sum"/>
      <sheetName val="Sheet6"/>
      <sheetName val="예산서"/>
      <sheetName val="철거산출근거"/>
      <sheetName val="시추주상도"/>
      <sheetName val="工완성공사율"/>
      <sheetName val="가설공사내역"/>
      <sheetName val="401"/>
      <sheetName val="노임단가(2006하)"/>
      <sheetName val="2호맨홀공제수량"/>
      <sheetName val="원가기준정보"/>
      <sheetName val="원가배부작업시간"/>
      <sheetName val="90.03실행 "/>
      <sheetName val="5지구단위"/>
      <sheetName val="단가산출(T)"/>
      <sheetName val="공사요율"/>
      <sheetName val="계산서(곡선부)"/>
      <sheetName val="-치수표(곡선부)"/>
      <sheetName val="수로단위수량"/>
      <sheetName val="RAHMEN"/>
      <sheetName val="장비비"/>
      <sheetName val="전체공사"/>
      <sheetName val="_산근2_"/>
      <sheetName val="_산근4_"/>
      <sheetName val="_산근5_"/>
      <sheetName val="자재일람"/>
      <sheetName val="이토변실(A3-LINE)"/>
      <sheetName val="ET2TOT"/>
      <sheetName val="물량산출"/>
      <sheetName val="154TW"/>
      <sheetName val="7.단가비교표"/>
      <sheetName val="표준차도부연장집계-ASP"/>
      <sheetName val="보도포장연장조서-표준차도부"/>
      <sheetName val="표준차도부연장조서-ASP"/>
      <sheetName val="자판실행"/>
      <sheetName val="단면설계"/>
      <sheetName val="2차분공정표"/>
      <sheetName val="마산방향철근집계"/>
      <sheetName val="마산방향"/>
      <sheetName val="내역집계표_소방"/>
      <sheetName val="품의서"/>
      <sheetName val="부표총괄표"/>
      <sheetName val="AV시스템"/>
      <sheetName val="출력X"/>
      <sheetName val="FD"/>
      <sheetName val="LD"/>
      <sheetName val="단면치수"/>
      <sheetName val="내역을"/>
      <sheetName val="FCU (2)"/>
      <sheetName val="삼성전기"/>
      <sheetName val="계산서(Æ_x0000_Ԁ_x0000_"/>
      <sheetName val="7.노임단가"/>
      <sheetName val="우수공"/>
      <sheetName val="2_가정단면"/>
      <sheetName val="단_box"/>
      <sheetName val="CATCH_BASIN"/>
      <sheetName val="1차_내역서"/>
      <sheetName val="3_하중산정4_지지력"/>
      <sheetName val="4-7_Áß¾ÓÀü±â½Ç(³ëÀÓ´Ü°¡)"/>
      <sheetName val="11_1_´Ü¸éhwp"/>
      <sheetName val="ÀÎ°Çºñ_"/>
      <sheetName val="1Â÷_³»¿ª¼­"/>
      <sheetName val="´Ü°¡_"/>
      <sheetName val="2001년_건설노임"/>
      <sheetName val="단면_(2)"/>
      <sheetName val="플랜트_설치"/>
      <sheetName val="경__비_"/>
      <sheetName val="신규_수주분(사용자_정의)"/>
      <sheetName val="3련_BOX"/>
      <sheetName val="전선_및_전선관"/>
      <sheetName val="실행내역_"/>
      <sheetName val="2__공원조도(전통공원)"/>
      <sheetName val="DESIGN_CRITERIA"/>
      <sheetName val="WEIGHT_LIST"/>
      <sheetName val="산#2-1_(2)"/>
      <sheetName val="노무비_"/>
      <sheetName val="원가계산서_"/>
      <sheetName val="일위대가_(100%)"/>
      <sheetName val="아스_노면절삭"/>
      <sheetName val="조작대(1연)"/>
      <sheetName val="3CHBDC"/>
      <sheetName val="CPM챠트"/>
      <sheetName val="1. 설계조건 2.단면가정 3. 하중계산"/>
      <sheetName val="DATA 입력란"/>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노임단가"/>
      <sheetName val="터파기및재료"/>
      <sheetName val="표지"/>
      <sheetName val="구조물공집계"/>
      <sheetName val="암거집계 "/>
      <sheetName val="암거구체수량"/>
      <sheetName val="암거구체"/>
      <sheetName val="날개벽집계표"/>
      <sheetName val="날개벽단위"/>
      <sheetName val="차수벽집계표"/>
      <sheetName val="차수벽"/>
      <sheetName val="DATA"/>
      <sheetName val="SLAB&quot;1&quot;"/>
      <sheetName val="데이타"/>
      <sheetName val="역T형"/>
      <sheetName val="말뚝지지력산정"/>
      <sheetName val="설계조건"/>
      <sheetName val="옹벽"/>
      <sheetName val="6PILE  (돌출)"/>
      <sheetName val="#REF"/>
      <sheetName val="BID"/>
      <sheetName val="부하계산서"/>
      <sheetName val="CODE"/>
      <sheetName val="수량산출"/>
      <sheetName val="조명시설"/>
      <sheetName val="WO"/>
      <sheetName val="본장"/>
      <sheetName val="소업1교"/>
      <sheetName val="제수"/>
      <sheetName val="Customer Databas"/>
      <sheetName val="일위대가목차"/>
      <sheetName val="협조전"/>
      <sheetName val="1.설계조건"/>
      <sheetName val="20관리비율"/>
      <sheetName val="공사비집계"/>
      <sheetName val="원가"/>
      <sheetName val="내역서"/>
      <sheetName val="TEL"/>
      <sheetName val="변화치수"/>
      <sheetName val="과천MAIN"/>
      <sheetName val="JUCK"/>
      <sheetName val="7단가"/>
      <sheetName val="견적서"/>
      <sheetName val="3련 BOX"/>
      <sheetName val="기계경비"/>
      <sheetName val="N賃率-職"/>
      <sheetName val="DATE"/>
      <sheetName val="1.설계기준"/>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선 (3)"/>
      <sheetName val="간 선 (2)"/>
      <sheetName val="전등-전열"/>
      <sheetName val="동 력"/>
      <sheetName val="MCC"/>
      <sheetName val="간 선"/>
      <sheetName val="변압기"/>
      <sheetName val="발전기(갑)"/>
      <sheetName val="발전기(을)"/>
      <sheetName val="조 도"/>
      <sheetName val="전화회선"/>
      <sheetName val="방송 AMP"/>
      <sheetName val="Sheet1"/>
      <sheetName val="Sheet2"/>
      <sheetName val="Macro(차단기)"/>
      <sheetName val="Macro(전선)"/>
      <sheetName val="Macro(전동기)"/>
      <sheetName val="0000000"/>
      <sheetName val="간선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당진"/>
      <sheetName val="말뚝물량"/>
    </sheetNames>
    <sheetDataSet>
      <sheetData sheetId="0"/>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일위대가-1"/>
      <sheetName val="설계"/>
      <sheetName val="woo(mac)"/>
      <sheetName val="내역서"/>
      <sheetName val="기초공"/>
      <sheetName val="기둥(원형)"/>
      <sheetName val="UNIT"/>
      <sheetName val="cable-data"/>
      <sheetName val="1.판매계획"/>
      <sheetName val="기기리스트"/>
      <sheetName val="일위대가"/>
      <sheetName val="수량산출"/>
      <sheetName val="구조물철거타공정이월"/>
      <sheetName val="DATE"/>
      <sheetName val="N賃率-職"/>
      <sheetName val="3련 BOX"/>
      <sheetName val="터파기및재료"/>
      <sheetName val="용집"/>
      <sheetName val="수량산출서"/>
      <sheetName val="1단계"/>
      <sheetName val="보도경계블럭"/>
      <sheetName val=" 토목 처리장도급내역서 "/>
      <sheetName val="차액보증"/>
      <sheetName val="지구단위계획"/>
      <sheetName val="데이타"/>
      <sheetName val="DATA"/>
      <sheetName val="업무량"/>
      <sheetName val="관급"/>
      <sheetName val="000000"/>
      <sheetName val="설계조건"/>
      <sheetName val="품셈TABLE"/>
      <sheetName val="type-F"/>
      <sheetName val="내역을"/>
      <sheetName val="을"/>
      <sheetName val="BID"/>
      <sheetName val="대치판정"/>
      <sheetName val="단가표"/>
      <sheetName val="집수정(600-7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삼태곡(B)함개소별수량"/>
      <sheetName val="수량집계표"/>
      <sheetName val="BOX 본체"/>
      <sheetName val="날개벽"/>
    </sheetNames>
    <sheetDataSet>
      <sheetData sheetId="0"/>
      <sheetData sheetId="1"/>
      <sheetData sheetId="2"/>
      <sheetData sheetId="3"/>
      <sheetData sheetId="4"/>
      <sheetData sheetId="5"/>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화치수"/>
      <sheetName val="ABUT수량-A1"/>
      <sheetName val="설계조건"/>
      <sheetName val="안정계산"/>
      <sheetName val="단면검토"/>
      <sheetName val="보도경계블럭"/>
      <sheetName val="조명시설"/>
      <sheetName val="정부노임단가"/>
      <sheetName val="노임단가"/>
      <sheetName val="교각1"/>
      <sheetName val="원형1호맨홀토공수량"/>
      <sheetName val="안정검토"/>
      <sheetName val="날개벽"/>
      <sheetName val="준검 내역서"/>
      <sheetName val="type-F"/>
      <sheetName val="차액보증"/>
      <sheetName val="내역을"/>
      <sheetName val="input"/>
      <sheetName val="간접비(1)"/>
      <sheetName val="내역서"/>
      <sheetName val="저판(버림100)"/>
      <sheetName val="DATE"/>
      <sheetName val="GRDBS"/>
      <sheetName val="기초공"/>
      <sheetName val="기둥(원형)"/>
      <sheetName val="표지"/>
      <sheetName val="수량산출"/>
      <sheetName val="노원열병합  건축공사기성내역서"/>
      <sheetName val="6PILE  (돌출)"/>
      <sheetName val="터파기및재료"/>
      <sheetName val="8.PILE  (돌출)"/>
      <sheetName val="설계"/>
      <sheetName val="설정"/>
      <sheetName val="guard(mac)"/>
      <sheetName val="계화배수"/>
      <sheetName val="대정2공구"/>
    </sheetNames>
    <sheetDataSet>
      <sheetData sheetId="0" refreshError="1">
        <row r="46">
          <cell r="D46">
            <v>48</v>
          </cell>
        </row>
        <row r="49">
          <cell r="D49">
            <v>18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깨기"/>
      <sheetName val="변화치수"/>
      <sheetName val="노임단가"/>
      <sheetName val="보도경계블럭"/>
      <sheetName val="정부노임단가"/>
      <sheetName val="기초공"/>
      <sheetName val="기둥(원형)"/>
      <sheetName val="설계조건"/>
      <sheetName val="안정계산"/>
      <sheetName val="단면검토"/>
      <sheetName val="ABUT수량-A1"/>
      <sheetName val="차액보증"/>
    </sheetNames>
    <sheetDataSet>
      <sheetData sheetId="0" refreshError="1"/>
      <sheetData sheetId="1"/>
      <sheetData sheetId="2"/>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s>
    <sheetDataSet>
      <sheetData sheetId="0" refreshError="1"/>
      <sheetData sheetId="1"/>
      <sheetData sheetId="2"/>
      <sheetData sheetId="3" refreshError="1"/>
      <sheetData sheetId="4" refreshError="1"/>
      <sheetData sheetId="5"/>
      <sheetData sheetId="6"/>
      <sheetData sheetId="7"/>
      <sheetData sheetId="8"/>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경산"/>
      <sheetName val="직재"/>
      <sheetName val="일위대가목록"/>
      <sheetName val="일위대가"/>
      <sheetName val="일위대가(4층원격)"/>
      <sheetName val="내역서"/>
      <sheetName val="연결"/>
      <sheetName val="기업"/>
      <sheetName val="손익"/>
      <sheetName val="직노"/>
      <sheetName val="#REF"/>
      <sheetName val="I一般比"/>
      <sheetName val="N賃率-職"/>
      <sheetName val="J直材4"/>
      <sheetName val="일위"/>
      <sheetName val="실행내역"/>
      <sheetName val="설직재-1"/>
      <sheetName val="제직재"/>
      <sheetName val="내역서2안"/>
      <sheetName val="패널"/>
      <sheetName val="집계"/>
      <sheetName val="기본일위"/>
      <sheetName val="Sheet2"/>
      <sheetName val="홍보비디오"/>
      <sheetName val="원가"/>
      <sheetName val="ABUT수량-A1"/>
      <sheetName val="갑지"/>
      <sheetName val="집계표"/>
      <sheetName val="내역"/>
      <sheetName val="소방"/>
      <sheetName val="1안"/>
      <sheetName val="연간근무"/>
      <sheetName val="교육시간"/>
      <sheetName val="임율"/>
      <sheetName val="총괄"/>
      <sheetName val="직.근"/>
      <sheetName val="직접인건비"/>
      <sheetName val="간접인건비"/>
      <sheetName val="인집"/>
      <sheetName val="경비"/>
      <sheetName val="수리수선비"/>
      <sheetName val="수목데이타 "/>
      <sheetName val="조명시설"/>
      <sheetName val="단가비교표"/>
      <sheetName val="수량산출"/>
      <sheetName val="DATA"/>
      <sheetName val="투찰"/>
      <sheetName val="노임"/>
      <sheetName val="노무비"/>
      <sheetName val="20관리비율"/>
      <sheetName val="내역서1999.8최종"/>
      <sheetName val="내역서 (총괄)"/>
      <sheetName val="산출근거"/>
      <sheetName val="토공단가산출"/>
      <sheetName val="중기목록표"/>
      <sheetName val="2012년상반기노임단가"/>
      <sheetName val="단위물량산출서"/>
      <sheetName val="내역서1"/>
      <sheetName val="일위대가2"/>
      <sheetName val="단위물량산출서 (2)"/>
      <sheetName val="노임단가"/>
      <sheetName val="Module1"/>
      <sheetName val="표지"/>
      <sheetName val="목차"/>
      <sheetName val="간지"/>
      <sheetName val="원가계산서"/>
      <sheetName val="일위대가집계표"/>
      <sheetName val="자재단가"/>
      <sheetName val="수량집계표"/>
      <sheetName val="전선관및케이블산출"/>
      <sheetName val="기계화시공"/>
      <sheetName val="기초물량산출"/>
      <sheetName val="제-노임"/>
      <sheetName val="비용검토"/>
      <sheetName val="도장면적산출"/>
      <sheetName val="단가표 "/>
      <sheetName val="금액내역서"/>
      <sheetName val="납부서"/>
      <sheetName val="공종목록표"/>
      <sheetName val="파일의이용"/>
      <sheetName val="원본(갑지)"/>
      <sheetName val="WORK"/>
      <sheetName val="전기"/>
      <sheetName val="변경품셈총괄"/>
      <sheetName val="Sheet1"/>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塅䕃⹌塅"/>
      <sheetName val="경율산정.XLS"/>
      <sheetName val="archi(본사)"/>
      <sheetName val="OPT7"/>
      <sheetName val="부표총괄"/>
      <sheetName val=""/>
      <sheetName val="실행내역서"/>
      <sheetName val="견적대비 견적서"/>
      <sheetName val="Galaxy 소비자가격표"/>
      <sheetName val="일위대가(계측기설치)"/>
      <sheetName val="부하계산서"/>
      <sheetName val="골조시행"/>
      <sheetName val="노임이"/>
      <sheetName val="부하(성남)"/>
      <sheetName val="1ST"/>
      <sheetName val="건축"/>
      <sheetName val="지주목시비량산출서"/>
      <sheetName val="ZURRIEQ"/>
      <sheetName val="계화배수"/>
      <sheetName val="일위대가목차"/>
      <sheetName val="횡배수관토공수량"/>
      <sheetName val="하이스캔(내수용)"/>
      <sheetName val="정부노임단가"/>
      <sheetName val="NOMUBI"/>
      <sheetName val="단가산출"/>
      <sheetName val="6PILE  (돌출)"/>
      <sheetName val="기계공사"/>
      <sheetName val="공사비총"/>
      <sheetName val="을 2"/>
      <sheetName val="을 1"/>
      <sheetName val="손익분석"/>
      <sheetName val="시행후면적"/>
      <sheetName val="수지예산"/>
      <sheetName val="C-직노1"/>
      <sheetName val="차액보증"/>
      <sheetName val="3BL공동구 수량"/>
      <sheetName val="수량계산"/>
      <sheetName val="산출2-기기동력"/>
      <sheetName val="데이타"/>
      <sheetName val="부하"/>
      <sheetName val="전기일위대가"/>
      <sheetName val="지급자재조서"/>
      <sheetName val="공사설명서외"/>
      <sheetName val="설계명세서"/>
      <sheetName val="기별"/>
      <sheetName val="Macro(차단기)"/>
      <sheetName val="말뚝물량"/>
      <sheetName val="간선길이"/>
      <sheetName val="Macro"/>
      <sheetName val="Macro(전선)"/>
      <sheetName val="광속"/>
      <sheetName val="Macro(전등)"/>
      <sheetName val="DATE"/>
      <sheetName val="날짜체크"/>
      <sheetName val="D-경비1"/>
      <sheetName val="관급자재"/>
      <sheetName val="갑지1"/>
      <sheetName val="총 개발비용"/>
      <sheetName val="총 개발비용_정산분리"/>
      <sheetName val="총기능점수"/>
      <sheetName val="영업소-프로그램목록"/>
      <sheetName val="영업소-테이블목록"/>
      <sheetName val="영업소정산-프로그램목록"/>
      <sheetName val="영업소정산-테이블목록"/>
      <sheetName val="중계-프로그램목록"/>
      <sheetName val="중계-데이터목록"/>
      <sheetName val="도공TCS-프로그램목록"/>
      <sheetName val="도공TCS-테이블목록"/>
      <sheetName val="호환(선불)후불정산-프로그램목록"/>
      <sheetName val="호환(선불)후불정산-테이블목록"/>
      <sheetName val="영업소-프로그램목록 (2)"/>
      <sheetName val="영업소-테이블목록 (2)"/>
      <sheetName val="현장관리비"/>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RCE1"/>
      <sheetName val="단위수량"/>
      <sheetName val="가시설단위수량"/>
      <sheetName val="TABLE"/>
    </sheetNames>
    <sheetDataSet>
      <sheetData sheetId="0" refreshError="1"/>
      <sheetData sheetId="1"/>
      <sheetData sheetId="2" refreshError="1"/>
      <sheetData sheetId="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DATA"/>
      <sheetName val="방송노임"/>
      <sheetName val="2F 회의실견적(5_14 일대)"/>
      <sheetName val="SORCE1"/>
      <sheetName val="가시설단위수량"/>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계내역"/>
      <sheetName val="실행집계표"/>
      <sheetName val="실행내역서"/>
    </sheetNames>
    <sheetDataSet>
      <sheetData sheetId="0" refreshError="1"/>
      <sheetData sheetId="1"/>
      <sheetData sheetId="2" refreshError="1"/>
      <sheetData sheetId="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4 동력설비 부하계산서"/>
      <sheetName val="2. 변압기 용량 계산"/>
      <sheetName val="3. 콘덴서"/>
      <sheetName val="5. 과전류강도 계산"/>
      <sheetName val="8.1.5 부하계산서(건축전기)"/>
      <sheetName val="8.6.5 MCC 부하"/>
      <sheetName val="단락용량"/>
      <sheetName val="8.9.3.가. 전력간선 굵기"/>
      <sheetName val="8.9.4 가.분기회로 굵기"/>
      <sheetName val="이후는 참고자료 (2)"/>
      <sheetName val="전동기 특성표"/>
      <sheetName val="자료"/>
      <sheetName val="허용전류-IEC DATA"/>
      <sheetName val="4. 차단기 용량계산"/>
      <sheetName val="5. Cable(설명)-IEC"/>
      <sheetName val="8.3 CT선정"/>
      <sheetName val="12.다 조도계산"/>
      <sheetName val="Sheet1"/>
      <sheetName val="참조(X)"/>
      <sheetName val="입력(X)"/>
      <sheetName val="선로정수(X)"/>
      <sheetName val="전기실 중량(X)"/>
      <sheetName val="7. Cable(설명)-KS"/>
      <sheetName val="MCC제원"/>
      <sheetName val="DATA"/>
      <sheetName val="허용전류-IEC"/>
      <sheetName val="허용전류"/>
      <sheetName val="방송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4">
          <cell r="E54" t="str">
            <v>B1간선1.5</v>
          </cell>
          <cell r="F54" t="str">
            <v>B1</v>
          </cell>
          <cell r="G54">
            <v>12.42</v>
          </cell>
        </row>
        <row r="55">
          <cell r="E55" t="str">
            <v>B1간선2.5</v>
          </cell>
          <cell r="F55" t="str">
            <v>B1</v>
          </cell>
          <cell r="G55">
            <v>17.190000000000001</v>
          </cell>
        </row>
        <row r="56">
          <cell r="E56" t="str">
            <v>B1간선4</v>
          </cell>
          <cell r="F56" t="str">
            <v>B1</v>
          </cell>
          <cell r="G56">
            <v>22.93</v>
          </cell>
        </row>
        <row r="57">
          <cell r="E57" t="str">
            <v>B1간선6</v>
          </cell>
          <cell r="F57" t="str">
            <v>B1</v>
          </cell>
          <cell r="G57">
            <v>29.3</v>
          </cell>
        </row>
        <row r="58">
          <cell r="E58" t="str">
            <v>B1간선10</v>
          </cell>
          <cell r="F58" t="str">
            <v>B1</v>
          </cell>
          <cell r="G58">
            <v>40.130000000000003</v>
          </cell>
        </row>
        <row r="59">
          <cell r="E59" t="str">
            <v>B1간선16</v>
          </cell>
          <cell r="F59" t="str">
            <v>B1</v>
          </cell>
          <cell r="G59">
            <v>54.14</v>
          </cell>
        </row>
        <row r="60">
          <cell r="E60" t="str">
            <v>B1간선25</v>
          </cell>
          <cell r="F60" t="str">
            <v>B1</v>
          </cell>
          <cell r="G60">
            <v>80.89</v>
          </cell>
        </row>
        <row r="61">
          <cell r="E61" t="str">
            <v>B1간선35</v>
          </cell>
          <cell r="F61" t="str">
            <v>B1</v>
          </cell>
          <cell r="G61">
            <v>100.64</v>
          </cell>
        </row>
        <row r="62">
          <cell r="E62" t="str">
            <v>B1간선50</v>
          </cell>
          <cell r="F62" t="str">
            <v>B1</v>
          </cell>
          <cell r="G62">
            <v>122.3</v>
          </cell>
        </row>
        <row r="63">
          <cell r="E63" t="str">
            <v>B1간선70</v>
          </cell>
          <cell r="F63" t="str">
            <v>B1</v>
          </cell>
          <cell r="G63">
            <v>156.69999999999999</v>
          </cell>
        </row>
        <row r="64">
          <cell r="E64" t="str">
            <v>B1간선95</v>
          </cell>
          <cell r="F64" t="str">
            <v>B1</v>
          </cell>
          <cell r="G64">
            <v>189.82</v>
          </cell>
        </row>
        <row r="65">
          <cell r="E65" t="str">
            <v>B1간선120</v>
          </cell>
          <cell r="F65" t="str">
            <v>B1</v>
          </cell>
          <cell r="G65">
            <v>220.4</v>
          </cell>
        </row>
        <row r="66">
          <cell r="E66" t="str">
            <v>B1간선150</v>
          </cell>
          <cell r="F66" t="str">
            <v>B1</v>
          </cell>
          <cell r="G66">
            <v>251.61</v>
          </cell>
        </row>
        <row r="67">
          <cell r="E67" t="str">
            <v>B1간선185</v>
          </cell>
          <cell r="F67" t="str">
            <v>B1</v>
          </cell>
          <cell r="G67">
            <v>286.64999999999998</v>
          </cell>
        </row>
        <row r="68">
          <cell r="E68" t="str">
            <v>B1간선240</v>
          </cell>
          <cell r="F68" t="str">
            <v>B1</v>
          </cell>
          <cell r="G68">
            <v>342.7</v>
          </cell>
        </row>
        <row r="69">
          <cell r="E69" t="str">
            <v>B1간선1502</v>
          </cell>
          <cell r="F69" t="str">
            <v>B1</v>
          </cell>
          <cell r="G69">
            <v>503.23</v>
          </cell>
        </row>
        <row r="70">
          <cell r="E70" t="str">
            <v>B1간선1852</v>
          </cell>
          <cell r="F70" t="str">
            <v>B1</v>
          </cell>
          <cell r="G70">
            <v>573.29999999999995</v>
          </cell>
        </row>
        <row r="71">
          <cell r="E71" t="str">
            <v>B1간선2402</v>
          </cell>
          <cell r="F71" t="str">
            <v>B1</v>
          </cell>
          <cell r="G71">
            <v>685.41</v>
          </cell>
        </row>
        <row r="72">
          <cell r="E72" t="str">
            <v>B1간선2403</v>
          </cell>
          <cell r="F72" t="str">
            <v>B1</v>
          </cell>
          <cell r="G72">
            <v>1028.1099999999999</v>
          </cell>
        </row>
        <row r="73">
          <cell r="E73" t="str">
            <v>B2분기선1.5</v>
          </cell>
          <cell r="F73" t="str">
            <v>B2</v>
          </cell>
          <cell r="G73">
            <v>14.19</v>
          </cell>
        </row>
        <row r="74">
          <cell r="E74" t="str">
            <v>B2분기선2.5</v>
          </cell>
          <cell r="F74" t="str">
            <v>B2</v>
          </cell>
          <cell r="G74">
            <v>18.2</v>
          </cell>
        </row>
        <row r="75">
          <cell r="E75" t="str">
            <v>B2분기선4</v>
          </cell>
          <cell r="F75" t="str">
            <v>B2</v>
          </cell>
          <cell r="G75">
            <v>24.75</v>
          </cell>
        </row>
        <row r="76">
          <cell r="E76" t="str">
            <v>B2분기선6</v>
          </cell>
          <cell r="F76" t="str">
            <v>B2</v>
          </cell>
          <cell r="G76">
            <v>31.3</v>
          </cell>
        </row>
        <row r="77">
          <cell r="E77" t="str">
            <v>B2분기선10</v>
          </cell>
          <cell r="F77" t="str">
            <v>B2</v>
          </cell>
          <cell r="G77">
            <v>43.68</v>
          </cell>
        </row>
        <row r="78">
          <cell r="E78" t="str">
            <v>B2분기선16</v>
          </cell>
          <cell r="F78" t="str">
            <v>B2</v>
          </cell>
          <cell r="G78">
            <v>58.24</v>
          </cell>
        </row>
        <row r="79">
          <cell r="E79" t="str">
            <v>B2분기선25</v>
          </cell>
          <cell r="F79" t="str">
            <v>B2</v>
          </cell>
          <cell r="G79">
            <v>92.45</v>
          </cell>
        </row>
        <row r="80">
          <cell r="E80" t="str">
            <v>B2분기선35</v>
          </cell>
          <cell r="F80" t="str">
            <v>B2</v>
          </cell>
          <cell r="G80">
            <v>115.02</v>
          </cell>
        </row>
        <row r="81">
          <cell r="E81" t="str">
            <v>B2분기선50</v>
          </cell>
          <cell r="F81" t="str">
            <v>B2</v>
          </cell>
          <cell r="G81">
            <v>139.77000000000001</v>
          </cell>
        </row>
        <row r="82">
          <cell r="E82" t="str">
            <v>B2분기선70</v>
          </cell>
          <cell r="F82" t="str">
            <v>B2</v>
          </cell>
          <cell r="G82">
            <v>179.08</v>
          </cell>
        </row>
        <row r="83">
          <cell r="E83" t="str">
            <v>B2분기선95</v>
          </cell>
          <cell r="F83" t="str">
            <v>B2</v>
          </cell>
          <cell r="G83">
            <v>216.94</v>
          </cell>
        </row>
        <row r="84">
          <cell r="E84" t="str">
            <v>B2분기선120</v>
          </cell>
          <cell r="F84" t="str">
            <v>B2</v>
          </cell>
          <cell r="G84">
            <v>251.88</v>
          </cell>
        </row>
        <row r="85">
          <cell r="E85" t="str">
            <v>B2분기선150</v>
          </cell>
          <cell r="F85" t="str">
            <v>B2</v>
          </cell>
          <cell r="G85">
            <v>287.56</v>
          </cell>
        </row>
        <row r="86">
          <cell r="E86" t="str">
            <v>B2분기선185</v>
          </cell>
          <cell r="F86" t="str">
            <v>B2</v>
          </cell>
          <cell r="G86">
            <v>327.60000000000002</v>
          </cell>
        </row>
        <row r="87">
          <cell r="E87" t="str">
            <v>B2분기선240</v>
          </cell>
          <cell r="F87" t="str">
            <v>B2</v>
          </cell>
          <cell r="G87">
            <v>391.66</v>
          </cell>
        </row>
        <row r="88">
          <cell r="E88" t="str">
            <v>B2분기선1502</v>
          </cell>
          <cell r="F88" t="str">
            <v>B2</v>
          </cell>
          <cell r="G88">
            <v>575.12</v>
          </cell>
        </row>
        <row r="89">
          <cell r="E89" t="str">
            <v>B2분기선1852</v>
          </cell>
          <cell r="F89" t="str">
            <v>B2</v>
          </cell>
          <cell r="G89">
            <v>655.20000000000005</v>
          </cell>
        </row>
        <row r="90">
          <cell r="E90" t="str">
            <v>B2분기선2402</v>
          </cell>
          <cell r="F90" t="str">
            <v>B2</v>
          </cell>
          <cell r="G90">
            <v>783.32</v>
          </cell>
        </row>
        <row r="91">
          <cell r="E91" t="str">
            <v>B2분기선2403</v>
          </cell>
          <cell r="F91" t="str">
            <v>B2</v>
          </cell>
          <cell r="G91">
            <v>1174.99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33">
          <cell r="Q33">
            <v>2.5</v>
          </cell>
          <cell r="R33">
            <v>2.5</v>
          </cell>
        </row>
        <row r="34">
          <cell r="Q34">
            <v>4</v>
          </cell>
          <cell r="R34">
            <v>4</v>
          </cell>
        </row>
        <row r="35">
          <cell r="Q35">
            <v>6</v>
          </cell>
          <cell r="R35">
            <v>6</v>
          </cell>
        </row>
        <row r="36">
          <cell r="Q36">
            <v>10</v>
          </cell>
          <cell r="R36">
            <v>10</v>
          </cell>
        </row>
        <row r="37">
          <cell r="Q37">
            <v>16</v>
          </cell>
          <cell r="R37">
            <v>16</v>
          </cell>
        </row>
        <row r="38">
          <cell r="Q38">
            <v>25</v>
          </cell>
          <cell r="R38">
            <v>16</v>
          </cell>
        </row>
        <row r="39">
          <cell r="Q39">
            <v>35</v>
          </cell>
          <cell r="R39">
            <v>16</v>
          </cell>
        </row>
        <row r="40">
          <cell r="Q40">
            <v>50</v>
          </cell>
          <cell r="R40">
            <v>25</v>
          </cell>
        </row>
        <row r="41">
          <cell r="Q41">
            <v>70</v>
          </cell>
          <cell r="R41">
            <v>35</v>
          </cell>
        </row>
        <row r="42">
          <cell r="Q42">
            <v>95</v>
          </cell>
          <cell r="R42">
            <v>50</v>
          </cell>
        </row>
        <row r="43">
          <cell r="Q43">
            <v>120</v>
          </cell>
          <cell r="R43">
            <v>60</v>
          </cell>
        </row>
        <row r="44">
          <cell r="Q44">
            <v>150</v>
          </cell>
          <cell r="R44">
            <v>70</v>
          </cell>
        </row>
        <row r="45">
          <cell r="Q45">
            <v>185</v>
          </cell>
          <cell r="R45">
            <v>95</v>
          </cell>
        </row>
        <row r="46">
          <cell r="Q46">
            <v>240</v>
          </cell>
          <cell r="R46">
            <v>120</v>
          </cell>
        </row>
        <row r="47">
          <cell r="Q47">
            <v>400</v>
          </cell>
          <cell r="R47">
            <v>120</v>
          </cell>
        </row>
      </sheetData>
      <sheetData sheetId="25" refreshError="1"/>
      <sheetData sheetId="26" refreshError="1"/>
      <sheetData sheetId="2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조작대(1연)"/>
      <sheetName val="노임단가"/>
      <sheetName val="직노"/>
      <sheetName val="내역서"/>
      <sheetName val="Sheet3"/>
      <sheetName val="DATA"/>
      <sheetName val="정부노임단가"/>
      <sheetName val="단면가정"/>
      <sheetName val="을"/>
      <sheetName val="2F 회의실견적(5_14 일대)"/>
      <sheetName val="토목내역"/>
      <sheetName val="Y-WORK"/>
      <sheetName val="일위대가목차"/>
      <sheetName val="맨홀수량집계"/>
      <sheetName val="3BL공동구 수량"/>
      <sheetName val="JUCKEYK"/>
      <sheetName val="공통가설"/>
      <sheetName val="교각계산"/>
      <sheetName val="Sheet4"/>
      <sheetName val="내역1"/>
      <sheetName val="마산방향철근집계"/>
      <sheetName val="진주방향"/>
      <sheetName val="마산방향"/>
      <sheetName val="일위대가"/>
      <sheetName val="LEGEND"/>
      <sheetName val="직공비"/>
      <sheetName val="토공"/>
      <sheetName val="code"/>
      <sheetName val="1-1"/>
      <sheetName val="일위대가표"/>
      <sheetName val="일반물자(한국통신)"/>
      <sheetName val="기둥(원형)"/>
      <sheetName val="TABLE"/>
      <sheetName val="INPUT(덕도방향-시점)"/>
      <sheetName val="내역"/>
      <sheetName val="전기"/>
      <sheetName val="연령현황"/>
      <sheetName val="토공(완충)"/>
      <sheetName val="input"/>
      <sheetName val="Sheet5"/>
      <sheetName val="원형맨홀수량"/>
      <sheetName val="VXXXXXXX"/>
      <sheetName val="평가데이터"/>
      <sheetName val="현장"/>
      <sheetName val=" 견적서"/>
      <sheetName val="총괄-1"/>
      <sheetName val="품셈"/>
      <sheetName val="교각1"/>
      <sheetName val="설계변경원가계산총괄표"/>
      <sheetName val="3.하중산정4.지지력"/>
      <sheetName val="쌍송교"/>
      <sheetName val="깨기"/>
      <sheetName val="변화치수"/>
      <sheetName val="대비"/>
      <sheetName val="계화배수"/>
      <sheetName val="I一般比"/>
      <sheetName val="1월"/>
      <sheetName val="가설건물"/>
      <sheetName val="COPING"/>
      <sheetName val="SLAB&quot;1&quot;"/>
      <sheetName val="공사비명세서"/>
      <sheetName val="설산1.나"/>
      <sheetName val="본사S"/>
      <sheetName val="목록"/>
      <sheetName val="Sheet1"/>
      <sheetName val="#REF"/>
      <sheetName val="가공비"/>
      <sheetName val="기본단가표"/>
      <sheetName val="Total"/>
      <sheetName val="부하(성남)"/>
      <sheetName val="BID"/>
      <sheetName val="일반맨홀수량집계"/>
      <sheetName val="투찰"/>
      <sheetName val="우배수"/>
      <sheetName val="조건표"/>
      <sheetName val="단가조사서"/>
      <sheetName val="공사비예산서(토목분)"/>
      <sheetName val="데이타"/>
      <sheetName val="공통부대비"/>
      <sheetName val="기성내역"/>
      <sheetName val="표지"/>
      <sheetName val="정보매체A동"/>
      <sheetName val="품목"/>
      <sheetName val="96수출"/>
      <sheetName val="1.우편집중내역서"/>
      <sheetName val="woo(mac)"/>
      <sheetName val="단위수량"/>
      <sheetName val="자재단가비교표"/>
      <sheetName val="N賃率-職"/>
      <sheetName val="설계조건"/>
      <sheetName val="안정계산"/>
      <sheetName val="단가"/>
      <sheetName val="D-3503"/>
      <sheetName val="SORCE1"/>
      <sheetName val="가시설단위수량"/>
      <sheetName val="20관리비율"/>
      <sheetName val="날개벽(시점좌측)"/>
      <sheetName val="집계표"/>
      <sheetName val="TB-내역서"/>
      <sheetName val="포장절단"/>
      <sheetName val="열린교실"/>
      <sheetName val="일반맨홀수량집계(A-7 LINE)"/>
      <sheetName val="LOPCALC"/>
      <sheetName val="물량산출근거"/>
      <sheetName val="공사개요"/>
      <sheetName val="예산서"/>
      <sheetName val="차액보증"/>
      <sheetName val="b_gunmul"/>
      <sheetName val="b_balju (2)"/>
      <sheetName val="J直材4"/>
      <sheetName val="연부97-1"/>
      <sheetName val="갑지1"/>
      <sheetName val="공정집계_국별"/>
      <sheetName val="적용률"/>
      <sheetName val="기본일위"/>
      <sheetName val="총괄"/>
      <sheetName val="부속동"/>
      <sheetName val="토목품셈"/>
      <sheetName val="수량3"/>
      <sheetName val="부대내역"/>
      <sheetName val="기초공"/>
      <sheetName val="공사비"/>
      <sheetName val="모니터"/>
      <sheetName val="건축내역"/>
      <sheetName val="CAT_5"/>
      <sheetName val="방송노임"/>
      <sheetName val="입찰안"/>
      <sheetName val="DATA-1"/>
      <sheetName val="2F_회의실견적(5_14_일대)"/>
      <sheetName val="3BL공동구_수량"/>
      <sheetName val="백암비스타내역"/>
      <sheetName val="단가표 "/>
      <sheetName val="작성"/>
      <sheetName val="산출내역"/>
      <sheetName val="기계경비"/>
      <sheetName val="인건비(환율)"/>
      <sheetName val="방송일위대가"/>
      <sheetName val="금액내역서"/>
      <sheetName val="영업.일1"/>
      <sheetName val="광혁기성"/>
      <sheetName val="인테리어세부내역"/>
      <sheetName val="피엘"/>
      <sheetName val="Macro1"/>
      <sheetName val="제품"/>
      <sheetName val="내역서2안"/>
      <sheetName val="월선수금"/>
      <sheetName val="SILICATE"/>
      <sheetName val="guard(mac)"/>
      <sheetName val="06-BATCH "/>
      <sheetName val="간선계산"/>
      <sheetName val="경산"/>
      <sheetName val="WORK"/>
      <sheetName val="관람석제출"/>
      <sheetName val="케이블"/>
      <sheetName val="실행내역"/>
      <sheetName val="Tables"/>
      <sheetName val="일위대가목록"/>
      <sheetName val="기흥하도용"/>
      <sheetName val="L형옹벽(key)"/>
      <sheetName val="DATE"/>
      <sheetName val="세부내역"/>
      <sheetName val="전기품산출"/>
      <sheetName val="단면(RW1)"/>
      <sheetName val="BSD (2)"/>
      <sheetName val="원가계산서"/>
      <sheetName val="옹벽"/>
      <sheetName val="경비2내역"/>
      <sheetName val="배수장공사비명세서"/>
      <sheetName val="전기일위대가"/>
      <sheetName val="Sheet2"/>
      <sheetName val="BEND LOSS"/>
      <sheetName val="1단계"/>
      <sheetName val="정렬"/>
      <sheetName val="KMT물량"/>
      <sheetName val="목표세부명세"/>
      <sheetName val="공문"/>
      <sheetName val="DATA1"/>
      <sheetName val="전장품(관리용)"/>
      <sheetName val="기둥"/>
      <sheetName val="저판(버림100)"/>
      <sheetName val="97년추정손익계산서"/>
      <sheetName val="RING WALL"/>
      <sheetName val="TYPE-A"/>
      <sheetName val="수량산출"/>
      <sheetName val="공구원가계산"/>
      <sheetName val="내역서-CCTV"/>
      <sheetName val="공종집계"/>
      <sheetName val="ETC"/>
      <sheetName val="2공구산출내역"/>
      <sheetName val="허용전류-IEC"/>
      <sheetName val="허용전류-IEC DATA"/>
      <sheetName val="단가산출2"/>
      <sheetName val="DATA(BAC)"/>
      <sheetName val="배수관공"/>
      <sheetName val="ITB COST"/>
      <sheetName val="P.M 별"/>
      <sheetName val="960318-1"/>
      <sheetName val="설직재-1"/>
      <sheetName val="제직재"/>
      <sheetName val="제-노임"/>
      <sheetName val="부하"/>
      <sheetName val="주경기-오배수"/>
      <sheetName val="단중표"/>
      <sheetName val="중기사용료산출근거"/>
      <sheetName val="단가 및 재료비"/>
      <sheetName val="전압강하계산"/>
      <sheetName val="날개벽"/>
      <sheetName val="CONCRETE"/>
      <sheetName val="EACT10"/>
      <sheetName val="자재"/>
      <sheetName val="간노_콘"/>
      <sheetName val="소비자가"/>
      <sheetName val="남양시작동자105노65기1.3화1.2"/>
      <sheetName val="삼성전기"/>
      <sheetName val="Sheet1 (2)"/>
      <sheetName val="부재력정리"/>
      <sheetName val="A-4"/>
      <sheetName val="입찰보고"/>
      <sheetName val="현장관리비내역서"/>
      <sheetName val="2.냉난방설비공사"/>
      <sheetName val="단면검토"/>
      <sheetName val="대치판정"/>
      <sheetName val="A"/>
      <sheetName val="민속촌메뉴"/>
      <sheetName val="증감분석"/>
      <sheetName val="기계내역"/>
      <sheetName val="CIVIL"/>
      <sheetName val="공통가설공사"/>
      <sheetName val="내역서(갑)"/>
      <sheetName val="ABUT수량-A1"/>
      <sheetName val="단가조사"/>
      <sheetName val="BLOCK(1)"/>
      <sheetName val="샘플표지"/>
      <sheetName val="대,유,램"/>
      <sheetName val="ASP"/>
      <sheetName val="하중계산"/>
      <sheetName val="직재"/>
      <sheetName val="우각부보강"/>
      <sheetName val="보차도경계석"/>
      <sheetName val="금액"/>
      <sheetName val="Customer Databas"/>
      <sheetName val="월별수입"/>
      <sheetName val="FRT_O"/>
      <sheetName val="FAB_I"/>
      <sheetName val="내역서form"/>
      <sheetName val="마감물량3"/>
      <sheetName val="빙장비사양"/>
      <sheetName val="장비사양"/>
      <sheetName val="감시제어"/>
      <sheetName val="목차임시"/>
      <sheetName val="견적대비"/>
      <sheetName val="적용기준"/>
      <sheetName val="공사비내역서"/>
      <sheetName val="시설물일위"/>
      <sheetName val="계수시트"/>
      <sheetName val="항목별"/>
      <sheetName val="합천내역"/>
      <sheetName val="내외국인총괄"/>
      <sheetName val="1을"/>
      <sheetName val="총계"/>
      <sheetName val="주관사업"/>
      <sheetName val="Sheet6"/>
      <sheetName val="FACTOR"/>
      <sheetName val="지중자재단가"/>
      <sheetName val="계산근거"/>
      <sheetName val="물가자료"/>
      <sheetName val="리터팬내장형"/>
      <sheetName val="설계명세서"/>
      <sheetName val="집1"/>
      <sheetName val="CPM챠트"/>
      <sheetName val="식재품셈"/>
      <sheetName val="환율"/>
      <sheetName val="FAB별"/>
      <sheetName val="CP-E2 (품셈표)"/>
      <sheetName val="치수표"/>
      <sheetName val="보합"/>
      <sheetName val="을지"/>
      <sheetName val="단면 (2)"/>
      <sheetName val="Mc1"/>
      <sheetName val="XL4Poppy"/>
      <sheetName val="copy"/>
      <sheetName val="서식"/>
      <sheetName val="3_하중산정4_지지력"/>
      <sheetName val="_견적서"/>
      <sheetName val="설산1_나"/>
      <sheetName val="일반맨홀수량집계(A-7_LINE)"/>
      <sheetName val="b_balju_(2)"/>
      <sheetName val="말뚝지지력산정"/>
      <sheetName val="원형1호맨홀토공수량"/>
      <sheetName val="별표"/>
      <sheetName val="단"/>
      <sheetName val="단가일람"/>
      <sheetName val="갑지(추정)"/>
      <sheetName val="지장물C"/>
      <sheetName val="터파기및재료"/>
      <sheetName val="SLAB"/>
      <sheetName val="ITEM"/>
      <sheetName val="토사(PE)"/>
      <sheetName val="1.설계조건"/>
      <sheetName val="공사요율"/>
      <sheetName val="단가견적조사표"/>
      <sheetName val="TEL"/>
      <sheetName val="UserData"/>
      <sheetName val="공사비 내역 (가)"/>
      <sheetName val="11.단가비교표_"/>
      <sheetName val="16.기계경비산출내역_"/>
      <sheetName val="기초자료"/>
      <sheetName val="견적집계표"/>
      <sheetName val="수량산출서"/>
      <sheetName val="특2호하천산근"/>
      <sheetName val="특2호부관하천산근"/>
      <sheetName val="산근(PE,300)"/>
      <sheetName val="상부하중"/>
      <sheetName val="풍하중1"/>
      <sheetName val="HW"/>
      <sheetName val="DS-최종"/>
      <sheetName val="한강운반비"/>
      <sheetName val="개요"/>
      <sheetName val="5지구단위"/>
      <sheetName val="CABLE SIZE-3"/>
      <sheetName val="4.2유효폭의 계산"/>
      <sheetName val="도급"/>
      <sheetName val="폐토수익화 "/>
      <sheetName val="종합일지"/>
      <sheetName val=" HIT-&gt;HMC 견적(3900)"/>
      <sheetName val="조도계산서 (도서)"/>
      <sheetName val="PRE"/>
      <sheetName val="PLCAL"/>
      <sheetName val="IMPEADENCE MAP 취수장"/>
      <sheetName val="설계명세서(선로)"/>
      <sheetName val="실행내역 "/>
      <sheetName val="출력X"/>
      <sheetName val="일위"/>
      <sheetName val="기별"/>
      <sheetName val="단가산출1"/>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보도경계블럭"/>
      <sheetName val="C-직노1"/>
      <sheetName val="경비_원본"/>
      <sheetName val="설비내역서"/>
      <sheetName val="건축내역서"/>
      <sheetName val="전기내역서"/>
      <sheetName val="cross beam"/>
      <sheetName val="안정검토"/>
      <sheetName val="도장수량(하1)"/>
      <sheetName val="주형"/>
      <sheetName val="조명시설"/>
      <sheetName val="대전월평내역"/>
      <sheetName val="설계"/>
      <sheetName val="제원.설계조건"/>
      <sheetName val="기초1"/>
      <sheetName val="6.수량산출서(설치공사)"/>
      <sheetName val="기별(종합)"/>
      <sheetName val="골재산출"/>
      <sheetName val="사급자재"/>
      <sheetName val="입출재고현황 (2)"/>
      <sheetName val="자재대"/>
      <sheetName val="내역서_1.(3)"/>
      <sheetName val="토공(우물통,기타) "/>
      <sheetName val="특별교실"/>
      <sheetName val="F-Assump"/>
      <sheetName val="내역(입찰)"/>
      <sheetName val="Facility Information"/>
      <sheetName val="General"/>
      <sheetName val="Instructions"/>
      <sheetName val="People"/>
      <sheetName val="Quality"/>
      <sheetName val="Risk"/>
      <sheetName val="Training"/>
      <sheetName val="부대비율"/>
      <sheetName val="배"/>
      <sheetName val="CDU"/>
      <sheetName val="本体適用"/>
      <sheetName val="기초DATA(2)"/>
      <sheetName val="FKM_장애분류별"/>
      <sheetName val="기초DATA(5)"/>
      <sheetName val="단가표"/>
      <sheetName val="_산근2_"/>
      <sheetName val="_산근4_"/>
      <sheetName val="_산근5_"/>
      <sheetName val="COPING-1"/>
      <sheetName val="역T형교대-2수량"/>
      <sheetName val="방음벽기초-수량"/>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archi(본사)"/>
      <sheetName val="기본"/>
      <sheetName val="별표집계"/>
      <sheetName val="견적대비표"/>
      <sheetName val="식재인부"/>
      <sheetName val="공통자료"/>
      <sheetName val="약품공급2"/>
      <sheetName val="단면치수"/>
      <sheetName val="각종양식"/>
      <sheetName val="설비"/>
      <sheetName val="06 일위대가목록"/>
      <sheetName val="산출근거"/>
      <sheetName val="선로정수계산"/>
      <sheetName val="입력시트"/>
      <sheetName val="b_balju"/>
      <sheetName val="와동25-3(변경)"/>
      <sheetName val="금액집계"/>
      <sheetName val="손익분석"/>
      <sheetName val="부대대비"/>
      <sheetName val="냉연집계"/>
      <sheetName val="재료집계"/>
      <sheetName val="토공연장"/>
      <sheetName val="매장-시행견적"/>
      <sheetName val="조직"/>
      <sheetName val="수리결과"/>
      <sheetName val="BS Prior"/>
      <sheetName val="Threshold Table"/>
      <sheetName val="1공구 건정토건 토공"/>
      <sheetName val="예산M12A"/>
      <sheetName val="준검 내역서"/>
      <sheetName val="말뚝물량"/>
      <sheetName val="흄관기초"/>
      <sheetName val="원가"/>
      <sheetName val="실행"/>
      <sheetName val="대전21토목내역서"/>
      <sheetName val="조명율표"/>
      <sheetName val="B부대공"/>
      <sheetName val="배수공"/>
      <sheetName val="집계"/>
      <sheetName val="NNV"/>
      <sheetName val="Macro(전선)"/>
      <sheetName val="암거공"/>
      <sheetName val="터널조도"/>
      <sheetName val="2000.05"/>
      <sheetName val="PAINT"/>
      <sheetName val="인건-측정"/>
      <sheetName val="인건비"/>
      <sheetName val="차수"/>
      <sheetName val="공주-교대(A1)"/>
      <sheetName val="자재단가"/>
      <sheetName val="wall"/>
      <sheetName val="11.자재단가"/>
      <sheetName val="UNIT"/>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6PILE  (돌출)"/>
      <sheetName val="집수정"/>
      <sheetName val="2.가정단면"/>
      <sheetName val="SANTOGO"/>
      <sheetName val="SANBAISU"/>
      <sheetName val="슬래브"/>
      <sheetName val="현장관리비집계표"/>
      <sheetName val="기계경비일람"/>
      <sheetName val="근고 블록 유형별 수량"/>
      <sheetName val="노무산출서"/>
      <sheetName val="일위대가(가설)"/>
      <sheetName val="부하계산서"/>
      <sheetName val="단가대비표"/>
      <sheetName val="CABdata"/>
      <sheetName val="Parts"/>
      <sheetName val="Menu A"/>
      <sheetName val="동관마찰손실표"/>
      <sheetName val="재1"/>
      <sheetName val="Proposal"/>
      <sheetName val="재집"/>
      <sheetName val="토공대가"/>
      <sheetName val="구조대가"/>
      <sheetName val="포설대가1"/>
      <sheetName val="부대대가"/>
      <sheetName val="0"/>
      <sheetName val="8.PILE  (돌출)"/>
      <sheetName val="부표총괄"/>
      <sheetName val="품셈1-17"/>
      <sheetName val="송라터널총괄"/>
      <sheetName val="전체"/>
      <sheetName val="사통"/>
      <sheetName val="전신환매도율"/>
      <sheetName val="MATRLDATA"/>
      <sheetName val="견적"/>
      <sheetName val="인건비 "/>
      <sheetName val="인공LIST"/>
      <sheetName val="국별인원"/>
      <sheetName val="품셈TABLE"/>
      <sheetName val="Baby일위대가"/>
      <sheetName val="협조전"/>
      <sheetName val="심사계산"/>
      <sheetName val="심사물량"/>
      <sheetName val="견"/>
      <sheetName val="CAL."/>
      <sheetName val="건설노임"/>
      <sheetName val="토공총괄표"/>
      <sheetName val="모래운반"/>
      <sheetName val="타공종이기"/>
      <sheetName val="대전-교대(A1-A2)"/>
      <sheetName val="수량산출내역1115"/>
      <sheetName val="공종별 집계"/>
      <sheetName val="갑지"/>
      <sheetName val="노임"/>
      <sheetName val="기타 정보통신공사"/>
      <sheetName val="원가입력"/>
      <sheetName val="수목데이타 "/>
      <sheetName val="요율"/>
      <sheetName val="단가산출"/>
      <sheetName val="dg"/>
      <sheetName val="98수문일위"/>
      <sheetName val="점수계산1-2"/>
      <sheetName val="기둥(하중)"/>
      <sheetName val="DESIGN"/>
      <sheetName val="부대공Ⅱ"/>
      <sheetName val="견적서세부내용"/>
      <sheetName val="견적내용입력"/>
      <sheetName val="재료-CODE"/>
      <sheetName val="내역_FILE"/>
      <sheetName val="9.2단가산출서"/>
      <sheetName val="손료"/>
      <sheetName val="자판실행"/>
      <sheetName val="type-F"/>
      <sheetName val="횡분배정리(DB)"/>
      <sheetName val="이토변실제원"/>
      <sheetName val="참조 (2)"/>
      <sheetName val="공사비증감"/>
      <sheetName val="인사자료총집계"/>
      <sheetName val="참조"/>
      <sheetName val="교각1(좌)"/>
      <sheetName val="대로근거"/>
      <sheetName val="데리네이타현황"/>
      <sheetName val="적용건축"/>
      <sheetName val="가정급수관"/>
      <sheetName val="member design"/>
      <sheetName val="design criteria"/>
      <sheetName val="working load at the btm ft."/>
      <sheetName val="plan&amp;section of foundation"/>
      <sheetName val="soil bearing check"/>
      <sheetName val="일위(시설)"/>
      <sheetName val="파일의이용"/>
      <sheetName val="포장수량집계"/>
      <sheetName val="2000전체분"/>
      <sheetName val="운동장 (2)"/>
      <sheetName val="노단"/>
      <sheetName val="관리비"/>
      <sheetName val="sum"/>
      <sheetName val="가설공사"/>
      <sheetName val="단가결정"/>
      <sheetName val="내역아"/>
      <sheetName val="울타리"/>
      <sheetName val="SG"/>
      <sheetName val="부표총괄표"/>
      <sheetName val="뚝토공"/>
      <sheetName val="버스운행안내"/>
      <sheetName val="예방접종계획"/>
      <sheetName val="근태계획서"/>
      <sheetName val="비교표"/>
      <sheetName val="내역색인"/>
      <sheetName val="표준내역"/>
      <sheetName val="소각로"/>
      <sheetName val="케이블(6)"/>
      <sheetName val="Project Information In-Out"/>
      <sheetName val="구조물"/>
      <sheetName val="환률"/>
      <sheetName val="암거단위"/>
      <sheetName val="주beam"/>
      <sheetName val="견적서"/>
      <sheetName val="공사비집계표(서해안고속도로)"/>
      <sheetName val="70%"/>
      <sheetName val="부대공"/>
      <sheetName val="지급자재"/>
      <sheetName val="자료입력"/>
      <sheetName val="1.취수장"/>
      <sheetName val="횡배수관토공수량"/>
      <sheetName val="SE-611"/>
      <sheetName val="ACDIM6D"/>
      <sheetName val="내역서1"/>
      <sheetName val="index"/>
      <sheetName val="해외법인"/>
      <sheetName val="ML"/>
      <sheetName val="5공철탑검토표"/>
      <sheetName val="4공철탑검토"/>
      <sheetName val="3련 BOX"/>
      <sheetName val="제수"/>
      <sheetName val="공기"/>
      <sheetName val="직원현황(최근)"/>
      <sheetName val="수처리사업"/>
      <sheetName val="Summary"/>
      <sheetName val="BS"/>
      <sheetName val="BS_Prior"/>
      <sheetName val="Threshold_Table"/>
      <sheetName val="11_자재단가"/>
      <sheetName val="Customer_Databas"/>
      <sheetName val="2F_회의실견적(5_14_일대)2"/>
      <sheetName val="영업_일11"/>
      <sheetName val="3BL공동구_수량2"/>
      <sheetName val="BS_Prior1"/>
      <sheetName val="Threshold_Table1"/>
      <sheetName val="단가표_1"/>
      <sheetName val="남양시작동자105노65기1_3화1_21"/>
      <sheetName val="BSD_(2)1"/>
      <sheetName val="BEND_LOSS1"/>
      <sheetName val="1_우편집중내역서1"/>
      <sheetName val="06-BATCH_1"/>
      <sheetName val="RING_WALL1"/>
      <sheetName val="허용전류-IEC_DATA1"/>
      <sheetName val="ITB_COST1"/>
      <sheetName val="P_M_별1"/>
      <sheetName val="11_자재단가1"/>
      <sheetName val="Customer_Databas1"/>
      <sheetName val="Asset9809CAK"/>
      <sheetName val="현장지지물물량"/>
      <sheetName val="재료비"/>
      <sheetName val="토공사"/>
    </sheetNames>
    <sheetDataSet>
      <sheetData sheetId="0" refreshError="1"/>
      <sheetData sheetId="1">
        <row r="1">
          <cell r="A1" t="str">
            <v>코드</v>
          </cell>
        </row>
      </sheetData>
      <sheetData sheetId="2">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refreshError="1"/>
      <sheetData sheetId="670" refreshError="1"/>
      <sheetData sheetId="671" refreshError="1"/>
      <sheetData sheetId="672"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설명"/>
      <sheetName val="단락전류"/>
      <sheetName val="CT과전류 강도"/>
      <sheetName val="Sheet2"/>
      <sheetName val="IMP(MAIN)"/>
      <sheetName val="IMP (REACTOR)"/>
      <sheetName val="참조"/>
      <sheetName val="전기일위대가"/>
      <sheetName val="일위대가목차"/>
      <sheetName val="데이타"/>
      <sheetName val="일위대가"/>
    </sheetNames>
    <sheetDataSet>
      <sheetData sheetId="0" refreshError="1"/>
      <sheetData sheetId="1" refreshError="1"/>
      <sheetData sheetId="2" refreshError="1"/>
      <sheetData sheetId="3" refreshError="1"/>
      <sheetData sheetId="4" refreshError="1"/>
      <sheetData sheetId="5" refreshError="1">
        <row r="26">
          <cell r="E26" t="str">
            <v>FT</v>
          </cell>
          <cell r="K26" t="str">
            <v>TR</v>
          </cell>
          <cell r="L26">
            <v>1000</v>
          </cell>
          <cell r="Q26">
            <v>0.498</v>
          </cell>
          <cell r="S26">
            <v>5.9790000000000001</v>
          </cell>
          <cell r="T26" t="str">
            <v>0.498+5.979i</v>
          </cell>
          <cell r="AO26">
            <v>1.264146</v>
          </cell>
          <cell r="AP26">
            <v>7.7557460000000003</v>
          </cell>
          <cell r="AQ26">
            <v>7.86</v>
          </cell>
          <cell r="AR26">
            <v>19330.02544529262</v>
          </cell>
          <cell r="AS26">
            <v>0.35911007736967598</v>
          </cell>
          <cell r="AT26">
            <v>1.3108089695830403</v>
          </cell>
          <cell r="AU26">
            <v>25337.97073595797</v>
          </cell>
          <cell r="AV26">
            <v>1.1609851363692101</v>
          </cell>
          <cell r="AW26">
            <v>22441.872227623353</v>
          </cell>
        </row>
        <row r="27">
          <cell r="E27">
            <v>1</v>
          </cell>
          <cell r="G27" t="str">
            <v>600V CV 250 1C-4</v>
          </cell>
          <cell r="H27">
            <v>90</v>
          </cell>
          <cell r="K27" t="str">
            <v>MCC-100</v>
          </cell>
          <cell r="L27">
            <v>169.233</v>
          </cell>
          <cell r="O27" t="str">
            <v>R=0.0972   X=0.117</v>
          </cell>
          <cell r="P27" t="str">
            <v>0.0972x90x100/0.144/1000=</v>
          </cell>
          <cell r="Q27">
            <v>6.0750000000000002</v>
          </cell>
          <cell r="R27" t="str">
            <v>1000/169.233x25+0.117x90x100/0.144/1000=</v>
          </cell>
          <cell r="S27">
            <v>155.03799999999998</v>
          </cell>
          <cell r="T27" t="str">
            <v>6.075+155.038i</v>
          </cell>
          <cell r="Y27">
            <v>6.0750000000000002</v>
          </cell>
          <cell r="Z27">
            <v>155.03799999999998</v>
          </cell>
          <cell r="AA27" t="str">
            <v>6.075+155.038i</v>
          </cell>
          <cell r="AC27" t="str">
            <v/>
          </cell>
          <cell r="AE27">
            <v>2.5000000000000001E-4</v>
          </cell>
          <cell r="AF27">
            <v>6.4000000000000003E-3</v>
          </cell>
          <cell r="AG27" t="str">
            <v>2.5E-004+6.4E-003i</v>
          </cell>
          <cell r="AJ27">
            <v>2.5000000000000001E-4</v>
          </cell>
          <cell r="AK27">
            <v>6.4000000000000003E-3</v>
          </cell>
          <cell r="AL27" t="str">
            <v>2.5E-004+6.4E-003i</v>
          </cell>
          <cell r="AM27">
            <v>0.22800000000000001</v>
          </cell>
          <cell r="AN27">
            <v>0.13700000000000001</v>
          </cell>
          <cell r="AO27">
            <v>4.4870000000000001</v>
          </cell>
          <cell r="AP27">
            <v>9.6920000000000002</v>
          </cell>
          <cell r="AQ27">
            <v>10.68</v>
          </cell>
          <cell r="AR27">
            <v>14226.029962546814</v>
          </cell>
          <cell r="AS27">
            <v>5.4537972539916151E-2</v>
          </cell>
          <cell r="AT27">
            <v>1.0531267469207266</v>
          </cell>
          <cell r="AU27">
            <v>14981.812656053713</v>
          </cell>
          <cell r="AV27">
            <v>1.0267374420138689</v>
          </cell>
          <cell r="AW27">
            <v>14606.39761375797</v>
          </cell>
        </row>
        <row r="28">
          <cell r="E28">
            <v>2</v>
          </cell>
          <cell r="G28" t="str">
            <v>600V CV 250 1C-4</v>
          </cell>
          <cell r="H28">
            <v>120</v>
          </cell>
          <cell r="K28" t="str">
            <v>MCC-200</v>
          </cell>
          <cell r="L28">
            <v>246.0813</v>
          </cell>
          <cell r="O28" t="str">
            <v>R=0.0972   X=0.117</v>
          </cell>
          <cell r="P28" t="str">
            <v>0.0972x120x100/0.144/1000=</v>
          </cell>
          <cell r="Q28">
            <v>8.1</v>
          </cell>
          <cell r="R28" t="str">
            <v>1000/246.0813x25+0.117x120x100/0.144/1000=</v>
          </cell>
          <cell r="S28">
            <v>111.342</v>
          </cell>
          <cell r="T28" t="str">
            <v>8.1+111.342i</v>
          </cell>
          <cell r="Y28">
            <v>8.1</v>
          </cell>
          <cell r="Z28">
            <v>111.342</v>
          </cell>
          <cell r="AA28" t="str">
            <v>8.1+111.342i</v>
          </cell>
          <cell r="AC28" t="str">
            <v/>
          </cell>
          <cell r="AE28">
            <v>6.4999999999999997E-4</v>
          </cell>
          <cell r="AF28">
            <v>8.8999999999999999E-3</v>
          </cell>
          <cell r="AG28" t="str">
            <v>6.5E-004+8.9E-003i</v>
          </cell>
          <cell r="AJ28">
            <v>6.4999999999999997E-4</v>
          </cell>
          <cell r="AK28">
            <v>8.8999999999999999E-3</v>
          </cell>
          <cell r="AL28" t="str">
            <v>6.5E-004+8.9E-003i</v>
          </cell>
          <cell r="AM28">
            <v>0.22800000000000001</v>
          </cell>
          <cell r="AN28">
            <v>0.13400000000000001</v>
          </cell>
          <cell r="AO28">
            <v>4.524</v>
          </cell>
          <cell r="AP28">
            <v>9.6720000000000006</v>
          </cell>
          <cell r="AQ28">
            <v>10.678000000000001</v>
          </cell>
          <cell r="AR28">
            <v>14228.694512080912</v>
          </cell>
          <cell r="AS28">
            <v>5.2923423143079788E-2</v>
          </cell>
          <cell r="AT28">
            <v>1.0515925286374754</v>
          </cell>
          <cell r="AU28">
            <v>14962.788841169337</v>
          </cell>
          <cell r="AV28">
            <v>1.0259604877296837</v>
          </cell>
          <cell r="AW28">
            <v>14598.078361371206</v>
          </cell>
        </row>
        <row r="29">
          <cell r="E29">
            <v>3</v>
          </cell>
          <cell r="G29" t="str">
            <v>600V CV 38 4C</v>
          </cell>
          <cell r="H29">
            <v>70</v>
          </cell>
          <cell r="K29" t="str">
            <v>MCC-300</v>
          </cell>
          <cell r="L29">
            <v>28.541899999999998</v>
          </cell>
          <cell r="O29" t="str">
            <v>R=0.627   X=0.0925</v>
          </cell>
          <cell r="P29" t="str">
            <v>0.627x70x100/0.144/1000=</v>
          </cell>
          <cell r="Q29">
            <v>30.478999999999999</v>
          </cell>
          <cell r="R29" t="str">
            <v>1000/28.5419x25+0.0925x70x100/0.144/1000=</v>
          </cell>
          <cell r="S29">
            <v>880.40199999999993</v>
          </cell>
          <cell r="T29" t="str">
            <v>30.479+880.402i</v>
          </cell>
          <cell r="Y29">
            <v>30.478999999999999</v>
          </cell>
          <cell r="Z29">
            <v>880.40199999999993</v>
          </cell>
          <cell r="AA29" t="str">
            <v>30.479+880.402i</v>
          </cell>
          <cell r="AC29" t="str">
            <v/>
          </cell>
          <cell r="AE29">
            <v>4.0000000000000003E-5</v>
          </cell>
          <cell r="AF29">
            <v>1.1000000000000001E-3</v>
          </cell>
          <cell r="AG29" t="str">
            <v>4E-005+1.1E-003i</v>
          </cell>
          <cell r="AJ29">
            <v>4.0000000000000003E-5</v>
          </cell>
          <cell r="AK29">
            <v>1.1000000000000001E-3</v>
          </cell>
          <cell r="AL29" t="str">
            <v>4E-005+1.1E-003i</v>
          </cell>
          <cell r="AM29">
            <v>0.22800000000000001</v>
          </cell>
          <cell r="AN29">
            <v>0.14199999999999999</v>
          </cell>
          <cell r="AO29">
            <v>4.4240000000000004</v>
          </cell>
          <cell r="AP29">
            <v>9.7240000000000002</v>
          </cell>
          <cell r="AQ29">
            <v>10.683</v>
          </cell>
          <cell r="AR29">
            <v>14222.035008892632</v>
          </cell>
          <cell r="AS29">
            <v>5.7350258340585672E-2</v>
          </cell>
          <cell r="AT29">
            <v>1.0557937851120225</v>
          </cell>
          <cell r="AU29">
            <v>15015.536174034449</v>
          </cell>
          <cell r="AV29">
            <v>1.028088748017594</v>
          </cell>
          <cell r="AW29">
            <v>14621.514166554816</v>
          </cell>
        </row>
        <row r="30">
          <cell r="E30">
            <v>4</v>
          </cell>
          <cell r="G30" t="str">
            <v>600V CV 150 1C-4</v>
          </cell>
          <cell r="H30">
            <v>200</v>
          </cell>
          <cell r="K30" t="str">
            <v>MCC-500</v>
          </cell>
          <cell r="L30">
            <v>64.05</v>
          </cell>
          <cell r="O30" t="str">
            <v>R=0.157   X=0.119</v>
          </cell>
          <cell r="P30" t="str">
            <v>0.157x200x100/0.144/1000=</v>
          </cell>
          <cell r="Q30">
            <v>21.806000000000001</v>
          </cell>
          <cell r="R30" t="str">
            <v>1000/64.05x25+0.119x200x100/0.144/1000=</v>
          </cell>
          <cell r="S30">
            <v>406.84800000000001</v>
          </cell>
          <cell r="T30" t="str">
            <v>21.806+406.848i</v>
          </cell>
          <cell r="Y30">
            <v>21.806000000000001</v>
          </cell>
          <cell r="Z30">
            <v>406.84800000000001</v>
          </cell>
          <cell r="AA30" t="str">
            <v>21.806+406.848i</v>
          </cell>
          <cell r="AC30" t="str">
            <v/>
          </cell>
          <cell r="AE30">
            <v>1.2999999999999999E-4</v>
          </cell>
          <cell r="AF30">
            <v>2.5000000000000001E-3</v>
          </cell>
          <cell r="AG30" t="str">
            <v>1.3E-004+2.5E-003i</v>
          </cell>
          <cell r="AJ30">
            <v>1.2999999999999999E-4</v>
          </cell>
          <cell r="AK30">
            <v>2.5000000000000001E-3</v>
          </cell>
          <cell r="AL30" t="str">
            <v>1.3E-004+2.5E-003i</v>
          </cell>
          <cell r="AM30">
            <v>0.22800000000000001</v>
          </cell>
          <cell r="AN30">
            <v>0.14000000000000001</v>
          </cell>
          <cell r="AO30">
            <v>4.4489999999999998</v>
          </cell>
          <cell r="AP30">
            <v>9.7110000000000003</v>
          </cell>
          <cell r="AQ30">
            <v>10.682</v>
          </cell>
          <cell r="AR30">
            <v>14223.366410784496</v>
          </cell>
          <cell r="AS30">
            <v>5.6214524731533974E-2</v>
          </cell>
          <cell r="AT30">
            <v>1.0547175211700373</v>
          </cell>
          <cell r="AU30">
            <v>15001.633763475793</v>
          </cell>
          <cell r="AV30">
            <v>1.0275433356073289</v>
          </cell>
          <cell r="AW30">
            <v>14615.125365302743</v>
          </cell>
        </row>
        <row r="31">
          <cell r="E31">
            <v>5</v>
          </cell>
          <cell r="G31" t="str">
            <v>600V CV 325 1C-4</v>
          </cell>
          <cell r="H31">
            <v>250</v>
          </cell>
          <cell r="K31" t="str">
            <v>MCC-600</v>
          </cell>
          <cell r="L31">
            <v>151.56</v>
          </cell>
          <cell r="O31" t="str">
            <v>R=0.0764   X=0.114</v>
          </cell>
          <cell r="P31" t="str">
            <v>0.0764x250x100/0.144/1000=</v>
          </cell>
          <cell r="Q31">
            <v>13.263999999999999</v>
          </cell>
          <cell r="R31" t="str">
            <v>1000/151.56x25+0.114x250x100/0.144/1000=</v>
          </cell>
          <cell r="S31">
            <v>184.74299999999999</v>
          </cell>
          <cell r="T31" t="str">
            <v>13.264+184.743i</v>
          </cell>
          <cell r="Y31">
            <v>13.263999999999999</v>
          </cell>
          <cell r="Z31">
            <v>184.74299999999999</v>
          </cell>
          <cell r="AA31" t="str">
            <v>13.264+184.743i</v>
          </cell>
          <cell r="AC31" t="str">
            <v/>
          </cell>
          <cell r="AE31">
            <v>3.8999999999999999E-4</v>
          </cell>
          <cell r="AF31">
            <v>5.4000000000000003E-3</v>
          </cell>
          <cell r="AG31" t="str">
            <v>3.9E-004+5.4E-003i</v>
          </cell>
          <cell r="AJ31">
            <v>3.8999999999999999E-4</v>
          </cell>
          <cell r="AK31">
            <v>5.4000000000000003E-3</v>
          </cell>
          <cell r="AL31" t="str">
            <v>3.9E-004+5.4E-003i</v>
          </cell>
          <cell r="AM31">
            <v>0.22800000000000001</v>
          </cell>
          <cell r="AN31">
            <v>0.13800000000000001</v>
          </cell>
          <cell r="AO31">
            <v>4.4740000000000002</v>
          </cell>
          <cell r="AP31">
            <v>9.6989999999999998</v>
          </cell>
          <cell r="AQ31">
            <v>10.680999999999999</v>
          </cell>
          <cell r="AR31">
            <v>14224.698061979218</v>
          </cell>
          <cell r="AS31">
            <v>5.5114796950039832E-2</v>
          </cell>
          <cell r="AT31">
            <v>1.0536743300944935</v>
          </cell>
          <cell r="AU31">
            <v>14988.199201252392</v>
          </cell>
          <cell r="AV31">
            <v>1.0270148159115349</v>
          </cell>
          <cell r="AW31">
            <v>14608.975661520753</v>
          </cell>
        </row>
        <row r="32">
          <cell r="E32">
            <v>6</v>
          </cell>
          <cell r="G32" t="str">
            <v>600V CV 250 1C-4</v>
          </cell>
          <cell r="H32">
            <v>210</v>
          </cell>
          <cell r="K32" t="str">
            <v>LP-AD1</v>
          </cell>
          <cell r="L32">
            <v>300.00099999999998</v>
          </cell>
          <cell r="O32" t="str">
            <v>R=0.0972   X=0.117</v>
          </cell>
          <cell r="P32" t="str">
            <v>0.0972x210x100/0.144/1000=</v>
          </cell>
          <cell r="Q32">
            <v>14.175000000000001</v>
          </cell>
          <cell r="R32" t="str">
            <v>0.117x210x100/0.144/1000=</v>
          </cell>
          <cell r="S32">
            <v>17.062999999999999</v>
          </cell>
          <cell r="T32" t="str">
            <v>14.175+17.063i</v>
          </cell>
          <cell r="Y32">
            <v>14.175000000000001</v>
          </cell>
          <cell r="Z32">
            <v>17.062999999999999</v>
          </cell>
          <cell r="AA32" t="str">
            <v>14.175+17.063i</v>
          </cell>
          <cell r="AC32" t="str">
            <v/>
          </cell>
          <cell r="AE32">
            <v>2.8809999999999999E-2</v>
          </cell>
          <cell r="AF32">
            <v>3.4700000000000002E-2</v>
          </cell>
          <cell r="AG32" t="str">
            <v>2.881E-002+3.47E-002i</v>
          </cell>
          <cell r="AJ32">
            <v>2.8809999999999999E-2</v>
          </cell>
          <cell r="AK32">
            <v>3.4700000000000002E-2</v>
          </cell>
          <cell r="AL32" t="str">
            <v>2.881E-002+3.47E-002i</v>
          </cell>
          <cell r="AM32">
            <v>0.19900000000000001</v>
          </cell>
          <cell r="AN32">
            <v>0.108</v>
          </cell>
          <cell r="AO32">
            <v>5.1459999999999999</v>
          </cell>
          <cell r="AP32">
            <v>9.8620000000000001</v>
          </cell>
          <cell r="AQ32">
            <v>11.124000000000001</v>
          </cell>
          <cell r="AR32">
            <v>13658.21646889608</v>
          </cell>
          <cell r="AS32">
            <v>3.7682049254569853E-2</v>
          </cell>
          <cell r="AT32">
            <v>1.0369976366940956</v>
          </cell>
          <cell r="AU32">
            <v>14163.53819970161</v>
          </cell>
          <cell r="AV32">
            <v>1.0185835805285375</v>
          </cell>
          <cell r="AW32">
            <v>13912.035034522007</v>
          </cell>
        </row>
        <row r="33">
          <cell r="E33">
            <v>7</v>
          </cell>
          <cell r="G33" t="str">
            <v>600V CV 38 4C</v>
          </cell>
          <cell r="H33">
            <v>20</v>
          </cell>
          <cell r="K33" t="str">
            <v>LP-SS1</v>
          </cell>
          <cell r="L33">
            <v>26.9</v>
          </cell>
          <cell r="O33" t="str">
            <v>R=0.627   X=0.0925</v>
          </cell>
          <cell r="P33" t="str">
            <v>0.627x20x100/0.144/1000=</v>
          </cell>
          <cell r="Q33">
            <v>8.7080000000000002</v>
          </cell>
          <cell r="R33" t="str">
            <v>0.0925x20x100/0.144/1000=</v>
          </cell>
          <cell r="S33">
            <v>1.2849999999999999</v>
          </cell>
          <cell r="T33" t="str">
            <v>8.708+1.285i</v>
          </cell>
          <cell r="Y33">
            <v>8.7080000000000002</v>
          </cell>
          <cell r="Z33">
            <v>1.2849999999999999</v>
          </cell>
          <cell r="AA33" t="str">
            <v>8.708+1.285i</v>
          </cell>
          <cell r="AC33" t="str">
            <v/>
          </cell>
          <cell r="AE33">
            <v>0.11239</v>
          </cell>
          <cell r="AF33">
            <v>1.66E-2</v>
          </cell>
          <cell r="AG33" t="str">
            <v>0.11239+1.66E-002i</v>
          </cell>
          <cell r="AJ33">
            <v>0.11239</v>
          </cell>
          <cell r="AK33">
            <v>1.66E-2</v>
          </cell>
          <cell r="AL33" t="str">
            <v>0.11239+1.66E-002i</v>
          </cell>
          <cell r="AM33">
            <v>0.11600000000000001</v>
          </cell>
          <cell r="AN33">
            <v>0.126</v>
          </cell>
          <cell r="AO33">
            <v>5.2190000000000003</v>
          </cell>
          <cell r="AP33">
            <v>12.051</v>
          </cell>
          <cell r="AQ33">
            <v>13.132999999999999</v>
          </cell>
          <cell r="AR33">
            <v>11568.872306403717</v>
          </cell>
          <cell r="AS33">
            <v>6.5802506667449134E-2</v>
          </cell>
          <cell r="AT33">
            <v>1.0637692481618832</v>
          </cell>
          <cell r="AU33">
            <v>12306.610595463913</v>
          </cell>
          <cell r="AV33">
            <v>1.0321347469364444</v>
          </cell>
          <cell r="AW33">
            <v>11940.635090310039</v>
          </cell>
        </row>
        <row r="34">
          <cell r="E34">
            <v>8</v>
          </cell>
          <cell r="G34" t="str">
            <v>600V CV 60 1C-2</v>
          </cell>
          <cell r="H34">
            <v>210</v>
          </cell>
          <cell r="K34" t="str">
            <v>UPS-M</v>
          </cell>
          <cell r="L34">
            <v>5</v>
          </cell>
          <cell r="O34" t="str">
            <v>R=0.397   X=0.0922</v>
          </cell>
          <cell r="P34" t="str">
            <v>0.397x210x100/0.144/1000=</v>
          </cell>
          <cell r="Q34">
            <v>57.896000000000001</v>
          </cell>
          <cell r="R34" t="str">
            <v>0.0922x210x100/0.144/1000=</v>
          </cell>
          <cell r="S34">
            <v>13.446</v>
          </cell>
          <cell r="T34" t="str">
            <v>57.896+13.446i</v>
          </cell>
          <cell r="Y34">
            <v>57.896000000000001</v>
          </cell>
          <cell r="Z34">
            <v>13.446</v>
          </cell>
          <cell r="AA34" t="str">
            <v>57.896+13.446i</v>
          </cell>
          <cell r="AC34" t="str">
            <v/>
          </cell>
          <cell r="AE34">
            <v>1.6389999999999998E-2</v>
          </cell>
          <cell r="AF34">
            <v>3.8E-3</v>
          </cell>
          <cell r="AG34" t="str">
            <v>1.639E-002+3.8E-003i</v>
          </cell>
          <cell r="AJ34">
            <v>1.6389999999999998E-2</v>
          </cell>
          <cell r="AK34">
            <v>3.8E-3</v>
          </cell>
          <cell r="AL34" t="str">
            <v>1.639E-002+3.8E-003i</v>
          </cell>
          <cell r="AM34">
            <v>0.21199999999999999</v>
          </cell>
          <cell r="AN34">
            <v>0.13900000000000001</v>
          </cell>
          <cell r="AO34">
            <v>4.5629999999999997</v>
          </cell>
          <cell r="AP34">
            <v>9.9190000000000005</v>
          </cell>
          <cell r="AQ34">
            <v>10.917999999999999</v>
          </cell>
          <cell r="AR34">
            <v>13915.918666422422</v>
          </cell>
          <cell r="AS34">
            <v>5.5552323412412286E-2</v>
          </cell>
          <cell r="AT34">
            <v>1.054089487104783</v>
          </cell>
          <cell r="AU34">
            <v>14668.623569681087</v>
          </cell>
          <cell r="AV34">
            <v>1.0272251343734615</v>
          </cell>
          <cell r="AW34">
            <v>14294.781422045933</v>
          </cell>
        </row>
        <row r="35">
          <cell r="E35">
            <v>9</v>
          </cell>
          <cell r="G35" t="str">
            <v>600V CV 38 3C</v>
          </cell>
          <cell r="H35">
            <v>120</v>
          </cell>
          <cell r="K35" t="str">
            <v>REC</v>
          </cell>
          <cell r="L35">
            <v>10</v>
          </cell>
          <cell r="O35" t="str">
            <v>R=0.627   X=0.0925</v>
          </cell>
          <cell r="P35" t="str">
            <v>0.627x120x100/0.144/1000=</v>
          </cell>
          <cell r="Q35">
            <v>52.25</v>
          </cell>
          <cell r="R35" t="str">
            <v>0.0925x120x100/0.144/1000=</v>
          </cell>
          <cell r="S35">
            <v>7.7080000000000002</v>
          </cell>
          <cell r="T35" t="str">
            <v>52.25+7.708i</v>
          </cell>
          <cell r="Y35">
            <v>52.25</v>
          </cell>
          <cell r="Z35">
            <v>7.7080000000000002</v>
          </cell>
          <cell r="AA35" t="str">
            <v>52.25+7.708i</v>
          </cell>
          <cell r="AC35" t="str">
            <v/>
          </cell>
          <cell r="AE35">
            <v>1.873E-2</v>
          </cell>
          <cell r="AF35">
            <v>2.8E-3</v>
          </cell>
          <cell r="AG35" t="str">
            <v>1.873E-002+2.8E-003i</v>
          </cell>
          <cell r="AJ35">
            <v>1.873E-2</v>
          </cell>
          <cell r="AK35">
            <v>2.8E-3</v>
          </cell>
          <cell r="AL35" t="str">
            <v>1.873E-002+2.8E-003i</v>
          </cell>
          <cell r="AM35">
            <v>0.20899999999999999</v>
          </cell>
          <cell r="AN35">
            <v>0.14000000000000001</v>
          </cell>
          <cell r="AO35">
            <v>4.5670000000000002</v>
          </cell>
          <cell r="AP35">
            <v>9.968</v>
          </cell>
          <cell r="AQ35">
            <v>10.964</v>
          </cell>
          <cell r="AR35">
            <v>13857.533746807732</v>
          </cell>
          <cell r="AS35">
            <v>5.6205385096555101E-2</v>
          </cell>
          <cell r="AT35">
            <v>1.0547088556531183</v>
          </cell>
          <cell r="AU35">
            <v>14615.663560270053</v>
          </cell>
          <cell r="AV35">
            <v>1.0275389447940699</v>
          </cell>
          <cell r="AW35">
            <v>14239.155603643032</v>
          </cell>
        </row>
        <row r="36">
          <cell r="E36">
            <v>10</v>
          </cell>
          <cell r="G36" t="str">
            <v>600V CV 250 1C-4</v>
          </cell>
          <cell r="H36">
            <v>120</v>
          </cell>
          <cell r="K36" t="str">
            <v>LV-S1</v>
          </cell>
          <cell r="L36">
            <v>266.56</v>
          </cell>
          <cell r="O36" t="str">
            <v>R=0.0972   X=0.117</v>
          </cell>
          <cell r="P36" t="str">
            <v>0.0972x120x100/0.144/1000=</v>
          </cell>
          <cell r="Q36">
            <v>8.1</v>
          </cell>
          <cell r="R36" t="str">
            <v>0.117x120x100/0.144/1000=</v>
          </cell>
          <cell r="S36">
            <v>9.75</v>
          </cell>
          <cell r="T36" t="str">
            <v>8.1+9.75i</v>
          </cell>
          <cell r="Y36">
            <v>0</v>
          </cell>
          <cell r="Z36">
            <v>0</v>
          </cell>
          <cell r="AA36" t="str">
            <v>0</v>
          </cell>
          <cell r="AC36">
            <v>10</v>
          </cell>
          <cell r="AE36">
            <v>0</v>
          </cell>
          <cell r="AF36">
            <v>0</v>
          </cell>
          <cell r="AG36" t="str">
            <v>0</v>
          </cell>
          <cell r="AJ36">
            <v>5.0410000000000003E-2</v>
          </cell>
          <cell r="AK36">
            <v>6.0699999999999997E-2</v>
          </cell>
          <cell r="AL36" t="str">
            <v>5.041E-002+6.07E-002i</v>
          </cell>
          <cell r="AM36">
            <v>0.17799999999999999</v>
          </cell>
          <cell r="AN36">
            <v>8.2000000000000003E-2</v>
          </cell>
          <cell r="AO36">
            <v>5.899</v>
          </cell>
          <cell r="AP36">
            <v>9.891</v>
          </cell>
          <cell r="AQ36">
            <v>11.516999999999999</v>
          </cell>
          <cell r="AR36">
            <v>13192.150733698012</v>
          </cell>
          <cell r="AS36">
            <v>2.3581411041750006E-2</v>
          </cell>
          <cell r="AT36">
            <v>1.0233097390739032</v>
          </cell>
          <cell r="AU36">
            <v>13499.656325124113</v>
          </cell>
          <cell r="AV36">
            <v>1.0116886309357096</v>
          </cell>
          <cell r="AW36">
            <v>13346.348914872458</v>
          </cell>
        </row>
        <row r="49">
          <cell r="AD49" t="str">
            <v>계</v>
          </cell>
          <cell r="AE49">
            <v>0.17799999999999999</v>
          </cell>
          <cell r="AF49">
            <v>8.2000000000000003E-2</v>
          </cell>
          <cell r="AG49" t="str">
            <v>0.178+8.2E-002i</v>
          </cell>
        </row>
        <row r="51">
          <cell r="G51" t="str">
            <v>변압기 1차측 (고장점)에서의 고장전류</v>
          </cell>
        </row>
        <row r="52">
          <cell r="G52" t="str">
            <v>전원측 임피던스14.5% 환산치( 14.5x1000/40000 = 0.363=3.0146E-002+0.361746i )와 선로임피던스를 합성하면</v>
          </cell>
          <cell r="Y52" t="str">
            <v>F10 (고장점)에서의 고장전류</v>
          </cell>
        </row>
        <row r="53">
          <cell r="G53" t="str">
            <v>% RESISTANCE</v>
          </cell>
          <cell r="H53" t="str">
            <v>% REACTANCE</v>
          </cell>
          <cell r="L53" t="str">
            <v>% IMPEDANCE</v>
          </cell>
          <cell r="AD53" t="str">
            <v>% ADMITTANCE 합성값</v>
          </cell>
          <cell r="AE53">
            <v>0.17799999999999999</v>
          </cell>
          <cell r="AF53">
            <v>8.2000000000000003E-2</v>
          </cell>
          <cell r="AG53" t="str">
            <v>0.178+8.2E-002i</v>
          </cell>
        </row>
        <row r="54">
          <cell r="G54" t="str">
            <v>0.030146+0.736= 0.766146</v>
          </cell>
          <cell r="H54" t="str">
            <v>0.361746+1.415= 1.776746</v>
          </cell>
          <cell r="L54">
            <v>1.9350000000000001</v>
          </cell>
          <cell r="O54" t="str">
            <v>Is = 1000/1.732/22.9/1.935x100 =1302.936[A]</v>
          </cell>
          <cell r="AD54" t="str">
            <v>% IMPEDANCE 병렬분 합</v>
          </cell>
          <cell r="AE54">
            <v>4.6340000000000003</v>
          </cell>
          <cell r="AF54">
            <v>2.1349999999999998</v>
          </cell>
          <cell r="AG54" t="str">
            <v>4.634+2.135i</v>
          </cell>
        </row>
        <row r="55">
          <cell r="R55">
            <v>1302.9359999999999</v>
          </cell>
          <cell r="Y55" t="str">
            <v>% RESISTANCE</v>
          </cell>
          <cell r="Z55" t="str">
            <v>% REACTANCE</v>
          </cell>
          <cell r="AA55" t="str">
            <v>% IMPEDANCE</v>
          </cell>
        </row>
        <row r="56">
          <cell r="H56">
            <v>6.6579675660969881E-2</v>
          </cell>
          <cell r="Y56" t="str">
            <v>1.264146+4.634=  5.899</v>
          </cell>
          <cell r="Z56" t="str">
            <v>7.755746+2.135=  9.891</v>
          </cell>
          <cell r="AA56">
            <v>11.516999999999999</v>
          </cell>
          <cell r="AD56" t="str">
            <v>Is = 1519.34/11.517x100= 13192.15[A]</v>
          </cell>
          <cell r="AG56">
            <v>13192.15</v>
          </cell>
        </row>
        <row r="57">
          <cell r="G57" t="str">
            <v>K1 =</v>
          </cell>
          <cell r="L57">
            <v>1.0644995778871591</v>
          </cell>
        </row>
        <row r="58">
          <cell r="G58" t="str">
            <v>최대치 =</v>
          </cell>
          <cell r="H58" t="str">
            <v>1.06449957788716 x 1302.936 =</v>
          </cell>
          <cell r="P58">
            <v>1386.9748220139834</v>
          </cell>
          <cell r="Q58" t="str">
            <v>[A]</v>
          </cell>
          <cell r="Z58">
            <v>2.3581411041750006E-2</v>
          </cell>
        </row>
        <row r="59">
          <cell r="Y59" t="str">
            <v>K1 =</v>
          </cell>
          <cell r="AD59">
            <v>1.0233097390739032</v>
          </cell>
        </row>
        <row r="60">
          <cell r="G60" t="str">
            <v>K3 =</v>
          </cell>
          <cell r="Q60">
            <v>1.0325056267184587</v>
          </cell>
          <cell r="Y60" t="str">
            <v>최대치 =</v>
          </cell>
          <cell r="Z60" t="str">
            <v>1.0233097390739 x 13192.15 =</v>
          </cell>
          <cell r="AD60">
            <v>13499.656325124113</v>
          </cell>
          <cell r="AE60" t="str">
            <v>[A]</v>
          </cell>
        </row>
        <row r="61">
          <cell r="G61" t="str">
            <v>비대칭치 =</v>
          </cell>
          <cell r="H61" t="str">
            <v>1.03250562671846 x  =</v>
          </cell>
          <cell r="P61">
            <v>1345.2887512540417</v>
          </cell>
          <cell r="Q61" t="str">
            <v>[A]</v>
          </cell>
        </row>
        <row r="62">
          <cell r="Y62" t="str">
            <v>K3 =</v>
          </cell>
          <cell r="AD62">
            <v>1.0116886309357096</v>
          </cell>
        </row>
        <row r="63">
          <cell r="Y63" t="str">
            <v>비대칭치 =</v>
          </cell>
          <cell r="Z63" t="str">
            <v>1.01168863093571 x 13192.15 =</v>
          </cell>
          <cell r="AD63">
            <v>13346.348914872458</v>
          </cell>
          <cell r="AE63" t="str">
            <v>[A]</v>
          </cell>
        </row>
        <row r="64">
          <cell r="G64" t="str">
            <v>FT (고장점)에서의 고장전류</v>
          </cell>
        </row>
        <row r="65">
          <cell r="G65" t="str">
            <v>% RESISTANCE</v>
          </cell>
          <cell r="H65" t="str">
            <v>% REACTANCE</v>
          </cell>
          <cell r="L65" t="str">
            <v>% IMPEDANCE</v>
          </cell>
        </row>
        <row r="66">
          <cell r="G66" t="str">
            <v>0.736+0.498=  1.264146</v>
          </cell>
          <cell r="H66" t="str">
            <v>1.415+5.979=  7.755746</v>
          </cell>
          <cell r="L66">
            <v>7.86</v>
          </cell>
          <cell r="O66" t="str">
            <v>Is = 1519.34/7.86x100= 19330.03[A]</v>
          </cell>
        </row>
        <row r="68">
          <cell r="H68">
            <v>0.35911007736967598</v>
          </cell>
        </row>
        <row r="69">
          <cell r="G69" t="str">
            <v>K1 =</v>
          </cell>
          <cell r="L69">
            <v>1.3108089695830403</v>
          </cell>
        </row>
        <row r="70">
          <cell r="G70" t="str">
            <v>최대치 =</v>
          </cell>
          <cell r="H70" t="str">
            <v>1.31080896958304 x 19330.0254452926 =</v>
          </cell>
          <cell r="P70">
            <v>25337.97073595797</v>
          </cell>
          <cell r="Q70" t="str">
            <v>[A]</v>
          </cell>
        </row>
        <row r="72">
          <cell r="G72" t="str">
            <v>K3 =</v>
          </cell>
          <cell r="Q72">
            <v>1.1609851363692101</v>
          </cell>
        </row>
        <row r="73">
          <cell r="G73" t="str">
            <v>비대칭치 =</v>
          </cell>
          <cell r="H73" t="str">
            <v>1.16098513636921 x 19330.0254452926 =</v>
          </cell>
          <cell r="P73">
            <v>22441.872227623353</v>
          </cell>
          <cell r="Q73" t="str">
            <v>[A]</v>
          </cell>
        </row>
      </sheetData>
      <sheetData sheetId="6" refreshError="1">
        <row r="27">
          <cell r="E27">
            <v>15</v>
          </cell>
          <cell r="G27" t="str">
            <v>600V CV 60 1C-3</v>
          </cell>
          <cell r="H27">
            <v>80</v>
          </cell>
          <cell r="K27" t="str">
            <v>M-603A</v>
          </cell>
          <cell r="L27">
            <v>79.64</v>
          </cell>
          <cell r="O27" t="str">
            <v>R=0.397   X=0.0922</v>
          </cell>
          <cell r="P27" t="str">
            <v>0.397x80x100/0.144/1000=</v>
          </cell>
          <cell r="Q27">
            <v>22.056000000000001</v>
          </cell>
          <cell r="R27" t="str">
            <v>1000/79.64x25+0.0922x80x100/0.144/1000=</v>
          </cell>
          <cell r="S27">
            <v>319.03500000000003</v>
          </cell>
          <cell r="T27" t="str">
            <v>22.056+319.035i</v>
          </cell>
          <cell r="Y27">
            <v>22.056000000000001</v>
          </cell>
          <cell r="Z27">
            <v>319.03500000000003</v>
          </cell>
          <cell r="AA27" t="str">
            <v>22.056+319.035i</v>
          </cell>
          <cell r="AC27" t="str">
            <v/>
          </cell>
          <cell r="AE27">
            <v>2.2000000000000001E-4</v>
          </cell>
          <cell r="AF27">
            <v>3.0999999999999999E-3</v>
          </cell>
          <cell r="AG27" t="str">
            <v>2.2E-004+3.1E-003i</v>
          </cell>
          <cell r="AJ27">
            <v>2.2000000000000001E-4</v>
          </cell>
          <cell r="AK27">
            <v>3.0999999999999999E-3</v>
          </cell>
          <cell r="AL27" t="str">
            <v>2.2E-004+3.1E-003i</v>
          </cell>
          <cell r="AM27">
            <v>5.0999999999999997E-2</v>
          </cell>
          <cell r="AN27">
            <v>7.4999999999999997E-2</v>
          </cell>
          <cell r="AO27">
            <v>6.2</v>
          </cell>
          <cell r="AP27">
            <v>9.1170000000000009</v>
          </cell>
          <cell r="AQ27">
            <v>11.025</v>
          </cell>
          <cell r="AR27">
            <v>13780.861678004532</v>
          </cell>
          <cell r="AS27">
            <v>1.3941723493201996E-2</v>
          </cell>
          <cell r="AT27">
            <v>1.0138458694428873</v>
          </cell>
          <cell r="AU27">
            <v>13971.669689608672</v>
          </cell>
          <cell r="AV27">
            <v>1.0069348750397824</v>
          </cell>
          <cell r="AW27">
            <v>13876.430231682019</v>
          </cell>
        </row>
        <row r="28">
          <cell r="E28">
            <v>16</v>
          </cell>
          <cell r="G28" t="str">
            <v>600V CV 60 1C-3</v>
          </cell>
          <cell r="H28">
            <v>80</v>
          </cell>
          <cell r="K28" t="str">
            <v>M-603B</v>
          </cell>
          <cell r="L28">
            <v>79.64</v>
          </cell>
          <cell r="O28" t="str">
            <v>R=0.397   X=0.0922</v>
          </cell>
          <cell r="P28" t="str">
            <v>0.397x80x100/0.144/1000=</v>
          </cell>
          <cell r="Q28">
            <v>22.056000000000001</v>
          </cell>
          <cell r="R28" t="str">
            <v>1000/79.64x25+0.0922x80x100/0.144/1000=</v>
          </cell>
          <cell r="S28">
            <v>319.03500000000003</v>
          </cell>
          <cell r="T28" t="str">
            <v>22.056+319.035i</v>
          </cell>
          <cell r="Y28">
            <v>22.056000000000001</v>
          </cell>
          <cell r="Z28">
            <v>319.03500000000003</v>
          </cell>
          <cell r="AA28" t="str">
            <v>22.056+319.035i</v>
          </cell>
          <cell r="AC28" t="str">
            <v/>
          </cell>
          <cell r="AE28">
            <v>2.2000000000000001E-4</v>
          </cell>
          <cell r="AF28">
            <v>3.0999999999999999E-3</v>
          </cell>
          <cell r="AG28" t="str">
            <v>2.2E-004+3.1E-003i</v>
          </cell>
          <cell r="AJ28">
            <v>2.2000000000000001E-4</v>
          </cell>
          <cell r="AK28">
            <v>3.0999999999999999E-3</v>
          </cell>
          <cell r="AL28" t="str">
            <v>2.2E-004+3.1E-003i</v>
          </cell>
          <cell r="AM28">
            <v>5.0999999999999997E-2</v>
          </cell>
          <cell r="AN28">
            <v>7.4999999999999997E-2</v>
          </cell>
          <cell r="AO28">
            <v>6.2</v>
          </cell>
          <cell r="AP28">
            <v>9.1170000000000009</v>
          </cell>
          <cell r="AQ28">
            <v>11.025</v>
          </cell>
          <cell r="AR28">
            <v>13780.861678004532</v>
          </cell>
          <cell r="AS28">
            <v>1.3941723493201996E-2</v>
          </cell>
          <cell r="AT28">
            <v>1.0138458694428873</v>
          </cell>
          <cell r="AU28">
            <v>13971.669689608672</v>
          </cell>
          <cell r="AV28">
            <v>1.0069348750397824</v>
          </cell>
          <cell r="AW28">
            <v>13876.430231682019</v>
          </cell>
        </row>
        <row r="29">
          <cell r="E29">
            <v>17</v>
          </cell>
          <cell r="G29" t="str">
            <v>600V CV 60 1C-3</v>
          </cell>
          <cell r="H29">
            <v>80</v>
          </cell>
          <cell r="K29" t="str">
            <v>M-603C</v>
          </cell>
          <cell r="L29">
            <v>79.64</v>
          </cell>
          <cell r="O29" t="str">
            <v>R=0.397   X=0.0922</v>
          </cell>
          <cell r="P29" t="str">
            <v>0.397x80x100/0.144/1000=</v>
          </cell>
          <cell r="Q29">
            <v>22.056000000000001</v>
          </cell>
          <cell r="R29" t="str">
            <v>1000/79.64x25+0.0922x80x100/0.144/1000=</v>
          </cell>
          <cell r="S29">
            <v>319.03500000000003</v>
          </cell>
          <cell r="T29" t="str">
            <v>22.056+319.035i</v>
          </cell>
          <cell r="Y29">
            <v>22.056000000000001</v>
          </cell>
          <cell r="Z29">
            <v>319.03500000000003</v>
          </cell>
          <cell r="AA29" t="str">
            <v>22.056+319.035i</v>
          </cell>
          <cell r="AC29" t="str">
            <v/>
          </cell>
          <cell r="AE29">
            <v>2.2000000000000001E-4</v>
          </cell>
          <cell r="AF29">
            <v>3.0999999999999999E-3</v>
          </cell>
          <cell r="AG29" t="str">
            <v>2.2E-004+3.1E-003i</v>
          </cell>
          <cell r="AJ29">
            <v>2.2000000000000001E-4</v>
          </cell>
          <cell r="AK29">
            <v>3.0999999999999999E-3</v>
          </cell>
          <cell r="AL29" t="str">
            <v>2.2E-004+3.1E-003i</v>
          </cell>
          <cell r="AM29">
            <v>5.0999999999999997E-2</v>
          </cell>
          <cell r="AN29">
            <v>7.4999999999999997E-2</v>
          </cell>
          <cell r="AO29">
            <v>6.2</v>
          </cell>
          <cell r="AP29">
            <v>9.1170000000000009</v>
          </cell>
          <cell r="AQ29">
            <v>11.025</v>
          </cell>
          <cell r="AR29">
            <v>13780.861678004532</v>
          </cell>
          <cell r="AS29">
            <v>1.3941723493201996E-2</v>
          </cell>
          <cell r="AT29">
            <v>1.0138458694428873</v>
          </cell>
          <cell r="AU29">
            <v>13971.669689608672</v>
          </cell>
          <cell r="AV29">
            <v>1.0069348750397824</v>
          </cell>
          <cell r="AW29">
            <v>13876.430231682019</v>
          </cell>
        </row>
        <row r="30">
          <cell r="E30">
            <v>18</v>
          </cell>
          <cell r="G30" t="str">
            <v>600V CV 100 1C-4</v>
          </cell>
          <cell r="H30">
            <v>80</v>
          </cell>
          <cell r="K30" t="str">
            <v>M-609A</v>
          </cell>
          <cell r="L30">
            <v>107.28</v>
          </cell>
          <cell r="O30" t="str">
            <v>R=0.234   X=0.124</v>
          </cell>
          <cell r="P30" t="str">
            <v>0.234x80x100/0.144/1000=</v>
          </cell>
          <cell r="Q30">
            <v>13</v>
          </cell>
          <cell r="R30" t="str">
            <v>1000/107.28x25+0.124x80x100/0.144/1000=</v>
          </cell>
          <cell r="S30">
            <v>239.92400000000001</v>
          </cell>
          <cell r="T30" t="str">
            <v>13+239.924i</v>
          </cell>
          <cell r="Y30">
            <v>13</v>
          </cell>
          <cell r="Z30">
            <v>239.92400000000001</v>
          </cell>
          <cell r="AA30" t="str">
            <v>13+239.924i</v>
          </cell>
          <cell r="AC30" t="str">
            <v/>
          </cell>
          <cell r="AE30">
            <v>2.3000000000000001E-4</v>
          </cell>
          <cell r="AF30">
            <v>4.1999999999999997E-3</v>
          </cell>
          <cell r="AG30" t="str">
            <v>2.3E-004+4.2E-003i</v>
          </cell>
          <cell r="AJ30">
            <v>2.3000000000000001E-4</v>
          </cell>
          <cell r="AK30">
            <v>4.1999999999999997E-3</v>
          </cell>
          <cell r="AL30" t="str">
            <v>2.3E-004+4.2E-003i</v>
          </cell>
          <cell r="AM30">
            <v>5.0999999999999997E-2</v>
          </cell>
          <cell r="AN30">
            <v>7.3999999999999996E-2</v>
          </cell>
          <cell r="AO30">
            <v>6.3140000000000001</v>
          </cell>
          <cell r="AP30">
            <v>9.1620000000000008</v>
          </cell>
          <cell r="AQ30">
            <v>11.127000000000001</v>
          </cell>
          <cell r="AR30">
            <v>13654.534016356609</v>
          </cell>
          <cell r="AS30">
            <v>1.3166725399827113E-2</v>
          </cell>
          <cell r="AT30">
            <v>1.0130811669356283</v>
          </cell>
          <cell r="AU30">
            <v>13833.151255252786</v>
          </cell>
          <cell r="AV30">
            <v>1.0065512433297561</v>
          </cell>
          <cell r="AW30">
            <v>13743.988191252192</v>
          </cell>
        </row>
        <row r="31">
          <cell r="E31">
            <v>19</v>
          </cell>
          <cell r="G31" t="str">
            <v>600V CV 100 1C-4</v>
          </cell>
          <cell r="H31">
            <v>80</v>
          </cell>
          <cell r="K31" t="str">
            <v>M-609B</v>
          </cell>
          <cell r="L31">
            <v>107.28</v>
          </cell>
          <cell r="O31" t="str">
            <v>R=0.234   X=0.124</v>
          </cell>
          <cell r="P31" t="str">
            <v>0.234x80x100/0.144/1000=</v>
          </cell>
          <cell r="Q31">
            <v>13</v>
          </cell>
          <cell r="R31" t="str">
            <v>1000/107.28x25+0.124x80x100/0.144/1000=</v>
          </cell>
          <cell r="S31">
            <v>239.92400000000001</v>
          </cell>
          <cell r="T31" t="str">
            <v>13+239.924i</v>
          </cell>
          <cell r="Y31">
            <v>0</v>
          </cell>
          <cell r="Z31">
            <v>0</v>
          </cell>
          <cell r="AA31" t="str">
            <v>0</v>
          </cell>
          <cell r="AC31">
            <v>19</v>
          </cell>
          <cell r="AE31">
            <v>0</v>
          </cell>
          <cell r="AF31">
            <v>0</v>
          </cell>
          <cell r="AG31" t="str">
            <v>0</v>
          </cell>
          <cell r="AJ31">
            <v>2.3000000000000001E-4</v>
          </cell>
          <cell r="AK31">
            <v>4.1999999999999997E-3</v>
          </cell>
          <cell r="AL31" t="str">
            <v>2.3E-004+4.2E-003i</v>
          </cell>
          <cell r="AM31">
            <v>5.0999999999999997E-2</v>
          </cell>
          <cell r="AN31">
            <v>7.3999999999999996E-2</v>
          </cell>
          <cell r="AO31">
            <v>6.3140000000000001</v>
          </cell>
          <cell r="AP31">
            <v>9.1620000000000008</v>
          </cell>
          <cell r="AQ31">
            <v>11.127000000000001</v>
          </cell>
          <cell r="AR31">
            <v>13654.534016356609</v>
          </cell>
          <cell r="AS31">
            <v>1.3166725399827113E-2</v>
          </cell>
          <cell r="AT31">
            <v>1.0130811669356283</v>
          </cell>
          <cell r="AU31">
            <v>13833.151255252786</v>
          </cell>
          <cell r="AV31">
            <v>1.0065512433297561</v>
          </cell>
          <cell r="AW31">
            <v>13743.988191252192</v>
          </cell>
        </row>
        <row r="48">
          <cell r="AD48" t="str">
            <v>계</v>
          </cell>
          <cell r="AE48">
            <v>5.0999999999999997E-2</v>
          </cell>
          <cell r="AF48">
            <v>7.3999999999999996E-2</v>
          </cell>
          <cell r="AG48" t="str">
            <v>5.1E-002+7.4E-002i</v>
          </cell>
        </row>
        <row r="51">
          <cell r="G51" t="str">
            <v>변압기 1차측 (고장점)에서의 고장전류</v>
          </cell>
        </row>
        <row r="52">
          <cell r="G52" t="str">
            <v>전원측 임피던스14.5% 환산치( 14.5x1000/40000 = 0.363=3.0146E-002+0.361746i )와 선로임피던스를 합성하면</v>
          </cell>
          <cell r="Y52" t="str">
            <v>F19 (고장점)에서의 고장전류</v>
          </cell>
        </row>
        <row r="53">
          <cell r="G53" t="str">
            <v>% RESISTANCE</v>
          </cell>
          <cell r="H53" t="str">
            <v>% REACTANCE</v>
          </cell>
          <cell r="L53" t="str">
            <v>% IMPEDANCE</v>
          </cell>
          <cell r="AD53" t="str">
            <v>% ADMITTANCE 합성값</v>
          </cell>
          <cell r="AE53">
            <v>5.0999999999999997E-2</v>
          </cell>
          <cell r="AF53">
            <v>7.3999999999999996E-2</v>
          </cell>
          <cell r="AG53" t="str">
            <v>5.1E-002+7.4E-002i</v>
          </cell>
        </row>
        <row r="54">
          <cell r="G54" t="str">
            <v>0.030146+0= 0</v>
          </cell>
          <cell r="H54" t="str">
            <v>0.361746+0= 0</v>
          </cell>
          <cell r="L54">
            <v>0</v>
          </cell>
          <cell r="O54" t="e">
            <v>#DIV/0!</v>
          </cell>
          <cell r="AD54" t="str">
            <v>% IMPEDANCE 병렬분 합</v>
          </cell>
          <cell r="AE54">
            <v>6.3140000000000001</v>
          </cell>
          <cell r="AF54">
            <v>9.1620000000000008</v>
          </cell>
          <cell r="AG54" t="str">
            <v>6.314+9.162i</v>
          </cell>
        </row>
        <row r="55">
          <cell r="R55" t="e">
            <v>#DIV/0!</v>
          </cell>
          <cell r="Y55" t="str">
            <v>% RESISTANCE</v>
          </cell>
          <cell r="Z55" t="str">
            <v>% REACTANCE</v>
          </cell>
          <cell r="AA55" t="str">
            <v>% IMPEDANCE</v>
          </cell>
        </row>
        <row r="56">
          <cell r="H56" t="e">
            <v>#DIV/0!</v>
          </cell>
          <cell r="Y56" t="str">
            <v>0.030146+6.314=  6.314</v>
          </cell>
          <cell r="Z56" t="str">
            <v>0.361746+9.162=  9.162</v>
          </cell>
          <cell r="AA56">
            <v>11.127000000000001</v>
          </cell>
          <cell r="AD56" t="str">
            <v>Is = 1519.34/11.127x100= 13654.53[A]</v>
          </cell>
          <cell r="AG56">
            <v>13654.53</v>
          </cell>
        </row>
        <row r="57">
          <cell r="G57" t="str">
            <v>K1 =</v>
          </cell>
          <cell r="L57" t="e">
            <v>#DIV/0!</v>
          </cell>
        </row>
        <row r="58">
          <cell r="G58" t="str">
            <v>최대치 =</v>
          </cell>
          <cell r="H58" t="e">
            <v>#DIV/0!</v>
          </cell>
          <cell r="P58" t="e">
            <v>#DIV/0!</v>
          </cell>
          <cell r="Q58" t="str">
            <v>[A]</v>
          </cell>
          <cell r="Z58">
            <v>1.3166725399827113E-2</v>
          </cell>
        </row>
        <row r="59">
          <cell r="Y59" t="str">
            <v>K1 =</v>
          </cell>
          <cell r="AD59">
            <v>1.0130811669356283</v>
          </cell>
        </row>
        <row r="60">
          <cell r="G60" t="str">
            <v>K3 =</v>
          </cell>
          <cell r="Q60" t="e">
            <v>#DIV/0!</v>
          </cell>
          <cell r="Y60" t="str">
            <v>최대치 =</v>
          </cell>
          <cell r="Z60" t="str">
            <v>1.01308116693563 x 13654.53 =</v>
          </cell>
          <cell r="AD60">
            <v>13833.151255252786</v>
          </cell>
          <cell r="AE60" t="str">
            <v>[A]</v>
          </cell>
        </row>
        <row r="61">
          <cell r="G61" t="str">
            <v>비대칭치 =</v>
          </cell>
          <cell r="H61" t="e">
            <v>#DIV/0!</v>
          </cell>
          <cell r="P61" t="e">
            <v>#DIV/0!</v>
          </cell>
          <cell r="Q61" t="str">
            <v>[A]</v>
          </cell>
        </row>
        <row r="62">
          <cell r="Y62" t="str">
            <v>K3 =</v>
          </cell>
          <cell r="AD62">
            <v>1.0065512433297561</v>
          </cell>
        </row>
        <row r="63">
          <cell r="Y63" t="str">
            <v>비대칭치 =</v>
          </cell>
          <cell r="Z63" t="str">
            <v>1.00655124332976 x 13654.53 =</v>
          </cell>
          <cell r="AD63">
            <v>13743.988191252192</v>
          </cell>
          <cell r="AE63" t="str">
            <v>[A]</v>
          </cell>
        </row>
        <row r="64">
          <cell r="G64" t="str">
            <v>FT (고장점)에서의 고장전류</v>
          </cell>
        </row>
        <row r="65">
          <cell r="G65" t="str">
            <v>% RESISTANCE</v>
          </cell>
          <cell r="H65" t="str">
            <v>% REACTANCE</v>
          </cell>
          <cell r="L65" t="str">
            <v>% IMPEDANCE</v>
          </cell>
        </row>
        <row r="66">
          <cell r="G66" t="e">
            <v>#REF!</v>
          </cell>
          <cell r="H66" t="e">
            <v>#REF!</v>
          </cell>
          <cell r="L66" t="e">
            <v>#REF!</v>
          </cell>
          <cell r="O66" t="e">
            <v>#REF!</v>
          </cell>
        </row>
        <row r="68">
          <cell r="H68" t="e">
            <v>#REF!</v>
          </cell>
        </row>
        <row r="69">
          <cell r="G69" t="str">
            <v>K1 =</v>
          </cell>
          <cell r="L69" t="e">
            <v>#REF!</v>
          </cell>
        </row>
        <row r="70">
          <cell r="G70" t="str">
            <v>최대치 =</v>
          </cell>
          <cell r="H70" t="e">
            <v>#REF!</v>
          </cell>
          <cell r="P70" t="e">
            <v>#REF!</v>
          </cell>
          <cell r="Q70" t="str">
            <v>[A]</v>
          </cell>
        </row>
        <row r="72">
          <cell r="G72" t="str">
            <v>K3 =</v>
          </cell>
          <cell r="Q72" t="e">
            <v>#REF!</v>
          </cell>
        </row>
        <row r="73">
          <cell r="G73" t="str">
            <v>비대칭치 =</v>
          </cell>
          <cell r="H73" t="e">
            <v>#REF!</v>
          </cell>
          <cell r="P73" t="e">
            <v>#REF!</v>
          </cell>
          <cell r="Q73" t="str">
            <v>[A]</v>
          </cell>
        </row>
      </sheetData>
      <sheetData sheetId="7" refreshError="1"/>
      <sheetData sheetId="8" refreshError="1"/>
      <sheetData sheetId="9" refreshError="1"/>
      <sheetData sheetId="10" refreshError="1"/>
      <sheetData sheetId="1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시설물일위"/>
      <sheetName val="부대내역"/>
      <sheetName val="IMP(MAIN)"/>
      <sheetName val="IMP (REACTOR)"/>
      <sheetName val="ilch"/>
      <sheetName val="전기일위대가"/>
      <sheetName val="Y-WORK"/>
      <sheetName val="3BL공동구 수량"/>
      <sheetName val="단면가정"/>
      <sheetName val="설계조건"/>
      <sheetName val="YES-IL"/>
      <sheetName val="데이타"/>
      <sheetName val="DATA"/>
      <sheetName val="BQ"/>
      <sheetName val="하수급견적대비"/>
      <sheetName val="실행철강하도"/>
      <sheetName val="경비2내역"/>
      <sheetName val="일위대가-1"/>
      <sheetName val="DATA1"/>
      <sheetName val="TABLE"/>
      <sheetName val="노임"/>
      <sheetName val="을"/>
      <sheetName val="LI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일위대가목록"/>
      <sheetName val="맨홀수량집계"/>
      <sheetName val="부대내역"/>
      <sheetName val="내역서"/>
      <sheetName val="암거단위-1련"/>
      <sheetName val="8.PILE  (돌출)"/>
      <sheetName val="중산교"/>
      <sheetName val="단가"/>
      <sheetName val="입찰안"/>
      <sheetName val="INPUT"/>
      <sheetName val="Sheet3"/>
      <sheetName val="4)유동표"/>
      <sheetName val="시행후면적"/>
      <sheetName val="Y-WORK"/>
      <sheetName val="3BL공동구 수량"/>
      <sheetName val="교각1"/>
      <sheetName val="보도경계블럭"/>
      <sheetName val="DATE"/>
      <sheetName val="내역"/>
      <sheetName val="안정검토"/>
      <sheetName val="변화치수"/>
      <sheetName val="재집"/>
      <sheetName val="수로단위수량"/>
      <sheetName val="WORK"/>
      <sheetName val="노임단가"/>
      <sheetName val="방음벽기초"/>
      <sheetName val="원형맨홀수량"/>
      <sheetName val="평균높이산출근거"/>
      <sheetName val="위치조서"/>
      <sheetName val="N賃率-職"/>
      <sheetName val="6PILE  (돌출)"/>
      <sheetName val="수량이동"/>
      <sheetName val="노원열병합  건축공사기성내역서"/>
      <sheetName val="2공구산출내역"/>
      <sheetName val="Sheet1"/>
      <sheetName val="시설물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IMP(MAIN)"/>
      <sheetName val="IMP (REACTOR)"/>
      <sheetName val="1단계"/>
      <sheetName val="WORK"/>
      <sheetName val="YES"/>
      <sheetName val="STORAGE"/>
      <sheetName val="1.수인터널"/>
      <sheetName val="인건-측정"/>
      <sheetName val="내역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손익분석"/>
      <sheetName val="자료입력"/>
      <sheetName val="기안"/>
      <sheetName val="갑지"/>
      <sheetName val="견적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일위대가"/>
      <sheetName val="일반공사"/>
      <sheetName val="을"/>
      <sheetName val="FILE1"/>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매립"/>
      <sheetName val="기초단가"/>
      <sheetName val="남양시작동자105노65기1.3화1.2"/>
      <sheetName val="대구실행"/>
      <sheetName val="Baby일위대가"/>
      <sheetName val="0.집계"/>
      <sheetName val="1.수변전설비공사"/>
      <sheetName val="입찰안"/>
      <sheetName val="N賃率-職"/>
      <sheetName val="간선계산"/>
      <sheetName val="일위대가목차"/>
      <sheetName val="단가산출"/>
      <sheetName val="노무비"/>
      <sheetName val="DATA"/>
      <sheetName val="AIR SHOWER(3인용)"/>
      <sheetName val="조명율표"/>
      <sheetName val="TOT"/>
      <sheetName val="MOTOR"/>
      <sheetName val="정부노임단가"/>
      <sheetName val="직노"/>
      <sheetName val="실행내역"/>
      <sheetName val="200"/>
      <sheetName val="을지"/>
      <sheetName val="DANGA"/>
      <sheetName val="대치판정"/>
      <sheetName val="98지급계획"/>
      <sheetName val="제-노임"/>
      <sheetName val="제직재"/>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총계"/>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 INFORMATION -"/>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unit 4"/>
      <sheetName val="발신정보"/>
      <sheetName val="재집"/>
      <sheetName val="직재"/>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부대내역"/>
      <sheetName val="96보완계획7.12"/>
      <sheetName val="Macro(전선)"/>
      <sheetName val="설직재-1"/>
      <sheetName val="노원열병합  건축공사기성내역서"/>
      <sheetName val="내역서(전기)"/>
      <sheetName val="전차선로 물량표"/>
      <sheetName val="한강운반비"/>
      <sheetName val="자재"/>
      <sheetName val="공통(20-91)"/>
      <sheetName val="계수시트"/>
      <sheetName val="지주목시비량산출서"/>
      <sheetName val="단가조사"/>
      <sheetName val="목차"/>
      <sheetName val="철거산출근거"/>
      <sheetName val="98NS-N"/>
      <sheetName val="집수정(600-700)"/>
      <sheetName val="공종별내역서"/>
      <sheetName val="고분전시관"/>
      <sheetName val="설비"/>
      <sheetName val="총괄집계표"/>
      <sheetName val="고창터널(고창방향)"/>
      <sheetName val="율촌법률사무소2내역"/>
      <sheetName val="Total"/>
      <sheetName val="주사무실종합"/>
      <sheetName val="본부소개"/>
      <sheetName val="설비내역서"/>
      <sheetName val="건축내역서"/>
      <sheetName val="전기내역서"/>
      <sheetName val="기초자료"/>
      <sheetName val="여과지동"/>
      <sheetName val="내역표지"/>
      <sheetName val="현관"/>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주현황2월"/>
      <sheetName val="단면 (2)"/>
      <sheetName val="토공유동표"/>
      <sheetName val="교각계산"/>
      <sheetName val="단"/>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요율"/>
      <sheetName val="일위목록-기"/>
      <sheetName val="6동"/>
      <sheetName val="Macro2"/>
      <sheetName val="예산명세서"/>
      <sheetName val="CA지입"/>
      <sheetName val="건축공사"/>
      <sheetName val="기계경비"/>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차액보증"/>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적상기초자료"/>
      <sheetName val="6PILE  (돌출)"/>
      <sheetName val="지급자재"/>
      <sheetName val="99총공사내역서"/>
      <sheetName val="L_RPTA05_목록"/>
      <sheetName val="지진시"/>
      <sheetName val="3.공통공사대비"/>
      <sheetName val="기계경비(시간당)"/>
      <sheetName val="램머"/>
      <sheetName val="U-TYPE(1)"/>
      <sheetName val="포장공"/>
      <sheetName val="플랜트 설치"/>
      <sheetName val="총수량집계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기계경비일람"/>
      <sheetName val="기초코드"/>
      <sheetName val="간접비"/>
      <sheetName val="견적"/>
      <sheetName val="설계명세서"/>
      <sheetName val="내역서(전체)"/>
      <sheetName val="96정변2"/>
      <sheetName val="총괄내역서"/>
      <sheetName val="수입"/>
      <sheetName val="조건표"/>
      <sheetName val="JJ"/>
      <sheetName val="설계"/>
      <sheetName val="설 계"/>
      <sheetName val="ASP포장"/>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JUCKEYK"/>
      <sheetName val="돌망태단위수량"/>
      <sheetName val="A-4"/>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3련 BOX"/>
      <sheetName val="대림산업"/>
      <sheetName val="전기"/>
      <sheetName val="유첨#2"/>
      <sheetName val="철거집계"/>
      <sheetName val="품의서"/>
      <sheetName val="물가시세"/>
      <sheetName val="SG"/>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현장관리비내역서"/>
      <sheetName val="일위대가목록"/>
      <sheetName val="설산1.나"/>
      <sheetName val="본사S"/>
      <sheetName val="전압강하계산"/>
      <sheetName val="D-3503"/>
      <sheetName val="조건"/>
      <sheetName val="여흥"/>
      <sheetName val="고등학교"/>
      <sheetName val="단면가정"/>
      <sheetName val="부대시설"/>
      <sheetName val="Apt내역"/>
      <sheetName val="대외공문"/>
      <sheetName val="NYS"/>
      <sheetName val="연령현황"/>
      <sheetName val="MIJIBI"/>
      <sheetName val="건축직"/>
      <sheetName val="노임이"/>
      <sheetName val="A갑지"/>
      <sheetName val="가시설흙막이"/>
      <sheetName val="견적대비"/>
      <sheetName val="토 적 표"/>
    </sheetNames>
    <sheetDataSet>
      <sheetData sheetId="0"/>
      <sheetData sheetId="1">
        <row r="11">
          <cell r="A11">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sheetData sheetId="613"/>
      <sheetData sheetId="614"/>
      <sheetData sheetId="615"/>
      <sheetData sheetId="616"/>
      <sheetData sheetId="617"/>
      <sheetData sheetId="618"/>
      <sheetData sheetId="619" refreshError="1"/>
      <sheetData sheetId="620" refreshError="1"/>
      <sheetData sheetId="621"/>
      <sheetData sheetId="622" refreshError="1"/>
      <sheetData sheetId="62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단가"/>
      <sheetName val="DATA"/>
      <sheetName val="Macro(전선)"/>
      <sheetName val="Y_WORK"/>
      <sheetName val="토공"/>
      <sheetName val="ITEM"/>
      <sheetName val="Y-WORK"/>
      <sheetName val="1.수인터널"/>
      <sheetName val="3BL공동구 수량"/>
      <sheetName val="#REF"/>
      <sheetName val="보도경계블럭"/>
      <sheetName val="2.건축"/>
      <sheetName val="설비"/>
      <sheetName val="Macro(차단기)"/>
      <sheetName val="IMP(MAIN)"/>
      <sheetName val="IMP (REACTOR)"/>
      <sheetName val="가로등기초"/>
      <sheetName val="DATA1"/>
      <sheetName v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집계"/>
      <sheetName val="맨홀자재집계"/>
      <sheetName val="인버트수량집계"/>
      <sheetName val="부관보호공수량집계"/>
      <sheetName val="맨홀 평균높이"/>
      <sheetName val="1호 맨홀 (TYPE-B)"/>
      <sheetName val="2호 맨홀 (TYPE-B)"/>
      <sheetName val="2호 맨홀 (TYPE-C)"/>
      <sheetName val="3호 맨홀 (TYPE-C)"/>
      <sheetName val="관경별인버트수량산출"/>
      <sheetName val="맨홀유입유출관경(통복)"/>
      <sheetName val="부관보호공수량산출"/>
      <sheetName val="부관평균h산정"/>
      <sheetName val="4호 맨홀 (TYPE-B)"/>
      <sheetName val="4호 맨홀 (TYPE-C)"/>
      <sheetName val="3호 맨홀 (TYPE-B)"/>
      <sheetName val="유입유출관"/>
      <sheetName val="Sheet1"/>
      <sheetName val="일반맨홀수량집계"/>
      <sheetName val="일반맨홀자재집계"/>
      <sheetName val="일반 맨홀 평균높이"/>
      <sheetName val="맨홀 수량"/>
      <sheetName val="3BL공동구 수량"/>
      <sheetName val="원형맨홀수량"/>
      <sheetName val="가시설단위수량"/>
      <sheetName val="SORCE1"/>
      <sheetName val="단위수량"/>
      <sheetName val="TABLE"/>
      <sheetName val="바닥판"/>
      <sheetName val="입력DATA"/>
      <sheetName val="DATE"/>
      <sheetName val="변화치수"/>
      <sheetName val="ITEM"/>
      <sheetName val="INPUT"/>
      <sheetName val="특2호부관하천산근"/>
      <sheetName val="SLAB"/>
      <sheetName val="옹벽"/>
      <sheetName val="안정검토"/>
      <sheetName val="터파기및재료"/>
      <sheetName val="부하(성남)"/>
      <sheetName val="장비집계"/>
      <sheetName val="ABUT수량-A1"/>
      <sheetName val="말뚝지지력산정"/>
      <sheetName val="SE-611"/>
      <sheetName val="2F 회의실견적(5_14 일대)"/>
      <sheetName val="날개벽"/>
      <sheetName val="우각부보강"/>
      <sheetName val="부대내역"/>
      <sheetName val="일위대가목록"/>
      <sheetName val="N賃率-職"/>
      <sheetName val="Y-WORK"/>
      <sheetName val="교각계산"/>
      <sheetName val="설계조건"/>
      <sheetName val="비교표"/>
      <sheetName val="보차도경계석"/>
      <sheetName val="차액보증"/>
      <sheetName val="기초공"/>
      <sheetName val="안정계산"/>
      <sheetName val="기둥(원형)"/>
      <sheetName val="단면검토"/>
      <sheetName val="정부노임단가"/>
      <sheetName val="#REF"/>
      <sheetName val="과천MAIN"/>
      <sheetName val="8.PILE  (돌출)"/>
      <sheetName val="도로횡단-D300"/>
      <sheetName val="I一般比"/>
      <sheetName val="WORK"/>
      <sheetName val="단면가정"/>
      <sheetName val="공사비집계"/>
      <sheetName val="전채분"/>
      <sheetName val="1.설계기준"/>
      <sheetName val="3련 BOX"/>
      <sheetName val="일위대가목차"/>
      <sheetName val="배수관공"/>
      <sheetName val="설계명세서"/>
    </sheetNames>
    <sheetDataSet>
      <sheetData sheetId="0" refreshError="1">
        <row r="21">
          <cell r="K21">
            <v>14.587</v>
          </cell>
        </row>
        <row r="22">
          <cell r="K22">
            <v>16.72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refreshError="1"/>
      <sheetData sheetId="73" refreshError="1"/>
      <sheetData sheetId="7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상다㎡당 단가"/>
      <sheetName val="토공산출근거"/>
      <sheetName val="블럭물량산출근거"/>
      <sheetName val="토공물량산출근거"/>
      <sheetName val="블럭그리드산출근거"/>
      <sheetName val="총괄수량집계표"/>
      <sheetName val="일위대가표  (2)"/>
      <sheetName val="견적서  (2)"/>
      <sheetName val="시방서"/>
      <sheetName val="구조계산서"/>
      <sheetName val="영문구조계산"/>
      <sheetName val="견적서  (3)"/>
      <sheetName val="견적"/>
      <sheetName val="일위대가"/>
      <sheetName val="단가산출"/>
      <sheetName val="노임단가"/>
      <sheetName val="적용기준"/>
      <sheetName val="장비집계"/>
      <sheetName val="장비단가"/>
      <sheetName val="Sheet2"/>
      <sheetName val="Sheet3"/>
      <sheetName val="토사(PE)"/>
      <sheetName val="#REF"/>
      <sheetName val="Sheet1"/>
      <sheetName val="2003상반기노임기준"/>
      <sheetName val="쌍송교"/>
      <sheetName val="Sheet1 (2)"/>
      <sheetName val="6호기"/>
      <sheetName val="관경별내역서"/>
      <sheetName val="말뚝지지력산정"/>
      <sheetName val="입력란"/>
      <sheetName val="97노임단가"/>
      <sheetName val="플랜트 설치"/>
      <sheetName val="단위수량"/>
      <sheetName val="집수정(600-700)"/>
      <sheetName val="토목검측서"/>
      <sheetName val="단면가정"/>
      <sheetName val="물가시세"/>
      <sheetName val="보도경계블럭"/>
      <sheetName val="계정"/>
      <sheetName val="일위대가 "/>
      <sheetName val="조명시설"/>
      <sheetName val="맨홀수량집계"/>
      <sheetName val="원가계산"/>
      <sheetName val="수목단가"/>
      <sheetName val="시설수량표"/>
      <sheetName val="식재수량표"/>
      <sheetName val="일위목록"/>
      <sheetName val="자재단가"/>
      <sheetName val="표지"/>
      <sheetName val="바닥판"/>
      <sheetName val="입력DATA"/>
      <sheetName val="인천학익동 동아풍림아파트현장"/>
      <sheetName val="ABUT수량-A1"/>
      <sheetName val="H-PILE수량집계"/>
      <sheetName val="신림자금"/>
      <sheetName val="설계내역"/>
      <sheetName val="RAHMEN"/>
      <sheetName val="가도공"/>
      <sheetName val="보차도경계석"/>
      <sheetName val="단가"/>
      <sheetName val="시설물일위"/>
      <sheetName val="실행대비"/>
      <sheetName val="SORCE1"/>
      <sheetName val="가시설단위수량"/>
      <sheetName val="대비"/>
      <sheetName val="오산갈곳"/>
      <sheetName val="아파트 내역"/>
      <sheetName val="ITEM"/>
      <sheetName val="산정표"/>
      <sheetName val="수량산출"/>
      <sheetName val="부대내역"/>
      <sheetName val="대로근거"/>
      <sheetName val="중로근거"/>
      <sheetName val="3BL공동구 수량"/>
      <sheetName val="단위중량"/>
      <sheetName val="지장물C"/>
      <sheetName val="우수공"/>
      <sheetName val="DATA"/>
      <sheetName val="터파기및재료"/>
      <sheetName val="LP-S"/>
      <sheetName val="일위대가목록"/>
      <sheetName val="원형맨홀수량"/>
      <sheetName val="BID"/>
      <sheetName val="입력자료"/>
      <sheetName val="기둥(원형)"/>
      <sheetName val="일위대가표"/>
      <sheetName val="덤프운반거리산출(토)"/>
      <sheetName val="덤프운반거리산출(풍)"/>
      <sheetName val="덤프운반거리산출(연)"/>
      <sheetName val="ilch"/>
      <sheetName val="WORK"/>
      <sheetName val="간_지"/>
      <sheetName val="상다㎡당_단가"/>
      <sheetName val="일위대가표__(2)"/>
      <sheetName val="견적서__(2)"/>
      <sheetName val="견적서__(3)"/>
      <sheetName val="주빔의 설계"/>
      <sheetName val="일반맨홀수량집계(A-7 LINE)"/>
      <sheetName val="역T형교대(말뚝기초)"/>
      <sheetName val="b_balju_cho"/>
      <sheetName val="MOTOR"/>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일위-1"/>
      <sheetName val="BQ"/>
      <sheetName val="투자비"/>
      <sheetName val="조성원가DATA"/>
      <sheetName val="사업비"/>
      <sheetName val="기계경비(시간당)"/>
      <sheetName val="램머"/>
      <sheetName val="미드수량"/>
      <sheetName val="옹벽기초자료"/>
      <sheetName val="현황산출서"/>
      <sheetName val="토공집계표"/>
      <sheetName val="식생블럭단위수량"/>
      <sheetName val="을지"/>
      <sheetName val="중기사용료산출근거"/>
      <sheetName val="단가산출2"/>
      <sheetName val="단가 및 재료비"/>
      <sheetName val="용역비내역-진짜"/>
      <sheetName val="빗물받이(910-510-410)"/>
      <sheetName val="8.석축단위(H=1.5M)"/>
      <sheetName val="정공공사"/>
      <sheetName val="램프"/>
      <sheetName val="내역서"/>
      <sheetName val="구조물공 수량집계표"/>
      <sheetName val="DATE"/>
      <sheetName val="1.우편집중내역서"/>
      <sheetName val="설계"/>
      <sheetName val="변경내역"/>
      <sheetName val="해평견적"/>
      <sheetName val="가로수분설치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가시설(TYPE-A)"/>
      <sheetName val="1호맨홀가감수량"/>
      <sheetName val="1-1평균터파기고(1)"/>
      <sheetName val="1호맨홀수량산출"/>
      <sheetName val="수량산출"/>
      <sheetName val="#REF"/>
      <sheetName val="대창(함평)"/>
      <sheetName val="대창(장성)"/>
      <sheetName val="대창(함평)-창열"/>
      <sheetName val="장비집계"/>
      <sheetName val="3BL공동구 수량"/>
      <sheetName val="일위대가"/>
      <sheetName val="식재"/>
      <sheetName val="시설물"/>
      <sheetName val="식재출력용"/>
      <sheetName val="유지관리"/>
      <sheetName val="단가"/>
      <sheetName val="데리네이타현황"/>
      <sheetName val="단가조사"/>
      <sheetName val="내역서"/>
      <sheetName val="ITEM"/>
      <sheetName val="가시설단위수량"/>
      <sheetName val="SORCE1"/>
      <sheetName val="DATE"/>
      <sheetName val="맨홀수량집계"/>
      <sheetName val="자재단가"/>
      <sheetName val="노임단가 "/>
      <sheetName val="강교(Sub)"/>
      <sheetName val="기본(98)"/>
      <sheetName val="원형1호맨홀토공수량"/>
      <sheetName val="목재동바리"/>
      <sheetName val="환률"/>
      <sheetName val="원가계산"/>
      <sheetName val="각종양식"/>
      <sheetName val="관로가시설수량산출서"/>
      <sheetName val="철근총괄"/>
      <sheetName val="6PILE  (돌출)"/>
      <sheetName val="단면 (2)"/>
      <sheetName val="터널조도"/>
      <sheetName val="단위중량"/>
      <sheetName val="H-PILE수량집계"/>
      <sheetName val="ABUT수량-A1"/>
      <sheetName val="원형맨홀수량"/>
      <sheetName val="빙장비사양"/>
      <sheetName val="장비사양"/>
      <sheetName val="TYPE-A"/>
      <sheetName val="000000"/>
      <sheetName val="부대내역"/>
      <sheetName val="청주(철골발주의뢰서)"/>
      <sheetName val="N賃率-職"/>
      <sheetName val="I一般比"/>
      <sheetName val="대외공문"/>
      <sheetName val="WORK"/>
      <sheetName val="출력"/>
      <sheetName val="근로자명단"/>
      <sheetName val="슬래브 -연속(3경간)"/>
      <sheetName val="가감수량"/>
      <sheetName val="맨홀수량산출"/>
      <sheetName val="단가목록"/>
      <sheetName val="노임목록"/>
      <sheetName val="데이타"/>
      <sheetName val="식재인부"/>
      <sheetName val="GT 1050x650"/>
      <sheetName val="소방"/>
      <sheetName val="INPUT"/>
      <sheetName val="도급"/>
      <sheetName val="교각계산"/>
      <sheetName val="FOOTING단면력"/>
      <sheetName val="Sheet5"/>
      <sheetName val="Sheet1"/>
      <sheetName val="수지표"/>
      <sheetName val="셀명"/>
      <sheetName val="02.감곡"/>
      <sheetName val="01.금왕"/>
      <sheetName val="기본일위"/>
      <sheetName val="집계"/>
      <sheetName val="내역서2안"/>
      <sheetName val="패널"/>
      <sheetName val="직노"/>
      <sheetName val="실행내역"/>
      <sheetName val="1호인버트수량"/>
      <sheetName val="석축설면"/>
      <sheetName val="법면단"/>
      <sheetName val="설계조건"/>
      <sheetName val="안정계산"/>
      <sheetName val="단면검토"/>
      <sheetName val="가도공"/>
      <sheetName val="AS포장복구 "/>
      <sheetName val="정부노임단가"/>
      <sheetName val="변화치수"/>
      <sheetName val="ilch"/>
      <sheetName val="공문"/>
      <sheetName val="노임단가"/>
      <sheetName val="단가산출서"/>
      <sheetName val="철콘견적"/>
      <sheetName val="일반토공견적"/>
      <sheetName val="상부집계표"/>
      <sheetName val="부대공"/>
      <sheetName val="E.P.T수량산출서"/>
      <sheetName val="토공연장"/>
      <sheetName val="자재"/>
      <sheetName val="사다리"/>
      <sheetName val="우각부보강"/>
      <sheetName val="2호맨홀공제수량"/>
      <sheetName val="Sensitivity"/>
      <sheetName val="역사이펀평균높이"/>
      <sheetName val="L_RPTB02_01"/>
      <sheetName val="Sheet2"/>
      <sheetName val="공사별 가중치 산출근거(토목)"/>
      <sheetName val="가중치근거(조경)"/>
      <sheetName val="인제내역"/>
      <sheetName val="토공(m당)"/>
      <sheetName val="공사비산출내역"/>
      <sheetName val="제잡비"/>
      <sheetName val="ATS단가"/>
      <sheetName val="날개벽"/>
      <sheetName val="간지"/>
      <sheetName val="기초분물량표"/>
      <sheetName val="일반맨홀수량집계(A-7 LINE)"/>
      <sheetName val="관접합및부설"/>
      <sheetName val="산출근거"/>
      <sheetName val="산출내역서"/>
      <sheetName val="A-4"/>
      <sheetName val="Data &amp; Result"/>
      <sheetName val="1.설계기준"/>
      <sheetName val="RPF"/>
      <sheetName val="은평작업지시대장"/>
      <sheetName val="총괄표"/>
      <sheetName val="7. 결과요약"/>
      <sheetName val="MFAB"/>
      <sheetName val="MFRT"/>
      <sheetName val="MPKG"/>
      <sheetName val="MPRD"/>
      <sheetName val="연동내역"/>
      <sheetName val="Total"/>
      <sheetName val="98비정기소모"/>
      <sheetName val="변수값"/>
      <sheetName val="중기상차"/>
      <sheetName val="AS복구"/>
      <sheetName val="중기터파기"/>
      <sheetName val="type-F"/>
      <sheetName val="표층포설및다짐"/>
      <sheetName val="건축내역"/>
      <sheetName val="토공개요"/>
      <sheetName val="토공(1)"/>
      <sheetName val="설계예산서"/>
      <sheetName val="단가 및 재료비"/>
      <sheetName val="단가산출2"/>
      <sheetName val="단가산출1"/>
      <sheetName val="관공일위대가"/>
      <sheetName val="구조물공 수량집계표"/>
      <sheetName val="입력DATA"/>
      <sheetName val="바닥판"/>
      <sheetName val="플랜트 설치"/>
      <sheetName val="구분표"/>
      <sheetName val="조명시설"/>
      <sheetName val="BQ"/>
      <sheetName val="입력자료1box"/>
      <sheetName val="MOTOR"/>
      <sheetName val="접속슬래브"/>
      <sheetName val="내역"/>
      <sheetName val="일반수량"/>
      <sheetName val="산거각호표"/>
      <sheetName val="간접"/>
      <sheetName val="설비06"/>
      <sheetName val="설비03"/>
      <sheetName val="계산(공기)"/>
      <sheetName val="자료1 (목록)"/>
      <sheetName val="정보입력1"/>
      <sheetName val="중기사용료산출근거"/>
      <sheetName val="건축명"/>
      <sheetName val="기계명"/>
      <sheetName val="전기명"/>
      <sheetName val="준공조서"/>
      <sheetName val="공사준공계"/>
      <sheetName val="준공검사보고서"/>
      <sheetName val="기구조직"/>
      <sheetName val="SLAB&quot;1&quot;"/>
      <sheetName val="가점"/>
      <sheetName val="index"/>
      <sheetName val="etc"/>
      <sheetName val="data"/>
      <sheetName val="경비2내역"/>
      <sheetName val="보도경계블럭"/>
      <sheetName val="일위목록"/>
      <sheetName val="자재목록"/>
      <sheetName val="수량산출서"/>
      <sheetName val="발주서양식"/>
      <sheetName val="이형관기호표1"/>
      <sheetName val="VXXXXX"/>
      <sheetName val="단가 (2)"/>
      <sheetName val="표지판현황"/>
      <sheetName val="기별(종합)"/>
      <sheetName val="TOTAL3"/>
      <sheetName val="B부대공"/>
      <sheetName val="L형옹벽(key)"/>
    </sheetNames>
    <sheetDataSet>
      <sheetData sheetId="0" refreshError="1">
        <row r="13">
          <cell r="AE13">
            <v>6.18</v>
          </cell>
        </row>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row r="10">
          <cell r="D10">
            <v>3</v>
          </cell>
        </row>
        <row r="11">
          <cell r="D11">
            <v>5</v>
          </cell>
        </row>
        <row r="19">
          <cell r="C19">
            <v>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DATA"/>
      <sheetName val="교량간지(1)"/>
      <sheetName val="설계책임자의견"/>
      <sheetName val="교량간지 (2)"/>
      <sheetName val="흐름도"/>
      <sheetName val="INPUT설계의견"/>
      <sheetName val="OUTPUT결과설계의견"/>
      <sheetName val="교량간지 (3)"/>
      <sheetName val="바닥판"/>
      <sheetName val="JOIN(2span)"/>
      <sheetName val="JOIN(3span)"/>
      <sheetName val="철근량산정및사용성검토"/>
      <sheetName val="최적철근량산정"/>
      <sheetName val="신축량산정J2"/>
      <sheetName val="신축량산정J3"/>
      <sheetName val="신축량산정"/>
      <sheetName val="반력산정1"/>
      <sheetName val="반력산정2"/>
      <sheetName val="반력산정3"/>
      <sheetName val="8.횡빔의 설계"/>
      <sheetName val="교량간지 (4)"/>
      <sheetName val="주빔의 설계"/>
      <sheetName val="교량간지 (5)"/>
      <sheetName val="SAP2Sapn"/>
      <sheetName val="#3_일위대가목록"/>
      <sheetName val="정부노임단가"/>
      <sheetName val="가시설수량"/>
      <sheetName val="단위수량"/>
      <sheetName val="4.2유효폭의 계산"/>
      <sheetName val="산근"/>
      <sheetName val="0.단가"/>
      <sheetName val="#REF"/>
      <sheetName val="DATE"/>
      <sheetName val="약품공급2"/>
      <sheetName val="PC30-3"/>
      <sheetName val="FAB4생산"/>
      <sheetName val="기초(중마오수)"/>
      <sheetName val="단위중량"/>
      <sheetName val="조명율표"/>
      <sheetName val="2000년1차"/>
      <sheetName val="입찰안"/>
      <sheetName val="세부내역"/>
      <sheetName val="조명시설"/>
      <sheetName val="데리네이타현황"/>
      <sheetName val="교각1"/>
      <sheetName val="일위대가"/>
      <sheetName val="중기"/>
      <sheetName val="토사(PE)"/>
      <sheetName val="산출근거"/>
      <sheetName val="암거 제원표-1단계"/>
      <sheetName val="공사착공계"/>
      <sheetName val="도급"/>
      <sheetName val="N賃率-職"/>
      <sheetName val="DB"/>
      <sheetName val="8.3해석단면 선정"/>
      <sheetName val="ABUT수량-A1"/>
      <sheetName val="Sheet2"/>
      <sheetName val="Sheet3"/>
      <sheetName val="101동"/>
      <sheetName val="장비집계"/>
      <sheetName val="터파기및재료"/>
      <sheetName val="BID"/>
      <sheetName val="문산방향-교대(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직노"/>
      <sheetName val="ABUT수량-A1"/>
      <sheetName val="내역서"/>
      <sheetName val="2F 회의실견적(5_14 일대)"/>
      <sheetName val="ITEM"/>
      <sheetName val="변화치수"/>
      <sheetName val="OHU"/>
      <sheetName val="부대대비"/>
      <sheetName val="냉연집계"/>
      <sheetName val="표지(도서)"/>
      <sheetName val="변압기용량"/>
      <sheetName val="발전기"/>
      <sheetName val="발전기부하"/>
      <sheetName val="축전지"/>
      <sheetName val="전압조건(도서)"/>
      <sheetName val="전압(도서)"/>
      <sheetName val="부하조건(도서)"/>
      <sheetName val="조도계산서 (도서)"/>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단가비교표"/>
      <sheetName val="Chart1"/>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Sheet1"/>
      <sheetName val="공사비"/>
      <sheetName val="단가산출"/>
      <sheetName val="가드레일산근"/>
      <sheetName val="수량집계표"/>
      <sheetName val="수량"/>
      <sheetName val="단가비교"/>
      <sheetName val="적용2002"/>
      <sheetName val="중기"/>
      <sheetName val="Module1"/>
      <sheetName val="P礔CKAGE"/>
      <sheetName val="원가계산서"/>
      <sheetName val="설계내역서"/>
      <sheetName val="제어반공량"/>
      <sheetName val="가격조사"/>
      <sheetName val="제어반견적"/>
      <sheetName val="주요물량"/>
      <sheetName val="적쒩2002"/>
      <sheetName val="단위내엍목록"/>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Y-WORK"/>
      <sheetName val="BQ"/>
      <sheetName val="DS-LOAD"/>
      <sheetName val="대비"/>
      <sheetName val="WORK"/>
      <sheetName val="정부노임단가"/>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일반공사"/>
      <sheetName val="CONCRETE"/>
      <sheetName val="경비"/>
      <sheetName val="D-3503"/>
      <sheetName val="운반비(전선륐)"/>
      <sheetName val="데이타"/>
      <sheetName val="11.자재단가"/>
      <sheetName val="지급자재"/>
      <sheetName val="차액보증"/>
      <sheetName val="남양시작동자105노65기1.3화1.2"/>
      <sheetName val="공통비"/>
      <sheetName val="건축내역"/>
      <sheetName val="날개벽"/>
      <sheetName val="전기일위대가"/>
      <sheetName val="A-4"/>
      <sheetName val="토공"/>
      <sheetName val="001"/>
      <sheetName val="자재단가"/>
      <sheetName val="투찰"/>
      <sheetName val="ilch"/>
      <sheetName val="터널조도"/>
      <sheetName val="중기일위대가"/>
      <sheetName val="간선계산"/>
      <sheetName val="31.고_x0000_RTU"/>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공사비집계"/>
      <sheetName val="코드"/>
      <sheetName val="출근부"/>
      <sheetName val="수량산출"/>
      <sheetName val="BLOCK(1)"/>
      <sheetName val="판"/>
      <sheetName val="타공종이기"/>
      <sheetName val="내역총괄표"/>
      <sheetName val="Sheet1 (2)"/>
      <sheetName val="부대내역"/>
      <sheetName val="CODE"/>
      <sheetName val="SG"/>
      <sheetName val="전차선로 물량표"/>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노원열병합  건축공사기성내역서"/>
      <sheetName val="공통가설"/>
      <sheetName val="소비자가"/>
      <sheetName val="내역분기"/>
      <sheetName val="TEL"/>
      <sheetName val="결과조달"/>
      <sheetName val="단위중량"/>
      <sheetName val="sw1"/>
      <sheetName val="NOMUBI"/>
      <sheetName val="I.설계조건"/>
      <sheetName val="98지급계획"/>
      <sheetName val="CTEMCOST"/>
      <sheetName val="c_balju"/>
      <sheetName val="금액내역서"/>
      <sheetName val="설계예산내역서"/>
      <sheetName val="중기사용료"/>
      <sheetName val="기초공"/>
      <sheetName val="기둥(원형)"/>
      <sheetName val="노무비"/>
      <sheetName val="집1"/>
      <sheetName val="8.PILE  (돌출)"/>
      <sheetName val="토공(완충)"/>
      <sheetName val="L형옹벽(key)"/>
      <sheetName val="연결임시"/>
      <sheetName val="현금"/>
      <sheetName val="한강운반비"/>
      <sheetName val="견적시담(송포2공구)"/>
      <sheetName val="DATE"/>
      <sheetName val="총계"/>
      <sheetName val="내역서 "/>
      <sheetName val="준검 내역서"/>
      <sheetName val="구조물철거타공정이월"/>
      <sheetName val="K1자재(3차등)"/>
      <sheetName val="#REF"/>
      <sheetName val="건축"/>
      <sheetName val="산거각호표"/>
      <sheetName val="인건비"/>
      <sheetName val="TOTAL"/>
      <sheetName val="최초침전지집계표"/>
      <sheetName val="환률"/>
      <sheetName val="단가조사서"/>
      <sheetName val="백호우계수"/>
      <sheetName val="DATA(BAC)"/>
      <sheetName val="관람석제출"/>
      <sheetName val="기계내역"/>
      <sheetName val="내역서(총)"/>
      <sheetName val="횡배위치"/>
      <sheetName val="6호기"/>
      <sheetName val="BJJIN"/>
      <sheetName val="BID"/>
      <sheetName val="정렬"/>
      <sheetName val="danga"/>
      <sheetName val="공통부대비"/>
      <sheetName val="단가"/>
      <sheetName val="시설물일위"/>
      <sheetName val="몰탈재료산출"/>
      <sheetName val="겉장"/>
      <sheetName val="기성검사원"/>
      <sheetName val="원가"/>
      <sheetName val="토목"/>
      <sheetName val="설계조건"/>
      <sheetName val="안정계산"/>
      <sheetName val="단면검토"/>
      <sheetName val="B"/>
      <sheetName val="토목주소"/>
      <sheetName val="프랜트면허"/>
      <sheetName val="공사개요"/>
      <sheetName val="NEWDRAW"/>
      <sheetName val="토공계산서(부체도로)"/>
      <sheetName val="일위대가목차"/>
      <sheetName val="실행내역"/>
      <sheetName val="FACTOR"/>
      <sheetName val="Sheet4"/>
      <sheetName val="손익분석"/>
      <sheetName val="총집계표"/>
      <sheetName val="화재 탐지 설비"/>
      <sheetName val="조경"/>
      <sheetName val="수목단가"/>
      <sheetName val="시설수량표"/>
      <sheetName val="식재수량표"/>
      <sheetName val="일위목록"/>
      <sheetName val="3BL공동구 수량"/>
      <sheetName val="31.고"/>
      <sheetName val="자재집계"/>
      <sheetName val="품목"/>
      <sheetName val="실행예산"/>
      <sheetName val="일위대가표"/>
      <sheetName val="계산근거"/>
      <sheetName val="현장지지물물량"/>
      <sheetName val="보합"/>
      <sheetName val="교각1"/>
      <sheetName val="Site Expenses"/>
      <sheetName val="fitting"/>
      <sheetName val="신공"/>
      <sheetName val="맨홀수량집계"/>
      <sheetName val="내역1"/>
      <sheetName val="기계실"/>
      <sheetName val="2000년1차"/>
      <sheetName val="2000전체분"/>
      <sheetName val="March"/>
      <sheetName val="난방열교"/>
      <sheetName val="급탕열교"/>
      <sheetName val="을"/>
      <sheetName val="골조시행"/>
      <sheetName val="단면가정"/>
      <sheetName val="전체총괄표"/>
      <sheetName val="요소별"/>
      <sheetName val="전기요금"/>
      <sheetName val="도급대비"/>
      <sheetName val="조건"/>
      <sheetName val="한전위탁공사비2"/>
      <sheetName val="unit 4"/>
      <sheetName val="수량집계"/>
      <sheetName val="총괄집계표"/>
      <sheetName val="견적서"/>
      <sheetName val="노임"/>
      <sheetName val="7.1유효폭"/>
      <sheetName val="교각계산"/>
      <sheetName val="가공비"/>
      <sheetName val="2.예산냴역검토서"/>
      <sheetName val="회사99"/>
      <sheetName val="TYPE-B 평균H"/>
      <sheetName val="설변물량"/>
      <sheetName val="소업1교"/>
      <sheetName val="JUCK"/>
      <sheetName val="토공총괄집계"/>
      <sheetName val="점수계산1-2"/>
      <sheetName val="말뚝물량"/>
      <sheetName val="32.銅기기초"/>
      <sheetName val="원형맨홀수량"/>
      <sheetName val="단면(RW1)"/>
      <sheetName val="9GNG운반"/>
      <sheetName val="입찰"/>
      <sheetName val="현경"/>
      <sheetName val="공종별 집계"/>
      <sheetName val="STORAGE"/>
      <sheetName val="eq_data"/>
      <sheetName val="dtxl"/>
      <sheetName val="35_x000e_장주신설"/>
      <sheetName val="수량산출서"/>
      <sheetName val="woo(mac)"/>
      <sheetName val="총투자비산정"/>
      <sheetName val="ROE(FI)"/>
      <sheetName val="Sens&amp;Anal"/>
      <sheetName val="장문교(대전)"/>
      <sheetName val="건축(충일분)"/>
      <sheetName val="경비2내역"/>
      <sheetName val="현장"/>
      <sheetName val="Sheet2"/>
      <sheetName val="(2)"/>
      <sheetName val="입력DATA"/>
      <sheetName val="바닥판"/>
      <sheetName val="Dae_Jiju"/>
      <sheetName val="Sikje_ingun"/>
      <sheetName val="TREE_D"/>
      <sheetName val="토목내역"/>
      <sheetName val="터파기및재료"/>
      <sheetName val="EUPDAT2"/>
      <sheetName val="산업개발안내서"/>
      <sheetName val="FRP배관단가(만수)"/>
      <sheetName val="만수배관단가"/>
      <sheetName val="년"/>
      <sheetName val="금액집계"/>
      <sheetName val="UNIT"/>
      <sheetName val="설계예산서"/>
      <sheetName val="여흥"/>
      <sheetName val="Explanation for Page 17"/>
      <sheetName val="귀래 설계 공내역서"/>
      <sheetName val="대비표"/>
      <sheetName val="Customer Databas"/>
      <sheetName val="조건표"/>
      <sheetName val="사용성검토"/>
      <sheetName val="단면 (2)"/>
      <sheetName val="SE-611"/>
      <sheetName val="일위대가목록"/>
      <sheetName val="한전고리-을"/>
      <sheetName val="일위대가 (목록)"/>
      <sheetName val="06-BATCH "/>
      <sheetName val="단중표"/>
      <sheetName val="단가대비표"/>
      <sheetName val="1.수인터널"/>
      <sheetName val="전기일위목록"/>
      <sheetName val="총괄내역서"/>
      <sheetName val="품질 및 특성 보정계수"/>
      <sheetName val="물량산출근거"/>
      <sheetName val="공틀공사"/>
      <sheetName val="플랜트 설치"/>
      <sheetName val="개요"/>
      <sheetName val="산근"/>
      <sheetName val="검색"/>
      <sheetName val="초"/>
      <sheetName val="장비집계"/>
      <sheetName val="C &amp; G RHS"/>
      <sheetName val="예산변경사항"/>
      <sheetName val="TABLE"/>
      <sheetName val="연수동"/>
      <sheetName val="실행철강하도"/>
      <sheetName val="아파트건축"/>
      <sheetName val="전신환매도율"/>
      <sheetName val="예산서"/>
      <sheetName val="P.M 별"/>
      <sheetName val="단위세대"/>
      <sheetName val="구리토평1전기"/>
      <sheetName val="hvac(제어동)"/>
      <sheetName val="Sheet5"/>
      <sheetName val="기계경비"/>
      <sheetName val="설계산출표지"/>
      <sheetName val="공사원가계산서"/>
      <sheetName val="설계산출기초"/>
      <sheetName val="도급예산내역서총괄표"/>
      <sheetName val="을부담운반비"/>
      <sheetName val="운반비산출"/>
      <sheetName val="Macro1"/>
      <sheetName val="TYPE1"/>
      <sheetName val="실시설계"/>
      <sheetName val="구왤집계표"/>
      <sheetName val="Ⅴ-2.공종별내역"/>
      <sheetName val="관거공사비"/>
      <sheetName val="2.대외공문"/>
      <sheetName val="45,46"/>
      <sheetName val="sum1 (2)"/>
      <sheetName val="major"/>
      <sheetName val="#230,#235"/>
      <sheetName val="오산갈곳"/>
      <sheetName val="부대공집계표"/>
      <sheetName val="자료"/>
      <sheetName val="1을"/>
      <sheetName val="철거수량"/>
      <sheetName val="토 적 표"/>
      <sheetName val="계획"/>
      <sheetName val="계획세부"/>
      <sheetName val="사용내역서"/>
      <sheetName val="항목별내역서"/>
      <sheetName val="안전담당자"/>
      <sheetName val="유도원"/>
      <sheetName val="안전사진"/>
      <sheetName val="Breakdown"/>
      <sheetName val="건축원가계산서"/>
      <sheetName val="관리비"/>
      <sheetName val="현장관리비집계표"/>
      <sheetName val="물량표"/>
      <sheetName val="내역전기"/>
      <sheetName val="단가산출2"/>
      <sheetName val="조도"/>
      <sheetName val="8.자재단가"/>
      <sheetName val="GIS재"/>
      <sheetName val="MTR재(한기)"/>
      <sheetName val="GIS.Ry재"/>
      <sheetName val="Model"/>
      <sheetName val="Ⅱ1-0타"/>
      <sheetName val="COST"/>
      <sheetName val="장비당단가 (1)"/>
      <sheetName val="표지 (2)"/>
      <sheetName val="BQ-Offsite"/>
      <sheetName val="PipWT"/>
      <sheetName val="실행내역서"/>
      <sheetName val="총누계"/>
      <sheetName val="IMP(MAIN)"/>
      <sheetName val="IMP (REACTOR)"/>
      <sheetName val="D040416"/>
      <sheetName val="부대공Ⅱ"/>
      <sheetName val="Despacho (c.civil)"/>
      <sheetName val="dg"/>
      <sheetName val="U-TYPE(1)"/>
      <sheetName val="제경비"/>
      <sheetName val="예산M12A"/>
      <sheetName val="설계내역(2001)"/>
      <sheetName val="토&amp;흙"/>
      <sheetName val="비대칭계수"/>
      <sheetName val="전동기 SPEC"/>
      <sheetName val="건물현황"/>
      <sheetName val="재무가정"/>
      <sheetName val="Indirect Cost"/>
      <sheetName val="Qheet3"/>
      <sheetName val="말뚝지지력산정"/>
      <sheetName val="별표"/>
      <sheetName val="입적표"/>
      <sheetName val="코드표"/>
      <sheetName val="공종분류"/>
      <sheetName val=" 견적서"/>
      <sheetName val="견적조건"/>
      <sheetName val="순환펌프"/>
      <sheetName val="저수조"/>
      <sheetName val="급,배기팬"/>
      <sheetName val="급탕순환펌프"/>
      <sheetName val="투자효율분석"/>
    </sheetNames>
    <sheetDataSet>
      <sheetData sheetId="0"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조도계산서 (도서)"/>
      <sheetName val="단위중량"/>
      <sheetName val="MOTOR"/>
      <sheetName val="WORK"/>
      <sheetName val="맨홀수량집계"/>
      <sheetName val="대로근거"/>
      <sheetName val="맨홀수량"/>
      <sheetName val="3BL공동구 수량"/>
      <sheetName val="SLAB"/>
      <sheetName val="특2호부관하천산근"/>
      <sheetName val="부대내역"/>
      <sheetName val="정부노임단가"/>
      <sheetName val="플랜트 설치"/>
      <sheetName val="ABUT수량-A1"/>
      <sheetName val="단위수량"/>
      <sheetName val="횡배위치"/>
      <sheetName val="입력DATA"/>
      <sheetName val="바닥판"/>
      <sheetName val="ITEM"/>
      <sheetName val="중기일위대가"/>
      <sheetName val="표지판현황"/>
      <sheetName val="배"/>
      <sheetName val="표준내역"/>
      <sheetName val="우수"/>
      <sheetName val="보도경계블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MOTOR"/>
      <sheetName val="ilch"/>
      <sheetName val="부하(성남)"/>
      <sheetName val="조도계산서 (도서)"/>
      <sheetName val="내역"/>
      <sheetName val="정부노임단가"/>
      <sheetName val="중기일위대가"/>
      <sheetName val="ITEM"/>
      <sheetName val="Sheet3"/>
      <sheetName val="순환펌프"/>
      <sheetName val="저수조"/>
      <sheetName val="급,배기팬"/>
      <sheetName val="급탕순환펌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임피던스"/>
      <sheetName val="CABLE SIZE"/>
      <sheetName val="접지"/>
      <sheetName val="Sheet10"/>
      <sheetName val="Sheet11"/>
      <sheetName val="Sheet12"/>
      <sheetName val="Sheet13"/>
      <sheetName val="Sheet14"/>
      <sheetName val="Sheet15"/>
      <sheetName val="Sheet16"/>
      <sheetName val="Sheet9"/>
      <sheetName val="GEN"/>
      <sheetName val="변압기 "/>
      <sheetName val="동지붕"/>
      <sheetName val="아파트동L-E"/>
      <sheetName val="코아별부하"/>
      <sheetName val="부속동"/>
      <sheetName val="지하주차장"/>
      <sheetName val="#REF"/>
      <sheetName val="전기자료"/>
      <sheetName val="Sheet8"/>
      <sheetName val="DUT-BAT1"/>
      <sheetName val="504전기실 동부하-L"/>
      <sheetName val="동부하-L"/>
      <sheetName val="주차장PK-B"/>
      <sheetName val="변압기  (2)"/>
      <sheetName val="기계실동력"/>
      <sheetName val="세대부하"/>
      <sheetName val="부속동부하"/>
      <sheetName val="주차장PK-A"/>
      <sheetName val="주차장동력"/>
      <sheetName val="LE-B1"/>
      <sheetName val="동-LE"/>
      <sheetName val="변압기2"/>
      <sheetName val="P-J"/>
      <sheetName val="일반전등부하 (LP-C-PNL)"/>
      <sheetName val="L-E"/>
      <sheetName val="발전기(갑지)"/>
      <sheetName val="정부노임단가"/>
      <sheetName val="수량산출"/>
      <sheetName val="CODE"/>
      <sheetName val="1"/>
      <sheetName val="MOTOR"/>
      <sheetName val="ABUT수량-A1"/>
    </sheetNames>
    <sheetDataSet>
      <sheetData sheetId="0" refreshError="1"/>
      <sheetData sheetId="1" refreshError="1"/>
      <sheetData sheetId="2" refreshError="1">
        <row r="2">
          <cell r="B2" t="str">
            <v>***부하 계산서 자료***</v>
          </cell>
          <cell r="H2">
            <v>0</v>
          </cell>
        </row>
        <row r="21">
          <cell r="AE21" t="str">
            <v>/ 100SQ</v>
          </cell>
          <cell r="AF21" t="str">
            <v>/ 100SQ</v>
          </cell>
          <cell r="AG21" t="str">
            <v>/ 100SQ</v>
          </cell>
        </row>
        <row r="22">
          <cell r="AE22" t="str">
            <v>/ 100SQ</v>
          </cell>
          <cell r="AF22" t="str">
            <v>/ 100SQ</v>
          </cell>
          <cell r="AG22" t="str">
            <v>/ 150SQ</v>
          </cell>
        </row>
        <row r="45">
          <cell r="Q45" t="str">
            <v>불평등 부하</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MOTOR"/>
      <sheetName val="ITEM"/>
      <sheetName val="터파기및재료"/>
      <sheetName val="001"/>
      <sheetName val="ⴭⴭⴭⴭ"/>
      <sheetName val="쓰레기통"/>
      <sheetName val="부하계산서(1단지)"/>
      <sheetName val="간선(1단지)"/>
      <sheetName val="변압기(1단지)"/>
      <sheetName val="발전기(갑)-1단지"/>
      <sheetName val="발전기(을)-1단지"/>
      <sheetName val="부하계산서(2단지)"/>
      <sheetName val="간선(2단지)"/>
      <sheetName val="변압기(2단지)"/>
      <sheetName val="발전기(갑)-2단지"/>
      <sheetName val="발전기(을)-2단지"/>
      <sheetName val="부하계산서(상가)"/>
      <sheetName val="변압기(임대)"/>
      <sheetName val="TV 전계강도"/>
      <sheetName val="축전지용량"/>
      <sheetName val="밧데리"/>
      <sheetName val="접지-2"/>
      <sheetName val="조도계산서 (도서)"/>
      <sheetName val="3련 BOX"/>
      <sheetName val="노임단가"/>
      <sheetName val="401"/>
      <sheetName val="품셈기준"/>
      <sheetName val="내역서"/>
      <sheetName val="1"/>
      <sheetName val="DATA-UPS"/>
      <sheetName val="Macro(전선)"/>
      <sheetName val="Sheet1"/>
      <sheetName val="BQ"/>
      <sheetName val="각종장비전압강하계산"/>
      <sheetName val="간선계산"/>
      <sheetName val="EP0618"/>
      <sheetName val="공사비 내역 (가)"/>
      <sheetName val="수입"/>
      <sheetName val="정부노임단가"/>
      <sheetName val="표지 (2)"/>
      <sheetName val="단가조사-2"/>
      <sheetName val="DATA"/>
      <sheetName val="안정검토(온1)"/>
      <sheetName val="전압강하계산서"/>
      <sheetName val="전압강하-data "/>
      <sheetName val="D-RMIL"/>
      <sheetName val="발전기"/>
      <sheetName val="비용"/>
      <sheetName val="중기일위대가"/>
      <sheetName val="조도계산서 _도서_"/>
      <sheetName val="#REF"/>
      <sheetName val="wall"/>
      <sheetName val="데이타"/>
      <sheetName val="인건-측정"/>
      <sheetName val="입출재고현황 (2)"/>
      <sheetName val="계수시트"/>
      <sheetName val="원가계산서"/>
      <sheetName val="IMP(MAIN)"/>
      <sheetName val="IMP (REACTOR)"/>
      <sheetName val="DAT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PCALC"/>
      <sheetName val="TABLE"/>
      <sheetName val="BID"/>
      <sheetName val="7.1유효폭"/>
      <sheetName val="Sheet2"/>
      <sheetName val="96작생능"/>
      <sheetName val="품의서"/>
      <sheetName val="공통(20-91)"/>
      <sheetName val="정부노임단가"/>
      <sheetName val="MOTOR"/>
      <sheetName val="조도계산서 (도서)"/>
      <sheetName val="단가 (2)"/>
      <sheetName val="의왕F사"/>
      <sheetName val="가공사"/>
      <sheetName val="품셈기준"/>
      <sheetName val="전차선로 물량표"/>
      <sheetName val="REPT-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원형1호맨홀토공수량"/>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sheetName val="자재단가비교표"/>
    </sheetNames>
    <definedNames>
      <definedName name="ListBox3_변경"/>
      <definedName name="SHEETbUTTON"/>
      <definedName name="SHEETbUTTON2"/>
    </definedNames>
    <sheetDataSet>
      <sheetData sheetId="0" refreshError="1"/>
      <sheetData sheetId="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XICO-C"/>
      <sheetName val="CODE"/>
      <sheetName val="MOTOR"/>
      <sheetName val="원가계산서"/>
      <sheetName val="내역서"/>
      <sheetName val="1"/>
      <sheetName val="직노"/>
      <sheetName val="ABUT수량-A1"/>
      <sheetName val="셀에 한칸씩삽입"/>
      <sheetName val="약품설비"/>
      <sheetName val="플랜트 설치"/>
      <sheetName val="을"/>
      <sheetName val="MACRO(MCC)"/>
      <sheetName val="입찰안"/>
      <sheetName val="공사내역"/>
      <sheetName val="위치조서"/>
      <sheetName val="부하"/>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Sheet1"/>
      <sheetName val="DATA"/>
      <sheetName val="Macro(차단기)"/>
      <sheetName val="의왕"/>
      <sheetName val="LOPCALC"/>
      <sheetName val="실행철강하도"/>
      <sheetName val="수량산출"/>
      <sheetName val="DATA-UPS"/>
      <sheetName val="토사(PE)"/>
      <sheetName val="감가상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집계"/>
      <sheetName val="내역"/>
      <sheetName val="재시공내용"/>
      <sheetName val="변경내용"/>
      <sheetName val="집계표"/>
      <sheetName val="내역서"/>
      <sheetName val="자재소트"/>
      <sheetName val="자재소트 (2)"/>
      <sheetName val="직노"/>
      <sheetName val="단가조사"/>
      <sheetName val="Baby일위대가"/>
    </sheetNames>
    <sheetDataSet>
      <sheetData sheetId="0"/>
      <sheetData sheetId="1"/>
      <sheetData sheetId="2"/>
      <sheetData sheetId="3"/>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부하LOAD"/>
      <sheetName val="부하계산서"/>
      <sheetName val="UNIT-QT"/>
      <sheetName val="인건-측정"/>
    </sheetNames>
    <definedNames>
      <definedName name="Macro11"/>
      <definedName name="Macro3"/>
      <definedName name="Macro4"/>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3BL공동구 수량"/>
      <sheetName val="말뚝지지력산정"/>
      <sheetName val="대로근거"/>
      <sheetName val="중로근거"/>
      <sheetName val="맨홀수량"/>
      <sheetName val="Book2"/>
      <sheetName val="토적표"/>
      <sheetName val="#REF"/>
      <sheetName val="COPING"/>
      <sheetName val="기초공"/>
      <sheetName val="기둥(원형)"/>
      <sheetName val="단면 (2)"/>
      <sheetName val="SLAB&quot;1&quot;"/>
      <sheetName val="6PILE  (돌출)"/>
      <sheetName val="4.2유효폭의 계산"/>
      <sheetName val="입력DATA"/>
      <sheetName val="바닥판"/>
      <sheetName val="역T형교대(말뚝기초)"/>
      <sheetName val="철근량"/>
      <sheetName val="단위중량"/>
      <sheetName val="2.단면가정 "/>
      <sheetName val="공구"/>
      <sheetName val="관로토공"/>
      <sheetName val="수량산출"/>
      <sheetName val="단위수량"/>
      <sheetName val="우수받이토공단위(토사)-1호"/>
      <sheetName val="우수받이토공단위(토사)-2호"/>
      <sheetName val="산출근거"/>
      <sheetName val="조명시설"/>
      <sheetName val="교각1"/>
      <sheetName val="맨홀산출조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변압기1"/>
      <sheetName val="발전기"/>
      <sheetName val="변압기2"/>
      <sheetName val="간선"/>
      <sheetName val="일반부하"/>
      <sheetName val="동력,MCC"/>
      <sheetName val="조도"/>
      <sheetName val="조도 (2)"/>
      <sheetName val="전관방송"/>
      <sheetName val="Macro(차단기)"/>
      <sheetName val="Macro(전선)"/>
      <sheetName val="Macro(전동기)"/>
      <sheetName val="0000000"/>
      <sheetName val="전기계산서-1"/>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MCCB-AF1(전등,전열)</v>
          </cell>
          <cell r="C1" t="str">
            <v>MCCB-AT</v>
          </cell>
        </row>
      </sheetData>
      <sheetData sheetId="11" refreshError="1"/>
      <sheetData sheetId="12" refreshError="1"/>
      <sheetData sheetId="13" refreshError="1"/>
      <sheetData sheetId="14" refreshError="1"/>
      <sheetData sheetId="15"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바닥판"/>
      <sheetName val="3련 BOX"/>
      <sheetName val="동물이~1"/>
      <sheetName val="배수공 주요자재 집계표"/>
      <sheetName val="TYPE-1"/>
      <sheetName val="ABUT수량-A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포장공"/>
      <sheetName val="그림"/>
      <sheetName val="4구조물깨기및헐기"/>
      <sheetName val="집계표"/>
      <sheetName val="배수지"/>
      <sheetName val="옹벽"/>
      <sheetName val="보도헐기"/>
      <sheetName val="여과기"/>
      <sheetName val="자동여과기중량"/>
      <sheetName val="관리사무소"/>
      <sheetName val="우각부보강"/>
      <sheetName val="가시설(TYPE-A)"/>
      <sheetName val="1-1평균터파기고(1)"/>
      <sheetName val="COPING"/>
      <sheetName val="Sheet1"/>
      <sheetName val="3련 BOX"/>
      <sheetName val="배수공 주요자재 집계표"/>
      <sheetName val="행촌1교"/>
      <sheetName val="(전기)설계예산서"/>
      <sheetName val="ⴭⴭⴭⴭ"/>
      <sheetName val="기초계산(Pmax)"/>
      <sheetName val="BQ(실행)"/>
      <sheetName val="수안보_MBR1"/>
      <sheetName val="변화치수"/>
      <sheetName val="원형1호맨홀토공수량"/>
      <sheetName val="JUCK"/>
      <sheetName val="3.하중산정4.지지력"/>
      <sheetName val="FOOTING단면력"/>
      <sheetName val="보도포장 단위수량(점토블럭-보도용)"/>
      <sheetName val="3BL공동구 수량"/>
      <sheetName val="외천교"/>
      <sheetName val="교각계산"/>
      <sheetName val="내역서"/>
      <sheetName val="옹벽(수량)"/>
      <sheetName val="U-TYPE(1)"/>
      <sheetName val="TYPE-1"/>
      <sheetName val="GRACE"/>
      <sheetName val="ABUT수량-A1"/>
    </sheetNames>
    <sheetDataSet>
      <sheetData sheetId="0" refreshError="1"/>
      <sheetData sheetId="1" refreshError="1"/>
      <sheetData sheetId="2" refreshError="1">
        <row r="247">
          <cell r="AN247">
            <v>3.6099000000000001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Sheet1"/>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s>
    <sheetDataSet>
      <sheetData sheetId="0"/>
      <sheetData sheetId="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1"/>
      <sheetName val="NOMUBI"/>
      <sheetName val="Sheet1"/>
      <sheetName val="MAIN"/>
      <sheetName val="총공사비"/>
      <sheetName val="원가계산서"/>
      <sheetName val="T1"/>
      <sheetName val="san"/>
      <sheetName val="LIST"/>
      <sheetName val="FORM1-P "/>
      <sheetName val="sw2"/>
      <sheetName val="sw3"/>
      <sheetName val="sw4"/>
      <sheetName val="sw5"/>
      <sheetName val="sw6"/>
      <sheetName val="sw7"/>
      <sheetName val="YONGF0"/>
      <sheetName val="터널조도"/>
      <sheetName val="견적을지"/>
      <sheetName val="노임"/>
    </sheetNames>
    <sheetDataSet>
      <sheetData sheetId="0" refreshError="1">
        <row r="4">
          <cell r="I4">
            <v>0.7722</v>
          </cell>
        </row>
        <row r="22">
          <cell r="I22">
            <v>0.44180000000000003</v>
          </cell>
        </row>
        <row r="40">
          <cell r="I40">
            <v>0.75729999999999997</v>
          </cell>
        </row>
        <row r="58">
          <cell r="I58">
            <v>0.33029999999999998</v>
          </cell>
        </row>
        <row r="76">
          <cell r="I76">
            <v>0.75729999999999997</v>
          </cell>
        </row>
        <row r="94">
          <cell r="I94">
            <v>0.44180000000000003</v>
          </cell>
        </row>
      </sheetData>
      <sheetData sheetId="1" refreshError="1">
        <row r="3">
          <cell r="B3" t="str">
            <v>계장공</v>
          </cell>
          <cell r="E3" t="str">
            <v>인</v>
          </cell>
          <cell r="H3">
            <v>61657</v>
          </cell>
        </row>
        <row r="4">
          <cell r="B4" t="str">
            <v>고압케이블공</v>
          </cell>
          <cell r="E4" t="str">
            <v>인</v>
          </cell>
          <cell r="H4">
            <v>72597</v>
          </cell>
        </row>
        <row r="5">
          <cell r="B5" t="str">
            <v>기계설치공</v>
          </cell>
          <cell r="E5" t="str">
            <v>인</v>
          </cell>
          <cell r="H5">
            <v>58636</v>
          </cell>
        </row>
        <row r="6">
          <cell r="B6" t="str">
            <v>기계운전사</v>
          </cell>
          <cell r="E6" t="str">
            <v>인</v>
          </cell>
          <cell r="H6">
            <v>48780</v>
          </cell>
        </row>
        <row r="7">
          <cell r="B7" t="str">
            <v>내선전공</v>
          </cell>
          <cell r="E7" t="str">
            <v>인</v>
          </cell>
          <cell r="H7">
            <v>50851</v>
          </cell>
        </row>
        <row r="8">
          <cell r="B8" t="str">
            <v>도장공</v>
          </cell>
          <cell r="E8" t="str">
            <v>인</v>
          </cell>
          <cell r="H8">
            <v>60159</v>
          </cell>
        </row>
        <row r="9">
          <cell r="B9" t="str">
            <v>목도공</v>
          </cell>
          <cell r="E9" t="str">
            <v>인</v>
          </cell>
          <cell r="H9">
            <v>57859</v>
          </cell>
        </row>
        <row r="10">
          <cell r="B10" t="str">
            <v>무선설비기사1급</v>
          </cell>
          <cell r="E10" t="str">
            <v>인</v>
          </cell>
          <cell r="H10">
            <v>92125</v>
          </cell>
        </row>
        <row r="11">
          <cell r="B11" t="str">
            <v>무선안테나공</v>
          </cell>
          <cell r="E11" t="str">
            <v>인</v>
          </cell>
          <cell r="H11">
            <v>104700</v>
          </cell>
        </row>
        <row r="12">
          <cell r="B12" t="str">
            <v>배관공</v>
          </cell>
          <cell r="E12" t="str">
            <v>인</v>
          </cell>
          <cell r="H12">
            <v>51160</v>
          </cell>
        </row>
        <row r="13">
          <cell r="B13" t="str">
            <v>배전전공</v>
          </cell>
          <cell r="E13" t="str">
            <v>인</v>
          </cell>
          <cell r="H13">
            <v>152246</v>
          </cell>
        </row>
        <row r="14">
          <cell r="B14" t="str">
            <v>보통인부</v>
          </cell>
          <cell r="E14" t="str">
            <v>인</v>
          </cell>
          <cell r="H14">
            <v>34005</v>
          </cell>
        </row>
        <row r="15">
          <cell r="B15" t="str">
            <v>비계공</v>
          </cell>
          <cell r="E15" t="str">
            <v>인</v>
          </cell>
          <cell r="H15">
            <v>74682</v>
          </cell>
        </row>
        <row r="16">
          <cell r="B16" t="str">
            <v>용접공</v>
          </cell>
          <cell r="E16" t="str">
            <v>인</v>
          </cell>
          <cell r="H16">
            <v>60956</v>
          </cell>
        </row>
        <row r="17">
          <cell r="B17" t="str">
            <v>저압케이블공</v>
          </cell>
          <cell r="E17" t="str">
            <v>인</v>
          </cell>
          <cell r="H17">
            <v>61271</v>
          </cell>
        </row>
        <row r="18">
          <cell r="B18" t="str">
            <v>전기공사기사1급</v>
          </cell>
          <cell r="E18" t="str">
            <v>인</v>
          </cell>
          <cell r="H18">
            <v>58218</v>
          </cell>
        </row>
        <row r="19">
          <cell r="B19" t="str">
            <v>전기공사기사2급</v>
          </cell>
          <cell r="E19" t="str">
            <v>인</v>
          </cell>
          <cell r="H19">
            <v>57405</v>
          </cell>
        </row>
        <row r="20">
          <cell r="B20" t="str">
            <v>중기운전기사</v>
          </cell>
          <cell r="E20" t="str">
            <v>인</v>
          </cell>
          <cell r="H20">
            <v>52815</v>
          </cell>
        </row>
        <row r="21">
          <cell r="B21" t="str">
            <v>중기운전조수</v>
          </cell>
          <cell r="E21" t="str">
            <v>인</v>
          </cell>
          <cell r="H21">
            <v>44504</v>
          </cell>
        </row>
        <row r="22">
          <cell r="B22" t="str">
            <v>중기조장</v>
          </cell>
          <cell r="E22" t="str">
            <v>인</v>
          </cell>
          <cell r="H22">
            <v>59043</v>
          </cell>
        </row>
        <row r="23">
          <cell r="B23" t="str">
            <v>차량운전사</v>
          </cell>
          <cell r="E23" t="str">
            <v>인</v>
          </cell>
          <cell r="H23">
            <v>47888</v>
          </cell>
        </row>
        <row r="24">
          <cell r="B24" t="str">
            <v>철공</v>
          </cell>
          <cell r="E24" t="str">
            <v>인</v>
          </cell>
          <cell r="H24">
            <v>66194</v>
          </cell>
        </row>
        <row r="25">
          <cell r="B25" t="str">
            <v>철근공</v>
          </cell>
          <cell r="E25" t="str">
            <v>인</v>
          </cell>
          <cell r="H25">
            <v>69452</v>
          </cell>
        </row>
        <row r="26">
          <cell r="B26" t="str">
            <v>측량사</v>
          </cell>
          <cell r="E26" t="str">
            <v>인</v>
          </cell>
          <cell r="H26">
            <v>56005</v>
          </cell>
        </row>
        <row r="27">
          <cell r="B27" t="str">
            <v>측량조수</v>
          </cell>
          <cell r="E27" t="str">
            <v>인</v>
          </cell>
          <cell r="H27">
            <v>35962</v>
          </cell>
        </row>
        <row r="28">
          <cell r="B28" t="str">
            <v>콘크리트공</v>
          </cell>
          <cell r="E28" t="str">
            <v>인</v>
          </cell>
          <cell r="H28">
            <v>61538</v>
          </cell>
        </row>
        <row r="29">
          <cell r="B29" t="str">
            <v>통신기사1급</v>
          </cell>
          <cell r="E29" t="str">
            <v>인</v>
          </cell>
          <cell r="H29">
            <v>92125</v>
          </cell>
        </row>
        <row r="30">
          <cell r="B30" t="str">
            <v>통신기사2급</v>
          </cell>
          <cell r="E30" t="str">
            <v>인</v>
          </cell>
          <cell r="H30">
            <v>79144</v>
          </cell>
        </row>
        <row r="31">
          <cell r="B31" t="str">
            <v>통신내선공</v>
          </cell>
          <cell r="E31" t="str">
            <v>인</v>
          </cell>
          <cell r="H31">
            <v>63196</v>
          </cell>
        </row>
        <row r="32">
          <cell r="B32" t="str">
            <v>통신설비공</v>
          </cell>
          <cell r="E32" t="str">
            <v>인</v>
          </cell>
          <cell r="H32">
            <v>66382</v>
          </cell>
        </row>
        <row r="33">
          <cell r="B33" t="str">
            <v>통신외선공</v>
          </cell>
          <cell r="E33" t="str">
            <v>인</v>
          </cell>
          <cell r="H33">
            <v>76579</v>
          </cell>
        </row>
        <row r="34">
          <cell r="B34" t="str">
            <v>통신케이블공</v>
          </cell>
          <cell r="E34" t="str">
            <v>인</v>
          </cell>
          <cell r="H34">
            <v>78241</v>
          </cell>
        </row>
        <row r="35">
          <cell r="B35" t="str">
            <v>특고케이블공</v>
          </cell>
          <cell r="E35" t="str">
            <v>인</v>
          </cell>
          <cell r="H35">
            <v>74036</v>
          </cell>
        </row>
        <row r="36">
          <cell r="B36" t="str">
            <v>특별인부</v>
          </cell>
          <cell r="E36" t="str">
            <v>인</v>
          </cell>
          <cell r="H36">
            <v>53828</v>
          </cell>
        </row>
        <row r="37">
          <cell r="B37" t="str">
            <v>프랜트전공</v>
          </cell>
          <cell r="E37" t="str">
            <v>인</v>
          </cell>
          <cell r="H37">
            <v>60807</v>
          </cell>
        </row>
        <row r="38">
          <cell r="B38" t="str">
            <v>형틀목공</v>
          </cell>
          <cell r="E38" t="str">
            <v>인</v>
          </cell>
          <cell r="H38">
            <v>65580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인건비"/>
      <sheetName val="KMT물량"/>
      <sheetName val="부산4"/>
      <sheetName val="WORK"/>
      <sheetName val="ITEM"/>
    </sheetNames>
    <sheetDataSet>
      <sheetData sheetId="0" refreshError="1"/>
      <sheetData sheetId="1" refreshError="1"/>
      <sheetData sheetId="2" refreshError="1"/>
      <sheetData sheetId="3" refreshError="1"/>
      <sheetData sheetId="4" refreshError="1">
        <row r="4">
          <cell r="F4">
            <v>5.5</v>
          </cell>
          <cell r="N4">
            <v>1E-4</v>
          </cell>
          <cell r="O4">
            <v>22</v>
          </cell>
        </row>
        <row r="5">
          <cell r="N5">
            <v>137</v>
          </cell>
          <cell r="O5">
            <v>28</v>
          </cell>
        </row>
        <row r="6">
          <cell r="N6">
            <v>223</v>
          </cell>
          <cell r="O6">
            <v>36</v>
          </cell>
        </row>
        <row r="7">
          <cell r="N7">
            <v>350</v>
          </cell>
          <cell r="O7">
            <v>42</v>
          </cell>
        </row>
        <row r="8">
          <cell r="N8">
            <v>458</v>
          </cell>
          <cell r="O8">
            <v>54</v>
          </cell>
        </row>
        <row r="9">
          <cell r="N9">
            <v>748</v>
          </cell>
          <cell r="O9">
            <v>70</v>
          </cell>
        </row>
        <row r="10">
          <cell r="N10">
            <v>1306</v>
          </cell>
          <cell r="O10">
            <v>82</v>
          </cell>
        </row>
        <row r="11">
          <cell r="N11">
            <v>1729</v>
          </cell>
          <cell r="O11">
            <v>104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전선관)"/>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터널조도"/>
      <sheetName val="Sheet1"/>
      <sheetName val="자료입력"/>
      <sheetName val="工완성공사율"/>
      <sheetName val="MACRO(MCC)"/>
      <sheetName val="통합"/>
      <sheetName val="옹벽"/>
      <sheetName val="조도계산서 (도서)"/>
      <sheetName val="MACRO(AT)"/>
      <sheetName val="종합기별"/>
      <sheetName val="노무비명세서"/>
      <sheetName val="소요자재명세서"/>
      <sheetName val="유기공정"/>
      <sheetName val="내역서"/>
      <sheetName val="DATA"/>
      <sheetName val="IMPEADENCE MAP 취수장"/>
      <sheetName val="Macro(차단기)"/>
      <sheetName val="과천MAIN"/>
      <sheetName val="말뚝설계"/>
      <sheetName val="인건-측정"/>
      <sheetName val="공사비 내역 (가)"/>
      <sheetName val="6PILE  (돌출)"/>
      <sheetName val="#REF"/>
      <sheetName val="정부노임단가"/>
      <sheetName val="DATE"/>
      <sheetName val="Sheet2"/>
      <sheetName val="__MAIN"/>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계산서"/>
      <sheetName val="집계표"/>
      <sheetName val="1. 특고압인입(장주)공사"/>
      <sheetName val="2. 수변전설비공사"/>
      <sheetName val="3. TRAY 설치공사"/>
      <sheetName val="4. 전력간선공사"/>
      <sheetName val="5. 전열설비공사"/>
      <sheetName val="6. 전등설비공사"/>
      <sheetName val="7. 냉난방 및 동력설비공사"/>
      <sheetName val="일위"/>
      <sheetName val="목록"/>
      <sheetName val="일위대가표"/>
      <sheetName val="노임"/>
      <sheetName val="단가"/>
      <sheetName val="단가비교표"/>
      <sheetName val="산출"/>
      <sheetName val="1. 장주"/>
      <sheetName val="2. 수변전"/>
      <sheetName val="3. TRAY"/>
      <sheetName val="4. 간선"/>
      <sheetName val="5. 전열"/>
      <sheetName val="6. 전등"/>
      <sheetName val="7. 냉난방 동력"/>
      <sheetName val="견적"/>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합계금액"/>
      <sheetName val="내역서"/>
      <sheetName val="설계조건"/>
      <sheetName val="#REF"/>
      <sheetName val="옹벽"/>
      <sheetName val="ABUT수량-A1"/>
      <sheetName val="내역서적용수량 (지방도893)"/>
      <sheetName val="Sheet1 (2)"/>
      <sheetName val="STBOX"/>
      <sheetName val="3차설계"/>
      <sheetName val="DATA"/>
      <sheetName val="원형1호맨홀토공수량"/>
      <sheetName val="JUCKEYK"/>
      <sheetName val="3BL공동구 수량"/>
      <sheetName val="5.전사투자계획종함안"/>
      <sheetName val="Q-ty-1"/>
      <sheetName val="3.바닥판설계"/>
      <sheetName val="woo(mac)"/>
      <sheetName val="노임"/>
      <sheetName val="기둥(원형)"/>
      <sheetName val="태화42 "/>
      <sheetName val="2-1포천(각세)(외제)"/>
      <sheetName val="수안보-MBR1"/>
      <sheetName val="하수급견적대비"/>
      <sheetName val="Sheet1"/>
      <sheetName val="조건표"/>
      <sheetName val="터널조도"/>
      <sheetName val="6PILE  (돌출)"/>
      <sheetName val="터파기및재료"/>
      <sheetName val="일위"/>
      <sheetName val="단가비교표"/>
      <sheetName val="대공종"/>
      <sheetName val="Sheet2"/>
      <sheetName val="실행철강하도"/>
      <sheetName val="우각부보강"/>
      <sheetName val="과천MAIN"/>
      <sheetName val="정부노임단가"/>
      <sheetName val="POOM_MOTO"/>
      <sheetName val="POOM_MOTO2"/>
      <sheetName val="내역"/>
      <sheetName val="JUCK"/>
      <sheetName val="COVER"/>
      <sheetName val="평가데이터"/>
      <sheetName val="착공내역서"/>
      <sheetName val="DATE"/>
      <sheetName val="단면검토"/>
      <sheetName val="주형"/>
      <sheetName val="종배수관"/>
      <sheetName val="H-PILE수량집계"/>
      <sheetName val="정부노임(2000.상)"/>
      <sheetName val="여흥"/>
      <sheetName val="하도급원가계산총괄표(식재)"/>
      <sheetName val="견적서(대외) (2)"/>
      <sheetName val="교각계산"/>
      <sheetName val="tggwan(mac)"/>
      <sheetName val="수량산출"/>
      <sheetName val="통합"/>
      <sheetName val="총수량집계표"/>
      <sheetName val="8. 안정검토"/>
      <sheetName val="1.설계기준"/>
      <sheetName val="INPUT"/>
      <sheetName val="기별(종합)"/>
      <sheetName val="설계예산서(출력하지마세요)"/>
      <sheetName val="工완성공사율"/>
      <sheetName val="인건-측정"/>
      <sheetName val="I一般比"/>
      <sheetName val="수량"/>
      <sheetName val="본체"/>
      <sheetName val="개략"/>
      <sheetName val="토적집계"/>
      <sheetName val="실행비교"/>
      <sheetName val="총계"/>
      <sheetName val="2"/>
      <sheetName val="수로BOX"/>
      <sheetName val="플랜트 설치"/>
      <sheetName val="3련 BOX"/>
      <sheetName val="LU"/>
      <sheetName val="보도경계블럭"/>
      <sheetName val="기초자료"/>
      <sheetName val="단위중량"/>
      <sheetName val="인건비"/>
      <sheetName val="직노"/>
      <sheetName val="빌딩 안내"/>
      <sheetName val="__MAIN"/>
      <sheetName val="MACRO(전선관)"/>
      <sheetName val="자료입력"/>
      <sheetName val="98지급계획"/>
      <sheetName val="집수정(600-700)"/>
      <sheetName val="우수공"/>
      <sheetName val="조명시설"/>
      <sheetName val="부대내역"/>
      <sheetName val="IBASE"/>
      <sheetName val="말뚝기초"/>
      <sheetName val="토공분배표"/>
      <sheetName val="6작업1"/>
      <sheetName val="단면치수"/>
      <sheetName val="A공구"/>
      <sheetName val="1SPAN"/>
      <sheetName val="공사진행"/>
      <sheetName val="Piping Design Data"/>
      <sheetName val="을"/>
      <sheetName val="경희대"/>
      <sheetName val="결합부검토"/>
      <sheetName val="일위대가"/>
      <sheetName val="맨홀방수수량(변경)"/>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Macro1"/>
      <sheetName val="Y-WORK"/>
      <sheetName val="sw1"/>
      <sheetName val="NOMUBI"/>
      <sheetName val="증감대비"/>
      <sheetName val="설명"/>
      <sheetName val="유기공정"/>
      <sheetName val="부하계산서"/>
      <sheetName val="부하(성남)"/>
      <sheetName val="BID"/>
      <sheetName val="MOTOR"/>
      <sheetName val="토목품셈"/>
      <sheetName val="산출내역서"/>
      <sheetName val="견적-내역"/>
      <sheetName val="설비"/>
      <sheetName val="WORK"/>
      <sheetName val="송도(A3)-가야"/>
      <sheetName val="옹벽수량집계표"/>
      <sheetName val="굴착깊이(주배관)"/>
      <sheetName val="오수공수량집계표"/>
      <sheetName val="철근량 검토"/>
      <sheetName val="연결임시"/>
      <sheetName val="Project Brief"/>
      <sheetName val="03하반기내역서"/>
      <sheetName val="04상반기"/>
      <sheetName val="안정계산"/>
      <sheetName val="단가"/>
      <sheetName val="관경결정"/>
      <sheetName val="TYPE-B 평균H"/>
      <sheetName val="간지"/>
      <sheetName val="계단단위수량"/>
      <sheetName val="Pier 3"/>
      <sheetName val="교각1"/>
      <sheetName val="NYS"/>
      <sheetName val="예방접종계획"/>
      <sheetName val="버스운행안내"/>
      <sheetName val="근태계획서"/>
      <sheetName val="000000"/>
      <sheetName val="자재시세표"/>
      <sheetName val="지출결의서(1-3)"/>
      <sheetName val="토공(완충)"/>
      <sheetName val="Sheet6"/>
      <sheetName val="평당자료"/>
      <sheetName val="COPING"/>
      <sheetName val="전체도급"/>
      <sheetName val="H PILE수량"/>
      <sheetName val="가공비"/>
      <sheetName val="품셈TABLE"/>
      <sheetName val="전체내역 (2)"/>
      <sheetName val="2000노임기준"/>
      <sheetName val="소상 &quot;1&quot;"/>
      <sheetName val="영업소실적"/>
      <sheetName val="견적대비표"/>
      <sheetName val="갑지"/>
      <sheetName val="설"/>
      <sheetName val="001"/>
      <sheetName val="조건"/>
      <sheetName val="인원"/>
      <sheetName val="2000년1차"/>
      <sheetName val="입찰안"/>
      <sheetName val="2000전체분"/>
      <sheetName val="적격"/>
      <sheetName val="가설건물"/>
      <sheetName val="날개벽"/>
      <sheetName val="PROCESS"/>
      <sheetName val="말뚝지지력산정"/>
      <sheetName val="수로단위수량"/>
      <sheetName val="원가총괄"/>
      <sheetName val="토사(PE)"/>
      <sheetName val="신당동집계표"/>
      <sheetName val="총수량_집계표"/>
      <sheetName val="자재집게표_"/>
      <sheetName val="총수량집계표_"/>
      <sheetName val="옹벽공_수량집계표"/>
      <sheetName val="현황산출서"/>
      <sheetName val="옹벽기초자료"/>
      <sheetName val="TYPE-A"/>
      <sheetName val="Sheet17"/>
      <sheetName val="Stem Footing"/>
      <sheetName val="기초계산(Pmax)"/>
      <sheetName val="ⴭⴭⴭⴭ"/>
      <sheetName val="개발운영비청구"/>
      <sheetName val="가시설(3.0m이하 D80)"/>
      <sheetName val="간지-배수공"/>
      <sheetName val="노임단가"/>
      <sheetName val="날개벽(시점좌측)"/>
      <sheetName val="TOTAL_BOQ"/>
      <sheetName val="바닥판"/>
      <sheetName val="중기손료"/>
      <sheetName val="미지급명세서"/>
      <sheetName val="경리주보"/>
      <sheetName val="건축공사"/>
      <sheetName val="예정(3)"/>
      <sheetName val="동원(3)"/>
      <sheetName val="물가시세"/>
      <sheetName val="수량3"/>
      <sheetName val="골조시행"/>
      <sheetName val="기초공"/>
      <sheetName val="조도계산서 (도서)"/>
      <sheetName val="맨홀수량집계"/>
      <sheetName val="적점"/>
      <sheetName val="집계표"/>
      <sheetName val="자압1"/>
      <sheetName val="노원열병합  건축공사기성내역서"/>
      <sheetName val="공사개요"/>
      <sheetName val="현금"/>
      <sheetName val="PARAMETER"/>
      <sheetName val="LEGEND"/>
      <sheetName val="준공갑지"/>
      <sheetName val="L_RPTA05_목록"/>
      <sheetName val="첨4"/>
      <sheetName val="발주서류"/>
      <sheetName val="CRUDE RE-bar"/>
      <sheetName val="교각(P1)수량"/>
      <sheetName val="고창방향"/>
      <sheetName val="화재 탐지 설비"/>
      <sheetName val="BSD _2_"/>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금액내역서"/>
      <sheetName val="개요"/>
      <sheetName val="0131"/>
      <sheetName val="FOOTING단면력"/>
      <sheetName val="설계"/>
      <sheetName val="가도공"/>
      <sheetName val="변화치수"/>
      <sheetName val="교대토공종점"/>
      <sheetName val="당초"/>
      <sheetName val="차액보증"/>
      <sheetName val="전기내역"/>
      <sheetName val="준공검사원"/>
      <sheetName val="시험장S자로가로등공사"/>
      <sheetName val="건축집계합계"/>
      <sheetName val="건축집계표이수"/>
      <sheetName val="당정동공통이수"/>
      <sheetName val="당정동경상이수"/>
      <sheetName val="5.모델링"/>
      <sheetName val="적용단위길이"/>
      <sheetName val="종배수관(신)"/>
      <sheetName val="제잡비집계"/>
      <sheetName val="금호산업"/>
      <sheetName val="토공1차"/>
      <sheetName val="표지"/>
      <sheetName val="내역표지"/>
      <sheetName val="토목"/>
      <sheetName val="TYPE-1"/>
      <sheetName val="산근"/>
      <sheetName val="단가산출서"/>
      <sheetName val="대가표(품셈)"/>
      <sheetName val="200"/>
      <sheetName val="설직재-1"/>
      <sheetName val="제-노임"/>
      <sheetName val="제직재"/>
      <sheetName val="세목전체"/>
      <sheetName val="L형옹벽측구"/>
      <sheetName val="방음벽기초"/>
      <sheetName val="표지판단위"/>
      <sheetName val="총괄내역서"/>
      <sheetName val="단면 (2)"/>
      <sheetName val="단위수량"/>
      <sheetName val="가시설수량"/>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기준액"/>
      <sheetName val="진로도급"/>
      <sheetName val="특별교실"/>
      <sheetName val="실행자재"/>
      <sheetName val="자압"/>
      <sheetName val="지급자재"/>
      <sheetName val="기둥"/>
      <sheetName val="BCK3672"/>
      <sheetName val="RD제품개발투자비(매가)"/>
      <sheetName val="횡수량조서"/>
      <sheetName val="기계경비 (2)"/>
      <sheetName val="1-1"/>
      <sheetName val="재료비"/>
      <sheetName val="을 2"/>
      <sheetName val="을 1"/>
      <sheetName val="8.2TON"/>
      <sheetName val="N賃率-職"/>
      <sheetName val="흄관기초"/>
      <sheetName val="시공계획"/>
      <sheetName val="매출예산96"/>
      <sheetName val="보차도경계석"/>
      <sheetName val="통과가능량(수로) (2)"/>
      <sheetName val="맨홀수량산출"/>
      <sheetName val="8.PILE  (돌출)"/>
      <sheetName val="참조"/>
      <sheetName val="참조(2)"/>
      <sheetName val="c_balju"/>
      <sheetName val="기성갑지"/>
      <sheetName val="노무비"/>
      <sheetName val="t형"/>
      <sheetName val="공종단가"/>
      <sheetName val="쌍송교"/>
      <sheetName val="산재 안전"/>
      <sheetName val="산정표"/>
      <sheetName val="노무비 경비"/>
      <sheetName val="설계기준"/>
      <sheetName val="Total"/>
      <sheetName val="BOX(1.5X1.5)"/>
      <sheetName val="단면가정"/>
      <sheetName val="사각맨홀"/>
      <sheetName val="사급자재"/>
      <sheetName val="단가조사서"/>
      <sheetName val="CALCULATION"/>
      <sheetName val="데이타"/>
      <sheetName val="사용성검토"/>
      <sheetName val="BOX"/>
      <sheetName val="2.2.2입적표"/>
      <sheetName val="부속동"/>
      <sheetName val="참조 (2)"/>
      <sheetName val="예산서"/>
      <sheetName val="1을"/>
      <sheetName val="일위대가(계측기설치)"/>
      <sheetName val="설계내역서"/>
      <sheetName val="J直材4"/>
      <sheetName val="SELTDATA"/>
      <sheetName val="횡분배정리(DB)"/>
      <sheetName val="갑지1"/>
      <sheetName val="연부97-1"/>
      <sheetName val="맨홀평균높이"/>
      <sheetName val="20변경안"/>
      <sheetName val="수량집계"/>
      <sheetName val="조작대(1연)"/>
      <sheetName val="대창(함평)"/>
      <sheetName val="99노임기준"/>
      <sheetName val="단가대비표"/>
      <sheetName val="메크로 연습"/>
      <sheetName val="3.공통공사대비"/>
      <sheetName val="토공(우물통,기타) "/>
      <sheetName val="마포토정"/>
      <sheetName val="U형수로(1)"/>
      <sheetName val="토공A"/>
      <sheetName val="RAHMEN"/>
      <sheetName val="48일위"/>
      <sheetName val="3.하중산정4.지지력"/>
      <sheetName val="산출기초"/>
      <sheetName val="인원투입계획(실행)"/>
      <sheetName val="경상비내역"/>
      <sheetName val="부대비내역"/>
      <sheetName val="969910( R)"/>
      <sheetName val="날개벽수량표"/>
      <sheetName val="규준틀"/>
      <sheetName val="역T형옹벽(3.0)"/>
      <sheetName val="흙쌓기도수로설치현황"/>
      <sheetName val="VXXXXX"/>
      <sheetName val="역T형교대(말뚝기초)"/>
      <sheetName val="충주"/>
      <sheetName val="택지성격총괄"/>
      <sheetName val="기계경비"/>
      <sheetName val="본장"/>
      <sheetName val="Sheet3"/>
      <sheetName val="빗물받이(910-510-410)"/>
      <sheetName val="적정심사"/>
      <sheetName val="분양원가"/>
      <sheetName val="1차배부(JB포함)"/>
      <sheetName val="공통단가"/>
      <sheetName val="운반비"/>
      <sheetName val="맨홀수량"/>
      <sheetName val="TC표지"/>
      <sheetName val="Formulas &amp; Tables"/>
      <sheetName val="대창(장성)"/>
      <sheetName val="대창(함평)-창열"/>
      <sheetName val="MFAB"/>
      <sheetName val="MFRT"/>
      <sheetName val="MPKG"/>
      <sheetName val="MPRD"/>
      <sheetName val="트렌치집계"/>
      <sheetName val="신축이음-패턴1,2,3,4,5"/>
      <sheetName val="전기"/>
      <sheetName val="토적계산서(505)"/>
      <sheetName val="부재력정리"/>
      <sheetName val="견적보고"/>
      <sheetName val="연습장소"/>
      <sheetName val="PLC B-M"/>
      <sheetName val="견적서"/>
      <sheetName val="PCSDB1"/>
      <sheetName val="고객_ONE그래프"/>
      <sheetName val="PCSDB2"/>
      <sheetName val="PUSDB1"/>
      <sheetName val="과금_ONE그래프"/>
      <sheetName val="PUSDB2"/>
      <sheetName val="PUSDB3"/>
      <sheetName val="PUSDB4"/>
      <sheetName val="참조M"/>
      <sheetName val="장비집계"/>
      <sheetName val="1.설계조건"/>
      <sheetName val="사진대지"/>
      <sheetName val="O실보"/>
      <sheetName val="수량및공량집계"/>
      <sheetName val="Area"/>
      <sheetName val="ilch"/>
      <sheetName val="1_설계조건"/>
      <sheetName val="CODE"/>
      <sheetName val="송라터널총괄"/>
      <sheetName val="Part 1"/>
      <sheetName val="Part 3"/>
      <sheetName val="Part 4"/>
      <sheetName val="Part 5"/>
      <sheetName val="Part 6"/>
      <sheetName val="배력철근산정"/>
      <sheetName val="전기일위대가"/>
      <sheetName val="자재대"/>
      <sheetName val="투찰"/>
      <sheetName val="Baby일위대가"/>
      <sheetName val="일위(PN)"/>
      <sheetName val="품셈"/>
      <sheetName val="건축내역"/>
      <sheetName val="CONCRETE"/>
      <sheetName val="중기가격"/>
      <sheetName val="J형측구단위수량"/>
      <sheetName val="도장수량(하1)"/>
      <sheetName val="FAB별"/>
      <sheetName val="POST COL. 일위대가_호표"/>
      <sheetName val="A-4"/>
      <sheetName val="예정_3_"/>
      <sheetName val="동원_3_"/>
      <sheetName val="guard(mac)"/>
      <sheetName val="기둥(하중)"/>
      <sheetName val="일반수량집계"/>
      <sheetName val="특2호하천산근"/>
      <sheetName val="특2호부관하천산근"/>
      <sheetName val="Macro2"/>
      <sheetName val="도체종-상수표"/>
      <sheetName val="송전재료비"/>
      <sheetName val="관연장산출"/>
      <sheetName val="파이프"/>
      <sheetName val="A2"/>
      <sheetName val="터파기"/>
      <sheetName val="링크해지용"/>
      <sheetName val="가중치산출근거(가동중검사용역)"/>
      <sheetName val="가중치산출근거(추가1,2)"/>
      <sheetName val="예정공정표(총괄)"/>
      <sheetName val="가중치산출근거(보조용역)"/>
      <sheetName val="인원투입계획"/>
      <sheetName val="단계별내역 (2)"/>
      <sheetName val="C.배수관공"/>
      <sheetName val="INSTR"/>
      <sheetName val="매입세율"/>
      <sheetName val="ITEM"/>
      <sheetName val="각종단가"/>
      <sheetName val="1호맨홀토공"/>
      <sheetName val="산#3-2-2"/>
      <sheetName val="wall"/>
      <sheetName val="BSD (2)"/>
      <sheetName val="네트워크 RTK 체크리스트"/>
      <sheetName val="문학터널-9255(관보고-실)"/>
      <sheetName val="C"/>
      <sheetName val="입력DATA"/>
      <sheetName val="SLAB"/>
      <sheetName val="화산경계"/>
      <sheetName val="2F 회의실견적(5_14 일대)"/>
      <sheetName val="1"/>
      <sheetName val="확정실적"/>
      <sheetName val="안정검토(온1)"/>
      <sheetName val="Payout"/>
      <sheetName val="암거단위"/>
      <sheetName val="CIVIL (1)"/>
      <sheetName val="CIVIL"/>
      <sheetName val="EDPR"/>
      <sheetName val="내역(영일)"/>
      <sheetName val="제원"/>
      <sheetName val="기성부분사정내역서"/>
      <sheetName val="3"/>
      <sheetName val="4"/>
      <sheetName val="5"/>
      <sheetName val="6"/>
      <sheetName val="설계내역"/>
      <sheetName val="00000"/>
      <sheetName val="데리네이타현황"/>
      <sheetName val="노무비단가"/>
      <sheetName val="안양1공구_건축"/>
      <sheetName val="건축공사실행"/>
      <sheetName val="YM-IL1"/>
      <sheetName val="현장경비"/>
      <sheetName val="을지"/>
      <sheetName val="카렌스센터계량기설치공사"/>
      <sheetName val="일위대가(가설)"/>
      <sheetName val="기계설비"/>
      <sheetName val="후다"/>
      <sheetName val="건축원가"/>
      <sheetName val="총괄"/>
      <sheetName val="일반공사"/>
      <sheetName val="I.설계조건"/>
      <sheetName val="도급기성"/>
      <sheetName val="소비자가"/>
      <sheetName val="6호기"/>
      <sheetName val=" 갑  지 "/>
      <sheetName val="배관"/>
      <sheetName val="일위대가표"/>
      <sheetName val="경비_원본"/>
      <sheetName val="일위대가(건축)"/>
      <sheetName val="적용건축"/>
      <sheetName val="1F"/>
      <sheetName val="암거날개벽재료집계"/>
      <sheetName val="UR2-Calculation"/>
      <sheetName val="진주방향"/>
      <sheetName val="신표지1"/>
      <sheetName val="Sheet5"/>
      <sheetName val="대비"/>
      <sheetName val="프로젝트"/>
      <sheetName val="SAKUB"/>
      <sheetName val="실행"/>
      <sheetName val="가설공사내역"/>
      <sheetName val="401"/>
      <sheetName val="조서(서산시)"/>
      <sheetName val="횡단보도"/>
      <sheetName val="방지턱도색"/>
      <sheetName val="노면표시"/>
      <sheetName val="수지예산서"/>
      <sheetName val="총괄(원가)"/>
      <sheetName val="수지예산"/>
      <sheetName val="주식"/>
      <sheetName val="b_balju_cho"/>
      <sheetName val="기계공사"/>
      <sheetName val="구조물공1(51~56)"/>
      <sheetName val="부대공1(65-77,93-95)"/>
      <sheetName val="부대공2(78-"/>
      <sheetName val="배수및구조물공1"/>
      <sheetName val="구조물토공"/>
      <sheetName val="토공2(11~19)"/>
      <sheetName val="배수및구조물공2"/>
      <sheetName val="토공1(1~10,92)"/>
      <sheetName val="토공3(20~31)"/>
      <sheetName val="BQ(실행)"/>
      <sheetName val="주요자재"/>
      <sheetName val="A1"/>
      <sheetName val="교대"/>
      <sheetName val="경산"/>
      <sheetName val="용수량(생활용수)"/>
      <sheetName val="효성CB 1P기초"/>
      <sheetName val="단가산출목록"/>
      <sheetName val="자재"/>
      <sheetName val="자재조서"/>
      <sheetName val="합류공"/>
      <sheetName val="골재집계표"/>
      <sheetName val="CB"/>
      <sheetName val="포장수량집계"/>
      <sheetName val="보호통단위수량"/>
      <sheetName val="관접합및부설"/>
      <sheetName val="줄파기집계표"/>
      <sheetName val="OD5000"/>
      <sheetName val="우배수"/>
      <sheetName val="계산식"/>
      <sheetName val="원가계산서"/>
      <sheetName val="구체"/>
      <sheetName val="좌측날개벽"/>
      <sheetName val="우측날개벽"/>
      <sheetName val="말뚝설계"/>
      <sheetName val="단가 및 재료비"/>
      <sheetName val="중기사용료산출근거"/>
      <sheetName val="단가산출1"/>
      <sheetName val="본사인상전"/>
      <sheetName val="(2)"/>
      <sheetName val="전기설계변경"/>
      <sheetName val="건축내역서"/>
      <sheetName val="설비내역서"/>
      <sheetName val="전기내역서"/>
      <sheetName val="자재집계표"/>
      <sheetName val="신우"/>
      <sheetName val="교통대책내역"/>
      <sheetName val="공종코드"/>
      <sheetName val="세부내역"/>
      <sheetName val="그레이더"/>
      <sheetName val="제요율표"/>
      <sheetName val="DT"/>
      <sheetName val="로더"/>
      <sheetName val="롤러"/>
      <sheetName val="BH"/>
      <sheetName val="BD"/>
      <sheetName val="BD운반거리"/>
      <sheetName val="디젤파일해머"/>
      <sheetName val="중기사용료"/>
      <sheetName val="매립"/>
      <sheetName val="일위대가목록"/>
      <sheetName val="table"/>
      <sheetName val="조명율"/>
      <sheetName val="상부하중"/>
      <sheetName val="풍하중1"/>
      <sheetName val="현황CODE"/>
      <sheetName val="손익현황"/>
      <sheetName val="SKETCH"/>
      <sheetName val="내역서비교"/>
      <sheetName val="맨홀높이조서"/>
      <sheetName val="원형1호설치단위"/>
      <sheetName val="원형2호설치단위"/>
      <sheetName val="맨홀 수량산출"/>
      <sheetName val="원형맨홀설치수량"/>
      <sheetName val="구조물수량집계"/>
      <sheetName val="4.2조립식PC맨홀 수량산출"/>
      <sheetName val="no_1"/>
      <sheetName val="no_2"/>
      <sheetName val="no_3"/>
      <sheetName val="no_4"/>
      <sheetName val="no_5"/>
      <sheetName val="검색"/>
      <sheetName val="중로근거"/>
      <sheetName val="foxz"/>
      <sheetName val="저판(버림100)"/>
      <sheetName val="역T형"/>
      <sheetName val="철근량"/>
      <sheetName val="#1환기구수량산출근거"/>
    </sheetNames>
    <sheetDataSet>
      <sheetData sheetId="0" refreshError="1">
        <row r="1">
          <cell r="A1" t="str">
            <v>공       종</v>
          </cell>
          <cell r="B1" t="str">
            <v>규    격</v>
          </cell>
          <cell r="C1">
            <v>0</v>
          </cell>
          <cell r="D1" t="str">
            <v>단위</v>
          </cell>
          <cell r="E1" t="str">
            <v xml:space="preserve">       맨              홀                     </v>
          </cell>
          <cell r="F1">
            <v>0</v>
          </cell>
          <cell r="G1">
            <v>0</v>
          </cell>
          <cell r="H1" t="str">
            <v>P.E 빗물받이</v>
          </cell>
          <cell r="I1" t="str">
            <v xml:space="preserve">P.E </v>
          </cell>
          <cell r="J1" t="str">
            <v>흄                         관</v>
          </cell>
          <cell r="K1">
            <v>0</v>
          </cell>
          <cell r="L1">
            <v>0</v>
          </cell>
          <cell r="M1">
            <v>0</v>
          </cell>
          <cell r="N1" t="str">
            <v>D.C PIPE</v>
          </cell>
          <cell r="O1">
            <v>0</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B3">
            <v>0</v>
          </cell>
          <cell r="C3">
            <v>0</v>
          </cell>
          <cell r="D3">
            <v>0</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C4">
            <v>0</v>
          </cell>
          <cell r="D4" t="str">
            <v>M3</v>
          </cell>
        </row>
        <row r="5">
          <cell r="B5" t="str">
            <v>σck=180㎏/㎠</v>
          </cell>
          <cell r="C5">
            <v>0</v>
          </cell>
          <cell r="D5" t="str">
            <v>M3</v>
          </cell>
        </row>
        <row r="6">
          <cell r="B6" t="str">
            <v>σck=135㎏/㎠</v>
          </cell>
          <cell r="C6">
            <v>0</v>
          </cell>
          <cell r="D6" t="str">
            <v>M3</v>
          </cell>
        </row>
        <row r="7">
          <cell r="A7" t="str">
            <v>거푸집</v>
          </cell>
          <cell r="B7" t="str">
            <v>P.E 10 회</v>
          </cell>
          <cell r="C7">
            <v>0</v>
          </cell>
          <cell r="D7" t="str">
            <v>M2</v>
          </cell>
        </row>
        <row r="8">
          <cell r="B8" t="str">
            <v>목재 4 회</v>
          </cell>
          <cell r="C8">
            <v>0</v>
          </cell>
          <cell r="D8" t="str">
            <v>M2</v>
          </cell>
        </row>
        <row r="9">
          <cell r="B9" t="str">
            <v>합판6회</v>
          </cell>
          <cell r="C9">
            <v>0</v>
          </cell>
          <cell r="D9" t="str">
            <v>M2</v>
          </cell>
        </row>
        <row r="10">
          <cell r="A10" t="str">
            <v>흄    관</v>
          </cell>
          <cell r="B10" t="str">
            <v>D 450</v>
          </cell>
          <cell r="C10">
            <v>0</v>
          </cell>
          <cell r="D10" t="str">
            <v>M</v>
          </cell>
        </row>
        <row r="11">
          <cell r="B11" t="str">
            <v>D 500</v>
          </cell>
          <cell r="C11">
            <v>0</v>
          </cell>
          <cell r="D11" t="str">
            <v>M</v>
          </cell>
        </row>
        <row r="12">
          <cell r="B12" t="str">
            <v>D 600</v>
          </cell>
          <cell r="C12">
            <v>0</v>
          </cell>
          <cell r="D12" t="str">
            <v>M</v>
          </cell>
        </row>
        <row r="13">
          <cell r="B13" t="str">
            <v>D 700</v>
          </cell>
          <cell r="C13">
            <v>0</v>
          </cell>
          <cell r="D13" t="str">
            <v>M</v>
          </cell>
        </row>
        <row r="14">
          <cell r="A14" t="str">
            <v>토  공</v>
          </cell>
          <cell r="B14" t="str">
            <v>터 파 기</v>
          </cell>
          <cell r="C14">
            <v>0</v>
          </cell>
          <cell r="D14" t="str">
            <v>M3</v>
          </cell>
        </row>
        <row r="15">
          <cell r="B15" t="str">
            <v>잔   토</v>
          </cell>
          <cell r="C15">
            <v>0</v>
          </cell>
          <cell r="D15" t="str">
            <v>M3</v>
          </cell>
        </row>
        <row r="16">
          <cell r="B16" t="str">
            <v>되메우기</v>
          </cell>
          <cell r="C16">
            <v>0</v>
          </cell>
          <cell r="D16" t="str">
            <v>M3</v>
          </cell>
        </row>
        <row r="17">
          <cell r="A17" t="str">
            <v>P.E 빗물받이</v>
          </cell>
          <cell r="B17" t="str">
            <v>940x510x410</v>
          </cell>
          <cell r="C17">
            <v>0</v>
          </cell>
          <cell r="D17" t="str">
            <v>EA</v>
          </cell>
        </row>
        <row r="18">
          <cell r="A18" t="str">
            <v>빗물받이뚜껑</v>
          </cell>
          <cell r="B18" t="str">
            <v>495x395x50</v>
          </cell>
          <cell r="C18">
            <v>0</v>
          </cell>
          <cell r="D18" t="str">
            <v>EA</v>
          </cell>
        </row>
        <row r="19">
          <cell r="A19" t="str">
            <v>사 다 리</v>
          </cell>
          <cell r="B19" t="str">
            <v>D19</v>
          </cell>
          <cell r="C19">
            <v>0</v>
          </cell>
          <cell r="D19" t="str">
            <v>TON</v>
          </cell>
        </row>
        <row r="20">
          <cell r="A20" t="str">
            <v>홈통받이</v>
          </cell>
          <cell r="B20" t="str">
            <v>D 430</v>
          </cell>
          <cell r="C20">
            <v>0</v>
          </cell>
          <cell r="D20" t="str">
            <v>EA</v>
          </cell>
        </row>
        <row r="21">
          <cell r="A21" t="str">
            <v>맨홀뚜껑</v>
          </cell>
          <cell r="B21" t="str">
            <v>주철제 Φ648</v>
          </cell>
          <cell r="C21">
            <v>0</v>
          </cell>
          <cell r="D21" t="str">
            <v>EA</v>
          </cell>
        </row>
        <row r="22">
          <cell r="A22" t="str">
            <v>이음몰탈</v>
          </cell>
          <cell r="B22" t="str">
            <v>1 : 3</v>
          </cell>
          <cell r="C22">
            <v>0</v>
          </cell>
          <cell r="D22" t="str">
            <v>M3</v>
          </cell>
        </row>
        <row r="23">
          <cell r="B23" t="str">
            <v>1 : 2</v>
          </cell>
          <cell r="C23">
            <v>0</v>
          </cell>
          <cell r="D23" t="str">
            <v>M3</v>
          </cell>
        </row>
        <row r="24">
          <cell r="A24" t="str">
            <v>D.C PIPE</v>
          </cell>
          <cell r="B24" t="str">
            <v>Φ150M/M</v>
          </cell>
          <cell r="C24">
            <v>0</v>
          </cell>
          <cell r="D24" t="str">
            <v>M</v>
          </cell>
        </row>
        <row r="25">
          <cell r="B25" t="str">
            <v>Φ250M/M</v>
          </cell>
          <cell r="C25">
            <v>0</v>
          </cell>
          <cell r="D25" t="str">
            <v>M</v>
          </cell>
        </row>
      </sheetData>
      <sheetData sheetId="1"/>
      <sheetData sheetId="2"/>
      <sheetData sheetId="3"/>
      <sheetData sheetId="4"/>
      <sheetData sheetId="5"/>
      <sheetData sheetId="6"/>
      <sheetData sheetId="7">
        <row r="1">
          <cell r="A1" t="str">
            <v>구분</v>
          </cell>
        </row>
      </sheetData>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refreshError="1"/>
      <sheetData sheetId="171"/>
      <sheetData sheetId="172"/>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견적서 갑지"/>
      <sheetName val="Panels"/>
      <sheetName val="전력간선"/>
      <sheetName val="Inst."/>
      <sheetName val="Sheet2"/>
      <sheetName val=":\Documents and Settings\All Us"/>
      <sheetName val="집계표"/>
      <sheetName val="LUSERSPROFILE=C:\Documents and "/>
      <sheetName val="우수"/>
      <sheetName val="원가총괄"/>
      <sheetName val="조건"/>
      <sheetName val="상부"/>
      <sheetName val="금액내역서"/>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의9602"/>
      <sheetName val="우수"/>
      <sheetName val="준검 내역서"/>
      <sheetName val="9GNG운반"/>
      <sheetName val="화재 탐지 설비"/>
      <sheetName val="중동상가"/>
      <sheetName val="수량산출서-2"/>
      <sheetName val="노임"/>
      <sheetName val="Inst."/>
      <sheetName val="Sheet1"/>
      <sheetName val="예정(3)"/>
      <sheetName val="동원(3)"/>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하수급견적대비"/>
      <sheetName val="투찰"/>
      <sheetName val="선로수량집계"/>
      <sheetName val="장비수량집계"/>
      <sheetName val="지장수량집계"/>
      <sheetName val="철거"/>
      <sheetName val="부대내역"/>
      <sheetName val="3.바닥판설계"/>
      <sheetName val="집계표"/>
      <sheetName val="공종별공사내용 "/>
      <sheetName val="일위목록"/>
      <sheetName val="요율"/>
      <sheetName val="부산4"/>
      <sheetName val="#REF"/>
      <sheetName val="JUCKEYK"/>
      <sheetName val="3차설계"/>
      <sheetName val="충주"/>
      <sheetName val="자압"/>
      <sheetName val="설비"/>
      <sheetName val="종합기별"/>
      <sheetName val="노무비명세서"/>
      <sheetName val="소요자재명세서"/>
      <sheetName val="공예을"/>
      <sheetName val="포설list원본"/>
      <sheetName val="도수로현황"/>
      <sheetName val="말뚝지지력산정"/>
      <sheetName val="******"/>
      <sheetName val="수량산출"/>
      <sheetName val="PCODE"/>
      <sheetName val="D-경비1"/>
      <sheetName val="실행철강하도"/>
      <sheetName val="STBOX"/>
      <sheetName val="401"/>
      <sheetName val=""/>
      <sheetName val="공량산출서"/>
      <sheetName val="발송"/>
      <sheetName val="기안"/>
      <sheetName val="증감내역서"/>
      <sheetName val="내역서"/>
      <sheetName val="Sheet6"/>
      <sheetName val="Sheet7"/>
      <sheetName val="Sheet8"/>
      <sheetName val="Sheet9"/>
      <sheetName val="Sheet10"/>
      <sheetName val="Sheet11"/>
      <sheetName val="Sheet12"/>
      <sheetName val="Sheet13"/>
      <sheetName val="Sheet14"/>
      <sheetName val="Sheet15"/>
      <sheetName val="Sheet16"/>
      <sheetName val="Module1"/>
      <sheetName val="Module2"/>
      <sheetName val="Module3"/>
      <sheetName val="Module4"/>
      <sheetName val="Module5"/>
      <sheetName val="Module6"/>
      <sheetName val="Module7"/>
      <sheetName val="건축공사"/>
      <sheetName val="집수정현황"/>
      <sheetName val="DATA"/>
      <sheetName val="내역표지"/>
      <sheetName val="Sheet4"/>
      <sheetName val="설계조건"/>
      <sheetName val="입력DATA"/>
      <sheetName val="설계"/>
      <sheetName val="주형"/>
      <sheetName val="ABUT수량-A1"/>
      <sheetName val="시공측량-을"/>
      <sheetName val="COVER"/>
      <sheetName val="ITEM"/>
      <sheetName val="가격조사서"/>
      <sheetName val="세목전체"/>
      <sheetName val="[회의9602.XLS]A______________96_2"/>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화회선 (2)"/>
      <sheetName val="표 지"/>
      <sheetName val="발전기(갑)"/>
      <sheetName val="발전기(을)"/>
      <sheetName val="변압기"/>
      <sheetName val="간 선"/>
      <sheetName val="일반부하"/>
      <sheetName val="동력부하"/>
      <sheetName val="조도 "/>
      <sheetName val="전화회선"/>
      <sheetName val="전관방송"/>
      <sheetName val="Macro(차단기)"/>
      <sheetName val="laroux1"/>
      <sheetName val="__MAIN"/>
      <sheetName val="연수구보건소"/>
      <sheetName val="화재 탐지 설비"/>
      <sheetName val="Sheet1"/>
      <sheetName val="터널조도"/>
      <sheetName val="NOMUBI"/>
      <sheetName val="sw1"/>
      <sheetName val="MACRO(전선관)"/>
      <sheetName val="용량(1-2)"/>
      <sheetName val="IT-BAT"/>
      <sheetName val="내역서"/>
      <sheetName val="우수"/>
      <sheetName val="제4절-1"/>
      <sheetName val="공량산출서"/>
      <sheetName val="Sheet2"/>
      <sheetName val="98지급계획"/>
      <sheetName val="조건"/>
      <sheetName val="ALINE"/>
      <sheetName val="물가시세"/>
      <sheetName val="과천MAIN"/>
      <sheetName val="DATA"/>
      <sheetName val="MACRO(MCC)"/>
      <sheetName val="충주"/>
      <sheetName val="노임"/>
      <sheetName val="운동장 (2)"/>
      <sheetName val="ABUT수량-A1"/>
      <sheetName val="T형( 파일기초) 공현1교"/>
      <sheetName val="JUCKEYK"/>
      <sheetName val="BSD (2)"/>
      <sheetName val="갑지1"/>
      <sheetName val="연부97-1"/>
      <sheetName val="연습장소"/>
      <sheetName val="2000년1차"/>
      <sheetName val="2000전체분"/>
      <sheetName val="8.석축단위(H=1.5M)"/>
      <sheetName val="데이타"/>
      <sheetName val="정부노임단가"/>
      <sheetName val="대공종"/>
      <sheetName val="POOM_MOTO"/>
      <sheetName val="POOM_MOTO2"/>
      <sheetName val="빌딩 안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횡배수관토공단위(180)"/>
      <sheetName val="횡배수관토공단위(90)"/>
      <sheetName val="용량(1-2)"/>
      <sheetName val="제4절-1"/>
      <sheetName val="실행철강하도"/>
      <sheetName val="개발운영비청구"/>
      <sheetName val="우수"/>
      <sheetName val="3.공통공사대비"/>
      <sheetName val="JUCKEYK"/>
      <sheetName val="설계조건"/>
      <sheetName val="내역서"/>
      <sheetName val="STEEL BOX 단면설계(SEC.8)"/>
      <sheetName val="내역"/>
      <sheetName val="박기사-단위수량"/>
      <sheetName val="세목전체"/>
      <sheetName val="충주"/>
      <sheetName val="일위대가"/>
      <sheetName val="내역서1"/>
      <sheetName val="관경결정"/>
      <sheetName val="하수급견적대비"/>
      <sheetName val="Sheet1 (2)"/>
      <sheetName val="자재집게표 "/>
      <sheetName val="토공분배표"/>
      <sheetName val="수안보-MBR1"/>
      <sheetName val="부대내역"/>
      <sheetName val="ALINE"/>
      <sheetName val="유기공정"/>
      <sheetName val="ABUT수량-A1"/>
      <sheetName val="토사(PE)"/>
      <sheetName val="TYPE-1"/>
      <sheetName val="guard(mac)"/>
      <sheetName val="1.설계조건"/>
      <sheetName val="대로근거"/>
    </sheetNames>
    <sheetDataSet>
      <sheetData sheetId="0" refreshError="1">
        <row r="1">
          <cell r="A1" t="str">
            <v>tggwan</v>
          </cell>
        </row>
        <row r="2">
          <cell r="A2" t="b">
            <v>1</v>
          </cell>
        </row>
        <row r="3">
          <cell r="A3" t="b">
            <v>1</v>
          </cell>
        </row>
        <row r="4">
          <cell r="A4" t="b">
            <v>0</v>
          </cell>
        </row>
        <row r="5">
          <cell r="A5" t="b">
            <v>1</v>
          </cell>
        </row>
        <row r="6">
          <cell r="A6" t="b">
            <v>1</v>
          </cell>
        </row>
        <row r="7">
          <cell r="A7" t="b">
            <v>1</v>
          </cell>
        </row>
        <row r="8">
          <cell r="A8" t="b">
            <v>0</v>
          </cell>
        </row>
        <row r="9">
          <cell r="A9" t="b">
            <v>1</v>
          </cell>
        </row>
        <row r="10">
          <cell r="A10" t="b">
            <v>0</v>
          </cell>
        </row>
        <row r="11">
          <cell r="A11" t="b">
            <v>1</v>
          </cell>
        </row>
        <row r="12">
          <cell r="A12" t="b">
            <v>1</v>
          </cell>
        </row>
        <row r="13">
          <cell r="A13" t="b">
            <v>1</v>
          </cell>
        </row>
        <row r="14">
          <cell r="A14" t="b">
            <v>1</v>
          </cell>
        </row>
        <row r="15">
          <cell r="A15" t="b">
            <v>1</v>
          </cell>
        </row>
        <row r="16">
          <cell r="A16" t="b">
            <v>1</v>
          </cell>
        </row>
        <row r="17">
          <cell r="A17" t="b">
            <v>1</v>
          </cell>
        </row>
        <row r="18">
          <cell r="A18" t="b">
            <v>1</v>
          </cell>
        </row>
        <row r="19">
          <cell r="A19" t="b">
            <v>1</v>
          </cell>
        </row>
        <row r="20">
          <cell r="A20" t="b">
            <v>1</v>
          </cell>
        </row>
        <row r="21">
          <cell r="A21" t="b">
            <v>1</v>
          </cell>
        </row>
        <row r="22">
          <cell r="A22" t="b">
            <v>1</v>
          </cell>
        </row>
        <row r="23">
          <cell r="A23" t="b">
            <v>1</v>
          </cell>
        </row>
        <row r="24">
          <cell r="A24" t="b">
            <v>1</v>
          </cell>
        </row>
        <row r="25">
          <cell r="A25" t="b">
            <v>1</v>
          </cell>
        </row>
        <row r="26">
          <cell r="A26" t="b">
            <v>0</v>
          </cell>
        </row>
        <row r="27">
          <cell r="A27" t="b">
            <v>1</v>
          </cell>
        </row>
        <row r="28">
          <cell r="A28" t="b">
            <v>1</v>
          </cell>
        </row>
        <row r="29">
          <cell r="A29" t="b">
            <v>1</v>
          </cell>
        </row>
        <row r="30">
          <cell r="A30" t="b">
            <v>1</v>
          </cell>
        </row>
        <row r="31">
          <cell r="A31" t="b">
            <v>0</v>
          </cell>
        </row>
      </sheetData>
      <sheetData sheetId="1" refreshError="1"/>
      <sheetData sheetId="2" refreshError="1"/>
      <sheetData sheetId="3"/>
      <sheetData sheetId="4" refreshError="1"/>
      <sheetData sheetId="5"/>
      <sheetData sheetId="6" refreshError="1"/>
      <sheetData sheetId="7"/>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ABUT수량-A1"/>
      <sheetName val="교각계산"/>
      <sheetName val="노임단가"/>
      <sheetName val="3-2PS"/>
      <sheetName val="토공(완충)"/>
      <sheetName val="입출재고현황 (2)"/>
      <sheetName val="tggwan(mac)"/>
      <sheetName val="우수"/>
      <sheetName val="BID"/>
      <sheetName val="내역서"/>
      <sheetName val="토사(PE)"/>
      <sheetName val="Sheet1 (2)"/>
      <sheetName val="가도공"/>
      <sheetName val="DATE"/>
      <sheetName val="데리네이타현황"/>
      <sheetName val="STEEL BOX 단면설계(SEC.8)"/>
      <sheetName val="제출내역 (2)"/>
      <sheetName val="일위대가"/>
      <sheetName val="수량산출"/>
      <sheetName val="이토변실(A3-LINE)"/>
      <sheetName val="실행내역서 "/>
      <sheetName val="위치조서"/>
      <sheetName val="CALCULATION"/>
      <sheetName val="기준"/>
      <sheetName val="I一般比"/>
      <sheetName val="품셈"/>
      <sheetName val="세목전체"/>
      <sheetName val="실행철강하도"/>
      <sheetName val="U-TYPE(1)"/>
      <sheetName val="REACTION(USE평시)"/>
      <sheetName val="공량산출서"/>
      <sheetName val="화재 탐지 설비"/>
      <sheetName val="조명시설"/>
      <sheetName val="단면 (2)"/>
      <sheetName val="Excel"/>
      <sheetName val="#REF"/>
      <sheetName val="설계조건"/>
      <sheetName val="방음벽기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refreshError="1"/>
      <sheetData sheetId="35" refreshError="1"/>
      <sheetData sheetId="36" refreshError="1"/>
      <sheetData sheetId="37" refreshError="1"/>
      <sheetData sheetId="3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1.자재집계표"/>
      <sheetName val="위치조서"/>
      <sheetName val="3-2.배수관 총"/>
      <sheetName val="3-2-1.횡배수집계"/>
      <sheetName val="3-2-1-1횡배수관공"/>
      <sheetName val="3-2-2 흄관 날개벽"/>
      <sheetName val="3-2-3 종배수관"/>
      <sheetName val="3-2-4집수정"/>
      <sheetName val="(3-2-4-1집수정)"/>
      <sheetName val="(3-2-4-2종배수 단수)"/>
      <sheetName val="3-2-5.도수로"/>
      <sheetName val="3-2-6.맹암거"/>
      <sheetName val="3-3.암거공"/>
      <sheetName val="3-3-1.암거돌붙임"/>
      <sheetName val="3-3-2 암거 날개벽"/>
      <sheetName val="3-3-3 날개벽 공제량"/>
      <sheetName val="3-4옹벽공"/>
      <sheetName val="3-4-1.옹벽평균(H)"/>
      <sheetName val="3-5-1.석측공"/>
      <sheetName val="목차메뉴"/>
      <sheetName val="5.부대공"/>
      <sheetName val="5.차선도색"/>
      <sheetName val="5-1.부대공"/>
      <sheetName val="5-2.부대공 (3)"/>
      <sheetName val="Module1"/>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ABUT수량-A1"/>
      <sheetName val="MEXICO-C"/>
      <sheetName val="터파기및재료"/>
      <sheetName val="토사(PE)"/>
      <sheetName val="2000전체분"/>
      <sheetName val="2000년1차"/>
    </sheetNames>
    <sheetDataSet>
      <sheetData sheetId="0"/>
      <sheetData sheetId="1"/>
      <sheetData sheetId="2"/>
      <sheetData sheetId="3"/>
      <sheetData sheetId="4"/>
      <sheetData sheetId="5"/>
      <sheetData sheetId="6"/>
      <sheetData sheetId="7"/>
      <sheetData sheetId="8" refreshError="1">
        <row r="19">
          <cell r="J19">
            <v>350</v>
          </cell>
        </row>
      </sheetData>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간지"/>
      <sheetName val="내진해석"/>
      <sheetName val="결과그림"/>
      <sheetName val="1J"/>
      <sheetName val="1H"/>
      <sheetName val="jh"/>
      <sheetName val="말뚝지지력산정"/>
      <sheetName val="ABUT수량-A1"/>
      <sheetName val="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내진해석"/>
      <sheetName val="1.설계조건"/>
      <sheetName val="말뚝지지력산정"/>
      <sheetName val="포장공자재집계표"/>
      <sheetName val="설계예산서"/>
      <sheetName val="input"/>
      <sheetName val="2000전체분"/>
      <sheetName val="2000년1차"/>
      <sheetName val="터파기및재료"/>
      <sheetName val="재료값"/>
      <sheetName val="INPUTDATA"/>
      <sheetName val="CODE1"/>
      <sheetName val="1.설계기준"/>
      <sheetName val="개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청송자료"/>
      <sheetName val="내진해석"/>
      <sheetName val="말뚝지지력산정"/>
      <sheetName val="ABUT수량-A1"/>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공97.9"/>
      <sheetName val="설계산출표지"/>
      <sheetName val="운반비산출표지 "/>
      <sheetName val="중량산출기초표지"/>
      <sheetName val="수량산출근거표지"/>
      <sheetName val="수량산출표지"/>
      <sheetName val="단가산출기초"/>
      <sheetName val="도면치수"/>
      <sheetName val="설계산출기초"/>
      <sheetName val="마지막일위대가표"/>
      <sheetName val="공사원가계산서"/>
      <sheetName val="도급예산내역서"/>
      <sheetName val="도급예산내역서봉투"/>
      <sheetName val="도급예산내역서표지"/>
      <sheetName val="도급예산내역서총괄표"/>
      <sheetName val="단성,죽령개소별명세표"/>
      <sheetName val="단성,죽령개소별명세표도면"/>
      <sheetName val="단성,죽령개소별명세표도면 (2)"/>
      <sheetName val="수량산출근거"/>
      <sheetName val="저케CV22신설"/>
      <sheetName val="저케CV14신설"/>
      <sheetName val="옥내배선신설"/>
      <sheetName val="강관전주신설"/>
      <sheetName val="투광등기구개신"/>
      <sheetName val="옥내등신설"/>
      <sheetName val="옥내등개신40W"/>
      <sheetName val="옥내등신설20W"/>
      <sheetName val="분전함신설"/>
      <sheetName val="분전함철거"/>
      <sheetName val="단가산출표지"/>
      <sheetName val="단가단출기초"/>
      <sheetName val="단가단출기초 (2)"/>
      <sheetName val="운반비산출"/>
      <sheetName val="을부담운반비"/>
      <sheetName val="중량산출기초(전선류)"/>
      <sheetName val="(철재류)"/>
      <sheetName val="(애자류)"/>
      <sheetName val="(비계목류)"/>
      <sheetName val="(시멘근가류)"/>
      <sheetName val="(철거발생)"/>
      <sheetName val="철거발생품"/>
      <sheetName val="공사재료사정조서"/>
      <sheetName val="관급자재조서"/>
      <sheetName val="수량조서"/>
      <sheetName val="개소별명세표"/>
      <sheetName val="cost"/>
      <sheetName val="제4절-1"/>
      <sheetName val="전차선로 물량표"/>
      <sheetName val="단성역외 2개소 승압기타 기타공사"/>
      <sheetName val="동원인원"/>
      <sheetName val="BASIC (2)"/>
      <sheetName val="1.설계기준"/>
      <sheetName val="MOTOR"/>
      <sheetName val="Y-WORK"/>
      <sheetName val="XXXXXX"/>
    </sheetNames>
    <sheetDataSet>
      <sheetData sheetId="0" refreshError="1"/>
      <sheetData sheetId="1" refreshError="1">
        <row r="3">
          <cell r="C3" t="str">
            <v>단성역외 2개소 승압 기타공사</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예산서"/>
      <sheetName val="일위대가"/>
      <sheetName val="단가비교표"/>
      <sheetName val="PRINT"/>
      <sheetName val="간지"/>
      <sheetName val="단가산출-1"/>
      <sheetName val="단가산출-2"/>
      <sheetName val="단가산출-3"/>
      <sheetName val="일위대가분류체계"/>
      <sheetName val="단가산출-4"/>
      <sheetName val="노무비 근거"/>
      <sheetName val="Sheet1"/>
    </sheetNames>
    <sheetDataSet>
      <sheetData sheetId="0" refreshError="1"/>
      <sheetData sheetId="1" refreshError="1"/>
      <sheetData sheetId="2" refreshError="1">
        <row r="1">
          <cell r="C1" t="str">
            <v>건명 : 금강 살리기 7공구 가동보 수문 설비공사[일위대가]</v>
          </cell>
        </row>
        <row r="2">
          <cell r="C2" t="str">
            <v>호표</v>
          </cell>
          <cell r="D2" t="str">
            <v>공 종</v>
          </cell>
          <cell r="E2" t="str">
            <v>규 격</v>
          </cell>
          <cell r="F2" t="str">
            <v>수량</v>
          </cell>
          <cell r="G2" t="str">
            <v>단위</v>
          </cell>
          <cell r="H2" t="str">
            <v>합 계</v>
          </cell>
          <cell r="J2" t="str">
            <v>재 료 비</v>
          </cell>
          <cell r="L2" t="str">
            <v>노 무 비</v>
          </cell>
          <cell r="N2" t="str">
            <v>경 비</v>
          </cell>
          <cell r="P2" t="str">
            <v>비 고</v>
          </cell>
        </row>
        <row r="3">
          <cell r="H3" t="str">
            <v>단가</v>
          </cell>
          <cell r="I3" t="str">
            <v>금  액</v>
          </cell>
          <cell r="J3" t="str">
            <v>단가</v>
          </cell>
          <cell r="K3" t="str">
            <v>금  액</v>
          </cell>
          <cell r="L3" t="str">
            <v>단가</v>
          </cell>
          <cell r="M3" t="str">
            <v>금  액</v>
          </cell>
          <cell r="N3" t="str">
            <v>단가</v>
          </cell>
          <cell r="O3" t="str">
            <v>금  액</v>
          </cell>
        </row>
        <row r="4">
          <cell r="A4">
            <v>2300</v>
          </cell>
          <cell r="B4">
            <v>3</v>
          </cell>
          <cell r="C4" t="str">
            <v>제2300호표</v>
          </cell>
          <cell r="D4" t="str">
            <v>초음파 수위계</v>
          </cell>
          <cell r="E4" t="str">
            <v>15m</v>
          </cell>
          <cell r="F4">
            <v>1</v>
          </cell>
          <cell r="G4" t="str">
            <v>개</v>
          </cell>
          <cell r="I4">
            <v>3216900</v>
          </cell>
          <cell r="K4">
            <v>3000000</v>
          </cell>
          <cell r="M4">
            <v>210583</v>
          </cell>
          <cell r="O4">
            <v>6317</v>
          </cell>
          <cell r="P4" t="str">
            <v>전 5-1</v>
          </cell>
        </row>
        <row r="6">
          <cell r="B6" t="str">
            <v>초음파 수위계15m</v>
          </cell>
          <cell r="C6" t="str">
            <v>재료비</v>
          </cell>
          <cell r="D6" t="str">
            <v>초음파 수위계</v>
          </cell>
          <cell r="E6" t="str">
            <v>15m</v>
          </cell>
          <cell r="F6">
            <v>1</v>
          </cell>
          <cell r="G6" t="str">
            <v>개</v>
          </cell>
          <cell r="I6">
            <v>3000000</v>
          </cell>
          <cell r="J6">
            <v>3000000</v>
          </cell>
          <cell r="K6">
            <v>3000000</v>
          </cell>
        </row>
        <row r="9">
          <cell r="C9" t="str">
            <v>노무비</v>
          </cell>
          <cell r="D9" t="str">
            <v>계장공</v>
          </cell>
          <cell r="E9">
            <v>1.8</v>
          </cell>
          <cell r="F9">
            <v>1.8</v>
          </cell>
          <cell r="G9" t="str">
            <v>인</v>
          </cell>
          <cell r="I9">
            <v>210583</v>
          </cell>
          <cell r="L9">
            <v>116991</v>
          </cell>
          <cell r="M9">
            <v>210583</v>
          </cell>
        </row>
        <row r="11">
          <cell r="C11" t="str">
            <v>공구손료</v>
          </cell>
          <cell r="E11" t="str">
            <v>노무비의</v>
          </cell>
          <cell r="F11">
            <v>3</v>
          </cell>
          <cell r="G11" t="str">
            <v>%</v>
          </cell>
          <cell r="I11">
            <v>6317</v>
          </cell>
          <cell r="O11">
            <v>6317</v>
          </cell>
        </row>
        <row r="15">
          <cell r="A15">
            <v>2301</v>
          </cell>
          <cell r="B15">
            <v>3</v>
          </cell>
          <cell r="C15" t="str">
            <v>제2301호표</v>
          </cell>
          <cell r="D15" t="str">
            <v>초음파 수위계</v>
          </cell>
          <cell r="E15" t="str">
            <v>25m</v>
          </cell>
          <cell r="F15">
            <v>1</v>
          </cell>
          <cell r="G15" t="str">
            <v>개</v>
          </cell>
          <cell r="I15">
            <v>5216900</v>
          </cell>
          <cell r="K15">
            <v>5000000</v>
          </cell>
          <cell r="M15">
            <v>210583</v>
          </cell>
          <cell r="O15">
            <v>6317</v>
          </cell>
          <cell r="P15" t="str">
            <v>전 5-1</v>
          </cell>
        </row>
        <row r="17">
          <cell r="B17" t="str">
            <v>초음파 수위계25m</v>
          </cell>
          <cell r="C17" t="str">
            <v>재료비</v>
          </cell>
          <cell r="D17" t="str">
            <v>초음파 수위계</v>
          </cell>
          <cell r="E17" t="str">
            <v>25m</v>
          </cell>
          <cell r="F17">
            <v>1</v>
          </cell>
          <cell r="G17" t="str">
            <v>개</v>
          </cell>
          <cell r="I17">
            <v>5000000</v>
          </cell>
          <cell r="J17">
            <v>5000000</v>
          </cell>
          <cell r="K17">
            <v>5000000</v>
          </cell>
        </row>
        <row r="20">
          <cell r="C20" t="str">
            <v>노무비</v>
          </cell>
          <cell r="D20" t="str">
            <v>계장공</v>
          </cell>
          <cell r="E20">
            <v>1.8</v>
          </cell>
          <cell r="F20">
            <v>1.8</v>
          </cell>
          <cell r="G20" t="str">
            <v>인</v>
          </cell>
          <cell r="I20">
            <v>210583</v>
          </cell>
          <cell r="L20">
            <v>116991</v>
          </cell>
          <cell r="M20">
            <v>210583</v>
          </cell>
        </row>
        <row r="22">
          <cell r="C22" t="str">
            <v>공구손료</v>
          </cell>
          <cell r="E22" t="str">
            <v>노무비의</v>
          </cell>
          <cell r="F22">
            <v>3</v>
          </cell>
          <cell r="G22" t="str">
            <v>%</v>
          </cell>
          <cell r="I22">
            <v>6317</v>
          </cell>
          <cell r="O22">
            <v>6317</v>
          </cell>
        </row>
        <row r="26">
          <cell r="A26">
            <v>2302</v>
          </cell>
          <cell r="B26">
            <v>3</v>
          </cell>
          <cell r="C26" t="str">
            <v>제2302호표</v>
          </cell>
          <cell r="D26" t="str">
            <v>오뚜기 수위계</v>
          </cell>
          <cell r="E26" t="str">
            <v>4접점</v>
          </cell>
          <cell r="F26">
            <v>1</v>
          </cell>
          <cell r="G26" t="str">
            <v>개</v>
          </cell>
          <cell r="I26">
            <v>466900</v>
          </cell>
          <cell r="K26">
            <v>250000</v>
          </cell>
          <cell r="M26">
            <v>210583</v>
          </cell>
          <cell r="O26">
            <v>6317</v>
          </cell>
          <cell r="P26" t="str">
            <v>전 5-1</v>
          </cell>
        </row>
        <row r="28">
          <cell r="B28" t="str">
            <v>오뚜기 수위계4접점</v>
          </cell>
          <cell r="C28" t="str">
            <v>재료비</v>
          </cell>
          <cell r="D28" t="str">
            <v>오뚜기 수위계</v>
          </cell>
          <cell r="E28" t="str">
            <v>4접점</v>
          </cell>
          <cell r="F28">
            <v>1</v>
          </cell>
          <cell r="G28" t="str">
            <v>개</v>
          </cell>
          <cell r="I28">
            <v>250000</v>
          </cell>
          <cell r="J28">
            <v>250000</v>
          </cell>
          <cell r="K28">
            <v>250000</v>
          </cell>
        </row>
        <row r="31">
          <cell r="C31" t="str">
            <v>노무비</v>
          </cell>
          <cell r="D31" t="str">
            <v>계장공</v>
          </cell>
          <cell r="E31">
            <v>1.8</v>
          </cell>
          <cell r="F31">
            <v>1.8</v>
          </cell>
          <cell r="G31" t="str">
            <v>인</v>
          </cell>
          <cell r="I31">
            <v>210583</v>
          </cell>
          <cell r="L31">
            <v>116991</v>
          </cell>
          <cell r="M31">
            <v>210583</v>
          </cell>
        </row>
        <row r="33">
          <cell r="C33" t="str">
            <v>공구손료</v>
          </cell>
          <cell r="E33" t="str">
            <v>노무비의</v>
          </cell>
          <cell r="F33">
            <v>3</v>
          </cell>
          <cell r="G33" t="str">
            <v>%</v>
          </cell>
          <cell r="I33">
            <v>6317</v>
          </cell>
          <cell r="O33">
            <v>6317</v>
          </cell>
        </row>
        <row r="37">
          <cell r="A37">
            <v>2303</v>
          </cell>
          <cell r="B37">
            <v>3</v>
          </cell>
          <cell r="C37" t="str">
            <v>제2303호표</v>
          </cell>
          <cell r="D37" t="str">
            <v>전극봉식 수위계</v>
          </cell>
          <cell r="E37">
            <v>0</v>
          </cell>
          <cell r="F37">
            <v>1</v>
          </cell>
          <cell r="G37" t="str">
            <v>개</v>
          </cell>
          <cell r="I37">
            <v>416900</v>
          </cell>
          <cell r="K37">
            <v>200000</v>
          </cell>
          <cell r="M37">
            <v>210583</v>
          </cell>
          <cell r="O37">
            <v>6317</v>
          </cell>
          <cell r="P37" t="str">
            <v>전 5-1</v>
          </cell>
        </row>
        <row r="39">
          <cell r="B39" t="str">
            <v>전극봉식 수위계</v>
          </cell>
          <cell r="C39" t="str">
            <v>재료비</v>
          </cell>
          <cell r="D39" t="str">
            <v>전극봉식 수위계</v>
          </cell>
          <cell r="F39">
            <v>1</v>
          </cell>
          <cell r="G39" t="str">
            <v>개</v>
          </cell>
          <cell r="I39">
            <v>200000</v>
          </cell>
          <cell r="J39">
            <v>200000</v>
          </cell>
          <cell r="K39">
            <v>200000</v>
          </cell>
        </row>
        <row r="42">
          <cell r="C42" t="str">
            <v>노무비</v>
          </cell>
          <cell r="D42" t="str">
            <v>계장공</v>
          </cell>
          <cell r="E42">
            <v>1.8</v>
          </cell>
          <cell r="F42">
            <v>1.8</v>
          </cell>
          <cell r="G42" t="str">
            <v>인</v>
          </cell>
          <cell r="I42">
            <v>210583</v>
          </cell>
          <cell r="L42">
            <v>116991</v>
          </cell>
          <cell r="M42">
            <v>210583</v>
          </cell>
        </row>
        <row r="44">
          <cell r="C44" t="str">
            <v>공구손료</v>
          </cell>
          <cell r="E44" t="str">
            <v>노무비의</v>
          </cell>
          <cell r="F44">
            <v>3</v>
          </cell>
          <cell r="G44" t="str">
            <v>%</v>
          </cell>
          <cell r="I44">
            <v>6317</v>
          </cell>
          <cell r="O44">
            <v>6317</v>
          </cell>
        </row>
        <row r="48">
          <cell r="A48">
            <v>2304</v>
          </cell>
          <cell r="B48">
            <v>3</v>
          </cell>
          <cell r="C48" t="str">
            <v>제2304호표</v>
          </cell>
          <cell r="D48" t="str">
            <v>수위계 컨트롤러</v>
          </cell>
          <cell r="E48" t="str">
            <v>오뚜기식</v>
          </cell>
          <cell r="F48">
            <v>1</v>
          </cell>
          <cell r="G48" t="str">
            <v>개</v>
          </cell>
          <cell r="I48">
            <v>782534</v>
          </cell>
          <cell r="K48">
            <v>750000</v>
          </cell>
          <cell r="M48">
            <v>31587</v>
          </cell>
          <cell r="O48">
            <v>947</v>
          </cell>
          <cell r="P48" t="str">
            <v>전 5-1</v>
          </cell>
        </row>
        <row r="50">
          <cell r="B50" t="str">
            <v>수위계 컨트롤러오뚜기식</v>
          </cell>
          <cell r="C50" t="str">
            <v>재료비</v>
          </cell>
          <cell r="D50" t="str">
            <v>수위계 컨트롤러</v>
          </cell>
          <cell r="E50" t="str">
            <v>오뚜기식</v>
          </cell>
          <cell r="F50">
            <v>1</v>
          </cell>
          <cell r="G50" t="str">
            <v>개</v>
          </cell>
          <cell r="I50">
            <v>750000</v>
          </cell>
          <cell r="J50">
            <v>750000</v>
          </cell>
          <cell r="K50">
            <v>750000</v>
          </cell>
        </row>
        <row r="53">
          <cell r="C53" t="str">
            <v>노무비</v>
          </cell>
          <cell r="D53" t="str">
            <v>계장공</v>
          </cell>
          <cell r="E53">
            <v>0.27</v>
          </cell>
          <cell r="F53">
            <v>0.27</v>
          </cell>
          <cell r="G53" t="str">
            <v>인</v>
          </cell>
          <cell r="I53">
            <v>31587</v>
          </cell>
          <cell r="L53">
            <v>116991</v>
          </cell>
          <cell r="M53">
            <v>31587</v>
          </cell>
        </row>
        <row r="55">
          <cell r="C55" t="str">
            <v>공구손료</v>
          </cell>
          <cell r="E55" t="str">
            <v>노무비의</v>
          </cell>
          <cell r="F55">
            <v>3</v>
          </cell>
          <cell r="G55" t="str">
            <v>%</v>
          </cell>
          <cell r="I55">
            <v>947</v>
          </cell>
          <cell r="O55">
            <v>947</v>
          </cell>
        </row>
        <row r="59">
          <cell r="A59">
            <v>2305</v>
          </cell>
          <cell r="B59">
            <v>3</v>
          </cell>
          <cell r="C59" t="str">
            <v>제2305호표</v>
          </cell>
          <cell r="D59" t="str">
            <v>수위계 컨트롤러</v>
          </cell>
          <cell r="E59" t="str">
            <v>전극봉식</v>
          </cell>
          <cell r="F59">
            <v>1</v>
          </cell>
          <cell r="G59" t="str">
            <v>개</v>
          </cell>
          <cell r="I59">
            <v>782534</v>
          </cell>
          <cell r="K59">
            <v>750000</v>
          </cell>
          <cell r="M59">
            <v>31587</v>
          </cell>
          <cell r="O59">
            <v>947</v>
          </cell>
          <cell r="P59" t="str">
            <v>전 5-1</v>
          </cell>
        </row>
        <row r="61">
          <cell r="B61" t="str">
            <v>수위계 컨트롤러전극봉식</v>
          </cell>
          <cell r="C61" t="str">
            <v>재료비</v>
          </cell>
          <cell r="D61" t="str">
            <v>수위계 컨트롤러</v>
          </cell>
          <cell r="E61" t="str">
            <v>전극봉식</v>
          </cell>
          <cell r="F61">
            <v>1</v>
          </cell>
          <cell r="G61" t="str">
            <v>개</v>
          </cell>
          <cell r="I61">
            <v>750000</v>
          </cell>
          <cell r="J61">
            <v>750000</v>
          </cell>
          <cell r="K61">
            <v>750000</v>
          </cell>
        </row>
        <row r="64">
          <cell r="C64" t="str">
            <v>노무비</v>
          </cell>
          <cell r="D64" t="str">
            <v>계장공</v>
          </cell>
          <cell r="E64">
            <v>0.27</v>
          </cell>
          <cell r="F64">
            <v>0.27</v>
          </cell>
          <cell r="G64" t="str">
            <v>인</v>
          </cell>
          <cell r="I64">
            <v>31587</v>
          </cell>
          <cell r="L64">
            <v>116991</v>
          </cell>
          <cell r="M64">
            <v>31587</v>
          </cell>
        </row>
        <row r="66">
          <cell r="C66" t="str">
            <v>공구손료</v>
          </cell>
          <cell r="E66" t="str">
            <v>노무비의</v>
          </cell>
          <cell r="F66">
            <v>3</v>
          </cell>
          <cell r="G66" t="str">
            <v>%</v>
          </cell>
          <cell r="I66">
            <v>947</v>
          </cell>
          <cell r="O66">
            <v>947</v>
          </cell>
        </row>
        <row r="70">
          <cell r="A70">
            <v>3000</v>
          </cell>
          <cell r="B70">
            <v>3</v>
          </cell>
          <cell r="C70" t="str">
            <v>제3000호표</v>
          </cell>
          <cell r="D70" t="str">
            <v>전선관</v>
          </cell>
          <cell r="E70" t="str">
            <v>PE 16mm</v>
          </cell>
          <cell r="F70">
            <v>1.1000000000000001</v>
          </cell>
          <cell r="G70" t="str">
            <v>m</v>
          </cell>
          <cell r="I70">
            <v>3098</v>
          </cell>
          <cell r="K70">
            <v>297</v>
          </cell>
          <cell r="M70">
            <v>2720</v>
          </cell>
          <cell r="O70">
            <v>81</v>
          </cell>
          <cell r="P70" t="str">
            <v>전 5-1</v>
          </cell>
        </row>
        <row r="72">
          <cell r="B72" t="str">
            <v>전선관PE 16mm</v>
          </cell>
          <cell r="C72" t="str">
            <v>재료비</v>
          </cell>
          <cell r="D72" t="str">
            <v>전선관</v>
          </cell>
          <cell r="E72" t="str">
            <v>PE 16mm</v>
          </cell>
          <cell r="F72">
            <v>1.1000000000000001</v>
          </cell>
          <cell r="G72" t="str">
            <v>m</v>
          </cell>
          <cell r="I72">
            <v>254</v>
          </cell>
          <cell r="J72">
            <v>231</v>
          </cell>
          <cell r="K72">
            <v>254</v>
          </cell>
        </row>
        <row r="73">
          <cell r="D73" t="str">
            <v>잡재료비</v>
          </cell>
          <cell r="E73" t="str">
            <v>배관배선의</v>
          </cell>
          <cell r="F73">
            <v>2</v>
          </cell>
          <cell r="G73" t="str">
            <v>%</v>
          </cell>
          <cell r="I73">
            <v>5</v>
          </cell>
          <cell r="K73">
            <v>5</v>
          </cell>
        </row>
        <row r="74">
          <cell r="D74" t="str">
            <v>전선관 부속자재</v>
          </cell>
          <cell r="E74" t="str">
            <v>배관의</v>
          </cell>
          <cell r="F74">
            <v>15</v>
          </cell>
          <cell r="G74" t="str">
            <v>%</v>
          </cell>
          <cell r="I74">
            <v>38</v>
          </cell>
          <cell r="K74">
            <v>38</v>
          </cell>
        </row>
        <row r="76">
          <cell r="C76" t="str">
            <v>노무비</v>
          </cell>
          <cell r="D76" t="str">
            <v>내선전공</v>
          </cell>
          <cell r="E76" t="str">
            <v>0.05*0.8*0.7</v>
          </cell>
          <cell r="F76">
            <v>2.8000000000000004E-2</v>
          </cell>
          <cell r="G76" t="str">
            <v>인</v>
          </cell>
          <cell r="I76">
            <v>2720</v>
          </cell>
          <cell r="L76">
            <v>97161</v>
          </cell>
          <cell r="M76">
            <v>2720</v>
          </cell>
        </row>
        <row r="78">
          <cell r="C78" t="str">
            <v>공구손료</v>
          </cell>
          <cell r="E78" t="str">
            <v>노무비의</v>
          </cell>
          <cell r="F78">
            <v>3</v>
          </cell>
          <cell r="G78" t="str">
            <v>%</v>
          </cell>
          <cell r="I78">
            <v>81</v>
          </cell>
          <cell r="O78">
            <v>81</v>
          </cell>
        </row>
        <row r="81">
          <cell r="A81">
            <v>3001</v>
          </cell>
          <cell r="B81">
            <v>3</v>
          </cell>
          <cell r="C81" t="str">
            <v>제3001호표</v>
          </cell>
          <cell r="D81" t="str">
            <v>전선관</v>
          </cell>
          <cell r="E81" t="str">
            <v>PE 22mm</v>
          </cell>
          <cell r="F81">
            <v>1.1000000000000001</v>
          </cell>
          <cell r="G81" t="str">
            <v>m</v>
          </cell>
          <cell r="I81">
            <v>3786</v>
          </cell>
          <cell r="K81">
            <v>425</v>
          </cell>
          <cell r="M81">
            <v>3264</v>
          </cell>
          <cell r="O81">
            <v>97</v>
          </cell>
          <cell r="P81" t="str">
            <v>전 5-1</v>
          </cell>
        </row>
        <row r="83">
          <cell r="B83" t="str">
            <v>전선관PE 22mm</v>
          </cell>
          <cell r="C83" t="str">
            <v>재료비</v>
          </cell>
          <cell r="D83" t="str">
            <v>전선관</v>
          </cell>
          <cell r="E83" t="str">
            <v>PE 22mm</v>
          </cell>
          <cell r="F83">
            <v>1.1000000000000001</v>
          </cell>
          <cell r="G83" t="str">
            <v>m</v>
          </cell>
          <cell r="I83">
            <v>364</v>
          </cell>
          <cell r="J83">
            <v>331</v>
          </cell>
          <cell r="K83">
            <v>364</v>
          </cell>
        </row>
        <row r="84">
          <cell r="D84" t="str">
            <v>잡재료비</v>
          </cell>
          <cell r="E84" t="str">
            <v>배관배선의</v>
          </cell>
          <cell r="F84">
            <v>2</v>
          </cell>
          <cell r="G84" t="str">
            <v>%</v>
          </cell>
          <cell r="I84">
            <v>7</v>
          </cell>
          <cell r="K84">
            <v>7</v>
          </cell>
        </row>
        <row r="85">
          <cell r="D85" t="str">
            <v>전선관 부속자재</v>
          </cell>
          <cell r="E85" t="str">
            <v>배관의</v>
          </cell>
          <cell r="F85">
            <v>15</v>
          </cell>
          <cell r="G85" t="str">
            <v>%</v>
          </cell>
          <cell r="I85">
            <v>54</v>
          </cell>
          <cell r="K85">
            <v>54</v>
          </cell>
        </row>
        <row r="87">
          <cell r="C87" t="str">
            <v>노무비</v>
          </cell>
          <cell r="D87" t="str">
            <v>내선전공</v>
          </cell>
          <cell r="E87" t="str">
            <v>0.06*0.8*0.7</v>
          </cell>
          <cell r="F87">
            <v>3.3599999999999998E-2</v>
          </cell>
          <cell r="G87" t="str">
            <v>인</v>
          </cell>
          <cell r="I87">
            <v>3264</v>
          </cell>
          <cell r="L87">
            <v>97161</v>
          </cell>
          <cell r="M87">
            <v>3264</v>
          </cell>
        </row>
        <row r="89">
          <cell r="C89" t="str">
            <v>공구손료</v>
          </cell>
          <cell r="E89" t="str">
            <v>노무비의</v>
          </cell>
          <cell r="F89">
            <v>3</v>
          </cell>
          <cell r="G89" t="str">
            <v>%</v>
          </cell>
          <cell r="I89">
            <v>97</v>
          </cell>
          <cell r="O89">
            <v>97</v>
          </cell>
        </row>
        <row r="92">
          <cell r="A92">
            <v>3002</v>
          </cell>
          <cell r="B92">
            <v>3</v>
          </cell>
          <cell r="C92" t="str">
            <v>제3002호표</v>
          </cell>
          <cell r="D92" t="str">
            <v>전선관</v>
          </cell>
          <cell r="E92" t="str">
            <v>PE 28mm</v>
          </cell>
          <cell r="F92">
            <v>1.1000000000000001</v>
          </cell>
          <cell r="G92" t="str">
            <v>m</v>
          </cell>
          <cell r="I92">
            <v>5101</v>
          </cell>
          <cell r="K92">
            <v>619</v>
          </cell>
          <cell r="M92">
            <v>4352</v>
          </cell>
          <cell r="O92">
            <v>130</v>
          </cell>
          <cell r="P92" t="str">
            <v>전 5-1</v>
          </cell>
        </row>
        <row r="94">
          <cell r="B94" t="str">
            <v>전선관PE 28mm</v>
          </cell>
          <cell r="C94" t="str">
            <v>재료비</v>
          </cell>
          <cell r="D94" t="str">
            <v>전선관</v>
          </cell>
          <cell r="E94" t="str">
            <v>PE 28mm</v>
          </cell>
          <cell r="F94">
            <v>1.1000000000000001</v>
          </cell>
          <cell r="G94" t="str">
            <v>m</v>
          </cell>
          <cell r="I94">
            <v>530</v>
          </cell>
          <cell r="J94">
            <v>482</v>
          </cell>
          <cell r="K94">
            <v>530</v>
          </cell>
        </row>
        <row r="95">
          <cell r="D95" t="str">
            <v>잡재료비</v>
          </cell>
          <cell r="E95" t="str">
            <v>배관배선의</v>
          </cell>
          <cell r="F95">
            <v>2</v>
          </cell>
          <cell r="G95" t="str">
            <v>%</v>
          </cell>
          <cell r="I95">
            <v>10</v>
          </cell>
          <cell r="K95">
            <v>10</v>
          </cell>
        </row>
        <row r="96">
          <cell r="D96" t="str">
            <v>전선관 부속자재</v>
          </cell>
          <cell r="E96" t="str">
            <v>배관의</v>
          </cell>
          <cell r="F96">
            <v>15</v>
          </cell>
          <cell r="G96" t="str">
            <v>%</v>
          </cell>
          <cell r="I96">
            <v>79</v>
          </cell>
          <cell r="K96">
            <v>79</v>
          </cell>
        </row>
        <row r="98">
          <cell r="C98" t="str">
            <v>노무비</v>
          </cell>
          <cell r="D98" t="str">
            <v>내선전공</v>
          </cell>
          <cell r="E98" t="str">
            <v>0.08*0.8*0.7</v>
          </cell>
          <cell r="F98">
            <v>4.48E-2</v>
          </cell>
          <cell r="G98" t="str">
            <v>인</v>
          </cell>
          <cell r="I98">
            <v>4352</v>
          </cell>
          <cell r="L98">
            <v>97161</v>
          </cell>
          <cell r="M98">
            <v>4352</v>
          </cell>
        </row>
        <row r="100">
          <cell r="C100" t="str">
            <v>공구손료</v>
          </cell>
          <cell r="E100" t="str">
            <v>노무비의</v>
          </cell>
          <cell r="F100">
            <v>3</v>
          </cell>
          <cell r="G100" t="str">
            <v>%</v>
          </cell>
          <cell r="I100">
            <v>130</v>
          </cell>
          <cell r="O100">
            <v>130</v>
          </cell>
        </row>
        <row r="103">
          <cell r="A103">
            <v>3003</v>
          </cell>
          <cell r="B103">
            <v>3</v>
          </cell>
          <cell r="C103" t="str">
            <v>제3003호표</v>
          </cell>
          <cell r="D103" t="str">
            <v>전선관</v>
          </cell>
          <cell r="E103" t="str">
            <v>PE 36mm</v>
          </cell>
          <cell r="F103">
            <v>1.1000000000000001</v>
          </cell>
          <cell r="G103" t="str">
            <v>m</v>
          </cell>
          <cell r="I103">
            <v>6527</v>
          </cell>
          <cell r="K103">
            <v>923</v>
          </cell>
          <cell r="M103">
            <v>5441</v>
          </cell>
          <cell r="O103">
            <v>163</v>
          </cell>
          <cell r="P103" t="str">
            <v>전 5-1</v>
          </cell>
        </row>
        <row r="105">
          <cell r="B105" t="str">
            <v>전선관PE 36mm</v>
          </cell>
          <cell r="C105" t="str">
            <v>재료비</v>
          </cell>
          <cell r="D105" t="str">
            <v>전선관</v>
          </cell>
          <cell r="E105" t="str">
            <v>PE 36mm</v>
          </cell>
          <cell r="F105">
            <v>1.1000000000000001</v>
          </cell>
          <cell r="G105" t="str">
            <v>m</v>
          </cell>
          <cell r="I105">
            <v>790</v>
          </cell>
          <cell r="J105">
            <v>719</v>
          </cell>
          <cell r="K105">
            <v>790</v>
          </cell>
        </row>
        <row r="106">
          <cell r="D106" t="str">
            <v>잡재료비</v>
          </cell>
          <cell r="E106" t="str">
            <v>배관배선의</v>
          </cell>
          <cell r="F106">
            <v>2</v>
          </cell>
          <cell r="G106" t="str">
            <v>%</v>
          </cell>
          <cell r="I106">
            <v>15</v>
          </cell>
          <cell r="K106">
            <v>15</v>
          </cell>
        </row>
        <row r="107">
          <cell r="D107" t="str">
            <v>전선관 부속자재</v>
          </cell>
          <cell r="E107" t="str">
            <v>배관의</v>
          </cell>
          <cell r="F107">
            <v>15</v>
          </cell>
          <cell r="G107" t="str">
            <v>%</v>
          </cell>
          <cell r="I107">
            <v>118</v>
          </cell>
          <cell r="K107">
            <v>118</v>
          </cell>
        </row>
        <row r="109">
          <cell r="C109" t="str">
            <v>노무비</v>
          </cell>
          <cell r="D109" t="str">
            <v>내선전공</v>
          </cell>
          <cell r="E109" t="str">
            <v>0.1*0.8*0.7</v>
          </cell>
          <cell r="F109">
            <v>5.6000000000000008E-2</v>
          </cell>
          <cell r="G109" t="str">
            <v>인</v>
          </cell>
          <cell r="I109">
            <v>5441</v>
          </cell>
          <cell r="L109">
            <v>97161</v>
          </cell>
          <cell r="M109">
            <v>5441</v>
          </cell>
        </row>
        <row r="111">
          <cell r="C111" t="str">
            <v>공구손료</v>
          </cell>
          <cell r="E111" t="str">
            <v>노무비의</v>
          </cell>
          <cell r="F111">
            <v>3</v>
          </cell>
          <cell r="G111" t="str">
            <v>%</v>
          </cell>
          <cell r="I111">
            <v>163</v>
          </cell>
          <cell r="O111">
            <v>163</v>
          </cell>
        </row>
        <row r="114">
          <cell r="A114">
            <v>3004</v>
          </cell>
          <cell r="B114">
            <v>3</v>
          </cell>
          <cell r="C114" t="str">
            <v>제3004호표</v>
          </cell>
          <cell r="D114" t="str">
            <v>전선관</v>
          </cell>
          <cell r="E114" t="str">
            <v>PE 42mm</v>
          </cell>
          <cell r="F114">
            <v>1.1000000000000001</v>
          </cell>
          <cell r="G114" t="str">
            <v>m</v>
          </cell>
          <cell r="I114">
            <v>8510</v>
          </cell>
          <cell r="K114">
            <v>1225</v>
          </cell>
          <cell r="M114">
            <v>7073</v>
          </cell>
          <cell r="O114">
            <v>212</v>
          </cell>
          <cell r="P114" t="str">
            <v>전 5-1</v>
          </cell>
        </row>
        <row r="116">
          <cell r="B116" t="str">
            <v>전선관PE 42mm</v>
          </cell>
          <cell r="C116" t="str">
            <v>재료비</v>
          </cell>
          <cell r="D116" t="str">
            <v>전선관</v>
          </cell>
          <cell r="E116" t="str">
            <v>PE 42mm</v>
          </cell>
          <cell r="F116">
            <v>1.1000000000000001</v>
          </cell>
          <cell r="G116" t="str">
            <v>m</v>
          </cell>
          <cell r="I116">
            <v>1048</v>
          </cell>
          <cell r="J116">
            <v>953</v>
          </cell>
          <cell r="K116">
            <v>1048</v>
          </cell>
        </row>
        <row r="117">
          <cell r="D117" t="str">
            <v>잡재료비</v>
          </cell>
          <cell r="E117" t="str">
            <v>배관배선의</v>
          </cell>
          <cell r="F117">
            <v>2</v>
          </cell>
          <cell r="G117" t="str">
            <v>%</v>
          </cell>
          <cell r="I117">
            <v>20</v>
          </cell>
          <cell r="K117">
            <v>20</v>
          </cell>
        </row>
        <row r="118">
          <cell r="D118" t="str">
            <v>전선관 부속자재</v>
          </cell>
          <cell r="E118" t="str">
            <v>배관의</v>
          </cell>
          <cell r="F118">
            <v>15</v>
          </cell>
          <cell r="G118" t="str">
            <v>%</v>
          </cell>
          <cell r="I118">
            <v>157</v>
          </cell>
          <cell r="K118">
            <v>157</v>
          </cell>
        </row>
        <row r="120">
          <cell r="C120" t="str">
            <v>노무비</v>
          </cell>
          <cell r="D120" t="str">
            <v>내선전공</v>
          </cell>
          <cell r="E120" t="str">
            <v>0.13*0.8*0.7</v>
          </cell>
          <cell r="F120">
            <v>7.2800000000000004E-2</v>
          </cell>
          <cell r="G120" t="str">
            <v>인</v>
          </cell>
          <cell r="I120">
            <v>7073</v>
          </cell>
          <cell r="L120">
            <v>97161</v>
          </cell>
          <cell r="M120">
            <v>7073</v>
          </cell>
        </row>
        <row r="122">
          <cell r="C122" t="str">
            <v>공구손료</v>
          </cell>
          <cell r="E122" t="str">
            <v>노무비의</v>
          </cell>
          <cell r="F122">
            <v>3</v>
          </cell>
          <cell r="G122" t="str">
            <v>%</v>
          </cell>
          <cell r="I122">
            <v>212</v>
          </cell>
          <cell r="O122">
            <v>212</v>
          </cell>
        </row>
        <row r="125">
          <cell r="A125">
            <v>3005</v>
          </cell>
          <cell r="B125">
            <v>3</v>
          </cell>
          <cell r="C125" t="str">
            <v>제3005호표</v>
          </cell>
          <cell r="D125" t="str">
            <v>전선관</v>
          </cell>
          <cell r="E125" t="str">
            <v>PE 54mm</v>
          </cell>
          <cell r="F125">
            <v>1.1000000000000001</v>
          </cell>
          <cell r="G125" t="str">
            <v>m</v>
          </cell>
          <cell r="I125">
            <v>12346</v>
          </cell>
          <cell r="K125">
            <v>1699</v>
          </cell>
          <cell r="M125">
            <v>10337</v>
          </cell>
          <cell r="O125">
            <v>310</v>
          </cell>
          <cell r="P125" t="str">
            <v>전 5-1</v>
          </cell>
        </row>
        <row r="127">
          <cell r="B127" t="str">
            <v>전선관PE 54mm</v>
          </cell>
          <cell r="C127" t="str">
            <v>재료비</v>
          </cell>
          <cell r="D127" t="str">
            <v>전선관</v>
          </cell>
          <cell r="E127" t="str">
            <v>PE 54mm</v>
          </cell>
          <cell r="F127">
            <v>1.1000000000000001</v>
          </cell>
          <cell r="G127" t="str">
            <v>m</v>
          </cell>
          <cell r="I127">
            <v>1453</v>
          </cell>
          <cell r="J127">
            <v>1321</v>
          </cell>
          <cell r="K127">
            <v>1453</v>
          </cell>
        </row>
        <row r="128">
          <cell r="D128" t="str">
            <v>잡재료비</v>
          </cell>
          <cell r="E128" t="str">
            <v>배관배선의</v>
          </cell>
          <cell r="F128">
            <v>2</v>
          </cell>
          <cell r="G128" t="str">
            <v>%</v>
          </cell>
          <cell r="I128">
            <v>29</v>
          </cell>
          <cell r="K128">
            <v>29</v>
          </cell>
        </row>
        <row r="129">
          <cell r="D129" t="str">
            <v>전선관 부속자재</v>
          </cell>
          <cell r="E129" t="str">
            <v>배관의</v>
          </cell>
          <cell r="F129">
            <v>15</v>
          </cell>
          <cell r="G129" t="str">
            <v>%</v>
          </cell>
          <cell r="I129">
            <v>217</v>
          </cell>
          <cell r="K129">
            <v>217</v>
          </cell>
        </row>
        <row r="131">
          <cell r="C131" t="str">
            <v>노무비</v>
          </cell>
          <cell r="D131" t="str">
            <v>내선전공</v>
          </cell>
          <cell r="E131" t="str">
            <v>0.19*0.8*0.7</v>
          </cell>
          <cell r="F131">
            <v>0.10640000000000001</v>
          </cell>
          <cell r="G131" t="str">
            <v>인</v>
          </cell>
          <cell r="I131">
            <v>10337</v>
          </cell>
          <cell r="L131">
            <v>97161</v>
          </cell>
          <cell r="M131">
            <v>10337</v>
          </cell>
        </row>
        <row r="133">
          <cell r="C133" t="str">
            <v>공구손료</v>
          </cell>
          <cell r="E133" t="str">
            <v>노무비의</v>
          </cell>
          <cell r="F133">
            <v>3</v>
          </cell>
          <cell r="G133" t="str">
            <v>%</v>
          </cell>
          <cell r="I133">
            <v>310</v>
          </cell>
          <cell r="O133">
            <v>310</v>
          </cell>
        </row>
        <row r="136">
          <cell r="A136">
            <v>3006</v>
          </cell>
          <cell r="B136">
            <v>3</v>
          </cell>
          <cell r="C136" t="str">
            <v>제3006호표</v>
          </cell>
          <cell r="D136" t="str">
            <v>전선관</v>
          </cell>
          <cell r="E136" t="str">
            <v>HI-PVC 16mm</v>
          </cell>
          <cell r="F136">
            <v>1.1000000000000001</v>
          </cell>
          <cell r="G136" t="str">
            <v>m</v>
          </cell>
          <cell r="I136">
            <v>5435</v>
          </cell>
          <cell r="K136">
            <v>432</v>
          </cell>
          <cell r="M136">
            <v>4858</v>
          </cell>
          <cell r="O136">
            <v>145</v>
          </cell>
          <cell r="P136" t="str">
            <v>전 5-1</v>
          </cell>
        </row>
        <row r="138">
          <cell r="B138" t="str">
            <v>전선관HI-PVC 16mm</v>
          </cell>
          <cell r="C138" t="str">
            <v>재료비</v>
          </cell>
          <cell r="D138" t="str">
            <v>전선관</v>
          </cell>
          <cell r="E138" t="str">
            <v>HI-PVC 16mm</v>
          </cell>
          <cell r="F138">
            <v>1.1000000000000001</v>
          </cell>
          <cell r="G138" t="str">
            <v>m</v>
          </cell>
          <cell r="I138">
            <v>370</v>
          </cell>
          <cell r="J138">
            <v>337</v>
          </cell>
          <cell r="K138">
            <v>370</v>
          </cell>
        </row>
        <row r="139">
          <cell r="D139" t="str">
            <v>잡재료비</v>
          </cell>
          <cell r="E139" t="str">
            <v>배관배선의</v>
          </cell>
          <cell r="F139">
            <v>2</v>
          </cell>
          <cell r="G139" t="str">
            <v>%</v>
          </cell>
          <cell r="I139">
            <v>7</v>
          </cell>
          <cell r="K139">
            <v>7</v>
          </cell>
        </row>
        <row r="140">
          <cell r="D140" t="str">
            <v>전선관 부속자재</v>
          </cell>
          <cell r="E140" t="str">
            <v>배관의</v>
          </cell>
          <cell r="F140">
            <v>15</v>
          </cell>
          <cell r="G140" t="str">
            <v>%</v>
          </cell>
          <cell r="I140">
            <v>55</v>
          </cell>
          <cell r="K140">
            <v>55</v>
          </cell>
        </row>
        <row r="142">
          <cell r="C142" t="str">
            <v>노무비</v>
          </cell>
          <cell r="D142" t="str">
            <v>내선전공</v>
          </cell>
          <cell r="E142">
            <v>0.05</v>
          </cell>
          <cell r="F142">
            <v>0.05</v>
          </cell>
          <cell r="G142" t="str">
            <v>인</v>
          </cell>
          <cell r="I142">
            <v>4858</v>
          </cell>
          <cell r="L142">
            <v>97161</v>
          </cell>
          <cell r="M142">
            <v>4858</v>
          </cell>
        </row>
        <row r="144">
          <cell r="C144" t="str">
            <v>공구손료</v>
          </cell>
          <cell r="E144" t="str">
            <v>노무비의</v>
          </cell>
          <cell r="F144">
            <v>3</v>
          </cell>
          <cell r="G144" t="str">
            <v>%</v>
          </cell>
          <cell r="I144">
            <v>145</v>
          </cell>
          <cell r="O144">
            <v>145</v>
          </cell>
        </row>
        <row r="147">
          <cell r="A147">
            <v>3007</v>
          </cell>
          <cell r="B147">
            <v>3</v>
          </cell>
          <cell r="C147" t="str">
            <v>제3007호표</v>
          </cell>
          <cell r="D147" t="str">
            <v>전선관</v>
          </cell>
          <cell r="E147" t="str">
            <v>HI-PVC 22mm</v>
          </cell>
          <cell r="F147">
            <v>1.1000000000000001</v>
          </cell>
          <cell r="G147" t="str">
            <v>m</v>
          </cell>
          <cell r="I147">
            <v>6526</v>
          </cell>
          <cell r="K147">
            <v>523</v>
          </cell>
          <cell r="M147">
            <v>5829</v>
          </cell>
          <cell r="O147">
            <v>174</v>
          </cell>
          <cell r="P147" t="str">
            <v>전 5-1</v>
          </cell>
        </row>
        <row r="149">
          <cell r="B149" t="str">
            <v>전선관HI-PVC 22mm</v>
          </cell>
          <cell r="C149" t="str">
            <v>재료비</v>
          </cell>
          <cell r="D149" t="str">
            <v>전선관</v>
          </cell>
          <cell r="E149" t="str">
            <v>HI-PVC 22mm</v>
          </cell>
          <cell r="F149">
            <v>1.1000000000000001</v>
          </cell>
          <cell r="G149" t="str">
            <v>m</v>
          </cell>
          <cell r="I149">
            <v>448</v>
          </cell>
          <cell r="J149">
            <v>408</v>
          </cell>
          <cell r="K149">
            <v>448</v>
          </cell>
        </row>
        <row r="150">
          <cell r="D150" t="str">
            <v>잡재료비</v>
          </cell>
          <cell r="E150" t="str">
            <v>배관배선의</v>
          </cell>
          <cell r="F150">
            <v>2</v>
          </cell>
          <cell r="G150" t="str">
            <v>%</v>
          </cell>
          <cell r="I150">
            <v>8</v>
          </cell>
          <cell r="K150">
            <v>8</v>
          </cell>
        </row>
        <row r="151">
          <cell r="D151" t="str">
            <v>전선관 부속자재</v>
          </cell>
          <cell r="E151" t="str">
            <v>배관의</v>
          </cell>
          <cell r="F151">
            <v>15</v>
          </cell>
          <cell r="G151" t="str">
            <v>%</v>
          </cell>
          <cell r="I151">
            <v>67</v>
          </cell>
          <cell r="K151">
            <v>67</v>
          </cell>
        </row>
        <row r="153">
          <cell r="C153" t="str">
            <v>노무비</v>
          </cell>
          <cell r="D153" t="str">
            <v>내선전공</v>
          </cell>
          <cell r="E153">
            <v>0.06</v>
          </cell>
          <cell r="F153">
            <v>0.06</v>
          </cell>
          <cell r="G153" t="str">
            <v>인</v>
          </cell>
          <cell r="I153">
            <v>5829</v>
          </cell>
          <cell r="L153">
            <v>97161</v>
          </cell>
          <cell r="M153">
            <v>5829</v>
          </cell>
        </row>
        <row r="155">
          <cell r="C155" t="str">
            <v>공구손료</v>
          </cell>
          <cell r="E155" t="str">
            <v>노무비의</v>
          </cell>
          <cell r="F155">
            <v>3</v>
          </cell>
          <cell r="G155" t="str">
            <v>%</v>
          </cell>
          <cell r="I155">
            <v>174</v>
          </cell>
          <cell r="O155">
            <v>174</v>
          </cell>
        </row>
        <row r="158">
          <cell r="A158">
            <v>3008</v>
          </cell>
          <cell r="B158">
            <v>3</v>
          </cell>
          <cell r="C158" t="str">
            <v>제3008호표</v>
          </cell>
          <cell r="D158" t="str">
            <v>전선관</v>
          </cell>
          <cell r="E158" t="str">
            <v>HI-PVC 28mm</v>
          </cell>
          <cell r="F158">
            <v>1.1000000000000001</v>
          </cell>
          <cell r="G158" t="str">
            <v>m</v>
          </cell>
          <cell r="I158">
            <v>9024</v>
          </cell>
          <cell r="K158">
            <v>1019</v>
          </cell>
          <cell r="M158">
            <v>7772</v>
          </cell>
          <cell r="O158">
            <v>233</v>
          </cell>
          <cell r="P158" t="str">
            <v>전 5-1</v>
          </cell>
        </row>
        <row r="160">
          <cell r="B160" t="str">
            <v>전선관HI-PVC 28mm</v>
          </cell>
          <cell r="C160" t="str">
            <v>재료비</v>
          </cell>
          <cell r="D160" t="str">
            <v>전선관</v>
          </cell>
          <cell r="E160" t="str">
            <v>HI-PVC 28mm</v>
          </cell>
          <cell r="F160">
            <v>1.1000000000000001</v>
          </cell>
          <cell r="G160" t="str">
            <v>m</v>
          </cell>
          <cell r="I160">
            <v>872</v>
          </cell>
          <cell r="J160">
            <v>793</v>
          </cell>
          <cell r="K160">
            <v>872</v>
          </cell>
        </row>
        <row r="161">
          <cell r="D161" t="str">
            <v>잡재료비</v>
          </cell>
          <cell r="E161" t="str">
            <v>배관배선의</v>
          </cell>
          <cell r="F161">
            <v>2</v>
          </cell>
          <cell r="G161" t="str">
            <v>%</v>
          </cell>
          <cell r="I161">
            <v>17</v>
          </cell>
          <cell r="K161">
            <v>17</v>
          </cell>
        </row>
        <row r="162">
          <cell r="D162" t="str">
            <v>전선관 부속자재</v>
          </cell>
          <cell r="E162" t="str">
            <v>배관의</v>
          </cell>
          <cell r="F162">
            <v>15</v>
          </cell>
          <cell r="G162" t="str">
            <v>%</v>
          </cell>
          <cell r="I162">
            <v>130</v>
          </cell>
          <cell r="K162">
            <v>130</v>
          </cell>
        </row>
        <row r="164">
          <cell r="C164" t="str">
            <v>노무비</v>
          </cell>
          <cell r="D164" t="str">
            <v>내선전공</v>
          </cell>
          <cell r="E164">
            <v>0.08</v>
          </cell>
          <cell r="F164">
            <v>0.08</v>
          </cell>
          <cell r="G164" t="str">
            <v>인</v>
          </cell>
          <cell r="I164">
            <v>7772</v>
          </cell>
          <cell r="L164">
            <v>97161</v>
          </cell>
          <cell r="M164">
            <v>7772</v>
          </cell>
        </row>
        <row r="166">
          <cell r="C166" t="str">
            <v>공구손료</v>
          </cell>
          <cell r="E166" t="str">
            <v>노무비의</v>
          </cell>
          <cell r="F166">
            <v>3</v>
          </cell>
          <cell r="G166" t="str">
            <v>%</v>
          </cell>
          <cell r="I166">
            <v>233</v>
          </cell>
          <cell r="O166">
            <v>233</v>
          </cell>
        </row>
        <row r="169">
          <cell r="A169">
            <v>3009</v>
          </cell>
          <cell r="B169">
            <v>3</v>
          </cell>
          <cell r="C169" t="str">
            <v>제3009호표</v>
          </cell>
          <cell r="D169" t="str">
            <v>전선관</v>
          </cell>
          <cell r="E169" t="str">
            <v>HI-PVC 36mm</v>
          </cell>
          <cell r="F169">
            <v>1.1000000000000001</v>
          </cell>
          <cell r="G169" t="str">
            <v>m</v>
          </cell>
          <cell r="I169">
            <v>11595</v>
          </cell>
          <cell r="K169">
            <v>1588</v>
          </cell>
          <cell r="M169">
            <v>9716</v>
          </cell>
          <cell r="O169">
            <v>291</v>
          </cell>
          <cell r="P169" t="str">
            <v>전 5-1</v>
          </cell>
        </row>
        <row r="171">
          <cell r="B171" t="str">
            <v>전선관HI-PVC 36mm</v>
          </cell>
          <cell r="C171" t="str">
            <v>재료비</v>
          </cell>
          <cell r="D171" t="str">
            <v>전선관</v>
          </cell>
          <cell r="E171" t="str">
            <v>HI-PVC 36mm</v>
          </cell>
          <cell r="F171">
            <v>1.1000000000000001</v>
          </cell>
          <cell r="G171" t="str">
            <v>m</v>
          </cell>
          <cell r="I171">
            <v>1358</v>
          </cell>
          <cell r="J171">
            <v>1235</v>
          </cell>
          <cell r="K171">
            <v>1358</v>
          </cell>
        </row>
        <row r="172">
          <cell r="D172" t="str">
            <v>잡재료비</v>
          </cell>
          <cell r="E172" t="str">
            <v>배관배선의</v>
          </cell>
          <cell r="F172">
            <v>2</v>
          </cell>
          <cell r="G172" t="str">
            <v>%</v>
          </cell>
          <cell r="I172">
            <v>27</v>
          </cell>
          <cell r="K172">
            <v>27</v>
          </cell>
        </row>
        <row r="173">
          <cell r="D173" t="str">
            <v>전선관 부속자재</v>
          </cell>
          <cell r="E173" t="str">
            <v>배관의</v>
          </cell>
          <cell r="F173">
            <v>15</v>
          </cell>
          <cell r="G173" t="str">
            <v>%</v>
          </cell>
          <cell r="I173">
            <v>203</v>
          </cell>
          <cell r="K173">
            <v>203</v>
          </cell>
        </row>
        <row r="175">
          <cell r="C175" t="str">
            <v>노무비</v>
          </cell>
          <cell r="D175" t="str">
            <v>내선전공</v>
          </cell>
          <cell r="E175">
            <v>0.1</v>
          </cell>
          <cell r="F175">
            <v>0.1</v>
          </cell>
          <cell r="G175" t="str">
            <v>인</v>
          </cell>
          <cell r="I175">
            <v>9716</v>
          </cell>
          <cell r="L175">
            <v>97161</v>
          </cell>
          <cell r="M175">
            <v>9716</v>
          </cell>
        </row>
        <row r="177">
          <cell r="C177" t="str">
            <v>공구손료</v>
          </cell>
          <cell r="E177" t="str">
            <v>노무비의</v>
          </cell>
          <cell r="F177">
            <v>3</v>
          </cell>
          <cell r="G177" t="str">
            <v>%</v>
          </cell>
          <cell r="I177">
            <v>291</v>
          </cell>
          <cell r="O177">
            <v>291</v>
          </cell>
        </row>
        <row r="180">
          <cell r="A180">
            <v>3010</v>
          </cell>
          <cell r="B180">
            <v>3</v>
          </cell>
          <cell r="C180" t="str">
            <v>제3010호표</v>
          </cell>
          <cell r="D180" t="str">
            <v>전선관</v>
          </cell>
          <cell r="E180" t="str">
            <v>HI-PVC 42mm</v>
          </cell>
          <cell r="F180">
            <v>1.1000000000000001</v>
          </cell>
          <cell r="G180" t="str">
            <v>m</v>
          </cell>
          <cell r="I180">
            <v>14881</v>
          </cell>
          <cell r="K180">
            <v>1873</v>
          </cell>
          <cell r="M180">
            <v>12630</v>
          </cell>
          <cell r="O180">
            <v>378</v>
          </cell>
          <cell r="P180" t="str">
            <v>전 5-1</v>
          </cell>
        </row>
        <row r="182">
          <cell r="B182" t="str">
            <v>전선관HI-PVC 42mm</v>
          </cell>
          <cell r="C182" t="str">
            <v>재료비</v>
          </cell>
          <cell r="D182" t="str">
            <v>전선관</v>
          </cell>
          <cell r="E182" t="str">
            <v>HI-PVC 42mm</v>
          </cell>
          <cell r="F182">
            <v>1.1000000000000001</v>
          </cell>
          <cell r="G182" t="str">
            <v>m</v>
          </cell>
          <cell r="I182">
            <v>1601</v>
          </cell>
          <cell r="J182">
            <v>1456</v>
          </cell>
          <cell r="K182">
            <v>1601</v>
          </cell>
        </row>
        <row r="183">
          <cell r="D183" t="str">
            <v>잡재료비</v>
          </cell>
          <cell r="E183" t="str">
            <v>배관배선의</v>
          </cell>
          <cell r="F183">
            <v>2</v>
          </cell>
          <cell r="G183" t="str">
            <v>%</v>
          </cell>
          <cell r="I183">
            <v>32</v>
          </cell>
          <cell r="K183">
            <v>32</v>
          </cell>
        </row>
        <row r="184">
          <cell r="D184" t="str">
            <v>전선관 부속자재</v>
          </cell>
          <cell r="E184" t="str">
            <v>배관의</v>
          </cell>
          <cell r="F184">
            <v>15</v>
          </cell>
          <cell r="G184" t="str">
            <v>%</v>
          </cell>
          <cell r="I184">
            <v>240</v>
          </cell>
          <cell r="K184">
            <v>240</v>
          </cell>
        </row>
        <row r="186">
          <cell r="C186" t="str">
            <v>노무비</v>
          </cell>
          <cell r="D186" t="str">
            <v>내선전공</v>
          </cell>
          <cell r="E186">
            <v>0.13</v>
          </cell>
          <cell r="F186">
            <v>0.13</v>
          </cell>
          <cell r="G186" t="str">
            <v>인</v>
          </cell>
          <cell r="I186">
            <v>12630</v>
          </cell>
          <cell r="L186">
            <v>97161</v>
          </cell>
          <cell r="M186">
            <v>12630</v>
          </cell>
        </row>
        <row r="188">
          <cell r="C188" t="str">
            <v>공구손료</v>
          </cell>
          <cell r="E188" t="str">
            <v>노무비의</v>
          </cell>
          <cell r="F188">
            <v>3</v>
          </cell>
          <cell r="G188" t="str">
            <v>%</v>
          </cell>
          <cell r="I188">
            <v>378</v>
          </cell>
          <cell r="O188">
            <v>378</v>
          </cell>
        </row>
        <row r="191">
          <cell r="A191">
            <v>3011</v>
          </cell>
          <cell r="B191">
            <v>3</v>
          </cell>
          <cell r="C191" t="str">
            <v>제3011호표</v>
          </cell>
          <cell r="D191" t="str">
            <v>전선관</v>
          </cell>
          <cell r="E191" t="str">
            <v>HI-PVC 54mm</v>
          </cell>
          <cell r="F191">
            <v>1.1000000000000001</v>
          </cell>
          <cell r="G191" t="str">
            <v>m</v>
          </cell>
          <cell r="I191">
            <v>21772</v>
          </cell>
          <cell r="K191">
            <v>2759</v>
          </cell>
          <cell r="M191">
            <v>18460</v>
          </cell>
          <cell r="O191">
            <v>553</v>
          </cell>
          <cell r="P191" t="str">
            <v>전 5-1</v>
          </cell>
        </row>
        <row r="193">
          <cell r="B193" t="str">
            <v>전선관HI-PVC 54mm</v>
          </cell>
          <cell r="C193" t="str">
            <v>재료비</v>
          </cell>
          <cell r="D193" t="str">
            <v>전선관</v>
          </cell>
          <cell r="E193" t="str">
            <v>HI-PVC 54mm</v>
          </cell>
          <cell r="F193">
            <v>1.1000000000000001</v>
          </cell>
          <cell r="G193" t="str">
            <v>m</v>
          </cell>
          <cell r="I193">
            <v>2359</v>
          </cell>
          <cell r="J193">
            <v>2145</v>
          </cell>
          <cell r="K193">
            <v>2359</v>
          </cell>
        </row>
        <row r="194">
          <cell r="D194" t="str">
            <v>잡재료비</v>
          </cell>
          <cell r="E194" t="str">
            <v>배관배선의</v>
          </cell>
          <cell r="F194">
            <v>2</v>
          </cell>
          <cell r="G194" t="str">
            <v>%</v>
          </cell>
          <cell r="I194">
            <v>47</v>
          </cell>
          <cell r="K194">
            <v>47</v>
          </cell>
        </row>
        <row r="195">
          <cell r="D195" t="str">
            <v>전선관 부속자재</v>
          </cell>
          <cell r="E195" t="str">
            <v>배관의</v>
          </cell>
          <cell r="F195">
            <v>15</v>
          </cell>
          <cell r="G195" t="str">
            <v>%</v>
          </cell>
          <cell r="I195">
            <v>353</v>
          </cell>
          <cell r="K195">
            <v>353</v>
          </cell>
        </row>
        <row r="197">
          <cell r="C197" t="str">
            <v>노무비</v>
          </cell>
          <cell r="D197" t="str">
            <v>내선전공</v>
          </cell>
          <cell r="E197">
            <v>0.19</v>
          </cell>
          <cell r="F197">
            <v>0.19</v>
          </cell>
          <cell r="G197" t="str">
            <v>인</v>
          </cell>
          <cell r="I197">
            <v>18460</v>
          </cell>
          <cell r="L197">
            <v>97161</v>
          </cell>
          <cell r="M197">
            <v>18460</v>
          </cell>
        </row>
        <row r="199">
          <cell r="C199" t="str">
            <v>공구손료</v>
          </cell>
          <cell r="E199" t="str">
            <v>노무비의</v>
          </cell>
          <cell r="F199">
            <v>3</v>
          </cell>
          <cell r="G199" t="str">
            <v>%</v>
          </cell>
          <cell r="I199">
            <v>553</v>
          </cell>
          <cell r="O199">
            <v>553</v>
          </cell>
        </row>
        <row r="202">
          <cell r="A202">
            <v>3012</v>
          </cell>
          <cell r="B202">
            <v>3</v>
          </cell>
          <cell r="C202" t="str">
            <v>제3012호표</v>
          </cell>
          <cell r="D202" t="str">
            <v>전선관</v>
          </cell>
          <cell r="E202" t="str">
            <v>HI-PVC 70mm</v>
          </cell>
          <cell r="F202">
            <v>1.1000000000000001</v>
          </cell>
          <cell r="G202" t="str">
            <v>m</v>
          </cell>
          <cell r="I202">
            <v>31768</v>
          </cell>
          <cell r="K202">
            <v>3747</v>
          </cell>
          <cell r="M202">
            <v>27205</v>
          </cell>
          <cell r="O202">
            <v>816</v>
          </cell>
          <cell r="P202" t="str">
            <v>전 5-1</v>
          </cell>
        </row>
        <row r="204">
          <cell r="B204" t="str">
            <v>전선관HI-PVC 70mm</v>
          </cell>
          <cell r="C204" t="str">
            <v>재료비</v>
          </cell>
          <cell r="D204" t="str">
            <v>전선관</v>
          </cell>
          <cell r="E204" t="str">
            <v>HI-PVC 70mm</v>
          </cell>
          <cell r="F204">
            <v>1.1000000000000001</v>
          </cell>
          <cell r="G204" t="str">
            <v>m</v>
          </cell>
          <cell r="I204">
            <v>3203</v>
          </cell>
          <cell r="J204">
            <v>2912</v>
          </cell>
          <cell r="K204">
            <v>3203</v>
          </cell>
        </row>
        <row r="205">
          <cell r="D205" t="str">
            <v>잡재료비</v>
          </cell>
          <cell r="E205" t="str">
            <v>배관배선의</v>
          </cell>
          <cell r="F205">
            <v>2</v>
          </cell>
          <cell r="G205" t="str">
            <v>%</v>
          </cell>
          <cell r="I205">
            <v>64</v>
          </cell>
          <cell r="K205">
            <v>64</v>
          </cell>
        </row>
        <row r="206">
          <cell r="D206" t="str">
            <v>전선관 부속자재</v>
          </cell>
          <cell r="E206" t="str">
            <v>배관의</v>
          </cell>
          <cell r="F206">
            <v>15</v>
          </cell>
          <cell r="G206" t="str">
            <v>%</v>
          </cell>
          <cell r="I206">
            <v>480</v>
          </cell>
          <cell r="K206">
            <v>480</v>
          </cell>
        </row>
        <row r="208">
          <cell r="C208" t="str">
            <v>노무비</v>
          </cell>
          <cell r="D208" t="str">
            <v>내선전공</v>
          </cell>
          <cell r="E208">
            <v>0.28000000000000003</v>
          </cell>
          <cell r="F208">
            <v>0.28000000000000003</v>
          </cell>
          <cell r="G208" t="str">
            <v>인</v>
          </cell>
          <cell r="I208">
            <v>27205</v>
          </cell>
          <cell r="L208">
            <v>97161</v>
          </cell>
          <cell r="M208">
            <v>27205</v>
          </cell>
        </row>
        <row r="210">
          <cell r="C210" t="str">
            <v>공구손료</v>
          </cell>
          <cell r="E210" t="str">
            <v>노무비의</v>
          </cell>
          <cell r="F210">
            <v>3</v>
          </cell>
          <cell r="G210" t="str">
            <v>%</v>
          </cell>
          <cell r="I210">
            <v>816</v>
          </cell>
          <cell r="O210">
            <v>816</v>
          </cell>
        </row>
        <row r="213">
          <cell r="A213">
            <v>3013</v>
          </cell>
          <cell r="B213">
            <v>3</v>
          </cell>
          <cell r="C213" t="str">
            <v>제3013호표</v>
          </cell>
          <cell r="D213" t="str">
            <v>전선관</v>
          </cell>
          <cell r="E213" t="str">
            <v>파형관 30mm</v>
          </cell>
          <cell r="F213">
            <v>1.03</v>
          </cell>
          <cell r="G213" t="str">
            <v>m</v>
          </cell>
          <cell r="I213">
            <v>2970</v>
          </cell>
          <cell r="K213">
            <v>435</v>
          </cell>
          <cell r="M213">
            <v>2462</v>
          </cell>
          <cell r="O213">
            <v>73</v>
          </cell>
          <cell r="P213" t="str">
            <v>전 4-31</v>
          </cell>
        </row>
        <row r="215">
          <cell r="B215" t="str">
            <v>전선관파형관 30mm</v>
          </cell>
          <cell r="C215" t="str">
            <v>재료비</v>
          </cell>
          <cell r="D215" t="str">
            <v>전선관</v>
          </cell>
          <cell r="E215" t="str">
            <v>파형관 30mm</v>
          </cell>
          <cell r="F215">
            <v>1.03</v>
          </cell>
          <cell r="G215" t="str">
            <v>m</v>
          </cell>
          <cell r="I215">
            <v>373</v>
          </cell>
          <cell r="J215">
            <v>363</v>
          </cell>
          <cell r="K215">
            <v>373</v>
          </cell>
        </row>
        <row r="216">
          <cell r="D216" t="str">
            <v>잡재료비</v>
          </cell>
          <cell r="E216" t="str">
            <v>배관배선의</v>
          </cell>
          <cell r="F216">
            <v>2</v>
          </cell>
          <cell r="G216" t="str">
            <v>%</v>
          </cell>
          <cell r="I216">
            <v>7</v>
          </cell>
          <cell r="K216">
            <v>7</v>
          </cell>
        </row>
        <row r="217">
          <cell r="D217" t="str">
            <v>전선관 부속자재</v>
          </cell>
          <cell r="E217" t="str">
            <v>배관의</v>
          </cell>
          <cell r="F217">
            <v>15</v>
          </cell>
          <cell r="G217" t="str">
            <v>%</v>
          </cell>
          <cell r="I217">
            <v>55</v>
          </cell>
          <cell r="K217">
            <v>55</v>
          </cell>
        </row>
        <row r="219">
          <cell r="C219" t="str">
            <v>노무비</v>
          </cell>
          <cell r="D219" t="str">
            <v>배전전공</v>
          </cell>
          <cell r="E219">
            <v>7.0000000000000001E-3</v>
          </cell>
          <cell r="F219">
            <v>7.0000000000000001E-3</v>
          </cell>
          <cell r="G219" t="str">
            <v>인</v>
          </cell>
          <cell r="I219">
            <v>1240</v>
          </cell>
          <cell r="L219">
            <v>177157</v>
          </cell>
          <cell r="M219">
            <v>1240</v>
          </cell>
        </row>
        <row r="220">
          <cell r="D220" t="str">
            <v>보통인부</v>
          </cell>
          <cell r="E220">
            <v>1.7999999999999999E-2</v>
          </cell>
          <cell r="F220">
            <v>1.7999999999999999E-2</v>
          </cell>
          <cell r="G220" t="str">
            <v>인</v>
          </cell>
          <cell r="I220">
            <v>1222</v>
          </cell>
          <cell r="L220">
            <v>67909</v>
          </cell>
          <cell r="M220">
            <v>1222</v>
          </cell>
        </row>
        <row r="222">
          <cell r="C222" t="str">
            <v>공구손료</v>
          </cell>
          <cell r="E222" t="str">
            <v>노무비의</v>
          </cell>
          <cell r="F222">
            <v>3</v>
          </cell>
          <cell r="G222" t="str">
            <v>%</v>
          </cell>
          <cell r="I222">
            <v>73</v>
          </cell>
          <cell r="O222">
            <v>73</v>
          </cell>
        </row>
        <row r="224">
          <cell r="A224">
            <v>3014</v>
          </cell>
          <cell r="B224">
            <v>3</v>
          </cell>
          <cell r="C224" t="str">
            <v>제3014호표</v>
          </cell>
          <cell r="D224" t="str">
            <v>전선관</v>
          </cell>
          <cell r="E224" t="str">
            <v>파형관 40mm</v>
          </cell>
          <cell r="F224">
            <v>1.03</v>
          </cell>
          <cell r="G224" t="str">
            <v>m</v>
          </cell>
          <cell r="I224">
            <v>3209</v>
          </cell>
          <cell r="K224">
            <v>674</v>
          </cell>
          <cell r="M224">
            <v>2462</v>
          </cell>
          <cell r="O224">
            <v>73</v>
          </cell>
          <cell r="P224" t="str">
            <v>전 4-31</v>
          </cell>
        </row>
        <row r="226">
          <cell r="B226" t="str">
            <v>전선관파형관 40mm</v>
          </cell>
          <cell r="C226" t="str">
            <v>재료비</v>
          </cell>
          <cell r="D226" t="str">
            <v>전선관</v>
          </cell>
          <cell r="E226" t="str">
            <v>파형관 40mm</v>
          </cell>
          <cell r="F226">
            <v>1.03</v>
          </cell>
          <cell r="G226" t="str">
            <v>m</v>
          </cell>
          <cell r="I226">
            <v>577</v>
          </cell>
          <cell r="J226">
            <v>561</v>
          </cell>
          <cell r="K226">
            <v>577</v>
          </cell>
        </row>
        <row r="227">
          <cell r="D227" t="str">
            <v>잡재료비</v>
          </cell>
          <cell r="E227" t="str">
            <v>배관배선의</v>
          </cell>
          <cell r="F227">
            <v>2</v>
          </cell>
          <cell r="G227" t="str">
            <v>%</v>
          </cell>
          <cell r="I227">
            <v>11</v>
          </cell>
          <cell r="K227">
            <v>11</v>
          </cell>
        </row>
        <row r="228">
          <cell r="D228" t="str">
            <v>전선관 부속자재</v>
          </cell>
          <cell r="E228" t="str">
            <v>배관의</v>
          </cell>
          <cell r="F228">
            <v>15</v>
          </cell>
          <cell r="G228" t="str">
            <v>%</v>
          </cell>
          <cell r="I228">
            <v>86</v>
          </cell>
          <cell r="K228">
            <v>86</v>
          </cell>
        </row>
        <row r="230">
          <cell r="C230" t="str">
            <v>노무비</v>
          </cell>
          <cell r="D230" t="str">
            <v>배전전공</v>
          </cell>
          <cell r="E230">
            <v>7.0000000000000001E-3</v>
          </cell>
          <cell r="F230">
            <v>7.0000000000000001E-3</v>
          </cell>
          <cell r="G230" t="str">
            <v>인</v>
          </cell>
          <cell r="I230">
            <v>1240</v>
          </cell>
          <cell r="L230">
            <v>177157</v>
          </cell>
          <cell r="M230">
            <v>1240</v>
          </cell>
        </row>
        <row r="231">
          <cell r="D231" t="str">
            <v>보통인부</v>
          </cell>
          <cell r="E231">
            <v>1.7999999999999999E-2</v>
          </cell>
          <cell r="F231">
            <v>1.7999999999999999E-2</v>
          </cell>
          <cell r="G231" t="str">
            <v>인</v>
          </cell>
          <cell r="I231">
            <v>1222</v>
          </cell>
          <cell r="L231">
            <v>67909</v>
          </cell>
          <cell r="M231">
            <v>1222</v>
          </cell>
        </row>
        <row r="233">
          <cell r="C233" t="str">
            <v>공구손료</v>
          </cell>
          <cell r="E233" t="str">
            <v>노무비의</v>
          </cell>
          <cell r="F233">
            <v>3</v>
          </cell>
          <cell r="G233" t="str">
            <v>%</v>
          </cell>
          <cell r="I233">
            <v>73</v>
          </cell>
          <cell r="O233">
            <v>73</v>
          </cell>
        </row>
        <row r="235">
          <cell r="A235">
            <v>3015</v>
          </cell>
          <cell r="B235">
            <v>3</v>
          </cell>
          <cell r="C235" t="str">
            <v>제3015호표</v>
          </cell>
          <cell r="D235" t="str">
            <v>전선관</v>
          </cell>
          <cell r="E235" t="str">
            <v>파형관 50mm</v>
          </cell>
          <cell r="F235">
            <v>1.03</v>
          </cell>
          <cell r="G235" t="str">
            <v>m</v>
          </cell>
          <cell r="I235">
            <v>3356</v>
          </cell>
          <cell r="K235">
            <v>821</v>
          </cell>
          <cell r="M235">
            <v>2462</v>
          </cell>
          <cell r="O235">
            <v>73</v>
          </cell>
          <cell r="P235" t="str">
            <v>전 4-31</v>
          </cell>
        </row>
        <row r="237">
          <cell r="B237" t="str">
            <v>전선관파형관 50mm</v>
          </cell>
          <cell r="C237" t="str">
            <v>재료비</v>
          </cell>
          <cell r="D237" t="str">
            <v>전선관</v>
          </cell>
          <cell r="E237" t="str">
            <v>파형관 50mm</v>
          </cell>
          <cell r="F237">
            <v>1.03</v>
          </cell>
          <cell r="G237" t="str">
            <v>m</v>
          </cell>
          <cell r="I237">
            <v>702</v>
          </cell>
          <cell r="J237">
            <v>682</v>
          </cell>
          <cell r="K237">
            <v>702</v>
          </cell>
        </row>
        <row r="238">
          <cell r="D238" t="str">
            <v>잡재료비</v>
          </cell>
          <cell r="E238" t="str">
            <v>배관배선의</v>
          </cell>
          <cell r="F238">
            <v>2</v>
          </cell>
          <cell r="G238" t="str">
            <v>%</v>
          </cell>
          <cell r="I238">
            <v>14</v>
          </cell>
          <cell r="K238">
            <v>14</v>
          </cell>
        </row>
        <row r="239">
          <cell r="D239" t="str">
            <v>전선관 부속자재</v>
          </cell>
          <cell r="E239" t="str">
            <v>배관의</v>
          </cell>
          <cell r="F239">
            <v>15</v>
          </cell>
          <cell r="G239" t="str">
            <v>%</v>
          </cell>
          <cell r="I239">
            <v>105</v>
          </cell>
          <cell r="K239">
            <v>105</v>
          </cell>
        </row>
        <row r="241">
          <cell r="C241" t="str">
            <v>노무비</v>
          </cell>
          <cell r="D241" t="str">
            <v>배전전공</v>
          </cell>
          <cell r="E241">
            <v>7.0000000000000001E-3</v>
          </cell>
          <cell r="F241">
            <v>7.0000000000000001E-3</v>
          </cell>
          <cell r="G241" t="str">
            <v>인</v>
          </cell>
          <cell r="I241">
            <v>1240</v>
          </cell>
          <cell r="L241">
            <v>177157</v>
          </cell>
          <cell r="M241">
            <v>1240</v>
          </cell>
        </row>
        <row r="242">
          <cell r="D242" t="str">
            <v>보통인부</v>
          </cell>
          <cell r="E242">
            <v>1.7999999999999999E-2</v>
          </cell>
          <cell r="F242">
            <v>1.7999999999999999E-2</v>
          </cell>
          <cell r="G242" t="str">
            <v>인</v>
          </cell>
          <cell r="I242">
            <v>1222</v>
          </cell>
          <cell r="L242">
            <v>67909</v>
          </cell>
          <cell r="M242">
            <v>1222</v>
          </cell>
        </row>
        <row r="244">
          <cell r="C244" t="str">
            <v>공구손료</v>
          </cell>
          <cell r="E244" t="str">
            <v>노무비의</v>
          </cell>
          <cell r="F244">
            <v>3</v>
          </cell>
          <cell r="G244" t="str">
            <v>%</v>
          </cell>
          <cell r="I244">
            <v>73</v>
          </cell>
          <cell r="O244">
            <v>73</v>
          </cell>
        </row>
        <row r="246">
          <cell r="A246">
            <v>3016</v>
          </cell>
          <cell r="B246">
            <v>3</v>
          </cell>
          <cell r="C246" t="str">
            <v>제3016호표</v>
          </cell>
          <cell r="D246" t="str">
            <v>전선관</v>
          </cell>
          <cell r="E246" t="str">
            <v>파형관 65mm</v>
          </cell>
          <cell r="F246">
            <v>1.03</v>
          </cell>
          <cell r="G246" t="str">
            <v>m</v>
          </cell>
          <cell r="I246">
            <v>4305</v>
          </cell>
          <cell r="K246">
            <v>1126</v>
          </cell>
          <cell r="M246">
            <v>3087</v>
          </cell>
          <cell r="O246">
            <v>92</v>
          </cell>
          <cell r="P246" t="str">
            <v>전 4-31</v>
          </cell>
        </row>
        <row r="248">
          <cell r="B248" t="str">
            <v>전선관파형관 65mm</v>
          </cell>
          <cell r="C248" t="str">
            <v>재료비</v>
          </cell>
          <cell r="D248" t="str">
            <v>전선관</v>
          </cell>
          <cell r="E248" t="str">
            <v>파형관 65mm</v>
          </cell>
          <cell r="F248">
            <v>1.03</v>
          </cell>
          <cell r="G248" t="str">
            <v>m</v>
          </cell>
          <cell r="I248">
            <v>963</v>
          </cell>
          <cell r="J248">
            <v>935</v>
          </cell>
          <cell r="K248">
            <v>963</v>
          </cell>
        </row>
        <row r="249">
          <cell r="D249" t="str">
            <v>잡재료비</v>
          </cell>
          <cell r="E249" t="str">
            <v>배관배선의</v>
          </cell>
          <cell r="F249">
            <v>2</v>
          </cell>
          <cell r="G249" t="str">
            <v>%</v>
          </cell>
          <cell r="I249">
            <v>19</v>
          </cell>
          <cell r="K249">
            <v>19</v>
          </cell>
        </row>
        <row r="250">
          <cell r="D250" t="str">
            <v>전선관 부속자재</v>
          </cell>
          <cell r="E250" t="str">
            <v>배관의</v>
          </cell>
          <cell r="F250">
            <v>15</v>
          </cell>
          <cell r="G250" t="str">
            <v>%</v>
          </cell>
          <cell r="I250">
            <v>144</v>
          </cell>
          <cell r="K250">
            <v>144</v>
          </cell>
        </row>
        <row r="252">
          <cell r="C252" t="str">
            <v>노무비</v>
          </cell>
          <cell r="D252" t="str">
            <v>배전전공</v>
          </cell>
          <cell r="E252">
            <v>8.9999999999999993E-3</v>
          </cell>
          <cell r="F252">
            <v>8.9999999999999993E-3</v>
          </cell>
          <cell r="G252" t="str">
            <v>인</v>
          </cell>
          <cell r="I252">
            <v>1594</v>
          </cell>
          <cell r="L252">
            <v>177157</v>
          </cell>
          <cell r="M252">
            <v>1594</v>
          </cell>
        </row>
        <row r="253">
          <cell r="D253" t="str">
            <v>보통인부</v>
          </cell>
          <cell r="E253">
            <v>2.1999999999999999E-2</v>
          </cell>
          <cell r="F253">
            <v>2.1999999999999999E-2</v>
          </cell>
          <cell r="G253" t="str">
            <v>인</v>
          </cell>
          <cell r="I253">
            <v>1493</v>
          </cell>
          <cell r="L253">
            <v>67909</v>
          </cell>
          <cell r="M253">
            <v>1493</v>
          </cell>
        </row>
        <row r="255">
          <cell r="C255" t="str">
            <v>공구손료</v>
          </cell>
          <cell r="E255" t="str">
            <v>노무비의</v>
          </cell>
          <cell r="F255">
            <v>3</v>
          </cell>
          <cell r="G255" t="str">
            <v>%</v>
          </cell>
          <cell r="I255">
            <v>92</v>
          </cell>
          <cell r="O255">
            <v>92</v>
          </cell>
        </row>
        <row r="257">
          <cell r="A257">
            <v>3017</v>
          </cell>
          <cell r="B257">
            <v>3</v>
          </cell>
          <cell r="C257" t="str">
            <v>제3017호표</v>
          </cell>
          <cell r="D257" t="str">
            <v>전선관</v>
          </cell>
          <cell r="E257" t="str">
            <v>파형관 80mm</v>
          </cell>
          <cell r="F257">
            <v>1.03</v>
          </cell>
          <cell r="G257" t="str">
            <v>m</v>
          </cell>
          <cell r="I257">
            <v>4755</v>
          </cell>
          <cell r="K257">
            <v>1576</v>
          </cell>
          <cell r="M257">
            <v>3087</v>
          </cell>
          <cell r="O257">
            <v>92</v>
          </cell>
          <cell r="P257" t="str">
            <v>전 4-31</v>
          </cell>
        </row>
        <row r="259">
          <cell r="B259" t="str">
            <v>전선관파형관 80mm</v>
          </cell>
          <cell r="C259" t="str">
            <v>재료비</v>
          </cell>
          <cell r="D259" t="str">
            <v>전선관</v>
          </cell>
          <cell r="E259" t="str">
            <v>파형관 80mm</v>
          </cell>
          <cell r="F259">
            <v>1.03</v>
          </cell>
          <cell r="G259" t="str">
            <v>m</v>
          </cell>
          <cell r="I259">
            <v>1348</v>
          </cell>
          <cell r="J259">
            <v>1309</v>
          </cell>
          <cell r="K259">
            <v>1348</v>
          </cell>
        </row>
        <row r="260">
          <cell r="D260" t="str">
            <v>잡재료비</v>
          </cell>
          <cell r="E260" t="str">
            <v>배관배선의</v>
          </cell>
          <cell r="F260">
            <v>2</v>
          </cell>
          <cell r="G260" t="str">
            <v>%</v>
          </cell>
          <cell r="I260">
            <v>26</v>
          </cell>
          <cell r="K260">
            <v>26</v>
          </cell>
        </row>
        <row r="261">
          <cell r="D261" t="str">
            <v>전선관 부속자재</v>
          </cell>
          <cell r="E261" t="str">
            <v>배관의</v>
          </cell>
          <cell r="F261">
            <v>15</v>
          </cell>
          <cell r="G261" t="str">
            <v>%</v>
          </cell>
          <cell r="I261">
            <v>202</v>
          </cell>
          <cell r="K261">
            <v>202</v>
          </cell>
        </row>
        <row r="263">
          <cell r="C263" t="str">
            <v>노무비</v>
          </cell>
          <cell r="D263" t="str">
            <v>배전전공</v>
          </cell>
          <cell r="E263">
            <v>8.9999999999999993E-3</v>
          </cell>
          <cell r="F263">
            <v>8.9999999999999993E-3</v>
          </cell>
          <cell r="G263" t="str">
            <v>인</v>
          </cell>
          <cell r="I263">
            <v>1594</v>
          </cell>
          <cell r="L263">
            <v>177157</v>
          </cell>
          <cell r="M263">
            <v>1594</v>
          </cell>
        </row>
        <row r="264">
          <cell r="D264" t="str">
            <v>보통인부</v>
          </cell>
          <cell r="E264">
            <v>2.1999999999999999E-2</v>
          </cell>
          <cell r="F264">
            <v>2.1999999999999999E-2</v>
          </cell>
          <cell r="G264" t="str">
            <v>인</v>
          </cell>
          <cell r="I264">
            <v>1493</v>
          </cell>
          <cell r="L264">
            <v>67909</v>
          </cell>
          <cell r="M264">
            <v>1493</v>
          </cell>
        </row>
        <row r="266">
          <cell r="C266" t="str">
            <v>공구손료</v>
          </cell>
          <cell r="E266" t="str">
            <v>노무비의</v>
          </cell>
          <cell r="F266">
            <v>3</v>
          </cell>
          <cell r="G266" t="str">
            <v>%</v>
          </cell>
          <cell r="I266">
            <v>92</v>
          </cell>
          <cell r="O266">
            <v>92</v>
          </cell>
        </row>
        <row r="268">
          <cell r="A268">
            <v>3018</v>
          </cell>
          <cell r="B268">
            <v>3</v>
          </cell>
          <cell r="C268" t="str">
            <v>제3018호표</v>
          </cell>
          <cell r="D268" t="str">
            <v>전선관</v>
          </cell>
          <cell r="E268" t="str">
            <v>파형관 100mm</v>
          </cell>
          <cell r="F268">
            <v>1.03</v>
          </cell>
          <cell r="G268" t="str">
            <v>m</v>
          </cell>
          <cell r="I268">
            <v>7078</v>
          </cell>
          <cell r="K268">
            <v>2372</v>
          </cell>
          <cell r="M268">
            <v>4569</v>
          </cell>
          <cell r="O268">
            <v>137</v>
          </cell>
          <cell r="P268" t="str">
            <v>전 4-31</v>
          </cell>
        </row>
        <row r="270">
          <cell r="B270" t="str">
            <v>전선관파형관 100mm</v>
          </cell>
          <cell r="C270" t="str">
            <v>재료비</v>
          </cell>
          <cell r="D270" t="str">
            <v>전선관</v>
          </cell>
          <cell r="E270" t="str">
            <v>파형관 100mm</v>
          </cell>
          <cell r="F270">
            <v>1.03</v>
          </cell>
          <cell r="G270" t="str">
            <v>m</v>
          </cell>
          <cell r="I270">
            <v>2028</v>
          </cell>
          <cell r="J270">
            <v>1969</v>
          </cell>
          <cell r="K270">
            <v>2028</v>
          </cell>
        </row>
        <row r="271">
          <cell r="D271" t="str">
            <v>잡재료비</v>
          </cell>
          <cell r="E271" t="str">
            <v>배관배선의</v>
          </cell>
          <cell r="F271">
            <v>2</v>
          </cell>
          <cell r="G271" t="str">
            <v>%</v>
          </cell>
          <cell r="I271">
            <v>40</v>
          </cell>
          <cell r="K271">
            <v>40</v>
          </cell>
        </row>
        <row r="272">
          <cell r="D272" t="str">
            <v>전선관 부속자재</v>
          </cell>
          <cell r="E272" t="str">
            <v>배관의</v>
          </cell>
          <cell r="F272">
            <v>15</v>
          </cell>
          <cell r="G272" t="str">
            <v>%</v>
          </cell>
          <cell r="I272">
            <v>304</v>
          </cell>
          <cell r="K272">
            <v>304</v>
          </cell>
        </row>
        <row r="274">
          <cell r="C274" t="str">
            <v>노무비</v>
          </cell>
          <cell r="D274" t="str">
            <v>배전전공</v>
          </cell>
          <cell r="E274">
            <v>1.2E-2</v>
          </cell>
          <cell r="F274">
            <v>1.2E-2</v>
          </cell>
          <cell r="G274" t="str">
            <v>인</v>
          </cell>
          <cell r="I274">
            <v>2125</v>
          </cell>
          <cell r="L274">
            <v>177157</v>
          </cell>
          <cell r="M274">
            <v>2125</v>
          </cell>
        </row>
        <row r="275">
          <cell r="D275" t="str">
            <v>보통인부</v>
          </cell>
          <cell r="E275">
            <v>3.5999999999999997E-2</v>
          </cell>
          <cell r="F275">
            <v>3.5999999999999997E-2</v>
          </cell>
          <cell r="G275" t="str">
            <v>인</v>
          </cell>
          <cell r="I275">
            <v>2444</v>
          </cell>
          <cell r="L275">
            <v>67909</v>
          </cell>
          <cell r="M275">
            <v>2444</v>
          </cell>
        </row>
        <row r="277">
          <cell r="C277" t="str">
            <v>공구손료</v>
          </cell>
          <cell r="E277" t="str">
            <v>노무비의</v>
          </cell>
          <cell r="F277">
            <v>3</v>
          </cell>
          <cell r="G277" t="str">
            <v>%</v>
          </cell>
          <cell r="I277">
            <v>137</v>
          </cell>
          <cell r="O277">
            <v>137</v>
          </cell>
        </row>
        <row r="279">
          <cell r="A279">
            <v>3019</v>
          </cell>
          <cell r="B279">
            <v>3</v>
          </cell>
          <cell r="C279" t="str">
            <v>제3019호표</v>
          </cell>
          <cell r="D279" t="str">
            <v>전선관</v>
          </cell>
          <cell r="E279" t="str">
            <v>파형관 125mm</v>
          </cell>
          <cell r="F279">
            <v>1.03</v>
          </cell>
          <cell r="G279" t="str">
            <v>m</v>
          </cell>
          <cell r="I279">
            <v>9654</v>
          </cell>
          <cell r="K279">
            <v>3379</v>
          </cell>
          <cell r="M279">
            <v>6093</v>
          </cell>
          <cell r="O279">
            <v>182</v>
          </cell>
          <cell r="P279" t="str">
            <v>전 4-31</v>
          </cell>
        </row>
        <row r="281">
          <cell r="B281" t="str">
            <v>전선관파형관 125mm</v>
          </cell>
          <cell r="C281" t="str">
            <v>재료비</v>
          </cell>
          <cell r="D281" t="str">
            <v>전선관</v>
          </cell>
          <cell r="E281" t="str">
            <v>파형관 125mm</v>
          </cell>
          <cell r="F281">
            <v>1.03</v>
          </cell>
          <cell r="G281" t="str">
            <v>m</v>
          </cell>
          <cell r="I281">
            <v>2889</v>
          </cell>
          <cell r="J281">
            <v>2805</v>
          </cell>
          <cell r="K281">
            <v>2889</v>
          </cell>
        </row>
        <row r="282">
          <cell r="D282" t="str">
            <v>잡재료비</v>
          </cell>
          <cell r="E282" t="str">
            <v>배관배선의</v>
          </cell>
          <cell r="F282">
            <v>2</v>
          </cell>
          <cell r="G282" t="str">
            <v>%</v>
          </cell>
          <cell r="I282">
            <v>57</v>
          </cell>
          <cell r="K282">
            <v>57</v>
          </cell>
        </row>
        <row r="283">
          <cell r="D283" t="str">
            <v>전선관 부속자재</v>
          </cell>
          <cell r="E283" t="str">
            <v>배관의</v>
          </cell>
          <cell r="F283">
            <v>15</v>
          </cell>
          <cell r="G283" t="str">
            <v>%</v>
          </cell>
          <cell r="I283">
            <v>433</v>
          </cell>
          <cell r="K283">
            <v>433</v>
          </cell>
        </row>
        <row r="285">
          <cell r="C285" t="str">
            <v>노무비</v>
          </cell>
          <cell r="D285" t="str">
            <v>배전전공</v>
          </cell>
          <cell r="E285">
            <v>1.6E-2</v>
          </cell>
          <cell r="F285">
            <v>1.6E-2</v>
          </cell>
          <cell r="G285" t="str">
            <v>인</v>
          </cell>
          <cell r="I285">
            <v>2834</v>
          </cell>
          <cell r="L285">
            <v>177157</v>
          </cell>
          <cell r="M285">
            <v>2834</v>
          </cell>
        </row>
        <row r="286">
          <cell r="D286" t="str">
            <v>보통인부</v>
          </cell>
          <cell r="E286">
            <v>4.8000000000000001E-2</v>
          </cell>
          <cell r="F286">
            <v>4.8000000000000001E-2</v>
          </cell>
          <cell r="G286" t="str">
            <v>인</v>
          </cell>
          <cell r="I286">
            <v>3259</v>
          </cell>
          <cell r="L286">
            <v>67909</v>
          </cell>
          <cell r="M286">
            <v>3259</v>
          </cell>
        </row>
        <row r="288">
          <cell r="C288" t="str">
            <v>공구손료</v>
          </cell>
          <cell r="E288" t="str">
            <v>노무비의</v>
          </cell>
          <cell r="F288">
            <v>3</v>
          </cell>
          <cell r="G288" t="str">
            <v>%</v>
          </cell>
          <cell r="I288">
            <v>182</v>
          </cell>
          <cell r="O288">
            <v>182</v>
          </cell>
        </row>
        <row r="290">
          <cell r="A290">
            <v>3020</v>
          </cell>
          <cell r="B290">
            <v>3</v>
          </cell>
          <cell r="C290" t="str">
            <v>제3020호표</v>
          </cell>
          <cell r="D290" t="str">
            <v>전선관</v>
          </cell>
          <cell r="E290" t="str">
            <v>ST 16mm</v>
          </cell>
          <cell r="F290">
            <v>1.1000000000000001</v>
          </cell>
          <cell r="G290" t="str">
            <v>m</v>
          </cell>
          <cell r="I290">
            <v>10372</v>
          </cell>
          <cell r="K290">
            <v>2367</v>
          </cell>
          <cell r="M290">
            <v>7772</v>
          </cell>
          <cell r="O290">
            <v>233</v>
          </cell>
          <cell r="P290" t="str">
            <v>전 5-1</v>
          </cell>
        </row>
        <row r="292">
          <cell r="B292" t="str">
            <v>전선관ST 16mm</v>
          </cell>
          <cell r="C292" t="str">
            <v>재료비</v>
          </cell>
          <cell r="D292" t="str">
            <v>전선관</v>
          </cell>
          <cell r="E292" t="str">
            <v>ST 16mm</v>
          </cell>
          <cell r="F292">
            <v>1.1000000000000001</v>
          </cell>
          <cell r="G292" t="str">
            <v>m</v>
          </cell>
          <cell r="I292">
            <v>2024</v>
          </cell>
          <cell r="J292">
            <v>1840</v>
          </cell>
          <cell r="K292">
            <v>2024</v>
          </cell>
        </row>
        <row r="293">
          <cell r="D293" t="str">
            <v>잡재료비</v>
          </cell>
          <cell r="E293" t="str">
            <v>배관배선의</v>
          </cell>
          <cell r="F293">
            <v>2</v>
          </cell>
          <cell r="G293" t="str">
            <v>%</v>
          </cell>
          <cell r="I293">
            <v>40</v>
          </cell>
          <cell r="K293">
            <v>40</v>
          </cell>
        </row>
        <row r="294">
          <cell r="D294" t="str">
            <v>전선관 부속자재</v>
          </cell>
          <cell r="E294" t="str">
            <v>배관의</v>
          </cell>
          <cell r="F294">
            <v>15</v>
          </cell>
          <cell r="G294" t="str">
            <v>%</v>
          </cell>
          <cell r="I294">
            <v>303</v>
          </cell>
          <cell r="K294">
            <v>303</v>
          </cell>
        </row>
        <row r="296">
          <cell r="C296" t="str">
            <v>노무비</v>
          </cell>
          <cell r="D296" t="str">
            <v>내선전공</v>
          </cell>
          <cell r="E296">
            <v>0.08</v>
          </cell>
          <cell r="F296">
            <v>0.08</v>
          </cell>
          <cell r="G296" t="str">
            <v>인</v>
          </cell>
          <cell r="I296">
            <v>7772</v>
          </cell>
          <cell r="L296">
            <v>97161</v>
          </cell>
          <cell r="M296">
            <v>7772</v>
          </cell>
        </row>
        <row r="298">
          <cell r="C298" t="str">
            <v>공구손료</v>
          </cell>
          <cell r="E298" t="str">
            <v>노무비의</v>
          </cell>
          <cell r="F298">
            <v>3</v>
          </cell>
          <cell r="G298" t="str">
            <v>%</v>
          </cell>
          <cell r="I298">
            <v>233</v>
          </cell>
          <cell r="O298">
            <v>233</v>
          </cell>
        </row>
        <row r="301">
          <cell r="A301">
            <v>3021</v>
          </cell>
          <cell r="B301">
            <v>3</v>
          </cell>
          <cell r="C301" t="str">
            <v>제3021호표</v>
          </cell>
          <cell r="D301" t="str">
            <v>전선관</v>
          </cell>
          <cell r="E301" t="str">
            <v>ST 22mm</v>
          </cell>
          <cell r="F301">
            <v>1.1000000000000001</v>
          </cell>
          <cell r="G301" t="str">
            <v>m</v>
          </cell>
          <cell r="I301">
            <v>14067</v>
          </cell>
          <cell r="K301">
            <v>3060</v>
          </cell>
          <cell r="M301">
            <v>10687</v>
          </cell>
          <cell r="O301">
            <v>320</v>
          </cell>
          <cell r="P301" t="str">
            <v>전 5-1</v>
          </cell>
        </row>
        <row r="303">
          <cell r="B303" t="str">
            <v>전선관ST 22mm</v>
          </cell>
          <cell r="C303" t="str">
            <v>재료비</v>
          </cell>
          <cell r="D303" t="str">
            <v>전선관</v>
          </cell>
          <cell r="E303" t="str">
            <v>ST 22mm</v>
          </cell>
          <cell r="F303">
            <v>1.1000000000000001</v>
          </cell>
          <cell r="G303" t="str">
            <v>m</v>
          </cell>
          <cell r="I303">
            <v>2616</v>
          </cell>
          <cell r="J303">
            <v>2379</v>
          </cell>
          <cell r="K303">
            <v>2616</v>
          </cell>
        </row>
        <row r="304">
          <cell r="D304" t="str">
            <v>잡재료비</v>
          </cell>
          <cell r="E304" t="str">
            <v>배관배선의</v>
          </cell>
          <cell r="F304">
            <v>2</v>
          </cell>
          <cell r="G304" t="str">
            <v>%</v>
          </cell>
          <cell r="I304">
            <v>52</v>
          </cell>
          <cell r="K304">
            <v>52</v>
          </cell>
        </row>
        <row r="305">
          <cell r="D305" t="str">
            <v>전선관 부속자재</v>
          </cell>
          <cell r="E305" t="str">
            <v>배관의</v>
          </cell>
          <cell r="F305">
            <v>15</v>
          </cell>
          <cell r="G305" t="str">
            <v>%</v>
          </cell>
          <cell r="I305">
            <v>392</v>
          </cell>
          <cell r="K305">
            <v>392</v>
          </cell>
        </row>
        <row r="307">
          <cell r="C307" t="str">
            <v>노무비</v>
          </cell>
          <cell r="D307" t="str">
            <v>내선전공</v>
          </cell>
          <cell r="E307">
            <v>0.11</v>
          </cell>
          <cell r="F307">
            <v>0.11</v>
          </cell>
          <cell r="G307" t="str">
            <v>인</v>
          </cell>
          <cell r="I307">
            <v>10687</v>
          </cell>
          <cell r="L307">
            <v>97161</v>
          </cell>
          <cell r="M307">
            <v>10687</v>
          </cell>
        </row>
        <row r="309">
          <cell r="C309" t="str">
            <v>공구손료</v>
          </cell>
          <cell r="E309" t="str">
            <v>노무비의</v>
          </cell>
          <cell r="F309">
            <v>3</v>
          </cell>
          <cell r="G309" t="str">
            <v>%</v>
          </cell>
          <cell r="I309">
            <v>320</v>
          </cell>
          <cell r="O309">
            <v>320</v>
          </cell>
        </row>
        <row r="312">
          <cell r="A312">
            <v>3022</v>
          </cell>
          <cell r="B312">
            <v>3</v>
          </cell>
          <cell r="C312" t="str">
            <v>제3022호표</v>
          </cell>
          <cell r="D312" t="str">
            <v>전선관</v>
          </cell>
          <cell r="E312" t="str">
            <v>ST 28mm</v>
          </cell>
          <cell r="F312">
            <v>1.1000000000000001</v>
          </cell>
          <cell r="G312" t="str">
            <v>m</v>
          </cell>
          <cell r="I312">
            <v>17885</v>
          </cell>
          <cell r="K312">
            <v>3875</v>
          </cell>
          <cell r="M312">
            <v>13602</v>
          </cell>
          <cell r="O312">
            <v>408</v>
          </cell>
          <cell r="P312" t="str">
            <v>전 5-1</v>
          </cell>
        </row>
        <row r="314">
          <cell r="B314" t="str">
            <v>전선관ST 28mm</v>
          </cell>
          <cell r="C314" t="str">
            <v>재료비</v>
          </cell>
          <cell r="D314" t="str">
            <v>전선관</v>
          </cell>
          <cell r="E314" t="str">
            <v>ST 28mm</v>
          </cell>
          <cell r="F314">
            <v>1.1000000000000001</v>
          </cell>
          <cell r="G314" t="str">
            <v>m</v>
          </cell>
          <cell r="I314">
            <v>3313</v>
          </cell>
          <cell r="J314">
            <v>3012</v>
          </cell>
          <cell r="K314">
            <v>3313</v>
          </cell>
        </row>
        <row r="315">
          <cell r="D315" t="str">
            <v>잡재료비</v>
          </cell>
          <cell r="E315" t="str">
            <v>배관배선의</v>
          </cell>
          <cell r="F315">
            <v>2</v>
          </cell>
          <cell r="G315" t="str">
            <v>%</v>
          </cell>
          <cell r="I315">
            <v>66</v>
          </cell>
          <cell r="K315">
            <v>66</v>
          </cell>
        </row>
        <row r="316">
          <cell r="D316" t="str">
            <v>전선관 부속자재</v>
          </cell>
          <cell r="E316" t="str">
            <v>배관의</v>
          </cell>
          <cell r="F316">
            <v>15</v>
          </cell>
          <cell r="G316" t="str">
            <v>%</v>
          </cell>
          <cell r="I316">
            <v>496</v>
          </cell>
          <cell r="K316">
            <v>496</v>
          </cell>
        </row>
        <row r="318">
          <cell r="C318" t="str">
            <v>노무비</v>
          </cell>
          <cell r="D318" t="str">
            <v>내선전공</v>
          </cell>
          <cell r="E318">
            <v>0.14000000000000001</v>
          </cell>
          <cell r="F318">
            <v>0.14000000000000001</v>
          </cell>
          <cell r="G318" t="str">
            <v>인</v>
          </cell>
          <cell r="I318">
            <v>13602</v>
          </cell>
          <cell r="L318">
            <v>97161</v>
          </cell>
          <cell r="M318">
            <v>13602</v>
          </cell>
        </row>
        <row r="320">
          <cell r="C320" t="str">
            <v>공구손료</v>
          </cell>
          <cell r="E320" t="str">
            <v>노무비의</v>
          </cell>
          <cell r="F320">
            <v>3</v>
          </cell>
          <cell r="G320" t="str">
            <v>%</v>
          </cell>
          <cell r="I320">
            <v>408</v>
          </cell>
          <cell r="O320">
            <v>408</v>
          </cell>
        </row>
        <row r="323">
          <cell r="A323">
            <v>3023</v>
          </cell>
          <cell r="B323">
            <v>3</v>
          </cell>
          <cell r="C323" t="str">
            <v>제3023호표</v>
          </cell>
          <cell r="D323" t="str">
            <v>전선관</v>
          </cell>
          <cell r="E323" t="str">
            <v>ST 36mm</v>
          </cell>
          <cell r="F323">
            <v>1.1000000000000001</v>
          </cell>
          <cell r="G323" t="str">
            <v>m</v>
          </cell>
          <cell r="I323">
            <v>24968</v>
          </cell>
          <cell r="K323">
            <v>4954</v>
          </cell>
          <cell r="M323">
            <v>19432</v>
          </cell>
          <cell r="O323">
            <v>582</v>
          </cell>
          <cell r="P323" t="str">
            <v>전 5-1</v>
          </cell>
        </row>
        <row r="325">
          <cell r="B325" t="str">
            <v>전선관ST 36mm</v>
          </cell>
          <cell r="C325" t="str">
            <v>재료비</v>
          </cell>
          <cell r="D325" t="str">
            <v>전선관</v>
          </cell>
          <cell r="E325" t="str">
            <v>ST 36mm</v>
          </cell>
          <cell r="F325">
            <v>1.1000000000000001</v>
          </cell>
          <cell r="G325" t="str">
            <v>m</v>
          </cell>
          <cell r="I325">
            <v>4235</v>
          </cell>
          <cell r="J325">
            <v>3850</v>
          </cell>
          <cell r="K325">
            <v>4235</v>
          </cell>
        </row>
        <row r="326">
          <cell r="D326" t="str">
            <v>잡재료비</v>
          </cell>
          <cell r="E326" t="str">
            <v>배관배선의</v>
          </cell>
          <cell r="F326">
            <v>2</v>
          </cell>
          <cell r="G326" t="str">
            <v>%</v>
          </cell>
          <cell r="I326">
            <v>84</v>
          </cell>
          <cell r="K326">
            <v>84</v>
          </cell>
        </row>
        <row r="327">
          <cell r="D327" t="str">
            <v>전선관 부속자재</v>
          </cell>
          <cell r="E327" t="str">
            <v>배관의</v>
          </cell>
          <cell r="F327">
            <v>15</v>
          </cell>
          <cell r="G327" t="str">
            <v>%</v>
          </cell>
          <cell r="I327">
            <v>635</v>
          </cell>
          <cell r="K327">
            <v>635</v>
          </cell>
        </row>
        <row r="329">
          <cell r="C329" t="str">
            <v>노무비</v>
          </cell>
          <cell r="D329" t="str">
            <v>내선전공</v>
          </cell>
          <cell r="E329">
            <v>0.2</v>
          </cell>
          <cell r="F329">
            <v>0.2</v>
          </cell>
          <cell r="G329" t="str">
            <v>인</v>
          </cell>
          <cell r="I329">
            <v>19432</v>
          </cell>
          <cell r="L329">
            <v>97161</v>
          </cell>
          <cell r="M329">
            <v>19432</v>
          </cell>
        </row>
        <row r="331">
          <cell r="C331" t="str">
            <v>공구손료</v>
          </cell>
          <cell r="E331" t="str">
            <v>노무비의</v>
          </cell>
          <cell r="F331">
            <v>3</v>
          </cell>
          <cell r="G331" t="str">
            <v>%</v>
          </cell>
          <cell r="I331">
            <v>582</v>
          </cell>
          <cell r="O331">
            <v>582</v>
          </cell>
        </row>
        <row r="334">
          <cell r="A334">
            <v>3024</v>
          </cell>
          <cell r="B334">
            <v>3</v>
          </cell>
          <cell r="C334" t="str">
            <v>제3024호표</v>
          </cell>
          <cell r="D334" t="str">
            <v>전선관</v>
          </cell>
          <cell r="E334" t="str">
            <v>ST 42mm</v>
          </cell>
          <cell r="F334">
            <v>1.1000000000000001</v>
          </cell>
          <cell r="G334" t="str">
            <v>m</v>
          </cell>
          <cell r="I334">
            <v>30776</v>
          </cell>
          <cell r="K334">
            <v>5758</v>
          </cell>
          <cell r="M334">
            <v>24290</v>
          </cell>
          <cell r="O334">
            <v>728</v>
          </cell>
          <cell r="P334" t="str">
            <v>전 5-1</v>
          </cell>
        </row>
        <row r="336">
          <cell r="B336" t="str">
            <v>전선관ST 42mm</v>
          </cell>
          <cell r="C336" t="str">
            <v>재료비</v>
          </cell>
          <cell r="D336" t="str">
            <v>전선관</v>
          </cell>
          <cell r="E336" t="str">
            <v>ST 42mm</v>
          </cell>
          <cell r="F336">
            <v>1.1000000000000001</v>
          </cell>
          <cell r="G336" t="str">
            <v>m</v>
          </cell>
          <cell r="I336">
            <v>4922</v>
          </cell>
          <cell r="J336">
            <v>4475</v>
          </cell>
          <cell r="K336">
            <v>4922</v>
          </cell>
        </row>
        <row r="337">
          <cell r="D337" t="str">
            <v>잡재료비</v>
          </cell>
          <cell r="E337" t="str">
            <v>배관배선의</v>
          </cell>
          <cell r="F337">
            <v>2</v>
          </cell>
          <cell r="G337" t="str">
            <v>%</v>
          </cell>
          <cell r="I337">
            <v>98</v>
          </cell>
          <cell r="K337">
            <v>98</v>
          </cell>
        </row>
        <row r="338">
          <cell r="D338" t="str">
            <v>전선관 부속자재</v>
          </cell>
          <cell r="E338" t="str">
            <v>배관의</v>
          </cell>
          <cell r="F338">
            <v>15</v>
          </cell>
          <cell r="G338" t="str">
            <v>%</v>
          </cell>
          <cell r="I338">
            <v>738</v>
          </cell>
          <cell r="K338">
            <v>738</v>
          </cell>
        </row>
        <row r="340">
          <cell r="C340" t="str">
            <v>노무비</v>
          </cell>
          <cell r="D340" t="str">
            <v>내선전공</v>
          </cell>
          <cell r="E340">
            <v>0.25</v>
          </cell>
          <cell r="F340">
            <v>0.25</v>
          </cell>
          <cell r="G340" t="str">
            <v>인</v>
          </cell>
          <cell r="I340">
            <v>24290</v>
          </cell>
          <cell r="L340">
            <v>97161</v>
          </cell>
          <cell r="M340">
            <v>24290</v>
          </cell>
        </row>
        <row r="342">
          <cell r="C342" t="str">
            <v>공구손료</v>
          </cell>
          <cell r="E342" t="str">
            <v>노무비의</v>
          </cell>
          <cell r="F342">
            <v>3</v>
          </cell>
          <cell r="G342" t="str">
            <v>%</v>
          </cell>
          <cell r="I342">
            <v>728</v>
          </cell>
          <cell r="O342">
            <v>728</v>
          </cell>
        </row>
        <row r="345">
          <cell r="A345">
            <v>3025</v>
          </cell>
          <cell r="B345">
            <v>3</v>
          </cell>
          <cell r="C345" t="str">
            <v>제3025호표</v>
          </cell>
          <cell r="D345" t="str">
            <v>전선관</v>
          </cell>
          <cell r="E345" t="str">
            <v>ST 54mm</v>
          </cell>
          <cell r="F345">
            <v>1.1000000000000001</v>
          </cell>
          <cell r="G345" t="str">
            <v>m</v>
          </cell>
          <cell r="I345">
            <v>42045</v>
          </cell>
          <cell r="K345">
            <v>8020</v>
          </cell>
          <cell r="M345">
            <v>33034</v>
          </cell>
          <cell r="O345">
            <v>991</v>
          </cell>
          <cell r="P345" t="str">
            <v>전 5-1</v>
          </cell>
        </row>
        <row r="347">
          <cell r="B347" t="str">
            <v>전선관ST 54mm</v>
          </cell>
          <cell r="C347" t="str">
            <v>재료비</v>
          </cell>
          <cell r="D347" t="str">
            <v>전선관</v>
          </cell>
          <cell r="E347" t="str">
            <v>ST 54mm</v>
          </cell>
          <cell r="F347">
            <v>1.1000000000000001</v>
          </cell>
          <cell r="G347" t="str">
            <v>m</v>
          </cell>
          <cell r="I347">
            <v>6855</v>
          </cell>
          <cell r="J347">
            <v>6232</v>
          </cell>
          <cell r="K347">
            <v>6855</v>
          </cell>
        </row>
        <row r="348">
          <cell r="D348" t="str">
            <v>잡재료비</v>
          </cell>
          <cell r="E348" t="str">
            <v>배관배선의</v>
          </cell>
          <cell r="F348">
            <v>2</v>
          </cell>
          <cell r="G348" t="str">
            <v>%</v>
          </cell>
          <cell r="I348">
            <v>137</v>
          </cell>
          <cell r="K348">
            <v>137</v>
          </cell>
        </row>
        <row r="349">
          <cell r="D349" t="str">
            <v>전선관 부속자재</v>
          </cell>
          <cell r="E349" t="str">
            <v>배관의</v>
          </cell>
          <cell r="F349">
            <v>15</v>
          </cell>
          <cell r="G349" t="str">
            <v>%</v>
          </cell>
          <cell r="I349">
            <v>1028</v>
          </cell>
          <cell r="K349">
            <v>1028</v>
          </cell>
        </row>
        <row r="351">
          <cell r="C351" t="str">
            <v>노무비</v>
          </cell>
          <cell r="D351" t="str">
            <v>내선전공</v>
          </cell>
          <cell r="E351">
            <v>0.34</v>
          </cell>
          <cell r="F351">
            <v>0.34</v>
          </cell>
          <cell r="G351" t="str">
            <v>인</v>
          </cell>
          <cell r="I351">
            <v>33034</v>
          </cell>
          <cell r="L351">
            <v>97161</v>
          </cell>
          <cell r="M351">
            <v>33034</v>
          </cell>
        </row>
        <row r="353">
          <cell r="C353" t="str">
            <v>공구손료</v>
          </cell>
          <cell r="E353" t="str">
            <v>노무비의</v>
          </cell>
          <cell r="F353">
            <v>3</v>
          </cell>
          <cell r="G353" t="str">
            <v>%</v>
          </cell>
          <cell r="I353">
            <v>991</v>
          </cell>
          <cell r="O353">
            <v>991</v>
          </cell>
        </row>
        <row r="356">
          <cell r="A356">
            <v>3026</v>
          </cell>
          <cell r="B356">
            <v>3</v>
          </cell>
          <cell r="C356" t="str">
            <v>제3026호표</v>
          </cell>
          <cell r="D356" t="str">
            <v>전선관</v>
          </cell>
          <cell r="E356" t="str">
            <v>ST 70mm</v>
          </cell>
          <cell r="F356">
            <v>1.1000000000000001</v>
          </cell>
          <cell r="G356" t="str">
            <v>m</v>
          </cell>
          <cell r="I356">
            <v>54230</v>
          </cell>
          <cell r="K356">
            <v>10198</v>
          </cell>
          <cell r="M356">
            <v>42750</v>
          </cell>
          <cell r="O356">
            <v>1282</v>
          </cell>
          <cell r="P356" t="str">
            <v>전 5-1</v>
          </cell>
        </row>
        <row r="358">
          <cell r="B358" t="str">
            <v>전선관ST 70mm</v>
          </cell>
          <cell r="C358" t="str">
            <v>재료비</v>
          </cell>
          <cell r="D358" t="str">
            <v>전선관</v>
          </cell>
          <cell r="E358" t="str">
            <v>ST 70mm</v>
          </cell>
          <cell r="F358">
            <v>1.1000000000000001</v>
          </cell>
          <cell r="G358" t="str">
            <v>m</v>
          </cell>
          <cell r="I358">
            <v>8717</v>
          </cell>
          <cell r="J358">
            <v>7925</v>
          </cell>
          <cell r="K358">
            <v>8717</v>
          </cell>
        </row>
        <row r="359">
          <cell r="D359" t="str">
            <v>잡재료비</v>
          </cell>
          <cell r="E359" t="str">
            <v>배관배선의</v>
          </cell>
          <cell r="F359">
            <v>2</v>
          </cell>
          <cell r="G359" t="str">
            <v>%</v>
          </cell>
          <cell r="I359">
            <v>174</v>
          </cell>
          <cell r="K359">
            <v>174</v>
          </cell>
        </row>
        <row r="360">
          <cell r="D360" t="str">
            <v>전선관 부속자재</v>
          </cell>
          <cell r="E360" t="str">
            <v>배관의</v>
          </cell>
          <cell r="F360">
            <v>15</v>
          </cell>
          <cell r="G360" t="str">
            <v>%</v>
          </cell>
          <cell r="I360">
            <v>1307</v>
          </cell>
          <cell r="K360">
            <v>1307</v>
          </cell>
        </row>
        <row r="362">
          <cell r="C362" t="str">
            <v>노무비</v>
          </cell>
          <cell r="D362" t="str">
            <v>내선전공</v>
          </cell>
          <cell r="E362">
            <v>0.44</v>
          </cell>
          <cell r="F362">
            <v>0.44</v>
          </cell>
          <cell r="G362" t="str">
            <v>인</v>
          </cell>
          <cell r="I362">
            <v>42750</v>
          </cell>
          <cell r="L362">
            <v>97161</v>
          </cell>
          <cell r="M362">
            <v>42750</v>
          </cell>
        </row>
        <row r="364">
          <cell r="C364" t="str">
            <v>공구손료</v>
          </cell>
          <cell r="E364" t="str">
            <v>노무비의</v>
          </cell>
          <cell r="F364">
            <v>3</v>
          </cell>
          <cell r="G364" t="str">
            <v>%</v>
          </cell>
          <cell r="I364">
            <v>1282</v>
          </cell>
          <cell r="O364">
            <v>1282</v>
          </cell>
        </row>
        <row r="367">
          <cell r="A367">
            <v>3027</v>
          </cell>
          <cell r="B367">
            <v>3</v>
          </cell>
          <cell r="C367" t="str">
            <v>제3027호표</v>
          </cell>
          <cell r="D367" t="str">
            <v>전선관</v>
          </cell>
          <cell r="E367" t="str">
            <v>ST 82mm</v>
          </cell>
          <cell r="F367">
            <v>1.1000000000000001</v>
          </cell>
          <cell r="G367" t="str">
            <v>m</v>
          </cell>
          <cell r="I367">
            <v>65630</v>
          </cell>
          <cell r="K367">
            <v>11591</v>
          </cell>
          <cell r="M367">
            <v>52466</v>
          </cell>
          <cell r="O367">
            <v>1573</v>
          </cell>
          <cell r="P367" t="str">
            <v>전 5-1</v>
          </cell>
        </row>
        <row r="369">
          <cell r="B369" t="str">
            <v>전선관ST 82mm</v>
          </cell>
          <cell r="C369" t="str">
            <v>재료비</v>
          </cell>
          <cell r="D369" t="str">
            <v>전선관</v>
          </cell>
          <cell r="E369" t="str">
            <v>ST 82mm</v>
          </cell>
          <cell r="F369">
            <v>1.1000000000000001</v>
          </cell>
          <cell r="G369" t="str">
            <v>m</v>
          </cell>
          <cell r="I369">
            <v>9907</v>
          </cell>
          <cell r="J369">
            <v>9007</v>
          </cell>
          <cell r="K369">
            <v>9907</v>
          </cell>
        </row>
        <row r="370">
          <cell r="D370" t="str">
            <v>잡재료비</v>
          </cell>
          <cell r="E370" t="str">
            <v>배관배선의</v>
          </cell>
          <cell r="F370">
            <v>2</v>
          </cell>
          <cell r="G370" t="str">
            <v>%</v>
          </cell>
          <cell r="I370">
            <v>198</v>
          </cell>
          <cell r="K370">
            <v>198</v>
          </cell>
        </row>
        <row r="371">
          <cell r="D371" t="str">
            <v>전선관 부속자재</v>
          </cell>
          <cell r="E371" t="str">
            <v>배관의</v>
          </cell>
          <cell r="F371">
            <v>15</v>
          </cell>
          <cell r="G371" t="str">
            <v>%</v>
          </cell>
          <cell r="I371">
            <v>1486</v>
          </cell>
          <cell r="K371">
            <v>1486</v>
          </cell>
        </row>
        <row r="373">
          <cell r="C373" t="str">
            <v>노무비</v>
          </cell>
          <cell r="D373" t="str">
            <v>내선전공</v>
          </cell>
          <cell r="E373">
            <v>0.54</v>
          </cell>
          <cell r="F373">
            <v>0.54</v>
          </cell>
          <cell r="G373" t="str">
            <v>인</v>
          </cell>
          <cell r="I373">
            <v>52466</v>
          </cell>
          <cell r="L373">
            <v>97161</v>
          </cell>
          <cell r="M373">
            <v>52466</v>
          </cell>
        </row>
        <row r="375">
          <cell r="C375" t="str">
            <v>공구손료</v>
          </cell>
          <cell r="E375" t="str">
            <v>노무비의</v>
          </cell>
          <cell r="F375">
            <v>3</v>
          </cell>
          <cell r="G375" t="str">
            <v>%</v>
          </cell>
          <cell r="I375">
            <v>1573</v>
          </cell>
          <cell r="O375">
            <v>1573</v>
          </cell>
        </row>
        <row r="378">
          <cell r="A378">
            <v>3028</v>
          </cell>
          <cell r="B378">
            <v>3</v>
          </cell>
          <cell r="C378" t="str">
            <v>제3028호표</v>
          </cell>
          <cell r="D378" t="str">
            <v>전선관</v>
          </cell>
          <cell r="E378" t="str">
            <v>ST 104mm</v>
          </cell>
          <cell r="F378">
            <v>1.1000000000000001</v>
          </cell>
          <cell r="G378" t="str">
            <v>m</v>
          </cell>
          <cell r="I378">
            <v>93757</v>
          </cell>
          <cell r="K378">
            <v>22704</v>
          </cell>
          <cell r="M378">
            <v>68984</v>
          </cell>
          <cell r="O378">
            <v>2069</v>
          </cell>
          <cell r="P378" t="str">
            <v>전 5-1</v>
          </cell>
        </row>
        <row r="380">
          <cell r="B380" t="str">
            <v>전선관ST 104mm</v>
          </cell>
          <cell r="C380" t="str">
            <v>재료비</v>
          </cell>
          <cell r="D380" t="str">
            <v>전선관</v>
          </cell>
          <cell r="E380" t="str">
            <v>ST 104mm</v>
          </cell>
          <cell r="F380">
            <v>1.1000000000000001</v>
          </cell>
          <cell r="G380" t="str">
            <v>m</v>
          </cell>
          <cell r="I380">
            <v>19406</v>
          </cell>
          <cell r="J380">
            <v>17642</v>
          </cell>
          <cell r="K380">
            <v>19406</v>
          </cell>
        </row>
        <row r="381">
          <cell r="D381" t="str">
            <v>잡재료비</v>
          </cell>
          <cell r="E381" t="str">
            <v>배관배선의</v>
          </cell>
          <cell r="F381">
            <v>2</v>
          </cell>
          <cell r="G381" t="str">
            <v>%</v>
          </cell>
          <cell r="I381">
            <v>388</v>
          </cell>
          <cell r="K381">
            <v>388</v>
          </cell>
        </row>
        <row r="382">
          <cell r="D382" t="str">
            <v>전선관 부속자재</v>
          </cell>
          <cell r="E382" t="str">
            <v>배관의</v>
          </cell>
          <cell r="F382">
            <v>15</v>
          </cell>
          <cell r="G382" t="str">
            <v>%</v>
          </cell>
          <cell r="I382">
            <v>2910</v>
          </cell>
          <cell r="K382">
            <v>2910</v>
          </cell>
        </row>
        <row r="384">
          <cell r="C384" t="str">
            <v>노무비</v>
          </cell>
          <cell r="D384" t="str">
            <v>내선전공</v>
          </cell>
          <cell r="E384">
            <v>0.71</v>
          </cell>
          <cell r="F384">
            <v>0.71</v>
          </cell>
          <cell r="G384" t="str">
            <v>인</v>
          </cell>
          <cell r="I384">
            <v>68984</v>
          </cell>
          <cell r="L384">
            <v>97161</v>
          </cell>
          <cell r="M384">
            <v>68984</v>
          </cell>
        </row>
        <row r="386">
          <cell r="C386" t="str">
            <v>공구손료</v>
          </cell>
          <cell r="E386" t="str">
            <v>노무비의</v>
          </cell>
          <cell r="F386">
            <v>3</v>
          </cell>
          <cell r="G386" t="str">
            <v>%</v>
          </cell>
          <cell r="I386">
            <v>2069</v>
          </cell>
          <cell r="O386">
            <v>2069</v>
          </cell>
        </row>
        <row r="389">
          <cell r="A389">
            <v>3029</v>
          </cell>
          <cell r="B389">
            <v>3</v>
          </cell>
          <cell r="C389" t="str">
            <v>제3029호표</v>
          </cell>
          <cell r="D389" t="str">
            <v>가요전선관</v>
          </cell>
          <cell r="E389" t="str">
            <v>1종 방수 16mm</v>
          </cell>
          <cell r="F389">
            <v>1.1000000000000001</v>
          </cell>
          <cell r="G389" t="str">
            <v>m</v>
          </cell>
          <cell r="I389">
            <v>6253</v>
          </cell>
          <cell r="K389">
            <v>1351</v>
          </cell>
          <cell r="M389">
            <v>4760</v>
          </cell>
          <cell r="O389">
            <v>142</v>
          </cell>
          <cell r="P389" t="str">
            <v>전 5-1</v>
          </cell>
        </row>
        <row r="391">
          <cell r="B391" t="str">
            <v>가요전선관1종 방수 16mm</v>
          </cell>
          <cell r="C391" t="str">
            <v>재료비</v>
          </cell>
          <cell r="D391" t="str">
            <v>가요전선관</v>
          </cell>
          <cell r="E391" t="str">
            <v>1종 방수 16mm</v>
          </cell>
          <cell r="F391">
            <v>1.1000000000000001</v>
          </cell>
          <cell r="G391" t="str">
            <v>m</v>
          </cell>
          <cell r="I391">
            <v>1155</v>
          </cell>
          <cell r="J391">
            <v>1050</v>
          </cell>
          <cell r="K391">
            <v>1155</v>
          </cell>
        </row>
        <row r="392">
          <cell r="D392" t="str">
            <v>잡재료비</v>
          </cell>
          <cell r="E392" t="str">
            <v>배관배선의</v>
          </cell>
          <cell r="F392">
            <v>2</v>
          </cell>
          <cell r="G392" t="str">
            <v>%</v>
          </cell>
          <cell r="I392">
            <v>23</v>
          </cell>
          <cell r="K392">
            <v>23</v>
          </cell>
        </row>
        <row r="393">
          <cell r="D393" t="str">
            <v>전선관 부속자재</v>
          </cell>
          <cell r="E393" t="str">
            <v>배관의</v>
          </cell>
          <cell r="F393">
            <v>15</v>
          </cell>
          <cell r="G393" t="str">
            <v>%</v>
          </cell>
          <cell r="I393">
            <v>173</v>
          </cell>
          <cell r="K393">
            <v>173</v>
          </cell>
        </row>
        <row r="395">
          <cell r="C395" t="str">
            <v>노무비</v>
          </cell>
          <cell r="D395" t="str">
            <v>내선전공</v>
          </cell>
          <cell r="E395">
            <v>4.9000000000000002E-2</v>
          </cell>
          <cell r="F395">
            <v>4.9000000000000002E-2</v>
          </cell>
          <cell r="G395" t="str">
            <v>인</v>
          </cell>
          <cell r="I395">
            <v>4760</v>
          </cell>
          <cell r="L395">
            <v>97161</v>
          </cell>
          <cell r="M395">
            <v>4760</v>
          </cell>
        </row>
        <row r="397">
          <cell r="C397" t="str">
            <v>공구손료</v>
          </cell>
          <cell r="E397" t="str">
            <v>노무비의</v>
          </cell>
          <cell r="F397">
            <v>3</v>
          </cell>
          <cell r="G397" t="str">
            <v>%</v>
          </cell>
          <cell r="I397">
            <v>142</v>
          </cell>
          <cell r="O397">
            <v>142</v>
          </cell>
        </row>
        <row r="400">
          <cell r="A400">
            <v>3030</v>
          </cell>
          <cell r="B400">
            <v>3</v>
          </cell>
          <cell r="C400" t="str">
            <v>제3030호표</v>
          </cell>
          <cell r="D400" t="str">
            <v>가요전선관</v>
          </cell>
          <cell r="E400" t="str">
            <v>1종 방수 22mm</v>
          </cell>
          <cell r="F400">
            <v>1.1000000000000001</v>
          </cell>
          <cell r="G400" t="str">
            <v>m</v>
          </cell>
          <cell r="I400">
            <v>6806</v>
          </cell>
          <cell r="K400">
            <v>1904</v>
          </cell>
          <cell r="M400">
            <v>4760</v>
          </cell>
          <cell r="O400">
            <v>142</v>
          </cell>
          <cell r="P400" t="str">
            <v>전 5-1</v>
          </cell>
        </row>
        <row r="402">
          <cell r="B402" t="str">
            <v>가요전선관1종 방수 22mm</v>
          </cell>
          <cell r="C402" t="str">
            <v>재료비</v>
          </cell>
          <cell r="D402" t="str">
            <v>가요전선관</v>
          </cell>
          <cell r="E402" t="str">
            <v>1종 방수 22mm</v>
          </cell>
          <cell r="F402">
            <v>1.1000000000000001</v>
          </cell>
          <cell r="G402" t="str">
            <v>m</v>
          </cell>
          <cell r="I402">
            <v>1628</v>
          </cell>
          <cell r="J402">
            <v>1480</v>
          </cell>
          <cell r="K402">
            <v>1628</v>
          </cell>
        </row>
        <row r="403">
          <cell r="D403" t="str">
            <v>잡재료비</v>
          </cell>
          <cell r="E403" t="str">
            <v>배관배선의</v>
          </cell>
          <cell r="F403">
            <v>2</v>
          </cell>
          <cell r="G403" t="str">
            <v>%</v>
          </cell>
          <cell r="I403">
            <v>32</v>
          </cell>
          <cell r="K403">
            <v>32</v>
          </cell>
        </row>
        <row r="404">
          <cell r="D404" t="str">
            <v>전선관 부속자재</v>
          </cell>
          <cell r="E404" t="str">
            <v>배관의</v>
          </cell>
          <cell r="F404">
            <v>15</v>
          </cell>
          <cell r="G404" t="str">
            <v>%</v>
          </cell>
          <cell r="I404">
            <v>244</v>
          </cell>
          <cell r="K404">
            <v>244</v>
          </cell>
        </row>
        <row r="406">
          <cell r="C406" t="str">
            <v>노무비</v>
          </cell>
          <cell r="D406" t="str">
            <v>내선전공</v>
          </cell>
          <cell r="E406">
            <v>4.9000000000000002E-2</v>
          </cell>
          <cell r="F406">
            <v>4.9000000000000002E-2</v>
          </cell>
          <cell r="G406" t="str">
            <v>인</v>
          </cell>
          <cell r="I406">
            <v>4760</v>
          </cell>
          <cell r="L406">
            <v>97161</v>
          </cell>
          <cell r="M406">
            <v>4760</v>
          </cell>
        </row>
        <row r="408">
          <cell r="C408" t="str">
            <v>공구손료</v>
          </cell>
          <cell r="E408" t="str">
            <v>노무비의</v>
          </cell>
          <cell r="F408">
            <v>3</v>
          </cell>
          <cell r="G408" t="str">
            <v>%</v>
          </cell>
          <cell r="I408">
            <v>142</v>
          </cell>
          <cell r="O408">
            <v>142</v>
          </cell>
        </row>
        <row r="411">
          <cell r="A411">
            <v>3031</v>
          </cell>
          <cell r="B411">
            <v>3</v>
          </cell>
          <cell r="C411" t="str">
            <v>제3031호표</v>
          </cell>
          <cell r="D411" t="str">
            <v>가요전선관</v>
          </cell>
          <cell r="E411" t="str">
            <v>1종 방수 28mm</v>
          </cell>
          <cell r="F411">
            <v>1.1000000000000001</v>
          </cell>
          <cell r="G411" t="str">
            <v>m</v>
          </cell>
          <cell r="I411">
            <v>9006</v>
          </cell>
          <cell r="K411">
            <v>2702</v>
          </cell>
          <cell r="M411">
            <v>6121</v>
          </cell>
          <cell r="O411">
            <v>183</v>
          </cell>
          <cell r="P411" t="str">
            <v>전 5-1</v>
          </cell>
        </row>
        <row r="413">
          <cell r="B413" t="str">
            <v>가요전선관1종 방수 28mm</v>
          </cell>
          <cell r="C413" t="str">
            <v>재료비</v>
          </cell>
          <cell r="D413" t="str">
            <v>가요전선관</v>
          </cell>
          <cell r="E413" t="str">
            <v>1종 방수 28mm</v>
          </cell>
          <cell r="F413">
            <v>1.1000000000000001</v>
          </cell>
          <cell r="G413" t="str">
            <v>m</v>
          </cell>
          <cell r="I413">
            <v>2310</v>
          </cell>
          <cell r="J413">
            <v>2100</v>
          </cell>
          <cell r="K413">
            <v>2310</v>
          </cell>
        </row>
        <row r="414">
          <cell r="D414" t="str">
            <v>잡재료비</v>
          </cell>
          <cell r="E414" t="str">
            <v>배관배선의</v>
          </cell>
          <cell r="F414">
            <v>2</v>
          </cell>
          <cell r="G414" t="str">
            <v>%</v>
          </cell>
          <cell r="I414">
            <v>46</v>
          </cell>
          <cell r="K414">
            <v>46</v>
          </cell>
        </row>
        <row r="415">
          <cell r="D415" t="str">
            <v>전선관 부속자재</v>
          </cell>
          <cell r="E415" t="str">
            <v>배관의</v>
          </cell>
          <cell r="F415">
            <v>15</v>
          </cell>
          <cell r="G415" t="str">
            <v>%</v>
          </cell>
          <cell r="I415">
            <v>346</v>
          </cell>
          <cell r="K415">
            <v>346</v>
          </cell>
        </row>
        <row r="417">
          <cell r="C417" t="str">
            <v>노무비</v>
          </cell>
          <cell r="D417" t="str">
            <v>내선전공</v>
          </cell>
          <cell r="E417">
            <v>6.3E-2</v>
          </cell>
          <cell r="F417">
            <v>6.3E-2</v>
          </cell>
          <cell r="G417" t="str">
            <v>인</v>
          </cell>
          <cell r="I417">
            <v>6121</v>
          </cell>
          <cell r="L417">
            <v>97161</v>
          </cell>
          <cell r="M417">
            <v>6121</v>
          </cell>
        </row>
        <row r="419">
          <cell r="C419" t="str">
            <v>공구손료</v>
          </cell>
          <cell r="E419" t="str">
            <v>노무비의</v>
          </cell>
          <cell r="F419">
            <v>3</v>
          </cell>
          <cell r="G419" t="str">
            <v>%</v>
          </cell>
          <cell r="I419">
            <v>183</v>
          </cell>
          <cell r="O419">
            <v>183</v>
          </cell>
        </row>
        <row r="422">
          <cell r="A422">
            <v>3032</v>
          </cell>
          <cell r="B422">
            <v>3</v>
          </cell>
          <cell r="C422" t="str">
            <v>제3032호표</v>
          </cell>
          <cell r="D422" t="str">
            <v>가요전선관</v>
          </cell>
          <cell r="E422" t="str">
            <v>1종 방수 36mm</v>
          </cell>
          <cell r="F422">
            <v>1.1000000000000001</v>
          </cell>
          <cell r="G422" t="str">
            <v>m</v>
          </cell>
          <cell r="I422">
            <v>11539</v>
          </cell>
          <cell r="K422">
            <v>3834</v>
          </cell>
          <cell r="M422">
            <v>7481</v>
          </cell>
          <cell r="O422">
            <v>224</v>
          </cell>
          <cell r="P422" t="str">
            <v>전 5-1</v>
          </cell>
        </row>
        <row r="424">
          <cell r="B424" t="str">
            <v>가요전선관1종 방수 36mm</v>
          </cell>
          <cell r="C424" t="str">
            <v>재료비</v>
          </cell>
          <cell r="D424" t="str">
            <v>가요전선관</v>
          </cell>
          <cell r="E424" t="str">
            <v>1종 방수 36mm</v>
          </cell>
          <cell r="F424">
            <v>1.1000000000000001</v>
          </cell>
          <cell r="G424" t="str">
            <v>m</v>
          </cell>
          <cell r="I424">
            <v>3278</v>
          </cell>
          <cell r="J424">
            <v>2980</v>
          </cell>
          <cell r="K424">
            <v>3278</v>
          </cell>
        </row>
        <row r="425">
          <cell r="D425" t="str">
            <v>잡재료비</v>
          </cell>
          <cell r="E425" t="str">
            <v>배관배선의</v>
          </cell>
          <cell r="F425">
            <v>2</v>
          </cell>
          <cell r="G425" t="str">
            <v>%</v>
          </cell>
          <cell r="I425">
            <v>65</v>
          </cell>
          <cell r="K425">
            <v>65</v>
          </cell>
        </row>
        <row r="426">
          <cell r="D426" t="str">
            <v>전선관 부속자재</v>
          </cell>
          <cell r="E426" t="str">
            <v>배관의</v>
          </cell>
          <cell r="F426">
            <v>15</v>
          </cell>
          <cell r="G426" t="str">
            <v>%</v>
          </cell>
          <cell r="I426">
            <v>491</v>
          </cell>
          <cell r="K426">
            <v>491</v>
          </cell>
        </row>
        <row r="428">
          <cell r="C428" t="str">
            <v>노무비</v>
          </cell>
          <cell r="D428" t="str">
            <v>내선전공</v>
          </cell>
          <cell r="E428">
            <v>7.6999999999999999E-2</v>
          </cell>
          <cell r="F428">
            <v>7.6999999999999999E-2</v>
          </cell>
          <cell r="G428" t="str">
            <v>인</v>
          </cell>
          <cell r="I428">
            <v>7481</v>
          </cell>
          <cell r="L428">
            <v>97161</v>
          </cell>
          <cell r="M428">
            <v>7481</v>
          </cell>
        </row>
        <row r="430">
          <cell r="C430" t="str">
            <v>공구손료</v>
          </cell>
          <cell r="E430" t="str">
            <v>노무비의</v>
          </cell>
          <cell r="F430">
            <v>3</v>
          </cell>
          <cell r="G430" t="str">
            <v>%</v>
          </cell>
          <cell r="I430">
            <v>224</v>
          </cell>
          <cell r="O430">
            <v>224</v>
          </cell>
        </row>
        <row r="433">
          <cell r="A433">
            <v>3033</v>
          </cell>
          <cell r="B433">
            <v>3</v>
          </cell>
          <cell r="C433" t="str">
            <v>제3033호표</v>
          </cell>
          <cell r="D433" t="str">
            <v>가요전선관</v>
          </cell>
          <cell r="E433" t="str">
            <v>1종 방수 42mm</v>
          </cell>
          <cell r="F433">
            <v>1.1000000000000001</v>
          </cell>
          <cell r="G433" t="str">
            <v>m</v>
          </cell>
          <cell r="I433">
            <v>13944</v>
          </cell>
          <cell r="K433">
            <v>4838</v>
          </cell>
          <cell r="M433">
            <v>8841</v>
          </cell>
          <cell r="O433">
            <v>265</v>
          </cell>
          <cell r="P433" t="str">
            <v>전 5-1</v>
          </cell>
        </row>
        <row r="435">
          <cell r="B435" t="str">
            <v>가요전선관1종 방수 42mm</v>
          </cell>
          <cell r="C435" t="str">
            <v>재료비</v>
          </cell>
          <cell r="D435" t="str">
            <v>가요전선관</v>
          </cell>
          <cell r="E435" t="str">
            <v>1종 방수 42mm</v>
          </cell>
          <cell r="F435">
            <v>1.1000000000000001</v>
          </cell>
          <cell r="G435" t="str">
            <v>m</v>
          </cell>
          <cell r="I435">
            <v>4136</v>
          </cell>
          <cell r="J435">
            <v>3760</v>
          </cell>
          <cell r="K435">
            <v>4136</v>
          </cell>
        </row>
        <row r="436">
          <cell r="D436" t="str">
            <v>잡재료비</v>
          </cell>
          <cell r="E436" t="str">
            <v>배관배선의</v>
          </cell>
          <cell r="F436">
            <v>2</v>
          </cell>
          <cell r="G436" t="str">
            <v>%</v>
          </cell>
          <cell r="I436">
            <v>82</v>
          </cell>
          <cell r="K436">
            <v>82</v>
          </cell>
        </row>
        <row r="437">
          <cell r="D437" t="str">
            <v>전선관 부속자재</v>
          </cell>
          <cell r="E437" t="str">
            <v>배관의</v>
          </cell>
          <cell r="F437">
            <v>15</v>
          </cell>
          <cell r="G437" t="str">
            <v>%</v>
          </cell>
          <cell r="I437">
            <v>620</v>
          </cell>
          <cell r="K437">
            <v>620</v>
          </cell>
        </row>
        <row r="439">
          <cell r="C439" t="str">
            <v>노무비</v>
          </cell>
          <cell r="D439" t="str">
            <v>내선전공</v>
          </cell>
          <cell r="E439">
            <v>9.0999999999999998E-2</v>
          </cell>
          <cell r="F439">
            <v>9.0999999999999998E-2</v>
          </cell>
          <cell r="G439" t="str">
            <v>인</v>
          </cell>
          <cell r="I439">
            <v>8841</v>
          </cell>
          <cell r="L439">
            <v>97161</v>
          </cell>
          <cell r="M439">
            <v>8841</v>
          </cell>
        </row>
        <row r="441">
          <cell r="C441" t="str">
            <v>공구손료</v>
          </cell>
          <cell r="E441" t="str">
            <v>노무비의</v>
          </cell>
          <cell r="F441">
            <v>3</v>
          </cell>
          <cell r="G441" t="str">
            <v>%</v>
          </cell>
          <cell r="I441">
            <v>265</v>
          </cell>
          <cell r="O441">
            <v>265</v>
          </cell>
        </row>
        <row r="444">
          <cell r="A444">
            <v>3034</v>
          </cell>
          <cell r="B444">
            <v>3</v>
          </cell>
          <cell r="C444" t="str">
            <v>제3034호표</v>
          </cell>
          <cell r="D444" t="str">
            <v>가요전선관</v>
          </cell>
          <cell r="E444" t="str">
            <v>1종 방수 54mm</v>
          </cell>
          <cell r="F444">
            <v>1.1000000000000001</v>
          </cell>
          <cell r="G444" t="str">
            <v>m</v>
          </cell>
          <cell r="I444">
            <v>19532</v>
          </cell>
          <cell r="K444">
            <v>6524</v>
          </cell>
          <cell r="M444">
            <v>12630</v>
          </cell>
          <cell r="O444">
            <v>378</v>
          </cell>
          <cell r="P444" t="str">
            <v>전 5-1</v>
          </cell>
        </row>
        <row r="446">
          <cell r="B446" t="str">
            <v>가요전선관1종 방수 54mm</v>
          </cell>
          <cell r="C446" t="str">
            <v>재료비</v>
          </cell>
          <cell r="D446" t="str">
            <v>가요전선관</v>
          </cell>
          <cell r="E446" t="str">
            <v>1종 방수 54mm</v>
          </cell>
          <cell r="F446">
            <v>1.1000000000000001</v>
          </cell>
          <cell r="G446" t="str">
            <v>m</v>
          </cell>
          <cell r="I446">
            <v>5577</v>
          </cell>
          <cell r="J446">
            <v>5070</v>
          </cell>
          <cell r="K446">
            <v>5577</v>
          </cell>
        </row>
        <row r="447">
          <cell r="D447" t="str">
            <v>잡재료비</v>
          </cell>
          <cell r="E447" t="str">
            <v>배관배선의</v>
          </cell>
          <cell r="F447">
            <v>2</v>
          </cell>
          <cell r="G447" t="str">
            <v>%</v>
          </cell>
          <cell r="I447">
            <v>111</v>
          </cell>
          <cell r="K447">
            <v>111</v>
          </cell>
        </row>
        <row r="448">
          <cell r="D448" t="str">
            <v>전선관 부속자재</v>
          </cell>
          <cell r="E448" t="str">
            <v>배관의</v>
          </cell>
          <cell r="F448">
            <v>15</v>
          </cell>
          <cell r="G448" t="str">
            <v>%</v>
          </cell>
          <cell r="I448">
            <v>836</v>
          </cell>
          <cell r="K448">
            <v>836</v>
          </cell>
        </row>
        <row r="450">
          <cell r="C450" t="str">
            <v>노무비</v>
          </cell>
          <cell r="D450" t="str">
            <v>내선전공</v>
          </cell>
          <cell r="E450">
            <v>0.13</v>
          </cell>
          <cell r="F450">
            <v>0.13</v>
          </cell>
          <cell r="G450" t="str">
            <v>인</v>
          </cell>
          <cell r="I450">
            <v>12630</v>
          </cell>
          <cell r="L450">
            <v>97161</v>
          </cell>
          <cell r="M450">
            <v>12630</v>
          </cell>
        </row>
        <row r="452">
          <cell r="C452" t="str">
            <v>공구손료</v>
          </cell>
          <cell r="E452" t="str">
            <v>노무비의</v>
          </cell>
          <cell r="F452">
            <v>3</v>
          </cell>
          <cell r="G452" t="str">
            <v>%</v>
          </cell>
          <cell r="I452">
            <v>378</v>
          </cell>
          <cell r="O452">
            <v>378</v>
          </cell>
        </row>
        <row r="455">
          <cell r="A455">
            <v>3035</v>
          </cell>
          <cell r="B455">
            <v>3</v>
          </cell>
          <cell r="C455" t="str">
            <v>제3035호표</v>
          </cell>
          <cell r="D455" t="str">
            <v>가요전선관</v>
          </cell>
          <cell r="E455" t="str">
            <v>1종 방수 70mm</v>
          </cell>
          <cell r="F455">
            <v>1.1000000000000001</v>
          </cell>
          <cell r="G455" t="str">
            <v>m</v>
          </cell>
          <cell r="I455">
            <v>27223</v>
          </cell>
          <cell r="K455">
            <v>12212</v>
          </cell>
          <cell r="M455">
            <v>14574</v>
          </cell>
          <cell r="O455">
            <v>437</v>
          </cell>
          <cell r="P455" t="str">
            <v>전 5-1</v>
          </cell>
        </row>
        <row r="457">
          <cell r="B457" t="str">
            <v>가요전선관1종 방수 70mm</v>
          </cell>
          <cell r="C457" t="str">
            <v>재료비</v>
          </cell>
          <cell r="D457" t="str">
            <v>가요전선관</v>
          </cell>
          <cell r="E457" t="str">
            <v>1종 방수 70mm</v>
          </cell>
          <cell r="F457">
            <v>1.1000000000000001</v>
          </cell>
          <cell r="G457" t="str">
            <v>m</v>
          </cell>
          <cell r="I457">
            <v>10439</v>
          </cell>
          <cell r="J457">
            <v>9490</v>
          </cell>
          <cell r="K457">
            <v>10439</v>
          </cell>
        </row>
        <row r="458">
          <cell r="D458" t="str">
            <v>잡재료비</v>
          </cell>
          <cell r="E458" t="str">
            <v>배관배선의</v>
          </cell>
          <cell r="F458">
            <v>2</v>
          </cell>
          <cell r="G458" t="str">
            <v>%</v>
          </cell>
          <cell r="I458">
            <v>208</v>
          </cell>
          <cell r="K458">
            <v>208</v>
          </cell>
        </row>
        <row r="459">
          <cell r="D459" t="str">
            <v>전선관 부속자재</v>
          </cell>
          <cell r="E459" t="str">
            <v>배관의</v>
          </cell>
          <cell r="F459">
            <v>15</v>
          </cell>
          <cell r="G459" t="str">
            <v>%</v>
          </cell>
          <cell r="I459">
            <v>1565</v>
          </cell>
          <cell r="K459">
            <v>1565</v>
          </cell>
        </row>
        <row r="461">
          <cell r="C461" t="str">
            <v>노무비</v>
          </cell>
          <cell r="D461" t="str">
            <v>내선전공</v>
          </cell>
          <cell r="E461">
            <v>0.15</v>
          </cell>
          <cell r="F461">
            <v>0.15</v>
          </cell>
          <cell r="G461" t="str">
            <v>인</v>
          </cell>
          <cell r="I461">
            <v>14574</v>
          </cell>
          <cell r="L461">
            <v>97161</v>
          </cell>
          <cell r="M461">
            <v>14574</v>
          </cell>
        </row>
        <row r="463">
          <cell r="C463" t="str">
            <v>공구손료</v>
          </cell>
          <cell r="E463" t="str">
            <v>노무비의</v>
          </cell>
          <cell r="F463">
            <v>3</v>
          </cell>
          <cell r="G463" t="str">
            <v>%</v>
          </cell>
          <cell r="I463">
            <v>437</v>
          </cell>
          <cell r="O463">
            <v>437</v>
          </cell>
        </row>
        <row r="466">
          <cell r="A466">
            <v>3036</v>
          </cell>
          <cell r="B466">
            <v>3</v>
          </cell>
          <cell r="C466" t="str">
            <v>제3036호표</v>
          </cell>
          <cell r="D466" t="str">
            <v>가요전선관</v>
          </cell>
          <cell r="E466" t="str">
            <v>1종 방수 104mm</v>
          </cell>
          <cell r="F466">
            <v>1.1000000000000001</v>
          </cell>
          <cell r="G466" t="str">
            <v>m</v>
          </cell>
          <cell r="I466">
            <v>38794</v>
          </cell>
          <cell r="K466">
            <v>23783</v>
          </cell>
          <cell r="M466">
            <v>14574</v>
          </cell>
          <cell r="O466">
            <v>437</v>
          </cell>
          <cell r="P466" t="str">
            <v>전 5-1</v>
          </cell>
        </row>
        <row r="468">
          <cell r="B468" t="str">
            <v>가요전선관1종 방수 104mm</v>
          </cell>
          <cell r="C468" t="str">
            <v>재료비</v>
          </cell>
          <cell r="D468" t="str">
            <v>가요전선관</v>
          </cell>
          <cell r="E468" t="str">
            <v>1종 방수 104mm</v>
          </cell>
          <cell r="F468">
            <v>1.1000000000000001</v>
          </cell>
          <cell r="G468" t="str">
            <v>m</v>
          </cell>
          <cell r="I468">
            <v>20328</v>
          </cell>
          <cell r="J468">
            <v>18480</v>
          </cell>
          <cell r="K468">
            <v>20328</v>
          </cell>
        </row>
        <row r="469">
          <cell r="D469" t="str">
            <v>잡재료비</v>
          </cell>
          <cell r="E469" t="str">
            <v>배관배선의</v>
          </cell>
          <cell r="F469">
            <v>2</v>
          </cell>
          <cell r="G469" t="str">
            <v>%</v>
          </cell>
          <cell r="I469">
            <v>406</v>
          </cell>
          <cell r="K469">
            <v>406</v>
          </cell>
        </row>
        <row r="470">
          <cell r="D470" t="str">
            <v>전선관 부속자재</v>
          </cell>
          <cell r="E470" t="str">
            <v>배관의</v>
          </cell>
          <cell r="F470">
            <v>15</v>
          </cell>
          <cell r="G470" t="str">
            <v>%</v>
          </cell>
          <cell r="I470">
            <v>3049</v>
          </cell>
          <cell r="K470">
            <v>3049</v>
          </cell>
        </row>
        <row r="472">
          <cell r="C472" t="str">
            <v>노무비</v>
          </cell>
          <cell r="D472" t="str">
            <v>내선전공</v>
          </cell>
          <cell r="E472">
            <v>0.15</v>
          </cell>
          <cell r="F472">
            <v>0.15</v>
          </cell>
          <cell r="G472" t="str">
            <v>인</v>
          </cell>
          <cell r="I472">
            <v>14574</v>
          </cell>
          <cell r="L472">
            <v>97161</v>
          </cell>
          <cell r="M472">
            <v>14574</v>
          </cell>
        </row>
        <row r="474">
          <cell r="C474" t="str">
            <v>공구손료</v>
          </cell>
          <cell r="E474" t="str">
            <v>노무비의</v>
          </cell>
          <cell r="F474">
            <v>3</v>
          </cell>
          <cell r="G474" t="str">
            <v>%</v>
          </cell>
          <cell r="I474">
            <v>437</v>
          </cell>
          <cell r="O474">
            <v>437</v>
          </cell>
        </row>
        <row r="477">
          <cell r="A477">
            <v>3037</v>
          </cell>
          <cell r="B477">
            <v>3</v>
          </cell>
          <cell r="C477" t="str">
            <v>제3037호표</v>
          </cell>
          <cell r="D477" t="str">
            <v>광케이블 통신관</v>
          </cell>
          <cell r="E477" t="str">
            <v>22mm</v>
          </cell>
          <cell r="F477">
            <v>1.1000000000000001</v>
          </cell>
          <cell r="G477" t="str">
            <v>m</v>
          </cell>
          <cell r="I477">
            <v>1711</v>
          </cell>
          <cell r="K477">
            <v>698</v>
          </cell>
          <cell r="M477">
            <v>984</v>
          </cell>
          <cell r="O477">
            <v>29</v>
          </cell>
          <cell r="P477" t="str">
            <v>전 5-1</v>
          </cell>
        </row>
        <row r="479">
          <cell r="B479" t="str">
            <v>광케이블 통신관22mm</v>
          </cell>
          <cell r="C479" t="str">
            <v>재료비</v>
          </cell>
          <cell r="D479" t="str">
            <v>광케이블 통신관</v>
          </cell>
          <cell r="E479" t="str">
            <v>22mm</v>
          </cell>
          <cell r="F479">
            <v>1.1000000000000001</v>
          </cell>
          <cell r="G479" t="str">
            <v>m</v>
          </cell>
          <cell r="I479">
            <v>598</v>
          </cell>
          <cell r="J479">
            <v>544</v>
          </cell>
          <cell r="K479">
            <v>598</v>
          </cell>
        </row>
        <row r="480">
          <cell r="D480" t="str">
            <v>잡재료비</v>
          </cell>
          <cell r="E480" t="str">
            <v>배관배선의</v>
          </cell>
          <cell r="F480">
            <v>2</v>
          </cell>
          <cell r="G480" t="str">
            <v>%</v>
          </cell>
          <cell r="I480">
            <v>11</v>
          </cell>
          <cell r="K480">
            <v>11</v>
          </cell>
        </row>
        <row r="481">
          <cell r="D481" t="str">
            <v>전선관 부속자재</v>
          </cell>
          <cell r="E481" t="str">
            <v>배관의</v>
          </cell>
          <cell r="F481">
            <v>15</v>
          </cell>
          <cell r="G481" t="str">
            <v>%</v>
          </cell>
          <cell r="I481">
            <v>89</v>
          </cell>
          <cell r="K481">
            <v>89</v>
          </cell>
        </row>
        <row r="483">
          <cell r="C483" t="str">
            <v>노무비</v>
          </cell>
          <cell r="D483" t="str">
            <v>통신외선공</v>
          </cell>
          <cell r="E483" t="str">
            <v>0.45/100</v>
          </cell>
          <cell r="F483">
            <v>4.5000000000000005E-3</v>
          </cell>
          <cell r="G483" t="str">
            <v>인</v>
          </cell>
          <cell r="I483">
            <v>645</v>
          </cell>
          <cell r="L483">
            <v>143535</v>
          </cell>
          <cell r="M483">
            <v>645</v>
          </cell>
        </row>
        <row r="484">
          <cell r="D484" t="str">
            <v>보통인부</v>
          </cell>
          <cell r="E484" t="str">
            <v>0.5/100</v>
          </cell>
          <cell r="F484">
            <v>5.0000000000000001E-3</v>
          </cell>
          <cell r="G484" t="str">
            <v>인</v>
          </cell>
          <cell r="I484">
            <v>339</v>
          </cell>
          <cell r="L484">
            <v>67909</v>
          </cell>
          <cell r="M484">
            <v>339</v>
          </cell>
        </row>
        <row r="486">
          <cell r="C486" t="str">
            <v>공구손료</v>
          </cell>
          <cell r="E486" t="str">
            <v>노무비의</v>
          </cell>
          <cell r="F486">
            <v>3</v>
          </cell>
          <cell r="G486" t="str">
            <v>%</v>
          </cell>
          <cell r="I486">
            <v>29</v>
          </cell>
          <cell r="O486">
            <v>29</v>
          </cell>
        </row>
        <row r="488">
          <cell r="A488">
            <v>3300</v>
          </cell>
          <cell r="B488">
            <v>3</v>
          </cell>
          <cell r="C488" t="str">
            <v>제3300호표</v>
          </cell>
          <cell r="D488" t="str">
            <v>Cable Tray</v>
          </cell>
          <cell r="E488" t="str">
            <v>300Wx100H, 알루미늄, 2.5t</v>
          </cell>
          <cell r="F488">
            <v>1</v>
          </cell>
          <cell r="G488" t="str">
            <v>m</v>
          </cell>
          <cell r="I488">
            <v>33663</v>
          </cell>
          <cell r="K488">
            <v>14450</v>
          </cell>
          <cell r="M488">
            <v>18654</v>
          </cell>
          <cell r="O488">
            <v>559</v>
          </cell>
          <cell r="P488" t="str">
            <v>전 5-8</v>
          </cell>
        </row>
        <row r="490">
          <cell r="B490" t="str">
            <v>Cable Tray300Wx100H, 알루미늄, 2.5t</v>
          </cell>
          <cell r="C490" t="str">
            <v>재료비</v>
          </cell>
          <cell r="D490" t="str">
            <v>Cable Tray</v>
          </cell>
          <cell r="E490" t="str">
            <v>300Wx100H, 알루미늄, 2.5t</v>
          </cell>
          <cell r="F490">
            <v>1</v>
          </cell>
          <cell r="G490" t="str">
            <v>m</v>
          </cell>
          <cell r="I490">
            <v>14450</v>
          </cell>
          <cell r="J490">
            <v>14450</v>
          </cell>
          <cell r="K490">
            <v>14450</v>
          </cell>
        </row>
        <row r="492">
          <cell r="C492" t="str">
            <v>노무비</v>
          </cell>
          <cell r="D492" t="str">
            <v>내선전공</v>
          </cell>
          <cell r="E492" t="str">
            <v>0.16*1.2</v>
          </cell>
          <cell r="F492">
            <v>0.192</v>
          </cell>
          <cell r="G492" t="str">
            <v>인</v>
          </cell>
          <cell r="I492">
            <v>18654</v>
          </cell>
          <cell r="L492">
            <v>97161</v>
          </cell>
          <cell r="M492">
            <v>18654</v>
          </cell>
        </row>
        <row r="494">
          <cell r="C494" t="str">
            <v>공구손료</v>
          </cell>
          <cell r="E494" t="str">
            <v>노무비의</v>
          </cell>
          <cell r="F494">
            <v>3</v>
          </cell>
          <cell r="G494" t="str">
            <v>%</v>
          </cell>
          <cell r="I494">
            <v>559</v>
          </cell>
          <cell r="O494">
            <v>559</v>
          </cell>
        </row>
        <row r="499">
          <cell r="A499">
            <v>3301</v>
          </cell>
          <cell r="B499">
            <v>3</v>
          </cell>
          <cell r="C499" t="str">
            <v>제3301호표</v>
          </cell>
          <cell r="D499" t="str">
            <v>Cable Tray</v>
          </cell>
          <cell r="E499" t="str">
            <v>450Wx100H, 알루미늄, 2.5t</v>
          </cell>
          <cell r="F499">
            <v>1</v>
          </cell>
          <cell r="G499" t="str">
            <v>m</v>
          </cell>
          <cell r="I499">
            <v>35283</v>
          </cell>
          <cell r="K499">
            <v>16070</v>
          </cell>
          <cell r="M499">
            <v>18654</v>
          </cell>
          <cell r="O499">
            <v>559</v>
          </cell>
          <cell r="P499" t="str">
            <v>전 5-8</v>
          </cell>
        </row>
        <row r="501">
          <cell r="B501" t="str">
            <v>Cable Tray450Wx100H, 알루미늄, 2.5t</v>
          </cell>
          <cell r="C501" t="str">
            <v>재료비</v>
          </cell>
          <cell r="D501" t="str">
            <v>Cable Tray</v>
          </cell>
          <cell r="E501" t="str">
            <v>450Wx100H, 알루미늄, 2.5t</v>
          </cell>
          <cell r="F501">
            <v>1</v>
          </cell>
          <cell r="G501" t="str">
            <v>m</v>
          </cell>
          <cell r="I501">
            <v>16070</v>
          </cell>
          <cell r="J501">
            <v>16070</v>
          </cell>
          <cell r="K501">
            <v>16070</v>
          </cell>
        </row>
        <row r="503">
          <cell r="C503" t="str">
            <v>노무비</v>
          </cell>
          <cell r="D503" t="str">
            <v>내선전공</v>
          </cell>
          <cell r="E503" t="str">
            <v>0.16*1.2</v>
          </cell>
          <cell r="F503">
            <v>0.192</v>
          </cell>
          <cell r="G503" t="str">
            <v>인</v>
          </cell>
          <cell r="I503">
            <v>18654</v>
          </cell>
          <cell r="L503">
            <v>97161</v>
          </cell>
          <cell r="M503">
            <v>18654</v>
          </cell>
        </row>
        <row r="505">
          <cell r="C505" t="str">
            <v>공구손료</v>
          </cell>
          <cell r="E505" t="str">
            <v>노무비의</v>
          </cell>
          <cell r="F505">
            <v>3</v>
          </cell>
          <cell r="G505" t="str">
            <v>%</v>
          </cell>
          <cell r="I505">
            <v>559</v>
          </cell>
          <cell r="O505">
            <v>559</v>
          </cell>
        </row>
        <row r="510">
          <cell r="A510">
            <v>3302</v>
          </cell>
          <cell r="B510">
            <v>3</v>
          </cell>
          <cell r="C510" t="str">
            <v>제3302호표</v>
          </cell>
          <cell r="D510" t="str">
            <v>Cable Tray</v>
          </cell>
          <cell r="E510" t="str">
            <v>600Wx100H, 알루미늄, 2.5t</v>
          </cell>
          <cell r="F510">
            <v>1</v>
          </cell>
          <cell r="G510" t="str">
            <v>m</v>
          </cell>
          <cell r="I510">
            <v>47712</v>
          </cell>
          <cell r="K510">
            <v>17690</v>
          </cell>
          <cell r="M510">
            <v>29148</v>
          </cell>
          <cell r="O510">
            <v>874</v>
          </cell>
          <cell r="P510" t="str">
            <v>전 5-8</v>
          </cell>
        </row>
        <row r="512">
          <cell r="B512" t="str">
            <v>Cable Tray600Wx100H, 알루미늄, 2.5t</v>
          </cell>
          <cell r="C512" t="str">
            <v>재료비</v>
          </cell>
          <cell r="D512" t="str">
            <v>Cable Tray</v>
          </cell>
          <cell r="E512" t="str">
            <v>600Wx100H, 알루미늄, 2.5t</v>
          </cell>
          <cell r="F512">
            <v>1</v>
          </cell>
          <cell r="G512" t="str">
            <v>m</v>
          </cell>
          <cell r="I512">
            <v>17690</v>
          </cell>
          <cell r="J512">
            <v>17690</v>
          </cell>
          <cell r="K512">
            <v>17690</v>
          </cell>
        </row>
        <row r="514">
          <cell r="C514" t="str">
            <v>노무비</v>
          </cell>
          <cell r="D514" t="str">
            <v>내선전공</v>
          </cell>
          <cell r="E514" t="str">
            <v>0.25*1.2</v>
          </cell>
          <cell r="F514">
            <v>0.3</v>
          </cell>
          <cell r="G514" t="str">
            <v>인</v>
          </cell>
          <cell r="I514">
            <v>29148</v>
          </cell>
          <cell r="L514">
            <v>97161</v>
          </cell>
          <cell r="M514">
            <v>29148</v>
          </cell>
        </row>
        <row r="516">
          <cell r="C516" t="str">
            <v>공구손료</v>
          </cell>
          <cell r="E516" t="str">
            <v>노무비의</v>
          </cell>
          <cell r="F516">
            <v>3</v>
          </cell>
          <cell r="G516" t="str">
            <v>%</v>
          </cell>
          <cell r="I516">
            <v>874</v>
          </cell>
          <cell r="O516">
            <v>874</v>
          </cell>
        </row>
        <row r="521">
          <cell r="A521">
            <v>3303</v>
          </cell>
          <cell r="B521">
            <v>3</v>
          </cell>
          <cell r="C521" t="str">
            <v>제3303호표</v>
          </cell>
          <cell r="D521" t="str">
            <v>Cable Tray Cover</v>
          </cell>
          <cell r="E521" t="str">
            <v>300W, 용융아연도금</v>
          </cell>
          <cell r="F521">
            <v>1</v>
          </cell>
          <cell r="G521" t="str">
            <v>m</v>
          </cell>
          <cell r="I521">
            <v>17362</v>
          </cell>
          <cell r="K521">
            <v>14160</v>
          </cell>
          <cell r="M521">
            <v>3109</v>
          </cell>
          <cell r="O521">
            <v>93</v>
          </cell>
          <cell r="P521" t="str">
            <v>전 5-8</v>
          </cell>
        </row>
        <row r="523">
          <cell r="B523" t="str">
            <v>Cable Tray Cover300W, 용융아연도금</v>
          </cell>
          <cell r="C523" t="str">
            <v>재료비</v>
          </cell>
          <cell r="D523" t="str">
            <v>Cable Tray Cover</v>
          </cell>
          <cell r="E523" t="str">
            <v>300W, 용융아연도금</v>
          </cell>
          <cell r="F523">
            <v>1</v>
          </cell>
          <cell r="G523" t="str">
            <v>m</v>
          </cell>
          <cell r="I523">
            <v>14160</v>
          </cell>
          <cell r="J523">
            <v>14160</v>
          </cell>
          <cell r="K523">
            <v>14160</v>
          </cell>
        </row>
        <row r="525">
          <cell r="C525" t="str">
            <v>노무비</v>
          </cell>
          <cell r="D525" t="str">
            <v>내선전공</v>
          </cell>
          <cell r="E525" t="str">
            <v>0.16*0.2</v>
          </cell>
          <cell r="F525">
            <v>3.2000000000000001E-2</v>
          </cell>
          <cell r="G525" t="str">
            <v>인</v>
          </cell>
          <cell r="I525">
            <v>3109</v>
          </cell>
          <cell r="L525">
            <v>97161</v>
          </cell>
          <cell r="M525">
            <v>3109</v>
          </cell>
        </row>
        <row r="527">
          <cell r="C527" t="str">
            <v>공구손료</v>
          </cell>
          <cell r="E527" t="str">
            <v>노무비의</v>
          </cell>
          <cell r="F527">
            <v>3</v>
          </cell>
          <cell r="G527" t="str">
            <v>%</v>
          </cell>
          <cell r="I527">
            <v>93</v>
          </cell>
          <cell r="O527">
            <v>93</v>
          </cell>
        </row>
        <row r="532">
          <cell r="A532">
            <v>3304</v>
          </cell>
          <cell r="B532">
            <v>3</v>
          </cell>
          <cell r="C532" t="str">
            <v>제3304호표</v>
          </cell>
          <cell r="D532" t="str">
            <v>Cable Tray Cover</v>
          </cell>
          <cell r="E532" t="str">
            <v>450W, 용융아연도금</v>
          </cell>
          <cell r="F532">
            <v>1</v>
          </cell>
          <cell r="G532" t="str">
            <v>m</v>
          </cell>
          <cell r="I532">
            <v>22922</v>
          </cell>
          <cell r="K532">
            <v>19720</v>
          </cell>
          <cell r="M532">
            <v>3109</v>
          </cell>
          <cell r="O532">
            <v>93</v>
          </cell>
          <cell r="P532" t="str">
            <v>전 5-8</v>
          </cell>
        </row>
        <row r="534">
          <cell r="B534" t="str">
            <v>Cable Tray Cover450W, 용융아연도금</v>
          </cell>
          <cell r="C534" t="str">
            <v>재료비</v>
          </cell>
          <cell r="D534" t="str">
            <v>Cable Tray Cover</v>
          </cell>
          <cell r="E534" t="str">
            <v>450W, 용융아연도금</v>
          </cell>
          <cell r="F534">
            <v>1</v>
          </cell>
          <cell r="G534" t="str">
            <v>m</v>
          </cell>
          <cell r="I534">
            <v>19720</v>
          </cell>
          <cell r="J534">
            <v>19720</v>
          </cell>
          <cell r="K534">
            <v>19720</v>
          </cell>
        </row>
        <row r="536">
          <cell r="C536" t="str">
            <v>노무비</v>
          </cell>
          <cell r="D536" t="str">
            <v>내선전공</v>
          </cell>
          <cell r="E536" t="str">
            <v>0.16*0.2</v>
          </cell>
          <cell r="F536">
            <v>3.2000000000000001E-2</v>
          </cell>
          <cell r="G536" t="str">
            <v>인</v>
          </cell>
          <cell r="I536">
            <v>3109</v>
          </cell>
          <cell r="L536">
            <v>97161</v>
          </cell>
          <cell r="M536">
            <v>3109</v>
          </cell>
        </row>
        <row r="538">
          <cell r="C538" t="str">
            <v>공구손료</v>
          </cell>
          <cell r="E538" t="str">
            <v>노무비의</v>
          </cell>
          <cell r="F538">
            <v>3</v>
          </cell>
          <cell r="G538" t="str">
            <v>%</v>
          </cell>
          <cell r="I538">
            <v>93</v>
          </cell>
          <cell r="O538">
            <v>93</v>
          </cell>
        </row>
        <row r="543">
          <cell r="A543">
            <v>3305</v>
          </cell>
          <cell r="B543">
            <v>3</v>
          </cell>
          <cell r="C543" t="str">
            <v>제3305호표</v>
          </cell>
          <cell r="D543" t="str">
            <v>Cable Tray Cover</v>
          </cell>
          <cell r="E543" t="str">
            <v>600W, 용융아연도금</v>
          </cell>
          <cell r="F543">
            <v>1</v>
          </cell>
          <cell r="G543" t="str">
            <v>m</v>
          </cell>
          <cell r="I543">
            <v>30283</v>
          </cell>
          <cell r="K543">
            <v>25280</v>
          </cell>
          <cell r="M543">
            <v>4858</v>
          </cell>
          <cell r="O543">
            <v>145</v>
          </cell>
          <cell r="P543" t="str">
            <v>전 5-8</v>
          </cell>
        </row>
        <row r="545">
          <cell r="B545" t="str">
            <v>Cable Tray Cover600W, 용융아연도금</v>
          </cell>
          <cell r="C545" t="str">
            <v>재료비</v>
          </cell>
          <cell r="D545" t="str">
            <v>Cable Tray Cover</v>
          </cell>
          <cell r="E545" t="str">
            <v>600W, 용융아연도금</v>
          </cell>
          <cell r="F545">
            <v>1</v>
          </cell>
          <cell r="G545" t="str">
            <v>m</v>
          </cell>
          <cell r="I545">
            <v>25280</v>
          </cell>
          <cell r="J545">
            <v>25280</v>
          </cell>
          <cell r="K545">
            <v>25280</v>
          </cell>
        </row>
        <row r="547">
          <cell r="C547" t="str">
            <v>노무비</v>
          </cell>
          <cell r="D547" t="str">
            <v>내선전공</v>
          </cell>
          <cell r="E547" t="str">
            <v>0.25*0.2</v>
          </cell>
          <cell r="F547">
            <v>0.05</v>
          </cell>
          <cell r="G547" t="str">
            <v>인</v>
          </cell>
          <cell r="I547">
            <v>4858</v>
          </cell>
          <cell r="L547">
            <v>97161</v>
          </cell>
          <cell r="M547">
            <v>4858</v>
          </cell>
        </row>
        <row r="549">
          <cell r="C549" t="str">
            <v>공구손료</v>
          </cell>
          <cell r="E549" t="str">
            <v>노무비의</v>
          </cell>
          <cell r="F549">
            <v>3</v>
          </cell>
          <cell r="G549" t="str">
            <v>%</v>
          </cell>
          <cell r="I549">
            <v>145</v>
          </cell>
          <cell r="O549">
            <v>145</v>
          </cell>
        </row>
        <row r="554">
          <cell r="A554">
            <v>3500</v>
          </cell>
          <cell r="B554">
            <v>3</v>
          </cell>
          <cell r="C554" t="str">
            <v>제3500호표</v>
          </cell>
          <cell r="D554" t="str">
            <v>한전인입주 설치</v>
          </cell>
          <cell r="E554" t="str">
            <v>16m</v>
          </cell>
          <cell r="F554">
            <v>1</v>
          </cell>
          <cell r="G554" t="str">
            <v>본</v>
          </cell>
          <cell r="I554">
            <v>535153</v>
          </cell>
          <cell r="K554">
            <v>337938</v>
          </cell>
          <cell r="M554">
            <v>185124</v>
          </cell>
          <cell r="O554">
            <v>12091</v>
          </cell>
          <cell r="P554" t="str">
            <v>전 4-2</v>
          </cell>
        </row>
        <row r="555">
          <cell r="D555" t="str">
            <v>,</v>
          </cell>
        </row>
        <row r="556">
          <cell r="B556" t="str">
            <v>한전인입주 설치16m</v>
          </cell>
          <cell r="C556" t="str">
            <v>재료비</v>
          </cell>
          <cell r="D556" t="str">
            <v>한전인입주 설치</v>
          </cell>
          <cell r="E556" t="str">
            <v>16m</v>
          </cell>
          <cell r="F556">
            <v>1</v>
          </cell>
          <cell r="G556" t="str">
            <v>본</v>
          </cell>
          <cell r="I556">
            <v>333000</v>
          </cell>
          <cell r="J556">
            <v>333000</v>
          </cell>
          <cell r="K556">
            <v>333000</v>
          </cell>
        </row>
        <row r="558">
          <cell r="C558" t="str">
            <v>노무비</v>
          </cell>
          <cell r="D558" t="str">
            <v>배전전공</v>
          </cell>
          <cell r="E558" t="str">
            <v>0.47*1.8</v>
          </cell>
          <cell r="F558">
            <v>0.84599999999999997</v>
          </cell>
          <cell r="G558" t="str">
            <v>인</v>
          </cell>
          <cell r="I558">
            <v>149874</v>
          </cell>
          <cell r="L558">
            <v>177157</v>
          </cell>
          <cell r="M558">
            <v>149874</v>
          </cell>
        </row>
        <row r="559">
          <cell r="C559" t="str">
            <v>노무비</v>
          </cell>
          <cell r="D559" t="str">
            <v>보통인부</v>
          </cell>
          <cell r="E559" t="str">
            <v>0.16*1.8</v>
          </cell>
          <cell r="F559">
            <v>0.28800000000000003</v>
          </cell>
          <cell r="G559" t="str">
            <v>인</v>
          </cell>
          <cell r="I559">
            <v>19557</v>
          </cell>
          <cell r="L559">
            <v>67909</v>
          </cell>
          <cell r="M559">
            <v>19557</v>
          </cell>
        </row>
        <row r="560">
          <cell r="B560" t="str">
            <v>트럭크레인(3톤)16m</v>
          </cell>
          <cell r="D560" t="str">
            <v>트럭크레인(3톤)</v>
          </cell>
          <cell r="E560" t="str">
            <v>16m</v>
          </cell>
          <cell r="F560">
            <v>1</v>
          </cell>
          <cell r="G560" t="str">
            <v>식</v>
          </cell>
          <cell r="I560">
            <v>27640</v>
          </cell>
          <cell r="J560">
            <v>4938</v>
          </cell>
          <cell r="K560">
            <v>4938</v>
          </cell>
          <cell r="L560">
            <v>15693</v>
          </cell>
          <cell r="M560">
            <v>15693</v>
          </cell>
          <cell r="N560">
            <v>7009</v>
          </cell>
          <cell r="O560">
            <v>7009</v>
          </cell>
          <cell r="P560" t="str">
            <v>제5202호표</v>
          </cell>
        </row>
        <row r="562">
          <cell r="C562" t="str">
            <v>공구손료</v>
          </cell>
          <cell r="E562" t="str">
            <v>노무비의</v>
          </cell>
          <cell r="F562">
            <v>3</v>
          </cell>
          <cell r="G562" t="str">
            <v>%</v>
          </cell>
          <cell r="I562">
            <v>5082</v>
          </cell>
          <cell r="O562">
            <v>5082</v>
          </cell>
        </row>
        <row r="565">
          <cell r="A565">
            <v>3501</v>
          </cell>
          <cell r="B565">
            <v>3</v>
          </cell>
          <cell r="C565" t="str">
            <v>제3501호표</v>
          </cell>
          <cell r="D565" t="str">
            <v>가공지선지지대</v>
          </cell>
          <cell r="E565" t="str">
            <v>내장용</v>
          </cell>
          <cell r="F565">
            <v>1</v>
          </cell>
          <cell r="G565" t="str">
            <v>개</v>
          </cell>
          <cell r="I565">
            <v>64173</v>
          </cell>
          <cell r="K565">
            <v>42430</v>
          </cell>
          <cell r="M565">
            <v>21110</v>
          </cell>
          <cell r="O565">
            <v>633</v>
          </cell>
          <cell r="P565" t="str">
            <v>전 4-6</v>
          </cell>
        </row>
        <row r="566">
          <cell r="D566" t="str">
            <v>,</v>
          </cell>
        </row>
        <row r="567">
          <cell r="B567" t="str">
            <v>가공지선지지대내장용</v>
          </cell>
          <cell r="C567" t="str">
            <v>재료비</v>
          </cell>
          <cell r="D567" t="str">
            <v>가공지선지지대</v>
          </cell>
          <cell r="E567" t="str">
            <v>내장용</v>
          </cell>
          <cell r="F567">
            <v>1</v>
          </cell>
          <cell r="G567" t="str">
            <v>개</v>
          </cell>
          <cell r="I567">
            <v>42430</v>
          </cell>
          <cell r="J567">
            <v>42430</v>
          </cell>
          <cell r="K567">
            <v>42430</v>
          </cell>
        </row>
        <row r="569">
          <cell r="C569" t="str">
            <v>노무비</v>
          </cell>
          <cell r="D569" t="str">
            <v>배전전공</v>
          </cell>
          <cell r="E569">
            <v>0.1</v>
          </cell>
          <cell r="F569">
            <v>0.1</v>
          </cell>
          <cell r="G569" t="str">
            <v>인</v>
          </cell>
          <cell r="I569">
            <v>17715</v>
          </cell>
          <cell r="L569">
            <v>177157</v>
          </cell>
          <cell r="M569">
            <v>17715</v>
          </cell>
        </row>
        <row r="570">
          <cell r="D570" t="str">
            <v>보통인부</v>
          </cell>
          <cell r="E570">
            <v>0.05</v>
          </cell>
          <cell r="F570">
            <v>0.05</v>
          </cell>
          <cell r="G570" t="str">
            <v>인</v>
          </cell>
          <cell r="I570">
            <v>3395</v>
          </cell>
          <cell r="L570">
            <v>67909</v>
          </cell>
          <cell r="M570">
            <v>3395</v>
          </cell>
        </row>
        <row r="573">
          <cell r="C573" t="str">
            <v>공구손료</v>
          </cell>
          <cell r="E573" t="str">
            <v>노무비의</v>
          </cell>
          <cell r="F573">
            <v>3</v>
          </cell>
          <cell r="G573" t="str">
            <v>%</v>
          </cell>
          <cell r="I573">
            <v>633</v>
          </cell>
          <cell r="O573">
            <v>633</v>
          </cell>
        </row>
        <row r="576">
          <cell r="A576">
            <v>3502</v>
          </cell>
          <cell r="B576">
            <v>3</v>
          </cell>
          <cell r="C576" t="str">
            <v>제3502호표</v>
          </cell>
          <cell r="D576" t="str">
            <v>현수애자</v>
          </cell>
          <cell r="E576" t="str">
            <v>191㎜ 15,000LBS</v>
          </cell>
          <cell r="F576">
            <v>1</v>
          </cell>
          <cell r="G576" t="str">
            <v>개</v>
          </cell>
          <cell r="I576">
            <v>24077</v>
          </cell>
          <cell r="K576">
            <v>16000</v>
          </cell>
          <cell r="M576">
            <v>7842</v>
          </cell>
          <cell r="O576">
            <v>235</v>
          </cell>
          <cell r="P576" t="str">
            <v>전 4-7</v>
          </cell>
        </row>
        <row r="577">
          <cell r="D577" t="str">
            <v>,</v>
          </cell>
        </row>
        <row r="578">
          <cell r="B578" t="str">
            <v>현수애자191㎜ 15,000LBS</v>
          </cell>
          <cell r="C578" t="str">
            <v>재료비</v>
          </cell>
          <cell r="D578" t="str">
            <v>현수애자</v>
          </cell>
          <cell r="E578" t="str">
            <v>191㎜ 15,000LBS</v>
          </cell>
          <cell r="F578">
            <v>1</v>
          </cell>
          <cell r="G578" t="str">
            <v>개</v>
          </cell>
          <cell r="I578">
            <v>16000</v>
          </cell>
          <cell r="J578">
            <v>16000</v>
          </cell>
          <cell r="K578">
            <v>16000</v>
          </cell>
        </row>
        <row r="580">
          <cell r="C580" t="str">
            <v>노무비</v>
          </cell>
          <cell r="D580" t="str">
            <v>배전전공</v>
          </cell>
          <cell r="E580">
            <v>3.2000000000000001E-2</v>
          </cell>
          <cell r="F580">
            <v>3.2000000000000001E-2</v>
          </cell>
          <cell r="G580" t="str">
            <v>인</v>
          </cell>
          <cell r="I580">
            <v>5669</v>
          </cell>
          <cell r="L580">
            <v>177157</v>
          </cell>
          <cell r="M580">
            <v>5669</v>
          </cell>
        </row>
        <row r="581">
          <cell r="D581" t="str">
            <v>보통인부</v>
          </cell>
          <cell r="E581">
            <v>3.2000000000000001E-2</v>
          </cell>
          <cell r="F581">
            <v>3.2000000000000001E-2</v>
          </cell>
          <cell r="G581" t="str">
            <v>인</v>
          </cell>
          <cell r="I581">
            <v>2173</v>
          </cell>
          <cell r="L581">
            <v>67909</v>
          </cell>
          <cell r="M581">
            <v>2173</v>
          </cell>
        </row>
        <row r="584">
          <cell r="C584" t="str">
            <v>공구손료</v>
          </cell>
          <cell r="E584" t="str">
            <v>노무비의</v>
          </cell>
          <cell r="F584">
            <v>3</v>
          </cell>
          <cell r="G584" t="str">
            <v>%</v>
          </cell>
          <cell r="I584">
            <v>235</v>
          </cell>
          <cell r="O584">
            <v>235</v>
          </cell>
        </row>
        <row r="587">
          <cell r="A587">
            <v>3503</v>
          </cell>
          <cell r="B587">
            <v>3</v>
          </cell>
          <cell r="C587" t="str">
            <v>제3503호표</v>
          </cell>
          <cell r="D587" t="str">
            <v>피뢰기</v>
          </cell>
          <cell r="E587" t="str">
            <v>18kV 2.5kA</v>
          </cell>
          <cell r="F587">
            <v>1</v>
          </cell>
          <cell r="G587" t="str">
            <v>개</v>
          </cell>
          <cell r="I587">
            <v>23493</v>
          </cell>
          <cell r="K587">
            <v>3422</v>
          </cell>
          <cell r="M587">
            <v>19487</v>
          </cell>
          <cell r="O587">
            <v>584</v>
          </cell>
          <cell r="P587" t="str">
            <v>전 4-24</v>
          </cell>
        </row>
        <row r="588">
          <cell r="D588" t="str">
            <v>,</v>
          </cell>
        </row>
        <row r="589">
          <cell r="B589" t="str">
            <v>피뢰기18kV 2.5kA</v>
          </cell>
          <cell r="C589" t="str">
            <v>재료비</v>
          </cell>
          <cell r="D589" t="str">
            <v>피뢰기</v>
          </cell>
          <cell r="E589" t="str">
            <v>18kV 2.5kA</v>
          </cell>
          <cell r="F589">
            <v>1</v>
          </cell>
          <cell r="G589" t="str">
            <v>개</v>
          </cell>
          <cell r="I589">
            <v>3422</v>
          </cell>
          <cell r="J589">
            <v>3422</v>
          </cell>
          <cell r="K589">
            <v>3422</v>
          </cell>
        </row>
        <row r="591">
          <cell r="C591" t="str">
            <v>노무비</v>
          </cell>
          <cell r="D591" t="str">
            <v>배전전공</v>
          </cell>
          <cell r="E591">
            <v>0.11</v>
          </cell>
          <cell r="F591">
            <v>0.11</v>
          </cell>
          <cell r="G591" t="str">
            <v>인</v>
          </cell>
          <cell r="I591">
            <v>19487</v>
          </cell>
          <cell r="L591">
            <v>177157</v>
          </cell>
          <cell r="M591">
            <v>19487</v>
          </cell>
        </row>
        <row r="595">
          <cell r="C595" t="str">
            <v>공구손료</v>
          </cell>
          <cell r="E595" t="str">
            <v>노무비의</v>
          </cell>
          <cell r="F595">
            <v>3</v>
          </cell>
          <cell r="G595" t="str">
            <v>%</v>
          </cell>
          <cell r="I595">
            <v>584</v>
          </cell>
          <cell r="O595">
            <v>584</v>
          </cell>
        </row>
        <row r="598">
          <cell r="A598">
            <v>3504</v>
          </cell>
          <cell r="B598">
            <v>3</v>
          </cell>
          <cell r="C598" t="str">
            <v>제3504호표</v>
          </cell>
          <cell r="D598" t="str">
            <v>내오손결합애자</v>
          </cell>
          <cell r="E598" t="str">
            <v>사기제 157×213㎜</v>
          </cell>
          <cell r="F598">
            <v>1</v>
          </cell>
          <cell r="G598" t="str">
            <v>개</v>
          </cell>
          <cell r="I598">
            <v>19708</v>
          </cell>
          <cell r="K598">
            <v>13400</v>
          </cell>
          <cell r="M598">
            <v>6125</v>
          </cell>
          <cell r="O598">
            <v>183</v>
          </cell>
          <cell r="P598" t="str">
            <v>전 4-7</v>
          </cell>
        </row>
        <row r="599">
          <cell r="D599" t="str">
            <v>,</v>
          </cell>
        </row>
        <row r="600">
          <cell r="B600" t="str">
            <v>내오손결합애자사기제 157×213㎜</v>
          </cell>
          <cell r="C600" t="str">
            <v>재료비</v>
          </cell>
          <cell r="D600" t="str">
            <v>내오손결합애자</v>
          </cell>
          <cell r="E600" t="str">
            <v>사기제 157×213㎜</v>
          </cell>
          <cell r="F600">
            <v>1</v>
          </cell>
          <cell r="G600" t="str">
            <v>개</v>
          </cell>
          <cell r="I600">
            <v>13400</v>
          </cell>
          <cell r="J600">
            <v>13400</v>
          </cell>
          <cell r="K600">
            <v>13400</v>
          </cell>
        </row>
        <row r="602">
          <cell r="C602" t="str">
            <v>노무비</v>
          </cell>
          <cell r="D602" t="str">
            <v>배전전공</v>
          </cell>
          <cell r="E602">
            <v>2.5000000000000001E-2</v>
          </cell>
          <cell r="F602">
            <v>2.5000000000000001E-2</v>
          </cell>
          <cell r="G602" t="str">
            <v>인</v>
          </cell>
          <cell r="I602">
            <v>4428</v>
          </cell>
          <cell r="L602">
            <v>177157</v>
          </cell>
          <cell r="M602">
            <v>4428</v>
          </cell>
        </row>
        <row r="603">
          <cell r="D603" t="str">
            <v>보통인부</v>
          </cell>
          <cell r="E603">
            <v>2.5000000000000001E-2</v>
          </cell>
          <cell r="F603">
            <v>2.5000000000000001E-2</v>
          </cell>
          <cell r="G603" t="str">
            <v>인</v>
          </cell>
          <cell r="I603">
            <v>1697</v>
          </cell>
          <cell r="L603">
            <v>67909</v>
          </cell>
          <cell r="M603">
            <v>1697</v>
          </cell>
        </row>
        <row r="606">
          <cell r="C606" t="str">
            <v>공구손료</v>
          </cell>
          <cell r="E606" t="str">
            <v>노무비의</v>
          </cell>
          <cell r="F606">
            <v>3</v>
          </cell>
          <cell r="G606" t="str">
            <v>%</v>
          </cell>
          <cell r="I606">
            <v>183</v>
          </cell>
          <cell r="O606">
            <v>183</v>
          </cell>
        </row>
        <row r="609">
          <cell r="A609">
            <v>3505</v>
          </cell>
          <cell r="B609">
            <v>3</v>
          </cell>
          <cell r="C609" t="str">
            <v>제3505호표</v>
          </cell>
          <cell r="D609" t="str">
            <v>배전용 완금</v>
          </cell>
          <cell r="E609" t="str">
            <v>ㅁ형 2.3tx75x75x1800L</v>
          </cell>
          <cell r="F609">
            <v>1</v>
          </cell>
          <cell r="G609" t="str">
            <v>개</v>
          </cell>
          <cell r="I609">
            <v>39644</v>
          </cell>
          <cell r="K609">
            <v>24500</v>
          </cell>
          <cell r="M609">
            <v>14703</v>
          </cell>
          <cell r="O609">
            <v>441</v>
          </cell>
          <cell r="P609" t="str">
            <v>전 4-6</v>
          </cell>
        </row>
        <row r="611">
          <cell r="B611" t="str">
            <v>배전용 완금ㅁ형 2.3tx75x75x1800L</v>
          </cell>
          <cell r="C611" t="str">
            <v>재료비</v>
          </cell>
          <cell r="D611" t="str">
            <v>배전용 완금</v>
          </cell>
          <cell r="E611" t="str">
            <v>ㅁ형 2.3tx75x75x1800L</v>
          </cell>
          <cell r="F611">
            <v>1</v>
          </cell>
          <cell r="G611" t="str">
            <v>개</v>
          </cell>
          <cell r="I611">
            <v>24500</v>
          </cell>
          <cell r="J611">
            <v>24500</v>
          </cell>
          <cell r="K611">
            <v>24500</v>
          </cell>
        </row>
        <row r="613">
          <cell r="C613" t="str">
            <v>노무비</v>
          </cell>
          <cell r="D613" t="str">
            <v>배전전공</v>
          </cell>
          <cell r="E613">
            <v>0.06</v>
          </cell>
          <cell r="F613">
            <v>0.06</v>
          </cell>
          <cell r="G613" t="str">
            <v>인</v>
          </cell>
          <cell r="I613">
            <v>10629</v>
          </cell>
          <cell r="L613">
            <v>177157</v>
          </cell>
          <cell r="M613">
            <v>10629</v>
          </cell>
        </row>
        <row r="614">
          <cell r="D614" t="str">
            <v>보통인부</v>
          </cell>
          <cell r="E614">
            <v>0.06</v>
          </cell>
          <cell r="F614">
            <v>0.06</v>
          </cell>
          <cell r="G614" t="str">
            <v>인</v>
          </cell>
          <cell r="I614">
            <v>4074</v>
          </cell>
          <cell r="L614">
            <v>67909</v>
          </cell>
          <cell r="M614">
            <v>4074</v>
          </cell>
        </row>
        <row r="616">
          <cell r="C616" t="str">
            <v>공구손료</v>
          </cell>
          <cell r="E616" t="str">
            <v>노무비의</v>
          </cell>
          <cell r="F616">
            <v>3</v>
          </cell>
          <cell r="G616" t="str">
            <v>%</v>
          </cell>
          <cell r="I616">
            <v>441</v>
          </cell>
          <cell r="O616">
            <v>441</v>
          </cell>
        </row>
        <row r="620">
          <cell r="A620">
            <v>3506</v>
          </cell>
          <cell r="B620">
            <v>3</v>
          </cell>
          <cell r="C620" t="str">
            <v>제3506호표</v>
          </cell>
          <cell r="D620" t="str">
            <v>배전용 완금</v>
          </cell>
          <cell r="E620" t="str">
            <v>ㅁ형 2.3tx75x75x2400L</v>
          </cell>
          <cell r="F620">
            <v>1</v>
          </cell>
          <cell r="G620" t="str">
            <v>개</v>
          </cell>
          <cell r="I620">
            <v>48667</v>
          </cell>
          <cell r="K620">
            <v>31000</v>
          </cell>
          <cell r="M620">
            <v>17153</v>
          </cell>
          <cell r="O620">
            <v>514</v>
          </cell>
          <cell r="P620" t="str">
            <v>전 4-6</v>
          </cell>
        </row>
        <row r="622">
          <cell r="B622" t="str">
            <v>배전용 완금ㅁ형 2.3tx75x75x2400L</v>
          </cell>
          <cell r="C622" t="str">
            <v>재료비</v>
          </cell>
          <cell r="D622" t="str">
            <v>배전용 완금</v>
          </cell>
          <cell r="E622" t="str">
            <v>ㅁ형 2.3tx75x75x2400L</v>
          </cell>
          <cell r="F622">
            <v>1</v>
          </cell>
          <cell r="G622" t="str">
            <v>개</v>
          </cell>
          <cell r="I622">
            <v>31000</v>
          </cell>
          <cell r="J622">
            <v>31000</v>
          </cell>
          <cell r="K622">
            <v>31000</v>
          </cell>
        </row>
        <row r="624">
          <cell r="C624" t="str">
            <v>노무비</v>
          </cell>
          <cell r="D624" t="str">
            <v>배전전공</v>
          </cell>
          <cell r="E624">
            <v>7.0000000000000007E-2</v>
          </cell>
          <cell r="F624">
            <v>7.0000000000000007E-2</v>
          </cell>
          <cell r="G624" t="str">
            <v>인</v>
          </cell>
          <cell r="I624">
            <v>12400</v>
          </cell>
          <cell r="L624">
            <v>177157</v>
          </cell>
          <cell r="M624">
            <v>12400</v>
          </cell>
        </row>
        <row r="625">
          <cell r="D625" t="str">
            <v>보통인부</v>
          </cell>
          <cell r="E625">
            <v>7.0000000000000007E-2</v>
          </cell>
          <cell r="F625">
            <v>7.0000000000000007E-2</v>
          </cell>
          <cell r="G625" t="str">
            <v>인</v>
          </cell>
          <cell r="I625">
            <v>4753</v>
          </cell>
          <cell r="L625">
            <v>67909</v>
          </cell>
          <cell r="M625">
            <v>4753</v>
          </cell>
        </row>
        <row r="627">
          <cell r="C627" t="str">
            <v>공구손료</v>
          </cell>
          <cell r="E627" t="str">
            <v>노무비의</v>
          </cell>
          <cell r="F627">
            <v>3</v>
          </cell>
          <cell r="G627" t="str">
            <v>%</v>
          </cell>
          <cell r="I627">
            <v>514</v>
          </cell>
          <cell r="O627">
            <v>514</v>
          </cell>
        </row>
        <row r="631">
          <cell r="A631">
            <v>3507</v>
          </cell>
          <cell r="B631">
            <v>3</v>
          </cell>
          <cell r="C631" t="str">
            <v>제3507호표</v>
          </cell>
          <cell r="D631" t="str">
            <v>배전용 완금</v>
          </cell>
          <cell r="E631" t="str">
            <v>9tx75x75x1400L</v>
          </cell>
          <cell r="F631">
            <v>1</v>
          </cell>
          <cell r="G631" t="str">
            <v>개</v>
          </cell>
          <cell r="I631">
            <v>29344</v>
          </cell>
          <cell r="K631">
            <v>14200</v>
          </cell>
          <cell r="M631">
            <v>14703</v>
          </cell>
          <cell r="O631">
            <v>441</v>
          </cell>
          <cell r="P631" t="str">
            <v>전 4-6</v>
          </cell>
        </row>
        <row r="633">
          <cell r="B633" t="str">
            <v>배전용 완금9tx75x75x1400L</v>
          </cell>
          <cell r="C633" t="str">
            <v>재료비</v>
          </cell>
          <cell r="D633" t="str">
            <v>배전용 완금</v>
          </cell>
          <cell r="E633" t="str">
            <v>9tx75x75x1400L</v>
          </cell>
          <cell r="F633">
            <v>1</v>
          </cell>
          <cell r="G633" t="str">
            <v>개</v>
          </cell>
          <cell r="I633">
            <v>14200</v>
          </cell>
          <cell r="J633">
            <v>14200</v>
          </cell>
          <cell r="K633">
            <v>14200</v>
          </cell>
        </row>
        <row r="635">
          <cell r="C635" t="str">
            <v>노무비</v>
          </cell>
          <cell r="D635" t="str">
            <v>배전전공</v>
          </cell>
          <cell r="E635">
            <v>0.06</v>
          </cell>
          <cell r="F635">
            <v>0.06</v>
          </cell>
          <cell r="G635" t="str">
            <v>인</v>
          </cell>
          <cell r="I635">
            <v>10629</v>
          </cell>
          <cell r="L635">
            <v>177157</v>
          </cell>
          <cell r="M635">
            <v>10629</v>
          </cell>
        </row>
        <row r="636">
          <cell r="D636" t="str">
            <v>보통인부</v>
          </cell>
          <cell r="E636">
            <v>0.06</v>
          </cell>
          <cell r="F636">
            <v>0.06</v>
          </cell>
          <cell r="G636" t="str">
            <v>인</v>
          </cell>
          <cell r="I636">
            <v>4074</v>
          </cell>
          <cell r="L636">
            <v>67909</v>
          </cell>
          <cell r="M636">
            <v>4074</v>
          </cell>
        </row>
        <row r="638">
          <cell r="C638" t="str">
            <v>공구손료</v>
          </cell>
          <cell r="E638" t="str">
            <v>노무비의</v>
          </cell>
          <cell r="F638">
            <v>3</v>
          </cell>
          <cell r="G638" t="str">
            <v>%</v>
          </cell>
          <cell r="I638">
            <v>441</v>
          </cell>
          <cell r="O638">
            <v>441</v>
          </cell>
        </row>
        <row r="642">
          <cell r="A642">
            <v>3508</v>
          </cell>
          <cell r="B642">
            <v>3</v>
          </cell>
          <cell r="C642" t="str">
            <v>제3508호표</v>
          </cell>
          <cell r="D642" t="str">
            <v>배전용 완금</v>
          </cell>
          <cell r="E642" t="str">
            <v>9tx75x75x1800L</v>
          </cell>
          <cell r="F642">
            <v>1</v>
          </cell>
          <cell r="G642" t="str">
            <v>개</v>
          </cell>
          <cell r="I642">
            <v>39644</v>
          </cell>
          <cell r="K642">
            <v>24500</v>
          </cell>
          <cell r="M642">
            <v>14703</v>
          </cell>
          <cell r="O642">
            <v>441</v>
          </cell>
          <cell r="P642" t="str">
            <v>전 4-6</v>
          </cell>
        </row>
        <row r="644">
          <cell r="B644" t="str">
            <v>배전용 완금9tx75x75x1800L</v>
          </cell>
          <cell r="C644" t="str">
            <v>재료비</v>
          </cell>
          <cell r="D644" t="str">
            <v>배전용 완금</v>
          </cell>
          <cell r="E644" t="str">
            <v>9tx75x75x1800L</v>
          </cell>
          <cell r="F644">
            <v>1</v>
          </cell>
          <cell r="G644" t="str">
            <v>개</v>
          </cell>
          <cell r="I644">
            <v>24500</v>
          </cell>
          <cell r="J644">
            <v>24500</v>
          </cell>
          <cell r="K644">
            <v>24500</v>
          </cell>
        </row>
        <row r="646">
          <cell r="C646" t="str">
            <v>노무비</v>
          </cell>
          <cell r="D646" t="str">
            <v>배전전공</v>
          </cell>
          <cell r="E646">
            <v>0.06</v>
          </cell>
          <cell r="F646">
            <v>0.06</v>
          </cell>
          <cell r="G646" t="str">
            <v>인</v>
          </cell>
          <cell r="I646">
            <v>10629</v>
          </cell>
          <cell r="L646">
            <v>177157</v>
          </cell>
          <cell r="M646">
            <v>10629</v>
          </cell>
        </row>
        <row r="647">
          <cell r="D647" t="str">
            <v>보통인부</v>
          </cell>
          <cell r="E647">
            <v>0.06</v>
          </cell>
          <cell r="F647">
            <v>0.06</v>
          </cell>
          <cell r="G647" t="str">
            <v>인</v>
          </cell>
          <cell r="I647">
            <v>4074</v>
          </cell>
          <cell r="L647">
            <v>67909</v>
          </cell>
          <cell r="M647">
            <v>4074</v>
          </cell>
        </row>
        <row r="649">
          <cell r="C649" t="str">
            <v>공구손료</v>
          </cell>
          <cell r="E649" t="str">
            <v>노무비의</v>
          </cell>
          <cell r="F649">
            <v>3</v>
          </cell>
          <cell r="G649" t="str">
            <v>%</v>
          </cell>
          <cell r="I649">
            <v>441</v>
          </cell>
          <cell r="O649">
            <v>441</v>
          </cell>
        </row>
        <row r="653">
          <cell r="A653">
            <v>3509</v>
          </cell>
          <cell r="B653">
            <v>3</v>
          </cell>
          <cell r="C653" t="str">
            <v>제3509호표</v>
          </cell>
          <cell r="D653" t="str">
            <v>배전용 경완금</v>
          </cell>
          <cell r="E653" t="str">
            <v>6tx75x75x450L</v>
          </cell>
          <cell r="F653">
            <v>1</v>
          </cell>
          <cell r="G653" t="str">
            <v>개</v>
          </cell>
          <cell r="I653">
            <v>23504</v>
          </cell>
          <cell r="K653">
            <v>13408</v>
          </cell>
          <cell r="M653">
            <v>9802</v>
          </cell>
          <cell r="O653">
            <v>294</v>
          </cell>
          <cell r="P653" t="str">
            <v>전 4-6</v>
          </cell>
        </row>
        <row r="655">
          <cell r="B655" t="str">
            <v>배전용 경완금6tx75x75x450L</v>
          </cell>
          <cell r="C655" t="str">
            <v>재료비</v>
          </cell>
          <cell r="D655" t="str">
            <v>배전용 경완금</v>
          </cell>
          <cell r="E655" t="str">
            <v>6tx75x75x450L</v>
          </cell>
          <cell r="F655">
            <v>1</v>
          </cell>
          <cell r="G655" t="str">
            <v>개</v>
          </cell>
          <cell r="I655">
            <v>13408</v>
          </cell>
          <cell r="J655">
            <v>13408</v>
          </cell>
          <cell r="K655">
            <v>13408</v>
          </cell>
        </row>
        <row r="657">
          <cell r="C657" t="str">
            <v>노무비</v>
          </cell>
          <cell r="D657" t="str">
            <v>배전전공</v>
          </cell>
          <cell r="E657" t="str">
            <v>0.05*0.8</v>
          </cell>
          <cell r="F657">
            <v>4.0000000000000008E-2</v>
          </cell>
          <cell r="G657" t="str">
            <v>인</v>
          </cell>
          <cell r="I657">
            <v>7086</v>
          </cell>
          <cell r="L657">
            <v>177157</v>
          </cell>
          <cell r="M657">
            <v>7086</v>
          </cell>
        </row>
        <row r="658">
          <cell r="D658" t="str">
            <v>보통인부</v>
          </cell>
          <cell r="E658" t="str">
            <v>0.05*0.8</v>
          </cell>
          <cell r="F658">
            <v>4.0000000000000008E-2</v>
          </cell>
          <cell r="G658" t="str">
            <v>인</v>
          </cell>
          <cell r="I658">
            <v>2716</v>
          </cell>
          <cell r="L658">
            <v>67909</v>
          </cell>
          <cell r="M658">
            <v>2716</v>
          </cell>
        </row>
        <row r="660">
          <cell r="C660" t="str">
            <v>공구손료</v>
          </cell>
          <cell r="E660" t="str">
            <v>노무비의</v>
          </cell>
          <cell r="F660">
            <v>3</v>
          </cell>
          <cell r="G660" t="str">
            <v>%</v>
          </cell>
          <cell r="I660">
            <v>294</v>
          </cell>
          <cell r="O660">
            <v>294</v>
          </cell>
        </row>
        <row r="664">
          <cell r="A664">
            <v>3510</v>
          </cell>
          <cell r="B664">
            <v>3</v>
          </cell>
          <cell r="C664" t="str">
            <v>제3510호표</v>
          </cell>
          <cell r="D664" t="str">
            <v>배전용 경완금</v>
          </cell>
          <cell r="E664" t="str">
            <v>6tx75x75x900L</v>
          </cell>
          <cell r="F664">
            <v>1</v>
          </cell>
          <cell r="G664" t="str">
            <v>개</v>
          </cell>
          <cell r="I664">
            <v>18296</v>
          </cell>
          <cell r="K664">
            <v>8200</v>
          </cell>
          <cell r="M664">
            <v>9802</v>
          </cell>
          <cell r="O664">
            <v>294</v>
          </cell>
          <cell r="P664" t="str">
            <v>전 4-6</v>
          </cell>
        </row>
        <row r="666">
          <cell r="B666" t="str">
            <v>배전용 경완금6tx75x75x900L</v>
          </cell>
          <cell r="C666" t="str">
            <v>재료비</v>
          </cell>
          <cell r="D666" t="str">
            <v>배전용 경완금</v>
          </cell>
          <cell r="E666" t="str">
            <v>6tx75x75x900L</v>
          </cell>
          <cell r="F666">
            <v>1</v>
          </cell>
          <cell r="G666" t="str">
            <v>개</v>
          </cell>
          <cell r="I666">
            <v>8200</v>
          </cell>
          <cell r="J666">
            <v>8200</v>
          </cell>
          <cell r="K666">
            <v>8200</v>
          </cell>
        </row>
        <row r="668">
          <cell r="C668" t="str">
            <v>노무비</v>
          </cell>
          <cell r="D668" t="str">
            <v>배전전공</v>
          </cell>
          <cell r="E668" t="str">
            <v>0.05*0.8</v>
          </cell>
          <cell r="F668">
            <v>4.0000000000000008E-2</v>
          </cell>
          <cell r="G668" t="str">
            <v>인</v>
          </cell>
          <cell r="I668">
            <v>7086</v>
          </cell>
          <cell r="L668">
            <v>177157</v>
          </cell>
          <cell r="M668">
            <v>7086</v>
          </cell>
        </row>
        <row r="669">
          <cell r="D669" t="str">
            <v>보통인부</v>
          </cell>
          <cell r="E669" t="str">
            <v>0.05*0.8</v>
          </cell>
          <cell r="F669">
            <v>4.0000000000000008E-2</v>
          </cell>
          <cell r="G669" t="str">
            <v>인</v>
          </cell>
          <cell r="I669">
            <v>2716</v>
          </cell>
          <cell r="L669">
            <v>67909</v>
          </cell>
          <cell r="M669">
            <v>2716</v>
          </cell>
        </row>
        <row r="671">
          <cell r="C671" t="str">
            <v>공구손료</v>
          </cell>
          <cell r="E671" t="str">
            <v>노무비의</v>
          </cell>
          <cell r="F671">
            <v>3</v>
          </cell>
          <cell r="G671" t="str">
            <v>%</v>
          </cell>
          <cell r="I671">
            <v>294</v>
          </cell>
          <cell r="O671">
            <v>294</v>
          </cell>
        </row>
        <row r="675">
          <cell r="A675">
            <v>3511</v>
          </cell>
          <cell r="B675">
            <v>3</v>
          </cell>
          <cell r="C675" t="str">
            <v>제3511호표</v>
          </cell>
          <cell r="D675" t="str">
            <v>각 암타이</v>
          </cell>
          <cell r="E675" t="str">
            <v>ㄱ형 6t×40×40×900㎜</v>
          </cell>
          <cell r="F675">
            <v>1</v>
          </cell>
          <cell r="G675" t="str">
            <v>개</v>
          </cell>
          <cell r="I675">
            <v>13896</v>
          </cell>
          <cell r="K675">
            <v>3800</v>
          </cell>
          <cell r="M675">
            <v>9802</v>
          </cell>
          <cell r="O675">
            <v>294</v>
          </cell>
          <cell r="P675" t="str">
            <v>전 4-6</v>
          </cell>
        </row>
        <row r="677">
          <cell r="B677" t="str">
            <v>각 암타이ㄱ형 6t×40×40×900㎜</v>
          </cell>
          <cell r="C677" t="str">
            <v>재료비</v>
          </cell>
          <cell r="D677" t="str">
            <v>각 암타이</v>
          </cell>
          <cell r="E677" t="str">
            <v>ㄱ형 6t×40×40×900㎜</v>
          </cell>
          <cell r="F677">
            <v>1</v>
          </cell>
          <cell r="G677" t="str">
            <v>개</v>
          </cell>
          <cell r="I677">
            <v>3800</v>
          </cell>
          <cell r="J677">
            <v>3800</v>
          </cell>
          <cell r="K677">
            <v>3800</v>
          </cell>
        </row>
        <row r="679">
          <cell r="C679" t="str">
            <v>노무비</v>
          </cell>
          <cell r="D679" t="str">
            <v>배전전공</v>
          </cell>
          <cell r="E679" t="str">
            <v>0.05*0.8</v>
          </cell>
          <cell r="F679">
            <v>4.0000000000000008E-2</v>
          </cell>
          <cell r="G679" t="str">
            <v>인</v>
          </cell>
          <cell r="I679">
            <v>7086</v>
          </cell>
          <cell r="L679">
            <v>177157</v>
          </cell>
          <cell r="M679">
            <v>7086</v>
          </cell>
        </row>
        <row r="680">
          <cell r="D680" t="str">
            <v>보통인부</v>
          </cell>
          <cell r="E680" t="str">
            <v>0.05*0.8</v>
          </cell>
          <cell r="F680">
            <v>4.0000000000000008E-2</v>
          </cell>
          <cell r="G680" t="str">
            <v>인</v>
          </cell>
          <cell r="I680">
            <v>2716</v>
          </cell>
          <cell r="L680">
            <v>67909</v>
          </cell>
          <cell r="M680">
            <v>2716</v>
          </cell>
        </row>
        <row r="682">
          <cell r="C682" t="str">
            <v>공구손료</v>
          </cell>
          <cell r="E682" t="str">
            <v>노무비의</v>
          </cell>
          <cell r="F682">
            <v>3</v>
          </cell>
          <cell r="G682" t="str">
            <v>%</v>
          </cell>
          <cell r="I682">
            <v>294</v>
          </cell>
          <cell r="O682">
            <v>294</v>
          </cell>
        </row>
        <row r="686">
          <cell r="A686">
            <v>3512</v>
          </cell>
          <cell r="B686">
            <v>3</v>
          </cell>
          <cell r="C686" t="str">
            <v>제3512호표</v>
          </cell>
          <cell r="D686" t="str">
            <v>암타이 밴드</v>
          </cell>
          <cell r="E686" t="str">
            <v>1방 5호 Φ250㎜</v>
          </cell>
          <cell r="F686">
            <v>1</v>
          </cell>
          <cell r="G686" t="str">
            <v>개</v>
          </cell>
          <cell r="I686">
            <v>16549</v>
          </cell>
          <cell r="K686">
            <v>3340</v>
          </cell>
          <cell r="M686">
            <v>12825</v>
          </cell>
          <cell r="O686">
            <v>384</v>
          </cell>
          <cell r="P686" t="str">
            <v>전 4-28</v>
          </cell>
        </row>
        <row r="688">
          <cell r="B688" t="str">
            <v>암타이 밴드1방 5호 Φ250㎜</v>
          </cell>
          <cell r="C688" t="str">
            <v>재료비</v>
          </cell>
          <cell r="D688" t="str">
            <v>암타이 밴드</v>
          </cell>
          <cell r="E688" t="str">
            <v>1방 5호 Φ250㎜</v>
          </cell>
          <cell r="F688">
            <v>1</v>
          </cell>
          <cell r="G688" t="str">
            <v>개</v>
          </cell>
          <cell r="I688">
            <v>3340</v>
          </cell>
          <cell r="J688">
            <v>3340</v>
          </cell>
          <cell r="K688">
            <v>3340</v>
          </cell>
        </row>
        <row r="690">
          <cell r="C690" t="str">
            <v>노무비</v>
          </cell>
          <cell r="D690" t="str">
            <v>특고압케이블전공</v>
          </cell>
          <cell r="E690">
            <v>5.8000000000000003E-2</v>
          </cell>
          <cell r="F690">
            <v>5.8000000000000003E-2</v>
          </cell>
          <cell r="G690" t="str">
            <v>인</v>
          </cell>
          <cell r="I690">
            <v>10856</v>
          </cell>
          <cell r="L690">
            <v>187184</v>
          </cell>
          <cell r="M690">
            <v>10856</v>
          </cell>
        </row>
        <row r="691">
          <cell r="D691" t="str">
            <v>보통인부</v>
          </cell>
          <cell r="E691">
            <v>2.9000000000000001E-2</v>
          </cell>
          <cell r="F691">
            <v>2.9000000000000001E-2</v>
          </cell>
          <cell r="G691" t="str">
            <v>인</v>
          </cell>
          <cell r="I691">
            <v>1969</v>
          </cell>
          <cell r="L691">
            <v>67909</v>
          </cell>
          <cell r="M691">
            <v>1969</v>
          </cell>
        </row>
        <row r="693">
          <cell r="C693" t="str">
            <v>공구손료</v>
          </cell>
          <cell r="E693" t="str">
            <v>노무비의</v>
          </cell>
          <cell r="F693">
            <v>3</v>
          </cell>
          <cell r="G693" t="str">
            <v>%</v>
          </cell>
          <cell r="I693">
            <v>384</v>
          </cell>
          <cell r="O693">
            <v>384</v>
          </cell>
        </row>
        <row r="697">
          <cell r="A697">
            <v>3513</v>
          </cell>
          <cell r="B697">
            <v>3</v>
          </cell>
          <cell r="C697" t="str">
            <v>제3513호표</v>
          </cell>
          <cell r="D697" t="str">
            <v>암타이 밴드</v>
          </cell>
          <cell r="E697" t="str">
            <v>2방 5호 Φ250㎜</v>
          </cell>
          <cell r="F697">
            <v>1</v>
          </cell>
          <cell r="G697" t="str">
            <v>개</v>
          </cell>
          <cell r="I697">
            <v>16779</v>
          </cell>
          <cell r="K697">
            <v>3570</v>
          </cell>
          <cell r="M697">
            <v>12825</v>
          </cell>
          <cell r="O697">
            <v>384</v>
          </cell>
          <cell r="P697" t="str">
            <v>전 4-28</v>
          </cell>
        </row>
        <row r="699">
          <cell r="B699" t="str">
            <v>암타이 밴드2방 5호 Φ250㎜</v>
          </cell>
          <cell r="C699" t="str">
            <v>재료비</v>
          </cell>
          <cell r="D699" t="str">
            <v>암타이 밴드</v>
          </cell>
          <cell r="E699" t="str">
            <v>2방 5호 Φ250㎜</v>
          </cell>
          <cell r="F699">
            <v>1</v>
          </cell>
          <cell r="G699" t="str">
            <v>개</v>
          </cell>
          <cell r="I699">
            <v>3570</v>
          </cell>
          <cell r="J699">
            <v>3570</v>
          </cell>
          <cell r="K699">
            <v>3570</v>
          </cell>
        </row>
        <row r="701">
          <cell r="C701" t="str">
            <v>노무비</v>
          </cell>
          <cell r="D701" t="str">
            <v>특고압케이블전공</v>
          </cell>
          <cell r="E701">
            <v>5.8000000000000003E-2</v>
          </cell>
          <cell r="F701">
            <v>5.8000000000000003E-2</v>
          </cell>
          <cell r="G701" t="str">
            <v>인</v>
          </cell>
          <cell r="I701">
            <v>10856</v>
          </cell>
          <cell r="L701">
            <v>187184</v>
          </cell>
          <cell r="M701">
            <v>10856</v>
          </cell>
        </row>
        <row r="702">
          <cell r="D702" t="str">
            <v>보통인부</v>
          </cell>
          <cell r="E702">
            <v>2.9000000000000001E-2</v>
          </cell>
          <cell r="F702">
            <v>2.9000000000000001E-2</v>
          </cell>
          <cell r="G702" t="str">
            <v>인</v>
          </cell>
          <cell r="I702">
            <v>1969</v>
          </cell>
          <cell r="L702">
            <v>67909</v>
          </cell>
          <cell r="M702">
            <v>1969</v>
          </cell>
        </row>
        <row r="704">
          <cell r="C704" t="str">
            <v>공구손료</v>
          </cell>
          <cell r="E704" t="str">
            <v>노무비의</v>
          </cell>
          <cell r="F704">
            <v>3</v>
          </cell>
          <cell r="G704" t="str">
            <v>%</v>
          </cell>
          <cell r="I704">
            <v>384</v>
          </cell>
          <cell r="O704">
            <v>384</v>
          </cell>
        </row>
        <row r="708">
          <cell r="A708">
            <v>3514</v>
          </cell>
          <cell r="B708">
            <v>3</v>
          </cell>
          <cell r="C708" t="str">
            <v>제3514호표</v>
          </cell>
          <cell r="D708" t="str">
            <v>지선밴드</v>
          </cell>
          <cell r="E708" t="str">
            <v>2방 3호 Φ200㎜</v>
          </cell>
          <cell r="F708">
            <v>1</v>
          </cell>
          <cell r="G708" t="str">
            <v>개</v>
          </cell>
          <cell r="I708">
            <v>33309</v>
          </cell>
          <cell r="K708">
            <v>20100</v>
          </cell>
          <cell r="M708">
            <v>12825</v>
          </cell>
          <cell r="O708">
            <v>384</v>
          </cell>
          <cell r="P708" t="str">
            <v>전 4-28</v>
          </cell>
        </row>
        <row r="710">
          <cell r="B710" t="str">
            <v>지선밴드2방 3호 Φ200㎜</v>
          </cell>
          <cell r="C710" t="str">
            <v>재료비</v>
          </cell>
          <cell r="D710" t="str">
            <v>지선밴드</v>
          </cell>
          <cell r="E710" t="str">
            <v>2방 3호 Φ200㎜</v>
          </cell>
          <cell r="F710">
            <v>1</v>
          </cell>
          <cell r="G710" t="str">
            <v>개</v>
          </cell>
          <cell r="I710">
            <v>20100</v>
          </cell>
          <cell r="J710">
            <v>20100</v>
          </cell>
          <cell r="K710">
            <v>20100</v>
          </cell>
        </row>
        <row r="712">
          <cell r="C712" t="str">
            <v>노무비</v>
          </cell>
          <cell r="D712" t="str">
            <v>특고압케이블전공</v>
          </cell>
          <cell r="E712">
            <v>5.8000000000000003E-2</v>
          </cell>
          <cell r="F712">
            <v>5.8000000000000003E-2</v>
          </cell>
          <cell r="G712" t="str">
            <v>인</v>
          </cell>
          <cell r="I712">
            <v>10856</v>
          </cell>
          <cell r="L712">
            <v>187184</v>
          </cell>
          <cell r="M712">
            <v>10856</v>
          </cell>
        </row>
        <row r="713">
          <cell r="D713" t="str">
            <v>보통인부</v>
          </cell>
          <cell r="E713">
            <v>2.9000000000000001E-2</v>
          </cell>
          <cell r="F713">
            <v>2.9000000000000001E-2</v>
          </cell>
          <cell r="G713" t="str">
            <v>인</v>
          </cell>
          <cell r="I713">
            <v>1969</v>
          </cell>
          <cell r="L713">
            <v>67909</v>
          </cell>
          <cell r="M713">
            <v>1969</v>
          </cell>
        </row>
        <row r="715">
          <cell r="C715" t="str">
            <v>공구손료</v>
          </cell>
          <cell r="E715" t="str">
            <v>노무비의</v>
          </cell>
          <cell r="F715">
            <v>3</v>
          </cell>
          <cell r="G715" t="str">
            <v>%</v>
          </cell>
          <cell r="I715">
            <v>384</v>
          </cell>
          <cell r="O715">
            <v>384</v>
          </cell>
        </row>
        <row r="719">
          <cell r="A719">
            <v>3515</v>
          </cell>
          <cell r="B719">
            <v>3</v>
          </cell>
          <cell r="C719" t="str">
            <v>제3515호표</v>
          </cell>
          <cell r="D719" t="str">
            <v>케이블 크리트</v>
          </cell>
          <cell r="E719" t="str">
            <v>(헤드 취부용)</v>
          </cell>
          <cell r="F719">
            <v>1</v>
          </cell>
          <cell r="G719" t="str">
            <v>개</v>
          </cell>
          <cell r="I719">
            <v>6762</v>
          </cell>
          <cell r="K719">
            <v>1508</v>
          </cell>
          <cell r="M719">
            <v>5101</v>
          </cell>
          <cell r="O719">
            <v>153</v>
          </cell>
          <cell r="P719" t="str">
            <v>전 2-18</v>
          </cell>
        </row>
        <row r="721">
          <cell r="B721" t="str">
            <v>케이블 크리트(헤드 취부용)</v>
          </cell>
          <cell r="C721" t="str">
            <v>재료비</v>
          </cell>
          <cell r="D721" t="str">
            <v>케이블 크리트</v>
          </cell>
          <cell r="E721" t="str">
            <v>(헤드 취부용)</v>
          </cell>
          <cell r="F721">
            <v>1</v>
          </cell>
          <cell r="G721" t="str">
            <v>개</v>
          </cell>
          <cell r="I721">
            <v>1508</v>
          </cell>
          <cell r="J721">
            <v>1508</v>
          </cell>
          <cell r="K721">
            <v>1508</v>
          </cell>
        </row>
        <row r="723">
          <cell r="C723" t="str">
            <v>노무비</v>
          </cell>
          <cell r="D723" t="str">
            <v>특고압케이블전공</v>
          </cell>
          <cell r="E723">
            <v>0.02</v>
          </cell>
          <cell r="F723">
            <v>0.02</v>
          </cell>
          <cell r="G723" t="str">
            <v>인</v>
          </cell>
          <cell r="I723">
            <v>3743</v>
          </cell>
          <cell r="L723">
            <v>187184</v>
          </cell>
          <cell r="M723">
            <v>3743</v>
          </cell>
        </row>
        <row r="724">
          <cell r="D724" t="str">
            <v>보통인부</v>
          </cell>
          <cell r="E724">
            <v>0.02</v>
          </cell>
          <cell r="F724">
            <v>0.02</v>
          </cell>
          <cell r="G724" t="str">
            <v>인</v>
          </cell>
          <cell r="I724">
            <v>1358</v>
          </cell>
          <cell r="L724">
            <v>67909</v>
          </cell>
          <cell r="M724">
            <v>1358</v>
          </cell>
        </row>
        <row r="726">
          <cell r="C726" t="str">
            <v>공구손료</v>
          </cell>
          <cell r="E726" t="str">
            <v>노무비의</v>
          </cell>
          <cell r="F726">
            <v>3</v>
          </cell>
          <cell r="G726" t="str">
            <v>%</v>
          </cell>
          <cell r="I726">
            <v>153</v>
          </cell>
          <cell r="O726">
            <v>153</v>
          </cell>
        </row>
        <row r="730">
          <cell r="A730">
            <v>3516</v>
          </cell>
          <cell r="B730">
            <v>3</v>
          </cell>
          <cell r="C730" t="str">
            <v>제3516호표</v>
          </cell>
          <cell r="D730" t="str">
            <v>저압가선용랙크</v>
          </cell>
          <cell r="E730" t="str">
            <v>1선용 45×100×100</v>
          </cell>
          <cell r="F730">
            <v>1</v>
          </cell>
          <cell r="G730" t="str">
            <v>개</v>
          </cell>
          <cell r="I730">
            <v>12235</v>
          </cell>
          <cell r="K730">
            <v>1800</v>
          </cell>
          <cell r="M730">
            <v>10132</v>
          </cell>
          <cell r="O730">
            <v>303</v>
          </cell>
          <cell r="P730" t="str">
            <v>전 4-8</v>
          </cell>
        </row>
        <row r="732">
          <cell r="B732" t="str">
            <v>저압가선용랙크1선용 45×100×100</v>
          </cell>
          <cell r="C732" t="str">
            <v>재료비</v>
          </cell>
          <cell r="D732" t="str">
            <v>저압가선용랙크</v>
          </cell>
          <cell r="E732" t="str">
            <v>1선용 45×100×100</v>
          </cell>
          <cell r="F732">
            <v>1</v>
          </cell>
          <cell r="G732" t="str">
            <v>개</v>
          </cell>
          <cell r="I732">
            <v>1800</v>
          </cell>
          <cell r="J732">
            <v>1800</v>
          </cell>
          <cell r="K732">
            <v>1800</v>
          </cell>
        </row>
        <row r="734">
          <cell r="C734" t="str">
            <v>노무비</v>
          </cell>
          <cell r="D734" t="str">
            <v>배전전공</v>
          </cell>
          <cell r="E734">
            <v>4.8000000000000001E-2</v>
          </cell>
          <cell r="F734">
            <v>4.8000000000000001E-2</v>
          </cell>
          <cell r="G734" t="str">
            <v>인</v>
          </cell>
          <cell r="I734">
            <v>8503</v>
          </cell>
          <cell r="L734">
            <v>177157</v>
          </cell>
          <cell r="M734">
            <v>8503</v>
          </cell>
        </row>
        <row r="735">
          <cell r="D735" t="str">
            <v>보통인부</v>
          </cell>
          <cell r="E735">
            <v>2.4E-2</v>
          </cell>
          <cell r="F735">
            <v>2.4E-2</v>
          </cell>
          <cell r="G735" t="str">
            <v>인</v>
          </cell>
          <cell r="I735">
            <v>1629</v>
          </cell>
          <cell r="L735">
            <v>67909</v>
          </cell>
          <cell r="M735">
            <v>1629</v>
          </cell>
        </row>
        <row r="737">
          <cell r="C737" t="str">
            <v>공구손료</v>
          </cell>
          <cell r="E737" t="str">
            <v>노무비의</v>
          </cell>
          <cell r="F737">
            <v>3</v>
          </cell>
          <cell r="G737" t="str">
            <v>%</v>
          </cell>
          <cell r="I737">
            <v>303</v>
          </cell>
          <cell r="O737">
            <v>303</v>
          </cell>
        </row>
        <row r="741">
          <cell r="A741">
            <v>3517</v>
          </cell>
          <cell r="B741">
            <v>3</v>
          </cell>
          <cell r="C741" t="str">
            <v>제3517호표</v>
          </cell>
          <cell r="D741" t="str">
            <v>저압인류애자</v>
          </cell>
          <cell r="E741" t="str">
            <v>110×95㎜</v>
          </cell>
          <cell r="F741">
            <v>1</v>
          </cell>
          <cell r="G741" t="str">
            <v>개</v>
          </cell>
          <cell r="I741">
            <v>4969</v>
          </cell>
          <cell r="K741">
            <v>1320</v>
          </cell>
          <cell r="M741">
            <v>3543</v>
          </cell>
          <cell r="O741">
            <v>106</v>
          </cell>
          <cell r="P741" t="str">
            <v>전 4-7</v>
          </cell>
        </row>
        <row r="743">
          <cell r="B743" t="str">
            <v>저압인류애자110×95㎜</v>
          </cell>
          <cell r="C743" t="str">
            <v>재료비</v>
          </cell>
          <cell r="D743" t="str">
            <v>저압인류애자</v>
          </cell>
          <cell r="E743" t="str">
            <v>110×95㎜</v>
          </cell>
          <cell r="F743">
            <v>1</v>
          </cell>
          <cell r="G743" t="str">
            <v>개</v>
          </cell>
          <cell r="I743">
            <v>1320</v>
          </cell>
          <cell r="J743">
            <v>1320</v>
          </cell>
          <cell r="K743">
            <v>1320</v>
          </cell>
        </row>
        <row r="745">
          <cell r="C745" t="str">
            <v>노무비</v>
          </cell>
          <cell r="D745" t="str">
            <v>배전전공</v>
          </cell>
          <cell r="E745">
            <v>0.02</v>
          </cell>
          <cell r="F745">
            <v>0.02</v>
          </cell>
          <cell r="G745" t="str">
            <v>인</v>
          </cell>
          <cell r="I745">
            <v>3543</v>
          </cell>
          <cell r="L745">
            <v>177157</v>
          </cell>
          <cell r="M745">
            <v>3543</v>
          </cell>
        </row>
        <row r="747">
          <cell r="C747" t="str">
            <v>공구손료</v>
          </cell>
          <cell r="E747" t="str">
            <v>노무비의</v>
          </cell>
          <cell r="F747">
            <v>3</v>
          </cell>
          <cell r="G747" t="str">
            <v>%</v>
          </cell>
          <cell r="I747">
            <v>106</v>
          </cell>
          <cell r="O747">
            <v>106</v>
          </cell>
        </row>
        <row r="752">
          <cell r="A752">
            <v>3518</v>
          </cell>
          <cell r="B752">
            <v>3</v>
          </cell>
          <cell r="C752" t="str">
            <v>제3518호표</v>
          </cell>
          <cell r="D752" t="str">
            <v>가공인장클램프</v>
          </cell>
          <cell r="E752" t="str">
            <v>32㎟</v>
          </cell>
          <cell r="F752">
            <v>1</v>
          </cell>
          <cell r="G752" t="str">
            <v>개</v>
          </cell>
          <cell r="I752">
            <v>10395</v>
          </cell>
          <cell r="K752">
            <v>4340</v>
          </cell>
          <cell r="M752">
            <v>5879</v>
          </cell>
          <cell r="O752">
            <v>176</v>
          </cell>
          <cell r="P752" t="str">
            <v>전 4-28</v>
          </cell>
        </row>
        <row r="754">
          <cell r="B754" t="str">
            <v>가공인장클램프32㎟</v>
          </cell>
          <cell r="C754" t="str">
            <v>재료비</v>
          </cell>
          <cell r="D754" t="str">
            <v>가공인장클램프</v>
          </cell>
          <cell r="E754" t="str">
            <v>32㎟</v>
          </cell>
          <cell r="F754">
            <v>1</v>
          </cell>
          <cell r="G754" t="str">
            <v>개</v>
          </cell>
          <cell r="I754">
            <v>4340</v>
          </cell>
          <cell r="J754">
            <v>4340</v>
          </cell>
          <cell r="K754">
            <v>4340</v>
          </cell>
        </row>
        <row r="756">
          <cell r="C756" t="str">
            <v>노무비</v>
          </cell>
          <cell r="D756" t="str">
            <v>특고압케이블전공</v>
          </cell>
          <cell r="E756">
            <v>2.8000000000000001E-2</v>
          </cell>
          <cell r="F756">
            <v>2.8000000000000001E-2</v>
          </cell>
          <cell r="G756" t="str">
            <v>인</v>
          </cell>
          <cell r="I756">
            <v>5241</v>
          </cell>
          <cell r="L756">
            <v>187184</v>
          </cell>
          <cell r="M756">
            <v>5241</v>
          </cell>
        </row>
        <row r="757">
          <cell r="D757" t="str">
            <v>보통인부</v>
          </cell>
          <cell r="E757">
            <v>9.4000000000000004E-3</v>
          </cell>
          <cell r="F757">
            <v>9.4000000000000004E-3</v>
          </cell>
          <cell r="G757" t="str">
            <v>인</v>
          </cell>
          <cell r="I757">
            <v>638</v>
          </cell>
          <cell r="L757">
            <v>67909</v>
          </cell>
          <cell r="M757">
            <v>638</v>
          </cell>
        </row>
        <row r="759">
          <cell r="C759" t="str">
            <v>공구손료</v>
          </cell>
          <cell r="E759" t="str">
            <v>노무비의</v>
          </cell>
          <cell r="F759">
            <v>3</v>
          </cell>
          <cell r="G759" t="str">
            <v>%</v>
          </cell>
          <cell r="I759">
            <v>176</v>
          </cell>
          <cell r="O759">
            <v>176</v>
          </cell>
        </row>
        <row r="763">
          <cell r="A763">
            <v>3519</v>
          </cell>
          <cell r="B763">
            <v>3</v>
          </cell>
          <cell r="C763" t="str">
            <v>제3519호표</v>
          </cell>
          <cell r="D763" t="str">
            <v>전주용 입상관</v>
          </cell>
          <cell r="E763" t="str">
            <v>Φ130 x 2m</v>
          </cell>
          <cell r="F763">
            <v>1</v>
          </cell>
          <cell r="G763" t="str">
            <v>개</v>
          </cell>
          <cell r="I763">
            <v>131260</v>
          </cell>
          <cell r="K763">
            <v>35586</v>
          </cell>
          <cell r="M763">
            <v>92888</v>
          </cell>
          <cell r="O763">
            <v>2786</v>
          </cell>
          <cell r="P763" t="str">
            <v>전 4-33</v>
          </cell>
        </row>
        <row r="764">
          <cell r="D764" t="str">
            <v>,</v>
          </cell>
        </row>
        <row r="765">
          <cell r="B765" t="str">
            <v>전주용 입상관Φ130 x 2m</v>
          </cell>
          <cell r="C765" t="str">
            <v>재료비</v>
          </cell>
          <cell r="D765" t="str">
            <v>전주용 입상관</v>
          </cell>
          <cell r="E765" t="str">
            <v>Φ130 x 2m</v>
          </cell>
          <cell r="F765">
            <v>1</v>
          </cell>
          <cell r="G765" t="str">
            <v>개</v>
          </cell>
          <cell r="I765">
            <v>35586</v>
          </cell>
          <cell r="J765">
            <v>35586</v>
          </cell>
          <cell r="K765">
            <v>35586</v>
          </cell>
        </row>
        <row r="767">
          <cell r="C767" t="str">
            <v>노무비</v>
          </cell>
          <cell r="D767" t="str">
            <v>배전전공</v>
          </cell>
          <cell r="E767" t="str">
            <v>0.22*2</v>
          </cell>
          <cell r="F767">
            <v>0.44</v>
          </cell>
          <cell r="G767" t="str">
            <v>인</v>
          </cell>
          <cell r="I767">
            <v>77949</v>
          </cell>
          <cell r="L767">
            <v>177157</v>
          </cell>
          <cell r="M767">
            <v>77949</v>
          </cell>
        </row>
        <row r="768">
          <cell r="D768" t="str">
            <v>보통인부</v>
          </cell>
          <cell r="E768" t="str">
            <v>0.11*2</v>
          </cell>
          <cell r="F768">
            <v>0.22</v>
          </cell>
          <cell r="G768" t="str">
            <v>인</v>
          </cell>
          <cell r="I768">
            <v>14939</v>
          </cell>
          <cell r="L768">
            <v>67909</v>
          </cell>
          <cell r="M768">
            <v>14939</v>
          </cell>
        </row>
        <row r="770">
          <cell r="C770" t="str">
            <v>공구손료</v>
          </cell>
          <cell r="E770" t="str">
            <v>노무비의</v>
          </cell>
          <cell r="F770">
            <v>3</v>
          </cell>
          <cell r="G770" t="str">
            <v>%</v>
          </cell>
          <cell r="I770">
            <v>2786</v>
          </cell>
          <cell r="O770">
            <v>2786</v>
          </cell>
        </row>
        <row r="774">
          <cell r="A774">
            <v>3520</v>
          </cell>
          <cell r="B774">
            <v>3</v>
          </cell>
          <cell r="C774" t="str">
            <v>제3520호표</v>
          </cell>
          <cell r="D774" t="str">
            <v>조립식 반할관</v>
          </cell>
          <cell r="E774" t="str">
            <v>Φ130</v>
          </cell>
          <cell r="F774">
            <v>1</v>
          </cell>
          <cell r="G774" t="str">
            <v>개</v>
          </cell>
          <cell r="I774">
            <v>53566</v>
          </cell>
          <cell r="K774">
            <v>5730</v>
          </cell>
          <cell r="M774">
            <v>46443</v>
          </cell>
          <cell r="O774">
            <v>1393</v>
          </cell>
          <cell r="P774" t="str">
            <v>전 4-33</v>
          </cell>
        </row>
        <row r="776">
          <cell r="B776" t="str">
            <v>조립식 반할관Φ130</v>
          </cell>
          <cell r="C776" t="str">
            <v>재료비</v>
          </cell>
          <cell r="D776" t="str">
            <v>조립식 반할관</v>
          </cell>
          <cell r="E776" t="str">
            <v>Φ130</v>
          </cell>
          <cell r="F776">
            <v>1</v>
          </cell>
          <cell r="G776" t="str">
            <v>개</v>
          </cell>
          <cell r="I776">
            <v>5730</v>
          </cell>
          <cell r="J776">
            <v>5730</v>
          </cell>
          <cell r="K776">
            <v>5730</v>
          </cell>
        </row>
        <row r="778">
          <cell r="C778" t="str">
            <v>노무비</v>
          </cell>
          <cell r="D778" t="str">
            <v>배전전공</v>
          </cell>
          <cell r="E778">
            <v>0.22</v>
          </cell>
          <cell r="F778">
            <v>0.22</v>
          </cell>
          <cell r="G778" t="str">
            <v>인</v>
          </cell>
          <cell r="I778">
            <v>38974</v>
          </cell>
          <cell r="L778">
            <v>177157</v>
          </cell>
          <cell r="M778">
            <v>38974</v>
          </cell>
        </row>
        <row r="779">
          <cell r="D779" t="str">
            <v>보통인부</v>
          </cell>
          <cell r="E779">
            <v>0.11</v>
          </cell>
          <cell r="F779">
            <v>0.11</v>
          </cell>
          <cell r="G779" t="str">
            <v>인</v>
          </cell>
          <cell r="I779">
            <v>7469</v>
          </cell>
          <cell r="L779">
            <v>67909</v>
          </cell>
          <cell r="M779">
            <v>7469</v>
          </cell>
        </row>
        <row r="781">
          <cell r="C781" t="str">
            <v>공구손료</v>
          </cell>
          <cell r="E781" t="str">
            <v>노무비의</v>
          </cell>
          <cell r="F781">
            <v>3</v>
          </cell>
          <cell r="G781" t="str">
            <v>%</v>
          </cell>
          <cell r="I781">
            <v>1393</v>
          </cell>
          <cell r="O781">
            <v>1393</v>
          </cell>
        </row>
        <row r="785">
          <cell r="A785">
            <v>3521</v>
          </cell>
          <cell r="B785">
            <v>3</v>
          </cell>
          <cell r="C785" t="str">
            <v>제3521호표</v>
          </cell>
          <cell r="D785" t="str">
            <v>지선</v>
          </cell>
          <cell r="E785" t="str">
            <v>아연도 철선 4x7 88㎟</v>
          </cell>
          <cell r="F785">
            <v>1</v>
          </cell>
          <cell r="G785" t="str">
            <v>m</v>
          </cell>
          <cell r="I785">
            <v>5368</v>
          </cell>
          <cell r="K785">
            <v>3200</v>
          </cell>
          <cell r="M785">
            <v>2105</v>
          </cell>
          <cell r="O785">
            <v>63</v>
          </cell>
          <cell r="P785" t="str">
            <v>전 4-28</v>
          </cell>
        </row>
        <row r="787">
          <cell r="B787" t="str">
            <v>지선아연도 철선 4x7 88㎟</v>
          </cell>
          <cell r="C787" t="str">
            <v>재료비</v>
          </cell>
          <cell r="D787" t="str">
            <v>지선</v>
          </cell>
          <cell r="E787" t="str">
            <v>아연도 철선 4x7 88㎟</v>
          </cell>
          <cell r="F787">
            <v>1</v>
          </cell>
          <cell r="G787" t="str">
            <v>m</v>
          </cell>
          <cell r="I787">
            <v>3200</v>
          </cell>
          <cell r="J787">
            <v>3200</v>
          </cell>
          <cell r="K787">
            <v>3200</v>
          </cell>
        </row>
        <row r="789">
          <cell r="C789" t="str">
            <v>노무비</v>
          </cell>
          <cell r="D789" t="str">
            <v>특고압케이블전공</v>
          </cell>
          <cell r="E789" t="str">
            <v>(9.06/1000)</v>
          </cell>
          <cell r="F789">
            <v>9.0600000000000003E-3</v>
          </cell>
          <cell r="G789" t="str">
            <v>인</v>
          </cell>
          <cell r="I789">
            <v>1695</v>
          </cell>
          <cell r="L789">
            <v>187184</v>
          </cell>
          <cell r="M789">
            <v>1695</v>
          </cell>
        </row>
        <row r="790">
          <cell r="D790" t="str">
            <v>보통인부</v>
          </cell>
          <cell r="E790" t="str">
            <v>(6.04/1000)</v>
          </cell>
          <cell r="F790">
            <v>6.0400000000000002E-3</v>
          </cell>
          <cell r="G790" t="str">
            <v>인</v>
          </cell>
          <cell r="I790">
            <v>410</v>
          </cell>
          <cell r="L790">
            <v>67909</v>
          </cell>
          <cell r="M790">
            <v>410</v>
          </cell>
        </row>
        <row r="792">
          <cell r="C792" t="str">
            <v>공구손료</v>
          </cell>
          <cell r="E792" t="str">
            <v>노무비의</v>
          </cell>
          <cell r="F792">
            <v>3</v>
          </cell>
          <cell r="G792" t="str">
            <v>%</v>
          </cell>
          <cell r="I792">
            <v>63</v>
          </cell>
          <cell r="O792">
            <v>63</v>
          </cell>
        </row>
        <row r="796">
          <cell r="A796">
            <v>3522</v>
          </cell>
          <cell r="B796">
            <v>3</v>
          </cell>
          <cell r="C796" t="str">
            <v>제3522호표</v>
          </cell>
          <cell r="D796" t="str">
            <v>COS</v>
          </cell>
          <cell r="E796" t="str">
            <v>25kV 100A</v>
          </cell>
          <cell r="F796">
            <v>1</v>
          </cell>
          <cell r="G796" t="str">
            <v>개</v>
          </cell>
          <cell r="I796">
            <v>86919</v>
          </cell>
          <cell r="K796">
            <v>53000</v>
          </cell>
          <cell r="M796">
            <v>32932</v>
          </cell>
          <cell r="O796">
            <v>987</v>
          </cell>
          <cell r="P796" t="str">
            <v>전 4-20</v>
          </cell>
        </row>
        <row r="798">
          <cell r="B798" t="str">
            <v>COS25kV 100A</v>
          </cell>
          <cell r="C798" t="str">
            <v>재료비</v>
          </cell>
          <cell r="D798" t="str">
            <v>COS</v>
          </cell>
          <cell r="E798" t="str">
            <v>25kV 100A</v>
          </cell>
          <cell r="F798">
            <v>1</v>
          </cell>
          <cell r="G798" t="str">
            <v>개</v>
          </cell>
          <cell r="I798">
            <v>53000</v>
          </cell>
          <cell r="J798">
            <v>53000</v>
          </cell>
          <cell r="K798">
            <v>53000</v>
          </cell>
        </row>
        <row r="800">
          <cell r="C800" t="str">
            <v>노무비</v>
          </cell>
          <cell r="D800" t="str">
            <v>배전전공</v>
          </cell>
          <cell r="E800" t="str">
            <v>0.12*1.3</v>
          </cell>
          <cell r="F800">
            <v>0.156</v>
          </cell>
          <cell r="G800" t="str">
            <v>인</v>
          </cell>
          <cell r="I800">
            <v>27636</v>
          </cell>
          <cell r="L800">
            <v>177157</v>
          </cell>
          <cell r="M800">
            <v>27636</v>
          </cell>
        </row>
        <row r="801">
          <cell r="D801" t="str">
            <v>보통인부</v>
          </cell>
          <cell r="E801" t="str">
            <v>0.06*1.3</v>
          </cell>
          <cell r="F801">
            <v>7.8E-2</v>
          </cell>
          <cell r="G801" t="str">
            <v>인</v>
          </cell>
          <cell r="I801">
            <v>5296</v>
          </cell>
          <cell r="L801">
            <v>67909</v>
          </cell>
          <cell r="M801">
            <v>5296</v>
          </cell>
        </row>
        <row r="803">
          <cell r="C803" t="str">
            <v>공구손료</v>
          </cell>
          <cell r="E803" t="str">
            <v>노무비의</v>
          </cell>
          <cell r="F803">
            <v>3</v>
          </cell>
          <cell r="G803" t="str">
            <v>%</v>
          </cell>
          <cell r="I803">
            <v>987</v>
          </cell>
          <cell r="O803">
            <v>987</v>
          </cell>
        </row>
        <row r="807">
          <cell r="A807">
            <v>3523</v>
          </cell>
          <cell r="B807">
            <v>3</v>
          </cell>
          <cell r="C807" t="str">
            <v>제3523호표</v>
          </cell>
          <cell r="D807" t="str">
            <v>자동고장구분개폐기</v>
          </cell>
          <cell r="E807" t="str">
            <v>자동25.8kV 200A</v>
          </cell>
          <cell r="F807">
            <v>1</v>
          </cell>
          <cell r="G807" t="str">
            <v>개</v>
          </cell>
          <cell r="I807">
            <v>2407956</v>
          </cell>
          <cell r="K807">
            <v>2047000</v>
          </cell>
          <cell r="M807">
            <v>350443</v>
          </cell>
          <cell r="O807">
            <v>10513</v>
          </cell>
          <cell r="P807" t="str">
            <v>전 4-21</v>
          </cell>
        </row>
        <row r="809">
          <cell r="B809" t="str">
            <v>자동고장구분개폐기자동25.8kV 200A</v>
          </cell>
          <cell r="C809" t="str">
            <v>재료비</v>
          </cell>
          <cell r="D809" t="str">
            <v>자동고장구분개폐기</v>
          </cell>
          <cell r="E809" t="str">
            <v>자동25.8kV 200A</v>
          </cell>
          <cell r="F809">
            <v>1</v>
          </cell>
          <cell r="G809" t="str">
            <v>개</v>
          </cell>
          <cell r="I809">
            <v>2047000</v>
          </cell>
          <cell r="J809">
            <v>2047000</v>
          </cell>
          <cell r="K809">
            <v>2047000</v>
          </cell>
        </row>
        <row r="811">
          <cell r="C811" t="str">
            <v>노무비</v>
          </cell>
          <cell r="D811" t="str">
            <v>배전전공</v>
          </cell>
          <cell r="E811">
            <v>1.43</v>
          </cell>
          <cell r="F811">
            <v>1.43</v>
          </cell>
          <cell r="G811" t="str">
            <v>인</v>
          </cell>
          <cell r="I811">
            <v>253334</v>
          </cell>
          <cell r="L811">
            <v>177157</v>
          </cell>
          <cell r="M811">
            <v>253334</v>
          </cell>
        </row>
        <row r="812">
          <cell r="D812" t="str">
            <v>보통인부</v>
          </cell>
          <cell r="E812">
            <v>1.43</v>
          </cell>
          <cell r="F812">
            <v>1.43</v>
          </cell>
          <cell r="G812" t="str">
            <v>인</v>
          </cell>
          <cell r="I812">
            <v>97109</v>
          </cell>
          <cell r="L812">
            <v>67909</v>
          </cell>
          <cell r="M812">
            <v>97109</v>
          </cell>
        </row>
        <row r="814">
          <cell r="C814" t="str">
            <v>공구손료</v>
          </cell>
          <cell r="E814" t="str">
            <v>노무비의</v>
          </cell>
          <cell r="F814">
            <v>3</v>
          </cell>
          <cell r="G814" t="str">
            <v>%</v>
          </cell>
          <cell r="I814">
            <v>10513</v>
          </cell>
          <cell r="O814">
            <v>10513</v>
          </cell>
        </row>
        <row r="818">
          <cell r="A818">
            <v>3524</v>
          </cell>
          <cell r="B818">
            <v>3</v>
          </cell>
          <cell r="C818" t="str">
            <v>제3524호표</v>
          </cell>
          <cell r="D818" t="str">
            <v>Set Anchor</v>
          </cell>
          <cell r="E818" t="str">
            <v xml:space="preserve">"3/8" 75㎜ </v>
          </cell>
          <cell r="F818">
            <v>1</v>
          </cell>
          <cell r="G818" t="str">
            <v>개</v>
          </cell>
          <cell r="I818">
            <v>2160</v>
          </cell>
          <cell r="K818">
            <v>360</v>
          </cell>
          <cell r="M818">
            <v>1748</v>
          </cell>
          <cell r="O818">
            <v>52</v>
          </cell>
          <cell r="P818" t="str">
            <v>전 5-29</v>
          </cell>
        </row>
        <row r="820">
          <cell r="B820" t="str">
            <v xml:space="preserve">Set Anchor"3/8" 75㎜ </v>
          </cell>
          <cell r="C820" t="str">
            <v>재료비</v>
          </cell>
          <cell r="D820" t="str">
            <v>Set Anchor</v>
          </cell>
          <cell r="E820" t="str">
            <v xml:space="preserve">"3/8" 75㎜ </v>
          </cell>
          <cell r="F820">
            <v>1</v>
          </cell>
          <cell r="G820" t="str">
            <v>개</v>
          </cell>
          <cell r="I820">
            <v>360</v>
          </cell>
          <cell r="J820">
            <v>360</v>
          </cell>
          <cell r="K820">
            <v>360</v>
          </cell>
        </row>
        <row r="822">
          <cell r="C822" t="str">
            <v>노무비</v>
          </cell>
          <cell r="D822" t="str">
            <v>내선전공</v>
          </cell>
          <cell r="E822">
            <v>1.7999999999999999E-2</v>
          </cell>
          <cell r="F822">
            <v>1.7999999999999999E-2</v>
          </cell>
          <cell r="G822" t="str">
            <v>인</v>
          </cell>
          <cell r="I822">
            <v>1748</v>
          </cell>
          <cell r="L822">
            <v>97161</v>
          </cell>
          <cell r="M822">
            <v>1748</v>
          </cell>
        </row>
        <row r="824">
          <cell r="C824" t="str">
            <v>공구손료</v>
          </cell>
          <cell r="E824" t="str">
            <v>노무비의</v>
          </cell>
          <cell r="F824">
            <v>3</v>
          </cell>
          <cell r="G824" t="str">
            <v>%</v>
          </cell>
          <cell r="I824">
            <v>52</v>
          </cell>
          <cell r="O824">
            <v>52</v>
          </cell>
        </row>
        <row r="829">
          <cell r="A829">
            <v>4200</v>
          </cell>
          <cell r="B829">
            <v>3</v>
          </cell>
          <cell r="C829" t="str">
            <v>제4200호표</v>
          </cell>
          <cell r="D829" t="str">
            <v>케이블</v>
          </cell>
          <cell r="E829" t="str">
            <v>22.9kV FR-CN/CO-W 1C/60㎟</v>
          </cell>
          <cell r="F829">
            <v>1.05</v>
          </cell>
          <cell r="G829" t="str">
            <v>m</v>
          </cell>
          <cell r="I829">
            <v>27812</v>
          </cell>
          <cell r="K829">
            <v>15889</v>
          </cell>
          <cell r="M829">
            <v>11923</v>
          </cell>
          <cell r="O829">
            <v>0</v>
          </cell>
          <cell r="P829" t="str">
            <v>전 5-11</v>
          </cell>
        </row>
        <row r="831">
          <cell r="B831" t="str">
            <v>케이블22.9kV FR-CN/CO-W 1C/60㎟</v>
          </cell>
          <cell r="C831" t="str">
            <v>재료비</v>
          </cell>
          <cell r="D831" t="str">
            <v>케이블</v>
          </cell>
          <cell r="E831" t="str">
            <v>22.9kV FR-CN/CO-W 1C/60㎟</v>
          </cell>
          <cell r="F831">
            <v>1.05</v>
          </cell>
          <cell r="G831" t="str">
            <v>m</v>
          </cell>
          <cell r="I831">
            <v>15578</v>
          </cell>
          <cell r="J831">
            <v>14837</v>
          </cell>
          <cell r="K831">
            <v>15578</v>
          </cell>
        </row>
        <row r="832">
          <cell r="D832" t="str">
            <v>잡재료비</v>
          </cell>
          <cell r="E832" t="str">
            <v>배관배선의</v>
          </cell>
          <cell r="F832">
            <v>2</v>
          </cell>
          <cell r="G832" t="str">
            <v>%</v>
          </cell>
          <cell r="I832">
            <v>311</v>
          </cell>
          <cell r="K832">
            <v>311</v>
          </cell>
        </row>
        <row r="834">
          <cell r="C834" t="str">
            <v>노무비</v>
          </cell>
          <cell r="D834" t="str">
            <v>특고압케이블전공</v>
          </cell>
          <cell r="E834" t="str">
            <v>0.049*1.3</v>
          </cell>
          <cell r="F834">
            <v>6.3700000000000007E-2</v>
          </cell>
          <cell r="G834" t="str">
            <v>인</v>
          </cell>
          <cell r="I834">
            <v>11923</v>
          </cell>
          <cell r="L834">
            <v>187184</v>
          </cell>
          <cell r="M834">
            <v>11923</v>
          </cell>
        </row>
        <row r="836">
          <cell r="C836" t="str">
            <v>공구손료</v>
          </cell>
          <cell r="E836" t="str">
            <v>노무비의</v>
          </cell>
          <cell r="F836">
            <v>3</v>
          </cell>
          <cell r="G836" t="str">
            <v>%</v>
          </cell>
          <cell r="I836">
            <v>0</v>
          </cell>
          <cell r="O836">
            <v>0</v>
          </cell>
        </row>
        <row r="840">
          <cell r="A840">
            <v>4201</v>
          </cell>
          <cell r="B840">
            <v>3</v>
          </cell>
          <cell r="C840" t="str">
            <v>제4201호표</v>
          </cell>
          <cell r="D840" t="str">
            <v>케이블</v>
          </cell>
          <cell r="E840" t="str">
            <v>22.9kV ACSR/-OC 1C/32㎟</v>
          </cell>
          <cell r="F840">
            <v>1.03</v>
          </cell>
          <cell r="G840" t="str">
            <v>m</v>
          </cell>
          <cell r="I840">
            <v>1404</v>
          </cell>
          <cell r="K840">
            <v>779</v>
          </cell>
          <cell r="M840">
            <v>607</v>
          </cell>
          <cell r="O840">
            <v>18</v>
          </cell>
          <cell r="P840" t="str">
            <v>전 4-10</v>
          </cell>
        </row>
        <row r="842">
          <cell r="B842" t="str">
            <v>케이블22.9kV ACSR/-OC 1C/32㎟</v>
          </cell>
          <cell r="C842" t="str">
            <v>재료비</v>
          </cell>
          <cell r="D842" t="str">
            <v>케이블</v>
          </cell>
          <cell r="E842" t="str">
            <v>22.9kV ACSR/-OC 1C/32㎟</v>
          </cell>
          <cell r="F842">
            <v>1.03</v>
          </cell>
          <cell r="G842" t="str">
            <v>m</v>
          </cell>
          <cell r="I842">
            <v>764</v>
          </cell>
          <cell r="J842">
            <v>742</v>
          </cell>
          <cell r="K842">
            <v>764</v>
          </cell>
        </row>
        <row r="843">
          <cell r="D843" t="str">
            <v>잡재료비</v>
          </cell>
          <cell r="E843" t="str">
            <v>배관배선의</v>
          </cell>
          <cell r="F843">
            <v>2</v>
          </cell>
          <cell r="G843" t="str">
            <v>%</v>
          </cell>
          <cell r="I843">
            <v>15</v>
          </cell>
          <cell r="K843">
            <v>15</v>
          </cell>
        </row>
        <row r="845">
          <cell r="C845" t="str">
            <v>노무비</v>
          </cell>
          <cell r="D845" t="str">
            <v>배전전공</v>
          </cell>
          <cell r="E845" t="str">
            <v>(0.3/100)*1.2*0.8</v>
          </cell>
          <cell r="F845">
            <v>2.8800000000000002E-3</v>
          </cell>
          <cell r="G845" t="str">
            <v>인</v>
          </cell>
          <cell r="I845">
            <v>510</v>
          </cell>
          <cell r="L845">
            <v>177157</v>
          </cell>
          <cell r="M845">
            <v>510</v>
          </cell>
        </row>
        <row r="846">
          <cell r="D846" t="str">
            <v>보통인부</v>
          </cell>
          <cell r="E846" t="str">
            <v>(0.15/100)*1.2*0.8</v>
          </cell>
          <cell r="F846">
            <v>1.4400000000000001E-3</v>
          </cell>
          <cell r="G846" t="str">
            <v>인</v>
          </cell>
          <cell r="I846">
            <v>97</v>
          </cell>
          <cell r="L846">
            <v>67909</v>
          </cell>
          <cell r="M846">
            <v>97</v>
          </cell>
        </row>
        <row r="848">
          <cell r="C848" t="str">
            <v>공구손료</v>
          </cell>
          <cell r="E848" t="str">
            <v>노무비의</v>
          </cell>
          <cell r="F848">
            <v>3</v>
          </cell>
          <cell r="G848" t="str">
            <v>%</v>
          </cell>
          <cell r="I848">
            <v>18</v>
          </cell>
          <cell r="O848">
            <v>18</v>
          </cell>
        </row>
        <row r="851">
          <cell r="A851">
            <v>4202</v>
          </cell>
          <cell r="B851">
            <v>3</v>
          </cell>
          <cell r="C851" t="str">
            <v>제4202호표</v>
          </cell>
          <cell r="D851" t="str">
            <v>케이블</v>
          </cell>
          <cell r="E851" t="str">
            <v>22.9kV ACSR/-OC 1C/95㎟</v>
          </cell>
          <cell r="F851">
            <v>1.03</v>
          </cell>
          <cell r="G851" t="str">
            <v>m</v>
          </cell>
          <cell r="I851">
            <v>3976</v>
          </cell>
          <cell r="K851">
            <v>2308</v>
          </cell>
          <cell r="M851">
            <v>1620</v>
          </cell>
          <cell r="O851">
            <v>48</v>
          </cell>
          <cell r="P851" t="str">
            <v>전 4-10</v>
          </cell>
        </row>
        <row r="853">
          <cell r="B853" t="str">
            <v>케이블22.9kV ACSR/-OC 1C/95㎟</v>
          </cell>
          <cell r="C853" t="str">
            <v>재료비</v>
          </cell>
          <cell r="D853" t="str">
            <v>케이블</v>
          </cell>
          <cell r="E853" t="str">
            <v>22.9kV ACSR/-OC 1C/95㎟</v>
          </cell>
          <cell r="F853">
            <v>1.03</v>
          </cell>
          <cell r="G853" t="str">
            <v>m</v>
          </cell>
          <cell r="I853">
            <v>2263</v>
          </cell>
          <cell r="J853">
            <v>2198</v>
          </cell>
          <cell r="K853">
            <v>2263</v>
          </cell>
        </row>
        <row r="854">
          <cell r="D854" t="str">
            <v>잡재료비</v>
          </cell>
          <cell r="E854" t="str">
            <v>배관배선의</v>
          </cell>
          <cell r="F854">
            <v>2</v>
          </cell>
          <cell r="G854" t="str">
            <v>%</v>
          </cell>
          <cell r="I854">
            <v>45</v>
          </cell>
          <cell r="K854">
            <v>45</v>
          </cell>
        </row>
        <row r="856">
          <cell r="C856" t="str">
            <v>노무비</v>
          </cell>
          <cell r="D856" t="str">
            <v>배전전공</v>
          </cell>
          <cell r="E856" t="str">
            <v>(0.64/100)*1.2</v>
          </cell>
          <cell r="F856">
            <v>7.6800000000000002E-3</v>
          </cell>
          <cell r="G856" t="str">
            <v>인</v>
          </cell>
          <cell r="I856">
            <v>1360</v>
          </cell>
          <cell r="L856">
            <v>177157</v>
          </cell>
          <cell r="M856">
            <v>1360</v>
          </cell>
        </row>
        <row r="857">
          <cell r="D857" t="str">
            <v>보통인부</v>
          </cell>
          <cell r="E857" t="str">
            <v>(0.32/100)*1.2</v>
          </cell>
          <cell r="F857">
            <v>3.8400000000000001E-3</v>
          </cell>
          <cell r="G857" t="str">
            <v>인</v>
          </cell>
          <cell r="I857">
            <v>260</v>
          </cell>
          <cell r="L857">
            <v>67909</v>
          </cell>
          <cell r="M857">
            <v>260</v>
          </cell>
        </row>
        <row r="859">
          <cell r="C859" t="str">
            <v>공구손료</v>
          </cell>
          <cell r="E859" t="str">
            <v>노무비의</v>
          </cell>
          <cell r="F859">
            <v>3</v>
          </cell>
          <cell r="G859" t="str">
            <v>%</v>
          </cell>
          <cell r="I859">
            <v>48</v>
          </cell>
          <cell r="O859">
            <v>48</v>
          </cell>
        </row>
        <row r="862">
          <cell r="A862">
            <v>4203</v>
          </cell>
          <cell r="B862">
            <v>3</v>
          </cell>
          <cell r="C862" t="str">
            <v>제4203호표</v>
          </cell>
          <cell r="D862" t="str">
            <v>케이블</v>
          </cell>
          <cell r="E862" t="str">
            <v>OC-W 1C/100㎟</v>
          </cell>
          <cell r="F862">
            <v>1.03</v>
          </cell>
          <cell r="G862" t="str">
            <v>m</v>
          </cell>
          <cell r="I862">
            <v>33538</v>
          </cell>
          <cell r="K862">
            <v>21322</v>
          </cell>
          <cell r="M862">
            <v>11861</v>
          </cell>
          <cell r="O862">
            <v>355</v>
          </cell>
          <cell r="P862" t="str">
            <v>전 4-27</v>
          </cell>
        </row>
        <row r="864">
          <cell r="B864" t="str">
            <v>케이블OC-W 1C/100㎟</v>
          </cell>
          <cell r="C864" t="str">
            <v>재료비</v>
          </cell>
          <cell r="D864" t="str">
            <v>케이블</v>
          </cell>
          <cell r="E864" t="str">
            <v>OC-W 1C/100㎟</v>
          </cell>
          <cell r="F864">
            <v>1.03</v>
          </cell>
          <cell r="G864" t="str">
            <v>m</v>
          </cell>
          <cell r="I864">
            <v>20904</v>
          </cell>
          <cell r="J864">
            <v>20296</v>
          </cell>
          <cell r="K864">
            <v>20904</v>
          </cell>
        </row>
        <row r="865">
          <cell r="D865" t="str">
            <v>잡재료비</v>
          </cell>
          <cell r="E865" t="str">
            <v>배관배선의</v>
          </cell>
          <cell r="F865">
            <v>2</v>
          </cell>
          <cell r="G865" t="str">
            <v>%</v>
          </cell>
          <cell r="I865">
            <v>418</v>
          </cell>
          <cell r="K865">
            <v>418</v>
          </cell>
        </row>
        <row r="867">
          <cell r="C867" t="str">
            <v>노무비</v>
          </cell>
          <cell r="D867" t="str">
            <v>특고압케이블전공</v>
          </cell>
          <cell r="E867" t="str">
            <v>(46.5/1000)</v>
          </cell>
          <cell r="F867">
            <v>4.65E-2</v>
          </cell>
          <cell r="G867" t="str">
            <v>인</v>
          </cell>
          <cell r="I867">
            <v>8704</v>
          </cell>
          <cell r="L867">
            <v>187184</v>
          </cell>
          <cell r="M867">
            <v>8704</v>
          </cell>
        </row>
        <row r="868">
          <cell r="D868" t="str">
            <v>보통인부</v>
          </cell>
          <cell r="E868" t="str">
            <v>(46.5/1000)</v>
          </cell>
          <cell r="F868">
            <v>4.65E-2</v>
          </cell>
          <cell r="G868" t="str">
            <v>인</v>
          </cell>
          <cell r="I868">
            <v>3157</v>
          </cell>
          <cell r="L868">
            <v>67909</v>
          </cell>
          <cell r="M868">
            <v>3157</v>
          </cell>
        </row>
        <row r="870">
          <cell r="C870" t="str">
            <v>공구손료</v>
          </cell>
          <cell r="E870" t="str">
            <v>노무비의</v>
          </cell>
          <cell r="F870">
            <v>3</v>
          </cell>
          <cell r="G870" t="str">
            <v>%</v>
          </cell>
          <cell r="I870">
            <v>355</v>
          </cell>
          <cell r="O870">
            <v>355</v>
          </cell>
        </row>
        <row r="873">
          <cell r="A873">
            <v>4204</v>
          </cell>
          <cell r="B873">
            <v>3</v>
          </cell>
          <cell r="C873" t="str">
            <v>제4204호표</v>
          </cell>
          <cell r="D873" t="str">
            <v>케이블</v>
          </cell>
          <cell r="E873" t="str">
            <v>6/10kV F-CV 1C/70㎟</v>
          </cell>
          <cell r="F873">
            <v>1.05</v>
          </cell>
          <cell r="G873" t="str">
            <v>m</v>
          </cell>
          <cell r="I873">
            <v>19273</v>
          </cell>
          <cell r="K873">
            <v>11184</v>
          </cell>
          <cell r="M873">
            <v>7854</v>
          </cell>
          <cell r="O873">
            <v>235</v>
          </cell>
          <cell r="P873" t="str">
            <v>전 5-11</v>
          </cell>
        </row>
        <row r="875">
          <cell r="B875" t="str">
            <v>케이블6/10kV F-CV 1C/70㎟</v>
          </cell>
          <cell r="C875" t="str">
            <v>재료비</v>
          </cell>
          <cell r="D875" t="str">
            <v>케이블</v>
          </cell>
          <cell r="E875" t="str">
            <v>6/10kV F-CV 1C/70㎟</v>
          </cell>
          <cell r="F875">
            <v>1.05</v>
          </cell>
          <cell r="G875" t="str">
            <v>m</v>
          </cell>
          <cell r="I875">
            <v>10965</v>
          </cell>
          <cell r="J875">
            <v>10443</v>
          </cell>
          <cell r="K875">
            <v>10965</v>
          </cell>
        </row>
        <row r="876">
          <cell r="D876" t="str">
            <v>잡재료비</v>
          </cell>
          <cell r="E876" t="str">
            <v>배관배선의</v>
          </cell>
          <cell r="F876">
            <v>2</v>
          </cell>
          <cell r="G876" t="str">
            <v>%</v>
          </cell>
          <cell r="I876">
            <v>219</v>
          </cell>
          <cell r="K876">
            <v>219</v>
          </cell>
        </row>
        <row r="878">
          <cell r="C878" t="str">
            <v>노무비</v>
          </cell>
          <cell r="D878" t="str">
            <v>저압케이블공</v>
          </cell>
          <cell r="E878" t="str">
            <v>0.057*1.15</v>
          </cell>
          <cell r="F878">
            <v>6.5549999999999997E-2</v>
          </cell>
          <cell r="G878" t="str">
            <v>인</v>
          </cell>
          <cell r="I878">
            <v>7854</v>
          </cell>
          <cell r="L878">
            <v>119817</v>
          </cell>
          <cell r="M878">
            <v>7854</v>
          </cell>
        </row>
        <row r="880">
          <cell r="C880" t="str">
            <v>공구손료</v>
          </cell>
          <cell r="E880" t="str">
            <v>노무비의</v>
          </cell>
          <cell r="F880">
            <v>3</v>
          </cell>
          <cell r="G880" t="str">
            <v>%</v>
          </cell>
          <cell r="I880">
            <v>235</v>
          </cell>
          <cell r="O880">
            <v>235</v>
          </cell>
        </row>
        <row r="884">
          <cell r="A884">
            <v>4205</v>
          </cell>
          <cell r="B884">
            <v>3</v>
          </cell>
          <cell r="C884" t="str">
            <v>제4205호표</v>
          </cell>
          <cell r="D884" t="str">
            <v>케이블</v>
          </cell>
          <cell r="E884" t="str">
            <v>6/10kV F-CV 1C/185㎟</v>
          </cell>
          <cell r="F884">
            <v>1.05</v>
          </cell>
          <cell r="G884" t="str">
            <v>m</v>
          </cell>
          <cell r="I884">
            <v>39224</v>
          </cell>
          <cell r="K884">
            <v>23897</v>
          </cell>
          <cell r="M884">
            <v>14881</v>
          </cell>
          <cell r="O884">
            <v>446</v>
          </cell>
          <cell r="P884" t="str">
            <v>전 5-11</v>
          </cell>
        </row>
        <row r="886">
          <cell r="B886" t="str">
            <v>케이블6/10kV F-CV 1C/185㎟</v>
          </cell>
          <cell r="C886" t="str">
            <v>재료비</v>
          </cell>
          <cell r="D886" t="str">
            <v>케이블</v>
          </cell>
          <cell r="E886" t="str">
            <v>6/10kV F-CV 1C/185㎟</v>
          </cell>
          <cell r="F886">
            <v>1.05</v>
          </cell>
          <cell r="G886" t="str">
            <v>m</v>
          </cell>
          <cell r="I886">
            <v>23429</v>
          </cell>
          <cell r="J886">
            <v>22314</v>
          </cell>
          <cell r="K886">
            <v>23429</v>
          </cell>
        </row>
        <row r="887">
          <cell r="D887" t="str">
            <v>잡재료비</v>
          </cell>
          <cell r="E887" t="str">
            <v>배관배선의</v>
          </cell>
          <cell r="F887">
            <v>2</v>
          </cell>
          <cell r="G887" t="str">
            <v>%</v>
          </cell>
          <cell r="I887">
            <v>468</v>
          </cell>
          <cell r="K887">
            <v>468</v>
          </cell>
        </row>
        <row r="889">
          <cell r="C889" t="str">
            <v>노무비</v>
          </cell>
          <cell r="D889" t="str">
            <v>저압케이블공</v>
          </cell>
          <cell r="E889" t="str">
            <v>0.108*1.15</v>
          </cell>
          <cell r="F889">
            <v>0.12419999999999999</v>
          </cell>
          <cell r="G889" t="str">
            <v>인</v>
          </cell>
          <cell r="I889">
            <v>14881</v>
          </cell>
          <cell r="L889">
            <v>119817</v>
          </cell>
          <cell r="M889">
            <v>14881</v>
          </cell>
        </row>
        <row r="891">
          <cell r="C891" t="str">
            <v>공구손료</v>
          </cell>
          <cell r="E891" t="str">
            <v>노무비의</v>
          </cell>
          <cell r="F891">
            <v>3</v>
          </cell>
          <cell r="G891" t="str">
            <v>%</v>
          </cell>
          <cell r="I891">
            <v>446</v>
          </cell>
          <cell r="O891">
            <v>446</v>
          </cell>
        </row>
        <row r="895">
          <cell r="A895">
            <v>4206</v>
          </cell>
          <cell r="B895">
            <v>3</v>
          </cell>
          <cell r="C895" t="str">
            <v>제4206호표</v>
          </cell>
          <cell r="D895" t="str">
            <v>케이블</v>
          </cell>
          <cell r="E895" t="str">
            <v>0.6/1kV F-CV 1C/35㎟</v>
          </cell>
          <cell r="F895">
            <v>1.05</v>
          </cell>
          <cell r="G895" t="str">
            <v>m</v>
          </cell>
          <cell r="I895">
            <v>8761</v>
          </cell>
          <cell r="K895">
            <v>4319</v>
          </cell>
          <cell r="M895">
            <v>4313</v>
          </cell>
          <cell r="O895">
            <v>129</v>
          </cell>
          <cell r="P895" t="str">
            <v>전 5-11</v>
          </cell>
        </row>
        <row r="897">
          <cell r="B897" t="str">
            <v>케이블0.6/1kV F-CV 1C/35㎟</v>
          </cell>
          <cell r="C897" t="str">
            <v>재료비</v>
          </cell>
          <cell r="D897" t="str">
            <v>케이블</v>
          </cell>
          <cell r="E897" t="str">
            <v>0.6/1kV F-CV 1C/35㎟</v>
          </cell>
          <cell r="F897">
            <v>1.05</v>
          </cell>
          <cell r="G897" t="str">
            <v>m</v>
          </cell>
          <cell r="I897">
            <v>4235</v>
          </cell>
          <cell r="J897">
            <v>4034</v>
          </cell>
          <cell r="K897">
            <v>4235</v>
          </cell>
        </row>
        <row r="898">
          <cell r="D898" t="str">
            <v>잡재료비</v>
          </cell>
          <cell r="E898" t="str">
            <v>배관배선의</v>
          </cell>
          <cell r="F898">
            <v>2</v>
          </cell>
          <cell r="G898" t="str">
            <v>%</v>
          </cell>
          <cell r="I898">
            <v>84</v>
          </cell>
          <cell r="K898">
            <v>84</v>
          </cell>
        </row>
        <row r="900">
          <cell r="C900" t="str">
            <v>노무비</v>
          </cell>
          <cell r="D900" t="str">
            <v>저압케이블공</v>
          </cell>
          <cell r="E900">
            <v>3.5999999999999997E-2</v>
          </cell>
          <cell r="F900">
            <v>3.5999999999999997E-2</v>
          </cell>
          <cell r="G900" t="str">
            <v>인</v>
          </cell>
          <cell r="I900">
            <v>4313</v>
          </cell>
          <cell r="L900">
            <v>119817</v>
          </cell>
          <cell r="M900">
            <v>4313</v>
          </cell>
        </row>
        <row r="902">
          <cell r="C902" t="str">
            <v>공구손료</v>
          </cell>
          <cell r="E902" t="str">
            <v>노무비의</v>
          </cell>
          <cell r="F902">
            <v>3</v>
          </cell>
          <cell r="G902" t="str">
            <v>%</v>
          </cell>
          <cell r="I902">
            <v>129</v>
          </cell>
          <cell r="O902">
            <v>129</v>
          </cell>
        </row>
        <row r="906">
          <cell r="A906">
            <v>4207</v>
          </cell>
          <cell r="B906">
            <v>3</v>
          </cell>
          <cell r="C906" t="str">
            <v>제4207호표</v>
          </cell>
          <cell r="D906" t="str">
            <v>케이블</v>
          </cell>
          <cell r="E906" t="str">
            <v>0.6/1kV F-CV 1C/50㎟</v>
          </cell>
          <cell r="F906">
            <v>1.05</v>
          </cell>
          <cell r="G906" t="str">
            <v>m</v>
          </cell>
          <cell r="I906">
            <v>11139</v>
          </cell>
          <cell r="K906">
            <v>5833</v>
          </cell>
          <cell r="M906">
            <v>5152</v>
          </cell>
          <cell r="O906">
            <v>154</v>
          </cell>
          <cell r="P906" t="str">
            <v>전 5-11</v>
          </cell>
        </row>
        <row r="908">
          <cell r="B908" t="str">
            <v>케이블0.6/1kV F-CV 1C/50㎟</v>
          </cell>
          <cell r="C908" t="str">
            <v>재료비</v>
          </cell>
          <cell r="D908" t="str">
            <v>케이블</v>
          </cell>
          <cell r="E908" t="str">
            <v>0.6/1kV F-CV 1C/50㎟</v>
          </cell>
          <cell r="F908">
            <v>1.05</v>
          </cell>
          <cell r="G908" t="str">
            <v>m</v>
          </cell>
          <cell r="I908">
            <v>5719</v>
          </cell>
          <cell r="J908">
            <v>5447</v>
          </cell>
          <cell r="K908">
            <v>5719</v>
          </cell>
        </row>
        <row r="909">
          <cell r="D909" t="str">
            <v>잡재료비</v>
          </cell>
          <cell r="E909" t="str">
            <v>배관배선의</v>
          </cell>
          <cell r="F909">
            <v>2</v>
          </cell>
          <cell r="G909" t="str">
            <v>%</v>
          </cell>
          <cell r="I909">
            <v>114</v>
          </cell>
          <cell r="K909">
            <v>114</v>
          </cell>
        </row>
        <row r="911">
          <cell r="C911" t="str">
            <v>노무비</v>
          </cell>
          <cell r="D911" t="str">
            <v>저압케이블공</v>
          </cell>
          <cell r="E911">
            <v>4.2999999999999997E-2</v>
          </cell>
          <cell r="F911">
            <v>4.2999999999999997E-2</v>
          </cell>
          <cell r="G911" t="str">
            <v>인</v>
          </cell>
          <cell r="I911">
            <v>5152</v>
          </cell>
          <cell r="L911">
            <v>119817</v>
          </cell>
          <cell r="M911">
            <v>5152</v>
          </cell>
        </row>
        <row r="913">
          <cell r="C913" t="str">
            <v>공구손료</v>
          </cell>
          <cell r="E913" t="str">
            <v>노무비의</v>
          </cell>
          <cell r="F913">
            <v>3</v>
          </cell>
          <cell r="G913" t="str">
            <v>%</v>
          </cell>
          <cell r="I913">
            <v>154</v>
          </cell>
          <cell r="O913">
            <v>154</v>
          </cell>
        </row>
        <row r="917">
          <cell r="A917">
            <v>4208</v>
          </cell>
          <cell r="B917">
            <v>3</v>
          </cell>
          <cell r="C917" t="str">
            <v>제4208호표</v>
          </cell>
          <cell r="D917" t="str">
            <v>케이블</v>
          </cell>
          <cell r="E917" t="str">
            <v>0.6/1kV F-CV 1C/70㎟</v>
          </cell>
          <cell r="F917">
            <v>1.05</v>
          </cell>
          <cell r="G917" t="str">
            <v>m</v>
          </cell>
          <cell r="I917">
            <v>15295</v>
          </cell>
          <cell r="K917">
            <v>8262</v>
          </cell>
          <cell r="M917">
            <v>6829</v>
          </cell>
          <cell r="O917">
            <v>204</v>
          </cell>
          <cell r="P917" t="str">
            <v>전 5-11</v>
          </cell>
        </row>
        <row r="919">
          <cell r="B919" t="str">
            <v>케이블0.6/1kV F-CV 1C/70㎟</v>
          </cell>
          <cell r="C919" t="str">
            <v>재료비</v>
          </cell>
          <cell r="D919" t="str">
            <v>케이블</v>
          </cell>
          <cell r="E919" t="str">
            <v>0.6/1kV F-CV 1C/70㎟</v>
          </cell>
          <cell r="F919">
            <v>1.05</v>
          </cell>
          <cell r="G919" t="str">
            <v>m</v>
          </cell>
          <cell r="I919">
            <v>8100</v>
          </cell>
          <cell r="J919">
            <v>7715</v>
          </cell>
          <cell r="K919">
            <v>8100</v>
          </cell>
        </row>
        <row r="920">
          <cell r="D920" t="str">
            <v>잡재료비</v>
          </cell>
          <cell r="E920" t="str">
            <v>배관배선의</v>
          </cell>
          <cell r="F920">
            <v>2</v>
          </cell>
          <cell r="G920" t="str">
            <v>%</v>
          </cell>
          <cell r="I920">
            <v>162</v>
          </cell>
          <cell r="K920">
            <v>162</v>
          </cell>
        </row>
        <row r="922">
          <cell r="C922" t="str">
            <v>노무비</v>
          </cell>
          <cell r="D922" t="str">
            <v>저압케이블공</v>
          </cell>
          <cell r="E922">
            <v>5.7000000000000002E-2</v>
          </cell>
          <cell r="F922">
            <v>5.7000000000000002E-2</v>
          </cell>
          <cell r="G922" t="str">
            <v>인</v>
          </cell>
          <cell r="I922">
            <v>6829</v>
          </cell>
          <cell r="L922">
            <v>119817</v>
          </cell>
          <cell r="M922">
            <v>6829</v>
          </cell>
        </row>
        <row r="924">
          <cell r="C924" t="str">
            <v>공구손료</v>
          </cell>
          <cell r="E924" t="str">
            <v>노무비의</v>
          </cell>
          <cell r="F924">
            <v>3</v>
          </cell>
          <cell r="G924" t="str">
            <v>%</v>
          </cell>
          <cell r="I924">
            <v>204</v>
          </cell>
          <cell r="O924">
            <v>204</v>
          </cell>
        </row>
        <row r="928">
          <cell r="A928">
            <v>4209</v>
          </cell>
          <cell r="B928">
            <v>3</v>
          </cell>
          <cell r="C928" t="str">
            <v>제4209호표</v>
          </cell>
          <cell r="D928" t="str">
            <v>케이블</v>
          </cell>
          <cell r="E928" t="str">
            <v>0.6/1kV F-CV 1C/95㎟</v>
          </cell>
          <cell r="F928">
            <v>1.05</v>
          </cell>
          <cell r="G928" t="str">
            <v>m</v>
          </cell>
          <cell r="I928">
            <v>19863</v>
          </cell>
          <cell r="K928">
            <v>11101</v>
          </cell>
          <cell r="M928">
            <v>8507</v>
          </cell>
          <cell r="O928">
            <v>255</v>
          </cell>
          <cell r="P928" t="str">
            <v>전 5-11</v>
          </cell>
        </row>
        <row r="930">
          <cell r="B930" t="str">
            <v>케이블0.6/1kV F-CV 1C/95㎟</v>
          </cell>
          <cell r="C930" t="str">
            <v>재료비</v>
          </cell>
          <cell r="D930" t="str">
            <v>케이블</v>
          </cell>
          <cell r="E930" t="str">
            <v>0.6/1kV F-CV 1C/95㎟</v>
          </cell>
          <cell r="F930">
            <v>1.05</v>
          </cell>
          <cell r="G930" t="str">
            <v>m</v>
          </cell>
          <cell r="I930">
            <v>10884</v>
          </cell>
          <cell r="J930">
            <v>10366</v>
          </cell>
          <cell r="K930">
            <v>10884</v>
          </cell>
        </row>
        <row r="931">
          <cell r="D931" t="str">
            <v>잡재료비</v>
          </cell>
          <cell r="E931" t="str">
            <v>배관배선의</v>
          </cell>
          <cell r="F931">
            <v>2</v>
          </cell>
          <cell r="G931" t="str">
            <v>%</v>
          </cell>
          <cell r="I931">
            <v>217</v>
          </cell>
          <cell r="K931">
            <v>217</v>
          </cell>
        </row>
        <row r="933">
          <cell r="C933" t="str">
            <v>노무비</v>
          </cell>
          <cell r="D933" t="str">
            <v>저압케이블공</v>
          </cell>
          <cell r="E933">
            <v>7.0999999999999994E-2</v>
          </cell>
          <cell r="F933">
            <v>7.0999999999999994E-2</v>
          </cell>
          <cell r="G933" t="str">
            <v>인</v>
          </cell>
          <cell r="I933">
            <v>8507</v>
          </cell>
          <cell r="L933">
            <v>119817</v>
          </cell>
          <cell r="M933">
            <v>8507</v>
          </cell>
        </row>
        <row r="935">
          <cell r="C935" t="str">
            <v>공구손료</v>
          </cell>
          <cell r="E935" t="str">
            <v>노무비의</v>
          </cell>
          <cell r="F935">
            <v>3</v>
          </cell>
          <cell r="G935" t="str">
            <v>%</v>
          </cell>
          <cell r="I935">
            <v>255</v>
          </cell>
          <cell r="O935">
            <v>255</v>
          </cell>
        </row>
        <row r="939">
          <cell r="A939">
            <v>4210</v>
          </cell>
          <cell r="B939">
            <v>3</v>
          </cell>
          <cell r="C939" t="str">
            <v>제4210호표</v>
          </cell>
          <cell r="D939" t="str">
            <v>케이블</v>
          </cell>
          <cell r="E939" t="str">
            <v>0.6/1kV F-CV 1C/240㎟</v>
          </cell>
          <cell r="F939">
            <v>1.05</v>
          </cell>
          <cell r="G939" t="str">
            <v>m</v>
          </cell>
          <cell r="I939">
            <v>43487</v>
          </cell>
          <cell r="K939">
            <v>26704</v>
          </cell>
          <cell r="M939">
            <v>16295</v>
          </cell>
          <cell r="O939">
            <v>488</v>
          </cell>
          <cell r="P939" t="str">
            <v>전 5-11</v>
          </cell>
        </row>
        <row r="941">
          <cell r="B941" t="str">
            <v>케이블0.6/1kV F-CV 1C/240㎟</v>
          </cell>
          <cell r="C941" t="str">
            <v>재료비</v>
          </cell>
          <cell r="D941" t="str">
            <v>케이블</v>
          </cell>
          <cell r="E941" t="str">
            <v>0.6/1kV F-CV 1C/240㎟</v>
          </cell>
          <cell r="F941">
            <v>1.05</v>
          </cell>
          <cell r="G941" t="str">
            <v>m</v>
          </cell>
          <cell r="I941">
            <v>26181</v>
          </cell>
          <cell r="J941">
            <v>24935</v>
          </cell>
          <cell r="K941">
            <v>26181</v>
          </cell>
        </row>
        <row r="942">
          <cell r="D942" t="str">
            <v>잡재료비</v>
          </cell>
          <cell r="E942" t="str">
            <v>배관배선의</v>
          </cell>
          <cell r="F942">
            <v>2</v>
          </cell>
          <cell r="G942" t="str">
            <v>%</v>
          </cell>
          <cell r="I942">
            <v>523</v>
          </cell>
          <cell r="K942">
            <v>523</v>
          </cell>
        </row>
        <row r="944">
          <cell r="C944" t="str">
            <v>노무비</v>
          </cell>
          <cell r="D944" t="str">
            <v>저압케이블공</v>
          </cell>
          <cell r="E944">
            <v>0.13600000000000001</v>
          </cell>
          <cell r="F944">
            <v>0.13600000000000001</v>
          </cell>
          <cell r="G944" t="str">
            <v>인</v>
          </cell>
          <cell r="I944">
            <v>16295</v>
          </cell>
          <cell r="L944">
            <v>119817</v>
          </cell>
          <cell r="M944">
            <v>16295</v>
          </cell>
        </row>
        <row r="946">
          <cell r="C946" t="str">
            <v>공구손료</v>
          </cell>
          <cell r="E946" t="str">
            <v>노무비의</v>
          </cell>
          <cell r="F946">
            <v>3</v>
          </cell>
          <cell r="G946" t="str">
            <v>%</v>
          </cell>
          <cell r="I946">
            <v>488</v>
          </cell>
          <cell r="O946">
            <v>488</v>
          </cell>
        </row>
        <row r="950">
          <cell r="A950">
            <v>4211</v>
          </cell>
          <cell r="B950">
            <v>3</v>
          </cell>
          <cell r="C950" t="str">
            <v>제4211호표</v>
          </cell>
          <cell r="D950" t="str">
            <v>케이블</v>
          </cell>
          <cell r="E950" t="str">
            <v>0.6/1kV F-CV 2C/4㎟</v>
          </cell>
          <cell r="F950">
            <v>1.05</v>
          </cell>
          <cell r="G950" t="str">
            <v>m</v>
          </cell>
          <cell r="I950">
            <v>3592</v>
          </cell>
          <cell r="K950">
            <v>1618</v>
          </cell>
          <cell r="M950">
            <v>1917</v>
          </cell>
          <cell r="O950">
            <v>57</v>
          </cell>
          <cell r="P950" t="str">
            <v>전 5-13</v>
          </cell>
        </row>
        <row r="952">
          <cell r="B952" t="str">
            <v>케이블0.6/1kV F-CV 2C/4㎟</v>
          </cell>
          <cell r="C952" t="str">
            <v>재료비</v>
          </cell>
          <cell r="D952" t="str">
            <v>케이블</v>
          </cell>
          <cell r="E952" t="str">
            <v>0.6/1kV F-CV 2C/4㎟</v>
          </cell>
          <cell r="F952">
            <v>1.05</v>
          </cell>
          <cell r="G952" t="str">
            <v>m</v>
          </cell>
          <cell r="I952">
            <v>1587</v>
          </cell>
          <cell r="J952">
            <v>1512</v>
          </cell>
          <cell r="K952">
            <v>1587</v>
          </cell>
        </row>
        <row r="953">
          <cell r="D953" t="str">
            <v>잡재료비</v>
          </cell>
          <cell r="E953" t="str">
            <v>배관배선의</v>
          </cell>
          <cell r="F953">
            <v>2</v>
          </cell>
          <cell r="G953" t="str">
            <v>%</v>
          </cell>
          <cell r="I953">
            <v>31</v>
          </cell>
          <cell r="K953">
            <v>31</v>
          </cell>
        </row>
        <row r="955">
          <cell r="C955" t="str">
            <v>노무비</v>
          </cell>
          <cell r="D955" t="str">
            <v>저압케이블공</v>
          </cell>
          <cell r="E955">
            <v>1.6E-2</v>
          </cell>
          <cell r="F955">
            <v>1.6E-2</v>
          </cell>
          <cell r="G955" t="str">
            <v>인</v>
          </cell>
          <cell r="I955">
            <v>1917</v>
          </cell>
          <cell r="L955">
            <v>119817</v>
          </cell>
          <cell r="M955">
            <v>1917</v>
          </cell>
        </row>
        <row r="957">
          <cell r="C957" t="str">
            <v>공구손료</v>
          </cell>
          <cell r="E957" t="str">
            <v>노무비의</v>
          </cell>
          <cell r="F957">
            <v>3</v>
          </cell>
          <cell r="G957" t="str">
            <v>%</v>
          </cell>
          <cell r="I957">
            <v>57</v>
          </cell>
          <cell r="O957">
            <v>57</v>
          </cell>
        </row>
        <row r="961">
          <cell r="A961">
            <v>4212</v>
          </cell>
          <cell r="B961">
            <v>3</v>
          </cell>
          <cell r="C961" t="str">
            <v>제4212호표</v>
          </cell>
          <cell r="D961" t="str">
            <v>케이블</v>
          </cell>
          <cell r="E961" t="str">
            <v>0.6/1kV F-CV 2C/6㎟</v>
          </cell>
          <cell r="F961">
            <v>1.05</v>
          </cell>
          <cell r="G961" t="str">
            <v>m</v>
          </cell>
          <cell r="I961">
            <v>4102</v>
          </cell>
          <cell r="K961">
            <v>1882</v>
          </cell>
          <cell r="M961">
            <v>2156</v>
          </cell>
          <cell r="O961">
            <v>64</v>
          </cell>
          <cell r="P961" t="str">
            <v>전 5-13</v>
          </cell>
        </row>
        <row r="963">
          <cell r="B963" t="str">
            <v>케이블0.6/1kV F-CV 2C/6㎟</v>
          </cell>
          <cell r="C963" t="str">
            <v>재료비</v>
          </cell>
          <cell r="D963" t="str">
            <v>케이블</v>
          </cell>
          <cell r="E963" t="str">
            <v>0.6/1kV F-CV 2C/6㎟</v>
          </cell>
          <cell r="F963">
            <v>1.05</v>
          </cell>
          <cell r="G963" t="str">
            <v>m</v>
          </cell>
          <cell r="I963">
            <v>1846</v>
          </cell>
          <cell r="J963">
            <v>1759</v>
          </cell>
          <cell r="K963">
            <v>1846</v>
          </cell>
        </row>
        <row r="964">
          <cell r="D964" t="str">
            <v>잡재료비</v>
          </cell>
          <cell r="E964" t="str">
            <v>배관배선의</v>
          </cell>
          <cell r="F964">
            <v>2</v>
          </cell>
          <cell r="G964" t="str">
            <v>%</v>
          </cell>
          <cell r="I964">
            <v>36</v>
          </cell>
          <cell r="K964">
            <v>36</v>
          </cell>
        </row>
        <row r="966">
          <cell r="C966" t="str">
            <v>노무비</v>
          </cell>
          <cell r="D966" t="str">
            <v>저압케이블공</v>
          </cell>
          <cell r="E966">
            <v>1.7999999999999999E-2</v>
          </cell>
          <cell r="F966">
            <v>1.7999999999999999E-2</v>
          </cell>
          <cell r="G966" t="str">
            <v>인</v>
          </cell>
          <cell r="I966">
            <v>2156</v>
          </cell>
          <cell r="L966">
            <v>119817</v>
          </cell>
          <cell r="M966">
            <v>2156</v>
          </cell>
        </row>
        <row r="968">
          <cell r="C968" t="str">
            <v>공구손료</v>
          </cell>
          <cell r="E968" t="str">
            <v>노무비의</v>
          </cell>
          <cell r="F968">
            <v>3</v>
          </cell>
          <cell r="G968" t="str">
            <v>%</v>
          </cell>
          <cell r="I968">
            <v>64</v>
          </cell>
          <cell r="O968">
            <v>64</v>
          </cell>
        </row>
        <row r="972">
          <cell r="A972">
            <v>4213</v>
          </cell>
          <cell r="B972">
            <v>3</v>
          </cell>
          <cell r="C972" t="str">
            <v>제4213호표</v>
          </cell>
          <cell r="D972" t="str">
            <v>케이블</v>
          </cell>
          <cell r="E972" t="str">
            <v>0.6/1kV F-CV 2C/10㎟</v>
          </cell>
          <cell r="F972">
            <v>1.05</v>
          </cell>
          <cell r="G972" t="str">
            <v>m</v>
          </cell>
          <cell r="I972">
            <v>6125</v>
          </cell>
          <cell r="K972">
            <v>3041</v>
          </cell>
          <cell r="M972">
            <v>2995</v>
          </cell>
          <cell r="O972">
            <v>89</v>
          </cell>
          <cell r="P972" t="str">
            <v>전 5-13</v>
          </cell>
        </row>
        <row r="974">
          <cell r="B974" t="str">
            <v>케이블0.6/1kV F-CV 2C/10㎟</v>
          </cell>
          <cell r="C974" t="str">
            <v>재료비</v>
          </cell>
          <cell r="D974" t="str">
            <v>케이블</v>
          </cell>
          <cell r="E974" t="str">
            <v>0.6/1kV F-CV 2C/10㎟</v>
          </cell>
          <cell r="F974">
            <v>1.05</v>
          </cell>
          <cell r="G974" t="str">
            <v>m</v>
          </cell>
          <cell r="I974">
            <v>2982</v>
          </cell>
          <cell r="J974">
            <v>2840</v>
          </cell>
          <cell r="K974">
            <v>2982</v>
          </cell>
        </row>
        <row r="975">
          <cell r="D975" t="str">
            <v>잡재료비</v>
          </cell>
          <cell r="E975" t="str">
            <v>배관배선의</v>
          </cell>
          <cell r="F975">
            <v>2</v>
          </cell>
          <cell r="G975" t="str">
            <v>%</v>
          </cell>
          <cell r="I975">
            <v>59</v>
          </cell>
          <cell r="K975">
            <v>59</v>
          </cell>
        </row>
        <row r="977">
          <cell r="C977" t="str">
            <v>노무비</v>
          </cell>
          <cell r="D977" t="str">
            <v>저압케이블공</v>
          </cell>
          <cell r="E977">
            <v>2.5000000000000001E-2</v>
          </cell>
          <cell r="F977">
            <v>2.5000000000000001E-2</v>
          </cell>
          <cell r="G977" t="str">
            <v>인</v>
          </cell>
          <cell r="I977">
            <v>2995</v>
          </cell>
          <cell r="L977">
            <v>119817</v>
          </cell>
          <cell r="M977">
            <v>2995</v>
          </cell>
        </row>
        <row r="979">
          <cell r="C979" t="str">
            <v>공구손료</v>
          </cell>
          <cell r="E979" t="str">
            <v>노무비의</v>
          </cell>
          <cell r="F979">
            <v>3</v>
          </cell>
          <cell r="G979" t="str">
            <v>%</v>
          </cell>
          <cell r="I979">
            <v>89</v>
          </cell>
          <cell r="O979">
            <v>89</v>
          </cell>
        </row>
        <row r="983">
          <cell r="A983">
            <v>4214</v>
          </cell>
          <cell r="B983">
            <v>3</v>
          </cell>
          <cell r="C983" t="str">
            <v>제4214호표</v>
          </cell>
          <cell r="D983" t="str">
            <v>케이블</v>
          </cell>
          <cell r="E983" t="str">
            <v>0.6/1kV F-CV 2C/16㎟</v>
          </cell>
          <cell r="F983">
            <v>1.05</v>
          </cell>
          <cell r="G983" t="str">
            <v>m</v>
          </cell>
          <cell r="I983">
            <v>8065</v>
          </cell>
          <cell r="K983">
            <v>4092</v>
          </cell>
          <cell r="M983">
            <v>3858</v>
          </cell>
          <cell r="O983">
            <v>115</v>
          </cell>
          <cell r="P983" t="str">
            <v>전 5-13</v>
          </cell>
        </row>
        <row r="985">
          <cell r="B985" t="str">
            <v>케이블0.6/1kV F-CV 2C/16㎟</v>
          </cell>
          <cell r="C985" t="str">
            <v>재료비</v>
          </cell>
          <cell r="D985" t="str">
            <v>케이블</v>
          </cell>
          <cell r="E985" t="str">
            <v>0.6/1kV F-CV 2C/16㎟</v>
          </cell>
          <cell r="F985">
            <v>1.05</v>
          </cell>
          <cell r="G985" t="str">
            <v>m</v>
          </cell>
          <cell r="I985">
            <v>4012</v>
          </cell>
          <cell r="J985">
            <v>3821</v>
          </cell>
          <cell r="K985">
            <v>4012</v>
          </cell>
        </row>
        <row r="986">
          <cell r="D986" t="str">
            <v>잡재료비</v>
          </cell>
          <cell r="E986" t="str">
            <v>배관배선의</v>
          </cell>
          <cell r="F986">
            <v>2</v>
          </cell>
          <cell r="G986" t="str">
            <v>%</v>
          </cell>
          <cell r="I986">
            <v>80</v>
          </cell>
          <cell r="K986">
            <v>80</v>
          </cell>
        </row>
        <row r="988">
          <cell r="C988" t="str">
            <v>노무비</v>
          </cell>
          <cell r="D988" t="str">
            <v>저압케이블공</v>
          </cell>
          <cell r="E988" t="str">
            <v>0.023*1.4</v>
          </cell>
          <cell r="F988">
            <v>3.2199999999999999E-2</v>
          </cell>
          <cell r="G988" t="str">
            <v>인</v>
          </cell>
          <cell r="I988">
            <v>3858</v>
          </cell>
          <cell r="L988">
            <v>119817</v>
          </cell>
          <cell r="M988">
            <v>3858</v>
          </cell>
        </row>
        <row r="990">
          <cell r="C990" t="str">
            <v>공구손료</v>
          </cell>
          <cell r="E990" t="str">
            <v>노무비의</v>
          </cell>
          <cell r="F990">
            <v>3</v>
          </cell>
          <cell r="G990" t="str">
            <v>%</v>
          </cell>
          <cell r="I990">
            <v>115</v>
          </cell>
          <cell r="O990">
            <v>115</v>
          </cell>
        </row>
        <row r="994">
          <cell r="A994">
            <v>4215</v>
          </cell>
          <cell r="B994">
            <v>3</v>
          </cell>
          <cell r="C994" t="str">
            <v>제4215호표</v>
          </cell>
          <cell r="D994" t="str">
            <v>케이블</v>
          </cell>
          <cell r="E994" t="str">
            <v>0.6/1kV F-CV 2C/25㎟</v>
          </cell>
          <cell r="F994">
            <v>1.05</v>
          </cell>
          <cell r="G994" t="str">
            <v>m</v>
          </cell>
          <cell r="I994">
            <v>11534</v>
          </cell>
          <cell r="K994">
            <v>6352</v>
          </cell>
          <cell r="M994">
            <v>5032</v>
          </cell>
          <cell r="O994">
            <v>150</v>
          </cell>
          <cell r="P994" t="str">
            <v>전 5-11</v>
          </cell>
        </row>
        <row r="996">
          <cell r="B996" t="str">
            <v>케이블0.6/1kV F-CV 2C/25㎟</v>
          </cell>
          <cell r="C996" t="str">
            <v>재료비</v>
          </cell>
          <cell r="D996" t="str">
            <v>케이블</v>
          </cell>
          <cell r="E996" t="str">
            <v>0.6/1kV F-CV 2C/25㎟</v>
          </cell>
          <cell r="F996">
            <v>1.05</v>
          </cell>
          <cell r="G996" t="str">
            <v>m</v>
          </cell>
          <cell r="I996">
            <v>6228</v>
          </cell>
          <cell r="J996">
            <v>5932</v>
          </cell>
          <cell r="K996">
            <v>6228</v>
          </cell>
        </row>
        <row r="997">
          <cell r="D997" t="str">
            <v>잡재료비</v>
          </cell>
          <cell r="E997" t="str">
            <v>배관배선의</v>
          </cell>
          <cell r="F997">
            <v>2</v>
          </cell>
          <cell r="G997" t="str">
            <v>%</v>
          </cell>
          <cell r="I997">
            <v>124</v>
          </cell>
          <cell r="K997">
            <v>124</v>
          </cell>
        </row>
        <row r="999">
          <cell r="C999" t="str">
            <v>노무비</v>
          </cell>
          <cell r="D999" t="str">
            <v>저압케이블공</v>
          </cell>
          <cell r="E999" t="str">
            <v>0.03*1.4</v>
          </cell>
          <cell r="F999">
            <v>4.1999999999999996E-2</v>
          </cell>
          <cell r="G999" t="str">
            <v>인</v>
          </cell>
          <cell r="I999">
            <v>5032</v>
          </cell>
          <cell r="L999">
            <v>119817</v>
          </cell>
          <cell r="M999">
            <v>5032</v>
          </cell>
        </row>
        <row r="1001">
          <cell r="C1001" t="str">
            <v>공구손료</v>
          </cell>
          <cell r="E1001" t="str">
            <v>노무비의</v>
          </cell>
          <cell r="F1001">
            <v>3</v>
          </cell>
          <cell r="G1001" t="str">
            <v>%</v>
          </cell>
          <cell r="I1001">
            <v>150</v>
          </cell>
          <cell r="O1001">
            <v>150</v>
          </cell>
        </row>
        <row r="1005">
          <cell r="A1005">
            <v>4216</v>
          </cell>
          <cell r="B1005">
            <v>3</v>
          </cell>
          <cell r="C1005" t="str">
            <v>제4216호표</v>
          </cell>
          <cell r="D1005" t="str">
            <v>케이블</v>
          </cell>
          <cell r="E1005" t="str">
            <v>0.6/1kV F-CV 2C/35㎟</v>
          </cell>
          <cell r="F1005">
            <v>1.05</v>
          </cell>
          <cell r="G1005" t="str">
            <v>m</v>
          </cell>
          <cell r="I1005">
            <v>14982</v>
          </cell>
          <cell r="K1005">
            <v>8763</v>
          </cell>
          <cell r="M1005">
            <v>6038</v>
          </cell>
          <cell r="O1005">
            <v>181</v>
          </cell>
          <cell r="P1005" t="str">
            <v>전 5-11</v>
          </cell>
        </row>
        <row r="1007">
          <cell r="B1007" t="str">
            <v>케이블0.6/1kV F-CV 2C/35㎟</v>
          </cell>
          <cell r="C1007" t="str">
            <v>재료비</v>
          </cell>
          <cell r="D1007" t="str">
            <v>케이블</v>
          </cell>
          <cell r="E1007" t="str">
            <v>0.6/1kV F-CV 2C/35㎟</v>
          </cell>
          <cell r="F1007">
            <v>1.05</v>
          </cell>
          <cell r="G1007" t="str">
            <v>m</v>
          </cell>
          <cell r="I1007">
            <v>8592</v>
          </cell>
          <cell r="J1007">
            <v>8183</v>
          </cell>
          <cell r="K1007">
            <v>8592</v>
          </cell>
        </row>
        <row r="1008">
          <cell r="D1008" t="str">
            <v>잡재료비</v>
          </cell>
          <cell r="E1008" t="str">
            <v>배관배선의</v>
          </cell>
          <cell r="F1008">
            <v>2</v>
          </cell>
          <cell r="G1008" t="str">
            <v>%</v>
          </cell>
          <cell r="I1008">
            <v>171</v>
          </cell>
          <cell r="K1008">
            <v>171</v>
          </cell>
        </row>
        <row r="1010">
          <cell r="C1010" t="str">
            <v>노무비</v>
          </cell>
          <cell r="D1010" t="str">
            <v>저압케이블공</v>
          </cell>
          <cell r="E1010" t="str">
            <v>0.036*1.4</v>
          </cell>
          <cell r="F1010">
            <v>5.0399999999999993E-2</v>
          </cell>
          <cell r="G1010" t="str">
            <v>인</v>
          </cell>
          <cell r="I1010">
            <v>6038</v>
          </cell>
          <cell r="L1010">
            <v>119817</v>
          </cell>
          <cell r="M1010">
            <v>6038</v>
          </cell>
        </row>
        <row r="1012">
          <cell r="C1012" t="str">
            <v>공구손료</v>
          </cell>
          <cell r="E1012" t="str">
            <v>노무비의</v>
          </cell>
          <cell r="F1012">
            <v>3</v>
          </cell>
          <cell r="G1012" t="str">
            <v>%</v>
          </cell>
          <cell r="I1012">
            <v>181</v>
          </cell>
          <cell r="O1012">
            <v>181</v>
          </cell>
        </row>
        <row r="1016">
          <cell r="A1016">
            <v>4217</v>
          </cell>
          <cell r="B1016">
            <v>3</v>
          </cell>
          <cell r="C1016" t="str">
            <v>제4217호표</v>
          </cell>
          <cell r="D1016" t="str">
            <v>케이블</v>
          </cell>
          <cell r="E1016" t="str">
            <v>0.6/1kV F-CV 3C/4㎟</v>
          </cell>
          <cell r="F1016">
            <v>1.05</v>
          </cell>
          <cell r="G1016" t="str">
            <v>m</v>
          </cell>
          <cell r="I1016">
            <v>5125</v>
          </cell>
          <cell r="K1016">
            <v>2411</v>
          </cell>
          <cell r="M1016">
            <v>2635</v>
          </cell>
          <cell r="O1016">
            <v>79</v>
          </cell>
          <cell r="P1016" t="str">
            <v>전 5-13</v>
          </cell>
        </row>
        <row r="1018">
          <cell r="B1018" t="str">
            <v>케이블0.6/1kV F-CV 3C/4㎟</v>
          </cell>
          <cell r="C1018" t="str">
            <v>재료비</v>
          </cell>
          <cell r="D1018" t="str">
            <v>케이블</v>
          </cell>
          <cell r="E1018" t="str">
            <v>0.6/1kV F-CV 3C/4㎟</v>
          </cell>
          <cell r="F1018">
            <v>1.05</v>
          </cell>
          <cell r="G1018" t="str">
            <v>m</v>
          </cell>
          <cell r="I1018">
            <v>2364</v>
          </cell>
          <cell r="J1018">
            <v>2252</v>
          </cell>
          <cell r="K1018">
            <v>2364</v>
          </cell>
        </row>
        <row r="1019">
          <cell r="D1019" t="str">
            <v>잡재료비</v>
          </cell>
          <cell r="E1019" t="str">
            <v>배관배선의</v>
          </cell>
          <cell r="F1019">
            <v>2</v>
          </cell>
          <cell r="G1019" t="str">
            <v>%</v>
          </cell>
          <cell r="I1019">
            <v>47</v>
          </cell>
          <cell r="K1019">
            <v>47</v>
          </cell>
        </row>
        <row r="1021">
          <cell r="C1021" t="str">
            <v>노무비</v>
          </cell>
          <cell r="D1021" t="str">
            <v>저압케이블공</v>
          </cell>
          <cell r="E1021">
            <v>2.1999999999999999E-2</v>
          </cell>
          <cell r="F1021">
            <v>2.1999999999999999E-2</v>
          </cell>
          <cell r="G1021" t="str">
            <v>인</v>
          </cell>
          <cell r="I1021">
            <v>2635</v>
          </cell>
          <cell r="L1021">
            <v>119817</v>
          </cell>
          <cell r="M1021">
            <v>2635</v>
          </cell>
        </row>
        <row r="1023">
          <cell r="C1023" t="str">
            <v>공구손료</v>
          </cell>
          <cell r="E1023" t="str">
            <v>노무비의</v>
          </cell>
          <cell r="F1023">
            <v>3</v>
          </cell>
          <cell r="G1023" t="str">
            <v>%</v>
          </cell>
          <cell r="I1023">
            <v>79</v>
          </cell>
          <cell r="O1023">
            <v>79</v>
          </cell>
        </row>
        <row r="1027">
          <cell r="A1027">
            <v>4218</v>
          </cell>
          <cell r="B1027">
            <v>3</v>
          </cell>
          <cell r="C1027" t="str">
            <v>제4218호표</v>
          </cell>
          <cell r="D1027" t="str">
            <v>케이블</v>
          </cell>
          <cell r="E1027" t="str">
            <v>0.6/1kV F-CV 3C/6㎟</v>
          </cell>
          <cell r="F1027">
            <v>1.05</v>
          </cell>
          <cell r="G1027" t="str">
            <v>m</v>
          </cell>
          <cell r="I1027">
            <v>6009</v>
          </cell>
          <cell r="K1027">
            <v>2801</v>
          </cell>
          <cell r="M1027">
            <v>3115</v>
          </cell>
          <cell r="O1027">
            <v>93</v>
          </cell>
          <cell r="P1027" t="str">
            <v>전 5-13</v>
          </cell>
        </row>
        <row r="1029">
          <cell r="B1029" t="str">
            <v>케이블0.6/1kV F-CV 3C/6㎟</v>
          </cell>
          <cell r="C1029" t="str">
            <v>재료비</v>
          </cell>
          <cell r="D1029" t="str">
            <v>케이블</v>
          </cell>
          <cell r="E1029" t="str">
            <v>0.6/1kV F-CV 3C/6㎟</v>
          </cell>
          <cell r="F1029">
            <v>1.05</v>
          </cell>
          <cell r="G1029" t="str">
            <v>m</v>
          </cell>
          <cell r="I1029">
            <v>2747</v>
          </cell>
          <cell r="J1029">
            <v>2617</v>
          </cell>
          <cell r="K1029">
            <v>2747</v>
          </cell>
        </row>
        <row r="1030">
          <cell r="D1030" t="str">
            <v>잡재료비</v>
          </cell>
          <cell r="E1030" t="str">
            <v>배관배선의</v>
          </cell>
          <cell r="F1030">
            <v>2</v>
          </cell>
          <cell r="G1030" t="str">
            <v>%</v>
          </cell>
          <cell r="I1030">
            <v>54</v>
          </cell>
          <cell r="K1030">
            <v>54</v>
          </cell>
        </row>
        <row r="1032">
          <cell r="C1032" t="str">
            <v>노무비</v>
          </cell>
          <cell r="D1032" t="str">
            <v>저압케이블공</v>
          </cell>
          <cell r="E1032">
            <v>2.5999999999999999E-2</v>
          </cell>
          <cell r="F1032">
            <v>2.5999999999999999E-2</v>
          </cell>
          <cell r="G1032" t="str">
            <v>인</v>
          </cell>
          <cell r="I1032">
            <v>3115</v>
          </cell>
          <cell r="L1032">
            <v>119817</v>
          </cell>
          <cell r="M1032">
            <v>3115</v>
          </cell>
        </row>
        <row r="1034">
          <cell r="C1034" t="str">
            <v>공구손료</v>
          </cell>
          <cell r="E1034" t="str">
            <v>노무비의</v>
          </cell>
          <cell r="F1034">
            <v>3</v>
          </cell>
          <cell r="G1034" t="str">
            <v>%</v>
          </cell>
          <cell r="I1034">
            <v>93</v>
          </cell>
          <cell r="O1034">
            <v>93</v>
          </cell>
        </row>
        <row r="1038">
          <cell r="A1038">
            <v>4219</v>
          </cell>
          <cell r="B1038">
            <v>3</v>
          </cell>
          <cell r="C1038" t="str">
            <v>제4219호표</v>
          </cell>
          <cell r="D1038" t="str">
            <v>케이블</v>
          </cell>
          <cell r="E1038" t="str">
            <v>0.6/1kV F-CV 3C/10㎟</v>
          </cell>
          <cell r="F1038">
            <v>1.05</v>
          </cell>
          <cell r="G1038" t="str">
            <v>m</v>
          </cell>
          <cell r="I1038">
            <v>8985</v>
          </cell>
          <cell r="K1038">
            <v>4543</v>
          </cell>
          <cell r="M1038">
            <v>4313</v>
          </cell>
          <cell r="O1038">
            <v>129</v>
          </cell>
          <cell r="P1038" t="str">
            <v>전 5-13</v>
          </cell>
        </row>
        <row r="1040">
          <cell r="B1040" t="str">
            <v>케이블0.6/1kV F-CV 3C/10㎟</v>
          </cell>
          <cell r="C1040" t="str">
            <v>재료비</v>
          </cell>
          <cell r="D1040" t="str">
            <v>케이블</v>
          </cell>
          <cell r="E1040" t="str">
            <v>0.6/1kV F-CV 3C/10㎟</v>
          </cell>
          <cell r="F1040">
            <v>1.05</v>
          </cell>
          <cell r="G1040" t="str">
            <v>m</v>
          </cell>
          <cell r="I1040">
            <v>4454</v>
          </cell>
          <cell r="J1040">
            <v>4242</v>
          </cell>
          <cell r="K1040">
            <v>4454</v>
          </cell>
        </row>
        <row r="1041">
          <cell r="D1041" t="str">
            <v>잡재료비</v>
          </cell>
          <cell r="E1041" t="str">
            <v>배관배선의</v>
          </cell>
          <cell r="F1041">
            <v>2</v>
          </cell>
          <cell r="G1041" t="str">
            <v>%</v>
          </cell>
          <cell r="I1041">
            <v>89</v>
          </cell>
          <cell r="K1041">
            <v>89</v>
          </cell>
        </row>
        <row r="1043">
          <cell r="C1043" t="str">
            <v>노무비</v>
          </cell>
          <cell r="D1043" t="str">
            <v>저압케이블공</v>
          </cell>
          <cell r="E1043">
            <v>3.5999999999999997E-2</v>
          </cell>
          <cell r="F1043">
            <v>3.5999999999999997E-2</v>
          </cell>
          <cell r="G1043" t="str">
            <v>인</v>
          </cell>
          <cell r="I1043">
            <v>4313</v>
          </cell>
          <cell r="L1043">
            <v>119817</v>
          </cell>
          <cell r="M1043">
            <v>4313</v>
          </cell>
        </row>
        <row r="1045">
          <cell r="C1045" t="str">
            <v>공구손료</v>
          </cell>
          <cell r="E1045" t="str">
            <v>노무비의</v>
          </cell>
          <cell r="F1045">
            <v>3</v>
          </cell>
          <cell r="G1045" t="str">
            <v>%</v>
          </cell>
          <cell r="I1045">
            <v>129</v>
          </cell>
          <cell r="O1045">
            <v>129</v>
          </cell>
        </row>
        <row r="1049">
          <cell r="A1049">
            <v>4220</v>
          </cell>
          <cell r="B1049">
            <v>3</v>
          </cell>
          <cell r="C1049" t="str">
            <v>제4220호표</v>
          </cell>
          <cell r="D1049" t="str">
            <v>케이블</v>
          </cell>
          <cell r="E1049" t="str">
            <v>0.6/1kV F-CV 3C/16㎟</v>
          </cell>
          <cell r="F1049">
            <v>1.05</v>
          </cell>
          <cell r="G1049" t="str">
            <v>m</v>
          </cell>
          <cell r="I1049">
            <v>11789</v>
          </cell>
          <cell r="K1049">
            <v>6113</v>
          </cell>
          <cell r="M1049">
            <v>5511</v>
          </cell>
          <cell r="O1049">
            <v>165</v>
          </cell>
          <cell r="P1049" t="str">
            <v>전 5-11</v>
          </cell>
        </row>
        <row r="1051">
          <cell r="B1051" t="str">
            <v>케이블0.6/1kV F-CV 3C/16㎟</v>
          </cell>
          <cell r="C1051" t="str">
            <v>재료비</v>
          </cell>
          <cell r="D1051" t="str">
            <v>케이블</v>
          </cell>
          <cell r="E1051" t="str">
            <v>0.6/1kV F-CV 3C/16㎟</v>
          </cell>
          <cell r="F1051">
            <v>1.05</v>
          </cell>
          <cell r="G1051" t="str">
            <v>m</v>
          </cell>
          <cell r="I1051">
            <v>5994</v>
          </cell>
          <cell r="J1051">
            <v>5709</v>
          </cell>
          <cell r="K1051">
            <v>5994</v>
          </cell>
        </row>
        <row r="1052">
          <cell r="D1052" t="str">
            <v>잡재료비</v>
          </cell>
          <cell r="E1052" t="str">
            <v>배관배선의</v>
          </cell>
          <cell r="F1052">
            <v>2</v>
          </cell>
          <cell r="G1052" t="str">
            <v>%</v>
          </cell>
          <cell r="I1052">
            <v>119</v>
          </cell>
          <cell r="K1052">
            <v>119</v>
          </cell>
        </row>
        <row r="1054">
          <cell r="C1054" t="str">
            <v>노무비</v>
          </cell>
          <cell r="D1054" t="str">
            <v>저압케이블공</v>
          </cell>
          <cell r="E1054" t="str">
            <v>0.023*2</v>
          </cell>
          <cell r="F1054">
            <v>4.5999999999999999E-2</v>
          </cell>
          <cell r="G1054" t="str">
            <v>인</v>
          </cell>
          <cell r="I1054">
            <v>5511</v>
          </cell>
          <cell r="L1054">
            <v>119817</v>
          </cell>
          <cell r="M1054">
            <v>5511</v>
          </cell>
        </row>
        <row r="1056">
          <cell r="C1056" t="str">
            <v>공구손료</v>
          </cell>
          <cell r="E1056" t="str">
            <v>노무비의</v>
          </cell>
          <cell r="F1056">
            <v>3</v>
          </cell>
          <cell r="G1056" t="str">
            <v>%</v>
          </cell>
          <cell r="I1056">
            <v>165</v>
          </cell>
          <cell r="O1056">
            <v>165</v>
          </cell>
        </row>
        <row r="1060">
          <cell r="A1060">
            <v>4221</v>
          </cell>
          <cell r="B1060">
            <v>3</v>
          </cell>
          <cell r="C1060" t="str">
            <v>제4221호표</v>
          </cell>
          <cell r="D1060" t="str">
            <v>케이블</v>
          </cell>
          <cell r="E1060" t="str">
            <v>0.6/1kV F-CV 3C/25㎟</v>
          </cell>
          <cell r="F1060">
            <v>1.05</v>
          </cell>
          <cell r="G1060" t="str">
            <v>m</v>
          </cell>
          <cell r="I1060">
            <v>16894</v>
          </cell>
          <cell r="K1060">
            <v>9490</v>
          </cell>
          <cell r="M1060">
            <v>7189</v>
          </cell>
          <cell r="O1060">
            <v>215</v>
          </cell>
          <cell r="P1060" t="str">
            <v>전 5-11</v>
          </cell>
        </row>
        <row r="1062">
          <cell r="B1062" t="str">
            <v>케이블0.6/1kV F-CV 3C/25㎟</v>
          </cell>
          <cell r="C1062" t="str">
            <v>재료비</v>
          </cell>
          <cell r="D1062" t="str">
            <v>케이블</v>
          </cell>
          <cell r="E1062" t="str">
            <v>0.6/1kV F-CV 3C/25㎟</v>
          </cell>
          <cell r="F1062">
            <v>1.05</v>
          </cell>
          <cell r="G1062" t="str">
            <v>m</v>
          </cell>
          <cell r="I1062">
            <v>9304</v>
          </cell>
          <cell r="J1062">
            <v>8861</v>
          </cell>
          <cell r="K1062">
            <v>9304</v>
          </cell>
        </row>
        <row r="1063">
          <cell r="D1063" t="str">
            <v>잡재료비</v>
          </cell>
          <cell r="E1063" t="str">
            <v>배관배선의</v>
          </cell>
          <cell r="F1063">
            <v>2</v>
          </cell>
          <cell r="G1063" t="str">
            <v>%</v>
          </cell>
          <cell r="I1063">
            <v>186</v>
          </cell>
          <cell r="K1063">
            <v>186</v>
          </cell>
        </row>
        <row r="1065">
          <cell r="C1065" t="str">
            <v>노무비</v>
          </cell>
          <cell r="D1065" t="str">
            <v>저압케이블공</v>
          </cell>
          <cell r="E1065" t="str">
            <v>0.03*2</v>
          </cell>
          <cell r="F1065">
            <v>0.06</v>
          </cell>
          <cell r="G1065" t="str">
            <v>인</v>
          </cell>
          <cell r="I1065">
            <v>7189</v>
          </cell>
          <cell r="L1065">
            <v>119817</v>
          </cell>
          <cell r="M1065">
            <v>7189</v>
          </cell>
        </row>
        <row r="1067">
          <cell r="C1067" t="str">
            <v>공구손료</v>
          </cell>
          <cell r="E1067" t="str">
            <v>노무비의</v>
          </cell>
          <cell r="F1067">
            <v>3</v>
          </cell>
          <cell r="G1067" t="str">
            <v>%</v>
          </cell>
          <cell r="I1067">
            <v>215</v>
          </cell>
          <cell r="O1067">
            <v>215</v>
          </cell>
        </row>
        <row r="1071">
          <cell r="A1071">
            <v>4222</v>
          </cell>
          <cell r="B1071">
            <v>3</v>
          </cell>
          <cell r="C1071" t="str">
            <v>제4222호표</v>
          </cell>
          <cell r="D1071" t="str">
            <v>케이블</v>
          </cell>
          <cell r="E1071" t="str">
            <v>0.6/1kV F-CV 3C/35㎟</v>
          </cell>
          <cell r="F1071">
            <v>1.05</v>
          </cell>
          <cell r="G1071" t="str">
            <v>m</v>
          </cell>
          <cell r="I1071">
            <v>21978</v>
          </cell>
          <cell r="K1071">
            <v>13094</v>
          </cell>
          <cell r="M1071">
            <v>8626</v>
          </cell>
          <cell r="O1071">
            <v>258</v>
          </cell>
          <cell r="P1071" t="str">
            <v>전 5-11</v>
          </cell>
        </row>
        <row r="1073">
          <cell r="B1073" t="str">
            <v>케이블0.6/1kV F-CV 3C/35㎟</v>
          </cell>
          <cell r="C1073" t="str">
            <v>재료비</v>
          </cell>
          <cell r="D1073" t="str">
            <v>케이블</v>
          </cell>
          <cell r="E1073" t="str">
            <v>0.6/1kV F-CV 3C/35㎟</v>
          </cell>
          <cell r="F1073">
            <v>1.05</v>
          </cell>
          <cell r="G1073" t="str">
            <v>m</v>
          </cell>
          <cell r="I1073">
            <v>12838</v>
          </cell>
          <cell r="J1073">
            <v>12227</v>
          </cell>
          <cell r="K1073">
            <v>12838</v>
          </cell>
        </row>
        <row r="1074">
          <cell r="D1074" t="str">
            <v>잡재료비</v>
          </cell>
          <cell r="E1074" t="str">
            <v>배관배선의</v>
          </cell>
          <cell r="F1074">
            <v>2</v>
          </cell>
          <cell r="G1074" t="str">
            <v>%</v>
          </cell>
          <cell r="I1074">
            <v>256</v>
          </cell>
          <cell r="K1074">
            <v>256</v>
          </cell>
        </row>
        <row r="1076">
          <cell r="C1076" t="str">
            <v>노무비</v>
          </cell>
          <cell r="D1076" t="str">
            <v>저압케이블공</v>
          </cell>
          <cell r="E1076" t="str">
            <v>0.036*2</v>
          </cell>
          <cell r="F1076">
            <v>7.1999999999999995E-2</v>
          </cell>
          <cell r="G1076" t="str">
            <v>인</v>
          </cell>
          <cell r="I1076">
            <v>8626</v>
          </cell>
          <cell r="L1076">
            <v>119817</v>
          </cell>
          <cell r="M1076">
            <v>8626</v>
          </cell>
        </row>
        <row r="1078">
          <cell r="C1078" t="str">
            <v>공구손료</v>
          </cell>
          <cell r="E1078" t="str">
            <v>노무비의</v>
          </cell>
          <cell r="F1078">
            <v>3</v>
          </cell>
          <cell r="G1078" t="str">
            <v>%</v>
          </cell>
          <cell r="I1078">
            <v>258</v>
          </cell>
          <cell r="O1078">
            <v>258</v>
          </cell>
        </row>
        <row r="1082">
          <cell r="A1082">
            <v>4223</v>
          </cell>
          <cell r="B1082">
            <v>3</v>
          </cell>
          <cell r="C1082" t="str">
            <v>제4223호표</v>
          </cell>
          <cell r="D1082" t="str">
            <v>케이블</v>
          </cell>
          <cell r="E1082" t="str">
            <v>0.6/1kV F-CV 4C/4㎟</v>
          </cell>
          <cell r="F1082">
            <v>1.05</v>
          </cell>
          <cell r="G1082" t="str">
            <v>m</v>
          </cell>
          <cell r="I1082">
            <v>6776</v>
          </cell>
          <cell r="K1082">
            <v>3198</v>
          </cell>
          <cell r="M1082">
            <v>3474</v>
          </cell>
          <cell r="O1082">
            <v>104</v>
          </cell>
          <cell r="P1082" t="str">
            <v>전 5-13</v>
          </cell>
        </row>
        <row r="1084">
          <cell r="B1084" t="str">
            <v>케이블0.6/1kV F-CV 4C/4㎟</v>
          </cell>
          <cell r="C1084" t="str">
            <v>재료비</v>
          </cell>
          <cell r="D1084" t="str">
            <v>케이블</v>
          </cell>
          <cell r="E1084" t="str">
            <v>0.6/1kV F-CV 4C/4㎟</v>
          </cell>
          <cell r="F1084">
            <v>1.05</v>
          </cell>
          <cell r="G1084" t="str">
            <v>m</v>
          </cell>
          <cell r="I1084">
            <v>3136</v>
          </cell>
          <cell r="J1084">
            <v>2987</v>
          </cell>
          <cell r="K1084">
            <v>3136</v>
          </cell>
        </row>
        <row r="1085">
          <cell r="D1085" t="str">
            <v>잡재료비</v>
          </cell>
          <cell r="E1085" t="str">
            <v>배관배선의</v>
          </cell>
          <cell r="F1085">
            <v>2</v>
          </cell>
          <cell r="G1085" t="str">
            <v>%</v>
          </cell>
          <cell r="I1085">
            <v>62</v>
          </cell>
          <cell r="K1085">
            <v>62</v>
          </cell>
        </row>
        <row r="1087">
          <cell r="C1087" t="str">
            <v>노무비</v>
          </cell>
          <cell r="D1087" t="str">
            <v>저압케이블공</v>
          </cell>
          <cell r="E1087">
            <v>2.9000000000000001E-2</v>
          </cell>
          <cell r="F1087">
            <v>2.9000000000000001E-2</v>
          </cell>
          <cell r="G1087" t="str">
            <v>인</v>
          </cell>
          <cell r="I1087">
            <v>3474</v>
          </cell>
          <cell r="L1087">
            <v>119817</v>
          </cell>
          <cell r="M1087">
            <v>3474</v>
          </cell>
        </row>
        <row r="1089">
          <cell r="C1089" t="str">
            <v>공구손료</v>
          </cell>
          <cell r="E1089" t="str">
            <v>노무비의</v>
          </cell>
          <cell r="F1089">
            <v>3</v>
          </cell>
          <cell r="G1089" t="str">
            <v>%</v>
          </cell>
          <cell r="I1089">
            <v>104</v>
          </cell>
          <cell r="O1089">
            <v>104</v>
          </cell>
        </row>
        <row r="1093">
          <cell r="A1093">
            <v>4224</v>
          </cell>
          <cell r="B1093">
            <v>3</v>
          </cell>
          <cell r="C1093" t="str">
            <v>제4224호표</v>
          </cell>
          <cell r="D1093" t="str">
            <v>케이블</v>
          </cell>
          <cell r="E1093" t="str">
            <v>0.6/1kV F-CV 4C/6㎟</v>
          </cell>
          <cell r="F1093">
            <v>1.05</v>
          </cell>
          <cell r="G1093" t="str">
            <v>m</v>
          </cell>
          <cell r="I1093">
            <v>7916</v>
          </cell>
          <cell r="K1093">
            <v>3721</v>
          </cell>
          <cell r="M1093">
            <v>4073</v>
          </cell>
          <cell r="O1093">
            <v>122</v>
          </cell>
          <cell r="P1093" t="str">
            <v>전 5-13</v>
          </cell>
        </row>
        <row r="1095">
          <cell r="B1095" t="str">
            <v>케이블0.6/1kV F-CV 4C/6㎟</v>
          </cell>
          <cell r="C1095" t="str">
            <v>재료비</v>
          </cell>
          <cell r="D1095" t="str">
            <v>케이블</v>
          </cell>
          <cell r="E1095" t="str">
            <v>0.6/1kV F-CV 4C/6㎟</v>
          </cell>
          <cell r="F1095">
            <v>1.05</v>
          </cell>
          <cell r="G1095" t="str">
            <v>m</v>
          </cell>
          <cell r="I1095">
            <v>3649</v>
          </cell>
          <cell r="J1095">
            <v>3476</v>
          </cell>
          <cell r="K1095">
            <v>3649</v>
          </cell>
        </row>
        <row r="1096">
          <cell r="D1096" t="str">
            <v>잡재료비</v>
          </cell>
          <cell r="E1096" t="str">
            <v>배관배선의</v>
          </cell>
          <cell r="F1096">
            <v>2</v>
          </cell>
          <cell r="G1096" t="str">
            <v>%</v>
          </cell>
          <cell r="I1096">
            <v>72</v>
          </cell>
          <cell r="K1096">
            <v>72</v>
          </cell>
        </row>
        <row r="1098">
          <cell r="C1098" t="str">
            <v>노무비</v>
          </cell>
          <cell r="D1098" t="str">
            <v>저압케이블공</v>
          </cell>
          <cell r="E1098">
            <v>3.4000000000000002E-2</v>
          </cell>
          <cell r="F1098">
            <v>3.4000000000000002E-2</v>
          </cell>
          <cell r="G1098" t="str">
            <v>인</v>
          </cell>
          <cell r="I1098">
            <v>4073</v>
          </cell>
          <cell r="L1098">
            <v>119817</v>
          </cell>
          <cell r="M1098">
            <v>4073</v>
          </cell>
        </row>
        <row r="1100">
          <cell r="C1100" t="str">
            <v>공구손료</v>
          </cell>
          <cell r="E1100" t="str">
            <v>노무비의</v>
          </cell>
          <cell r="F1100">
            <v>3</v>
          </cell>
          <cell r="G1100" t="str">
            <v>%</v>
          </cell>
          <cell r="I1100">
            <v>122</v>
          </cell>
          <cell r="O1100">
            <v>122</v>
          </cell>
        </row>
        <row r="1104">
          <cell r="A1104">
            <v>4225</v>
          </cell>
          <cell r="B1104">
            <v>3</v>
          </cell>
          <cell r="C1104" t="str">
            <v>제4225호표</v>
          </cell>
          <cell r="D1104" t="str">
            <v>케이블</v>
          </cell>
          <cell r="E1104" t="str">
            <v>0.6/1kV F-CV 4C/10㎟</v>
          </cell>
          <cell r="F1104">
            <v>1.05</v>
          </cell>
          <cell r="G1104" t="str">
            <v>m</v>
          </cell>
          <cell r="I1104">
            <v>12083</v>
          </cell>
          <cell r="K1104">
            <v>6036</v>
          </cell>
          <cell r="M1104">
            <v>5871</v>
          </cell>
          <cell r="O1104">
            <v>176</v>
          </cell>
          <cell r="P1104" t="str">
            <v>전 5-13</v>
          </cell>
        </row>
        <row r="1106">
          <cell r="B1106" t="str">
            <v>케이블0.6/1kV F-CV 4C/10㎟</v>
          </cell>
          <cell r="C1106" t="str">
            <v>재료비</v>
          </cell>
          <cell r="D1106" t="str">
            <v>케이블</v>
          </cell>
          <cell r="E1106" t="str">
            <v>0.6/1kV F-CV 4C/10㎟</v>
          </cell>
          <cell r="F1106">
            <v>1.05</v>
          </cell>
          <cell r="G1106" t="str">
            <v>m</v>
          </cell>
          <cell r="I1106">
            <v>5918</v>
          </cell>
          <cell r="J1106">
            <v>5637</v>
          </cell>
          <cell r="K1106">
            <v>5918</v>
          </cell>
        </row>
        <row r="1107">
          <cell r="D1107" t="str">
            <v>잡재료비</v>
          </cell>
          <cell r="E1107" t="str">
            <v>배관배선의</v>
          </cell>
          <cell r="F1107">
            <v>2</v>
          </cell>
          <cell r="G1107" t="str">
            <v>%</v>
          </cell>
          <cell r="I1107">
            <v>118</v>
          </cell>
          <cell r="K1107">
            <v>118</v>
          </cell>
        </row>
        <row r="1109">
          <cell r="C1109" t="str">
            <v>노무비</v>
          </cell>
          <cell r="D1109" t="str">
            <v>저압케이블공</v>
          </cell>
          <cell r="E1109">
            <v>4.9000000000000002E-2</v>
          </cell>
          <cell r="F1109">
            <v>4.9000000000000002E-2</v>
          </cell>
          <cell r="G1109" t="str">
            <v>인</v>
          </cell>
          <cell r="I1109">
            <v>5871</v>
          </cell>
          <cell r="L1109">
            <v>119817</v>
          </cell>
          <cell r="M1109">
            <v>5871</v>
          </cell>
        </row>
        <row r="1111">
          <cell r="C1111" t="str">
            <v>공구손료</v>
          </cell>
          <cell r="E1111" t="str">
            <v>노무비의</v>
          </cell>
          <cell r="F1111">
            <v>3</v>
          </cell>
          <cell r="G1111" t="str">
            <v>%</v>
          </cell>
          <cell r="I1111">
            <v>176</v>
          </cell>
          <cell r="O1111">
            <v>176</v>
          </cell>
        </row>
        <row r="1115">
          <cell r="A1115">
            <v>4226</v>
          </cell>
          <cell r="B1115">
            <v>3</v>
          </cell>
          <cell r="C1115" t="str">
            <v>제4226호표</v>
          </cell>
          <cell r="D1115" t="str">
            <v>케이블</v>
          </cell>
          <cell r="E1115" t="str">
            <v>0.6/1kV F-CV 4C/16㎟</v>
          </cell>
          <cell r="F1115">
            <v>1.05</v>
          </cell>
          <cell r="G1115" t="str">
            <v>m</v>
          </cell>
          <cell r="I1115">
            <v>15508</v>
          </cell>
          <cell r="K1115">
            <v>8129</v>
          </cell>
          <cell r="M1115">
            <v>7165</v>
          </cell>
          <cell r="O1115">
            <v>214</v>
          </cell>
          <cell r="P1115" t="str">
            <v>전 5-13</v>
          </cell>
        </row>
        <row r="1117">
          <cell r="B1117" t="str">
            <v>케이블0.6/1kV F-CV 4C/16㎟</v>
          </cell>
          <cell r="C1117" t="str">
            <v>재료비</v>
          </cell>
          <cell r="D1117" t="str">
            <v>케이블</v>
          </cell>
          <cell r="E1117" t="str">
            <v>0.6/1kV F-CV 4C/16㎟</v>
          </cell>
          <cell r="F1117">
            <v>1.05</v>
          </cell>
          <cell r="G1117" t="str">
            <v>m</v>
          </cell>
          <cell r="I1117">
            <v>7970</v>
          </cell>
          <cell r="J1117">
            <v>7591</v>
          </cell>
          <cell r="K1117">
            <v>7970</v>
          </cell>
        </row>
        <row r="1118">
          <cell r="D1118" t="str">
            <v>잡재료비</v>
          </cell>
          <cell r="E1118" t="str">
            <v>배관배선의</v>
          </cell>
          <cell r="F1118">
            <v>2</v>
          </cell>
          <cell r="G1118" t="str">
            <v>%</v>
          </cell>
          <cell r="I1118">
            <v>159</v>
          </cell>
          <cell r="K1118">
            <v>159</v>
          </cell>
        </row>
        <row r="1120">
          <cell r="C1120" t="str">
            <v>노무비</v>
          </cell>
          <cell r="D1120" t="str">
            <v>저압케이블공</v>
          </cell>
          <cell r="E1120" t="str">
            <v>0.023*2.6</v>
          </cell>
          <cell r="F1120">
            <v>5.9799999999999999E-2</v>
          </cell>
          <cell r="G1120" t="str">
            <v>인</v>
          </cell>
          <cell r="I1120">
            <v>7165</v>
          </cell>
          <cell r="L1120">
            <v>119817</v>
          </cell>
          <cell r="M1120">
            <v>7165</v>
          </cell>
        </row>
        <row r="1122">
          <cell r="C1122" t="str">
            <v>공구손료</v>
          </cell>
          <cell r="E1122" t="str">
            <v>노무비의</v>
          </cell>
          <cell r="F1122">
            <v>3</v>
          </cell>
          <cell r="G1122" t="str">
            <v>%</v>
          </cell>
          <cell r="I1122">
            <v>214</v>
          </cell>
          <cell r="O1122">
            <v>214</v>
          </cell>
        </row>
        <row r="1126">
          <cell r="A1126">
            <v>4227</v>
          </cell>
          <cell r="B1126">
            <v>3</v>
          </cell>
          <cell r="C1126" t="str">
            <v>제4227호표</v>
          </cell>
          <cell r="D1126" t="str">
            <v>케이블</v>
          </cell>
          <cell r="E1126" t="str">
            <v>0.6/1kV F-CV 4C/25㎟</v>
          </cell>
          <cell r="F1126">
            <v>1.05</v>
          </cell>
          <cell r="G1126" t="str">
            <v>m</v>
          </cell>
          <cell r="I1126">
            <v>22243</v>
          </cell>
          <cell r="K1126">
            <v>12618</v>
          </cell>
          <cell r="M1126">
            <v>9345</v>
          </cell>
          <cell r="O1126">
            <v>280</v>
          </cell>
          <cell r="P1126" t="str">
            <v>전 5-11</v>
          </cell>
        </row>
        <row r="1128">
          <cell r="B1128" t="str">
            <v>케이블0.6/1kV F-CV 4C/25㎟</v>
          </cell>
          <cell r="C1128" t="str">
            <v>재료비</v>
          </cell>
          <cell r="D1128" t="str">
            <v>케이블</v>
          </cell>
          <cell r="E1128" t="str">
            <v>0.6/1kV F-CV 4C/25㎟</v>
          </cell>
          <cell r="F1128">
            <v>1.05</v>
          </cell>
          <cell r="G1128" t="str">
            <v>m</v>
          </cell>
          <cell r="I1128">
            <v>12371</v>
          </cell>
          <cell r="J1128">
            <v>11782</v>
          </cell>
          <cell r="K1128">
            <v>12371</v>
          </cell>
        </row>
        <row r="1129">
          <cell r="D1129" t="str">
            <v>잡재료비</v>
          </cell>
          <cell r="E1129" t="str">
            <v>배관배선의</v>
          </cell>
          <cell r="F1129">
            <v>2</v>
          </cell>
          <cell r="G1129" t="str">
            <v>%</v>
          </cell>
          <cell r="I1129">
            <v>247</v>
          </cell>
          <cell r="K1129">
            <v>247</v>
          </cell>
        </row>
        <row r="1131">
          <cell r="C1131" t="str">
            <v>노무비</v>
          </cell>
          <cell r="D1131" t="str">
            <v>저압케이블공</v>
          </cell>
          <cell r="E1131" t="str">
            <v>0.03*2.6</v>
          </cell>
          <cell r="F1131">
            <v>7.8E-2</v>
          </cell>
          <cell r="G1131" t="str">
            <v>인</v>
          </cell>
          <cell r="I1131">
            <v>9345</v>
          </cell>
          <cell r="L1131">
            <v>119817</v>
          </cell>
          <cell r="M1131">
            <v>9345</v>
          </cell>
        </row>
        <row r="1133">
          <cell r="C1133" t="str">
            <v>공구손료</v>
          </cell>
          <cell r="E1133" t="str">
            <v>노무비의</v>
          </cell>
          <cell r="F1133">
            <v>3</v>
          </cell>
          <cell r="G1133" t="str">
            <v>%</v>
          </cell>
          <cell r="I1133">
            <v>280</v>
          </cell>
          <cell r="O1133">
            <v>280</v>
          </cell>
        </row>
        <row r="1137">
          <cell r="A1137">
            <v>4228</v>
          </cell>
          <cell r="B1137">
            <v>3</v>
          </cell>
          <cell r="C1137" t="str">
            <v>제4228호표</v>
          </cell>
          <cell r="D1137" t="str">
            <v>케이블</v>
          </cell>
          <cell r="E1137" t="str">
            <v>0.6/1kV F-CV 4C/35㎟</v>
          </cell>
          <cell r="F1137">
            <v>1.05</v>
          </cell>
          <cell r="G1137" t="str">
            <v>m</v>
          </cell>
          <cell r="I1137">
            <v>28964</v>
          </cell>
          <cell r="K1137">
            <v>17414</v>
          </cell>
          <cell r="M1137">
            <v>11214</v>
          </cell>
          <cell r="O1137">
            <v>336</v>
          </cell>
          <cell r="P1137" t="str">
            <v>전 5-11</v>
          </cell>
        </row>
        <row r="1139">
          <cell r="B1139" t="str">
            <v>케이블0.6/1kV F-CV 4C/35㎟</v>
          </cell>
          <cell r="C1139" t="str">
            <v>재료비</v>
          </cell>
          <cell r="D1139" t="str">
            <v>케이블</v>
          </cell>
          <cell r="E1139" t="str">
            <v>0.6/1kV F-CV 4C/35㎟</v>
          </cell>
          <cell r="F1139">
            <v>1.05</v>
          </cell>
          <cell r="G1139" t="str">
            <v>m</v>
          </cell>
          <cell r="I1139">
            <v>17073</v>
          </cell>
          <cell r="J1139">
            <v>16260</v>
          </cell>
          <cell r="K1139">
            <v>17073</v>
          </cell>
        </row>
        <row r="1140">
          <cell r="D1140" t="str">
            <v>잡재료비</v>
          </cell>
          <cell r="E1140" t="str">
            <v>배관배선의</v>
          </cell>
          <cell r="F1140">
            <v>2</v>
          </cell>
          <cell r="G1140" t="str">
            <v>%</v>
          </cell>
          <cell r="I1140">
            <v>341</v>
          </cell>
          <cell r="K1140">
            <v>341</v>
          </cell>
        </row>
        <row r="1142">
          <cell r="C1142" t="str">
            <v>노무비</v>
          </cell>
          <cell r="D1142" t="str">
            <v>저압케이블공</v>
          </cell>
          <cell r="E1142" t="str">
            <v>0.036*2.6</v>
          </cell>
          <cell r="F1142">
            <v>9.3600000000000003E-2</v>
          </cell>
          <cell r="G1142" t="str">
            <v>인</v>
          </cell>
          <cell r="I1142">
            <v>11214</v>
          </cell>
          <cell r="L1142">
            <v>119817</v>
          </cell>
          <cell r="M1142">
            <v>11214</v>
          </cell>
        </row>
        <row r="1144">
          <cell r="C1144" t="str">
            <v>공구손료</v>
          </cell>
          <cell r="E1144" t="str">
            <v>노무비의</v>
          </cell>
          <cell r="F1144">
            <v>3</v>
          </cell>
          <cell r="G1144" t="str">
            <v>%</v>
          </cell>
          <cell r="I1144">
            <v>336</v>
          </cell>
          <cell r="O1144">
            <v>336</v>
          </cell>
        </row>
        <row r="1148">
          <cell r="A1148">
            <v>4400</v>
          </cell>
          <cell r="B1148">
            <v>3</v>
          </cell>
          <cell r="C1148" t="str">
            <v>제4400호표</v>
          </cell>
          <cell r="D1148" t="str">
            <v>케이블</v>
          </cell>
          <cell r="E1148" t="str">
            <v>0.6/1kV F-CVV 3C/2.5㎟</v>
          </cell>
          <cell r="F1148">
            <v>1.05</v>
          </cell>
          <cell r="G1148" t="str">
            <v>m</v>
          </cell>
          <cell r="I1148">
            <v>3990</v>
          </cell>
          <cell r="K1148">
            <v>1646</v>
          </cell>
          <cell r="M1148">
            <v>2276</v>
          </cell>
          <cell r="O1148">
            <v>68</v>
          </cell>
          <cell r="P1148" t="str">
            <v>전 5-13</v>
          </cell>
        </row>
        <row r="1150">
          <cell r="B1150" t="str">
            <v>케이블0.6/1kV F-CVV 3C/2.5㎟</v>
          </cell>
          <cell r="C1150" t="str">
            <v>재료비</v>
          </cell>
          <cell r="D1150" t="str">
            <v>케이블</v>
          </cell>
          <cell r="E1150" t="str">
            <v>0.6/1kV F-CVV 3C/2.5㎟</v>
          </cell>
          <cell r="F1150">
            <v>1.05</v>
          </cell>
          <cell r="G1150" t="str">
            <v>m</v>
          </cell>
          <cell r="I1150">
            <v>1614</v>
          </cell>
          <cell r="J1150">
            <v>1538</v>
          </cell>
          <cell r="K1150">
            <v>1614</v>
          </cell>
        </row>
        <row r="1151">
          <cell r="D1151" t="str">
            <v>잡재료비</v>
          </cell>
          <cell r="E1151" t="str">
            <v>배관배선의</v>
          </cell>
          <cell r="F1151">
            <v>2</v>
          </cell>
          <cell r="G1151" t="str">
            <v>%</v>
          </cell>
          <cell r="I1151">
            <v>32</v>
          </cell>
          <cell r="K1151">
            <v>32</v>
          </cell>
        </row>
        <row r="1153">
          <cell r="C1153" t="str">
            <v>노무비</v>
          </cell>
          <cell r="D1153" t="str">
            <v>저압케이블공</v>
          </cell>
          <cell r="E1153">
            <v>1.9E-2</v>
          </cell>
          <cell r="F1153">
            <v>1.9E-2</v>
          </cell>
          <cell r="G1153" t="str">
            <v>인</v>
          </cell>
          <cell r="I1153">
            <v>2276</v>
          </cell>
          <cell r="L1153">
            <v>119817</v>
          </cell>
          <cell r="M1153">
            <v>2276</v>
          </cell>
        </row>
        <row r="1155">
          <cell r="C1155" t="str">
            <v>공구손료</v>
          </cell>
          <cell r="E1155" t="str">
            <v>노무비의</v>
          </cell>
          <cell r="F1155">
            <v>3</v>
          </cell>
          <cell r="G1155" t="str">
            <v>%</v>
          </cell>
          <cell r="I1155">
            <v>68</v>
          </cell>
          <cell r="O1155">
            <v>68</v>
          </cell>
        </row>
        <row r="1159">
          <cell r="A1159">
            <v>4401</v>
          </cell>
          <cell r="B1159">
            <v>3</v>
          </cell>
          <cell r="C1159" t="str">
            <v>제4401호표</v>
          </cell>
          <cell r="D1159" t="str">
            <v>케이블</v>
          </cell>
          <cell r="E1159" t="str">
            <v>0.6/1kV F-CVV 5C/2.5㎟</v>
          </cell>
          <cell r="F1159">
            <v>1.05</v>
          </cell>
          <cell r="G1159" t="str">
            <v>m</v>
          </cell>
          <cell r="I1159">
            <v>6587</v>
          </cell>
          <cell r="K1159">
            <v>2638</v>
          </cell>
          <cell r="M1159">
            <v>3834</v>
          </cell>
          <cell r="O1159">
            <v>115</v>
          </cell>
          <cell r="P1159" t="str">
            <v>전 5-13</v>
          </cell>
        </row>
        <row r="1161">
          <cell r="B1161" t="str">
            <v>케이블0.6/1kV F-CVV 5C/2.5㎟</v>
          </cell>
          <cell r="C1161" t="str">
            <v>재료비</v>
          </cell>
          <cell r="D1161" t="str">
            <v>케이블</v>
          </cell>
          <cell r="E1161" t="str">
            <v>0.6/1kV F-CVV 5C/2.5㎟</v>
          </cell>
          <cell r="F1161">
            <v>1.05</v>
          </cell>
          <cell r="G1161" t="str">
            <v>m</v>
          </cell>
          <cell r="I1161">
            <v>2587</v>
          </cell>
          <cell r="J1161">
            <v>2464</v>
          </cell>
          <cell r="K1161">
            <v>2587</v>
          </cell>
        </row>
        <row r="1162">
          <cell r="D1162" t="str">
            <v>잡재료비</v>
          </cell>
          <cell r="E1162" t="str">
            <v>배관배선의</v>
          </cell>
          <cell r="F1162">
            <v>2</v>
          </cell>
          <cell r="G1162" t="str">
            <v>%</v>
          </cell>
          <cell r="I1162">
            <v>51</v>
          </cell>
          <cell r="K1162">
            <v>51</v>
          </cell>
        </row>
        <row r="1164">
          <cell r="C1164" t="str">
            <v>노무비</v>
          </cell>
          <cell r="D1164" t="str">
            <v>저압케이블공</v>
          </cell>
          <cell r="E1164">
            <v>3.2000000000000001E-2</v>
          </cell>
          <cell r="F1164">
            <v>3.2000000000000001E-2</v>
          </cell>
          <cell r="G1164" t="str">
            <v>인</v>
          </cell>
          <cell r="I1164">
            <v>3834</v>
          </cell>
          <cell r="L1164">
            <v>119817</v>
          </cell>
          <cell r="M1164">
            <v>3834</v>
          </cell>
        </row>
        <row r="1166">
          <cell r="C1166" t="str">
            <v>공구손료</v>
          </cell>
          <cell r="E1166" t="str">
            <v>노무비의</v>
          </cell>
          <cell r="F1166">
            <v>3</v>
          </cell>
          <cell r="G1166" t="str">
            <v>%</v>
          </cell>
          <cell r="I1166">
            <v>115</v>
          </cell>
          <cell r="O1166">
            <v>115</v>
          </cell>
        </row>
        <row r="1170">
          <cell r="A1170">
            <v>4402</v>
          </cell>
          <cell r="B1170">
            <v>3</v>
          </cell>
          <cell r="C1170" t="str">
            <v>제4402호표</v>
          </cell>
          <cell r="D1170" t="str">
            <v>케이블</v>
          </cell>
          <cell r="E1170" t="str">
            <v>0.6/1kV F-CVV 7C/2.5㎟</v>
          </cell>
          <cell r="F1170">
            <v>1.05</v>
          </cell>
          <cell r="G1170" t="str">
            <v>m</v>
          </cell>
          <cell r="I1170">
            <v>7746</v>
          </cell>
          <cell r="K1170">
            <v>2934</v>
          </cell>
          <cell r="M1170">
            <v>4672</v>
          </cell>
          <cell r="O1170">
            <v>140</v>
          </cell>
          <cell r="P1170" t="str">
            <v>전 5-13</v>
          </cell>
        </row>
        <row r="1172">
          <cell r="B1172" t="str">
            <v>케이블0.6/1kV F-CVV 7C/2.5㎟</v>
          </cell>
          <cell r="C1172" t="str">
            <v>재료비</v>
          </cell>
          <cell r="D1172" t="str">
            <v>케이블</v>
          </cell>
          <cell r="E1172" t="str">
            <v>0.6/1kV F-CVV 7C/2.5㎟</v>
          </cell>
          <cell r="F1172">
            <v>1.05</v>
          </cell>
          <cell r="G1172" t="str">
            <v>m</v>
          </cell>
          <cell r="I1172">
            <v>2877</v>
          </cell>
          <cell r="J1172">
            <v>2740</v>
          </cell>
          <cell r="K1172">
            <v>2877</v>
          </cell>
        </row>
        <row r="1173">
          <cell r="D1173" t="str">
            <v>잡재료비</v>
          </cell>
          <cell r="E1173" t="str">
            <v>배관배선의</v>
          </cell>
          <cell r="F1173">
            <v>2</v>
          </cell>
          <cell r="G1173" t="str">
            <v>%</v>
          </cell>
          <cell r="I1173">
            <v>57</v>
          </cell>
          <cell r="K1173">
            <v>57</v>
          </cell>
        </row>
        <row r="1175">
          <cell r="C1175" t="str">
            <v>노무비</v>
          </cell>
          <cell r="D1175" t="str">
            <v>저압케이블공</v>
          </cell>
          <cell r="E1175">
            <v>3.9E-2</v>
          </cell>
          <cell r="F1175">
            <v>3.9E-2</v>
          </cell>
          <cell r="G1175" t="str">
            <v>인</v>
          </cell>
          <cell r="I1175">
            <v>4672</v>
          </cell>
          <cell r="L1175">
            <v>119817</v>
          </cell>
          <cell r="M1175">
            <v>4672</v>
          </cell>
        </row>
        <row r="1177">
          <cell r="C1177" t="str">
            <v>공구손료</v>
          </cell>
          <cell r="E1177" t="str">
            <v>노무비의</v>
          </cell>
          <cell r="F1177">
            <v>3</v>
          </cell>
          <cell r="G1177" t="str">
            <v>%</v>
          </cell>
          <cell r="I1177">
            <v>140</v>
          </cell>
          <cell r="O1177">
            <v>140</v>
          </cell>
        </row>
        <row r="1181">
          <cell r="A1181">
            <v>4403</v>
          </cell>
          <cell r="B1181">
            <v>3</v>
          </cell>
          <cell r="C1181" t="str">
            <v>제4403호표</v>
          </cell>
          <cell r="D1181" t="str">
            <v>케이블</v>
          </cell>
          <cell r="E1181" t="str">
            <v>0.6/1kV F-CVV 10C/2.5㎟</v>
          </cell>
          <cell r="F1181">
            <v>1.05</v>
          </cell>
          <cell r="G1181" t="str">
            <v>m</v>
          </cell>
          <cell r="I1181">
            <v>9983</v>
          </cell>
          <cell r="K1181">
            <v>4060</v>
          </cell>
          <cell r="M1181">
            <v>5751</v>
          </cell>
          <cell r="O1181">
            <v>172</v>
          </cell>
          <cell r="P1181" t="str">
            <v>전 5-13</v>
          </cell>
        </row>
        <row r="1183">
          <cell r="B1183" t="str">
            <v>케이블0.6/1kV F-CVV 10C/2.5㎟</v>
          </cell>
          <cell r="C1183" t="str">
            <v>재료비</v>
          </cell>
          <cell r="D1183" t="str">
            <v>케이블</v>
          </cell>
          <cell r="E1183" t="str">
            <v>0.6/1kV F-CVV 10C/2.5㎟</v>
          </cell>
          <cell r="F1183">
            <v>1.05</v>
          </cell>
          <cell r="G1183" t="str">
            <v>m</v>
          </cell>
          <cell r="I1183">
            <v>3981</v>
          </cell>
          <cell r="J1183">
            <v>3792</v>
          </cell>
          <cell r="K1183">
            <v>3981</v>
          </cell>
        </row>
        <row r="1184">
          <cell r="D1184" t="str">
            <v>잡재료비</v>
          </cell>
          <cell r="E1184" t="str">
            <v>배관배선의</v>
          </cell>
          <cell r="F1184">
            <v>2</v>
          </cell>
          <cell r="G1184" t="str">
            <v>%</v>
          </cell>
          <cell r="I1184">
            <v>79</v>
          </cell>
          <cell r="K1184">
            <v>79</v>
          </cell>
        </row>
        <row r="1186">
          <cell r="C1186" t="str">
            <v>노무비</v>
          </cell>
          <cell r="D1186" t="str">
            <v>저압케이블공</v>
          </cell>
          <cell r="E1186">
            <v>4.8000000000000001E-2</v>
          </cell>
          <cell r="F1186">
            <v>4.8000000000000001E-2</v>
          </cell>
          <cell r="G1186" t="str">
            <v>인</v>
          </cell>
          <cell r="I1186">
            <v>5751</v>
          </cell>
          <cell r="L1186">
            <v>119817</v>
          </cell>
          <cell r="M1186">
            <v>5751</v>
          </cell>
        </row>
        <row r="1188">
          <cell r="C1188" t="str">
            <v>공구손료</v>
          </cell>
          <cell r="E1188" t="str">
            <v>노무비의</v>
          </cell>
          <cell r="F1188">
            <v>3</v>
          </cell>
          <cell r="G1188" t="str">
            <v>%</v>
          </cell>
          <cell r="I1188">
            <v>172</v>
          </cell>
          <cell r="O1188">
            <v>172</v>
          </cell>
        </row>
        <row r="1192">
          <cell r="A1192">
            <v>4404</v>
          </cell>
          <cell r="B1192">
            <v>3</v>
          </cell>
          <cell r="C1192" t="str">
            <v>제4404호표</v>
          </cell>
          <cell r="D1192" t="str">
            <v>케이블</v>
          </cell>
          <cell r="E1192" t="str">
            <v>0.6/1kV F-CVV 12C/2.5㎟</v>
          </cell>
          <cell r="F1192">
            <v>1.05</v>
          </cell>
          <cell r="G1192" t="str">
            <v>m</v>
          </cell>
          <cell r="I1192">
            <v>11315</v>
          </cell>
          <cell r="K1192">
            <v>4651</v>
          </cell>
          <cell r="M1192">
            <v>6470</v>
          </cell>
          <cell r="O1192">
            <v>194</v>
          </cell>
          <cell r="P1192" t="str">
            <v>전 5-13</v>
          </cell>
        </row>
        <row r="1194">
          <cell r="B1194" t="str">
            <v>케이블0.6/1kV F-CVV 12C/2.5㎟</v>
          </cell>
          <cell r="C1194" t="str">
            <v>재료비</v>
          </cell>
          <cell r="D1194" t="str">
            <v>케이블</v>
          </cell>
          <cell r="E1194" t="str">
            <v>0.6/1kV F-CVV 12C/2.5㎟</v>
          </cell>
          <cell r="F1194">
            <v>1.05</v>
          </cell>
          <cell r="G1194" t="str">
            <v>m</v>
          </cell>
          <cell r="I1194">
            <v>4560</v>
          </cell>
          <cell r="J1194">
            <v>4343</v>
          </cell>
          <cell r="K1194">
            <v>4560</v>
          </cell>
        </row>
        <row r="1195">
          <cell r="D1195" t="str">
            <v>잡재료비</v>
          </cell>
          <cell r="E1195" t="str">
            <v>배관배선의</v>
          </cell>
          <cell r="F1195">
            <v>2</v>
          </cell>
          <cell r="G1195" t="str">
            <v>%</v>
          </cell>
          <cell r="I1195">
            <v>91</v>
          </cell>
          <cell r="K1195">
            <v>91</v>
          </cell>
        </row>
        <row r="1197">
          <cell r="C1197" t="str">
            <v>노무비</v>
          </cell>
          <cell r="D1197" t="str">
            <v>저압케이블공</v>
          </cell>
          <cell r="E1197">
            <v>5.3999999999999999E-2</v>
          </cell>
          <cell r="F1197">
            <v>5.3999999999999999E-2</v>
          </cell>
          <cell r="G1197" t="str">
            <v>인</v>
          </cell>
          <cell r="I1197">
            <v>6470</v>
          </cell>
          <cell r="L1197">
            <v>119817</v>
          </cell>
          <cell r="M1197">
            <v>6470</v>
          </cell>
        </row>
        <row r="1199">
          <cell r="C1199" t="str">
            <v>공구손료</v>
          </cell>
          <cell r="E1199" t="str">
            <v>노무비의</v>
          </cell>
          <cell r="F1199">
            <v>3</v>
          </cell>
          <cell r="G1199" t="str">
            <v>%</v>
          </cell>
          <cell r="I1199">
            <v>194</v>
          </cell>
          <cell r="O1199">
            <v>194</v>
          </cell>
        </row>
        <row r="1203">
          <cell r="A1203">
            <v>4405</v>
          </cell>
          <cell r="B1203">
            <v>3</v>
          </cell>
          <cell r="C1203" t="str">
            <v>제4405호표</v>
          </cell>
          <cell r="D1203" t="str">
            <v>케이블</v>
          </cell>
          <cell r="E1203" t="str">
            <v>0.6/1kV F-CVV 15C/2.5㎟</v>
          </cell>
          <cell r="F1203">
            <v>1.05</v>
          </cell>
          <cell r="G1203" t="str">
            <v>m</v>
          </cell>
          <cell r="I1203">
            <v>12823</v>
          </cell>
          <cell r="K1203">
            <v>5542</v>
          </cell>
          <cell r="M1203">
            <v>7069</v>
          </cell>
          <cell r="O1203">
            <v>212</v>
          </cell>
          <cell r="P1203" t="str">
            <v>전 5-13</v>
          </cell>
        </row>
        <row r="1205">
          <cell r="B1205" t="str">
            <v>케이블0.6/1kV F-CVV 15C/2.5㎟</v>
          </cell>
          <cell r="C1205" t="str">
            <v>재료비</v>
          </cell>
          <cell r="D1205" t="str">
            <v>케이블</v>
          </cell>
          <cell r="E1205" t="str">
            <v>0.6/1kV F-CVV 15C/2.5㎟</v>
          </cell>
          <cell r="F1205">
            <v>1.05</v>
          </cell>
          <cell r="G1205" t="str">
            <v>m</v>
          </cell>
          <cell r="I1205">
            <v>5434</v>
          </cell>
          <cell r="J1205">
            <v>5176</v>
          </cell>
          <cell r="K1205">
            <v>5434</v>
          </cell>
        </row>
        <row r="1206">
          <cell r="D1206" t="str">
            <v>잡재료비</v>
          </cell>
          <cell r="E1206" t="str">
            <v>배관배선의</v>
          </cell>
          <cell r="F1206">
            <v>2</v>
          </cell>
          <cell r="G1206" t="str">
            <v>%</v>
          </cell>
          <cell r="I1206">
            <v>108</v>
          </cell>
          <cell r="K1206">
            <v>108</v>
          </cell>
        </row>
        <row r="1208">
          <cell r="C1208" t="str">
            <v>노무비</v>
          </cell>
          <cell r="D1208" t="str">
            <v>저압케이블공</v>
          </cell>
          <cell r="E1208">
            <v>5.8999999999999997E-2</v>
          </cell>
          <cell r="F1208">
            <v>5.8999999999999997E-2</v>
          </cell>
          <cell r="G1208" t="str">
            <v>인</v>
          </cell>
          <cell r="I1208">
            <v>7069</v>
          </cell>
          <cell r="L1208">
            <v>119817</v>
          </cell>
          <cell r="M1208">
            <v>7069</v>
          </cell>
        </row>
        <row r="1210">
          <cell r="C1210" t="str">
            <v>공구손료</v>
          </cell>
          <cell r="E1210" t="str">
            <v>노무비의</v>
          </cell>
          <cell r="F1210">
            <v>3</v>
          </cell>
          <cell r="G1210" t="str">
            <v>%</v>
          </cell>
          <cell r="I1210">
            <v>212</v>
          </cell>
          <cell r="O1210">
            <v>212</v>
          </cell>
        </row>
        <row r="1214">
          <cell r="A1214">
            <v>4406</v>
          </cell>
          <cell r="B1214">
            <v>3</v>
          </cell>
          <cell r="C1214" t="str">
            <v>제4406호표</v>
          </cell>
          <cell r="D1214" t="str">
            <v>케이블</v>
          </cell>
          <cell r="E1214" t="str">
            <v>0.6/1kV F-CVV 20C/2.5㎟</v>
          </cell>
          <cell r="F1214">
            <v>1.05</v>
          </cell>
          <cell r="G1214" t="str">
            <v>m</v>
          </cell>
          <cell r="I1214">
            <v>15891</v>
          </cell>
          <cell r="K1214">
            <v>7007</v>
          </cell>
          <cell r="M1214">
            <v>8626</v>
          </cell>
          <cell r="O1214">
            <v>258</v>
          </cell>
          <cell r="P1214" t="str">
            <v>전 5-13</v>
          </cell>
        </row>
        <row r="1216">
          <cell r="B1216" t="str">
            <v>케이블0.6/1kV F-CVV 20C/2.5㎟</v>
          </cell>
          <cell r="C1216" t="str">
            <v>재료비</v>
          </cell>
          <cell r="D1216" t="str">
            <v>케이블</v>
          </cell>
          <cell r="E1216" t="str">
            <v>0.6/1kV F-CVV 20C/2.5㎟</v>
          </cell>
          <cell r="F1216">
            <v>1.05</v>
          </cell>
          <cell r="G1216" t="str">
            <v>m</v>
          </cell>
          <cell r="I1216">
            <v>6870</v>
          </cell>
          <cell r="J1216">
            <v>6543</v>
          </cell>
          <cell r="K1216">
            <v>6870</v>
          </cell>
        </row>
        <row r="1217">
          <cell r="D1217" t="str">
            <v>잡재료비</v>
          </cell>
          <cell r="E1217" t="str">
            <v>배관배선의</v>
          </cell>
          <cell r="F1217">
            <v>2</v>
          </cell>
          <cell r="G1217" t="str">
            <v>%</v>
          </cell>
          <cell r="I1217">
            <v>137</v>
          </cell>
          <cell r="K1217">
            <v>137</v>
          </cell>
        </row>
        <row r="1219">
          <cell r="C1219" t="str">
            <v>노무비</v>
          </cell>
          <cell r="D1219" t="str">
            <v>저압케이블공</v>
          </cell>
          <cell r="E1219">
            <v>7.1999999999999995E-2</v>
          </cell>
          <cell r="F1219">
            <v>7.1999999999999995E-2</v>
          </cell>
          <cell r="G1219" t="str">
            <v>인</v>
          </cell>
          <cell r="I1219">
            <v>8626</v>
          </cell>
          <cell r="L1219">
            <v>119817</v>
          </cell>
          <cell r="M1219">
            <v>8626</v>
          </cell>
        </row>
        <row r="1221">
          <cell r="C1221" t="str">
            <v>공구손료</v>
          </cell>
          <cell r="E1221" t="str">
            <v>노무비의</v>
          </cell>
          <cell r="F1221">
            <v>3</v>
          </cell>
          <cell r="G1221" t="str">
            <v>%</v>
          </cell>
          <cell r="I1221">
            <v>258</v>
          </cell>
          <cell r="O1221">
            <v>258</v>
          </cell>
        </row>
        <row r="1225">
          <cell r="A1225">
            <v>4407</v>
          </cell>
          <cell r="B1225">
            <v>3</v>
          </cell>
          <cell r="C1225" t="str">
            <v>제4407호표</v>
          </cell>
          <cell r="D1225" t="str">
            <v>케이블</v>
          </cell>
          <cell r="E1225" t="str">
            <v>0.6/1kV F-CVV 30C/2.5㎟</v>
          </cell>
          <cell r="F1225">
            <v>1.05</v>
          </cell>
          <cell r="G1225" t="str">
            <v>m</v>
          </cell>
          <cell r="I1225">
            <v>22240</v>
          </cell>
          <cell r="K1225">
            <v>10146</v>
          </cell>
          <cell r="M1225">
            <v>11742</v>
          </cell>
          <cell r="O1225">
            <v>352</v>
          </cell>
          <cell r="P1225" t="str">
            <v>전 5-13</v>
          </cell>
        </row>
        <row r="1227">
          <cell r="B1227" t="str">
            <v>케이블0.6/1kV F-CVV 30C/2.5㎟</v>
          </cell>
          <cell r="C1227" t="str">
            <v>재료비</v>
          </cell>
          <cell r="D1227" t="str">
            <v>케이블</v>
          </cell>
          <cell r="E1227" t="str">
            <v>0.6/1kV F-CVV 30C/2.5㎟</v>
          </cell>
          <cell r="F1227">
            <v>1.05</v>
          </cell>
          <cell r="G1227" t="str">
            <v>m</v>
          </cell>
          <cell r="I1227">
            <v>9948</v>
          </cell>
          <cell r="J1227">
            <v>9475</v>
          </cell>
          <cell r="K1227">
            <v>9948</v>
          </cell>
        </row>
        <row r="1228">
          <cell r="D1228" t="str">
            <v>잡재료비</v>
          </cell>
          <cell r="E1228" t="str">
            <v>배관배선의</v>
          </cell>
          <cell r="F1228">
            <v>2</v>
          </cell>
          <cell r="G1228" t="str">
            <v>%</v>
          </cell>
          <cell r="I1228">
            <v>198</v>
          </cell>
          <cell r="K1228">
            <v>198</v>
          </cell>
        </row>
        <row r="1230">
          <cell r="C1230" t="str">
            <v>노무비</v>
          </cell>
          <cell r="D1230" t="str">
            <v>저압케이블공</v>
          </cell>
          <cell r="E1230">
            <v>9.8000000000000004E-2</v>
          </cell>
          <cell r="F1230">
            <v>9.8000000000000004E-2</v>
          </cell>
          <cell r="G1230" t="str">
            <v>인</v>
          </cell>
          <cell r="I1230">
            <v>11742</v>
          </cell>
          <cell r="L1230">
            <v>119817</v>
          </cell>
          <cell r="M1230">
            <v>11742</v>
          </cell>
        </row>
        <row r="1232">
          <cell r="C1232" t="str">
            <v>공구손료</v>
          </cell>
          <cell r="E1232" t="str">
            <v>노무비의</v>
          </cell>
          <cell r="F1232">
            <v>3</v>
          </cell>
          <cell r="G1232" t="str">
            <v>%</v>
          </cell>
          <cell r="I1232">
            <v>352</v>
          </cell>
          <cell r="O1232">
            <v>352</v>
          </cell>
        </row>
        <row r="1236">
          <cell r="A1236">
            <v>4408</v>
          </cell>
          <cell r="B1236">
            <v>3</v>
          </cell>
          <cell r="C1236" t="str">
            <v>제4408호표</v>
          </cell>
          <cell r="D1236" t="str">
            <v>케이블</v>
          </cell>
          <cell r="E1236" t="str">
            <v>0.6/1kV F-CVVSB 2C/2.5㎟</v>
          </cell>
          <cell r="F1236">
            <v>1.05</v>
          </cell>
          <cell r="G1236" t="str">
            <v>m</v>
          </cell>
          <cell r="I1236">
            <v>3855</v>
          </cell>
          <cell r="K1236">
            <v>1783</v>
          </cell>
          <cell r="M1236">
            <v>2012</v>
          </cell>
          <cell r="O1236">
            <v>60</v>
          </cell>
          <cell r="P1236" t="str">
            <v>전 5-13(5)</v>
          </cell>
        </row>
        <row r="1238">
          <cell r="B1238" t="str">
            <v>케이블0.6/1kV F-CVVSB 2C/2.5㎟</v>
          </cell>
          <cell r="C1238" t="str">
            <v>재료비</v>
          </cell>
          <cell r="D1238" t="str">
            <v>케이블</v>
          </cell>
          <cell r="E1238" t="str">
            <v>0.6/1kV F-CVVSB 2C/2.5㎟</v>
          </cell>
          <cell r="F1238">
            <v>1.05</v>
          </cell>
          <cell r="G1238" t="str">
            <v>m</v>
          </cell>
          <cell r="I1238">
            <v>1749</v>
          </cell>
          <cell r="J1238">
            <v>1666</v>
          </cell>
          <cell r="K1238">
            <v>1749</v>
          </cell>
        </row>
        <row r="1239">
          <cell r="D1239" t="str">
            <v>잡재료비</v>
          </cell>
          <cell r="E1239" t="str">
            <v>배관배선의</v>
          </cell>
          <cell r="F1239">
            <v>2</v>
          </cell>
          <cell r="G1239" t="str">
            <v>%</v>
          </cell>
          <cell r="I1239">
            <v>34</v>
          </cell>
          <cell r="K1239">
            <v>34</v>
          </cell>
        </row>
        <row r="1241">
          <cell r="C1241" t="str">
            <v>노무비</v>
          </cell>
          <cell r="D1241" t="str">
            <v>저압케이블공</v>
          </cell>
          <cell r="E1241" t="str">
            <v>0.014*1.2</v>
          </cell>
          <cell r="F1241">
            <v>1.6799999999999999E-2</v>
          </cell>
          <cell r="G1241" t="str">
            <v>인</v>
          </cell>
          <cell r="I1241">
            <v>2012</v>
          </cell>
          <cell r="L1241">
            <v>119817</v>
          </cell>
          <cell r="M1241">
            <v>2012</v>
          </cell>
        </row>
        <row r="1243">
          <cell r="C1243" t="str">
            <v>공구손료</v>
          </cell>
          <cell r="E1243" t="str">
            <v>노무비의</v>
          </cell>
          <cell r="F1243">
            <v>3</v>
          </cell>
          <cell r="G1243" t="str">
            <v>%</v>
          </cell>
          <cell r="I1243">
            <v>60</v>
          </cell>
          <cell r="O1243">
            <v>60</v>
          </cell>
        </row>
        <row r="1247">
          <cell r="A1247">
            <v>4409</v>
          </cell>
          <cell r="B1247">
            <v>3</v>
          </cell>
          <cell r="C1247" t="str">
            <v>제4409호표</v>
          </cell>
          <cell r="D1247" t="str">
            <v>케이블</v>
          </cell>
          <cell r="E1247" t="str">
            <v>0.6/1kV F-CVVSB 3C/2.5㎟</v>
          </cell>
          <cell r="F1247">
            <v>1.05</v>
          </cell>
          <cell r="G1247" t="str">
            <v>m</v>
          </cell>
          <cell r="I1247">
            <v>4950</v>
          </cell>
          <cell r="K1247">
            <v>2138</v>
          </cell>
          <cell r="M1247">
            <v>2731</v>
          </cell>
          <cell r="O1247">
            <v>81</v>
          </cell>
          <cell r="P1247" t="str">
            <v>전 5-13(5)</v>
          </cell>
        </row>
        <row r="1249">
          <cell r="B1249" t="str">
            <v>케이블0.6/1kV F-CVVSB 3C/2.5㎟</v>
          </cell>
          <cell r="C1249" t="str">
            <v>재료비</v>
          </cell>
          <cell r="D1249" t="str">
            <v>케이블</v>
          </cell>
          <cell r="E1249" t="str">
            <v>0.6/1kV F-CVVSB 3C/2.5㎟</v>
          </cell>
          <cell r="F1249">
            <v>1.05</v>
          </cell>
          <cell r="G1249" t="str">
            <v>m</v>
          </cell>
          <cell r="I1249">
            <v>2097</v>
          </cell>
          <cell r="J1249">
            <v>1998</v>
          </cell>
          <cell r="K1249">
            <v>2097</v>
          </cell>
        </row>
        <row r="1250">
          <cell r="D1250" t="str">
            <v>잡재료비</v>
          </cell>
          <cell r="E1250" t="str">
            <v>배관배선의</v>
          </cell>
          <cell r="F1250">
            <v>2</v>
          </cell>
          <cell r="G1250" t="str">
            <v>%</v>
          </cell>
          <cell r="I1250">
            <v>41</v>
          </cell>
          <cell r="K1250">
            <v>41</v>
          </cell>
        </row>
        <row r="1252">
          <cell r="C1252" t="str">
            <v>노무비</v>
          </cell>
          <cell r="D1252" t="str">
            <v>저압케이블공</v>
          </cell>
          <cell r="E1252" t="str">
            <v>0.019*1.2</v>
          </cell>
          <cell r="F1252">
            <v>2.2799999999999997E-2</v>
          </cell>
          <cell r="G1252" t="str">
            <v>인</v>
          </cell>
          <cell r="I1252">
            <v>2731</v>
          </cell>
          <cell r="L1252">
            <v>119817</v>
          </cell>
          <cell r="M1252">
            <v>2731</v>
          </cell>
        </row>
        <row r="1254">
          <cell r="C1254" t="str">
            <v>공구손료</v>
          </cell>
          <cell r="E1254" t="str">
            <v>노무비의</v>
          </cell>
          <cell r="F1254">
            <v>3</v>
          </cell>
          <cell r="G1254" t="str">
            <v>%</v>
          </cell>
          <cell r="I1254">
            <v>81</v>
          </cell>
          <cell r="O1254">
            <v>81</v>
          </cell>
        </row>
        <row r="1258">
          <cell r="A1258">
            <v>4410</v>
          </cell>
          <cell r="B1258">
            <v>3</v>
          </cell>
          <cell r="C1258" t="str">
            <v>제4410호표</v>
          </cell>
          <cell r="D1258" t="str">
            <v>케이블</v>
          </cell>
          <cell r="E1258" t="str">
            <v>0.6/1kV F-CVVSB 5C/2.5㎟</v>
          </cell>
          <cell r="F1258">
            <v>1.05</v>
          </cell>
          <cell r="G1258" t="str">
            <v>m</v>
          </cell>
          <cell r="I1258">
            <v>7662</v>
          </cell>
          <cell r="K1258">
            <v>2924</v>
          </cell>
          <cell r="M1258">
            <v>4600</v>
          </cell>
          <cell r="O1258">
            <v>138</v>
          </cell>
          <cell r="P1258" t="str">
            <v>전 5-13(5)</v>
          </cell>
        </row>
        <row r="1260">
          <cell r="B1260" t="str">
            <v>케이블0.6/1kV F-CVVSB 5C/2.5㎟</v>
          </cell>
          <cell r="C1260" t="str">
            <v>재료비</v>
          </cell>
          <cell r="D1260" t="str">
            <v>케이블</v>
          </cell>
          <cell r="E1260" t="str">
            <v>0.6/1kV F-CVVSB 5C/2.5㎟</v>
          </cell>
          <cell r="F1260">
            <v>1.05</v>
          </cell>
          <cell r="G1260" t="str">
            <v>m</v>
          </cell>
          <cell r="I1260">
            <v>2867</v>
          </cell>
          <cell r="J1260">
            <v>2731</v>
          </cell>
          <cell r="K1260">
            <v>2867</v>
          </cell>
        </row>
        <row r="1261">
          <cell r="D1261" t="str">
            <v>잡재료비</v>
          </cell>
          <cell r="E1261" t="str">
            <v>배관배선의</v>
          </cell>
          <cell r="F1261">
            <v>2</v>
          </cell>
          <cell r="G1261" t="str">
            <v>%</v>
          </cell>
          <cell r="I1261">
            <v>57</v>
          </cell>
          <cell r="K1261">
            <v>57</v>
          </cell>
        </row>
        <row r="1263">
          <cell r="C1263" t="str">
            <v>노무비</v>
          </cell>
          <cell r="D1263" t="str">
            <v>저압케이블공</v>
          </cell>
          <cell r="E1263" t="str">
            <v>0.032*1.2</v>
          </cell>
          <cell r="F1263">
            <v>3.8399999999999997E-2</v>
          </cell>
          <cell r="G1263" t="str">
            <v>인</v>
          </cell>
          <cell r="I1263">
            <v>4600</v>
          </cell>
          <cell r="L1263">
            <v>119817</v>
          </cell>
          <cell r="M1263">
            <v>4600</v>
          </cell>
        </row>
        <row r="1265">
          <cell r="C1265" t="str">
            <v>공구손료</v>
          </cell>
          <cell r="E1265" t="str">
            <v>노무비의</v>
          </cell>
          <cell r="F1265">
            <v>3</v>
          </cell>
          <cell r="G1265" t="str">
            <v>%</v>
          </cell>
          <cell r="I1265">
            <v>138</v>
          </cell>
          <cell r="O1265">
            <v>138</v>
          </cell>
        </row>
        <row r="1269">
          <cell r="A1269">
            <v>4411</v>
          </cell>
          <cell r="B1269">
            <v>3</v>
          </cell>
          <cell r="C1269" t="str">
            <v>제4411호표</v>
          </cell>
          <cell r="D1269" t="str">
            <v>케이블</v>
          </cell>
          <cell r="E1269" t="str">
            <v>0.6/1kV F-CVVSB 15C/2.5㎟</v>
          </cell>
          <cell r="F1269">
            <v>1.05</v>
          </cell>
          <cell r="G1269" t="str">
            <v>m</v>
          </cell>
          <cell r="I1269">
            <v>11661</v>
          </cell>
          <cell r="K1269">
            <v>2924</v>
          </cell>
          <cell r="M1269">
            <v>8483</v>
          </cell>
          <cell r="O1269">
            <v>254</v>
          </cell>
          <cell r="P1269" t="str">
            <v>전 5-13(5)</v>
          </cell>
        </row>
        <row r="1271">
          <cell r="B1271" t="str">
            <v>케이블0.6/1kV F-CVVSB 15C/2.5㎟</v>
          </cell>
          <cell r="C1271" t="str">
            <v>재료비</v>
          </cell>
          <cell r="D1271" t="str">
            <v>케이블</v>
          </cell>
          <cell r="E1271" t="str">
            <v>0.6/1kV F-CVVSB 15C/2.5㎟</v>
          </cell>
          <cell r="F1271">
            <v>1.05</v>
          </cell>
          <cell r="G1271" t="str">
            <v>m</v>
          </cell>
          <cell r="I1271">
            <v>2867</v>
          </cell>
          <cell r="J1271">
            <v>2731</v>
          </cell>
          <cell r="K1271">
            <v>2867</v>
          </cell>
        </row>
        <row r="1272">
          <cell r="D1272" t="str">
            <v>잡재료비</v>
          </cell>
          <cell r="E1272" t="str">
            <v>배관배선의</v>
          </cell>
          <cell r="F1272">
            <v>2</v>
          </cell>
          <cell r="G1272" t="str">
            <v>%</v>
          </cell>
          <cell r="I1272">
            <v>57</v>
          </cell>
          <cell r="K1272">
            <v>57</v>
          </cell>
        </row>
        <row r="1274">
          <cell r="C1274" t="str">
            <v>노무비</v>
          </cell>
          <cell r="D1274" t="str">
            <v>저압케이블공</v>
          </cell>
          <cell r="E1274" t="str">
            <v>0.059*1.2</v>
          </cell>
          <cell r="F1274">
            <v>7.0799999999999988E-2</v>
          </cell>
          <cell r="G1274" t="str">
            <v>인</v>
          </cell>
          <cell r="I1274">
            <v>8483</v>
          </cell>
          <cell r="L1274">
            <v>119817</v>
          </cell>
          <cell r="M1274">
            <v>8483</v>
          </cell>
        </row>
        <row r="1276">
          <cell r="C1276" t="str">
            <v>공구손료</v>
          </cell>
          <cell r="E1276" t="str">
            <v>노무비의</v>
          </cell>
          <cell r="F1276">
            <v>3</v>
          </cell>
          <cell r="G1276" t="str">
            <v>%</v>
          </cell>
          <cell r="I1276">
            <v>254</v>
          </cell>
          <cell r="O1276">
            <v>254</v>
          </cell>
        </row>
        <row r="1280">
          <cell r="A1280">
            <v>4412</v>
          </cell>
          <cell r="B1280">
            <v>3</v>
          </cell>
          <cell r="C1280" t="str">
            <v>제4412호표</v>
          </cell>
          <cell r="D1280" t="str">
            <v>케이블</v>
          </cell>
          <cell r="E1280" t="str">
            <v>0.6/1kV F-CVVSB 20C/2.5㎟</v>
          </cell>
          <cell r="F1280">
            <v>1.05</v>
          </cell>
          <cell r="G1280" t="str">
            <v>m</v>
          </cell>
          <cell r="I1280">
            <v>18940</v>
          </cell>
          <cell r="K1280">
            <v>8278</v>
          </cell>
          <cell r="M1280">
            <v>10352</v>
          </cell>
          <cell r="O1280">
            <v>310</v>
          </cell>
          <cell r="P1280" t="str">
            <v>전 5-13(5)</v>
          </cell>
        </row>
        <row r="1282">
          <cell r="B1282" t="str">
            <v>케이블0.6/1kV F-CVVSB 20C/2.5㎟</v>
          </cell>
          <cell r="C1282" t="str">
            <v>재료비</v>
          </cell>
          <cell r="D1282" t="str">
            <v>케이블</v>
          </cell>
          <cell r="E1282" t="str">
            <v>0.6/1kV F-CVVSB 20C/2.5㎟</v>
          </cell>
          <cell r="F1282">
            <v>1.05</v>
          </cell>
          <cell r="G1282" t="str">
            <v>m</v>
          </cell>
          <cell r="I1282">
            <v>8116</v>
          </cell>
          <cell r="J1282">
            <v>7730</v>
          </cell>
          <cell r="K1282">
            <v>8116</v>
          </cell>
        </row>
        <row r="1283">
          <cell r="D1283" t="str">
            <v>잡재료비</v>
          </cell>
          <cell r="E1283" t="str">
            <v>배관배선의</v>
          </cell>
          <cell r="F1283">
            <v>2</v>
          </cell>
          <cell r="G1283" t="str">
            <v>%</v>
          </cell>
          <cell r="I1283">
            <v>162</v>
          </cell>
          <cell r="K1283">
            <v>162</v>
          </cell>
        </row>
        <row r="1285">
          <cell r="C1285" t="str">
            <v>노무비</v>
          </cell>
          <cell r="D1285" t="str">
            <v>저압케이블공</v>
          </cell>
          <cell r="E1285" t="str">
            <v>0.072*1.2</v>
          </cell>
          <cell r="F1285">
            <v>8.6399999999999991E-2</v>
          </cell>
          <cell r="G1285" t="str">
            <v>인</v>
          </cell>
          <cell r="I1285">
            <v>10352</v>
          </cell>
          <cell r="L1285">
            <v>119817</v>
          </cell>
          <cell r="M1285">
            <v>10352</v>
          </cell>
        </row>
        <row r="1287">
          <cell r="C1287" t="str">
            <v>공구손료</v>
          </cell>
          <cell r="E1287" t="str">
            <v>노무비의</v>
          </cell>
          <cell r="F1287">
            <v>3</v>
          </cell>
          <cell r="G1287" t="str">
            <v>%</v>
          </cell>
          <cell r="I1287">
            <v>310</v>
          </cell>
          <cell r="O1287">
            <v>310</v>
          </cell>
        </row>
        <row r="1291">
          <cell r="A1291">
            <v>4413</v>
          </cell>
          <cell r="B1291">
            <v>3</v>
          </cell>
          <cell r="C1291" t="str">
            <v>제4413호표</v>
          </cell>
          <cell r="D1291" t="str">
            <v>케이블</v>
          </cell>
          <cell r="E1291" t="str">
            <v>0.6/1kV F-CVVSB 30C/2.5㎟</v>
          </cell>
          <cell r="F1291">
            <v>1.05</v>
          </cell>
          <cell r="G1291" t="str">
            <v>m</v>
          </cell>
          <cell r="I1291">
            <v>26738</v>
          </cell>
          <cell r="K1291">
            <v>12226</v>
          </cell>
          <cell r="M1291">
            <v>14090</v>
          </cell>
          <cell r="O1291">
            <v>422</v>
          </cell>
          <cell r="P1291" t="str">
            <v>전 5-13(5)</v>
          </cell>
        </row>
        <row r="1293">
          <cell r="B1293" t="str">
            <v>케이블0.6/1kV F-CVVSB 30C/2.5㎟</v>
          </cell>
          <cell r="C1293" t="str">
            <v>재료비</v>
          </cell>
          <cell r="D1293" t="str">
            <v>케이블</v>
          </cell>
          <cell r="E1293" t="str">
            <v>0.6/1kV F-CVVSB 30C/2.5㎟</v>
          </cell>
          <cell r="F1293">
            <v>1.05</v>
          </cell>
          <cell r="G1293" t="str">
            <v>m</v>
          </cell>
          <cell r="I1293">
            <v>11987</v>
          </cell>
          <cell r="J1293">
            <v>11417</v>
          </cell>
          <cell r="K1293">
            <v>11987</v>
          </cell>
        </row>
        <row r="1294">
          <cell r="D1294" t="str">
            <v>잡재료비</v>
          </cell>
          <cell r="E1294" t="str">
            <v>배관배선의</v>
          </cell>
          <cell r="F1294">
            <v>2</v>
          </cell>
          <cell r="G1294" t="str">
            <v>%</v>
          </cell>
          <cell r="I1294">
            <v>239</v>
          </cell>
          <cell r="K1294">
            <v>239</v>
          </cell>
        </row>
        <row r="1296">
          <cell r="C1296" t="str">
            <v>노무비</v>
          </cell>
          <cell r="D1296" t="str">
            <v>저압케이블공</v>
          </cell>
          <cell r="E1296" t="str">
            <v>0.098*1.2</v>
          </cell>
          <cell r="F1296">
            <v>0.1176</v>
          </cell>
          <cell r="G1296" t="str">
            <v>인</v>
          </cell>
          <cell r="I1296">
            <v>14090</v>
          </cell>
          <cell r="L1296">
            <v>119817</v>
          </cell>
          <cell r="M1296">
            <v>14090</v>
          </cell>
        </row>
        <row r="1298">
          <cell r="C1298" t="str">
            <v>공구손료</v>
          </cell>
          <cell r="E1298" t="str">
            <v>노무비의</v>
          </cell>
          <cell r="F1298">
            <v>3</v>
          </cell>
          <cell r="G1298" t="str">
            <v>%</v>
          </cell>
          <cell r="I1298">
            <v>422</v>
          </cell>
          <cell r="O1298">
            <v>422</v>
          </cell>
        </row>
        <row r="1302">
          <cell r="A1302">
            <v>4414</v>
          </cell>
          <cell r="B1302">
            <v>3</v>
          </cell>
          <cell r="C1302" t="str">
            <v>제4414호표</v>
          </cell>
          <cell r="D1302" t="str">
            <v>케이블</v>
          </cell>
          <cell r="E1302" t="str">
            <v>0.6/1kV VCT 2C/2.5㎟</v>
          </cell>
          <cell r="F1302">
            <v>1.05</v>
          </cell>
          <cell r="G1302" t="str">
            <v>m</v>
          </cell>
          <cell r="I1302">
            <v>2648</v>
          </cell>
          <cell r="K1302">
            <v>921</v>
          </cell>
          <cell r="M1302">
            <v>1677</v>
          </cell>
          <cell r="O1302">
            <v>50</v>
          </cell>
          <cell r="P1302" t="str">
            <v>전 5-13</v>
          </cell>
        </row>
        <row r="1304">
          <cell r="B1304" t="str">
            <v>케이블0.6/1kV VCT 2C/2.5㎟</v>
          </cell>
          <cell r="C1304" t="str">
            <v>재료비</v>
          </cell>
          <cell r="D1304" t="str">
            <v>케이블</v>
          </cell>
          <cell r="E1304" t="str">
            <v>0.6/1kV VCT 2C/2.5㎟</v>
          </cell>
          <cell r="F1304">
            <v>1.05</v>
          </cell>
          <cell r="G1304" t="str">
            <v>m</v>
          </cell>
          <cell r="I1304">
            <v>903</v>
          </cell>
          <cell r="J1304">
            <v>860</v>
          </cell>
          <cell r="K1304">
            <v>903</v>
          </cell>
        </row>
        <row r="1305">
          <cell r="D1305" t="str">
            <v>잡재료비</v>
          </cell>
          <cell r="E1305" t="str">
            <v>배관배선의</v>
          </cell>
          <cell r="F1305">
            <v>2</v>
          </cell>
          <cell r="G1305" t="str">
            <v>%</v>
          </cell>
          <cell r="I1305">
            <v>18</v>
          </cell>
          <cell r="K1305">
            <v>18</v>
          </cell>
        </row>
        <row r="1307">
          <cell r="C1307" t="str">
            <v>노무비</v>
          </cell>
          <cell r="D1307" t="str">
            <v>저압케이블공</v>
          </cell>
          <cell r="E1307">
            <v>1.4E-2</v>
          </cell>
          <cell r="F1307">
            <v>1.4E-2</v>
          </cell>
          <cell r="G1307" t="str">
            <v>인</v>
          </cell>
          <cell r="I1307">
            <v>1677</v>
          </cell>
          <cell r="L1307">
            <v>119817</v>
          </cell>
          <cell r="M1307">
            <v>1677</v>
          </cell>
        </row>
        <row r="1309">
          <cell r="C1309" t="str">
            <v>공구손료</v>
          </cell>
          <cell r="E1309" t="str">
            <v>노무비의</v>
          </cell>
          <cell r="F1309">
            <v>3</v>
          </cell>
          <cell r="G1309" t="str">
            <v>%</v>
          </cell>
          <cell r="I1309">
            <v>50</v>
          </cell>
          <cell r="O1309">
            <v>50</v>
          </cell>
        </row>
        <row r="1313">
          <cell r="A1313">
            <v>4500</v>
          </cell>
          <cell r="B1313">
            <v>3</v>
          </cell>
          <cell r="C1313" t="str">
            <v>제4500호표</v>
          </cell>
          <cell r="D1313" t="str">
            <v>케이블</v>
          </cell>
          <cell r="E1313" t="str">
            <v>5C-HFBT</v>
          </cell>
          <cell r="F1313">
            <v>1.05</v>
          </cell>
          <cell r="G1313" t="str">
            <v>m</v>
          </cell>
          <cell r="I1313">
            <v>3332</v>
          </cell>
          <cell r="K1313">
            <v>528</v>
          </cell>
          <cell r="M1313">
            <v>2723</v>
          </cell>
          <cell r="O1313">
            <v>81</v>
          </cell>
          <cell r="P1313" t="str">
            <v>통 5-3-1</v>
          </cell>
        </row>
        <row r="1315">
          <cell r="B1315" t="str">
            <v>케이블5C-HFBT</v>
          </cell>
          <cell r="C1315" t="str">
            <v>재료비</v>
          </cell>
          <cell r="D1315" t="str">
            <v>케이블</v>
          </cell>
          <cell r="E1315" t="str">
            <v>5C-HFBT</v>
          </cell>
          <cell r="F1315">
            <v>1.05</v>
          </cell>
          <cell r="G1315" t="str">
            <v>m</v>
          </cell>
          <cell r="I1315">
            <v>518</v>
          </cell>
          <cell r="J1315">
            <v>494</v>
          </cell>
          <cell r="K1315">
            <v>518</v>
          </cell>
        </row>
        <row r="1316">
          <cell r="D1316" t="str">
            <v>잡재료비</v>
          </cell>
          <cell r="E1316" t="str">
            <v>배관배선의</v>
          </cell>
          <cell r="F1316">
            <v>2</v>
          </cell>
          <cell r="G1316" t="str">
            <v>%</v>
          </cell>
          <cell r="I1316">
            <v>10</v>
          </cell>
          <cell r="K1316">
            <v>10</v>
          </cell>
        </row>
        <row r="1318">
          <cell r="C1318" t="str">
            <v>노무비</v>
          </cell>
          <cell r="D1318" t="str">
            <v>통신케이블공</v>
          </cell>
          <cell r="E1318" t="str">
            <v>0.018</v>
          </cell>
          <cell r="F1318">
            <v>1.7999999999999999E-2</v>
          </cell>
          <cell r="G1318" t="str">
            <v>인</v>
          </cell>
          <cell r="I1318">
            <v>2723</v>
          </cell>
          <cell r="L1318">
            <v>151281</v>
          </cell>
          <cell r="M1318">
            <v>2723</v>
          </cell>
        </row>
        <row r="1320">
          <cell r="C1320" t="str">
            <v>공구손료</v>
          </cell>
          <cell r="E1320" t="str">
            <v>노무비의</v>
          </cell>
          <cell r="F1320">
            <v>3</v>
          </cell>
          <cell r="G1320" t="str">
            <v>%</v>
          </cell>
          <cell r="I1320">
            <v>81</v>
          </cell>
          <cell r="O1320">
            <v>81</v>
          </cell>
        </row>
        <row r="1324">
          <cell r="A1324">
            <v>4501</v>
          </cell>
          <cell r="B1324">
            <v>3</v>
          </cell>
          <cell r="C1324" t="str">
            <v>제4501호표</v>
          </cell>
          <cell r="D1324" t="str">
            <v>케이블</v>
          </cell>
          <cell r="E1324" t="str">
            <v>7C-HFBT</v>
          </cell>
          <cell r="F1324">
            <v>1.05</v>
          </cell>
          <cell r="G1324" t="str">
            <v>m</v>
          </cell>
          <cell r="I1324">
            <v>4367</v>
          </cell>
          <cell r="K1324">
            <v>940</v>
          </cell>
          <cell r="M1324">
            <v>3328</v>
          </cell>
          <cell r="O1324">
            <v>99</v>
          </cell>
          <cell r="P1324" t="str">
            <v>통 5-3-1</v>
          </cell>
        </row>
        <row r="1326">
          <cell r="B1326" t="str">
            <v>케이블7C-HFBT</v>
          </cell>
          <cell r="C1326" t="str">
            <v>재료비</v>
          </cell>
          <cell r="D1326" t="str">
            <v>케이블</v>
          </cell>
          <cell r="E1326" t="str">
            <v>7C-HFBT</v>
          </cell>
          <cell r="F1326">
            <v>1.05</v>
          </cell>
          <cell r="G1326" t="str">
            <v>m</v>
          </cell>
          <cell r="I1326">
            <v>922</v>
          </cell>
          <cell r="J1326">
            <v>879</v>
          </cell>
          <cell r="K1326">
            <v>922</v>
          </cell>
        </row>
        <row r="1327">
          <cell r="D1327" t="str">
            <v>잡재료비</v>
          </cell>
          <cell r="E1327" t="str">
            <v>배관배선의</v>
          </cell>
          <cell r="F1327">
            <v>2</v>
          </cell>
          <cell r="G1327" t="str">
            <v>%</v>
          </cell>
          <cell r="I1327">
            <v>18</v>
          </cell>
          <cell r="K1327">
            <v>18</v>
          </cell>
        </row>
        <row r="1329">
          <cell r="C1329" t="str">
            <v>노무비</v>
          </cell>
          <cell r="D1329" t="str">
            <v>통신케이블공</v>
          </cell>
          <cell r="E1329">
            <v>2.1999999999999999E-2</v>
          </cell>
          <cell r="F1329">
            <v>2.1999999999999999E-2</v>
          </cell>
          <cell r="G1329" t="str">
            <v>인</v>
          </cell>
          <cell r="I1329">
            <v>3328</v>
          </cell>
          <cell r="L1329">
            <v>151281</v>
          </cell>
          <cell r="M1329">
            <v>3328</v>
          </cell>
        </row>
        <row r="1331">
          <cell r="C1331" t="str">
            <v>공구손료</v>
          </cell>
          <cell r="E1331" t="str">
            <v>노무비의</v>
          </cell>
          <cell r="F1331">
            <v>3</v>
          </cell>
          <cell r="G1331" t="str">
            <v>%</v>
          </cell>
          <cell r="I1331">
            <v>99</v>
          </cell>
          <cell r="O1331">
            <v>99</v>
          </cell>
        </row>
        <row r="1335">
          <cell r="A1335">
            <v>4502</v>
          </cell>
          <cell r="B1335">
            <v>3</v>
          </cell>
          <cell r="C1335" t="str">
            <v>제4502호표</v>
          </cell>
          <cell r="D1335" t="str">
            <v>케이블</v>
          </cell>
          <cell r="E1335" t="str">
            <v>ECX 5C-2V</v>
          </cell>
          <cell r="F1335">
            <v>1.05</v>
          </cell>
          <cell r="G1335" t="str">
            <v>m</v>
          </cell>
          <cell r="I1335">
            <v>3537</v>
          </cell>
          <cell r="K1335">
            <v>733</v>
          </cell>
          <cell r="M1335">
            <v>2723</v>
          </cell>
          <cell r="O1335">
            <v>81</v>
          </cell>
          <cell r="P1335" t="str">
            <v>통 5-3-1</v>
          </cell>
        </row>
        <row r="1337">
          <cell r="B1337" t="str">
            <v>케이블ECX 5C-2V</v>
          </cell>
          <cell r="C1337" t="str">
            <v>재료비</v>
          </cell>
          <cell r="D1337" t="str">
            <v>케이블</v>
          </cell>
          <cell r="E1337" t="str">
            <v>ECX 5C-2V</v>
          </cell>
          <cell r="F1337">
            <v>1.05</v>
          </cell>
          <cell r="G1337" t="str">
            <v>m</v>
          </cell>
          <cell r="I1337">
            <v>719</v>
          </cell>
          <cell r="J1337">
            <v>685</v>
          </cell>
          <cell r="K1337">
            <v>719</v>
          </cell>
        </row>
        <row r="1338">
          <cell r="D1338" t="str">
            <v>잡재료비</v>
          </cell>
          <cell r="E1338" t="str">
            <v>배관배선의</v>
          </cell>
          <cell r="F1338">
            <v>2</v>
          </cell>
          <cell r="G1338" t="str">
            <v>%</v>
          </cell>
          <cell r="I1338">
            <v>14</v>
          </cell>
          <cell r="K1338">
            <v>14</v>
          </cell>
        </row>
        <row r="1340">
          <cell r="C1340" t="str">
            <v>노무비</v>
          </cell>
          <cell r="D1340" t="str">
            <v>통신케이블공</v>
          </cell>
          <cell r="E1340" t="str">
            <v>0.018</v>
          </cell>
          <cell r="F1340">
            <v>1.7999999999999999E-2</v>
          </cell>
          <cell r="G1340" t="str">
            <v>인</v>
          </cell>
          <cell r="I1340">
            <v>2723</v>
          </cell>
          <cell r="L1340">
            <v>151281</v>
          </cell>
          <cell r="M1340">
            <v>2723</v>
          </cell>
        </row>
        <row r="1342">
          <cell r="C1342" t="str">
            <v>공구손료</v>
          </cell>
          <cell r="E1342" t="str">
            <v>노무비의</v>
          </cell>
          <cell r="F1342">
            <v>3</v>
          </cell>
          <cell r="G1342" t="str">
            <v>%</v>
          </cell>
          <cell r="I1342">
            <v>81</v>
          </cell>
          <cell r="O1342">
            <v>81</v>
          </cell>
        </row>
        <row r="1346">
          <cell r="A1346">
            <v>4503</v>
          </cell>
          <cell r="B1346">
            <v>3</v>
          </cell>
          <cell r="C1346" t="str">
            <v>제4503호표</v>
          </cell>
          <cell r="D1346" t="str">
            <v>케이블</v>
          </cell>
          <cell r="E1346" t="str">
            <v>ECX 7C-2V</v>
          </cell>
          <cell r="F1346">
            <v>1.05</v>
          </cell>
          <cell r="G1346" t="str">
            <v>m</v>
          </cell>
          <cell r="I1346">
            <v>4717</v>
          </cell>
          <cell r="K1346">
            <v>1290</v>
          </cell>
          <cell r="M1346">
            <v>3328</v>
          </cell>
          <cell r="O1346">
            <v>99</v>
          </cell>
          <cell r="P1346" t="str">
            <v>통 5-3-1</v>
          </cell>
        </row>
        <row r="1348">
          <cell r="B1348" t="str">
            <v>케이블ECX 7C-2V</v>
          </cell>
          <cell r="C1348" t="str">
            <v>재료비</v>
          </cell>
          <cell r="D1348" t="str">
            <v>케이블</v>
          </cell>
          <cell r="E1348" t="str">
            <v>ECX 7C-2V</v>
          </cell>
          <cell r="F1348">
            <v>1.05</v>
          </cell>
          <cell r="G1348" t="str">
            <v>m</v>
          </cell>
          <cell r="I1348">
            <v>1265</v>
          </cell>
          <cell r="J1348">
            <v>1205</v>
          </cell>
          <cell r="K1348">
            <v>1265</v>
          </cell>
        </row>
        <row r="1349">
          <cell r="D1349" t="str">
            <v>잡재료비</v>
          </cell>
          <cell r="E1349" t="str">
            <v>배관배선의</v>
          </cell>
          <cell r="F1349">
            <v>2</v>
          </cell>
          <cell r="G1349" t="str">
            <v>%</v>
          </cell>
          <cell r="I1349">
            <v>25</v>
          </cell>
          <cell r="K1349">
            <v>25</v>
          </cell>
        </row>
        <row r="1351">
          <cell r="C1351" t="str">
            <v>노무비</v>
          </cell>
          <cell r="D1351" t="str">
            <v>통신케이블공</v>
          </cell>
          <cell r="E1351">
            <v>2.1999999999999999E-2</v>
          </cell>
          <cell r="F1351">
            <v>2.1999999999999999E-2</v>
          </cell>
          <cell r="G1351" t="str">
            <v>인</v>
          </cell>
          <cell r="I1351">
            <v>3328</v>
          </cell>
          <cell r="L1351">
            <v>151281</v>
          </cell>
          <cell r="M1351">
            <v>3328</v>
          </cell>
        </row>
        <row r="1353">
          <cell r="C1353" t="str">
            <v>공구손료</v>
          </cell>
          <cell r="E1353" t="str">
            <v>노무비의</v>
          </cell>
          <cell r="F1353">
            <v>3</v>
          </cell>
          <cell r="G1353" t="str">
            <v>%</v>
          </cell>
          <cell r="I1353">
            <v>99</v>
          </cell>
          <cell r="O1353">
            <v>99</v>
          </cell>
        </row>
        <row r="1357">
          <cell r="A1357">
            <v>4504</v>
          </cell>
          <cell r="B1357">
            <v>3</v>
          </cell>
          <cell r="C1357" t="str">
            <v>제4504호표</v>
          </cell>
          <cell r="D1357" t="str">
            <v>케이블</v>
          </cell>
          <cell r="E1357" t="str">
            <v>ECX 10C-2V</v>
          </cell>
          <cell r="F1357">
            <v>1.05</v>
          </cell>
          <cell r="G1357" t="str">
            <v>m</v>
          </cell>
          <cell r="I1357">
            <v>6952</v>
          </cell>
          <cell r="K1357">
            <v>1967</v>
          </cell>
          <cell r="M1357">
            <v>4840</v>
          </cell>
          <cell r="O1357">
            <v>145</v>
          </cell>
          <cell r="P1357" t="str">
            <v>통 5-3-1</v>
          </cell>
        </row>
        <row r="1359">
          <cell r="B1359" t="str">
            <v>케이블ECX 10C-2V</v>
          </cell>
          <cell r="C1359" t="str">
            <v>재료비</v>
          </cell>
          <cell r="D1359" t="str">
            <v>케이블</v>
          </cell>
          <cell r="E1359" t="str">
            <v>ECX 10C-2V</v>
          </cell>
          <cell r="F1359">
            <v>1.05</v>
          </cell>
          <cell r="G1359" t="str">
            <v>m</v>
          </cell>
          <cell r="I1359">
            <v>1929</v>
          </cell>
          <cell r="J1359">
            <v>1838</v>
          </cell>
          <cell r="K1359">
            <v>1929</v>
          </cell>
        </row>
        <row r="1360">
          <cell r="D1360" t="str">
            <v>잡재료비</v>
          </cell>
          <cell r="E1360" t="str">
            <v>배관배선의</v>
          </cell>
          <cell r="F1360">
            <v>2</v>
          </cell>
          <cell r="G1360" t="str">
            <v>%</v>
          </cell>
          <cell r="I1360">
            <v>38</v>
          </cell>
          <cell r="K1360">
            <v>38</v>
          </cell>
        </row>
        <row r="1362">
          <cell r="C1362" t="str">
            <v>노무비</v>
          </cell>
          <cell r="D1362" t="str">
            <v>통신케이블공</v>
          </cell>
          <cell r="E1362">
            <v>3.2000000000000001E-2</v>
          </cell>
          <cell r="F1362">
            <v>3.2000000000000001E-2</v>
          </cell>
          <cell r="G1362" t="str">
            <v>인</v>
          </cell>
          <cell r="I1362">
            <v>4840</v>
          </cell>
          <cell r="L1362">
            <v>151281</v>
          </cell>
          <cell r="M1362">
            <v>4840</v>
          </cell>
        </row>
        <row r="1364">
          <cell r="C1364" t="str">
            <v>공구손료</v>
          </cell>
          <cell r="E1364" t="str">
            <v>노무비의</v>
          </cell>
          <cell r="F1364">
            <v>3</v>
          </cell>
          <cell r="G1364" t="str">
            <v>%</v>
          </cell>
          <cell r="I1364">
            <v>145</v>
          </cell>
          <cell r="O1364">
            <v>145</v>
          </cell>
        </row>
        <row r="1368">
          <cell r="A1368">
            <v>4505</v>
          </cell>
          <cell r="B1368">
            <v>3</v>
          </cell>
          <cell r="C1368" t="str">
            <v>제4505호표</v>
          </cell>
          <cell r="D1368" t="str">
            <v>케이블</v>
          </cell>
          <cell r="E1368" t="str">
            <v>UTP Cat.5 4P</v>
          </cell>
          <cell r="F1368">
            <v>1.05</v>
          </cell>
          <cell r="G1368" t="str">
            <v>m</v>
          </cell>
          <cell r="I1368">
            <v>1862</v>
          </cell>
          <cell r="K1368">
            <v>385</v>
          </cell>
          <cell r="M1368">
            <v>1434</v>
          </cell>
          <cell r="O1368">
            <v>43</v>
          </cell>
          <cell r="P1368" t="str">
            <v>통 7-1-1(1)</v>
          </cell>
        </row>
        <row r="1370">
          <cell r="B1370" t="str">
            <v>케이블UTP Cat.5 4P</v>
          </cell>
          <cell r="C1370" t="str">
            <v>재료비</v>
          </cell>
          <cell r="D1370" t="str">
            <v>케이블</v>
          </cell>
          <cell r="E1370" t="str">
            <v>UTP Cat.5 4P</v>
          </cell>
          <cell r="F1370">
            <v>1.05</v>
          </cell>
          <cell r="G1370" t="str">
            <v>m</v>
          </cell>
          <cell r="I1370">
            <v>378</v>
          </cell>
          <cell r="J1370">
            <v>360</v>
          </cell>
          <cell r="K1370">
            <v>378</v>
          </cell>
        </row>
        <row r="1371">
          <cell r="D1371" t="str">
            <v>잡재료비</v>
          </cell>
          <cell r="E1371" t="str">
            <v>배관배선의</v>
          </cell>
          <cell r="F1371">
            <v>2</v>
          </cell>
          <cell r="G1371" t="str">
            <v>%</v>
          </cell>
          <cell r="I1371">
            <v>7</v>
          </cell>
          <cell r="K1371">
            <v>7</v>
          </cell>
        </row>
        <row r="1373">
          <cell r="C1373" t="str">
            <v>노무비</v>
          </cell>
          <cell r="D1373" t="str">
            <v>통신내선공</v>
          </cell>
          <cell r="E1373" t="str">
            <v>0.015</v>
          </cell>
          <cell r="F1373">
            <v>1.4999999999999999E-2</v>
          </cell>
          <cell r="G1373" t="str">
            <v>인</v>
          </cell>
          <cell r="I1373">
            <v>1434</v>
          </cell>
          <cell r="L1373">
            <v>95635</v>
          </cell>
          <cell r="M1373">
            <v>1434</v>
          </cell>
        </row>
        <row r="1375">
          <cell r="C1375" t="str">
            <v>공구손료</v>
          </cell>
          <cell r="E1375" t="str">
            <v>노무비의</v>
          </cell>
          <cell r="F1375">
            <v>3</v>
          </cell>
          <cell r="G1375" t="str">
            <v>%</v>
          </cell>
          <cell r="I1375">
            <v>43</v>
          </cell>
          <cell r="O1375">
            <v>43</v>
          </cell>
        </row>
        <row r="1379">
          <cell r="A1379">
            <v>4506</v>
          </cell>
          <cell r="B1379">
            <v>3</v>
          </cell>
          <cell r="C1379" t="str">
            <v>제4506호표</v>
          </cell>
          <cell r="D1379" t="str">
            <v>케이블</v>
          </cell>
          <cell r="E1379" t="str">
            <v>UTP Cat.5 25P</v>
          </cell>
          <cell r="F1379">
            <v>1.05</v>
          </cell>
          <cell r="G1379" t="str">
            <v>m</v>
          </cell>
          <cell r="I1379">
            <v>6292</v>
          </cell>
          <cell r="K1379">
            <v>2709</v>
          </cell>
          <cell r="M1379">
            <v>3479</v>
          </cell>
          <cell r="O1379">
            <v>104</v>
          </cell>
          <cell r="P1379" t="str">
            <v>통 7-1-1(1)</v>
          </cell>
        </row>
        <row r="1381">
          <cell r="B1381" t="str">
            <v>케이블UTP Cat.5 25P</v>
          </cell>
          <cell r="C1381" t="str">
            <v>재료비</v>
          </cell>
          <cell r="D1381" t="str">
            <v>케이블</v>
          </cell>
          <cell r="E1381" t="str">
            <v>UTP Cat.5 25P</v>
          </cell>
          <cell r="F1381">
            <v>1.05</v>
          </cell>
          <cell r="G1381" t="str">
            <v>m</v>
          </cell>
          <cell r="I1381">
            <v>2656</v>
          </cell>
          <cell r="J1381">
            <v>2530</v>
          </cell>
          <cell r="K1381">
            <v>2656</v>
          </cell>
        </row>
        <row r="1382">
          <cell r="D1382" t="str">
            <v>잡재료비</v>
          </cell>
          <cell r="E1382" t="str">
            <v>배관배선의</v>
          </cell>
          <cell r="F1382">
            <v>2</v>
          </cell>
          <cell r="G1382" t="str">
            <v>%</v>
          </cell>
          <cell r="I1382">
            <v>53</v>
          </cell>
          <cell r="K1382">
            <v>53</v>
          </cell>
        </row>
        <row r="1384">
          <cell r="C1384" t="str">
            <v>노무비</v>
          </cell>
          <cell r="D1384" t="str">
            <v>통신케이블공</v>
          </cell>
          <cell r="E1384">
            <v>2.3E-2</v>
          </cell>
          <cell r="F1384">
            <v>2.3E-2</v>
          </cell>
          <cell r="G1384" t="str">
            <v>인</v>
          </cell>
          <cell r="I1384">
            <v>3479</v>
          </cell>
          <cell r="L1384">
            <v>151281</v>
          </cell>
          <cell r="M1384">
            <v>3479</v>
          </cell>
        </row>
        <row r="1386">
          <cell r="C1386" t="str">
            <v>공구손료</v>
          </cell>
          <cell r="E1386" t="str">
            <v>노무비의</v>
          </cell>
          <cell r="F1386">
            <v>3</v>
          </cell>
          <cell r="G1386" t="str">
            <v>%</v>
          </cell>
          <cell r="I1386">
            <v>104</v>
          </cell>
          <cell r="O1386">
            <v>104</v>
          </cell>
        </row>
        <row r="1390">
          <cell r="A1390">
            <v>4507</v>
          </cell>
          <cell r="B1390">
            <v>3</v>
          </cell>
          <cell r="C1390" t="str">
            <v>제4507호표</v>
          </cell>
          <cell r="D1390" t="str">
            <v>케이블</v>
          </cell>
          <cell r="E1390" t="str">
            <v>RS 232</v>
          </cell>
          <cell r="F1390">
            <v>1.05</v>
          </cell>
          <cell r="G1390" t="str">
            <v>m</v>
          </cell>
          <cell r="I1390">
            <v>8198</v>
          </cell>
          <cell r="K1390">
            <v>6426</v>
          </cell>
          <cell r="M1390">
            <v>1721</v>
          </cell>
          <cell r="O1390">
            <v>51</v>
          </cell>
          <cell r="P1390" t="str">
            <v>통 7-1-1(1)</v>
          </cell>
        </row>
        <row r="1392">
          <cell r="B1392" t="str">
            <v>케이블RS 232</v>
          </cell>
          <cell r="C1392" t="str">
            <v>재료비</v>
          </cell>
          <cell r="D1392" t="str">
            <v>케이블</v>
          </cell>
          <cell r="E1392" t="str">
            <v>RS 232</v>
          </cell>
          <cell r="F1392">
            <v>1.05</v>
          </cell>
          <cell r="G1392" t="str">
            <v>m</v>
          </cell>
          <cell r="I1392">
            <v>6300</v>
          </cell>
          <cell r="J1392">
            <v>6000</v>
          </cell>
          <cell r="K1392">
            <v>6300</v>
          </cell>
        </row>
        <row r="1393">
          <cell r="D1393" t="str">
            <v>잡재료비</v>
          </cell>
          <cell r="E1393" t="str">
            <v>배관배선의</v>
          </cell>
          <cell r="F1393">
            <v>2</v>
          </cell>
          <cell r="G1393" t="str">
            <v>%</v>
          </cell>
          <cell r="I1393">
            <v>126</v>
          </cell>
          <cell r="K1393">
            <v>126</v>
          </cell>
        </row>
        <row r="1395">
          <cell r="C1395" t="str">
            <v>노무비</v>
          </cell>
          <cell r="D1395" t="str">
            <v>통신내선공</v>
          </cell>
          <cell r="E1395">
            <v>1.7999999999999999E-2</v>
          </cell>
          <cell r="F1395">
            <v>1.7999999999999999E-2</v>
          </cell>
          <cell r="G1395" t="str">
            <v>인</v>
          </cell>
          <cell r="I1395">
            <v>1721</v>
          </cell>
          <cell r="L1395">
            <v>95635</v>
          </cell>
          <cell r="M1395">
            <v>1721</v>
          </cell>
        </row>
        <row r="1397">
          <cell r="C1397" t="str">
            <v>공구손료</v>
          </cell>
          <cell r="E1397" t="str">
            <v>노무비의</v>
          </cell>
          <cell r="F1397">
            <v>3</v>
          </cell>
          <cell r="G1397" t="str">
            <v>%</v>
          </cell>
          <cell r="I1397">
            <v>51</v>
          </cell>
          <cell r="O1397">
            <v>51</v>
          </cell>
        </row>
        <row r="1401">
          <cell r="A1401">
            <v>4508</v>
          </cell>
          <cell r="B1401">
            <v>3</v>
          </cell>
          <cell r="C1401" t="str">
            <v>제4508호표</v>
          </cell>
          <cell r="D1401" t="str">
            <v>케이블</v>
          </cell>
          <cell r="E1401" t="str">
            <v>RS 485</v>
          </cell>
          <cell r="F1401">
            <v>1.05</v>
          </cell>
          <cell r="G1401" t="str">
            <v>m</v>
          </cell>
          <cell r="I1401">
            <v>11303</v>
          </cell>
          <cell r="K1401">
            <v>9531</v>
          </cell>
          <cell r="M1401">
            <v>1721</v>
          </cell>
          <cell r="O1401">
            <v>51</v>
          </cell>
          <cell r="P1401" t="str">
            <v>통 7-1-1(1)</v>
          </cell>
        </row>
        <row r="1403">
          <cell r="B1403" t="str">
            <v>케이블RS 485</v>
          </cell>
          <cell r="C1403" t="str">
            <v>재료비</v>
          </cell>
          <cell r="D1403" t="str">
            <v>케이블</v>
          </cell>
          <cell r="E1403" t="str">
            <v>RS 485</v>
          </cell>
          <cell r="F1403">
            <v>1.05</v>
          </cell>
          <cell r="G1403" t="str">
            <v>m</v>
          </cell>
          <cell r="I1403">
            <v>9345</v>
          </cell>
          <cell r="J1403">
            <v>8900</v>
          </cell>
          <cell r="K1403">
            <v>9345</v>
          </cell>
        </row>
        <row r="1404">
          <cell r="D1404" t="str">
            <v>잡재료비</v>
          </cell>
          <cell r="E1404" t="str">
            <v>배관배선의</v>
          </cell>
          <cell r="F1404">
            <v>2</v>
          </cell>
          <cell r="G1404" t="str">
            <v>%</v>
          </cell>
          <cell r="I1404">
            <v>186</v>
          </cell>
          <cell r="K1404">
            <v>186</v>
          </cell>
        </row>
        <row r="1406">
          <cell r="C1406" t="str">
            <v>노무비</v>
          </cell>
          <cell r="D1406" t="str">
            <v>통신내선공</v>
          </cell>
          <cell r="E1406">
            <v>1.7999999999999999E-2</v>
          </cell>
          <cell r="F1406">
            <v>1.7999999999999999E-2</v>
          </cell>
          <cell r="G1406" t="str">
            <v>인</v>
          </cell>
          <cell r="I1406">
            <v>1721</v>
          </cell>
          <cell r="L1406">
            <v>95635</v>
          </cell>
          <cell r="M1406">
            <v>1721</v>
          </cell>
        </row>
        <row r="1408">
          <cell r="C1408" t="str">
            <v>공구손료</v>
          </cell>
          <cell r="E1408" t="str">
            <v>노무비의</v>
          </cell>
          <cell r="F1408">
            <v>3</v>
          </cell>
          <cell r="G1408" t="str">
            <v>%</v>
          </cell>
          <cell r="I1408">
            <v>51</v>
          </cell>
          <cell r="O1408">
            <v>51</v>
          </cell>
        </row>
        <row r="1412">
          <cell r="A1412">
            <v>4509</v>
          </cell>
          <cell r="B1412">
            <v>3</v>
          </cell>
          <cell r="C1412" t="str">
            <v>제4509호표</v>
          </cell>
          <cell r="D1412" t="str">
            <v>케이블</v>
          </cell>
          <cell r="E1412" t="str">
            <v>F/O 난연성 광케이블(MM-4C)</v>
          </cell>
          <cell r="F1412">
            <v>1.05</v>
          </cell>
          <cell r="G1412" t="str">
            <v>m</v>
          </cell>
          <cell r="I1412">
            <v>8893</v>
          </cell>
          <cell r="K1412">
            <v>7121</v>
          </cell>
          <cell r="M1412">
            <v>1721</v>
          </cell>
          <cell r="O1412">
            <v>51</v>
          </cell>
          <cell r="P1412" t="str">
            <v>통 7-1-1(1)</v>
          </cell>
        </row>
        <row r="1414">
          <cell r="B1414" t="str">
            <v>케이블F/O 난연성 광케이블(MM-4C)</v>
          </cell>
          <cell r="C1414" t="str">
            <v>재료비</v>
          </cell>
          <cell r="D1414" t="str">
            <v>케이블</v>
          </cell>
          <cell r="E1414" t="str">
            <v>F/O 난연성 광케이블(MM-4C)</v>
          </cell>
          <cell r="F1414">
            <v>1.05</v>
          </cell>
          <cell r="G1414" t="str">
            <v>m</v>
          </cell>
          <cell r="I1414">
            <v>6982</v>
          </cell>
          <cell r="J1414">
            <v>6650</v>
          </cell>
          <cell r="K1414">
            <v>6982</v>
          </cell>
        </row>
        <row r="1415">
          <cell r="D1415" t="str">
            <v>잡재료비</v>
          </cell>
          <cell r="E1415" t="str">
            <v>배관배선의</v>
          </cell>
          <cell r="F1415">
            <v>2</v>
          </cell>
          <cell r="G1415" t="str">
            <v>%</v>
          </cell>
          <cell r="I1415">
            <v>139</v>
          </cell>
          <cell r="K1415">
            <v>139</v>
          </cell>
        </row>
        <row r="1417">
          <cell r="C1417" t="str">
            <v>노무비</v>
          </cell>
          <cell r="D1417" t="str">
            <v>통신내선공</v>
          </cell>
          <cell r="E1417">
            <v>1.7999999999999999E-2</v>
          </cell>
          <cell r="F1417">
            <v>1.7999999999999999E-2</v>
          </cell>
          <cell r="G1417" t="str">
            <v>인</v>
          </cell>
          <cell r="I1417">
            <v>1721</v>
          </cell>
          <cell r="L1417">
            <v>95635</v>
          </cell>
          <cell r="M1417">
            <v>1721</v>
          </cell>
        </row>
        <row r="1419">
          <cell r="C1419" t="str">
            <v>공구손료</v>
          </cell>
          <cell r="E1419" t="str">
            <v>노무비의</v>
          </cell>
          <cell r="F1419">
            <v>3</v>
          </cell>
          <cell r="G1419" t="str">
            <v>%</v>
          </cell>
          <cell r="I1419">
            <v>51</v>
          </cell>
          <cell r="O1419">
            <v>51</v>
          </cell>
        </row>
        <row r="1423">
          <cell r="A1423">
            <v>4600</v>
          </cell>
          <cell r="B1423">
            <v>3</v>
          </cell>
          <cell r="C1423" t="str">
            <v>제4600호표</v>
          </cell>
          <cell r="D1423" t="str">
            <v>전선</v>
          </cell>
          <cell r="E1423" t="str">
            <v>0.6/1kV F-GV 4㎟</v>
          </cell>
          <cell r="F1423">
            <v>1.1000000000000001</v>
          </cell>
          <cell r="G1423" t="str">
            <v>m</v>
          </cell>
          <cell r="I1423">
            <v>1601</v>
          </cell>
          <cell r="K1423">
            <v>601</v>
          </cell>
          <cell r="M1423">
            <v>971</v>
          </cell>
          <cell r="O1423">
            <v>29</v>
          </cell>
          <cell r="P1423" t="str">
            <v>전 5-10</v>
          </cell>
        </row>
        <row r="1425">
          <cell r="B1425" t="str">
            <v>전선0.6/1kV F-GV 4㎟</v>
          </cell>
          <cell r="C1425" t="str">
            <v>재료비</v>
          </cell>
          <cell r="D1425" t="str">
            <v>전선</v>
          </cell>
          <cell r="E1425" t="str">
            <v>0.6/1kV F-GV 4㎟</v>
          </cell>
          <cell r="F1425">
            <v>1.1000000000000001</v>
          </cell>
          <cell r="G1425" t="str">
            <v>m</v>
          </cell>
          <cell r="I1425">
            <v>590</v>
          </cell>
          <cell r="J1425">
            <v>537</v>
          </cell>
          <cell r="K1425">
            <v>590</v>
          </cell>
        </row>
        <row r="1426">
          <cell r="D1426" t="str">
            <v>잡재료비</v>
          </cell>
          <cell r="E1426" t="str">
            <v>배관배선의</v>
          </cell>
          <cell r="F1426">
            <v>2</v>
          </cell>
          <cell r="G1426" t="str">
            <v>%</v>
          </cell>
          <cell r="I1426">
            <v>11</v>
          </cell>
          <cell r="K1426">
            <v>11</v>
          </cell>
        </row>
        <row r="1428">
          <cell r="C1428" t="str">
            <v>노무비</v>
          </cell>
          <cell r="D1428" t="str">
            <v>내선전공</v>
          </cell>
          <cell r="E1428">
            <v>0.01</v>
          </cell>
          <cell r="F1428">
            <v>0.01</v>
          </cell>
          <cell r="G1428" t="str">
            <v>인</v>
          </cell>
          <cell r="I1428">
            <v>971</v>
          </cell>
          <cell r="L1428">
            <v>97161</v>
          </cell>
          <cell r="M1428">
            <v>971</v>
          </cell>
        </row>
        <row r="1430">
          <cell r="C1430" t="str">
            <v>공구손료</v>
          </cell>
          <cell r="E1430" t="str">
            <v>노무비의</v>
          </cell>
          <cell r="F1430">
            <v>3</v>
          </cell>
          <cell r="G1430" t="str">
            <v>%</v>
          </cell>
          <cell r="I1430">
            <v>29</v>
          </cell>
          <cell r="O1430">
            <v>29</v>
          </cell>
        </row>
        <row r="1434">
          <cell r="A1434">
            <v>4601</v>
          </cell>
          <cell r="B1434">
            <v>3</v>
          </cell>
          <cell r="C1434" t="str">
            <v>제4601호표</v>
          </cell>
          <cell r="D1434" t="str">
            <v>전선</v>
          </cell>
          <cell r="E1434" t="str">
            <v>0.6/1kV F-GV 6㎟</v>
          </cell>
          <cell r="F1434">
            <v>1.1000000000000001</v>
          </cell>
          <cell r="G1434" t="str">
            <v>m</v>
          </cell>
          <cell r="I1434">
            <v>1686</v>
          </cell>
          <cell r="K1434">
            <v>686</v>
          </cell>
          <cell r="M1434">
            <v>971</v>
          </cell>
          <cell r="O1434">
            <v>29</v>
          </cell>
          <cell r="P1434" t="str">
            <v>전 5-10</v>
          </cell>
        </row>
        <row r="1436">
          <cell r="B1436" t="str">
            <v>전선0.6/1kV F-GV 6㎟</v>
          </cell>
          <cell r="C1436" t="str">
            <v>재료비</v>
          </cell>
          <cell r="D1436" t="str">
            <v>전선</v>
          </cell>
          <cell r="E1436" t="str">
            <v>0.6/1kV F-GV 6㎟</v>
          </cell>
          <cell r="F1436">
            <v>1.1000000000000001</v>
          </cell>
          <cell r="G1436" t="str">
            <v>m</v>
          </cell>
          <cell r="I1436">
            <v>673</v>
          </cell>
          <cell r="J1436">
            <v>612</v>
          </cell>
          <cell r="K1436">
            <v>673</v>
          </cell>
        </row>
        <row r="1437">
          <cell r="D1437" t="str">
            <v>잡재료비</v>
          </cell>
          <cell r="E1437" t="str">
            <v>배관배선의</v>
          </cell>
          <cell r="F1437">
            <v>2</v>
          </cell>
          <cell r="G1437" t="str">
            <v>%</v>
          </cell>
          <cell r="I1437">
            <v>13</v>
          </cell>
          <cell r="K1437">
            <v>13</v>
          </cell>
        </row>
        <row r="1439">
          <cell r="C1439" t="str">
            <v>노무비</v>
          </cell>
          <cell r="D1439" t="str">
            <v>내선전공</v>
          </cell>
          <cell r="E1439">
            <v>0.01</v>
          </cell>
          <cell r="F1439">
            <v>0.01</v>
          </cell>
          <cell r="G1439" t="str">
            <v>인</v>
          </cell>
          <cell r="I1439">
            <v>971</v>
          </cell>
          <cell r="L1439">
            <v>97161</v>
          </cell>
          <cell r="M1439">
            <v>971</v>
          </cell>
        </row>
        <row r="1441">
          <cell r="C1441" t="str">
            <v>공구손료</v>
          </cell>
          <cell r="E1441" t="str">
            <v>노무비의</v>
          </cell>
          <cell r="F1441">
            <v>3</v>
          </cell>
          <cell r="G1441" t="str">
            <v>%</v>
          </cell>
          <cell r="I1441">
            <v>29</v>
          </cell>
          <cell r="O1441">
            <v>29</v>
          </cell>
        </row>
        <row r="1445">
          <cell r="A1445">
            <v>4602</v>
          </cell>
          <cell r="B1445">
            <v>3</v>
          </cell>
          <cell r="C1445" t="str">
            <v>제4602호표</v>
          </cell>
          <cell r="D1445" t="str">
            <v>전선</v>
          </cell>
          <cell r="E1445" t="str">
            <v>0.6/1kV F-GV 10㎟</v>
          </cell>
          <cell r="F1445">
            <v>1.1000000000000001</v>
          </cell>
          <cell r="G1445" t="str">
            <v>m</v>
          </cell>
          <cell r="I1445">
            <v>3535</v>
          </cell>
          <cell r="K1445">
            <v>1234</v>
          </cell>
          <cell r="M1445">
            <v>2234</v>
          </cell>
          <cell r="O1445">
            <v>67</v>
          </cell>
          <cell r="P1445" t="str">
            <v>전 5-10</v>
          </cell>
        </row>
        <row r="1447">
          <cell r="B1447" t="str">
            <v>전선0.6/1kV F-GV 10㎟</v>
          </cell>
          <cell r="C1447" t="str">
            <v>재료비</v>
          </cell>
          <cell r="D1447" t="str">
            <v>전선</v>
          </cell>
          <cell r="E1447" t="str">
            <v>0.6/1kV F-GV 10㎟</v>
          </cell>
          <cell r="F1447">
            <v>1.1000000000000001</v>
          </cell>
          <cell r="G1447" t="str">
            <v>m</v>
          </cell>
          <cell r="I1447">
            <v>1210</v>
          </cell>
          <cell r="J1447">
            <v>1100</v>
          </cell>
          <cell r="K1447">
            <v>1210</v>
          </cell>
        </row>
        <row r="1448">
          <cell r="D1448" t="str">
            <v>잡재료비</v>
          </cell>
          <cell r="E1448" t="str">
            <v>배관배선의</v>
          </cell>
          <cell r="F1448">
            <v>2</v>
          </cell>
          <cell r="G1448" t="str">
            <v>%</v>
          </cell>
          <cell r="I1448">
            <v>24</v>
          </cell>
          <cell r="K1448">
            <v>24</v>
          </cell>
        </row>
        <row r="1450">
          <cell r="C1450" t="str">
            <v>노무비</v>
          </cell>
          <cell r="D1450" t="str">
            <v>내선전공</v>
          </cell>
          <cell r="E1450">
            <v>2.3E-2</v>
          </cell>
          <cell r="F1450">
            <v>2.3E-2</v>
          </cell>
          <cell r="G1450" t="str">
            <v>인</v>
          </cell>
          <cell r="I1450">
            <v>2234</v>
          </cell>
          <cell r="L1450">
            <v>97161</v>
          </cell>
          <cell r="M1450">
            <v>2234</v>
          </cell>
        </row>
        <row r="1452">
          <cell r="C1452" t="str">
            <v>공구손료</v>
          </cell>
          <cell r="E1452" t="str">
            <v>노무비의</v>
          </cell>
          <cell r="F1452">
            <v>3</v>
          </cell>
          <cell r="G1452" t="str">
            <v>%</v>
          </cell>
          <cell r="I1452">
            <v>67</v>
          </cell>
          <cell r="O1452">
            <v>67</v>
          </cell>
        </row>
        <row r="1456">
          <cell r="A1456">
            <v>4603</v>
          </cell>
          <cell r="B1456">
            <v>3</v>
          </cell>
          <cell r="C1456" t="str">
            <v>제4603호표</v>
          </cell>
          <cell r="D1456" t="str">
            <v>전선</v>
          </cell>
          <cell r="E1456" t="str">
            <v>0.6/1kV F-GV 16㎟</v>
          </cell>
          <cell r="F1456">
            <v>1.1000000000000001</v>
          </cell>
          <cell r="G1456" t="str">
            <v>m</v>
          </cell>
          <cell r="I1456">
            <v>3987</v>
          </cell>
          <cell r="K1456">
            <v>1686</v>
          </cell>
          <cell r="M1456">
            <v>2234</v>
          </cell>
          <cell r="O1456">
            <v>67</v>
          </cell>
          <cell r="P1456" t="str">
            <v>전 5-10</v>
          </cell>
        </row>
        <row r="1458">
          <cell r="B1458" t="str">
            <v>전선0.6/1kV F-GV 16㎟</v>
          </cell>
          <cell r="C1458" t="str">
            <v>재료비</v>
          </cell>
          <cell r="D1458" t="str">
            <v>전선</v>
          </cell>
          <cell r="E1458" t="str">
            <v>0.6/1kV F-GV 16㎟</v>
          </cell>
          <cell r="F1458">
            <v>1.1000000000000001</v>
          </cell>
          <cell r="G1458" t="str">
            <v>m</v>
          </cell>
          <cell r="I1458">
            <v>1653</v>
          </cell>
          <cell r="J1458">
            <v>1503</v>
          </cell>
          <cell r="K1458">
            <v>1653</v>
          </cell>
        </row>
        <row r="1459">
          <cell r="D1459" t="str">
            <v>잡재료비</v>
          </cell>
          <cell r="E1459" t="str">
            <v>배관배선의</v>
          </cell>
          <cell r="F1459">
            <v>2</v>
          </cell>
          <cell r="G1459" t="str">
            <v>%</v>
          </cell>
          <cell r="I1459">
            <v>33</v>
          </cell>
          <cell r="K1459">
            <v>33</v>
          </cell>
        </row>
        <row r="1461">
          <cell r="C1461" t="str">
            <v>노무비</v>
          </cell>
          <cell r="D1461" t="str">
            <v>내선전공</v>
          </cell>
          <cell r="E1461">
            <v>2.3E-2</v>
          </cell>
          <cell r="F1461">
            <v>2.3E-2</v>
          </cell>
          <cell r="G1461" t="str">
            <v>인</v>
          </cell>
          <cell r="I1461">
            <v>2234</v>
          </cell>
          <cell r="L1461">
            <v>97161</v>
          </cell>
          <cell r="M1461">
            <v>2234</v>
          </cell>
        </row>
        <row r="1463">
          <cell r="C1463" t="str">
            <v>공구손료</v>
          </cell>
          <cell r="E1463" t="str">
            <v>노무비의</v>
          </cell>
          <cell r="F1463">
            <v>3</v>
          </cell>
          <cell r="G1463" t="str">
            <v>%</v>
          </cell>
          <cell r="I1463">
            <v>67</v>
          </cell>
          <cell r="O1463">
            <v>67</v>
          </cell>
        </row>
        <row r="1467">
          <cell r="A1467">
            <v>4604</v>
          </cell>
          <cell r="B1467">
            <v>3</v>
          </cell>
          <cell r="C1467" t="str">
            <v>제4604호표</v>
          </cell>
          <cell r="D1467" t="str">
            <v>전선</v>
          </cell>
          <cell r="E1467" t="str">
            <v>0.6/1kV F-GV 25㎟</v>
          </cell>
          <cell r="F1467">
            <v>1.1000000000000001</v>
          </cell>
          <cell r="G1467" t="str">
            <v>m</v>
          </cell>
          <cell r="I1467">
            <v>5793</v>
          </cell>
          <cell r="K1467">
            <v>2692</v>
          </cell>
          <cell r="M1467">
            <v>3011</v>
          </cell>
          <cell r="O1467">
            <v>90</v>
          </cell>
          <cell r="P1467" t="str">
            <v>전 5-10</v>
          </cell>
        </row>
        <row r="1469">
          <cell r="B1469" t="str">
            <v>전선0.6/1kV F-GV 25㎟</v>
          </cell>
          <cell r="C1469" t="str">
            <v>재료비</v>
          </cell>
          <cell r="D1469" t="str">
            <v>전선</v>
          </cell>
          <cell r="E1469" t="str">
            <v>0.6/1kV F-GV 25㎟</v>
          </cell>
          <cell r="F1469">
            <v>1.1000000000000001</v>
          </cell>
          <cell r="G1469" t="str">
            <v>m</v>
          </cell>
          <cell r="I1469">
            <v>2640</v>
          </cell>
          <cell r="J1469">
            <v>2400</v>
          </cell>
          <cell r="K1469">
            <v>2640</v>
          </cell>
        </row>
        <row r="1470">
          <cell r="D1470" t="str">
            <v>잡재료비</v>
          </cell>
          <cell r="E1470" t="str">
            <v>배관배선의</v>
          </cell>
          <cell r="F1470">
            <v>2</v>
          </cell>
          <cell r="G1470" t="str">
            <v>%</v>
          </cell>
          <cell r="I1470">
            <v>52</v>
          </cell>
          <cell r="K1470">
            <v>52</v>
          </cell>
        </row>
        <row r="1472">
          <cell r="C1472" t="str">
            <v>노무비</v>
          </cell>
          <cell r="D1472" t="str">
            <v>내선전공</v>
          </cell>
          <cell r="E1472">
            <v>3.1E-2</v>
          </cell>
          <cell r="F1472">
            <v>3.1E-2</v>
          </cell>
          <cell r="G1472" t="str">
            <v>인</v>
          </cell>
          <cell r="I1472">
            <v>3011</v>
          </cell>
          <cell r="L1472">
            <v>97161</v>
          </cell>
          <cell r="M1472">
            <v>3011</v>
          </cell>
        </row>
        <row r="1474">
          <cell r="C1474" t="str">
            <v>공구손료</v>
          </cell>
          <cell r="E1474" t="str">
            <v>노무비의</v>
          </cell>
          <cell r="F1474">
            <v>3</v>
          </cell>
          <cell r="G1474" t="str">
            <v>%</v>
          </cell>
          <cell r="I1474">
            <v>90</v>
          </cell>
          <cell r="O1474">
            <v>90</v>
          </cell>
        </row>
        <row r="1478">
          <cell r="A1478">
            <v>4605</v>
          </cell>
          <cell r="B1478">
            <v>3</v>
          </cell>
          <cell r="C1478" t="str">
            <v>제4605호표</v>
          </cell>
          <cell r="D1478" t="str">
            <v>전선</v>
          </cell>
          <cell r="E1478" t="str">
            <v>0.6/1kV F-GV 35㎟</v>
          </cell>
          <cell r="F1478">
            <v>1.1000000000000001</v>
          </cell>
          <cell r="G1478" t="str">
            <v>m</v>
          </cell>
          <cell r="I1478">
            <v>6833</v>
          </cell>
          <cell r="K1478">
            <v>3732</v>
          </cell>
          <cell r="M1478">
            <v>3011</v>
          </cell>
          <cell r="O1478">
            <v>90</v>
          </cell>
          <cell r="P1478" t="str">
            <v>전 5-10</v>
          </cell>
        </row>
        <row r="1480">
          <cell r="B1480" t="str">
            <v>전선0.6/1kV F-GV 35㎟</v>
          </cell>
          <cell r="C1480" t="str">
            <v>재료비</v>
          </cell>
          <cell r="D1480" t="str">
            <v>전선</v>
          </cell>
          <cell r="E1480" t="str">
            <v>0.6/1kV F-GV 35㎟</v>
          </cell>
          <cell r="F1480">
            <v>1.1000000000000001</v>
          </cell>
          <cell r="G1480" t="str">
            <v>m</v>
          </cell>
          <cell r="I1480">
            <v>3659</v>
          </cell>
          <cell r="J1480">
            <v>3327</v>
          </cell>
          <cell r="K1480">
            <v>3659</v>
          </cell>
        </row>
        <row r="1481">
          <cell r="D1481" t="str">
            <v>잡재료비</v>
          </cell>
          <cell r="E1481" t="str">
            <v>배관배선의</v>
          </cell>
          <cell r="F1481">
            <v>2</v>
          </cell>
          <cell r="G1481" t="str">
            <v>%</v>
          </cell>
          <cell r="I1481">
            <v>73</v>
          </cell>
          <cell r="K1481">
            <v>73</v>
          </cell>
        </row>
        <row r="1483">
          <cell r="C1483" t="str">
            <v>노무비</v>
          </cell>
          <cell r="D1483" t="str">
            <v>내선전공</v>
          </cell>
          <cell r="E1483">
            <v>3.1E-2</v>
          </cell>
          <cell r="F1483">
            <v>3.1E-2</v>
          </cell>
          <cell r="G1483" t="str">
            <v>인</v>
          </cell>
          <cell r="I1483">
            <v>3011</v>
          </cell>
          <cell r="L1483">
            <v>97161</v>
          </cell>
          <cell r="M1483">
            <v>3011</v>
          </cell>
        </row>
        <row r="1485">
          <cell r="C1485" t="str">
            <v>공구손료</v>
          </cell>
          <cell r="E1485" t="str">
            <v>노무비의</v>
          </cell>
          <cell r="F1485">
            <v>3</v>
          </cell>
          <cell r="G1485" t="str">
            <v>%</v>
          </cell>
          <cell r="I1485">
            <v>90</v>
          </cell>
          <cell r="O1485">
            <v>90</v>
          </cell>
        </row>
        <row r="1489">
          <cell r="A1489">
            <v>4606</v>
          </cell>
          <cell r="B1489">
            <v>3</v>
          </cell>
          <cell r="C1489" t="str">
            <v>제4606호표</v>
          </cell>
          <cell r="D1489" t="str">
            <v>전선</v>
          </cell>
          <cell r="E1489" t="str">
            <v>0.6/1kV F-GV 95㎟</v>
          </cell>
          <cell r="F1489">
            <v>1.1000000000000001</v>
          </cell>
          <cell r="G1489" t="str">
            <v>m</v>
          </cell>
          <cell r="I1489">
            <v>16334</v>
          </cell>
          <cell r="K1489">
            <v>9930</v>
          </cell>
          <cell r="M1489">
            <v>6218</v>
          </cell>
          <cell r="O1489">
            <v>186</v>
          </cell>
          <cell r="P1489" t="str">
            <v>전 5-10</v>
          </cell>
        </row>
        <row r="1491">
          <cell r="B1491" t="str">
            <v>전선0.6/1kV F-GV 95㎟</v>
          </cell>
          <cell r="C1491" t="str">
            <v>재료비</v>
          </cell>
          <cell r="D1491" t="str">
            <v>전선</v>
          </cell>
          <cell r="E1491" t="str">
            <v>0.6/1kV F-GV 95㎟</v>
          </cell>
          <cell r="F1491">
            <v>1.1000000000000001</v>
          </cell>
          <cell r="G1491" t="str">
            <v>m</v>
          </cell>
          <cell r="I1491">
            <v>9736</v>
          </cell>
          <cell r="J1491">
            <v>8851</v>
          </cell>
          <cell r="K1491">
            <v>9736</v>
          </cell>
        </row>
        <row r="1492">
          <cell r="D1492" t="str">
            <v>잡재료비</v>
          </cell>
          <cell r="E1492" t="str">
            <v>배관배선의</v>
          </cell>
          <cell r="F1492">
            <v>2</v>
          </cell>
          <cell r="G1492" t="str">
            <v>%</v>
          </cell>
          <cell r="I1492">
            <v>194</v>
          </cell>
          <cell r="K1492">
            <v>194</v>
          </cell>
        </row>
        <row r="1494">
          <cell r="C1494" t="str">
            <v>노무비</v>
          </cell>
          <cell r="D1494" t="str">
            <v>내선전공</v>
          </cell>
          <cell r="E1494">
            <v>6.4000000000000001E-2</v>
          </cell>
          <cell r="F1494">
            <v>6.4000000000000001E-2</v>
          </cell>
          <cell r="G1494" t="str">
            <v>인</v>
          </cell>
          <cell r="I1494">
            <v>6218</v>
          </cell>
          <cell r="L1494">
            <v>97161</v>
          </cell>
          <cell r="M1494">
            <v>6218</v>
          </cell>
        </row>
        <row r="1496">
          <cell r="C1496" t="str">
            <v>공구손료</v>
          </cell>
          <cell r="E1496" t="str">
            <v>노무비의</v>
          </cell>
          <cell r="F1496">
            <v>3</v>
          </cell>
          <cell r="G1496" t="str">
            <v>%</v>
          </cell>
          <cell r="I1496">
            <v>186</v>
          </cell>
          <cell r="O1496">
            <v>186</v>
          </cell>
        </row>
        <row r="1500">
          <cell r="A1500">
            <v>4607</v>
          </cell>
          <cell r="B1500">
            <v>3</v>
          </cell>
          <cell r="C1500" t="str">
            <v>제4607호표</v>
          </cell>
          <cell r="D1500" t="str">
            <v>전선</v>
          </cell>
          <cell r="E1500" t="str">
            <v>BC 50㎟</v>
          </cell>
          <cell r="F1500">
            <v>1.1000000000000001</v>
          </cell>
          <cell r="G1500" t="str">
            <v>m</v>
          </cell>
          <cell r="I1500">
            <v>4911</v>
          </cell>
          <cell r="K1500">
            <v>4111</v>
          </cell>
          <cell r="M1500">
            <v>777</v>
          </cell>
          <cell r="O1500">
            <v>23</v>
          </cell>
          <cell r="P1500" t="str">
            <v>전 3-38</v>
          </cell>
        </row>
        <row r="1502">
          <cell r="B1502" t="str">
            <v>전선BC 50㎟</v>
          </cell>
          <cell r="C1502" t="str">
            <v>재료비</v>
          </cell>
          <cell r="D1502" t="str">
            <v>전선</v>
          </cell>
          <cell r="E1502" t="str">
            <v>BC 50㎟</v>
          </cell>
          <cell r="F1502">
            <v>1.1000000000000001</v>
          </cell>
          <cell r="G1502" t="str">
            <v>m</v>
          </cell>
          <cell r="I1502">
            <v>4031</v>
          </cell>
          <cell r="J1502">
            <v>3665</v>
          </cell>
          <cell r="K1502">
            <v>4031</v>
          </cell>
        </row>
        <row r="1503">
          <cell r="D1503" t="str">
            <v>잡재료비</v>
          </cell>
          <cell r="E1503" t="str">
            <v>배관배선의</v>
          </cell>
          <cell r="F1503">
            <v>2</v>
          </cell>
          <cell r="G1503" t="str">
            <v>%</v>
          </cell>
          <cell r="I1503">
            <v>80</v>
          </cell>
          <cell r="K1503">
            <v>80</v>
          </cell>
        </row>
        <row r="1505">
          <cell r="C1505" t="str">
            <v>노무비</v>
          </cell>
          <cell r="D1505" t="str">
            <v>내선전공</v>
          </cell>
          <cell r="E1505">
            <v>8.0000000000000002E-3</v>
          </cell>
          <cell r="F1505">
            <v>8.0000000000000002E-3</v>
          </cell>
          <cell r="G1505" t="str">
            <v>인</v>
          </cell>
          <cell r="I1505">
            <v>777</v>
          </cell>
          <cell r="L1505">
            <v>97161</v>
          </cell>
          <cell r="M1505">
            <v>777</v>
          </cell>
        </row>
        <row r="1507">
          <cell r="C1507" t="str">
            <v>공구손료</v>
          </cell>
          <cell r="E1507" t="str">
            <v>노무비의</v>
          </cell>
          <cell r="F1507">
            <v>3</v>
          </cell>
          <cell r="G1507" t="str">
            <v>%</v>
          </cell>
          <cell r="I1507">
            <v>23</v>
          </cell>
          <cell r="O1507">
            <v>23</v>
          </cell>
        </row>
        <row r="1511">
          <cell r="A1511">
            <v>4608</v>
          </cell>
          <cell r="B1511">
            <v>3</v>
          </cell>
          <cell r="C1511" t="str">
            <v>제4608호표</v>
          </cell>
          <cell r="D1511" t="str">
            <v>전선</v>
          </cell>
          <cell r="E1511" t="str">
            <v>BC 95㎟</v>
          </cell>
          <cell r="F1511">
            <v>1.1000000000000001</v>
          </cell>
          <cell r="G1511" t="str">
            <v>m</v>
          </cell>
          <cell r="I1511">
            <v>8954</v>
          </cell>
          <cell r="K1511">
            <v>7854</v>
          </cell>
          <cell r="M1511">
            <v>1068</v>
          </cell>
          <cell r="O1511">
            <v>32</v>
          </cell>
          <cell r="P1511" t="str">
            <v>전 3-38</v>
          </cell>
        </row>
        <row r="1513">
          <cell r="B1513" t="str">
            <v>전선BC 95㎟</v>
          </cell>
          <cell r="C1513" t="str">
            <v>재료비</v>
          </cell>
          <cell r="D1513" t="str">
            <v>전선</v>
          </cell>
          <cell r="E1513" t="str">
            <v>BC 95㎟</v>
          </cell>
          <cell r="F1513">
            <v>1.1000000000000001</v>
          </cell>
          <cell r="G1513" t="str">
            <v>m</v>
          </cell>
          <cell r="I1513">
            <v>7700</v>
          </cell>
          <cell r="J1513">
            <v>7000</v>
          </cell>
          <cell r="K1513">
            <v>7700</v>
          </cell>
        </row>
        <row r="1514">
          <cell r="D1514" t="str">
            <v>잡재료비</v>
          </cell>
          <cell r="E1514" t="str">
            <v>배관배선의</v>
          </cell>
          <cell r="F1514">
            <v>2</v>
          </cell>
          <cell r="G1514" t="str">
            <v>%</v>
          </cell>
          <cell r="I1514">
            <v>154</v>
          </cell>
          <cell r="K1514">
            <v>154</v>
          </cell>
        </row>
        <row r="1516">
          <cell r="C1516" t="str">
            <v>노무비</v>
          </cell>
          <cell r="D1516" t="str">
            <v>내선전공</v>
          </cell>
          <cell r="E1516">
            <v>1.0999999999999999E-2</v>
          </cell>
          <cell r="F1516">
            <v>1.0999999999999999E-2</v>
          </cell>
          <cell r="G1516" t="str">
            <v>인</v>
          </cell>
          <cell r="I1516">
            <v>1068</v>
          </cell>
          <cell r="L1516">
            <v>97161</v>
          </cell>
          <cell r="M1516">
            <v>1068</v>
          </cell>
        </row>
        <row r="1518">
          <cell r="C1518" t="str">
            <v>공구손료</v>
          </cell>
          <cell r="E1518" t="str">
            <v>노무비의</v>
          </cell>
          <cell r="F1518">
            <v>3</v>
          </cell>
          <cell r="G1518" t="str">
            <v>%</v>
          </cell>
          <cell r="I1518">
            <v>32</v>
          </cell>
          <cell r="O1518">
            <v>32</v>
          </cell>
        </row>
        <row r="1522">
          <cell r="A1522">
            <v>4609</v>
          </cell>
          <cell r="B1522">
            <v>3</v>
          </cell>
          <cell r="C1522" t="str">
            <v>제4609호표</v>
          </cell>
          <cell r="D1522" t="str">
            <v>전선</v>
          </cell>
          <cell r="E1522" t="str">
            <v>450/750V HIV 2.5㎟</v>
          </cell>
          <cell r="F1522">
            <v>1.1000000000000001</v>
          </cell>
          <cell r="G1522" t="str">
            <v>m</v>
          </cell>
          <cell r="I1522">
            <v>1287</v>
          </cell>
          <cell r="K1522">
            <v>287</v>
          </cell>
          <cell r="M1522">
            <v>971</v>
          </cell>
          <cell r="O1522">
            <v>29</v>
          </cell>
          <cell r="P1522" t="str">
            <v>전 5-10</v>
          </cell>
        </row>
        <row r="1524">
          <cell r="B1524" t="str">
            <v>전선450/750V HIV 2.5㎟</v>
          </cell>
          <cell r="C1524" t="str">
            <v>재료비</v>
          </cell>
          <cell r="D1524" t="str">
            <v>전선</v>
          </cell>
          <cell r="E1524" t="str">
            <v>450/750V HIV 2.5㎟</v>
          </cell>
          <cell r="F1524">
            <v>1.1000000000000001</v>
          </cell>
          <cell r="G1524" t="str">
            <v>m</v>
          </cell>
          <cell r="I1524">
            <v>282</v>
          </cell>
          <cell r="J1524">
            <v>257</v>
          </cell>
          <cell r="K1524">
            <v>282</v>
          </cell>
        </row>
        <row r="1525">
          <cell r="D1525" t="str">
            <v>잡재료비</v>
          </cell>
          <cell r="E1525" t="str">
            <v>배관배선의</v>
          </cell>
          <cell r="F1525">
            <v>2</v>
          </cell>
          <cell r="G1525" t="str">
            <v>%</v>
          </cell>
          <cell r="I1525">
            <v>5</v>
          </cell>
          <cell r="K1525">
            <v>5</v>
          </cell>
        </row>
        <row r="1527">
          <cell r="C1527" t="str">
            <v>노무비</v>
          </cell>
          <cell r="D1527" t="str">
            <v>내선전공</v>
          </cell>
          <cell r="E1527">
            <v>0.01</v>
          </cell>
          <cell r="F1527">
            <v>0.01</v>
          </cell>
          <cell r="G1527" t="str">
            <v>인</v>
          </cell>
          <cell r="I1527">
            <v>971</v>
          </cell>
          <cell r="L1527">
            <v>97161</v>
          </cell>
          <cell r="M1527">
            <v>971</v>
          </cell>
        </row>
        <row r="1529">
          <cell r="C1529" t="str">
            <v>공구손료</v>
          </cell>
          <cell r="E1529" t="str">
            <v>노무비의</v>
          </cell>
          <cell r="F1529">
            <v>3</v>
          </cell>
          <cell r="G1529" t="str">
            <v>%</v>
          </cell>
          <cell r="I1529">
            <v>29</v>
          </cell>
          <cell r="O1529">
            <v>29</v>
          </cell>
        </row>
        <row r="1533">
          <cell r="A1533">
            <v>4700</v>
          </cell>
          <cell r="B1533">
            <v>3</v>
          </cell>
          <cell r="C1533" t="str">
            <v>제4700호표</v>
          </cell>
          <cell r="D1533" t="str">
            <v>케이블 단말처리재</v>
          </cell>
          <cell r="E1533" t="str">
            <v>22.9kV 1C/60㎟(자기수축)</v>
          </cell>
          <cell r="F1533">
            <v>1</v>
          </cell>
          <cell r="G1533" t="str">
            <v>개</v>
          </cell>
          <cell r="I1533">
            <v>291568</v>
          </cell>
          <cell r="K1533">
            <v>92600</v>
          </cell>
          <cell r="M1533">
            <v>193173</v>
          </cell>
          <cell r="O1533">
            <v>5795</v>
          </cell>
          <cell r="P1533" t="str">
            <v>전 4-37</v>
          </cell>
        </row>
        <row r="1535">
          <cell r="B1535" t="str">
            <v>케이블 단말처리재22.9kV 1C/60㎟(자기수축)</v>
          </cell>
          <cell r="C1535" t="str">
            <v>재료비</v>
          </cell>
          <cell r="D1535" t="str">
            <v>케이블 단말처리재</v>
          </cell>
          <cell r="E1535" t="str">
            <v>22.9kV 1C/60㎟(자기수축)</v>
          </cell>
          <cell r="F1535">
            <v>1</v>
          </cell>
          <cell r="G1535" t="str">
            <v>개</v>
          </cell>
          <cell r="I1535">
            <v>92600</v>
          </cell>
          <cell r="J1535">
            <v>92600</v>
          </cell>
          <cell r="K1535">
            <v>92600</v>
          </cell>
        </row>
        <row r="1537">
          <cell r="C1537" t="str">
            <v>노무비</v>
          </cell>
          <cell r="D1537" t="str">
            <v>특고압케이블전공</v>
          </cell>
          <cell r="E1537" t="str">
            <v>0.86*1.2</v>
          </cell>
          <cell r="F1537">
            <v>1.032</v>
          </cell>
          <cell r="G1537" t="str">
            <v>인</v>
          </cell>
          <cell r="I1537">
            <v>193173</v>
          </cell>
          <cell r="L1537">
            <v>187184</v>
          </cell>
          <cell r="M1537">
            <v>193173</v>
          </cell>
        </row>
        <row r="1539">
          <cell r="C1539" t="str">
            <v>공구손료</v>
          </cell>
          <cell r="E1539" t="str">
            <v>노무비의</v>
          </cell>
          <cell r="F1539">
            <v>3</v>
          </cell>
          <cell r="G1539" t="str">
            <v>%</v>
          </cell>
          <cell r="I1539">
            <v>5795</v>
          </cell>
          <cell r="O1539">
            <v>5795</v>
          </cell>
        </row>
        <row r="1544">
          <cell r="A1544">
            <v>4701</v>
          </cell>
          <cell r="B1544">
            <v>3</v>
          </cell>
          <cell r="C1544" t="str">
            <v>제4701호표</v>
          </cell>
          <cell r="D1544" t="str">
            <v>케이블 단말처리재</v>
          </cell>
          <cell r="E1544" t="str">
            <v>6.9kV 1C/70㎟(자기수축)</v>
          </cell>
          <cell r="F1544">
            <v>1</v>
          </cell>
          <cell r="G1544" t="str">
            <v>개</v>
          </cell>
          <cell r="I1544">
            <v>212198</v>
          </cell>
          <cell r="K1544">
            <v>47934</v>
          </cell>
          <cell r="M1544">
            <v>159480</v>
          </cell>
          <cell r="O1544">
            <v>4784</v>
          </cell>
          <cell r="P1544" t="str">
            <v>전 4-37</v>
          </cell>
        </row>
        <row r="1546">
          <cell r="B1546" t="str">
            <v>케이블 단말처리재6.9kV 1C/70㎟(자기수축)</v>
          </cell>
          <cell r="C1546" t="str">
            <v>재료비</v>
          </cell>
          <cell r="D1546" t="str">
            <v>케이블 단말처리재</v>
          </cell>
          <cell r="E1546" t="str">
            <v>6.9kV 1C/70㎟(자기수축)</v>
          </cell>
          <cell r="F1546">
            <v>1</v>
          </cell>
          <cell r="G1546" t="str">
            <v>개</v>
          </cell>
          <cell r="I1546">
            <v>47934</v>
          </cell>
          <cell r="J1546">
            <v>47934</v>
          </cell>
          <cell r="K1546">
            <v>47934</v>
          </cell>
        </row>
        <row r="1548">
          <cell r="C1548" t="str">
            <v>노무비</v>
          </cell>
          <cell r="D1548" t="str">
            <v>특고압케이블전공</v>
          </cell>
          <cell r="E1548" t="str">
            <v>0.71*1.2</v>
          </cell>
          <cell r="F1548">
            <v>0.85199999999999998</v>
          </cell>
          <cell r="G1548" t="str">
            <v>인</v>
          </cell>
          <cell r="I1548">
            <v>159480</v>
          </cell>
          <cell r="L1548">
            <v>187184</v>
          </cell>
          <cell r="M1548">
            <v>159480</v>
          </cell>
        </row>
        <row r="1550">
          <cell r="C1550" t="str">
            <v>공구손료</v>
          </cell>
          <cell r="E1550" t="str">
            <v>노무비의</v>
          </cell>
          <cell r="F1550">
            <v>3</v>
          </cell>
          <cell r="G1550" t="str">
            <v>%</v>
          </cell>
          <cell r="I1550">
            <v>4784</v>
          </cell>
          <cell r="O1550">
            <v>4784</v>
          </cell>
        </row>
        <row r="1555">
          <cell r="A1555">
            <v>4702</v>
          </cell>
          <cell r="B1555">
            <v>3</v>
          </cell>
          <cell r="C1555" t="str">
            <v>제4702호표</v>
          </cell>
          <cell r="D1555" t="str">
            <v>케이블 단말처리재</v>
          </cell>
          <cell r="E1555" t="str">
            <v>6.9kV 1C/185㎟(자기수축)</v>
          </cell>
          <cell r="F1555">
            <v>1</v>
          </cell>
          <cell r="G1555" t="str">
            <v>개</v>
          </cell>
          <cell r="I1555">
            <v>316640</v>
          </cell>
          <cell r="K1555">
            <v>71400</v>
          </cell>
          <cell r="M1555">
            <v>238098</v>
          </cell>
          <cell r="O1555">
            <v>7142</v>
          </cell>
          <cell r="P1555" t="str">
            <v>전 4-37</v>
          </cell>
        </row>
        <row r="1557">
          <cell r="B1557" t="str">
            <v>케이블 단말처리재6.9kV 1C/185㎟(자기수축)</v>
          </cell>
          <cell r="C1557" t="str">
            <v>재료비</v>
          </cell>
          <cell r="D1557" t="str">
            <v>케이블 단말처리재</v>
          </cell>
          <cell r="E1557" t="str">
            <v>6.9kV 1C/185㎟(자기수축)</v>
          </cell>
          <cell r="F1557">
            <v>1</v>
          </cell>
          <cell r="G1557" t="str">
            <v>개</v>
          </cell>
          <cell r="I1557">
            <v>71400</v>
          </cell>
          <cell r="J1557">
            <v>71400</v>
          </cell>
          <cell r="K1557">
            <v>71400</v>
          </cell>
        </row>
        <row r="1559">
          <cell r="C1559" t="str">
            <v>노무비</v>
          </cell>
          <cell r="D1559" t="str">
            <v>특고압케이블전공</v>
          </cell>
          <cell r="E1559" t="str">
            <v>1.06*1.2</v>
          </cell>
          <cell r="F1559">
            <v>1.272</v>
          </cell>
          <cell r="G1559" t="str">
            <v>인</v>
          </cell>
          <cell r="I1559">
            <v>238098</v>
          </cell>
          <cell r="L1559">
            <v>187184</v>
          </cell>
          <cell r="M1559">
            <v>238098</v>
          </cell>
        </row>
        <row r="1561">
          <cell r="C1561" t="str">
            <v>공구손료</v>
          </cell>
          <cell r="E1561" t="str">
            <v>노무비의</v>
          </cell>
          <cell r="F1561">
            <v>3</v>
          </cell>
          <cell r="G1561" t="str">
            <v>%</v>
          </cell>
          <cell r="I1561">
            <v>7142</v>
          </cell>
          <cell r="O1561">
            <v>7142</v>
          </cell>
        </row>
        <row r="1566">
          <cell r="A1566">
            <v>4703</v>
          </cell>
          <cell r="B1566">
            <v>3</v>
          </cell>
          <cell r="C1566" t="str">
            <v>제4703호표</v>
          </cell>
          <cell r="D1566" t="str">
            <v>압착단자</v>
          </cell>
          <cell r="E1566" t="str">
            <v>16㎟</v>
          </cell>
          <cell r="F1566">
            <v>1</v>
          </cell>
          <cell r="G1566" t="str">
            <v>개</v>
          </cell>
          <cell r="I1566">
            <v>10346</v>
          </cell>
          <cell r="K1566">
            <v>350</v>
          </cell>
          <cell r="M1566">
            <v>9705</v>
          </cell>
          <cell r="O1566">
            <v>291</v>
          </cell>
          <cell r="P1566" t="str">
            <v>전 4-37</v>
          </cell>
        </row>
        <row r="1568">
          <cell r="B1568" t="str">
            <v>압착단자16㎟</v>
          </cell>
          <cell r="C1568" t="str">
            <v>재료비</v>
          </cell>
          <cell r="D1568" t="str">
            <v>압착단자</v>
          </cell>
          <cell r="E1568" t="str">
            <v>16㎟</v>
          </cell>
          <cell r="F1568">
            <v>1</v>
          </cell>
          <cell r="G1568" t="str">
            <v>개</v>
          </cell>
          <cell r="I1568">
            <v>350</v>
          </cell>
          <cell r="J1568">
            <v>350</v>
          </cell>
          <cell r="K1568">
            <v>350</v>
          </cell>
        </row>
        <row r="1570">
          <cell r="C1570" t="str">
            <v>노무비</v>
          </cell>
          <cell r="D1570" t="str">
            <v>저압케이블공</v>
          </cell>
          <cell r="E1570" t="str">
            <v>0.27*0.3</v>
          </cell>
          <cell r="F1570">
            <v>8.1000000000000003E-2</v>
          </cell>
          <cell r="G1570" t="str">
            <v>인</v>
          </cell>
          <cell r="I1570">
            <v>9705</v>
          </cell>
          <cell r="L1570">
            <v>119817</v>
          </cell>
          <cell r="M1570">
            <v>9705</v>
          </cell>
        </row>
        <row r="1572">
          <cell r="C1572" t="str">
            <v>공구손료</v>
          </cell>
          <cell r="E1572" t="str">
            <v>노무비의</v>
          </cell>
          <cell r="F1572">
            <v>3</v>
          </cell>
          <cell r="G1572" t="str">
            <v>%</v>
          </cell>
          <cell r="I1572">
            <v>291</v>
          </cell>
          <cell r="O1572">
            <v>291</v>
          </cell>
        </row>
        <row r="1577">
          <cell r="A1577">
            <v>4704</v>
          </cell>
          <cell r="B1577">
            <v>3</v>
          </cell>
          <cell r="C1577" t="str">
            <v>제4704호표</v>
          </cell>
          <cell r="D1577" t="str">
            <v>압착단자</v>
          </cell>
          <cell r="E1577" t="str">
            <v>25㎟</v>
          </cell>
          <cell r="F1577">
            <v>1</v>
          </cell>
          <cell r="G1577" t="str">
            <v>개</v>
          </cell>
          <cell r="I1577">
            <v>12663</v>
          </cell>
          <cell r="K1577">
            <v>447</v>
          </cell>
          <cell r="M1577">
            <v>11861</v>
          </cell>
          <cell r="O1577">
            <v>355</v>
          </cell>
          <cell r="P1577" t="str">
            <v>전 4-37</v>
          </cell>
        </row>
        <row r="1579">
          <cell r="B1579" t="str">
            <v>압착단자25㎟</v>
          </cell>
          <cell r="C1579" t="str">
            <v>재료비</v>
          </cell>
          <cell r="D1579" t="str">
            <v>압착단자</v>
          </cell>
          <cell r="E1579" t="str">
            <v>25㎟</v>
          </cell>
          <cell r="F1579">
            <v>1</v>
          </cell>
          <cell r="G1579" t="str">
            <v>개</v>
          </cell>
          <cell r="I1579">
            <v>447</v>
          </cell>
          <cell r="J1579">
            <v>447</v>
          </cell>
          <cell r="K1579">
            <v>447</v>
          </cell>
        </row>
        <row r="1581">
          <cell r="C1581" t="str">
            <v>노무비</v>
          </cell>
          <cell r="D1581" t="str">
            <v>저압케이블공</v>
          </cell>
          <cell r="E1581" t="str">
            <v>0.33*0.3</v>
          </cell>
          <cell r="F1581">
            <v>9.9000000000000005E-2</v>
          </cell>
          <cell r="G1581" t="str">
            <v>인</v>
          </cell>
          <cell r="I1581">
            <v>11861</v>
          </cell>
          <cell r="L1581">
            <v>119817</v>
          </cell>
          <cell r="M1581">
            <v>11861</v>
          </cell>
        </row>
        <row r="1583">
          <cell r="C1583" t="str">
            <v>공구손료</v>
          </cell>
          <cell r="E1583" t="str">
            <v>노무비의</v>
          </cell>
          <cell r="F1583">
            <v>3</v>
          </cell>
          <cell r="G1583" t="str">
            <v>%</v>
          </cell>
          <cell r="I1583">
            <v>355</v>
          </cell>
          <cell r="O1583">
            <v>355</v>
          </cell>
        </row>
        <row r="1588">
          <cell r="A1588">
            <v>4705</v>
          </cell>
          <cell r="B1588">
            <v>3</v>
          </cell>
          <cell r="C1588" t="str">
            <v>제4705호표</v>
          </cell>
          <cell r="D1588" t="str">
            <v>압착단자</v>
          </cell>
          <cell r="E1588" t="str">
            <v>35㎟</v>
          </cell>
          <cell r="F1588">
            <v>1</v>
          </cell>
          <cell r="G1588" t="str">
            <v>개</v>
          </cell>
          <cell r="I1588">
            <v>13910</v>
          </cell>
          <cell r="K1588">
            <v>582</v>
          </cell>
          <cell r="M1588">
            <v>12940</v>
          </cell>
          <cell r="O1588">
            <v>388</v>
          </cell>
          <cell r="P1588" t="str">
            <v>전 4-37</v>
          </cell>
        </row>
        <row r="1590">
          <cell r="B1590" t="str">
            <v>압착단자35㎟</v>
          </cell>
          <cell r="C1590" t="str">
            <v>재료비</v>
          </cell>
          <cell r="D1590" t="str">
            <v>압착단자</v>
          </cell>
          <cell r="E1590" t="str">
            <v>35㎟</v>
          </cell>
          <cell r="F1590">
            <v>1</v>
          </cell>
          <cell r="G1590" t="str">
            <v>개</v>
          </cell>
          <cell r="I1590">
            <v>582</v>
          </cell>
          <cell r="J1590">
            <v>582</v>
          </cell>
          <cell r="K1590">
            <v>582</v>
          </cell>
        </row>
        <row r="1592">
          <cell r="C1592" t="str">
            <v>노무비</v>
          </cell>
          <cell r="D1592" t="str">
            <v>저압케이블공</v>
          </cell>
          <cell r="E1592" t="str">
            <v>0.36*0.3</v>
          </cell>
          <cell r="F1592">
            <v>0.108</v>
          </cell>
          <cell r="G1592" t="str">
            <v>인</v>
          </cell>
          <cell r="I1592">
            <v>12940</v>
          </cell>
          <cell r="L1592">
            <v>119817</v>
          </cell>
          <cell r="M1592">
            <v>12940</v>
          </cell>
        </row>
        <row r="1594">
          <cell r="C1594" t="str">
            <v>공구손료</v>
          </cell>
          <cell r="E1594" t="str">
            <v>노무비의</v>
          </cell>
          <cell r="F1594">
            <v>3</v>
          </cell>
          <cell r="G1594" t="str">
            <v>%</v>
          </cell>
          <cell r="I1594">
            <v>388</v>
          </cell>
          <cell r="O1594">
            <v>388</v>
          </cell>
        </row>
        <row r="1599">
          <cell r="A1599">
            <v>4706</v>
          </cell>
          <cell r="B1599">
            <v>3</v>
          </cell>
          <cell r="C1599" t="str">
            <v>제4706호표</v>
          </cell>
          <cell r="D1599" t="str">
            <v>압착단자</v>
          </cell>
          <cell r="E1599" t="str">
            <v>50㎟</v>
          </cell>
          <cell r="F1599">
            <v>1</v>
          </cell>
          <cell r="G1599" t="str">
            <v>개</v>
          </cell>
          <cell r="I1599">
            <v>15659</v>
          </cell>
          <cell r="K1599">
            <v>850</v>
          </cell>
          <cell r="M1599">
            <v>14378</v>
          </cell>
          <cell r="O1599">
            <v>431</v>
          </cell>
          <cell r="P1599" t="str">
            <v>전 4-37</v>
          </cell>
        </row>
        <row r="1601">
          <cell r="B1601" t="str">
            <v>압착단자50㎟</v>
          </cell>
          <cell r="C1601" t="str">
            <v>재료비</v>
          </cell>
          <cell r="D1601" t="str">
            <v>압착단자</v>
          </cell>
          <cell r="E1601" t="str">
            <v>50㎟</v>
          </cell>
          <cell r="F1601">
            <v>1</v>
          </cell>
          <cell r="G1601" t="str">
            <v>개</v>
          </cell>
          <cell r="I1601">
            <v>850</v>
          </cell>
          <cell r="J1601">
            <v>850</v>
          </cell>
          <cell r="K1601">
            <v>850</v>
          </cell>
        </row>
        <row r="1603">
          <cell r="C1603" t="str">
            <v>노무비</v>
          </cell>
          <cell r="D1603" t="str">
            <v>저압케이블공</v>
          </cell>
          <cell r="E1603" t="str">
            <v>0.4*0.3</v>
          </cell>
          <cell r="F1603">
            <v>0.12</v>
          </cell>
          <cell r="G1603" t="str">
            <v>인</v>
          </cell>
          <cell r="I1603">
            <v>14378</v>
          </cell>
          <cell r="L1603">
            <v>119817</v>
          </cell>
          <cell r="M1603">
            <v>14378</v>
          </cell>
        </row>
        <row r="1605">
          <cell r="C1605" t="str">
            <v>공구손료</v>
          </cell>
          <cell r="E1605" t="str">
            <v>노무비의</v>
          </cell>
          <cell r="F1605">
            <v>3</v>
          </cell>
          <cell r="G1605" t="str">
            <v>%</v>
          </cell>
          <cell r="I1605">
            <v>431</v>
          </cell>
          <cell r="O1605">
            <v>431</v>
          </cell>
        </row>
        <row r="1610">
          <cell r="A1610">
            <v>4707</v>
          </cell>
          <cell r="B1610">
            <v>3</v>
          </cell>
          <cell r="C1610" t="str">
            <v>제4707호표</v>
          </cell>
          <cell r="D1610" t="str">
            <v>압착단자</v>
          </cell>
          <cell r="E1610" t="str">
            <v>70㎟</v>
          </cell>
          <cell r="F1610">
            <v>1</v>
          </cell>
          <cell r="G1610" t="str">
            <v>개</v>
          </cell>
          <cell r="I1610">
            <v>18573</v>
          </cell>
          <cell r="K1610">
            <v>1173</v>
          </cell>
          <cell r="M1610">
            <v>16894</v>
          </cell>
          <cell r="O1610">
            <v>506</v>
          </cell>
          <cell r="P1610" t="str">
            <v>전 4-37</v>
          </cell>
        </row>
        <row r="1612">
          <cell r="B1612" t="str">
            <v>압착단자70㎟</v>
          </cell>
          <cell r="C1612" t="str">
            <v>재료비</v>
          </cell>
          <cell r="D1612" t="str">
            <v>압착단자</v>
          </cell>
          <cell r="E1612" t="str">
            <v>70㎟</v>
          </cell>
          <cell r="F1612">
            <v>1</v>
          </cell>
          <cell r="G1612" t="str">
            <v>개</v>
          </cell>
          <cell r="I1612">
            <v>1173</v>
          </cell>
          <cell r="J1612">
            <v>1173</v>
          </cell>
          <cell r="K1612">
            <v>1173</v>
          </cell>
        </row>
        <row r="1614">
          <cell r="C1614" t="str">
            <v>노무비</v>
          </cell>
          <cell r="D1614" t="str">
            <v>저압케이블공</v>
          </cell>
          <cell r="E1614" t="str">
            <v>0.47*0.3</v>
          </cell>
          <cell r="F1614">
            <v>0.14099999999999999</v>
          </cell>
          <cell r="G1614" t="str">
            <v>인</v>
          </cell>
          <cell r="I1614">
            <v>16894</v>
          </cell>
          <cell r="L1614">
            <v>119817</v>
          </cell>
          <cell r="M1614">
            <v>16894</v>
          </cell>
        </row>
        <row r="1616">
          <cell r="C1616" t="str">
            <v>공구손료</v>
          </cell>
          <cell r="E1616" t="str">
            <v>노무비의</v>
          </cell>
          <cell r="F1616">
            <v>3</v>
          </cell>
          <cell r="G1616" t="str">
            <v>%</v>
          </cell>
          <cell r="I1616">
            <v>506</v>
          </cell>
          <cell r="O1616">
            <v>506</v>
          </cell>
        </row>
        <row r="1621">
          <cell r="A1621">
            <v>4708</v>
          </cell>
          <cell r="B1621">
            <v>3</v>
          </cell>
          <cell r="C1621" t="str">
            <v>제4708호표</v>
          </cell>
          <cell r="D1621" t="str">
            <v>압착단자</v>
          </cell>
          <cell r="E1621" t="str">
            <v>95㎟</v>
          </cell>
          <cell r="F1621">
            <v>1</v>
          </cell>
          <cell r="G1621" t="str">
            <v>개</v>
          </cell>
          <cell r="I1621">
            <v>20211</v>
          </cell>
          <cell r="K1621">
            <v>1700</v>
          </cell>
          <cell r="M1621">
            <v>17972</v>
          </cell>
          <cell r="O1621">
            <v>539</v>
          </cell>
          <cell r="P1621" t="str">
            <v>전 4-37</v>
          </cell>
        </row>
        <row r="1623">
          <cell r="B1623" t="str">
            <v>압착단자95㎟</v>
          </cell>
          <cell r="C1623" t="str">
            <v>재료비</v>
          </cell>
          <cell r="D1623" t="str">
            <v>압착단자</v>
          </cell>
          <cell r="E1623" t="str">
            <v>95㎟</v>
          </cell>
          <cell r="F1623">
            <v>1</v>
          </cell>
          <cell r="G1623" t="str">
            <v>개</v>
          </cell>
          <cell r="I1623">
            <v>1700</v>
          </cell>
          <cell r="J1623">
            <v>1700</v>
          </cell>
          <cell r="K1623">
            <v>1700</v>
          </cell>
        </row>
        <row r="1625">
          <cell r="C1625" t="str">
            <v>노무비</v>
          </cell>
          <cell r="D1625" t="str">
            <v>저압케이블공</v>
          </cell>
          <cell r="E1625" t="str">
            <v>0.5*0.3</v>
          </cell>
          <cell r="F1625">
            <v>0.15</v>
          </cell>
          <cell r="G1625" t="str">
            <v>인</v>
          </cell>
          <cell r="I1625">
            <v>17972</v>
          </cell>
          <cell r="L1625">
            <v>119817</v>
          </cell>
          <cell r="M1625">
            <v>17972</v>
          </cell>
        </row>
        <row r="1627">
          <cell r="C1627" t="str">
            <v>공구손료</v>
          </cell>
          <cell r="E1627" t="str">
            <v>노무비의</v>
          </cell>
          <cell r="F1627">
            <v>3</v>
          </cell>
          <cell r="G1627" t="str">
            <v>%</v>
          </cell>
          <cell r="I1627">
            <v>539</v>
          </cell>
          <cell r="O1627">
            <v>539</v>
          </cell>
        </row>
        <row r="1632">
          <cell r="A1632">
            <v>4709</v>
          </cell>
          <cell r="B1632">
            <v>3</v>
          </cell>
          <cell r="C1632" t="str">
            <v>제4709호표</v>
          </cell>
          <cell r="D1632" t="str">
            <v>압착단자</v>
          </cell>
          <cell r="E1632" t="str">
            <v>240㎟</v>
          </cell>
          <cell r="F1632">
            <v>1</v>
          </cell>
          <cell r="G1632" t="str">
            <v>개</v>
          </cell>
          <cell r="I1632">
            <v>32507</v>
          </cell>
          <cell r="K1632">
            <v>4000</v>
          </cell>
          <cell r="M1632">
            <v>27677</v>
          </cell>
          <cell r="O1632">
            <v>830</v>
          </cell>
          <cell r="P1632" t="str">
            <v>전 4-37</v>
          </cell>
        </row>
        <row r="1634">
          <cell r="B1634" t="str">
            <v>압착단자240㎟</v>
          </cell>
          <cell r="C1634" t="str">
            <v>재료비</v>
          </cell>
          <cell r="D1634" t="str">
            <v>압착단자</v>
          </cell>
          <cell r="E1634" t="str">
            <v>240㎟</v>
          </cell>
          <cell r="F1634">
            <v>1</v>
          </cell>
          <cell r="G1634" t="str">
            <v>개</v>
          </cell>
          <cell r="I1634">
            <v>4000</v>
          </cell>
          <cell r="J1634">
            <v>4000</v>
          </cell>
          <cell r="K1634">
            <v>4000</v>
          </cell>
        </row>
        <row r="1636">
          <cell r="C1636" t="str">
            <v>노무비</v>
          </cell>
          <cell r="D1636" t="str">
            <v>저압케이블공</v>
          </cell>
          <cell r="E1636" t="str">
            <v>0.77*0.3</v>
          </cell>
          <cell r="F1636">
            <v>0.23099999999999998</v>
          </cell>
          <cell r="G1636" t="str">
            <v>인</v>
          </cell>
          <cell r="I1636">
            <v>27677</v>
          </cell>
          <cell r="L1636">
            <v>119817</v>
          </cell>
          <cell r="M1636">
            <v>27677</v>
          </cell>
        </row>
        <row r="1638">
          <cell r="C1638" t="str">
            <v>공구손료</v>
          </cell>
          <cell r="E1638" t="str">
            <v>노무비의</v>
          </cell>
          <cell r="F1638">
            <v>3</v>
          </cell>
          <cell r="G1638" t="str">
            <v>%</v>
          </cell>
          <cell r="I1638">
            <v>830</v>
          </cell>
          <cell r="O1638">
            <v>830</v>
          </cell>
        </row>
        <row r="1643">
          <cell r="A1643">
            <v>5100</v>
          </cell>
          <cell r="B1643">
            <v>3</v>
          </cell>
          <cell r="C1643" t="str">
            <v>제5100호표</v>
          </cell>
          <cell r="D1643" t="str">
            <v>조명기구</v>
          </cell>
          <cell r="E1643" t="str">
            <v>매입개방, FL 2/32W</v>
          </cell>
          <cell r="F1643">
            <v>1</v>
          </cell>
          <cell r="G1643" t="str">
            <v>개</v>
          </cell>
          <cell r="I1643">
            <v>93831</v>
          </cell>
          <cell r="K1643">
            <v>52000</v>
          </cell>
          <cell r="M1643">
            <v>40613</v>
          </cell>
          <cell r="O1643">
            <v>1218</v>
          </cell>
          <cell r="P1643" t="str">
            <v>전 5-25</v>
          </cell>
        </row>
        <row r="1645">
          <cell r="B1645" t="str">
            <v>조명기구매입개방, FL 2/32W</v>
          </cell>
          <cell r="C1645" t="str">
            <v>재료비</v>
          </cell>
          <cell r="D1645" t="str">
            <v>조명기구</v>
          </cell>
          <cell r="E1645" t="str">
            <v>매입개방, FL 2/32W</v>
          </cell>
          <cell r="F1645">
            <v>1</v>
          </cell>
          <cell r="G1645" t="str">
            <v>개</v>
          </cell>
          <cell r="I1645">
            <v>52000</v>
          </cell>
          <cell r="J1645">
            <v>52000</v>
          </cell>
          <cell r="K1645">
            <v>52000</v>
          </cell>
        </row>
        <row r="1647">
          <cell r="C1647" t="str">
            <v>노무비</v>
          </cell>
          <cell r="D1647" t="str">
            <v>내선전공</v>
          </cell>
          <cell r="E1647">
            <v>0.41799999999999998</v>
          </cell>
          <cell r="F1647">
            <v>0.41799999999999998</v>
          </cell>
          <cell r="G1647" t="str">
            <v>인</v>
          </cell>
          <cell r="I1647">
            <v>40613</v>
          </cell>
          <cell r="L1647">
            <v>97161</v>
          </cell>
          <cell r="M1647">
            <v>40613</v>
          </cell>
        </row>
        <row r="1649">
          <cell r="C1649" t="str">
            <v>공구손료</v>
          </cell>
          <cell r="E1649" t="str">
            <v>노무비의</v>
          </cell>
          <cell r="F1649">
            <v>3</v>
          </cell>
          <cell r="G1649" t="str">
            <v>%</v>
          </cell>
          <cell r="I1649">
            <v>1218</v>
          </cell>
          <cell r="O1649">
            <v>1218</v>
          </cell>
        </row>
        <row r="1654">
          <cell r="A1654">
            <v>5101</v>
          </cell>
          <cell r="B1654">
            <v>3</v>
          </cell>
          <cell r="C1654" t="str">
            <v>제5101호표</v>
          </cell>
          <cell r="D1654" t="str">
            <v>조명기구</v>
          </cell>
          <cell r="E1654" t="str">
            <v>매입개방형, FL 2/32W(BAT)</v>
          </cell>
          <cell r="F1654">
            <v>1</v>
          </cell>
          <cell r="G1654" t="str">
            <v>개</v>
          </cell>
          <cell r="I1654">
            <v>207831</v>
          </cell>
          <cell r="K1654">
            <v>166000</v>
          </cell>
          <cell r="M1654">
            <v>40613</v>
          </cell>
          <cell r="O1654">
            <v>1218</v>
          </cell>
          <cell r="P1654" t="str">
            <v>전 5-25</v>
          </cell>
        </row>
        <row r="1656">
          <cell r="B1656" t="str">
            <v>조명기구매입개방형, FL 2/32W(BAT)</v>
          </cell>
          <cell r="C1656" t="str">
            <v>재료비</v>
          </cell>
          <cell r="D1656" t="str">
            <v>조명기구</v>
          </cell>
          <cell r="E1656" t="str">
            <v>매입개방형, FL 2/32W(BAT)</v>
          </cell>
          <cell r="F1656">
            <v>1</v>
          </cell>
          <cell r="G1656" t="str">
            <v>개</v>
          </cell>
          <cell r="I1656">
            <v>166000</v>
          </cell>
          <cell r="J1656">
            <v>166000</v>
          </cell>
          <cell r="K1656">
            <v>166000</v>
          </cell>
        </row>
        <row r="1658">
          <cell r="C1658" t="str">
            <v>노무비</v>
          </cell>
          <cell r="D1658" t="str">
            <v>내선전공</v>
          </cell>
          <cell r="E1658">
            <v>0.41799999999999998</v>
          </cell>
          <cell r="F1658">
            <v>0.41799999999999998</v>
          </cell>
          <cell r="G1658" t="str">
            <v>인</v>
          </cell>
          <cell r="I1658">
            <v>40613</v>
          </cell>
          <cell r="L1658">
            <v>97161</v>
          </cell>
          <cell r="M1658">
            <v>40613</v>
          </cell>
        </row>
        <row r="1660">
          <cell r="C1660" t="str">
            <v>공구손료</v>
          </cell>
          <cell r="E1660" t="str">
            <v>노무비의</v>
          </cell>
          <cell r="F1660">
            <v>3</v>
          </cell>
          <cell r="G1660" t="str">
            <v>%</v>
          </cell>
          <cell r="I1660">
            <v>1218</v>
          </cell>
          <cell r="O1660">
            <v>1218</v>
          </cell>
        </row>
        <row r="1665">
          <cell r="A1665">
            <v>5102</v>
          </cell>
          <cell r="B1665">
            <v>3</v>
          </cell>
          <cell r="C1665" t="str">
            <v>제5102호표</v>
          </cell>
          <cell r="D1665" t="str">
            <v>조명기구</v>
          </cell>
          <cell r="E1665" t="str">
            <v>P/P갓등, FL 2/32W</v>
          </cell>
          <cell r="F1665">
            <v>1</v>
          </cell>
          <cell r="G1665" t="str">
            <v>개</v>
          </cell>
          <cell r="I1665">
            <v>86224</v>
          </cell>
          <cell r="K1665">
            <v>53000</v>
          </cell>
          <cell r="M1665">
            <v>32257</v>
          </cell>
          <cell r="O1665">
            <v>967</v>
          </cell>
          <cell r="P1665" t="str">
            <v>전 5-25</v>
          </cell>
        </row>
        <row r="1667">
          <cell r="B1667" t="str">
            <v>조명기구P/P갓등, FL 2/32W</v>
          </cell>
          <cell r="C1667" t="str">
            <v>재료비</v>
          </cell>
          <cell r="D1667" t="str">
            <v>조명기구</v>
          </cell>
          <cell r="E1667" t="str">
            <v>P/P갓등, FL 2/32W</v>
          </cell>
          <cell r="F1667">
            <v>1</v>
          </cell>
          <cell r="G1667" t="str">
            <v>개</v>
          </cell>
          <cell r="I1667">
            <v>53000</v>
          </cell>
          <cell r="J1667">
            <v>53000</v>
          </cell>
          <cell r="K1667">
            <v>53000</v>
          </cell>
        </row>
        <row r="1669">
          <cell r="C1669" t="str">
            <v>노무비</v>
          </cell>
          <cell r="D1669" t="str">
            <v>내선전공</v>
          </cell>
          <cell r="E1669">
            <v>0.33200000000000002</v>
          </cell>
          <cell r="F1669">
            <v>0.33200000000000002</v>
          </cell>
          <cell r="G1669" t="str">
            <v>인</v>
          </cell>
          <cell r="I1669">
            <v>32257</v>
          </cell>
          <cell r="L1669">
            <v>97161</v>
          </cell>
          <cell r="M1669">
            <v>32257</v>
          </cell>
        </row>
        <row r="1671">
          <cell r="C1671" t="str">
            <v>공구손료</v>
          </cell>
          <cell r="E1671" t="str">
            <v>노무비의</v>
          </cell>
          <cell r="F1671">
            <v>3</v>
          </cell>
          <cell r="G1671" t="str">
            <v>%</v>
          </cell>
          <cell r="I1671">
            <v>967</v>
          </cell>
          <cell r="O1671">
            <v>967</v>
          </cell>
        </row>
        <row r="1676">
          <cell r="A1676">
            <v>5103</v>
          </cell>
          <cell r="B1676">
            <v>3</v>
          </cell>
          <cell r="C1676" t="str">
            <v>제5103호표</v>
          </cell>
          <cell r="D1676" t="str">
            <v>조명기구</v>
          </cell>
          <cell r="E1676" t="str">
            <v>P/P갓등, FL 2/32W(BAT)</v>
          </cell>
          <cell r="F1676">
            <v>1</v>
          </cell>
          <cell r="G1676" t="str">
            <v>개</v>
          </cell>
          <cell r="I1676">
            <v>190224</v>
          </cell>
          <cell r="K1676">
            <v>157000</v>
          </cell>
          <cell r="M1676">
            <v>32257</v>
          </cell>
          <cell r="O1676">
            <v>967</v>
          </cell>
          <cell r="P1676" t="str">
            <v>전 5-25</v>
          </cell>
        </row>
        <row r="1678">
          <cell r="B1678" t="str">
            <v>조명기구P/P갓등, FL 2/32W(BAT)</v>
          </cell>
          <cell r="C1678" t="str">
            <v>재료비</v>
          </cell>
          <cell r="D1678" t="str">
            <v>조명기구</v>
          </cell>
          <cell r="E1678" t="str">
            <v>P/P갓등, FL 2/32W(BAT)</v>
          </cell>
          <cell r="F1678">
            <v>1</v>
          </cell>
          <cell r="G1678" t="str">
            <v>개</v>
          </cell>
          <cell r="I1678">
            <v>157000</v>
          </cell>
          <cell r="J1678">
            <v>157000</v>
          </cell>
          <cell r="K1678">
            <v>157000</v>
          </cell>
        </row>
        <row r="1680">
          <cell r="C1680" t="str">
            <v>노무비</v>
          </cell>
          <cell r="D1680" t="str">
            <v>내선전공</v>
          </cell>
          <cell r="E1680">
            <v>0.33200000000000002</v>
          </cell>
          <cell r="F1680">
            <v>0.33200000000000002</v>
          </cell>
          <cell r="G1680" t="str">
            <v>인</v>
          </cell>
          <cell r="I1680">
            <v>32257</v>
          </cell>
          <cell r="L1680">
            <v>97161</v>
          </cell>
          <cell r="M1680">
            <v>32257</v>
          </cell>
        </row>
        <row r="1682">
          <cell r="C1682" t="str">
            <v>공구손료</v>
          </cell>
          <cell r="E1682" t="str">
            <v>노무비의</v>
          </cell>
          <cell r="F1682">
            <v>3</v>
          </cell>
          <cell r="G1682" t="str">
            <v>%</v>
          </cell>
          <cell r="I1682">
            <v>967</v>
          </cell>
          <cell r="O1682">
            <v>967</v>
          </cell>
        </row>
        <row r="1687">
          <cell r="A1687">
            <v>5104</v>
          </cell>
          <cell r="B1687">
            <v>3</v>
          </cell>
          <cell r="C1687" t="str">
            <v>제5104호표</v>
          </cell>
          <cell r="D1687" t="str">
            <v>조명기구</v>
          </cell>
          <cell r="E1687" t="str">
            <v>RACE WAY, FL 2/32W</v>
          </cell>
          <cell r="F1687">
            <v>1</v>
          </cell>
          <cell r="G1687" t="str">
            <v>개</v>
          </cell>
          <cell r="I1687">
            <v>88720</v>
          </cell>
          <cell r="K1687">
            <v>61000</v>
          </cell>
          <cell r="M1687">
            <v>26913</v>
          </cell>
          <cell r="O1687">
            <v>807</v>
          </cell>
          <cell r="P1687" t="str">
            <v>전 5-25</v>
          </cell>
        </row>
        <row r="1689">
          <cell r="B1689" t="str">
            <v>조명기구RACE WAY, FL 2/32W</v>
          </cell>
          <cell r="C1689" t="str">
            <v>재료비</v>
          </cell>
          <cell r="D1689" t="str">
            <v>조명기구</v>
          </cell>
          <cell r="E1689" t="str">
            <v>RACE WAY, FL 2/32W</v>
          </cell>
          <cell r="F1689">
            <v>1</v>
          </cell>
          <cell r="G1689" t="str">
            <v>개</v>
          </cell>
          <cell r="I1689">
            <v>61000</v>
          </cell>
          <cell r="J1689">
            <v>61000</v>
          </cell>
          <cell r="K1689">
            <v>61000</v>
          </cell>
        </row>
        <row r="1691">
          <cell r="C1691" t="str">
            <v>노무비</v>
          </cell>
          <cell r="D1691" t="str">
            <v>내선전공</v>
          </cell>
          <cell r="E1691">
            <v>0.27700000000000002</v>
          </cell>
          <cell r="F1691">
            <v>0.27700000000000002</v>
          </cell>
          <cell r="G1691" t="str">
            <v>인</v>
          </cell>
          <cell r="I1691">
            <v>26913</v>
          </cell>
          <cell r="L1691">
            <v>97161</v>
          </cell>
          <cell r="M1691">
            <v>26913</v>
          </cell>
        </row>
        <row r="1693">
          <cell r="C1693" t="str">
            <v>공구손료</v>
          </cell>
          <cell r="E1693" t="str">
            <v>노무비의</v>
          </cell>
          <cell r="F1693">
            <v>3</v>
          </cell>
          <cell r="G1693" t="str">
            <v>%</v>
          </cell>
          <cell r="I1693">
            <v>807</v>
          </cell>
          <cell r="O1693">
            <v>807</v>
          </cell>
        </row>
        <row r="1698">
          <cell r="A1698">
            <v>5105</v>
          </cell>
          <cell r="B1698">
            <v>3</v>
          </cell>
          <cell r="C1698" t="str">
            <v>제5105호표</v>
          </cell>
          <cell r="D1698" t="str">
            <v>조명기구</v>
          </cell>
          <cell r="E1698" t="str">
            <v>다운라이트, FEL 1/20W</v>
          </cell>
          <cell r="F1698">
            <v>1</v>
          </cell>
          <cell r="G1698" t="str">
            <v>개</v>
          </cell>
          <cell r="I1698">
            <v>87022</v>
          </cell>
          <cell r="K1698">
            <v>56000</v>
          </cell>
          <cell r="M1698">
            <v>30119</v>
          </cell>
          <cell r="O1698">
            <v>903</v>
          </cell>
          <cell r="P1698" t="str">
            <v>전 5-25</v>
          </cell>
        </row>
        <row r="1700">
          <cell r="B1700" t="str">
            <v>조명기구다운라이트, FEL 1/20W</v>
          </cell>
          <cell r="C1700" t="str">
            <v>재료비</v>
          </cell>
          <cell r="D1700" t="str">
            <v>조명기구</v>
          </cell>
          <cell r="E1700" t="str">
            <v>다운라이트, FEL 1/20W</v>
          </cell>
          <cell r="F1700">
            <v>1</v>
          </cell>
          <cell r="G1700" t="str">
            <v>개</v>
          </cell>
          <cell r="I1700">
            <v>56000</v>
          </cell>
          <cell r="J1700">
            <v>56000</v>
          </cell>
          <cell r="K1700">
            <v>56000</v>
          </cell>
        </row>
        <row r="1702">
          <cell r="C1702" t="str">
            <v>노무비</v>
          </cell>
          <cell r="D1702" t="str">
            <v>내선전공</v>
          </cell>
          <cell r="E1702">
            <v>0.31</v>
          </cell>
          <cell r="F1702">
            <v>0.31</v>
          </cell>
          <cell r="G1702" t="str">
            <v>인</v>
          </cell>
          <cell r="I1702">
            <v>30119</v>
          </cell>
          <cell r="L1702">
            <v>97161</v>
          </cell>
          <cell r="M1702">
            <v>30119</v>
          </cell>
        </row>
        <row r="1704">
          <cell r="C1704" t="str">
            <v>공구손료</v>
          </cell>
          <cell r="E1704" t="str">
            <v>노무비의</v>
          </cell>
          <cell r="F1704">
            <v>3</v>
          </cell>
          <cell r="G1704" t="str">
            <v>%</v>
          </cell>
          <cell r="I1704">
            <v>903</v>
          </cell>
          <cell r="O1704">
            <v>903</v>
          </cell>
        </row>
        <row r="1709">
          <cell r="A1709">
            <v>5106</v>
          </cell>
          <cell r="B1709">
            <v>3</v>
          </cell>
          <cell r="C1709" t="str">
            <v>제5106호표</v>
          </cell>
          <cell r="D1709" t="str">
            <v>조명기구</v>
          </cell>
          <cell r="E1709" t="str">
            <v>다운라이트, FEL 2/20W</v>
          </cell>
          <cell r="F1709">
            <v>1</v>
          </cell>
          <cell r="G1709" t="str">
            <v>개</v>
          </cell>
          <cell r="I1709">
            <v>90022</v>
          </cell>
          <cell r="K1709">
            <v>59000</v>
          </cell>
          <cell r="M1709">
            <v>30119</v>
          </cell>
          <cell r="O1709">
            <v>903</v>
          </cell>
          <cell r="P1709" t="str">
            <v>전 5-25</v>
          </cell>
        </row>
        <row r="1711">
          <cell r="B1711" t="str">
            <v>조명기구다운라이트, FEL 2/20W</v>
          </cell>
          <cell r="C1711" t="str">
            <v>재료비</v>
          </cell>
          <cell r="D1711" t="str">
            <v>조명기구</v>
          </cell>
          <cell r="E1711" t="str">
            <v>다운라이트, FEL 2/20W</v>
          </cell>
          <cell r="F1711">
            <v>1</v>
          </cell>
          <cell r="G1711" t="str">
            <v>개</v>
          </cell>
          <cell r="I1711">
            <v>59000</v>
          </cell>
          <cell r="J1711">
            <v>59000</v>
          </cell>
          <cell r="K1711">
            <v>59000</v>
          </cell>
        </row>
        <row r="1713">
          <cell r="C1713" t="str">
            <v>노무비</v>
          </cell>
          <cell r="D1713" t="str">
            <v>내선전공</v>
          </cell>
          <cell r="E1713">
            <v>0.31</v>
          </cell>
          <cell r="F1713">
            <v>0.31</v>
          </cell>
          <cell r="G1713" t="str">
            <v>인</v>
          </cell>
          <cell r="I1713">
            <v>30119</v>
          </cell>
          <cell r="L1713">
            <v>97161</v>
          </cell>
          <cell r="M1713">
            <v>30119</v>
          </cell>
        </row>
        <row r="1715">
          <cell r="C1715" t="str">
            <v>공구손료</v>
          </cell>
          <cell r="E1715" t="str">
            <v>노무비의</v>
          </cell>
          <cell r="F1715">
            <v>3</v>
          </cell>
          <cell r="G1715" t="str">
            <v>%</v>
          </cell>
          <cell r="I1715">
            <v>903</v>
          </cell>
          <cell r="O1715">
            <v>903</v>
          </cell>
        </row>
        <row r="1720">
          <cell r="A1720">
            <v>5107</v>
          </cell>
          <cell r="B1720">
            <v>3</v>
          </cell>
          <cell r="C1720" t="str">
            <v>제5107호표</v>
          </cell>
          <cell r="D1720" t="str">
            <v>조명기구</v>
          </cell>
          <cell r="E1720" t="str">
            <v>FEL 1/20W</v>
          </cell>
          <cell r="F1720">
            <v>1</v>
          </cell>
          <cell r="G1720" t="str">
            <v>개</v>
          </cell>
          <cell r="I1720">
            <v>36265</v>
          </cell>
          <cell r="K1720">
            <v>14850</v>
          </cell>
          <cell r="M1720">
            <v>20792</v>
          </cell>
          <cell r="O1720">
            <v>623</v>
          </cell>
          <cell r="P1720" t="str">
            <v>전 5-24</v>
          </cell>
        </row>
        <row r="1722">
          <cell r="B1722" t="str">
            <v>조명기구FEL 1/20W</v>
          </cell>
          <cell r="C1722" t="str">
            <v>재료비</v>
          </cell>
          <cell r="D1722" t="str">
            <v>조명기구</v>
          </cell>
          <cell r="E1722" t="str">
            <v>FEL 1/20W</v>
          </cell>
          <cell r="F1722">
            <v>1</v>
          </cell>
          <cell r="G1722" t="str">
            <v>개</v>
          </cell>
          <cell r="I1722">
            <v>14850</v>
          </cell>
          <cell r="J1722">
            <v>14850</v>
          </cell>
          <cell r="K1722">
            <v>14850</v>
          </cell>
        </row>
        <row r="1724">
          <cell r="C1724" t="str">
            <v>노무비</v>
          </cell>
          <cell r="D1724" t="str">
            <v>내선전공</v>
          </cell>
          <cell r="E1724">
            <v>0.214</v>
          </cell>
          <cell r="F1724">
            <v>0.214</v>
          </cell>
          <cell r="G1724" t="str">
            <v>인</v>
          </cell>
          <cell r="I1724">
            <v>20792</v>
          </cell>
          <cell r="L1724">
            <v>97161</v>
          </cell>
          <cell r="M1724">
            <v>20792</v>
          </cell>
        </row>
        <row r="1726">
          <cell r="C1726" t="str">
            <v>공구손료</v>
          </cell>
          <cell r="E1726" t="str">
            <v>노무비의</v>
          </cell>
          <cell r="F1726">
            <v>3</v>
          </cell>
          <cell r="G1726" t="str">
            <v>%</v>
          </cell>
          <cell r="I1726">
            <v>623</v>
          </cell>
          <cell r="O1726">
            <v>623</v>
          </cell>
        </row>
        <row r="1731">
          <cell r="A1731">
            <v>5108</v>
          </cell>
          <cell r="B1731">
            <v>3</v>
          </cell>
          <cell r="C1731" t="str">
            <v>제5108호표</v>
          </cell>
          <cell r="D1731" t="str">
            <v>조명기구</v>
          </cell>
          <cell r="E1731" t="str">
            <v>FEL 1/20W(센서등)</v>
          </cell>
          <cell r="F1731">
            <v>1</v>
          </cell>
          <cell r="G1731" t="str">
            <v>개</v>
          </cell>
          <cell r="I1731">
            <v>50915</v>
          </cell>
          <cell r="K1731">
            <v>29500</v>
          </cell>
          <cell r="M1731">
            <v>20792</v>
          </cell>
          <cell r="O1731">
            <v>623</v>
          </cell>
          <cell r="P1731" t="str">
            <v>전 5-24</v>
          </cell>
        </row>
        <row r="1733">
          <cell r="B1733" t="str">
            <v>조명기구FEL 1/20W(센서등)</v>
          </cell>
          <cell r="C1733" t="str">
            <v>재료비</v>
          </cell>
          <cell r="D1733" t="str">
            <v>조명기구</v>
          </cell>
          <cell r="E1733" t="str">
            <v>FEL 1/20W(센서등)</v>
          </cell>
          <cell r="F1733">
            <v>1</v>
          </cell>
          <cell r="G1733" t="str">
            <v>개</v>
          </cell>
          <cell r="I1733">
            <v>29500</v>
          </cell>
          <cell r="J1733">
            <v>29500</v>
          </cell>
          <cell r="K1733">
            <v>29500</v>
          </cell>
        </row>
        <row r="1735">
          <cell r="C1735" t="str">
            <v>노무비</v>
          </cell>
          <cell r="D1735" t="str">
            <v>내선전공</v>
          </cell>
          <cell r="E1735">
            <v>0.214</v>
          </cell>
          <cell r="F1735">
            <v>0.214</v>
          </cell>
          <cell r="G1735" t="str">
            <v>인</v>
          </cell>
          <cell r="I1735">
            <v>20792</v>
          </cell>
          <cell r="L1735">
            <v>97161</v>
          </cell>
          <cell r="M1735">
            <v>20792</v>
          </cell>
        </row>
        <row r="1737">
          <cell r="C1737" t="str">
            <v>공구손료</v>
          </cell>
          <cell r="E1737" t="str">
            <v>노무비의</v>
          </cell>
          <cell r="F1737">
            <v>3</v>
          </cell>
          <cell r="G1737" t="str">
            <v>%</v>
          </cell>
          <cell r="I1737">
            <v>623</v>
          </cell>
          <cell r="O1737">
            <v>623</v>
          </cell>
        </row>
        <row r="1742">
          <cell r="A1742">
            <v>5109</v>
          </cell>
          <cell r="B1742">
            <v>3</v>
          </cell>
          <cell r="C1742" t="str">
            <v>제5109호표</v>
          </cell>
          <cell r="D1742" t="str">
            <v>조명기구</v>
          </cell>
          <cell r="E1742" t="str">
            <v>천정직부형, MH 175W</v>
          </cell>
          <cell r="F1742">
            <v>1</v>
          </cell>
          <cell r="G1742" t="str">
            <v>개</v>
          </cell>
          <cell r="I1742">
            <v>225029</v>
          </cell>
          <cell r="K1742">
            <v>185000</v>
          </cell>
          <cell r="M1742">
            <v>38864</v>
          </cell>
          <cell r="O1742">
            <v>1165</v>
          </cell>
          <cell r="P1742" t="str">
            <v>전 5-26</v>
          </cell>
        </row>
        <row r="1744">
          <cell r="B1744" t="str">
            <v>조명기구천정직부형, MH 175W</v>
          </cell>
          <cell r="C1744" t="str">
            <v>재료비</v>
          </cell>
          <cell r="D1744" t="str">
            <v>조명기구</v>
          </cell>
          <cell r="E1744" t="str">
            <v>천정직부형, MH 175W</v>
          </cell>
          <cell r="F1744">
            <v>1</v>
          </cell>
          <cell r="G1744" t="str">
            <v>개</v>
          </cell>
          <cell r="I1744">
            <v>185000</v>
          </cell>
          <cell r="J1744">
            <v>185000</v>
          </cell>
          <cell r="K1744">
            <v>185000</v>
          </cell>
        </row>
        <row r="1746">
          <cell r="C1746" t="str">
            <v>노무비</v>
          </cell>
          <cell r="D1746" t="str">
            <v>내선전공</v>
          </cell>
          <cell r="E1746">
            <v>0.4</v>
          </cell>
          <cell r="F1746">
            <v>0.4</v>
          </cell>
          <cell r="G1746" t="str">
            <v>인</v>
          </cell>
          <cell r="I1746">
            <v>38864</v>
          </cell>
          <cell r="L1746">
            <v>97161</v>
          </cell>
          <cell r="M1746">
            <v>38864</v>
          </cell>
        </row>
        <row r="1748">
          <cell r="C1748" t="str">
            <v>공구손료</v>
          </cell>
          <cell r="E1748" t="str">
            <v>노무비의</v>
          </cell>
          <cell r="F1748">
            <v>3</v>
          </cell>
          <cell r="G1748" t="str">
            <v>%</v>
          </cell>
          <cell r="I1748">
            <v>1165</v>
          </cell>
          <cell r="O1748">
            <v>1165</v>
          </cell>
        </row>
        <row r="1753">
          <cell r="A1753">
            <v>5200</v>
          </cell>
          <cell r="B1753">
            <v>3</v>
          </cell>
          <cell r="C1753" t="str">
            <v>제5200호표</v>
          </cell>
          <cell r="D1753" t="str">
            <v>트럭크레인(3톤)</v>
          </cell>
          <cell r="E1753" t="str">
            <v>5~7m</v>
          </cell>
          <cell r="F1753">
            <v>1</v>
          </cell>
          <cell r="G1753" t="str">
            <v>식</v>
          </cell>
          <cell r="I1753">
            <v>19135</v>
          </cell>
          <cell r="K1753">
            <v>3271</v>
          </cell>
          <cell r="M1753">
            <v>10943</v>
          </cell>
          <cell r="O1753">
            <v>4921</v>
          </cell>
          <cell r="P1753" t="str">
            <v>산근#2</v>
          </cell>
        </row>
        <row r="1755">
          <cell r="B1755" t="str">
            <v>트럭크레인(3톤)5~7m</v>
          </cell>
          <cell r="D1755" t="str">
            <v>트럭크레인(3톤)</v>
          </cell>
          <cell r="E1755" t="str">
            <v>5~7m</v>
          </cell>
          <cell r="F1755">
            <v>1</v>
          </cell>
          <cell r="G1755" t="str">
            <v>식</v>
          </cell>
          <cell r="I1755">
            <v>19135</v>
          </cell>
          <cell r="J1755">
            <v>3271</v>
          </cell>
          <cell r="K1755">
            <v>3271</v>
          </cell>
          <cell r="L1755">
            <v>10943</v>
          </cell>
          <cell r="M1755">
            <v>10943</v>
          </cell>
          <cell r="N1755">
            <v>4921</v>
          </cell>
          <cell r="O1755">
            <v>4921</v>
          </cell>
        </row>
        <row r="1764">
          <cell r="A1764">
            <v>5201</v>
          </cell>
          <cell r="B1764">
            <v>3</v>
          </cell>
          <cell r="C1764" t="str">
            <v>제5201호표</v>
          </cell>
          <cell r="D1764" t="str">
            <v>트럭크레인(3톤)</v>
          </cell>
          <cell r="E1764" t="str">
            <v>10~12m</v>
          </cell>
          <cell r="F1764">
            <v>1</v>
          </cell>
          <cell r="G1764" t="str">
            <v>식</v>
          </cell>
          <cell r="I1764">
            <v>22615</v>
          </cell>
          <cell r="K1764">
            <v>3866</v>
          </cell>
          <cell r="M1764">
            <v>12933</v>
          </cell>
          <cell r="O1764">
            <v>5816</v>
          </cell>
          <cell r="P1764" t="str">
            <v>산근#3</v>
          </cell>
        </row>
        <row r="1766">
          <cell r="B1766" t="str">
            <v>트럭크레인(3톤)10~12m</v>
          </cell>
          <cell r="D1766" t="str">
            <v>트럭크레인(3톤)</v>
          </cell>
          <cell r="E1766" t="str">
            <v>10~12m</v>
          </cell>
          <cell r="F1766">
            <v>1</v>
          </cell>
          <cell r="G1766" t="str">
            <v>식</v>
          </cell>
          <cell r="I1766">
            <v>22615</v>
          </cell>
          <cell r="J1766">
            <v>3866</v>
          </cell>
          <cell r="K1766">
            <v>3866</v>
          </cell>
          <cell r="L1766">
            <v>12933</v>
          </cell>
          <cell r="M1766">
            <v>12933</v>
          </cell>
          <cell r="N1766">
            <v>5816</v>
          </cell>
          <cell r="O1766">
            <v>5816</v>
          </cell>
        </row>
        <row r="1775">
          <cell r="A1775">
            <v>5202</v>
          </cell>
          <cell r="B1775">
            <v>3</v>
          </cell>
          <cell r="C1775" t="str">
            <v>제5202호표</v>
          </cell>
          <cell r="D1775" t="str">
            <v>트럭크레인(3톤)</v>
          </cell>
          <cell r="E1775" t="str">
            <v>16m</v>
          </cell>
          <cell r="F1775">
            <v>1</v>
          </cell>
          <cell r="G1775" t="str">
            <v>식</v>
          </cell>
          <cell r="I1775">
            <v>27640</v>
          </cell>
          <cell r="K1775">
            <v>4938</v>
          </cell>
          <cell r="M1775">
            <v>15693</v>
          </cell>
          <cell r="O1775">
            <v>7009</v>
          </cell>
          <cell r="P1775" t="str">
            <v>산근#4</v>
          </cell>
        </row>
        <row r="1777">
          <cell r="B1777" t="str">
            <v>트럭크레인(3톤)16m</v>
          </cell>
          <cell r="D1777" t="str">
            <v>트럭크레인(3톤)</v>
          </cell>
          <cell r="E1777" t="str">
            <v>16m</v>
          </cell>
          <cell r="F1777">
            <v>1</v>
          </cell>
          <cell r="G1777" t="str">
            <v>식</v>
          </cell>
          <cell r="I1777">
            <v>27640</v>
          </cell>
          <cell r="J1777">
            <v>4938</v>
          </cell>
          <cell r="K1777">
            <v>4938</v>
          </cell>
          <cell r="L1777">
            <v>15693</v>
          </cell>
          <cell r="M1777">
            <v>15693</v>
          </cell>
          <cell r="N1777">
            <v>7009</v>
          </cell>
          <cell r="O1777">
            <v>7009</v>
          </cell>
        </row>
        <row r="1786">
          <cell r="A1786">
            <v>5300</v>
          </cell>
          <cell r="B1786">
            <v>3</v>
          </cell>
          <cell r="C1786" t="str">
            <v>제5300호표</v>
          </cell>
          <cell r="D1786" t="str">
            <v>단로스위치</v>
          </cell>
          <cell r="E1786" t="str">
            <v xml:space="preserve">1구 </v>
          </cell>
          <cell r="F1786">
            <v>1</v>
          </cell>
          <cell r="G1786" t="str">
            <v>개</v>
          </cell>
          <cell r="I1786">
            <v>10005</v>
          </cell>
          <cell r="K1786">
            <v>1500</v>
          </cell>
          <cell r="M1786">
            <v>8258</v>
          </cell>
          <cell r="O1786">
            <v>247</v>
          </cell>
          <cell r="P1786" t="str">
            <v>전 5-23(나)</v>
          </cell>
        </row>
        <row r="1788">
          <cell r="B1788" t="str">
            <v xml:space="preserve">단로스위치1구 </v>
          </cell>
          <cell r="C1788" t="str">
            <v>재료비</v>
          </cell>
          <cell r="D1788" t="str">
            <v>단로스위치</v>
          </cell>
          <cell r="E1788" t="str">
            <v xml:space="preserve">1구 </v>
          </cell>
          <cell r="F1788">
            <v>1</v>
          </cell>
          <cell r="G1788" t="str">
            <v>개</v>
          </cell>
          <cell r="I1788">
            <v>1500</v>
          </cell>
          <cell r="J1788">
            <v>1500</v>
          </cell>
          <cell r="K1788">
            <v>1500</v>
          </cell>
        </row>
        <row r="1790">
          <cell r="C1790" t="str">
            <v>노무비</v>
          </cell>
          <cell r="D1790" t="str">
            <v>내선전공</v>
          </cell>
          <cell r="E1790">
            <v>8.5000000000000006E-2</v>
          </cell>
          <cell r="F1790">
            <v>8.5000000000000006E-2</v>
          </cell>
          <cell r="G1790" t="str">
            <v>인</v>
          </cell>
          <cell r="I1790">
            <v>8258</v>
          </cell>
          <cell r="L1790">
            <v>97161</v>
          </cell>
          <cell r="M1790">
            <v>8258</v>
          </cell>
        </row>
        <row r="1792">
          <cell r="C1792" t="str">
            <v>공구손료</v>
          </cell>
          <cell r="E1792" t="str">
            <v>노무비의</v>
          </cell>
          <cell r="F1792">
            <v>3</v>
          </cell>
          <cell r="G1792" t="str">
            <v>%</v>
          </cell>
          <cell r="I1792">
            <v>247</v>
          </cell>
          <cell r="O1792">
            <v>247</v>
          </cell>
        </row>
        <row r="1797">
          <cell r="A1797">
            <v>5301</v>
          </cell>
          <cell r="B1797">
            <v>3</v>
          </cell>
          <cell r="C1797" t="str">
            <v>제5301호표</v>
          </cell>
          <cell r="D1797" t="str">
            <v>단로스위치</v>
          </cell>
          <cell r="E1797" t="str">
            <v xml:space="preserve">2구 </v>
          </cell>
          <cell r="F1797">
            <v>1</v>
          </cell>
          <cell r="G1797" t="str">
            <v>개</v>
          </cell>
          <cell r="I1797">
            <v>12307</v>
          </cell>
          <cell r="K1797">
            <v>2100</v>
          </cell>
          <cell r="M1797">
            <v>9910</v>
          </cell>
          <cell r="O1797">
            <v>297</v>
          </cell>
          <cell r="P1797" t="str">
            <v>전 5-23(나)</v>
          </cell>
        </row>
        <row r="1799">
          <cell r="B1799" t="str">
            <v xml:space="preserve">단로스위치2구 </v>
          </cell>
          <cell r="C1799" t="str">
            <v>재료비</v>
          </cell>
          <cell r="D1799" t="str">
            <v>단로스위치</v>
          </cell>
          <cell r="E1799" t="str">
            <v xml:space="preserve">2구 </v>
          </cell>
          <cell r="F1799">
            <v>1</v>
          </cell>
          <cell r="G1799" t="str">
            <v>개</v>
          </cell>
          <cell r="I1799">
            <v>2100</v>
          </cell>
          <cell r="J1799">
            <v>2100</v>
          </cell>
          <cell r="K1799">
            <v>2100</v>
          </cell>
        </row>
        <row r="1801">
          <cell r="C1801" t="str">
            <v>노무비</v>
          </cell>
          <cell r="D1801" t="str">
            <v>내선전공</v>
          </cell>
          <cell r="E1801" t="str">
            <v>0.085*1.2</v>
          </cell>
          <cell r="F1801">
            <v>0.10200000000000001</v>
          </cell>
          <cell r="G1801" t="str">
            <v>인</v>
          </cell>
          <cell r="I1801">
            <v>9910</v>
          </cell>
          <cell r="L1801">
            <v>97161</v>
          </cell>
          <cell r="M1801">
            <v>9910</v>
          </cell>
        </row>
        <row r="1803">
          <cell r="C1803" t="str">
            <v>공구손료</v>
          </cell>
          <cell r="E1803" t="str">
            <v>노무비의</v>
          </cell>
          <cell r="F1803">
            <v>3</v>
          </cell>
          <cell r="G1803" t="str">
            <v>%</v>
          </cell>
          <cell r="I1803">
            <v>297</v>
          </cell>
          <cell r="O1803">
            <v>297</v>
          </cell>
        </row>
        <row r="1808">
          <cell r="A1808">
            <v>5302</v>
          </cell>
          <cell r="B1808">
            <v>3</v>
          </cell>
          <cell r="C1808" t="str">
            <v>제5302호표</v>
          </cell>
          <cell r="D1808" t="str">
            <v>단로스위치</v>
          </cell>
          <cell r="E1808" t="str">
            <v xml:space="preserve">3구 </v>
          </cell>
          <cell r="F1808">
            <v>1</v>
          </cell>
          <cell r="G1808" t="str">
            <v>개</v>
          </cell>
          <cell r="I1808">
            <v>14608</v>
          </cell>
          <cell r="K1808">
            <v>2700</v>
          </cell>
          <cell r="M1808">
            <v>11562</v>
          </cell>
          <cell r="O1808">
            <v>346</v>
          </cell>
          <cell r="P1808" t="str">
            <v>전 5-23(나)</v>
          </cell>
        </row>
        <row r="1810">
          <cell r="B1810" t="str">
            <v xml:space="preserve">단로스위치3구 </v>
          </cell>
          <cell r="C1810" t="str">
            <v>재료비</v>
          </cell>
          <cell r="D1810" t="str">
            <v>단로스위치</v>
          </cell>
          <cell r="E1810" t="str">
            <v xml:space="preserve">3구 </v>
          </cell>
          <cell r="F1810">
            <v>1</v>
          </cell>
          <cell r="G1810" t="str">
            <v>개</v>
          </cell>
          <cell r="I1810">
            <v>2700</v>
          </cell>
          <cell r="J1810">
            <v>2700</v>
          </cell>
          <cell r="K1810">
            <v>2700</v>
          </cell>
        </row>
        <row r="1812">
          <cell r="C1812" t="str">
            <v>노무비</v>
          </cell>
          <cell r="D1812" t="str">
            <v>내선전공</v>
          </cell>
          <cell r="E1812" t="str">
            <v>0.085*1.4</v>
          </cell>
          <cell r="F1812">
            <v>0.11899999999999999</v>
          </cell>
          <cell r="G1812" t="str">
            <v>인</v>
          </cell>
          <cell r="I1812">
            <v>11562</v>
          </cell>
          <cell r="L1812">
            <v>97161</v>
          </cell>
          <cell r="M1812">
            <v>11562</v>
          </cell>
        </row>
        <row r="1814">
          <cell r="C1814" t="str">
            <v>공구손료</v>
          </cell>
          <cell r="E1814" t="str">
            <v>노무비의</v>
          </cell>
          <cell r="F1814">
            <v>3</v>
          </cell>
          <cell r="G1814" t="str">
            <v>%</v>
          </cell>
          <cell r="I1814">
            <v>346</v>
          </cell>
          <cell r="O1814">
            <v>346</v>
          </cell>
        </row>
        <row r="1819">
          <cell r="A1819">
            <v>5303</v>
          </cell>
          <cell r="B1819">
            <v>3</v>
          </cell>
          <cell r="C1819" t="str">
            <v>제5303호표</v>
          </cell>
          <cell r="D1819" t="str">
            <v>3로스위치</v>
          </cell>
          <cell r="E1819">
            <v>0</v>
          </cell>
          <cell r="F1819">
            <v>1</v>
          </cell>
          <cell r="G1819" t="str">
            <v>개</v>
          </cell>
          <cell r="I1819">
            <v>10455</v>
          </cell>
          <cell r="K1819">
            <v>1950</v>
          </cell>
          <cell r="M1819">
            <v>8258</v>
          </cell>
          <cell r="O1819">
            <v>247</v>
          </cell>
          <cell r="P1819" t="str">
            <v>전 5-23(나)</v>
          </cell>
        </row>
        <row r="1821">
          <cell r="B1821" t="str">
            <v>3로스위치</v>
          </cell>
          <cell r="C1821" t="str">
            <v>재료비</v>
          </cell>
          <cell r="D1821" t="str">
            <v>3로스위치</v>
          </cell>
          <cell r="F1821">
            <v>1</v>
          </cell>
          <cell r="G1821" t="str">
            <v>개</v>
          </cell>
          <cell r="I1821">
            <v>1950</v>
          </cell>
          <cell r="J1821">
            <v>1950</v>
          </cell>
          <cell r="K1821">
            <v>1950</v>
          </cell>
        </row>
        <row r="1823">
          <cell r="C1823" t="str">
            <v>노무비</v>
          </cell>
          <cell r="D1823" t="str">
            <v>내선전공</v>
          </cell>
          <cell r="E1823">
            <v>8.5000000000000006E-2</v>
          </cell>
          <cell r="F1823">
            <v>8.5000000000000006E-2</v>
          </cell>
          <cell r="G1823" t="str">
            <v>인</v>
          </cell>
          <cell r="I1823">
            <v>8258</v>
          </cell>
          <cell r="L1823">
            <v>97161</v>
          </cell>
          <cell r="M1823">
            <v>8258</v>
          </cell>
        </row>
        <row r="1825">
          <cell r="C1825" t="str">
            <v>공구손료</v>
          </cell>
          <cell r="E1825" t="str">
            <v>노무비의</v>
          </cell>
          <cell r="F1825">
            <v>3</v>
          </cell>
          <cell r="G1825" t="str">
            <v>%</v>
          </cell>
          <cell r="I1825">
            <v>247</v>
          </cell>
          <cell r="O1825">
            <v>247</v>
          </cell>
        </row>
        <row r="1830">
          <cell r="A1830">
            <v>5400</v>
          </cell>
          <cell r="B1830">
            <v>3</v>
          </cell>
          <cell r="C1830" t="str">
            <v>제5400호표</v>
          </cell>
          <cell r="D1830" t="str">
            <v>콘센트</v>
          </cell>
          <cell r="E1830" t="str">
            <v>접지1구 (방우형)</v>
          </cell>
          <cell r="F1830">
            <v>1</v>
          </cell>
          <cell r="G1830" t="str">
            <v>개</v>
          </cell>
          <cell r="I1830">
            <v>9291</v>
          </cell>
          <cell r="K1830">
            <v>1286</v>
          </cell>
          <cell r="M1830">
            <v>7772</v>
          </cell>
          <cell r="O1830">
            <v>233</v>
          </cell>
          <cell r="P1830" t="str">
            <v>전 5-23(가)</v>
          </cell>
        </row>
        <row r="1832">
          <cell r="B1832" t="str">
            <v>콘센트접지1구 (방우형)</v>
          </cell>
          <cell r="C1832" t="str">
            <v>재료비</v>
          </cell>
          <cell r="D1832" t="str">
            <v>콘센트</v>
          </cell>
          <cell r="E1832" t="str">
            <v>접지1구 (방우형)</v>
          </cell>
          <cell r="F1832">
            <v>1</v>
          </cell>
          <cell r="G1832" t="str">
            <v>개</v>
          </cell>
          <cell r="I1832">
            <v>1286</v>
          </cell>
          <cell r="J1832">
            <v>1286</v>
          </cell>
          <cell r="K1832">
            <v>1286</v>
          </cell>
        </row>
        <row r="1834">
          <cell r="C1834" t="str">
            <v>노무비</v>
          </cell>
          <cell r="D1834" t="str">
            <v>내선전공</v>
          </cell>
          <cell r="E1834">
            <v>0.08</v>
          </cell>
          <cell r="F1834">
            <v>0.08</v>
          </cell>
          <cell r="G1834" t="str">
            <v>인</v>
          </cell>
          <cell r="I1834">
            <v>7772</v>
          </cell>
          <cell r="L1834">
            <v>97161</v>
          </cell>
          <cell r="M1834">
            <v>7772</v>
          </cell>
        </row>
        <row r="1836">
          <cell r="C1836" t="str">
            <v>공구손료</v>
          </cell>
          <cell r="E1836" t="str">
            <v>노무비의</v>
          </cell>
          <cell r="F1836">
            <v>3</v>
          </cell>
          <cell r="G1836" t="str">
            <v>%</v>
          </cell>
          <cell r="I1836">
            <v>233</v>
          </cell>
          <cell r="O1836">
            <v>233</v>
          </cell>
        </row>
        <row r="1841">
          <cell r="A1841">
            <v>5401</v>
          </cell>
          <cell r="B1841">
            <v>3</v>
          </cell>
          <cell r="C1841" t="str">
            <v>제5401호표</v>
          </cell>
          <cell r="D1841" t="str">
            <v>콘센트</v>
          </cell>
          <cell r="E1841" t="str">
            <v>접지2구</v>
          </cell>
          <cell r="F1841">
            <v>1</v>
          </cell>
          <cell r="G1841" t="str">
            <v>개</v>
          </cell>
          <cell r="I1841">
            <v>11192</v>
          </cell>
          <cell r="K1841">
            <v>1586</v>
          </cell>
          <cell r="M1841">
            <v>9327</v>
          </cell>
          <cell r="O1841">
            <v>279</v>
          </cell>
          <cell r="P1841" t="str">
            <v>전 5-23(가)</v>
          </cell>
        </row>
        <row r="1843">
          <cell r="B1843" t="str">
            <v>콘센트접지2구</v>
          </cell>
          <cell r="C1843" t="str">
            <v>재료비</v>
          </cell>
          <cell r="D1843" t="str">
            <v>콘센트</v>
          </cell>
          <cell r="E1843" t="str">
            <v>접지2구</v>
          </cell>
          <cell r="F1843">
            <v>1</v>
          </cell>
          <cell r="G1843" t="str">
            <v>개</v>
          </cell>
          <cell r="I1843">
            <v>1586</v>
          </cell>
          <cell r="J1843">
            <v>1586</v>
          </cell>
          <cell r="K1843">
            <v>1586</v>
          </cell>
        </row>
        <row r="1845">
          <cell r="C1845" t="str">
            <v>노무비</v>
          </cell>
          <cell r="D1845" t="str">
            <v>내선전공</v>
          </cell>
          <cell r="E1845">
            <v>9.6000000000000002E-2</v>
          </cell>
          <cell r="F1845">
            <v>9.6000000000000002E-2</v>
          </cell>
          <cell r="G1845" t="str">
            <v>인</v>
          </cell>
          <cell r="I1845">
            <v>9327</v>
          </cell>
          <cell r="L1845">
            <v>97161</v>
          </cell>
          <cell r="M1845">
            <v>9327</v>
          </cell>
        </row>
        <row r="1847">
          <cell r="C1847" t="str">
            <v>공구손료</v>
          </cell>
          <cell r="E1847" t="str">
            <v>노무비의</v>
          </cell>
          <cell r="F1847">
            <v>3</v>
          </cell>
          <cell r="G1847" t="str">
            <v>%</v>
          </cell>
          <cell r="I1847">
            <v>279</v>
          </cell>
          <cell r="O1847">
            <v>279</v>
          </cell>
        </row>
        <row r="1852">
          <cell r="A1852">
            <v>5500</v>
          </cell>
          <cell r="B1852">
            <v>3</v>
          </cell>
          <cell r="C1852" t="str">
            <v>제5500호표</v>
          </cell>
          <cell r="D1852" t="str">
            <v>SYSTEM BOX</v>
          </cell>
          <cell r="E1852">
            <v>0</v>
          </cell>
          <cell r="F1852">
            <v>1</v>
          </cell>
          <cell r="G1852" t="str">
            <v>개</v>
          </cell>
          <cell r="I1852">
            <v>79018</v>
          </cell>
          <cell r="K1852">
            <v>54000</v>
          </cell>
          <cell r="M1852">
            <v>24290</v>
          </cell>
          <cell r="O1852">
            <v>728</v>
          </cell>
          <cell r="P1852" t="str">
            <v>전 5-5</v>
          </cell>
        </row>
        <row r="1854">
          <cell r="B1854" t="str">
            <v>SYSTEM BOX</v>
          </cell>
          <cell r="C1854" t="str">
            <v>재료비</v>
          </cell>
          <cell r="D1854" t="str">
            <v>SYSTEM BOX</v>
          </cell>
          <cell r="F1854">
            <v>1</v>
          </cell>
          <cell r="G1854" t="str">
            <v>개</v>
          </cell>
          <cell r="I1854">
            <v>54000</v>
          </cell>
          <cell r="J1854">
            <v>54000</v>
          </cell>
          <cell r="K1854">
            <v>54000</v>
          </cell>
        </row>
        <row r="1856">
          <cell r="C1856" t="str">
            <v>노무비</v>
          </cell>
          <cell r="D1856" t="str">
            <v>내선전공</v>
          </cell>
          <cell r="E1856">
            <v>0.25</v>
          </cell>
          <cell r="F1856">
            <v>0.25</v>
          </cell>
          <cell r="G1856" t="str">
            <v>인</v>
          </cell>
          <cell r="I1856">
            <v>24290</v>
          </cell>
          <cell r="L1856">
            <v>97161</v>
          </cell>
          <cell r="M1856">
            <v>24290</v>
          </cell>
        </row>
        <row r="1858">
          <cell r="C1858" t="str">
            <v>공구손료</v>
          </cell>
          <cell r="E1858" t="str">
            <v>노무비의</v>
          </cell>
          <cell r="F1858">
            <v>3</v>
          </cell>
          <cell r="G1858" t="str">
            <v>%</v>
          </cell>
          <cell r="I1858">
            <v>728</v>
          </cell>
          <cell r="O1858">
            <v>728</v>
          </cell>
        </row>
        <row r="1863">
          <cell r="A1863">
            <v>5501</v>
          </cell>
          <cell r="B1863">
            <v>3</v>
          </cell>
          <cell r="C1863" t="str">
            <v>제5501호표</v>
          </cell>
          <cell r="D1863" t="str">
            <v>OUTLET BOX</v>
          </cell>
          <cell r="E1863" t="str">
            <v>4각</v>
          </cell>
          <cell r="F1863">
            <v>1</v>
          </cell>
          <cell r="G1863" t="str">
            <v>개</v>
          </cell>
          <cell r="I1863">
            <v>20675</v>
          </cell>
          <cell r="K1863">
            <v>661</v>
          </cell>
          <cell r="M1863">
            <v>19432</v>
          </cell>
          <cell r="O1863">
            <v>582</v>
          </cell>
          <cell r="P1863" t="str">
            <v>전 5-3</v>
          </cell>
        </row>
        <row r="1865">
          <cell r="B1865" t="str">
            <v>OUTLET BOX4각</v>
          </cell>
          <cell r="C1865" t="str">
            <v>재료비</v>
          </cell>
          <cell r="D1865" t="str">
            <v>OUTLET BOX</v>
          </cell>
          <cell r="E1865" t="str">
            <v>4각</v>
          </cell>
          <cell r="F1865">
            <v>1</v>
          </cell>
          <cell r="G1865" t="str">
            <v>개</v>
          </cell>
          <cell r="I1865">
            <v>661</v>
          </cell>
          <cell r="J1865">
            <v>661</v>
          </cell>
          <cell r="K1865">
            <v>661</v>
          </cell>
        </row>
        <row r="1867">
          <cell r="C1867" t="str">
            <v>노무비</v>
          </cell>
          <cell r="D1867" t="str">
            <v>내선전공</v>
          </cell>
          <cell r="E1867">
            <v>0.2</v>
          </cell>
          <cell r="F1867">
            <v>0.2</v>
          </cell>
          <cell r="G1867" t="str">
            <v>인</v>
          </cell>
          <cell r="I1867">
            <v>19432</v>
          </cell>
          <cell r="L1867">
            <v>97161</v>
          </cell>
          <cell r="M1867">
            <v>19432</v>
          </cell>
        </row>
        <row r="1869">
          <cell r="C1869" t="str">
            <v>공구손료</v>
          </cell>
          <cell r="E1869" t="str">
            <v>노무비의</v>
          </cell>
          <cell r="F1869">
            <v>3</v>
          </cell>
          <cell r="G1869" t="str">
            <v>%</v>
          </cell>
          <cell r="I1869">
            <v>582</v>
          </cell>
          <cell r="O1869">
            <v>582</v>
          </cell>
        </row>
        <row r="1874">
          <cell r="A1874">
            <v>5502</v>
          </cell>
          <cell r="B1874">
            <v>3</v>
          </cell>
          <cell r="C1874" t="str">
            <v>제5502호표</v>
          </cell>
          <cell r="D1874" t="str">
            <v>OUTLET BOX</v>
          </cell>
          <cell r="E1874" t="str">
            <v>8각</v>
          </cell>
          <cell r="F1874">
            <v>1</v>
          </cell>
          <cell r="G1874" t="str">
            <v>개</v>
          </cell>
          <cell r="I1874">
            <v>20541</v>
          </cell>
          <cell r="K1874">
            <v>527</v>
          </cell>
          <cell r="M1874">
            <v>19432</v>
          </cell>
          <cell r="O1874">
            <v>582</v>
          </cell>
          <cell r="P1874" t="str">
            <v>전 5-3</v>
          </cell>
        </row>
        <row r="1876">
          <cell r="B1876" t="str">
            <v>OUTLET BOX8각</v>
          </cell>
          <cell r="C1876" t="str">
            <v>재료비</v>
          </cell>
          <cell r="D1876" t="str">
            <v>OUTLET BOX</v>
          </cell>
          <cell r="E1876" t="str">
            <v>8각</v>
          </cell>
          <cell r="F1876">
            <v>1</v>
          </cell>
          <cell r="G1876" t="str">
            <v>개</v>
          </cell>
          <cell r="I1876">
            <v>527</v>
          </cell>
          <cell r="J1876">
            <v>527</v>
          </cell>
          <cell r="K1876">
            <v>527</v>
          </cell>
        </row>
        <row r="1878">
          <cell r="C1878" t="str">
            <v>노무비</v>
          </cell>
          <cell r="D1878" t="str">
            <v>내선전공</v>
          </cell>
          <cell r="E1878">
            <v>0.2</v>
          </cell>
          <cell r="F1878">
            <v>0.2</v>
          </cell>
          <cell r="G1878" t="str">
            <v>인</v>
          </cell>
          <cell r="I1878">
            <v>19432</v>
          </cell>
          <cell r="L1878">
            <v>97161</v>
          </cell>
          <cell r="M1878">
            <v>19432</v>
          </cell>
        </row>
        <row r="1880">
          <cell r="C1880" t="str">
            <v>공구손료</v>
          </cell>
          <cell r="E1880" t="str">
            <v>노무비의</v>
          </cell>
          <cell r="F1880">
            <v>3</v>
          </cell>
          <cell r="G1880" t="str">
            <v>%</v>
          </cell>
          <cell r="I1880">
            <v>582</v>
          </cell>
          <cell r="O1880">
            <v>582</v>
          </cell>
        </row>
        <row r="1885">
          <cell r="A1885">
            <v>5503</v>
          </cell>
          <cell r="B1885">
            <v>3</v>
          </cell>
          <cell r="C1885" t="str">
            <v>제5503호표</v>
          </cell>
          <cell r="D1885" t="str">
            <v>SWITCH BOX</v>
          </cell>
          <cell r="E1885" t="str">
            <v>1개용</v>
          </cell>
          <cell r="F1885">
            <v>1</v>
          </cell>
          <cell r="G1885" t="str">
            <v>개</v>
          </cell>
          <cell r="I1885">
            <v>20495</v>
          </cell>
          <cell r="K1885">
            <v>481</v>
          </cell>
          <cell r="M1885">
            <v>19432</v>
          </cell>
          <cell r="O1885">
            <v>582</v>
          </cell>
          <cell r="P1885" t="str">
            <v>전 5-3</v>
          </cell>
        </row>
        <row r="1887">
          <cell r="B1887" t="str">
            <v>SWITCH BOX1개용</v>
          </cell>
          <cell r="C1887" t="str">
            <v>재료비</v>
          </cell>
          <cell r="D1887" t="str">
            <v>SWITCH BOX</v>
          </cell>
          <cell r="E1887" t="str">
            <v>1개용</v>
          </cell>
          <cell r="F1887">
            <v>1</v>
          </cell>
          <cell r="G1887" t="str">
            <v>개</v>
          </cell>
          <cell r="I1887">
            <v>481</v>
          </cell>
          <cell r="J1887">
            <v>481</v>
          </cell>
          <cell r="K1887">
            <v>481</v>
          </cell>
        </row>
        <row r="1889">
          <cell r="C1889" t="str">
            <v>노무비</v>
          </cell>
          <cell r="D1889" t="str">
            <v>내선전공</v>
          </cell>
          <cell r="E1889">
            <v>0.2</v>
          </cell>
          <cell r="F1889">
            <v>0.2</v>
          </cell>
          <cell r="G1889" t="str">
            <v>인</v>
          </cell>
          <cell r="I1889">
            <v>19432</v>
          </cell>
          <cell r="L1889">
            <v>97161</v>
          </cell>
          <cell r="M1889">
            <v>19432</v>
          </cell>
        </row>
        <row r="1891">
          <cell r="C1891" t="str">
            <v>공구손료</v>
          </cell>
          <cell r="E1891" t="str">
            <v>노무비의</v>
          </cell>
          <cell r="F1891">
            <v>3</v>
          </cell>
          <cell r="G1891" t="str">
            <v>%</v>
          </cell>
          <cell r="I1891">
            <v>582</v>
          </cell>
          <cell r="O1891">
            <v>582</v>
          </cell>
        </row>
        <row r="1896">
          <cell r="A1896">
            <v>5504</v>
          </cell>
          <cell r="B1896">
            <v>3</v>
          </cell>
          <cell r="C1896" t="str">
            <v>제5504호표</v>
          </cell>
          <cell r="D1896" t="str">
            <v>BOX COVER</v>
          </cell>
          <cell r="E1896" t="str">
            <v>4각 평</v>
          </cell>
          <cell r="F1896">
            <v>1</v>
          </cell>
          <cell r="G1896" t="str">
            <v>개</v>
          </cell>
          <cell r="I1896">
            <v>3340</v>
          </cell>
          <cell r="K1896">
            <v>339</v>
          </cell>
          <cell r="M1896">
            <v>2914</v>
          </cell>
          <cell r="O1896">
            <v>87</v>
          </cell>
          <cell r="P1896" t="str">
            <v>전 5-29</v>
          </cell>
        </row>
        <row r="1898">
          <cell r="B1898" t="str">
            <v>BOX COVER4각 평</v>
          </cell>
          <cell r="C1898" t="str">
            <v>재료비</v>
          </cell>
          <cell r="D1898" t="str">
            <v>BOX COVER</v>
          </cell>
          <cell r="E1898" t="str">
            <v>4각 평</v>
          </cell>
          <cell r="F1898">
            <v>1</v>
          </cell>
          <cell r="G1898" t="str">
            <v>개</v>
          </cell>
          <cell r="I1898">
            <v>339</v>
          </cell>
          <cell r="J1898">
            <v>339</v>
          </cell>
          <cell r="K1898">
            <v>339</v>
          </cell>
        </row>
        <row r="1900">
          <cell r="C1900" t="str">
            <v>노무비</v>
          </cell>
          <cell r="D1900" t="str">
            <v>내선전공</v>
          </cell>
          <cell r="E1900">
            <v>0.03</v>
          </cell>
          <cell r="F1900">
            <v>0.03</v>
          </cell>
          <cell r="G1900" t="str">
            <v>인</v>
          </cell>
          <cell r="I1900">
            <v>2914</v>
          </cell>
          <cell r="L1900">
            <v>97161</v>
          </cell>
          <cell r="M1900">
            <v>2914</v>
          </cell>
        </row>
        <row r="1902">
          <cell r="C1902" t="str">
            <v>공구손료</v>
          </cell>
          <cell r="E1902" t="str">
            <v>노무비의</v>
          </cell>
          <cell r="F1902">
            <v>3</v>
          </cell>
          <cell r="G1902" t="str">
            <v>%</v>
          </cell>
          <cell r="I1902">
            <v>87</v>
          </cell>
          <cell r="O1902">
            <v>87</v>
          </cell>
        </row>
        <row r="1907">
          <cell r="A1907">
            <v>5505</v>
          </cell>
          <cell r="B1907">
            <v>3</v>
          </cell>
          <cell r="C1907" t="str">
            <v>제5505호표</v>
          </cell>
          <cell r="D1907" t="str">
            <v>BOX COVER</v>
          </cell>
          <cell r="E1907" t="str">
            <v>8각 평</v>
          </cell>
          <cell r="F1907">
            <v>1</v>
          </cell>
          <cell r="G1907" t="str">
            <v>개</v>
          </cell>
          <cell r="I1907">
            <v>3249</v>
          </cell>
          <cell r="K1907">
            <v>248</v>
          </cell>
          <cell r="M1907">
            <v>2914</v>
          </cell>
          <cell r="O1907">
            <v>87</v>
          </cell>
          <cell r="P1907" t="str">
            <v>전 5-29</v>
          </cell>
        </row>
        <row r="1909">
          <cell r="B1909" t="str">
            <v>BOX COVER8각 평</v>
          </cell>
          <cell r="C1909" t="str">
            <v>재료비</v>
          </cell>
          <cell r="D1909" t="str">
            <v>BOX COVER</v>
          </cell>
          <cell r="E1909" t="str">
            <v>8각 평</v>
          </cell>
          <cell r="F1909">
            <v>1</v>
          </cell>
          <cell r="G1909" t="str">
            <v>개</v>
          </cell>
          <cell r="I1909">
            <v>248</v>
          </cell>
          <cell r="J1909">
            <v>248</v>
          </cell>
          <cell r="K1909">
            <v>248</v>
          </cell>
        </row>
        <row r="1911">
          <cell r="C1911" t="str">
            <v>노무비</v>
          </cell>
          <cell r="D1911" t="str">
            <v>내선전공</v>
          </cell>
          <cell r="E1911">
            <v>0.03</v>
          </cell>
          <cell r="F1911">
            <v>0.03</v>
          </cell>
          <cell r="G1911" t="str">
            <v>인</v>
          </cell>
          <cell r="I1911">
            <v>2914</v>
          </cell>
          <cell r="L1911">
            <v>97161</v>
          </cell>
          <cell r="M1911">
            <v>2914</v>
          </cell>
        </row>
        <row r="1913">
          <cell r="C1913" t="str">
            <v>공구손료</v>
          </cell>
          <cell r="E1913" t="str">
            <v>노무비의</v>
          </cell>
          <cell r="F1913">
            <v>3</v>
          </cell>
          <cell r="G1913" t="str">
            <v>%</v>
          </cell>
          <cell r="I1913">
            <v>87</v>
          </cell>
          <cell r="O1913">
            <v>87</v>
          </cell>
        </row>
        <row r="1918">
          <cell r="A1918">
            <v>5506</v>
          </cell>
          <cell r="B1918">
            <v>3</v>
          </cell>
          <cell r="C1918" t="str">
            <v>제5506호표</v>
          </cell>
          <cell r="D1918" t="str">
            <v>BOX COVER</v>
          </cell>
          <cell r="E1918" t="str">
            <v>4각 콘</v>
          </cell>
          <cell r="F1918">
            <v>1</v>
          </cell>
          <cell r="G1918" t="str">
            <v>개</v>
          </cell>
          <cell r="I1918">
            <v>3340</v>
          </cell>
          <cell r="K1918">
            <v>339</v>
          </cell>
          <cell r="M1918">
            <v>2914</v>
          </cell>
          <cell r="O1918">
            <v>87</v>
          </cell>
          <cell r="P1918" t="str">
            <v>전 5-29</v>
          </cell>
        </row>
        <row r="1920">
          <cell r="B1920" t="str">
            <v>BOX COVER4각 콘</v>
          </cell>
          <cell r="C1920" t="str">
            <v>재료비</v>
          </cell>
          <cell r="D1920" t="str">
            <v>BOX COVER</v>
          </cell>
          <cell r="E1920" t="str">
            <v>4각 콘</v>
          </cell>
          <cell r="F1920">
            <v>1</v>
          </cell>
          <cell r="G1920" t="str">
            <v>개</v>
          </cell>
          <cell r="I1920">
            <v>339</v>
          </cell>
          <cell r="J1920">
            <v>339</v>
          </cell>
          <cell r="K1920">
            <v>339</v>
          </cell>
        </row>
        <row r="1922">
          <cell r="C1922" t="str">
            <v>노무비</v>
          </cell>
          <cell r="D1922" t="str">
            <v>내선전공</v>
          </cell>
          <cell r="E1922">
            <v>0.03</v>
          </cell>
          <cell r="F1922">
            <v>0.03</v>
          </cell>
          <cell r="G1922" t="str">
            <v>인</v>
          </cell>
          <cell r="I1922">
            <v>2914</v>
          </cell>
          <cell r="L1922">
            <v>97161</v>
          </cell>
          <cell r="M1922">
            <v>2914</v>
          </cell>
        </row>
        <row r="1924">
          <cell r="C1924" t="str">
            <v>공구손료</v>
          </cell>
          <cell r="E1924" t="str">
            <v>노무비의</v>
          </cell>
          <cell r="F1924">
            <v>3</v>
          </cell>
          <cell r="G1924" t="str">
            <v>%</v>
          </cell>
          <cell r="I1924">
            <v>87</v>
          </cell>
          <cell r="O1924">
            <v>87</v>
          </cell>
        </row>
        <row r="1929">
          <cell r="A1929">
            <v>5507</v>
          </cell>
          <cell r="B1929">
            <v>3</v>
          </cell>
          <cell r="C1929" t="str">
            <v>제5507호표</v>
          </cell>
          <cell r="D1929" t="str">
            <v>PULL BOX</v>
          </cell>
          <cell r="E1929" t="str">
            <v>100x100x100</v>
          </cell>
          <cell r="F1929">
            <v>1</v>
          </cell>
          <cell r="G1929" t="str">
            <v>개</v>
          </cell>
          <cell r="I1929">
            <v>36826</v>
          </cell>
          <cell r="K1929">
            <v>1800</v>
          </cell>
          <cell r="M1929">
            <v>34006</v>
          </cell>
          <cell r="O1929">
            <v>1020</v>
          </cell>
          <cell r="P1929" t="str">
            <v>전 5-4</v>
          </cell>
        </row>
        <row r="1931">
          <cell r="B1931" t="str">
            <v>PULL BOX100x100x100</v>
          </cell>
          <cell r="C1931" t="str">
            <v>재료비</v>
          </cell>
          <cell r="D1931" t="str">
            <v>PULL BOX</v>
          </cell>
          <cell r="E1931" t="str">
            <v>100x100x100</v>
          </cell>
          <cell r="F1931">
            <v>1</v>
          </cell>
          <cell r="G1931" t="str">
            <v>개</v>
          </cell>
          <cell r="I1931">
            <v>1800</v>
          </cell>
          <cell r="J1931">
            <v>1800</v>
          </cell>
          <cell r="K1931">
            <v>1800</v>
          </cell>
        </row>
        <row r="1933">
          <cell r="C1933" t="str">
            <v>노무비</v>
          </cell>
          <cell r="D1933" t="str">
            <v>내선전공</v>
          </cell>
          <cell r="E1933">
            <v>0.35</v>
          </cell>
          <cell r="F1933">
            <v>0.35</v>
          </cell>
          <cell r="G1933" t="str">
            <v>인</v>
          </cell>
          <cell r="I1933">
            <v>34006</v>
          </cell>
          <cell r="L1933">
            <v>97161</v>
          </cell>
          <cell r="M1933">
            <v>34006</v>
          </cell>
        </row>
        <row r="1935">
          <cell r="C1935" t="str">
            <v>공구손료</v>
          </cell>
          <cell r="E1935" t="str">
            <v>노무비의</v>
          </cell>
          <cell r="F1935">
            <v>3</v>
          </cell>
          <cell r="G1935" t="str">
            <v>%</v>
          </cell>
          <cell r="I1935">
            <v>1020</v>
          </cell>
          <cell r="O1935">
            <v>1020</v>
          </cell>
        </row>
        <row r="1940">
          <cell r="A1940">
            <v>5508</v>
          </cell>
          <cell r="B1940">
            <v>3</v>
          </cell>
          <cell r="C1940" t="str">
            <v>제5508호표</v>
          </cell>
          <cell r="D1940" t="str">
            <v>PULL BOX</v>
          </cell>
          <cell r="E1940" t="str">
            <v>150x150x150</v>
          </cell>
          <cell r="F1940">
            <v>1</v>
          </cell>
          <cell r="G1940" t="str">
            <v>개</v>
          </cell>
          <cell r="I1940">
            <v>38026</v>
          </cell>
          <cell r="K1940">
            <v>3000</v>
          </cell>
          <cell r="M1940">
            <v>34006</v>
          </cell>
          <cell r="O1940">
            <v>1020</v>
          </cell>
          <cell r="P1940" t="str">
            <v>전 5-4</v>
          </cell>
        </row>
        <row r="1942">
          <cell r="B1942" t="str">
            <v>PULL BOX150x150x150</v>
          </cell>
          <cell r="C1942" t="str">
            <v>재료비</v>
          </cell>
          <cell r="D1942" t="str">
            <v>PULL BOX</v>
          </cell>
          <cell r="E1942" t="str">
            <v>150x150x150</v>
          </cell>
          <cell r="F1942">
            <v>1</v>
          </cell>
          <cell r="G1942" t="str">
            <v>개</v>
          </cell>
          <cell r="I1942">
            <v>3000</v>
          </cell>
          <cell r="J1942">
            <v>3000</v>
          </cell>
          <cell r="K1942">
            <v>3000</v>
          </cell>
        </row>
        <row r="1944">
          <cell r="C1944" t="str">
            <v>노무비</v>
          </cell>
          <cell r="D1944" t="str">
            <v>내선전공</v>
          </cell>
          <cell r="E1944">
            <v>0.35</v>
          </cell>
          <cell r="F1944">
            <v>0.35</v>
          </cell>
          <cell r="G1944" t="str">
            <v>인</v>
          </cell>
          <cell r="I1944">
            <v>34006</v>
          </cell>
          <cell r="L1944">
            <v>97161</v>
          </cell>
          <cell r="M1944">
            <v>34006</v>
          </cell>
        </row>
        <row r="1946">
          <cell r="C1946" t="str">
            <v>공구손료</v>
          </cell>
          <cell r="E1946" t="str">
            <v>노무비의</v>
          </cell>
          <cell r="F1946">
            <v>3</v>
          </cell>
          <cell r="G1946" t="str">
            <v>%</v>
          </cell>
          <cell r="I1946">
            <v>1020</v>
          </cell>
          <cell r="O1946">
            <v>1020</v>
          </cell>
        </row>
        <row r="1951">
          <cell r="A1951">
            <v>5509</v>
          </cell>
          <cell r="B1951">
            <v>3</v>
          </cell>
          <cell r="C1951" t="str">
            <v>제5509호표</v>
          </cell>
          <cell r="D1951" t="str">
            <v>PULL BOX</v>
          </cell>
          <cell r="E1951" t="str">
            <v>200x200x200</v>
          </cell>
          <cell r="F1951">
            <v>1</v>
          </cell>
          <cell r="G1951" t="str">
            <v>개</v>
          </cell>
          <cell r="I1951">
            <v>71149</v>
          </cell>
          <cell r="K1951">
            <v>5100</v>
          </cell>
          <cell r="M1951">
            <v>64126</v>
          </cell>
          <cell r="O1951">
            <v>1923</v>
          </cell>
          <cell r="P1951" t="str">
            <v>전 5-4</v>
          </cell>
        </row>
        <row r="1953">
          <cell r="B1953" t="str">
            <v>PULL BOX200x200x200</v>
          </cell>
          <cell r="C1953" t="str">
            <v>재료비</v>
          </cell>
          <cell r="D1953" t="str">
            <v>PULL BOX</v>
          </cell>
          <cell r="E1953" t="str">
            <v>200x200x200</v>
          </cell>
          <cell r="F1953">
            <v>1</v>
          </cell>
          <cell r="G1953" t="str">
            <v>개</v>
          </cell>
          <cell r="I1953">
            <v>5100</v>
          </cell>
          <cell r="J1953">
            <v>5100</v>
          </cell>
          <cell r="K1953">
            <v>5100</v>
          </cell>
        </row>
        <row r="1955">
          <cell r="C1955" t="str">
            <v>노무비</v>
          </cell>
          <cell r="D1955" t="str">
            <v>내선전공</v>
          </cell>
          <cell r="E1955">
            <v>0.66</v>
          </cell>
          <cell r="F1955">
            <v>0.66</v>
          </cell>
          <cell r="G1955" t="str">
            <v>인</v>
          </cell>
          <cell r="I1955">
            <v>64126</v>
          </cell>
          <cell r="L1955">
            <v>97161</v>
          </cell>
          <cell r="M1955">
            <v>64126</v>
          </cell>
        </row>
        <row r="1957">
          <cell r="C1957" t="str">
            <v>공구손료</v>
          </cell>
          <cell r="E1957" t="str">
            <v>노무비의</v>
          </cell>
          <cell r="F1957">
            <v>3</v>
          </cell>
          <cell r="G1957" t="str">
            <v>%</v>
          </cell>
          <cell r="I1957">
            <v>1923</v>
          </cell>
          <cell r="O1957">
            <v>1923</v>
          </cell>
        </row>
        <row r="1962">
          <cell r="A1962">
            <v>5510</v>
          </cell>
          <cell r="B1962">
            <v>3</v>
          </cell>
          <cell r="C1962" t="str">
            <v>제5510호표</v>
          </cell>
          <cell r="D1962" t="str">
            <v>PULL BOX</v>
          </cell>
          <cell r="E1962" t="str">
            <v>300x300x200</v>
          </cell>
          <cell r="F1962">
            <v>1</v>
          </cell>
          <cell r="G1962" t="str">
            <v>개</v>
          </cell>
          <cell r="I1962">
            <v>75449</v>
          </cell>
          <cell r="K1962">
            <v>9400</v>
          </cell>
          <cell r="M1962">
            <v>64126</v>
          </cell>
          <cell r="O1962">
            <v>1923</v>
          </cell>
          <cell r="P1962" t="str">
            <v>전 5-4</v>
          </cell>
        </row>
        <row r="1964">
          <cell r="B1964" t="str">
            <v>PULL BOX300x300x200</v>
          </cell>
          <cell r="C1964" t="str">
            <v>재료비</v>
          </cell>
          <cell r="D1964" t="str">
            <v>PULL BOX</v>
          </cell>
          <cell r="E1964" t="str">
            <v>300x300x200</v>
          </cell>
          <cell r="F1964">
            <v>1</v>
          </cell>
          <cell r="G1964" t="str">
            <v>개</v>
          </cell>
          <cell r="I1964">
            <v>9400</v>
          </cell>
          <cell r="J1964">
            <v>9400</v>
          </cell>
          <cell r="K1964">
            <v>9400</v>
          </cell>
        </row>
        <row r="1966">
          <cell r="C1966" t="str">
            <v>노무비</v>
          </cell>
          <cell r="D1966" t="str">
            <v>내선전공</v>
          </cell>
          <cell r="E1966">
            <v>0.66</v>
          </cell>
          <cell r="F1966">
            <v>0.66</v>
          </cell>
          <cell r="G1966" t="str">
            <v>인</v>
          </cell>
          <cell r="I1966">
            <v>64126</v>
          </cell>
          <cell r="L1966">
            <v>97161</v>
          </cell>
          <cell r="M1966">
            <v>64126</v>
          </cell>
        </row>
        <row r="1968">
          <cell r="C1968" t="str">
            <v>공구손료</v>
          </cell>
          <cell r="E1968" t="str">
            <v>노무비의</v>
          </cell>
          <cell r="F1968">
            <v>3</v>
          </cell>
          <cell r="G1968" t="str">
            <v>%</v>
          </cell>
          <cell r="I1968">
            <v>1923</v>
          </cell>
          <cell r="O1968">
            <v>1923</v>
          </cell>
        </row>
        <row r="1973">
          <cell r="A1973">
            <v>5511</v>
          </cell>
          <cell r="B1973">
            <v>3</v>
          </cell>
          <cell r="C1973" t="str">
            <v>제5511호표</v>
          </cell>
          <cell r="D1973" t="str">
            <v>용접기 분전함</v>
          </cell>
          <cell r="E1973" t="str">
            <v>150x150x100</v>
          </cell>
          <cell r="F1973">
            <v>1</v>
          </cell>
          <cell r="G1973" t="str">
            <v>개</v>
          </cell>
          <cell r="I1973">
            <v>211652</v>
          </cell>
          <cell r="K1973">
            <v>98768</v>
          </cell>
          <cell r="M1973">
            <v>109597</v>
          </cell>
          <cell r="O1973">
            <v>3287</v>
          </cell>
          <cell r="P1973" t="str">
            <v>전 5-4
전 5-19</v>
          </cell>
        </row>
        <row r="1975">
          <cell r="B1975" t="str">
            <v>용접기 분전함150x150x100</v>
          </cell>
          <cell r="C1975" t="str">
            <v>재료비</v>
          </cell>
          <cell r="D1975" t="str">
            <v>용접기 분전함</v>
          </cell>
          <cell r="E1975" t="str">
            <v>150x150x100</v>
          </cell>
          <cell r="F1975">
            <v>1</v>
          </cell>
          <cell r="G1975" t="str">
            <v>개</v>
          </cell>
          <cell r="I1975">
            <v>3168</v>
          </cell>
          <cell r="J1975">
            <v>3168</v>
          </cell>
          <cell r="K1975">
            <v>3168</v>
          </cell>
        </row>
        <row r="1976">
          <cell r="B1976" t="str">
            <v>MCCB100AF</v>
          </cell>
          <cell r="D1976" t="str">
            <v>MCCB</v>
          </cell>
          <cell r="E1976" t="str">
            <v>100AF</v>
          </cell>
          <cell r="F1976">
            <v>1</v>
          </cell>
          <cell r="G1976" t="str">
            <v>개</v>
          </cell>
          <cell r="I1976">
            <v>95600</v>
          </cell>
          <cell r="J1976">
            <v>95600</v>
          </cell>
          <cell r="K1976">
            <v>95600</v>
          </cell>
        </row>
        <row r="1978">
          <cell r="C1978" t="str">
            <v>노무비</v>
          </cell>
          <cell r="D1978" t="str">
            <v>내선전공</v>
          </cell>
          <cell r="E1978" t="str">
            <v>(0.66+0.36*1.3)</v>
          </cell>
          <cell r="F1978">
            <v>1.1280000000000001</v>
          </cell>
          <cell r="G1978" t="str">
            <v>인</v>
          </cell>
          <cell r="I1978">
            <v>109597</v>
          </cell>
          <cell r="L1978">
            <v>97161</v>
          </cell>
          <cell r="M1978">
            <v>109597</v>
          </cell>
        </row>
        <row r="1980">
          <cell r="C1980" t="str">
            <v>공구손료</v>
          </cell>
          <cell r="E1980" t="str">
            <v>노무비의</v>
          </cell>
          <cell r="F1980">
            <v>3</v>
          </cell>
          <cell r="G1980" t="str">
            <v>%</v>
          </cell>
          <cell r="I1980">
            <v>3287</v>
          </cell>
          <cell r="O1980">
            <v>3287</v>
          </cell>
        </row>
        <row r="1984">
          <cell r="A1984">
            <v>6400</v>
          </cell>
          <cell r="B1984">
            <v>3</v>
          </cell>
          <cell r="C1984" t="str">
            <v>제6400호표</v>
          </cell>
          <cell r="D1984" t="str">
            <v>수동발신기 Set</v>
          </cell>
          <cell r="E1984">
            <v>0</v>
          </cell>
          <cell r="F1984">
            <v>1</v>
          </cell>
          <cell r="G1984" t="str">
            <v>개</v>
          </cell>
          <cell r="I1984">
            <v>80022</v>
          </cell>
          <cell r="K1984">
            <v>50000</v>
          </cell>
          <cell r="M1984">
            <v>29148</v>
          </cell>
          <cell r="O1984">
            <v>874</v>
          </cell>
          <cell r="P1984" t="str">
            <v>전 5-30</v>
          </cell>
        </row>
        <row r="1986">
          <cell r="B1986" t="str">
            <v>수동발신기 Set</v>
          </cell>
          <cell r="C1986" t="str">
            <v>재료비</v>
          </cell>
          <cell r="D1986" t="str">
            <v>수동발신기 Set</v>
          </cell>
          <cell r="F1986">
            <v>1</v>
          </cell>
          <cell r="G1986" t="str">
            <v>개</v>
          </cell>
          <cell r="I1986">
            <v>50000</v>
          </cell>
          <cell r="J1986">
            <v>50000</v>
          </cell>
          <cell r="K1986">
            <v>50000</v>
          </cell>
        </row>
        <row r="1988">
          <cell r="C1988" t="str">
            <v>노무비</v>
          </cell>
          <cell r="D1988" t="str">
            <v>내선전공</v>
          </cell>
          <cell r="E1988">
            <v>0.3</v>
          </cell>
          <cell r="F1988">
            <v>0.3</v>
          </cell>
          <cell r="G1988" t="str">
            <v>인</v>
          </cell>
          <cell r="I1988">
            <v>29148</v>
          </cell>
          <cell r="L1988">
            <v>97161</v>
          </cell>
          <cell r="M1988">
            <v>29148</v>
          </cell>
        </row>
        <row r="1990">
          <cell r="C1990" t="str">
            <v>공구손료</v>
          </cell>
          <cell r="E1990" t="str">
            <v>노무비의</v>
          </cell>
          <cell r="F1990">
            <v>3</v>
          </cell>
          <cell r="G1990" t="str">
            <v>%</v>
          </cell>
          <cell r="I1990">
            <v>874</v>
          </cell>
          <cell r="O1990">
            <v>874</v>
          </cell>
        </row>
        <row r="1995">
          <cell r="A1995">
            <v>6401</v>
          </cell>
          <cell r="B1995">
            <v>3</v>
          </cell>
          <cell r="C1995" t="str">
            <v>제6401호표</v>
          </cell>
          <cell r="D1995" t="str">
            <v>유도등</v>
          </cell>
          <cell r="E1995" t="str">
            <v>피난구(중)</v>
          </cell>
          <cell r="F1995">
            <v>1</v>
          </cell>
          <cell r="G1995" t="str">
            <v>개</v>
          </cell>
          <cell r="I1995">
            <v>180014</v>
          </cell>
          <cell r="K1995">
            <v>160000</v>
          </cell>
          <cell r="M1995">
            <v>19432</v>
          </cell>
          <cell r="O1995">
            <v>582</v>
          </cell>
          <cell r="P1995" t="str">
            <v>전 5-30</v>
          </cell>
        </row>
        <row r="1997">
          <cell r="B1997" t="str">
            <v>유도등피난구(중)</v>
          </cell>
          <cell r="C1997" t="str">
            <v>재료비</v>
          </cell>
          <cell r="D1997" t="str">
            <v>유도등</v>
          </cell>
          <cell r="E1997" t="str">
            <v>피난구(중)</v>
          </cell>
          <cell r="F1997">
            <v>1</v>
          </cell>
          <cell r="G1997" t="str">
            <v>개</v>
          </cell>
          <cell r="I1997">
            <v>160000</v>
          </cell>
          <cell r="J1997">
            <v>160000</v>
          </cell>
          <cell r="K1997">
            <v>160000</v>
          </cell>
        </row>
        <row r="1999">
          <cell r="C1999" t="str">
            <v>노무비</v>
          </cell>
          <cell r="D1999" t="str">
            <v>내선전공</v>
          </cell>
          <cell r="E1999">
            <v>0.2</v>
          </cell>
          <cell r="F1999">
            <v>0.2</v>
          </cell>
          <cell r="G1999" t="str">
            <v>인</v>
          </cell>
          <cell r="I1999">
            <v>19432</v>
          </cell>
          <cell r="L1999">
            <v>97161</v>
          </cell>
          <cell r="M1999">
            <v>19432</v>
          </cell>
        </row>
        <row r="2001">
          <cell r="C2001" t="str">
            <v>공구손료</v>
          </cell>
          <cell r="E2001" t="str">
            <v>노무비의</v>
          </cell>
          <cell r="F2001">
            <v>3</v>
          </cell>
          <cell r="G2001" t="str">
            <v>%</v>
          </cell>
          <cell r="I2001">
            <v>582</v>
          </cell>
          <cell r="O2001">
            <v>582</v>
          </cell>
        </row>
        <row r="2006">
          <cell r="A2006">
            <v>6402</v>
          </cell>
          <cell r="B2006">
            <v>3</v>
          </cell>
          <cell r="C2006" t="str">
            <v>제6402호표</v>
          </cell>
          <cell r="D2006" t="str">
            <v>유도등</v>
          </cell>
          <cell r="E2006" t="str">
            <v>통로</v>
          </cell>
          <cell r="F2006">
            <v>1</v>
          </cell>
          <cell r="G2006" t="str">
            <v>개</v>
          </cell>
          <cell r="I2006">
            <v>120014</v>
          </cell>
          <cell r="K2006">
            <v>100000</v>
          </cell>
          <cell r="M2006">
            <v>19432</v>
          </cell>
          <cell r="O2006">
            <v>582</v>
          </cell>
          <cell r="P2006" t="str">
            <v>전 5-30</v>
          </cell>
        </row>
        <row r="2008">
          <cell r="B2008" t="str">
            <v>유도등통로</v>
          </cell>
          <cell r="C2008" t="str">
            <v>재료비</v>
          </cell>
          <cell r="D2008" t="str">
            <v>유도등</v>
          </cell>
          <cell r="E2008" t="str">
            <v>통로</v>
          </cell>
          <cell r="F2008">
            <v>1</v>
          </cell>
          <cell r="G2008" t="str">
            <v>개</v>
          </cell>
          <cell r="I2008">
            <v>100000</v>
          </cell>
          <cell r="J2008">
            <v>100000</v>
          </cell>
          <cell r="K2008">
            <v>100000</v>
          </cell>
        </row>
        <row r="2010">
          <cell r="C2010" t="str">
            <v>노무비</v>
          </cell>
          <cell r="D2010" t="str">
            <v>내선전공</v>
          </cell>
          <cell r="E2010">
            <v>0.2</v>
          </cell>
          <cell r="F2010">
            <v>0.2</v>
          </cell>
          <cell r="G2010" t="str">
            <v>인</v>
          </cell>
          <cell r="I2010">
            <v>19432</v>
          </cell>
          <cell r="L2010">
            <v>97161</v>
          </cell>
          <cell r="M2010">
            <v>19432</v>
          </cell>
        </row>
        <row r="2012">
          <cell r="C2012" t="str">
            <v>공구손료</v>
          </cell>
          <cell r="E2012" t="str">
            <v>노무비의</v>
          </cell>
          <cell r="F2012">
            <v>3</v>
          </cell>
          <cell r="G2012" t="str">
            <v>%</v>
          </cell>
          <cell r="I2012">
            <v>582</v>
          </cell>
          <cell r="O2012">
            <v>582</v>
          </cell>
        </row>
        <row r="2017">
          <cell r="A2017">
            <v>6403</v>
          </cell>
          <cell r="B2017">
            <v>3</v>
          </cell>
          <cell r="C2017" t="str">
            <v>제6403호표</v>
          </cell>
          <cell r="D2017" t="str">
            <v>차동식 감지기</v>
          </cell>
          <cell r="E2017" t="str">
            <v>4m이하설치</v>
          </cell>
          <cell r="F2017">
            <v>1</v>
          </cell>
          <cell r="G2017" t="str">
            <v>개</v>
          </cell>
          <cell r="I2017">
            <v>18008</v>
          </cell>
          <cell r="K2017">
            <v>5000</v>
          </cell>
          <cell r="M2017">
            <v>12630</v>
          </cell>
          <cell r="O2017">
            <v>378</v>
          </cell>
          <cell r="P2017" t="str">
            <v>전 5-30</v>
          </cell>
        </row>
        <row r="2019">
          <cell r="B2019" t="str">
            <v>차동식 감지기</v>
          </cell>
          <cell r="C2019" t="str">
            <v>재료비</v>
          </cell>
          <cell r="D2019" t="str">
            <v>차동식 감지기</v>
          </cell>
          <cell r="F2019">
            <v>1</v>
          </cell>
          <cell r="G2019" t="str">
            <v>개</v>
          </cell>
          <cell r="I2019">
            <v>5000</v>
          </cell>
          <cell r="J2019">
            <v>5000</v>
          </cell>
          <cell r="K2019">
            <v>5000</v>
          </cell>
        </row>
        <row r="2021">
          <cell r="C2021" t="str">
            <v>노무비</v>
          </cell>
          <cell r="D2021" t="str">
            <v>내선전공</v>
          </cell>
          <cell r="E2021">
            <v>0.13</v>
          </cell>
          <cell r="F2021">
            <v>0.13</v>
          </cell>
          <cell r="G2021" t="str">
            <v>인</v>
          </cell>
          <cell r="I2021">
            <v>12630</v>
          </cell>
          <cell r="L2021">
            <v>97161</v>
          </cell>
          <cell r="M2021">
            <v>12630</v>
          </cell>
        </row>
        <row r="2023">
          <cell r="C2023" t="str">
            <v>공구손료</v>
          </cell>
          <cell r="E2023" t="str">
            <v>노무비의</v>
          </cell>
          <cell r="F2023">
            <v>3</v>
          </cell>
          <cell r="G2023" t="str">
            <v>%</v>
          </cell>
          <cell r="I2023">
            <v>378</v>
          </cell>
          <cell r="O2023">
            <v>378</v>
          </cell>
        </row>
        <row r="2028">
          <cell r="A2028">
            <v>6404</v>
          </cell>
          <cell r="B2028">
            <v>3</v>
          </cell>
          <cell r="C2028" t="str">
            <v>제6404호표</v>
          </cell>
          <cell r="D2028" t="str">
            <v>연기식 감지기</v>
          </cell>
          <cell r="E2028" t="str">
            <v>12m이하설치</v>
          </cell>
          <cell r="F2028">
            <v>1</v>
          </cell>
          <cell r="G2028" t="str">
            <v>개</v>
          </cell>
          <cell r="I2028">
            <v>154602</v>
          </cell>
          <cell r="K2028">
            <v>18000</v>
          </cell>
          <cell r="M2028">
            <v>132624</v>
          </cell>
          <cell r="O2028">
            <v>3978</v>
          </cell>
          <cell r="P2028" t="str">
            <v>전 5-30</v>
          </cell>
        </row>
        <row r="2030">
          <cell r="B2030" t="str">
            <v>연기식 감지기</v>
          </cell>
          <cell r="C2030" t="str">
            <v>재료비</v>
          </cell>
          <cell r="D2030" t="str">
            <v>연기식 감지기</v>
          </cell>
          <cell r="F2030">
            <v>1</v>
          </cell>
          <cell r="G2030" t="str">
            <v>개</v>
          </cell>
          <cell r="I2030">
            <v>18000</v>
          </cell>
          <cell r="J2030">
            <v>18000</v>
          </cell>
          <cell r="K2030">
            <v>18000</v>
          </cell>
        </row>
        <row r="2032">
          <cell r="C2032" t="str">
            <v>노무비</v>
          </cell>
          <cell r="D2032" t="str">
            <v>내선전공</v>
          </cell>
          <cell r="E2032" t="str">
            <v>0.13*(1.05*10)</v>
          </cell>
          <cell r="F2032">
            <v>1.365</v>
          </cell>
          <cell r="G2032" t="str">
            <v>인</v>
          </cell>
          <cell r="I2032">
            <v>132624</v>
          </cell>
          <cell r="L2032">
            <v>97161</v>
          </cell>
          <cell r="M2032">
            <v>132624</v>
          </cell>
        </row>
        <row r="2034">
          <cell r="C2034" t="str">
            <v>공구손료</v>
          </cell>
          <cell r="E2034" t="str">
            <v>노무비의</v>
          </cell>
          <cell r="F2034">
            <v>3</v>
          </cell>
          <cell r="G2034" t="str">
            <v>%</v>
          </cell>
          <cell r="I2034">
            <v>3978</v>
          </cell>
          <cell r="O2034">
            <v>3978</v>
          </cell>
        </row>
        <row r="2039">
          <cell r="A2039">
            <v>6600</v>
          </cell>
          <cell r="B2039">
            <v>3</v>
          </cell>
          <cell r="C2039" t="str">
            <v>제6600호표</v>
          </cell>
          <cell r="D2039" t="str">
            <v xml:space="preserve">접지 테스트 박스 </v>
          </cell>
          <cell r="E2039" t="str">
            <v>7회로, STS</v>
          </cell>
          <cell r="F2039">
            <v>1</v>
          </cell>
          <cell r="G2039" t="str">
            <v>개</v>
          </cell>
          <cell r="I2039">
            <v>284049</v>
          </cell>
          <cell r="K2039">
            <v>218000</v>
          </cell>
          <cell r="M2039">
            <v>64126</v>
          </cell>
          <cell r="O2039">
            <v>1923</v>
          </cell>
          <cell r="P2039" t="str">
            <v>전 3-38</v>
          </cell>
        </row>
        <row r="2041">
          <cell r="B2041" t="str">
            <v>접지 테스트 박스 7회로, STS</v>
          </cell>
          <cell r="C2041" t="str">
            <v>재료비</v>
          </cell>
          <cell r="D2041" t="str">
            <v xml:space="preserve">접지 테스트 박스 </v>
          </cell>
          <cell r="E2041" t="str">
            <v>7회로, STS</v>
          </cell>
          <cell r="F2041">
            <v>1</v>
          </cell>
          <cell r="G2041" t="str">
            <v>개</v>
          </cell>
          <cell r="I2041">
            <v>218000</v>
          </cell>
          <cell r="J2041">
            <v>218000</v>
          </cell>
          <cell r="K2041">
            <v>218000</v>
          </cell>
        </row>
        <row r="2043">
          <cell r="C2043" t="str">
            <v>노무비</v>
          </cell>
          <cell r="D2043" t="str">
            <v>내선전공</v>
          </cell>
          <cell r="E2043">
            <v>0.66</v>
          </cell>
          <cell r="F2043">
            <v>0.66</v>
          </cell>
          <cell r="G2043" t="str">
            <v>인</v>
          </cell>
          <cell r="I2043">
            <v>64126</v>
          </cell>
          <cell r="L2043">
            <v>97161</v>
          </cell>
          <cell r="M2043">
            <v>64126</v>
          </cell>
        </row>
        <row r="2046">
          <cell r="C2046" t="str">
            <v>공구손료</v>
          </cell>
          <cell r="E2046" t="str">
            <v>노무비의</v>
          </cell>
          <cell r="F2046">
            <v>3</v>
          </cell>
          <cell r="G2046" t="str">
            <v>%</v>
          </cell>
          <cell r="I2046">
            <v>1923</v>
          </cell>
          <cell r="O2046">
            <v>1923</v>
          </cell>
        </row>
        <row r="2050">
          <cell r="A2050">
            <v>6601</v>
          </cell>
          <cell r="B2050">
            <v>3</v>
          </cell>
          <cell r="C2050" t="str">
            <v>제6601호표</v>
          </cell>
          <cell r="D2050" t="str">
            <v>접지봉</v>
          </cell>
          <cell r="E2050" t="str">
            <v>φ14x1000 x 1</v>
          </cell>
          <cell r="F2050">
            <v>1</v>
          </cell>
          <cell r="G2050" t="str">
            <v>개소</v>
          </cell>
          <cell r="I2050">
            <v>20102</v>
          </cell>
          <cell r="K2050">
            <v>3500</v>
          </cell>
          <cell r="M2050">
            <v>16119</v>
          </cell>
          <cell r="O2050">
            <v>483</v>
          </cell>
          <cell r="P2050" t="str">
            <v>전 3-38</v>
          </cell>
        </row>
        <row r="2052">
          <cell r="C2052" t="str">
            <v>재료비</v>
          </cell>
          <cell r="D2052" t="str">
            <v>접지</v>
          </cell>
          <cell r="E2052" t="str">
            <v>φ14x1000 x 1</v>
          </cell>
          <cell r="F2052">
            <v>1</v>
          </cell>
          <cell r="G2052" t="str">
            <v>개소</v>
          </cell>
        </row>
        <row r="2053">
          <cell r="B2053" t="str">
            <v>접지봉φ14x1000</v>
          </cell>
          <cell r="D2053" t="str">
            <v>접지봉</v>
          </cell>
          <cell r="E2053" t="str">
            <v>φ14x1000</v>
          </cell>
          <cell r="F2053">
            <v>1</v>
          </cell>
          <cell r="G2053" t="str">
            <v>개</v>
          </cell>
          <cell r="I2053">
            <v>3500</v>
          </cell>
          <cell r="J2053">
            <v>3500</v>
          </cell>
          <cell r="K2053">
            <v>3500</v>
          </cell>
        </row>
        <row r="2055">
          <cell r="C2055" t="str">
            <v>노무비</v>
          </cell>
          <cell r="D2055" t="str">
            <v>내선전공</v>
          </cell>
          <cell r="E2055">
            <v>0.11</v>
          </cell>
          <cell r="F2055">
            <v>0.11</v>
          </cell>
          <cell r="G2055" t="str">
            <v>인</v>
          </cell>
          <cell r="I2055">
            <v>10687</v>
          </cell>
          <cell r="L2055">
            <v>97161</v>
          </cell>
          <cell r="M2055">
            <v>10687</v>
          </cell>
        </row>
        <row r="2056">
          <cell r="D2056" t="str">
            <v>보통인부</v>
          </cell>
          <cell r="E2056">
            <v>0.08</v>
          </cell>
          <cell r="F2056">
            <v>0.08</v>
          </cell>
          <cell r="G2056" t="str">
            <v>인</v>
          </cell>
          <cell r="I2056">
            <v>5432</v>
          </cell>
          <cell r="L2056">
            <v>67909</v>
          </cell>
          <cell r="M2056">
            <v>5432</v>
          </cell>
        </row>
        <row r="2058">
          <cell r="C2058" t="str">
            <v>공구손료</v>
          </cell>
          <cell r="E2058" t="str">
            <v>노무비의</v>
          </cell>
          <cell r="F2058">
            <v>3</v>
          </cell>
          <cell r="G2058" t="str">
            <v>%</v>
          </cell>
          <cell r="I2058">
            <v>483</v>
          </cell>
          <cell r="O2058">
            <v>483</v>
          </cell>
        </row>
        <row r="2061">
          <cell r="A2061">
            <v>6602</v>
          </cell>
          <cell r="B2061">
            <v>3</v>
          </cell>
          <cell r="C2061" t="str">
            <v>제6602호표</v>
          </cell>
          <cell r="D2061" t="str">
            <v>접지봉</v>
          </cell>
          <cell r="E2061" t="str">
            <v>φ14x1000 x 3</v>
          </cell>
          <cell r="F2061">
            <v>3</v>
          </cell>
          <cell r="G2061" t="str">
            <v>개소</v>
          </cell>
          <cell r="I2061">
            <v>48505</v>
          </cell>
          <cell r="K2061">
            <v>10500</v>
          </cell>
          <cell r="M2061">
            <v>36899</v>
          </cell>
          <cell r="O2061">
            <v>1106</v>
          </cell>
          <cell r="P2061" t="str">
            <v>전 3-38</v>
          </cell>
        </row>
        <row r="2063">
          <cell r="C2063" t="str">
            <v>재료비</v>
          </cell>
          <cell r="D2063" t="str">
            <v>접지</v>
          </cell>
          <cell r="E2063" t="str">
            <v>φ14x1000 x 3</v>
          </cell>
          <cell r="F2063">
            <v>1</v>
          </cell>
          <cell r="G2063" t="str">
            <v>개소</v>
          </cell>
        </row>
        <row r="2064">
          <cell r="B2064" t="str">
            <v>접지봉φ14x1000</v>
          </cell>
          <cell r="D2064" t="str">
            <v>접지봉</v>
          </cell>
          <cell r="E2064" t="str">
            <v>φ14x1000</v>
          </cell>
          <cell r="F2064">
            <v>3</v>
          </cell>
          <cell r="G2064" t="str">
            <v>개</v>
          </cell>
          <cell r="I2064">
            <v>10500</v>
          </cell>
          <cell r="J2064">
            <v>3500</v>
          </cell>
          <cell r="K2064">
            <v>10500</v>
          </cell>
        </row>
        <row r="2066">
          <cell r="C2066" t="str">
            <v>노무비</v>
          </cell>
          <cell r="D2066" t="str">
            <v>내선전공</v>
          </cell>
          <cell r="E2066">
            <v>0.24</v>
          </cell>
          <cell r="F2066">
            <v>0.24</v>
          </cell>
          <cell r="G2066" t="str">
            <v>인</v>
          </cell>
          <cell r="I2066">
            <v>23318</v>
          </cell>
          <cell r="L2066">
            <v>97161</v>
          </cell>
          <cell r="M2066">
            <v>23318</v>
          </cell>
        </row>
        <row r="2067">
          <cell r="D2067" t="str">
            <v>보통인부</v>
          </cell>
          <cell r="E2067">
            <v>0.2</v>
          </cell>
          <cell r="F2067">
            <v>0.2</v>
          </cell>
          <cell r="G2067" t="str">
            <v>인</v>
          </cell>
          <cell r="I2067">
            <v>13581</v>
          </cell>
          <cell r="L2067">
            <v>67909</v>
          </cell>
          <cell r="M2067">
            <v>13581</v>
          </cell>
        </row>
        <row r="2069">
          <cell r="C2069" t="str">
            <v>공구손료</v>
          </cell>
          <cell r="E2069" t="str">
            <v>노무비의</v>
          </cell>
          <cell r="F2069">
            <v>3</v>
          </cell>
          <cell r="G2069" t="str">
            <v>%</v>
          </cell>
          <cell r="I2069">
            <v>1106</v>
          </cell>
          <cell r="O2069">
            <v>1106</v>
          </cell>
        </row>
        <row r="2072">
          <cell r="A2072">
            <v>6603</v>
          </cell>
          <cell r="B2072">
            <v>3</v>
          </cell>
          <cell r="C2072" t="str">
            <v>제6603호표</v>
          </cell>
          <cell r="D2072" t="str">
            <v>"C"형 압착 슬리브</v>
          </cell>
          <cell r="E2072" t="str">
            <v>50㎟</v>
          </cell>
          <cell r="F2072">
            <v>1</v>
          </cell>
          <cell r="G2072" t="str">
            <v>개</v>
          </cell>
          <cell r="I2072">
            <v>11206</v>
          </cell>
          <cell r="K2072">
            <v>1500</v>
          </cell>
          <cell r="M2072">
            <v>9424</v>
          </cell>
          <cell r="O2072">
            <v>282</v>
          </cell>
          <cell r="P2072" t="str">
            <v>전 3-38</v>
          </cell>
        </row>
        <row r="2074">
          <cell r="B2074" t="str">
            <v>"C"형 압착 슬리브50㎟</v>
          </cell>
          <cell r="C2074" t="str">
            <v>재료비</v>
          </cell>
          <cell r="D2074" t="str">
            <v>"C"형 압착 슬리브</v>
          </cell>
          <cell r="E2074" t="str">
            <v>50㎟</v>
          </cell>
          <cell r="F2074">
            <v>1</v>
          </cell>
          <cell r="G2074" t="str">
            <v>개</v>
          </cell>
          <cell r="I2074">
            <v>1500</v>
          </cell>
          <cell r="J2074">
            <v>1500</v>
          </cell>
          <cell r="K2074">
            <v>1500</v>
          </cell>
        </row>
        <row r="2076">
          <cell r="C2076" t="str">
            <v>노무비</v>
          </cell>
          <cell r="D2076" t="str">
            <v>내선전공</v>
          </cell>
          <cell r="E2076">
            <v>9.7000000000000003E-2</v>
          </cell>
          <cell r="F2076">
            <v>9.7000000000000003E-2</v>
          </cell>
          <cell r="G2076" t="str">
            <v>인</v>
          </cell>
          <cell r="I2076">
            <v>9424</v>
          </cell>
          <cell r="L2076">
            <v>97161</v>
          </cell>
          <cell r="M2076">
            <v>9424</v>
          </cell>
        </row>
        <row r="2078">
          <cell r="C2078" t="str">
            <v>공구손료</v>
          </cell>
          <cell r="E2078" t="str">
            <v>노무비의</v>
          </cell>
          <cell r="F2078">
            <v>3</v>
          </cell>
          <cell r="G2078" t="str">
            <v>%</v>
          </cell>
          <cell r="I2078">
            <v>282</v>
          </cell>
          <cell r="O2078">
            <v>282</v>
          </cell>
        </row>
        <row r="2083">
          <cell r="A2083">
            <v>6604</v>
          </cell>
          <cell r="B2083">
            <v>3</v>
          </cell>
          <cell r="C2083" t="str">
            <v>제6604호표</v>
          </cell>
          <cell r="D2083" t="str">
            <v>"C"형 압착 슬리브</v>
          </cell>
          <cell r="E2083" t="str">
            <v>95㎟</v>
          </cell>
          <cell r="F2083">
            <v>1</v>
          </cell>
          <cell r="G2083" t="str">
            <v>개</v>
          </cell>
          <cell r="I2083">
            <v>12906</v>
          </cell>
          <cell r="K2083">
            <v>3200</v>
          </cell>
          <cell r="M2083">
            <v>9424</v>
          </cell>
          <cell r="O2083">
            <v>282</v>
          </cell>
          <cell r="P2083" t="str">
            <v>전 3-38</v>
          </cell>
        </row>
        <row r="2085">
          <cell r="B2085" t="str">
            <v>"C"형 압착 슬리브95㎟</v>
          </cell>
          <cell r="C2085" t="str">
            <v>재료비</v>
          </cell>
          <cell r="D2085" t="str">
            <v>"C"형 압착 슬리브</v>
          </cell>
          <cell r="E2085" t="str">
            <v>95㎟</v>
          </cell>
          <cell r="F2085">
            <v>1</v>
          </cell>
          <cell r="G2085" t="str">
            <v>개</v>
          </cell>
          <cell r="I2085">
            <v>3200</v>
          </cell>
          <cell r="J2085">
            <v>3200</v>
          </cell>
          <cell r="K2085">
            <v>3200</v>
          </cell>
        </row>
        <row r="2087">
          <cell r="C2087" t="str">
            <v>노무비</v>
          </cell>
          <cell r="D2087" t="str">
            <v>내선전공</v>
          </cell>
          <cell r="E2087">
            <v>9.7000000000000003E-2</v>
          </cell>
          <cell r="F2087">
            <v>9.7000000000000003E-2</v>
          </cell>
          <cell r="G2087" t="str">
            <v>인</v>
          </cell>
          <cell r="I2087">
            <v>9424</v>
          </cell>
          <cell r="L2087">
            <v>97161</v>
          </cell>
          <cell r="M2087">
            <v>9424</v>
          </cell>
        </row>
        <row r="2089">
          <cell r="C2089" t="str">
            <v>공구손료</v>
          </cell>
          <cell r="E2089" t="str">
            <v>노무비의</v>
          </cell>
          <cell r="F2089">
            <v>3</v>
          </cell>
          <cell r="G2089" t="str">
            <v>%</v>
          </cell>
          <cell r="I2089">
            <v>282</v>
          </cell>
          <cell r="O2089">
            <v>282</v>
          </cell>
        </row>
        <row r="2094">
          <cell r="A2094">
            <v>6605</v>
          </cell>
          <cell r="B2094">
            <v>3</v>
          </cell>
          <cell r="C2094" t="str">
            <v>제6605호표</v>
          </cell>
          <cell r="D2094" t="str">
            <v>접지선 발열용융접속</v>
          </cell>
          <cell r="E2094" t="str">
            <v>"직선"접속</v>
          </cell>
          <cell r="F2094">
            <v>1</v>
          </cell>
          <cell r="G2094" t="str">
            <v>개소</v>
          </cell>
          <cell r="I2094">
            <v>20017</v>
          </cell>
          <cell r="K2094">
            <v>9810</v>
          </cell>
          <cell r="M2094">
            <v>9910</v>
          </cell>
          <cell r="O2094">
            <v>297</v>
          </cell>
          <cell r="P2094" t="str">
            <v>전 3-38</v>
          </cell>
        </row>
        <row r="2095">
          <cell r="B2095" t="str">
            <v>접지선 발열용융접속"직선"접속</v>
          </cell>
          <cell r="C2095" t="str">
            <v>재료비</v>
          </cell>
          <cell r="D2095" t="str">
            <v>접지선 발열용융접속</v>
          </cell>
          <cell r="E2095" t="str">
            <v>"직선"접속</v>
          </cell>
          <cell r="F2095">
            <v>1</v>
          </cell>
          <cell r="G2095" t="str">
            <v>개소</v>
          </cell>
          <cell r="I2095">
            <v>0</v>
          </cell>
          <cell r="J2095">
            <v>0</v>
          </cell>
          <cell r="K2095">
            <v>0</v>
          </cell>
        </row>
        <row r="2096">
          <cell r="B2096" t="str">
            <v>MOLDMEDIUM</v>
          </cell>
          <cell r="D2096" t="str">
            <v>MOLD</v>
          </cell>
          <cell r="E2096" t="str">
            <v>MEDIUM</v>
          </cell>
          <cell r="F2096">
            <v>3.3000000000000002E-2</v>
          </cell>
          <cell r="G2096" t="str">
            <v>개</v>
          </cell>
          <cell r="I2096">
            <v>1980</v>
          </cell>
          <cell r="J2096">
            <v>60000</v>
          </cell>
          <cell r="K2096">
            <v>1980</v>
          </cell>
          <cell r="P2096" t="str">
            <v>30개소당
1개</v>
          </cell>
        </row>
        <row r="2097">
          <cell r="B2097" t="str">
            <v>HANDE CLAMPMEDIUM</v>
          </cell>
          <cell r="D2097" t="str">
            <v>HANDE CLAMP</v>
          </cell>
          <cell r="E2097" t="str">
            <v>MEDIUM</v>
          </cell>
          <cell r="F2097">
            <v>3.3000000000000002E-2</v>
          </cell>
          <cell r="G2097" t="str">
            <v>개</v>
          </cell>
          <cell r="I2097">
            <v>3300</v>
          </cell>
          <cell r="J2097">
            <v>100000</v>
          </cell>
          <cell r="K2097">
            <v>3300</v>
          </cell>
        </row>
        <row r="2098">
          <cell r="B2098" t="str">
            <v>POWDER#115</v>
          </cell>
          <cell r="D2098" t="str">
            <v>POWDER</v>
          </cell>
          <cell r="E2098" t="str">
            <v>#115</v>
          </cell>
          <cell r="F2098">
            <v>1</v>
          </cell>
          <cell r="G2098" t="str">
            <v>개</v>
          </cell>
          <cell r="I2098">
            <v>4200</v>
          </cell>
          <cell r="J2098">
            <v>4200</v>
          </cell>
          <cell r="K2098">
            <v>4200</v>
          </cell>
          <cell r="P2098" t="str">
            <v>30개소당
1개</v>
          </cell>
        </row>
        <row r="2099">
          <cell r="B2099" t="str">
            <v>FLINT GUN</v>
          </cell>
          <cell r="D2099" t="str">
            <v>FLINT GUN</v>
          </cell>
          <cell r="F2099">
            <v>3.3000000000000002E-2</v>
          </cell>
          <cell r="G2099" t="str">
            <v>개</v>
          </cell>
          <cell r="I2099">
            <v>330</v>
          </cell>
          <cell r="J2099">
            <v>10000</v>
          </cell>
          <cell r="K2099">
            <v>330</v>
          </cell>
          <cell r="P2099" t="str">
            <v>30개소당
1개</v>
          </cell>
        </row>
        <row r="2101">
          <cell r="C2101" t="str">
            <v>노무비</v>
          </cell>
          <cell r="D2101" t="str">
            <v>내선전공</v>
          </cell>
          <cell r="E2101">
            <v>0.10199999999999999</v>
          </cell>
          <cell r="F2101">
            <v>0.10199999999999999</v>
          </cell>
          <cell r="G2101" t="str">
            <v>인</v>
          </cell>
          <cell r="I2101">
            <v>9910</v>
          </cell>
          <cell r="L2101">
            <v>97161</v>
          </cell>
          <cell r="M2101">
            <v>9910</v>
          </cell>
        </row>
        <row r="2103">
          <cell r="C2103" t="str">
            <v>공구손료</v>
          </cell>
          <cell r="E2103" t="str">
            <v>노무비의</v>
          </cell>
          <cell r="F2103">
            <v>3</v>
          </cell>
          <cell r="G2103" t="str">
            <v>%</v>
          </cell>
          <cell r="I2103">
            <v>297</v>
          </cell>
          <cell r="O2103">
            <v>297</v>
          </cell>
        </row>
        <row r="2105">
          <cell r="A2105">
            <v>6606</v>
          </cell>
          <cell r="B2105">
            <v>3</v>
          </cell>
          <cell r="C2105" t="str">
            <v>제6606호표</v>
          </cell>
          <cell r="D2105" t="str">
            <v>접지선 발열용융접속</v>
          </cell>
          <cell r="E2105" t="str">
            <v>"T형"접속</v>
          </cell>
          <cell r="F2105">
            <v>1</v>
          </cell>
          <cell r="G2105" t="str">
            <v>개소</v>
          </cell>
          <cell r="I2105">
            <v>20917</v>
          </cell>
          <cell r="K2105">
            <v>10710</v>
          </cell>
          <cell r="M2105">
            <v>9910</v>
          </cell>
          <cell r="O2105">
            <v>297</v>
          </cell>
          <cell r="P2105" t="str">
            <v>전 3-38</v>
          </cell>
        </row>
        <row r="2106">
          <cell r="B2106" t="str">
            <v>접지선 발열용융접속"T형"접속</v>
          </cell>
          <cell r="C2106" t="str">
            <v>재료비</v>
          </cell>
          <cell r="D2106" t="str">
            <v>접지선 발열용융접속</v>
          </cell>
          <cell r="E2106" t="str">
            <v>"T형"접속</v>
          </cell>
          <cell r="F2106">
            <v>1</v>
          </cell>
          <cell r="G2106" t="str">
            <v>개소</v>
          </cell>
          <cell r="I2106">
            <v>0</v>
          </cell>
          <cell r="J2106">
            <v>0</v>
          </cell>
          <cell r="K2106">
            <v>0</v>
          </cell>
        </row>
        <row r="2107">
          <cell r="B2107" t="str">
            <v>MOLDMEDIUM</v>
          </cell>
          <cell r="D2107" t="str">
            <v>MOLD</v>
          </cell>
          <cell r="E2107" t="str">
            <v>MEDIUM</v>
          </cell>
          <cell r="F2107">
            <v>3.3000000000000002E-2</v>
          </cell>
          <cell r="G2107" t="str">
            <v>개</v>
          </cell>
          <cell r="I2107">
            <v>1980</v>
          </cell>
          <cell r="J2107">
            <v>60000</v>
          </cell>
          <cell r="K2107">
            <v>1980</v>
          </cell>
          <cell r="P2107" t="str">
            <v>30개소당
1개</v>
          </cell>
        </row>
        <row r="2108">
          <cell r="B2108" t="str">
            <v>HANDE CLAMPMEDIUM</v>
          </cell>
          <cell r="D2108" t="str">
            <v>HANDE CLAMP</v>
          </cell>
          <cell r="E2108" t="str">
            <v>MEDIUM</v>
          </cell>
          <cell r="F2108">
            <v>3.3000000000000002E-2</v>
          </cell>
          <cell r="G2108" t="str">
            <v>개</v>
          </cell>
          <cell r="I2108">
            <v>3300</v>
          </cell>
          <cell r="J2108">
            <v>100000</v>
          </cell>
          <cell r="K2108">
            <v>3300</v>
          </cell>
        </row>
        <row r="2109">
          <cell r="B2109" t="str">
            <v>POWDER#150</v>
          </cell>
          <cell r="D2109" t="str">
            <v>POWDER</v>
          </cell>
          <cell r="E2109" t="str">
            <v>#150</v>
          </cell>
          <cell r="F2109">
            <v>1</v>
          </cell>
          <cell r="G2109" t="str">
            <v>개</v>
          </cell>
          <cell r="I2109">
            <v>5100</v>
          </cell>
          <cell r="J2109">
            <v>5100</v>
          </cell>
          <cell r="K2109">
            <v>5100</v>
          </cell>
          <cell r="P2109" t="str">
            <v>30개소당
1개</v>
          </cell>
        </row>
        <row r="2110">
          <cell r="B2110" t="str">
            <v>FLINT GUN</v>
          </cell>
          <cell r="D2110" t="str">
            <v>FLINT GUN</v>
          </cell>
          <cell r="F2110">
            <v>3.3000000000000002E-2</v>
          </cell>
          <cell r="G2110" t="str">
            <v>개</v>
          </cell>
          <cell r="I2110">
            <v>330</v>
          </cell>
          <cell r="J2110">
            <v>10000</v>
          </cell>
          <cell r="K2110">
            <v>330</v>
          </cell>
          <cell r="P2110" t="str">
            <v>30개소당
1개</v>
          </cell>
        </row>
        <row r="2112">
          <cell r="C2112" t="str">
            <v>노무비</v>
          </cell>
          <cell r="D2112" t="str">
            <v>내선전공</v>
          </cell>
          <cell r="E2112">
            <v>0.10199999999999999</v>
          </cell>
          <cell r="F2112">
            <v>0.10199999999999999</v>
          </cell>
          <cell r="G2112" t="str">
            <v>인</v>
          </cell>
          <cell r="I2112">
            <v>9910</v>
          </cell>
          <cell r="L2112">
            <v>97161</v>
          </cell>
          <cell r="M2112">
            <v>9910</v>
          </cell>
        </row>
        <row r="2114">
          <cell r="C2114" t="str">
            <v>공구손료</v>
          </cell>
          <cell r="E2114" t="str">
            <v>노무비의</v>
          </cell>
          <cell r="F2114">
            <v>3</v>
          </cell>
          <cell r="G2114" t="str">
            <v>%</v>
          </cell>
          <cell r="I2114">
            <v>297</v>
          </cell>
          <cell r="O2114">
            <v>297</v>
          </cell>
        </row>
        <row r="2116">
          <cell r="A2116">
            <v>6607</v>
          </cell>
          <cell r="B2116">
            <v>3</v>
          </cell>
          <cell r="C2116" t="str">
            <v>제6607호표</v>
          </cell>
          <cell r="D2116" t="str">
            <v>접지선 발열용융접속</v>
          </cell>
          <cell r="E2116" t="str">
            <v>"+형"접속</v>
          </cell>
          <cell r="F2116">
            <v>1</v>
          </cell>
          <cell r="G2116" t="str">
            <v>개소</v>
          </cell>
          <cell r="I2116">
            <v>20917</v>
          </cell>
          <cell r="K2116">
            <v>10710</v>
          </cell>
          <cell r="M2116">
            <v>9910</v>
          </cell>
          <cell r="O2116">
            <v>297</v>
          </cell>
          <cell r="P2116" t="str">
            <v>전 3-38</v>
          </cell>
        </row>
        <row r="2117">
          <cell r="B2117" t="str">
            <v>접지선 발열용융접속"+형"접속</v>
          </cell>
          <cell r="C2117" t="str">
            <v>재료비</v>
          </cell>
          <cell r="D2117" t="str">
            <v>접지선 발열용융접속</v>
          </cell>
          <cell r="E2117" t="str">
            <v>"+형"접속</v>
          </cell>
          <cell r="F2117">
            <v>1</v>
          </cell>
          <cell r="G2117" t="str">
            <v>개소</v>
          </cell>
          <cell r="I2117">
            <v>0</v>
          </cell>
          <cell r="J2117">
            <v>0</v>
          </cell>
          <cell r="K2117">
            <v>0</v>
          </cell>
        </row>
        <row r="2118">
          <cell r="B2118" t="str">
            <v>MOLDMEDIUM</v>
          </cell>
          <cell r="D2118" t="str">
            <v>MOLD</v>
          </cell>
          <cell r="E2118" t="str">
            <v>MEDIUM</v>
          </cell>
          <cell r="F2118">
            <v>3.3000000000000002E-2</v>
          </cell>
          <cell r="G2118" t="str">
            <v>개</v>
          </cell>
          <cell r="I2118">
            <v>1980</v>
          </cell>
          <cell r="J2118">
            <v>60000</v>
          </cell>
          <cell r="K2118">
            <v>1980</v>
          </cell>
          <cell r="P2118" t="str">
            <v>30개소당
1개</v>
          </cell>
        </row>
        <row r="2119">
          <cell r="B2119" t="str">
            <v>HANDE CLAMPMEDIUM</v>
          </cell>
          <cell r="D2119" t="str">
            <v>HANDE CLAMP</v>
          </cell>
          <cell r="E2119" t="str">
            <v>MEDIUM</v>
          </cell>
          <cell r="F2119">
            <v>3.3000000000000002E-2</v>
          </cell>
          <cell r="G2119" t="str">
            <v>개</v>
          </cell>
          <cell r="I2119">
            <v>3300</v>
          </cell>
          <cell r="J2119">
            <v>100000</v>
          </cell>
          <cell r="K2119">
            <v>3300</v>
          </cell>
        </row>
        <row r="2120">
          <cell r="B2120" t="str">
            <v>POWDER#150</v>
          </cell>
          <cell r="D2120" t="str">
            <v>POWDER</v>
          </cell>
          <cell r="E2120" t="str">
            <v>#150</v>
          </cell>
          <cell r="F2120">
            <v>1</v>
          </cell>
          <cell r="G2120" t="str">
            <v>개</v>
          </cell>
          <cell r="I2120">
            <v>5100</v>
          </cell>
          <cell r="J2120">
            <v>5100</v>
          </cell>
          <cell r="K2120">
            <v>5100</v>
          </cell>
          <cell r="P2120" t="str">
            <v>30개소당
1개</v>
          </cell>
        </row>
        <row r="2121">
          <cell r="B2121" t="str">
            <v>FLINT GUN</v>
          </cell>
          <cell r="D2121" t="str">
            <v>FLINT GUN</v>
          </cell>
          <cell r="F2121">
            <v>3.3000000000000002E-2</v>
          </cell>
          <cell r="G2121" t="str">
            <v>개</v>
          </cell>
          <cell r="I2121">
            <v>330</v>
          </cell>
          <cell r="J2121">
            <v>10000</v>
          </cell>
          <cell r="K2121">
            <v>330</v>
          </cell>
          <cell r="P2121" t="str">
            <v>30개소당
1개</v>
          </cell>
        </row>
        <row r="2123">
          <cell r="C2123" t="str">
            <v>노무비</v>
          </cell>
          <cell r="D2123" t="str">
            <v>내선전공</v>
          </cell>
          <cell r="E2123">
            <v>0.10199999999999999</v>
          </cell>
          <cell r="F2123">
            <v>0.10199999999999999</v>
          </cell>
          <cell r="G2123" t="str">
            <v>인</v>
          </cell>
          <cell r="I2123">
            <v>9910</v>
          </cell>
          <cell r="L2123">
            <v>97161</v>
          </cell>
          <cell r="M2123">
            <v>9910</v>
          </cell>
        </row>
        <row r="2125">
          <cell r="C2125" t="str">
            <v>공구손료</v>
          </cell>
          <cell r="E2125" t="str">
            <v>노무비의</v>
          </cell>
          <cell r="F2125">
            <v>3</v>
          </cell>
          <cell r="G2125" t="str">
            <v>%</v>
          </cell>
          <cell r="I2125">
            <v>297</v>
          </cell>
          <cell r="O2125">
            <v>297</v>
          </cell>
        </row>
        <row r="2127">
          <cell r="A2127">
            <v>6608</v>
          </cell>
          <cell r="B2127">
            <v>3</v>
          </cell>
          <cell r="C2127" t="str">
            <v>제6608호표</v>
          </cell>
          <cell r="D2127" t="str">
            <v>접지선 발열용융접속</v>
          </cell>
          <cell r="E2127" t="str">
            <v>"구조체"접속</v>
          </cell>
          <cell r="F2127">
            <v>1</v>
          </cell>
          <cell r="G2127" t="str">
            <v>개소</v>
          </cell>
          <cell r="I2127">
            <v>21617</v>
          </cell>
          <cell r="K2127">
            <v>11410</v>
          </cell>
          <cell r="M2127">
            <v>9910</v>
          </cell>
          <cell r="O2127">
            <v>297</v>
          </cell>
          <cell r="P2127" t="str">
            <v>전 3-38</v>
          </cell>
        </row>
        <row r="2128">
          <cell r="B2128" t="str">
            <v>접지선 발열용융접속"구조체"접속</v>
          </cell>
          <cell r="C2128" t="str">
            <v>재료비</v>
          </cell>
          <cell r="D2128" t="str">
            <v>접지선 발열용융접속</v>
          </cell>
          <cell r="E2128" t="str">
            <v>"구조체"접속</v>
          </cell>
          <cell r="F2128">
            <v>1</v>
          </cell>
          <cell r="G2128" t="str">
            <v>개소</v>
          </cell>
          <cell r="I2128">
            <v>0</v>
          </cell>
          <cell r="J2128">
            <v>0</v>
          </cell>
          <cell r="K2128">
            <v>0</v>
          </cell>
        </row>
        <row r="2129">
          <cell r="B2129" t="str">
            <v>MOLDMEDIUM</v>
          </cell>
          <cell r="D2129" t="str">
            <v>MOLD</v>
          </cell>
          <cell r="E2129" t="str">
            <v>MEDIUM</v>
          </cell>
          <cell r="F2129">
            <v>3.3000000000000002E-2</v>
          </cell>
          <cell r="G2129" t="str">
            <v>개</v>
          </cell>
          <cell r="I2129">
            <v>1980</v>
          </cell>
          <cell r="J2129">
            <v>60000</v>
          </cell>
          <cell r="K2129">
            <v>1980</v>
          </cell>
          <cell r="P2129" t="str">
            <v>30개소당
1개</v>
          </cell>
        </row>
        <row r="2130">
          <cell r="B2130" t="str">
            <v>HANDE CLAMPMEDIUM</v>
          </cell>
          <cell r="D2130" t="str">
            <v>HANDE CLAMP</v>
          </cell>
          <cell r="E2130" t="str">
            <v>MEDIUM</v>
          </cell>
          <cell r="F2130">
            <v>3.3000000000000002E-2</v>
          </cell>
          <cell r="G2130" t="str">
            <v>개</v>
          </cell>
          <cell r="I2130">
            <v>3300</v>
          </cell>
          <cell r="J2130">
            <v>100000</v>
          </cell>
          <cell r="K2130">
            <v>3300</v>
          </cell>
        </row>
        <row r="2131">
          <cell r="B2131" t="str">
            <v>POWDER#200</v>
          </cell>
          <cell r="D2131" t="str">
            <v>POWDER</v>
          </cell>
          <cell r="E2131" t="str">
            <v>#200</v>
          </cell>
          <cell r="F2131">
            <v>1</v>
          </cell>
          <cell r="G2131" t="str">
            <v>개</v>
          </cell>
          <cell r="I2131">
            <v>5800</v>
          </cell>
          <cell r="J2131">
            <v>5800</v>
          </cell>
          <cell r="K2131">
            <v>5800</v>
          </cell>
          <cell r="P2131" t="str">
            <v>30개소당
1개</v>
          </cell>
        </row>
        <row r="2132">
          <cell r="B2132" t="str">
            <v>FLINT GUN</v>
          </cell>
          <cell r="D2132" t="str">
            <v>FLINT GUN</v>
          </cell>
          <cell r="F2132">
            <v>3.3000000000000002E-2</v>
          </cell>
          <cell r="G2132" t="str">
            <v>개</v>
          </cell>
          <cell r="I2132">
            <v>330</v>
          </cell>
          <cell r="J2132">
            <v>10000</v>
          </cell>
          <cell r="K2132">
            <v>330</v>
          </cell>
          <cell r="P2132" t="str">
            <v>30개소당
1개</v>
          </cell>
        </row>
        <row r="2134">
          <cell r="C2134" t="str">
            <v>노무비</v>
          </cell>
          <cell r="D2134" t="str">
            <v>내선전공</v>
          </cell>
          <cell r="E2134">
            <v>0.10199999999999999</v>
          </cell>
          <cell r="F2134">
            <v>0.10199999999999999</v>
          </cell>
          <cell r="G2134" t="str">
            <v>인</v>
          </cell>
          <cell r="I2134">
            <v>9910</v>
          </cell>
          <cell r="L2134">
            <v>97161</v>
          </cell>
          <cell r="M2134">
            <v>9910</v>
          </cell>
        </row>
        <row r="2136">
          <cell r="C2136" t="str">
            <v>공구손료</v>
          </cell>
          <cell r="E2136" t="str">
            <v>노무비의</v>
          </cell>
          <cell r="F2136">
            <v>3</v>
          </cell>
          <cell r="G2136" t="str">
            <v>%</v>
          </cell>
          <cell r="I2136">
            <v>297</v>
          </cell>
          <cell r="O2136">
            <v>297</v>
          </cell>
        </row>
        <row r="2138">
          <cell r="A2138">
            <v>6609</v>
          </cell>
          <cell r="B2138">
            <v>3</v>
          </cell>
          <cell r="C2138" t="str">
            <v>제6609호표</v>
          </cell>
          <cell r="D2138" t="str">
            <v>XIT 서지저감 전도봉</v>
          </cell>
          <cell r="E2138" t="str">
            <v>φ54x9m</v>
          </cell>
          <cell r="F2138">
            <v>1</v>
          </cell>
          <cell r="G2138" t="str">
            <v>개소</v>
          </cell>
          <cell r="I2138">
            <v>3907066</v>
          </cell>
          <cell r="K2138">
            <v>3900000</v>
          </cell>
          <cell r="M2138">
            <v>6861</v>
          </cell>
          <cell r="O2138">
            <v>205</v>
          </cell>
          <cell r="P2138" t="str">
            <v>전 3-39-5</v>
          </cell>
        </row>
        <row r="2140">
          <cell r="B2140" t="str">
            <v>XIT 서지저감 전도봉φ54x9m</v>
          </cell>
          <cell r="C2140" t="str">
            <v>재료비</v>
          </cell>
          <cell r="D2140" t="str">
            <v>XIT 서지저감 전도봉</v>
          </cell>
          <cell r="E2140" t="str">
            <v>φ54x9m</v>
          </cell>
          <cell r="F2140">
            <v>1</v>
          </cell>
          <cell r="G2140" t="str">
            <v>개소</v>
          </cell>
          <cell r="J2140">
            <v>3900000</v>
          </cell>
          <cell r="K2140">
            <v>3900000</v>
          </cell>
        </row>
        <row r="2142">
          <cell r="C2142" t="str">
            <v>노무비</v>
          </cell>
          <cell r="D2142" t="str">
            <v>내선전공</v>
          </cell>
          <cell r="E2142">
            <v>0.06</v>
          </cell>
          <cell r="F2142">
            <v>0.06</v>
          </cell>
          <cell r="G2142" t="str">
            <v>인</v>
          </cell>
          <cell r="I2142">
            <v>5829</v>
          </cell>
          <cell r="L2142">
            <v>97161</v>
          </cell>
          <cell r="M2142">
            <v>5829</v>
          </cell>
        </row>
        <row r="2143">
          <cell r="D2143" t="str">
            <v>용접공</v>
          </cell>
          <cell r="E2143">
            <v>0.01</v>
          </cell>
          <cell r="F2143">
            <v>0.01</v>
          </cell>
          <cell r="G2143" t="str">
            <v>인</v>
          </cell>
          <cell r="I2143">
            <v>1032</v>
          </cell>
          <cell r="L2143">
            <v>103216</v>
          </cell>
          <cell r="M2143">
            <v>1032</v>
          </cell>
        </row>
        <row r="2145">
          <cell r="C2145" t="str">
            <v>공구손료</v>
          </cell>
          <cell r="E2145" t="str">
            <v>노무비의</v>
          </cell>
          <cell r="F2145">
            <v>3</v>
          </cell>
          <cell r="G2145" t="str">
            <v>%</v>
          </cell>
          <cell r="I2145">
            <v>205</v>
          </cell>
          <cell r="O2145">
            <v>205</v>
          </cell>
        </row>
        <row r="2149">
          <cell r="A2149">
            <v>6610</v>
          </cell>
          <cell r="B2149">
            <v>3</v>
          </cell>
          <cell r="C2149" t="str">
            <v>제6610호표</v>
          </cell>
          <cell r="D2149" t="str">
            <v>접지선 인출</v>
          </cell>
          <cell r="E2149" t="str">
            <v>100㎟</v>
          </cell>
          <cell r="F2149">
            <v>1</v>
          </cell>
          <cell r="G2149" t="str">
            <v>m</v>
          </cell>
          <cell r="I2149">
            <v>18421</v>
          </cell>
          <cell r="K2149">
            <v>9930</v>
          </cell>
          <cell r="M2149">
            <v>8064</v>
          </cell>
          <cell r="O2149">
            <v>427</v>
          </cell>
          <cell r="P2149" t="str">
            <v>전 3-39-5</v>
          </cell>
        </row>
        <row r="2151">
          <cell r="B2151" t="str">
            <v>접지선 인출100㎟</v>
          </cell>
          <cell r="D2151" t="str">
            <v>접지선 인출</v>
          </cell>
          <cell r="E2151" t="str">
            <v>100㎟</v>
          </cell>
          <cell r="F2151">
            <v>1</v>
          </cell>
          <cell r="G2151" t="str">
            <v>m</v>
          </cell>
        </row>
        <row r="2152">
          <cell r="B2152" t="str">
            <v>전선0.6/1kV F-GV 95㎟</v>
          </cell>
          <cell r="C2152" t="str">
            <v>재료비</v>
          </cell>
          <cell r="D2152" t="str">
            <v>전선</v>
          </cell>
          <cell r="E2152" t="str">
            <v>0.6/1kV F-GV 95㎟</v>
          </cell>
          <cell r="F2152">
            <v>1</v>
          </cell>
          <cell r="G2152" t="str">
            <v>m</v>
          </cell>
          <cell r="I2152">
            <v>16334</v>
          </cell>
          <cell r="J2152">
            <v>9930</v>
          </cell>
          <cell r="K2152">
            <v>9930</v>
          </cell>
          <cell r="L2152">
            <v>6218</v>
          </cell>
          <cell r="M2152">
            <v>6218</v>
          </cell>
          <cell r="N2152">
            <v>186</v>
          </cell>
          <cell r="O2152">
            <v>186</v>
          </cell>
          <cell r="P2152" t="str">
            <v>제4606호표</v>
          </cell>
        </row>
        <row r="2154">
          <cell r="C2154" t="str">
            <v>노무비</v>
          </cell>
          <cell r="D2154" t="str">
            <v>내선전공</v>
          </cell>
          <cell r="E2154">
            <v>1.9E-2</v>
          </cell>
          <cell r="F2154">
            <v>1.9E-2</v>
          </cell>
          <cell r="G2154" t="str">
            <v>인</v>
          </cell>
          <cell r="I2154">
            <v>1846</v>
          </cell>
          <cell r="L2154">
            <v>97161</v>
          </cell>
          <cell r="M2154">
            <v>1846</v>
          </cell>
        </row>
        <row r="2157">
          <cell r="C2157" t="str">
            <v>공구손료</v>
          </cell>
          <cell r="E2157" t="str">
            <v>노무비의</v>
          </cell>
          <cell r="F2157">
            <v>3</v>
          </cell>
          <cell r="G2157" t="str">
            <v>%</v>
          </cell>
          <cell r="I2157">
            <v>241</v>
          </cell>
          <cell r="O2157">
            <v>241</v>
          </cell>
        </row>
        <row r="2160">
          <cell r="A2160">
            <v>6611</v>
          </cell>
          <cell r="B2160">
            <v>3</v>
          </cell>
          <cell r="C2160" t="str">
            <v>제6611호표</v>
          </cell>
          <cell r="D2160" t="str">
            <v>접지저감제</v>
          </cell>
          <cell r="E2160" t="str">
            <v>Lynconite</v>
          </cell>
          <cell r="F2160">
            <v>1</v>
          </cell>
          <cell r="G2160" t="str">
            <v>m</v>
          </cell>
          <cell r="I2160">
            <v>129007</v>
          </cell>
          <cell r="K2160">
            <v>118000</v>
          </cell>
          <cell r="M2160">
            <v>10687</v>
          </cell>
          <cell r="O2160">
            <v>320</v>
          </cell>
          <cell r="P2160" t="str">
            <v>전 3-39-5</v>
          </cell>
        </row>
        <row r="2162">
          <cell r="B2162" t="str">
            <v>접지저감제Lynconite</v>
          </cell>
          <cell r="C2162" t="str">
            <v>재료비</v>
          </cell>
          <cell r="D2162" t="str">
            <v>접지저감제</v>
          </cell>
          <cell r="E2162" t="str">
            <v>Lynconite</v>
          </cell>
          <cell r="F2162">
            <v>1</v>
          </cell>
          <cell r="G2162" t="str">
            <v>m</v>
          </cell>
          <cell r="J2162">
            <v>118000</v>
          </cell>
          <cell r="K2162">
            <v>118000</v>
          </cell>
        </row>
        <row r="2164">
          <cell r="C2164" t="str">
            <v>노무비</v>
          </cell>
          <cell r="D2164" t="str">
            <v>내선전공</v>
          </cell>
          <cell r="E2164">
            <v>0.11</v>
          </cell>
          <cell r="F2164">
            <v>0.11</v>
          </cell>
          <cell r="G2164" t="str">
            <v>인</v>
          </cell>
          <cell r="I2164">
            <v>10687</v>
          </cell>
          <cell r="L2164">
            <v>97161</v>
          </cell>
          <cell r="M2164">
            <v>10687</v>
          </cell>
        </row>
        <row r="2167">
          <cell r="C2167" t="str">
            <v>공구손료</v>
          </cell>
          <cell r="E2167" t="str">
            <v>노무비의</v>
          </cell>
          <cell r="F2167">
            <v>3</v>
          </cell>
          <cell r="G2167" t="str">
            <v>%</v>
          </cell>
          <cell r="I2167">
            <v>320</v>
          </cell>
          <cell r="O2167">
            <v>320</v>
          </cell>
        </row>
        <row r="2171">
          <cell r="A2171">
            <v>6612</v>
          </cell>
          <cell r="B2171">
            <v>3</v>
          </cell>
          <cell r="C2171" t="str">
            <v>제6612호표</v>
          </cell>
          <cell r="D2171" t="str">
            <v>보링기계기구설치</v>
          </cell>
          <cell r="E2171">
            <v>0</v>
          </cell>
          <cell r="F2171">
            <v>1</v>
          </cell>
          <cell r="G2171" t="str">
            <v>개소</v>
          </cell>
          <cell r="I2171">
            <v>256399</v>
          </cell>
          <cell r="K2171">
            <v>0</v>
          </cell>
          <cell r="M2171">
            <v>248932</v>
          </cell>
          <cell r="O2171">
            <v>7467</v>
          </cell>
          <cell r="P2171" t="str">
            <v>전 3-39-3</v>
          </cell>
        </row>
        <row r="2173">
          <cell r="B2173" t="str">
            <v>보링기계기구설치</v>
          </cell>
          <cell r="D2173" t="str">
            <v>보링기계기구설치</v>
          </cell>
          <cell r="F2173">
            <v>1</v>
          </cell>
          <cell r="G2173" t="str">
            <v>개소</v>
          </cell>
        </row>
        <row r="2174">
          <cell r="C2174" t="str">
            <v>노무비</v>
          </cell>
          <cell r="D2174" t="str">
            <v>보링공</v>
          </cell>
          <cell r="E2174">
            <v>1</v>
          </cell>
          <cell r="F2174">
            <v>1</v>
          </cell>
          <cell r="G2174" t="str">
            <v>인</v>
          </cell>
          <cell r="I2174">
            <v>83862</v>
          </cell>
          <cell r="L2174">
            <v>83862</v>
          </cell>
          <cell r="M2174">
            <v>83862</v>
          </cell>
        </row>
        <row r="2175">
          <cell r="D2175" t="str">
            <v>내선전공</v>
          </cell>
          <cell r="E2175">
            <v>1</v>
          </cell>
          <cell r="F2175">
            <v>1</v>
          </cell>
          <cell r="G2175" t="str">
            <v>인</v>
          </cell>
          <cell r="I2175">
            <v>97161</v>
          </cell>
          <cell r="L2175">
            <v>97161</v>
          </cell>
          <cell r="M2175">
            <v>97161</v>
          </cell>
        </row>
        <row r="2176">
          <cell r="D2176" t="str">
            <v>보통인부</v>
          </cell>
          <cell r="E2176">
            <v>1</v>
          </cell>
          <cell r="F2176">
            <v>1</v>
          </cell>
          <cell r="G2176" t="str">
            <v>인</v>
          </cell>
          <cell r="I2176">
            <v>67909</v>
          </cell>
          <cell r="L2176">
            <v>67909</v>
          </cell>
          <cell r="M2176">
            <v>67909</v>
          </cell>
        </row>
        <row r="2178">
          <cell r="C2178" t="str">
            <v>공구손료</v>
          </cell>
          <cell r="E2178" t="str">
            <v>노무비의</v>
          </cell>
          <cell r="F2178">
            <v>3</v>
          </cell>
          <cell r="G2178" t="str">
            <v>%</v>
          </cell>
          <cell r="I2178">
            <v>7467</v>
          </cell>
          <cell r="O2178">
            <v>7467</v>
          </cell>
        </row>
        <row r="2182">
          <cell r="A2182">
            <v>6613</v>
          </cell>
          <cell r="B2182">
            <v>3</v>
          </cell>
          <cell r="C2182" t="str">
            <v>제6613호표</v>
          </cell>
          <cell r="D2182" t="str">
            <v>보링(천공)</v>
          </cell>
          <cell r="E2182" t="str">
            <v>Φ75</v>
          </cell>
          <cell r="F2182">
            <v>1</v>
          </cell>
          <cell r="G2182" t="str">
            <v>개소</v>
          </cell>
          <cell r="I2182">
            <v>16406</v>
          </cell>
          <cell r="K2182">
            <v>0</v>
          </cell>
          <cell r="M2182">
            <v>15929</v>
          </cell>
          <cell r="O2182">
            <v>477</v>
          </cell>
          <cell r="P2182" t="str">
            <v>전 3-39-4</v>
          </cell>
        </row>
        <row r="2184">
          <cell r="B2184" t="str">
            <v>보링(천공)Φ75</v>
          </cell>
          <cell r="D2184" t="str">
            <v>보링(천공)</v>
          </cell>
          <cell r="E2184" t="str">
            <v>Φ75</v>
          </cell>
          <cell r="F2184">
            <v>1</v>
          </cell>
          <cell r="G2184" t="str">
            <v>개소</v>
          </cell>
        </row>
        <row r="2185">
          <cell r="C2185" t="str">
            <v>노무비</v>
          </cell>
          <cell r="D2185" t="str">
            <v>내선전공</v>
          </cell>
          <cell r="E2185" t="str">
            <v>0.08*1.1</v>
          </cell>
          <cell r="F2185">
            <v>8.8000000000000009E-2</v>
          </cell>
          <cell r="G2185" t="str">
            <v>인</v>
          </cell>
          <cell r="I2185">
            <v>8550</v>
          </cell>
          <cell r="L2185">
            <v>97161</v>
          </cell>
          <cell r="M2185">
            <v>8550</v>
          </cell>
        </row>
        <row r="2186">
          <cell r="D2186" t="str">
            <v>보링공</v>
          </cell>
          <cell r="E2186" t="str">
            <v>0.08*1.1</v>
          </cell>
          <cell r="F2186">
            <v>8.8000000000000009E-2</v>
          </cell>
          <cell r="G2186" t="str">
            <v>인</v>
          </cell>
          <cell r="I2186">
            <v>7379</v>
          </cell>
          <cell r="L2186">
            <v>83862</v>
          </cell>
          <cell r="M2186">
            <v>7379</v>
          </cell>
        </row>
        <row r="2189">
          <cell r="C2189" t="str">
            <v>공구손료</v>
          </cell>
          <cell r="E2189" t="str">
            <v>노무비의</v>
          </cell>
          <cell r="F2189">
            <v>3</v>
          </cell>
          <cell r="G2189" t="str">
            <v>%</v>
          </cell>
          <cell r="I2189">
            <v>477</v>
          </cell>
          <cell r="O2189">
            <v>477</v>
          </cell>
        </row>
        <row r="2193">
          <cell r="A2193">
            <v>6614</v>
          </cell>
          <cell r="B2193">
            <v>3</v>
          </cell>
          <cell r="C2193" t="str">
            <v>제6614호표</v>
          </cell>
          <cell r="D2193" t="str">
            <v>돌침형 피뢰침</v>
          </cell>
          <cell r="E2193" t="str">
            <v>애자형(사기)</v>
          </cell>
          <cell r="F2193">
            <v>1</v>
          </cell>
          <cell r="G2193" t="str">
            <v>개소</v>
          </cell>
          <cell r="I2193">
            <v>179430</v>
          </cell>
          <cell r="K2193">
            <v>59000</v>
          </cell>
          <cell r="M2193">
            <v>116923</v>
          </cell>
          <cell r="O2193">
            <v>3507</v>
          </cell>
          <cell r="P2193" t="str">
            <v>전 3-38</v>
          </cell>
        </row>
        <row r="2195">
          <cell r="B2195" t="str">
            <v>돌침형 피뢰침애자형(사기)</v>
          </cell>
          <cell r="C2195" t="str">
            <v>재료비</v>
          </cell>
          <cell r="D2195" t="str">
            <v>돌침형 피뢰침</v>
          </cell>
          <cell r="E2195" t="str">
            <v>애자형(사기)</v>
          </cell>
          <cell r="F2195">
            <v>1</v>
          </cell>
          <cell r="G2195" t="str">
            <v>개소</v>
          </cell>
          <cell r="J2195">
            <v>59000</v>
          </cell>
          <cell r="K2195">
            <v>59000</v>
          </cell>
        </row>
        <row r="2197">
          <cell r="C2197" t="str">
            <v>노무비</v>
          </cell>
          <cell r="D2197" t="str">
            <v>배전전공</v>
          </cell>
          <cell r="E2197">
            <v>0.66</v>
          </cell>
          <cell r="F2197">
            <v>0.66</v>
          </cell>
          <cell r="G2197" t="str">
            <v>인</v>
          </cell>
          <cell r="I2197">
            <v>116923</v>
          </cell>
          <cell r="L2197">
            <v>177157</v>
          </cell>
          <cell r="M2197">
            <v>116923</v>
          </cell>
        </row>
        <row r="2200">
          <cell r="C2200" t="str">
            <v>공구손료</v>
          </cell>
          <cell r="E2200" t="str">
            <v>노무비의</v>
          </cell>
          <cell r="F2200">
            <v>3</v>
          </cell>
          <cell r="G2200" t="str">
            <v>%</v>
          </cell>
          <cell r="I2200">
            <v>3507</v>
          </cell>
          <cell r="O2200">
            <v>3507</v>
          </cell>
        </row>
        <row r="2204">
          <cell r="A2204">
            <v>6615</v>
          </cell>
          <cell r="B2204">
            <v>3</v>
          </cell>
          <cell r="C2204" t="str">
            <v>제6615호표</v>
          </cell>
          <cell r="D2204" t="str">
            <v>돌침형 피뢰침(5M)</v>
          </cell>
          <cell r="F2204">
            <v>1</v>
          </cell>
          <cell r="G2204" t="str">
            <v>개소</v>
          </cell>
          <cell r="I2204">
            <v>559555</v>
          </cell>
          <cell r="K2204">
            <v>418156</v>
          </cell>
          <cell r="M2204">
            <v>137623</v>
          </cell>
          <cell r="O2204">
            <v>3776</v>
          </cell>
        </row>
        <row r="2206">
          <cell r="D2206" t="str">
            <v>돌침형 피뢰침(5M)</v>
          </cell>
          <cell r="E2206" t="str">
            <v>애자형(사기)</v>
          </cell>
          <cell r="F2206">
            <v>1</v>
          </cell>
          <cell r="G2206" t="str">
            <v>개소</v>
          </cell>
        </row>
        <row r="2207">
          <cell r="B2207" t="str">
            <v>콘크리트타설(철근)0</v>
          </cell>
          <cell r="D2207" t="str">
            <v>콘크리트타설(철근)</v>
          </cell>
          <cell r="E2207">
            <v>0</v>
          </cell>
          <cell r="F2207">
            <v>0.09</v>
          </cell>
          <cell r="G2207" t="str">
            <v>㎥</v>
          </cell>
          <cell r="I2207">
            <v>7545</v>
          </cell>
          <cell r="J2207">
            <v>51863</v>
          </cell>
          <cell r="K2207">
            <v>4667</v>
          </cell>
          <cell r="L2207">
            <v>31983</v>
          </cell>
          <cell r="M2207">
            <v>2878</v>
          </cell>
          <cell r="N2207">
            <v>0</v>
          </cell>
          <cell r="O2207">
            <v>0</v>
          </cell>
          <cell r="P2207" t="str">
            <v>제9905호표</v>
          </cell>
        </row>
        <row r="2208">
          <cell r="B2208" t="str">
            <v>합판거푸집(4회)0</v>
          </cell>
          <cell r="D2208" t="str">
            <v>합판거푸집(4회)</v>
          </cell>
          <cell r="E2208">
            <v>0</v>
          </cell>
          <cell r="F2208">
            <v>0.81</v>
          </cell>
          <cell r="G2208" t="str">
            <v>㎥</v>
          </cell>
          <cell r="I2208">
            <v>18876</v>
          </cell>
          <cell r="J2208">
            <v>5231</v>
          </cell>
          <cell r="K2208">
            <v>4237</v>
          </cell>
          <cell r="L2208">
            <v>18074</v>
          </cell>
          <cell r="M2208">
            <v>14639</v>
          </cell>
          <cell r="N2208">
            <v>0</v>
          </cell>
          <cell r="O2208">
            <v>0</v>
          </cell>
          <cell r="P2208" t="str">
            <v>제9907호표</v>
          </cell>
        </row>
        <row r="2209">
          <cell r="B2209" t="str">
            <v>터파기(기계90%+인력10%)</v>
          </cell>
          <cell r="D2209" t="str">
            <v>터파기</v>
          </cell>
          <cell r="E2209" t="str">
            <v>(기계90%+인력10%)</v>
          </cell>
          <cell r="F2209">
            <v>1</v>
          </cell>
          <cell r="G2209" t="str">
            <v>㎥</v>
          </cell>
          <cell r="I2209">
            <v>3704</v>
          </cell>
          <cell r="J2209">
            <v>252</v>
          </cell>
          <cell r="K2209">
            <v>252</v>
          </cell>
          <cell r="L2209">
            <v>3183</v>
          </cell>
          <cell r="M2209">
            <v>3183</v>
          </cell>
          <cell r="N2209">
            <v>269</v>
          </cell>
          <cell r="O2209">
            <v>269</v>
          </cell>
          <cell r="P2209" t="str">
            <v>제9900호표</v>
          </cell>
        </row>
        <row r="2210">
          <cell r="B2210" t="str">
            <v>돌침형 피뢰침애자형(사기)</v>
          </cell>
          <cell r="D2210" t="str">
            <v>돌침형 피뢰침</v>
          </cell>
          <cell r="E2210" t="str">
            <v>애자형(사기)</v>
          </cell>
          <cell r="F2210">
            <v>1</v>
          </cell>
          <cell r="G2210" t="str">
            <v>개소</v>
          </cell>
          <cell r="I2210">
            <v>179430</v>
          </cell>
          <cell r="J2210">
            <v>59000</v>
          </cell>
          <cell r="K2210">
            <v>59000</v>
          </cell>
          <cell r="L2210">
            <v>116923</v>
          </cell>
          <cell r="M2210">
            <v>116923</v>
          </cell>
          <cell r="N2210">
            <v>3507</v>
          </cell>
          <cell r="O2210">
            <v>3507</v>
          </cell>
          <cell r="P2210" t="str">
            <v>제6614호표</v>
          </cell>
        </row>
        <row r="2211">
          <cell r="B2211" t="str">
            <v>피뢰침 지지대H=5M</v>
          </cell>
          <cell r="D2211" t="str">
            <v>피뢰침 지지대</v>
          </cell>
          <cell r="E2211" t="str">
            <v>H=5M</v>
          </cell>
          <cell r="F2211">
            <v>1</v>
          </cell>
          <cell r="G2211" t="str">
            <v>SET</v>
          </cell>
          <cell r="I2211">
            <v>350000</v>
          </cell>
          <cell r="J2211">
            <v>350000</v>
          </cell>
          <cell r="K2211">
            <v>350000</v>
          </cell>
        </row>
        <row r="2214">
          <cell r="B2214" t="str">
            <v/>
          </cell>
        </row>
        <row r="2215">
          <cell r="A2215">
            <v>9100</v>
          </cell>
          <cell r="B2215">
            <v>3</v>
          </cell>
          <cell r="C2215" t="str">
            <v>제9100호표</v>
          </cell>
          <cell r="D2215" t="str">
            <v>맨홀</v>
          </cell>
          <cell r="E2215" t="str">
            <v>1500x1500x1500</v>
          </cell>
          <cell r="F2215">
            <v>1</v>
          </cell>
          <cell r="G2215" t="str">
            <v>개소</v>
          </cell>
          <cell r="I2215">
            <v>1034468</v>
          </cell>
          <cell r="K2215">
            <v>738006</v>
          </cell>
          <cell r="M2215">
            <v>176864</v>
          </cell>
          <cell r="O2215">
            <v>119598</v>
          </cell>
        </row>
        <row r="2217">
          <cell r="B2217" t="str">
            <v>맨홀1500x1500x1500</v>
          </cell>
          <cell r="C2217" t="str">
            <v>재료비</v>
          </cell>
          <cell r="D2217" t="str">
            <v>맨홀</v>
          </cell>
          <cell r="E2217" t="str">
            <v>1500x1500x1500</v>
          </cell>
          <cell r="F2217">
            <v>1</v>
          </cell>
          <cell r="G2217" t="str">
            <v>개소</v>
          </cell>
        </row>
        <row r="2218">
          <cell r="B2218" t="str">
            <v>전선0.6/1kV F-GV 10㎟</v>
          </cell>
          <cell r="D2218" t="str">
            <v>전선</v>
          </cell>
          <cell r="E2218" t="str">
            <v>0.6/1kV F-GV 10㎟</v>
          </cell>
          <cell r="F2218">
            <v>6</v>
          </cell>
          <cell r="G2218" t="str">
            <v>m</v>
          </cell>
          <cell r="I2218">
            <v>21210</v>
          </cell>
          <cell r="J2218">
            <v>1234</v>
          </cell>
          <cell r="K2218">
            <v>7404</v>
          </cell>
          <cell r="L2218">
            <v>2234</v>
          </cell>
          <cell r="M2218">
            <v>13404</v>
          </cell>
          <cell r="N2218">
            <v>67</v>
          </cell>
          <cell r="O2218">
            <v>402</v>
          </cell>
          <cell r="P2218" t="str">
            <v>제4602호표</v>
          </cell>
        </row>
        <row r="2219">
          <cell r="B2219" t="str">
            <v>접지봉φ14x1000 x 1</v>
          </cell>
          <cell r="D2219" t="str">
            <v>접지봉</v>
          </cell>
          <cell r="E2219" t="str">
            <v>φ14x1000 x 1</v>
          </cell>
          <cell r="F2219">
            <v>1</v>
          </cell>
          <cell r="G2219" t="str">
            <v>개소</v>
          </cell>
          <cell r="I2219">
            <v>20102</v>
          </cell>
          <cell r="J2219">
            <v>3500</v>
          </cell>
          <cell r="K2219">
            <v>3500</v>
          </cell>
          <cell r="L2219">
            <v>16119</v>
          </cell>
          <cell r="M2219">
            <v>16119</v>
          </cell>
          <cell r="N2219">
            <v>483</v>
          </cell>
          <cell r="O2219">
            <v>483</v>
          </cell>
          <cell r="P2219" t="str">
            <v>제6601호표</v>
          </cell>
        </row>
        <row r="2220">
          <cell r="B2220" t="str">
            <v>터파기(기계90%+인력10%)</v>
          </cell>
          <cell r="D2220" t="str">
            <v>터파기</v>
          </cell>
          <cell r="E2220" t="str">
            <v>(기계90%+인력10%)</v>
          </cell>
          <cell r="F2220">
            <v>18.704000000000001</v>
          </cell>
          <cell r="G2220" t="str">
            <v>㎥</v>
          </cell>
          <cell r="I2220">
            <v>69278</v>
          </cell>
          <cell r="J2220">
            <v>252</v>
          </cell>
          <cell r="K2220">
            <v>4713</v>
          </cell>
          <cell r="L2220">
            <v>3183</v>
          </cell>
          <cell r="M2220">
            <v>59534</v>
          </cell>
          <cell r="N2220">
            <v>269</v>
          </cell>
          <cell r="O2220">
            <v>5031</v>
          </cell>
          <cell r="P2220" t="str">
            <v>제9900호표</v>
          </cell>
        </row>
        <row r="2221">
          <cell r="B2221" t="str">
            <v>되메우기 및 다짐(기계90%+인력10%)</v>
          </cell>
          <cell r="D2221" t="str">
            <v>되메우기 및 다짐</v>
          </cell>
          <cell r="E2221" t="str">
            <v>(기계90%+인력10%)</v>
          </cell>
          <cell r="F2221">
            <v>10.962999999999999</v>
          </cell>
          <cell r="G2221" t="str">
            <v>㎥</v>
          </cell>
          <cell r="I2221">
            <v>65403</v>
          </cell>
          <cell r="J2221">
            <v>410</v>
          </cell>
          <cell r="K2221">
            <v>4494</v>
          </cell>
          <cell r="L2221">
            <v>5255</v>
          </cell>
          <cell r="M2221">
            <v>57610</v>
          </cell>
          <cell r="N2221">
            <v>301</v>
          </cell>
          <cell r="O2221">
            <v>3299</v>
          </cell>
          <cell r="P2221" t="str">
            <v>제9901호표</v>
          </cell>
        </row>
        <row r="2222">
          <cell r="B2222" t="str">
            <v>잔토처리0</v>
          </cell>
          <cell r="D2222" t="str">
            <v>잔토처리</v>
          </cell>
          <cell r="E2222">
            <v>0</v>
          </cell>
          <cell r="F2222">
            <v>7.7409999999999997</v>
          </cell>
          <cell r="G2222" t="str">
            <v>㎥</v>
          </cell>
          <cell r="I2222">
            <v>33958</v>
          </cell>
          <cell r="J2222">
            <v>235</v>
          </cell>
          <cell r="K2222">
            <v>1819</v>
          </cell>
          <cell r="L2222">
            <v>3901</v>
          </cell>
          <cell r="M2222">
            <v>30197</v>
          </cell>
          <cell r="N2222">
            <v>251</v>
          </cell>
          <cell r="O2222">
            <v>1942</v>
          </cell>
          <cell r="P2222" t="str">
            <v>제9902호표</v>
          </cell>
        </row>
        <row r="2223">
          <cell r="B2223" t="str">
            <v>맨홀1500x1500x1500</v>
          </cell>
          <cell r="D2223" t="str">
            <v>맨홀</v>
          </cell>
          <cell r="E2223" t="str">
            <v>1500x1500x1500</v>
          </cell>
          <cell r="F2223">
            <v>1</v>
          </cell>
          <cell r="G2223" t="str">
            <v>개</v>
          </cell>
          <cell r="I2223">
            <v>295000</v>
          </cell>
          <cell r="J2223">
            <v>295000</v>
          </cell>
          <cell r="K2223">
            <v>295000</v>
          </cell>
        </row>
        <row r="2224">
          <cell r="B2224" t="str">
            <v>수공철개1120x620x132</v>
          </cell>
          <cell r="D2224" t="str">
            <v>수공철개</v>
          </cell>
          <cell r="E2224" t="str">
            <v>1120x620x132</v>
          </cell>
          <cell r="F2224">
            <v>1</v>
          </cell>
          <cell r="G2224" t="str">
            <v>개</v>
          </cell>
          <cell r="I2224">
            <v>408000</v>
          </cell>
          <cell r="J2224">
            <v>408000</v>
          </cell>
          <cell r="K2224">
            <v>408000</v>
          </cell>
        </row>
        <row r="2225">
          <cell r="B2225" t="str">
            <v>케이블걸이쇠3조</v>
          </cell>
          <cell r="D2225" t="str">
            <v>케이블걸이쇠</v>
          </cell>
          <cell r="E2225" t="str">
            <v>3조</v>
          </cell>
          <cell r="F2225">
            <v>4</v>
          </cell>
          <cell r="G2225" t="str">
            <v>개</v>
          </cell>
          <cell r="I2225">
            <v>12928</v>
          </cell>
          <cell r="J2225">
            <v>3232</v>
          </cell>
          <cell r="K2225">
            <v>12928</v>
          </cell>
        </row>
        <row r="2226">
          <cell r="B2226" t="str">
            <v>잡재료비배관배선의</v>
          </cell>
          <cell r="D2226" t="str">
            <v>잡재료비</v>
          </cell>
          <cell r="E2226" t="str">
            <v>배관배선의</v>
          </cell>
          <cell r="F2226">
            <v>2</v>
          </cell>
          <cell r="G2226" t="str">
            <v>%</v>
          </cell>
          <cell r="I2226">
            <v>148</v>
          </cell>
          <cell r="K2226">
            <v>148</v>
          </cell>
        </row>
        <row r="2227">
          <cell r="B2227" t="str">
            <v>운반비7ton, 30km</v>
          </cell>
          <cell r="D2227" t="str">
            <v>운반비</v>
          </cell>
          <cell r="E2227" t="str">
            <v>7ton, 30km</v>
          </cell>
          <cell r="F2227">
            <v>1</v>
          </cell>
          <cell r="G2227" t="str">
            <v>식</v>
          </cell>
          <cell r="I2227">
            <v>97640</v>
          </cell>
          <cell r="K2227">
            <v>0</v>
          </cell>
          <cell r="N2227">
            <v>97640</v>
          </cell>
          <cell r="O2227">
            <v>97640</v>
          </cell>
          <cell r="P2227" t="str">
            <v>물정(부록)</v>
          </cell>
        </row>
        <row r="2228">
          <cell r="B2228" t="str">
            <v>이송비인력</v>
          </cell>
          <cell r="D2228" t="str">
            <v>이송비</v>
          </cell>
          <cell r="E2228" t="str">
            <v>인력</v>
          </cell>
          <cell r="F2228">
            <v>7</v>
          </cell>
          <cell r="G2228" t="str">
            <v>ton</v>
          </cell>
          <cell r="I2228">
            <v>10801</v>
          </cell>
          <cell r="K2228">
            <v>0</v>
          </cell>
          <cell r="N2228">
            <v>1543</v>
          </cell>
          <cell r="O2228">
            <v>10801</v>
          </cell>
          <cell r="P2228" t="str">
            <v>물정(부록)</v>
          </cell>
        </row>
        <row r="2237">
          <cell r="A2237">
            <v>9101</v>
          </cell>
          <cell r="B2237">
            <v>3</v>
          </cell>
          <cell r="C2237" t="str">
            <v>제9101호표</v>
          </cell>
          <cell r="D2237" t="str">
            <v>맨홀</v>
          </cell>
          <cell r="E2237" t="str">
            <v>1000x1000x1000</v>
          </cell>
          <cell r="F2237">
            <v>1</v>
          </cell>
          <cell r="G2237" t="str">
            <v>개소</v>
          </cell>
          <cell r="I2237">
            <v>939468</v>
          </cell>
          <cell r="K2237">
            <v>643006</v>
          </cell>
          <cell r="M2237">
            <v>176864</v>
          </cell>
          <cell r="O2237">
            <v>119598</v>
          </cell>
        </row>
        <row r="2239">
          <cell r="B2239" t="str">
            <v>맨홀1000x1000x1000</v>
          </cell>
          <cell r="C2239" t="str">
            <v>재료비</v>
          </cell>
          <cell r="D2239" t="str">
            <v>맨홀</v>
          </cell>
          <cell r="E2239" t="str">
            <v>1000x1000x1000</v>
          </cell>
          <cell r="F2239">
            <v>1</v>
          </cell>
          <cell r="G2239" t="str">
            <v>개소</v>
          </cell>
        </row>
        <row r="2240">
          <cell r="B2240" t="str">
            <v>전선0.6/1kV F-GV 10㎟</v>
          </cell>
          <cell r="D2240" t="str">
            <v>전선</v>
          </cell>
          <cell r="E2240" t="str">
            <v>0.6/1kV F-GV 10㎟</v>
          </cell>
          <cell r="F2240">
            <v>6</v>
          </cell>
          <cell r="G2240" t="str">
            <v>m</v>
          </cell>
          <cell r="I2240">
            <v>21210</v>
          </cell>
          <cell r="J2240">
            <v>1234</v>
          </cell>
          <cell r="K2240">
            <v>7404</v>
          </cell>
          <cell r="L2240">
            <v>2234</v>
          </cell>
          <cell r="M2240">
            <v>13404</v>
          </cell>
          <cell r="N2240">
            <v>67</v>
          </cell>
          <cell r="O2240">
            <v>402</v>
          </cell>
          <cell r="P2240" t="str">
            <v>제4602호표</v>
          </cell>
        </row>
        <row r="2241">
          <cell r="B2241" t="str">
            <v>접지봉φ14x1000 x 1</v>
          </cell>
          <cell r="D2241" t="str">
            <v>접지봉</v>
          </cell>
          <cell r="E2241" t="str">
            <v>φ14x1000 x 1</v>
          </cell>
          <cell r="F2241">
            <v>1</v>
          </cell>
          <cell r="G2241" t="str">
            <v>개소</v>
          </cell>
          <cell r="I2241">
            <v>20102</v>
          </cell>
          <cell r="J2241">
            <v>3500</v>
          </cell>
          <cell r="K2241">
            <v>3500</v>
          </cell>
          <cell r="L2241">
            <v>16119</v>
          </cell>
          <cell r="M2241">
            <v>16119</v>
          </cell>
          <cell r="N2241">
            <v>483</v>
          </cell>
          <cell r="O2241">
            <v>483</v>
          </cell>
          <cell r="P2241" t="str">
            <v>제6601호표</v>
          </cell>
        </row>
        <row r="2242">
          <cell r="B2242" t="str">
            <v>터파기(기계90%+인력10%)</v>
          </cell>
          <cell r="D2242" t="str">
            <v>터파기</v>
          </cell>
          <cell r="E2242" t="str">
            <v>(기계90%+인력10%)</v>
          </cell>
          <cell r="F2242">
            <v>18.704000000000001</v>
          </cell>
          <cell r="G2242" t="str">
            <v>㎥</v>
          </cell>
          <cell r="I2242">
            <v>69278</v>
          </cell>
          <cell r="J2242">
            <v>252</v>
          </cell>
          <cell r="K2242">
            <v>4713</v>
          </cell>
          <cell r="L2242">
            <v>3183</v>
          </cell>
          <cell r="M2242">
            <v>59534</v>
          </cell>
          <cell r="N2242">
            <v>269</v>
          </cell>
          <cell r="O2242">
            <v>5031</v>
          </cell>
          <cell r="P2242" t="str">
            <v>제9900호표</v>
          </cell>
        </row>
        <row r="2243">
          <cell r="B2243" t="str">
            <v>되메우기 및 다짐(기계90%+인력10%)</v>
          </cell>
          <cell r="D2243" t="str">
            <v>되메우기 및 다짐</v>
          </cell>
          <cell r="E2243" t="str">
            <v>(기계90%+인력10%)</v>
          </cell>
          <cell r="F2243">
            <v>10.962999999999999</v>
          </cell>
          <cell r="G2243" t="str">
            <v>㎥</v>
          </cell>
          <cell r="I2243">
            <v>65403</v>
          </cell>
          <cell r="J2243">
            <v>410</v>
          </cell>
          <cell r="K2243">
            <v>4494</v>
          </cell>
          <cell r="L2243">
            <v>5255</v>
          </cell>
          <cell r="M2243">
            <v>57610</v>
          </cell>
          <cell r="N2243">
            <v>301</v>
          </cell>
          <cell r="O2243">
            <v>3299</v>
          </cell>
          <cell r="P2243" t="str">
            <v>제9901호표</v>
          </cell>
        </row>
        <row r="2244">
          <cell r="B2244" t="str">
            <v>잔토처리0</v>
          </cell>
          <cell r="D2244" t="str">
            <v>잔토처리</v>
          </cell>
          <cell r="E2244">
            <v>0</v>
          </cell>
          <cell r="F2244">
            <v>7.7409999999999997</v>
          </cell>
          <cell r="G2244" t="str">
            <v>㎥</v>
          </cell>
          <cell r="I2244">
            <v>33958</v>
          </cell>
          <cell r="J2244">
            <v>235</v>
          </cell>
          <cell r="K2244">
            <v>1819</v>
          </cell>
          <cell r="L2244">
            <v>3901</v>
          </cell>
          <cell r="M2244">
            <v>30197</v>
          </cell>
          <cell r="N2244">
            <v>251</v>
          </cell>
          <cell r="O2244">
            <v>1942</v>
          </cell>
          <cell r="P2244" t="str">
            <v>제9902호표</v>
          </cell>
        </row>
        <row r="2245">
          <cell r="B2245" t="str">
            <v>맨홀1000x1000x1000</v>
          </cell>
          <cell r="D2245" t="str">
            <v>맨홀</v>
          </cell>
          <cell r="E2245" t="str">
            <v>1000x1000x1000</v>
          </cell>
          <cell r="F2245">
            <v>1</v>
          </cell>
          <cell r="G2245" t="str">
            <v>개</v>
          </cell>
          <cell r="I2245">
            <v>200000</v>
          </cell>
          <cell r="J2245">
            <v>200000</v>
          </cell>
          <cell r="K2245">
            <v>200000</v>
          </cell>
        </row>
        <row r="2246">
          <cell r="B2246" t="str">
            <v>수공철개1120x620x132</v>
          </cell>
          <cell r="D2246" t="str">
            <v>수공철개</v>
          </cell>
          <cell r="E2246" t="str">
            <v>1120x620x132</v>
          </cell>
          <cell r="F2246">
            <v>1</v>
          </cell>
          <cell r="G2246" t="str">
            <v>개</v>
          </cell>
          <cell r="I2246">
            <v>408000</v>
          </cell>
          <cell r="J2246">
            <v>408000</v>
          </cell>
          <cell r="K2246">
            <v>408000</v>
          </cell>
        </row>
        <row r="2247">
          <cell r="B2247" t="str">
            <v>케이블걸이쇠3조</v>
          </cell>
          <cell r="D2247" t="str">
            <v>케이블걸이쇠</v>
          </cell>
          <cell r="E2247" t="str">
            <v>3조</v>
          </cell>
          <cell r="F2247">
            <v>4</v>
          </cell>
          <cell r="G2247" t="str">
            <v>개</v>
          </cell>
          <cell r="I2247">
            <v>12928</v>
          </cell>
          <cell r="J2247">
            <v>3232</v>
          </cell>
          <cell r="K2247">
            <v>12928</v>
          </cell>
        </row>
        <row r="2248">
          <cell r="B2248" t="str">
            <v>잡재료비배관배선의</v>
          </cell>
          <cell r="D2248" t="str">
            <v>잡재료비</v>
          </cell>
          <cell r="E2248" t="str">
            <v>배관배선의</v>
          </cell>
          <cell r="F2248">
            <v>2</v>
          </cell>
          <cell r="G2248" t="str">
            <v>%</v>
          </cell>
          <cell r="I2248">
            <v>148</v>
          </cell>
          <cell r="K2248">
            <v>148</v>
          </cell>
        </row>
        <row r="2249">
          <cell r="B2249" t="str">
            <v>운반비7ton, 30km</v>
          </cell>
          <cell r="D2249" t="str">
            <v>운반비</v>
          </cell>
          <cell r="E2249" t="str">
            <v>7ton, 30km</v>
          </cell>
          <cell r="F2249">
            <v>1</v>
          </cell>
          <cell r="G2249" t="str">
            <v>식</v>
          </cell>
          <cell r="I2249">
            <v>97640</v>
          </cell>
          <cell r="K2249">
            <v>0</v>
          </cell>
          <cell r="N2249">
            <v>97640</v>
          </cell>
          <cell r="O2249">
            <v>97640</v>
          </cell>
          <cell r="P2249" t="str">
            <v>물정(부록)</v>
          </cell>
        </row>
        <row r="2250">
          <cell r="B2250" t="str">
            <v>이송비인력</v>
          </cell>
          <cell r="D2250" t="str">
            <v>이송비</v>
          </cell>
          <cell r="E2250" t="str">
            <v>인력</v>
          </cell>
          <cell r="F2250">
            <v>7</v>
          </cell>
          <cell r="G2250" t="str">
            <v>ton</v>
          </cell>
          <cell r="I2250">
            <v>10801</v>
          </cell>
          <cell r="K2250">
            <v>0</v>
          </cell>
          <cell r="N2250">
            <v>1543</v>
          </cell>
          <cell r="O2250">
            <v>10801</v>
          </cell>
          <cell r="P2250" t="str">
            <v>물정(부록)</v>
          </cell>
        </row>
        <row r="2259">
          <cell r="A2259">
            <v>9102</v>
          </cell>
          <cell r="B2259">
            <v>3</v>
          </cell>
          <cell r="C2259" t="str">
            <v>제9102호표</v>
          </cell>
          <cell r="D2259" t="str">
            <v>맨홀</v>
          </cell>
          <cell r="E2259" t="str">
            <v>600x600x850</v>
          </cell>
          <cell r="F2259">
            <v>1</v>
          </cell>
          <cell r="G2259" t="str">
            <v>개소</v>
          </cell>
          <cell r="I2259">
            <v>602632</v>
          </cell>
          <cell r="K2259">
            <v>490853</v>
          </cell>
          <cell r="M2259">
            <v>55691</v>
          </cell>
          <cell r="O2259">
            <v>56088</v>
          </cell>
        </row>
        <row r="2261">
          <cell r="B2261" t="str">
            <v>맨홀600x600x850</v>
          </cell>
          <cell r="C2261" t="str">
            <v>재료비</v>
          </cell>
          <cell r="D2261" t="str">
            <v>맨홀</v>
          </cell>
          <cell r="E2261" t="str">
            <v>600x600x850</v>
          </cell>
          <cell r="F2261">
            <v>1</v>
          </cell>
          <cell r="G2261" t="str">
            <v>개소</v>
          </cell>
        </row>
        <row r="2262">
          <cell r="B2262" t="str">
            <v>전선0.6/1kV F-GV 10㎟</v>
          </cell>
          <cell r="D2262" t="str">
            <v>전선</v>
          </cell>
          <cell r="E2262" t="str">
            <v>0.6/1kV F-GV 10㎟</v>
          </cell>
          <cell r="F2262">
            <v>6</v>
          </cell>
          <cell r="G2262" t="str">
            <v>m</v>
          </cell>
          <cell r="I2262">
            <v>21210</v>
          </cell>
          <cell r="J2262">
            <v>1234</v>
          </cell>
          <cell r="K2262">
            <v>7404</v>
          </cell>
          <cell r="L2262">
            <v>2234</v>
          </cell>
          <cell r="M2262">
            <v>13404</v>
          </cell>
          <cell r="N2262">
            <v>67</v>
          </cell>
          <cell r="O2262">
            <v>402</v>
          </cell>
          <cell r="P2262" t="str">
            <v>제4602호표</v>
          </cell>
        </row>
        <row r="2263">
          <cell r="B2263" t="str">
            <v>접지봉φ14x1000 x 1</v>
          </cell>
          <cell r="D2263" t="str">
            <v>접지봉</v>
          </cell>
          <cell r="E2263" t="str">
            <v>φ14x1000 x 1</v>
          </cell>
          <cell r="F2263">
            <v>1</v>
          </cell>
          <cell r="G2263" t="str">
            <v>개소</v>
          </cell>
          <cell r="I2263">
            <v>20102</v>
          </cell>
          <cell r="J2263">
            <v>3500</v>
          </cell>
          <cell r="K2263">
            <v>3500</v>
          </cell>
          <cell r="L2263">
            <v>16119</v>
          </cell>
          <cell r="M2263">
            <v>16119</v>
          </cell>
          <cell r="N2263">
            <v>483</v>
          </cell>
          <cell r="O2263">
            <v>483</v>
          </cell>
          <cell r="P2263" t="str">
            <v>제6601호표</v>
          </cell>
        </row>
        <row r="2264">
          <cell r="B2264" t="str">
            <v>터파기(기계90%+인력10%)</v>
          </cell>
          <cell r="D2264" t="str">
            <v>터파기</v>
          </cell>
          <cell r="E2264" t="str">
            <v>(기계90%+인력10%)</v>
          </cell>
          <cell r="F2264">
            <v>3.34</v>
          </cell>
          <cell r="G2264" t="str">
            <v>㎥</v>
          </cell>
          <cell r="I2264">
            <v>12370</v>
          </cell>
          <cell r="J2264">
            <v>252</v>
          </cell>
          <cell r="K2264">
            <v>841</v>
          </cell>
          <cell r="L2264">
            <v>3183</v>
          </cell>
          <cell r="M2264">
            <v>10631</v>
          </cell>
          <cell r="N2264">
            <v>269</v>
          </cell>
          <cell r="O2264">
            <v>898</v>
          </cell>
          <cell r="P2264" t="str">
            <v>제9900호표</v>
          </cell>
        </row>
        <row r="2265">
          <cell r="B2265" t="str">
            <v>되메우기 및 다짐(기계90%+인력10%)</v>
          </cell>
          <cell r="D2265" t="str">
            <v>되메우기 및 다짐</v>
          </cell>
          <cell r="E2265" t="str">
            <v>(기계90%+인력10%)</v>
          </cell>
          <cell r="F2265">
            <v>1.853</v>
          </cell>
          <cell r="G2265" t="str">
            <v>㎥</v>
          </cell>
          <cell r="I2265">
            <v>11053</v>
          </cell>
          <cell r="J2265">
            <v>410</v>
          </cell>
          <cell r="K2265">
            <v>759</v>
          </cell>
          <cell r="L2265">
            <v>5255</v>
          </cell>
          <cell r="M2265">
            <v>9737</v>
          </cell>
          <cell r="N2265">
            <v>301</v>
          </cell>
          <cell r="O2265">
            <v>557</v>
          </cell>
          <cell r="P2265" t="str">
            <v>제9901호표</v>
          </cell>
        </row>
        <row r="2266">
          <cell r="B2266" t="str">
            <v>잔토처리0</v>
          </cell>
          <cell r="D2266" t="str">
            <v>잔토처리</v>
          </cell>
          <cell r="E2266">
            <v>0</v>
          </cell>
          <cell r="F2266">
            <v>1.4870000000000001</v>
          </cell>
          <cell r="G2266" t="str">
            <v>㎥</v>
          </cell>
          <cell r="I2266">
            <v>6522</v>
          </cell>
          <cell r="J2266">
            <v>235</v>
          </cell>
          <cell r="K2266">
            <v>349</v>
          </cell>
          <cell r="L2266">
            <v>3901</v>
          </cell>
          <cell r="M2266">
            <v>5800</v>
          </cell>
          <cell r="N2266">
            <v>251</v>
          </cell>
          <cell r="O2266">
            <v>373</v>
          </cell>
          <cell r="P2266" t="str">
            <v>제9902호표</v>
          </cell>
        </row>
        <row r="2267">
          <cell r="B2267" t="str">
            <v>운반비2ton이하, 30km</v>
          </cell>
          <cell r="D2267" t="str">
            <v>운반비</v>
          </cell>
          <cell r="E2267" t="str">
            <v>2ton이하, 30km</v>
          </cell>
          <cell r="F2267">
            <v>1</v>
          </cell>
          <cell r="G2267" t="str">
            <v>식</v>
          </cell>
          <cell r="I2267">
            <v>51370</v>
          </cell>
          <cell r="K2267">
            <v>0</v>
          </cell>
          <cell r="N2267">
            <v>51370</v>
          </cell>
          <cell r="O2267">
            <v>51370</v>
          </cell>
          <cell r="P2267" t="str">
            <v>물정(부록)</v>
          </cell>
        </row>
        <row r="2268">
          <cell r="B2268" t="str">
            <v>이송비인력</v>
          </cell>
          <cell r="D2268" t="str">
            <v>이송비</v>
          </cell>
          <cell r="E2268" t="str">
            <v>인력</v>
          </cell>
          <cell r="F2268">
            <v>1.3</v>
          </cell>
          <cell r="G2268" t="str">
            <v>ton</v>
          </cell>
          <cell r="I2268">
            <v>2005</v>
          </cell>
          <cell r="K2268">
            <v>0</v>
          </cell>
          <cell r="N2268">
            <v>1543</v>
          </cell>
          <cell r="O2268">
            <v>2005</v>
          </cell>
          <cell r="P2268" t="str">
            <v>물정(부록)</v>
          </cell>
        </row>
        <row r="2269">
          <cell r="B2269" t="str">
            <v>맨홀600x600x850</v>
          </cell>
          <cell r="D2269" t="str">
            <v>맨홀</v>
          </cell>
          <cell r="E2269" t="str">
            <v>600x600x850</v>
          </cell>
          <cell r="F2269">
            <v>1</v>
          </cell>
          <cell r="G2269" t="str">
            <v>개</v>
          </cell>
          <cell r="I2269">
            <v>70000</v>
          </cell>
          <cell r="J2269">
            <v>70000</v>
          </cell>
          <cell r="K2269">
            <v>70000</v>
          </cell>
        </row>
        <row r="2270">
          <cell r="B2270" t="str">
            <v>수공철개1120x620x132</v>
          </cell>
          <cell r="D2270" t="str">
            <v>수공철개</v>
          </cell>
          <cell r="E2270" t="str">
            <v>1120x620x132</v>
          </cell>
          <cell r="F2270">
            <v>1</v>
          </cell>
          <cell r="G2270" t="str">
            <v>개</v>
          </cell>
          <cell r="I2270">
            <v>408000</v>
          </cell>
          <cell r="J2270">
            <v>408000</v>
          </cell>
          <cell r="K2270">
            <v>408000</v>
          </cell>
        </row>
        <row r="2281">
          <cell r="A2281">
            <v>9103</v>
          </cell>
          <cell r="B2281">
            <v>3</v>
          </cell>
          <cell r="C2281" t="str">
            <v>제9103호표</v>
          </cell>
          <cell r="D2281" t="str">
            <v>수공1호</v>
          </cell>
          <cell r="E2281" t="str">
            <v>950x450x700</v>
          </cell>
          <cell r="F2281">
            <v>1</v>
          </cell>
          <cell r="G2281" t="str">
            <v>개소</v>
          </cell>
          <cell r="I2281">
            <v>627632</v>
          </cell>
          <cell r="K2281">
            <v>515853</v>
          </cell>
          <cell r="M2281">
            <v>55691</v>
          </cell>
          <cell r="O2281">
            <v>56088</v>
          </cell>
        </row>
        <row r="2283">
          <cell r="B2283" t="str">
            <v>수공1호950x450x700</v>
          </cell>
          <cell r="C2283" t="str">
            <v>재료비</v>
          </cell>
          <cell r="D2283" t="str">
            <v>수공1호</v>
          </cell>
          <cell r="E2283" t="str">
            <v>950x450x700</v>
          </cell>
          <cell r="F2283">
            <v>1</v>
          </cell>
          <cell r="G2283" t="str">
            <v>개소</v>
          </cell>
        </row>
        <row r="2284">
          <cell r="B2284" t="str">
            <v>전선0.6/1kV F-GV 10㎟</v>
          </cell>
          <cell r="D2284" t="str">
            <v>전선</v>
          </cell>
          <cell r="E2284" t="str">
            <v>0.6/1kV F-GV 10㎟</v>
          </cell>
          <cell r="F2284">
            <v>6</v>
          </cell>
          <cell r="G2284" t="str">
            <v>m</v>
          </cell>
          <cell r="I2284">
            <v>21210</v>
          </cell>
          <cell r="J2284">
            <v>1234</v>
          </cell>
          <cell r="K2284">
            <v>7404</v>
          </cell>
          <cell r="L2284">
            <v>2234</v>
          </cell>
          <cell r="M2284">
            <v>13404</v>
          </cell>
          <cell r="N2284">
            <v>67</v>
          </cell>
          <cell r="O2284">
            <v>402</v>
          </cell>
          <cell r="P2284" t="str">
            <v>제4602호표</v>
          </cell>
        </row>
        <row r="2285">
          <cell r="B2285" t="str">
            <v>접지봉φ14x1000 x 1</v>
          </cell>
          <cell r="D2285" t="str">
            <v>접지봉</v>
          </cell>
          <cell r="E2285" t="str">
            <v>φ14x1000 x 1</v>
          </cell>
          <cell r="F2285">
            <v>1</v>
          </cell>
          <cell r="G2285" t="str">
            <v>개소</v>
          </cell>
          <cell r="I2285">
            <v>20102</v>
          </cell>
          <cell r="J2285">
            <v>3500</v>
          </cell>
          <cell r="K2285">
            <v>3500</v>
          </cell>
          <cell r="L2285">
            <v>16119</v>
          </cell>
          <cell r="M2285">
            <v>16119</v>
          </cell>
          <cell r="N2285">
            <v>483</v>
          </cell>
          <cell r="O2285">
            <v>483</v>
          </cell>
          <cell r="P2285" t="str">
            <v>제6601호표</v>
          </cell>
        </row>
        <row r="2286">
          <cell r="B2286" t="str">
            <v>터파기(기계90%+인력10%)</v>
          </cell>
          <cell r="D2286" t="str">
            <v>터파기</v>
          </cell>
          <cell r="E2286" t="str">
            <v>(기계90%+인력10%)</v>
          </cell>
          <cell r="F2286">
            <v>3.34</v>
          </cell>
          <cell r="G2286" t="str">
            <v>㎥</v>
          </cell>
          <cell r="I2286">
            <v>12370</v>
          </cell>
          <cell r="J2286">
            <v>252</v>
          </cell>
          <cell r="K2286">
            <v>841</v>
          </cell>
          <cell r="L2286">
            <v>3183</v>
          </cell>
          <cell r="M2286">
            <v>10631</v>
          </cell>
          <cell r="N2286">
            <v>269</v>
          </cell>
          <cell r="O2286">
            <v>898</v>
          </cell>
          <cell r="P2286" t="str">
            <v>제9900호표</v>
          </cell>
        </row>
        <row r="2287">
          <cell r="B2287" t="str">
            <v>되메우기 및 다짐(기계90%+인력10%)</v>
          </cell>
          <cell r="D2287" t="str">
            <v>되메우기 및 다짐</v>
          </cell>
          <cell r="E2287" t="str">
            <v>(기계90%+인력10%)</v>
          </cell>
          <cell r="F2287">
            <v>1.853</v>
          </cell>
          <cell r="G2287" t="str">
            <v>㎥</v>
          </cell>
          <cell r="I2287">
            <v>11053</v>
          </cell>
          <cell r="J2287">
            <v>410</v>
          </cell>
          <cell r="K2287">
            <v>759</v>
          </cell>
          <cell r="L2287">
            <v>5255</v>
          </cell>
          <cell r="M2287">
            <v>9737</v>
          </cell>
          <cell r="N2287">
            <v>301</v>
          </cell>
          <cell r="O2287">
            <v>557</v>
          </cell>
          <cell r="P2287" t="str">
            <v>제9901호표</v>
          </cell>
        </row>
        <row r="2288">
          <cell r="B2288" t="str">
            <v>잔토처리0</v>
          </cell>
          <cell r="D2288" t="str">
            <v>잔토처리</v>
          </cell>
          <cell r="E2288">
            <v>0</v>
          </cell>
          <cell r="F2288">
            <v>1.4870000000000001</v>
          </cell>
          <cell r="G2288" t="str">
            <v>㎥</v>
          </cell>
          <cell r="I2288">
            <v>6522</v>
          </cell>
          <cell r="J2288">
            <v>235</v>
          </cell>
          <cell r="K2288">
            <v>349</v>
          </cell>
          <cell r="L2288">
            <v>3901</v>
          </cell>
          <cell r="M2288">
            <v>5800</v>
          </cell>
          <cell r="N2288">
            <v>251</v>
          </cell>
          <cell r="O2288">
            <v>373</v>
          </cell>
          <cell r="P2288" t="str">
            <v>제9902호표</v>
          </cell>
        </row>
        <row r="2289">
          <cell r="B2289" t="str">
            <v>운반비2ton이하, 30km</v>
          </cell>
          <cell r="D2289" t="str">
            <v>운반비</v>
          </cell>
          <cell r="E2289" t="str">
            <v>2ton이하, 30km</v>
          </cell>
          <cell r="F2289">
            <v>1</v>
          </cell>
          <cell r="G2289" t="str">
            <v>식</v>
          </cell>
          <cell r="I2289">
            <v>51370</v>
          </cell>
          <cell r="K2289">
            <v>0</v>
          </cell>
          <cell r="N2289">
            <v>51370</v>
          </cell>
          <cell r="O2289">
            <v>51370</v>
          </cell>
          <cell r="P2289" t="str">
            <v>물정(부록)</v>
          </cell>
        </row>
        <row r="2290">
          <cell r="B2290" t="str">
            <v>이송비인력</v>
          </cell>
          <cell r="D2290" t="str">
            <v>이송비</v>
          </cell>
          <cell r="E2290" t="str">
            <v>인력</v>
          </cell>
          <cell r="F2290">
            <v>1.3</v>
          </cell>
          <cell r="G2290" t="str">
            <v>ton</v>
          </cell>
          <cell r="I2290">
            <v>2005</v>
          </cell>
          <cell r="K2290">
            <v>0</v>
          </cell>
          <cell r="N2290">
            <v>1543</v>
          </cell>
          <cell r="O2290">
            <v>2005</v>
          </cell>
          <cell r="P2290" t="str">
            <v>물정(부록)</v>
          </cell>
        </row>
        <row r="2291">
          <cell r="B2291" t="str">
            <v>수공 1호900x450x700</v>
          </cell>
          <cell r="D2291" t="str">
            <v>수공 1호</v>
          </cell>
          <cell r="E2291" t="str">
            <v>900x450x700</v>
          </cell>
          <cell r="F2291">
            <v>1</v>
          </cell>
          <cell r="G2291" t="str">
            <v>개</v>
          </cell>
          <cell r="I2291">
            <v>95000</v>
          </cell>
          <cell r="J2291">
            <v>95000</v>
          </cell>
          <cell r="K2291">
            <v>95000</v>
          </cell>
        </row>
        <row r="2292">
          <cell r="B2292" t="str">
            <v>수공철개1120x620x132</v>
          </cell>
          <cell r="D2292" t="str">
            <v>수공철개</v>
          </cell>
          <cell r="E2292" t="str">
            <v>1120x620x132</v>
          </cell>
          <cell r="F2292">
            <v>1</v>
          </cell>
          <cell r="G2292" t="str">
            <v>개</v>
          </cell>
          <cell r="I2292">
            <v>408000</v>
          </cell>
          <cell r="J2292">
            <v>408000</v>
          </cell>
          <cell r="K2292">
            <v>408000</v>
          </cell>
        </row>
        <row r="2303">
          <cell r="A2303">
            <v>9104</v>
          </cell>
          <cell r="B2303">
            <v>3</v>
          </cell>
          <cell r="C2303" t="str">
            <v>제9104호표</v>
          </cell>
          <cell r="D2303" t="str">
            <v>등기초</v>
          </cell>
          <cell r="E2303" t="str">
            <v>400x500x800</v>
          </cell>
          <cell r="F2303">
            <v>1</v>
          </cell>
          <cell r="G2303" t="str">
            <v>개소</v>
          </cell>
          <cell r="I2303">
            <v>149784</v>
          </cell>
          <cell r="K2303">
            <v>31058</v>
          </cell>
          <cell r="M2303">
            <v>115938</v>
          </cell>
          <cell r="O2303">
            <v>2788</v>
          </cell>
        </row>
        <row r="2305">
          <cell r="D2305" t="str">
            <v>등기초</v>
          </cell>
          <cell r="E2305" t="str">
            <v>400x500x800</v>
          </cell>
          <cell r="F2305">
            <v>1</v>
          </cell>
          <cell r="G2305" t="str">
            <v>개소</v>
          </cell>
        </row>
        <row r="2306">
          <cell r="B2306" t="str">
            <v>터파기(기계90%+인력10%)</v>
          </cell>
          <cell r="D2306" t="str">
            <v>터파기</v>
          </cell>
          <cell r="E2306" t="str">
            <v>(기계90%+인력10%)</v>
          </cell>
          <cell r="F2306">
            <v>0.61499999999999999</v>
          </cell>
          <cell r="G2306" t="str">
            <v>㎥</v>
          </cell>
          <cell r="I2306">
            <v>2276</v>
          </cell>
          <cell r="J2306">
            <v>252</v>
          </cell>
          <cell r="K2306">
            <v>154</v>
          </cell>
          <cell r="L2306">
            <v>3183</v>
          </cell>
          <cell r="M2306">
            <v>1957</v>
          </cell>
          <cell r="N2306">
            <v>269</v>
          </cell>
          <cell r="O2306">
            <v>165</v>
          </cell>
          <cell r="P2306" t="str">
            <v>제9900호표</v>
          </cell>
        </row>
        <row r="2307">
          <cell r="B2307" t="str">
            <v>되메우기 및 다짐(기계90%+인력10%)</v>
          </cell>
          <cell r="D2307" t="str">
            <v>되메우기 및 다짐</v>
          </cell>
          <cell r="E2307" t="str">
            <v>(기계90%+인력10%)</v>
          </cell>
          <cell r="F2307">
            <v>0.46200000000000002</v>
          </cell>
          <cell r="G2307" t="str">
            <v>㎥</v>
          </cell>
          <cell r="I2307">
            <v>2755</v>
          </cell>
          <cell r="J2307">
            <v>410</v>
          </cell>
          <cell r="K2307">
            <v>189</v>
          </cell>
          <cell r="L2307">
            <v>5255</v>
          </cell>
          <cell r="M2307">
            <v>2427</v>
          </cell>
          <cell r="N2307">
            <v>301</v>
          </cell>
          <cell r="O2307">
            <v>139</v>
          </cell>
          <cell r="P2307" t="str">
            <v>제9901호표</v>
          </cell>
        </row>
        <row r="2308">
          <cell r="B2308" t="str">
            <v>잔토처리0</v>
          </cell>
          <cell r="D2308" t="str">
            <v>잔토처리</v>
          </cell>
          <cell r="E2308">
            <v>0</v>
          </cell>
          <cell r="F2308">
            <v>0.153</v>
          </cell>
          <cell r="G2308" t="str">
            <v>㎥</v>
          </cell>
          <cell r="I2308">
            <v>669</v>
          </cell>
          <cell r="J2308">
            <v>235</v>
          </cell>
          <cell r="K2308">
            <v>35</v>
          </cell>
          <cell r="L2308">
            <v>3901</v>
          </cell>
          <cell r="M2308">
            <v>596</v>
          </cell>
          <cell r="N2308">
            <v>251</v>
          </cell>
          <cell r="O2308">
            <v>38</v>
          </cell>
          <cell r="P2308" t="str">
            <v>제9902호표</v>
          </cell>
        </row>
        <row r="2309">
          <cell r="B2309" t="str">
            <v>콘크리트타설(무근)0</v>
          </cell>
          <cell r="D2309" t="str">
            <v>콘크리트타설(무근)</v>
          </cell>
          <cell r="E2309">
            <v>0</v>
          </cell>
          <cell r="F2309">
            <v>0.16200000000000001</v>
          </cell>
          <cell r="G2309" t="str">
            <v>㎥</v>
          </cell>
          <cell r="I2309">
            <v>15121</v>
          </cell>
          <cell r="J2309">
            <v>42697</v>
          </cell>
          <cell r="K2309">
            <v>6916</v>
          </cell>
          <cell r="L2309">
            <v>50653</v>
          </cell>
          <cell r="M2309">
            <v>8205</v>
          </cell>
          <cell r="N2309">
            <v>0</v>
          </cell>
          <cell r="O2309">
            <v>0</v>
          </cell>
          <cell r="P2309" t="str">
            <v>제9904호표</v>
          </cell>
        </row>
        <row r="2310">
          <cell r="B2310" t="str">
            <v>합판거푸집(4회)0</v>
          </cell>
          <cell r="D2310" t="str">
            <v>합판거푸집(4회)</v>
          </cell>
          <cell r="E2310">
            <v>0</v>
          </cell>
          <cell r="F2310">
            <v>1</v>
          </cell>
          <cell r="G2310" t="str">
            <v>㎥</v>
          </cell>
          <cell r="I2310">
            <v>23305</v>
          </cell>
          <cell r="J2310">
            <v>5231</v>
          </cell>
          <cell r="K2310">
            <v>5231</v>
          </cell>
          <cell r="L2310">
            <v>18074</v>
          </cell>
          <cell r="M2310">
            <v>18074</v>
          </cell>
          <cell r="N2310">
            <v>0</v>
          </cell>
          <cell r="O2310">
            <v>0</v>
          </cell>
          <cell r="P2310" t="str">
            <v>제9907호표</v>
          </cell>
        </row>
        <row r="2311">
          <cell r="B2311" t="str">
            <v>기초앵커 설치HDG 19φx350Lx4EA</v>
          </cell>
          <cell r="D2311" t="str">
            <v>기초앵커 설치</v>
          </cell>
          <cell r="E2311" t="str">
            <v>HDG 19φx350Lx4EA</v>
          </cell>
          <cell r="F2311">
            <v>1</v>
          </cell>
          <cell r="G2311" t="str">
            <v>조</v>
          </cell>
          <cell r="I2311">
            <v>62356</v>
          </cell>
          <cell r="J2311">
            <v>11236</v>
          </cell>
          <cell r="K2311">
            <v>11236</v>
          </cell>
          <cell r="L2311">
            <v>49721</v>
          </cell>
          <cell r="M2311">
            <v>49721</v>
          </cell>
          <cell r="N2311">
            <v>1399</v>
          </cell>
          <cell r="O2311">
            <v>1399</v>
          </cell>
          <cell r="P2311" t="str">
            <v>제9112호표</v>
          </cell>
        </row>
        <row r="2312">
          <cell r="B2312" t="str">
            <v>접지봉φ14x1000 x 1</v>
          </cell>
          <cell r="D2312" t="str">
            <v>접지봉</v>
          </cell>
          <cell r="E2312" t="str">
            <v>φ14x1000 x 1</v>
          </cell>
          <cell r="F2312">
            <v>2</v>
          </cell>
          <cell r="G2312" t="str">
            <v>개소</v>
          </cell>
          <cell r="I2312">
            <v>40204</v>
          </cell>
          <cell r="J2312">
            <v>3500</v>
          </cell>
          <cell r="K2312">
            <v>7000</v>
          </cell>
          <cell r="L2312">
            <v>16119</v>
          </cell>
          <cell r="M2312">
            <v>32238</v>
          </cell>
          <cell r="N2312">
            <v>483</v>
          </cell>
          <cell r="O2312">
            <v>966</v>
          </cell>
          <cell r="P2312" t="str">
            <v>제6601호표</v>
          </cell>
        </row>
        <row r="2313">
          <cell r="B2313" t="str">
            <v>전선관PE 16mm</v>
          </cell>
          <cell r="D2313" t="str">
            <v>전선관</v>
          </cell>
          <cell r="E2313" t="str">
            <v>PE 16mm</v>
          </cell>
          <cell r="F2313">
            <v>1</v>
          </cell>
          <cell r="G2313" t="str">
            <v>m</v>
          </cell>
          <cell r="I2313">
            <v>3098</v>
          </cell>
          <cell r="J2313">
            <v>297</v>
          </cell>
          <cell r="K2313">
            <v>297</v>
          </cell>
          <cell r="L2313">
            <v>2720</v>
          </cell>
          <cell r="M2313">
            <v>2720</v>
          </cell>
          <cell r="N2313">
            <v>81</v>
          </cell>
          <cell r="O2313">
            <v>81</v>
          </cell>
          <cell r="P2313" t="str">
            <v>제3000호표</v>
          </cell>
        </row>
        <row r="2325">
          <cell r="A2325">
            <v>9105</v>
          </cell>
          <cell r="B2325">
            <v>3</v>
          </cell>
          <cell r="C2325" t="str">
            <v>제9105호표</v>
          </cell>
          <cell r="D2325" t="str">
            <v>관로굴착</v>
          </cell>
          <cell r="E2325" t="str">
            <v>400Wx700D</v>
          </cell>
          <cell r="F2325">
            <v>1</v>
          </cell>
          <cell r="G2325" t="str">
            <v>m</v>
          </cell>
          <cell r="I2325">
            <v>4009</v>
          </cell>
          <cell r="K2325">
            <v>599</v>
          </cell>
          <cell r="M2325">
            <v>3205</v>
          </cell>
          <cell r="O2325">
            <v>205</v>
          </cell>
        </row>
        <row r="2327">
          <cell r="D2327" t="str">
            <v>관로굴착</v>
          </cell>
          <cell r="E2327" t="str">
            <v>400Wx700D</v>
          </cell>
          <cell r="F2327">
            <v>1</v>
          </cell>
          <cell r="G2327" t="str">
            <v>m</v>
          </cell>
        </row>
        <row r="2328">
          <cell r="B2328" t="str">
            <v>터파기(기계90%+인력10%)</v>
          </cell>
          <cell r="D2328" t="str">
            <v>터파기</v>
          </cell>
          <cell r="E2328" t="str">
            <v>(기계90%+인력10%)</v>
          </cell>
          <cell r="F2328">
            <v>0.35</v>
          </cell>
          <cell r="G2328" t="str">
            <v>㎥</v>
          </cell>
          <cell r="I2328">
            <v>1296</v>
          </cell>
          <cell r="J2328">
            <v>252</v>
          </cell>
          <cell r="K2328">
            <v>88</v>
          </cell>
          <cell r="L2328">
            <v>3183</v>
          </cell>
          <cell r="M2328">
            <v>1114</v>
          </cell>
          <cell r="N2328">
            <v>269</v>
          </cell>
          <cell r="O2328">
            <v>94</v>
          </cell>
          <cell r="P2328" t="str">
            <v>제9900호표</v>
          </cell>
        </row>
        <row r="2329">
          <cell r="B2329" t="str">
            <v>되메우기 및 다짐(기계90%+인력10%)</v>
          </cell>
          <cell r="D2329" t="str">
            <v>되메우기 및 다짐</v>
          </cell>
          <cell r="E2329" t="str">
            <v>(기계90%+인력10%)</v>
          </cell>
          <cell r="F2329">
            <v>0.35</v>
          </cell>
          <cell r="G2329" t="str">
            <v>㎥</v>
          </cell>
          <cell r="I2329">
            <v>2087</v>
          </cell>
          <cell r="J2329">
            <v>410</v>
          </cell>
          <cell r="K2329">
            <v>143</v>
          </cell>
          <cell r="L2329">
            <v>5255</v>
          </cell>
          <cell r="M2329">
            <v>1839</v>
          </cell>
          <cell r="N2329">
            <v>301</v>
          </cell>
          <cell r="O2329">
            <v>105</v>
          </cell>
          <cell r="P2329" t="str">
            <v>제9901호표</v>
          </cell>
        </row>
        <row r="2330">
          <cell r="B2330" t="str">
            <v>경고테이프200x250</v>
          </cell>
          <cell r="D2330" t="str">
            <v>경고테이프</v>
          </cell>
          <cell r="E2330" t="str">
            <v>200x250</v>
          </cell>
          <cell r="F2330">
            <v>2</v>
          </cell>
          <cell r="G2330" t="str">
            <v>m</v>
          </cell>
          <cell r="I2330">
            <v>626</v>
          </cell>
          <cell r="J2330">
            <v>184</v>
          </cell>
          <cell r="K2330">
            <v>368</v>
          </cell>
          <cell r="L2330">
            <v>126</v>
          </cell>
          <cell r="M2330">
            <v>252</v>
          </cell>
          <cell r="N2330">
            <v>3</v>
          </cell>
          <cell r="O2330">
            <v>6</v>
          </cell>
          <cell r="P2330" t="str">
            <v>제9111호표</v>
          </cell>
        </row>
        <row r="2336">
          <cell r="A2336">
            <v>9106</v>
          </cell>
          <cell r="B2336">
            <v>3</v>
          </cell>
          <cell r="C2336" t="str">
            <v>제9106호표</v>
          </cell>
          <cell r="D2336" t="str">
            <v>관로굴착</v>
          </cell>
          <cell r="E2336" t="str">
            <v>400Wx1300D</v>
          </cell>
          <cell r="F2336">
            <v>1</v>
          </cell>
          <cell r="G2336" t="str">
            <v>m</v>
          </cell>
          <cell r="I2336">
            <v>10554</v>
          </cell>
          <cell r="K2336">
            <v>1047</v>
          </cell>
          <cell r="M2336">
            <v>8916</v>
          </cell>
          <cell r="O2336">
            <v>591</v>
          </cell>
        </row>
        <row r="2338">
          <cell r="D2338" t="str">
            <v>관로굴착</v>
          </cell>
          <cell r="E2338" t="str">
            <v>400Wx1300D</v>
          </cell>
          <cell r="F2338">
            <v>1</v>
          </cell>
          <cell r="G2338" t="str">
            <v>m</v>
          </cell>
        </row>
        <row r="2339">
          <cell r="B2339" t="str">
            <v>터파기(기계90%+인력10%)</v>
          </cell>
          <cell r="D2339" t="str">
            <v>터파기</v>
          </cell>
          <cell r="E2339" t="str">
            <v>(기계90%+인력10%)</v>
          </cell>
          <cell r="F2339">
            <v>1.0269999999999999</v>
          </cell>
          <cell r="G2339" t="str">
            <v>㎥</v>
          </cell>
          <cell r="I2339">
            <v>3802</v>
          </cell>
          <cell r="J2339">
            <v>252</v>
          </cell>
          <cell r="K2339">
            <v>258</v>
          </cell>
          <cell r="L2339">
            <v>3183</v>
          </cell>
          <cell r="M2339">
            <v>3268</v>
          </cell>
          <cell r="N2339">
            <v>269</v>
          </cell>
          <cell r="O2339">
            <v>276</v>
          </cell>
          <cell r="P2339" t="str">
            <v>제9900호표</v>
          </cell>
        </row>
        <row r="2340">
          <cell r="B2340" t="str">
            <v>되메우기 및 다짐(기계90%+인력10%)</v>
          </cell>
          <cell r="D2340" t="str">
            <v>되메우기 및 다짐</v>
          </cell>
          <cell r="E2340" t="str">
            <v>(기계90%+인력10%)</v>
          </cell>
          <cell r="F2340">
            <v>1.0269999999999999</v>
          </cell>
          <cell r="G2340" t="str">
            <v>㎥</v>
          </cell>
          <cell r="I2340">
            <v>6126</v>
          </cell>
          <cell r="J2340">
            <v>410</v>
          </cell>
          <cell r="K2340">
            <v>421</v>
          </cell>
          <cell r="L2340">
            <v>5255</v>
          </cell>
          <cell r="M2340">
            <v>5396</v>
          </cell>
          <cell r="N2340">
            <v>301</v>
          </cell>
          <cell r="O2340">
            <v>309</v>
          </cell>
          <cell r="P2340" t="str">
            <v>제9901호표</v>
          </cell>
        </row>
        <row r="2341">
          <cell r="B2341" t="str">
            <v>경고테이프200x250</v>
          </cell>
          <cell r="D2341" t="str">
            <v>경고테이프</v>
          </cell>
          <cell r="E2341" t="str">
            <v>200x250</v>
          </cell>
          <cell r="F2341">
            <v>2</v>
          </cell>
          <cell r="G2341" t="str">
            <v>m</v>
          </cell>
          <cell r="I2341">
            <v>626</v>
          </cell>
          <cell r="J2341">
            <v>184</v>
          </cell>
          <cell r="K2341">
            <v>368</v>
          </cell>
          <cell r="L2341">
            <v>126</v>
          </cell>
          <cell r="M2341">
            <v>252</v>
          </cell>
          <cell r="N2341">
            <v>3</v>
          </cell>
          <cell r="O2341">
            <v>6</v>
          </cell>
          <cell r="P2341" t="str">
            <v>제9111호표</v>
          </cell>
        </row>
        <row r="2347">
          <cell r="A2347">
            <v>9107</v>
          </cell>
          <cell r="B2347">
            <v>3</v>
          </cell>
          <cell r="C2347" t="str">
            <v>제9107호표</v>
          </cell>
          <cell r="D2347" t="str">
            <v>관로구방수</v>
          </cell>
          <cell r="E2347" t="str">
            <v>40mm</v>
          </cell>
          <cell r="F2347">
            <v>1</v>
          </cell>
          <cell r="G2347" t="str">
            <v>개</v>
          </cell>
          <cell r="I2347">
            <v>40859</v>
          </cell>
          <cell r="K2347">
            <v>6178</v>
          </cell>
          <cell r="M2347">
            <v>33671</v>
          </cell>
          <cell r="O2347">
            <v>1010</v>
          </cell>
          <cell r="P2347" t="str">
            <v>전 2-18</v>
          </cell>
        </row>
        <row r="2349">
          <cell r="B2349" t="str">
            <v>관로구방수40mm</v>
          </cell>
          <cell r="C2349" t="str">
            <v>재료비</v>
          </cell>
          <cell r="D2349" t="str">
            <v>관로구방수</v>
          </cell>
          <cell r="E2349" t="str">
            <v>40mm</v>
          </cell>
          <cell r="F2349">
            <v>1</v>
          </cell>
          <cell r="G2349" t="str">
            <v>개</v>
          </cell>
          <cell r="I2349">
            <v>6178</v>
          </cell>
          <cell r="J2349">
            <v>6178</v>
          </cell>
          <cell r="K2349">
            <v>6178</v>
          </cell>
          <cell r="N2349">
            <v>0</v>
          </cell>
        </row>
        <row r="2351">
          <cell r="C2351" t="str">
            <v>노무비</v>
          </cell>
          <cell r="D2351" t="str">
            <v>특고압케이블전공</v>
          </cell>
          <cell r="E2351">
            <v>0.13200000000000001</v>
          </cell>
          <cell r="F2351">
            <v>0.13200000000000001</v>
          </cell>
          <cell r="G2351" t="str">
            <v>인</v>
          </cell>
          <cell r="I2351">
            <v>24708</v>
          </cell>
          <cell r="L2351">
            <v>187184</v>
          </cell>
          <cell r="M2351">
            <v>24708</v>
          </cell>
        </row>
        <row r="2352">
          <cell r="D2352" t="str">
            <v>보통인부</v>
          </cell>
          <cell r="E2352">
            <v>0.13200000000000001</v>
          </cell>
          <cell r="F2352">
            <v>0.13200000000000001</v>
          </cell>
          <cell r="G2352" t="str">
            <v>인</v>
          </cell>
          <cell r="I2352">
            <v>8963</v>
          </cell>
          <cell r="L2352">
            <v>67909</v>
          </cell>
          <cell r="M2352">
            <v>8963</v>
          </cell>
        </row>
        <row r="2354">
          <cell r="C2354" t="str">
            <v>공구손료</v>
          </cell>
          <cell r="E2354" t="str">
            <v>노무비의</v>
          </cell>
          <cell r="F2354">
            <v>3</v>
          </cell>
          <cell r="G2354" t="str">
            <v>%</v>
          </cell>
          <cell r="I2354">
            <v>1010</v>
          </cell>
          <cell r="O2354">
            <v>1010</v>
          </cell>
        </row>
        <row r="2358">
          <cell r="A2358">
            <v>9108</v>
          </cell>
          <cell r="B2358">
            <v>3</v>
          </cell>
          <cell r="C2358" t="str">
            <v>제9108호표</v>
          </cell>
          <cell r="D2358" t="str">
            <v>관로구방수</v>
          </cell>
          <cell r="E2358" t="str">
            <v>50mm</v>
          </cell>
          <cell r="F2358">
            <v>1</v>
          </cell>
          <cell r="G2358" t="str">
            <v>개</v>
          </cell>
          <cell r="I2358">
            <v>41701</v>
          </cell>
          <cell r="K2358">
            <v>7020</v>
          </cell>
          <cell r="M2358">
            <v>33671</v>
          </cell>
          <cell r="O2358">
            <v>1010</v>
          </cell>
          <cell r="P2358" t="str">
            <v>전 2-18</v>
          </cell>
        </row>
        <row r="2360">
          <cell r="B2360" t="str">
            <v>관로구방수50mm</v>
          </cell>
          <cell r="C2360" t="str">
            <v>재료비</v>
          </cell>
          <cell r="D2360" t="str">
            <v>관로구방수</v>
          </cell>
          <cell r="E2360" t="str">
            <v>50mm</v>
          </cell>
          <cell r="F2360">
            <v>1</v>
          </cell>
          <cell r="G2360" t="str">
            <v>개</v>
          </cell>
          <cell r="I2360">
            <v>7020</v>
          </cell>
          <cell r="J2360">
            <v>7020</v>
          </cell>
          <cell r="K2360">
            <v>7020</v>
          </cell>
        </row>
        <row r="2362">
          <cell r="C2362" t="str">
            <v>노무비</v>
          </cell>
          <cell r="D2362" t="str">
            <v>특고압케이블전공</v>
          </cell>
          <cell r="E2362">
            <v>0.13200000000000001</v>
          </cell>
          <cell r="F2362">
            <v>0.13200000000000001</v>
          </cell>
          <cell r="G2362" t="str">
            <v>인</v>
          </cell>
          <cell r="I2362">
            <v>24708</v>
          </cell>
          <cell r="L2362">
            <v>187184</v>
          </cell>
          <cell r="M2362">
            <v>24708</v>
          </cell>
        </row>
        <row r="2363">
          <cell r="D2363" t="str">
            <v>보통인부</v>
          </cell>
          <cell r="E2363">
            <v>0.13200000000000001</v>
          </cell>
          <cell r="F2363">
            <v>0.13200000000000001</v>
          </cell>
          <cell r="G2363" t="str">
            <v>인</v>
          </cell>
          <cell r="I2363">
            <v>8963</v>
          </cell>
          <cell r="L2363">
            <v>67909</v>
          </cell>
          <cell r="M2363">
            <v>8963</v>
          </cell>
        </row>
        <row r="2365">
          <cell r="C2365" t="str">
            <v>공구손료</v>
          </cell>
          <cell r="E2365" t="str">
            <v>노무비의</v>
          </cell>
          <cell r="F2365">
            <v>3</v>
          </cell>
          <cell r="G2365" t="str">
            <v>%</v>
          </cell>
          <cell r="I2365">
            <v>1010</v>
          </cell>
          <cell r="O2365">
            <v>1010</v>
          </cell>
        </row>
        <row r="2369">
          <cell r="A2369">
            <v>9109</v>
          </cell>
          <cell r="B2369">
            <v>3</v>
          </cell>
          <cell r="C2369" t="str">
            <v>제9109호표</v>
          </cell>
          <cell r="D2369" t="str">
            <v>관로구방수</v>
          </cell>
          <cell r="E2369" t="str">
            <v>130mm</v>
          </cell>
          <cell r="F2369">
            <v>1</v>
          </cell>
          <cell r="G2369" t="str">
            <v>개</v>
          </cell>
          <cell r="I2369">
            <v>57145</v>
          </cell>
          <cell r="K2369">
            <v>22464</v>
          </cell>
          <cell r="M2369">
            <v>33671</v>
          </cell>
          <cell r="O2369">
            <v>1010</v>
          </cell>
          <cell r="P2369" t="str">
            <v>전 2-18</v>
          </cell>
        </row>
        <row r="2371">
          <cell r="B2371" t="str">
            <v>관로구방수130mm</v>
          </cell>
          <cell r="C2371" t="str">
            <v>재료비</v>
          </cell>
          <cell r="D2371" t="str">
            <v>관로구방수</v>
          </cell>
          <cell r="E2371" t="str">
            <v>130mm</v>
          </cell>
          <cell r="F2371">
            <v>1</v>
          </cell>
          <cell r="G2371" t="str">
            <v>개</v>
          </cell>
          <cell r="I2371">
            <v>22464</v>
          </cell>
          <cell r="J2371">
            <v>22464</v>
          </cell>
          <cell r="K2371">
            <v>22464</v>
          </cell>
        </row>
        <row r="2373">
          <cell r="C2373" t="str">
            <v>노무비</v>
          </cell>
          <cell r="D2373" t="str">
            <v>특고압케이블전공</v>
          </cell>
          <cell r="E2373">
            <v>0.13200000000000001</v>
          </cell>
          <cell r="F2373">
            <v>0.13200000000000001</v>
          </cell>
          <cell r="G2373" t="str">
            <v>인</v>
          </cell>
          <cell r="I2373">
            <v>24708</v>
          </cell>
          <cell r="L2373">
            <v>187184</v>
          </cell>
          <cell r="M2373">
            <v>24708</v>
          </cell>
        </row>
        <row r="2374">
          <cell r="D2374" t="str">
            <v>보통인부</v>
          </cell>
          <cell r="E2374">
            <v>0.13200000000000001</v>
          </cell>
          <cell r="F2374">
            <v>0.13200000000000001</v>
          </cell>
          <cell r="G2374" t="str">
            <v>인</v>
          </cell>
          <cell r="I2374">
            <v>8963</v>
          </cell>
          <cell r="L2374">
            <v>67909</v>
          </cell>
          <cell r="M2374">
            <v>8963</v>
          </cell>
        </row>
        <row r="2376">
          <cell r="C2376" t="str">
            <v>공구손료</v>
          </cell>
          <cell r="E2376" t="str">
            <v>노무비의</v>
          </cell>
          <cell r="F2376">
            <v>3</v>
          </cell>
          <cell r="G2376" t="str">
            <v>%</v>
          </cell>
          <cell r="I2376">
            <v>1010</v>
          </cell>
          <cell r="O2376">
            <v>1010</v>
          </cell>
        </row>
        <row r="2380">
          <cell r="A2380">
            <v>9110</v>
          </cell>
          <cell r="B2380">
            <v>3</v>
          </cell>
          <cell r="C2380" t="str">
            <v>제9110호표</v>
          </cell>
          <cell r="D2380" t="str">
            <v>지중선로 표시기</v>
          </cell>
          <cell r="E2380">
            <v>0</v>
          </cell>
          <cell r="F2380">
            <v>1</v>
          </cell>
          <cell r="G2380" t="str">
            <v>개</v>
          </cell>
          <cell r="I2380">
            <v>23790</v>
          </cell>
          <cell r="K2380">
            <v>5400</v>
          </cell>
          <cell r="M2380">
            <v>17855</v>
          </cell>
          <cell r="O2380">
            <v>535</v>
          </cell>
          <cell r="P2380" t="str">
            <v>전 4-46</v>
          </cell>
        </row>
        <row r="2382">
          <cell r="B2382" t="str">
            <v>지중선로 표시기</v>
          </cell>
          <cell r="C2382" t="str">
            <v>재료비</v>
          </cell>
          <cell r="D2382" t="str">
            <v>지중선로 표시기</v>
          </cell>
          <cell r="F2382">
            <v>1</v>
          </cell>
          <cell r="G2382" t="str">
            <v>개</v>
          </cell>
          <cell r="I2382">
            <v>5400</v>
          </cell>
          <cell r="J2382">
            <v>5400</v>
          </cell>
          <cell r="K2382">
            <v>5400</v>
          </cell>
        </row>
        <row r="2384">
          <cell r="C2384" t="str">
            <v>노무비</v>
          </cell>
          <cell r="D2384" t="str">
            <v>특고압케이블전공</v>
          </cell>
          <cell r="E2384">
            <v>7.0000000000000007E-2</v>
          </cell>
          <cell r="F2384">
            <v>7.0000000000000007E-2</v>
          </cell>
          <cell r="G2384" t="str">
            <v>인</v>
          </cell>
          <cell r="I2384">
            <v>13102</v>
          </cell>
          <cell r="L2384">
            <v>187184</v>
          </cell>
          <cell r="M2384">
            <v>13102</v>
          </cell>
        </row>
        <row r="2385">
          <cell r="D2385" t="str">
            <v>보통인부</v>
          </cell>
          <cell r="E2385">
            <v>7.0000000000000007E-2</v>
          </cell>
          <cell r="F2385">
            <v>7.0000000000000007E-2</v>
          </cell>
          <cell r="G2385" t="str">
            <v>인</v>
          </cell>
          <cell r="I2385">
            <v>4753</v>
          </cell>
          <cell r="L2385">
            <v>67909</v>
          </cell>
          <cell r="M2385">
            <v>4753</v>
          </cell>
        </row>
        <row r="2387">
          <cell r="C2387" t="str">
            <v>공구손료</v>
          </cell>
          <cell r="E2387" t="str">
            <v>노무비의</v>
          </cell>
          <cell r="F2387">
            <v>3</v>
          </cell>
          <cell r="G2387" t="str">
            <v>%</v>
          </cell>
          <cell r="I2387">
            <v>535</v>
          </cell>
          <cell r="O2387">
            <v>535</v>
          </cell>
        </row>
        <row r="2391">
          <cell r="A2391">
            <v>9111</v>
          </cell>
          <cell r="B2391">
            <v>3</v>
          </cell>
          <cell r="C2391" t="str">
            <v>제9111호표</v>
          </cell>
          <cell r="D2391" t="str">
            <v>경고테이프</v>
          </cell>
          <cell r="E2391" t="str">
            <v>200x250</v>
          </cell>
          <cell r="F2391">
            <v>1</v>
          </cell>
          <cell r="G2391" t="str">
            <v>m</v>
          </cell>
          <cell r="I2391">
            <v>313</v>
          </cell>
          <cell r="K2391">
            <v>184</v>
          </cell>
          <cell r="M2391">
            <v>126</v>
          </cell>
          <cell r="O2391">
            <v>3</v>
          </cell>
          <cell r="P2391" t="str">
            <v>전 4-45</v>
          </cell>
        </row>
        <row r="2393">
          <cell r="B2393" t="str">
            <v>경고테이프200x250</v>
          </cell>
          <cell r="C2393" t="str">
            <v>재료비</v>
          </cell>
          <cell r="D2393" t="str">
            <v>경고테이프</v>
          </cell>
          <cell r="E2393" t="str">
            <v>200x250</v>
          </cell>
          <cell r="F2393">
            <v>1</v>
          </cell>
          <cell r="G2393" t="str">
            <v>m</v>
          </cell>
          <cell r="I2393">
            <v>184</v>
          </cell>
          <cell r="J2393">
            <v>184</v>
          </cell>
          <cell r="K2393">
            <v>184</v>
          </cell>
        </row>
        <row r="2395">
          <cell r="C2395" t="str">
            <v>노무비</v>
          </cell>
          <cell r="D2395" t="str">
            <v>저압케이블공</v>
          </cell>
          <cell r="E2395">
            <v>5.0000000000000001E-4</v>
          </cell>
          <cell r="F2395">
            <v>5.0000000000000001E-4</v>
          </cell>
          <cell r="G2395" t="str">
            <v>인</v>
          </cell>
          <cell r="I2395">
            <v>59</v>
          </cell>
          <cell r="L2395">
            <v>119817</v>
          </cell>
          <cell r="M2395">
            <v>59</v>
          </cell>
        </row>
        <row r="2396">
          <cell r="D2396" t="str">
            <v>보통인부</v>
          </cell>
          <cell r="E2396">
            <v>1E-3</v>
          </cell>
          <cell r="F2396">
            <v>1E-3</v>
          </cell>
          <cell r="G2396" t="str">
            <v>인</v>
          </cell>
          <cell r="I2396">
            <v>67</v>
          </cell>
          <cell r="L2396">
            <v>67909</v>
          </cell>
          <cell r="M2396">
            <v>67</v>
          </cell>
        </row>
        <row r="2398">
          <cell r="C2398" t="str">
            <v>공구손료</v>
          </cell>
          <cell r="E2398" t="str">
            <v>노무비의</v>
          </cell>
          <cell r="F2398">
            <v>3</v>
          </cell>
          <cell r="G2398" t="str">
            <v>%</v>
          </cell>
          <cell r="I2398">
            <v>3</v>
          </cell>
          <cell r="O2398">
            <v>3</v>
          </cell>
        </row>
        <row r="2402">
          <cell r="A2402">
            <v>9112</v>
          </cell>
          <cell r="B2402">
            <v>3</v>
          </cell>
          <cell r="C2402" t="str">
            <v>제9112호표</v>
          </cell>
          <cell r="D2402" t="str">
            <v>기초앵커 설치</v>
          </cell>
          <cell r="E2402" t="str">
            <v>HDG 19φx350Lx4EA</v>
          </cell>
          <cell r="F2402">
            <v>1</v>
          </cell>
          <cell r="G2402" t="str">
            <v>조</v>
          </cell>
          <cell r="I2402">
            <v>62356</v>
          </cell>
          <cell r="K2402">
            <v>11236</v>
          </cell>
          <cell r="M2402">
            <v>49721</v>
          </cell>
          <cell r="O2402">
            <v>1399</v>
          </cell>
        </row>
        <row r="2404">
          <cell r="C2404" t="str">
            <v>재료비</v>
          </cell>
          <cell r="D2404" t="str">
            <v>기초앵커 설치</v>
          </cell>
          <cell r="E2404" t="str">
            <v>HDG 19φx350Lx4EA</v>
          </cell>
          <cell r="F2404">
            <v>1</v>
          </cell>
          <cell r="G2404" t="str">
            <v>조</v>
          </cell>
        </row>
        <row r="2405">
          <cell r="B2405" t="str">
            <v>앵커볼트HDG, 19φx350L</v>
          </cell>
          <cell r="D2405" t="str">
            <v>앵커볼트</v>
          </cell>
          <cell r="E2405" t="str">
            <v>HDG, 19φx350L</v>
          </cell>
          <cell r="F2405">
            <v>4</v>
          </cell>
          <cell r="G2405" t="str">
            <v>개</v>
          </cell>
          <cell r="I2405">
            <v>10512</v>
          </cell>
          <cell r="J2405">
            <v>2628</v>
          </cell>
          <cell r="K2405">
            <v>10512</v>
          </cell>
        </row>
        <row r="2406">
          <cell r="B2406" t="str">
            <v>잡철물 제작설치(간단)0</v>
          </cell>
          <cell r="D2406" t="str">
            <v>잡철물 제작설치(간단)</v>
          </cell>
          <cell r="E2406">
            <v>0</v>
          </cell>
          <cell r="F2406">
            <v>8.9999999999999998E-4</v>
          </cell>
          <cell r="G2406" t="str">
            <v>ton</v>
          </cell>
          <cell r="I2406">
            <v>3130</v>
          </cell>
          <cell r="J2406">
            <v>51276</v>
          </cell>
          <cell r="K2406">
            <v>46</v>
          </cell>
          <cell r="L2406">
            <v>3427369</v>
          </cell>
          <cell r="M2406">
            <v>3084</v>
          </cell>
          <cell r="O2406">
            <v>0</v>
          </cell>
          <cell r="P2406" t="str">
            <v>제9903호표</v>
          </cell>
        </row>
        <row r="2407">
          <cell r="B2407" t="str">
            <v>이형철근D10</v>
          </cell>
          <cell r="D2407" t="str">
            <v>이형철근</v>
          </cell>
          <cell r="E2407" t="str">
            <v>D10</v>
          </cell>
          <cell r="F2407">
            <v>0.89600000000000002</v>
          </cell>
          <cell r="G2407" t="str">
            <v>kg</v>
          </cell>
          <cell r="I2407">
            <v>678</v>
          </cell>
          <cell r="J2407">
            <v>757</v>
          </cell>
          <cell r="K2407">
            <v>678</v>
          </cell>
        </row>
        <row r="2409">
          <cell r="B2409" t="str">
            <v>내선전공0.12*4</v>
          </cell>
          <cell r="C2409" t="str">
            <v>노무비</v>
          </cell>
          <cell r="D2409" t="str">
            <v>내선전공</v>
          </cell>
          <cell r="E2409" t="str">
            <v>0.12*4</v>
          </cell>
          <cell r="F2409">
            <v>0.48</v>
          </cell>
          <cell r="G2409" t="str">
            <v>인</v>
          </cell>
          <cell r="I2409">
            <v>46637</v>
          </cell>
          <cell r="L2409">
            <v>97161</v>
          </cell>
          <cell r="M2409">
            <v>46637</v>
          </cell>
        </row>
        <row r="2411">
          <cell r="C2411" t="str">
            <v>공구손료</v>
          </cell>
          <cell r="E2411" t="str">
            <v>노무비의</v>
          </cell>
          <cell r="F2411">
            <v>3</v>
          </cell>
          <cell r="G2411" t="str">
            <v>%</v>
          </cell>
          <cell r="I2411">
            <v>1399</v>
          </cell>
          <cell r="O2411">
            <v>1399</v>
          </cell>
        </row>
        <row r="2413">
          <cell r="A2413">
            <v>9900</v>
          </cell>
          <cell r="B2413">
            <v>3</v>
          </cell>
          <cell r="C2413" t="str">
            <v>제9900호표</v>
          </cell>
          <cell r="D2413" t="str">
            <v>터파기</v>
          </cell>
          <cell r="E2413" t="str">
            <v>(기계90%+인력10%)</v>
          </cell>
          <cell r="F2413">
            <v>1</v>
          </cell>
          <cell r="G2413" t="str">
            <v>㎥</v>
          </cell>
          <cell r="I2413">
            <v>3704</v>
          </cell>
          <cell r="K2413">
            <v>252</v>
          </cell>
          <cell r="M2413">
            <v>3183</v>
          </cell>
          <cell r="O2413">
            <v>269</v>
          </cell>
          <cell r="P2413" t="str">
            <v>공통대가</v>
          </cell>
        </row>
        <row r="2415">
          <cell r="B2415" t="str">
            <v>터파기(기계90%+인력10%)</v>
          </cell>
          <cell r="C2415" t="str">
            <v>재료비</v>
          </cell>
          <cell r="D2415" t="str">
            <v>터파기</v>
          </cell>
          <cell r="E2415" t="str">
            <v>(기계90%+인력10%)</v>
          </cell>
          <cell r="F2415">
            <v>1</v>
          </cell>
          <cell r="G2415" t="str">
            <v>㎥</v>
          </cell>
          <cell r="I2415">
            <v>3704</v>
          </cell>
          <cell r="K2415">
            <v>252</v>
          </cell>
          <cell r="M2415">
            <v>3183</v>
          </cell>
          <cell r="O2415">
            <v>269</v>
          </cell>
        </row>
        <row r="2424">
          <cell r="A2424">
            <v>9901</v>
          </cell>
          <cell r="B2424">
            <v>3</v>
          </cell>
          <cell r="C2424" t="str">
            <v>제9901호표</v>
          </cell>
          <cell r="D2424" t="str">
            <v>되메우기 및 다짐</v>
          </cell>
          <cell r="E2424" t="str">
            <v>(기계90%+인력10%)</v>
          </cell>
          <cell r="F2424">
            <v>1</v>
          </cell>
          <cell r="G2424" t="str">
            <v>㎥</v>
          </cell>
          <cell r="I2424">
            <v>5966</v>
          </cell>
          <cell r="K2424">
            <v>410</v>
          </cell>
          <cell r="M2424">
            <v>5255</v>
          </cell>
          <cell r="O2424">
            <v>301</v>
          </cell>
          <cell r="P2424" t="str">
            <v>공통대가</v>
          </cell>
        </row>
        <row r="2426">
          <cell r="B2426" t="str">
            <v>되메우기 및 다짐(기계90%+인력10%)</v>
          </cell>
          <cell r="C2426" t="str">
            <v>재료비</v>
          </cell>
          <cell r="D2426" t="str">
            <v>되메우기 및 다짐</v>
          </cell>
          <cell r="E2426" t="str">
            <v>(기계90%+인력10%)</v>
          </cell>
          <cell r="F2426">
            <v>1</v>
          </cell>
          <cell r="G2426" t="str">
            <v>㎥</v>
          </cell>
          <cell r="I2426">
            <v>5966</v>
          </cell>
          <cell r="K2426">
            <v>410</v>
          </cell>
          <cell r="M2426">
            <v>5255</v>
          </cell>
          <cell r="O2426">
            <v>301</v>
          </cell>
        </row>
        <row r="2435">
          <cell r="A2435">
            <v>9902</v>
          </cell>
          <cell r="B2435">
            <v>3</v>
          </cell>
          <cell r="C2435" t="str">
            <v>제9902호표</v>
          </cell>
          <cell r="D2435" t="str">
            <v>잔토처리</v>
          </cell>
          <cell r="F2435">
            <v>1</v>
          </cell>
          <cell r="G2435" t="str">
            <v>㎥</v>
          </cell>
          <cell r="I2435">
            <v>4387</v>
          </cell>
          <cell r="K2435">
            <v>235</v>
          </cell>
          <cell r="M2435">
            <v>3901</v>
          </cell>
          <cell r="O2435">
            <v>251</v>
          </cell>
          <cell r="P2435" t="str">
            <v>공통대가</v>
          </cell>
        </row>
        <row r="2437">
          <cell r="B2437" t="str">
            <v>잔토처리(기계90%+인력10%)</v>
          </cell>
          <cell r="C2437" t="str">
            <v>재료비</v>
          </cell>
          <cell r="D2437" t="str">
            <v>잔토처리</v>
          </cell>
          <cell r="E2437" t="str">
            <v>(기계90%+인력10%)</v>
          </cell>
          <cell r="F2437">
            <v>1</v>
          </cell>
          <cell r="G2437" t="str">
            <v>㎥</v>
          </cell>
          <cell r="I2437">
            <v>4387</v>
          </cell>
          <cell r="K2437">
            <v>235</v>
          </cell>
          <cell r="M2437">
            <v>3901</v>
          </cell>
          <cell r="O2437">
            <v>251</v>
          </cell>
        </row>
        <row r="2446">
          <cell r="A2446">
            <v>9903</v>
          </cell>
          <cell r="B2446">
            <v>3</v>
          </cell>
          <cell r="C2446" t="str">
            <v>제9903호표</v>
          </cell>
          <cell r="D2446" t="str">
            <v>잡철물 제작설치(간단)</v>
          </cell>
          <cell r="F2446">
            <v>1</v>
          </cell>
          <cell r="G2446" t="str">
            <v>ton</v>
          </cell>
          <cell r="I2446">
            <v>3586933</v>
          </cell>
          <cell r="K2446">
            <v>51276</v>
          </cell>
          <cell r="M2446">
            <v>3427369</v>
          </cell>
          <cell r="O2446">
            <v>108288</v>
          </cell>
          <cell r="P2446" t="str">
            <v>공통대가</v>
          </cell>
        </row>
        <row r="2448">
          <cell r="B2448" t="str">
            <v>잡철물 제작설치(간단)</v>
          </cell>
          <cell r="C2448" t="str">
            <v>재료비</v>
          </cell>
          <cell r="D2448" t="str">
            <v>잡철물 제작설치(간단)</v>
          </cell>
          <cell r="F2448">
            <v>1</v>
          </cell>
          <cell r="G2448" t="str">
            <v>ton</v>
          </cell>
          <cell r="I2448">
            <v>3586933</v>
          </cell>
          <cell r="K2448">
            <v>51276</v>
          </cell>
          <cell r="M2448">
            <v>3427369</v>
          </cell>
          <cell r="O2448">
            <v>108288</v>
          </cell>
        </row>
        <row r="2457">
          <cell r="A2457">
            <v>9904</v>
          </cell>
          <cell r="B2457">
            <v>3</v>
          </cell>
          <cell r="C2457" t="str">
            <v>제9904호표</v>
          </cell>
          <cell r="D2457" t="str">
            <v>콘크리트타설(무근)</v>
          </cell>
          <cell r="F2457">
            <v>1</v>
          </cell>
          <cell r="G2457" t="str">
            <v>㎥</v>
          </cell>
          <cell r="I2457">
            <v>93350</v>
          </cell>
          <cell r="K2457">
            <v>42697</v>
          </cell>
          <cell r="M2457">
            <v>50653</v>
          </cell>
          <cell r="O2457">
            <v>0</v>
          </cell>
          <cell r="P2457" t="str">
            <v>공통대가</v>
          </cell>
        </row>
        <row r="2459">
          <cell r="B2459" t="str">
            <v>콘크리트타설(무근)40-180-8</v>
          </cell>
          <cell r="C2459" t="str">
            <v>재료비</v>
          </cell>
          <cell r="D2459" t="str">
            <v>콘크리트타설(무근)</v>
          </cell>
          <cell r="E2459" t="str">
            <v>40-180-8</v>
          </cell>
          <cell r="F2459">
            <v>1</v>
          </cell>
          <cell r="G2459" t="str">
            <v>㎥</v>
          </cell>
          <cell r="I2459">
            <v>93350</v>
          </cell>
          <cell r="K2459">
            <v>42697</v>
          </cell>
          <cell r="M2459">
            <v>50653</v>
          </cell>
        </row>
        <row r="2468">
          <cell r="A2468">
            <v>9905</v>
          </cell>
          <cell r="B2468">
            <v>3</v>
          </cell>
          <cell r="C2468" t="str">
            <v>제9905호표</v>
          </cell>
          <cell r="D2468" t="str">
            <v>콘크리트타설(철근)</v>
          </cell>
          <cell r="F2468">
            <v>1</v>
          </cell>
          <cell r="G2468" t="str">
            <v>㎥</v>
          </cell>
          <cell r="I2468">
            <v>83846</v>
          </cell>
          <cell r="K2468">
            <v>51863</v>
          </cell>
          <cell r="M2468">
            <v>31983</v>
          </cell>
          <cell r="O2468">
            <v>0</v>
          </cell>
          <cell r="P2468" t="str">
            <v>공통대가</v>
          </cell>
        </row>
        <row r="2470">
          <cell r="B2470" t="str">
            <v>콘크리트타설(철근)25-240-12</v>
          </cell>
          <cell r="C2470" t="str">
            <v>재료비</v>
          </cell>
          <cell r="D2470" t="str">
            <v>콘크리트타설(철근)</v>
          </cell>
          <cell r="E2470" t="str">
            <v>25-240-12</v>
          </cell>
          <cell r="F2470">
            <v>1</v>
          </cell>
          <cell r="G2470" t="str">
            <v>㎥</v>
          </cell>
          <cell r="I2470">
            <v>83846</v>
          </cell>
          <cell r="K2470">
            <v>51863</v>
          </cell>
          <cell r="M2470">
            <v>31983</v>
          </cell>
        </row>
        <row r="2479">
          <cell r="A2479">
            <v>9906</v>
          </cell>
          <cell r="B2479">
            <v>3</v>
          </cell>
          <cell r="C2479" t="str">
            <v>제9906호표</v>
          </cell>
          <cell r="D2479" t="str">
            <v>잡석다짐</v>
          </cell>
          <cell r="F2479">
            <v>1</v>
          </cell>
          <cell r="G2479" t="str">
            <v>㎥</v>
          </cell>
          <cell r="I2479">
            <v>31539</v>
          </cell>
          <cell r="K2479">
            <v>0</v>
          </cell>
          <cell r="M2479">
            <v>31539</v>
          </cell>
          <cell r="O2479">
            <v>0</v>
          </cell>
          <cell r="P2479" t="str">
            <v>공통대가</v>
          </cell>
        </row>
        <row r="2481">
          <cell r="B2481" t="str">
            <v>잡석다짐</v>
          </cell>
          <cell r="C2481" t="str">
            <v>재료비</v>
          </cell>
          <cell r="D2481" t="str">
            <v>잡석다짐</v>
          </cell>
          <cell r="F2481">
            <v>1</v>
          </cell>
          <cell r="G2481" t="str">
            <v>㎥</v>
          </cell>
          <cell r="I2481">
            <v>31539</v>
          </cell>
          <cell r="M2481">
            <v>31539</v>
          </cell>
        </row>
        <row r="2490">
          <cell r="A2490">
            <v>9907</v>
          </cell>
          <cell r="B2490">
            <v>3</v>
          </cell>
          <cell r="C2490" t="str">
            <v>제9907호표</v>
          </cell>
          <cell r="D2490" t="str">
            <v>합판거푸집(4회)</v>
          </cell>
          <cell r="F2490">
            <v>1</v>
          </cell>
          <cell r="G2490" t="str">
            <v>㎥</v>
          </cell>
          <cell r="I2490">
            <v>23305</v>
          </cell>
          <cell r="K2490">
            <v>5231</v>
          </cell>
          <cell r="M2490">
            <v>18074</v>
          </cell>
          <cell r="O2490">
            <v>0</v>
          </cell>
          <cell r="P2490" t="str">
            <v>공통대가</v>
          </cell>
        </row>
        <row r="2492">
          <cell r="B2492" t="str">
            <v>합판거푸집(4회)</v>
          </cell>
          <cell r="C2492" t="str">
            <v>재료비</v>
          </cell>
          <cell r="D2492" t="str">
            <v>합판거푸집(4회)</v>
          </cell>
          <cell r="F2492">
            <v>1</v>
          </cell>
          <cell r="G2492" t="str">
            <v>㎥</v>
          </cell>
          <cell r="I2492">
            <v>23305</v>
          </cell>
          <cell r="K2492">
            <v>5231</v>
          </cell>
          <cell r="M2492">
            <v>18074</v>
          </cell>
        </row>
      </sheetData>
      <sheetData sheetId="3" refreshError="1">
        <row r="6">
          <cell r="N6" t="str">
            <v>전선관PE 16mm</v>
          </cell>
          <cell r="O6">
            <v>231</v>
          </cell>
          <cell r="P6" t="str">
            <v>m</v>
          </cell>
        </row>
        <row r="7">
          <cell r="N7" t="str">
            <v>전선관PE 22mm</v>
          </cell>
          <cell r="O7">
            <v>331</v>
          </cell>
          <cell r="P7" t="str">
            <v>m</v>
          </cell>
        </row>
        <row r="8">
          <cell r="N8" t="str">
            <v>전선관PE 28mm</v>
          </cell>
          <cell r="O8">
            <v>482</v>
          </cell>
          <cell r="P8" t="str">
            <v>m</v>
          </cell>
        </row>
        <row r="9">
          <cell r="N9" t="str">
            <v>전선관PE 36mm</v>
          </cell>
          <cell r="O9">
            <v>719</v>
          </cell>
          <cell r="P9" t="str">
            <v>m</v>
          </cell>
        </row>
        <row r="10">
          <cell r="N10" t="str">
            <v>전선관PE 42mm</v>
          </cell>
          <cell r="O10">
            <v>953</v>
          </cell>
          <cell r="P10" t="str">
            <v>m</v>
          </cell>
        </row>
        <row r="11">
          <cell r="N11" t="str">
            <v>전선관PE 54mm</v>
          </cell>
          <cell r="O11">
            <v>1321</v>
          </cell>
          <cell r="P11" t="str">
            <v>m</v>
          </cell>
        </row>
        <row r="12">
          <cell r="N12" t="str">
            <v>전선관PE 70mm</v>
          </cell>
          <cell r="O12">
            <v>2090</v>
          </cell>
          <cell r="P12" t="str">
            <v>m</v>
          </cell>
        </row>
        <row r="13">
          <cell r="N13" t="str">
            <v>전선관HI-PVC 16mm</v>
          </cell>
          <cell r="O13">
            <v>337</v>
          </cell>
          <cell r="P13" t="str">
            <v>m</v>
          </cell>
        </row>
        <row r="14">
          <cell r="N14" t="str">
            <v>전선관HI-PVC 22mm</v>
          </cell>
          <cell r="O14">
            <v>408</v>
          </cell>
          <cell r="P14" t="str">
            <v>m</v>
          </cell>
        </row>
        <row r="15">
          <cell r="N15" t="str">
            <v>전선관HI-PVC 28mm</v>
          </cell>
          <cell r="O15">
            <v>793</v>
          </cell>
          <cell r="P15" t="str">
            <v>m</v>
          </cell>
        </row>
        <row r="16">
          <cell r="N16" t="str">
            <v>전선관HI-PVC 36mm</v>
          </cell>
          <cell r="O16">
            <v>1235</v>
          </cell>
          <cell r="P16" t="str">
            <v>m</v>
          </cell>
        </row>
        <row r="17">
          <cell r="N17" t="str">
            <v>전선관HI-PVC 42mm</v>
          </cell>
          <cell r="O17">
            <v>1456</v>
          </cell>
          <cell r="P17" t="str">
            <v>m</v>
          </cell>
        </row>
        <row r="18">
          <cell r="N18" t="str">
            <v>전선관HI-PVC 54mm</v>
          </cell>
          <cell r="O18">
            <v>2145</v>
          </cell>
          <cell r="P18" t="str">
            <v>m</v>
          </cell>
        </row>
        <row r="19">
          <cell r="N19" t="str">
            <v>전선관HI-PVC 70mm</v>
          </cell>
          <cell r="O19">
            <v>2912</v>
          </cell>
          <cell r="P19" t="str">
            <v>m</v>
          </cell>
        </row>
        <row r="20">
          <cell r="N20" t="str">
            <v>전선관파형관 30mm</v>
          </cell>
          <cell r="O20">
            <v>363</v>
          </cell>
          <cell r="P20" t="str">
            <v>m</v>
          </cell>
        </row>
        <row r="21">
          <cell r="N21" t="str">
            <v>전선관파형관 40mm</v>
          </cell>
          <cell r="O21">
            <v>561</v>
          </cell>
          <cell r="P21" t="str">
            <v>m</v>
          </cell>
        </row>
        <row r="22">
          <cell r="N22" t="str">
            <v>전선관파형관 50mm</v>
          </cell>
          <cell r="O22">
            <v>682</v>
          </cell>
          <cell r="P22" t="str">
            <v>m</v>
          </cell>
        </row>
        <row r="23">
          <cell r="N23" t="str">
            <v>전선관파형관 65mm</v>
          </cell>
          <cell r="O23">
            <v>935</v>
          </cell>
          <cell r="P23" t="str">
            <v>m</v>
          </cell>
        </row>
        <row r="24">
          <cell r="N24" t="str">
            <v>전선관파형관 80mm</v>
          </cell>
          <cell r="O24">
            <v>1309</v>
          </cell>
          <cell r="P24" t="str">
            <v>m</v>
          </cell>
        </row>
        <row r="25">
          <cell r="N25" t="str">
            <v>전선관파형관 100mm</v>
          </cell>
          <cell r="O25">
            <v>1969</v>
          </cell>
          <cell r="P25" t="str">
            <v>m</v>
          </cell>
        </row>
        <row r="26">
          <cell r="N26" t="str">
            <v>전선관파형관 125mm</v>
          </cell>
          <cell r="O26">
            <v>2805</v>
          </cell>
          <cell r="P26" t="str">
            <v>m</v>
          </cell>
        </row>
        <row r="27">
          <cell r="N27" t="str">
            <v>전선관파형관 175mm</v>
          </cell>
          <cell r="O27">
            <v>5610</v>
          </cell>
          <cell r="P27" t="str">
            <v>m</v>
          </cell>
        </row>
        <row r="28">
          <cell r="N28" t="str">
            <v>전선관백관 32mm</v>
          </cell>
          <cell r="O28">
            <v>3700</v>
          </cell>
          <cell r="P28" t="str">
            <v>m</v>
          </cell>
        </row>
        <row r="29">
          <cell r="N29" t="str">
            <v>전선관백관 50mm</v>
          </cell>
          <cell r="O29">
            <v>5995</v>
          </cell>
          <cell r="P29" t="str">
            <v>m</v>
          </cell>
        </row>
        <row r="30">
          <cell r="N30" t="str">
            <v>전선관ST 16mm</v>
          </cell>
          <cell r="O30">
            <v>1840</v>
          </cell>
          <cell r="P30" t="str">
            <v>m</v>
          </cell>
        </row>
        <row r="31">
          <cell r="N31" t="str">
            <v>전선관ST 22mm</v>
          </cell>
          <cell r="O31">
            <v>2379</v>
          </cell>
          <cell r="P31" t="str">
            <v>m</v>
          </cell>
        </row>
        <row r="32">
          <cell r="N32" t="str">
            <v>전선관ST 28mm</v>
          </cell>
          <cell r="O32">
            <v>3012</v>
          </cell>
          <cell r="P32" t="str">
            <v>m</v>
          </cell>
        </row>
        <row r="33">
          <cell r="N33" t="str">
            <v>전선관ST 36mm</v>
          </cell>
          <cell r="O33">
            <v>3850</v>
          </cell>
          <cell r="P33" t="str">
            <v>m</v>
          </cell>
        </row>
        <row r="34">
          <cell r="N34" t="str">
            <v>전선관ST 42mm</v>
          </cell>
          <cell r="O34">
            <v>4475</v>
          </cell>
          <cell r="P34" t="str">
            <v>m</v>
          </cell>
        </row>
        <row r="35">
          <cell r="N35" t="str">
            <v>전선관ST 54mm</v>
          </cell>
          <cell r="O35">
            <v>6232</v>
          </cell>
          <cell r="P35" t="str">
            <v>m</v>
          </cell>
        </row>
        <row r="36">
          <cell r="N36" t="str">
            <v>전선관ST 70mm</v>
          </cell>
          <cell r="O36">
            <v>7925</v>
          </cell>
          <cell r="P36" t="str">
            <v>m</v>
          </cell>
        </row>
        <row r="37">
          <cell r="N37" t="str">
            <v>전선관ST 82mm</v>
          </cell>
          <cell r="O37">
            <v>9007</v>
          </cell>
          <cell r="P37" t="str">
            <v>m</v>
          </cell>
        </row>
        <row r="38">
          <cell r="N38" t="str">
            <v>전선관ST 104mm</v>
          </cell>
          <cell r="O38">
            <v>17642</v>
          </cell>
          <cell r="P38" t="str">
            <v>m</v>
          </cell>
        </row>
        <row r="39">
          <cell r="N39" t="str">
            <v>가요전선관1종 방수 16mm</v>
          </cell>
          <cell r="O39">
            <v>1050</v>
          </cell>
          <cell r="P39" t="str">
            <v>m</v>
          </cell>
        </row>
        <row r="40">
          <cell r="N40" t="str">
            <v>가요전선관1종 방수 22mm</v>
          </cell>
          <cell r="O40">
            <v>1480</v>
          </cell>
          <cell r="P40" t="str">
            <v>m</v>
          </cell>
        </row>
        <row r="41">
          <cell r="N41" t="str">
            <v>가요전선관1종 방수 28mm</v>
          </cell>
          <cell r="O41">
            <v>2100</v>
          </cell>
          <cell r="P41" t="str">
            <v>m</v>
          </cell>
        </row>
        <row r="42">
          <cell r="N42" t="str">
            <v>가요전선관1종 방수 36mm</v>
          </cell>
          <cell r="O42">
            <v>2980</v>
          </cell>
          <cell r="P42" t="str">
            <v>m</v>
          </cell>
        </row>
        <row r="43">
          <cell r="N43" t="str">
            <v>가요전선관1종 방수 42mm</v>
          </cell>
          <cell r="O43">
            <v>3760</v>
          </cell>
          <cell r="P43" t="str">
            <v>m</v>
          </cell>
        </row>
        <row r="44">
          <cell r="N44" t="str">
            <v>가요전선관1종 방수 54mm</v>
          </cell>
          <cell r="O44">
            <v>5070</v>
          </cell>
          <cell r="P44" t="str">
            <v>m</v>
          </cell>
        </row>
        <row r="45">
          <cell r="N45" t="str">
            <v>가요전선관1종 방수 70mm</v>
          </cell>
          <cell r="O45">
            <v>9490</v>
          </cell>
          <cell r="P45" t="str">
            <v>m</v>
          </cell>
        </row>
        <row r="46">
          <cell r="N46" t="str">
            <v>가요전선관1종 방수 82mm</v>
          </cell>
          <cell r="O46">
            <v>13580</v>
          </cell>
          <cell r="P46" t="str">
            <v>m</v>
          </cell>
        </row>
        <row r="47">
          <cell r="N47" t="str">
            <v>가요전선관1종 방수 104mm</v>
          </cell>
          <cell r="O47">
            <v>18480</v>
          </cell>
          <cell r="P47" t="str">
            <v>m</v>
          </cell>
        </row>
        <row r="48">
          <cell r="N48" t="str">
            <v>광케이블 통신관22mm</v>
          </cell>
          <cell r="O48">
            <v>544</v>
          </cell>
          <cell r="P48" t="str">
            <v>m</v>
          </cell>
        </row>
        <row r="49">
          <cell r="N49" t="str">
            <v>후렉시블 콘넥터16mm</v>
          </cell>
          <cell r="O49">
            <v>1890</v>
          </cell>
          <cell r="P49" t="str">
            <v>개</v>
          </cell>
        </row>
        <row r="50">
          <cell r="N50" t="str">
            <v>후렉시블 콘넥터22mm</v>
          </cell>
          <cell r="O50">
            <v>2600</v>
          </cell>
          <cell r="P50" t="str">
            <v>개</v>
          </cell>
        </row>
        <row r="51">
          <cell r="N51" t="str">
            <v>후렉시블 콘넥터28mm</v>
          </cell>
          <cell r="O51">
            <v>3190</v>
          </cell>
          <cell r="P51" t="str">
            <v>개</v>
          </cell>
        </row>
        <row r="52">
          <cell r="N52" t="str">
            <v>후렉시블 콘넥터36mm</v>
          </cell>
          <cell r="O52">
            <v>5030</v>
          </cell>
          <cell r="P52" t="str">
            <v>개</v>
          </cell>
        </row>
        <row r="53">
          <cell r="N53" t="str">
            <v>후렉시블 콘넥터42mm</v>
          </cell>
          <cell r="O53">
            <v>7230</v>
          </cell>
          <cell r="P53" t="str">
            <v>개</v>
          </cell>
        </row>
        <row r="54">
          <cell r="N54" t="str">
            <v>후렉시블 콘넥터54mm</v>
          </cell>
          <cell r="O54">
            <v>10280</v>
          </cell>
          <cell r="P54" t="str">
            <v>개</v>
          </cell>
        </row>
        <row r="55">
          <cell r="N55" t="str">
            <v>후렉시블 콘넥터70mm</v>
          </cell>
          <cell r="O55">
            <v>16470</v>
          </cell>
          <cell r="P55" t="str">
            <v>개</v>
          </cell>
        </row>
        <row r="56">
          <cell r="N56" t="str">
            <v>후렉시블 콘넥터82mm</v>
          </cell>
          <cell r="O56">
            <v>18170</v>
          </cell>
          <cell r="P56" t="str">
            <v>개</v>
          </cell>
        </row>
        <row r="57">
          <cell r="N57" t="str">
            <v>후렉시블 콘넥터104mm</v>
          </cell>
          <cell r="O57">
            <v>42630</v>
          </cell>
          <cell r="P57" t="str">
            <v>개</v>
          </cell>
        </row>
        <row r="58">
          <cell r="N58" t="str">
            <v>파이프 클램프ST 22mm</v>
          </cell>
          <cell r="O58">
            <v>150</v>
          </cell>
          <cell r="P58" t="str">
            <v>개</v>
          </cell>
        </row>
        <row r="59">
          <cell r="N59" t="str">
            <v>파이프 클램프ST 28mm</v>
          </cell>
          <cell r="O59">
            <v>158</v>
          </cell>
          <cell r="P59" t="str">
            <v>개</v>
          </cell>
        </row>
        <row r="60">
          <cell r="N60" t="str">
            <v>파이프 클램프ST 36mm</v>
          </cell>
          <cell r="O60">
            <v>193</v>
          </cell>
          <cell r="P60" t="str">
            <v>개</v>
          </cell>
        </row>
        <row r="61">
          <cell r="N61" t="str">
            <v>파이프 클램프ST 42mm</v>
          </cell>
          <cell r="O61">
            <v>230</v>
          </cell>
          <cell r="P61" t="str">
            <v>개</v>
          </cell>
        </row>
        <row r="62">
          <cell r="N62" t="str">
            <v>파이프 클램프ST 54mm</v>
          </cell>
          <cell r="O62">
            <v>253</v>
          </cell>
          <cell r="P62" t="str">
            <v>개</v>
          </cell>
        </row>
        <row r="63">
          <cell r="N63" t="str">
            <v>파이프 클램프ST 70mm</v>
          </cell>
          <cell r="O63">
            <v>314</v>
          </cell>
          <cell r="P63" t="str">
            <v>개</v>
          </cell>
        </row>
        <row r="64">
          <cell r="N64" t="str">
            <v>파이프 클램프ST 82mm</v>
          </cell>
          <cell r="O64">
            <v>403</v>
          </cell>
          <cell r="P64" t="str">
            <v>개</v>
          </cell>
        </row>
        <row r="65">
          <cell r="N65" t="str">
            <v>파이프 클램프ST 104mm</v>
          </cell>
          <cell r="P65" t="str">
            <v>개</v>
          </cell>
        </row>
        <row r="67">
          <cell r="P67">
            <v>0</v>
          </cell>
        </row>
        <row r="68">
          <cell r="N68" t="str">
            <v>Cable Tray300Wx100H, 알루미늄, 2.5t</v>
          </cell>
          <cell r="O68">
            <v>14450</v>
          </cell>
          <cell r="P68" t="str">
            <v>m</v>
          </cell>
        </row>
        <row r="69">
          <cell r="N69" t="str">
            <v>Cable Tray450Wx100H, 알루미늄, 2.5t</v>
          </cell>
          <cell r="O69">
            <v>16070</v>
          </cell>
          <cell r="P69" t="str">
            <v>m</v>
          </cell>
        </row>
        <row r="70">
          <cell r="N70" t="str">
            <v>Cable Tray600Wx100H, 알루미늄, 2.5t</v>
          </cell>
          <cell r="O70">
            <v>17690</v>
          </cell>
          <cell r="P70" t="str">
            <v>m</v>
          </cell>
        </row>
        <row r="71">
          <cell r="N71" t="str">
            <v>Cable Tray Cover300W, 용융아연도금</v>
          </cell>
          <cell r="O71">
            <v>14160</v>
          </cell>
          <cell r="P71" t="str">
            <v>m</v>
          </cell>
        </row>
        <row r="72">
          <cell r="N72" t="str">
            <v>Cable Tray Cover450W, 용융아연도금</v>
          </cell>
          <cell r="O72">
            <v>19720</v>
          </cell>
          <cell r="P72" t="str">
            <v>m</v>
          </cell>
        </row>
        <row r="73">
          <cell r="N73" t="str">
            <v>Cable Tray Cover600W, 용융아연도금</v>
          </cell>
          <cell r="O73">
            <v>25280</v>
          </cell>
          <cell r="P73" t="str">
            <v>m</v>
          </cell>
        </row>
        <row r="74">
          <cell r="N74" t="str">
            <v>Reducer300-450</v>
          </cell>
          <cell r="O74">
            <v>10500</v>
          </cell>
          <cell r="P74" t="str">
            <v>개</v>
          </cell>
        </row>
        <row r="75">
          <cell r="N75" t="str">
            <v>Reducer450-600</v>
          </cell>
          <cell r="O75">
            <v>11500</v>
          </cell>
          <cell r="P75" t="str">
            <v>개</v>
          </cell>
        </row>
        <row r="76">
          <cell r="N76" t="str">
            <v>Vertical Elbow300W, L형</v>
          </cell>
          <cell r="O76">
            <v>14200</v>
          </cell>
          <cell r="P76" t="str">
            <v>개</v>
          </cell>
        </row>
        <row r="77">
          <cell r="N77" t="str">
            <v>Vertical Elbow450W, L형</v>
          </cell>
          <cell r="O77">
            <v>15500</v>
          </cell>
          <cell r="P77" t="str">
            <v>개</v>
          </cell>
        </row>
        <row r="78">
          <cell r="N78" t="str">
            <v>Vertical Elbow600W, L형</v>
          </cell>
          <cell r="O78">
            <v>16800</v>
          </cell>
          <cell r="P78" t="str">
            <v>개</v>
          </cell>
        </row>
        <row r="79">
          <cell r="N79" t="str">
            <v>Horizontal Elbow300W, L형(90˚)</v>
          </cell>
          <cell r="O79">
            <v>21050</v>
          </cell>
          <cell r="P79" t="str">
            <v>개</v>
          </cell>
        </row>
        <row r="80">
          <cell r="N80" t="str">
            <v>Horizontal Elbow450W, L형(90˚)</v>
          </cell>
          <cell r="O80">
            <v>26730</v>
          </cell>
          <cell r="P80" t="str">
            <v>개</v>
          </cell>
        </row>
        <row r="81">
          <cell r="N81" t="str">
            <v>Horizontal Elbow600W, L형(90˚)</v>
          </cell>
          <cell r="O81">
            <v>31390</v>
          </cell>
          <cell r="P81" t="str">
            <v>개</v>
          </cell>
        </row>
        <row r="82">
          <cell r="N82" t="str">
            <v>Horizontal Tee300W, T형</v>
          </cell>
          <cell r="O82">
            <v>27050</v>
          </cell>
          <cell r="P82" t="str">
            <v>개</v>
          </cell>
        </row>
        <row r="83">
          <cell r="N83" t="str">
            <v>Horizontal Tee450W, T형</v>
          </cell>
          <cell r="O83">
            <v>37050</v>
          </cell>
          <cell r="P83" t="str">
            <v>개</v>
          </cell>
        </row>
        <row r="84">
          <cell r="N84" t="str">
            <v>Horizontal Tee600W, T형</v>
          </cell>
          <cell r="O84">
            <v>42540</v>
          </cell>
          <cell r="P84" t="str">
            <v>개</v>
          </cell>
        </row>
        <row r="85">
          <cell r="N85" t="str">
            <v>Horizontal Cross300W, +형</v>
          </cell>
          <cell r="O85">
            <v>37810</v>
          </cell>
          <cell r="P85" t="str">
            <v>개</v>
          </cell>
        </row>
        <row r="86">
          <cell r="N86" t="str">
            <v>Horizontal Cross450W, +형</v>
          </cell>
          <cell r="O86">
            <v>43950</v>
          </cell>
          <cell r="P86" t="str">
            <v>개</v>
          </cell>
        </row>
        <row r="87">
          <cell r="N87" t="str">
            <v>Horizontal Cross600W, +형</v>
          </cell>
          <cell r="O87">
            <v>50200</v>
          </cell>
          <cell r="P87" t="str">
            <v>개</v>
          </cell>
        </row>
        <row r="88">
          <cell r="N88" t="str">
            <v>Cover Clamp100H</v>
          </cell>
          <cell r="O88">
            <v>800</v>
          </cell>
          <cell r="P88" t="str">
            <v>개</v>
          </cell>
        </row>
        <row r="89">
          <cell r="N89" t="str">
            <v>2 Hole Bracket</v>
          </cell>
          <cell r="O89">
            <v>11400</v>
          </cell>
          <cell r="P89" t="str">
            <v>개</v>
          </cell>
        </row>
        <row r="90">
          <cell r="N90" t="str">
            <v>Joiner Connector</v>
          </cell>
          <cell r="O90">
            <v>1200</v>
          </cell>
          <cell r="P90" t="str">
            <v>개</v>
          </cell>
        </row>
        <row r="91">
          <cell r="N91" t="str">
            <v>Side Rail Clamp</v>
          </cell>
          <cell r="O91">
            <v>350</v>
          </cell>
          <cell r="P91" t="str">
            <v>개</v>
          </cell>
        </row>
        <row r="92">
          <cell r="N92" t="str">
            <v>Hanger Rod3/8"</v>
          </cell>
          <cell r="O92">
            <v>600</v>
          </cell>
          <cell r="P92" t="str">
            <v>개</v>
          </cell>
        </row>
        <row r="93">
          <cell r="N93" t="str">
            <v>Hex Head Bolt(STS)</v>
          </cell>
          <cell r="O93">
            <v>120</v>
          </cell>
          <cell r="P93" t="str">
            <v>개</v>
          </cell>
        </row>
        <row r="94">
          <cell r="N94" t="str">
            <v>Shank Bolt/Nut(STS)</v>
          </cell>
          <cell r="O94">
            <v>420</v>
          </cell>
          <cell r="P94" t="str">
            <v>개</v>
          </cell>
        </row>
        <row r="95">
          <cell r="N95" t="str">
            <v>Spring Nut(STS)</v>
          </cell>
          <cell r="O95">
            <v>360</v>
          </cell>
          <cell r="P95" t="str">
            <v>개</v>
          </cell>
        </row>
        <row r="96">
          <cell r="N96" t="str">
            <v>Square Washer(STS)</v>
          </cell>
          <cell r="O96">
            <v>200</v>
          </cell>
          <cell r="P96" t="str">
            <v>개</v>
          </cell>
        </row>
        <row r="97">
          <cell r="N97" t="str">
            <v>Grounding JumperWire</v>
          </cell>
          <cell r="O97">
            <v>1750</v>
          </cell>
          <cell r="P97" t="str">
            <v>개</v>
          </cell>
        </row>
        <row r="99">
          <cell r="P99">
            <v>0</v>
          </cell>
        </row>
        <row r="100">
          <cell r="N100" t="str">
            <v>한전인입주 설치16m</v>
          </cell>
          <cell r="O100">
            <v>333000</v>
          </cell>
          <cell r="P100" t="str">
            <v>본</v>
          </cell>
        </row>
        <row r="101">
          <cell r="N101" t="str">
            <v>콘크리트근가한전주 1.2m</v>
          </cell>
          <cell r="O101">
            <v>8000</v>
          </cell>
          <cell r="P101" t="str">
            <v>조</v>
          </cell>
        </row>
        <row r="102">
          <cell r="N102" t="str">
            <v>근가 U볼트Φ360×590</v>
          </cell>
          <cell r="O102">
            <v>5820</v>
          </cell>
          <cell r="P102" t="str">
            <v>조</v>
          </cell>
        </row>
        <row r="103">
          <cell r="N103" t="str">
            <v>가공지선지지대내장용</v>
          </cell>
          <cell r="O103">
            <v>42430</v>
          </cell>
          <cell r="P103" t="str">
            <v>개</v>
          </cell>
        </row>
        <row r="104">
          <cell r="N104" t="str">
            <v>분기슬라브카바32-160㎟</v>
          </cell>
          <cell r="O104">
            <v>2006</v>
          </cell>
          <cell r="P104" t="str">
            <v>개</v>
          </cell>
        </row>
        <row r="105">
          <cell r="N105" t="str">
            <v>현수애자191㎜ 15,000LBS</v>
          </cell>
          <cell r="O105">
            <v>16000</v>
          </cell>
          <cell r="P105" t="str">
            <v>개</v>
          </cell>
        </row>
        <row r="106">
          <cell r="N106" t="str">
            <v>피뢰기18kV 2.5kA</v>
          </cell>
          <cell r="O106">
            <v>3422</v>
          </cell>
          <cell r="P106" t="str">
            <v>개</v>
          </cell>
        </row>
        <row r="107">
          <cell r="N107" t="str">
            <v>내오손결합애자사기제 157×213㎜</v>
          </cell>
          <cell r="O107">
            <v>13400</v>
          </cell>
          <cell r="P107" t="str">
            <v>개</v>
          </cell>
        </row>
        <row r="108">
          <cell r="N108" t="str">
            <v>피뢰기 단자카바</v>
          </cell>
          <cell r="O108">
            <v>3422</v>
          </cell>
          <cell r="P108" t="str">
            <v>개</v>
          </cell>
        </row>
        <row r="109">
          <cell r="N109" t="str">
            <v>분기슬리브ACSR 32㎟</v>
          </cell>
          <cell r="O109">
            <v>890</v>
          </cell>
          <cell r="P109" t="str">
            <v>개</v>
          </cell>
        </row>
        <row r="110">
          <cell r="N110" t="str">
            <v>배전용 완금ㅁ형 2.3tx75x75x2400L</v>
          </cell>
          <cell r="O110">
            <v>31000</v>
          </cell>
          <cell r="P110" t="str">
            <v>개</v>
          </cell>
        </row>
        <row r="111">
          <cell r="N111" t="str">
            <v>배전용 완금ㅁ형 2.3tx75x75x1800L</v>
          </cell>
          <cell r="O111">
            <v>24500</v>
          </cell>
          <cell r="P111" t="str">
            <v>개</v>
          </cell>
        </row>
        <row r="112">
          <cell r="N112" t="str">
            <v>머신볼트Φ16×460</v>
          </cell>
          <cell r="O112">
            <v>1900</v>
          </cell>
          <cell r="P112" t="str">
            <v>개</v>
          </cell>
        </row>
        <row r="113">
          <cell r="N113" t="str">
            <v>배전용 완금9tx75x75x1400L</v>
          </cell>
          <cell r="O113">
            <v>14200</v>
          </cell>
          <cell r="P113" t="str">
            <v>개</v>
          </cell>
        </row>
        <row r="114">
          <cell r="N114" t="str">
            <v>배전용 완금9tx75x75x1800L</v>
          </cell>
          <cell r="O114">
            <v>24500</v>
          </cell>
          <cell r="P114" t="str">
            <v>개</v>
          </cell>
        </row>
        <row r="115">
          <cell r="N115" t="str">
            <v>배전용 경완금6tx75x75x900L</v>
          </cell>
          <cell r="O115">
            <v>8200</v>
          </cell>
          <cell r="P115" t="str">
            <v>개</v>
          </cell>
        </row>
        <row r="116">
          <cell r="N116" t="str">
            <v>배전용 경완금6tx75x75x450L</v>
          </cell>
          <cell r="O116">
            <v>13408</v>
          </cell>
          <cell r="P116" t="str">
            <v>개</v>
          </cell>
        </row>
        <row r="117">
          <cell r="N117" t="str">
            <v>각 암타이ㄱ형 6t×40×40×900㎜</v>
          </cell>
          <cell r="O117">
            <v>3800</v>
          </cell>
          <cell r="P117" t="str">
            <v>개</v>
          </cell>
        </row>
        <row r="118">
          <cell r="N118" t="str">
            <v>암타이 밴드1방 5호 Φ250㎜</v>
          </cell>
          <cell r="O118">
            <v>3340</v>
          </cell>
          <cell r="P118" t="str">
            <v>개</v>
          </cell>
        </row>
        <row r="119">
          <cell r="N119" t="str">
            <v>암타이 밴드2방 5호 Φ250㎜</v>
          </cell>
          <cell r="O119">
            <v>3570</v>
          </cell>
          <cell r="P119" t="str">
            <v>개</v>
          </cell>
        </row>
        <row r="120">
          <cell r="N120" t="str">
            <v>지선밴드2방 3호 Φ200㎜</v>
          </cell>
          <cell r="O120">
            <v>20100</v>
          </cell>
          <cell r="P120" t="str">
            <v>개</v>
          </cell>
        </row>
        <row r="121">
          <cell r="N121" t="str">
            <v>케이블 크리트(헤드 취부용)</v>
          </cell>
          <cell r="O121">
            <v>1508</v>
          </cell>
          <cell r="P121" t="str">
            <v>개</v>
          </cell>
        </row>
        <row r="122">
          <cell r="N122" t="str">
            <v>머신볼트Φ16×400</v>
          </cell>
          <cell r="O122">
            <v>1900</v>
          </cell>
          <cell r="P122" t="str">
            <v>개</v>
          </cell>
        </row>
        <row r="123">
          <cell r="N123" t="str">
            <v>저압가선용랙크1선용 45×100×100</v>
          </cell>
          <cell r="O123">
            <v>1800</v>
          </cell>
          <cell r="P123" t="str">
            <v>개</v>
          </cell>
        </row>
        <row r="124">
          <cell r="N124" t="str">
            <v>저압인류애자110×95㎜</v>
          </cell>
          <cell r="O124">
            <v>1320</v>
          </cell>
          <cell r="P124" t="str">
            <v>개</v>
          </cell>
        </row>
        <row r="125">
          <cell r="N125" t="str">
            <v>가공인장클램프32㎟</v>
          </cell>
          <cell r="O125">
            <v>4340</v>
          </cell>
          <cell r="P125" t="str">
            <v>개</v>
          </cell>
        </row>
        <row r="126">
          <cell r="N126" t="str">
            <v>전주용 입상관Φ130 x 2m</v>
          </cell>
          <cell r="O126">
            <v>35586</v>
          </cell>
          <cell r="P126" t="str">
            <v>개</v>
          </cell>
        </row>
        <row r="127">
          <cell r="N127" t="str">
            <v>조립식 반할관Φ130</v>
          </cell>
          <cell r="O127">
            <v>5730</v>
          </cell>
          <cell r="P127" t="str">
            <v>개</v>
          </cell>
        </row>
        <row r="128">
          <cell r="N128" t="str">
            <v>케이블지지용 강벨트40x1200㎜</v>
          </cell>
          <cell r="O128">
            <v>2458</v>
          </cell>
          <cell r="P128" t="str">
            <v>개</v>
          </cell>
        </row>
        <row r="129">
          <cell r="N129" t="str">
            <v>지선아연도 철선 4x7 88㎟</v>
          </cell>
          <cell r="O129">
            <v>3200</v>
          </cell>
          <cell r="P129" t="str">
            <v>m</v>
          </cell>
        </row>
        <row r="130">
          <cell r="N130" t="str">
            <v>지선애자100×100㎜</v>
          </cell>
          <cell r="O130">
            <v>1720</v>
          </cell>
          <cell r="P130" t="str">
            <v>개</v>
          </cell>
        </row>
        <row r="131">
          <cell r="N131" t="str">
            <v>지선 롯트Φ16×2300㎜</v>
          </cell>
          <cell r="O131">
            <v>7500</v>
          </cell>
          <cell r="P131" t="str">
            <v>개</v>
          </cell>
        </row>
        <row r="132">
          <cell r="N132" t="str">
            <v>COS25kV 100A</v>
          </cell>
          <cell r="O132">
            <v>53000</v>
          </cell>
          <cell r="P132" t="str">
            <v>개</v>
          </cell>
        </row>
        <row r="133">
          <cell r="N133" t="str">
            <v>자동고장구분개폐기자동25.8kV 200A</v>
          </cell>
          <cell r="O133">
            <v>2047000</v>
          </cell>
          <cell r="P133" t="str">
            <v>개</v>
          </cell>
        </row>
        <row r="134">
          <cell r="N134" t="str">
            <v>브라켓트25kV COS용</v>
          </cell>
          <cell r="O134">
            <v>4652</v>
          </cell>
          <cell r="P134" t="str">
            <v>개</v>
          </cell>
        </row>
        <row r="135">
          <cell r="N135" t="str">
            <v>퓨즈링크25kV 100A</v>
          </cell>
          <cell r="O135">
            <v>7266</v>
          </cell>
          <cell r="P135" t="str">
            <v>개</v>
          </cell>
        </row>
        <row r="136">
          <cell r="N136" t="str">
            <v>COS 카바(상/하부용)</v>
          </cell>
          <cell r="O136">
            <v>4000</v>
          </cell>
          <cell r="P136" t="str">
            <v>개</v>
          </cell>
        </row>
        <row r="137">
          <cell r="N137" t="str">
            <v xml:space="preserve">Set Anchor"3/8" 75㎜ </v>
          </cell>
          <cell r="O137">
            <v>360</v>
          </cell>
          <cell r="P137" t="str">
            <v>개</v>
          </cell>
        </row>
        <row r="138">
          <cell r="N138" t="str">
            <v>케이블지지용 강벨트40x1200(2B-1200)</v>
          </cell>
          <cell r="O138">
            <v>1584</v>
          </cell>
          <cell r="P138" t="str">
            <v>개</v>
          </cell>
        </row>
        <row r="139">
          <cell r="N139" t="str">
            <v>케이블걸이쇠3조</v>
          </cell>
          <cell r="O139">
            <v>3232</v>
          </cell>
          <cell r="P139" t="str">
            <v>개</v>
          </cell>
        </row>
        <row r="140">
          <cell r="N140" t="str">
            <v xml:space="preserve">"U"Channel41x41x2.6t </v>
          </cell>
          <cell r="O140">
            <v>2860</v>
          </cell>
          <cell r="P140" t="str">
            <v>m</v>
          </cell>
        </row>
        <row r="141">
          <cell r="N141" t="str">
            <v>노말밴드ST 22mm</v>
          </cell>
          <cell r="O141">
            <v>1484</v>
          </cell>
          <cell r="P141" t="str">
            <v>개</v>
          </cell>
        </row>
        <row r="142">
          <cell r="N142" t="str">
            <v>노말밴드ST 28mm</v>
          </cell>
          <cell r="O142">
            <v>2231</v>
          </cell>
          <cell r="P142" t="str">
            <v>개</v>
          </cell>
        </row>
        <row r="143">
          <cell r="N143" t="str">
            <v>노말밴드ST 36mm</v>
          </cell>
          <cell r="O143">
            <v>2979</v>
          </cell>
          <cell r="P143" t="str">
            <v>개</v>
          </cell>
        </row>
        <row r="144">
          <cell r="N144" t="str">
            <v>노말밴드ST 42mm</v>
          </cell>
          <cell r="O144">
            <v>3876</v>
          </cell>
          <cell r="P144" t="str">
            <v>개</v>
          </cell>
        </row>
        <row r="145">
          <cell r="N145" t="str">
            <v>노말밴드ST 54mm</v>
          </cell>
          <cell r="O145">
            <v>5520</v>
          </cell>
          <cell r="P145" t="str">
            <v>개</v>
          </cell>
        </row>
        <row r="146">
          <cell r="N146" t="str">
            <v>노말밴드ST 70mm</v>
          </cell>
          <cell r="O146">
            <v>8936</v>
          </cell>
          <cell r="P146" t="str">
            <v>개</v>
          </cell>
        </row>
        <row r="147">
          <cell r="N147" t="str">
            <v>노말밴드ST 82mm</v>
          </cell>
          <cell r="O147">
            <v>13444</v>
          </cell>
          <cell r="P147" t="str">
            <v>개</v>
          </cell>
        </row>
        <row r="148">
          <cell r="N148" t="str">
            <v>노말밴드ST 104mm</v>
          </cell>
          <cell r="O148">
            <v>25300</v>
          </cell>
          <cell r="P148" t="str">
            <v>개</v>
          </cell>
        </row>
        <row r="149">
          <cell r="N149" t="str">
            <v>노말밴드HI-PVC 16mm</v>
          </cell>
          <cell r="O149">
            <v>840</v>
          </cell>
          <cell r="P149" t="str">
            <v>개</v>
          </cell>
        </row>
        <row r="150">
          <cell r="N150" t="str">
            <v>노말밴드HI-PVC 22mm</v>
          </cell>
          <cell r="O150">
            <v>840</v>
          </cell>
          <cell r="P150" t="str">
            <v>개</v>
          </cell>
        </row>
        <row r="151">
          <cell r="N151" t="str">
            <v>노말밴드HI-PVC 28mm</v>
          </cell>
          <cell r="O151">
            <v>960</v>
          </cell>
          <cell r="P151" t="str">
            <v>개</v>
          </cell>
        </row>
        <row r="152">
          <cell r="N152" t="str">
            <v>노말밴드HI-PVC 36mm</v>
          </cell>
          <cell r="O152">
            <v>1080</v>
          </cell>
          <cell r="P152" t="str">
            <v>개</v>
          </cell>
        </row>
        <row r="153">
          <cell r="N153" t="str">
            <v>노말밴드HI-PVC 42mm</v>
          </cell>
          <cell r="O153">
            <v>1440</v>
          </cell>
          <cell r="P153" t="str">
            <v>개</v>
          </cell>
        </row>
        <row r="154">
          <cell r="N154" t="str">
            <v>노말밴드HI-PVC 54mm</v>
          </cell>
          <cell r="O154">
            <v>2040</v>
          </cell>
          <cell r="P154" t="str">
            <v>개</v>
          </cell>
        </row>
        <row r="155">
          <cell r="N155" t="str">
            <v>노말밴드HI-PVC 70mm</v>
          </cell>
          <cell r="O155">
            <v>3960</v>
          </cell>
          <cell r="P155" t="str">
            <v>개</v>
          </cell>
        </row>
        <row r="156">
          <cell r="N156" t="str">
            <v>MCCB100AF</v>
          </cell>
          <cell r="O156">
            <v>95600</v>
          </cell>
          <cell r="P156" t="str">
            <v>개</v>
          </cell>
        </row>
        <row r="158">
          <cell r="P158">
            <v>0</v>
          </cell>
        </row>
        <row r="159">
          <cell r="N159" t="str">
            <v>케이블22.9kV FR-CN/CO-W 1C/60㎟</v>
          </cell>
          <cell r="O159">
            <v>14837</v>
          </cell>
          <cell r="P159" t="str">
            <v>m</v>
          </cell>
        </row>
        <row r="160">
          <cell r="N160" t="str">
            <v>케이블22.9kV ACSR/-OC 1C/32㎟</v>
          </cell>
          <cell r="O160">
            <v>742</v>
          </cell>
          <cell r="P160" t="str">
            <v>m</v>
          </cell>
        </row>
        <row r="161">
          <cell r="N161" t="str">
            <v>케이블22.9kV ACSR/-OC 1C/95㎟</v>
          </cell>
          <cell r="O161">
            <v>2198</v>
          </cell>
          <cell r="P161" t="str">
            <v>m</v>
          </cell>
        </row>
        <row r="162">
          <cell r="N162" t="str">
            <v>케이블OC-W 1C/100㎟</v>
          </cell>
          <cell r="O162">
            <v>20296</v>
          </cell>
          <cell r="P162" t="str">
            <v>m</v>
          </cell>
        </row>
        <row r="163">
          <cell r="N163" t="str">
            <v>케이블6/10kV F-CV 1C/70㎟</v>
          </cell>
          <cell r="O163">
            <v>10443</v>
          </cell>
          <cell r="P163" t="str">
            <v>m</v>
          </cell>
        </row>
        <row r="164">
          <cell r="N164" t="str">
            <v>케이블6/10kV F-CV 1C/185㎟</v>
          </cell>
          <cell r="O164">
            <v>22314</v>
          </cell>
          <cell r="P164" t="str">
            <v>m</v>
          </cell>
        </row>
        <row r="165">
          <cell r="N165" t="str">
            <v>케이블0.6/1kV F-CV 1C/25㎟</v>
          </cell>
          <cell r="O165">
            <v>2865</v>
          </cell>
          <cell r="P165" t="str">
            <v>m</v>
          </cell>
        </row>
        <row r="166">
          <cell r="N166" t="str">
            <v>케이블0.6/1kV F-CV 1C/35㎟</v>
          </cell>
          <cell r="O166">
            <v>4034</v>
          </cell>
          <cell r="P166" t="str">
            <v>m</v>
          </cell>
        </row>
        <row r="167">
          <cell r="N167" t="str">
            <v>케이블0.6/1kV F-CV 1C/50㎟</v>
          </cell>
          <cell r="O167">
            <v>5447</v>
          </cell>
          <cell r="P167" t="str">
            <v>m</v>
          </cell>
        </row>
        <row r="168">
          <cell r="N168" t="str">
            <v>케이블0.6/1kV F-CV 1C/70㎟</v>
          </cell>
          <cell r="O168">
            <v>7715</v>
          </cell>
          <cell r="P168" t="str">
            <v>m</v>
          </cell>
        </row>
        <row r="169">
          <cell r="N169" t="str">
            <v>케이블0.6/1kV F-CV 1C/95㎟</v>
          </cell>
          <cell r="O169">
            <v>10366</v>
          </cell>
          <cell r="P169" t="str">
            <v>m</v>
          </cell>
        </row>
        <row r="170">
          <cell r="N170" t="str">
            <v>케이블0.6/1kV F-CV 1C/240㎟</v>
          </cell>
          <cell r="O170">
            <v>24935</v>
          </cell>
          <cell r="P170" t="str">
            <v>m</v>
          </cell>
        </row>
        <row r="171">
          <cell r="N171" t="str">
            <v>케이블0.6/1kV F-CV 2C/4㎟</v>
          </cell>
          <cell r="O171">
            <v>1512</v>
          </cell>
          <cell r="P171" t="str">
            <v>m</v>
          </cell>
        </row>
        <row r="172">
          <cell r="N172" t="str">
            <v>케이블0.6/1kV F-CV 2C/6㎟</v>
          </cell>
          <cell r="O172">
            <v>1759</v>
          </cell>
          <cell r="P172" t="str">
            <v>m</v>
          </cell>
        </row>
        <row r="173">
          <cell r="N173" t="str">
            <v>케이블0.6/1kV F-CV 2C/10㎟</v>
          </cell>
          <cell r="O173">
            <v>2840</v>
          </cell>
          <cell r="P173" t="str">
            <v>m</v>
          </cell>
        </row>
        <row r="174">
          <cell r="N174" t="str">
            <v>케이블0.6/1kV F-CV 2C/25㎟</v>
          </cell>
          <cell r="O174">
            <v>5932</v>
          </cell>
          <cell r="P174" t="str">
            <v>m</v>
          </cell>
        </row>
        <row r="175">
          <cell r="N175" t="str">
            <v>케이블0.6/1kV F-CV 2C/16㎟</v>
          </cell>
          <cell r="O175">
            <v>3821</v>
          </cell>
          <cell r="P175" t="str">
            <v>m</v>
          </cell>
        </row>
        <row r="176">
          <cell r="N176" t="str">
            <v>케이블0.6/1kV F-CV 2C/35㎟</v>
          </cell>
          <cell r="O176">
            <v>8183</v>
          </cell>
          <cell r="P176" t="str">
            <v>m</v>
          </cell>
        </row>
        <row r="177">
          <cell r="N177" t="str">
            <v>케이블0.6/1kV F-CV 3C/2.5㎟</v>
          </cell>
          <cell r="O177">
            <v>1768</v>
          </cell>
          <cell r="P177" t="str">
            <v>m</v>
          </cell>
        </row>
        <row r="178">
          <cell r="N178" t="str">
            <v>케이블0.6/1kV F-CV 3C/4㎟</v>
          </cell>
          <cell r="O178">
            <v>2252</v>
          </cell>
          <cell r="P178" t="str">
            <v>m</v>
          </cell>
        </row>
        <row r="179">
          <cell r="N179" t="str">
            <v>케이블0.6/1kV F-CV 3C/6㎟</v>
          </cell>
          <cell r="O179">
            <v>2617</v>
          </cell>
          <cell r="P179" t="str">
            <v>m</v>
          </cell>
        </row>
        <row r="180">
          <cell r="N180" t="str">
            <v>케이블0.6/1kV F-CV 3C/10㎟</v>
          </cell>
          <cell r="O180">
            <v>4242</v>
          </cell>
          <cell r="P180" t="str">
            <v>m</v>
          </cell>
        </row>
        <row r="181">
          <cell r="N181" t="str">
            <v>케이블0.6/1kV F-CV 3C/16㎟</v>
          </cell>
          <cell r="O181">
            <v>5709</v>
          </cell>
          <cell r="P181" t="str">
            <v>m</v>
          </cell>
        </row>
        <row r="182">
          <cell r="N182" t="str">
            <v>케이블0.6/1kV F-CV 3C/25㎟</v>
          </cell>
          <cell r="O182">
            <v>8861</v>
          </cell>
          <cell r="P182" t="str">
            <v>m</v>
          </cell>
        </row>
        <row r="183">
          <cell r="N183" t="str">
            <v>케이블0.6/1kV F-CV 3C/35㎟</v>
          </cell>
          <cell r="O183">
            <v>12227</v>
          </cell>
          <cell r="P183" t="str">
            <v>m</v>
          </cell>
        </row>
        <row r="184">
          <cell r="N184" t="str">
            <v>케이블0.6/1kV F-CV 4C/4㎟</v>
          </cell>
          <cell r="O184">
            <v>2987</v>
          </cell>
          <cell r="P184" t="str">
            <v>m</v>
          </cell>
        </row>
        <row r="185">
          <cell r="N185" t="str">
            <v>케이블0.6/1kV F-CV 4C/6㎟</v>
          </cell>
          <cell r="O185">
            <v>3476</v>
          </cell>
          <cell r="P185" t="str">
            <v>m</v>
          </cell>
        </row>
        <row r="186">
          <cell r="N186" t="str">
            <v>케이블0.6/1kV F-CV 4C/10㎟</v>
          </cell>
          <cell r="O186">
            <v>5637</v>
          </cell>
          <cell r="P186" t="str">
            <v>m</v>
          </cell>
        </row>
        <row r="187">
          <cell r="N187" t="str">
            <v>케이블0.6/1kV F-CV 4C/16㎟</v>
          </cell>
          <cell r="O187">
            <v>7591</v>
          </cell>
          <cell r="P187" t="str">
            <v>m</v>
          </cell>
        </row>
        <row r="188">
          <cell r="N188" t="str">
            <v>케이블0.6/1kV F-CV 4C/25㎟</v>
          </cell>
          <cell r="O188">
            <v>11782</v>
          </cell>
          <cell r="P188" t="str">
            <v>m</v>
          </cell>
        </row>
        <row r="189">
          <cell r="N189" t="str">
            <v>케이블0.6/1kV F-CV 4C/35㎟</v>
          </cell>
          <cell r="O189">
            <v>16260</v>
          </cell>
          <cell r="P189" t="str">
            <v>m</v>
          </cell>
        </row>
        <row r="193">
          <cell r="P193">
            <v>0</v>
          </cell>
        </row>
        <row r="194">
          <cell r="N194" t="str">
            <v>케이블0.6/1kV F-CVV 2C/2.5㎟</v>
          </cell>
          <cell r="O194">
            <v>1255</v>
          </cell>
          <cell r="P194" t="str">
            <v>m</v>
          </cell>
        </row>
        <row r="195">
          <cell r="N195" t="str">
            <v>케이블0.6/1kV F-CVV 3C/2.5㎟</v>
          </cell>
          <cell r="O195">
            <v>1538</v>
          </cell>
          <cell r="P195" t="str">
            <v>m</v>
          </cell>
        </row>
        <row r="196">
          <cell r="N196" t="str">
            <v>케이블0.6/1kV F-CVV 5C/2.5㎟</v>
          </cell>
          <cell r="O196">
            <v>2464</v>
          </cell>
          <cell r="P196" t="str">
            <v>m</v>
          </cell>
        </row>
        <row r="197">
          <cell r="N197" t="str">
            <v>케이블0.6/1kV F-CVV 6C/2.5㎟</v>
          </cell>
          <cell r="O197">
            <v>2498</v>
          </cell>
          <cell r="P197" t="str">
            <v>m</v>
          </cell>
        </row>
        <row r="198">
          <cell r="N198" t="str">
            <v>케이블0.6/1kV F-CVV 7C/2.5㎟</v>
          </cell>
          <cell r="O198">
            <v>2740</v>
          </cell>
          <cell r="P198" t="str">
            <v>m</v>
          </cell>
        </row>
        <row r="199">
          <cell r="N199" t="str">
            <v>케이블0.6/1kV F-CVV 8C/2.5㎟</v>
          </cell>
          <cell r="O199">
            <v>3077</v>
          </cell>
          <cell r="P199" t="str">
            <v>m</v>
          </cell>
        </row>
        <row r="200">
          <cell r="N200" t="str">
            <v>케이블0.6/1kV F-CVV 10C/2.5㎟</v>
          </cell>
          <cell r="O200">
            <v>3792</v>
          </cell>
          <cell r="P200" t="str">
            <v>m</v>
          </cell>
        </row>
        <row r="201">
          <cell r="N201" t="str">
            <v>케이블0.6/1kV F-CVV 12C/2.5㎟</v>
          </cell>
          <cell r="O201">
            <v>4343</v>
          </cell>
          <cell r="P201" t="str">
            <v>m</v>
          </cell>
        </row>
        <row r="202">
          <cell r="N202" t="str">
            <v>케이블0.6/1kV F-CVV 15C/2.5㎟</v>
          </cell>
          <cell r="O202">
            <v>5176</v>
          </cell>
          <cell r="P202" t="str">
            <v>m</v>
          </cell>
        </row>
        <row r="203">
          <cell r="N203" t="str">
            <v>케이블0.6/1kV F-CVV 20C/2.5㎟</v>
          </cell>
          <cell r="O203">
            <v>6543</v>
          </cell>
          <cell r="P203" t="str">
            <v>m</v>
          </cell>
        </row>
        <row r="204">
          <cell r="N204" t="str">
            <v>케이블0.6/1kV F-CVV 30C/2.5㎟</v>
          </cell>
          <cell r="O204">
            <v>9475</v>
          </cell>
          <cell r="P204" t="str">
            <v>m</v>
          </cell>
        </row>
        <row r="205">
          <cell r="N205" t="str">
            <v>케이블0.6/1kV F-CVVS 2C/2.5㎟</v>
          </cell>
          <cell r="O205">
            <v>1486</v>
          </cell>
          <cell r="P205" t="str">
            <v>m</v>
          </cell>
        </row>
        <row r="206">
          <cell r="N206" t="str">
            <v>케이블0.6/1kV F-CVVS 3C/2.5㎟</v>
          </cell>
          <cell r="O206">
            <v>1786</v>
          </cell>
          <cell r="P206" t="str">
            <v>m</v>
          </cell>
        </row>
        <row r="207">
          <cell r="N207" t="str">
            <v>케이블0.6/1kV F-CVVS 10C/2.5㎟</v>
          </cell>
          <cell r="O207">
            <v>4232</v>
          </cell>
          <cell r="P207" t="str">
            <v>m</v>
          </cell>
        </row>
        <row r="208">
          <cell r="N208" t="str">
            <v>케이블0.6/1kV F-CVVS 2C/6㎟</v>
          </cell>
          <cell r="O208">
            <v>2200</v>
          </cell>
          <cell r="P208" t="str">
            <v>m</v>
          </cell>
        </row>
        <row r="209">
          <cell r="N209" t="str">
            <v>케이블0.6/1kV F-CVVSB 2C/2.5㎟</v>
          </cell>
          <cell r="O209">
            <v>1666</v>
          </cell>
          <cell r="P209" t="str">
            <v>m</v>
          </cell>
        </row>
        <row r="210">
          <cell r="N210" t="str">
            <v>케이블0.6/1kV F-CVVSB 3C/2.5㎟</v>
          </cell>
          <cell r="O210">
            <v>1998</v>
          </cell>
          <cell r="P210" t="str">
            <v>m</v>
          </cell>
        </row>
        <row r="211">
          <cell r="N211" t="str">
            <v>케이블0.6/1kV F-CVVSB 5C/2.5㎟</v>
          </cell>
          <cell r="O211">
            <v>2731</v>
          </cell>
          <cell r="P211" t="str">
            <v>m</v>
          </cell>
        </row>
        <row r="212">
          <cell r="N212" t="str">
            <v>케이블0.6/1kV F-CVVSB 15C/2.5㎟</v>
          </cell>
          <cell r="O212">
            <v>2731</v>
          </cell>
          <cell r="P212" t="str">
            <v>m</v>
          </cell>
        </row>
        <row r="213">
          <cell r="N213" t="str">
            <v>케이블0.6/1kV F-CVVSB 20C/2.5㎟</v>
          </cell>
          <cell r="O213">
            <v>7730</v>
          </cell>
          <cell r="P213" t="str">
            <v>m</v>
          </cell>
        </row>
        <row r="214">
          <cell r="N214" t="str">
            <v>케이블0.6/1kV F-CVVSB 30C/2.5㎟</v>
          </cell>
          <cell r="O214">
            <v>11417</v>
          </cell>
          <cell r="P214" t="str">
            <v>m</v>
          </cell>
        </row>
        <row r="215">
          <cell r="N215" t="str">
            <v>케이블0.6/1kV F-CVVSB 3C/4㎟</v>
          </cell>
          <cell r="O215">
            <v>2630</v>
          </cell>
          <cell r="P215" t="str">
            <v>m</v>
          </cell>
        </row>
        <row r="216">
          <cell r="N216" t="str">
            <v>케이블0.6/1kV FR-3 7C/2.5㎟</v>
          </cell>
          <cell r="O216">
            <v>3159</v>
          </cell>
          <cell r="P216" t="str">
            <v>m</v>
          </cell>
        </row>
        <row r="217">
          <cell r="N217" t="str">
            <v>케이블0.6/1kV FR-3 8C/2.5㎟</v>
          </cell>
          <cell r="O217">
            <v>3515</v>
          </cell>
          <cell r="P217" t="str">
            <v>m</v>
          </cell>
        </row>
        <row r="218">
          <cell r="N218" t="str">
            <v>케이블0.6/1kV FR-3 10C/2.5㎟</v>
          </cell>
          <cell r="O218">
            <v>4247</v>
          </cell>
          <cell r="P218" t="str">
            <v>m</v>
          </cell>
        </row>
        <row r="219">
          <cell r="N219" t="str">
            <v>케이블0.6/1kV FR-3 12C/2.5㎟</v>
          </cell>
          <cell r="O219">
            <v>4823</v>
          </cell>
          <cell r="P219" t="str">
            <v>m</v>
          </cell>
        </row>
        <row r="220">
          <cell r="N220" t="str">
            <v>케이블0.6/1kV FR-3 15C/2.5㎟</v>
          </cell>
          <cell r="O220">
            <v>5837</v>
          </cell>
          <cell r="P220" t="str">
            <v>m</v>
          </cell>
        </row>
        <row r="221">
          <cell r="N221" t="str">
            <v>케이블0.6/1kV FR-3 20C/2.5㎟</v>
          </cell>
          <cell r="O221">
            <v>7368</v>
          </cell>
          <cell r="P221" t="str">
            <v>m</v>
          </cell>
        </row>
        <row r="222">
          <cell r="N222" t="str">
            <v>케이블0.6/1kV FR-3 30C/2.5㎟</v>
          </cell>
          <cell r="O222">
            <v>10495</v>
          </cell>
          <cell r="P222" t="str">
            <v>m</v>
          </cell>
        </row>
        <row r="223">
          <cell r="N223" t="str">
            <v>케이블0.6/1kV VCT 2C/2.5㎟</v>
          </cell>
          <cell r="O223">
            <v>860</v>
          </cell>
          <cell r="P223" t="str">
            <v>m</v>
          </cell>
        </row>
        <row r="224">
          <cell r="N224" t="str">
            <v>케이블0.6/1kV VCTF 2C/2.5㎟</v>
          </cell>
          <cell r="O224">
            <v>567</v>
          </cell>
          <cell r="P224" t="str">
            <v>m</v>
          </cell>
        </row>
        <row r="225">
          <cell r="N225" t="str">
            <v>케이블0.6/1kV VCTF 4C/2.5㎟</v>
          </cell>
          <cell r="O225">
            <v>1019</v>
          </cell>
          <cell r="P225" t="str">
            <v>m</v>
          </cell>
        </row>
        <row r="228">
          <cell r="P228">
            <v>0</v>
          </cell>
        </row>
        <row r="229">
          <cell r="N229" t="str">
            <v>케이블5C-HFBT</v>
          </cell>
          <cell r="O229">
            <v>494</v>
          </cell>
        </row>
        <row r="230">
          <cell r="N230" t="str">
            <v>케이블7C-HFBT</v>
          </cell>
          <cell r="O230">
            <v>879</v>
          </cell>
        </row>
        <row r="231">
          <cell r="N231" t="str">
            <v>케이블UTP Cat.5 4P</v>
          </cell>
          <cell r="O231">
            <v>360</v>
          </cell>
        </row>
        <row r="232">
          <cell r="N232" t="str">
            <v>케이블UTP Cat.5 25P</v>
          </cell>
          <cell r="O232">
            <v>2530</v>
          </cell>
        </row>
        <row r="233">
          <cell r="N233" t="str">
            <v>케이블RS 232</v>
          </cell>
          <cell r="O233">
            <v>6000</v>
          </cell>
        </row>
        <row r="234">
          <cell r="N234" t="str">
            <v>케이블RS 485</v>
          </cell>
          <cell r="O234">
            <v>8900</v>
          </cell>
        </row>
        <row r="235">
          <cell r="N235" t="str">
            <v>케이블ECX 5C-2V</v>
          </cell>
          <cell r="O235">
            <v>685</v>
          </cell>
        </row>
        <row r="236">
          <cell r="N236" t="str">
            <v>케이블ECX 7C-2V</v>
          </cell>
          <cell r="O236">
            <v>1205</v>
          </cell>
        </row>
        <row r="237">
          <cell r="N237" t="str">
            <v>케이블ECX 10C-2V</v>
          </cell>
          <cell r="O237">
            <v>1838</v>
          </cell>
        </row>
        <row r="238">
          <cell r="N238" t="str">
            <v>케이블F/O 난연성 광케이블(MM-4C)</v>
          </cell>
          <cell r="O238">
            <v>6650</v>
          </cell>
        </row>
        <row r="240">
          <cell r="P240">
            <v>0</v>
          </cell>
        </row>
        <row r="241">
          <cell r="N241" t="str">
            <v>전선0.6/1kV F-GV 4㎟</v>
          </cell>
          <cell r="O241">
            <v>537</v>
          </cell>
          <cell r="P241" t="str">
            <v>m</v>
          </cell>
        </row>
        <row r="242">
          <cell r="N242" t="str">
            <v>전선0.6/1kV F-GV 6㎟</v>
          </cell>
          <cell r="O242">
            <v>612</v>
          </cell>
          <cell r="P242" t="str">
            <v>m</v>
          </cell>
        </row>
        <row r="243">
          <cell r="N243" t="str">
            <v>전선0.6/1kV F-GV 10㎟</v>
          </cell>
          <cell r="O243">
            <v>1100</v>
          </cell>
          <cell r="P243" t="str">
            <v>m</v>
          </cell>
        </row>
        <row r="244">
          <cell r="N244" t="str">
            <v>전선0.6/1kV F-GV 16㎟</v>
          </cell>
          <cell r="O244">
            <v>1503</v>
          </cell>
          <cell r="P244" t="str">
            <v>m</v>
          </cell>
        </row>
        <row r="245">
          <cell r="N245" t="str">
            <v>전선0.6/1kV F-GV 25㎟</v>
          </cell>
          <cell r="O245">
            <v>2400</v>
          </cell>
          <cell r="P245" t="str">
            <v>m</v>
          </cell>
        </row>
        <row r="246">
          <cell r="N246" t="str">
            <v>전선0.6/1kV F-GV 35㎟</v>
          </cell>
          <cell r="O246">
            <v>3327</v>
          </cell>
          <cell r="P246" t="str">
            <v>m</v>
          </cell>
        </row>
        <row r="247">
          <cell r="N247" t="str">
            <v>전선0.6/1kV F-GV 50㎟</v>
          </cell>
          <cell r="O247">
            <v>4615</v>
          </cell>
          <cell r="P247" t="str">
            <v>m</v>
          </cell>
        </row>
        <row r="248">
          <cell r="N248" t="str">
            <v>전선0.6/1kV F-GV 95㎟</v>
          </cell>
          <cell r="O248">
            <v>8851</v>
          </cell>
          <cell r="P248" t="str">
            <v>m</v>
          </cell>
        </row>
        <row r="249">
          <cell r="N249" t="str">
            <v>전선BC 50㎟</v>
          </cell>
          <cell r="O249">
            <v>3665</v>
          </cell>
          <cell r="P249" t="str">
            <v>m</v>
          </cell>
        </row>
        <row r="250">
          <cell r="N250" t="str">
            <v>전선BC 95㎟</v>
          </cell>
          <cell r="O250">
            <v>7000</v>
          </cell>
          <cell r="P250" t="str">
            <v>m</v>
          </cell>
        </row>
        <row r="251">
          <cell r="N251" t="str">
            <v>전선450/750V HIV 2.5㎟</v>
          </cell>
          <cell r="O251">
            <v>257</v>
          </cell>
          <cell r="P251" t="str">
            <v>m</v>
          </cell>
        </row>
        <row r="252">
          <cell r="N252" t="str">
            <v>전선450/750V HIV 4㎟</v>
          </cell>
          <cell r="O252">
            <v>398</v>
          </cell>
          <cell r="P252" t="str">
            <v>m</v>
          </cell>
        </row>
        <row r="253">
          <cell r="P253">
            <v>0</v>
          </cell>
        </row>
        <row r="254">
          <cell r="P254">
            <v>0</v>
          </cell>
        </row>
        <row r="255">
          <cell r="N255" t="str">
            <v>케이블 단말처리재22.9kV 1C/60㎟(자기수축)</v>
          </cell>
          <cell r="O255">
            <v>92600</v>
          </cell>
          <cell r="P255" t="str">
            <v>조</v>
          </cell>
        </row>
        <row r="256">
          <cell r="N256" t="str">
            <v>케이블 단말처리재6.9kV 1C/70㎟(자기수축)</v>
          </cell>
          <cell r="O256">
            <v>47934</v>
          </cell>
          <cell r="P256" t="str">
            <v>개</v>
          </cell>
        </row>
        <row r="257">
          <cell r="N257" t="str">
            <v>케이블 단말처리재6.9kV 1C/185㎟(자기수축)</v>
          </cell>
          <cell r="O257">
            <v>71400</v>
          </cell>
          <cell r="P257" t="str">
            <v>개</v>
          </cell>
        </row>
        <row r="258">
          <cell r="N258" t="str">
            <v>압착단자16㎟</v>
          </cell>
          <cell r="O258">
            <v>350</v>
          </cell>
          <cell r="P258" t="str">
            <v>개</v>
          </cell>
        </row>
        <row r="259">
          <cell r="N259" t="str">
            <v>압착단자25㎟</v>
          </cell>
          <cell r="O259">
            <v>447</v>
          </cell>
          <cell r="P259" t="str">
            <v>개</v>
          </cell>
        </row>
        <row r="260">
          <cell r="N260" t="str">
            <v>압착단자35㎟</v>
          </cell>
          <cell r="O260">
            <v>582</v>
          </cell>
          <cell r="P260" t="str">
            <v>개</v>
          </cell>
        </row>
        <row r="261">
          <cell r="N261" t="str">
            <v>압착단자50㎟</v>
          </cell>
          <cell r="O261">
            <v>850</v>
          </cell>
          <cell r="P261" t="str">
            <v>개</v>
          </cell>
        </row>
        <row r="262">
          <cell r="N262" t="str">
            <v>압착단자70㎟</v>
          </cell>
          <cell r="O262">
            <v>1173</v>
          </cell>
          <cell r="P262" t="str">
            <v>개</v>
          </cell>
        </row>
        <row r="263">
          <cell r="N263" t="str">
            <v>압착단자95㎟</v>
          </cell>
          <cell r="O263">
            <v>1700</v>
          </cell>
          <cell r="P263" t="str">
            <v>개</v>
          </cell>
        </row>
        <row r="264">
          <cell r="N264" t="str">
            <v>압착단자120㎟</v>
          </cell>
          <cell r="O264">
            <v>2100</v>
          </cell>
          <cell r="P264" t="str">
            <v>개</v>
          </cell>
        </row>
        <row r="265">
          <cell r="N265" t="str">
            <v>압착단자150㎟</v>
          </cell>
          <cell r="O265">
            <v>2640</v>
          </cell>
          <cell r="P265" t="str">
            <v>개</v>
          </cell>
        </row>
        <row r="266">
          <cell r="N266" t="str">
            <v>압착단자185㎟</v>
          </cell>
          <cell r="O266">
            <v>3400</v>
          </cell>
          <cell r="P266" t="str">
            <v>개</v>
          </cell>
        </row>
        <row r="267">
          <cell r="N267" t="str">
            <v>압착단자240㎟</v>
          </cell>
          <cell r="O267">
            <v>4000</v>
          </cell>
          <cell r="P267" t="str">
            <v>개</v>
          </cell>
        </row>
        <row r="268">
          <cell r="N268" t="str">
            <v>압착단자300㎟</v>
          </cell>
          <cell r="O268">
            <v>4590</v>
          </cell>
          <cell r="P268" t="str">
            <v>개</v>
          </cell>
        </row>
        <row r="270">
          <cell r="P270">
            <v>0</v>
          </cell>
        </row>
        <row r="271">
          <cell r="N271" t="str">
            <v xml:space="preserve">단로스위치1구 </v>
          </cell>
          <cell r="O271">
            <v>1500</v>
          </cell>
          <cell r="P271" t="str">
            <v>개</v>
          </cell>
        </row>
        <row r="272">
          <cell r="N272" t="str">
            <v xml:space="preserve">단로스위치2구 </v>
          </cell>
          <cell r="O272">
            <v>2100</v>
          </cell>
          <cell r="P272" t="str">
            <v>개</v>
          </cell>
        </row>
        <row r="273">
          <cell r="N273" t="str">
            <v xml:space="preserve">단로스위치3구 </v>
          </cell>
          <cell r="O273">
            <v>2700</v>
          </cell>
          <cell r="P273" t="str">
            <v>개</v>
          </cell>
        </row>
        <row r="274">
          <cell r="N274" t="str">
            <v>3로스위치</v>
          </cell>
          <cell r="O274">
            <v>1950</v>
          </cell>
          <cell r="P274" t="str">
            <v>개</v>
          </cell>
        </row>
        <row r="276">
          <cell r="P276">
            <v>0</v>
          </cell>
        </row>
        <row r="277">
          <cell r="N277" t="str">
            <v>콘센트접지1구 (방우형)</v>
          </cell>
          <cell r="O277">
            <v>1286</v>
          </cell>
          <cell r="P277" t="str">
            <v>개</v>
          </cell>
        </row>
        <row r="278">
          <cell r="N278" t="str">
            <v>콘센트접지2구</v>
          </cell>
          <cell r="O278">
            <v>1586</v>
          </cell>
          <cell r="P278" t="str">
            <v>개</v>
          </cell>
        </row>
        <row r="282">
          <cell r="P282">
            <v>0</v>
          </cell>
        </row>
        <row r="283">
          <cell r="N283" t="str">
            <v>OUTLET BOX4각</v>
          </cell>
          <cell r="O283">
            <v>661</v>
          </cell>
          <cell r="P283" t="str">
            <v>개</v>
          </cell>
        </row>
        <row r="284">
          <cell r="N284" t="str">
            <v>OUTLET BOX8각</v>
          </cell>
          <cell r="O284">
            <v>527</v>
          </cell>
          <cell r="P284" t="str">
            <v>개</v>
          </cell>
        </row>
        <row r="285">
          <cell r="N285" t="str">
            <v>SWITCH BOX1개용</v>
          </cell>
          <cell r="O285">
            <v>481</v>
          </cell>
          <cell r="P285" t="str">
            <v>개</v>
          </cell>
        </row>
        <row r="286">
          <cell r="N286" t="str">
            <v>BOX COVER4각 평</v>
          </cell>
          <cell r="O286">
            <v>339</v>
          </cell>
          <cell r="P286" t="str">
            <v>개</v>
          </cell>
        </row>
        <row r="287">
          <cell r="N287" t="str">
            <v>BOX COVER8각 평</v>
          </cell>
          <cell r="O287">
            <v>248</v>
          </cell>
          <cell r="P287" t="str">
            <v>개</v>
          </cell>
        </row>
        <row r="288">
          <cell r="N288" t="str">
            <v>BOX COVER4각 콘</v>
          </cell>
          <cell r="O288">
            <v>339</v>
          </cell>
          <cell r="P288" t="str">
            <v>개</v>
          </cell>
        </row>
        <row r="289">
          <cell r="N289" t="str">
            <v>SYSTEM BOX</v>
          </cell>
          <cell r="O289">
            <v>54000</v>
          </cell>
          <cell r="P289" t="str">
            <v>개</v>
          </cell>
        </row>
        <row r="290">
          <cell r="N290" t="str">
            <v>PULL BOX100x100x100</v>
          </cell>
          <cell r="O290">
            <v>1800</v>
          </cell>
          <cell r="P290" t="str">
            <v>개</v>
          </cell>
        </row>
        <row r="291">
          <cell r="N291" t="str">
            <v>PULL BOX150x150x150</v>
          </cell>
          <cell r="O291">
            <v>3000</v>
          </cell>
          <cell r="P291" t="str">
            <v>개</v>
          </cell>
        </row>
        <row r="292">
          <cell r="N292" t="str">
            <v>PULL BOX200x200x150</v>
          </cell>
          <cell r="O292">
            <v>4400</v>
          </cell>
          <cell r="P292" t="str">
            <v>개</v>
          </cell>
        </row>
        <row r="293">
          <cell r="N293" t="str">
            <v>PULL BOX200x200x200</v>
          </cell>
          <cell r="O293">
            <v>5100</v>
          </cell>
          <cell r="P293" t="str">
            <v>개</v>
          </cell>
        </row>
        <row r="294">
          <cell r="N294" t="str">
            <v>PULL BOX300x300x200</v>
          </cell>
          <cell r="O294">
            <v>9400</v>
          </cell>
          <cell r="P294" t="str">
            <v>개</v>
          </cell>
        </row>
        <row r="295">
          <cell r="N295" t="str">
            <v>용접기 분전함150x150x100</v>
          </cell>
          <cell r="O295">
            <v>3168</v>
          </cell>
          <cell r="P295" t="str">
            <v>개</v>
          </cell>
        </row>
        <row r="299">
          <cell r="N299" t="str">
            <v>12.소방설비</v>
          </cell>
          <cell r="O299">
            <v>0</v>
          </cell>
          <cell r="P299">
            <v>0</v>
          </cell>
        </row>
        <row r="300">
          <cell r="N300" t="str">
            <v>수동발신기 Set</v>
          </cell>
          <cell r="O300">
            <v>50000</v>
          </cell>
          <cell r="P300" t="str">
            <v>개</v>
          </cell>
        </row>
        <row r="301">
          <cell r="N301" t="str">
            <v>유도등피난구(중)</v>
          </cell>
          <cell r="O301">
            <v>160000</v>
          </cell>
          <cell r="P301" t="str">
            <v>개</v>
          </cell>
        </row>
        <row r="302">
          <cell r="N302" t="str">
            <v>유도등피난구(소)</v>
          </cell>
          <cell r="O302">
            <v>120000</v>
          </cell>
          <cell r="P302" t="str">
            <v>개</v>
          </cell>
        </row>
        <row r="303">
          <cell r="N303" t="str">
            <v>유도등통로</v>
          </cell>
          <cell r="O303">
            <v>100000</v>
          </cell>
          <cell r="P303" t="str">
            <v>개</v>
          </cell>
        </row>
        <row r="304">
          <cell r="N304" t="str">
            <v>차동식 감지기</v>
          </cell>
          <cell r="O304">
            <v>5000</v>
          </cell>
          <cell r="P304" t="str">
            <v>개</v>
          </cell>
        </row>
        <row r="305">
          <cell r="N305" t="str">
            <v>정온식 감지기</v>
          </cell>
          <cell r="O305">
            <v>5000</v>
          </cell>
          <cell r="P305" t="str">
            <v>개</v>
          </cell>
        </row>
        <row r="306">
          <cell r="N306" t="str">
            <v>연기식 감지기</v>
          </cell>
          <cell r="O306">
            <v>18000</v>
          </cell>
          <cell r="P306" t="str">
            <v>개</v>
          </cell>
        </row>
        <row r="307">
          <cell r="N307" t="str">
            <v/>
          </cell>
          <cell r="O307">
            <v>0</v>
          </cell>
          <cell r="P307">
            <v>0</v>
          </cell>
        </row>
        <row r="308">
          <cell r="N308" t="str">
            <v>13.접지설비</v>
          </cell>
          <cell r="O308">
            <v>0</v>
          </cell>
          <cell r="P308">
            <v>0</v>
          </cell>
        </row>
        <row r="309">
          <cell r="N309" t="str">
            <v>접지 테스트 박스 7회로, STS</v>
          </cell>
          <cell r="O309">
            <v>218000</v>
          </cell>
          <cell r="P309" t="str">
            <v>개</v>
          </cell>
        </row>
        <row r="310">
          <cell r="N310" t="str">
            <v>"C"형 압착 슬리브50㎟</v>
          </cell>
          <cell r="O310">
            <v>1500</v>
          </cell>
          <cell r="P310" t="str">
            <v>개</v>
          </cell>
        </row>
        <row r="311">
          <cell r="N311" t="str">
            <v>"C"형 압착 슬리브95㎟</v>
          </cell>
          <cell r="O311">
            <v>3200</v>
          </cell>
          <cell r="P311" t="str">
            <v>개</v>
          </cell>
        </row>
        <row r="312">
          <cell r="N312" t="str">
            <v>접지봉φ14x1000</v>
          </cell>
          <cell r="O312">
            <v>3500</v>
          </cell>
          <cell r="P312" t="str">
            <v>개</v>
          </cell>
        </row>
        <row r="313">
          <cell r="N313" t="str">
            <v>XIT 서지저감 전도봉φ54x9m</v>
          </cell>
          <cell r="O313">
            <v>3900000</v>
          </cell>
          <cell r="P313" t="str">
            <v>개</v>
          </cell>
        </row>
        <row r="314">
          <cell r="N314" t="str">
            <v>접지저감제Lynconite</v>
          </cell>
          <cell r="O314">
            <v>118000</v>
          </cell>
          <cell r="P314" t="str">
            <v>포</v>
          </cell>
        </row>
        <row r="315">
          <cell r="N315" t="str">
            <v>MOLDMEDIUM</v>
          </cell>
          <cell r="O315">
            <v>60000</v>
          </cell>
          <cell r="P315" t="str">
            <v>개</v>
          </cell>
        </row>
        <row r="316">
          <cell r="N316" t="str">
            <v>HANDE CLAMPMEDIUM</v>
          </cell>
          <cell r="O316">
            <v>100000</v>
          </cell>
          <cell r="P316" t="str">
            <v>개</v>
          </cell>
        </row>
        <row r="317">
          <cell r="N317" t="str">
            <v>POWDER#115</v>
          </cell>
          <cell r="O317">
            <v>4200</v>
          </cell>
          <cell r="P317" t="str">
            <v>개</v>
          </cell>
        </row>
        <row r="318">
          <cell r="N318" t="str">
            <v>POWDER#150</v>
          </cell>
          <cell r="O318">
            <v>5100</v>
          </cell>
          <cell r="P318" t="str">
            <v>개</v>
          </cell>
        </row>
        <row r="319">
          <cell r="N319" t="str">
            <v>POWDER#200</v>
          </cell>
          <cell r="O319">
            <v>5800</v>
          </cell>
          <cell r="P319" t="str">
            <v>개</v>
          </cell>
        </row>
        <row r="320">
          <cell r="N320" t="str">
            <v>FLINT GUN</v>
          </cell>
          <cell r="O320">
            <v>10000</v>
          </cell>
          <cell r="P320" t="str">
            <v>개</v>
          </cell>
        </row>
        <row r="321">
          <cell r="N321" t="str">
            <v/>
          </cell>
          <cell r="O321">
            <v>0</v>
          </cell>
          <cell r="P321">
            <v>0</v>
          </cell>
        </row>
        <row r="323">
          <cell r="N323" t="str">
            <v>14.토목관련</v>
          </cell>
          <cell r="O323">
            <v>0</v>
          </cell>
          <cell r="P323">
            <v>0</v>
          </cell>
        </row>
        <row r="324">
          <cell r="N324" t="str">
            <v>경고테이프200x250</v>
          </cell>
          <cell r="O324">
            <v>184</v>
          </cell>
          <cell r="P324" t="str">
            <v>m</v>
          </cell>
        </row>
        <row r="325">
          <cell r="N325" t="str">
            <v>잡석다짐</v>
          </cell>
          <cell r="O325">
            <v>18000</v>
          </cell>
          <cell r="P325" t="str">
            <v>㎥</v>
          </cell>
        </row>
        <row r="326">
          <cell r="N326" t="str">
            <v>이형철근D10</v>
          </cell>
          <cell r="O326">
            <v>757</v>
          </cell>
          <cell r="P326" t="str">
            <v>Kg</v>
          </cell>
        </row>
        <row r="327">
          <cell r="N327" t="str">
            <v>앵커볼트HDG, 25φx500L</v>
          </cell>
          <cell r="O327">
            <v>3676</v>
          </cell>
          <cell r="P327" t="str">
            <v>개</v>
          </cell>
        </row>
        <row r="328">
          <cell r="N328" t="str">
            <v>앵커볼트HDG, 19φx350L</v>
          </cell>
          <cell r="O328">
            <v>2628</v>
          </cell>
          <cell r="P328" t="str">
            <v>개</v>
          </cell>
        </row>
        <row r="329">
          <cell r="N329" t="str">
            <v>앵커볼트HDG, 15φx300L</v>
          </cell>
          <cell r="O329">
            <v>2328</v>
          </cell>
          <cell r="P329" t="str">
            <v>개</v>
          </cell>
        </row>
        <row r="330">
          <cell r="N330" t="str">
            <v xml:space="preserve">앙카볼트12φx 150L </v>
          </cell>
          <cell r="O330">
            <v>550</v>
          </cell>
          <cell r="P330" t="str">
            <v>개</v>
          </cell>
        </row>
        <row r="331">
          <cell r="N331" t="str">
            <v>ㄱ형강등변, 100×100×7㎜</v>
          </cell>
          <cell r="O331">
            <v>1015</v>
          </cell>
          <cell r="P331" t="str">
            <v>개</v>
          </cell>
        </row>
        <row r="332">
          <cell r="N332" t="str">
            <v>셋트앙카M12 x 100㎜</v>
          </cell>
          <cell r="O332">
            <v>1270</v>
          </cell>
          <cell r="P332" t="str">
            <v>개</v>
          </cell>
        </row>
        <row r="333">
          <cell r="N333" t="str">
            <v>일반(육각)볼트M12  L70</v>
          </cell>
          <cell r="O333">
            <v>158.4</v>
          </cell>
          <cell r="P333" t="str">
            <v>개</v>
          </cell>
        </row>
        <row r="334">
          <cell r="N334" t="str">
            <v>맨홀1500x1500x1500</v>
          </cell>
          <cell r="O334">
            <v>295000</v>
          </cell>
          <cell r="P334" t="str">
            <v>개</v>
          </cell>
        </row>
        <row r="335">
          <cell r="N335" t="str">
            <v>맨홀1000x1000x1000</v>
          </cell>
          <cell r="O335">
            <v>200000</v>
          </cell>
          <cell r="P335" t="str">
            <v>개</v>
          </cell>
        </row>
        <row r="336">
          <cell r="N336" t="str">
            <v>맨홀600x600x850</v>
          </cell>
          <cell r="O336">
            <v>70000</v>
          </cell>
          <cell r="P336" t="str">
            <v>개</v>
          </cell>
        </row>
        <row r="337">
          <cell r="N337" t="str">
            <v>수공 1호900x450x700</v>
          </cell>
          <cell r="O337">
            <v>95000</v>
          </cell>
        </row>
        <row r="338">
          <cell r="N338" t="str">
            <v>수공철개1120x620x132</v>
          </cell>
          <cell r="O338">
            <v>408000</v>
          </cell>
          <cell r="P338" t="str">
            <v>개</v>
          </cell>
        </row>
        <row r="339">
          <cell r="N339" t="str">
            <v>각형맨홀뚜껑900x900x50</v>
          </cell>
          <cell r="O339">
            <v>97640</v>
          </cell>
          <cell r="P339" t="str">
            <v>개</v>
          </cell>
        </row>
        <row r="340">
          <cell r="N340" t="str">
            <v>운반비7ton, 30km</v>
          </cell>
          <cell r="O340">
            <v>97640</v>
          </cell>
          <cell r="P340" t="str">
            <v>식</v>
          </cell>
        </row>
        <row r="341">
          <cell r="N341" t="str">
            <v>운반비2ton이하, 30km</v>
          </cell>
          <cell r="O341">
            <v>51370</v>
          </cell>
          <cell r="P341" t="str">
            <v>식</v>
          </cell>
        </row>
        <row r="342">
          <cell r="N342" t="str">
            <v>이송비인력</v>
          </cell>
          <cell r="O342">
            <v>1543</v>
          </cell>
          <cell r="P342" t="str">
            <v>ton</v>
          </cell>
        </row>
        <row r="343">
          <cell r="N343" t="str">
            <v>관로구방수40mm</v>
          </cell>
          <cell r="O343">
            <v>6178</v>
          </cell>
          <cell r="P343" t="str">
            <v>개</v>
          </cell>
        </row>
        <row r="344">
          <cell r="N344" t="str">
            <v>관로구방수50mm</v>
          </cell>
          <cell r="O344">
            <v>7020</v>
          </cell>
          <cell r="P344" t="str">
            <v>개</v>
          </cell>
        </row>
        <row r="345">
          <cell r="N345" t="str">
            <v>관로구방수130mm</v>
          </cell>
          <cell r="O345">
            <v>22464</v>
          </cell>
          <cell r="P345" t="str">
            <v>개</v>
          </cell>
        </row>
        <row r="346">
          <cell r="N346" t="str">
            <v>방화폼0.4mx0.15mx0.3m</v>
          </cell>
          <cell r="O346">
            <v>396000</v>
          </cell>
          <cell r="P346" t="str">
            <v>개소</v>
          </cell>
        </row>
        <row r="347">
          <cell r="N347" t="str">
            <v>방화폼0.6mx0.15mx0.3m</v>
          </cell>
          <cell r="O347">
            <v>594000</v>
          </cell>
          <cell r="P347" t="str">
            <v>개소</v>
          </cell>
        </row>
        <row r="348">
          <cell r="N348" t="str">
            <v>지중선로 표시기</v>
          </cell>
          <cell r="O348">
            <v>5400</v>
          </cell>
          <cell r="P348" t="str">
            <v>개</v>
          </cell>
        </row>
        <row r="349">
          <cell r="N349" t="str">
            <v>통전 표시기22.9kV</v>
          </cell>
          <cell r="O349">
            <v>39500</v>
          </cell>
          <cell r="P349" t="str">
            <v>개</v>
          </cell>
        </row>
        <row r="350">
          <cell r="N350" t="str">
            <v>통전 표시기600V</v>
          </cell>
          <cell r="O350">
            <v>39500</v>
          </cell>
          <cell r="P350" t="str">
            <v>개</v>
          </cell>
        </row>
        <row r="351">
          <cell r="N351" t="str">
            <v>전산볼트M10</v>
          </cell>
          <cell r="O351">
            <v>933</v>
          </cell>
          <cell r="P351" t="str">
            <v>개</v>
          </cell>
        </row>
        <row r="352">
          <cell r="N352" t="str">
            <v>휘발유</v>
          </cell>
          <cell r="O352">
            <v>1609</v>
          </cell>
        </row>
        <row r="353">
          <cell r="N353" t="str">
            <v>경유저유황 0.05%</v>
          </cell>
          <cell r="O353">
            <v>1394</v>
          </cell>
        </row>
        <row r="358">
          <cell r="N358" t="str">
            <v>조명기구FEL 1/20W</v>
          </cell>
          <cell r="O358">
            <v>14850</v>
          </cell>
          <cell r="P358" t="str">
            <v>개</v>
          </cell>
        </row>
        <row r="359">
          <cell r="N359" t="str">
            <v>조명기구FEL 1/20W(센서등)</v>
          </cell>
          <cell r="O359">
            <v>29500</v>
          </cell>
          <cell r="P359" t="str">
            <v>개</v>
          </cell>
        </row>
        <row r="360">
          <cell r="N360" t="str">
            <v>조명기구다운라이트, FEL 1/20W</v>
          </cell>
          <cell r="O360">
            <v>56000</v>
          </cell>
          <cell r="P360" t="str">
            <v>개</v>
          </cell>
        </row>
        <row r="361">
          <cell r="N361" t="str">
            <v>조명기구다운라이트, FEL 2/20W</v>
          </cell>
          <cell r="O361">
            <v>59000</v>
          </cell>
          <cell r="P361" t="str">
            <v>개</v>
          </cell>
        </row>
        <row r="362">
          <cell r="N362" t="str">
            <v>조명기구매입개방, FL 2/32W</v>
          </cell>
          <cell r="O362">
            <v>52000</v>
          </cell>
          <cell r="P362" t="str">
            <v>개</v>
          </cell>
        </row>
        <row r="363">
          <cell r="N363" t="str">
            <v>조명기구매입개방형, FL 2/32W(BAT)</v>
          </cell>
          <cell r="O363">
            <v>166000</v>
          </cell>
          <cell r="P363" t="str">
            <v>개</v>
          </cell>
        </row>
        <row r="364">
          <cell r="N364" t="str">
            <v>조명기구P/P갓등, FL 2/32W</v>
          </cell>
          <cell r="O364">
            <v>53000</v>
          </cell>
          <cell r="P364" t="str">
            <v>개</v>
          </cell>
        </row>
        <row r="365">
          <cell r="N365" t="str">
            <v>조명기구P/P갓등, FL 2/32W(BAT)</v>
          </cell>
          <cell r="O365">
            <v>157000</v>
          </cell>
          <cell r="P365" t="str">
            <v>개</v>
          </cell>
        </row>
        <row r="366">
          <cell r="N366" t="str">
            <v>조명기구RACE WAY, FL 2/32W</v>
          </cell>
          <cell r="O366">
            <v>61000</v>
          </cell>
          <cell r="P366" t="str">
            <v>개</v>
          </cell>
        </row>
        <row r="367">
          <cell r="N367" t="str">
            <v>조명기구천정직부형, MH 175W</v>
          </cell>
          <cell r="O367">
            <v>185000</v>
          </cell>
          <cell r="P367" t="str">
            <v>개</v>
          </cell>
        </row>
        <row r="370">
          <cell r="N370" t="str">
            <v>16.수위장치</v>
          </cell>
          <cell r="O370">
            <v>0</v>
          </cell>
          <cell r="P370">
            <v>0</v>
          </cell>
        </row>
        <row r="371">
          <cell r="N371" t="str">
            <v>오뚜기 수위계4접점</v>
          </cell>
          <cell r="O371">
            <v>250000</v>
          </cell>
          <cell r="P371" t="str">
            <v>개</v>
          </cell>
        </row>
        <row r="372">
          <cell r="N372" t="str">
            <v>수위계 컨트롤러오뚜기식</v>
          </cell>
          <cell r="O372">
            <v>750000</v>
          </cell>
          <cell r="P372" t="str">
            <v>개</v>
          </cell>
        </row>
        <row r="373">
          <cell r="N373" t="str">
            <v>초음파 수위계15m</v>
          </cell>
          <cell r="O373">
            <v>3000000</v>
          </cell>
          <cell r="P373" t="str">
            <v>SET</v>
          </cell>
        </row>
        <row r="374">
          <cell r="N374" t="str">
            <v>초음파 수위계25m</v>
          </cell>
          <cell r="O374">
            <v>5000000</v>
          </cell>
          <cell r="P374" t="str">
            <v>SET</v>
          </cell>
        </row>
        <row r="375">
          <cell r="N375" t="str">
            <v>전극봉식 수위계</v>
          </cell>
          <cell r="O375">
            <v>200000</v>
          </cell>
          <cell r="P375" t="str">
            <v>SET</v>
          </cell>
        </row>
        <row r="376">
          <cell r="N376" t="str">
            <v>수위계 컨트롤러전극봉식</v>
          </cell>
          <cell r="O376">
            <v>750000</v>
          </cell>
          <cell r="P376" t="str">
            <v>개</v>
          </cell>
        </row>
        <row r="378">
          <cell r="N378" t="str">
            <v>17.피뢰설비</v>
          </cell>
          <cell r="O378">
            <v>0</v>
          </cell>
          <cell r="P378">
            <v>0</v>
          </cell>
        </row>
        <row r="379">
          <cell r="N379" t="str">
            <v>피뢰침 지지대H=5M</v>
          </cell>
          <cell r="O379">
            <v>350000</v>
          </cell>
          <cell r="P379" t="str">
            <v>개</v>
          </cell>
        </row>
        <row r="380">
          <cell r="N380" t="str">
            <v>돌침형 피뢰침애자형(사기)</v>
          </cell>
          <cell r="O380">
            <v>59000</v>
          </cell>
          <cell r="P380" t="str">
            <v>개</v>
          </cell>
        </row>
        <row r="385">
          <cell r="N385" t="str">
            <v>EHV-11300Wx2550Hx2500D(옥내)</v>
          </cell>
          <cell r="O385">
            <v>10307259</v>
          </cell>
          <cell r="P385" t="str">
            <v>면</v>
          </cell>
        </row>
        <row r="386">
          <cell r="N386" t="str">
            <v>EHV-21300Wx2550Hx2500D(옥내)</v>
          </cell>
          <cell r="O386">
            <v>16980976</v>
          </cell>
          <cell r="P386" t="str">
            <v>면</v>
          </cell>
        </row>
        <row r="387">
          <cell r="N387" t="str">
            <v>EHV-31300Wx2550Hx2500D(옥내)</v>
          </cell>
          <cell r="O387">
            <v>6425988</v>
          </cell>
          <cell r="P387" t="str">
            <v>면</v>
          </cell>
        </row>
        <row r="388">
          <cell r="N388" t="str">
            <v>EHV-41300Wx2550Hx2500D(옥내)</v>
          </cell>
          <cell r="O388">
            <v>27548442</v>
          </cell>
          <cell r="P388" t="str">
            <v>면</v>
          </cell>
        </row>
        <row r="389">
          <cell r="N389" t="str">
            <v>EHV-51300Wx2550Hx2500D(옥내)</v>
          </cell>
          <cell r="O389">
            <v>27548442</v>
          </cell>
          <cell r="P389" t="str">
            <v>면</v>
          </cell>
        </row>
        <row r="390">
          <cell r="N390" t="str">
            <v>EHV-61300Wx2550Hx2500D(옥내)</v>
          </cell>
          <cell r="O390">
            <v>27548442</v>
          </cell>
          <cell r="P390" t="str">
            <v>면</v>
          </cell>
        </row>
        <row r="391">
          <cell r="N391" t="str">
            <v>STR-13000Wx3000Hx2500D(옥내)</v>
          </cell>
          <cell r="O391">
            <v>140372476</v>
          </cell>
          <cell r="P391" t="str">
            <v>면</v>
          </cell>
        </row>
        <row r="392">
          <cell r="N392" t="str">
            <v>STR-23000Wx3000Hx2500D(옥내)</v>
          </cell>
          <cell r="O392">
            <v>140372476</v>
          </cell>
          <cell r="P392" t="str">
            <v>면</v>
          </cell>
        </row>
        <row r="393">
          <cell r="N393" t="str">
            <v>TR-11600Wx2350Hx1200D(옥내)</v>
          </cell>
          <cell r="O393">
            <v>21961924</v>
          </cell>
          <cell r="P393" t="str">
            <v>면</v>
          </cell>
        </row>
        <row r="394">
          <cell r="N394" t="str">
            <v>HV-M1800Wx2350Hx2000D(옥내)</v>
          </cell>
          <cell r="O394">
            <v>19026382</v>
          </cell>
          <cell r="P394" t="str">
            <v>면</v>
          </cell>
        </row>
        <row r="395">
          <cell r="N395" t="str">
            <v>HV-M2800Wx2350Hx2000D(옥내)</v>
          </cell>
          <cell r="O395">
            <v>19026382</v>
          </cell>
          <cell r="P395" t="str">
            <v>면</v>
          </cell>
        </row>
        <row r="396">
          <cell r="N396" t="str">
            <v>HV-M3800Wx2350Hx2000D(옥내)</v>
          </cell>
          <cell r="O396">
            <v>17800866</v>
          </cell>
          <cell r="P396" t="str">
            <v>면</v>
          </cell>
        </row>
        <row r="397">
          <cell r="N397" t="str">
            <v>HV-M4800Wx2350Hx2000D(옥내)</v>
          </cell>
          <cell r="O397">
            <v>17800866</v>
          </cell>
          <cell r="P397" t="str">
            <v>면</v>
          </cell>
        </row>
        <row r="398">
          <cell r="N398" t="str">
            <v>LV-1800Wx2350Hx1600D(옥내)</v>
          </cell>
          <cell r="O398">
            <v>12268053</v>
          </cell>
          <cell r="P398" t="str">
            <v>면</v>
          </cell>
        </row>
        <row r="399">
          <cell r="N399" t="str">
            <v>LV-2800Wx2350Hx1600D(옥내)</v>
          </cell>
          <cell r="O399">
            <v>13982740</v>
          </cell>
          <cell r="P399" t="str">
            <v>면</v>
          </cell>
        </row>
        <row r="400">
          <cell r="N400" t="str">
            <v>LV-R800Wx2350Hx1600D(옥내)</v>
          </cell>
          <cell r="O400">
            <v>8963703</v>
          </cell>
          <cell r="P400" t="str">
            <v>면</v>
          </cell>
        </row>
        <row r="401">
          <cell r="N401" t="str">
            <v>전등용 분전반LP-1</v>
          </cell>
          <cell r="O401">
            <v>1616607</v>
          </cell>
          <cell r="P401" t="str">
            <v>면</v>
          </cell>
        </row>
        <row r="402">
          <cell r="N402" t="str">
            <v>전등용 분전반LP-2</v>
          </cell>
          <cell r="O402">
            <v>1150996</v>
          </cell>
          <cell r="P402" t="str">
            <v>면</v>
          </cell>
        </row>
        <row r="403">
          <cell r="N403" t="str">
            <v>MCC-01600Wx2350Hx600D(3면)</v>
          </cell>
          <cell r="O403">
            <v>10392280</v>
          </cell>
          <cell r="P403" t="str">
            <v>면</v>
          </cell>
        </row>
        <row r="404">
          <cell r="N404" t="str">
            <v>배수펌프-LOP #1600Wx600Hx550D(옥내)</v>
          </cell>
          <cell r="O404">
            <v>917291</v>
          </cell>
          <cell r="P404" t="str">
            <v>면</v>
          </cell>
        </row>
        <row r="405">
          <cell r="N405" t="str">
            <v>배수펌프-LOP #2600Wx600Hx550D(옥내)</v>
          </cell>
          <cell r="O405">
            <v>917291</v>
          </cell>
          <cell r="P405" t="str">
            <v>면</v>
          </cell>
        </row>
        <row r="406">
          <cell r="N406" t="str">
            <v>지배수-LOP450Wx500Hx250D(옥내)</v>
          </cell>
          <cell r="O406">
            <v>365651</v>
          </cell>
          <cell r="P406" t="str">
            <v>면</v>
          </cell>
        </row>
        <row r="407">
          <cell r="N407" t="str">
            <v>소화설비</v>
          </cell>
          <cell r="O407">
            <v>24000000</v>
          </cell>
          <cell r="P407" t="str">
            <v>개</v>
          </cell>
        </row>
        <row r="408">
          <cell r="N408" t="str">
            <v>배전반 기초</v>
          </cell>
          <cell r="O408">
            <v>13500000</v>
          </cell>
          <cell r="P408" t="str">
            <v>식</v>
          </cell>
        </row>
        <row r="409">
          <cell r="N409" t="str">
            <v>배전반 설치비</v>
          </cell>
          <cell r="O409">
            <v>19269729.296416499</v>
          </cell>
          <cell r="P409" t="str">
            <v>식</v>
          </cell>
        </row>
        <row r="410">
          <cell r="N410" t="str">
            <v>배전반 예비품비</v>
          </cell>
          <cell r="O410">
            <v>2566113</v>
          </cell>
          <cell r="P410" t="str">
            <v>식</v>
          </cell>
        </row>
        <row r="425">
          <cell r="N425" t="str">
            <v>I. 현장운영설비</v>
          </cell>
          <cell r="O425">
            <v>250000000</v>
          </cell>
          <cell r="P425" t="str">
            <v>식</v>
          </cell>
        </row>
        <row r="426">
          <cell r="N426" t="str">
            <v>II. 유역통합센타</v>
          </cell>
          <cell r="O426">
            <v>133333000</v>
          </cell>
          <cell r="P426" t="str">
            <v>식</v>
          </cell>
        </row>
        <row r="427">
          <cell r="N427" t="str">
            <v>III. 통합운영센타(수공본사)</v>
          </cell>
          <cell r="O427">
            <v>81250000</v>
          </cell>
          <cell r="P427" t="str">
            <v>식</v>
          </cell>
        </row>
        <row r="428">
          <cell r="N428" t="str">
            <v>IV. 현장제어반(LCS)</v>
          </cell>
          <cell r="O428">
            <v>137753000</v>
          </cell>
          <cell r="P428" t="str">
            <v>식</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년하반기"/>
      <sheetName val="#REF"/>
      <sheetName val="Macro1"/>
      <sheetName val="2000년하반기노임"/>
      <sheetName val="내역"/>
      <sheetName val="9809"/>
      <sheetName val="Sheet1 (2)"/>
      <sheetName val="XXXXXX"/>
      <sheetName val="내진해석"/>
      <sheetName val="우수"/>
    </sheetNames>
    <sheetDataSet>
      <sheetData sheetId="0" refreshError="1">
        <row r="5">
          <cell r="B5" t="str">
            <v>직 종 명</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 val="Total"/>
    </sheetNames>
    <sheetDataSet>
      <sheetData sheetId="0" refreshError="1"/>
      <sheetData sheetId="1" refreshError="1">
        <row r="32">
          <cell r="D32">
            <v>60590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순공사비"/>
      <sheetName val="집계표"/>
      <sheetName val="내역서(전기)"/>
      <sheetName val="내역서(계장)"/>
      <sheetName val="사급자재비"/>
      <sheetName val="단가비교표1"/>
      <sheetName val="단가비교표2"/>
      <sheetName val="일위대가"/>
      <sheetName val="bm(CIcable)"/>
      <sheetName val="bm(epcable)"/>
      <sheetName val="bm(CLabor)"/>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내역서"/>
      <sheetName val="토공유동표-순성토"/>
      <sheetName val="타공종이기수량집계"/>
      <sheetName val="공종별이월수량"/>
      <sheetName val="토적집계표-1"/>
      <sheetName val="토적집계표-2"/>
      <sheetName val="흙운반집계표"/>
      <sheetName val="흙운반"/>
      <sheetName val="순성토및사토집계표"/>
      <sheetName val="규준틀설치집계표"/>
      <sheetName val="규준틀설치"/>
      <sheetName val="EPS수량집계"/>
      <sheetName val="EPS계산서"/>
      <sheetName val="법면보호공집계표"/>
      <sheetName val="가보호망"/>
      <sheetName val="총괄자재집계"/>
      <sheetName val="건설폐기물처리"/>
      <sheetName val="구조물철거집계"/>
      <sheetName val="기존구조물 깨기"/>
      <sheetName val="측구철거"/>
      <sheetName val="기존포장(ASP)깨기 집계"/>
      <sheetName val="기존포장(ASP)절단"/>
      <sheetName val="보도철거"/>
      <sheetName val="표지판철거"/>
      <sheetName val="가로등,가로수이설"/>
      <sheetName val="가옥철거"/>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량집계"/>
      <sheetName val="기존포장 깨기 수량 집계표"/>
      <sheetName val="배수구조물 깨기 수량 집계표"/>
      <sheetName val="단위1"/>
      <sheetName val="단위수량 (2)"/>
      <sheetName val="버스"/>
      <sheetName val="가로수집계"/>
      <sheetName val="가록수제"/>
      <sheetName val="계정"/>
      <sheetName val="수량산출서"/>
      <sheetName val="말뚝지지력산정"/>
      <sheetName val="INPUT"/>
      <sheetName val="ABUT수량-A1"/>
      <sheetName val="직노"/>
      <sheetName val="산출근거"/>
      <sheetName val="단위중량"/>
      <sheetName val="산출내역서"/>
      <sheetName val="1.설계조건"/>
      <sheetName val="INPUTDATA"/>
      <sheetName val="우수"/>
      <sheetName val="CODE1"/>
      <sheetName val="노임단가"/>
      <sheetName val="1호토공"/>
      <sheetName val="suk(mac)"/>
      <sheetName val="부대내역"/>
      <sheetName val="5.3 단면가정"/>
      <sheetName val="현장"/>
      <sheetName val="총괄집계표"/>
      <sheetName val="S0"/>
      <sheetName val="보차도경계석"/>
      <sheetName val="DATE"/>
      <sheetName val="3도로"/>
      <sheetName val="#REF"/>
      <sheetName val="DATA-UPS"/>
      <sheetName val="데리네이타현황"/>
      <sheetName val="tggwan(mac)"/>
      <sheetName val="터파기및재료"/>
      <sheetName val="토공정보"/>
      <sheetName val="3BL공동구 수량"/>
      <sheetName val="INPUT DATA"/>
      <sheetName val="수로단위수량"/>
      <sheetName val="공종별자재"/>
      <sheetName val="투찰내역"/>
      <sheetName val="Sheet2"/>
      <sheetName val="내역서적용수량 (지방도893)"/>
      <sheetName val="SLAB"/>
      <sheetName val="단"/>
      <sheetName val="1. 설계조건 2.단면가정 3. 하중계산"/>
      <sheetName val="DATA 입력란"/>
      <sheetName val="당정동공통이수"/>
      <sheetName val="당정동경상이수"/>
      <sheetName val="입찰결과보고"/>
      <sheetName val="Price List"/>
      <sheetName val="일위대가"/>
      <sheetName val="구조물사항"/>
      <sheetName val="개략"/>
      <sheetName val="(A)내역서"/>
      <sheetName val="참조자료"/>
      <sheetName val="잡철물"/>
      <sheetName val="지구단위계획"/>
      <sheetName val="TYPE-A"/>
      <sheetName val="총괄"/>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가도공"/>
      <sheetName val="tggwan(mac)"/>
      <sheetName val="집수정(600-700)"/>
      <sheetName val="터파기및재료"/>
      <sheetName val="INPUT"/>
      <sheetName val="교각(P1)수량"/>
      <sheetName val="단중표"/>
      <sheetName val="(포장)BOQ-실적공사"/>
      <sheetName val="REACTION(USE평시)"/>
      <sheetName val="ABUT수량-A1"/>
      <sheetName val="말뚝지지력산정"/>
      <sheetName val="내역서"/>
      <sheetName val="현장유지관리비"/>
      <sheetName val="우수"/>
      <sheetName val="데이터입력"/>
      <sheetName val="데리네이타현황"/>
      <sheetName val="S0"/>
      <sheetName val="신규일위대가"/>
      <sheetName val="1NYS(당)"/>
      <sheetName val="노임단가"/>
      <sheetName val="토사(PE)"/>
      <sheetName val="Sheet2"/>
      <sheetName val="DATE"/>
      <sheetName val="기존구조물철거집계계표"/>
      <sheetName val="전체철근집계"/>
      <sheetName val="RangeObject"/>
      <sheetName val="우각부보강"/>
      <sheetName val="SG"/>
      <sheetName val="포장공자재집계표"/>
      <sheetName val="산출근거"/>
      <sheetName val="Sheet1"/>
      <sheetName val="BID"/>
      <sheetName val="스텐드및계단_(0)"/>
      <sheetName val="crude_SLAB_RE-bar"/>
      <sheetName val="bm(CIcable)"/>
      <sheetName val="crude.SLAB RE-bar"/>
      <sheetName val="DATA"/>
      <sheetName val="A"/>
      <sheetName val="연결관산출조서"/>
      <sheetName val="#REF"/>
      <sheetName val="suk(mac)"/>
      <sheetName val="기기리스트"/>
      <sheetName val="3BL공동구 수량"/>
      <sheetName val="1.설계조건"/>
      <sheetName val="토공(완충)"/>
      <sheetName val="동해title"/>
      <sheetName val="수량집계표1"/>
      <sheetName val="설계조건"/>
      <sheetName val="2.대외공문"/>
      <sheetName val="(A)내역서"/>
      <sheetName val="세목전체"/>
      <sheetName val="EQT-ESTN"/>
      <sheetName val="계수시트"/>
      <sheetName val="원가계산서"/>
      <sheetName val="d118"/>
      <sheetName val="96배수"/>
      <sheetName val="수량산출서"/>
      <sheetName val="화재 탐지 설비"/>
      <sheetName val="슬래브1"/>
      <sheetName val=""/>
      <sheetName val="총괄"/>
      <sheetName val="공기"/>
      <sheetName val="계정"/>
      <sheetName val="명세서"/>
      <sheetName val="EP0618"/>
      <sheetName val="조도계산"/>
      <sheetName val="Price List"/>
      <sheetName val="일위"/>
      <sheetName val="내역1"/>
      <sheetName val="시설물일위"/>
      <sheetName val="1.설계기준"/>
      <sheetName val="SLAB"/>
      <sheetName val="견적조건"/>
      <sheetName val="위치조서"/>
      <sheetName val="철근단면적"/>
      <sheetName val="대비"/>
      <sheetName val="b_balju_cho"/>
      <sheetName val="본체"/>
      <sheetName val="신당동집계표"/>
      <sheetName val="3.바닥판설계"/>
      <sheetName val="산근1,2"/>
      <sheetName val="산출근거(9)"/>
      <sheetName val="우배수"/>
      <sheetName val="DESIGN CRITERIA"/>
      <sheetName val="토공정보"/>
    </sheetNames>
    <sheetDataSet>
      <sheetData sheetId="0"/>
      <sheetData sheetId="1"/>
      <sheetData sheetId="2"/>
      <sheetData sheetId="3"/>
      <sheetData sheetId="4" refreshError="1">
        <row r="1">
          <cell r="A1" t="str">
            <v>공       종</v>
          </cell>
          <cell r="B1" t="str">
            <v>규    격</v>
          </cell>
          <cell r="C1">
            <v>0</v>
          </cell>
          <cell r="D1" t="str">
            <v>단위</v>
          </cell>
          <cell r="E1" t="str">
            <v>맨   홀</v>
          </cell>
          <cell r="F1">
            <v>0</v>
          </cell>
          <cell r="G1">
            <v>0</v>
          </cell>
          <cell r="H1">
            <v>0</v>
          </cell>
          <cell r="I1" t="str">
            <v>우수PIT</v>
          </cell>
          <cell r="J1" t="str">
            <v>집수정</v>
          </cell>
          <cell r="K1" t="str">
            <v>P.E</v>
          </cell>
          <cell r="L1" t="str">
            <v>P.E 빗물받이</v>
          </cell>
          <cell r="M1" t="str">
            <v>흄 관</v>
          </cell>
          <cell r="N1">
            <v>0</v>
          </cell>
          <cell r="O1" t="str">
            <v>D.C PIPE</v>
          </cell>
          <cell r="P1">
            <v>0</v>
          </cell>
          <cell r="Q1" t="str">
            <v>U형측구</v>
          </cell>
          <cell r="R1" t="str">
            <v>U형 플륨관</v>
          </cell>
          <cell r="S1">
            <v>0</v>
          </cell>
          <cell r="T1">
            <v>0</v>
          </cell>
          <cell r="U1" t="str">
            <v>계</v>
          </cell>
        </row>
        <row r="2">
          <cell r="E2" t="str">
            <v>Φ900</v>
          </cell>
          <cell r="F2">
            <v>0</v>
          </cell>
          <cell r="G2" t="str">
            <v>Φ1200</v>
          </cell>
          <cell r="H2">
            <v>0</v>
          </cell>
          <cell r="I2" t="str">
            <v>300X580X950</v>
          </cell>
          <cell r="J2" t="str">
            <v>600x700</v>
          </cell>
          <cell r="K2" t="str">
            <v>홈통받이</v>
          </cell>
          <cell r="L2" t="str">
            <v>940x510x410</v>
          </cell>
          <cell r="M2" t="str">
            <v>D450</v>
          </cell>
          <cell r="N2" t="str">
            <v>D600</v>
          </cell>
          <cell r="O2" t="str">
            <v>Φ150</v>
          </cell>
          <cell r="P2" t="str">
            <v>Φ250</v>
          </cell>
          <cell r="Q2" t="str">
            <v>300x400</v>
          </cell>
          <cell r="R2" t="str">
            <v>B=300</v>
          </cell>
        </row>
        <row r="3">
          <cell r="A3" t="str">
            <v>수     량</v>
          </cell>
          <cell r="B3">
            <v>0</v>
          </cell>
          <cell r="C3">
            <v>0</v>
          </cell>
          <cell r="D3">
            <v>0</v>
          </cell>
          <cell r="E3">
            <v>13</v>
          </cell>
          <cell r="F3" t="str">
            <v>EA</v>
          </cell>
          <cell r="G3">
            <v>6</v>
          </cell>
          <cell r="H3" t="str">
            <v>EA</v>
          </cell>
          <cell r="I3" t="str">
            <v>6 EA</v>
          </cell>
          <cell r="J3" t="str">
            <v>6 EA</v>
          </cell>
          <cell r="K3" t="str">
            <v>15 EA</v>
          </cell>
          <cell r="L3" t="str">
            <v>27 EA</v>
          </cell>
          <cell r="M3" t="str">
            <v>312.50 M</v>
          </cell>
          <cell r="N3" t="str">
            <v>90.00 M</v>
          </cell>
          <cell r="O3" t="str">
            <v>90.00 M</v>
          </cell>
          <cell r="P3" t="str">
            <v>155.00 M</v>
          </cell>
          <cell r="Q3" t="str">
            <v>302.00 M</v>
          </cell>
          <cell r="R3">
            <v>655</v>
          </cell>
          <cell r="S3" t="str">
            <v>M</v>
          </cell>
        </row>
        <row r="4">
          <cell r="A4" t="str">
            <v>콘크리트</v>
          </cell>
          <cell r="B4" t="str">
            <v>25-210-12</v>
          </cell>
          <cell r="C4">
            <v>0</v>
          </cell>
          <cell r="D4" t="str">
            <v>M3</v>
          </cell>
        </row>
        <row r="5">
          <cell r="B5" t="str">
            <v>25-180-12</v>
          </cell>
          <cell r="C5">
            <v>0</v>
          </cell>
          <cell r="D5" t="str">
            <v>M3</v>
          </cell>
        </row>
        <row r="6">
          <cell r="A6" t="str">
            <v>거푸집</v>
          </cell>
          <cell r="B6" t="str">
            <v>합판 4회</v>
          </cell>
          <cell r="C6">
            <v>0</v>
          </cell>
          <cell r="D6" t="str">
            <v>M2</v>
          </cell>
        </row>
        <row r="7">
          <cell r="B7" t="str">
            <v>합판 6회</v>
          </cell>
          <cell r="C7">
            <v>0</v>
          </cell>
          <cell r="D7" t="str">
            <v>M2</v>
          </cell>
        </row>
        <row r="8">
          <cell r="B8" t="str">
            <v>목재 4회</v>
          </cell>
          <cell r="C8">
            <v>0</v>
          </cell>
          <cell r="D8" t="str">
            <v>M2</v>
          </cell>
        </row>
        <row r="9">
          <cell r="A9" t="str">
            <v>이음몰탈</v>
          </cell>
          <cell r="B9" t="str">
            <v>1 : 3</v>
          </cell>
          <cell r="C9">
            <v>0</v>
          </cell>
          <cell r="D9" t="str">
            <v>M3</v>
          </cell>
        </row>
        <row r="10">
          <cell r="A10" t="str">
            <v>흄    관</v>
          </cell>
          <cell r="B10" t="str">
            <v>D 450</v>
          </cell>
          <cell r="C10">
            <v>0</v>
          </cell>
          <cell r="D10" t="str">
            <v>M</v>
          </cell>
        </row>
        <row r="11">
          <cell r="B11" t="str">
            <v>D 600</v>
          </cell>
          <cell r="C11">
            <v>0</v>
          </cell>
          <cell r="D11" t="str">
            <v>M</v>
          </cell>
        </row>
        <row r="12">
          <cell r="A12" t="str">
            <v>P.E 빗물받이</v>
          </cell>
          <cell r="B12" t="str">
            <v>940x510x410</v>
          </cell>
          <cell r="C12">
            <v>0</v>
          </cell>
          <cell r="D12" t="str">
            <v>EA</v>
          </cell>
        </row>
        <row r="13">
          <cell r="A13" t="str">
            <v>빗물받이뚜껑</v>
          </cell>
          <cell r="B13" t="str">
            <v>495x395x50</v>
          </cell>
          <cell r="C13">
            <v>0</v>
          </cell>
          <cell r="D13" t="str">
            <v>EA</v>
          </cell>
        </row>
        <row r="14">
          <cell r="A14" t="str">
            <v>사 다 리</v>
          </cell>
          <cell r="B14" t="str">
            <v>D19</v>
          </cell>
          <cell r="C14">
            <v>0</v>
          </cell>
          <cell r="D14" t="str">
            <v>TON</v>
          </cell>
        </row>
        <row r="15">
          <cell r="A15" t="str">
            <v>홈통받이</v>
          </cell>
          <cell r="B15" t="str">
            <v>P.E Φ430 H=600</v>
          </cell>
          <cell r="C15">
            <v>0</v>
          </cell>
          <cell r="D15" t="str">
            <v>EA</v>
          </cell>
        </row>
        <row r="16">
          <cell r="A16" t="str">
            <v>맨홀뚜껑</v>
          </cell>
          <cell r="B16" t="str">
            <v>주철제 Φ648</v>
          </cell>
          <cell r="C16">
            <v>0</v>
          </cell>
          <cell r="D16" t="str">
            <v>EA</v>
          </cell>
        </row>
        <row r="17">
          <cell r="A17" t="str">
            <v>토  공</v>
          </cell>
          <cell r="B17" t="str">
            <v>터파기</v>
          </cell>
          <cell r="C17" t="str">
            <v>토  사</v>
          </cell>
          <cell r="D17" t="str">
            <v>M3</v>
          </cell>
        </row>
        <row r="18">
          <cell r="C18" t="str">
            <v>연  암</v>
          </cell>
          <cell r="D18" t="str">
            <v>M3</v>
          </cell>
        </row>
        <row r="19">
          <cell r="C19" t="str">
            <v>소  계</v>
          </cell>
          <cell r="D19" t="str">
            <v>M3</v>
          </cell>
        </row>
        <row r="20">
          <cell r="B20" t="str">
            <v>잔   토</v>
          </cell>
          <cell r="C20">
            <v>0</v>
          </cell>
          <cell r="D20" t="str">
            <v>M3</v>
          </cell>
        </row>
        <row r="21">
          <cell r="B21" t="str">
            <v>되메우기</v>
          </cell>
          <cell r="C21">
            <v>0</v>
          </cell>
          <cell r="D21" t="str">
            <v>M3</v>
          </cell>
        </row>
        <row r="22">
          <cell r="A22" t="str">
            <v>D.C PIPE</v>
          </cell>
          <cell r="B22" t="str">
            <v>Φ150M/M</v>
          </cell>
          <cell r="C22">
            <v>0</v>
          </cell>
          <cell r="D22" t="str">
            <v>M</v>
          </cell>
        </row>
        <row r="23">
          <cell r="B23" t="str">
            <v>Φ250M/M</v>
          </cell>
          <cell r="C23">
            <v>0</v>
          </cell>
          <cell r="D23" t="str">
            <v>M</v>
          </cell>
        </row>
        <row r="24">
          <cell r="A24" t="str">
            <v xml:space="preserve">STEEL </v>
          </cell>
          <cell r="B24" t="str">
            <v>495x395x50</v>
          </cell>
          <cell r="C24">
            <v>0</v>
          </cell>
          <cell r="D24" t="str">
            <v xml:space="preserve"> 조</v>
          </cell>
        </row>
        <row r="25">
          <cell r="A25" t="str">
            <v>GREATING</v>
          </cell>
          <cell r="B25" t="str">
            <v>680x390x50</v>
          </cell>
          <cell r="C25">
            <v>0</v>
          </cell>
          <cell r="D25" t="str">
            <v xml:space="preserve"> 조</v>
          </cell>
        </row>
        <row r="26">
          <cell r="A26" t="str">
            <v>COVER</v>
          </cell>
          <cell r="B26" t="str">
            <v>400x400x50</v>
          </cell>
          <cell r="C26">
            <v>0</v>
          </cell>
          <cell r="D26" t="str">
            <v xml:space="preserve"> 조</v>
          </cell>
        </row>
        <row r="27">
          <cell r="A27" t="str">
            <v>U형벤치 플륨관</v>
          </cell>
          <cell r="B27" t="str">
            <v>B = 300 M</v>
          </cell>
          <cell r="C27">
            <v>0</v>
          </cell>
          <cell r="D27" t="str">
            <v>M</v>
          </cell>
        </row>
      </sheetData>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초"/>
      <sheetName val="맨홀,터파기"/>
      <sheetName val="도로절단및포장"/>
      <sheetName val="구조"/>
      <sheetName val="노임단가"/>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 val="PARAMETER"/>
      <sheetName val="LEGEND"/>
      <sheetName val="FCU (2)"/>
      <sheetName val="내역서(갑)"/>
      <sheetName val="표지"/>
      <sheetName val="공사원가계산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분전반기초"/>
      <sheetName val="접지"/>
      <sheetName val="폐기물처리비및고재처리"/>
      <sheetName val="철거및고재처리"/>
      <sheetName val="가설공사"/>
      <sheetName val="우수공"/>
      <sheetName val="4.2유효폭의 계산"/>
      <sheetName val="단"/>
      <sheetName val="이토변실(A3-LINE)"/>
      <sheetName val="ABUT수량_A1"/>
      <sheetName val="중산교"/>
      <sheetName val="진입부 단위수량"/>
      <sheetName val="상수도토공집계표"/>
      <sheetName val="단가 및 재료비"/>
      <sheetName val="중기사용료산출근거"/>
      <sheetName val="설계조건"/>
      <sheetName val="수량산출"/>
      <sheetName val="단가표"/>
      <sheetName val="우수"/>
      <sheetName val="데이타"/>
    </sheetNames>
    <sheetDataSet>
      <sheetData sheetId="0"/>
      <sheetData sheetId="1"/>
      <sheetData sheetId="2"/>
      <sheetData sheetId="3">
        <row r="24">
          <cell r="B24">
            <v>0</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data"/>
      <sheetName val="MEXICO-C"/>
      <sheetName val="ABUT수량-A1"/>
      <sheetName val="우수공"/>
      <sheetName val="가도공"/>
      <sheetName val="Price List"/>
      <sheetName val="수량산출서"/>
      <sheetName val="#REF"/>
      <sheetName val="내역서"/>
      <sheetName val="노임단가"/>
      <sheetName val="자재단가"/>
      <sheetName val="MOTOR"/>
      <sheetName val="1월요청,실사(운용통보기준)"/>
      <sheetName val="tggwan(mac)"/>
      <sheetName val="EQT-ESTN"/>
      <sheetName val="Inst."/>
      <sheetName val="bm(CIcable)"/>
      <sheetName val="산출근거"/>
      <sheetName val="Sheet1 (2)"/>
      <sheetName val="guard(mac)"/>
      <sheetName val="G.R300경비"/>
      <sheetName val="000 단가"/>
      <sheetName val="Sheet1"/>
      <sheetName val="CODE"/>
      <sheetName val="계정"/>
      <sheetName val="부하LOAD"/>
      <sheetName val="EP0618"/>
      <sheetName val="순공사비"/>
    </sheetNames>
    <sheetDataSet>
      <sheetData sheetId="0" refreshError="1">
        <row r="52">
          <cell r="A52">
            <v>2</v>
          </cell>
          <cell r="B52">
            <v>300</v>
          </cell>
          <cell r="C52">
            <v>150</v>
          </cell>
        </row>
        <row r="53">
          <cell r="A53">
            <v>3</v>
          </cell>
          <cell r="B53">
            <v>450</v>
          </cell>
          <cell r="C53">
            <v>150</v>
          </cell>
        </row>
        <row r="54">
          <cell r="A54">
            <v>4</v>
          </cell>
          <cell r="B54">
            <v>600</v>
          </cell>
          <cell r="C54">
            <v>150</v>
          </cell>
        </row>
        <row r="55">
          <cell r="A55">
            <v>6</v>
          </cell>
          <cell r="B55">
            <v>900</v>
          </cell>
          <cell r="C55">
            <v>150</v>
          </cell>
        </row>
        <row r="56">
          <cell r="A56">
            <v>8</v>
          </cell>
          <cell r="B56">
            <v>1200</v>
          </cell>
          <cell r="C56">
            <v>150</v>
          </cell>
        </row>
        <row r="57">
          <cell r="A57">
            <v>9</v>
          </cell>
          <cell r="B57" t="str">
            <v>OVER</v>
          </cell>
          <cell r="C57">
            <v>150</v>
          </cell>
        </row>
        <row r="58">
          <cell r="A58">
            <v>10</v>
          </cell>
          <cell r="B58" t="str">
            <v>OVER</v>
          </cell>
          <cell r="C58">
            <v>150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슬래브"/>
      <sheetName val="관경고용테이프수집"/>
      <sheetName val="관경고용산근"/>
      <sheetName val="중부"/>
      <sheetName val="북부"/>
      <sheetName val="남부"/>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집수정(600-700)"/>
      <sheetName val="음봉방향"/>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기기리스트"/>
      <sheetName val="노무비"/>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REF"/>
      <sheetName val="TYPE-A"/>
      <sheetName val="토공정보"/>
      <sheetName val="대치판정"/>
      <sheetName val="고양관재"/>
      <sheetName val="횡배수관재료-"/>
      <sheetName val="계산서(직선부)"/>
      <sheetName val="포장재료집계표"/>
      <sheetName val="콘크리트측구연장"/>
      <sheetName val="포장공"/>
      <sheetName val="-몰탈콘크리트"/>
      <sheetName val="-배수구조물공토공"/>
      <sheetName val="예산명세서"/>
      <sheetName val="설계명세서"/>
      <sheetName val="자료입력"/>
      <sheetName val="5.배수관로"/>
      <sheetName val="주요자재"/>
      <sheetName val="폐기물처리"/>
      <sheetName val="터파기및재료"/>
      <sheetName val="ABUT수량-A1"/>
      <sheetName val="계수시트"/>
      <sheetName val="원가계산서"/>
      <sheetName val="왕십리방향"/>
      <sheetName val="일위대가(계측기설치)"/>
      <sheetName val="가도공"/>
      <sheetName val="SG"/>
      <sheetName val="7단가"/>
      <sheetName val="일위대가"/>
      <sheetName val="단위수량산출"/>
      <sheetName val="guard(mac)"/>
      <sheetName val="A LINE"/>
      <sheetName val="기본단가표"/>
      <sheetName val="BID"/>
      <sheetName val="진주방향"/>
      <sheetName val="마산방향"/>
      <sheetName val="마산방향철근집계"/>
      <sheetName val="일위대가목차"/>
      <sheetName val="교대"/>
      <sheetName val="DATA"/>
      <sheetName val="지수"/>
      <sheetName val="총괄내역서"/>
      <sheetName val="1.설계조건"/>
      <sheetName val="bm(CIcable)"/>
      <sheetName val="5.소재"/>
      <sheetName val="노임단가"/>
      <sheetName val="토사(PE)"/>
      <sheetName val="공토공단위당"/>
      <sheetName val="데이타"/>
      <sheetName val="수목표준대가"/>
      <sheetName val="단위수량(출력X)"/>
      <sheetName val="수량집계"/>
      <sheetName val="우각부보강"/>
      <sheetName val="연결관산출조서"/>
      <sheetName val="INPUT"/>
      <sheetName val="노무단가"/>
      <sheetName val="종배수관"/>
      <sheetName val="INTRO."/>
      <sheetName val="TYPE-1"/>
      <sheetName val="CAL"/>
      <sheetName val="1-1평균터파기고(1)"/>
      <sheetName val="실행철강하도"/>
      <sheetName val="견적대비표"/>
      <sheetName val="CABLE SIZE-3"/>
      <sheetName val="건축내역"/>
      <sheetName val="S0"/>
      <sheetName val="기둥(원형)"/>
      <sheetName val="용량(1-2)"/>
      <sheetName val="설비"/>
      <sheetName val="제품"/>
      <sheetName val="HVAC"/>
      <sheetName val="맨홀수량"/>
      <sheetName val="투찰가"/>
      <sheetName val="목포방향"/>
      <sheetName val="구분표"/>
      <sheetName val="시점부교대"/>
      <sheetName val="일위목록"/>
      <sheetName val="요율"/>
      <sheetName val="8.PILE  (돌출)"/>
      <sheetName val="산출내역서집계표"/>
      <sheetName val="1공구"/>
      <sheetName val="전기공사"/>
      <sheetName val="우수공"/>
      <sheetName val="입찰"/>
      <sheetName val="현경"/>
      <sheetName val="코드표"/>
      <sheetName val="일위대가(가설)"/>
      <sheetName val="96노임기준"/>
      <sheetName val="Sheet2"/>
      <sheetName val="공통가설"/>
      <sheetName val="단가조사"/>
      <sheetName val="토목"/>
      <sheetName val="장비집계"/>
      <sheetName val="Sheet1"/>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우배수"/>
      <sheetName val="tggwan(mac)"/>
      <sheetName val="원형1호맨홀토공수량"/>
      <sheetName val="교각1"/>
      <sheetName val="수량산출"/>
      <sheetName val="기둥"/>
      <sheetName val="저판(버림100)"/>
      <sheetName val="MSG 수량"/>
      <sheetName val="EQT-ESTN"/>
      <sheetName val="자재단가"/>
      <sheetName val="6공구(당초)"/>
      <sheetName val="static.cal"/>
      <sheetName val="COST"/>
      <sheetName val="SLAB&quot;1&quot;"/>
      <sheetName val="COPING"/>
      <sheetName val="JUCKEYK"/>
      <sheetName val="제출내역 (2)"/>
      <sheetName val="내역서변경성원"/>
      <sheetName val="경계석"/>
      <sheetName val="노임"/>
      <sheetName val="연결관암거"/>
      <sheetName val="(전기)설계예산서"/>
      <sheetName val="SE-611"/>
      <sheetName val="3BL공동구 수량"/>
      <sheetName val="설계조건"/>
      <sheetName val="방음벽기초"/>
      <sheetName val="관급자재대"/>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내역"/>
      <sheetName val="집계표"/>
      <sheetName val="1-4-2.관(약)"/>
      <sheetName val="관접합및부설"/>
      <sheetName val="내역서(전기)"/>
      <sheetName val="레미콘"/>
      <sheetName val="pe이중벽관"/>
      <sheetName val="pe이중벽관 (우수)"/>
      <sheetName val="D100관"/>
      <sheetName val="D16"/>
      <sheetName val="D20"/>
      <sheetName val="D25"/>
      <sheetName val="D50"/>
      <sheetName val="D75,D100"/>
      <sheetName val="공사개요"/>
      <sheetName val="SLAB"/>
      <sheetName val="부시수량"/>
      <sheetName val="Sheet1 (2)"/>
      <sheetName val="토공 total"/>
      <sheetName val="설명"/>
      <sheetName val="자압1"/>
      <sheetName val="Total"/>
      <sheetName val="을"/>
      <sheetName val="단가일람"/>
      <sheetName val="조경일람"/>
      <sheetName val="해평견적"/>
      <sheetName val="원가계산"/>
      <sheetName val="우수받이"/>
      <sheetName val="총괄내역서(설계)"/>
      <sheetName val="고압수량(철거)"/>
      <sheetName val="데리네이타현황"/>
      <sheetName val="원가"/>
      <sheetName val="구조물철거타공정이월"/>
      <sheetName val="금액"/>
      <sheetName val="차수별내역서"/>
      <sheetName val="수지표"/>
      <sheetName val="셀명"/>
      <sheetName val="공사"/>
      <sheetName val="법면단"/>
      <sheetName val="수안보-MBR1"/>
      <sheetName val="증감내역서"/>
      <sheetName val="계산식"/>
      <sheetName val="자료"/>
      <sheetName val="산출근거"/>
      <sheetName val="계산서(곡선부)"/>
      <sheetName val="P-산#1-1(WOWA1)"/>
      <sheetName val="잡비계산"/>
      <sheetName val="BD"/>
      <sheetName val="식재인부"/>
      <sheetName val="개산공사비"/>
      <sheetName val="일위대가표"/>
      <sheetName val="4차공사"/>
      <sheetName val="총_구조물공"/>
      <sheetName val="부대내역"/>
      <sheetName val="-치수표(곡선부)"/>
      <sheetName val="말뚝지지력산정"/>
      <sheetName val="참고사항"/>
      <sheetName val="근로자자료입력"/>
      <sheetName val="8.석축단위(H=1.5M)"/>
      <sheetName val="1월요청,실사(운용통보기준)"/>
      <sheetName val="삭제및변경불가"/>
      <sheetName val="골재집계"/>
      <sheetName val="상부집계표"/>
      <sheetName val="날개벽(시점좌측)"/>
      <sheetName val="수자재단위당"/>
      <sheetName val="5.정산서"/>
      <sheetName val="1호인버트수량"/>
      <sheetName val="남평내역"/>
      <sheetName val="단면가정"/>
      <sheetName val="이토변실(A3-LINE)"/>
      <sheetName val="EP0618"/>
      <sheetName val="MOTOR"/>
      <sheetName val="광양 3기 유입수"/>
      <sheetName val="인건비"/>
      <sheetName val="4차원가계산서"/>
      <sheetName val="6PILE  (돌출)"/>
      <sheetName val="G.R300경비"/>
      <sheetName val="계산중"/>
      <sheetName val="횡배수관토공수량"/>
      <sheetName val="설계예산"/>
      <sheetName val="역T형단위수량"/>
      <sheetName val="APT"/>
      <sheetName val="터널조도"/>
      <sheetName val="STEEL BOX 단면설계(SEC.8)"/>
      <sheetName val="전기"/>
      <sheetName val="구의33고"/>
      <sheetName val="1.우편집중내역서"/>
      <sheetName val="물가시세"/>
      <sheetName val="설계서을"/>
      <sheetName val="전차선로 물량표"/>
      <sheetName val="한강운반비"/>
      <sheetName val="자재"/>
      <sheetName val="대로근거"/>
      <sheetName val="중로근거"/>
      <sheetName val="CODE"/>
      <sheetName val="접합 및 부설 "/>
      <sheetName val="비탈면보호공수량산출"/>
      <sheetName val="석축설면"/>
      <sheetName val="법면설면"/>
      <sheetName val="석축단"/>
      <sheetName val="법면수집"/>
      <sheetName val="설계내역"/>
      <sheetName val="기초입력 DATA"/>
      <sheetName val="공통(20-91)"/>
      <sheetName val="지급자재"/>
      <sheetName val="실행대비"/>
      <sheetName val="JUCK"/>
      <sheetName val="-레미콘집계"/>
      <sheetName val="자갈,시멘트,모래산출"/>
      <sheetName val="-철근집계"/>
      <sheetName val="포장재료(1)"/>
      <sheetName val="-흄관집계"/>
      <sheetName val="nys"/>
      <sheetName val="자압"/>
      <sheetName val="T13(P68~72,78)"/>
      <sheetName val="구체"/>
      <sheetName val="좌측날개벽"/>
      <sheetName val="우측날개벽"/>
      <sheetName val="슬래브(유곡)"/>
      <sheetName val="2003상반기노임기준"/>
      <sheetName val="2000,9월 일위"/>
      <sheetName val="공통단가"/>
      <sheetName val="재료비"/>
      <sheetName val="운반비"/>
      <sheetName val="단가표"/>
      <sheetName val="보차도경계석"/>
      <sheetName val="용역비내역-진짜"/>
      <sheetName val="실행내역"/>
      <sheetName val="A1-DATA"/>
      <sheetName val="단면"/>
      <sheetName val="type-F"/>
      <sheetName val="COVER"/>
      <sheetName val="총괄표"/>
      <sheetName val="전체철근집계"/>
      <sheetName val="RangeObject"/>
      <sheetName val="(A)내역서"/>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산근1,2"/>
      <sheetName val="woo(mac)"/>
      <sheetName val="gvl"/>
      <sheetName val="인건비 "/>
      <sheetName val="당초계약"/>
      <sheetName val="기계경비"/>
      <sheetName val="용집"/>
      <sheetName val="기계상세"/>
      <sheetName val="남양주부대"/>
      <sheetName val="INFO"/>
      <sheetName val="뚝토공"/>
      <sheetName val="3.바닥판설계"/>
      <sheetName val="구천"/>
      <sheetName val="9GNG운반"/>
      <sheetName val="지구단위계획"/>
      <sheetName val="평균터파기고(1-2,ASP)"/>
      <sheetName val="내역서(기계)"/>
      <sheetName val="수로단위수량"/>
      <sheetName val="Data&amp;Result"/>
      <sheetName val="깨기"/>
      <sheetName val="군남내역서"/>
      <sheetName val="날개벽"/>
      <sheetName val="본체"/>
      <sheetName val="수로집계"/>
      <sheetName val="입찰안"/>
      <sheetName val="변경내역"/>
      <sheetName val="기본자료"/>
      <sheetName val="원가입력"/>
      <sheetName val="상수도토공집계표"/>
      <sheetName val="3지구단위"/>
      <sheetName val="DAN"/>
      <sheetName val="등록자료"/>
      <sheetName val="공비대비"/>
      <sheetName val="입력자료(노무비)"/>
      <sheetName val="흄관기초"/>
      <sheetName val="상부수량(1)"/>
      <sheetName val="Sheet17"/>
      <sheetName val="합계금액"/>
      <sheetName val="교각(P1)수량"/>
      <sheetName val="대가수량"/>
      <sheetName val="2000전체분"/>
      <sheetName val="2000년1차"/>
      <sheetName val="목차"/>
      <sheetName val="C3"/>
      <sheetName val="시설일위"/>
      <sheetName val="PIPE"/>
      <sheetName val="수량산출서"/>
      <sheetName val="현장관리비"/>
      <sheetName val="000 단가"/>
      <sheetName val="매설지선굴착"/>
      <sheetName val="우수"/>
      <sheetName val="견적사양비교표"/>
      <sheetName val="수량-양식"/>
      <sheetName val="견적서-을지"/>
      <sheetName val="인건-측정"/>
      <sheetName val="11.우각부 보강"/>
      <sheetName val="맨홀수량산출"/>
      <sheetName val="가감수량"/>
      <sheetName val="기초자료"/>
      <sheetName val="유입량"/>
      <sheetName val="기계경비(시간당)"/>
      <sheetName val="노견단위수량"/>
      <sheetName val="특수기호강도거푸집"/>
      <sheetName val="종배수관면벽신"/>
      <sheetName val="종배수관(신)"/>
      <sheetName val="공정계획(내부계획25%,내부w.f)"/>
      <sheetName val="BQ(실행)"/>
      <sheetName val="S-F4301"/>
      <sheetName val="danga"/>
      <sheetName val="ilch"/>
      <sheetName val="총괄"/>
      <sheetName val="장비"/>
      <sheetName val="카렌스센터계량기설치공사"/>
      <sheetName val="4)유동표"/>
      <sheetName val="Baby일위대가"/>
      <sheetName val="노무비단가"/>
      <sheetName val="품셈TABLE"/>
      <sheetName val="위치조서"/>
      <sheetName val="INPUT(덕도방향-시점)"/>
      <sheetName val="포장공제집계"/>
      <sheetName val="MYUN(MAC)"/>
      <sheetName val="총괄표 "/>
      <sheetName val="기본"/>
      <sheetName val="공사비"/>
      <sheetName val="콘_재료분리(1)"/>
      <sheetName val="내역(정지)"/>
      <sheetName val="계정"/>
      <sheetName val="수입"/>
      <sheetName val="실행예산"/>
      <sheetName val="1련박스"/>
      <sheetName val="4.장비손료"/>
      <sheetName val="가시설(TYPE-A)"/>
      <sheetName val="TIE-IN"/>
      <sheetName val="교대시점"/>
      <sheetName val="A-4"/>
      <sheetName val="전기산출"/>
      <sheetName val="RPF_일반수량(35m)"/>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IMPEADENCE MAP 취수장"/>
      <sheetName val="新철폐복2"/>
      <sheetName val="新철폐복3"/>
      <sheetName val="80이상"/>
      <sheetName val="1단계총괄내역서"/>
      <sheetName val="식재가격"/>
      <sheetName val="식재총괄"/>
      <sheetName val="내역서-2"/>
      <sheetName val="기술부 VENDOR LIST"/>
      <sheetName val="맨홀_토공"/>
      <sheetName val="3.하중산정4.지지력"/>
      <sheetName val="CABdata"/>
      <sheetName val="토 적 표"/>
      <sheetName val="5. 단면설계"/>
      <sheetName val="PIPE내역(FCN)"/>
      <sheetName val="역T형"/>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산근1(인건비)"/>
      <sheetName val="금액내역서"/>
      <sheetName val="도장수량(하1)"/>
      <sheetName val="주형"/>
      <sheetName val="정부노임단가"/>
      <sheetName val="상부공"/>
      <sheetName val="토공연장"/>
      <sheetName val="FOB발"/>
      <sheetName val="물가대비표"/>
      <sheetName val="교량하부공"/>
      <sheetName val="조건표"/>
      <sheetName val="램머"/>
      <sheetName val="WORK"/>
      <sheetName val="수로BOX"/>
      <sheetName val="도근좌표"/>
      <sheetName val="L형 옹벽"/>
      <sheetName val="물돌리기수량집계"/>
      <sheetName val="물돌리기연장산출"/>
      <sheetName val="물돌리기"/>
      <sheetName val="횡배수관"/>
      <sheetName val="제수변수량"/>
      <sheetName val="공기변수량"/>
      <sheetName val="일위대가(목록)"/>
      <sheetName val="산근(목록)"/>
      <sheetName val="이형관중량"/>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화재 탐지 설비"/>
      <sheetName val="IW-LIST"/>
      <sheetName val="5CHBDC"/>
      <sheetName val="단가산출"/>
      <sheetName val="설계"/>
      <sheetName val="임시정보시트"/>
      <sheetName val="참조"/>
      <sheetName val="사다리"/>
      <sheetName val="진접"/>
      <sheetName val="갑지(추정)"/>
      <sheetName val="NOMUBI"/>
      <sheetName val="sw1"/>
      <sheetName val="N賃率-職"/>
      <sheetName val="직노"/>
      <sheetName val="POOM_MOTO"/>
      <sheetName val="P3"/>
      <sheetName val="제직재"/>
      <sheetName val="날개벽수량표"/>
      <sheetName val="총집계표"/>
      <sheetName val="원가계산 (2)"/>
      <sheetName val="공종"/>
      <sheetName val="rate"/>
      <sheetName val="지장물C"/>
      <sheetName val="XXXXXX"/>
      <sheetName val="옹벽"/>
      <sheetName val="기계설비-물가변동"/>
      <sheetName val="동해title"/>
      <sheetName val="cable-data"/>
      <sheetName val="형식 - 1-2-3"/>
      <sheetName val="99총공사내역서"/>
      <sheetName val="지질조사"/>
      <sheetName val="M-MG1"/>
      <sheetName val="pvc vent"/>
      <sheetName val="총공사비집계표"/>
      <sheetName val="세목전체"/>
      <sheetName val="설비내역서"/>
      <sheetName val="건축내역서"/>
      <sheetName val="전기내역서"/>
      <sheetName val="차선도색현황"/>
      <sheetName val="옹벽철근"/>
      <sheetName val="물량집계"/>
      <sheetName val="설계예산2"/>
      <sheetName val="U형측구"/>
      <sheetName val="현장관리비집계표"/>
      <sheetName val="순성토"/>
      <sheetName val="대림경상68억"/>
      <sheetName val="플랜트 설치"/>
      <sheetName val="참조-(1)"/>
      <sheetName val="7.PILE  (돌출)"/>
      <sheetName val="2호맨홀공제수량"/>
      <sheetName val="45,46"/>
      <sheetName val="설계예산서"/>
      <sheetName val="6.7.8.우물통"/>
      <sheetName val="3.바닥판  "/>
      <sheetName val="1호토공"/>
      <sheetName val="자재집게표 "/>
      <sheetName val="D-3109"/>
      <sheetName val="손익분석"/>
      <sheetName val="1-1"/>
      <sheetName val="교각계산"/>
      <sheetName val="POOM_MOTO2"/>
      <sheetName val="SILICATE"/>
      <sheetName val="재료집계"/>
      <sheetName val="간접"/>
      <sheetName val="당초"/>
      <sheetName val="MFAB"/>
      <sheetName val="MFRT"/>
      <sheetName val="MPKG"/>
      <sheetName val="MPRD"/>
      <sheetName val="예산M11A"/>
      <sheetName val="전신환매도율"/>
      <sheetName val="list"/>
      <sheetName val="A 견적"/>
      <sheetName val="허용전류-IEC"/>
      <sheetName val="허용전류-IEC DATA"/>
      <sheetName val="인부노임"/>
      <sheetName val="공사내역"/>
      <sheetName val="시설물일위"/>
      <sheetName val="인수공규격"/>
      <sheetName val="횡배위치"/>
      <sheetName val="단가 및 재료비"/>
      <sheetName val="간접재료비산출표-27-30"/>
      <sheetName val="사  업  비  수  지  예  산  서"/>
      <sheetName val="A"/>
      <sheetName val="Help"/>
      <sheetName val="토공총괄표"/>
      <sheetName val="도장"/>
      <sheetName val="명세서"/>
      <sheetName val="통합"/>
      <sheetName val="점수계산1-2"/>
      <sheetName val="계산근거"/>
      <sheetName val="토적표(1)"/>
      <sheetName val="스케즐"/>
      <sheetName val="잡철단가대비"/>
      <sheetName val="비용"/>
      <sheetName val="TB-내역서"/>
      <sheetName val="내역(한신APT)"/>
      <sheetName val="activity"/>
      <sheetName val="steel data sheet"/>
      <sheetName val="총원가.24"/>
      <sheetName val="WIND"/>
      <sheetName val="BCPAB"/>
      <sheetName val="CALCULATION"/>
      <sheetName val="설계가"/>
      <sheetName val="Macro1"/>
      <sheetName val="산출"/>
      <sheetName val="예산내역서"/>
      <sheetName val="조건"/>
      <sheetName val="세금자료"/>
      <sheetName val="Macro(차단기)"/>
      <sheetName val="신우"/>
      <sheetName val="I.설계조건"/>
      <sheetName val="기본일위"/>
      <sheetName val="중기사용료"/>
      <sheetName val="가점"/>
      <sheetName val="index"/>
      <sheetName val="etc"/>
      <sheetName val="가시설수량"/>
      <sheetName val="공사요율"/>
      <sheetName val="설 계"/>
      <sheetName val="7월11일"/>
      <sheetName val="CON'C"/>
      <sheetName val="목록"/>
      <sheetName val="값"/>
      <sheetName val="자재수량"/>
      <sheetName val="단"/>
      <sheetName val="경비단가"/>
      <sheetName val="L_RPTB02_01"/>
      <sheetName val="파일의이용"/>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면 (2)"/>
      <sheetName val="DATA1"/>
      <sheetName val="기초공"/>
      <sheetName val="BOX"/>
      <sheetName val="노임단가(2009.상)"/>
      <sheetName val="10.1 중기기초단가"/>
      <sheetName val="전기일위대가"/>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일위대가 "/>
      <sheetName val="70%"/>
      <sheetName val="★도급내역(2공구)"/>
      <sheetName val="단가조사서"/>
      <sheetName val="토공집계"/>
      <sheetName val="[고양관재.XLSŝ보차도경계석집계표(종)"/>
      <sheetName val="기초단가"/>
      <sheetName val="토적(3차분)"/>
      <sheetName val="토량운반계산"/>
      <sheetName val="wall"/>
      <sheetName val="가시설단위수량"/>
      <sheetName val="SORCE1"/>
      <sheetName val="2.토목공사"/>
      <sheetName val="단가및재료비"/>
      <sheetName val="맨홀수량집계"/>
      <sheetName val="3련 BOX"/>
      <sheetName val="인천성심병원"/>
      <sheetName val="설계예시"/>
      <sheetName val="일위산출"/>
      <sheetName val="5.모델링"/>
      <sheetName val="경산"/>
      <sheetName val="철콘"/>
      <sheetName val="단면A-A(TR)"/>
      <sheetName val="도급"/>
      <sheetName val="관경별내역서"/>
      <sheetName val="고유코드_설계"/>
      <sheetName val="000000"/>
      <sheetName val="TOTAL_BOQ"/>
      <sheetName val="배수장토목공사비"/>
      <sheetName val="Cost bd-&quot;A&quot;"/>
      <sheetName val="내역서갑지"/>
      <sheetName val="내역서을지"/>
      <sheetName val="b_balju"/>
      <sheetName val="물가자료"/>
      <sheetName val="Y-WORK"/>
      <sheetName val="대정2공구"/>
      <sheetName val="직공비"/>
      <sheetName val="정렬"/>
      <sheetName val="일반수량"/>
      <sheetName val="매입세율"/>
      <sheetName val="NAV000"/>
      <sheetName val="우수총괄표 (2)"/>
      <sheetName val="간지(2)"/>
      <sheetName val="우수수량집계"/>
      <sheetName val="간지(3)"/>
      <sheetName val="관기초집계"/>
      <sheetName val="LP-S"/>
      <sheetName val="금속및금속창호"/>
      <sheetName val="단가비교표"/>
      <sheetName val="산근"/>
      <sheetName val="ASCEandUBC"/>
      <sheetName val="중기조종사 단위단가"/>
      <sheetName val="아파트 내역"/>
      <sheetName val="내역서적용수량"/>
      <sheetName val="부대tu"/>
      <sheetName val="영동(D)"/>
      <sheetName val="공사비증감"/>
      <sheetName val="관급자재"/>
      <sheetName val="40단가산출서"/>
      <sheetName val="40집계"/>
      <sheetName val="집수정단위수량600 "/>
      <sheetName val="S.중기사용료"/>
      <sheetName val="입력란"/>
      <sheetName val="소비자가"/>
      <sheetName val="D"/>
      <sheetName val="투찰"/>
      <sheetName val="교육종류"/>
      <sheetName val="연결임시"/>
      <sheetName val="에너지요금"/>
      <sheetName val="깨기 총괄"/>
      <sheetName val="부하(성남)"/>
      <sheetName val="구동"/>
      <sheetName val="교사기준면적(초등)"/>
      <sheetName val="상호참고자료"/>
      <sheetName val="공사기본내용입력"/>
      <sheetName val="발주처자료입력"/>
      <sheetName val="회사기본자료"/>
      <sheetName val="하자보증자료"/>
      <sheetName val="기술자관련자료"/>
      <sheetName val="유입부"/>
      <sheetName val="간지 (세)"/>
      <sheetName val="돌담교 상부수량"/>
      <sheetName val="토목(대안)"/>
      <sheetName val="안정검토(온1)"/>
      <sheetName val="ITEM"/>
      <sheetName val="수량"/>
      <sheetName val="중기사용료산출근거"/>
      <sheetName val="전선 및 전선관"/>
      <sheetName val="단가산출내역(노임부분수정)"/>
      <sheetName val="배수지집꓄표"/>
      <sheetName val="밀도포장수량집계표"/>
      <sheetName val="공사명입력"/>
      <sheetName val="1,2공구원가계산서"/>
      <sheetName val="2공구산출내역"/>
      <sheetName val="1공구산출내역서"/>
      <sheetName val="기초코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1호맨홀가감수량"/>
      <sheetName val="개비온집계"/>
      <sheetName val="개비온 단위"/>
      <sheetName val="기초자료입력"/>
      <sheetName val="설계내역서"/>
      <sheetName val="갑지"/>
      <sheetName val="MEXICO-C"/>
      <sheetName val="평가데이터"/>
      <sheetName val="산출내역서"/>
      <sheetName val="제잡비계산"/>
      <sheetName val="1호맨홀수량산출"/>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총괄 내역서"/>
      <sheetName val="토목내역서"/>
      <sheetName val="수량BOQ"/>
      <sheetName val="b_balju_cho"/>
      <sheetName val="대비"/>
      <sheetName val="일위대가(건축)"/>
      <sheetName val="영업소산출근거"/>
      <sheetName val="입찰견적보고서"/>
      <sheetName val="공종목록표"/>
      <sheetName val="교각별철근수량집계표"/>
      <sheetName val="토적표"/>
      <sheetName val="배수공수집"/>
      <sheetName val="철근총괄집계표"/>
      <sheetName val="심사물량"/>
      <sheetName val="심사계산"/>
      <sheetName val="토목공사"/>
      <sheetName val="견적서을지"/>
      <sheetName val="단가(자재)"/>
      <sheetName val="단가(노임)"/>
      <sheetName val="기초목록"/>
      <sheetName val="조명율표"/>
      <sheetName val="원가계산서 (2)"/>
      <sheetName val="공종별집계표"/>
      <sheetName val="공종별내역서"/>
      <sheetName val="일위대가목록"/>
      <sheetName val="중기단가목록"/>
      <sheetName val="중기단가산출서"/>
      <sheetName val="단가대비표"/>
      <sheetName val="97노임단가"/>
      <sheetName val="노무"/>
      <sheetName val="교대(A1-A2)"/>
      <sheetName val="6호기"/>
      <sheetName val="99노임단가"/>
      <sheetName val="백호우계수"/>
      <sheetName val="자재단가_사급"/>
      <sheetName val="중기적산목록"/>
      <sheetName val="직접경비"/>
      <sheetName val="직접인건비"/>
      <sheetName val="내역총괄"/>
      <sheetName val="PARAMETER"/>
      <sheetName val="LEGEND"/>
      <sheetName val="설비동-불인산저장欀"/>
      <sheetName val="관경결정"/>
      <sheetName val="전등설비"/>
      <sheetName val="공구"/>
      <sheetName val="통관-유입(벌어짐)유출(도수)"/>
      <sheetName val="총계"/>
      <sheetName val="오수관연장산출"/>
      <sheetName val="전력구구조물산근"/>
      <sheetName val="충주"/>
      <sheetName val="계림(함평)"/>
      <sheetName val="계림(장성)"/>
      <sheetName val="2005(공무2)"/>
      <sheetName val="산근터빈"/>
      <sheetName val="단위단가"/>
      <sheetName val="감시비교(자동제어비교)"/>
      <sheetName val="내역서단가산출용"/>
      <sheetName val="이름정의"/>
      <sheetName val="초기화면"/>
      <sheetName val="공사비 증감 내역서"/>
      <sheetName val="단가결정"/>
      <sheetName val="노임단가명세표"/>
      <sheetName val="단가적용기준"/>
      <sheetName val="국산화"/>
      <sheetName val="토공(우물통,기타) "/>
      <sheetName val="배수내역"/>
      <sheetName val="동일대내"/>
      <sheetName val="노무비 근거"/>
      <sheetName val="설비동-불인산저장焀"/>
      <sheetName val="Front"/>
      <sheetName val="장비사양"/>
      <sheetName val="H-PILE수량집계"/>
      <sheetName val="조작대(1연)"/>
      <sheetName val="이토변실"/>
      <sheetName val="재료비단가"/>
      <sheetName val="고상실행"/>
      <sheetName val="2.고용보험료산출근거"/>
      <sheetName val="암거공"/>
      <sheetName val="준검 내역서"/>
      <sheetName val="자재대"/>
      <sheetName val="3.공통공사대비"/>
      <sheetName val="자재코드"/>
      <sheetName val="배수공"/>
      <sheetName val="측구공"/>
      <sheetName val="지구단위계획내역서"/>
      <sheetName val="내역서01"/>
      <sheetName val="일위대가 1"/>
      <sheetName val="산거 1(인력투입)"/>
      <sheetName val="일위대가 2"/>
      <sheetName val="일위대가 3"/>
      <sheetName val="데이터"/>
      <sheetName val="구간별"/>
      <sheetName val="참조-(2)"/>
      <sheetName val="Macro2"/>
      <sheetName val="1호맨홀토공"/>
      <sheetName val="내역갑지"/>
      <sheetName val="용수량(생활용수)"/>
      <sheetName val="신광초조도계선사업"/>
      <sheetName val="적현로"/>
      <sheetName val="토적표(2차기성)"/>
      <sheetName val="예산서"/>
      <sheetName val="서∼군(2)"/>
      <sheetName val="DATA 입력란"/>
      <sheetName val="1. 설계조건 2.단면가정 3. 하중계산"/>
      <sheetName val="강교(Sub)"/>
      <sheetName val="투자비"/>
      <sheetName val="조성원가DATA"/>
      <sheetName val="사업비"/>
      <sheetName val="계약서"/>
      <sheetName val="L형_옹벽"/>
      <sheetName val="5_정산서"/>
      <sheetName val="토공_total"/>
      <sheetName val="8_석축단위(H=1_5M)"/>
      <sheetName val="깨기_총괄"/>
      <sheetName val="기초입력_DATA"/>
      <sheetName val="설_계"/>
      <sheetName val="원가계산_(2)"/>
      <sheetName val="시가지우회도로공내역서"/>
      <sheetName val="CTEMCOST"/>
      <sheetName val="외천교"/>
      <sheetName val="수량총"/>
      <sheetName val="토공총"/>
      <sheetName val="진천방향"/>
      <sheetName val="unitpric"/>
      <sheetName val="기존도수로깨기"/>
      <sheetName val="2)관접합"/>
      <sheetName val="버스운행안내"/>
      <sheetName val="예방접종계획"/>
      <sheetName val="근태계획서"/>
      <sheetName val="취수탑"/>
      <sheetName val="6-1. 관개량조서"/>
      <sheetName val="역T형교대(말뚝기초)"/>
      <sheetName val="UNIT"/>
      <sheetName val="기초계산(Pmax)"/>
      <sheetName val="RING WALL"/>
      <sheetName val="변화치수"/>
      <sheetName val="철거산출근거"/>
      <sheetName val="2"/>
      <sheetName val="2차기성내역서"/>
      <sheetName val="골막이(야매)"/>
      <sheetName val="기계가격"/>
      <sheetName val="관기초"/>
      <sheetName val="관로터파기"/>
      <sheetName val="우수연결관"/>
      <sheetName val="관로토공"/>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전기실(고압)"/>
      <sheetName val="noyim"/>
      <sheetName val="도면명"/>
      <sheetName val="기계경비적용기준"/>
      <sheetName val="변수"/>
      <sheetName val="계장 품셈표"/>
      <sheetName val="EACT10"/>
      <sheetName val="송장"/>
      <sheetName val="철근정산"/>
      <sheetName val="경  비 "/>
      <sheetName val="지수적용공사비내역서"/>
      <sheetName val="토목주소"/>
      <sheetName val="프랜트면허"/>
      <sheetName val="산출근거1"/>
      <sheetName val="쌍송교"/>
      <sheetName val="견적"/>
      <sheetName val="3연box"/>
      <sheetName val="࠶IĂ_x0000_嫗ऀࠀ"/>
      <sheetName val="토공개요"/>
      <sheetName val="토공(1)"/>
      <sheetName val="견적서"/>
      <sheetName val="냉천부속동"/>
      <sheetName val="내역서1999.8최종"/>
      <sheetName val="표준건축비"/>
      <sheetName val="을지"/>
      <sheetName val="산출1"/>
      <sheetName val="특수선일위대가"/>
      <sheetName val="공문(신)"/>
      <sheetName val="원가서"/>
      <sheetName val="청천내"/>
      <sheetName val="예정공정표"/>
      <sheetName val="ⴭⴭⴭⴭ"/>
      <sheetName val="일반공사"/>
      <sheetName val="효성CB 1P기초"/>
      <sheetName val="공량산출서"/>
      <sheetName val="건축일위"/>
      <sheetName val="그라우팅일위"/>
      <sheetName val="s"/>
      <sheetName val="actual"/>
      <sheetName val="PumpSpec"/>
      <sheetName val="X17-TOTAL"/>
      <sheetName val="7-2"/>
      <sheetName val="공정표"/>
      <sheetName val="백암비스타내역"/>
      <sheetName val="적용단위길이"/>
      <sheetName val="교대(A1)"/>
      <sheetName val="FB25JN"/>
      <sheetName val="VST재료산출"/>
      <sheetName val="8.설치품셈"/>
      <sheetName val="개인별조서"/>
      <sheetName val="1"/>
      <sheetName val="노원열병합  건축공사기성내역서"/>
      <sheetName val="pier(각형)"/>
      <sheetName val="AS포장복구 "/>
      <sheetName val="음료실행"/>
      <sheetName val="설계서(본관)"/>
      <sheetName val="판"/>
      <sheetName val="단가 "/>
      <sheetName val="전선 및 전선관-자유로"/>
      <sheetName val="관로터파기-자유로"/>
      <sheetName val="내역서(총)"/>
      <sheetName val="집계"/>
      <sheetName val="경율산정.XLS"/>
      <sheetName val="Sheet15"/>
      <sheetName val="물푸기집계"/>
      <sheetName val="관로구간산출(H)"/>
      <sheetName val="물푸기산근"/>
      <sheetName val="경상비"/>
      <sheetName val="매입세"/>
      <sheetName val="조정금액결과표 (차수별)"/>
      <sheetName val="배수공 주요자재 집계표"/>
      <sheetName val="차도조도계산"/>
      <sheetName val="바닥판"/>
      <sheetName val="빗물받이(910-510-410)"/>
      <sheetName val="공사비내역서"/>
      <sheetName val="노단"/>
      <sheetName val="단산"/>
      <sheetName val="명세"/>
      <sheetName val="일대"/>
      <sheetName val="중기일위대가"/>
      <sheetName val="배수공1"/>
      <sheetName val="공종별산출내역서"/>
      <sheetName val="설계산출기초"/>
      <sheetName val="도급예산내역서봉투"/>
      <sheetName val="공사원가계산서"/>
      <sheetName val="설계산출표지"/>
      <sheetName val="도급예산내역서총괄표"/>
      <sheetName val="을부담운반비"/>
      <sheetName val="운반비산출"/>
      <sheetName val="암거"/>
      <sheetName val="산정표"/>
      <sheetName val="부하"/>
      <sheetName val="Graph (LGEN)"/>
      <sheetName val="out_prog"/>
      <sheetName val="선적schedule (2)"/>
      <sheetName val="piping"/>
      <sheetName val="손익분기점 데이터"/>
      <sheetName val="다이꾸"/>
      <sheetName val="단가산출서(기계)"/>
      <sheetName val="견적단가"/>
      <sheetName val="내역서(교량)전체"/>
      <sheetName val="구조물"/>
      <sheetName val="안전보건교육"/>
      <sheetName val="고가수조"/>
      <sheetName val="개거(철근,콘크리트)"/>
      <sheetName val="단가대비"/>
      <sheetName val="연습"/>
      <sheetName val="용수량_생활용수_"/>
      <sheetName val="01.10월"/>
      <sheetName val="guard(mac)_x0000__x0000__x0000__x0000__x0000__x0000__x0000__x0000__x0000_ _x0000_㣬ǚ_x0000__x0004__x0000__x0000__x0000__x0000__x0000__x0000_"/>
      <sheetName val="내역서 제출"/>
      <sheetName val="원가계산하도"/>
      <sheetName val="토량1-1"/>
      <sheetName val="전기단가조사서"/>
      <sheetName val="관련자료입력"/>
      <sheetName val="장비일위대가2002하"/>
      <sheetName val=" 상부공통집계(총괄)"/>
      <sheetName val="U-TYPE(1)"/>
      <sheetName val="LOPCALC"/>
      <sheetName val="단가 (2)"/>
      <sheetName val="일위대가-2"/>
      <sheetName val="일위대가-1"/>
      <sheetName val="개별직종노임단가(2003.9)"/>
      <sheetName val="기계경비시간당손료목록"/>
      <sheetName val="신호등일위대가"/>
      <sheetName val="하수급견적대비"/>
      <sheetName val="매입"/>
      <sheetName val="기계경비산출기준"/>
      <sheetName val="98수문일위"/>
      <sheetName val="약품공급2"/>
      <sheetName val="Sensitivity"/>
      <sheetName val="1-1합"/>
      <sheetName val="1-1오"/>
      <sheetName val="1-1우"/>
      <sheetName val="ygd1-2"/>
      <sheetName val="ygr1-3"/>
      <sheetName val="ygr1-2"/>
      <sheetName val="ygr1-4"/>
      <sheetName val="평가내역"/>
      <sheetName val="단가기준"/>
      <sheetName val="9902"/>
      <sheetName val="파이프류"/>
      <sheetName val="A1"/>
      <sheetName val="설비동거푸집"/>
      <sheetName val="설비동기타"/>
      <sheetName val="SPC노임(5월)"/>
      <sheetName val="맨홀수량산출(A-LINE)"/>
      <sheetName val="이토밸브실수량집계(D600)"/>
      <sheetName val="GT 1050x650"/>
      <sheetName val="기술자자료입력"/>
      <sheetName val="하중조건(평상시)"/>
      <sheetName val="GRACE"/>
      <sheetName val="지주목시비량산출서"/>
      <sheetName val="주요설비계산"/>
      <sheetName val="잡철물"/>
      <sheetName val="대3류 "/>
      <sheetName val="용소리교"/>
      <sheetName val="하남내역"/>
      <sheetName val="이형관"/>
      <sheetName val="배수관집계"/>
      <sheetName val="안정계산"/>
      <sheetName val="단면검토"/>
      <sheetName val="도수로현황"/>
      <sheetName val="범례표"/>
      <sheetName val="횡배수관설치현황"/>
      <sheetName val="신고분기설정참고"/>
      <sheetName val="거래처자료등록"/>
      <sheetName val="해외(원화)"/>
      <sheetName val="투입집계표"/>
      <sheetName val="이형관재료표(A-L)"/>
      <sheetName val="Control"/>
      <sheetName val="토사(PE "/>
      <sheetName val="중기손료"/>
      <sheetName val="분석투자 내역(광명)"/>
      <sheetName val="내#일산설치"/>
      <sheetName val="토적기초자료"/>
      <sheetName val="도대하도변경최종정산조경"/>
      <sheetName val="토사(PE_x0009_"/>
      <sheetName val="옹벽기초자료"/>
      <sheetName val="현황산출서"/>
      <sheetName val="용산3(영광)"/>
      <sheetName val="공내역"/>
      <sheetName val="포장공자재집계표"/>
      <sheetName val="1.수인터널"/>
      <sheetName val="ITB COST"/>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ɬ_x0000_栀㞠_x0000__x0000_Ā_x0000_윈월"/>
      <sheetName val="수안보-M쁂㞔 "/>
      <sheetName val="세부내역(직접인건비)"/>
      <sheetName val="세부내역(직접경비)"/>
      <sheetName val="각종양식"/>
      <sheetName val="하중계산"/>
      <sheetName val="공사 총괄 내역서"/>
      <sheetName val="4.고용보험"/>
      <sheetName val="3.고용보험료산출근거"/>
      <sheetName val="수목단가"/>
      <sheetName val="시설수량표"/>
      <sheetName val="식재수량표"/>
      <sheetName val="갱문및옹벽집계"/>
      <sheetName val="배수관산출"/>
      <sheetName val="간선계산"/>
      <sheetName val="포설list원본"/>
      <sheetName val="중기목록"/>
      <sheetName val="중기내역"/>
      <sheetName val="구역화물"/>
      <sheetName val="토공A"/>
      <sheetName val="Site Expenses"/>
      <sheetName val="SRC-B3U2"/>
      <sheetName val="제경비"/>
      <sheetName val="계획금액"/>
      <sheetName val="설계기준"/>
      <sheetName val="재료"/>
      <sheetName val="설치자재"/>
      <sheetName val="개요"/>
      <sheetName val="1호맨홀자연토공"/>
      <sheetName val="교각별수량"/>
      <sheetName val="안정성검토"/>
      <sheetName val="원가계산서(변경)"/>
      <sheetName val="원가계산서(기존)"/>
      <sheetName val="1. 소방전기공사"/>
      <sheetName val="일위"/>
      <sheetName val="1. 소방전기 산출서"/>
      <sheetName val="1. 소방전기 산출서 (변경)"/>
      <sheetName val="14공제"/>
      <sheetName val="6맨홀H"/>
      <sheetName val="제수"/>
      <sheetName val="공기"/>
      <sheetName val="01"/>
      <sheetName val="집수정"/>
      <sheetName val="50"/>
      <sheetName val="단중표"/>
      <sheetName val="INPUTDATA"/>
      <sheetName val="401"/>
      <sheetName val="Price List"/>
      <sheetName val="안산기계장치"/>
      <sheetName val="수지"/>
      <sheetName val="편입조서"/>
      <sheetName val="개별지가"/>
      <sheetName val="시멘트"/>
      <sheetName val="Assumptions"/>
      <sheetName val="A-8 PD(도로중앙)"/>
      <sheetName val="좌측"/>
      <sheetName val="토공1"/>
      <sheetName val="토공2"/>
      <sheetName val="구조물토공1"/>
      <sheetName val="토공3"/>
      <sheetName val="일위대가집계"/>
      <sheetName val="일위대가(1)"/>
      <sheetName val="1.설계기준"/>
      <sheetName val="기존구조물철거집계계표"/>
      <sheetName val="원계약서"/>
      <sheetName val="FAB_I"/>
      <sheetName val="약품설비"/>
      <sheetName val="2021용량계산"/>
      <sheetName val="INPUT-DATA"/>
      <sheetName val="수식변수"/>
      <sheetName val="이름표"/>
      <sheetName val="TRE TABLE"/>
      <sheetName val="hp5월가격"/>
      <sheetName val="96.12"/>
      <sheetName val="Template"/>
      <sheetName val="Initial Input Variable"/>
      <sheetName val="지장물"/>
      <sheetName val="명세표"/>
      <sheetName val="기둥(하중)"/>
      <sheetName val="TARGET"/>
      <sheetName val="(C)원내역"/>
      <sheetName val="정부노임"/>
      <sheetName val="단가산출2"/>
      <sheetName val="견적조건"/>
      <sheetName val="직영(직영)"/>
      <sheetName val="입력"/>
      <sheetName val="수량산출서 (2)"/>
      <sheetName val="Culvert"/>
      <sheetName val="DESIGN CRETERIA"/>
      <sheetName val="Ⅴ-2.공종별내역"/>
      <sheetName val="9811"/>
      <sheetName val="1NYS(당)"/>
      <sheetName val="GI-LIST"/>
      <sheetName val="목교수량집계"/>
      <sheetName val="내역서적용수량 (지방도893)"/>
      <sheetName val="포장총괄집계표"/>
      <sheetName val="슬래브1"/>
      <sheetName val="원가계산(2)"/>
      <sheetName val="CAB_OD"/>
      <sheetName val="General Data"/>
      <sheetName val="FCM"/>
      <sheetName val="제-노임"/>
      <sheetName val="단위중량"/>
      <sheetName val="발신정보"/>
      <sheetName val="투찰금액"/>
      <sheetName val="차수"/>
      <sheetName val="S1"/>
      <sheetName val="수량총괄"/>
      <sheetName val="철거폐쇄현황"/>
      <sheetName val="0"/>
      <sheetName val="수문일1"/>
      <sheetName val="주요자재단가"/>
      <sheetName val="운동장 (2)"/>
      <sheetName val="4.2.1 마루높이 검토"/>
      <sheetName val="교량전기"/>
      <sheetName val="신규일위대가"/>
      <sheetName val="신표지1"/>
      <sheetName val="2.대외공문"/>
      <sheetName val="SEISMIC"/>
      <sheetName val="Turki"/>
      <sheetName val="1.2 Staff Schedule"/>
      <sheetName val="부재력정리"/>
      <sheetName val="Major"/>
      <sheetName val="부재치수입력"/>
      <sheetName val="예가표"/>
      <sheetName val="직재"/>
      <sheetName val="2-2직관자재산출서-A-LINE"/>
      <sheetName val="보온자재단가표"/>
      <sheetName val="청하배수"/>
      <sheetName val="A(Rev.3)"/>
      <sheetName val="말뚝물량"/>
      <sheetName val="품셈(기초)"/>
      <sheetName val="관기성공.내"/>
      <sheetName val="TYPE별집계"/>
      <sheetName val="철근단면적"/>
      <sheetName val="일집"/>
      <sheetName val="표층포설및다짐"/>
      <sheetName val="SIL98"/>
      <sheetName val="Sheet3"/>
      <sheetName val="TYPE1"/>
      <sheetName val="H PILE수량"/>
      <sheetName val="물집"/>
      <sheetName val="입출재고현황 (2)"/>
      <sheetName val="품목"/>
      <sheetName val="전체내역"/>
      <sheetName val="분뇨"/>
      <sheetName val="단 box"/>
      <sheetName val="시행예산"/>
      <sheetName val="편입용지조서"/>
      <sheetName val="날개수량1.5"/>
      <sheetName val="수원공사비"/>
      <sheetName val="실행"/>
      <sheetName val="1단계"/>
      <sheetName val="표  지"/>
      <sheetName val="피벗테이블데이터분석"/>
      <sheetName val="기계경비일람"/>
      <sheetName val="신길1동"/>
      <sheetName val="일위대가단가표"/>
      <sheetName val="링크해지용"/>
      <sheetName val="FJ단가"/>
      <sheetName val="7.지층별제원"/>
      <sheetName val="매매"/>
      <sheetName val="차도부연장현황"/>
      <sheetName val="마장"/>
      <sheetName val="1000 DB구축 부표"/>
      <sheetName val="보차도경계석수량"/>
      <sheetName val="암거단위-1련"/>
      <sheetName val="하부철근수량"/>
      <sheetName val="BK-6-O-1"/>
      <sheetName val="VXXXXXXX"/>
      <sheetName val="안전시설(수ˑ_x0000_"/>
      <sheetName val="내진해석"/>
      <sheetName val="Lot1"/>
      <sheetName val="적용노임"/>
      <sheetName val="일반자재"/>
      <sheetName val="국공유지및사유지"/>
      <sheetName val="1동조도"/>
      <sheetName val="A-5 PD(도로중앙)"/>
      <sheetName val="관로토공집계표"/>
      <sheetName val="내촌육교방음벽수량집계표"/>
      <sheetName val="표준차도부연장집계-ASP"/>
      <sheetName val="보도포장연장조서-표준차도부"/>
      <sheetName val="표준차도부연장조서-ASP"/>
      <sheetName val="자재목록"/>
      <sheetName val="용산1(해보)"/>
      <sheetName val="토공수량산출"/>
      <sheetName val="토적계산서"/>
      <sheetName val="기자재단가조사서"/>
      <sheetName val="신규노무비"/>
      <sheetName val="유출B"/>
      <sheetName val="인사자료총집계"/>
      <sheetName val="철근집계표"/>
      <sheetName val="토공(완충)"/>
      <sheetName val="밸브설치"/>
      <sheetName val="Macro(전선)"/>
      <sheetName val="노임(1차)"/>
      <sheetName val="유동표"/>
      <sheetName val="부대공집계표"/>
      <sheetName val="총괄서"/>
      <sheetName val="2차"/>
      <sheetName val="유효폭의 계산"/>
      <sheetName val="giathanh1"/>
      <sheetName val="배수통관(좌)"/>
      <sheetName val="suk(mac)"/>
      <sheetName val="관급자재단가내역"/>
      <sheetName val="내역서 "/>
      <sheetName val="제진기"/>
      <sheetName val="설계개요"/>
      <sheetName val="간접1"/>
      <sheetName val="호남2"/>
      <sheetName val="입력DATA"/>
      <sheetName val="수량명세서"/>
      <sheetName val="(4-2)열관류값-2"/>
      <sheetName val="철근량"/>
      <sheetName val="회사정보"/>
      <sheetName val="3.하중"/>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문학간접"/>
      <sheetName val="예정(3)"/>
      <sheetName val="동원(3)"/>
      <sheetName val="연결관조서"/>
      <sheetName val="화산경계"/>
      <sheetName val="보할공정"/>
      <sheetName val="Q-7100-001"/>
      <sheetName val="Ubeam"/>
      <sheetName val="인월수표"/>
      <sheetName val="plan&amp;section of foundation"/>
      <sheetName val="design criteria"/>
      <sheetName val="환율표"/>
      <sheetName val="ASCE Tables"/>
      <sheetName val="static_cal"/>
      <sheetName val="A-12"/>
      <sheetName val="12CGOU"/>
      <sheetName val="INPUT DATA"/>
      <sheetName val="내역(중앙)"/>
      <sheetName val="내역(창신)"/>
      <sheetName val="입상내역"/>
      <sheetName val="(10) 단가산출결과"/>
      <sheetName val="도면자료제출일정"/>
      <sheetName val="기계단가"/>
      <sheetName val="과천MAIN"/>
      <sheetName val="2차총원가"/>
      <sheetName val="설계기준 및 하중계산"/>
      <sheetName val="횡배수관집계"/>
      <sheetName val="3.하중계산"/>
      <sheetName val="현황"/>
      <sheetName val="제원.설계조건"/>
      <sheetName val="우수맨홀공제단위수량"/>
      <sheetName val="발주설계서(당초)"/>
      <sheetName val="종단계산"/>
      <sheetName val="배수및구조물공1"/>
      <sheetName val="단 부"/>
      <sheetName val="변품8-37"/>
      <sheetName val="라. 콘크리트블록 수량산출"/>
      <sheetName val="-15.0"/>
      <sheetName val="조서"/>
      <sheetName val="배수계"/>
      <sheetName val="일위총괄표"/>
      <sheetName val="관로표지못수집"/>
      <sheetName val="관로표지못"/>
      <sheetName val="포장구간곡관부산근"/>
      <sheetName val="Factor"/>
      <sheetName val="130견적노무비 TOTAL"/>
      <sheetName val="몰탈재료산출"/>
      <sheetName val="도로토적"/>
      <sheetName val="내역서총집계표"/>
      <sheetName val="차드1"/>
      <sheetName val="2001하반기노임기준"/>
      <sheetName val="BOQ"/>
      <sheetName val="title"/>
      <sheetName val="일위목차"/>
      <sheetName val="데크 수량산출"/>
      <sheetName val="현장유지관리비"/>
      <sheetName val="BOX(1.5X1.5)"/>
      <sheetName val="REACTION(USE평시)"/>
      <sheetName val="REACTION(USD지진시)"/>
      <sheetName val="데이터입력"/>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sheetData sheetId="3"/>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refreshError="1"/>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sheetData sheetId="401" refreshError="1"/>
      <sheetData sheetId="402" refreshError="1"/>
      <sheetData sheetId="403"/>
      <sheetData sheetId="404"/>
      <sheetData sheetId="405" refreshError="1"/>
      <sheetData sheetId="406" refreshError="1"/>
      <sheetData sheetId="407" refreshError="1"/>
      <sheetData sheetId="408"/>
      <sheetData sheetId="409" refreshError="1"/>
      <sheetData sheetId="410" refreshError="1"/>
      <sheetData sheetId="411"/>
      <sheetData sheetId="412"/>
      <sheetData sheetId="413" refreshError="1"/>
      <sheetData sheetId="414" refreshError="1"/>
      <sheetData sheetId="415"/>
      <sheetData sheetId="416"/>
      <sheetData sheetId="417"/>
      <sheetData sheetId="418" refreshError="1"/>
      <sheetData sheetId="419"/>
      <sheetData sheetId="420" refreshError="1"/>
      <sheetData sheetId="421"/>
      <sheetData sheetId="422"/>
      <sheetData sheetId="423" refreshError="1"/>
      <sheetData sheetId="424"/>
      <sheetData sheetId="425" refreshError="1"/>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sheetData sheetId="438" refreshError="1"/>
      <sheetData sheetId="439"/>
      <sheetData sheetId="440"/>
      <sheetData sheetId="44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sheetData sheetId="462" refreshError="1"/>
      <sheetData sheetId="463" refreshError="1"/>
      <sheetData sheetId="464" refreshError="1"/>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 sheetId="493"/>
      <sheetData sheetId="494"/>
      <sheetData sheetId="495" refreshError="1"/>
      <sheetData sheetId="496"/>
      <sheetData sheetId="497" refreshError="1"/>
      <sheetData sheetId="498" refreshError="1"/>
      <sheetData sheetId="499" refreshError="1"/>
      <sheetData sheetId="500" refreshError="1"/>
      <sheetData sheetId="501" refreshError="1"/>
      <sheetData sheetId="502"/>
      <sheetData sheetId="503"/>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refreshError="1"/>
      <sheetData sheetId="648" refreshError="1"/>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refreshError="1"/>
      <sheetData sheetId="687" refreshError="1"/>
      <sheetData sheetId="688" refreshError="1"/>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refreshError="1"/>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refreshError="1"/>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sheetData sheetId="1174"/>
      <sheetData sheetId="1175"/>
      <sheetData sheetId="1176"/>
      <sheetData sheetId="1177"/>
      <sheetData sheetId="1178"/>
      <sheetData sheetId="1179"/>
      <sheetData sheetId="1180" refreshError="1"/>
      <sheetData sheetId="1181"/>
      <sheetData sheetId="1182" refreshError="1"/>
      <sheetData sheetId="1183" refreshError="1"/>
      <sheetData sheetId="1184" refreshError="1"/>
      <sheetData sheetId="1185" refreshError="1"/>
      <sheetData sheetId="1186" refreshError="1"/>
      <sheetData sheetId="1187" refreshError="1"/>
      <sheetData sheetId="1188"/>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sheetData sheetId="1291"/>
      <sheetData sheetId="1292"/>
      <sheetData sheetId="1293" refreshError="1"/>
      <sheetData sheetId="1294"/>
      <sheetData sheetId="1295"/>
      <sheetData sheetId="1296" refreshError="1"/>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refreshError="1"/>
      <sheetData sheetId="1316"/>
      <sheetData sheetId="1317" refreshError="1"/>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sheetData sheetId="1330" refreshError="1"/>
      <sheetData sheetId="1331" refreshError="1"/>
      <sheetData sheetId="1332"/>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sheetData sheetId="1342"/>
      <sheetData sheetId="1343"/>
      <sheetData sheetId="1344">
        <row r="20">
          <cell r="G20">
            <v>18</v>
          </cell>
        </row>
      </sheetData>
      <sheetData sheetId="1345" refreshError="1"/>
      <sheetData sheetId="1346"/>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refreshError="1"/>
      <sheetData sheetId="1367" refreshError="1"/>
      <sheetData sheetId="1368" refreshError="1"/>
      <sheetData sheetId="1369"/>
      <sheetData sheetId="1370"/>
      <sheetData sheetId="1371"/>
      <sheetData sheetId="1372" refreshError="1"/>
      <sheetData sheetId="1373">
        <row r="20">
          <cell r="G20">
            <v>18</v>
          </cell>
        </row>
      </sheetData>
      <sheetData sheetId="1374"/>
      <sheetData sheetId="1375" refreshError="1"/>
      <sheetData sheetId="1376"/>
      <sheetData sheetId="1377"/>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refreshError="1"/>
      <sheetData sheetId="1404" refreshError="1"/>
      <sheetData sheetId="1405" refreshError="1"/>
      <sheetData sheetId="1406"/>
      <sheetData sheetId="1407"/>
      <sheetData sheetId="1408"/>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A"/>
      <sheetName val="Sheet3"/>
      <sheetName val="터널조도"/>
      <sheetName val="DATE"/>
      <sheetName val="SG"/>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 sheetId="3" refreshError="1"/>
      <sheetData sheetId="4" refreshError="1"/>
      <sheetData sheetId="5"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연결관암거"/>
      <sheetName val="연결관산출조서"/>
      <sheetName val="우각부보강"/>
      <sheetName val="우수공"/>
      <sheetName val="내역을"/>
      <sheetName val="기기리스트"/>
      <sheetName val="ABUT수량-A1"/>
      <sheetName val="DATA"/>
      <sheetName val="산출근거"/>
      <sheetName val="가도공"/>
      <sheetName val="DATE"/>
      <sheetName val="교대시점"/>
      <sheetName val="TYPE-1"/>
      <sheetName val="슬래브"/>
      <sheetName val="계수시트"/>
      <sheetName val="원가계산서"/>
      <sheetName val="cable-data"/>
      <sheetName val="INPUT"/>
      <sheetName val="1.설계조건"/>
      <sheetName val="터파기및재료"/>
      <sheetName val="토사(PE)"/>
      <sheetName val="죽전리수량산출서2"/>
      <sheetName val="차액보증"/>
      <sheetName val="원형1호맨홀토공수량"/>
      <sheetName val="형틀공사"/>
      <sheetName val="우수"/>
      <sheetName val="지장물C"/>
      <sheetName val="Factor"/>
      <sheetName val="내역서"/>
      <sheetName val="4.2유효폭의 계산"/>
      <sheetName val="바닥판"/>
      <sheetName val="입력DATA"/>
      <sheetName val="1,2공구원가계산서"/>
      <sheetName val="왕십리방향"/>
      <sheetName val="설계명세서"/>
      <sheetName val="자료입력"/>
      <sheetName val="일위대가목차"/>
      <sheetName val="기계경비"/>
      <sheetName val="단가"/>
      <sheetName val="시설물일위"/>
      <sheetName val="C3"/>
      <sheetName val="1월요청,실사(운용통보기준)"/>
      <sheetName val="안정검토(온1)"/>
      <sheetName val="#REF"/>
      <sheetName val="Sheet1"/>
      <sheetName val="G.R300경비"/>
      <sheetName val="슬래브1"/>
      <sheetName val="교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row r="4">
          <cell r="P4">
            <v>4</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
      <sheetName val="자재집계"/>
      <sheetName val="토공집계"/>
      <sheetName val="토공산출"/>
      <sheetName val="깨기수량"/>
      <sheetName val="배수공집계"/>
      <sheetName val="횡배수관"/>
      <sheetName val="횡배위치"/>
      <sheetName val="파형강관1"/>
      <sheetName val="집수정"/>
      <sheetName val="집수위치"/>
      <sheetName val="집수A"/>
      <sheetName val="집수A1"/>
      <sheetName val="집수B"/>
      <sheetName val="측구집계"/>
      <sheetName val="측구"/>
      <sheetName val="계단"/>
      <sheetName val="PVC위치"/>
      <sheetName val="포장집계"/>
      <sheetName val="포장단위"/>
      <sheetName val="뚜껑공제"/>
      <sheetName val="교행지위치"/>
      <sheetName val="교행지"/>
      <sheetName val="ASP포장"/>
      <sheetName val="포장공"/>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표지 (2)"/>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기안"/>
      <sheetName val="갑지"/>
      <sheetName val="견적서"/>
      <sheetName val="내역서"/>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간선계산"/>
      <sheetName val="N賃率-職"/>
      <sheetName val="ITEM"/>
      <sheetName val="일반공사"/>
      <sheetName val="일위대가"/>
      <sheetName val="을"/>
      <sheetName val="FILE1"/>
      <sheetName val="0.집계"/>
      <sheetName val="1.수변전설비공사"/>
      <sheetName val="남양시작동자105노65기1.3화1.2"/>
      <sheetName val="대구실행"/>
      <sheetName val="Baby일위대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노무비"/>
      <sheetName val="단가산출"/>
      <sheetName val="조명율표"/>
      <sheetName val="일위대가목차"/>
      <sheetName val="을지"/>
      <sheetName val="MOTOR"/>
      <sheetName val="손익분석"/>
      <sheetName val="대치판정"/>
      <sheetName val="98지급계획"/>
      <sheetName val="제-노임"/>
      <sheetName val="제직재"/>
      <sheetName val="매립"/>
      <sheetName val="기초단가"/>
      <sheetName val="입찰안"/>
      <sheetName val="TOT"/>
      <sheetName val="정부노임단가"/>
      <sheetName val="직노"/>
      <sheetName val="실행내역"/>
      <sheetName val="DATA"/>
      <sheetName val="200"/>
      <sheetName val="DANGA"/>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1.수인터널"/>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자료입력"/>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총계"/>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AIR SHOWER(3인용)"/>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
      <sheetName val="Module2"/>
      <sheetName val="Module3"/>
      <sheetName val="Module4"/>
      <sheetName val="Module5"/>
      <sheetName val="Module6"/>
      <sheetName val="Module8"/>
      <sheetName val="Module9"/>
      <sheetName val="Module7"/>
      <sheetName val="Module11"/>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WORK"/>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 INFORMATION -"/>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보차도경계석"/>
      <sheetName val="부대내역"/>
      <sheetName val="지주목시비량산출서"/>
      <sheetName val="단가조사"/>
      <sheetName val="연부97-1"/>
      <sheetName val="갑지1"/>
      <sheetName val="재집"/>
      <sheetName val="직재"/>
      <sheetName val="공사원가계산서)"/>
      <sheetName val="내역집계표"/>
      <sheetName val="전기내역"/>
      <sheetName val="대가집계표"/>
      <sheetName val="대가전기"/>
      <sheetName val="자료"/>
      <sheetName val="집계표(관급)"/>
      <sheetName val="전기내역관급"/>
      <sheetName val="J直材4"/>
      <sheetName val="단"/>
      <sheetName val="96보완계획7.12"/>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unit 4"/>
      <sheetName val="Summary Sheets"/>
      <sheetName val="요율"/>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Macro2"/>
      <sheetName val="예산명세서"/>
      <sheetName val="계수시트"/>
      <sheetName val="Total"/>
      <sheetName val="설직재-1"/>
      <sheetName val="노원열병합  건축공사기성내역서"/>
      <sheetName val="CA지입"/>
      <sheetName val="공종별내역서"/>
      <sheetName val="건축공사"/>
      <sheetName val="기계경비"/>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설비내역서"/>
      <sheetName val="건축내역서"/>
      <sheetName val="전기내역서"/>
      <sheetName val="98NS-N"/>
      <sheetName val="설비"/>
      <sheetName val="차액보증"/>
      <sheetName val="타공종이기"/>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적상기초자료"/>
      <sheetName val="Macro(전선)"/>
      <sheetName val="6PILE  (돌출)"/>
      <sheetName val="지급자재"/>
      <sheetName val="99총공사내역서"/>
      <sheetName val="L_RPTA05_목록"/>
      <sheetName val="지진시"/>
      <sheetName val="3.공통공사대비"/>
      <sheetName val="C3"/>
      <sheetName val="자동 철거"/>
      <sheetName val="자동 설치"/>
      <sheetName val="토목 철주"/>
      <sheetName val="철거 일위대가(1-19)"/>
      <sheetName val="철거 일위대가(20-22)"/>
      <sheetName val="설치 일위대가(23-45호)"/>
      <sheetName val="설치 일위대가(46~78호)"/>
      <sheetName val="20관리비율"/>
      <sheetName val="고분전시관"/>
      <sheetName val="철거산출근거"/>
      <sheetName val="전차선로 물량표"/>
      <sheetName val="인건-측정"/>
      <sheetName val="발신정보"/>
      <sheetName val="율촌법률사무소2내역"/>
      <sheetName val="보합"/>
      <sheetName val="기계경비(시간당)"/>
      <sheetName val="램머"/>
      <sheetName val="단  가  대  비  표"/>
      <sheetName val="일  위  대  가  목  록"/>
      <sheetName val="증감대비"/>
      <sheetName val="전기2005"/>
      <sheetName val="통신2005"/>
      <sheetName val="총괄내역서"/>
      <sheetName val="수입"/>
      <sheetName val="조건표"/>
      <sheetName val="JJ"/>
      <sheetName val="설계"/>
      <sheetName val="설 계"/>
      <sheetName val="ASP포장"/>
      <sheetName val="내역서(전기)"/>
      <sheetName val="단가산출서(기계)"/>
      <sheetName val="에너지동"/>
      <sheetName val="코드표"/>
      <sheetName val="Sheet1 (2)"/>
      <sheetName val="DATE"/>
      <sheetName val="내역서 (2)"/>
      <sheetName val="12월31일"/>
      <sheetName val="간접비"/>
      <sheetName val="설계명세서"/>
      <sheetName val="부대시설"/>
      <sheetName val="Apt내역"/>
      <sheetName val="한강운반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자재"/>
      <sheetName val="공통(20-91)"/>
      <sheetName val="TEL"/>
      <sheetName val="예산조서(무선)"/>
      <sheetName val="전기단가조사서"/>
      <sheetName val="부하LOAD"/>
      <sheetName val="포장공"/>
      <sheetName val="본부소개"/>
      <sheetName val="주사무실종합"/>
      <sheetName val="기초자료"/>
      <sheetName val="여과지동"/>
      <sheetName val="내역표지"/>
      <sheetName val="BOQ"/>
      <sheetName val="역T형교대(말뚝기초)"/>
      <sheetName val="연결임시"/>
      <sheetName val="계산식"/>
      <sheetName val="가도공"/>
      <sheetName val="SG"/>
      <sheetName val="철거집계"/>
      <sheetName val="말뚝물량"/>
      <sheetName val="48평단가"/>
      <sheetName val="57단가"/>
      <sheetName val="54평단가"/>
      <sheetName val="66평단가"/>
      <sheetName val="61단가"/>
      <sheetName val="89평단가"/>
      <sheetName val="84평단가"/>
      <sheetName val="경상직원"/>
      <sheetName val="가시설흙막이"/>
      <sheetName val="U-TYPE(1)"/>
      <sheetName val="기계경비일람"/>
      <sheetName val="OPGW기별"/>
      <sheetName val="전체"/>
      <sheetName val="간접"/>
      <sheetName val="날개벽(시점좌측)"/>
      <sheetName val="TABLE"/>
      <sheetName val="총괄집계표"/>
      <sheetName val="고창터널(고창방향)"/>
      <sheetName val="강북라우터"/>
      <sheetName val="건축공사실행"/>
      <sheetName val="대외공문"/>
      <sheetName val="건축내역"/>
      <sheetName val="유첨#2"/>
      <sheetName val="현관"/>
      <sheetName val="노무비산출"/>
      <sheetName val="BJJIN"/>
      <sheetName val="DWPM"/>
      <sheetName val="사전공사"/>
      <sheetName val="내역서(토목)"/>
      <sheetName val="NYS"/>
      <sheetName val="플랜트 설치"/>
      <sheetName val="총수량집계표"/>
      <sheetName val="연령현황"/>
      <sheetName val="집수정(600-700)"/>
      <sheetName val="기자재비"/>
      <sheetName val="현장관리비내역서"/>
      <sheetName val="포장복구집계"/>
      <sheetName val="합천내역"/>
      <sheetName val="2000년 공정표"/>
      <sheetName val="1공구(을)"/>
      <sheetName val="교통대책내역"/>
      <sheetName val="대공종"/>
      <sheetName val="보할공정"/>
      <sheetName val="일반수량"/>
      <sheetName val="BOQ(전체)"/>
      <sheetName val="변경내역을"/>
      <sheetName val="구리토평1전기"/>
      <sheetName val="세부내역"/>
      <sheetName val="품셈"/>
      <sheetName val="SLAB&quot;1&quot;"/>
      <sheetName val="220 (2)"/>
      <sheetName val="맨홀수량산출"/>
      <sheetName val="1공구 건정토건 토공"/>
      <sheetName val="고등학교"/>
      <sheetName val="세목전체"/>
    </sheetNames>
    <definedNames>
      <definedName name="Macro10"/>
      <definedName name="Macro12"/>
      <definedName name="Macro14"/>
      <definedName name="Macro7"/>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sheetData sheetId="500"/>
      <sheetData sheetId="501"/>
      <sheetData sheetId="502"/>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refreshError="1"/>
      <sheetData sheetId="548"/>
      <sheetData sheetId="549"/>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refreshError="1"/>
      <sheetData sheetId="611" refreshError="1"/>
      <sheetData sheetId="61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sheetName val="목차 "/>
      <sheetName val="설계요약"/>
      <sheetName val="설계흐름도"/>
      <sheetName val="1.설계조건"/>
      <sheetName val="2.단면가정"/>
      <sheetName val="3.입력자료"/>
      <sheetName val="4.하중계산"/>
      <sheetName val="5.하중재하"/>
      <sheetName val="INPUTDATA(간지)"/>
      <sheetName val="OUTPUTDATA(간지)"/>
      <sheetName val="6.내진해석"/>
      <sheetName val="7.하중재하(내진)"/>
      <sheetName val="결과-상시"/>
      <sheetName val="결과-지진시"/>
      <sheetName val="8.부재력집계"/>
      <sheetName val="8.3 단면력도"/>
      <sheetName val="9.기초의 안정성검토"/>
      <sheetName val="10.기초의 설계"/>
      <sheetName val="11.단면설계"/>
      <sheetName val="11.4 철근량 산정"/>
      <sheetName val="11.5 배력근검토"/>
      <sheetName val="11.6 상부우각부보강"/>
      <sheetName val="12.1 처짐검토"/>
      <sheetName val="12.2 균열검토"/>
      <sheetName val="12.3 피로검토"/>
      <sheetName val="13.날개벽(측벽형)"/>
      <sheetName val="13.4 균열검토(측벽형)"/>
      <sheetName val="14.날개벽(혼합형)"/>
      <sheetName val="14.4균열검토(혼합형)"/>
      <sheetName val="15.접속슬래브(아스콘)"/>
      <sheetName val="16.브래킷설계(아스콘)"/>
      <sheetName val="17.주철근조립도(1단배근시)"/>
      <sheetName val="----&gt;보관"/>
      <sheetName val="BRACKET설계(콘크리트-보관)"/>
      <sheetName val="S2K(BRACKET-보관)"/>
      <sheetName val="SAPOUTPUT(보관)"/>
      <sheetName val="14.주철근조립도(2단배근시)"/>
      <sheetName val="균열검토(2단배근시-보관용)"/>
      <sheetName val="설계의견(보관)"/>
      <sheetName val="S2K(상시)"/>
      <sheetName val="S2K(지진-단위하중)"/>
      <sheetName val="S2K(지진-설계하중)"/>
      <sheetName val="최적설계"/>
      <sheetName val="집수정(600-700)"/>
    </sheetNames>
    <sheetDataSet>
      <sheetData sheetId="0" refreshError="1"/>
      <sheetData sheetId="1" refreshError="1"/>
      <sheetData sheetId="2" refreshError="1"/>
      <sheetData sheetId="3" refreshError="1"/>
      <sheetData sheetId="4" refreshError="1"/>
      <sheetData sheetId="5">
        <row r="7">
          <cell r="I7">
            <v>16.399999999999999</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MOTOR"/>
    </sheetNames>
    <sheetDataSet>
      <sheetData sheetId="0"/>
      <sheetData sheetId="1"/>
      <sheetData sheetId="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가도공"/>
      <sheetName val="일위대가"/>
      <sheetName val="BLOCK(1)"/>
      <sheetName val="DATE"/>
      <sheetName val="제수변수량"/>
      <sheetName val="내역"/>
      <sheetName val="투찰내역"/>
      <sheetName val="BID"/>
      <sheetName val="P-산#1-1(WOWA1)"/>
      <sheetName val="수안보-MBR1"/>
      <sheetName val="은하교~3"/>
      <sheetName val="교각계산"/>
      <sheetName val="ABUT수량-A1"/>
      <sheetName val="단가"/>
      <sheetName val="3.하중산정4.지지력"/>
      <sheetName val="상 부"/>
      <sheetName val="원형1호맨홀토공수량"/>
      <sheetName val="제출내역 (2)"/>
      <sheetName val="슬래브"/>
      <sheetName val="woo(mac)"/>
      <sheetName val="1.설계조건"/>
      <sheetName val="교각(P1)수량"/>
      <sheetName val="수량산출"/>
      <sheetName val="6PILE  (돌출)"/>
      <sheetName val="Sheet1"/>
      <sheetName val="토적표"/>
      <sheetName val="화재 탐지 설비"/>
      <sheetName val="집수정(600-700)"/>
      <sheetName val="맨홀수량산출"/>
      <sheetName val="날개벽"/>
      <sheetName val="진주방향"/>
      <sheetName val="부하계산서"/>
      <sheetName val="내역서"/>
      <sheetName val="DATA"/>
      <sheetName val="금액내역서"/>
      <sheetName val="용수량(생활용수)"/>
      <sheetName val="종단계산"/>
      <sheetName val="소도3교"/>
      <sheetName val="5.6날개벽 (2)"/>
      <sheetName val="조명시설"/>
      <sheetName val="가시설(TYPE-A)"/>
      <sheetName val="일위대가(1)"/>
      <sheetName val="가락화장을지"/>
      <sheetName val="현장관리비 산출내역"/>
      <sheetName val="횡배수공토공집계"/>
      <sheetName val="4)유동표"/>
      <sheetName val="원내역"/>
      <sheetName val="강교(Sub)"/>
      <sheetName val="터파기및재료"/>
      <sheetName val="설계기준"/>
      <sheetName val="토공"/>
      <sheetName val="바닥판(1)"/>
      <sheetName val="노임단가"/>
      <sheetName val="3련 BOX"/>
      <sheetName val="우수공"/>
      <sheetName val="공통가설"/>
      <sheetName val="기기리스트"/>
      <sheetName val="2.대외공문"/>
      <sheetName val="토사(PE)"/>
      <sheetName val="1공구"/>
      <sheetName val="연결관암거"/>
      <sheetName val="연결관산출조서"/>
      <sheetName val="guard(mac)"/>
      <sheetName val="음봉방향"/>
      <sheetName val="지수"/>
      <sheetName val="현장관리비"/>
      <sheetName val="정산내역서"/>
      <sheetName val="관급원내역"/>
      <sheetName val="tggwan(mac)"/>
      <sheetName val="계수시트"/>
      <sheetName val="원가계산서"/>
      <sheetName val="중간부"/>
      <sheetName val="기성집계"/>
      <sheetName val="예산변경사항"/>
      <sheetName val="투찰"/>
      <sheetName val="sub"/>
      <sheetName val="교대시점"/>
      <sheetName val="단락전류-A"/>
      <sheetName val="뚝토공"/>
      <sheetName val="대치판정"/>
      <sheetName val="S0"/>
      <sheetName val="집수A"/>
      <sheetName val="교대"/>
      <sheetName val="설계명세서"/>
      <sheetName val="예산명세서"/>
      <sheetName val="자료입력"/>
      <sheetName val="DATA-UPS"/>
      <sheetName val="DS설변내역서"/>
      <sheetName val="DS기성최종"/>
      <sheetName val="(C)원내역"/>
      <sheetName val="bm(CIcable)"/>
      <sheetName val="조도계산(1)"/>
      <sheetName val="기타공"/>
      <sheetName val="예정(3)"/>
      <sheetName val="1.동력공사"/>
      <sheetName val="INPUT"/>
      <sheetName val="실행철강하도"/>
      <sheetName val="직노"/>
      <sheetName val="교대토공시점"/>
      <sheetName val="철거현황"/>
      <sheetName val="1-1평균터파기고(1)"/>
      <sheetName val="관급"/>
      <sheetName val="COPING"/>
      <sheetName val="실행간접비용"/>
      <sheetName val="기초"/>
      <sheetName val="A-4"/>
      <sheetName val="전체철근집계"/>
      <sheetName val="수목표준대가"/>
      <sheetName val="자재"/>
      <sheetName val="토공연장"/>
      <sheetName val="기본"/>
      <sheetName val="시설일위"/>
      <sheetName val="내역서1"/>
      <sheetName val="사급자재비"/>
      <sheetName val="말뚝지지력산정"/>
      <sheetName val="자재비"/>
      <sheetName val="염소투입실공사"/>
      <sheetName val="입찰안"/>
      <sheetName val="산출근거"/>
      <sheetName val="위치조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삽도(2)"/>
      <sheetName val="단위수량 (좌)"/>
      <sheetName val="단위수량 (우)"/>
      <sheetName val="단위집계표"/>
      <sheetName val="개소별집계"/>
      <sheetName val="총괄집계표"/>
      <sheetName val="단위수량"/>
      <sheetName val="상리터널총괄"/>
      <sheetName val="터널토공"/>
      <sheetName val="BELL MOUTH(A)"/>
      <sheetName val="사통"/>
      <sheetName val="실행철강하도"/>
      <sheetName val="woo(mac)"/>
      <sheetName val="원형1호맨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가감수량"/>
      <sheetName val="맨홀수량산출"/>
      <sheetName val="내역서"/>
      <sheetName val="준검 내역서"/>
      <sheetName val="sub"/>
      <sheetName val="INPUT"/>
      <sheetName val="1차증가원가계산"/>
      <sheetName val="토사(PE)"/>
      <sheetName val="설계내역서"/>
      <sheetName val="수량산출"/>
      <sheetName val="3-2PS"/>
      <sheetName val="데리네이타현황"/>
      <sheetName val="원가계산"/>
      <sheetName val="Sheet1 (2)"/>
      <sheetName val="#REF"/>
      <sheetName val="공구원가계산"/>
      <sheetName val="Sheet1"/>
      <sheetName val="DATE"/>
      <sheetName val="품셈집계표"/>
      <sheetName val="자재조사표"/>
      <sheetName val="일반부표집계표"/>
      <sheetName val="JUCKEYK"/>
      <sheetName val="내역서01"/>
      <sheetName val="일위대가(가설)"/>
      <sheetName val="당초"/>
      <sheetName val="참고"/>
      <sheetName val="공사개요"/>
      <sheetName val="예가표"/>
      <sheetName val="관로토공"/>
      <sheetName val="표지 (2)"/>
      <sheetName val="2호맨홀공제수량"/>
      <sheetName val="CC16-내역서"/>
      <sheetName val="수량3"/>
      <sheetName val="기준비용"/>
      <sheetName val="비목군분류일위"/>
      <sheetName val="4)유동표"/>
      <sheetName val="원형1호맨홀토공수량"/>
      <sheetName val="단가"/>
      <sheetName val="DT"/>
      <sheetName val="롤러"/>
      <sheetName val="BH"/>
      <sheetName val="펌프차타설"/>
      <sheetName val="3BL공동구 수량"/>
      <sheetName val="말뚝지지력산정"/>
      <sheetName val="위치조서"/>
      <sheetName val="집수정(600-700)"/>
      <sheetName val="1"/>
      <sheetName val="2"/>
      <sheetName val="3"/>
      <sheetName val="4"/>
      <sheetName val="5"/>
      <sheetName val="노임(1차)"/>
      <sheetName val="버스운행안내"/>
      <sheetName val="계약갑지"/>
      <sheetName val="실행철강하도"/>
      <sheetName val="ABUT수량-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기계경비"/>
      <sheetName val="조명시설"/>
      <sheetName val="DATE"/>
      <sheetName val="INPUT"/>
      <sheetName val="2000.11월설계내역"/>
      <sheetName val="여과지동"/>
      <sheetName val="기초자료"/>
      <sheetName val="수량산출"/>
      <sheetName val="실행철강하도"/>
      <sheetName val="비목군분류일위"/>
      <sheetName val="9GNG운반"/>
      <sheetName val="기초단가"/>
      <sheetName val="공구원가계산"/>
      <sheetName val="기존포장깨기"/>
      <sheetName val="석축헐기"/>
      <sheetName val="준검 내역서"/>
      <sheetName val="맨홀수량산출(A-LINE)"/>
      <sheetName val="가감수량"/>
      <sheetName val="맨홀수량산출"/>
      <sheetName val="사다리"/>
      <sheetName val="노임(1차)"/>
      <sheetName val="2"/>
      <sheetName val="4.2.1 마루높이 검토"/>
      <sheetName val="입찰안"/>
      <sheetName val="품셈집계표"/>
      <sheetName val="자재조사표(참고용)"/>
      <sheetName val="일반부표집계표"/>
      <sheetName val="Sheet1 (2)"/>
      <sheetName val="건축-물가변동"/>
      <sheetName val="기계설비-물가변동"/>
      <sheetName val="전기"/>
      <sheetName val="담장산출"/>
      <sheetName val="데리네이타현황"/>
      <sheetName val="내역서"/>
      <sheetName val="Sheet1"/>
      <sheetName val="#REF"/>
      <sheetName val="보차도경계석"/>
      <sheetName val="단가"/>
      <sheetName val="3-2PS"/>
      <sheetName val="일위대가"/>
      <sheetName val="자재단가"/>
      <sheetName val="참조자료"/>
      <sheetName val="단위집계표"/>
      <sheetName val="2호맨홀공제수량"/>
      <sheetName val="3.하중산정4.지지력"/>
      <sheetName val="통합내역"/>
      <sheetName val="기타#9"/>
      <sheetName val="신천3호용수로"/>
      <sheetName val="위치조서"/>
      <sheetName val="자재"/>
      <sheetName val="펌프차타설"/>
      <sheetName val="총집계표"/>
      <sheetName val="3BL공동구 수량"/>
      <sheetName val="자재목록"/>
      <sheetName val="중기목록"/>
      <sheetName val="ABUT수량-A1"/>
      <sheetName val="단위수량"/>
      <sheetName val="산출내역서집계표"/>
      <sheetName val="산출근거"/>
      <sheetName val="SORCE1"/>
      <sheetName val="3련 BOX"/>
      <sheetName val="차액보증"/>
      <sheetName val="대림경상68억"/>
      <sheetName val="사급자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노임단가"/>
      <sheetName val="자재단가표"/>
      <sheetName val="개소별 명세표"/>
      <sheetName val="개소별 총괄표"/>
      <sheetName val="공비산출서"/>
      <sheetName val="일위대가"/>
      <sheetName val="일위대가 (설변)"/>
      <sheetName val="일위대가 (설변) (2)"/>
      <sheetName val="일위대가 (무)"/>
      <sheetName val="철거발생품매각산출"/>
      <sheetName val="총 괄 표(변경)"/>
      <sheetName val="원가계산서 비교표(변경)"/>
      <sheetName val="설변(일위대가)"/>
      <sheetName val="Sheet1"/>
      <sheetName val="총괄표"/>
      <sheetName val="수량조서(무)"/>
      <sheetName val="공사원가계산서"/>
      <sheetName val="도급금액내역서"/>
      <sheetName val="관급자재"/>
      <sheetName val="운반비산출"/>
      <sheetName val="운반비"/>
      <sheetName val="수량산출"/>
      <sheetName val="수량집계"/>
      <sheetName val="자자단가표"/>
      <sheetName val="11.자재단가"/>
      <sheetName val="일위대가표"/>
      <sheetName val="UNIT"/>
      <sheetName val="자재단가"/>
      <sheetName val="단가산출2"/>
      <sheetName val="견적990322"/>
      <sheetName val="내역서"/>
      <sheetName val="EQ"/>
      <sheetName val="총괄집계표"/>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별표집계"/>
      <sheetName val="방지책개소별명세"/>
      <sheetName val="가설공사비"/>
      <sheetName val="도로구조공사비"/>
      <sheetName val="도로토공공사비"/>
      <sheetName val="여수토공사비"/>
      <sheetName val=" 상부공통집계(총괄)"/>
      <sheetName val="Sheet1 (2)"/>
      <sheetName val="재정비직인"/>
      <sheetName val="재정비내역"/>
      <sheetName val="지적고시내역"/>
      <sheetName val="AS포장복구 "/>
      <sheetName val="단가"/>
      <sheetName val="Sheet1"/>
      <sheetName val="가정급수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炷舅?XLS"/>
      <sheetName val="ls"/>
      <sheetName val="토공사"/>
      <sheetName val="소일위대가코드표"/>
      <sheetName val="품셈집계표"/>
      <sheetName val="자재조사표(참고용)"/>
      <sheetName val="일반부표집계표"/>
      <sheetName val="수목일위"/>
      <sheetName val=""/>
      <sheetName val="설명"/>
      <sheetName val="노임단가"/>
      <sheetName val="단가조사"/>
      <sheetName val="Sheet1"/>
      <sheetName val="수목데이타"/>
      <sheetName val="수목표준대가"/>
      <sheetName val="간접"/>
      <sheetName val="기타 정보통신공사"/>
      <sheetName val="건축2"/>
      <sheetName val="원가계산"/>
      <sheetName val="단가대비표"/>
      <sheetName val="시설물일위"/>
      <sheetName val="가설공사"/>
      <sheetName val="단가결정"/>
      <sheetName val="내역아"/>
      <sheetName val="울타리"/>
      <sheetName val="문학간접"/>
      <sheetName val="원내역"/>
      <sheetName val="6호기"/>
      <sheetName val="Customer Databas"/>
      <sheetName val="AS포장복구 "/>
      <sheetName val="2000.11월설계내역"/>
      <sheetName val="품셈TABLE"/>
      <sheetName val="공종단가"/>
      <sheetName val="1"/>
      <sheetName val="2"/>
      <sheetName val="3"/>
      <sheetName val="4"/>
      <sheetName val="5"/>
      <sheetName val="전익자재"/>
      <sheetName val="참고"/>
      <sheetName val="공사개요"/>
      <sheetName val="표지 (2)"/>
      <sheetName val="장비별표(오거보링)(Ø400)(12M)"/>
      <sheetName val="䈘목(중국단풍-)"/>
      <sheetName val="갑  지"/>
      <sheetName val="접속도로1"/>
      <sheetName val="평가데이터"/>
      <sheetName val="unit 4"/>
      <sheetName val="화재 탐지 설비"/>
      <sheetName val="Total"/>
      <sheetName val="횡배수관재료-"/>
      <sheetName val="계산서(직선부)"/>
      <sheetName val="포장재료집계표"/>
      <sheetName val="콘크리트측구연장"/>
      <sheetName val="포장공"/>
      <sheetName val="-몰탈콘크리트"/>
      <sheetName val="-배수구조물공토공"/>
      <sheetName val="이름표지정"/>
      <sheetName val="가설공사비"/>
      <sheetName val="도로구조공사비"/>
      <sheetName val="도로토공공사비"/>
      <sheetName val="여수토공사비"/>
      <sheetName val="49"/>
      <sheetName val="자재단가조사표-수목"/>
      <sheetName val="수량산출서"/>
      <sheetName val="간선계산"/>
      <sheetName val="기초일위"/>
      <sheetName val="시설일위"/>
      <sheetName val="조명일위"/>
      <sheetName val="1차증가원가계산"/>
      <sheetName val="직재"/>
      <sheetName val="재집"/>
      <sheetName val="금액"/>
      <sheetName val="골조시행"/>
      <sheetName val="금액내역서"/>
      <sheetName val="총괄내역"/>
      <sheetName val="일위대가(가설)"/>
      <sheetName val="건축-물가변동"/>
      <sheetName val="데리네이타현황"/>
      <sheetName val="현장관리비"/>
      <sheetName val="노무,재료"/>
      <sheetName val="준검 내역서"/>
      <sheetName val="Sheet1 (2)"/>
      <sheetName val="Sheet2"/>
      <sheetName val="철근총괄집계표"/>
      <sheetName val="#REF"/>
      <sheetName val="집수정(600-700)"/>
      <sheetName val="토사(PE)"/>
      <sheetName val="DATE"/>
      <sheetName val="Sheet3"/>
      <sheetName val="터파기및재료"/>
      <sheetName val="빗물받이(910-510-410)"/>
      <sheetName val="우수"/>
      <sheetName val="연습"/>
      <sheetName val="9811"/>
      <sheetName val="일위대가"/>
      <sheetName val="내역"/>
      <sheetName val="DANGA"/>
      <sheetName val="교사기준면적(초등)"/>
      <sheetName val="단가 및 재료비"/>
      <sheetName val="단가산출2"/>
      <sheetName val="금융비용"/>
      <sheetName val="2000년1차"/>
      <sheetName val="2000전체분"/>
      <sheetName val="전주2本1"/>
      <sheetName val="조명시설"/>
      <sheetName val="1.설계조건"/>
      <sheetName val="data"/>
      <sheetName val="직접경비"/>
      <sheetName val="직접인건비"/>
      <sheetName val="단가산출1"/>
      <sheetName val="공종별원가계산"/>
      <sheetName val="가감수량"/>
      <sheetName val="맨홀수량산출"/>
      <sheetName val="기본단가표"/>
      <sheetName val="별표집계"/>
      <sheetName val="공종목록표"/>
      <sheetName val="총괄내역서"/>
      <sheetName val="EACT10"/>
      <sheetName val="Mc1"/>
      <sheetName val="ABUT수량-A1"/>
      <sheetName val="품셈"/>
      <sheetName val="단가산출"/>
      <sheetName val="시설물기초"/>
      <sheetName val="노임이"/>
      <sheetName val="횡배수관토공수량"/>
      <sheetName val="토공산출(주차장)"/>
      <sheetName val="현장관리"/>
      <sheetName val="공통가설"/>
      <sheetName val="매입"/>
      <sheetName val="토공산출 (아파트)"/>
      <sheetName val="5 일위목록"/>
      <sheetName val="7 단가조사"/>
      <sheetName val="6 일위대가"/>
      <sheetName val="파일의이용"/>
      <sheetName val="E.P.T수량산출서"/>
      <sheetName val="INPUT"/>
      <sheetName val="산출내역서집계표"/>
      <sheetName val="DC-O-4-S(설명서)"/>
      <sheetName val="기계경비적용기준"/>
      <sheetName val="자재단가"/>
      <sheetName val="배수내역"/>
      <sheetName val="단가"/>
      <sheetName val="DT"/>
      <sheetName val="롤러"/>
      <sheetName val="펌프차타설"/>
      <sheetName val="참조"/>
      <sheetName val="참조M"/>
      <sheetName val="남양내역"/>
      <sheetName val="Sheet4"/>
      <sheetName val="A"/>
      <sheetName val="9509"/>
      <sheetName val="전체"/>
      <sheetName val="Ⅶ-2.현장경비산출"/>
      <sheetName val="견적시담(송포2공구)"/>
      <sheetName val="식재"/>
      <sheetName val="시설물"/>
      <sheetName val="식재출력용"/>
      <sheetName val="유지관리"/>
      <sheetName val="개인"/>
      <sheetName val="수목단가"/>
      <sheetName val="시설수량표"/>
      <sheetName val="식재수량표"/>
      <sheetName val="전기"/>
      <sheetName val="부하계산서"/>
      <sheetName val="노임(1차)"/>
      <sheetName val="10공구일위"/>
      <sheetName val="간접비"/>
      <sheetName val="철콘"/>
      <sheetName val="시멘트"/>
      <sheetName val="일위대가-1"/>
      <sheetName val="정렬"/>
      <sheetName val="평가내역"/>
      <sheetName val="입찰"/>
      <sheetName val="현경"/>
      <sheetName val="기초자료입력"/>
      <sheetName val="2공구산출내역"/>
      <sheetName val="년도별시공"/>
      <sheetName val="식재일위"/>
      <sheetName val="123"/>
      <sheetName val="공내역"/>
      <sheetName val="비목군분류일위"/>
      <sheetName val="물가자료"/>
      <sheetName val="BID"/>
      <sheetName val="중기사용료산출근거"/>
      <sheetName val="전기혼잡제경비(45)"/>
      <sheetName val="내역(APT)"/>
      <sheetName val="골조대비내역"/>
      <sheetName val="조건"/>
      <sheetName val="기초자료"/>
      <sheetName val="계수시트"/>
      <sheetName val="자재 집계표"/>
      <sheetName val="말고개터널조명전압강하"/>
      <sheetName val="현장"/>
      <sheetName val="예산명세서"/>
      <sheetName val="설계명세서"/>
      <sheetName val="자료입력"/>
      <sheetName val="1차 내역서"/>
      <sheetName val="기계설비-물가변동"/>
      <sheetName val="일위"/>
      <sheetName val="일위목록"/>
      <sheetName val="준공정산"/>
      <sheetName val="수량산출"/>
      <sheetName val="총괄표"/>
      <sheetName val="예가표"/>
      <sheetName val="세부내역"/>
      <sheetName val="공구원가계산"/>
      <sheetName val="전선 및 전선관"/>
      <sheetName val="금융"/>
      <sheetName val="설계내역일위"/>
      <sheetName val="상 부"/>
      <sheetName val="삭제금지단가"/>
      <sheetName val="개소별수량산출"/>
      <sheetName val="실행간접비용"/>
      <sheetName val="合成単価作成表-BLDG"/>
      <sheetName val="카렌스센터계량기설치공사"/>
      <sheetName val="설계서"/>
      <sheetName val="공사기본내용입력"/>
      <sheetName val="공통"/>
      <sheetName val="단가표 (2)"/>
      <sheetName val="충주"/>
      <sheetName val="공사별 가중치 산출근거(토목)"/>
      <sheetName val="가중치근거(조경)"/>
      <sheetName val="JUCKEYK"/>
      <sheetName val="단위단가"/>
      <sheetName val="토목주소"/>
      <sheetName val="EQT-ESTN"/>
      <sheetName val="일위대가목차"/>
      <sheetName val="토공집계"/>
      <sheetName val="공사비예산서(토목분)"/>
      <sheetName val="퍼스트"/>
      <sheetName val="지수"/>
      <sheetName val="대치판정"/>
      <sheetName val="2.대외공문"/>
      <sheetName val="에너지동"/>
      <sheetName val="대가표(품셈)"/>
      <sheetName val="관공일위대가"/>
      <sheetName val="지주목시비량산출서"/>
      <sheetName val="사급자재"/>
      <sheetName val="약품설비"/>
      <sheetName val="교육종류"/>
      <sheetName val="내역서01"/>
      <sheetName val="경산"/>
      <sheetName val="공사요율산출표"/>
      <sheetName val="토공수량"/>
      <sheetName val="수안보-MBR1"/>
      <sheetName val="동해title"/>
      <sheetName val="운동장 (2)"/>
      <sheetName val="11월"/>
      <sheetName val="자단"/>
      <sheetName val="인공산출"/>
      <sheetName val="담장산출"/>
      <sheetName val="주요항목별"/>
      <sheetName val="DB@Acess"/>
      <sheetName val="Civil"/>
      <sheetName val="입력자료"/>
      <sheetName val="견적"/>
      <sheetName val="부하계산"/>
      <sheetName val="날개벽(좌,우=60도-4개)"/>
      <sheetName val="밸브설치"/>
      <sheetName val="일반부표"/>
      <sheetName val="입찰안"/>
      <sheetName val="GAS"/>
      <sheetName val="귀래 설계 공내역서"/>
      <sheetName val="설계예산서"/>
      <sheetName val="설계내역서"/>
      <sheetName val="조명율표"/>
      <sheetName val="공종집계"/>
      <sheetName val="예산갑지"/>
      <sheetName val="설계내"/>
      <sheetName val="SG"/>
      <sheetName val="총괄표1"/>
      <sheetName val="퇴직금(울산천상)"/>
      <sheetName val="기성청구"/>
      <sheetName val="견적율"/>
      <sheetName val="BH"/>
      <sheetName val="부대공Ⅱ"/>
      <sheetName val="가도공"/>
      <sheetName val="현관"/>
      <sheetName val="인원"/>
      <sheetName val="일위집계표"/>
      <sheetName val="제수"/>
      <sheetName val="공기"/>
      <sheetName val="MOTOR"/>
      <sheetName val="소야공정계획표"/>
      <sheetName val="자료"/>
      <sheetName val="간선"/>
      <sheetName val="전압"/>
      <sheetName val="조도"/>
      <sheetName val="동력"/>
      <sheetName val="D&amp;P특기사항"/>
      <sheetName val="1안"/>
      <sheetName val="공통비총괄표"/>
      <sheetName val="내역서2안"/>
      <sheetName val="중기일위대가"/>
      <sheetName val="단가비교"/>
      <sheetName val="JUCK"/>
      <sheetName val="정화조방수미장"/>
      <sheetName val="코드"/>
      <sheetName val="인건비"/>
      <sheetName val="설계내역"/>
      <sheetName val="03하반기내역서"/>
      <sheetName val="04상반기"/>
      <sheetName val="약품공급2"/>
      <sheetName val="공작물조직표(용배수)"/>
      <sheetName val="기기리스트"/>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산출근거"/>
      <sheetName val="1호인버트수량"/>
      <sheetName val="석축설면"/>
      <sheetName val="법면단"/>
      <sheetName val="설계조건"/>
      <sheetName val="안정계산"/>
      <sheetName val="단면검토"/>
      <sheetName val="SCHE"/>
      <sheetName val="평교-내역"/>
      <sheetName val="bearing"/>
      <sheetName val="노무비단가"/>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WORK"/>
      <sheetName val="잡비"/>
      <sheetName val="투찰금액"/>
      <sheetName val="간지"/>
      <sheetName val="배수공"/>
      <sheetName val="건축내역서"/>
      <sheetName val="설비내역서"/>
      <sheetName val="전기내역서"/>
      <sheetName val="전기일위대가"/>
      <sheetName val="정부노임단가"/>
      <sheetName val="지급자재"/>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노무비"/>
      <sheetName val="3.바닥판  "/>
      <sheetName val="구조물공1(51~56)"/>
      <sheetName val="Sheet6"/>
      <sheetName val="설계예시"/>
      <sheetName val="귀래_설계_공내역서"/>
      <sheetName val="자재_집계표"/>
      <sheetName val="전선_및_전선관"/>
      <sheetName val=" 견적서"/>
      <sheetName val="수로단위수량"/>
      <sheetName val="천방교접속"/>
      <sheetName val="근거(기밀댐퍼)"/>
      <sheetName val="9GNG운반"/>
      <sheetName val="당초내역서"/>
      <sheetName val="Y-WORK"/>
      <sheetName val="가설"/>
      <sheetName val="구조포설"/>
      <sheetName val="복구"/>
      <sheetName val="부대"/>
      <sheetName val="부호표"/>
      <sheetName val="토공"/>
      <sheetName val="참조(2)"/>
      <sheetName val="실행철강하도"/>
      <sheetName val="EJ"/>
      <sheetName val="제잡비"/>
      <sheetName val="토집"/>
      <sheetName val="자판실행"/>
      <sheetName val="설계가"/>
      <sheetName val="자재"/>
      <sheetName val="1.가설"/>
      <sheetName val="4.목공사"/>
      <sheetName val="덕소내역"/>
      <sheetName val="가격비"/>
      <sheetName val="炷舅_XLS_데이타'!$E$124"/>
      <sheetName val="ls_노임"/>
      <sheetName val="炷舅_XLS"/>
      <sheetName val="기성내역"/>
      <sheetName val="토공집계표"/>
      <sheetName val="설계"/>
      <sheetName val="수량계산서 집계표(가설 신설 및 철거-을지로3가 3호선)"/>
      <sheetName val="수량계산서 집계표(신설-을지로3가 3호선)"/>
      <sheetName val="수량계산서 집계표(철거-을지로3가 3호선)"/>
      <sheetName val="시공"/>
      <sheetName val="총괄"/>
      <sheetName val="단목"/>
      <sheetName val="토목수량"/>
      <sheetName val="인사자료총집계"/>
      <sheetName val="기초1"/>
      <sheetName val="수목데이타 "/>
      <sheetName val="을"/>
      <sheetName val="평형별수량표"/>
      <sheetName val="가설개략"/>
      <sheetName val="을지"/>
      <sheetName val="평당"/>
      <sheetName val="매입세"/>
      <sheetName val="창호"/>
      <sheetName val="신표지1"/>
      <sheetName val="주관사업"/>
      <sheetName val="시추주상도"/>
      <sheetName val="부안일위"/>
      <sheetName val="위치조서"/>
      <sheetName val="과세내역(세부)"/>
      <sheetName val="PW3"/>
      <sheetName val="PW4"/>
      <sheetName val="SC1"/>
      <sheetName val="PE"/>
      <sheetName val="PM"/>
      <sheetName val="TR"/>
      <sheetName val="공정코드"/>
      <sheetName val="교대시점"/>
      <sheetName val="1공구내역서(1)"/>
      <sheetName val="6PILE  (돌출)"/>
      <sheetName val="FB25JN"/>
      <sheetName val="참고자료"/>
      <sheetName val="7단가"/>
      <sheetName val="원형1호맨홀토공수량"/>
      <sheetName val="적용기준"/>
      <sheetName val="와동25-3(변경)"/>
      <sheetName val="절감계산"/>
      <sheetName val="건축(을)"/>
      <sheetName val="List"/>
      <sheetName val="10"/>
      <sheetName val="11"/>
      <sheetName val="6"/>
      <sheetName val="7"/>
      <sheetName val="8"/>
      <sheetName val="9"/>
      <sheetName val="개요"/>
      <sheetName val="수량"/>
      <sheetName val="발생토"/>
      <sheetName val="일위대가목록"/>
      <sheetName val="말뚝지지력산정"/>
      <sheetName val="邅☳"/>
      <sheetName val="수량집계표"/>
      <sheetName val="공종별수량집계"/>
      <sheetName val="전계가"/>
      <sheetName val="전기공사"/>
      <sheetName val="1차_내역서"/>
      <sheetName val="가로등"/>
      <sheetName val="PAINT"/>
      <sheetName val="TEL"/>
      <sheetName val="실행"/>
      <sheetName val="배수판"/>
      <sheetName val="GAS저장소"/>
      <sheetName val="라인마킹"/>
      <sheetName val="위험물저장소"/>
      <sheetName val="일반창고동"/>
      <sheetName val="계산내역(설비)"/>
      <sheetName val="공사발의서"/>
      <sheetName val="S0"/>
      <sheetName val="3.공통공사대비"/>
      <sheetName val="전차선로 물량표"/>
      <sheetName val="한강운반비"/>
      <sheetName val="공통(20-91)"/>
      <sheetName val="3.하중산정4.지지력"/>
      <sheetName val="타견적(을)"/>
      <sheetName val="부시수량"/>
      <sheetName val="연돌일위집계"/>
      <sheetName val="토공실행"/>
      <sheetName val="재료단가"/>
      <sheetName val="사전공사"/>
      <sheetName val="동력부하계산"/>
      <sheetName val="가스내역"/>
      <sheetName val="품셈표"/>
      <sheetName val="이름정의"/>
      <sheetName val="초기화면"/>
      <sheetName val="기계실 D200"/>
      <sheetName val="01"/>
      <sheetName val="토목"/>
      <sheetName val="간선토공재집"/>
      <sheetName val="지선토공재집"/>
      <sheetName val="단면가정"/>
      <sheetName val="원가"/>
      <sheetName val="각종단가"/>
      <sheetName val="우수공"/>
      <sheetName val="구조물철거타공정이월"/>
      <sheetName val="현장조사"/>
      <sheetName val="요약&amp;결과"/>
      <sheetName val="기준액"/>
      <sheetName val="2호맨홀공제수량"/>
      <sheetName val="인부신상자료"/>
      <sheetName val="직접공사비집계표_7"/>
      <sheetName val="공통가설_8"/>
      <sheetName val="기타시설"/>
      <sheetName val="아파트_9"/>
      <sheetName val="주민복지관"/>
      <sheetName val="지하주차장"/>
      <sheetName val="단위수량산출"/>
      <sheetName val="설계기준"/>
      <sheetName val="2.2.10.샤시등"/>
      <sheetName val="내역1"/>
      <sheetName val="공사비집계표"/>
      <sheetName val="대공종"/>
      <sheetName val="EQUIP-H"/>
      <sheetName val="수량집계"/>
      <sheetName val="A-4"/>
      <sheetName val="TB-내역서"/>
      <sheetName val="성곽내역서"/>
      <sheetName val="Sheet13"/>
      <sheetName val="발전기"/>
      <sheetName val="Sheet14"/>
      <sheetName val="영업.일1"/>
      <sheetName val="전등설비"/>
      <sheetName val="증감내역서"/>
      <sheetName val="영창26"/>
      <sheetName val="신우"/>
      <sheetName val="관리,공감"/>
      <sheetName val="cable-data"/>
      <sheetName val="우각부보강"/>
      <sheetName val="우배수"/>
      <sheetName val="원형맨홀수량"/>
      <sheetName val="ENTRY"/>
      <sheetName val="가스(내역)"/>
      <sheetName val="22인공"/>
      <sheetName val="표  지"/>
      <sheetName val="신규품셈목차"/>
      <sheetName val="시중노임단가"/>
      <sheetName val="COVER"/>
      <sheetName val="결재판(삭제하지말아주세요)"/>
      <sheetName val="O＆P"/>
      <sheetName val="일위_파일"/>
      <sheetName val="3BL공동구 수량"/>
      <sheetName val="선급금신청서"/>
      <sheetName val="부하(성남)"/>
      <sheetName val="sub"/>
      <sheetName val="내역서(기성청구)"/>
      <sheetName val="N賃率-職"/>
      <sheetName val="청천내"/>
      <sheetName val="2.가로등(영구)"/>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하수급견적대비"/>
      <sheetName val="G.R300경비"/>
      <sheetName val="3차준공"/>
      <sheetName val="MAIN"/>
      <sheetName val="ITEM"/>
      <sheetName val="기성2"/>
      <sheetName val="견적서"/>
      <sheetName val="진주방향"/>
      <sheetName val="단면 (2)"/>
      <sheetName val="소요자재"/>
      <sheetName val="노무산출서"/>
      <sheetName val="안정검토(온1)"/>
      <sheetName val="자"/>
      <sheetName val="노"/>
      <sheetName val="환경기계공정표 (3)"/>
      <sheetName val="내역서-전체낙찰율"/>
      <sheetName val="현장관리비 산출내역"/>
      <sheetName val="공사비산출내역"/>
      <sheetName val="JOIN(2span)"/>
      <sheetName val="주빔의 설계"/>
      <sheetName val="바닥판"/>
      <sheetName val="철근량산정및사용성검토"/>
      <sheetName val="입력DATA"/>
      <sheetName val="집계"/>
      <sheetName val="경상비"/>
      <sheetName val="-배수구조물⳵토공"/>
      <sheetName val="실행(표지,갑,을)"/>
      <sheetName val="I一般比"/>
      <sheetName val="98지급계획"/>
      <sheetName val="경율산정.XLS"/>
      <sheetName val="차수"/>
      <sheetName val="Ȁ_x0004_夁瓅"/>
      <sheetName val="기초공"/>
      <sheetName val="기둥(원형)"/>
      <sheetName val="관기성공.내"/>
      <sheetName val="프랜트면허"/>
      <sheetName val="경비"/>
      <sheetName val="연결임시"/>
      <sheetName val="일위대가(건축)"/>
      <sheetName val="내2"/>
      <sheetName val="기성내역서표지"/>
      <sheetName val="table"/>
      <sheetName val="설명서"/>
      <sheetName val="예정공정표"/>
      <sheetName val="표지1"/>
      <sheetName val="HVAC"/>
      <sheetName val="예정(3)"/>
      <sheetName val="날개벽"/>
      <sheetName val="암거단위"/>
      <sheetName val="횡 연장"/>
      <sheetName val="목차 "/>
      <sheetName val="계획서"/>
      <sheetName val="연장"/>
      <sheetName val="위치도(점용허가용)"/>
      <sheetName val="신청서"/>
      <sheetName val="CC16-내역서"/>
      <sheetName val="Front"/>
      <sheetName val="wall"/>
      <sheetName val="인제내역"/>
      <sheetName val="2000,9월 일위"/>
      <sheetName val="품의서(0217)"/>
      <sheetName val="Cost bd-&quot;A&quot;"/>
      <sheetName val="터널조도"/>
      <sheetName val="투자효율분석"/>
      <sheetName val="오억미만"/>
      <sheetName val="단위세대물량"/>
      <sheetName val="철거산출근거"/>
      <sheetName val="공사원가"/>
      <sheetName val="GAEYO"/>
      <sheetName val="계약내역서(을지)"/>
      <sheetName val="통합내역"/>
      <sheetName val="재정비직인"/>
      <sheetName val="현장관리비 "/>
      <sheetName val="P-산#1-1(WOWA1)"/>
      <sheetName val="현장지지물물량"/>
      <sheetName val="설계변경조서"/>
      <sheetName val="자재단가집계"/>
      <sheetName val="200"/>
      <sheetName val="코드표"/>
      <sheetName val="1.설계기준"/>
      <sheetName val="AS복구"/>
      <sheetName val="중기터파기"/>
      <sheetName val="변수값"/>
      <sheetName val="중기상차"/>
      <sheetName val="CTEMCOST"/>
      <sheetName val="b_balju"/>
      <sheetName val="잡철물"/>
      <sheetName val="가격조사서"/>
      <sheetName val="부대내역"/>
      <sheetName val="제잡비집계"/>
      <sheetName val="가설건물"/>
      <sheetName val="70%"/>
      <sheetName val="Sheet5"/>
      <sheetName val="수입"/>
      <sheetName val="관내역"/>
      <sheetName val="총_구조물공"/>
      <sheetName val="제2~4호표"/>
      <sheetName val="2-나.물가조사서"/>
      <sheetName val="변경일위"/>
      <sheetName val="Book1"/>
      <sheetName val="용산1(해보)"/>
      <sheetName val="횡배수관수량집계"/>
      <sheetName val="횡배수관기초"/>
      <sheetName val="내역서(전기)"/>
      <sheetName val="D16"/>
      <sheetName val="D25"/>
      <sheetName val="D22"/>
      <sheetName val="자재표"/>
      <sheetName val="포장자재집계표"/>
      <sheetName val="INPUTDATA"/>
      <sheetName val="교각계산"/>
      <sheetName val="고창방향"/>
      <sheetName val="cal"/>
      <sheetName val="b_balju_cho"/>
      <sheetName val="식재일위대가"/>
      <sheetName val="XL4Poppy"/>
      <sheetName val="DATA1"/>
      <sheetName val="기타공사"/>
      <sheetName val="단청(제외)"/>
      <sheetName val="목공집계"/>
      <sheetName val="미장(2)"/>
      <sheetName val="운반"/>
      <sheetName val="지붕(기와)"/>
      <sheetName val="단가 산출서(산근#1~#102)"/>
      <sheetName val="고개가설"/>
      <sheetName val="재료집계표"/>
      <sheetName val="수량계산서 집계표(가설 신설 및 철거-을지로3가 2호선)"/>
      <sheetName val="수량계산서 집계표(신설-을지로3가 2호선)"/>
      <sheetName val="수량계산서 집계표(철거-을지로3가 2호선)"/>
      <sheetName val="소방"/>
      <sheetName val="6.가격조사서 "/>
      <sheetName val="과천MAIN"/>
      <sheetName val="VXXXXX"/>
      <sheetName val="XXXXXX"/>
      <sheetName val="일반문틀 설치"/>
      <sheetName val="샌딩 에폭시 도장"/>
      <sheetName val="스텐문틀설치"/>
      <sheetName val="MAT"/>
      <sheetName val="자금청구"/>
      <sheetName val="기성고조서 "/>
      <sheetName val="봉급(직영)"/>
      <sheetName val="경비산출"/>
      <sheetName val="노 무 비"/>
      <sheetName val="중기사용료"/>
      <sheetName val="Code"/>
      <sheetName val="계정"/>
      <sheetName val="남양시작동자105노65기1.3화1.2"/>
      <sheetName val="남양시작동010313100%"/>
      <sheetName val="조명율"/>
      <sheetName val="항목등록"/>
      <sheetName val="남양구조시험동"/>
      <sheetName val="결재갑지"/>
      <sheetName val="투입비"/>
      <sheetName val="철근량"/>
      <sheetName val="tggwan(mac)"/>
      <sheetName val="암거단위-1련"/>
      <sheetName val="인건비 "/>
      <sheetName val="석축단"/>
      <sheetName val="X17-TOTAL"/>
      <sheetName val="※참고자료※"/>
      <sheetName val="왕십리방향"/>
      <sheetName val="재정비내역"/>
      <sheetName val="지적고시내역"/>
      <sheetName val="woo(mac)"/>
      <sheetName val="공량산출서"/>
      <sheetName val="도시가스현황"/>
      <sheetName val="견적대비"/>
      <sheetName val="Factor"/>
      <sheetName val="General Data"/>
      <sheetName val="시화점실행"/>
      <sheetName val="직노"/>
      <sheetName val="안내"/>
      <sheetName val="입력"/>
      <sheetName val="5.전사투자계획종함안"/>
      <sheetName val="도급원가"/>
      <sheetName val="자재단가_사급"/>
      <sheetName val="중기기준"/>
      <sheetName val="중기적산목록"/>
      <sheetName val="일위집계(기존)"/>
      <sheetName val="48일위"/>
      <sheetName val="48수량"/>
      <sheetName val="22수량"/>
      <sheetName val="49일위"/>
      <sheetName val="22일위"/>
      <sheetName val="49수량"/>
      <sheetName val="기구조직"/>
      <sheetName val="TRE TABLE"/>
      <sheetName val="월별입차량"/>
      <sheetName val="설비2차"/>
      <sheetName val="건축공사수량"/>
      <sheetName val="내역(토목)"/>
      <sheetName val="단위수량"/>
      <sheetName val="단가입력창"/>
      <sheetName val="공종단가표 "/>
      <sheetName val="산출2-기기동력"/>
      <sheetName val="환율 및 노임"/>
      <sheetName val="속 일위대가"/>
      <sheetName val="자재단가대비표"/>
      <sheetName val="전선관"/>
      <sheetName val="가격"/>
      <sheetName val="기계경비일람"/>
      <sheetName val="총괄집계표"/>
      <sheetName val="내역서1"/>
      <sheetName val="샘플표지"/>
      <sheetName val="개산공사비"/>
      <sheetName val="FAB별"/>
      <sheetName val="장비가동"/>
      <sheetName val="아파트"/>
      <sheetName val="부대시설"/>
      <sheetName val="공사대장"/>
      <sheetName val="토적계산"/>
      <sheetName val="환율표"/>
      <sheetName val="XREF"/>
      <sheetName val="감가상각누계액"/>
      <sheetName val="당초"/>
      <sheetName val="106C0300"/>
      <sheetName val="설계서(본관)"/>
      <sheetName val="별표 "/>
      <sheetName val="토공정보"/>
      <sheetName val="테이블"/>
      <sheetName val="공사비총괄표"/>
      <sheetName val="단"/>
      <sheetName val="J直材4"/>
      <sheetName val="도급FORM"/>
      <sheetName val="H-pile(298x299)"/>
      <sheetName val="H-pile(250x250)"/>
      <sheetName val="항목(1)"/>
      <sheetName val="BOOK4"/>
      <sheetName val="역T형교대(말뚝기초)"/>
      <sheetName val="일목"/>
      <sheetName val="토목-물가"/>
      <sheetName val="F4-F7"/>
      <sheetName val="1안내역"/>
      <sheetName val="기타경비"/>
      <sheetName val="잔토처리"/>
      <sheetName val="터파기,되메우기,램머,코아"/>
      <sheetName val="절단,포장깨기"/>
      <sheetName val="대비"/>
      <sheetName val="영동(D)"/>
      <sheetName val="3.바닥판설계"/>
      <sheetName val="도급내역서(3)"/>
      <sheetName val="1단계"/>
      <sheetName val="덕전리"/>
      <sheetName val="산출내역(K2)"/>
      <sheetName val="구조물공"/>
      <sheetName val="제출내역 (2)"/>
      <sheetName val="6공구(당초)"/>
      <sheetName val="부대공"/>
      <sheetName val="공사비집계"/>
      <sheetName val="투찰"/>
      <sheetName val="1,2공구원가계산서"/>
      <sheetName val="Macro2"/>
      <sheetName val="날개벽(시점좌측)"/>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일반전기"/>
      <sheetName val="CON'C"/>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2"/>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3"/>
      <sheetName val="물가시세"/>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1공구산출내역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소비자가"/>
      <sheetName val="16-1"/>
      <sheetName val="요율"/>
      <sheetName val="전기일위목록"/>
      <sheetName val="전기대가"/>
      <sheetName val="산출조서표지"/>
      <sheetName val="공량산출"/>
      <sheetName val="단가산출_목록"/>
      <sheetName val="대비표"/>
      <sheetName val="방호시설검토"/>
      <sheetName val="신.분"/>
      <sheetName val="예가비교표"/>
      <sheetName val="일위(PN)"/>
      <sheetName val="DATA_Garak"/>
      <sheetName val="DATA_Total"/>
      <sheetName val="DATA_Kwangju"/>
      <sheetName val="DATA_Daejeon"/>
      <sheetName val="DATA_Sadang"/>
      <sheetName val="DATA_Yangjae"/>
      <sheetName val="DATA_Yoido"/>
      <sheetName val="DATA_Ulsan"/>
      <sheetName val="DATA_Incheon"/>
      <sheetName val="DATA_Jeonju"/>
      <sheetName val="L_RPTA05_목록"/>
      <sheetName val="(A)내역서"/>
      <sheetName val="건축공사집계"/>
      <sheetName val="견"/>
      <sheetName val="분류"/>
      <sheetName val="RAW DATA"/>
      <sheetName val="도급"/>
      <sheetName val="날개벽(좌,우=45도,75도)"/>
      <sheetName val="#3_일위대가목록"/>
      <sheetName val="세부내역서"/>
      <sheetName val="보차도경계석"/>
      <sheetName val="Macro1"/>
      <sheetName val="설계내역서 "/>
      <sheetName val="설직재-1"/>
      <sheetName val="제직재"/>
      <sheetName val="관람석제출"/>
      <sheetName val="교각1"/>
      <sheetName val="익월작업계힉"/>
      <sheetName val="설계서(7)"/>
      <sheetName val="예산서(6)"/>
      <sheetName val="단가산출서 (2)"/>
      <sheetName val="단가산출서"/>
      <sheetName val="빙장비사양"/>
      <sheetName val="장비사양"/>
      <sheetName val="교대철근집계"/>
      <sheetName val="무시"/>
      <sheetName val="투찰내역"/>
      <sheetName val="3연box"/>
      <sheetName val="단 box"/>
      <sheetName val="노임 단가"/>
      <sheetName val="ETC"/>
      <sheetName val="직원투입계획"/>
      <sheetName val="부속동"/>
      <sheetName val="36+45-113-18+19+20I"/>
      <sheetName val="관계주식"/>
      <sheetName val="내역표지"/>
      <sheetName val="부표총괄표"/>
      <sheetName val="토목내역서"/>
      <sheetName val="냉천부속동"/>
      <sheetName val="ilch"/>
      <sheetName val="LF자재단가"/>
      <sheetName val="변경총괄지(1)"/>
      <sheetName val="노단"/>
      <sheetName val="guard(mac)"/>
      <sheetName val="변화치수"/>
      <sheetName val="Sheet17"/>
      <sheetName val="관로토공"/>
      <sheetName val="중기손료"/>
      <sheetName val="퇴직공제부금산출근거"/>
      <sheetName val="유림골조"/>
      <sheetName val="피벗테이블데이터분석"/>
      <sheetName val="평균높이산출근거"/>
      <sheetName val="횡배수관위치조서"/>
      <sheetName val="건축공사"/>
      <sheetName val="PC"/>
      <sheetName val="배수관공"/>
      <sheetName val="설계기준 및 하중계산"/>
      <sheetName val="대비표(토공1안)"/>
      <sheetName val="Apt내역"/>
      <sheetName val="96보완계획7.12"/>
      <sheetName val="SUMMARY(S)"/>
      <sheetName val="교대"/>
      <sheetName val="현장경비"/>
      <sheetName val="증감대비"/>
      <sheetName val="type-F"/>
      <sheetName val="동일대내"/>
      <sheetName val="EQUIP LIST"/>
      <sheetName val="예산서"/>
      <sheetName val="입출재고현황 (2)"/>
      <sheetName val="Sheet7(ㅅ)"/>
      <sheetName val="공종별자재"/>
      <sheetName val="물가대비표"/>
      <sheetName val="99년신청"/>
      <sheetName val="우수받이"/>
      <sheetName val="대로근거"/>
      <sheetName val="도배공사언고"/>
      <sheetName val="용수량(생활용수)"/>
      <sheetName val="전체제잡비"/>
      <sheetName val="세골재  T2 변경 현황"/>
      <sheetName val="단가비교표"/>
      <sheetName val="3차설계"/>
      <sheetName val="전문품의"/>
      <sheetName val="연결관산출조서"/>
      <sheetName val="목표세부명세"/>
      <sheetName val="MAT_N048"/>
      <sheetName val="공주-교대(A1)"/>
      <sheetName val="BQ"/>
      <sheetName val="골재집계"/>
      <sheetName val="유기공정"/>
      <sheetName val="견적대비표"/>
      <sheetName val="물량표"/>
      <sheetName val="절감계산(보일러)"/>
      <sheetName val="copy"/>
      <sheetName val="서식"/>
      <sheetName val="예산M12A"/>
      <sheetName val="SCHEDULE"/>
      <sheetName val="ELECTRIC"/>
      <sheetName val="갑지(추정)"/>
      <sheetName val="카메라"/>
      <sheetName val="전익정산집계"/>
      <sheetName val="배수관토공"/>
      <sheetName val="99.12"/>
      <sheetName val="건축(APT,부대동)"/>
      <sheetName val="POOM_MOTO"/>
      <sheetName val="POOM_MOTO2"/>
      <sheetName val="000000"/>
      <sheetName val="중갑지"/>
      <sheetName val="기슭막이(야면석찰쌓기)"/>
      <sheetName val="단가표"/>
      <sheetName val="c_balju"/>
      <sheetName val="기준표"/>
      <sheetName val="사급자재비"/>
      <sheetName val="대,유,램"/>
      <sheetName val="구의33고"/>
      <sheetName val="계측제어설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45,46"/>
      <sheetName val="PL단가산정"/>
      <sheetName val="그림"/>
      <sheetName val="그림2"/>
      <sheetName val="앉음벽 (2)"/>
      <sheetName val="심사물량"/>
      <sheetName val="심사계산"/>
      <sheetName val="기별(종합)"/>
      <sheetName val="수로교총재료집계"/>
      <sheetName val="설계예산2"/>
      <sheetName val="보건노"/>
      <sheetName val="단가입력"/>
      <sheetName val="Macro(차단기)"/>
      <sheetName val="실행대비"/>
      <sheetName val="사통"/>
      <sheetName val="산출기준(파견전산실)"/>
      <sheetName val="10월"/>
      <sheetName val="접속도로"/>
      <sheetName val="빌딩 안내"/>
      <sheetName val="지입재료비"/>
      <sheetName val="인부노임"/>
      <sheetName val="중로근거"/>
      <sheetName val="매원개착터널총괄"/>
      <sheetName val="IBM UX"/>
      <sheetName val="일위1"/>
      <sheetName val="참조-(1)"/>
      <sheetName val="자동제어"/>
      <sheetName val="N賃԰_x0000__x0000_"/>
      <sheetName val="공용시설내역"/>
      <sheetName val="PriceSummary"/>
      <sheetName val="포항보고서"/>
      <sheetName val="포장집계"/>
      <sheetName val="포장연장"/>
      <sheetName val="성곽내역헾"/>
      <sheetName val="mcc일위대가"/>
      <sheetName val="수량3"/>
      <sheetName val="주소록"/>
      <sheetName val="관급"/>
      <sheetName val="마북 손익분석(CATIA)"/>
      <sheetName val="단중표-ST"/>
      <sheetName val="C3"/>
      <sheetName val="0.갑지"/>
      <sheetName val="8.현장관리비"/>
      <sheetName val="7.안전관리비"/>
      <sheetName val="2.토목공사"/>
      <sheetName val="1회기성을"/>
      <sheetName val="단가비교표_공통1"/>
      <sheetName val="기성내역서"/>
      <sheetName val="현금"/>
      <sheetName val="케이블류 OLD"/>
      <sheetName val="unitpric"/>
      <sheetName val="공조기"/>
      <sheetName val="공조기휀"/>
      <sheetName val="AHU집계"/>
      <sheetName val="표층포설및다짐"/>
      <sheetName val="도"/>
      <sheetName val="업무분장"/>
      <sheetName val="산출동탄"/>
      <sheetName val="과단위"/>
      <sheetName val="3련 BOX"/>
      <sheetName val="기성(1차) "/>
      <sheetName val="도장재료산출"/>
      <sheetName val="설비"/>
      <sheetName val="Macro7"/>
      <sheetName val="평형별㓈_x0019_؟"/>
      <sheetName val="09공임"/>
      <sheetName val="기중"/>
      <sheetName val="일위2"/>
      <sheetName val="J01"/>
      <sheetName val="제경비"/>
      <sheetName val="기준비용"/>
      <sheetName val="UPDATA"/>
      <sheetName val="마감LIST-1"/>
      <sheetName val="제수문"/>
      <sheetName val="1호토공"/>
      <sheetName val="좌홍배수장"/>
      <sheetName val="좌홍배수장토공"/>
      <sheetName val="SPC노임(5월)"/>
      <sheetName val="총괄집퀀ᦔ"/>
      <sheetName val="연돌일退←_xdc00_"/>
      <sheetName val="연돌일위退←"/>
      <sheetName val="연돌일_x0000__x0000_Ԁ"/>
      <sheetName val="선급비용"/>
      <sheetName val="99년하반기"/>
      <sheetName val="목동세대 산출근거"/>
      <sheetName val="대구실행"/>
      <sheetName val="배관내역서"/>
      <sheetName val="배관품셈총괄표"/>
      <sheetName val="해평견적"/>
      <sheetName val="본선 토공 분배표"/>
      <sheetName val="자재조사표"/>
      <sheetName val="분양가상한산출"/>
      <sheetName val="기계경비(시간당)"/>
      <sheetName val="램머"/>
      <sheetName val="내역서(ebs)"/>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가시설수량"/>
      <sheetName val="1SGATE97"/>
      <sheetName val="노무비계"/>
      <sheetName val="자재집게표 "/>
      <sheetName val="단위집계표"/>
      <sheetName val="대림경상68억"/>
      <sheetName val="실행내역 "/>
      <sheetName val="청-교대(A1-A2)"/>
      <sheetName val="종배수관(신)"/>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Ⅶ-2_현장경비산출2"/>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연결관암거"/>
      <sheetName val="도로"/>
      <sheetName val="8.석축단위(H=1.5M)"/>
      <sheetName val="일위대가(계측기설치)"/>
      <sheetName val="재료산출"/>
      <sheetName val="표준내역"/>
      <sheetName val="마포토정"/>
      <sheetName val="TOTAL_BOQ"/>
      <sheetName val="계약내역서(을橂】"/>
      <sheetName val="GI-LIST"/>
      <sheetName val="기별"/>
      <sheetName val="PROJECT BRIEF"/>
      <sheetName val="적용단위길이"/>
      <sheetName val="특수기호강도거푸집"/>
      <sheetName val="종배수관면벽신"/>
      <sheetName val="일위목록표-내역서순"/>
      <sheetName val="COPING"/>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DESIGN CRETERIA"/>
      <sheetName val="기본일위"/>
      <sheetName val="공사설명서외"/>
      <sheetName val="공사"/>
      <sheetName val="당정동공통이수"/>
      <sheetName val="당정동경상이수"/>
      <sheetName val="공문"/>
      <sheetName val="Requirement(Work Crew)"/>
      <sheetName val="7단_x0005_"/>
      <sheetName val="내역서 제출"/>
      <sheetName val="금액집계"/>
      <sheetName val="횡배수관"/>
      <sheetName val="실행원가내역"/>
      <sheetName val="원가계산서구조조정"/>
      <sheetName val="기성세부내역서"/>
      <sheetName val="기성원가계산서"/>
      <sheetName val="기성부분내역서"/>
      <sheetName val="공량산출근거서"/>
      <sheetName val="단가(자재)"/>
      <sheetName val="단가(노임)"/>
      <sheetName val="기초목록"/>
      <sheetName val="표 지"/>
      <sheetName val="정내"/>
      <sheetName val="총괄서"/>
      <sheetName val="00000"/>
      <sheetName val="1. 설계조건 2.단면가정 3. 하중계산"/>
      <sheetName val="DATA 입력란"/>
      <sheetName val="운반공"/>
      <sheetName val="표준계약서"/>
      <sheetName val="0_갑지"/>
      <sheetName val="8_현장관리비"/>
      <sheetName val="7_안전관리비"/>
      <sheetName val="목록"/>
      <sheetName val="단면(직벽형)-H=1m"/>
      <sheetName val="SLAB&quot;1&quot;"/>
      <sheetName val="공사비집계표(서해안고속도로)"/>
      <sheetName val="수량산출표"/>
      <sheetName val="댐구조도"/>
      <sheetName val="세월교산출기초"/>
      <sheetName val="[수목일위.XLS][수목일위.XLS]el________4"/>
      <sheetName val="[수목일위.XLS][수목일위.XLS]el________5"/>
      <sheetName val="구조물터파기수량집계"/>
      <sheetName val="배수공 시멘트 및 골재량 산출"/>
      <sheetName val="태안9)3-2)원내역"/>
      <sheetName val="참고사항"/>
      <sheetName val="근로자자료입력"/>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차액보증"/>
      <sheetName val="시점교대"/>
      <sheetName val="백호우계수"/>
      <sheetName val="2.고용보험료산출근거"/>
      <sheetName val="실행_ALT1_"/>
      <sheetName val="48일위(기존)"/>
      <sheetName val="조내역"/>
      <sheetName val="매립"/>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자재운반단가일람표"/>
      <sheetName val="인원계획-미화"/>
      <sheetName val="재무가정"/>
      <sheetName val="1Month+Sheet2!"/>
      <sheetName val="견적 (2)"/>
      <sheetName val="총누계"/>
      <sheetName val="총괄변경내역서"/>
      <sheetName val="5사남"/>
      <sheetName val="2.냉난방설비공사"/>
      <sheetName val="3.건축(현장안)"/>
      <sheetName val="말뚝물량"/>
      <sheetName val="원가계산서(남측)"/>
      <sheetName val="PIPE(UG)내역"/>
      <sheetName val="6. 안전관리비"/>
      <sheetName val="단가조사서"/>
      <sheetName val="수원공매수"/>
      <sheetName val="8.PILE  (돌출)"/>
      <sheetName val=" 상부공통집계(총괄)"/>
      <sheetName val="사업비변경내역(96.9단가)"/>
      <sheetName val="단위량당중기"/>
    </sheetNames>
    <sheetDataSet>
      <sheetData sheetId="0" refreshError="1"/>
      <sheetData sheetId="1" refreshError="1"/>
      <sheetData sheetId="2" refreshError="1"/>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ow r="11">
          <cell r="E11">
            <v>203800</v>
          </cell>
        </row>
      </sheetData>
      <sheetData sheetId="7"/>
      <sheetData sheetId="8">
        <row r="11">
          <cell r="E11">
            <v>203800</v>
          </cell>
        </row>
      </sheetData>
      <sheetData sheetId="9"/>
      <sheetData sheetId="10">
        <row r="11">
          <cell r="E11">
            <v>203800</v>
          </cell>
        </row>
      </sheetData>
      <sheetData sheetId="11"/>
      <sheetData sheetId="12">
        <row r="11">
          <cell r="E11">
            <v>203800</v>
          </cell>
        </row>
      </sheetData>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cable-data"/>
      <sheetName val="데이타"/>
      <sheetName val="식재인부"/>
      <sheetName val="수량산출"/>
      <sheetName val="AS포장복구 "/>
      <sheetName val="2001단가계약(건설공사)"/>
      <sheetName val="수로BOX"/>
      <sheetName val="2"/>
      <sheetName val="금액내역서"/>
      <sheetName val="내역"/>
      <sheetName val="ABUT수량-A1"/>
      <sheetName val="UNIT"/>
      <sheetName val="가도공"/>
      <sheetName val="DATE"/>
      <sheetName val="원가총괄"/>
      <sheetName val="자단"/>
      <sheetName val="인공산출"/>
      <sheetName val="단가"/>
      <sheetName val="시설물일위"/>
      <sheetName val="내역서"/>
      <sheetName val="을"/>
      <sheetName val="담장산출"/>
      <sheetName val="단가표"/>
      <sheetName val="수목데이타"/>
      <sheetName val="노임단가"/>
      <sheetName val="기별(종합)"/>
      <sheetName val="1.가로등"/>
      <sheetName val="건축-물가변동"/>
    </sheetNames>
    <sheetDataSet>
      <sheetData sheetId="0" refreshError="1">
        <row r="34">
          <cell r="U34">
            <v>276.44</v>
          </cell>
        </row>
        <row r="39">
          <cell r="U39">
            <v>204000</v>
          </cell>
        </row>
        <row r="51">
          <cell r="AA51">
            <v>63210</v>
          </cell>
        </row>
        <row r="72">
          <cell r="AA72">
            <v>56840</v>
          </cell>
        </row>
        <row r="90">
          <cell r="AA90">
            <v>51490</v>
          </cell>
        </row>
        <row r="143">
          <cell r="S143">
            <v>900</v>
          </cell>
        </row>
        <row r="144">
          <cell r="S144">
            <v>1372</v>
          </cell>
        </row>
        <row r="145">
          <cell r="S145">
            <v>499.6</v>
          </cell>
        </row>
        <row r="170">
          <cell r="S170">
            <v>5856</v>
          </cell>
        </row>
        <row r="171">
          <cell r="S171">
            <v>264705</v>
          </cell>
        </row>
        <row r="172">
          <cell r="S172">
            <v>450</v>
          </cell>
        </row>
        <row r="173">
          <cell r="S173">
            <v>668</v>
          </cell>
        </row>
        <row r="215">
          <cell r="S215">
            <v>1370</v>
          </cell>
        </row>
      </sheetData>
      <sheetData sheetId="1"/>
      <sheetData sheetId="2" refreshError="1">
        <row r="20">
          <cell r="G20">
            <v>4631</v>
          </cell>
        </row>
        <row r="24">
          <cell r="G24">
            <v>0</v>
          </cell>
        </row>
        <row r="28">
          <cell r="G28">
            <v>0</v>
          </cell>
        </row>
        <row r="95">
          <cell r="G95">
            <v>4659</v>
          </cell>
        </row>
        <row r="99">
          <cell r="G99">
            <v>9868</v>
          </cell>
        </row>
        <row r="103">
          <cell r="G103">
            <v>11928</v>
          </cell>
        </row>
        <row r="155">
          <cell r="G155">
            <v>3763</v>
          </cell>
        </row>
        <row r="159">
          <cell r="G159">
            <v>11060</v>
          </cell>
        </row>
        <row r="163">
          <cell r="G163">
            <v>6759</v>
          </cell>
        </row>
        <row r="215">
          <cell r="G215">
            <v>10938</v>
          </cell>
        </row>
        <row r="219">
          <cell r="G219">
            <v>19113</v>
          </cell>
        </row>
        <row r="223">
          <cell r="G223">
            <v>5605</v>
          </cell>
        </row>
        <row r="245">
          <cell r="G245">
            <v>1228</v>
          </cell>
        </row>
        <row r="249">
          <cell r="G249">
            <v>9868</v>
          </cell>
        </row>
        <row r="253">
          <cell r="G253">
            <v>7035</v>
          </cell>
        </row>
      </sheetData>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입지부"/>
      <sheetName val="산출내역1"/>
      <sheetName val="산출내역2"/>
      <sheetName val="총 총괄표"/>
      <sheetName val="제경비요율"/>
      <sheetName val="#REF"/>
      <sheetName val="밭기반총괄표(오산)"/>
      <sheetName val="내역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준공조서"/>
      <sheetName val="공사준공여비내역서 (3)"/>
      <sheetName val="준공관급자재조서"/>
      <sheetName val="준공발생품조서"/>
      <sheetName val="사진첩표지"/>
      <sheetName val="사진첩표지 (2)"/>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사진첩외부세로"/>
      <sheetName val="공사착공계2"/>
      <sheetName val="안전관리자지정계"/>
      <sheetName val="품질시험요원지정계"/>
      <sheetName val="환경관리지정계"/>
      <sheetName val="기술담당지정계"/>
      <sheetName val="laroux"/>
      <sheetName val="사진첩목차 (2)"/>
      <sheetName val="공사사진첩"/>
      <sheetName val="준공표지"/>
      <sheetName val="관급자재조서"/>
      <sheetName val="철거발생품"/>
      <sheetName val="재직증명서"/>
      <sheetName val="설계서표지"/>
      <sheetName val="품신"/>
      <sheetName val="목차"/>
      <sheetName val="설계설명서"/>
      <sheetName val="공사시방서"/>
      <sheetName val="과업지시서"/>
      <sheetName val="설계예산내역서"/>
      <sheetName val="수량조서"/>
      <sheetName val="수량조서2"/>
      <sheetName val="청제공기계기구"/>
      <sheetName val="설계도면표지"/>
      <sheetName val="도급예산내역서(갑지)"/>
      <sheetName val="도급내역내역서(을지)"/>
      <sheetName val="도급예산내역서2(갑지)"/>
      <sheetName val="도급예산내역서2(을지)"/>
      <sheetName val="단가산출서표지"/>
      <sheetName val="단가산출서"/>
      <sheetName val="수량산출서"/>
      <sheetName val="토공입적표"/>
      <sheetName val="공사개요"/>
      <sheetName val="공사계약요청서"/>
      <sheetName val="공사도급표준계약서"/>
      <sheetName val="서식 제23호"/>
      <sheetName val="서식 제24호"/>
      <sheetName val="공사시행인가통지서"/>
      <sheetName val="공사감독위임장 (2)"/>
      <sheetName val="준공조서 (2)"/>
      <sheetName val="증감내역"/>
      <sheetName val="공사사진첩 (세로)"/>
      <sheetName val="옥외등신설"/>
      <sheetName val="저케CV22신설"/>
      <sheetName val="저케CV38신설"/>
      <sheetName val="저케CV8신설"/>
      <sheetName val="접지3종"/>
      <sheetName val="자단"/>
      <sheetName val="인공산출"/>
      <sheetName val="일위대가(삼곡임시역2)"/>
      <sheetName val="접지1종"/>
      <sheetName val="기초분물량표"/>
      <sheetName val="자재단가"/>
      <sheetName val="48수량"/>
      <sheetName val="49일위"/>
      <sheetName val="22일위"/>
      <sheetName val="49수량"/>
      <sheetName val="콘센트신설"/>
      <sheetName val="수량산출"/>
      <sheetName val="노무비"/>
      <sheetName val="갑지"/>
      <sheetName val="집계표"/>
      <sheetName val="22전선(P)"/>
      <sheetName val="22전선(L)"/>
      <sheetName val="22전선(R)"/>
      <sheetName val="단가 및 재료비"/>
      <sheetName val="중기사용료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C4" t="str">
            <v xml:space="preserve">  제천전기분소 분소장 박 희 상</v>
          </cell>
        </row>
      </sheetData>
      <sheetData sheetId="8" refreshError="1"/>
      <sheetData sheetId="9" refreshError="1"/>
      <sheetData sheetId="10" refreshError="1"/>
      <sheetData sheetId="11" refreshError="1">
        <row r="12">
          <cell r="C12" t="str">
            <v>전기국 전력계장 나  성  찬</v>
          </cell>
        </row>
      </sheetData>
      <sheetData sheetId="12" refreshError="1">
        <row r="8">
          <cell r="C8" t="str">
            <v xml:space="preserve">제 천 전 기 사 무 소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랜트배관 (배관용 탄소강관)"/>
      <sheetName val="플랜트배관 (배관용 탄소강관) (3)"/>
      <sheetName val="플랜트배관 (배관용 탄소강관) (2)"/>
      <sheetName val="강관배관 (나사 및 용접식)"/>
      <sheetName val="스테인리스강관 배관 (용접식)"/>
      <sheetName val="밸브콕크류 설치"/>
      <sheetName val="#REF"/>
      <sheetName val="수량산출기초(케블등)"/>
      <sheetName val="토목수량산출"/>
      <sheetName val="원가계산서"/>
      <sheetName val="99노임기준"/>
      <sheetName val="일위대가"/>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준공조서"/>
      <sheetName val="공사준공계"/>
      <sheetName val="준공검사보고서"/>
      <sheetName val="공기변실수량산출-배수"/>
      <sheetName val="EP0618"/>
      <sheetName val="전력"/>
      <sheetName val="고가수조"/>
      <sheetName val="단가 및 재료비"/>
      <sheetName val="중기사용료산출근거"/>
      <sheetName val="#REF"/>
      <sheetName val="참고자료"/>
      <sheetName val="데이타"/>
      <sheetName val="식재인부"/>
      <sheetName val="도급"/>
      <sheetName val="Sensitivity"/>
      <sheetName val="산출내역서집계표"/>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수량3"/>
      <sheetName val="일위대가"/>
      <sheetName val="산출내역서집계표"/>
      <sheetName val="가시설(TYPE-A)"/>
      <sheetName val="1호맨홀가감수량"/>
      <sheetName val="1-1평균터파기고(1)"/>
      <sheetName val="1호맨홀수량산출"/>
      <sheetName val="터파기및재료"/>
      <sheetName val="도급"/>
      <sheetName val="중기사용료"/>
      <sheetName val="연동내역"/>
      <sheetName val="세부내역"/>
      <sheetName val="노임단가"/>
      <sheetName val="부대내역"/>
      <sheetName val="DATE"/>
      <sheetName val="내역서"/>
      <sheetName val="조명시설"/>
      <sheetName val="데이타"/>
      <sheetName val="장비집계"/>
      <sheetName val="소방"/>
      <sheetName val="#REF"/>
      <sheetName val="빗물받이(910-510-410)"/>
      <sheetName val="총수량집계표"/>
      <sheetName val="우수"/>
      <sheetName val="가도공"/>
      <sheetName val="우수공"/>
      <sheetName val="집수정(600-700)"/>
      <sheetName val="총괄내역서"/>
      <sheetName val="근로소득 세액표"/>
      <sheetName val="건강보험 표준요율표"/>
      <sheetName val="국민연금 표준요율표"/>
      <sheetName val="갑지"/>
      <sheetName val="데리네이타현황"/>
      <sheetName val="9509"/>
      <sheetName val="3BL공동구 수량"/>
      <sheetName val="가압장 수량산출"/>
      <sheetName val="COPING"/>
      <sheetName val="식재인부"/>
      <sheetName val="INPUT"/>
      <sheetName val="토목주소"/>
      <sheetName val="기둥(원형)"/>
      <sheetName val="기초공"/>
      <sheetName val="SLAB&quot;1&quot;"/>
      <sheetName val="Sheet1"/>
      <sheetName val="건축"/>
      <sheetName val="요율"/>
      <sheetName val="식재"/>
      <sheetName val="시설물"/>
      <sheetName val="식재출력용"/>
      <sheetName val="유지관리"/>
      <sheetName val="단가"/>
      <sheetName val="간지"/>
      <sheetName val="토사(PE)"/>
      <sheetName val="6호기"/>
      <sheetName val="준공조서갑지"/>
      <sheetName val="장비종합부표"/>
      <sheetName val="집계표_식재"/>
      <sheetName val="부표"/>
      <sheetName val="콘크리트포장수량산출1"/>
      <sheetName val="식생블럭단위수량"/>
      <sheetName val="구분표"/>
      <sheetName val="제원입력"/>
      <sheetName val="1~9 하중계산"/>
      <sheetName val="일반수량산출"/>
      <sheetName val="2"/>
      <sheetName val="내역갑지"/>
      <sheetName val="수로BOX"/>
      <sheetName val="일반수량"/>
      <sheetName val="국소별수량산출"/>
      <sheetName val="단가 및 재료비"/>
      <sheetName val="중기사용료산출근거"/>
    </sheetNames>
    <sheetDataSet>
      <sheetData sheetId="0" refreshError="1">
        <row r="78">
          <cell r="R78">
            <v>126.16</v>
          </cell>
        </row>
      </sheetData>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자재산출"/>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산출내역서집계표"/>
      <sheetName val="1호맨홀가감수량"/>
      <sheetName val="가시설(TYPE-A)"/>
      <sheetName val="1-1평균터파기고(1)"/>
      <sheetName val="1호맨홀수량산출"/>
      <sheetName val="잡비계산"/>
      <sheetName val="부대내역"/>
      <sheetName val="터파기및재료"/>
      <sheetName val="데리네이타현황"/>
      <sheetName val="DATE"/>
      <sheetName val="데이타"/>
      <sheetName val="식재인부"/>
      <sheetName val="SLAB&quot;1&quot;"/>
      <sheetName val="토공개요"/>
      <sheetName val="토공(1)"/>
      <sheetName val="단가 및 재료비"/>
      <sheetName val="중기사용료산출근거"/>
      <sheetName val="수량산출(음암)"/>
    </sheetNames>
    <sheetDataSet>
      <sheetData sheetId="0" refreshError="1">
        <row r="9">
          <cell r="R9">
            <v>0.26</v>
          </cell>
        </row>
        <row r="20">
          <cell r="R20">
            <v>1.8</v>
          </cell>
        </row>
        <row r="37">
          <cell r="R37">
            <v>1</v>
          </cell>
        </row>
        <row r="39">
          <cell r="R39">
            <v>2</v>
          </cell>
        </row>
        <row r="47">
          <cell r="R47">
            <v>8.64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관사급자재집계표"/>
      <sheetName val="관급자재집계표"/>
      <sheetName val="사급자재집계표"/>
      <sheetName val="관자재집계표"/>
      <sheetName val="2.토공집계표"/>
      <sheetName val="토공수량집계표"/>
      <sheetName val="관로토공수량집계표"/>
      <sheetName val="토적표"/>
      <sheetName val="3.관로공집계표"/>
      <sheetName val="관로공수량집계표"/>
      <sheetName val="관로공수량산출근거"/>
      <sheetName val="4.맨홀공집계표"/>
      <sheetName val="D500 1호 맨홀공수량집계표"/>
      <sheetName val="맨홀공토공집계"/>
      <sheetName val="전주천맨홀높이"/>
      <sheetName val="팔복맨홀높이"/>
      <sheetName val="D500 1호 맨홀공수량산출근거"/>
      <sheetName val="5.우수토실공"/>
      <sheetName val="6.가시설공"/>
      <sheetName val="H-PILE수량집계"/>
      <sheetName val="H PILE수량(TYPE-A)"/>
      <sheetName val="H PILE수량(TYPE-B)"/>
      <sheetName val="7.부대공"/>
      <sheetName val="부대공수량집계"/>
      <sheetName val="부대공수량산출"/>
      <sheetName val="운반공"/>
      <sheetName val="포장수량집계"/>
      <sheetName val="CON'C포장"/>
      <sheetName val="물푸기수량"/>
      <sheetName val="환기구 수량집계"/>
      <sheetName val="환기구 관재료표"/>
      <sheetName val="환기구삽도"/>
      <sheetName val="NO.48+0.0"/>
      <sheetName val="NO.99+0.0"/>
      <sheetName val="간이흙막이수량산출서"/>
      <sheetName val="●단위수량"/>
      <sheetName val="사다리단위수량"/>
      <sheetName val="그레이팅단위수량"/>
      <sheetName val="직관(무근)보호공"/>
      <sheetName val="가시설단위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REF"/>
      <sheetName val="N賃率-職"/>
      <sheetName val="DATA"/>
      <sheetName val="과천MAIN"/>
      <sheetName val="단위수량"/>
      <sheetName val="가시설수량"/>
      <sheetName val="2000전체분"/>
      <sheetName val="2000년1차"/>
      <sheetName val="수량산출"/>
      <sheetName val="계단"/>
      <sheetName val="구체"/>
      <sheetName val="좌측날개벽"/>
      <sheetName val="우측날개벽"/>
      <sheetName val="Sheet1 (2)"/>
      <sheetName val="설계조건"/>
      <sheetName val="6PILE  (돌출)"/>
      <sheetName val="내역표지"/>
      <sheetName val="철근총괄"/>
      <sheetName val="마산방향"/>
      <sheetName val="진주방향"/>
      <sheetName val="BID"/>
      <sheetName val=" 상부공통집계(총괄)"/>
      <sheetName val="말뚝지지력산정"/>
      <sheetName val="내역서"/>
      <sheetName val="A2"/>
      <sheetName val="장비집계"/>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책집계"/>
      <sheetName val="L형계산서"/>
      <sheetName val="산마루측구"/>
      <sheetName val="J형계산서"/>
      <sheetName val="U형계산서"/>
      <sheetName val="유공관계산서"/>
      <sheetName val="토공집계표"/>
      <sheetName val="토적표"/>
      <sheetName val="배수집계"/>
      <sheetName val="구조물명세"/>
      <sheetName val="사면집계"/>
      <sheetName val="구조집계"/>
      <sheetName val="좌안도로집계"/>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역T형교대(말뚝기초)"/>
      <sheetName val="교좌장치"/>
      <sheetName val="주철근조립"/>
    </sheetNames>
    <sheetDataSet>
      <sheetData sheetId="0"/>
      <sheetData sheetId="1" refreshError="1"/>
      <sheetData sheetId="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수량산출"/>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입찰안"/>
      <sheetName val="갑지"/>
      <sheetName val="1.전력간선 산출"/>
      <sheetName val="2.냉난방설비산출"/>
      <sheetName val="총_구조물공"/>
      <sheetName val="설계기준"/>
      <sheetName val="내역1"/>
      <sheetName val="관급자재대"/>
      <sheetName val="일위"/>
      <sheetName val="샘플표지"/>
      <sheetName val="1안"/>
      <sheetName val="N賃率-職"/>
      <sheetName val="매립"/>
      <sheetName val="단가비교표"/>
      <sheetName val="원가 (2)"/>
      <sheetName val="과천MAIN"/>
      <sheetName val="노임"/>
      <sheetName val="송라초중학교(final)"/>
      <sheetName val="Sheet1"/>
      <sheetName val="터널조도"/>
      <sheetName val="실행내역서 "/>
      <sheetName val="J直材4"/>
      <sheetName val="단가"/>
      <sheetName val="구체"/>
      <sheetName val="좌측날개벽"/>
      <sheetName val="우측날개벽"/>
      <sheetName val="예총"/>
      <sheetName val="근로소득 세액표"/>
      <sheetName val="건강보험 표준요율표"/>
      <sheetName val="국민연금 표준요율표"/>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v>0</v>
          </cell>
          <cell r="D4" t="str">
            <v>L/S</v>
          </cell>
          <cell r="E4">
            <v>1</v>
          </cell>
          <cell r="F4">
            <v>0</v>
          </cell>
          <cell r="G4">
            <v>0</v>
          </cell>
          <cell r="H4" t="str">
            <v>NO.1-00-00</v>
          </cell>
        </row>
        <row r="5">
          <cell r="A5">
            <v>5</v>
          </cell>
          <cell r="B5">
            <v>0</v>
          </cell>
          <cell r="C5">
            <v>0</v>
          </cell>
          <cell r="D5">
            <v>0</v>
          </cell>
          <cell r="E5">
            <v>0</v>
          </cell>
          <cell r="F5">
            <v>0</v>
          </cell>
          <cell r="G5">
            <v>0</v>
          </cell>
          <cell r="H5">
            <v>0</v>
          </cell>
        </row>
        <row r="6">
          <cell r="A6">
            <v>6</v>
          </cell>
          <cell r="B6">
            <v>0</v>
          </cell>
          <cell r="C6">
            <v>0</v>
          </cell>
          <cell r="D6">
            <v>0</v>
          </cell>
          <cell r="E6">
            <v>0</v>
          </cell>
          <cell r="F6">
            <v>0</v>
          </cell>
        </row>
        <row r="7">
          <cell r="A7">
            <v>7</v>
          </cell>
          <cell r="B7">
            <v>0</v>
          </cell>
          <cell r="C7">
            <v>0</v>
          </cell>
          <cell r="D7">
            <v>0</v>
          </cell>
          <cell r="E7">
            <v>0</v>
          </cell>
          <cell r="F7">
            <v>0</v>
          </cell>
        </row>
        <row r="8">
          <cell r="A8">
            <v>8</v>
          </cell>
          <cell r="B8">
            <v>0</v>
          </cell>
          <cell r="C8">
            <v>0</v>
          </cell>
          <cell r="D8">
            <v>0</v>
          </cell>
          <cell r="E8">
            <v>0</v>
          </cell>
          <cell r="F8">
            <v>0</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v>0</v>
          </cell>
          <cell r="H25" t="str">
            <v>NO.1-00-00</v>
          </cell>
        </row>
        <row r="26">
          <cell r="B26" t="str">
            <v>PLACARD BATTEN</v>
          </cell>
          <cell r="C26" t="str">
            <v>7,400L</v>
          </cell>
          <cell r="D26" t="str">
            <v>SET</v>
          </cell>
          <cell r="E26">
            <v>1</v>
          </cell>
          <cell r="F26">
            <v>0</v>
          </cell>
          <cell r="G26">
            <v>0</v>
          </cell>
          <cell r="H26" t="str">
            <v>NO.1-01-00</v>
          </cell>
        </row>
        <row r="27">
          <cell r="A27">
            <v>26</v>
          </cell>
          <cell r="B27" t="str">
            <v>DRAW CURTAIN</v>
          </cell>
          <cell r="C27" t="str">
            <v>8,660 x 3,300H</v>
          </cell>
          <cell r="D27" t="str">
            <v>SET</v>
          </cell>
          <cell r="E27">
            <v>1</v>
          </cell>
          <cell r="F27">
            <v>0</v>
          </cell>
          <cell r="G27">
            <v>0</v>
          </cell>
          <cell r="H27" t="str">
            <v>NO.1-02-00</v>
          </cell>
        </row>
        <row r="28">
          <cell r="A28">
            <v>27</v>
          </cell>
          <cell r="B28" t="str">
            <v>ROLL SCREEN</v>
          </cell>
          <cell r="C28" t="str">
            <v>1,800L x 1,200H</v>
          </cell>
          <cell r="D28" t="str">
            <v>SET</v>
          </cell>
          <cell r="E28">
            <v>1</v>
          </cell>
          <cell r="F28">
            <v>0</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v>0</v>
          </cell>
          <cell r="D35" t="str">
            <v>SET</v>
          </cell>
          <cell r="E35">
            <v>1</v>
          </cell>
          <cell r="F35">
            <v>0</v>
          </cell>
          <cell r="G35">
            <v>0</v>
          </cell>
          <cell r="H35" t="str">
            <v>NO.1-09-00</v>
          </cell>
        </row>
        <row r="36">
          <cell r="A36">
            <v>35</v>
          </cell>
          <cell r="B36" t="str">
            <v>배관 및 배선</v>
          </cell>
          <cell r="C36">
            <v>0</v>
          </cell>
          <cell r="D36" t="str">
            <v>식</v>
          </cell>
          <cell r="E36">
            <v>1</v>
          </cell>
          <cell r="F36">
            <v>0</v>
          </cell>
          <cell r="G36">
            <v>0</v>
          </cell>
          <cell r="H36" t="str">
            <v>NO.1-10-00</v>
          </cell>
        </row>
        <row r="37">
          <cell r="A37">
            <v>36</v>
          </cell>
        </row>
        <row r="38">
          <cell r="A38">
            <v>37</v>
          </cell>
        </row>
        <row r="39">
          <cell r="A39">
            <v>38</v>
          </cell>
          <cell r="B39">
            <v>0</v>
          </cell>
          <cell r="C39">
            <v>0</v>
          </cell>
          <cell r="D39">
            <v>0</v>
          </cell>
          <cell r="E39">
            <v>0</v>
          </cell>
          <cell r="F39">
            <v>0</v>
          </cell>
          <cell r="G39">
            <v>0</v>
          </cell>
          <cell r="H39">
            <v>0</v>
          </cell>
        </row>
        <row r="40">
          <cell r="A40">
            <v>39</v>
          </cell>
          <cell r="B40">
            <v>0</v>
          </cell>
          <cell r="C40">
            <v>0</v>
          </cell>
          <cell r="D40">
            <v>0</v>
          </cell>
          <cell r="E40">
            <v>0</v>
          </cell>
          <cell r="F40">
            <v>0</v>
          </cell>
          <cell r="G40">
            <v>0</v>
          </cell>
          <cell r="H40">
            <v>0</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v>0</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M/C FRME 1SET당 6SET이므로</v>
          </cell>
        </row>
        <row r="52">
          <cell r="A52" t="e">
            <v>#REF!</v>
          </cell>
          <cell r="B52" t="str">
            <v>VERTICAL ROLLER</v>
          </cell>
          <cell r="C52" t="str">
            <v>Ø200 x 22L</v>
          </cell>
          <cell r="D52" t="str">
            <v>EA</v>
          </cell>
          <cell r="E52">
            <v>3</v>
          </cell>
          <cell r="F52" t="str">
            <v>WIRE ROPE 1줄당 1SET이므로</v>
          </cell>
        </row>
        <row r="53">
          <cell r="A53" t="e">
            <v>#REF!</v>
          </cell>
          <cell r="B53" t="str">
            <v>VERTICAL ROLLER</v>
          </cell>
          <cell r="C53" t="str">
            <v>Ø220 x 35L</v>
          </cell>
          <cell r="D53" t="str">
            <v>EA</v>
          </cell>
          <cell r="E53">
            <v>1</v>
          </cell>
          <cell r="F53" t="str">
            <v>WIRE ROPE 1줄당 1SET이므로</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v>0</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v>0</v>
          </cell>
          <cell r="H63">
            <v>0</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v>0</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v>0</v>
          </cell>
          <cell r="H84">
            <v>0</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v>0</v>
          </cell>
        </row>
        <row r="90">
          <cell r="A90" t="e">
            <v>#REF!</v>
          </cell>
        </row>
        <row r="91">
          <cell r="A91" t="e">
            <v>#REF!</v>
          </cell>
          <cell r="B91" t="str">
            <v>공사명 : ROLL SCREEN (4,000L x 3,000H)</v>
          </cell>
          <cell r="C91">
            <v>0</v>
          </cell>
          <cell r="D91">
            <v>0</v>
          </cell>
          <cell r="E91">
            <v>0</v>
          </cell>
          <cell r="F91">
            <v>0</v>
          </cell>
          <cell r="G91">
            <v>0</v>
          </cell>
          <cell r="H91" t="str">
            <v>NO.1-03-00</v>
          </cell>
        </row>
        <row r="92">
          <cell r="A92" t="e">
            <v>#REF!</v>
          </cell>
          <cell r="B92" t="str">
            <v>원추형 MOTOR</v>
          </cell>
          <cell r="C92" t="str">
            <v>190W</v>
          </cell>
          <cell r="D92" t="str">
            <v>SET</v>
          </cell>
          <cell r="E92">
            <v>1</v>
          </cell>
          <cell r="F92">
            <v>0</v>
          </cell>
        </row>
        <row r="93">
          <cell r="A93" t="e">
            <v>#REF!</v>
          </cell>
          <cell r="B93" t="str">
            <v>LIMIT SWITCH BOX</v>
          </cell>
          <cell r="C93">
            <v>0</v>
          </cell>
          <cell r="D93" t="str">
            <v>SET</v>
          </cell>
          <cell r="E93">
            <v>1</v>
          </cell>
          <cell r="F93">
            <v>0</v>
          </cell>
        </row>
        <row r="94">
          <cell r="A94" t="e">
            <v>#REF!</v>
          </cell>
          <cell r="B94" t="str">
            <v>BUSHING</v>
          </cell>
          <cell r="C94">
            <v>0</v>
          </cell>
          <cell r="D94" t="str">
            <v>EA</v>
          </cell>
          <cell r="E94">
            <v>2</v>
          </cell>
          <cell r="F94" t="str">
            <v>ROLL SCREEN 2곳</v>
          </cell>
        </row>
        <row r="95">
          <cell r="A95" t="e">
            <v>#REF!</v>
          </cell>
          <cell r="B95" t="str">
            <v>BEARING DIE</v>
          </cell>
          <cell r="C95">
            <v>0</v>
          </cell>
          <cell r="D95" t="str">
            <v>EA</v>
          </cell>
          <cell r="E95">
            <v>2</v>
          </cell>
          <cell r="F95">
            <v>0</v>
          </cell>
        </row>
        <row r="96">
          <cell r="A96" t="e">
            <v>#REF!</v>
          </cell>
          <cell r="B96" t="str">
            <v>주물 PIPE</v>
          </cell>
          <cell r="C96" t="str">
            <v>Ø53</v>
          </cell>
          <cell r="D96" t="str">
            <v>M</v>
          </cell>
          <cell r="E96">
            <v>4</v>
          </cell>
          <cell r="F96">
            <v>0</v>
          </cell>
        </row>
        <row r="97">
          <cell r="A97" t="e">
            <v>#REF!</v>
          </cell>
          <cell r="B97" t="str">
            <v>BALANCE PIPE</v>
          </cell>
          <cell r="C97" t="str">
            <v>Ø27.2</v>
          </cell>
          <cell r="D97" t="str">
            <v>本</v>
          </cell>
          <cell r="E97">
            <v>1</v>
          </cell>
          <cell r="F97" t="str">
            <v>1本 = 6M</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v>0</v>
          </cell>
          <cell r="D99" t="str">
            <v>SET</v>
          </cell>
          <cell r="E99">
            <v>1</v>
          </cell>
          <cell r="F99">
            <v>0</v>
          </cell>
        </row>
        <row r="100">
          <cell r="A100" t="e">
            <v>#REF!</v>
          </cell>
          <cell r="B100" t="str">
            <v>도 장 비</v>
          </cell>
          <cell r="C100" t="str">
            <v>각 2회</v>
          </cell>
          <cell r="D100" t="str">
            <v>M2</v>
          </cell>
          <cell r="E100">
            <v>5</v>
          </cell>
          <cell r="F100" t="str">
            <v>BOX(2)+BUSHING.DIE(0.8x2)+PIPE(0.66)+Ø27.2(0.34)= 4.6M2 약 5M2</v>
          </cell>
        </row>
        <row r="101">
          <cell r="A101" t="e">
            <v>#REF!</v>
          </cell>
          <cell r="B101">
            <v>0</v>
          </cell>
          <cell r="C101">
            <v>0</v>
          </cell>
          <cell r="D101">
            <v>0</v>
          </cell>
          <cell r="E101">
            <v>0</v>
          </cell>
          <cell r="F101">
            <v>0</v>
          </cell>
        </row>
        <row r="102">
          <cell r="A102" t="e">
            <v>#REF!</v>
          </cell>
          <cell r="B102">
            <v>0</v>
          </cell>
          <cell r="C102">
            <v>0</v>
          </cell>
          <cell r="D102">
            <v>0</v>
          </cell>
          <cell r="E102">
            <v>0</v>
          </cell>
          <cell r="F102">
            <v>0</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공사명 : ROLL FLAG  (2,100L x 3,000H)</v>
          </cell>
          <cell r="C113">
            <v>0</v>
          </cell>
          <cell r="D113">
            <v>0</v>
          </cell>
          <cell r="E113">
            <v>0</v>
          </cell>
          <cell r="F113">
            <v>0</v>
          </cell>
          <cell r="G113">
            <v>0</v>
          </cell>
          <cell r="H113" t="str">
            <v>NO.1-04-00</v>
          </cell>
        </row>
        <row r="114">
          <cell r="A114" t="e">
            <v>#REF!</v>
          </cell>
          <cell r="B114" t="str">
            <v>원추형 MOTOR</v>
          </cell>
          <cell r="C114" t="str">
            <v>100W</v>
          </cell>
          <cell r="D114" t="str">
            <v>SET</v>
          </cell>
          <cell r="E114">
            <v>1</v>
          </cell>
          <cell r="F114">
            <v>0</v>
          </cell>
        </row>
        <row r="115">
          <cell r="A115" t="e">
            <v>#REF!</v>
          </cell>
          <cell r="B115" t="str">
            <v>LIMIT SWITCH BOX</v>
          </cell>
          <cell r="C115">
            <v>0</v>
          </cell>
          <cell r="D115" t="str">
            <v>SET</v>
          </cell>
          <cell r="E115">
            <v>1</v>
          </cell>
          <cell r="F115">
            <v>0</v>
          </cell>
        </row>
        <row r="116">
          <cell r="A116" t="e">
            <v>#REF!</v>
          </cell>
          <cell r="B116" t="str">
            <v>BUSHING</v>
          </cell>
          <cell r="C116">
            <v>0</v>
          </cell>
          <cell r="D116" t="str">
            <v>EA</v>
          </cell>
          <cell r="E116">
            <v>2</v>
          </cell>
          <cell r="F116" t="str">
            <v>ROLL SCREEN 2곳</v>
          </cell>
        </row>
        <row r="117">
          <cell r="A117" t="e">
            <v>#REF!</v>
          </cell>
          <cell r="B117" t="str">
            <v>BEARING DIE</v>
          </cell>
          <cell r="C117">
            <v>0</v>
          </cell>
          <cell r="D117" t="str">
            <v>EA</v>
          </cell>
          <cell r="E117">
            <v>2</v>
          </cell>
          <cell r="F117">
            <v>0</v>
          </cell>
        </row>
        <row r="118">
          <cell r="A118" t="e">
            <v>#REF!</v>
          </cell>
          <cell r="B118" t="str">
            <v>주물PIPE</v>
          </cell>
          <cell r="C118" t="str">
            <v>Ø53</v>
          </cell>
          <cell r="D118" t="str">
            <v>M</v>
          </cell>
          <cell r="E118">
            <v>2.1</v>
          </cell>
          <cell r="F118">
            <v>0</v>
          </cell>
        </row>
        <row r="119">
          <cell r="A119" t="e">
            <v>#REF!</v>
          </cell>
          <cell r="B119" t="str">
            <v>BALANCE PIPE</v>
          </cell>
          <cell r="C119" t="str">
            <v>Ø27.2</v>
          </cell>
          <cell r="D119" t="str">
            <v>M</v>
          </cell>
          <cell r="E119">
            <v>2.1</v>
          </cell>
          <cell r="F119">
            <v>0</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v>0</v>
          </cell>
          <cell r="D121" t="str">
            <v>SET</v>
          </cell>
          <cell r="E121">
            <v>1</v>
          </cell>
          <cell r="F121">
            <v>0</v>
          </cell>
        </row>
        <row r="122">
          <cell r="A122" t="e">
            <v>#REF!</v>
          </cell>
          <cell r="B122" t="str">
            <v>FLAG BOX A'SSY</v>
          </cell>
          <cell r="C122">
            <v>0</v>
          </cell>
          <cell r="D122" t="str">
            <v>SET</v>
          </cell>
          <cell r="E122">
            <v>1</v>
          </cell>
          <cell r="F122">
            <v>0</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v>0</v>
          </cell>
          <cell r="G124">
            <v>0</v>
          </cell>
        </row>
        <row r="125">
          <cell r="A125" t="e">
            <v>#REF!</v>
          </cell>
        </row>
        <row r="126">
          <cell r="A126" t="e">
            <v>#REF!</v>
          </cell>
        </row>
        <row r="127">
          <cell r="A127" t="e">
            <v>#REF!</v>
          </cell>
        </row>
        <row r="128">
          <cell r="A128" t="e">
            <v>#REF!</v>
          </cell>
          <cell r="B128">
            <v>0</v>
          </cell>
          <cell r="C128">
            <v>0</v>
          </cell>
          <cell r="D128">
            <v>0</v>
          </cell>
          <cell r="E128">
            <v>0</v>
          </cell>
        </row>
        <row r="129">
          <cell r="A129" t="e">
            <v>#REF!</v>
          </cell>
        </row>
        <row r="130">
          <cell r="A130" t="e">
            <v>#REF!</v>
          </cell>
        </row>
        <row r="131">
          <cell r="A131" t="e">
            <v>#REF!</v>
          </cell>
        </row>
        <row r="132">
          <cell r="A132" t="e">
            <v>#REF!</v>
          </cell>
          <cell r="B132">
            <v>0</v>
          </cell>
          <cell r="C132">
            <v>0</v>
          </cell>
          <cell r="D132">
            <v>0</v>
          </cell>
          <cell r="E132">
            <v>0</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v>0</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v>0</v>
          </cell>
        </row>
        <row r="152">
          <cell r="A152" t="e">
            <v>#REF!</v>
          </cell>
        </row>
        <row r="153">
          <cell r="F153">
            <v>0</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v>0</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v>0</v>
          </cell>
        </row>
        <row r="173">
          <cell r="A173" t="e">
            <v>#REF!</v>
          </cell>
        </row>
        <row r="174">
          <cell r="A174" t="e">
            <v>#REF!</v>
          </cell>
        </row>
        <row r="175">
          <cell r="A175" t="e">
            <v>#REF!</v>
          </cell>
        </row>
        <row r="176">
          <cell r="A176" t="e">
            <v>#REF!</v>
          </cell>
          <cell r="B176">
            <v>0</v>
          </cell>
          <cell r="C176">
            <v>0</v>
          </cell>
          <cell r="D176">
            <v>0</v>
          </cell>
          <cell r="E176">
            <v>0</v>
          </cell>
          <cell r="F176">
            <v>0</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v>0</v>
          </cell>
        </row>
        <row r="191">
          <cell r="F191">
            <v>0</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[-100 x 50 x 5t</v>
          </cell>
          <cell r="D202" t="str">
            <v>KG</v>
          </cell>
          <cell r="E202">
            <v>275</v>
          </cell>
          <cell r="F202" t="str">
            <v>(8.6x2)+(0.9x12)=28M+(할증5%)=29.4M</v>
          </cell>
          <cell r="G202">
            <v>0.05</v>
          </cell>
        </row>
        <row r="203">
          <cell r="A203" t="e">
            <v>#REF!</v>
          </cell>
          <cell r="B203">
            <v>0</v>
          </cell>
          <cell r="C203">
            <v>0</v>
          </cell>
          <cell r="D203">
            <v>0</v>
          </cell>
          <cell r="E203">
            <v>0</v>
          </cell>
          <cell r="F203" t="str">
            <v>=29.4x9.36KG/M= 275.18KG 약 275KG</v>
          </cell>
        </row>
        <row r="204">
          <cell r="A204" t="e">
            <v>#REF!</v>
          </cell>
          <cell r="B204" t="str">
            <v>ROUND BAR</v>
          </cell>
          <cell r="C204" t="str">
            <v>Ø19</v>
          </cell>
          <cell r="D204" t="str">
            <v>KG</v>
          </cell>
          <cell r="E204">
            <v>18</v>
          </cell>
          <cell r="F204" t="str">
            <v>HANGER POINT 8곳,8x1M=8x2.23KG = 17.84KG</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W5/8"</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v>0</v>
          </cell>
          <cell r="C210">
            <v>0</v>
          </cell>
          <cell r="D210">
            <v>0</v>
          </cell>
          <cell r="E210">
            <v>0</v>
          </cell>
        </row>
        <row r="211">
          <cell r="B211">
            <v>0</v>
          </cell>
          <cell r="C211">
            <v>0</v>
          </cell>
          <cell r="D211">
            <v>0</v>
          </cell>
          <cell r="E211">
            <v>0</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v>0</v>
          </cell>
          <cell r="E223">
            <v>0</v>
          </cell>
          <cell r="F223">
            <v>0</v>
          </cell>
          <cell r="G223">
            <v>0</v>
          </cell>
          <cell r="H223" t="str">
            <v>NO.1-09-00</v>
          </cell>
        </row>
        <row r="224">
          <cell r="A224" t="e">
            <v>#REF!</v>
          </cell>
          <cell r="B224" t="str">
            <v>PANEL</v>
          </cell>
          <cell r="C224" t="str">
            <v>800Lx1200Hx250D</v>
          </cell>
          <cell r="D224" t="str">
            <v>SET</v>
          </cell>
          <cell r="E224">
            <v>1</v>
          </cell>
          <cell r="F224">
            <v>0</v>
          </cell>
        </row>
        <row r="225">
          <cell r="B225" t="str">
            <v>MAIN N.F.B</v>
          </cell>
          <cell r="C225" t="str">
            <v>3P 20A</v>
          </cell>
          <cell r="D225" t="str">
            <v>EA</v>
          </cell>
          <cell r="E225">
            <v>1</v>
          </cell>
          <cell r="F225">
            <v>0</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N.F.B(MACHINE OP')</v>
          </cell>
          <cell r="C228" t="str">
            <v>2P 5A</v>
          </cell>
          <cell r="D228" t="str">
            <v>EA</v>
          </cell>
          <cell r="E228">
            <v>1</v>
          </cell>
          <cell r="F228">
            <v>0</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v>0</v>
          </cell>
        </row>
        <row r="231">
          <cell r="A231" t="e">
            <v>#REF!</v>
          </cell>
          <cell r="B231" t="str">
            <v>PILOT LAMP</v>
          </cell>
          <cell r="C231">
            <v>0</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v>0</v>
          </cell>
        </row>
        <row r="236">
          <cell r="A236" t="e">
            <v>#REF!</v>
          </cell>
          <cell r="B236" t="str">
            <v>FUSE/SOCKET</v>
          </cell>
          <cell r="C236">
            <v>0</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v>0</v>
          </cell>
        </row>
        <row r="241">
          <cell r="A241" t="e">
            <v>#REF!</v>
          </cell>
          <cell r="B241" t="str">
            <v>TERMINAL &amp; TUBE</v>
          </cell>
          <cell r="C241" t="str">
            <v>1.25sq</v>
          </cell>
          <cell r="D241" t="str">
            <v>SET</v>
          </cell>
          <cell r="E241">
            <v>132</v>
          </cell>
          <cell r="F241">
            <v>0</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v>0</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v>0</v>
          </cell>
          <cell r="D248" t="str">
            <v>EA</v>
          </cell>
          <cell r="E248">
            <v>1</v>
          </cell>
          <cell r="F248" t="str">
            <v>도면 참조</v>
          </cell>
          <cell r="G248">
            <v>0</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Ø16</v>
          </cell>
          <cell r="D250" t="str">
            <v>EA</v>
          </cell>
          <cell r="E250">
            <v>11</v>
          </cell>
          <cell r="F250" t="str">
            <v>도면 참조</v>
          </cell>
        </row>
        <row r="251">
          <cell r="A251" t="e">
            <v>#REF!</v>
          </cell>
          <cell r="B251" t="str">
            <v>PUSH BUTTON S/W</v>
          </cell>
          <cell r="C251" t="str">
            <v>Ø16</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v>0</v>
          </cell>
          <cell r="C253">
            <v>0</v>
          </cell>
          <cell r="D253">
            <v>0</v>
          </cell>
          <cell r="E253">
            <v>0</v>
          </cell>
          <cell r="F253">
            <v>0</v>
          </cell>
        </row>
        <row r="254">
          <cell r="A254" t="e">
            <v>#REF!</v>
          </cell>
          <cell r="B254">
            <v>0</v>
          </cell>
          <cell r="C254">
            <v>0</v>
          </cell>
          <cell r="D254">
            <v>0</v>
          </cell>
          <cell r="E254">
            <v>0</v>
          </cell>
          <cell r="F254">
            <v>0</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v>0</v>
          </cell>
          <cell r="H262">
            <v>0</v>
          </cell>
        </row>
        <row r="263">
          <cell r="A263" t="e">
            <v>#REF!</v>
          </cell>
          <cell r="B263">
            <v>0</v>
          </cell>
          <cell r="C263">
            <v>0</v>
          </cell>
          <cell r="D263">
            <v>0</v>
          </cell>
          <cell r="E263">
            <v>0</v>
          </cell>
          <cell r="F263">
            <v>0</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v>0</v>
          </cell>
        </row>
        <row r="269">
          <cell r="A269" t="e">
            <v>#REF!</v>
          </cell>
          <cell r="B269" t="str">
            <v>DISK BRAKE</v>
          </cell>
          <cell r="C269" t="str">
            <v>1.5KW x 4P用</v>
          </cell>
          <cell r="D269" t="str">
            <v>대</v>
          </cell>
          <cell r="E269">
            <v>1</v>
          </cell>
          <cell r="F269">
            <v>0</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V-PULLEY</v>
          </cell>
          <cell r="C274" t="str">
            <v>B형 x 2열 x 3"</v>
          </cell>
          <cell r="D274" t="str">
            <v>EA</v>
          </cell>
          <cell r="E274">
            <v>1</v>
          </cell>
          <cell r="F274" t="str">
            <v>MOTOR 출력용</v>
          </cell>
        </row>
        <row r="275">
          <cell r="A275" t="e">
            <v>#REF!</v>
          </cell>
          <cell r="B275" t="str">
            <v>V-PULLEY</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v>0</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v>0</v>
          </cell>
        </row>
        <row r="280">
          <cell r="A280" t="e">
            <v>#REF!</v>
          </cell>
          <cell r="B280" t="str">
            <v>BEARING DIE</v>
          </cell>
          <cell r="C280" t="str">
            <v>UCP #207用</v>
          </cell>
          <cell r="D280" t="str">
            <v>EA</v>
          </cell>
          <cell r="E280">
            <v>1</v>
          </cell>
          <cell r="F280">
            <v>0</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CHAIN</v>
          </cell>
          <cell r="C284" t="str">
            <v>DS #35</v>
          </cell>
          <cell r="D284" t="str">
            <v>SET</v>
          </cell>
          <cell r="E284">
            <v>1</v>
          </cell>
          <cell r="F284" t="str">
            <v>LIMIT 제어동력</v>
          </cell>
        </row>
        <row r="285">
          <cell r="A285" t="e">
            <v>#REF!</v>
          </cell>
          <cell r="B285" t="str">
            <v>CHAIN OFFSET LINK</v>
          </cell>
          <cell r="C285" t="str">
            <v>DS #35用</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v>0</v>
          </cell>
          <cell r="D287" t="str">
            <v>SET</v>
          </cell>
          <cell r="E287">
            <v>1</v>
          </cell>
          <cell r="F287">
            <v>0</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환경기계공정표 (3)"/>
      <sheetName val="H-PILE수량집계"/>
      <sheetName val="역T형교대(말뚝기초)"/>
      <sheetName val="집수정"/>
      <sheetName val="8.석축단위(H=1.5M)"/>
      <sheetName val="돌담교 상부수량"/>
      <sheetName val="3BL공동구 수량"/>
      <sheetName val="용수량(생활용수)"/>
      <sheetName val="조명시설"/>
      <sheetName val="수량산출"/>
      <sheetName val="pier-1"/>
      <sheetName val="설계기준"/>
      <sheetName val="내역1"/>
      <sheetName val="GONG1818"/>
      <sheetName val="종배수단위_CON기초"/>
      <sheetName val="구체"/>
      <sheetName val="좌측날개벽"/>
      <sheetName val="우측날개벽"/>
      <sheetName val="A2"/>
      <sheetName val="일위대가"/>
      <sheetName val="안전장치"/>
      <sheetName val="날개벽수량표"/>
      <sheetName val="노무비"/>
      <sheetName val="자재단가비교표"/>
      <sheetName val="설계예산서"/>
      <sheetName val="ABUT수량-A1"/>
      <sheetName val="북방3터널"/>
      <sheetName val="토적표"/>
      <sheetName val="대로근거"/>
      <sheetName val="산출근거"/>
      <sheetName val="실태조사서"/>
      <sheetName val="인제내역"/>
      <sheetName val="간_지"/>
      <sheetName val="1_설계조건"/>
      <sheetName val="BOX_설계"/>
      <sheetName val="SAP_DATA"/>
      <sheetName val="단면력_집계"/>
      <sheetName val="사용성_검토"/>
      <sheetName val="데이타"/>
      <sheetName val="식재인부"/>
      <sheetName val="CON기초"/>
      <sheetName val="대창(함평)"/>
      <sheetName val="대창(장성)"/>
      <sheetName val="대창(함평)-창열"/>
      <sheetName val="잡비계산"/>
      <sheetName val="INPUT"/>
      <sheetName val="연결관암거"/>
      <sheetName val="노임단가"/>
      <sheetName val="자재단가"/>
      <sheetName val="단위수량"/>
      <sheetName val="가시설수량"/>
      <sheetName val="설계조건"/>
    </sheetNames>
    <sheetDataSet>
      <sheetData sheetId="0"/>
      <sheetData sheetId="1"/>
      <sheetData sheetId="2"/>
      <sheetData sheetId="3"/>
      <sheetData sheetId="4"/>
      <sheetData sheetId="5"/>
      <sheetData sheetId="6"/>
      <sheetData sheetId="7"/>
      <sheetData sheetId="8" refreshError="1">
        <row r="116">
          <cell r="F116">
            <v>2.5</v>
          </cell>
        </row>
      </sheetData>
      <sheetData sheetId="9"/>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잔디면적"/>
      <sheetName val="수목수량집계표"/>
      <sheetName val="시설물수량집계표"/>
      <sheetName val="품질관리,직영비"/>
      <sheetName val="일위대가표(시설상위)"/>
      <sheetName val="일위대가표(시설하위)"/>
      <sheetName val="기본단가표"/>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수량산출(음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2">
          <cell r="K12">
            <v>56603</v>
          </cell>
        </row>
        <row r="13">
          <cell r="K13">
            <v>68228</v>
          </cell>
        </row>
        <row r="14">
          <cell r="K14">
            <v>43994</v>
          </cell>
        </row>
        <row r="15">
          <cell r="L15">
            <v>55214</v>
          </cell>
        </row>
        <row r="16">
          <cell r="L16">
            <v>47653</v>
          </cell>
        </row>
        <row r="26">
          <cell r="L26">
            <v>67477</v>
          </cell>
        </row>
        <row r="27">
          <cell r="L27">
            <v>60197</v>
          </cell>
        </row>
        <row r="46">
          <cell r="L46">
            <v>558</v>
          </cell>
        </row>
        <row r="47">
          <cell r="L47">
            <v>1132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sheetName val="수량산출"/>
      <sheetName val="2-1. 경관조명 내역총괄표"/>
      <sheetName val="2-2. 경관조명 내역서"/>
      <sheetName val="3-1. 방송,CCTV 내역총괄표"/>
      <sheetName val="3-2. 방송,CCTV 내역서"/>
      <sheetName val="단가조사서"/>
      <sheetName val="한전수탁비"/>
      <sheetName val="사용전 검사"/>
      <sheetName val="일위대가 집계표"/>
      <sheetName val="일위대가표"/>
      <sheetName val="1. 가로등 집계"/>
      <sheetName val="2. 임시가로등 집계"/>
      <sheetName val="3.동력부하 집계"/>
      <sheetName val="4. 변경 경관조명 집계"/>
      <sheetName val="5. 방송 및 CCTV 설비 집계"/>
      <sheetName val="기초"/>
      <sheetName val="맨홀"/>
      <sheetName val="단가산출-1"/>
      <sheetName val="단가산출-2"/>
      <sheetName val="가로등건주"/>
      <sheetName val="일위대가"/>
      <sheetName val="단가 (2)"/>
      <sheetName val="13차"/>
      <sheetName val="내역서 제출"/>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ow r="4">
          <cell r="B4" t="str">
            <v xml:space="preserve"> 2-1. BR.17 황학교 경관조명 설비공사</v>
          </cell>
        </row>
      </sheetData>
      <sheetData sheetId="28">
        <row r="4">
          <cell r="B4" t="str">
            <v xml:space="preserve"> 2-1. BR.17 황학교 경관조명 설비공사</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2-1. 경관조명 내역총괄표"/>
      <sheetName val="조명율표"/>
      <sheetName val="전기"/>
      <sheetName val="전선 및 전선관"/>
      <sheetName val="노임단가"/>
      <sheetName val="수목단가"/>
      <sheetName val="시설수량표"/>
      <sheetName val="식재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견적단가"/>
      <sheetName val="노임단가"/>
      <sheetName val="관급자재집계"/>
      <sheetName val="Sheet3"/>
      <sheetName val="전기"/>
      <sheetName val="일위대가"/>
      <sheetName val="총 원가계산"/>
      <sheetName val="DATA"/>
      <sheetName val="Macro(차단기)"/>
      <sheetName val="단가"/>
      <sheetName val="내역서1999.8최종"/>
      <sheetName val="기기리스트"/>
      <sheetName val="총_구조물공"/>
      <sheetName val="구체"/>
      <sheetName val="좌측날개벽"/>
      <sheetName val="우측날개벽"/>
      <sheetName val="대창(함평)"/>
      <sheetName val="대창(장성)"/>
      <sheetName val="수량산출"/>
      <sheetName val="설계기준"/>
      <sheetName val="내역1"/>
      <sheetName val="안전장치"/>
      <sheetName val="_HIT__HMC 견적_3900_"/>
      <sheetName val="전체분2회변경"/>
    </sheetNames>
    <sheetDataSet>
      <sheetData sheetId="0">
        <row r="3">
          <cell r="A3" t="str">
            <v>강제전선관ST 16C</v>
          </cell>
        </row>
      </sheetData>
      <sheetData sheetId="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C104">
            <v>0</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row r="4">
          <cell r="C4" t="str">
            <v>갱       부</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분전반계산서(석관)"/>
      <sheetName val="분전반계산서(장위)"/>
      <sheetName val="노면표시1"/>
    </sheetNames>
    <sheetDataSet>
      <sheetData sheetId="0">
        <row r="30">
          <cell r="O30">
            <v>500</v>
          </cell>
        </row>
        <row r="31">
          <cell r="O31">
            <v>500</v>
          </cell>
        </row>
      </sheetData>
      <sheetData sheetId="1"/>
      <sheetData sheetId="2"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간지"/>
      <sheetName val="총괄 집계표"/>
      <sheetName val="집계표(횡) (2)"/>
      <sheetName val="종배수관 (2)"/>
      <sheetName val="맨홀평균H"/>
      <sheetName val="1호터파"/>
      <sheetName val="맨 홀"/>
      <sheetName val="우수받이"/>
      <sheetName val="집계표(횡)"/>
      <sheetName val="집계표"/>
      <sheetName val="경계석 (2)"/>
      <sheetName val="면 벽"/>
      <sheetName val="면벽조서 "/>
      <sheetName val="종배수관1"/>
      <sheetName val="수량산출"/>
      <sheetName val="노면표시1"/>
      <sheetName val="실행대비"/>
      <sheetName val="Sheet1"/>
      <sheetName val="단가"/>
      <sheetName val="기본단가표"/>
      <sheetName val="기본일위"/>
      <sheetName val="배수공1"/>
      <sheetName val="인제내역"/>
      <sheetName val="원가계산"/>
      <sheetName val="도급"/>
      <sheetName val="노임단가 (2)"/>
      <sheetName val="노임단가"/>
      <sheetName val="총 원가계산"/>
      <sheetName val="수리보고서비"/>
      <sheetName val="원가계산서"/>
      <sheetName val="역T형교대(말뚝기초)"/>
      <sheetName val="산출내역서집계표"/>
      <sheetName val="데이타"/>
      <sheetName val="식재인부"/>
      <sheetName val="자재단가"/>
      <sheetName val="건축내역서"/>
      <sheetName val="설비내역서"/>
      <sheetName val="전기내역서"/>
      <sheetName val="조명시설"/>
      <sheetName val="말뚝지지력산정"/>
      <sheetName val="견적단가"/>
      <sheetName val="내역서1999.8최종"/>
      <sheetName val="수목단가"/>
      <sheetName val="시설수량표"/>
      <sheetName val="식재수량표"/>
      <sheetName val="일위목록"/>
      <sheetName val="장비종합부표"/>
      <sheetName val="집계표_식재"/>
      <sheetName val="내역서"/>
      <sheetName val="부표"/>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견적단가"/>
      <sheetName val="기초단가"/>
      <sheetName val="중기손료"/>
      <sheetName val="말뚝지지력산정"/>
      <sheetName val="산출근거"/>
      <sheetName val="토적표"/>
      <sheetName val="우수받이"/>
      <sheetName val="역T형교대(말뚝기초)"/>
      <sheetName val="일위대가9803"/>
      <sheetName val="내역서1999.8최종"/>
      <sheetName val="단위수량"/>
      <sheetName val="가시설수량"/>
      <sheetName val="원가계산"/>
      <sheetName val="단중표"/>
      <sheetName val="1단계"/>
      <sheetName val="기안"/>
      <sheetName val="테이블"/>
      <sheetName val="해평견적"/>
      <sheetName val="건축"/>
      <sheetName val="토목주소"/>
      <sheetName val="SAP_INPUT"/>
      <sheetName val="산근"/>
      <sheetName val="노임단가"/>
      <sheetName val="수목단가"/>
      <sheetName val="시설수량표"/>
      <sheetName val="식재수량표"/>
      <sheetName val="내역표지"/>
      <sheetName val="#REF"/>
      <sheetName val="기본일위"/>
      <sheetName val="데이타"/>
      <sheetName val="식재인부"/>
      <sheetName val="8.석축단위(H=1.5M)"/>
      <sheetName val="3BL공동구 수량"/>
      <sheetName val="POL6차-PIPING"/>
      <sheetName val="b_balju_cho"/>
      <sheetName val="사급자재"/>
      <sheetName val="도급"/>
      <sheetName val="6PILE  (돌출)"/>
      <sheetName val="unitpric"/>
      <sheetName val="noyim"/>
      <sheetName val="제원및배치"/>
      <sheetName val="99노임단가"/>
      <sheetName val="CON기초"/>
      <sheetName val="돌담교_상부수량"/>
      <sheetName val="철거산출근거"/>
      <sheetName val="입력자료"/>
      <sheetName val="전기"/>
      <sheetName val="수량산출"/>
      <sheetName val="정부노임단가"/>
      <sheetName val="개산공사비"/>
      <sheetName val="CON'C"/>
      <sheetName val="설계내역서"/>
      <sheetName val="준비공"/>
      <sheetName val="목교수량산출"/>
      <sheetName val="날개벽수량표"/>
      <sheetName val="총괄"/>
      <sheetName val="INPUT"/>
      <sheetName val="A2"/>
      <sheetName val="설계기준"/>
      <sheetName val="내역1"/>
      <sheetName val="단가대비표"/>
      <sheetName val="갑지(추정)"/>
      <sheetName val="건축명"/>
      <sheetName val="기계명"/>
      <sheetName val="전기명"/>
      <sheetName val="토목명"/>
      <sheetName val="2호맨홀공제수량"/>
      <sheetName val="BID"/>
      <sheetName val="노임이"/>
      <sheetName val="실행철강하도"/>
      <sheetName val="2.가정단면"/>
      <sheetName val="BOX-1510"/>
      <sheetName val="건물철거"/>
      <sheetName val="기타배수구조물깨기-단위수량"/>
      <sheetName val="방음벽기초"/>
      <sheetName val="노무비단가"/>
      <sheetName val="2.토목공사"/>
      <sheetName val="계단"/>
      <sheetName val=" 상부공통집계(총괄)"/>
      <sheetName val="신규보류입력"/>
      <sheetName val="이름정의"/>
      <sheetName val="입력"/>
      <sheetName val="공사개요"/>
      <sheetName val="초기화면"/>
      <sheetName val="중동공구"/>
      <sheetName val="7.PILE  (돌출)"/>
      <sheetName val="설계명세서"/>
      <sheetName val="설계예시"/>
      <sheetName val="내역서 제출"/>
      <sheetName val="집수정(600-700)"/>
      <sheetName val="교각계산"/>
      <sheetName val="8.PILE  (돌출)"/>
      <sheetName val="내역을"/>
      <sheetName val="COPING"/>
      <sheetName val="표지"/>
      <sheetName val="자재단가"/>
      <sheetName val="I一般比"/>
      <sheetName val="용수량(생활용수)"/>
      <sheetName val="Sheet1"/>
      <sheetName val="설비(제출)"/>
      <sheetName val="자재단가_사급"/>
      <sheetName val="중기적산목록"/>
      <sheetName val="tggwan(mac)"/>
      <sheetName val="1.설계조건"/>
      <sheetName val="개별직종노임단가(2003.9)"/>
      <sheetName val="수량"/>
      <sheetName val="건축내역"/>
      <sheetName val="ABUT수량-A1"/>
      <sheetName val="2000전체분"/>
      <sheetName val="2000년1차"/>
      <sheetName val="관급자재대"/>
      <sheetName val="안전장치"/>
      <sheetName val="소비자가"/>
      <sheetName val="건축내역서"/>
      <sheetName val="설비내역서"/>
      <sheetName val="전기내역서"/>
      <sheetName val="집계표"/>
      <sheetName val="입찰안"/>
      <sheetName val="AS포장복구 "/>
      <sheetName val="DATE"/>
      <sheetName val="노임,재료비"/>
      <sheetName val="T13(P68~72,78)"/>
      <sheetName val="6호기"/>
      <sheetName val="Macro2"/>
      <sheetName val="년도별노임표"/>
      <sheetName val="중기목록표"/>
      <sheetName val="단가조사서"/>
      <sheetName val="FILE1"/>
      <sheetName val="데리네이타현황"/>
      <sheetName val="맨홀수량"/>
      <sheetName val="단위집계표"/>
      <sheetName val="슬래브 -연속(3경간)"/>
      <sheetName val="차액보증"/>
      <sheetName val="청주(철골발주의뢰서)"/>
      <sheetName val="일위대가표"/>
      <sheetName val="Sheet2"/>
      <sheetName val="터파기및재료"/>
      <sheetName val="기계경비(시간당)"/>
      <sheetName val="램머"/>
      <sheetName val="구체"/>
      <sheetName val="좌측날개벽"/>
      <sheetName val="우측날개벽"/>
      <sheetName val="Sheet5"/>
      <sheetName val="연결관암거"/>
      <sheetName val="예산명세서"/>
      <sheetName val="자료입력"/>
      <sheetName val="도로"/>
      <sheetName val="단면치수"/>
      <sheetName val="Sheet3"/>
      <sheetName val="적용기준"/>
      <sheetName val="공사비 증감 내역서"/>
      <sheetName val="갑지"/>
      <sheetName val="실행"/>
      <sheetName val="골조시행"/>
      <sheetName val="노임"/>
      <sheetName val="대림경상68억"/>
      <sheetName val="일위목록"/>
      <sheetName val="내역"/>
      <sheetName val="원가계산서"/>
      <sheetName val="덕전리"/>
      <sheetName val="setup"/>
      <sheetName val="2공구산출내역"/>
      <sheetName val="식재가격"/>
      <sheetName val="식재총괄"/>
      <sheetName val="교각1"/>
      <sheetName val="단가산출서1"/>
      <sheetName val="바닥판"/>
      <sheetName val="입력DATA"/>
      <sheetName val="총괄내역서"/>
      <sheetName val="신천3호용수로"/>
      <sheetName val="3련 BOX"/>
      <sheetName val="총괄표"/>
      <sheetName val="내역서"/>
      <sheetName val="CC16-내역서"/>
      <sheetName val="4.2유효폭의 계산"/>
      <sheetName val="이토변실"/>
      <sheetName val="단위단가"/>
      <sheetName val="교대(A1)"/>
      <sheetName val="건축공사실행"/>
      <sheetName val="증감내역서"/>
      <sheetName val="대전가오_견출_집계표"/>
      <sheetName val="공사"/>
      <sheetName val="산출내역서집계표"/>
      <sheetName val="설명서 "/>
      <sheetName val="토목"/>
      <sheetName val="구조물철거타공정이월"/>
      <sheetName val="대비"/>
      <sheetName val="대창(함평)"/>
      <sheetName val="대창(장성)"/>
      <sheetName val="대창(함평)-창열"/>
      <sheetName val="BOX(1.5X1.5)"/>
      <sheetName val="일반수량"/>
      <sheetName val="초"/>
      <sheetName val="가도공"/>
      <sheetName val="토공개요C"/>
      <sheetName val="정공공사"/>
      <sheetName val="관경별내역서"/>
      <sheetName val="2-1. 경관조명 내역총괄표"/>
      <sheetName val="날개벽(TYPE2)"/>
      <sheetName val="작업입력"/>
      <sheetName val="Macro1"/>
      <sheetName val="2003상반기노임기준"/>
      <sheetName val="대로근거"/>
      <sheetName val="중로근거"/>
      <sheetName val="빗물받이(910-510-410)"/>
      <sheetName val="기존건물 깨기원단위"/>
      <sheetName val="99노임기준"/>
      <sheetName val="L_RPTB02_01"/>
      <sheetName val="수로BOX"/>
      <sheetName val="견적서"/>
      <sheetName val="원가&amp;하도급원가"/>
      <sheetName val="Total"/>
      <sheetName val="각형맨홀"/>
      <sheetName val="pier-1"/>
      <sheetName val="격점수량"/>
      <sheetName val="II손익관리"/>
      <sheetName val="투찰"/>
      <sheetName val="물가시세"/>
      <sheetName val="단가 및 재료비"/>
      <sheetName val="중기사용료산출근거"/>
      <sheetName val="문산방향-교대(A2)"/>
      <sheetName val="건축일위"/>
      <sheetName val="그라우팅일위"/>
      <sheetName val="제경비"/>
      <sheetName val="실적"/>
      <sheetName val="입력(K0)"/>
      <sheetName val="장비"/>
      <sheetName val="노무비"/>
      <sheetName val="부속동"/>
      <sheetName val="우수공"/>
      <sheetName val="조작대(1연)"/>
      <sheetName val="설계변경총괄표(계산식)"/>
      <sheetName val="가감수량"/>
      <sheetName val="맨홀수량산출"/>
      <sheetName val="집계"/>
      <sheetName val="터파기단면도(보도)"/>
      <sheetName val="공사원가계산서"/>
      <sheetName val="도급예산내역서총괄표"/>
      <sheetName val="실행내역(10.13)"/>
      <sheetName val="부대내역"/>
      <sheetName val="토공"/>
      <sheetName val="건축계약내역"/>
      <sheetName val="수량산출서"/>
      <sheetName val="일위"/>
      <sheetName val="경비_원본"/>
      <sheetName val="설계설명서"/>
      <sheetName val="기본단가표"/>
      <sheetName val="HVAC"/>
      <sheetName val="참여현황 (직원)"/>
      <sheetName val="노임단가 (2)"/>
      <sheetName val="FAB별"/>
      <sheetName val="N賃率-職"/>
      <sheetName val="운임료"/>
      <sheetName val="공구"/>
      <sheetName val="관로토공"/>
      <sheetName val="준공조서"/>
      <sheetName val="공사준공계"/>
      <sheetName val="준공검사보고서"/>
      <sheetName val="단가산출2"/>
      <sheetName val="시장성초안camera"/>
      <sheetName val="토공개요"/>
      <sheetName val="토공(1)"/>
      <sheetName val="산출3-동력"/>
      <sheetName val="산출4-전등"/>
      <sheetName val="Sheet1 (2)"/>
      <sheetName val="대공종"/>
      <sheetName val="원가"/>
      <sheetName val="종배수단위_CON기초"/>
      <sheetName val="시설일위"/>
      <sheetName val="식재일위"/>
      <sheetName val="기본데이타입력"/>
      <sheetName val="보도교산출근거"/>
      <sheetName val="EQUIP LIST"/>
      <sheetName val="DATA"/>
      <sheetName val="역T형"/>
      <sheetName val="재료비"/>
      <sheetName val="1구간FRP수량산출"/>
      <sheetName val="중기단가LIST"/>
      <sheetName val="산출기준"/>
      <sheetName val="개별직종노임"/>
      <sheetName val="엔지니어링노임"/>
      <sheetName val="2"/>
      <sheetName val="장비종합부표"/>
      <sheetName val="집계표_식재"/>
      <sheetName val="부표"/>
      <sheetName val="공종별자재"/>
      <sheetName val="환경기계공정표 (3)"/>
      <sheetName val="방수"/>
      <sheetName val="포장자재집계표"/>
      <sheetName val="물가단가"/>
      <sheetName val="제표일위대가"/>
      <sheetName val="208-238"/>
      <sheetName val="터널굴착단산"/>
      <sheetName val="터널구조물산근"/>
      <sheetName val="COVER"/>
      <sheetName val="철근량 산정"/>
      <sheetName val="구분표"/>
      <sheetName val="원형맨홀수량"/>
      <sheetName val="개거산출내역"/>
      <sheetName val="일위대가목차"/>
      <sheetName val="실행(ALT1)"/>
      <sheetName val="양식3"/>
      <sheetName val="총 원가계산"/>
      <sheetName val="위생"/>
      <sheetName val="산출2-전력"/>
      <sheetName val="산출9-TRAY"/>
      <sheetName val="DATE2001"/>
      <sheetName val="평가데이터"/>
      <sheetName val="밸브설치"/>
      <sheetName val="Macro(차단기)"/>
      <sheetName val="프랜트면허"/>
      <sheetName val="JUCKEYK"/>
      <sheetName val="Front"/>
      <sheetName val="wall"/>
      <sheetName val="사  업  비  수  지  예  산  서"/>
      <sheetName val="sw1"/>
      <sheetName val="목포방향"/>
      <sheetName val="노무자도장2"/>
      <sheetName val="각사별공사비분개 "/>
      <sheetName val="배수공수집"/>
      <sheetName val="종형증설공"/>
      <sheetName val="배수관산출"/>
      <sheetName val="type-F"/>
      <sheetName val="시노501"/>
      <sheetName val="포장집계"/>
      <sheetName val="포장연장"/>
      <sheetName val="간지"/>
      <sheetName val="철거현황"/>
      <sheetName val="견적1"/>
      <sheetName val="설계개요"/>
      <sheetName val="공사일위대가"/>
      <sheetName val="우수"/>
      <sheetName val="기계경비"/>
      <sheetName val="수량집계"/>
      <sheetName val="천방교접속"/>
      <sheetName val="날개벽"/>
      <sheetName val="공사비"/>
      <sheetName val="가설공사비"/>
      <sheetName val="도로구조공사비"/>
      <sheetName val="도로토공공사비"/>
      <sheetName val="여수토공사비"/>
      <sheetName val="2000노임기준"/>
      <sheetName val="캔개발배경"/>
      <sheetName val="캔판매목표"/>
      <sheetName val="시장"/>
      <sheetName val="손익"/>
      <sheetName val="일정표"/>
      <sheetName val="개요"/>
      <sheetName val="마케팅"/>
      <sheetName val="목차"/>
      <sheetName val="추정손익"/>
      <sheetName val="할당"/>
      <sheetName val="제목"/>
      <sheetName val="원가,목표"/>
      <sheetName val="판매"/>
      <sheetName val="판촉"/>
      <sheetName val="협조"/>
      <sheetName val="을지"/>
      <sheetName val="단가비교표"/>
      <sheetName val="전등수량산출"/>
      <sheetName val="산정표"/>
      <sheetName val="연동내역"/>
      <sheetName val="건설성적"/>
      <sheetName val="분전반계산서(석관)"/>
      <sheetName val="공량산출서"/>
      <sheetName val="기초자료입력"/>
      <sheetName val="준공정산"/>
      <sheetName val="BSD (2)"/>
      <sheetName val="기초수량산출서"/>
      <sheetName val="일위대가(가설)"/>
      <sheetName val="고창방향"/>
      <sheetName val="장비집계"/>
      <sheetName val="토공분배표"/>
      <sheetName val="노.표-조"/>
      <sheetName val="단관데이터"/>
      <sheetName val="이형관데이터"/>
      <sheetName val="입력란"/>
      <sheetName val="97노임단가"/>
      <sheetName val="식재"/>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공사비산출내역"/>
      <sheetName val="원형1호맨홀토공수량"/>
      <sheetName val="D"/>
      <sheetName val="지수"/>
      <sheetName val="건축공사"/>
      <sheetName val="인제내역"/>
      <sheetName val="1~9 하중계산"/>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DHEQSUPT"/>
      <sheetName val="(X)품셈집계"/>
      <sheetName val="대3류 "/>
      <sheetName val="견적갑지"/>
      <sheetName val="물량내역"/>
      <sheetName val="산출3-유도등"/>
      <sheetName val="산출2-동력"/>
      <sheetName val="산출2-피뢰침"/>
      <sheetName val="본문"/>
      <sheetName val="참조"/>
      <sheetName val="준검 내역서"/>
      <sheetName val="내역- CCTV"/>
      <sheetName val="아파트"/>
      <sheetName val="부대시설"/>
      <sheetName val="내역서적용수량"/>
      <sheetName val="지급자재"/>
      <sheetName val="woo(mac)"/>
      <sheetName val="설치조서"/>
      <sheetName val="배수공집계표"/>
      <sheetName val="예정공정표"/>
      <sheetName val="학습율"/>
      <sheetName val="기초자료"/>
      <sheetName val="설비공사(4)"/>
      <sheetName val="정의"/>
      <sheetName val="대구은행"/>
      <sheetName val="단가산출1"/>
      <sheetName val="CONCRETE"/>
      <sheetName val="교대철근집계"/>
      <sheetName val="PL단가산정"/>
      <sheetName val="그림"/>
      <sheetName val="그림2"/>
      <sheetName val="단위중량"/>
      <sheetName val="15)VE제안서(유형1)"/>
      <sheetName val="12)아이디어 목록 및 개략평가"/>
      <sheetName val="11)VE 예비검토서"/>
      <sheetName val="15-3)VE제안서(가치향상 등)"/>
      <sheetName val="15-2)VE제안서(유형3)"/>
      <sheetName val="3-구교-오리지날"/>
      <sheetName val="잡비계산"/>
      <sheetName val="단위량당중기"/>
      <sheetName val="단가(자재)"/>
      <sheetName val="단가(노임)"/>
      <sheetName val="기초목록"/>
      <sheetName val="2.대외공문"/>
      <sheetName val="노임DB"/>
      <sheetName val="간접"/>
      <sheetName val="1.토공"/>
      <sheetName val="주공 갑지"/>
      <sheetName val="식생블럭단위수량"/>
      <sheetName val="설계"/>
      <sheetName val="내역서(도급)"/>
      <sheetName val="계수시트"/>
      <sheetName val="제잡비"/>
      <sheetName val="단가조사"/>
      <sheetName val="BS2"/>
      <sheetName val="1.견적보고서"/>
      <sheetName val="돌담교_상부수량1"/>
      <sheetName val="3BL공동구_수량"/>
      <sheetName val="내역서1999_8최종"/>
      <sheetName val="8_석축단위(H=1_5M)"/>
      <sheetName val="2_가정단면"/>
      <sheetName val="6PILE__(돌출)"/>
      <sheetName val="2_토목공사"/>
      <sheetName val="_상부공통집계(총괄)"/>
      <sheetName val="지점별강우량"/>
      <sheetName val="노임자재단가"/>
      <sheetName val="현장경비"/>
      <sheetName val="세목전체"/>
      <sheetName val="노임단가표"/>
      <sheetName val="GT 1050x650"/>
      <sheetName val="설계서(동안동)"/>
      <sheetName val="01노임적용기준"/>
      <sheetName val="건설사업관리 공제요율"/>
      <sheetName val="건설공사 감리원 배치기준"/>
      <sheetName val="책임감리 공제요율"/>
      <sheetName val="소방"/>
      <sheetName val="경율산정.XLS"/>
      <sheetName val="진주방향"/>
      <sheetName val="간이(갑)"/>
      <sheetName val="총정리"/>
      <sheetName val="INPUTDATA"/>
      <sheetName val="기초수량자료"/>
      <sheetName val="우각부보강"/>
      <sheetName val="단가산출서 (2)"/>
      <sheetName val="단가산출서"/>
      <sheetName val="대창토공"/>
      <sheetName val="노임단가(직종번호 순)"/>
      <sheetName val="금액"/>
      <sheetName val="예총"/>
      <sheetName val="Bldg Brkdown"/>
      <sheetName val="5사남"/>
      <sheetName val="검사원"/>
      <sheetName val="거래처등록"/>
      <sheetName val="참고자료"/>
      <sheetName val="변화치수"/>
      <sheetName val="코드표"/>
      <sheetName val="건축집계"/>
      <sheetName val="준공조서갑지"/>
      <sheetName val="과거자료"/>
      <sheetName val="공사비예산서(토목분)"/>
      <sheetName val="소요자재명세서"/>
      <sheetName val="1호맨홀토공"/>
      <sheetName val="3.하중산정4.지지력"/>
      <sheetName val="산출서-1"/>
      <sheetName val="산출서-수식"/>
      <sheetName val="TOTAL_BOQ"/>
      <sheetName val="설계내역"/>
      <sheetName val="시설국장자료"/>
      <sheetName val="재료집계표"/>
      <sheetName val="수목표준대가"/>
      <sheetName val="설계예산서"/>
      <sheetName val="상부수량"/>
      <sheetName val="산출집계표"/>
      <sheetName val="검측감리공제요율"/>
      <sheetName val="시공감리공제요율"/>
      <sheetName val="책임감리공제요율"/>
      <sheetName val="토목검측서"/>
      <sheetName val="설명서_"/>
      <sheetName val="내역서_제출"/>
      <sheetName val="98수문일위"/>
      <sheetName val="가로등"/>
      <sheetName val="플랜트 설치"/>
      <sheetName val="단가목록"/>
      <sheetName val="직재"/>
      <sheetName val="재집"/>
      <sheetName val="참조자료"/>
      <sheetName val="매원개착터널총괄"/>
      <sheetName val="교대"/>
      <sheetName val="8_PILE__(돌출)"/>
      <sheetName val="EQUIP_LIST"/>
      <sheetName val="BOX(1_5X1_5)"/>
      <sheetName val="7_PILE__(돌출)"/>
      <sheetName val="공사비_증감_내역서"/>
      <sheetName val="실행내역(10_13)"/>
      <sheetName val=""/>
      <sheetName val="기계경비산출기준"/>
      <sheetName val="기계경비목록"/>
      <sheetName val="건설기계가격1"/>
      <sheetName val="회사기초자료"/>
      <sheetName val="가시설단위수량"/>
      <sheetName val="토사(PE)"/>
      <sheetName val="포장수량"/>
      <sheetName val="노무비계"/>
      <sheetName val="출력"/>
      <sheetName val="근로자명단"/>
      <sheetName val="설계내역2"/>
      <sheetName val="7월천안현장 집계표"/>
      <sheetName val="장비.자재"/>
      <sheetName val="장비명세서"/>
      <sheetName val=" 노무집계"/>
      <sheetName val="일용노무비"/>
      <sheetName val="4.2.1 마루높이 검토"/>
      <sheetName val="수지예산"/>
      <sheetName val="자단"/>
      <sheetName val="48일위"/>
      <sheetName val="48수량"/>
      <sheetName val="22수량"/>
      <sheetName val="49일위"/>
      <sheetName val="22일위"/>
      <sheetName val="49수량"/>
      <sheetName val="내역(포장)"/>
      <sheetName val="01 Summary"/>
      <sheetName val="BOQ"/>
      <sheetName val="CW,HW,NW"/>
      <sheetName val="SAN"/>
      <sheetName val="03 Rev.Log"/>
      <sheetName val="포장공집계"/>
      <sheetName val="주요자재집계"/>
      <sheetName val="공사기본내용입력"/>
      <sheetName val="노면표시1"/>
      <sheetName val="결재란"/>
      <sheetName val="2.견적조건 정보"/>
      <sheetName val="공간분류체계"/>
      <sheetName val="부위별항목"/>
      <sheetName val="영향요인"/>
      <sheetName val="산출근거(9)"/>
      <sheetName val="횡배수관수량집계"/>
      <sheetName val="횡배수관기초"/>
      <sheetName val="Sheet17"/>
      <sheetName val="구역화물"/>
      <sheetName val="건설기계가격"/>
      <sheetName val="약품공급2"/>
      <sheetName val="가시설(TYPE-A)"/>
      <sheetName val="PIER토수량"/>
      <sheetName val="CTEMCOST"/>
      <sheetName val="결재갑지"/>
      <sheetName val="직접비"/>
      <sheetName val="NN"/>
      <sheetName val="2.재료비"/>
      <sheetName val="12.보오링"/>
      <sheetName val="18.공내수압탄성자연"/>
      <sheetName val="음료실행"/>
      <sheetName val="매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부대공수량산출"/>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C1.공사개요"/>
      <sheetName val="A1.스케쥴"/>
      <sheetName val="1.일위대가"/>
      <sheetName val="용산1(해보)"/>
      <sheetName val="8.3해석단면 선정"/>
      <sheetName val="일반수량산출"/>
      <sheetName val="식재(예송)"/>
      <sheetName val="수량산출서-2"/>
      <sheetName val="산업"/>
      <sheetName val="4)유동표"/>
      <sheetName val="설직재-1"/>
      <sheetName val="동일대내"/>
      <sheetName val="RDP2"/>
      <sheetName val="신고분기설정참고"/>
      <sheetName val="거래처자료등록"/>
      <sheetName val="친환경주택"/>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sheetData sheetId="573"/>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row r="1">
          <cell r="A1" t="str">
            <v>시멘트,모래,자갈 산출표</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기본일위"/>
      <sheetName val="견적단가"/>
      <sheetName val="내역서 제출"/>
      <sheetName val="설명서 "/>
      <sheetName val="토목"/>
      <sheetName val="주포터널"/>
      <sheetName val="내역서1999.8최종"/>
      <sheetName val="참조"/>
      <sheetName val="직재"/>
      <sheetName val="#REF"/>
      <sheetName val="내역서"/>
      <sheetName val="대치판정"/>
      <sheetName val="설계내역서"/>
      <sheetName val="청천내"/>
      <sheetName val="원가계산서 "/>
      <sheetName val="전기"/>
      <sheetName val="조명시설"/>
      <sheetName val="전기일위대가"/>
      <sheetName val="우수받이"/>
      <sheetName val="단락전류-A"/>
      <sheetName val="일위대가"/>
      <sheetName val="요율"/>
      <sheetName val="철거산출근거"/>
      <sheetName val="데이타"/>
      <sheetName val="중강당 내역"/>
      <sheetName val="총괄표"/>
      <sheetName val="대조표(0108)"/>
      <sheetName val="실행대비"/>
      <sheetName val="정공공사"/>
      <sheetName val="산출근거-배전"/>
      <sheetName val="BID"/>
      <sheetName val="대림경상68억"/>
      <sheetName val="분전함신설"/>
      <sheetName val="00상노임"/>
      <sheetName val="설계명세서"/>
      <sheetName val="용수량(생활용수)"/>
      <sheetName val="I一般比"/>
      <sheetName val="수량산출"/>
      <sheetName val="갑지"/>
      <sheetName val="견적대비"/>
      <sheetName val="요율설정"/>
      <sheetName val="산출금액내역"/>
      <sheetName val="기초입력 DATA"/>
      <sheetName val="일위대가 "/>
      <sheetName val="일위대가표"/>
      <sheetName val="산출2-동력"/>
      <sheetName val="산출3-전등"/>
      <sheetName val="산출4-조명제어"/>
      <sheetName val="산출5-전열"/>
      <sheetName val="산출7-유도등"/>
      <sheetName val="산출1-수변전"/>
      <sheetName val="설계기준"/>
      <sheetName val="내역1"/>
      <sheetName val="N賃率-職"/>
      <sheetName val="표지"/>
      <sheetName val="Source"/>
      <sheetName val="A 견적"/>
      <sheetName val="인건비 "/>
      <sheetName val="입찰안"/>
      <sheetName val="__Ehlee_project_My_Documents__2"/>
      <sheetName val="분전반계산서(석관)"/>
    </sheetNames>
    <sheetDataSet>
      <sheetData sheetId="0" refreshError="1"/>
      <sheetData sheetId="1"/>
      <sheetData sheetId="2"/>
      <sheetData sheetId="3"/>
      <sheetData sheetId="4"/>
      <sheetData sheetId="5"/>
      <sheetData sheetId="6" refreshError="1">
        <row r="1">
          <cell r="B1" t="str">
            <v>제전    제  7  호</v>
          </cell>
        </row>
        <row r="8">
          <cell r="B8" t="str">
            <v>1998.  5.  26.</v>
          </cell>
        </row>
      </sheetData>
      <sheetData sheetId="7"/>
      <sheetData sheetId="8" refreshError="1">
        <row r="6">
          <cell r="G6">
            <v>2555056</v>
          </cell>
        </row>
        <row r="7">
          <cell r="G7">
            <v>226075</v>
          </cell>
        </row>
        <row r="11">
          <cell r="G11">
            <v>346609</v>
          </cell>
        </row>
        <row r="13">
          <cell r="G13">
            <v>575109</v>
          </cell>
        </row>
        <row r="15">
          <cell r="G15">
            <v>1337063</v>
          </cell>
        </row>
      </sheetData>
      <sheetData sheetId="9" refreshError="1">
        <row r="6">
          <cell r="C6">
            <v>11018395</v>
          </cell>
        </row>
        <row r="9">
          <cell r="C9">
            <v>19831363.620000001</v>
          </cell>
        </row>
        <row r="22">
          <cell r="C22">
            <v>2555056</v>
          </cell>
        </row>
      </sheetData>
      <sheetData sheetId="10"/>
      <sheetData sheetId="11" refreshError="1">
        <row r="5">
          <cell r="C5" t="str">
            <v>주포터널외 3개소 전력설비 보수공사</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row r="25">
          <cell r="E25">
            <v>1.6160000000000001</v>
          </cell>
        </row>
      </sheetData>
      <sheetData sheetId="43" refreshError="1">
        <row r="1">
          <cell r="D1">
            <v>2</v>
          </cell>
        </row>
        <row r="2">
          <cell r="D2">
            <v>130</v>
          </cell>
        </row>
        <row r="3">
          <cell r="D3">
            <v>50</v>
          </cell>
        </row>
        <row r="4">
          <cell r="D4">
            <v>112500</v>
          </cell>
        </row>
        <row r="5">
          <cell r="D5" t="str">
            <v>서울  -  봉양간  :</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price"/>
      <sheetName val="설계서을"/>
      <sheetName val="내역서"/>
      <sheetName val="내역서 "/>
      <sheetName val="2001년계약내력출력분"/>
      <sheetName val="1차기성분내력"/>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수량산출"/>
      <sheetName val="철거산출근거"/>
      <sheetName val="준공조서"/>
      <sheetName val="공사준공계"/>
      <sheetName val="준공검사보고서"/>
      <sheetName val="한강운반비"/>
      <sheetName val="자재단가"/>
      <sheetName val="인건비"/>
      <sheetName val="일위산출근거"/>
      <sheetName val="1-최종안"/>
      <sheetName val="사업분석-분양가결정"/>
      <sheetName val="산출1-수변전"/>
      <sheetName val="물가시세"/>
      <sheetName val="ABUT수량-A1"/>
      <sheetName val="3월팀계 "/>
      <sheetName val="장비집계"/>
      <sheetName val="실행철강하도"/>
      <sheetName val="예산서"/>
      <sheetName val="공사설명서"/>
      <sheetName val="건축집계표"/>
      <sheetName val="11.자재단가"/>
      <sheetName val="Sheet1"/>
      <sheetName val="Sheet1 (2)"/>
      <sheetName val="기초자료"/>
      <sheetName val="È£Ç¥"/>
      <sheetName val="자재-1"/>
      <sheetName val="자재"/>
      <sheetName val="00상노임"/>
      <sheetName val="총괄집계표"/>
      <sheetName val="22수량"/>
      <sheetName val="내역서"/>
      <sheetName val="자료"/>
      <sheetName val="설계명세서"/>
      <sheetName val="산출명세"/>
      <sheetName val="견적단가"/>
      <sheetName val="인건비 "/>
      <sheetName val="프랜트면허"/>
      <sheetName val="신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부하설비일람표"/>
      <sheetName val="단락용량계산"/>
      <sheetName val="CABLE SIZE-1"/>
      <sheetName val="CABLE SIZE-2"/>
      <sheetName val="CABLE SIZE-3"/>
      <sheetName val="콘덴서용량"/>
      <sheetName val="차단기선정"/>
      <sheetName val="차단기data"/>
      <sheetName val="조도(표지)"/>
      <sheetName val="조도계산"/>
      <sheetName val="접지계산"/>
      <sheetName val="UPS계산"/>
      <sheetName val="CT용량선정"/>
      <sheetName val="전선관"/>
      <sheetName val="전선관DATA"/>
      <sheetName val="DATA1"/>
      <sheetName val="분전반계산서(석관)"/>
      <sheetName val="한강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2">
          <cell r="E2" t="str">
            <v>AF</v>
          </cell>
          <cell r="F2" t="str">
            <v>AT</v>
          </cell>
          <cell r="G2">
            <v>0</v>
          </cell>
          <cell r="H2">
            <v>0</v>
          </cell>
          <cell r="I2">
            <v>0</v>
          </cell>
          <cell r="J2" t="str">
            <v>SIZE</v>
          </cell>
        </row>
        <row r="3">
          <cell r="A3">
            <v>0.1</v>
          </cell>
          <cell r="B3">
            <v>58</v>
          </cell>
          <cell r="C3">
            <v>53</v>
          </cell>
          <cell r="D3">
            <v>0.59</v>
          </cell>
          <cell r="E3">
            <v>50</v>
          </cell>
          <cell r="F3">
            <v>15</v>
          </cell>
          <cell r="G3" t="str">
            <v>-</v>
          </cell>
          <cell r="H3" t="str">
            <v>-</v>
          </cell>
          <cell r="I3" t="str">
            <v>-</v>
          </cell>
          <cell r="J3">
            <v>300</v>
          </cell>
          <cell r="K3" t="str">
            <v>3.5sq - 4c</v>
          </cell>
          <cell r="L3">
            <v>3.5</v>
          </cell>
        </row>
        <row r="4">
          <cell r="A4">
            <v>0.2</v>
          </cell>
          <cell r="B4">
            <v>58</v>
          </cell>
          <cell r="C4">
            <v>53</v>
          </cell>
          <cell r="D4">
            <v>0.95</v>
          </cell>
          <cell r="E4">
            <v>50</v>
          </cell>
          <cell r="F4">
            <v>15</v>
          </cell>
          <cell r="G4" t="str">
            <v>-</v>
          </cell>
          <cell r="H4" t="str">
            <v>0.5 ~ 6.5A</v>
          </cell>
          <cell r="I4" t="str">
            <v>-</v>
          </cell>
          <cell r="J4">
            <v>300</v>
          </cell>
          <cell r="K4" t="str">
            <v>3.5sq - 3c</v>
          </cell>
          <cell r="L4">
            <v>3.5</v>
          </cell>
        </row>
        <row r="5">
          <cell r="A5">
            <v>0.25</v>
          </cell>
          <cell r="B5">
            <v>65</v>
          </cell>
          <cell r="C5">
            <v>63</v>
          </cell>
          <cell r="D5">
            <v>1.1299999999999999</v>
          </cell>
          <cell r="E5">
            <v>50</v>
          </cell>
          <cell r="F5">
            <v>15</v>
          </cell>
          <cell r="G5" t="str">
            <v>-</v>
          </cell>
          <cell r="H5" t="str">
            <v>-</v>
          </cell>
          <cell r="I5" t="str">
            <v>-</v>
          </cell>
          <cell r="J5">
            <v>300</v>
          </cell>
          <cell r="K5" t="str">
            <v>3.5sq - 4c</v>
          </cell>
          <cell r="L5">
            <v>3.5</v>
          </cell>
        </row>
        <row r="6">
          <cell r="A6">
            <v>0.38</v>
          </cell>
          <cell r="B6">
            <v>65</v>
          </cell>
          <cell r="C6">
            <v>63</v>
          </cell>
          <cell r="D6">
            <v>1.61</v>
          </cell>
          <cell r="E6">
            <v>50</v>
          </cell>
          <cell r="F6">
            <v>15</v>
          </cell>
          <cell r="G6" t="str">
            <v>-</v>
          </cell>
          <cell r="H6" t="str">
            <v>-</v>
          </cell>
          <cell r="I6" t="str">
            <v>-</v>
          </cell>
          <cell r="J6">
            <v>300</v>
          </cell>
          <cell r="K6" t="str">
            <v>3.5sq - 4c</v>
          </cell>
          <cell r="L6">
            <v>3.5</v>
          </cell>
        </row>
        <row r="7">
          <cell r="A7">
            <v>0.4</v>
          </cell>
          <cell r="B7">
            <v>65</v>
          </cell>
          <cell r="C7">
            <v>63</v>
          </cell>
          <cell r="D7">
            <v>1.68</v>
          </cell>
          <cell r="E7">
            <v>50</v>
          </cell>
          <cell r="F7">
            <v>15</v>
          </cell>
          <cell r="G7" t="str">
            <v>-</v>
          </cell>
          <cell r="H7" t="str">
            <v>0.5 ~ 6.5A</v>
          </cell>
          <cell r="I7" t="str">
            <v>-</v>
          </cell>
          <cell r="J7">
            <v>300</v>
          </cell>
          <cell r="K7" t="str">
            <v>3.5sq - 3c</v>
          </cell>
          <cell r="L7">
            <v>3.5</v>
          </cell>
        </row>
        <row r="8">
          <cell r="A8">
            <v>0.5</v>
          </cell>
          <cell r="B8">
            <v>71.5</v>
          </cell>
          <cell r="C8">
            <v>70</v>
          </cell>
          <cell r="D8">
            <v>1.97</v>
          </cell>
          <cell r="E8">
            <v>50</v>
          </cell>
          <cell r="F8">
            <v>15</v>
          </cell>
          <cell r="G8" t="str">
            <v>-</v>
          </cell>
          <cell r="H8" t="str">
            <v>-</v>
          </cell>
          <cell r="I8" t="str">
            <v>-</v>
          </cell>
          <cell r="J8">
            <v>300</v>
          </cell>
          <cell r="K8" t="str">
            <v>3.5sq - 3c</v>
          </cell>
          <cell r="L8">
            <v>3.5</v>
          </cell>
        </row>
        <row r="9">
          <cell r="A9">
            <v>0.56999999999999995</v>
          </cell>
          <cell r="B9">
            <v>71.5</v>
          </cell>
          <cell r="C9">
            <v>70</v>
          </cell>
          <cell r="D9">
            <v>2.13</v>
          </cell>
          <cell r="E9">
            <v>50</v>
          </cell>
          <cell r="F9">
            <v>15</v>
          </cell>
          <cell r="G9" t="str">
            <v>-</v>
          </cell>
          <cell r="H9" t="str">
            <v>-</v>
          </cell>
          <cell r="I9" t="str">
            <v>-</v>
          </cell>
          <cell r="J9">
            <v>300</v>
          </cell>
          <cell r="K9" t="str">
            <v>3.5sq - 4c</v>
          </cell>
          <cell r="L9">
            <v>3.5</v>
          </cell>
        </row>
        <row r="10">
          <cell r="A10">
            <v>0.74</v>
          </cell>
          <cell r="B10">
            <v>71.5</v>
          </cell>
          <cell r="C10">
            <v>70</v>
          </cell>
          <cell r="D10">
            <v>2.5099999999999998</v>
          </cell>
          <cell r="E10">
            <v>50</v>
          </cell>
          <cell r="F10">
            <v>15</v>
          </cell>
          <cell r="G10" t="str">
            <v>-</v>
          </cell>
          <cell r="H10" t="str">
            <v>-</v>
          </cell>
          <cell r="I10" t="str">
            <v>-</v>
          </cell>
          <cell r="J10">
            <v>300</v>
          </cell>
          <cell r="K10" t="str">
            <v>3.5sq - 4c</v>
          </cell>
          <cell r="L10">
            <v>3.5</v>
          </cell>
        </row>
        <row r="11">
          <cell r="A11">
            <v>0.75</v>
          </cell>
          <cell r="B11">
            <v>71.5</v>
          </cell>
          <cell r="C11">
            <v>70</v>
          </cell>
          <cell r="D11">
            <v>2.5299999999999998</v>
          </cell>
          <cell r="E11">
            <v>50</v>
          </cell>
          <cell r="F11">
            <v>15</v>
          </cell>
          <cell r="G11" t="str">
            <v>-</v>
          </cell>
          <cell r="H11" t="str">
            <v>0.5 ~ 6.5A</v>
          </cell>
          <cell r="I11" t="str">
            <v>-</v>
          </cell>
          <cell r="J11">
            <v>300</v>
          </cell>
          <cell r="K11" t="str">
            <v>3.5sq - 3c</v>
          </cell>
          <cell r="L11">
            <v>3.5</v>
          </cell>
        </row>
        <row r="12">
          <cell r="A12">
            <v>1.1000000000000001</v>
          </cell>
          <cell r="B12">
            <v>78</v>
          </cell>
          <cell r="C12">
            <v>75</v>
          </cell>
          <cell r="D12">
            <v>3.31</v>
          </cell>
          <cell r="E12">
            <v>50</v>
          </cell>
          <cell r="F12">
            <v>15</v>
          </cell>
          <cell r="G12" t="str">
            <v>-</v>
          </cell>
          <cell r="H12" t="str">
            <v>-</v>
          </cell>
          <cell r="I12" t="str">
            <v>-</v>
          </cell>
          <cell r="J12">
            <v>300</v>
          </cell>
          <cell r="K12" t="str">
            <v>3.5sq - 3c</v>
          </cell>
          <cell r="L12">
            <v>3.5</v>
          </cell>
        </row>
        <row r="13">
          <cell r="A13">
            <v>1.1499999999999999</v>
          </cell>
          <cell r="B13">
            <v>78</v>
          </cell>
          <cell r="C13">
            <v>75</v>
          </cell>
          <cell r="D13">
            <v>3.43</v>
          </cell>
          <cell r="E13">
            <v>50</v>
          </cell>
          <cell r="F13">
            <v>15</v>
          </cell>
          <cell r="G13" t="str">
            <v>-</v>
          </cell>
          <cell r="H13" t="str">
            <v>-</v>
          </cell>
          <cell r="I13" t="str">
            <v>-</v>
          </cell>
          <cell r="J13">
            <v>300</v>
          </cell>
          <cell r="K13" t="str">
            <v>3.5sq - 4c</v>
          </cell>
          <cell r="L13">
            <v>3.5</v>
          </cell>
        </row>
        <row r="14">
          <cell r="A14">
            <v>1.3</v>
          </cell>
          <cell r="B14">
            <v>78</v>
          </cell>
          <cell r="C14">
            <v>75</v>
          </cell>
          <cell r="D14">
            <v>3.76</v>
          </cell>
          <cell r="E14">
            <v>50</v>
          </cell>
          <cell r="F14">
            <v>15</v>
          </cell>
          <cell r="G14" t="str">
            <v>-</v>
          </cell>
          <cell r="H14" t="str">
            <v>-</v>
          </cell>
          <cell r="I14" t="str">
            <v>-</v>
          </cell>
          <cell r="J14">
            <v>300</v>
          </cell>
          <cell r="K14" t="str">
            <v>3.5sq - 4c</v>
          </cell>
          <cell r="L14">
            <v>3.5</v>
          </cell>
        </row>
        <row r="15">
          <cell r="A15">
            <v>1.5</v>
          </cell>
          <cell r="B15">
            <v>78</v>
          </cell>
          <cell r="C15">
            <v>75</v>
          </cell>
          <cell r="D15">
            <v>4.21</v>
          </cell>
          <cell r="E15">
            <v>50</v>
          </cell>
          <cell r="F15">
            <v>15</v>
          </cell>
          <cell r="G15" t="str">
            <v>-</v>
          </cell>
          <cell r="H15" t="str">
            <v>0.5 ~ 6.5A</v>
          </cell>
          <cell r="I15">
            <v>10</v>
          </cell>
          <cell r="J15">
            <v>300</v>
          </cell>
          <cell r="K15" t="str">
            <v>3.5sq - 3c</v>
          </cell>
          <cell r="L15">
            <v>3.5</v>
          </cell>
        </row>
        <row r="16">
          <cell r="A16">
            <v>1.55</v>
          </cell>
          <cell r="B16">
            <v>81</v>
          </cell>
          <cell r="C16">
            <v>77</v>
          </cell>
          <cell r="D16">
            <v>4.33</v>
          </cell>
          <cell r="E16">
            <v>50</v>
          </cell>
          <cell r="F16">
            <v>15</v>
          </cell>
          <cell r="G16" t="str">
            <v>-</v>
          </cell>
          <cell r="H16" t="str">
            <v>-</v>
          </cell>
          <cell r="I16" t="str">
            <v>-</v>
          </cell>
          <cell r="J16">
            <v>300</v>
          </cell>
          <cell r="K16" t="str">
            <v>3.5sq - 4c</v>
          </cell>
          <cell r="L16">
            <v>3.5</v>
          </cell>
        </row>
        <row r="17">
          <cell r="A17">
            <v>1.6</v>
          </cell>
          <cell r="B17">
            <v>81</v>
          </cell>
          <cell r="C17">
            <v>77</v>
          </cell>
          <cell r="D17">
            <v>4.4400000000000004</v>
          </cell>
          <cell r="E17">
            <v>50</v>
          </cell>
          <cell r="F17">
            <v>15</v>
          </cell>
          <cell r="G17" t="str">
            <v>-</v>
          </cell>
          <cell r="H17" t="str">
            <v>-</v>
          </cell>
          <cell r="I17" t="str">
            <v>-</v>
          </cell>
          <cell r="J17">
            <v>300</v>
          </cell>
          <cell r="K17" t="str">
            <v>3.5sq - 4c</v>
          </cell>
          <cell r="L17">
            <v>3.5</v>
          </cell>
        </row>
        <row r="18">
          <cell r="A18">
            <v>1.8</v>
          </cell>
          <cell r="B18">
            <v>81</v>
          </cell>
          <cell r="C18">
            <v>77</v>
          </cell>
          <cell r="D18">
            <v>4.91</v>
          </cell>
          <cell r="E18">
            <v>50</v>
          </cell>
          <cell r="F18">
            <v>15</v>
          </cell>
          <cell r="G18" t="str">
            <v>-</v>
          </cell>
          <cell r="H18" t="str">
            <v>-</v>
          </cell>
          <cell r="I18" t="str">
            <v>-</v>
          </cell>
          <cell r="J18">
            <v>300</v>
          </cell>
          <cell r="K18" t="str">
            <v>3.5sq - 4c</v>
          </cell>
          <cell r="L18">
            <v>3.5</v>
          </cell>
        </row>
        <row r="19">
          <cell r="A19">
            <v>1.9</v>
          </cell>
          <cell r="B19">
            <v>81</v>
          </cell>
          <cell r="C19">
            <v>77</v>
          </cell>
          <cell r="D19">
            <v>5.14</v>
          </cell>
          <cell r="E19">
            <v>50</v>
          </cell>
          <cell r="F19">
            <v>15</v>
          </cell>
          <cell r="G19" t="str">
            <v>-</v>
          </cell>
          <cell r="H19" t="str">
            <v>-</v>
          </cell>
          <cell r="I19" t="str">
            <v>-</v>
          </cell>
          <cell r="J19">
            <v>300</v>
          </cell>
          <cell r="K19" t="str">
            <v>3.5sq - 4c</v>
          </cell>
          <cell r="L19">
            <v>3.5</v>
          </cell>
        </row>
        <row r="20">
          <cell r="A20">
            <v>1.95</v>
          </cell>
          <cell r="B20">
            <v>81</v>
          </cell>
          <cell r="C20">
            <v>77</v>
          </cell>
          <cell r="D20">
            <v>5.26</v>
          </cell>
          <cell r="E20">
            <v>50</v>
          </cell>
          <cell r="F20">
            <v>15</v>
          </cell>
          <cell r="G20" t="str">
            <v>-</v>
          </cell>
          <cell r="H20" t="str">
            <v>-</v>
          </cell>
          <cell r="I20" t="str">
            <v>-</v>
          </cell>
          <cell r="J20">
            <v>300</v>
          </cell>
          <cell r="K20" t="str">
            <v>3.5sq - 4c</v>
          </cell>
          <cell r="L20">
            <v>3.5</v>
          </cell>
        </row>
        <row r="21">
          <cell r="A21">
            <v>2</v>
          </cell>
          <cell r="B21">
            <v>81</v>
          </cell>
          <cell r="C21">
            <v>77</v>
          </cell>
          <cell r="D21">
            <v>5.37</v>
          </cell>
          <cell r="E21">
            <v>50</v>
          </cell>
          <cell r="F21">
            <v>15</v>
          </cell>
          <cell r="G21" t="str">
            <v>-</v>
          </cell>
          <cell r="H21" t="str">
            <v>-</v>
          </cell>
          <cell r="I21" t="str">
            <v>-</v>
          </cell>
          <cell r="J21">
            <v>300</v>
          </cell>
          <cell r="K21" t="str">
            <v>3.5sq - 4c</v>
          </cell>
          <cell r="L21">
            <v>3.5</v>
          </cell>
        </row>
        <row r="22">
          <cell r="A22">
            <v>2.2000000000000002</v>
          </cell>
          <cell r="B22">
            <v>81</v>
          </cell>
          <cell r="C22">
            <v>77</v>
          </cell>
          <cell r="D22">
            <v>5.84</v>
          </cell>
          <cell r="E22">
            <v>50</v>
          </cell>
          <cell r="F22">
            <v>15</v>
          </cell>
          <cell r="G22" t="str">
            <v>-</v>
          </cell>
          <cell r="H22" t="str">
            <v>0.5 ~ 6.5A</v>
          </cell>
          <cell r="I22">
            <v>15</v>
          </cell>
          <cell r="J22">
            <v>300</v>
          </cell>
          <cell r="K22" t="str">
            <v>3.5sq - 3c</v>
          </cell>
          <cell r="L22">
            <v>3.5</v>
          </cell>
        </row>
        <row r="23">
          <cell r="A23">
            <v>2.25</v>
          </cell>
          <cell r="B23">
            <v>83</v>
          </cell>
          <cell r="C23">
            <v>78</v>
          </cell>
          <cell r="D23">
            <v>5.95</v>
          </cell>
          <cell r="E23">
            <v>50</v>
          </cell>
          <cell r="F23">
            <v>15</v>
          </cell>
          <cell r="G23" t="str">
            <v>-</v>
          </cell>
          <cell r="H23" t="str">
            <v>-</v>
          </cell>
          <cell r="I23" t="str">
            <v>-</v>
          </cell>
          <cell r="J23">
            <v>300</v>
          </cell>
          <cell r="K23" t="str">
            <v>3.5sq - 4c</v>
          </cell>
          <cell r="L23">
            <v>3.5</v>
          </cell>
        </row>
        <row r="24">
          <cell r="A24">
            <v>2.2999999999999998</v>
          </cell>
          <cell r="B24">
            <v>83</v>
          </cell>
          <cell r="C24">
            <v>78</v>
          </cell>
          <cell r="D24">
            <v>6.06</v>
          </cell>
          <cell r="E24">
            <v>50</v>
          </cell>
          <cell r="F24">
            <v>15</v>
          </cell>
          <cell r="G24" t="str">
            <v>-</v>
          </cell>
          <cell r="H24" t="str">
            <v>-</v>
          </cell>
          <cell r="I24" t="str">
            <v>-</v>
          </cell>
          <cell r="J24">
            <v>300</v>
          </cell>
          <cell r="K24" t="str">
            <v>3.5sq - 4c</v>
          </cell>
          <cell r="L24">
            <v>3.5</v>
          </cell>
        </row>
        <row r="25">
          <cell r="A25">
            <v>2.5</v>
          </cell>
          <cell r="B25">
            <v>83</v>
          </cell>
          <cell r="C25">
            <v>78</v>
          </cell>
          <cell r="D25">
            <v>6.5</v>
          </cell>
          <cell r="E25">
            <v>50</v>
          </cell>
          <cell r="F25">
            <v>15</v>
          </cell>
          <cell r="G25" t="str">
            <v>-</v>
          </cell>
          <cell r="H25" t="str">
            <v>-</v>
          </cell>
          <cell r="I25" t="str">
            <v>-</v>
          </cell>
          <cell r="J25">
            <v>300</v>
          </cell>
          <cell r="K25" t="str">
            <v>3.5sq - 4c</v>
          </cell>
          <cell r="L25">
            <v>3.5</v>
          </cell>
        </row>
        <row r="26">
          <cell r="A26">
            <v>2.6</v>
          </cell>
          <cell r="B26">
            <v>83</v>
          </cell>
          <cell r="C26">
            <v>78</v>
          </cell>
          <cell r="D26">
            <v>6.73</v>
          </cell>
          <cell r="E26">
            <v>50</v>
          </cell>
          <cell r="F26">
            <v>15</v>
          </cell>
          <cell r="G26" t="str">
            <v>-</v>
          </cell>
          <cell r="H26" t="str">
            <v>-</v>
          </cell>
          <cell r="I26" t="str">
            <v>-</v>
          </cell>
          <cell r="J26">
            <v>300</v>
          </cell>
          <cell r="K26" t="str">
            <v>3.5sq - 4c</v>
          </cell>
          <cell r="L26">
            <v>3.5</v>
          </cell>
        </row>
        <row r="27">
          <cell r="A27">
            <v>2.65</v>
          </cell>
          <cell r="B27">
            <v>83</v>
          </cell>
          <cell r="C27">
            <v>78</v>
          </cell>
          <cell r="D27">
            <v>6.84</v>
          </cell>
          <cell r="E27">
            <v>50</v>
          </cell>
          <cell r="F27">
            <v>15</v>
          </cell>
          <cell r="G27" t="str">
            <v>-</v>
          </cell>
          <cell r="H27" t="str">
            <v>-</v>
          </cell>
          <cell r="I27" t="str">
            <v>-</v>
          </cell>
          <cell r="J27">
            <v>300</v>
          </cell>
          <cell r="K27" t="str">
            <v>3.5sq - 4c</v>
          </cell>
          <cell r="L27">
            <v>3.5</v>
          </cell>
        </row>
        <row r="28">
          <cell r="A28">
            <v>2.7</v>
          </cell>
          <cell r="B28">
            <v>83</v>
          </cell>
          <cell r="C28">
            <v>78</v>
          </cell>
          <cell r="D28">
            <v>6.95</v>
          </cell>
          <cell r="E28">
            <v>50</v>
          </cell>
          <cell r="F28">
            <v>15</v>
          </cell>
          <cell r="G28" t="str">
            <v>-</v>
          </cell>
          <cell r="H28" t="str">
            <v>-</v>
          </cell>
          <cell r="I28" t="str">
            <v>-</v>
          </cell>
          <cell r="J28">
            <v>300</v>
          </cell>
          <cell r="K28" t="str">
            <v>3.5sq - 4c</v>
          </cell>
          <cell r="L28">
            <v>3.5</v>
          </cell>
        </row>
        <row r="29">
          <cell r="A29">
            <v>2.75</v>
          </cell>
          <cell r="B29">
            <v>83</v>
          </cell>
          <cell r="C29">
            <v>78</v>
          </cell>
          <cell r="D29">
            <v>7.06</v>
          </cell>
          <cell r="E29">
            <v>50</v>
          </cell>
          <cell r="F29">
            <v>15</v>
          </cell>
          <cell r="G29" t="str">
            <v>-</v>
          </cell>
          <cell r="H29" t="str">
            <v>-</v>
          </cell>
          <cell r="I29" t="str">
            <v>-</v>
          </cell>
          <cell r="J29">
            <v>300</v>
          </cell>
          <cell r="K29" t="str">
            <v>3.5sq - 4c</v>
          </cell>
          <cell r="L29">
            <v>3.5</v>
          </cell>
        </row>
        <row r="30">
          <cell r="A30">
            <v>2.8</v>
          </cell>
          <cell r="B30">
            <v>83</v>
          </cell>
          <cell r="C30">
            <v>78</v>
          </cell>
          <cell r="D30">
            <v>7.17</v>
          </cell>
          <cell r="E30">
            <v>50</v>
          </cell>
          <cell r="F30">
            <v>15</v>
          </cell>
          <cell r="G30" t="str">
            <v>-</v>
          </cell>
          <cell r="H30" t="str">
            <v>-</v>
          </cell>
          <cell r="I30" t="str">
            <v>-</v>
          </cell>
          <cell r="J30">
            <v>300</v>
          </cell>
          <cell r="K30" t="str">
            <v>3.5sq - 4c</v>
          </cell>
          <cell r="L30">
            <v>3.5</v>
          </cell>
        </row>
        <row r="31">
          <cell r="A31">
            <v>2.9</v>
          </cell>
          <cell r="B31">
            <v>83</v>
          </cell>
          <cell r="C31">
            <v>78</v>
          </cell>
          <cell r="D31">
            <v>7.39</v>
          </cell>
          <cell r="E31">
            <v>50</v>
          </cell>
          <cell r="F31">
            <v>15</v>
          </cell>
          <cell r="G31" t="str">
            <v>-</v>
          </cell>
          <cell r="H31" t="str">
            <v>-</v>
          </cell>
          <cell r="I31" t="str">
            <v>-</v>
          </cell>
          <cell r="J31">
            <v>300</v>
          </cell>
          <cell r="K31" t="str">
            <v>3.5sq - 4c</v>
          </cell>
          <cell r="L31">
            <v>3.5</v>
          </cell>
        </row>
        <row r="32">
          <cell r="A32">
            <v>2.95</v>
          </cell>
          <cell r="B32">
            <v>83</v>
          </cell>
          <cell r="C32">
            <v>78</v>
          </cell>
          <cell r="D32">
            <v>7.5</v>
          </cell>
          <cell r="E32">
            <v>50</v>
          </cell>
          <cell r="F32">
            <v>15</v>
          </cell>
          <cell r="G32" t="str">
            <v>-</v>
          </cell>
          <cell r="H32" t="str">
            <v>-</v>
          </cell>
          <cell r="I32" t="str">
            <v>-</v>
          </cell>
          <cell r="J32">
            <v>300</v>
          </cell>
          <cell r="K32" t="str">
            <v>3.5sq - 4c</v>
          </cell>
          <cell r="L32">
            <v>3.5</v>
          </cell>
        </row>
        <row r="33">
          <cell r="A33">
            <v>3</v>
          </cell>
          <cell r="B33">
            <v>83</v>
          </cell>
          <cell r="C33">
            <v>78</v>
          </cell>
          <cell r="D33">
            <v>7.61</v>
          </cell>
          <cell r="E33">
            <v>50</v>
          </cell>
          <cell r="F33">
            <v>15</v>
          </cell>
          <cell r="G33" t="str">
            <v>-</v>
          </cell>
          <cell r="H33" t="str">
            <v>-</v>
          </cell>
          <cell r="I33" t="str">
            <v>-</v>
          </cell>
          <cell r="J33">
            <v>300</v>
          </cell>
          <cell r="K33" t="str">
            <v>3.5sq - 3c</v>
          </cell>
          <cell r="L33">
            <v>3.5</v>
          </cell>
        </row>
        <row r="34">
          <cell r="A34">
            <v>3.25</v>
          </cell>
          <cell r="B34">
            <v>83</v>
          </cell>
          <cell r="C34">
            <v>78</v>
          </cell>
          <cell r="D34">
            <v>8.16</v>
          </cell>
          <cell r="E34">
            <v>50</v>
          </cell>
          <cell r="F34">
            <v>15</v>
          </cell>
          <cell r="G34" t="str">
            <v>-</v>
          </cell>
          <cell r="H34" t="str">
            <v>-</v>
          </cell>
          <cell r="I34" t="str">
            <v>-</v>
          </cell>
          <cell r="J34">
            <v>300</v>
          </cell>
          <cell r="K34" t="str">
            <v>5.5sq - 4c</v>
          </cell>
          <cell r="L34">
            <v>3.5</v>
          </cell>
        </row>
        <row r="35">
          <cell r="A35">
            <v>3.3</v>
          </cell>
          <cell r="B35">
            <v>83</v>
          </cell>
          <cell r="C35">
            <v>78</v>
          </cell>
          <cell r="D35">
            <v>8.27</v>
          </cell>
          <cell r="E35">
            <v>50</v>
          </cell>
          <cell r="F35">
            <v>15</v>
          </cell>
          <cell r="G35" t="str">
            <v>-</v>
          </cell>
          <cell r="H35" t="str">
            <v>-</v>
          </cell>
          <cell r="I35" t="str">
            <v>-</v>
          </cell>
          <cell r="J35">
            <v>300</v>
          </cell>
          <cell r="K35" t="str">
            <v>5.5sq - 4c</v>
          </cell>
          <cell r="L35">
            <v>3.5</v>
          </cell>
        </row>
        <row r="36">
          <cell r="A36">
            <v>3.44</v>
          </cell>
          <cell r="B36">
            <v>83</v>
          </cell>
          <cell r="C36">
            <v>78</v>
          </cell>
          <cell r="D36">
            <v>8.58</v>
          </cell>
          <cell r="E36">
            <v>50</v>
          </cell>
          <cell r="F36">
            <v>15</v>
          </cell>
          <cell r="G36" t="str">
            <v>-</v>
          </cell>
          <cell r="H36" t="str">
            <v>-</v>
          </cell>
          <cell r="I36" t="str">
            <v>-</v>
          </cell>
          <cell r="J36">
            <v>300</v>
          </cell>
          <cell r="K36" t="str">
            <v>5.5sq - 4c</v>
          </cell>
          <cell r="L36">
            <v>3.5</v>
          </cell>
        </row>
        <row r="37">
          <cell r="A37">
            <v>3.5</v>
          </cell>
          <cell r="B37">
            <v>83</v>
          </cell>
          <cell r="C37">
            <v>78</v>
          </cell>
          <cell r="D37">
            <v>8.7200000000000006</v>
          </cell>
          <cell r="E37">
            <v>50</v>
          </cell>
          <cell r="F37">
            <v>15</v>
          </cell>
          <cell r="G37" t="str">
            <v>-</v>
          </cell>
          <cell r="H37" t="str">
            <v>-</v>
          </cell>
          <cell r="I37" t="str">
            <v>-</v>
          </cell>
          <cell r="J37">
            <v>300</v>
          </cell>
          <cell r="K37" t="str">
            <v>5.5sq - 4c</v>
          </cell>
          <cell r="L37">
            <v>3.5</v>
          </cell>
        </row>
        <row r="38">
          <cell r="A38">
            <v>3.7</v>
          </cell>
          <cell r="B38">
            <v>83</v>
          </cell>
          <cell r="C38">
            <v>78</v>
          </cell>
          <cell r="D38">
            <v>9.16</v>
          </cell>
          <cell r="E38">
            <v>50</v>
          </cell>
          <cell r="F38">
            <v>30</v>
          </cell>
          <cell r="G38" t="str">
            <v>-</v>
          </cell>
          <cell r="H38" t="str">
            <v>3 ~ 30A</v>
          </cell>
          <cell r="I38">
            <v>20</v>
          </cell>
          <cell r="J38">
            <v>300</v>
          </cell>
          <cell r="K38" t="str">
            <v>5.5sq - 3c</v>
          </cell>
          <cell r="L38">
            <v>3.5</v>
          </cell>
        </row>
        <row r="39">
          <cell r="A39">
            <v>3.75</v>
          </cell>
          <cell r="B39">
            <v>85</v>
          </cell>
          <cell r="C39">
            <v>77</v>
          </cell>
          <cell r="D39">
            <v>9.2899999999999991</v>
          </cell>
          <cell r="E39">
            <v>50</v>
          </cell>
          <cell r="F39">
            <v>40</v>
          </cell>
          <cell r="G39" t="str">
            <v>-</v>
          </cell>
          <cell r="H39" t="str">
            <v>-</v>
          </cell>
          <cell r="I39" t="str">
            <v>-</v>
          </cell>
          <cell r="J39">
            <v>300</v>
          </cell>
          <cell r="K39" t="str">
            <v>5.5sq - 4c</v>
          </cell>
          <cell r="L39">
            <v>3.5</v>
          </cell>
        </row>
        <row r="40">
          <cell r="A40">
            <v>3.9</v>
          </cell>
          <cell r="B40">
            <v>85</v>
          </cell>
          <cell r="C40">
            <v>77</v>
          </cell>
          <cell r="D40">
            <v>9.66</v>
          </cell>
          <cell r="E40">
            <v>50</v>
          </cell>
          <cell r="F40">
            <v>40</v>
          </cell>
          <cell r="G40" t="str">
            <v>-</v>
          </cell>
          <cell r="H40" t="str">
            <v>-</v>
          </cell>
          <cell r="I40" t="str">
            <v>-</v>
          </cell>
          <cell r="J40">
            <v>300</v>
          </cell>
          <cell r="K40" t="str">
            <v>5.5sq - 4c</v>
          </cell>
          <cell r="L40">
            <v>3.5</v>
          </cell>
        </row>
        <row r="41">
          <cell r="A41">
            <v>4.2</v>
          </cell>
          <cell r="B41">
            <v>85</v>
          </cell>
          <cell r="C41">
            <v>77</v>
          </cell>
          <cell r="D41">
            <v>10.42</v>
          </cell>
          <cell r="E41">
            <v>50</v>
          </cell>
          <cell r="F41">
            <v>40</v>
          </cell>
          <cell r="G41" t="str">
            <v>-</v>
          </cell>
          <cell r="H41" t="str">
            <v>-</v>
          </cell>
          <cell r="I41" t="str">
            <v>-</v>
          </cell>
          <cell r="J41">
            <v>300</v>
          </cell>
          <cell r="K41" t="str">
            <v>5.5sq - 4c</v>
          </cell>
          <cell r="L41">
            <v>3.5</v>
          </cell>
        </row>
        <row r="42">
          <cell r="A42">
            <v>4.2699999999999996</v>
          </cell>
          <cell r="B42">
            <v>85</v>
          </cell>
          <cell r="C42">
            <v>77</v>
          </cell>
          <cell r="D42">
            <v>10.59</v>
          </cell>
          <cell r="E42">
            <v>50</v>
          </cell>
          <cell r="F42">
            <v>40</v>
          </cell>
          <cell r="G42" t="str">
            <v>-</v>
          </cell>
          <cell r="H42" t="str">
            <v>-</v>
          </cell>
          <cell r="I42" t="str">
            <v>-</v>
          </cell>
          <cell r="J42">
            <v>300</v>
          </cell>
          <cell r="K42" t="str">
            <v>5.5sq - 4c</v>
          </cell>
          <cell r="L42">
            <v>3.5</v>
          </cell>
        </row>
        <row r="43">
          <cell r="A43">
            <v>4.4000000000000004</v>
          </cell>
          <cell r="B43">
            <v>85</v>
          </cell>
          <cell r="C43">
            <v>77</v>
          </cell>
          <cell r="D43">
            <v>10.92</v>
          </cell>
          <cell r="E43">
            <v>50</v>
          </cell>
          <cell r="F43">
            <v>40</v>
          </cell>
          <cell r="G43" t="str">
            <v>-</v>
          </cell>
          <cell r="H43" t="str">
            <v>-</v>
          </cell>
          <cell r="I43" t="str">
            <v>-</v>
          </cell>
          <cell r="J43">
            <v>300</v>
          </cell>
          <cell r="K43" t="str">
            <v>5.5sq - 4c</v>
          </cell>
          <cell r="L43">
            <v>3.5</v>
          </cell>
        </row>
        <row r="44">
          <cell r="A44">
            <v>4.45</v>
          </cell>
          <cell r="B44">
            <v>85</v>
          </cell>
          <cell r="C44">
            <v>77</v>
          </cell>
          <cell r="D44">
            <v>11.04</v>
          </cell>
          <cell r="E44">
            <v>50</v>
          </cell>
          <cell r="F44">
            <v>40</v>
          </cell>
          <cell r="G44" t="str">
            <v>-</v>
          </cell>
          <cell r="H44" t="str">
            <v>-</v>
          </cell>
          <cell r="I44" t="str">
            <v>-</v>
          </cell>
          <cell r="J44">
            <v>300</v>
          </cell>
          <cell r="K44" t="str">
            <v>5.5sq - 4c</v>
          </cell>
          <cell r="L44">
            <v>3.5</v>
          </cell>
        </row>
        <row r="45">
          <cell r="A45">
            <v>4.5</v>
          </cell>
          <cell r="B45">
            <v>85</v>
          </cell>
          <cell r="C45">
            <v>77</v>
          </cell>
          <cell r="D45">
            <v>11.17</v>
          </cell>
          <cell r="E45">
            <v>50</v>
          </cell>
          <cell r="F45">
            <v>40</v>
          </cell>
          <cell r="G45" t="str">
            <v>-</v>
          </cell>
          <cell r="H45" t="str">
            <v>-</v>
          </cell>
          <cell r="I45" t="str">
            <v>-</v>
          </cell>
          <cell r="J45">
            <v>300</v>
          </cell>
          <cell r="K45" t="str">
            <v>5.5sq - 4c</v>
          </cell>
          <cell r="L45">
            <v>3.5</v>
          </cell>
        </row>
        <row r="46">
          <cell r="A46">
            <v>4.5999999999999996</v>
          </cell>
          <cell r="B46">
            <v>85</v>
          </cell>
          <cell r="C46">
            <v>77</v>
          </cell>
          <cell r="D46">
            <v>11.42</v>
          </cell>
          <cell r="E46">
            <v>50</v>
          </cell>
          <cell r="F46">
            <v>40</v>
          </cell>
          <cell r="G46" t="str">
            <v>-</v>
          </cell>
          <cell r="H46" t="str">
            <v>-</v>
          </cell>
          <cell r="I46" t="str">
            <v>-</v>
          </cell>
          <cell r="J46">
            <v>300</v>
          </cell>
          <cell r="K46" t="str">
            <v>5.5sq - 4c</v>
          </cell>
          <cell r="L46">
            <v>3.5</v>
          </cell>
        </row>
        <row r="47">
          <cell r="A47">
            <v>4.7</v>
          </cell>
          <cell r="B47">
            <v>85</v>
          </cell>
          <cell r="C47">
            <v>77</v>
          </cell>
          <cell r="D47">
            <v>11.67</v>
          </cell>
          <cell r="E47">
            <v>50</v>
          </cell>
          <cell r="F47">
            <v>40</v>
          </cell>
          <cell r="G47" t="str">
            <v>-</v>
          </cell>
          <cell r="H47" t="str">
            <v>-</v>
          </cell>
          <cell r="I47" t="str">
            <v>-</v>
          </cell>
          <cell r="J47">
            <v>300</v>
          </cell>
          <cell r="K47" t="str">
            <v>5.5sq - 4c</v>
          </cell>
          <cell r="L47">
            <v>3.5</v>
          </cell>
        </row>
        <row r="48">
          <cell r="A48">
            <v>4.9000000000000004</v>
          </cell>
          <cell r="B48">
            <v>85</v>
          </cell>
          <cell r="C48">
            <v>77</v>
          </cell>
          <cell r="D48">
            <v>12.17</v>
          </cell>
          <cell r="E48">
            <v>50</v>
          </cell>
          <cell r="F48">
            <v>40</v>
          </cell>
          <cell r="G48" t="str">
            <v>-</v>
          </cell>
          <cell r="H48" t="str">
            <v>-</v>
          </cell>
          <cell r="I48" t="str">
            <v>-</v>
          </cell>
          <cell r="J48">
            <v>300</v>
          </cell>
          <cell r="K48" t="str">
            <v>5.5sq - 4c</v>
          </cell>
          <cell r="L48">
            <v>3.5</v>
          </cell>
        </row>
        <row r="49">
          <cell r="A49">
            <v>5.2</v>
          </cell>
          <cell r="B49">
            <v>85</v>
          </cell>
          <cell r="C49">
            <v>77</v>
          </cell>
          <cell r="D49">
            <v>12.93</v>
          </cell>
          <cell r="E49">
            <v>50</v>
          </cell>
          <cell r="F49">
            <v>40</v>
          </cell>
          <cell r="G49" t="str">
            <v>-</v>
          </cell>
          <cell r="H49" t="str">
            <v>-</v>
          </cell>
          <cell r="I49" t="str">
            <v>-</v>
          </cell>
          <cell r="J49">
            <v>300</v>
          </cell>
          <cell r="K49" t="str">
            <v>5.5sq - 4c</v>
          </cell>
          <cell r="L49">
            <v>3.5</v>
          </cell>
        </row>
        <row r="50">
          <cell r="A50">
            <v>5.25</v>
          </cell>
          <cell r="B50">
            <v>85</v>
          </cell>
          <cell r="C50">
            <v>77</v>
          </cell>
          <cell r="D50">
            <v>13.05</v>
          </cell>
          <cell r="E50">
            <v>50</v>
          </cell>
          <cell r="F50">
            <v>40</v>
          </cell>
          <cell r="G50" t="str">
            <v>-</v>
          </cell>
          <cell r="H50" t="str">
            <v>-</v>
          </cell>
          <cell r="I50" t="str">
            <v>-</v>
          </cell>
          <cell r="J50">
            <v>300</v>
          </cell>
          <cell r="K50" t="str">
            <v>5.5sq - 4c</v>
          </cell>
          <cell r="L50">
            <v>3.5</v>
          </cell>
        </row>
        <row r="51">
          <cell r="A51">
            <v>5.5</v>
          </cell>
          <cell r="B51">
            <v>85</v>
          </cell>
          <cell r="C51">
            <v>77</v>
          </cell>
          <cell r="D51">
            <v>13.68</v>
          </cell>
          <cell r="E51">
            <v>50</v>
          </cell>
          <cell r="F51">
            <v>40</v>
          </cell>
          <cell r="G51" t="str">
            <v>-</v>
          </cell>
          <cell r="H51" t="str">
            <v>3 ~ 30A</v>
          </cell>
          <cell r="I51">
            <v>50</v>
          </cell>
          <cell r="J51">
            <v>300</v>
          </cell>
          <cell r="K51" t="str">
            <v>5.5sq - 3c</v>
          </cell>
          <cell r="L51">
            <v>3.5</v>
          </cell>
        </row>
        <row r="52">
          <cell r="A52">
            <v>5.95</v>
          </cell>
          <cell r="B52">
            <v>86</v>
          </cell>
          <cell r="C52">
            <v>78</v>
          </cell>
          <cell r="D52">
            <v>14.63</v>
          </cell>
          <cell r="E52">
            <v>50</v>
          </cell>
          <cell r="F52">
            <v>50</v>
          </cell>
          <cell r="G52" t="str">
            <v>-</v>
          </cell>
          <cell r="H52" t="str">
            <v>-</v>
          </cell>
          <cell r="I52" t="str">
            <v>-</v>
          </cell>
          <cell r="J52">
            <v>300</v>
          </cell>
          <cell r="K52" t="str">
            <v>5.5sq - 4c</v>
          </cell>
          <cell r="L52">
            <v>3.5</v>
          </cell>
        </row>
        <row r="53">
          <cell r="A53">
            <v>6.25</v>
          </cell>
          <cell r="B53">
            <v>86</v>
          </cell>
          <cell r="C53">
            <v>78</v>
          </cell>
          <cell r="D53">
            <v>15.26</v>
          </cell>
          <cell r="E53">
            <v>50</v>
          </cell>
          <cell r="F53">
            <v>50</v>
          </cell>
          <cell r="G53" t="str">
            <v>-</v>
          </cell>
          <cell r="H53" t="str">
            <v>-</v>
          </cell>
          <cell r="I53" t="str">
            <v>-</v>
          </cell>
          <cell r="J53">
            <v>300</v>
          </cell>
          <cell r="K53" t="str">
            <v>5.5sq - 4c</v>
          </cell>
          <cell r="L53">
            <v>3.5</v>
          </cell>
        </row>
        <row r="54">
          <cell r="A54">
            <v>6.4</v>
          </cell>
          <cell r="B54">
            <v>86</v>
          </cell>
          <cell r="C54">
            <v>78</v>
          </cell>
          <cell r="D54">
            <v>15.57</v>
          </cell>
          <cell r="E54">
            <v>50</v>
          </cell>
          <cell r="F54">
            <v>50</v>
          </cell>
          <cell r="G54" t="str">
            <v>-</v>
          </cell>
          <cell r="H54" t="str">
            <v>-</v>
          </cell>
          <cell r="I54" t="str">
            <v>-</v>
          </cell>
          <cell r="J54">
            <v>300</v>
          </cell>
          <cell r="K54" t="str">
            <v>5.5sq - 4c</v>
          </cell>
          <cell r="L54">
            <v>3.5</v>
          </cell>
        </row>
        <row r="55">
          <cell r="A55">
            <v>6.6</v>
          </cell>
          <cell r="B55">
            <v>86</v>
          </cell>
          <cell r="C55">
            <v>78</v>
          </cell>
          <cell r="D55">
            <v>16</v>
          </cell>
          <cell r="E55">
            <v>50</v>
          </cell>
          <cell r="F55">
            <v>50</v>
          </cell>
          <cell r="G55" t="str">
            <v>-</v>
          </cell>
          <cell r="H55" t="str">
            <v>-</v>
          </cell>
          <cell r="I55" t="str">
            <v>-</v>
          </cell>
          <cell r="J55">
            <v>300</v>
          </cell>
          <cell r="K55" t="str">
            <v>5.5sq - 4c</v>
          </cell>
          <cell r="L55">
            <v>3.5</v>
          </cell>
        </row>
        <row r="56">
          <cell r="A56">
            <v>7.2</v>
          </cell>
          <cell r="B56">
            <v>86</v>
          </cell>
          <cell r="C56">
            <v>78</v>
          </cell>
          <cell r="D56">
            <v>17.260000000000002</v>
          </cell>
          <cell r="E56">
            <v>50</v>
          </cell>
          <cell r="F56">
            <v>50</v>
          </cell>
          <cell r="G56" t="str">
            <v>-</v>
          </cell>
          <cell r="H56" t="str">
            <v>-</v>
          </cell>
          <cell r="I56" t="str">
            <v>-</v>
          </cell>
          <cell r="J56">
            <v>300</v>
          </cell>
          <cell r="K56" t="str">
            <v>5.5sq - 4c</v>
          </cell>
          <cell r="L56">
            <v>3.5</v>
          </cell>
        </row>
        <row r="57">
          <cell r="A57">
            <v>7.4</v>
          </cell>
          <cell r="B57">
            <v>86</v>
          </cell>
          <cell r="C57">
            <v>78</v>
          </cell>
          <cell r="D57">
            <v>17.68</v>
          </cell>
          <cell r="E57">
            <v>50</v>
          </cell>
          <cell r="F57">
            <v>50</v>
          </cell>
          <cell r="G57" t="str">
            <v>-</v>
          </cell>
          <cell r="H57" t="str">
            <v>-</v>
          </cell>
          <cell r="I57" t="str">
            <v>-</v>
          </cell>
          <cell r="J57">
            <v>300</v>
          </cell>
          <cell r="K57" t="str">
            <v>5.5sq - 4c</v>
          </cell>
          <cell r="L57">
            <v>3.5</v>
          </cell>
        </row>
        <row r="58">
          <cell r="A58">
            <v>7.5</v>
          </cell>
          <cell r="B58">
            <v>86</v>
          </cell>
          <cell r="C58">
            <v>78</v>
          </cell>
          <cell r="D58">
            <v>17.89</v>
          </cell>
          <cell r="E58">
            <v>50</v>
          </cell>
          <cell r="F58">
            <v>50</v>
          </cell>
          <cell r="G58" t="str">
            <v>-</v>
          </cell>
          <cell r="H58" t="str">
            <v>3 ~ 30A</v>
          </cell>
          <cell r="I58">
            <v>75</v>
          </cell>
          <cell r="J58">
            <v>300</v>
          </cell>
          <cell r="K58" t="str">
            <v>5.5sq - 3c</v>
          </cell>
          <cell r="L58">
            <v>3.5</v>
          </cell>
        </row>
        <row r="59">
          <cell r="A59">
            <v>8.4</v>
          </cell>
          <cell r="B59">
            <v>87</v>
          </cell>
          <cell r="C59">
            <v>79</v>
          </cell>
          <cell r="D59">
            <v>19.79</v>
          </cell>
          <cell r="E59">
            <v>100</v>
          </cell>
          <cell r="F59">
            <v>75</v>
          </cell>
          <cell r="G59" t="str">
            <v>-</v>
          </cell>
          <cell r="H59" t="str">
            <v>-</v>
          </cell>
          <cell r="I59" t="str">
            <v>-</v>
          </cell>
          <cell r="J59">
            <v>300</v>
          </cell>
          <cell r="K59" t="str">
            <v>8sq - 3c</v>
          </cell>
          <cell r="L59">
            <v>3.5</v>
          </cell>
        </row>
        <row r="60">
          <cell r="A60">
            <v>9</v>
          </cell>
          <cell r="B60">
            <v>87</v>
          </cell>
          <cell r="C60">
            <v>79</v>
          </cell>
          <cell r="D60">
            <v>21.05</v>
          </cell>
          <cell r="E60">
            <v>100</v>
          </cell>
          <cell r="F60">
            <v>75</v>
          </cell>
          <cell r="G60" t="str">
            <v>-</v>
          </cell>
          <cell r="H60" t="str">
            <v>-</v>
          </cell>
          <cell r="I60" t="str">
            <v>-</v>
          </cell>
          <cell r="J60">
            <v>300</v>
          </cell>
          <cell r="K60" t="str">
            <v>8sq - 3c</v>
          </cell>
          <cell r="L60">
            <v>3.5</v>
          </cell>
        </row>
        <row r="61">
          <cell r="A61">
            <v>10.3</v>
          </cell>
          <cell r="B61">
            <v>87</v>
          </cell>
          <cell r="C61">
            <v>79</v>
          </cell>
          <cell r="D61">
            <v>23.79</v>
          </cell>
          <cell r="E61">
            <v>100</v>
          </cell>
          <cell r="F61">
            <v>75</v>
          </cell>
          <cell r="G61" t="str">
            <v>-</v>
          </cell>
          <cell r="H61" t="str">
            <v>-</v>
          </cell>
          <cell r="I61" t="str">
            <v>-</v>
          </cell>
          <cell r="J61">
            <v>300</v>
          </cell>
          <cell r="K61" t="str">
            <v>8sq - 3c</v>
          </cell>
          <cell r="L61">
            <v>3.5</v>
          </cell>
        </row>
        <row r="62">
          <cell r="A62">
            <v>11</v>
          </cell>
          <cell r="B62">
            <v>87</v>
          </cell>
          <cell r="C62">
            <v>79</v>
          </cell>
          <cell r="D62">
            <v>25.26</v>
          </cell>
          <cell r="E62">
            <v>100</v>
          </cell>
          <cell r="F62">
            <v>75</v>
          </cell>
          <cell r="G62" t="str">
            <v>-</v>
          </cell>
          <cell r="H62" t="str">
            <v>3 ~ 30A</v>
          </cell>
          <cell r="I62">
            <v>100</v>
          </cell>
          <cell r="J62">
            <v>300</v>
          </cell>
          <cell r="K62" t="str">
            <v>8sq - 3c</v>
          </cell>
          <cell r="L62">
            <v>5.5</v>
          </cell>
        </row>
        <row r="63">
          <cell r="A63">
            <v>11.1</v>
          </cell>
          <cell r="B63">
            <v>88</v>
          </cell>
          <cell r="C63">
            <v>79.5</v>
          </cell>
          <cell r="D63">
            <v>25.48</v>
          </cell>
          <cell r="E63">
            <v>100</v>
          </cell>
          <cell r="F63">
            <v>75</v>
          </cell>
          <cell r="G63" t="str">
            <v>-</v>
          </cell>
          <cell r="H63" t="str">
            <v>-</v>
          </cell>
          <cell r="I63" t="str">
            <v>-</v>
          </cell>
          <cell r="J63">
            <v>300</v>
          </cell>
          <cell r="K63" t="str">
            <v>8sq - 4c</v>
          </cell>
          <cell r="L63">
            <v>5.5</v>
          </cell>
        </row>
        <row r="64">
          <cell r="A64">
            <v>12</v>
          </cell>
          <cell r="B64">
            <v>88</v>
          </cell>
          <cell r="C64">
            <v>79.5</v>
          </cell>
          <cell r="D64">
            <v>27.5</v>
          </cell>
          <cell r="E64">
            <v>100</v>
          </cell>
          <cell r="F64">
            <v>75</v>
          </cell>
          <cell r="G64" t="str">
            <v>-</v>
          </cell>
          <cell r="H64" t="str">
            <v>-</v>
          </cell>
          <cell r="I64" t="str">
            <v>-</v>
          </cell>
          <cell r="J64">
            <v>300</v>
          </cell>
          <cell r="K64" t="str">
            <v>8sq - 4c</v>
          </cell>
          <cell r="L64">
            <v>5.5</v>
          </cell>
        </row>
        <row r="65">
          <cell r="A65">
            <v>12.3</v>
          </cell>
          <cell r="B65">
            <v>88</v>
          </cell>
          <cell r="C65">
            <v>79.5</v>
          </cell>
          <cell r="D65">
            <v>28.17</v>
          </cell>
          <cell r="E65">
            <v>100</v>
          </cell>
          <cell r="F65">
            <v>75</v>
          </cell>
          <cell r="G65" t="str">
            <v>-</v>
          </cell>
          <cell r="H65" t="str">
            <v>-</v>
          </cell>
          <cell r="I65" t="str">
            <v>-</v>
          </cell>
          <cell r="J65">
            <v>300</v>
          </cell>
          <cell r="K65" t="str">
            <v>8sq - 4c</v>
          </cell>
          <cell r="L65">
            <v>5.5</v>
          </cell>
        </row>
        <row r="66">
          <cell r="A66">
            <v>13.2</v>
          </cell>
          <cell r="B66">
            <v>88</v>
          </cell>
          <cell r="C66">
            <v>79.5</v>
          </cell>
          <cell r="D66">
            <v>30.18</v>
          </cell>
          <cell r="E66">
            <v>100</v>
          </cell>
          <cell r="F66">
            <v>75</v>
          </cell>
          <cell r="G66" t="str">
            <v>-</v>
          </cell>
          <cell r="H66" t="str">
            <v>-</v>
          </cell>
          <cell r="I66" t="str">
            <v>-</v>
          </cell>
          <cell r="J66">
            <v>300</v>
          </cell>
          <cell r="K66" t="str">
            <v>8sq - 4c</v>
          </cell>
          <cell r="L66">
            <v>5.5</v>
          </cell>
        </row>
        <row r="67">
          <cell r="A67">
            <v>13.6</v>
          </cell>
          <cell r="B67">
            <v>88</v>
          </cell>
          <cell r="C67">
            <v>79.5</v>
          </cell>
          <cell r="D67">
            <v>31.08</v>
          </cell>
          <cell r="E67">
            <v>100</v>
          </cell>
          <cell r="F67">
            <v>75</v>
          </cell>
          <cell r="G67" t="str">
            <v>-</v>
          </cell>
          <cell r="H67" t="str">
            <v>-</v>
          </cell>
          <cell r="I67" t="str">
            <v>-</v>
          </cell>
          <cell r="J67">
            <v>300</v>
          </cell>
          <cell r="K67" t="str">
            <v>8sq - 4c</v>
          </cell>
          <cell r="L67">
            <v>5.5</v>
          </cell>
        </row>
        <row r="68">
          <cell r="A68">
            <v>15</v>
          </cell>
          <cell r="B68">
            <v>88</v>
          </cell>
          <cell r="C68">
            <v>79.5</v>
          </cell>
          <cell r="D68">
            <v>34.21</v>
          </cell>
          <cell r="E68">
            <v>50</v>
          </cell>
          <cell r="F68">
            <v>50</v>
          </cell>
          <cell r="G68" t="str">
            <v>60/5A</v>
          </cell>
          <cell r="H68" t="str">
            <v>5 ~ 60A</v>
          </cell>
          <cell r="I68">
            <v>100</v>
          </cell>
          <cell r="J68">
            <v>600</v>
          </cell>
          <cell r="K68" t="str">
            <v>14sq - 3cx2</v>
          </cell>
          <cell r="L68">
            <v>5.5</v>
          </cell>
        </row>
        <row r="69">
          <cell r="A69">
            <v>15.4</v>
          </cell>
          <cell r="B69">
            <v>88.5</v>
          </cell>
          <cell r="C69">
            <v>80</v>
          </cell>
          <cell r="D69">
            <v>34.950000000000003</v>
          </cell>
          <cell r="E69">
            <v>100</v>
          </cell>
          <cell r="F69">
            <v>75</v>
          </cell>
          <cell r="G69" t="str">
            <v>-</v>
          </cell>
          <cell r="H69" t="str">
            <v>-</v>
          </cell>
          <cell r="I69" t="str">
            <v>-</v>
          </cell>
          <cell r="J69">
            <v>300</v>
          </cell>
          <cell r="K69" t="str">
            <v>14sq - 4c</v>
          </cell>
          <cell r="L69">
            <v>5.5</v>
          </cell>
        </row>
        <row r="70">
          <cell r="A70">
            <v>15.67</v>
          </cell>
          <cell r="B70">
            <v>88.5</v>
          </cell>
          <cell r="C70">
            <v>80</v>
          </cell>
          <cell r="D70">
            <v>35.44</v>
          </cell>
          <cell r="E70">
            <v>100</v>
          </cell>
          <cell r="F70">
            <v>75</v>
          </cell>
          <cell r="G70" t="str">
            <v>-</v>
          </cell>
          <cell r="H70" t="str">
            <v>-</v>
          </cell>
          <cell r="I70" t="str">
            <v>-</v>
          </cell>
          <cell r="J70">
            <v>300</v>
          </cell>
          <cell r="K70" t="str">
            <v>14sq - 4c</v>
          </cell>
          <cell r="L70">
            <v>5.5</v>
          </cell>
        </row>
        <row r="71">
          <cell r="A71">
            <v>16.5</v>
          </cell>
          <cell r="B71">
            <v>88.5</v>
          </cell>
          <cell r="C71">
            <v>80</v>
          </cell>
          <cell r="D71">
            <v>36.97</v>
          </cell>
          <cell r="E71">
            <v>100</v>
          </cell>
          <cell r="F71">
            <v>75</v>
          </cell>
          <cell r="G71" t="str">
            <v>-</v>
          </cell>
          <cell r="H71" t="str">
            <v>-</v>
          </cell>
          <cell r="I71" t="str">
            <v>-</v>
          </cell>
          <cell r="J71">
            <v>300</v>
          </cell>
          <cell r="K71" t="str">
            <v>14sq - 4c</v>
          </cell>
          <cell r="L71">
            <v>5.5</v>
          </cell>
        </row>
        <row r="72">
          <cell r="A72">
            <v>18.7</v>
          </cell>
          <cell r="B72">
            <v>88.5</v>
          </cell>
          <cell r="C72">
            <v>80</v>
          </cell>
          <cell r="D72">
            <v>41.03</v>
          </cell>
          <cell r="E72">
            <v>100</v>
          </cell>
          <cell r="F72">
            <v>75</v>
          </cell>
          <cell r="G72" t="str">
            <v>-</v>
          </cell>
          <cell r="H72" t="str">
            <v>-</v>
          </cell>
          <cell r="I72" t="str">
            <v>-</v>
          </cell>
          <cell r="J72">
            <v>300</v>
          </cell>
          <cell r="K72" t="str">
            <v>14sq - 4c</v>
          </cell>
          <cell r="L72">
            <v>5.5</v>
          </cell>
        </row>
        <row r="73">
          <cell r="A73">
            <v>19</v>
          </cell>
          <cell r="B73">
            <v>88.5</v>
          </cell>
          <cell r="C73">
            <v>80</v>
          </cell>
          <cell r="D73">
            <v>41.58</v>
          </cell>
          <cell r="E73">
            <v>100</v>
          </cell>
          <cell r="F73">
            <v>60</v>
          </cell>
          <cell r="G73" t="str">
            <v>60/5A</v>
          </cell>
          <cell r="H73" t="str">
            <v>5 ~ 60A</v>
          </cell>
          <cell r="I73">
            <v>100</v>
          </cell>
          <cell r="J73">
            <v>600</v>
          </cell>
          <cell r="K73" t="str">
            <v>14sq - 3cx2</v>
          </cell>
          <cell r="L73">
            <v>5.5</v>
          </cell>
        </row>
        <row r="74">
          <cell r="A74">
            <v>19.5</v>
          </cell>
          <cell r="B74">
            <v>89</v>
          </cell>
          <cell r="C74">
            <v>80.5</v>
          </cell>
          <cell r="D74">
            <v>42.81</v>
          </cell>
          <cell r="E74">
            <v>100</v>
          </cell>
          <cell r="F74">
            <v>75</v>
          </cell>
          <cell r="G74" t="str">
            <v>-</v>
          </cell>
          <cell r="H74" t="str">
            <v>-</v>
          </cell>
          <cell r="I74" t="str">
            <v>-</v>
          </cell>
          <cell r="J74">
            <v>300</v>
          </cell>
          <cell r="K74" t="str">
            <v>14sq - 4c</v>
          </cell>
          <cell r="L74">
            <v>8</v>
          </cell>
        </row>
        <row r="75">
          <cell r="A75">
            <v>20</v>
          </cell>
          <cell r="B75">
            <v>89</v>
          </cell>
          <cell r="C75">
            <v>80.5</v>
          </cell>
          <cell r="D75">
            <v>44.04</v>
          </cell>
          <cell r="E75">
            <v>100</v>
          </cell>
          <cell r="F75">
            <v>75</v>
          </cell>
          <cell r="G75" t="str">
            <v>-</v>
          </cell>
          <cell r="H75" t="str">
            <v>-</v>
          </cell>
          <cell r="I75" t="str">
            <v>-</v>
          </cell>
          <cell r="J75">
            <v>300</v>
          </cell>
          <cell r="K75" t="str">
            <v>14sq - 4c</v>
          </cell>
          <cell r="L75">
            <v>8</v>
          </cell>
        </row>
        <row r="76">
          <cell r="A76">
            <v>23.04</v>
          </cell>
          <cell r="B76">
            <v>89</v>
          </cell>
          <cell r="C76">
            <v>80.5</v>
          </cell>
          <cell r="D76">
            <v>51.5</v>
          </cell>
          <cell r="E76">
            <v>100</v>
          </cell>
          <cell r="F76">
            <v>75</v>
          </cell>
          <cell r="G76" t="str">
            <v>-</v>
          </cell>
          <cell r="H76" t="str">
            <v>-</v>
          </cell>
          <cell r="I76" t="str">
            <v>-</v>
          </cell>
          <cell r="J76">
            <v>300</v>
          </cell>
          <cell r="K76" t="str">
            <v>14sq - 4c</v>
          </cell>
          <cell r="L76">
            <v>8</v>
          </cell>
        </row>
        <row r="77">
          <cell r="A77">
            <v>22</v>
          </cell>
          <cell r="B77">
            <v>89</v>
          </cell>
          <cell r="C77">
            <v>80.5</v>
          </cell>
          <cell r="D77">
            <v>48.95</v>
          </cell>
          <cell r="E77">
            <v>100</v>
          </cell>
          <cell r="F77">
            <v>75</v>
          </cell>
          <cell r="G77" t="str">
            <v>100/5A</v>
          </cell>
          <cell r="H77" t="str">
            <v>5 ~ 60A</v>
          </cell>
          <cell r="I77">
            <v>150</v>
          </cell>
          <cell r="J77">
            <v>600</v>
          </cell>
          <cell r="K77" t="str">
            <v>14sq - 3cx2</v>
          </cell>
          <cell r="L77">
            <v>8</v>
          </cell>
        </row>
        <row r="78">
          <cell r="A78">
            <v>22.35</v>
          </cell>
          <cell r="B78">
            <v>89.5</v>
          </cell>
          <cell r="C78">
            <v>81</v>
          </cell>
          <cell r="D78">
            <v>49.69</v>
          </cell>
          <cell r="E78">
            <v>100</v>
          </cell>
          <cell r="F78">
            <v>100</v>
          </cell>
          <cell r="G78" t="str">
            <v>-</v>
          </cell>
          <cell r="H78" t="str">
            <v>-</v>
          </cell>
          <cell r="I78" t="str">
            <v>-</v>
          </cell>
          <cell r="J78">
            <v>300</v>
          </cell>
          <cell r="K78" t="str">
            <v>14sq - 4c</v>
          </cell>
          <cell r="L78">
            <v>8</v>
          </cell>
        </row>
        <row r="79">
          <cell r="A79">
            <v>22.9</v>
          </cell>
          <cell r="B79">
            <v>89.5</v>
          </cell>
          <cell r="C79">
            <v>81</v>
          </cell>
          <cell r="D79">
            <v>50.84</v>
          </cell>
          <cell r="E79">
            <v>100</v>
          </cell>
          <cell r="F79">
            <v>100</v>
          </cell>
          <cell r="G79" t="str">
            <v>-</v>
          </cell>
          <cell r="H79" t="str">
            <v>-</v>
          </cell>
          <cell r="I79" t="str">
            <v>-</v>
          </cell>
          <cell r="J79">
            <v>300</v>
          </cell>
          <cell r="K79" t="str">
            <v>14sq - 4c</v>
          </cell>
          <cell r="L79">
            <v>8</v>
          </cell>
        </row>
        <row r="80">
          <cell r="A80">
            <v>25.32</v>
          </cell>
          <cell r="B80">
            <v>89.5</v>
          </cell>
          <cell r="C80">
            <v>81</v>
          </cell>
          <cell r="D80">
            <v>55.94</v>
          </cell>
          <cell r="E80">
            <v>100</v>
          </cell>
          <cell r="F80">
            <v>100</v>
          </cell>
          <cell r="G80" t="str">
            <v>-</v>
          </cell>
          <cell r="H80" t="str">
            <v>-</v>
          </cell>
          <cell r="I80" t="str">
            <v>-</v>
          </cell>
          <cell r="J80">
            <v>300</v>
          </cell>
          <cell r="K80" t="str">
            <v>14sq - 4c</v>
          </cell>
          <cell r="L80">
            <v>8</v>
          </cell>
        </row>
        <row r="81">
          <cell r="A81">
            <v>27</v>
          </cell>
          <cell r="B81">
            <v>89.5</v>
          </cell>
          <cell r="C81">
            <v>81</v>
          </cell>
          <cell r="D81">
            <v>59.48</v>
          </cell>
          <cell r="E81">
            <v>100</v>
          </cell>
          <cell r="F81">
            <v>100</v>
          </cell>
          <cell r="G81" t="str">
            <v>-</v>
          </cell>
          <cell r="H81" t="str">
            <v>-</v>
          </cell>
          <cell r="I81" t="str">
            <v>-</v>
          </cell>
          <cell r="J81">
            <v>300</v>
          </cell>
          <cell r="K81" t="str">
            <v>14sq - 4c</v>
          </cell>
          <cell r="L81">
            <v>8</v>
          </cell>
        </row>
        <row r="82">
          <cell r="A82">
            <v>28.98</v>
          </cell>
          <cell r="B82">
            <v>89.5</v>
          </cell>
          <cell r="C82">
            <v>81</v>
          </cell>
          <cell r="D82">
            <v>63.64</v>
          </cell>
          <cell r="E82">
            <v>100</v>
          </cell>
          <cell r="F82">
            <v>100</v>
          </cell>
          <cell r="G82" t="str">
            <v>-</v>
          </cell>
          <cell r="H82" t="str">
            <v>-</v>
          </cell>
          <cell r="I82" t="str">
            <v>-</v>
          </cell>
          <cell r="J82">
            <v>300</v>
          </cell>
          <cell r="K82" t="str">
            <v>14sq - 4c</v>
          </cell>
          <cell r="L82">
            <v>8</v>
          </cell>
        </row>
        <row r="83">
          <cell r="A83">
            <v>29.4</v>
          </cell>
          <cell r="B83">
            <v>89.5</v>
          </cell>
          <cell r="C83">
            <v>81</v>
          </cell>
          <cell r="D83">
            <v>64.53</v>
          </cell>
          <cell r="E83">
            <v>100</v>
          </cell>
          <cell r="F83">
            <v>100</v>
          </cell>
          <cell r="G83" t="str">
            <v>-</v>
          </cell>
          <cell r="H83" t="str">
            <v>-</v>
          </cell>
          <cell r="I83" t="str">
            <v>-</v>
          </cell>
          <cell r="J83">
            <v>300</v>
          </cell>
          <cell r="K83" t="str">
            <v>14sq - 4c</v>
          </cell>
          <cell r="L83">
            <v>8</v>
          </cell>
        </row>
        <row r="84">
          <cell r="A84">
            <v>30</v>
          </cell>
          <cell r="B84">
            <v>89.5</v>
          </cell>
          <cell r="C84">
            <v>81</v>
          </cell>
          <cell r="D84">
            <v>65.790000000000006</v>
          </cell>
          <cell r="E84">
            <v>100</v>
          </cell>
          <cell r="F84">
            <v>100</v>
          </cell>
          <cell r="G84" t="str">
            <v>100/5A</v>
          </cell>
          <cell r="H84" t="str">
            <v>10 ~ 100A</v>
          </cell>
          <cell r="I84">
            <v>200</v>
          </cell>
          <cell r="J84">
            <v>600</v>
          </cell>
          <cell r="K84" t="str">
            <v>22sq - 3cx2</v>
          </cell>
          <cell r="L84">
            <v>8</v>
          </cell>
        </row>
        <row r="85">
          <cell r="A85">
            <v>37</v>
          </cell>
          <cell r="B85">
            <v>90</v>
          </cell>
          <cell r="C85">
            <v>81.5</v>
          </cell>
          <cell r="D85">
            <v>84.21</v>
          </cell>
          <cell r="E85">
            <v>225</v>
          </cell>
          <cell r="F85">
            <v>125</v>
          </cell>
          <cell r="G85" t="str">
            <v>100/5A</v>
          </cell>
          <cell r="H85" t="str">
            <v>10 ~ 100A</v>
          </cell>
          <cell r="I85">
            <v>250</v>
          </cell>
          <cell r="J85">
            <v>900</v>
          </cell>
          <cell r="K85" t="str">
            <v>22sq - 3cx2</v>
          </cell>
          <cell r="L85">
            <v>8</v>
          </cell>
        </row>
        <row r="86">
          <cell r="A86">
            <v>37.4</v>
          </cell>
          <cell r="B86">
            <v>90.5</v>
          </cell>
          <cell r="C86">
            <v>82</v>
          </cell>
          <cell r="D86">
            <v>85</v>
          </cell>
          <cell r="E86">
            <v>225</v>
          </cell>
          <cell r="F86">
            <v>150</v>
          </cell>
          <cell r="G86" t="str">
            <v>-</v>
          </cell>
          <cell r="H86" t="str">
            <v>-</v>
          </cell>
          <cell r="I86" t="str">
            <v>-</v>
          </cell>
          <cell r="J86">
            <v>600</v>
          </cell>
          <cell r="K86" t="str">
            <v>14sq - 4c</v>
          </cell>
          <cell r="L86">
            <v>8</v>
          </cell>
        </row>
        <row r="87">
          <cell r="A87">
            <v>42</v>
          </cell>
          <cell r="B87">
            <v>90.5</v>
          </cell>
          <cell r="C87">
            <v>82</v>
          </cell>
          <cell r="D87">
            <v>94.08</v>
          </cell>
          <cell r="E87">
            <v>225</v>
          </cell>
          <cell r="F87">
            <v>150</v>
          </cell>
          <cell r="G87" t="str">
            <v>-</v>
          </cell>
          <cell r="H87" t="str">
            <v>-</v>
          </cell>
          <cell r="I87" t="str">
            <v>-</v>
          </cell>
          <cell r="J87">
            <v>600</v>
          </cell>
          <cell r="K87" t="str">
            <v>14sq - 4c</v>
          </cell>
          <cell r="L87">
            <v>8</v>
          </cell>
        </row>
        <row r="88">
          <cell r="A88">
            <v>43</v>
          </cell>
          <cell r="B88">
            <v>90.5</v>
          </cell>
          <cell r="C88">
            <v>82</v>
          </cell>
          <cell r="D88">
            <v>96.05</v>
          </cell>
          <cell r="E88">
            <v>225</v>
          </cell>
          <cell r="F88">
            <v>150</v>
          </cell>
          <cell r="G88" t="str">
            <v>-</v>
          </cell>
          <cell r="H88" t="str">
            <v>-</v>
          </cell>
          <cell r="I88" t="str">
            <v>-</v>
          </cell>
          <cell r="J88">
            <v>600</v>
          </cell>
          <cell r="K88" t="str">
            <v>14sq - 4c</v>
          </cell>
          <cell r="L88">
            <v>8</v>
          </cell>
        </row>
        <row r="89">
          <cell r="A89">
            <v>44</v>
          </cell>
          <cell r="B89">
            <v>90.5</v>
          </cell>
          <cell r="C89">
            <v>82</v>
          </cell>
          <cell r="D89">
            <v>98.03</v>
          </cell>
          <cell r="E89">
            <v>225</v>
          </cell>
          <cell r="F89">
            <v>150</v>
          </cell>
          <cell r="G89" t="str">
            <v>-</v>
          </cell>
          <cell r="H89" t="str">
            <v>-</v>
          </cell>
          <cell r="I89" t="str">
            <v>-</v>
          </cell>
          <cell r="J89">
            <v>600</v>
          </cell>
          <cell r="K89" t="str">
            <v>14sq - 4c</v>
          </cell>
          <cell r="L89">
            <v>8</v>
          </cell>
        </row>
        <row r="90">
          <cell r="A90">
            <v>45</v>
          </cell>
          <cell r="B90">
            <v>90.5</v>
          </cell>
          <cell r="C90">
            <v>82</v>
          </cell>
          <cell r="D90">
            <v>100</v>
          </cell>
          <cell r="E90">
            <v>225</v>
          </cell>
          <cell r="F90">
            <v>150</v>
          </cell>
          <cell r="G90" t="str">
            <v>150/5A</v>
          </cell>
          <cell r="H90" t="str">
            <v>30 ~ 300A</v>
          </cell>
          <cell r="I90" t="str">
            <v>20KVA</v>
          </cell>
          <cell r="J90">
            <v>900</v>
          </cell>
          <cell r="K90" t="str">
            <v>38sq - 3cx2</v>
          </cell>
          <cell r="L90">
            <v>8</v>
          </cell>
        </row>
        <row r="91">
          <cell r="A91">
            <v>46.4</v>
          </cell>
          <cell r="B91">
            <v>0</v>
          </cell>
          <cell r="C91">
            <v>0</v>
          </cell>
          <cell r="D91">
            <v>102.94</v>
          </cell>
          <cell r="E91">
            <v>225</v>
          </cell>
          <cell r="F91">
            <v>200</v>
          </cell>
          <cell r="G91" t="str">
            <v>-</v>
          </cell>
          <cell r="H91" t="str">
            <v>-</v>
          </cell>
          <cell r="I91" t="str">
            <v>-</v>
          </cell>
          <cell r="J91">
            <v>600</v>
          </cell>
          <cell r="K91" t="str">
            <v>14sq - 4c</v>
          </cell>
          <cell r="L91">
            <v>8</v>
          </cell>
        </row>
        <row r="92">
          <cell r="A92">
            <v>49.5</v>
          </cell>
          <cell r="B92">
            <v>0</v>
          </cell>
          <cell r="C92">
            <v>0</v>
          </cell>
          <cell r="D92">
            <v>109.45</v>
          </cell>
          <cell r="E92">
            <v>225</v>
          </cell>
          <cell r="F92">
            <v>200</v>
          </cell>
          <cell r="G92" t="str">
            <v>-</v>
          </cell>
          <cell r="H92" t="str">
            <v>-</v>
          </cell>
          <cell r="I92" t="str">
            <v>-</v>
          </cell>
          <cell r="J92">
            <v>600</v>
          </cell>
          <cell r="K92" t="str">
            <v>14sq - 4c</v>
          </cell>
          <cell r="L92">
            <v>8</v>
          </cell>
        </row>
        <row r="93">
          <cell r="A93">
            <v>55</v>
          </cell>
          <cell r="B93">
            <v>0</v>
          </cell>
          <cell r="C93">
            <v>0</v>
          </cell>
          <cell r="D93">
            <v>121</v>
          </cell>
          <cell r="E93">
            <v>225</v>
          </cell>
          <cell r="F93">
            <v>200</v>
          </cell>
          <cell r="G93" t="str">
            <v>200/5A</v>
          </cell>
          <cell r="H93" t="str">
            <v>30 ~ 300A</v>
          </cell>
          <cell r="I93" t="str">
            <v>20KVA</v>
          </cell>
          <cell r="J93">
            <v>1600</v>
          </cell>
          <cell r="K93" t="str">
            <v>38sq - 3c</v>
          </cell>
          <cell r="L93">
            <v>14</v>
          </cell>
        </row>
        <row r="94">
          <cell r="A94">
            <v>60</v>
          </cell>
          <cell r="B94">
            <v>0</v>
          </cell>
          <cell r="C94">
            <v>0</v>
          </cell>
          <cell r="D94">
            <v>131.5</v>
          </cell>
          <cell r="E94">
            <v>400</v>
          </cell>
          <cell r="F94">
            <v>250</v>
          </cell>
          <cell r="G94" t="str">
            <v>-</v>
          </cell>
          <cell r="H94" t="str">
            <v>-</v>
          </cell>
          <cell r="I94" t="str">
            <v>-</v>
          </cell>
          <cell r="J94">
            <v>600</v>
          </cell>
          <cell r="K94" t="str">
            <v>14sq - 4c</v>
          </cell>
          <cell r="L94">
            <v>8</v>
          </cell>
        </row>
        <row r="95">
          <cell r="A95">
            <v>75</v>
          </cell>
          <cell r="B95">
            <v>91</v>
          </cell>
          <cell r="C95">
            <v>95</v>
          </cell>
          <cell r="D95">
            <v>163</v>
          </cell>
          <cell r="E95">
            <v>400</v>
          </cell>
          <cell r="F95">
            <v>250</v>
          </cell>
          <cell r="G95" t="str">
            <v>200/5A</v>
          </cell>
          <cell r="H95" t="str">
            <v>30 ~ 300A</v>
          </cell>
          <cell r="I95" t="str">
            <v>25KVA</v>
          </cell>
          <cell r="J95">
            <v>1600</v>
          </cell>
          <cell r="K95" t="str">
            <v>60sq - 3c</v>
          </cell>
          <cell r="L95">
            <v>22</v>
          </cell>
        </row>
        <row r="96">
          <cell r="A96">
            <v>75.599999999999994</v>
          </cell>
          <cell r="B96">
            <v>0</v>
          </cell>
          <cell r="C96">
            <v>0</v>
          </cell>
          <cell r="D96">
            <v>164.3</v>
          </cell>
          <cell r="E96">
            <v>400</v>
          </cell>
          <cell r="F96">
            <v>250</v>
          </cell>
          <cell r="G96" t="str">
            <v>-</v>
          </cell>
          <cell r="H96" t="str">
            <v>-</v>
          </cell>
          <cell r="I96" t="str">
            <v>-</v>
          </cell>
          <cell r="J96">
            <v>600</v>
          </cell>
          <cell r="K96" t="str">
            <v>14sq - 4c</v>
          </cell>
          <cell r="L96">
            <v>8</v>
          </cell>
        </row>
        <row r="97">
          <cell r="A97">
            <v>90</v>
          </cell>
          <cell r="B97">
            <v>91.3</v>
          </cell>
          <cell r="C97">
            <v>95</v>
          </cell>
          <cell r="D97">
            <v>195.6</v>
          </cell>
          <cell r="E97">
            <v>400</v>
          </cell>
          <cell r="F97">
            <v>250</v>
          </cell>
          <cell r="G97" t="str">
            <v>200/5A</v>
          </cell>
          <cell r="H97" t="str">
            <v>30 ~ 300A</v>
          </cell>
          <cell r="I97" t="str">
            <v>25KVA</v>
          </cell>
          <cell r="J97">
            <v>1600</v>
          </cell>
          <cell r="K97" t="str">
            <v>60sq - 3c</v>
          </cell>
          <cell r="L97">
            <v>22</v>
          </cell>
        </row>
        <row r="98">
          <cell r="A98">
            <v>95</v>
          </cell>
          <cell r="B98">
            <v>0</v>
          </cell>
          <cell r="C98">
            <v>0</v>
          </cell>
          <cell r="D98">
            <v>206.5</v>
          </cell>
          <cell r="E98">
            <v>400</v>
          </cell>
          <cell r="F98">
            <v>250</v>
          </cell>
          <cell r="G98" t="str">
            <v>250/5A</v>
          </cell>
          <cell r="H98" t="str">
            <v>30 ~ 300A</v>
          </cell>
          <cell r="I98" t="str">
            <v>25KVA</v>
          </cell>
          <cell r="J98">
            <v>1600</v>
          </cell>
          <cell r="K98" t="str">
            <v>100sq - 3c</v>
          </cell>
          <cell r="L98">
            <v>22</v>
          </cell>
        </row>
      </sheetData>
      <sheetData sheetId="18" refreshError="1"/>
      <sheetData sheetId="19"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설계서"/>
      <sheetName val="원가"/>
      <sheetName val="도급내역서"/>
      <sheetName val="일위대가"/>
      <sheetName val="적용단가"/>
      <sheetName val="인건비 "/>
      <sheetName val="산출집계표"/>
      <sheetName val="1.수변전간선산출"/>
      <sheetName val="2.동력간선산출"/>
      <sheetName val="3.전등산출"/>
      <sheetName val="4.전열산출"/>
      <sheetName val="5.소방산출"/>
      <sheetName val="한전외선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Book2"/>
      <sheetName val="#REF"/>
      <sheetName val="SCOPE"/>
      <sheetName val="PET중합K "/>
      <sheetName val="POLY 1"/>
      <sheetName val="일위대가"/>
      <sheetName val="계산서(곡선부)"/>
      <sheetName val="-치수표(곡선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이타"/>
      <sheetName val="식재인부"/>
      <sheetName val="수목(가-마)"/>
      <sheetName val="수목(바-주목)"/>
      <sheetName val="수목(중국단풍-)"/>
      <sheetName val="지주목수"/>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터널구조물산근"/>
      <sheetName val="도로구조물산근"/>
      <sheetName val="Sheet1"/>
      <sheetName val="Sheet2"/>
      <sheetName val="Sheet3"/>
      <sheetName val="터널굴착단산"/>
      <sheetName val="장약패턴90M2"/>
      <sheetName val="토공산근"/>
      <sheetName val="단가산출근거"/>
      <sheetName val="[수목일위.XLS][수목일위.XLS][수목일위.XLS]e"/>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___"/>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DATE"/>
      <sheetName val="한강운반비"/>
      <sheetName val="진주방향"/>
      <sheetName val="수량집계A"/>
      <sheetName val="철근집계A"/>
      <sheetName val="Total"/>
      <sheetName val="건축2"/>
      <sheetName val="원가"/>
      <sheetName val="2공구산출내역"/>
      <sheetName val="수목데이타"/>
      <sheetName val="1,2공구원가계산서"/>
      <sheetName val="1공구산출내역서"/>
      <sheetName val="준검 내역서"/>
      <sheetName val="원가계산서"/>
      <sheetName val="투찰"/>
      <sheetName val="금액"/>
      <sheetName val="원가서"/>
      <sheetName val="요율"/>
      <sheetName val="노임단가"/>
      <sheetName val="갑지"/>
      <sheetName val="전기일위목록"/>
      <sheetName val="전기대가"/>
      <sheetName val="산출조서표지"/>
      <sheetName val="수량산출"/>
      <sheetName val="공량산출"/>
      <sheetName val="단가산출_목록"/>
      <sheetName val="일위대가표"/>
      <sheetName val="토공"/>
      <sheetName val="물가시세"/>
      <sheetName val="AS포장복구 "/>
      <sheetName val="실행(표지,갑,을)"/>
      <sheetName val="설계서(본관)"/>
      <sheetName val="총괄내역서"/>
      <sheetName val="일위대가 "/>
      <sheetName val="문학간접"/>
      <sheetName val="간접"/>
      <sheetName val="단가대비표"/>
      <sheetName val="전차선로 물량표"/>
      <sheetName val="#REF"/>
      <sheetName val="자재"/>
      <sheetName val="공통(20-91)"/>
      <sheetName val="내역서"/>
      <sheetName val="견적"/>
      <sheetName val="노무"/>
      <sheetName val="가설공사비"/>
      <sheetName val="도로구조공사비"/>
      <sheetName val="도로토공공사비"/>
      <sheetName val="여수토공사비"/>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실행(ALT1)"/>
      <sheetName val="기계경비산출기준"/>
      <sheetName val="b_balju_cho"/>
      <sheetName val="변수값"/>
      <sheetName val="중기상차"/>
      <sheetName val="AS복구"/>
      <sheetName val="중기터파기"/>
      <sheetName val="수량산출서"/>
      <sheetName val="공사비산출내역"/>
      <sheetName val="별표집계"/>
      <sheetName val="BOJUNGGM"/>
      <sheetName val="연습"/>
      <sheetName val="1차증가원가계산"/>
      <sheetName val="변경내역"/>
      <sheetName val="조건"/>
      <sheetName val="장비집계"/>
      <sheetName val="공사요율산출표"/>
      <sheetName val="기준액"/>
      <sheetName val="기초단가"/>
      <sheetName val="nys"/>
      <sheetName val="FB25JN"/>
      <sheetName val="2003상반기노임기준"/>
      <sheetName val="2000.11월설계내역"/>
      <sheetName val="제출내역 (2)"/>
      <sheetName val="계정"/>
      <sheetName val="관급자재"/>
      <sheetName val="폐기물"/>
      <sheetName val="관접합및부설"/>
      <sheetName val="단가"/>
      <sheetName val="Sheet1 (2)"/>
      <sheetName val="일위목록"/>
      <sheetName val="설계예산서"/>
      <sheetName val="결재판"/>
      <sheetName val="공사개요"/>
      <sheetName val="6호기"/>
      <sheetName val="토공총괄표"/>
      <sheetName val="계산서(곡선부)"/>
      <sheetName val="포장재료집계표"/>
      <sheetName val="수목표준대가"/>
      <sheetName val="시설물일위"/>
      <sheetName val="가설공사"/>
      <sheetName val="단가결정"/>
      <sheetName val="내역아"/>
      <sheetName val="울타리"/>
      <sheetName val="공사설명서"/>
      <sheetName val="가시설"/>
      <sheetName val="카렌스센터계량기설치공사"/>
      <sheetName val="16-1"/>
      <sheetName val="골재집계"/>
      <sheetName val="-레미콘집계"/>
      <sheetName val="-몰탈콘크리트"/>
      <sheetName val="자갈,시멘트,모래산출"/>
      <sheetName val="-철근집계"/>
      <sheetName val="포장재료(1)"/>
      <sheetName val="-흄관집계"/>
      <sheetName val="자료"/>
      <sheetName val="갈현동"/>
      <sheetName val="을지"/>
      <sheetName val="공구원가계산"/>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소비자가"/>
      <sheetName val="단위단가"/>
      <sheetName val="계획금액"/>
      <sheetName val="기본단가표"/>
      <sheetName val="자재단가조사표-수목"/>
      <sheetName val="데리네이타현황"/>
      <sheetName val="중기조종사 단위단가"/>
      <sheetName val="자재단가"/>
      <sheetName val="산출기초"/>
      <sheetName val="제잡비계산"/>
      <sheetName val="값"/>
      <sheetName val="버스운행안내"/>
      <sheetName val="근태계획서"/>
      <sheetName val="예방접종계획"/>
      <sheetName val="전익자재"/>
      <sheetName val="제경비적용기준"/>
      <sheetName val="공사자료입력"/>
      <sheetName val="인건비"/>
      <sheetName val="노임이"/>
      <sheetName val="부대내역"/>
      <sheetName val="Recovered_Sheet1"/>
      <sheetName val="수량계표"/>
      <sheetName val="일위산출"/>
      <sheetName val="건축-물가변동"/>
      <sheetName val="A-4"/>
      <sheetName val="자판실행"/>
      <sheetName val="WORK"/>
      <sheetName val="참조 (2)"/>
      <sheetName val="건축"/>
      <sheetName val="기초입력 DATA"/>
      <sheetName val="원가계산"/>
      <sheetName val="원가계산 (2)"/>
      <sheetName val="2호맨홀공제수량"/>
      <sheetName val="실행대비"/>
      <sheetName val="삭제금지단가"/>
      <sheetName val="-치수표(곡선부)"/>
      <sheetName val="세부내역"/>
      <sheetName val="금액내역서"/>
      <sheetName val="경영"/>
      <sheetName val="98년"/>
      <sheetName val="실적"/>
      <sheetName val="신청서"/>
      <sheetName val="수목단가"/>
      <sheetName val="시설수량표"/>
      <sheetName val="식재수량표"/>
      <sheetName val="도급기성"/>
      <sheetName val="코드"/>
      <sheetName val="콘크스"/>
      <sheetName val="식재"/>
      <sheetName val="시설물"/>
      <sheetName val="식재출력용"/>
      <sheetName val="유지관리"/>
      <sheetName val="입찰견적보고서"/>
      <sheetName val="단가산출서"/>
      <sheetName val="전체"/>
      <sheetName val="배수장토목공사비"/>
      <sheetName val="용역비내역-진짜"/>
      <sheetName val="LP-S"/>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직재"/>
      <sheetName val="재집"/>
      <sheetName val="기타 정보통신공사"/>
      <sheetName val="기준비용"/>
      <sheetName val="증감내역서"/>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대비표"/>
      <sheetName val="70%"/>
      <sheetName val="1공구원가계산"/>
      <sheetName val="1공구원가계산서"/>
      <sheetName val="골조시행"/>
      <sheetName val="입력"/>
      <sheetName val="안내"/>
      <sheetName val="DATA"/>
      <sheetName val="제경비율"/>
      <sheetName val="표_재료"/>
      <sheetName val="지급자재"/>
      <sheetName val="가설건물"/>
      <sheetName val="설명"/>
      <sheetName val="CC16-내역서"/>
      <sheetName val="설계"/>
      <sheetName val="월간관리비"/>
      <sheetName val="산출근거"/>
      <sheetName val="재료단가"/>
      <sheetName val="임금단가"/>
      <sheetName val="장비목록표"/>
      <sheetName val="장비운전경비"/>
      <sheetName val="골조-APT 갑지"/>
      <sheetName val="토사(PE)"/>
      <sheetName val="전등설비"/>
      <sheetName val="BID"/>
      <sheetName val="예산내역서"/>
      <sheetName val="총계"/>
      <sheetName val="재료값"/>
      <sheetName val="적용공정"/>
      <sheetName val="시멘트"/>
      <sheetName val="3.바닥판  "/>
      <sheetName val="구조물5월기성내역"/>
      <sheetName val="이름표지정"/>
      <sheetName val="소요자재"/>
      <sheetName val="노무산출서"/>
      <sheetName val="경비"/>
      <sheetName val="설명서 "/>
      <sheetName val="토목"/>
      <sheetName val="입찰"/>
      <sheetName val="현경"/>
      <sheetName val="CTEMCOST"/>
      <sheetName val="포장수량단위"/>
      <sheetName val="106C0300"/>
      <sheetName val="기초코드"/>
      <sheetName val="iec"/>
      <sheetName val="ks"/>
      <sheetName val="선로정수"/>
      <sheetName val="9811"/>
      <sheetName val="팔당터널(1공구)"/>
      <sheetName val="경비_원본"/>
      <sheetName val="자재단가2007.10"/>
      <sheetName val="자재단가2008.4"/>
      <sheetName val="가감수량"/>
      <sheetName val="맨홀수량산출"/>
      <sheetName val="총괄"/>
      <sheetName val="중기사용료산출근거"/>
      <sheetName val="단가산출2"/>
      <sheetName val="단가 및 재료비"/>
      <sheetName val="조명시설"/>
      <sheetName val="노임,재료비"/>
      <sheetName val="1안"/>
      <sheetName val="건축내역서"/>
      <sheetName val="표  지"/>
      <sheetName val="기초1"/>
      <sheetName val="설계내역서"/>
      <sheetName val="해외(원화)"/>
      <sheetName val="L_RPTB02_01"/>
      <sheetName val="설계예산"/>
      <sheetName val="정부노임단가"/>
      <sheetName val="토목검측서"/>
      <sheetName val="CON'C"/>
      <sheetName val="Sheet5"/>
      <sheetName val="부대tu"/>
      <sheetName val="표지 (2)"/>
      <sheetName val="터파기및재료"/>
      <sheetName val="참조(2)"/>
      <sheetName val="참조"/>
      <sheetName val="2000년1차"/>
      <sheetName val="2000전체분"/>
      <sheetName val="도급"/>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빙장비사양"/>
      <sheetName val="장비사양"/>
      <sheetName val="11-2.아파트내역"/>
      <sheetName val="기계경비"/>
      <sheetName val="을-ATYPE"/>
      <sheetName val="인건비 "/>
      <sheetName val="년도별노임표"/>
      <sheetName val="중기목록표"/>
      <sheetName val="재료"/>
      <sheetName val="1단계"/>
      <sheetName val="결재갑지"/>
      <sheetName val="평당공사비산정"/>
      <sheetName val="30집계표"/>
      <sheetName val="단가일람"/>
      <sheetName val="자재일람"/>
      <sheetName val="조경일람"/>
      <sheetName val="화장실"/>
      <sheetName val="설계총괄표"/>
      <sheetName val="산출(부하간선)"/>
      <sheetName val="물가대비표"/>
      <sheetName val="6-1. 관개량조서"/>
      <sheetName val="토목내역서"/>
      <sheetName val="판매시설"/>
      <sheetName val="공통가설"/>
      <sheetName val="노임단가표"/>
      <sheetName val="우수받이"/>
      <sheetName val="00노임기준"/>
      <sheetName val="평가데이터"/>
      <sheetName val="연결임시"/>
      <sheetName val="말고개터널조명전압강하"/>
      <sheetName val="아파트 내역"/>
      <sheetName val="화성태안9공구내역(실행)"/>
      <sheetName val="목차"/>
      <sheetName val="INDEX  LIST"/>
      <sheetName val="기계경비(시간당)"/>
      <sheetName val="램머"/>
      <sheetName val="장비경비"/>
      <sheetName val="타공종이기"/>
      <sheetName val="인제내역"/>
      <sheetName val="적용기준"/>
      <sheetName val="01"/>
      <sheetName val="내역(APT)"/>
      <sheetName val="말뚝지지력산정"/>
      <sheetName val="세금자료"/>
      <sheetName val="실행,원가 최종예상"/>
      <sheetName val="적점"/>
      <sheetName val="투자비"/>
      <sheetName val="조성원가DATA"/>
      <sheetName val="사업비"/>
      <sheetName val="LOOKUP"/>
      <sheetName val="EARTH"/>
      <sheetName val="고유코드_설계"/>
      <sheetName val="원가data"/>
      <sheetName val="전기"/>
      <sheetName val="설계내역"/>
      <sheetName val="시중노임단가"/>
      <sheetName val="FOB발"/>
      <sheetName val="플랜트 설치"/>
      <sheetName val="토목(대안)"/>
      <sheetName val="심사물량"/>
      <sheetName val="심사계산"/>
      <sheetName val="단가목록"/>
      <sheetName val="자재목록"/>
      <sheetName val="노임목록"/>
      <sheetName val="날개벽(시점좌측)"/>
      <sheetName val="2공구하도급내역서"/>
      <sheetName val="7월11일"/>
      <sheetName val="산출근거(복구)"/>
      <sheetName val="단가표"/>
      <sheetName val="에너지동"/>
      <sheetName val="날개벽"/>
      <sheetName val="암거단위"/>
      <sheetName val="횡 연장"/>
      <sheetName val="지질조사"/>
      <sheetName val="AL공사(원)"/>
      <sheetName val="코드표"/>
      <sheetName val="21301동"/>
      <sheetName val="철콘"/>
      <sheetName val="시공"/>
      <sheetName val="협력업체"/>
      <sheetName val="Sheet15"/>
      <sheetName val="화설내"/>
      <sheetName val="총괄표"/>
      <sheetName val="단가(자재)"/>
      <sheetName val="단가(노임)"/>
      <sheetName val="기초목록"/>
      <sheetName val="총괄내역서(설계)"/>
      <sheetName val="상부공철근집계(ABC)"/>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매채조회"/>
      <sheetName val="골조물량"/>
      <sheetName val="참고사항"/>
      <sheetName val="근로자자료입력"/>
      <sheetName val="설계명세서"/>
      <sheetName val="공정표"/>
      <sheetName val="토공수량"/>
      <sheetName val="원가계산서구조조정"/>
      <sheetName val="98수문일위"/>
      <sheetName val="JOIN(2span)"/>
      <sheetName val="바닥판"/>
      <sheetName val="주빔의 설계"/>
      <sheetName val="철근량산정및사용성검토"/>
      <sheetName val="입력DATA"/>
      <sheetName val="1-4-2.관(약)"/>
      <sheetName val="Tool"/>
      <sheetName val="일위"/>
      <sheetName val="그림"/>
      <sheetName val="아파트"/>
      <sheetName val="정화조방수미장"/>
      <sheetName val="1-최종안"/>
      <sheetName val="사업분석-분양가결정"/>
      <sheetName val="견적율"/>
      <sheetName val="건설기계"/>
      <sheetName val="사급자재"/>
      <sheetName val="내역갑지"/>
      <sheetName val="자재 집계표"/>
      <sheetName val="약품설비"/>
      <sheetName val="케이블트레이"/>
      <sheetName val="관련자료입력"/>
      <sheetName val="99노임기준"/>
      <sheetName val="본사공가현황"/>
      <sheetName val="전기공사"/>
      <sheetName val="배수장공사비명세서"/>
      <sheetName val="pier(각형)"/>
      <sheetName val="입찰안"/>
      <sheetName val="공사비증감"/>
      <sheetName val="BSD (2)"/>
      <sheetName val="상호참고자료"/>
      <sheetName val="발주처자료입력"/>
      <sheetName val="회사기본자료"/>
      <sheetName val="하자보증자료"/>
      <sheetName val="기술자관련자료"/>
      <sheetName val="건설산출"/>
      <sheetName val="조내역"/>
      <sheetName val="원가계산하도"/>
      <sheetName val="★도급내역(2공구)"/>
      <sheetName val="밸브설치"/>
      <sheetName val="E.P.T수량산출서"/>
      <sheetName val="토목주소"/>
      <sheetName val="프랜트면허"/>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중기집계"/>
      <sheetName val="계정code"/>
      <sheetName val="입력란"/>
      <sheetName val="97노임단가"/>
      <sheetName val="배수내역"/>
      <sheetName val="공사진행"/>
      <sheetName val="산출내역서집계표"/>
      <sheetName val="예가표"/>
      <sheetName val="[수목일위.XLS][수목일위.XLS]el________2"/>
      <sheetName val="[수목일위.XLS][수목일위.XLS]el________3"/>
      <sheetName val="[수목일위.XLS][수목일위.XLS]el\설계서\수목일위"/>
      <sheetName val="신표지1"/>
      <sheetName val="내역서1999.8최종"/>
      <sheetName val="소방"/>
      <sheetName val="00상노임"/>
      <sheetName val="주공 갑지"/>
      <sheetName val="해평견적"/>
      <sheetName val="장비투입계획"/>
      <sheetName val="직원투입계획"/>
      <sheetName val="구조물공"/>
      <sheetName val="부대공"/>
      <sheetName val="배수공"/>
      <sheetName val="포장공"/>
      <sheetName val="월별수입"/>
      <sheetName val="DATA1"/>
      <sheetName val="CABLE SIZE-1"/>
      <sheetName val="램프"/>
      <sheetName val="COST"/>
      <sheetName val="[수목일위.XLS][수목일위.XLS]el________5"/>
      <sheetName val="[수목일위.XLS][수목일위.XLS]el________6"/>
      <sheetName val="직접경비호표"/>
      <sheetName val="지수"/>
      <sheetName val="매립"/>
      <sheetName val="8설7발"/>
      <sheetName val="시점교대"/>
      <sheetName val="구체"/>
      <sheetName val="좌측날개벽"/>
      <sheetName val="우측날개벽"/>
      <sheetName val="수목_바_주목_"/>
      <sheetName val="2.고용보험료산출근거"/>
      <sheetName val="개별직종노임단가(2005.1)"/>
      <sheetName val="기본정보입력"/>
      <sheetName val="맨홀수량집계"/>
      <sheetName val="G.R300경비"/>
      <sheetName val="현장관리비"/>
      <sheetName val="단위수량"/>
      <sheetName val="기구조직"/>
      <sheetName val="H-PILE수량집계"/>
      <sheetName val="Macro2"/>
      <sheetName val="Macro1"/>
      <sheetName val="48일위(기존)"/>
      <sheetName val="기본단가"/>
      <sheetName val="el\설계서\수목일위_XLS]데이타"/>
      <sheetName val="1공구_단가_(정원)"/>
      <sheetName val="1공구_단가_(산광)"/>
      <sheetName val="계측제어설비"/>
      <sheetName val="조건표"/>
      <sheetName val="직접노무비"/>
      <sheetName val="상반기손익차2총괄"/>
      <sheetName val="일위집계(기존)"/>
      <sheetName val="DANGA"/>
      <sheetName val="안양동교 1안"/>
      <sheetName val="여과지동"/>
      <sheetName val="부표총괄"/>
      <sheetName val="9509"/>
      <sheetName val="공사별 가중치 산출근거(토목)"/>
      <sheetName val="가중치근거(조경)"/>
      <sheetName val="설계명세서-2"/>
      <sheetName val="백호우계수"/>
      <sheetName val="차액보증"/>
      <sheetName val="실행_ALT1_"/>
      <sheetName val="현장관리비 산출내역"/>
      <sheetName val="쌍송교"/>
      <sheetName val="설계산출기초"/>
      <sheetName val="도급예산내역서봉투"/>
      <sheetName val="공사원가계산서"/>
      <sheetName val="설계산출표지"/>
      <sheetName val="도급예산내역서총괄표"/>
      <sheetName val="을부담운반비"/>
      <sheetName val="운반비산출"/>
      <sheetName val="단가및재료비"/>
      <sheetName val="중기사용료"/>
      <sheetName val="잡비"/>
      <sheetName val="정산산출서(배수판)"/>
      <sheetName val="공내역"/>
      <sheetName val="설계서"/>
      <sheetName val="수정"/>
      <sheetName val="직원관련자료"/>
      <sheetName val="준공정산"/>
      <sheetName val="가로등"/>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PACKING_LIST"/>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전계가"/>
      <sheetName val="1"/>
      <sheetName val="2"/>
      <sheetName val="3"/>
      <sheetName val="4"/>
      <sheetName val="5"/>
      <sheetName val="예산갑지"/>
      <sheetName val="북제주원가"/>
      <sheetName val="기술자자료입력"/>
      <sheetName val="공사별 가중치 산출근거(건축)"/>
      <sheetName val="기계설비-물가변동"/>
      <sheetName val="계약서"/>
      <sheetName val="직접경비"/>
      <sheetName val="직접인건비"/>
      <sheetName val="식재가격"/>
      <sheetName val="식재총괄"/>
      <sheetName val="D-철근총괄"/>
      <sheetName val="내역(전체_금차)"/>
      <sheetName val="제경비_전체"/>
      <sheetName val="제경비_금차준공분"/>
      <sheetName val="단위수량산출서"/>
      <sheetName val="토공사(흙막이)"/>
      <sheetName val="MOTOR"/>
      <sheetName val="갑지1"/>
      <sheetName val="실행"/>
      <sheetName val="회사기헾】_x0005_"/>
      <sheetName val=" 상부공통집계(총괄)"/>
      <sheetName val="회사기奐'妜"/>
      <sheetName val="토공(우물통,기타) "/>
      <sheetName val="단계별내역 (2)"/>
      <sheetName val="대로근거"/>
      <sheetName val="중로근거"/>
      <sheetName val="내역(원)"/>
      <sheetName val="부안일위"/>
      <sheetName val="방수"/>
      <sheetName val="세부내역서"/>
      <sheetName val="총집계표"/>
      <sheetName val="실행철강하도"/>
      <sheetName val="기초입력_DATA"/>
      <sheetName val="일위대가_(식재)"/>
      <sheetName val="기타_정보통신공사"/>
      <sheetName val="11-2_아파트내역"/>
      <sheetName val="단가_및_재료비"/>
      <sheetName val="골조-APT_갑지"/>
      <sheetName val="플랜트_설치"/>
      <sheetName val="표지_(2)"/>
      <sheetName val="설명서_"/>
      <sheetName val="3_바닥판__"/>
      <sheetName val="6-1__관개량조서"/>
      <sheetName val="자재단가2007_10"/>
      <sheetName val="자재단가2008_4"/>
      <sheetName val="아파트_내역"/>
      <sheetName val="7_원가계산서(품셈)"/>
      <sheetName val="단가산출근거_목록표"/>
      <sheetName val="단_가_산_출_근_거"/>
      <sheetName val="중기_목록표"/>
      <sheetName val="시간당_중기사용료"/>
      <sheetName val="환율및_기초자료"/>
      <sheetName val="인건비_"/>
      <sheetName val="INDEX__LIST"/>
      <sheetName val="주빔의_설계"/>
      <sheetName val="CABLE_SIZE-1"/>
      <sheetName val="1-4-2_관(약)"/>
      <sheetName val="자재_집계표"/>
      <sheetName val="표__지"/>
      <sheetName val="횡_연장"/>
      <sheetName val="내역서1999_8최종"/>
      <sheetName val="99노임단가"/>
      <sheetName val="개요"/>
      <sheetName val="인원"/>
      <sheetName val="1.취수장"/>
      <sheetName val="마산방향"/>
      <sheetName val="설계변경내역 98"/>
      <sheetName val="자재코드"/>
      <sheetName val="산근"/>
      <sheetName val="위치조서"/>
      <sheetName val="을"/>
      <sheetName val="단면가정"/>
      <sheetName val="설계조건"/>
      <sheetName val="경비내역(을)-1"/>
      <sheetName val="노임(1차)"/>
      <sheetName val="관리,공감"/>
      <sheetName val="수량산출(음암)"/>
      <sheetName val="단가집"/>
      <sheetName val="공종별산출내역서"/>
      <sheetName val="현장식당(1)"/>
      <sheetName val="갑지(추정)"/>
      <sheetName val="귀래 설계 공내역서"/>
      <sheetName val="DC-O-4-S(설명서)"/>
      <sheetName val="방지책개소별명세"/>
      <sheetName val="총괄변경내역서"/>
      <sheetName val="Scenario"/>
      <sheetName val="설계변경총괄표(계산식)"/>
      <sheetName val="TABLE DB"/>
      <sheetName val="쌍용 data base"/>
      <sheetName val="법면단"/>
      <sheetName val="석축설면"/>
      <sheetName val="법면설면"/>
      <sheetName val="석축단"/>
      <sheetName val="법면수집"/>
      <sheetName val="LD"/>
      <sheetName val="개비온집계"/>
      <sheetName val="개비온 단위"/>
      <sheetName val="증감대비"/>
      <sheetName val="설계예시"/>
      <sheetName val="구간산출"/>
      <sheetName val="일위-1"/>
      <sheetName val="제잡비"/>
      <sheetName val="단가조사"/>
      <sheetName val="재정비직인"/>
      <sheetName val="패널"/>
      <sheetName val="토공연장"/>
      <sheetName val="도급내역"/>
      <sheetName val="각사별공사비분개 "/>
      <sheetName val="계장 품셈표"/>
      <sheetName val="Sheet4_x0000__x0000__x0000__x0000__x0000__x0000__x0000__x0010_[수목일위.XLS]가드레일산근_x0000_"/>
      <sheetName val="본실행경비"/>
      <sheetName val="총괄 내역서"/>
      <sheetName val="ABUT수량-A1"/>
      <sheetName val="Summary"/>
      <sheetName val="6. 안전관리비"/>
      <sheetName val="4.설계예산내역서"/>
      <sheetName val="6.관급자재조서"/>
      <sheetName val="품신"/>
      <sheetName val="3.예정공정표"/>
      <sheetName val="7.청제공기계기구조서"/>
      <sheetName val="공사요율"/>
      <sheetName val="접합 및 부설 "/>
      <sheetName val="고시단가"/>
      <sheetName val="견적단가"/>
      <sheetName val="6PILE  (돌출)"/>
      <sheetName val="설비내역서"/>
      <sheetName val="전기내역서"/>
      <sheetName val="약품공급2"/>
      <sheetName val="공사비명세서"/>
      <sheetName val="U-TYPE(1)"/>
      <sheetName val="제안서입력"/>
      <sheetName val="견적서"/>
      <sheetName val="내역서(기계)"/>
      <sheetName val="도로정위치부표"/>
      <sheetName val="DB구축"/>
      <sheetName val="도로조사부표"/>
      <sheetName val="재정비내역"/>
      <sheetName val="입력변수"/>
      <sheetName val="지적고시내역"/>
      <sheetName val="배수통관(좌)"/>
      <sheetName val="변경-C"/>
      <sheetName val="actual"/>
      <sheetName val="상촌터널실행"/>
      <sheetName val="기본일위"/>
      <sheetName val="내역서 제출"/>
      <sheetName val="비계공사"/>
      <sheetName val="토공집계"/>
      <sheetName val="운반"/>
      <sheetName val="경율산정"/>
      <sheetName val="운반자료"/>
      <sheetName val="UPRI"/>
      <sheetName val="철거산출근거"/>
      <sheetName val="시가지우회도로공내역서"/>
      <sheetName val="수량총"/>
      <sheetName val="토공총"/>
      <sheetName val="구조"/>
      <sheetName val="현장경비"/>
      <sheetName val="ITEM"/>
      <sheetName val="9GNG운반"/>
      <sheetName val="6.송금의뢰내역서"/>
      <sheetName val="기본설정"/>
      <sheetName val="가도공"/>
      <sheetName val="포장집계"/>
      <sheetName val="포장연장"/>
      <sheetName val="포장수량"/>
      <sheetName val="견"/>
      <sheetName val="el\설계서\수목일위_XLS]데이타1"/>
      <sheetName val="1공구_단가_(정원)1"/>
      <sheetName val="계획"/>
      <sheetName val="VST재료산출"/>
      <sheetName val="일위대가(긴급전화)"/>
      <sheetName val="긴급전화(단가)"/>
      <sheetName val="제경집계"/>
      <sheetName val="을지총괄"/>
      <sheetName val="전체실행"/>
      <sheetName val="토공사"/>
      <sheetName val="세골재  T2 변경 현황"/>
      <sheetName val="단가입력"/>
      <sheetName val="사업비변경내역(96.9단가)"/>
      <sheetName val="내역서(전기)"/>
      <sheetName val="단면 (2)"/>
      <sheetName val="기둥(원형)"/>
      <sheetName val="교각1"/>
      <sheetName val="COPING"/>
      <sheetName val="FCM"/>
      <sheetName val="교량하부공"/>
      <sheetName val="청제공기계일위대가"/>
      <sheetName val="토  공"/>
      <sheetName val="내역을"/>
      <sheetName val="참조M"/>
      <sheetName val="31.경비기본입력"/>
      <sheetName val="골막이(야매)"/>
      <sheetName val="목록"/>
      <sheetName val="FTRN20-총괄표"/>
      <sheetName val="본실행_x0005__x0000_"/>
      <sheetName val="24.보증금"/>
      <sheetName val="건설기계사용료목록"/>
      <sheetName val="자재단가조사"/>
      <sheetName val="피해현황"/>
      <sheetName val="피해현황 (수량합계)"/>
      <sheetName val="8.설치품셈"/>
      <sheetName val="기성내역"/>
      <sheetName val="마감LIST-1"/>
      <sheetName val="포장복구집계"/>
      <sheetName val="터널조도"/>
      <sheetName val="C3"/>
      <sheetName val="인건비(10)"/>
      <sheetName val="5.2.6~7공사요율"/>
      <sheetName val="단가산출1"/>
      <sheetName val="적격"/>
      <sheetName val="구조물철거타공정이월"/>
      <sheetName val="실행내역서 "/>
      <sheetName val="경산"/>
      <sheetName val="내역표지"/>
      <sheetName val="토적집계"/>
      <sheetName val="조경일0"/>
      <sheetName val="1~9 하중계산"/>
      <sheetName val="실행간접비용"/>
      <sheetName val="유동표"/>
      <sheetName val="자재비"/>
      <sheetName val="2)관접합"/>
      <sheetName val="5. 현장관리비(new) "/>
      <sheetName val="24.보증금(전신전화가입권)"/>
      <sheetName val="IHS"/>
      <sheetName val="단가(긴급전화)"/>
      <sheetName val="재료수량(1)"/>
      <sheetName val="품목납기"/>
      <sheetName val="1호인버트수량"/>
      <sheetName val="input"/>
      <sheetName val="안정계산"/>
      <sheetName val="단면검토"/>
      <sheetName val="연동내역"/>
      <sheetName val="JUCKEYK"/>
      <sheetName val="실행내역(10.13)"/>
      <sheetName val="경율산정.XLS"/>
      <sheetName val="기자재비"/>
      <sheetName val="견적대비표"/>
      <sheetName val="실행내역"/>
      <sheetName val="물량산출"/>
      <sheetName val="도"/>
      <sheetName val="동문건설"/>
      <sheetName val="회계코드"/>
      <sheetName val="공사코드"/>
      <sheetName val="관리부"/>
      <sheetName val="정산"/>
      <sheetName val="청구분"/>
      <sheetName val="총무부"/>
      <sheetName val="전력"/>
      <sheetName val="산출2-동력"/>
      <sheetName val="산출3-전등"/>
      <sheetName val="산출4-조명제어"/>
      <sheetName val="산출5-전열"/>
      <sheetName val="산출7-유도등"/>
      <sheetName val="총괄내역"/>
      <sheetName val="결과조달"/>
      <sheetName val="구헾"/>
      <sheetName val="품셈표"/>
      <sheetName val="옹벽"/>
      <sheetName val="Sheet17"/>
      <sheetName val="초기화면"/>
      <sheetName val="001"/>
      <sheetName val="간접비"/>
      <sheetName val="일위대가단가표"/>
      <sheetName val="자단"/>
      <sheetName val="인공산출"/>
      <sheetName val="인부노임"/>
      <sheetName val="공사명입력"/>
      <sheetName val="지수적용공사비내역서"/>
      <sheetName val="건축공사"/>
      <sheetName val="ⴭⴭⴭⴭ"/>
      <sheetName val="양재동 고향생각"/>
      <sheetName val="마감물량"/>
      <sheetName val="el_설계서_수목일위.XLS_데이타"/>
      <sheetName val="el_설계서_수목일위.XLS"/>
      <sheetName val="하중조건(평상시)"/>
      <sheetName val="가스(내역)"/>
      <sheetName val="급여조견표"/>
      <sheetName val="취수탑"/>
      <sheetName val="el\설계서\수목일︀ᇕ԰_x0000_缀_x0000__x0000__x0000_Ȁ"/>
      <sheetName val="el\설계서\수목일︀ᇕ԰_x0000_缀_x0000__x0000__x0000_焀"/>
      <sheetName val="el\설계서\수목일︀ᇕ԰_x0000_缀_x0000__x0000__x0000_Ԁ"/>
      <sheetName val="TYPE집계표"/>
      <sheetName val="ELECTRIC"/>
      <sheetName val="수안보-MBR1"/>
      <sheetName val="빙축열"/>
      <sheetName val="1SPAN"/>
      <sheetName val="일위대가(1)"/>
      <sheetName val="가설공사내역"/>
      <sheetName val="401"/>
      <sheetName val="소렀"/>
      <sheetName val="분석대장"/>
      <sheetName val="base"/>
      <sheetName val="협력丵⽙"/>
      <sheetName val="D-철근0_x0000_"/>
      <sheetName val="SG"/>
      <sheetName val="입출재고현황 (2)"/>
      <sheetName val="원가계헾】_x0005_"/>
      <sheetName val="98지급계획"/>
      <sheetName val="대비"/>
      <sheetName val="공사비예산서(토목분)"/>
      <sheetName val="Sheet4_x0000__x0010_[수목일위.XLS]가드레일산근_x0000_耀_x000f_[수목일"/>
      <sheetName val="총괄집계표"/>
      <sheetName val="Sheet6"/>
      <sheetName val="간선계산"/>
      <sheetName val="S0"/>
      <sheetName val="관리동"/>
      <sheetName val="하수급견적대비"/>
      <sheetName val="발주내역"/>
      <sheetName val="일위2"/>
      <sheetName val="간선"/>
      <sheetName val="전압"/>
      <sheetName val="조도"/>
      <sheetName val="동력"/>
      <sheetName val="동해title"/>
      <sheetName val="소방 하 내역"/>
      <sheetName val="계정c԰_x0000_缀"/>
      <sheetName val="A"/>
      <sheetName val="D"/>
      <sheetName val="품셈 "/>
      <sheetName val="현장경상비"/>
      <sheetName val="우측날개_x0005_"/>
      <sheetName val="우측날개畠"/>
      <sheetName val="원가蠀ᎊ찀ᎊ"/>
      <sheetName val="설계ᎃ"/>
      <sheetName val="일위대가목차"/>
      <sheetName val="A LINE"/>
      <sheetName val="AL공사ԯ_x0000_缀"/>
      <sheetName val="공사계획서"/>
      <sheetName val="슬래브"/>
      <sheetName val="합의경상"/>
      <sheetName val="기준표"/>
      <sheetName val="건축일위"/>
      <sheetName val="그라우팅일위"/>
      <sheetName val="기계내역서"/>
      <sheetName val="입력자료"/>
      <sheetName val="P-산#1-1(WOWA1)"/>
      <sheetName val="시설물단가표"/>
      <sheetName val="노무비단가표"/>
      <sheetName val="용수량(생활용수)"/>
      <sheetName val="연결관암거"/>
      <sheetName val="예산명세서"/>
      <sheetName val="자료입력"/>
      <sheetName val="주공 _x0005__x0000_"/>
      <sheetName val="철근량산정및사용성검⩿"/>
      <sheetName val="조명율표"/>
      <sheetName val="세목전체"/>
      <sheetName val="과세내역(세부)"/>
      <sheetName val="장문교(대전)"/>
      <sheetName val="고압수량(철거)"/>
      <sheetName val="공량(전기)"/>
      <sheetName val="단가적용(터널)"/>
      <sheetName val="단위가격"/>
      <sheetName val="단위가격_할증"/>
      <sheetName val="품셈집계표"/>
      <sheetName val="자재조사표(참고용)"/>
      <sheetName val="일반부표집계표"/>
      <sheetName val="군남내역서"/>
      <sheetName val="기준"/>
      <sheetName val="FAB별"/>
      <sheetName val="자재조사표"/>
      <sheetName val="N賃率-職"/>
      <sheetName val="직노"/>
      <sheetName val="8.옥외᐀ባ혀腺԰_x0000_"/>
      <sheetName val="단계별내역 (丵〒"/>
      <sheetName val="구리토평1전기"/>
      <sheetName val="견적의뢰"/>
      <sheetName val="노무,재료"/>
      <sheetName val="슬래브1"/>
      <sheetName val="실행철강렀቟"/>
      <sheetName val="자재 집_x0005__x0003_"/>
      <sheetName val="_x0000__x0003__x0000__x0004_"/>
      <sheetName val="안전시설"/>
      <sheetName val="산정표"/>
      <sheetName val="1공구_단가_(산광)1"/>
      <sheetName val="조경일壀"/>
      <sheetName val="내역1"/>
      <sheetName val="계정c헾】_x0005_"/>
      <sheetName val="2001년계약내력출력분"/>
      <sheetName val="1차기성분내력"/>
      <sheetName val="중기일위대가"/>
      <sheetName val="4.전기"/>
      <sheetName val="CODE"/>
      <sheetName val="가시설단위수량"/>
      <sheetName val="SORCE1"/>
      <sheetName val="전체내역"/>
      <sheetName val="대창(함평)"/>
      <sheetName val="대창(장성)"/>
      <sheetName val="대창(함평)-창열"/>
      <sheetName val="총집_x0005__x0000_"/>
      <sheetName val="공사비 증감 내역서"/>
      <sheetName val="관공일위대가"/>
      <sheetName val="토적표(2차기성)"/>
      <sheetName val="tggwan(mac)"/>
      <sheetName val="단가요약"/>
      <sheetName val="거래처등록"/>
      <sheetName val="참고자료"/>
      <sheetName val="은행코드"/>
      <sheetName val="가스내역"/>
      <sheetName val="카펫타일"/>
      <sheetName val="관련자료詈_x0015_"/>
      <sheetName val="G.R300경׃"/>
      <sheetName val="공사비׃⿓"/>
      <sheetName val="주공 ׃⿓"/>
      <sheetName val="공사비_x0010__x0000_"/>
      <sheetName val="현장관리׃"/>
      <sheetName val="주공 _x0010__x0000_"/>
      <sheetName val="3.고용보험료산출근거"/>
      <sheetName val="4.고용보험"/>
      <sheetName val="입력데이터"/>
      <sheetName val="접속도로1"/>
      <sheetName val="세부窨_x0013_竬"/>
      <sheetName val="날개벽(시점좌_x0005__x0000_"/>
      <sheetName val="날개벽(시점좌僀_x0013_"/>
      <sheetName val="JUCK"/>
      <sheetName val="DATA-UPS"/>
      <sheetName val="SCHE"/>
      <sheetName val="자재단가비교표"/>
      <sheetName val="J直材4"/>
      <sheetName val="품셈"/>
      <sheetName val="예총"/>
      <sheetName val="I一般比"/>
      <sheetName val="BQ(실행)"/>
      <sheetName val="옹벽수량집계표"/>
      <sheetName val="1-4-2_관(약⠀"/>
      <sheetName val="전기실(고압)"/>
      <sheetName val="테이블"/>
      <sheetName val="8.석축단위(H=1.5M)"/>
      <sheetName val="개거산출내역"/>
      <sheetName val="식재일위"/>
      <sheetName val="급여준비"/>
      <sheetName val="개산공사비"/>
      <sheetName val="AL공사԰"/>
      <sheetName val="남양구조시험동"/>
      <sheetName val="단가조건(02년)"/>
      <sheetName val="수로BOX"/>
      <sheetName val="단가적용"/>
      <sheetName val="에԰_x0000_缀"/>
      <sheetName val="정렬"/>
      <sheetName val="원가계산서_x0005__x0000__x0000_"/>
      <sheetName val="A2"/>
      <sheetName val="대치판정"/>
      <sheetName val="Site Expenses"/>
      <sheetName val="데리려ଈ타현황"/>
      <sheetName val="1-4-_x0000__x0000__x0005__x0000_㳀ҙ"/>
      <sheetName val="토공실행"/>
      <sheetName val="등가관장표"/>
      <sheetName val="산출내역집계표"/>
      <sheetName val="2BOX본체"/>
      <sheetName val="1.설계조건"/>
      <sheetName val="08공임"/>
      <sheetName val="기중"/>
      <sheetName val="수지표"/>
      <sheetName val="M-MG1"/>
      <sheetName val="건설剸_x001b_"/>
      <sheetName val="건설丵⼨"/>
      <sheetName val="건설夸'"/>
      <sheetName val="일위(시설)"/>
      <sheetName val="부대︀"/>
      <sheetName val="사업총괄"/>
      <sheetName val="guard(mac)"/>
      <sheetName val="1공구_단가_(용호)1"/>
      <sheetName val="간지_(2)1"/>
      <sheetName val="2공구_단가(인성)1"/>
      <sheetName val="woo(mac)"/>
      <sheetName val="7_계측제어"/>
      <sheetName val="6_동력"/>
      <sheetName val="13_방송공사"/>
      <sheetName val="우석문틀"/>
      <sheetName val="교대"/>
      <sheetName val="자재(원원+원대)"/>
      <sheetName val="냉천부속동"/>
      <sheetName val="본사인상전"/>
      <sheetName val="4_시방서롌቟"/>
      <sheetName val="14.TV공_x0005_"/>
      <sheetName val="G-IL"/>
      <sheetName val="BU"/>
      <sheetName val="IL"/>
      <sheetName val="EQ-R1"/>
      <sheetName val="기계경비시간당손료목록"/>
      <sheetName val="수원공매수"/>
      <sheetName val="00000"/>
      <sheetName val="가실행 내역서"/>
      <sheetName val="노임단가 (2)"/>
      <sheetName val="기초자료입력"/>
      <sheetName val="AV시스템"/>
      <sheetName val="배관배선내역"/>
      <sheetName val="본사공가᳈፜"/>
      <sheetName val="공사비집계표"/>
      <sheetName val="에너지_x0005_"/>
      <sheetName val="잡비계산"/>
      <sheetName val="실행내역서(DCU)"/>
      <sheetName val="BSD_(2)"/>
      <sheetName val="산출집계"/>
      <sheetName val="1. 조명내역서(조명설치)"/>
      <sheetName val="2. 조명내역서(조명자재)"/>
      <sheetName val="일위대가집계표"/>
      <sheetName val="미사용현황"/>
      <sheetName val="코드시트"/>
      <sheetName val="사용자료"/>
      <sheetName val="중기단가"/>
      <sheetName val="구분자"/>
      <sheetName val="에너媀͖"/>
      <sheetName val="기술자관련자爈"/>
      <sheetName val="기술자관련자爇"/>
      <sheetName val="내역서1999.咀&amp;哌"/>
      <sheetName val="견적기준"/>
      <sheetName val="(1)본선수량집계"/>
      <sheetName val="경상비"/>
      <sheetName val="연돌일위집계"/>
      <sheetName val="하부철근수량"/>
      <sheetName val="설֮㖮"/>
      <sheetName val="초"/>
      <sheetName val="월별수删"/>
      <sheetName val="지입집계"/>
      <sheetName val="토적표"/>
      <sheetName val="배수공수집"/>
      <sheetName val="가감수량(2호)"/>
      <sheetName val="맨홀수량산출(2호)"/>
      <sheetName val="48수량"/>
      <sheetName val="49일위"/>
      <sheetName val="22일위"/>
      <sheetName val="49수량"/>
      <sheetName val="AL공_x0005__x0000__x0000_疼"/>
      <sheetName val="도급예산내역서총/_x0000_"/>
      <sheetName val="도급예산내역서총︀㳕"/>
      <sheetName val="배수장공사비명_x0000__x0000_"/>
      <sheetName val="배수장공사비명冈_x001f_"/>
      <sheetName val="노임자재단가"/>
      <sheetName val="noyim"/>
      <sheetName val="unitpric"/>
      <sheetName val="좌측ꙭī_x0000_"/>
      <sheetName val="SLAB&quot;1&quot;"/>
      <sheetName val="인부노임단가"/>
      <sheetName val="2공구_단가(대동)1"/>
      <sheetName val="AL공사(ᰀ፜"/>
      <sheetName val="AL공사(䀀፣"/>
      <sheetName val="16_설계서용지(씀逖"/>
      <sheetName val="3.하중산정4.지지력"/>
      <sheetName val="투찰내역"/>
      <sheetName val="횡배수관재료-"/>
      <sheetName val="계산서(직선부)"/>
      <sheetName val="콘크리트측구연장"/>
      <sheetName val="-배수구조물공토공"/>
      <sheetName val="일위대׈_x0000_缀_x0000__x0000_"/>
      <sheetName val="법면0"/>
      <sheetName val="법면_x0000_"/>
      <sheetName val="법면က"/>
      <sheetName val="일위대가(가설)"/>
      <sheetName val="[수목일위.XLS][수목일위.XLS]el________7"/>
      <sheetName val="[수목일위.XLS][수목일위.XLS]el________8"/>
      <sheetName val="[수목일위.XLS][수목일위.XLS]el________4"/>
      <sheetName val="[수목일위.XLS][수목일위.XLS]el________9"/>
      <sheetName val="[수목일위.XLS][수목일위.XLS]el_______10"/>
      <sheetName val="[수목일위.XLS][수목일위.XLS]el_______11"/>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차도조도계산"/>
      <sheetName val="직원헾】_x0005__x0000_"/>
      <sheetName val="1공구_단가_餀ԯ_x0000_"/>
      <sheetName val="자재⸀朋"/>
      <sheetName val="수리보고서비"/>
      <sheetName val="방수-수량산출서"/>
      <sheetName val="자재耀퓬"/>
      <sheetName val="노단"/>
      <sheetName val="5차설계"/>
      <sheetName val="대창토공"/>
      <sheetName val="비목군분류일위"/>
      <sheetName val="공종별수량집계"/>
      <sheetName val="criteria(enlc)"/>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개_x0005_"/>
      <sheetName val="청천내"/>
      <sheetName val="변화치수"/>
      <sheetName val="⠍⑎"/>
      <sheetName val="상부집계표"/>
      <sheetName val="원형1호맨홀토공수량"/>
      <sheetName val="송도(A3)-가야"/>
      <sheetName val="금융비용"/>
      <sheetName val="변경내역서"/>
      <sheetName val="신규일위목록"/>
      <sheetName val="교각계산"/>
      <sheetName val="도배공사언고"/>
      <sheetName val="구조_x0005__x0000_"/>
      <sheetName val="배수내_x0005_"/>
      <sheetName val="회사기_x0005__x0000_"/>
      <sheetName val="충주"/>
      <sheetName val="T13(P68~72,78)"/>
      <sheetName val="voucher"/>
      <sheetName val="원가계산서구조조ԯ"/>
      <sheetName val="원가계산서구조조ꠀ"/>
      <sheetName val="설계산출기怀"/>
      <sheetName val="노임변동률"/>
      <sheetName val="우수공"/>
      <sheetName val="신항수로관조서"/>
      <sheetName val="신항용수로집계"/>
      <sheetName val="경비내역徸〒_x0005__x0000_"/>
      <sheetName val="회사기본자԰"/>
      <sheetName val="costing_CV"/>
      <sheetName val="Pipe"/>
      <sheetName val="3차준공"/>
      <sheetName val="h-013211-2"/>
      <sheetName val="수畸"/>
      <sheetName val="수膈"/>
      <sheetName val="현장관ↅ"/>
      <sheetName val="수_x0005_"/>
      <sheetName val="수僰"/>
      <sheetName val="본선토량운반계산서(1)0"/>
      <sheetName val="부산4"/>
      <sheetName val="일위稀_x001e_⩿"/>
      <sheetName val="현장관謀阪"/>
      <sheetName val="블럭 손익"/>
      <sheetName val="재무제표"/>
      <sheetName val="013199"/>
      <sheetName val="계수시트"/>
      <sheetName val="CBD-PRICE"/>
      <sheetName val="수窼"/>
      <sheetName val="Front"/>
      <sheetName val="wall"/>
      <sheetName val="실䈀"/>
      <sheetName val="1) 안채산출 1"/>
      <sheetName val="1) 안채산출 2"/>
      <sheetName val="1) 안채산출 3-1"/>
      <sheetName val="1) 안채산출 5"/>
      <sheetName val="예산서"/>
      <sheetName val="[수목일위.XLS]el\설계_x0000__x0000__x0000__x0001_Ԁ_x0000_ﰀကై"/>
      <sheetName val="배수관집계"/>
      <sheetName val="J01"/>
      <sheetName val="장비일위대가2003상"/>
      <sheetName val="하중계산"/>
      <sheetName val="현장관리_x0005_"/>
      <sheetName val="공賌㥛퐀"/>
      <sheetName val="총砀⫵܃"/>
      <sheetName val="3차설계"/>
      <sheetName val="매堀"/>
      <sheetName val="총공비"/>
      <sheetName val="신︀"/>
      <sheetName val="소야공정계획표"/>
      <sheetName val="[수목일위.XLS][수목일위.XLS]el_______21"/>
      <sheetName val="[수목일위.XLS][수목일위.XLS]el_______22"/>
      <sheetName val="cable-data"/>
      <sheetName val="도급예산내역서총0_x0000_"/>
      <sheetName val="배수장공사비명䡲⿛"/>
      <sheetName val="도급예산내역서총蠊ᙌ"/>
      <sheetName val="도급예산내역서총蠌き"/>
      <sheetName val="배수장공사비명䡲ぇ"/>
      <sheetName val="전기수량집계"/>
      <sheetName val="라.공사비"/>
      <sheetName val="다.도서인쇄비 "/>
      <sheetName val="설계기준"/>
      <sheetName val="규격 단가표"/>
      <sheetName val="날개벽(시점԰_x0000_缀"/>
      <sheetName val="3차"/>
      <sheetName val="안정검토(온1)"/>
      <sheetName val="3련 BOX"/>
      <sheetName val="날㔀੎"/>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날개벽(䟣⾄_x0005__x0000_"/>
      <sheetName val="단퀀ᙕᰀ"/>
      <sheetName val="단ԯ_x0000_缀"/>
      <sheetName val="참조-(1)"/>
      <sheetName val="단가일ﺭ"/>
      <sheetName val="간접1"/>
      <sheetName val="단가일︀"/>
      <sheetName val="단가일_xd800_"/>
      <sheetName val="구분표"/>
      <sheetName val="제원입력"/>
      <sheetName val="대총괄"/>
      <sheetName val="이름"/>
      <sheetName val="사업분석_x0000__x0000_Ԁ_x0000__x0000_㣾"/>
      <sheetName val="공사내역서"/>
      <sheetName val="부하계산서"/>
      <sheetName val="단가일䢭"/>
      <sheetName val="토공산출(주차장)"/>
      <sheetName val="현장관리"/>
      <sheetName val="매입"/>
      <sheetName val="토공산출 (아파트)"/>
      <sheetName val="도급원가"/>
      <sheetName val="조頔ន"/>
      <sheetName val="산堀᎟"/>
      <sheetName val="9902"/>
      <sheetName val="단가䘭疚"/>
      <sheetName val="단가䘭瞰"/>
      <sheetName val="개별직종노임단가(2005.1徸"/>
      <sheetName val="전기혼잡제경비(45)"/>
      <sheetName val="설계산ᛅ〒_x0005_"/>
      <sheetName val="교육종류"/>
      <sheetName val="연수동"/>
      <sheetName val="상부공"/>
      <sheetName val="출력X"/>
      <sheetName val="발주처렀቟԰_x0000_"/>
      <sheetName val="PAC"/>
      <sheetName val="4_시방서Ռ_x0000_"/>
      <sheetName val="D-䈀ᅪ԰_x0000_"/>
      <sheetName val="현장ᘀ᨜԰"/>
      <sheetName val="설계개요"/>
      <sheetName val="세부"/>
      <sheetName val="공사기본내용입력"/>
      <sheetName val="변경내역대비표(2)"/>
      <sheetName val="좌측"/>
      <sheetName val="4차원가계산서"/>
      <sheetName val="수문일1"/>
      <sheetName val="상세"/>
      <sheetName val="골조공사"/>
      <sheetName val="설계내역서 "/>
      <sheetName val="하자보증자Á"/>
      <sheetName val="발주내역서"/>
      <sheetName val="8설7︀"/>
      <sheetName val="48일위_x0005__x0000__x0000_"/>
      <sheetName val="정공공사"/>
      <sheetName val="바닥판(1)"/>
      <sheetName val="하자보증자_x0000_"/>
      <sheetName val="내역서1999.8최_x0005_"/>
      <sheetName val="현장일보"/>
      <sheetName val="계정과목"/>
      <sheetName val="현장구분"/>
      <sheetName val="비계缀ᴪ"/>
      <sheetName val="비계ꀀ᩶"/>
      <sheetName val="재료비단가"/>
      <sheetName val="정거장"/>
      <sheetName val="길내기"/>
      <sheetName val="5.자금이체명세서"/>
      <sheetName val="분석"/>
      <sheetName val="산徸⼷_x0005_"/>
      <sheetName val="투찰금액"/>
      <sheetName val="취수탑공사비"/>
      <sheetName val="기초처리공사비"/>
      <sheetName val="복통공사비"/>
      <sheetName val="진입도로공사비"/>
      <sheetName val="시험비"/>
      <sheetName val="가제당공사비"/>
      <sheetName val="토취장복구"/>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철근량산정및사용성검锼"/>
      <sheetName val="실행,원᐀ባ搀腳԰_x0000_"/>
      <sheetName val="공挔_x0012_"/>
      <sheetName val="공傠_x0013_"/>
      <sheetName val="철근량산정및사용성검瓨"/>
      <sheetName val="철근량산정및畠_x0013_䌢〚_x0005_"/>
      <sheetName val="실행,원惇፵∀ᩃ԰_x0000_"/>
      <sheetName val="상호참고堀᎟"/>
      <sheetName val="내역서1999.8최저"/>
      <sheetName val="철근량산정및사용성검芨"/>
      <sheetName val="철근량산정및사용성검襨"/>
      <sheetName val="적ꠀ"/>
      <sheetName val="철근량산정및竈_x0013_笌_x0013_헾"/>
      <sheetName val="상호참고壈᎟"/>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철근량산정및사용성검竈"/>
      <sheetName val="개비온집쀀"/>
      <sheetName val="실행,원堀᎟鰀᎟︀ᇕ"/>
      <sheetName val="철근량산정및齘_x0013_龜_x0013_헾"/>
      <sheetName val="개비온집ꀀ"/>
      <sheetName val="현장관리窨"/>
      <sheetName val="공窨_x0013_"/>
      <sheetName val="공사비총괄표"/>
      <sheetName val="구조물"/>
      <sheetName val="작성"/>
      <sheetName val="단가일丵"/>
      <sheetName val="총 원가계산"/>
      <sheetName val="合成単価作成表-BLDG"/>
      <sheetName val="원가계≎"/>
      <sheetName val="원가계≎"/>
      <sheetName val="원가계⠏ፏ蠀"/>
      <sheetName val="원가계⠙ፏ_x0000_"/>
      <sheetName val="정화조방_x0000__x0000__x0005_"/>
      <sheetName val="정화조방_x0000__x0000_ᅠ"/>
      <sheetName val="직원투_x0000__x0000__x0005_"/>
      <sheetName val="원가계산서墠_x0016_壬_x0016_"/>
      <sheetName val="개墠"/>
      <sheetName val="개嘠"/>
      <sheetName val="공사별 가중치 산출근거(토존❒"/>
      <sheetName val="개勈"/>
      <sheetName val="개嗐"/>
      <sheetName val="매채조蠀"/>
      <sheetName val="원가계산서垀_x001b_埌_x001b_"/>
      <sheetName val="개_x0000_"/>
      <sheetName val="원가계산서夸_x0014_丵⾌"/>
      <sheetName val="원가계산서丵』_x0005__x0000_"/>
      <sheetName val="원가계산서劸.丵⾁"/>
      <sheetName val="개呠"/>
      <sheetName val="원가계산서_x0000__x0000__x0005__x0000_"/>
      <sheetName val="방배동내역(리라)"/>
      <sheetName val="건축공사집계표"/>
      <sheetName val="방배동내역 (총괄)"/>
      <sheetName val="부대공사총괄"/>
      <sheetName val="배_x0000__x0000_Ԁ"/>
      <sheetName val="99노徸⼣_x0005_"/>
      <sheetName val="정보"/>
      <sheetName val="부_x0000__x0000_"/>
      <sheetName val="1.2 동력(철ᰀ፜"/>
      <sheetName val="공조기"/>
      <sheetName val="공조기휀"/>
      <sheetName val="AHU집계"/>
      <sheetName val="공량산출서"/>
      <sheetName val="물가자료"/>
      <sheetName val="맨홀수ׇឃ"/>
      <sheetName val="주공Գ︀ᇕ"/>
      <sheetName val="TYPE-B 평균H"/>
      <sheetName val="방호시설검토"/>
      <sheetName val="설명서"/>
      <sheetName val="조도계산서 (도서)"/>
      <sheetName val="c_balju"/>
      <sheetName val="MATERIAL"/>
      <sheetName val="조명일위"/>
      <sheetName val="흥양2교토공집계표"/>
      <sheetName val="암거橂⽬"/>
      <sheetName val="단산"/>
      <sheetName val="명세"/>
      <sheetName val="일대"/>
      <sheetName val="설계산출표︀"/>
      <sheetName val="정화조방수미㬁"/>
      <sheetName val="정화조방수미/"/>
      <sheetName val="관경별내역서"/>
      <sheetName val="재ﻇ"/>
      <sheetName val="2공구_단가䈀ᅪ԰_x0000_"/>
      <sheetName val="2공구_단가렀቟԰_x0000_"/>
      <sheetName val="Factor"/>
      <sheetName val="부대시설"/>
      <sheetName val="단가(자헾】"/>
      <sheetName val="개헾"/>
      <sheetName val="본사공가현헾"/>
      <sheetName val="현장਀腹԰"/>
      <sheetName val="직접䈀ᅪ԰_x0000_"/>
      <sheetName val="ABUT수량-A㔀"/>
      <sheetName val="ABUT수량-Aԇ"/>
      <sheetName val="ABUT수량-Aက"/>
      <sheetName val="통계연보"/>
      <sheetName val="제품별"/>
      <sheetName val="분전반계산서(석관)"/>
      <sheetName val="2공구_단가(대_x0000__x0000_"/>
      <sheetName val="2공구_단가(대頀㙿"/>
      <sheetName val="변동인원"/>
      <sheetName val="하자보증자ﻁ"/>
      <sheetName val="토缀ᨎ԰"/>
      <sheetName val="6동"/>
      <sheetName val="양촌면도평리"/>
      <sheetName val="2006납품"/>
      <sheetName val="골栀᱔렀"/>
      <sheetName val="복공계산"/>
      <sheetName val="남양주댠가표"/>
      <sheetName val="조내헾"/>
      <sheetName val="[수목일위.XLS]el\설계서\수목일위_XLS]데이타"/>
      <sheetName val="[수목일위.XLS]el\설계서\수목일위_XLS"/>
      <sheetName val="[수목일위.XLS]el\설계서\수목일위_XLS]데이타1"/>
      <sheetName val="[수목일위.XLS]도급예산내역서총/_x0000_"/>
      <sheetName val="[수목일위.XLS]el\설계서\수목일︀ᇕ԰_x0000_缀_x0000__x0000__x0000_Ȁ"/>
      <sheetName val="[수목일위.XLS]el\설계서\수목일︀ᇕ԰_x0000_缀_x0000__x0000__x0000_焀"/>
      <sheetName val="[수목일위.XLS]el\설계서\수목일︀ᇕ԰_x0000_缀_x0000__x0000__x0000_Ԁ"/>
      <sheetName val="5_시방서(일반시丵〒_x0005_"/>
      <sheetName val="전기내역1"/>
      <sheetName val="하도급대비"/>
      <sheetName val="난방방식분류"/>
      <sheetName val="공사정보입력"/>
      <sheetName val="환경기계공정표 (3)"/>
      <sheetName val="3.골재원검토의견서 갑지"/>
      <sheetName val="상호참ᰖ〚_x0005_"/>
      <sheetName val="에너_x0000__x0000_"/>
      <sheetName val="1,2,3,4,5단위수량"/>
      <sheetName val="배저ᕰ㔀"/>
      <sheetName val="약품劈,"/>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횡배수관토공수량"/>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2.대외공문"/>
      <sheetName val="현장"/>
      <sheetName val="단가표 (2)"/>
      <sheetName val="1차 내역서"/>
      <sheetName val="대가표(품셈)"/>
      <sheetName val="내역서01"/>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부대공Ⅱ"/>
      <sheetName val="상 부"/>
      <sheetName val="전선 및 전선관"/>
      <sheetName val="금융"/>
      <sheetName val="DB@Acess"/>
      <sheetName val="Civil"/>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직접㰀᎕萀᎕"/>
      <sheetName val="총괄_x0000_谂በ"/>
      <sheetName val="입缀숪"/>
      <sheetName val="좌측԰_x0000_缀"/>
      <sheetName val="단가비교표"/>
      <sheetName val="노무비 근거"/>
      <sheetName val="산출내역"/>
      <sheetName val="자재반입현황표"/>
      <sheetName val="에너ፈߞ"/>
      <sheetName val="단가비교표(전기)"/>
      <sheetName val="산䈀뵪ԯ"/>
      <sheetName val="인ꠀ"/>
      <sheetName val="상호참고_x0005_헾"/>
      <sheetName val="AL공渀፷԰_x0000_"/>
      <sheetName val="산근缀"/>
      <sheetName val="철근량산정및헾】_x0005__x0000_"/>
      <sheetName val="철근량산정및_x0005__x0000__x0000__x0000_"/>
      <sheetName val="8ꠀ፺"/>
      <sheetName val="심堀᎟鰀"/>
      <sheetName val="철근량산정및사용성검傠"/>
      <sheetName val="실행,원᐀ባ切腷԰_x0000_"/>
      <sheetName val="심ꀀፐ"/>
      <sheetName val="실행,원저፺ఀ፻︀ᇕ"/>
      <sheetName val="철근량산정및窨_x0013_竬_x0013_헾"/>
      <sheetName val="실행,원ꠀ፺፺︀ᇕ"/>
      <sheetName val="X17-TOTAL"/>
      <sheetName val="인사자료총집계"/>
      <sheetName val="건축전기약전.소방"/>
      <sheetName val="도급예산내역서총㔀቎"/>
      <sheetName val="16_설계서용지(씀ሖ"/>
      <sheetName val="가중치근거栀⦅가⦅"/>
      <sheetName val="3.피뢰공_x0005_"/>
      <sheetName val="2.고용보험԰_x0000_缀_x0000__x0000_"/>
      <sheetName val="RAHMEN"/>
      <sheetName val="단_x0000__x0000__x0005_"/>
      <sheetName val="수량산출표"/>
      <sheetName val="댐구조도"/>
      <sheetName val="세월교산출기초"/>
      <sheetName val="도급예산내역서총︀懕"/>
      <sheetName val="2.고용보׃⿦_x0000__x0000__x0000_"/>
      <sheetName val="하자보증자Ⴡ"/>
      <sheetName val="중간부"/>
      <sheetName val="E.P.T수량䈀ᅪ԰"/>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원가계颙〒_x0005_"/>
      <sheetName val="수설계"/>
      <sheetName val="일위_파일"/>
      <sheetName val="원가계ԯ_x0000_缀"/>
      <sheetName val="jobhist"/>
      <sheetName val="횡芸Â헾"/>
      <sheetName val="토공정보"/>
      <sheetName val="철_xdc00_"/>
      <sheetName val="철ᰀ"/>
      <sheetName val="6"/>
      <sheetName val="기본1"/>
      <sheetName val="수정일위대가"/>
      <sheetName val="원가계산서구조조저"/>
      <sheetName val="원가계산서구조조좬"/>
      <sheetName val="단가일灘"/>
      <sheetName val="단가일茐"/>
      <sheetName val="PACKING_LISþ"/>
      <sheetName val="PACKING_LIS¸"/>
      <sheetName val="단가일헾"/>
      <sheetName val="용역단가"/>
      <sheetName val="재고list"/>
      <sheetName val="인원계획-미화"/>
      <sheetName val="8"/>
      <sheetName val="10"/>
      <sheetName val="12"/>
      <sheetName val="9"/>
      <sheetName val="11"/>
      <sheetName val="신청내역"/>
      <sheetName val="TYPE-1"/>
      <sheetName val="수량-가로등"/>
      <sheetName val="MRS세부"/>
      <sheetName val="단순공사비단가표"/>
      <sheetName val="2000_11월씀ԯ_x0000_"/>
      <sheetName val="2000_11월ԯ_x0000_缀_x0000_"/>
      <sheetName val="1-최_x0005__x0000_"/>
      <sheetName val="발주처_xdc00_䕫␀䕬"/>
      <sheetName val="빌딩 안내"/>
      <sheetName val="਀"/>
      <sheetName val="ꠀ䶅"/>
      <sheetName val="Ԁ_x0000_"/>
      <sheetName val="堀媁"/>
      <sheetName val="2공구_단가䈀頻ԯ_x0000_"/>
      <sheetName val="포항보고서"/>
      <sheetName val="구조_x0005_헾"/>
      <sheetName val="CAT_5"/>
      <sheetName val="용역비내역_진짜"/>
      <sheetName val="기본단헾"/>
      <sheetName val="가격자료"/>
      <sheetName val="환경일위대가"/>
      <sheetName val="금리계산"/>
      <sheetName val="가시설수량"/>
      <sheetName val="일위대가(계측기설치)"/>
      <sheetName val="FCþ"/>
      <sheetName val="제원및배치"/>
      <sheetName val="CONCRETE"/>
      <sheetName val="cal"/>
      <sheetName val="8䈀ᅪ԰"/>
      <sheetName val="법면ᰎ"/>
      <sheetName val="법면爈"/>
      <sheetName val="sw1"/>
      <sheetName val="8설7헾"/>
      <sheetName val="개소별집계표"/>
      <sheetName val="주요자재집계표"/>
      <sheetName val="기성2"/>
      <sheetName val="단면상수 및 주빔설계"/>
      <sheetName val="기술자자료敧ぞ"/>
      <sheetName val="기술자자료游/"/>
    </sheetNames>
    <sheetDataSet>
      <sheetData sheetId="0" refreshError="1">
        <row r="2">
          <cell r="E2">
            <v>23200</v>
          </cell>
        </row>
        <row r="46">
          <cell r="E46">
            <v>16300</v>
          </cell>
        </row>
        <row r="99">
          <cell r="E99">
            <v>35900</v>
          </cell>
        </row>
        <row r="104">
          <cell r="E104">
            <v>114000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연결관토공"/>
      <sheetName val="Sheet1"/>
      <sheetName val="Sheet2"/>
      <sheetName val="Sheet3"/>
      <sheetName val="#REF"/>
    </sheetNames>
    <sheetDataSet>
      <sheetData sheetId="0"/>
      <sheetData sheetId="1"/>
      <sheetData sheetId="2"/>
      <sheetData sheetId="3"/>
      <sheetData sheetId="4"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설계서을"/>
      <sheetName val="2001년계약내력출력분"/>
      <sheetName val="1차기성분내력"/>
      <sheetName val="초기화면"/>
    </sheetNames>
    <sheetDataSet>
      <sheetData sheetId="0"/>
      <sheetData sheetId="1" refreshError="1"/>
      <sheetData sheetId="2" refreshError="1"/>
      <sheetData sheetId="3" refreshError="1"/>
      <sheetData sheetId="4"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Book2"/>
      <sheetName val="#REF"/>
      <sheetName val="SCOPE"/>
      <sheetName val="PET중합K "/>
      <sheetName val="POLY 1"/>
      <sheetName val="03전반노무비"/>
      <sheetName val="산출금액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일위대가목록"/>
      <sheetName val="한강운반비"/>
      <sheetName val="1차 내역서"/>
      <sheetName val="공통(20-91)"/>
      <sheetName val="토목공사일반"/>
      <sheetName val="사당"/>
      <sheetName val="차액보증"/>
      <sheetName val="계양가시설"/>
      <sheetName val="부대공"/>
      <sheetName val="포장공"/>
      <sheetName val="토공"/>
      <sheetName val="입찰안"/>
      <sheetName val="백암비스타내역"/>
      <sheetName val="을"/>
      <sheetName val="저"/>
      <sheetName val="현장"/>
      <sheetName val="2공구산출내역"/>
      <sheetName val="내역서2안"/>
      <sheetName val="품셈TABLE"/>
      <sheetName val="JUCK"/>
      <sheetName val="A LINE"/>
      <sheetName val="직재"/>
      <sheetName val="자재단가리스트"/>
      <sheetName val="노무비"/>
      <sheetName val="물가"/>
      <sheetName val="일위대가(4층원격)"/>
      <sheetName val="추가대화"/>
      <sheetName val="철거산출근거"/>
      <sheetName val="단가조사"/>
      <sheetName val="원가 (2)"/>
      <sheetName val="6PILE  (돌출)"/>
      <sheetName val="#REF"/>
      <sheetName val="견적서"/>
      <sheetName val="J直材4"/>
      <sheetName val="공사예산하조서(O.K)"/>
      <sheetName val="수량산출"/>
      <sheetName val="금액내역서"/>
      <sheetName val="98지급계획"/>
      <sheetName val="기초내역서"/>
      <sheetName val="대가목록표"/>
      <sheetName val="공통가설"/>
      <sheetName val="DATE"/>
      <sheetName val="산출근거"/>
      <sheetName val="교통대책내역"/>
      <sheetName val="설계서(표지)"/>
      <sheetName val="원가계산서"/>
      <sheetName val="기계경비(시간당)"/>
      <sheetName val="램머"/>
      <sheetName val="파일의이용"/>
      <sheetName val="공사현황"/>
      <sheetName val="설계명세서 (장비)"/>
      <sheetName val="노무"/>
      <sheetName val="공사개요"/>
      <sheetName val="실행내역"/>
      <sheetName val="소방사항"/>
      <sheetName val="N賃率-職"/>
      <sheetName val="패널"/>
      <sheetName val="평가데이터"/>
      <sheetName val="TANK견적대지"/>
      <sheetName val="도급FORM"/>
      <sheetName val="아파트 내역"/>
      <sheetName val="초기화면"/>
      <sheetName val="관급자재"/>
      <sheetName val="설계예산서"/>
      <sheetName val="현장경비"/>
      <sheetName val="중기사용료산출근거"/>
      <sheetName val="단가산출2"/>
      <sheetName val="단가 및 재료비"/>
      <sheetName val="공사명입력"/>
      <sheetName val="근로자자료입력"/>
      <sheetName val="참고자료"/>
      <sheetName val="인건-측정"/>
      <sheetName val="부재리스트"/>
      <sheetName val="연결관암거"/>
      <sheetName val="설계내역서"/>
      <sheetName val="골조시행"/>
      <sheetName val="첨부1"/>
      <sheetName val="BID"/>
      <sheetName val="내역서(설비+소방)"/>
      <sheetName val="일위"/>
      <sheetName val="내역서총집계표"/>
      <sheetName val="대상공사(조달청)"/>
      <sheetName val="자료(통합)"/>
      <sheetName val="기본일위"/>
      <sheetName val="전체"/>
      <sheetName val="별표"/>
      <sheetName val="KIM"/>
      <sheetName val="NEGO"/>
      <sheetName val="BCK3672"/>
      <sheetName val="자  재"/>
      <sheetName val="건축외주"/>
      <sheetName val="건축원가"/>
      <sheetName val="2공구하도급내역서"/>
      <sheetName val="중기조종사 단위단가"/>
      <sheetName val="요율"/>
      <sheetName val="2000.11월설계내역"/>
      <sheetName val="인테리어내역"/>
      <sheetName val="CT "/>
      <sheetName val="감가상각"/>
      <sheetName val="Sheet4"/>
      <sheetName val="Sheet5"/>
      <sheetName val="데이타"/>
      <sheetName val="갑지(추정)"/>
      <sheetName val="토목"/>
      <sheetName val="간접"/>
      <sheetName val="사급자재(1단계)"/>
      <sheetName val="청천내"/>
      <sheetName val="날개벽"/>
      <sheetName val="단가 (2)"/>
      <sheetName val="2003 일위대가"/>
      <sheetName val="설직재-1"/>
      <sheetName val="시설장비부하계산서"/>
      <sheetName val="직접수량"/>
      <sheetName val="원가계산서 "/>
      <sheetName val="설계명세서"/>
      <sheetName val="자료입력"/>
      <sheetName val="LP-S"/>
      <sheetName val="준검 내역서"/>
      <sheetName val="운반비"/>
      <sheetName val="전선 및 전선관"/>
      <sheetName val="내역서적용수량"/>
      <sheetName val="토사(PE)"/>
      <sheetName val="Total"/>
      <sheetName val="ELECTRIC"/>
      <sheetName val="기둥(원형)"/>
      <sheetName val="기초공"/>
      <sheetName val="1.설계기준"/>
      <sheetName val="99노임기준"/>
      <sheetName val="건축공사 분괴표원본데이터(공통+건축)"/>
      <sheetName val="104동"/>
      <sheetName val="구천"/>
      <sheetName val="70%"/>
      <sheetName val="일위대가표"/>
      <sheetName val="제품별단가"/>
      <sheetName val="제품별절단길이-0628"/>
      <sheetName val="동수"/>
      <sheetName val="단가(자재)"/>
      <sheetName val="단가(노임)"/>
      <sheetName val="기초목록"/>
      <sheetName val="계수시트"/>
      <sheetName val="실행"/>
      <sheetName val="설계명세서(a"/>
      <sheetName val="16-1"/>
      <sheetName val="전체도급"/>
      <sheetName val="사업부배부A"/>
      <sheetName val="건축내역(진해석동)"/>
      <sheetName val="누계12"/>
      <sheetName val="갑지"/>
      <sheetName val="인사자료총집계"/>
      <sheetName val="주식"/>
      <sheetName val="시설물기초"/>
      <sheetName val="도급견적가"/>
      <sheetName val="단가및재료비"/>
      <sheetName val="변수값"/>
      <sheetName val="중기상차"/>
      <sheetName val="AS복구"/>
      <sheetName val="중기터파기"/>
      <sheetName val="2006년일위대가"/>
      <sheetName val="홍보비디오"/>
      <sheetName val="Book4"/>
      <sheetName val=" HIT-&gt;HMC 견적(3900)"/>
      <sheetName val="I一般比"/>
      <sheetName val="2F 회의실견적(5_14 일대)"/>
      <sheetName val="工완성공사율"/>
      <sheetName val="20관리비율"/>
      <sheetName val="단가기준"/>
      <sheetName val="주소"/>
      <sheetName val="COST"/>
      <sheetName val="단가 "/>
      <sheetName val="수목표준대가"/>
      <sheetName val="수목데이타 "/>
      <sheetName val="구조대가"/>
      <sheetName val="포설대가1"/>
      <sheetName val="부대대가"/>
      <sheetName val="토공사(흙막이)"/>
      <sheetName val="증감대비"/>
      <sheetName val="SW개발대상목록(기능점수)"/>
      <sheetName val="예산명세서"/>
      <sheetName val="1차_내역서"/>
      <sheetName val="원가_(2)"/>
      <sheetName val="6PILE__(돌출)"/>
      <sheetName val="이름정의"/>
      <sheetName val="DATA"/>
      <sheetName val="현금"/>
      <sheetName val="CP-E2 (품셈표)"/>
      <sheetName val="A-4"/>
      <sheetName val="공통가설공사"/>
      <sheetName val="MIJIBI"/>
      <sheetName val="전기혼잡제경비(45)"/>
      <sheetName val="입력"/>
      <sheetName val="원가계산"/>
      <sheetName val="원가계산 (2)"/>
      <sheetName val="1차설계변경내역"/>
      <sheetName val="실행내역서"/>
      <sheetName val="6호기"/>
      <sheetName val="총괄내역서"/>
      <sheetName val="pier(각형)"/>
      <sheetName val="총괄표"/>
      <sheetName val="자판실행"/>
      <sheetName val="평내중"/>
      <sheetName val="총괄내역"/>
      <sheetName val="일위목록-기"/>
      <sheetName val="공구"/>
      <sheetName val="FOB발"/>
      <sheetName val="산출내역서집계표"/>
      <sheetName val="실행대비"/>
      <sheetName val="단가산출서 (2)"/>
      <sheetName val="공사기본내용입력"/>
      <sheetName val="단청공사"/>
      <sheetName val="설계내역"/>
      <sheetName val="2000년1차"/>
      <sheetName val="1"/>
      <sheetName val="2"/>
      <sheetName val="3"/>
      <sheetName val="4"/>
      <sheetName val="5"/>
      <sheetName val="6"/>
      <sheetName val="외삼초"/>
      <sheetName val="서울대규장각(가시설흙막이)"/>
      <sheetName val="개요"/>
      <sheetName val="프랜트면허"/>
      <sheetName val="공사내역"/>
      <sheetName val="일용직내역"/>
      <sheetName val="공통비(전체)"/>
      <sheetName val="유림콘도"/>
      <sheetName val="Base"/>
      <sheetName val="Baby일위대가"/>
      <sheetName val="기초입력 DATA"/>
      <sheetName val="합천내역"/>
      <sheetName val="원가서"/>
      <sheetName val="세금자료"/>
      <sheetName val="INPUT"/>
      <sheetName val="기본자료"/>
      <sheetName val="식재인부"/>
      <sheetName val="산출내역서"/>
      <sheetName val="재공품기초자료"/>
      <sheetName val="우수받이"/>
      <sheetName val="증감내역서"/>
      <sheetName val="직접경비"/>
      <sheetName val="직접인건비"/>
      <sheetName val="실행철강하도"/>
      <sheetName val="말뚝물량"/>
      <sheetName val="급수 (LPM)"/>
      <sheetName val="국별인원"/>
      <sheetName val="제직재"/>
      <sheetName val="중강당 내역"/>
      <sheetName val="전차선로 물량표"/>
      <sheetName val="工관리비율"/>
      <sheetName val="내역서1999.8최종"/>
      <sheetName val="정부노임단가"/>
      <sheetName val="재료비"/>
      <sheetName val="공통(Ȳ_x0000__xd800_䧶_x0000__x0000_"/>
      <sheetName val="FB25JN"/>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부대내역"/>
      <sheetName val="자재표"/>
      <sheetName val="연습"/>
      <sheetName val="노임이"/>
      <sheetName val="유림골조"/>
      <sheetName val="비교1"/>
      <sheetName val="TRU"/>
      <sheetName val="단"/>
      <sheetName val="동원인원"/>
      <sheetName val="토적표"/>
      <sheetName val="내   역"/>
      <sheetName val="PAC"/>
      <sheetName val="납부서"/>
      <sheetName val="외주비"/>
      <sheetName val="소각장스케줄"/>
      <sheetName val="구리토평1전기"/>
      <sheetName val="덕전리"/>
      <sheetName val="fursys"/>
      <sheetName val="유기공정"/>
      <sheetName val="단중표"/>
      <sheetName val="Tool"/>
      <sheetName val="신규DEP"/>
      <sheetName val="가로등내역서"/>
      <sheetName val="전기변내역"/>
      <sheetName val="공통(Ȳ"/>
      <sheetName val="지하"/>
      <sheetName val="1000 DB구축 부표"/>
      <sheetName val="설계서"/>
      <sheetName val="경영"/>
      <sheetName val="98년"/>
      <sheetName val="실적"/>
      <sheetName val="명세서"/>
      <sheetName val="제-노임"/>
      <sheetName val="기초자료입력"/>
      <sheetName val="1안"/>
      <sheetName val="중기조종사_단위단가"/>
      <sheetName val="아파트_내역"/>
      <sheetName val="소비자가"/>
      <sheetName val="Sheet1 (2)"/>
      <sheetName val="운동장 (2)"/>
      <sheetName val="유수전환공사"/>
      <sheetName val="기본단가표"/>
      <sheetName val="98NS-N"/>
      <sheetName val="1회 기성내역서"/>
      <sheetName val="참조"/>
      <sheetName val="일위_파일"/>
      <sheetName val="물가자료"/>
      <sheetName val="자재단가"/>
      <sheetName val="일위(설)"/>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CODE(2)"/>
      <sheetName val="SUMMARY"/>
      <sheetName val="PAINT"/>
      <sheetName val="식재일위대가"/>
      <sheetName val="분양가"/>
      <sheetName val="2.대외공문"/>
      <sheetName val="TEL"/>
      <sheetName val="부대대비"/>
      <sheetName val="냉연집계"/>
      <sheetName val="10월"/>
      <sheetName val="업체별기성내역"/>
      <sheetName val="전기"/>
      <sheetName val="부하계산서"/>
      <sheetName val="관접합및부설"/>
      <sheetName val="외주"/>
      <sheetName val="ABUT수량-A1"/>
      <sheetName val="Y-WORK"/>
      <sheetName val="호표"/>
      <sheetName val="도로정위치부표"/>
      <sheetName val="도로조사부표"/>
      <sheetName val="대표자"/>
      <sheetName val="1456"/>
      <sheetName val="터파기및재료"/>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감리원배치기준"/>
      <sheetName val="책임감리공제요율"/>
      <sheetName val="등급별 배치기준"/>
      <sheetName val="현장관리비"/>
      <sheetName val="부대공Ⅱ"/>
      <sheetName val="시화점실행"/>
      <sheetName val="60명당사(총괄)"/>
      <sheetName val="손익분석"/>
      <sheetName val="목록"/>
      <sheetName val="스텐문틀설치"/>
      <sheetName val="샌딩 에폭시 도장"/>
      <sheetName val="출자한도"/>
      <sheetName val="5사남"/>
      <sheetName val="RE9604"/>
      <sheetName val="현장관리"/>
      <sheetName val="대비2"/>
      <sheetName val="기초단가"/>
      <sheetName val="기초일위대가"/>
      <sheetName val="단가대비표"/>
      <sheetName val="소방"/>
      <sheetName val="원가+내역"/>
      <sheetName val="2)관접합"/>
      <sheetName val="03전반노무비"/>
      <sheetName val="건축내역"/>
      <sheetName val="단가산출"/>
      <sheetName val="약품공급2"/>
      <sheetName val="자재대"/>
      <sheetName val="구간별현황"/>
      <sheetName val="기성청구서"/>
      <sheetName val="001"/>
      <sheetName val="견적내역"/>
      <sheetName val="AIR SHOWER(3인용)"/>
      <sheetName val="명세"/>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공수"/>
      <sheetName val="산근"/>
      <sheetName val="PSCbeam설계"/>
      <sheetName val="일위대가표(유단가)"/>
      <sheetName val="업무"/>
      <sheetName val="유지관리비등"/>
      <sheetName val="Sens&amp;Anal"/>
      <sheetName val="IS&lt;양식27&gt;"/>
      <sheetName val="총투자비산정"/>
      <sheetName val="건축설계 대가요율"/>
      <sheetName val="경율산정"/>
      <sheetName val="분전함신설"/>
      <sheetName val="접지1종"/>
      <sheetName val="시멘트"/>
      <sheetName val="부안일위"/>
      <sheetName val="값"/>
      <sheetName val="노무비단가"/>
      <sheetName val="총차분(토목)"/>
      <sheetName val="간접비계산"/>
      <sheetName val="입력데이타"/>
      <sheetName val="대가단최종"/>
      <sheetName val="한일양산"/>
      <sheetName val="단가산출목록표"/>
      <sheetName val="토목공사"/>
      <sheetName val="정산서 "/>
      <sheetName val="지질조사분석"/>
      <sheetName val="13년 상반기노무비"/>
      <sheetName val="돈암사업"/>
      <sheetName val="공비대비"/>
      <sheetName val="3BL공동구 수량"/>
      <sheetName val="견적대비"/>
      <sheetName val="덤프트럭계수"/>
      <sheetName val="음성방향"/>
      <sheetName val="PI"/>
      <sheetName val="간지"/>
      <sheetName val="자료"/>
      <sheetName val="빙축열"/>
      <sheetName val="설계"/>
      <sheetName val="열린교실"/>
      <sheetName val="집수정단위수량 "/>
      <sheetName val="Macro1"/>
      <sheetName val="기타 정보통신공사"/>
      <sheetName val="관급자재대"/>
      <sheetName val="실행예산"/>
      <sheetName val="연구동"/>
      <sheetName val="견적"/>
      <sheetName val="99총공사내역서"/>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도봉2지구"/>
      <sheetName val="실행견적"/>
      <sheetName val="1.1서버도입"/>
      <sheetName val="DATA1"/>
      <sheetName val="코드표"/>
      <sheetName val="설비(제출)"/>
      <sheetName val="data table"/>
      <sheetName val="공량산출서"/>
      <sheetName val="단가비교표"/>
      <sheetName val="빗물받이(910-510-410)"/>
      <sheetName val="기초목"/>
      <sheetName val="예산총괄"/>
      <sheetName val="기초해지2"/>
      <sheetName val="공사내역(총괄)"/>
      <sheetName val="대보~세기"/>
      <sheetName val="일위대가(출입)"/>
      <sheetName val="구의동공내역서"/>
      <sheetName val="범례표"/>
      <sheetName val="산식3"/>
      <sheetName val="200"/>
      <sheetName val="b_balju"/>
      <sheetName val="실행보고서갑지"/>
      <sheetName val="공통(Ȳ?_xd800_䧶??"/>
      <sheetName val="BOX전기내역"/>
      <sheetName val="6-1. 관개량조서"/>
      <sheetName val="물가대비표"/>
      <sheetName val="용역비내역-진짜"/>
      <sheetName val="조건표"/>
      <sheetName val="wall"/>
      <sheetName val="데리네이타현황"/>
      <sheetName val="수금예정"/>
      <sheetName val="database"/>
      <sheetName val="변수"/>
      <sheetName val="조경"/>
      <sheetName val="심사물량"/>
      <sheetName val="setup"/>
      <sheetName val="가격"/>
      <sheetName val="대치판정"/>
      <sheetName val="Mc1"/>
      <sheetName val="A 견적"/>
      <sheetName val="본체"/>
      <sheetName val="기본사항"/>
      <sheetName val="특수선일위대가"/>
      <sheetName val="JUCKEYK"/>
      <sheetName val="1TYPE"/>
      <sheetName val="사통"/>
      <sheetName val="6PILE__(돌출)1"/>
      <sheetName val="1차_내역서1"/>
      <sheetName val="원가_(2)1"/>
      <sheetName val="아파트_내역1"/>
      <sheetName val="단가_(2)1"/>
      <sheetName val="자__재1"/>
      <sheetName val="중기조종사_단위단가1"/>
      <sheetName val="2000_11월설계내역1"/>
      <sheetName val="CT_1"/>
      <sheetName val="기본자료입력"/>
      <sheetName val="공사예산하조서(O_K)1"/>
      <sheetName val="설계명세서_(장비)1"/>
      <sheetName val="_HIT-&gt;HMC_견적(3900)1"/>
      <sheetName val="2F_회의실견적(5_14_일대)1"/>
      <sheetName val="원가계산서_1"/>
      <sheetName val="단가_1"/>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공통(Ȳ䧶"/>
      <sheetName val="건축공사_분괴표원본데이터(공통+건축)"/>
      <sheetName val="기존단가_(2)"/>
      <sheetName val="전선_및_전선관"/>
      <sheetName val="6_일위목록"/>
      <sheetName val="원가계산_(2)"/>
      <sheetName val="내___역"/>
      <sheetName val="1000_DB구축_부표"/>
      <sheetName val="배관BM(일반)"/>
      <sheetName val="APT"/>
      <sheetName val="참고"/>
      <sheetName val="자동차폐수처리장"/>
      <sheetName val="시중노임(공사)"/>
      <sheetName val="단가조사(기계)"/>
      <sheetName val="A갑지"/>
      <sheetName val="을지"/>
      <sheetName val="설계명세서(종합)"/>
      <sheetName val="소요자재"/>
      <sheetName val="노무산출서"/>
      <sheetName val="5-2.수량산출(A4)"/>
      <sheetName val="6-1.노임단가"/>
      <sheetName val="6-1.단가비교표"/>
      <sheetName val="ABUT수량-A_x0000_"/>
      <sheetName val="전등설비"/>
      <sheetName val="산출내역(K2)"/>
      <sheetName val="Customer Databas"/>
      <sheetName val="국영"/>
      <sheetName val="CTEMCOST"/>
      <sheetName val="SCHEDULE"/>
      <sheetName val="개산공사비"/>
      <sheetName val="공통(Ȳ?�䧶??"/>
      <sheetName val="BOX전기_x0010__x0000_"/>
      <sheetName val="BOX전기_x0010_?"/>
      <sheetName val="품셈"/>
      <sheetName val="토목검측서"/>
      <sheetName val="공사내역서"/>
      <sheetName val="기자재비"/>
      <sheetName val="시설일위"/>
      <sheetName val="기초일위"/>
      <sheetName val="조명일위"/>
      <sheetName val="L_RPTB02_01"/>
      <sheetName val="교각계산"/>
      <sheetName val="물량산출서"/>
      <sheetName val="투입비"/>
      <sheetName val="Eng'g단가표(050204)"/>
      <sheetName val="청산공사"/>
      <sheetName val="내역서(삼호)"/>
      <sheetName val="토건"/>
      <sheetName val="Total 단위경유량집계"/>
      <sheetName val="교대(A1-A2)"/>
      <sheetName val="구분"/>
      <sheetName val="실행간접비용"/>
      <sheetName val="0312실기성"/>
      <sheetName val="암거날개벽"/>
      <sheetName val="터널조도"/>
      <sheetName val="ABUT수량-A桐"/>
      <sheetName val="내역서-토목"/>
      <sheetName val="VII-2현장경비"/>
      <sheetName val="P-1"/>
      <sheetName val="조명시설"/>
      <sheetName val="경율산정.XLS"/>
      <sheetName val="빌딩 안내"/>
      <sheetName val="20110404_JRL_성수서비스 Specificatio"/>
      <sheetName val="직접경비산출근거"/>
      <sheetName val="2003상반기노임기준"/>
      <sheetName val="산출금액내역"/>
      <sheetName val="AV시스템"/>
      <sheetName val="1-최종안"/>
      <sheetName val="사업분석-분양가결정"/>
      <sheetName val="회계코드"/>
      <sheetName val="총무부"/>
      <sheetName val="정산"/>
      <sheetName val="청구분"/>
      <sheetName val="경리부"/>
      <sheetName val="백룡교차로"/>
      <sheetName val="산정교차로"/>
      <sheetName val="신영교차로"/>
      <sheetName val="인건비"/>
      <sheetName val="퍼스트"/>
      <sheetName val="자재일람"/>
      <sheetName val="단가일람"/>
      <sheetName val="공사비"/>
      <sheetName val="말뚝지지력산정"/>
      <sheetName val="모체"/>
      <sheetName val="총투자⸀ԯ"/>
      <sheetName val="설비내역서"/>
      <sheetName val="건축내역서"/>
      <sheetName val="전기내역서"/>
      <sheetName val="냉천부속동"/>
      <sheetName val="제출내역 (2)"/>
      <sheetName val="ECOD10"/>
      <sheetName val="TRE TABLE"/>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1차증가원가계산"/>
      <sheetName val="총투자_x0000__x0000_Ԁ"/>
      <sheetName val="퇴직금(울산천상)"/>
      <sheetName val="수공기"/>
      <sheetName val="용수량(생활용수)"/>
      <sheetName val="토목내역"/>
      <sheetName val="공통(Ȳ_x005f_x0000__x005f_xd800_䧶_x005f_x0000__x000"/>
      <sheetName val="전기일위대가"/>
      <sheetName val="NAI"/>
      <sheetName val="잡설비내역"/>
      <sheetName val="시트"/>
      <sheetName val="협력업체"/>
      <sheetName val="내역서,주요자재대(토목)"/>
      <sheetName val="ABUT수량-A堰"/>
      <sheetName val="CHECK LIST"/>
      <sheetName val="인원계획-미화"/>
      <sheetName val="노임단가 (2)"/>
      <sheetName val="진주방향"/>
      <sheetName val="실행(ALT1)"/>
      <sheetName val="일위대가목차"/>
      <sheetName val="계정"/>
      <sheetName val="danga"/>
      <sheetName val="ilch"/>
      <sheetName val="요율설정"/>
      <sheetName val="빙장비사양"/>
      <sheetName val="설계예시"/>
      <sheetName val="남양시작동자105노65기1.3화1.2"/>
      <sheetName val="2_대외공문"/>
      <sheetName val="단가_및_재료비"/>
      <sheetName val="Sheet1_(2)"/>
      <sheetName val="기타_정보통신공사"/>
      <sheetName val="1Â÷_³»¿ª¼­"/>
      <sheetName val="¿ø°¡_(2)"/>
      <sheetName val="6PILE__(µ¹Ãâ)"/>
      <sheetName val="¾ÆÆÄÆ®_³»¿ª"/>
      <sheetName val="°ø»ç¿¹»êÇÏÁ¶¼­(O_K)"/>
      <sheetName val="¼³°è¸í¼¼¼­_(Àåºñ)"/>
      <sheetName val="Áß±âÁ¶Á¾»ç_´ÜÀ§´Ü°¡"/>
      <sheetName val="2000_11¿ù¼³°è³»¿ª"/>
      <sheetName val="ÀÚ__Àç"/>
      <sheetName val="기초입력_DATA"/>
      <sheetName val="단가산출서_(2)"/>
      <sheetName val="운동장_(2)"/>
      <sheetName val="1회_기성내역서"/>
      <sheetName val="견적단가"/>
      <sheetName val="08-공사비총괄표"/>
      <sheetName val="01-적용기준"/>
      <sheetName val="17-횡단측량야장"/>
      <sheetName val="현장경상비"/>
      <sheetName val="인건비(VOICE)"/>
      <sheetName val="4.중기단가산출"/>
      <sheetName val="1.설계조건"/>
      <sheetName val="11"/>
      <sheetName val="램프"/>
      <sheetName val="공종목록표"/>
      <sheetName val="토목내역서 (도급단가)"/>
      <sheetName val="5흙막이"/>
      <sheetName val="식재"/>
      <sheetName val="시설물"/>
      <sheetName val="식재출력용"/>
      <sheetName val="유지관리"/>
      <sheetName val="b_balju_cho"/>
      <sheetName val="6-1__관개량조서"/>
      <sheetName val="3_공통공사대비"/>
      <sheetName val="설명서_"/>
      <sheetName val="견적내역서"/>
      <sheetName val="일위단위"/>
      <sheetName val="내역서1"/>
      <sheetName val="시설물일위"/>
      <sheetName val="상세"/>
      <sheetName val="설계서을"/>
      <sheetName val="강관파일내역"/>
      <sheetName val="공사요율산출표"/>
      <sheetName val="총_구조물공"/>
      <sheetName val="산업"/>
      <sheetName val="일위대가 "/>
      <sheetName val="산1"/>
      <sheetName val="공통(Ȳ????"/>
      <sheetName val="연결임시"/>
      <sheetName val="VST재료산출"/>
      <sheetName val="내역표지"/>
      <sheetName val="내역(신례)"/>
      <sheetName val="공사원가계산서 "/>
      <sheetName val="문학간접"/>
      <sheetName val="수주추정"/>
      <sheetName val="잡비근거"/>
      <sheetName val="단면가정"/>
      <sheetName val="공사예산하조서"/>
      <sheetName val="계약총괄2"/>
      <sheetName val="공문양식"/>
      <sheetName val="내역서 "/>
      <sheetName val="골재산출"/>
      <sheetName val="국공유지"/>
      <sheetName val="산출0"/>
      <sheetName val="기술조건"/>
      <sheetName val="원가_내역"/>
      <sheetName val="소상 &quot;1&quot;"/>
      <sheetName val="가설공사"/>
      <sheetName val="POOM_MOTO"/>
      <sheetName val="POOM_MOTO2"/>
      <sheetName val="단가조사서"/>
      <sheetName val="한강傴Ⱚ꜀"/>
      <sheetName val="물량산출"/>
      <sheetName val="단가표"/>
      <sheetName val="공통(Ȳ_x0000_?䧶_x0000__x0000_"/>
      <sheetName val="공통(Ȳ??䧶??"/>
      <sheetName val="asd"/>
      <sheetName val="일위산출"/>
      <sheetName val="summary_집계"/>
      <sheetName val="고지전심사청구서"/>
      <sheetName val="폐기물내역"/>
      <sheetName val="단위중량"/>
      <sheetName val="중기집계"/>
      <sheetName val="예산내역서"/>
      <sheetName val="예정공정표"/>
      <sheetName val="총계"/>
      <sheetName val="공사비증감"/>
      <sheetName val="조사표"/>
      <sheetName val="설비2차"/>
      <sheetName val="한일양榵"/>
      <sheetName val="유지_x0000__x0000__x0005__x0000_"/>
      <sheetName val="신우"/>
      <sheetName val="단위단가"/>
      <sheetName val="총공사비"/>
      <sheetName val="3본사"/>
      <sheetName val="원형1호맨홀토공수량"/>
      <sheetName val="유지_x0002__x0000_듰ʲ"/>
      <sheetName val="유지_xdbe6_¶攰ⲥ"/>
      <sheetName val="유지◸̝쿆Ç"/>
      <sheetName val="유지◸ʣ쿆M"/>
      <sheetName val="5정거장"/>
      <sheetName val="1-3길내기"/>
      <sheetName val="소포내역 (2)"/>
      <sheetName val="code"/>
      <sheetName val="계산서(곡선부)"/>
      <sheetName val="-치수표(곡선부)"/>
      <sheetName val="유지䗠ἓ㹐╚"/>
      <sheetName val="유지䗠ἓ⍸⫎"/>
      <sheetName val="유지Ȟě⇱"/>
      <sheetName val="유지_xdc48_ʢꍈW"/>
      <sheetName val="유지ැ┸龐⠚"/>
      <sheetName val="유지촠ʋ濠H"/>
      <sheetName val="유지＠̒턚Ä"/>
      <sheetName val="구매내역1"/>
      <sheetName val="유지͐⇪ː⇪"/>
      <sheetName val="유지Ǯĉ怸⼍"/>
      <sheetName val="유지Ǯĉʐ㚞"/>
      <sheetName val="유지Ǯ!㪈Ή"/>
      <sheetName val="공통(Ȳ_x005f_x0000_�䧶_x005f_x0000__x005f_x0000_"/>
      <sheetName val="변압기 및 발전기 용량"/>
      <sheetName val="06 일위대가목록"/>
      <sheetName val="건설기계"/>
      <sheetName val="사급자재"/>
      <sheetName val="수량집"/>
      <sheetName val="별표집계"/>
      <sheetName val="구조물공1"/>
      <sheetName val="배수및구조물공1"/>
      <sheetName val="실_x0000__x0000_怀"/>
      <sheetName val="실_x0000__x0000_Ԁ"/>
      <sheetName val="공조,급수펌프,배수펌프 선정의뢰서"/>
      <sheetName val="결재판_삭제하지말아주세요_"/>
      <sheetName val="수설계"/>
      <sheetName val="기준정보3"/>
      <sheetName val="3-도움말"/>
      <sheetName val="가설공사내역"/>
      <sheetName val="수량"/>
      <sheetName val="유지楸⳯沸⳯"/>
      <sheetName val="유지Ἔ톸Ἔ"/>
      <sheetName val="유지὾쉸ᰑ"/>
      <sheetName val="유지຀⊲ఀ⊲"/>
      <sheetName val="유지䏀ˏ᝙Q"/>
      <sheetName val="대우단가(풍산)"/>
      <sheetName val="지급어음(일별)"/>
      <sheetName val="추가예산"/>
      <sheetName val="장비"/>
      <sheetName val="산근1"/>
      <sheetName val="자재"/>
      <sheetName val="경비"/>
      <sheetName val="TYPE-A"/>
      <sheetName val="총투자_x0000_࿣ᶸ"/>
      <sheetName val="장비사양"/>
      <sheetName val="원가계산서(남측)"/>
      <sheetName val="당초"/>
      <sheetName val="초"/>
      <sheetName val=" 원본"/>
      <sheetName val="예산내역"/>
      <sheetName val="총괄수지표"/>
      <sheetName val="세대현황"/>
      <sheetName val="7.수지"/>
      <sheetName val="익산"/>
      <sheetName val="방배동내역(리라)"/>
      <sheetName val="건축공사집계표"/>
      <sheetName val="9811"/>
      <sheetName val="마산월령동골조물량변경"/>
      <sheetName val="4.2유효폭의 계산"/>
      <sheetName val="을-ATYPE"/>
      <sheetName val="환산"/>
      <sheetName val="기계설비"/>
      <sheetName val="건축공사실행"/>
      <sheetName val="이토변실(A3-LINE)"/>
      <sheetName val="인건비 "/>
      <sheetName val="내역서(기계)"/>
      <sheetName val="단가산출서(기계)"/>
      <sheetName val="토공(우물통,기타) "/>
      <sheetName val="1호인버트수량"/>
      <sheetName val="신.분"/>
      <sheetName val="방배동내역 (총괄)"/>
      <sheetName val="부대공사총괄"/>
      <sheetName val="시운전연료비"/>
      <sheetName val="비탈면보호공수량산출"/>
      <sheetName val="유지䖠ᴊムᴊ"/>
      <sheetName val="유지홢啠ᬃ"/>
      <sheetName val="01후반노무비"/>
      <sheetName val="유지޸⼾鑨˴"/>
      <sheetName val="총투자 桶_xdc00_"/>
      <sheetName val="적용토목"/>
      <sheetName val="날개벽수량표"/>
      <sheetName val="공종"/>
      <sheetName val="교량하부공"/>
      <sheetName val="공사설계"/>
      <sheetName val="총투자ꠀᲶ"/>
      <sheetName val="한က_x0000_瀀"/>
      <sheetName val="제출내역"/>
      <sheetName val="98태백"/>
      <sheetName val="제원및배치"/>
      <sheetName val="데이터 액세스"/>
      <sheetName val="차트 이름표"/>
      <sheetName val="유지⧀⨞⒀⨞"/>
      <sheetName val="작성"/>
      <sheetName val="하중조건(평상시)"/>
      <sheetName val="기계경비"/>
      <sheetName val="직접경비산_x0000__x0000_Ԁ"/>
      <sheetName val="쌍송교"/>
      <sheetName val="유지볂M뵀῏"/>
      <sheetName val="유지訴Ě还♰"/>
      <sheetName val="유지ኀᶣ ᶣ"/>
      <sheetName val="유지_x0008__x0000_컸ʯ"/>
      <sheetName val="한_x0000__x0000__x0000_"/>
      <sheetName val="유지ⅸ㺅獀䖣"/>
      <sheetName val="유지抸㺄峸㺄"/>
      <sheetName val="유지庘Ḱ徘Ḱ"/>
      <sheetName val="유지트ㆠ편ㆠ"/>
      <sheetName val="공사통보서"/>
      <sheetName val="한က_x0000_퀀"/>
      <sheetName val="안전시설"/>
      <sheetName val="1차_내역서2"/>
      <sheetName val="원가_(2)2"/>
      <sheetName val="6PILE__(돌출)2"/>
      <sheetName val="아파트_내역2"/>
      <sheetName val="공사예산하조서(O_K)2"/>
      <sheetName val="설계명세서_(장비)2"/>
      <sheetName val="중기조종사_단위단가2"/>
      <sheetName val="2000_11월설계내역2"/>
      <sheetName val="CT_2"/>
      <sheetName val="자__재2"/>
      <sheetName val="_HIT-&gt;HMC_견적(3900)2"/>
      <sheetName val="2F_회의실견적(5_14_일대)2"/>
      <sheetName val="원가계산서_2"/>
      <sheetName val="단가_(2)2"/>
      <sheetName val="단가_2"/>
      <sheetName val="수목데이타_2"/>
      <sheetName val="1_설계기준2"/>
      <sheetName val="급수_(LPM)2"/>
      <sheetName val="CP-E2_(품셈표)1"/>
      <sheetName val="중강당_내역1"/>
      <sheetName val="A_LINE1"/>
      <sheetName val="2003_일위대가1"/>
      <sheetName val="준검_내역서1"/>
      <sheetName val="전선_및_전선관1"/>
      <sheetName val="건축공사_분괴표원본데이터(공통+건축)1"/>
      <sheetName val="내역서1999_8최종1"/>
      <sheetName val="전차선로_물량표1"/>
      <sheetName val="기존단가_(2)1"/>
      <sheetName val="6_일위목록1"/>
      <sheetName val="원가계산_(2)1"/>
      <sheetName val="내___역1"/>
      <sheetName val="1000_DB구축_부표1"/>
      <sheetName val="AIR_SHOWER(3인용)"/>
      <sheetName val="샌딩_에폭시_도장"/>
      <sheetName val="등급별_배치기준"/>
      <sheetName val="건축설계_대가요율"/>
      <sheetName val="정산서_"/>
      <sheetName val="1_1서버도입"/>
      <sheetName val="data_table"/>
      <sheetName val="노(97_1,97_9,98_1)"/>
      <sheetName val="계장적용_"/>
      <sheetName val="집수정단위수량_"/>
      <sheetName val="A_견적"/>
      <sheetName val="3BL공동구_수량"/>
      <sheetName val="5-2_수량산출(A4)"/>
      <sheetName val="6-1_노임단가"/>
      <sheetName val="6-1_단가비교표"/>
      <sheetName val="Customer_Databas"/>
      <sheetName val="BOX전기"/>
      <sheetName val="BOX전기?"/>
      <sheetName val="제출내역_(2)"/>
      <sheetName val="TRE_TABLE"/>
      <sheetName val="2_냉난방설비공사"/>
      <sheetName val="7_자동제어공사"/>
      <sheetName val="CHECK_LIST"/>
      <sheetName val="빌딩_안내"/>
      <sheetName val="20110404_JRL_성수서비스_Specificatio"/>
      <sheetName val="Total_단위경유량집계"/>
      <sheetName val="경율산정_XLS"/>
      <sheetName val="노임단가_(2)"/>
      <sheetName val="소상_&quot;1&quot;"/>
      <sheetName val="유지"/>
      <sheetName val="토목내역서_(도급단가)"/>
      <sheetName val="일위대가_"/>
      <sheetName val="유지듰ʲ"/>
      <sheetName val="유지¶攰ⲥ"/>
      <sheetName val="13년_상반기노무비"/>
      <sheetName val="소포내역_(2)"/>
      <sheetName val="유지ʢꍈW"/>
      <sheetName val="06_일위대가목록"/>
      <sheetName val="공조,급수펌프,배수펌프_선정의뢰서"/>
      <sheetName val="변압기_및_발전기_용량"/>
      <sheetName val="공사원가계산서_"/>
      <sheetName val="일위대가(건축)"/>
      <sheetName val="건축기성"/>
      <sheetName val="면적입력"/>
      <sheetName val="gyun"/>
      <sheetName val="11-2.아파트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경산"/>
      <sheetName val="회사현황"/>
      <sheetName val="일위대가 "/>
      <sheetName val="내역서1999.8최종"/>
      <sheetName val="원가계산서 "/>
      <sheetName val="03전반노무비"/>
      <sheetName val="철거집계"/>
      <sheetName val="중강당 내역"/>
      <sheetName val="총괄표"/>
      <sheetName val="일위산출"/>
      <sheetName val="물가대비표"/>
      <sheetName val="공사원가계산서"/>
      <sheetName val="도급예산내역서총괄표"/>
      <sheetName val="집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일위대가"/>
      <sheetName val="인건비 "/>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전등.전열(지하3,2층)"/>
      <sheetName val="전등.전열 (2층~옥탑층)"/>
      <sheetName val="전등.전열(비상)"/>
      <sheetName val="전등.전열(지하1층)"/>
      <sheetName val="전등.전열(1층)"/>
      <sheetName val="기계경비(시간당)"/>
      <sheetName val="램머"/>
      <sheetName val="Sheet1"/>
      <sheetName val="경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 한강조도"/>
      <sheetName val="2.2 잠실주차장 "/>
      <sheetName val="3.1.잠실전압강하(체감)"/>
      <sheetName val="조명율표"/>
      <sheetName val="DATA"/>
      <sheetName val="표준화공원조도"/>
      <sheetName val="Sheet2"/>
      <sheetName val="기계경비(시간당)"/>
      <sheetName val="램머"/>
      <sheetName val="2. 공원조도"/>
      <sheetName val="기초자료입력"/>
      <sheetName val="Sheet1"/>
      <sheetName val="도급예산내역서봉투"/>
      <sheetName val="공사원가계산서"/>
      <sheetName val="설계산출표지"/>
      <sheetName val="도급예산내역서총괄표"/>
      <sheetName val="을부담운반비"/>
      <sheetName val="운반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경산"/>
      <sheetName val="평가데이터"/>
      <sheetName val="Sheet1"/>
      <sheetName val="공구"/>
      <sheetName val="가중치"/>
      <sheetName val="기계경비(시간당)"/>
      <sheetName val="램머"/>
      <sheetName val="장비집계"/>
      <sheetName val="3BL공동구 수량"/>
      <sheetName val="자재집계표"/>
      <sheetName val="말뚝지지력산정"/>
      <sheetName val="산출근거"/>
      <sheetName val="일위대가9803"/>
      <sheetName val="제-노임"/>
      <sheetName val="제직재"/>
      <sheetName val="용수량(생활용수)"/>
      <sheetName val="신표지1"/>
      <sheetName val="내역서"/>
      <sheetName val="DATE"/>
      <sheetName val="집계표"/>
      <sheetName val="청천내"/>
      <sheetName val="총괄"/>
      <sheetName val="조경내역서"/>
      <sheetName val="수량산출"/>
      <sheetName val="산출금액내역"/>
      <sheetName val="구천"/>
      <sheetName val="내역"/>
      <sheetName val="설계서을"/>
      <sheetName val="도급예산내역서봉투"/>
      <sheetName val="공사원가계산서"/>
      <sheetName val="설계산출표지"/>
      <sheetName val="도급예산내역서총괄표"/>
      <sheetName val="을부담운반비"/>
      <sheetName val="운반비산출"/>
      <sheetName val="Total"/>
      <sheetName val="자재단가"/>
      <sheetName val="Sheet5"/>
      <sheetName val="설계예산서"/>
      <sheetName val="연결관암거"/>
      <sheetName val="예총"/>
      <sheetName val="ABUT수량-A1"/>
      <sheetName val="2000년1차"/>
      <sheetName val="한강운반비"/>
      <sheetName val="명세서"/>
      <sheetName val="#REF"/>
      <sheetName val="일위"/>
      <sheetName val="기계경비"/>
      <sheetName val="9GNG운반"/>
      <sheetName val="실행철강하도"/>
      <sheetName val="현장예산"/>
      <sheetName val="2000전체분"/>
      <sheetName val="자재대"/>
      <sheetName val="총투입계"/>
      <sheetName val="수량3"/>
      <sheetName val="원가"/>
      <sheetName val="70%"/>
      <sheetName val="심사공종"/>
      <sheetName val="주차구획선수량"/>
      <sheetName val="2공구하도급내역서"/>
      <sheetName val="포장공"/>
      <sheetName val="품셈집계표"/>
      <sheetName val="자재조사표"/>
      <sheetName val="옹벽일반수량"/>
      <sheetName val="요율"/>
      <sheetName val="3.공통공사대비"/>
      <sheetName val="TOTAL_BOQ"/>
      <sheetName val="터파기및재료"/>
      <sheetName val="연습"/>
      <sheetName val="동원인원"/>
      <sheetName val="범례표"/>
      <sheetName val="현장경비"/>
      <sheetName val="방배동내역(리라)"/>
      <sheetName val="건축공사집계표"/>
      <sheetName val="방배동내역 (총괄)"/>
      <sheetName val="부대공사총괄"/>
      <sheetName val="입력란"/>
      <sheetName val="97노임단가"/>
      <sheetName val="본선차로수량집계표"/>
      <sheetName val="우수맨홀공제단위수량"/>
      <sheetName val="신우"/>
      <sheetName val="원본(갑지)"/>
      <sheetName val="단열-자재"/>
      <sheetName val="공제수량총집계표"/>
      <sheetName val="임금단가"/>
      <sheetName val="총집계표"/>
      <sheetName val="가압장(토목)"/>
      <sheetName val="조명율표"/>
      <sheetName val="토적표"/>
      <sheetName val="공사개요"/>
      <sheetName val="설계예산"/>
      <sheetName val="WORK"/>
      <sheetName val="내역서단가산출용"/>
      <sheetName val="bid"/>
      <sheetName val="단가산출"/>
      <sheetName val="6PILE  (돌출)"/>
      <sheetName val="3BL공동구_수량"/>
      <sheetName val="안정검토"/>
      <sheetName val="단면설계"/>
      <sheetName val="설계내역서"/>
      <sheetName val="공사기본내용입력"/>
      <sheetName val="수량산출서-2"/>
      <sheetName val="날개벽수량표"/>
      <sheetName val="노임단가"/>
      <sheetName val="빙장비사양"/>
      <sheetName val="시선유도표지집계표"/>
      <sheetName val="절대삭제금지"/>
      <sheetName val="12호기내역서(건축분)"/>
      <sheetName val="9.정착구 보강"/>
      <sheetName val="CTEMCOST"/>
      <sheetName val="코드표"/>
      <sheetName val="SANBAISU"/>
      <sheetName val="TYPE-A"/>
      <sheetName val="을"/>
      <sheetName val="SG"/>
      <sheetName val="초기화면"/>
      <sheetName val="관급자재"/>
      <sheetName val="배수철근"/>
      <sheetName val="설비"/>
      <sheetName val="견적"/>
      <sheetName val="Sheet2"/>
      <sheetName val="준검 내역서"/>
      <sheetName val="대창(함평)"/>
      <sheetName val="대창(장성)"/>
      <sheetName val="대창(함평)-창열"/>
      <sheetName val="철근량"/>
      <sheetName val="일반수량"/>
      <sheetName val="데이타"/>
      <sheetName val="96보완계획7.12"/>
      <sheetName val="전기단가조사서"/>
      <sheetName val="구조물터파기수량집계"/>
      <sheetName val="배수공 시멘트 및 골재량 산출"/>
      <sheetName val="파형강관집계"/>
      <sheetName val="공량(1월22일)"/>
      <sheetName val="측구터파기공수량집계"/>
      <sheetName val="DATA 입력란"/>
      <sheetName val="1. 설계조건 2.단면가정 3. 하중계산"/>
      <sheetName val="H-PILE수량집계"/>
      <sheetName val="대치판정"/>
      <sheetName val="맨홀수량"/>
      <sheetName val="원형1호맨홀토공수량"/>
      <sheetName val="토사(PE)"/>
      <sheetName val="하조서"/>
      <sheetName val="날개벽"/>
      <sheetName val="현장경상비"/>
      <sheetName val="기초코드"/>
      <sheetName val="증감내역서"/>
      <sheetName val="환경기계공정표 (3)"/>
      <sheetName val="시설물단가표"/>
      <sheetName val="노무비단가표"/>
      <sheetName val="기초자료입력"/>
      <sheetName val="배관배선 단가조사"/>
      <sheetName val="일위대가집계"/>
      <sheetName val="SORCE1"/>
      <sheetName val="2002하반기노임기준"/>
      <sheetName val="15"/>
      <sheetName val="비교1"/>
      <sheetName val="물량표"/>
      <sheetName val="Sheet4"/>
      <sheetName val="구의33고"/>
      <sheetName val="COPING"/>
      <sheetName val="공사품의서"/>
      <sheetName val="99노임단가"/>
      <sheetName val="1"/>
      <sheetName val="일위대가목록"/>
      <sheetName val="준공평가"/>
      <sheetName val="도장수량(하1)"/>
      <sheetName val="주형"/>
      <sheetName val="unitpric"/>
      <sheetName val="noyim"/>
      <sheetName val="우수공"/>
      <sheetName val="T13(P68~72,78)"/>
      <sheetName val="용산1(해보)"/>
      <sheetName val="Sheet3"/>
      <sheetName val="토목검측서"/>
      <sheetName val="1차 내역서"/>
      <sheetName val="slurrywall설계가"/>
      <sheetName val="이토변실(A3-LINE)"/>
      <sheetName val="부하계산서"/>
      <sheetName val="전선 및 전선관"/>
      <sheetName val="수량증감표"/>
      <sheetName val="터파기운반비산출"/>
      <sheetName val="산적토운반비산출"/>
      <sheetName val="적용단가"/>
      <sheetName val="공사비집계"/>
      <sheetName val="중요"/>
      <sheetName val="총내역서"/>
      <sheetName val="2호맨홀공제수량"/>
      <sheetName val="노임이"/>
      <sheetName val="총괄내역서"/>
      <sheetName val="단가 (2)"/>
      <sheetName val="내역갑지"/>
      <sheetName val="단가조사-2"/>
      <sheetName val="실행내역서"/>
      <sheetName val="덕전리"/>
      <sheetName val="설계"/>
      <sheetName val="실행내역"/>
      <sheetName val="EACT10"/>
      <sheetName val="입찰안"/>
      <sheetName val="일위대가표"/>
      <sheetName val="빗물받이(910-510-410)"/>
      <sheetName val="내역_FILE"/>
      <sheetName val="배수공"/>
      <sheetName val="Sheet1 (2)"/>
      <sheetName val="내역서(전기)"/>
      <sheetName val="(A)내역서"/>
      <sheetName val="실행대비"/>
      <sheetName val="데리네이타현황"/>
      <sheetName val="하수급견적대비"/>
      <sheetName val="N賃率-職"/>
      <sheetName val="다곡2교"/>
      <sheetName val="을지"/>
      <sheetName val="현금흐름"/>
      <sheetName val="대로근거"/>
      <sheetName val="중로근거"/>
      <sheetName val="INPUT"/>
      <sheetName val="목차"/>
      <sheetName val="danga"/>
      <sheetName val="ilch"/>
      <sheetName val="database"/>
      <sheetName val="200"/>
      <sheetName val="교대(A1)"/>
      <sheetName val="몰탈"/>
      <sheetName val="8.PILE  (돌출)"/>
      <sheetName val="98수문일위"/>
      <sheetName val="VXXXXXX"/>
      <sheetName val="수량집계"/>
      <sheetName val="할증"/>
      <sheetName val="확약서"/>
      <sheetName val="물가대비표"/>
      <sheetName val="Sheet2 (2)"/>
      <sheetName val="단위단가"/>
      <sheetName val="변경비교-을"/>
      <sheetName val="수주추정"/>
      <sheetName val="Customer Databas"/>
      <sheetName val="guard(mac)"/>
      <sheetName val="DATA"/>
      <sheetName val="9-1차이내역"/>
      <sheetName val="직노"/>
      <sheetName val="환율CHANGE"/>
      <sheetName val="원형맨홀수량"/>
      <sheetName val="집수정(600-700)"/>
      <sheetName val="교각계산"/>
      <sheetName val="우각부보강"/>
      <sheetName val="중기사용료"/>
      <sheetName val="wall"/>
      <sheetName val="자료입력"/>
      <sheetName val="품셈"/>
      <sheetName val="인부임"/>
      <sheetName val="원가+내역"/>
      <sheetName val="선정요령"/>
      <sheetName val="단가"/>
      <sheetName val="도체종-상수표"/>
      <sheetName val="원가서"/>
      <sheetName val="개요"/>
      <sheetName val="용역비내역-진짜"/>
      <sheetName val="단양 00 아파트-세부내역"/>
      <sheetName val="시운전연료"/>
      <sheetName val="노임"/>
      <sheetName val="b_balju"/>
      <sheetName val="조건"/>
      <sheetName val="간지"/>
      <sheetName val="신호등일위대가"/>
      <sheetName val="흄관기초"/>
      <sheetName val="98NS-N"/>
      <sheetName val="프랜트면허"/>
      <sheetName val="설계명세서"/>
      <sheetName val="설계예시"/>
      <sheetName val="식재인부"/>
      <sheetName val="차액보증"/>
      <sheetName val="단위수량산출"/>
      <sheetName val="파일의이용"/>
      <sheetName val="간접"/>
      <sheetName val="설계내역"/>
      <sheetName val="설계산출기초"/>
      <sheetName val="관경별내역서"/>
      <sheetName val="계양가시설"/>
      <sheetName val="갑지1"/>
      <sheetName val="원하도급내역서(당초)"/>
      <sheetName val="화설내"/>
      <sheetName val="공사"/>
      <sheetName val="본사공가현황"/>
      <sheetName val="GI-LIST"/>
      <sheetName val="해평견적"/>
      <sheetName val="실행견적"/>
      <sheetName val="건축공사"/>
      <sheetName val="고유코드_설계"/>
      <sheetName val="대비"/>
      <sheetName val="산출내역서집계표"/>
      <sheetName val="수입"/>
      <sheetName val="각형맨홀"/>
      <sheetName val="갑지"/>
      <sheetName val="연장및면적(좌측)"/>
      <sheetName val="수로단위수량"/>
      <sheetName val="기초일위"/>
      <sheetName val="수목단가"/>
      <sheetName val="시설수량표"/>
      <sheetName val="시설일위"/>
      <sheetName val="식재수량표"/>
      <sheetName val="부대내역"/>
      <sheetName val="내역서01"/>
      <sheetName val="1.수인터널"/>
      <sheetName val="마산방향"/>
      <sheetName val="진주방향"/>
      <sheetName val="PROJECT BRIEF(EX.NEW)"/>
      <sheetName val="Site Expenses"/>
      <sheetName val="토목(용인)"/>
      <sheetName val="공용(현대건설공구)"/>
      <sheetName val="현대건설공구(UNIT)"/>
      <sheetName val="낙석방지수량"/>
      <sheetName val="1차설계변경내역"/>
      <sheetName val="입찰견적보고서"/>
      <sheetName val="토공(우물통,기타) "/>
      <sheetName val="흙쌓기도수로설치현황"/>
      <sheetName val="시점교대"/>
      <sheetName val="계수시트"/>
      <sheetName val="11.1 단면hwp"/>
      <sheetName val="교각1"/>
      <sheetName val="전기"/>
      <sheetName val="포장복구집계"/>
      <sheetName val="추가예산"/>
      <sheetName val="단중표"/>
      <sheetName val="현장관리비참조"/>
      <sheetName val="내역표지"/>
      <sheetName val="상 부"/>
      <sheetName val="청 구"/>
      <sheetName val="앵커구조계산"/>
      <sheetName val="공사설명서"/>
      <sheetName val="조경"/>
      <sheetName val="금액"/>
      <sheetName val="공사비증감"/>
      <sheetName val="PI"/>
      <sheetName val="건축내역서 (경제상무실)"/>
      <sheetName val="원가계산하도"/>
      <sheetName val="입력자료"/>
      <sheetName val="설내역서 "/>
      <sheetName val="현장소운반"/>
      <sheetName val="관구보호몰탈"/>
      <sheetName val="BSD (2)"/>
      <sheetName val="MAT"/>
      <sheetName val="기본일위"/>
      <sheetName val="정부노임단가"/>
      <sheetName val="일위대가_가설_"/>
      <sheetName val="이름정의"/>
      <sheetName val="Macro1"/>
      <sheetName val="수산(당)"/>
      <sheetName val="배수통관(좌)"/>
      <sheetName val="INPUT(덕도방향-시점)"/>
      <sheetName val="pier-1"/>
      <sheetName val="일반수량총괄집계"/>
      <sheetName val="차선도색-연장,수량(1)"/>
      <sheetName val="배수공 주요자재 집계표"/>
      <sheetName val="관접합및부설"/>
      <sheetName val="내역서1999.8최종"/>
      <sheetName val="물가시세"/>
      <sheetName val="공내역"/>
      <sheetName val="7.PILE  (돌출)"/>
      <sheetName val="사  업  비  수  지  예  산  서"/>
      <sheetName val="교대철근집계"/>
      <sheetName val="s"/>
      <sheetName val="산수배수"/>
      <sheetName val="일위단위"/>
      <sheetName val="품셈TABLE"/>
      <sheetName val="낙찰표"/>
      <sheetName val="오수주요자재"/>
      <sheetName val="단 box"/>
      <sheetName val="사유서제출현황-2"/>
      <sheetName val="내역(신례)"/>
      <sheetName val="2공구산출내역"/>
      <sheetName val="기초단가"/>
      <sheetName val="설계가"/>
      <sheetName val="토목주소"/>
      <sheetName val="날개벽(TYPE2)"/>
      <sheetName val="음성방향"/>
      <sheetName val="산출기준자료"/>
      <sheetName val="구역화물"/>
      <sheetName val="시험비"/>
      <sheetName val="단위목록"/>
      <sheetName val="6호기"/>
      <sheetName val="공량산출서"/>
      <sheetName val="건축내역"/>
      <sheetName val="예가표"/>
      <sheetName val="평내중"/>
      <sheetName val="연결임시"/>
      <sheetName val="도기류"/>
      <sheetName val="날개벽(시점좌측)"/>
      <sheetName val="금액내역서"/>
      <sheetName val="총괄서"/>
      <sheetName val="중강당 내역"/>
      <sheetName val="총괄표"/>
      <sheetName val="A-8 PD(도로중앙)"/>
      <sheetName val="호프"/>
      <sheetName val="표지"/>
      <sheetName val="노무비"/>
      <sheetName val="재료비단가"/>
      <sheetName val="터파기단면도(보도)"/>
      <sheetName val="Baby일위대가"/>
      <sheetName val="1.설계조건"/>
      <sheetName val="세부내역서"/>
      <sheetName val="효성CB 1P기초"/>
      <sheetName val="조견표"/>
      <sheetName val="전차선로 물량표"/>
      <sheetName val="역T형교대(말뚝기초)"/>
      <sheetName val="연도별cash"/>
      <sheetName val="대림경상68억"/>
      <sheetName val="GR"/>
      <sheetName val="토목공사"/>
      <sheetName val="06 일위대가목록"/>
      <sheetName val="공사현황"/>
      <sheetName val="내역전기"/>
      <sheetName val="감액총괄표"/>
      <sheetName val="옹벽공 수량집계표"/>
      <sheetName val="지중자재단가"/>
      <sheetName val="견적서"/>
      <sheetName val="교사기준면적(중)"/>
      <sheetName val="1000 DB구축 부표"/>
      <sheetName val="단가(1)"/>
      <sheetName val="출장내역"/>
      <sheetName val="인원투입"/>
      <sheetName val="코드"/>
      <sheetName val="입력"/>
      <sheetName val="계림(함평)"/>
      <sheetName val="계림(장성)"/>
      <sheetName val="실행간접비용"/>
      <sheetName val="자재"/>
      <sheetName val="경비_원본"/>
      <sheetName val="공사비 증감 내역서"/>
      <sheetName val="3BL공동구_수량1"/>
      <sheetName val="1차_내역서"/>
      <sheetName val="6PILE__(돌출)"/>
      <sheetName val="3_공통공사대비"/>
      <sheetName val="9_정착구_보강"/>
      <sheetName val="배관배선_단가조사"/>
      <sheetName val="전선_및_전선관"/>
      <sheetName val="준검_내역서"/>
      <sheetName val="방배동내역_(총괄)"/>
      <sheetName val="Sheet1_(2)"/>
      <sheetName val="단가_(2)"/>
      <sheetName val="DATA_입력란"/>
      <sheetName val="1__설계조건_2_단면가정_3__하중계산"/>
      <sheetName val="환경기계공정표_(3)"/>
      <sheetName val="청_구"/>
      <sheetName val="배수공_시멘트_및_골재량_산출"/>
      <sheetName val="96보완계획7_12"/>
      <sheetName val="8_PILE__(돌출)"/>
      <sheetName val="1_수인터널"/>
      <sheetName val="BSD_(2)"/>
      <sheetName val="상_부"/>
      <sheetName val="공사비_증감_내역서"/>
      <sheetName val="Sheet2_(2)"/>
      <sheetName val="Customer_Databas"/>
      <sheetName val="PROJECT_BRIEF(EX_NEW)"/>
      <sheetName val="Site_Expenses"/>
      <sheetName val="단가조건(02년)"/>
      <sheetName val="단면가정"/>
      <sheetName val="설계조건"/>
      <sheetName val="마산월령동골조물량변경"/>
      <sheetName val="뚝토공"/>
      <sheetName val="단면 (2)"/>
      <sheetName val="9811"/>
      <sheetName val="위치조서"/>
      <sheetName val="직접경비"/>
      <sheetName val="직접인건비"/>
      <sheetName val="수안보-MBR1"/>
      <sheetName val="참조"/>
      <sheetName val="제경비율"/>
      <sheetName val="산출내역서"/>
      <sheetName val="공사명입력"/>
      <sheetName val="근로자자료입력"/>
      <sheetName val="참고자료"/>
      <sheetName val="수량간지코드"/>
      <sheetName val="수량목차코드"/>
      <sheetName val="횡배수관집현황(2공구)"/>
      <sheetName val="I一般比"/>
      <sheetName val="-몰탈콘크리트"/>
      <sheetName val="-배수구조물공토공"/>
      <sheetName val="계산서(직선부)"/>
      <sheetName val="횡배수관재료-"/>
      <sheetName val="포장재료집계표"/>
      <sheetName val="콘크리트측구연장"/>
      <sheetName val="남양내역"/>
      <sheetName val="MAIN_TABLE"/>
      <sheetName val="단가조정표"/>
      <sheetName val="맨홀수량산출(A-LINE)"/>
      <sheetName val="조명일위"/>
      <sheetName val="도급내역"/>
      <sheetName val="물집"/>
      <sheetName val="도급금액"/>
      <sheetName val="재노경"/>
      <sheetName val="내역서 (2)"/>
      <sheetName val="견적대비"/>
      <sheetName val="tggwan(mac)"/>
      <sheetName val="총괄내역"/>
      <sheetName val="단"/>
      <sheetName val="원유_BANK"/>
      <sheetName val="일위목록"/>
      <sheetName val="(당평)자재"/>
      <sheetName val="당초명세(평)"/>
      <sheetName val="부대tu"/>
      <sheetName val="설-원가"/>
      <sheetName val="노임단가 (2)"/>
      <sheetName val="사각맨홀"/>
      <sheetName val="시점경사로"/>
      <sheetName val="수량집계표"/>
      <sheetName val="탄성1"/>
      <sheetName val="CAT_5"/>
      <sheetName val="사통"/>
      <sheetName val="표지 (2)"/>
      <sheetName val="포장공자재집계표"/>
      <sheetName val="특수선일위대가"/>
      <sheetName val="포장공수량집계표"/>
      <sheetName val="건축공사실행"/>
      <sheetName val="관급자재대"/>
      <sheetName val="중기사용료산출근거"/>
      <sheetName val="단가 및 재료비"/>
      <sheetName val="건축내역서"/>
      <sheetName val="1.우편집중내역서"/>
      <sheetName val="일위대가(가설)"/>
      <sheetName val="상호참고자료"/>
      <sheetName val="발주처자료입력"/>
      <sheetName val="회사기본자료"/>
      <sheetName val="하자보증자료"/>
      <sheetName val="기술자관련자료"/>
      <sheetName val="하도급 검토"/>
      <sheetName val="3.하중계산"/>
      <sheetName val="SLAB&quot;1&quot;"/>
      <sheetName val="보차도경계석"/>
      <sheetName val="가로등내역서"/>
      <sheetName val="보도포장연장조서-표준차도부"/>
      <sheetName val="표준차도부연장조서-ASP"/>
      <sheetName val=" 상부공통집계(총괄)"/>
      <sheetName val="입력시트"/>
      <sheetName val="순공사비"/>
      <sheetName val="산근"/>
      <sheetName val="우수"/>
      <sheetName val="포장물량집계"/>
      <sheetName val="슬래브수량"/>
      <sheetName val="일위대가(1)"/>
      <sheetName val="구조물공집계"/>
      <sheetName val="상행-교대(A1-A2)"/>
      <sheetName val="수목표준대가"/>
      <sheetName val="입력DATA"/>
      <sheetName val="바닥판"/>
      <sheetName val="내역서적용수량"/>
      <sheetName val="부표총괄"/>
      <sheetName val="갑지(추정)"/>
      <sheetName val="VII-2현장경비"/>
      <sheetName val="Ⅴ-2.공종별내역"/>
      <sheetName val="출력X"/>
      <sheetName val="nys"/>
      <sheetName val="옹벽수량집계"/>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기둥(원형)"/>
      <sheetName val="경영상태"/>
      <sheetName val="7_PILE__(돌출)"/>
      <sheetName val="사__업__비__수__지__예__산__서"/>
      <sheetName val="1차"/>
      <sheetName val="1.CB"/>
      <sheetName val="변수"/>
      <sheetName val="시설물기초"/>
      <sheetName val="반포2차"/>
      <sheetName val="첨"/>
      <sheetName val="6공구(당초)"/>
      <sheetName val="setup"/>
      <sheetName val="참고사항"/>
      <sheetName val="전 기"/>
      <sheetName val="결과조달"/>
      <sheetName val="콘크리트타설집계표"/>
      <sheetName val="공비현2"/>
      <sheetName val="APT"/>
      <sheetName val="시화점실행"/>
      <sheetName val="해외(원화)"/>
      <sheetName val="공사분석"/>
      <sheetName val="달서천-대비"/>
      <sheetName val="현장관리비"/>
      <sheetName val="2_단면가정"/>
      <sheetName val="연속벽현황"/>
      <sheetName val="가열로SW"/>
      <sheetName val="1.설계기준"/>
      <sheetName val="소방"/>
      <sheetName val="공통비(전체)"/>
      <sheetName val="List"/>
      <sheetName val="지장물 철거 물량 산출서"/>
      <sheetName val="민감도"/>
      <sheetName val="GAEYO"/>
      <sheetName val="골재집계"/>
      <sheetName val="-레미콘집계"/>
      <sheetName val="자갈,시멘트,모래산출"/>
      <sheetName val="-철근집계"/>
      <sheetName val="포장재료(1)"/>
      <sheetName val="-흄관집계"/>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고창방향"/>
      <sheetName val="배수공수집"/>
      <sheetName val="총 원가계산"/>
      <sheetName val="일위대가-1"/>
      <sheetName val="토공"/>
      <sheetName val="145"/>
      <sheetName val="146"/>
      <sheetName val="121"/>
      <sheetName val="147"/>
      <sheetName val="148"/>
      <sheetName val="160"/>
      <sheetName val="164"/>
      <sheetName val="Flaer Area"/>
      <sheetName val="123"/>
      <sheetName val="124"/>
      <sheetName val="125"/>
      <sheetName val="126"/>
      <sheetName val="127"/>
      <sheetName val="128"/>
      <sheetName val="129"/>
      <sheetName val="4.2.1 마루높이 검토"/>
      <sheetName val="폐기물"/>
      <sheetName val="45,46"/>
      <sheetName val="기존포장깨기"/>
      <sheetName val="석축헐기"/>
      <sheetName val="안전시설"/>
      <sheetName val="세금자료"/>
      <sheetName val="2-1. 경관조명 내역총괄표"/>
      <sheetName val="투찰추정"/>
      <sheetName val="토목"/>
      <sheetName val="설계명세서(종합)"/>
      <sheetName val="소요자재"/>
      <sheetName val="노무산출서"/>
      <sheetName val="03전반노무비"/>
      <sheetName val="인건비"/>
      <sheetName val="단가목록"/>
      <sheetName val="포장공수량집계"/>
      <sheetName val="노면및방향"/>
      <sheetName val="sst,stl창호"/>
      <sheetName val="역T형"/>
      <sheetName val="ETC"/>
      <sheetName val="A4"/>
      <sheetName val="기안"/>
      <sheetName val="P4-C"/>
      <sheetName val="J형측구단위수량"/>
      <sheetName val="인부노임"/>
      <sheetName val="단가산출서(기계)"/>
      <sheetName val="배관단가조사서"/>
      <sheetName val="DB"/>
      <sheetName val="특별교실"/>
      <sheetName val="기계"/>
      <sheetName val="sub"/>
      <sheetName val="금호"/>
      <sheetName val="수량명세서"/>
      <sheetName val="가계부"/>
      <sheetName val="제품목록"/>
      <sheetName val="매입매출관리"/>
      <sheetName val="Sheet22"/>
      <sheetName val="계산서(곡선부)"/>
      <sheetName val="-치수표(곡선부)"/>
      <sheetName val="철근단면적"/>
      <sheetName val="단위중량"/>
      <sheetName val="도로경계단위"/>
      <sheetName val="05-원가계산"/>
      <sheetName val="이음개소"/>
      <sheetName val="적용(기계)"/>
      <sheetName val="단면치수"/>
      <sheetName val="산근(1)"/>
      <sheetName val="가설"/>
      <sheetName val="일람표"/>
      <sheetName val="단위수량"/>
      <sheetName val="업무처리전"/>
      <sheetName val="노단"/>
      <sheetName val="단산"/>
      <sheetName val="명세"/>
      <sheetName val="일대"/>
      <sheetName val="개별직종노임단가(2005.1)"/>
      <sheetName val="협력업체"/>
      <sheetName val="Y-WORK"/>
      <sheetName val="BJJIN"/>
      <sheetName val="유림총괄"/>
      <sheetName val="단가표"/>
      <sheetName val="ⴭⴭⴭⴭⴭ"/>
      <sheetName val="공통가설"/>
      <sheetName val="코스모공장 (어음)"/>
      <sheetName val="예산명세서"/>
      <sheetName val="돌담교 상부수량"/>
      <sheetName val="쇠(1)"/>
      <sheetName val="가격(3)"/>
      <sheetName val="관경"/>
      <sheetName val="전기혼잡제경비(45)"/>
      <sheetName val="5수지"/>
      <sheetName val="수질정화시설"/>
      <sheetName val="골막이(야매)"/>
      <sheetName val="우수받이"/>
      <sheetName val="2"/>
      <sheetName val="전체내역서"/>
      <sheetName val="법면단"/>
      <sheetName val="가로등설치"/>
      <sheetName val="본문"/>
      <sheetName val="공사설계"/>
      <sheetName val="화전내"/>
      <sheetName val="약전설비"/>
      <sheetName val="계측제어설비"/>
      <sheetName val="본체"/>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직재"/>
      <sheetName val="재집"/>
      <sheetName val="예산"/>
      <sheetName val="실행"/>
      <sheetName val="관일"/>
      <sheetName val="3.하중산정4.지지력"/>
      <sheetName val="적용토목"/>
      <sheetName val="90.03실행 "/>
      <sheetName val="1차기성"/>
      <sheetName val="배수관산출"/>
      <sheetName val="토공정보"/>
      <sheetName val="관로토공"/>
      <sheetName val="투입비"/>
      <sheetName val="도급"/>
      <sheetName val="97년 추정"/>
      <sheetName val="08-공사비총괄표"/>
      <sheetName val="01-적용기준"/>
      <sheetName val="산출내역(K2)"/>
      <sheetName val="일위_파일"/>
      <sheetName val="말뚝기초(안정검토)-외측"/>
      <sheetName val="일위집계표"/>
      <sheetName val="가도공"/>
      <sheetName val="3"/>
      <sheetName val="4"/>
      <sheetName val="6"/>
      <sheetName val="제잡비"/>
      <sheetName val="설계기준"/>
      <sheetName val="내역1"/>
      <sheetName val="99노임기준"/>
      <sheetName val="단가대비표"/>
      <sheetName val="국공유지및사유지"/>
      <sheetName val="품종별월계"/>
      <sheetName val="전신환매도율"/>
      <sheetName val="시행후면적"/>
      <sheetName val="A4288"/>
      <sheetName val="ELECTRIC"/>
      <sheetName val="인원계획-미화"/>
      <sheetName val="인건비 "/>
      <sheetName val="공정data"/>
      <sheetName val="설계내역2"/>
      <sheetName val="공종단가"/>
      <sheetName val="증감대비"/>
      <sheetName val="배지거총재료집계표"/>
      <sheetName val="지급(1)"/>
      <sheetName val="1,2공구원가계산서"/>
      <sheetName val="1공구산출내역서"/>
      <sheetName val="단가비교표_공통1"/>
      <sheetName val="약품공급2"/>
      <sheetName val="접지수량"/>
      <sheetName val="자재테이블"/>
      <sheetName val="원가계산서"/>
      <sheetName val="여과지동"/>
      <sheetName val="울산자동제어"/>
      <sheetName val="단가산출서"/>
      <sheetName val="J直材4"/>
      <sheetName val="분전함신설"/>
      <sheetName val="접지1종"/>
      <sheetName val="4차원가계산서"/>
      <sheetName val="구조물철거타공정이월"/>
      <sheetName val="옥룡잡비"/>
      <sheetName val="HRSG SMALL07220"/>
      <sheetName val="1공구내역서(1)"/>
      <sheetName val="기초자료"/>
      <sheetName val="2.대외공문"/>
      <sheetName val="기본"/>
      <sheetName val="S.중기사용료"/>
      <sheetName val="지장물헐기조서"/>
      <sheetName val="앵커설치(590)"/>
      <sheetName val="1.1설계기준"/>
      <sheetName val="inputdata"/>
      <sheetName val="집수정"/>
      <sheetName val="구성비"/>
      <sheetName val="99총공사내역서"/>
      <sheetName val="교대(A1-A2)"/>
      <sheetName val="화해(함평)"/>
      <sheetName val="화해(장성)"/>
      <sheetName val="1-1평균터파기고(1)"/>
      <sheetName val="영동(D)"/>
      <sheetName val="6차2회변경내역서"/>
      <sheetName val="몰탈재료산출"/>
      <sheetName val="단가조사표"/>
      <sheetName val="설계내역서(기계)"/>
      <sheetName val="견적대비표"/>
      <sheetName val="기계경비및산출근거서"/>
      <sheetName val="집행안"/>
      <sheetName val="7-2"/>
      <sheetName val="중기손료집계(1209)"/>
      <sheetName val="보안등"/>
      <sheetName val="자재표"/>
      <sheetName val="기자재비"/>
      <sheetName val="변화치수"/>
      <sheetName val="단가조사서"/>
      <sheetName val="비품"/>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중기손료"/>
      <sheetName val="1단계"/>
      <sheetName val="내역서 제출"/>
      <sheetName val="테이블"/>
      <sheetName val="건축"/>
      <sheetName val="원가계산"/>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새공통(96임금인상기준)"/>
      <sheetName val="1.3.1절점좌표"/>
      <sheetName val="공사비_NDE"/>
      <sheetName val="수토공단위당"/>
      <sheetName val="미드수량"/>
      <sheetName val="아파트 내역"/>
      <sheetName val="별표 "/>
      <sheetName val="공통가설(기준안)"/>
      <sheetName val="pier(각형)"/>
      <sheetName val="형질변경"/>
      <sheetName val="중단원본"/>
      <sheetName val="업체별담당"/>
      <sheetName val="난방방식분류"/>
      <sheetName val="공사정보입력"/>
      <sheetName val="설비내역서"/>
      <sheetName val="전기내역서"/>
      <sheetName val="건축명"/>
      <sheetName val="기계명"/>
      <sheetName val="전기명"/>
      <sheetName val="개산공사비"/>
      <sheetName val="암거단위-1련"/>
      <sheetName val="A 견적"/>
      <sheetName val="금속및금속창호"/>
      <sheetName val="신축(단위)"/>
      <sheetName val="공종집계"/>
      <sheetName val="하도급계획"/>
      <sheetName val="배수관토공산출"/>
      <sheetName val="물가시세표"/>
      <sheetName val="노임 및 중기단가"/>
      <sheetName val="TOSHIBA-Structure"/>
      <sheetName val="포집"/>
      <sheetName val="은행"/>
      <sheetName val="흙막이 개산견적"/>
      <sheetName val="기기리스트"/>
      <sheetName val="예정공정표"/>
      <sheetName val="8.석축단위(H=1.5M)"/>
      <sheetName val="단가산출2"/>
      <sheetName val="이름"/>
      <sheetName val="급여표"/>
      <sheetName val="직원투입계획"/>
      <sheetName val="소방사항"/>
      <sheetName val="자재비"/>
      <sheetName val="FAB별"/>
      <sheetName val="cal"/>
      <sheetName val="대총괄"/>
      <sheetName val="spiral"/>
      <sheetName val="원가계산서 "/>
      <sheetName val="교통대책내역"/>
      <sheetName val="시중노임단가"/>
      <sheetName val="어음수표추가테스트"/>
      <sheetName val="15-1)VE제안서(유형2,4)"/>
      <sheetName val="설계명세"/>
      <sheetName val="01"/>
      <sheetName val="(2)자금(신용)"/>
      <sheetName val="FOOTING단면력"/>
      <sheetName val="細目"/>
      <sheetName val="철거산출근거"/>
      <sheetName val="심사물량"/>
      <sheetName val="DATA입력"/>
      <sheetName val="gyun"/>
      <sheetName val="포장면적산출"/>
      <sheetName val="포장수량집계"/>
      <sheetName val="자재 집계표"/>
      <sheetName val="골조시행"/>
      <sheetName val="토공사B동추가"/>
      <sheetName val="연부97-1"/>
      <sheetName val="단가산출서 (2)"/>
      <sheetName val="1.RAMP-A"/>
      <sheetName val="제경비최종"/>
      <sheetName val="사본 _ b_balju"/>
      <sheetName val="찍기"/>
      <sheetName val="인사자료총집계"/>
      <sheetName val="4 공통갑지"/>
      <sheetName val="ESC (공정표기준)"/>
      <sheetName val="골조"/>
      <sheetName val="목록"/>
      <sheetName val="10동"/>
      <sheetName val="준공정산"/>
      <sheetName val="중기조종사 단위단가"/>
      <sheetName val="견적보고"/>
      <sheetName val="36+45-113-18+19+20I"/>
      <sheetName val="공사내역서(을)실행"/>
      <sheetName val="형식 - 1-2-3"/>
      <sheetName val="토공개요"/>
      <sheetName val="토공(1)"/>
      <sheetName val="CABLE"/>
      <sheetName val="견적단가"/>
      <sheetName val="토공(본관-토사)"/>
      <sheetName val="토공(분기관-토사)"/>
      <sheetName val="토공(분기관-암)"/>
      <sheetName val="토공(본관-암)"/>
      <sheetName val="일위대가 "/>
      <sheetName val="종단계산"/>
      <sheetName val="일위산출"/>
      <sheetName val="공사비예산서(토목분)"/>
      <sheetName val="수량산출서"/>
      <sheetName val="입출재고현황 (2)"/>
      <sheetName val="기초계산(Pmax)"/>
      <sheetName val="쌍송교"/>
      <sheetName val="PAINT"/>
      <sheetName val="방화도료"/>
      <sheetName val="구조물공"/>
      <sheetName val="부대공"/>
      <sheetName val="깨기"/>
      <sheetName val="실행(ALT1)"/>
      <sheetName val="BOJUNGGM"/>
      <sheetName val="공정추가"/>
      <sheetName val="음료실행"/>
      <sheetName val="집계"/>
      <sheetName val="203"/>
      <sheetName val="입력장소"/>
      <sheetName val="값"/>
      <sheetName val="노무비단가"/>
      <sheetName val="전통건설"/>
      <sheetName val="금전출납"/>
      <sheetName val="직영명부"/>
      <sheetName val="작성"/>
      <sheetName val="적요"/>
      <sheetName val="계약내역서"/>
      <sheetName val="일위(PN)"/>
      <sheetName val="공통자료"/>
      <sheetName val="2.관대집계표"/>
      <sheetName val="A-4"/>
      <sheetName val="가시설수량"/>
      <sheetName val="대포2교접속"/>
      <sheetName val="천방교접속"/>
      <sheetName val="지장물C"/>
      <sheetName val="준공조서"/>
      <sheetName val="공사준공계"/>
      <sheetName val="준공검사보고서"/>
      <sheetName val="지수980731이후"/>
      <sheetName val="단가조사"/>
      <sheetName val="정부노임"/>
      <sheetName val="용소리교"/>
      <sheetName val="서울대규장각(가시설흙막이)"/>
      <sheetName val="투입비분석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99노임단_x0007_"/>
      <sheetName val="99노임단쌇"/>
      <sheetName val="수불계획서(전체)"/>
      <sheetName val="판매시설"/>
      <sheetName val="유효폭의 계산"/>
      <sheetName val="물류최종8월7"/>
      <sheetName val="전력간선(신설)"/>
      <sheetName val="토목내역서(변경1)"/>
      <sheetName val="주요재료비(원본)"/>
      <sheetName val="2000.05"/>
      <sheetName val="Requirement(Work Crew)"/>
      <sheetName val="나.설계조건"/>
      <sheetName val="CABLE SIZE-1"/>
      <sheetName val="1. 총괄 집계표"/>
      <sheetName val="포장공총괄수량집계표"/>
      <sheetName val="케이블트레이"/>
      <sheetName val="역T형옹벽(3.0)"/>
      <sheetName val="신평리 권리자명부"/>
      <sheetName val="위치"/>
      <sheetName val="전국현황"/>
      <sheetName val="수리결과"/>
      <sheetName val="길어깨단위"/>
      <sheetName val="CONCRETE"/>
      <sheetName val="터널조도"/>
      <sheetName val="STEEL BOX 단면설계(SEC.8)"/>
      <sheetName val="식생블럭"/>
      <sheetName val="부경대총괄내역서"/>
      <sheetName val="본선 토공 분배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공통갑지"/>
      <sheetName val="기성청구조서"/>
      <sheetName val="목표세부명세"/>
      <sheetName val="49"/>
      <sheetName val="2.건축"/>
      <sheetName val="DHEQSUPT"/>
      <sheetName val="기초입력 DATA"/>
      <sheetName val="9509"/>
      <sheetName val="기계설비품셈"/>
      <sheetName val="한일양산"/>
      <sheetName val="일용직내역"/>
      <sheetName val="설계총괄표"/>
      <sheetName val="C.배수관공"/>
      <sheetName val="100만평"/>
      <sheetName val="0"/>
      <sheetName val="상하차비용(기계상차)"/>
      <sheetName val="수간보호"/>
      <sheetName val="운반비"/>
      <sheetName val="공종목록표"/>
      <sheetName val="스파이더산출근거"/>
      <sheetName val="본댐설계"/>
      <sheetName val="SCHE"/>
      <sheetName val="절대건들지마시오"/>
      <sheetName val="신푝지1"/>
      <sheetName val="입찰품의서"/>
      <sheetName val="5.장비(안)"/>
      <sheetName val="공사품旼ã"/>
      <sheetName val="점검총괄"/>
      <sheetName val="기시공토적"/>
      <sheetName val="2012노임단가"/>
      <sheetName val="U형개거"/>
      <sheetName val="산출"/>
      <sheetName val="차수공개요"/>
      <sheetName val="표준내역"/>
      <sheetName val="표지(예시)"/>
      <sheetName val="설계서"/>
      <sheetName val="견적가"/>
      <sheetName val="공정자료2"/>
      <sheetName val="아파트"/>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LOPCALC"/>
      <sheetName val="공조기휀"/>
      <sheetName val="콘크스"/>
      <sheetName val="단면A-A(TR)"/>
      <sheetName val="1.취수장"/>
      <sheetName val="총괄-1"/>
      <sheetName val="실행내역서 "/>
      <sheetName val="(참고)지급수수료"/>
      <sheetName val="내역서-토목"/>
      <sheetName val="취수탑"/>
      <sheetName val="수주현황2월"/>
      <sheetName val="PIPE(UG)내역"/>
      <sheetName val="HC-04"/>
      <sheetName val="개소별수량산출"/>
      <sheetName val="모래기초"/>
      <sheetName val="2006계약"/>
      <sheetName val="공사내역서"/>
      <sheetName val="PILE"/>
      <sheetName val="3.2주형지지보"/>
      <sheetName val="상수도내역서"/>
      <sheetName val="자동제어"/>
      <sheetName val="화산경계"/>
      <sheetName val="스톱로그내역"/>
      <sheetName val="잡비계산"/>
      <sheetName val="계획집계"/>
      <sheetName val="상세"/>
      <sheetName val=" "/>
      <sheetName val="2_단면_x0000__x0000_"/>
      <sheetName val="인건-측정"/>
      <sheetName val="변경당시노임단가표"/>
      <sheetName val="작업 반복"/>
      <sheetName val="상수구조화편집부표"/>
      <sheetName val="포장절단"/>
      <sheetName val="5.2.6~7공사요율"/>
      <sheetName val="설계서(7)"/>
      <sheetName val="내역서 (변경단가)"/>
      <sheetName val="상부"/>
      <sheetName val="개비온집계"/>
      <sheetName val="개비온 단위"/>
      <sheetName val="참고"/>
      <sheetName val="설계공통자료입력"/>
      <sheetName val="품셈표"/>
      <sheetName val="공사개별자료입력"/>
      <sheetName val="공사비예산서"/>
      <sheetName val="협력업체기성(첨부)"/>
      <sheetName val="내역단위"/>
      <sheetName val="코드명"/>
      <sheetName val="구조물단위표"/>
      <sheetName val="관포설품"/>
      <sheetName val="동원단위"/>
      <sheetName val="인수공규격"/>
      <sheetName val="구조물절단규격"/>
      <sheetName val="거리별운반단가"/>
      <sheetName val="제잡비계산"/>
      <sheetName val="우배수"/>
      <sheetName val="구분자"/>
      <sheetName val="품목납기"/>
      <sheetName val="변수값"/>
      <sheetName val="주소"/>
      <sheetName val="당진1,2호기전선관설치및접지4차공사내역서-을지"/>
      <sheetName val="현장청취복명서"/>
      <sheetName val="Quantity"/>
      <sheetName val="전산output"/>
      <sheetName val="노임산출서"/>
      <sheetName val="돈암사업"/>
      <sheetName val="單價表단가표"/>
      <sheetName val="FAB消防报警"/>
      <sheetName val="工程量计算书"/>
      <sheetName val="FAB计算式"/>
      <sheetName val="SANTOGO"/>
      <sheetName val="현황판"/>
      <sheetName val="도면명"/>
      <sheetName val="1SPAN"/>
      <sheetName val="(당氐⿾_x0000__x0000_"/>
      <sheetName val="(당_x0000__x0000__x0005__x0000_"/>
      <sheetName val="토공유동표"/>
      <sheetName val="토공 total"/>
      <sheetName val="자재집게표 "/>
      <sheetName val="SLAB"/>
      <sheetName val="배수공 내역서 적용수량"/>
      <sheetName val="맨홀공수량집계"/>
      <sheetName val="1호맨홀수량집계"/>
      <sheetName val="2호맨홀수량집계"/>
      <sheetName val="3호맨홀수량집계"/>
      <sheetName val="맨홀뚜껑단위수량"/>
      <sheetName val="국소별공정"/>
      <sheetName val="90.0_x0000_"/>
      <sheetName val="부대집계"/>
      <sheetName val="간지1"/>
      <sheetName val="1.사유서"/>
      <sheetName val="간지2"/>
      <sheetName val="간지3"/>
      <sheetName val="부재별집계표"/>
      <sheetName val="도면"/>
      <sheetName val="중사"/>
      <sheetName val="개별직종노임단가(2005_1)"/>
      <sheetName val="사본___b_balju"/>
      <sheetName val="조_x0000__x0000__x0005_"/>
      <sheetName val="매출현황"/>
      <sheetName val="입력정보"/>
      <sheetName val="연속벽¼_x0000_"/>
      <sheetName val="백호우계수"/>
      <sheetName val="적용단가표"/>
      <sheetName val="설계예산서(2_소천우회토목)"/>
      <sheetName val="직접시공계획서"/>
      <sheetName val="공사기본자료"/>
      <sheetName val="의뢰서"/>
      <sheetName val="전체공내역서"/>
      <sheetName val="퇴직금(울산천상)"/>
      <sheetName val="sum1 (2)"/>
      <sheetName val="도급양식"/>
      <sheetName val="일 위 대 가 표"/>
      <sheetName val="Constant"/>
      <sheetName val="상촌2교-일반수량집계"/>
      <sheetName val="명단"/>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일위집계"/>
      <sheetName val="1.설계기준 "/>
      <sheetName val="Code03"/>
      <sheetName val="경비2내역"/>
      <sheetName val="광장"/>
      <sheetName val="C1.공사개요"/>
      <sheetName val="A1.스케쥴"/>
      <sheetName val="고상실행"/>
      <sheetName val="분전반계산서(석관)"/>
      <sheetName val="시멘,골재"/>
      <sheetName val="콘크집계"/>
      <sheetName val="낙차공"/>
      <sheetName val="자재집계1"/>
      <sheetName val="측구날개벽"/>
      <sheetName val="Project Brief"/>
      <sheetName val="노무비지급명세"/>
      <sheetName val="기성내역서"/>
      <sheetName val="1袼ࣉ"/>
      <sheetName val="정산"/>
      <sheetName val="공종구간"/>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건공요율"/>
      <sheetName val="98지급계획"/>
      <sheetName val="제수변수량"/>
      <sheetName val="시설물일위"/>
      <sheetName val="마포토정"/>
      <sheetName val="선그높이산정"/>
      <sheetName val="공제단위수량"/>
      <sheetName val="공제"/>
      <sheetName val="날개1.5"/>
      <sheetName val="날개토공1.5"/>
      <sheetName val="날개수량1.5"/>
      <sheetName val="접속도로물량"/>
      <sheetName val="접속도로"/>
      <sheetName val="13후반노무비"/>
      <sheetName val="재료값"/>
      <sheetName val="BEND LOSS"/>
      <sheetName val="공정율"/>
      <sheetName val="15)VE제안서(유형1)"/>
      <sheetName val="12)아이디어 목록 및 개략평가"/>
      <sheetName val="11)VE 예비검토서"/>
      <sheetName val="15-3)VE제안서(가치향상 등)"/>
      <sheetName val="3_공통공사_x0000_隒"/>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본장"/>
      <sheetName val="지지력"/>
      <sheetName val="이름표"/>
      <sheetName val="투자비"/>
      <sheetName val="사업비"/>
      <sheetName val="조성원가DATA"/>
      <sheetName val="5"/>
      <sheetName val="공문"/>
      <sheetName val="수자재단위당"/>
      <sheetName val="포장(수량)-관로부"/>
      <sheetName val="공구원가계산"/>
      <sheetName val="Elec LG"/>
      <sheetName val="TOYO"/>
      <sheetName val="D_MUC"/>
      <sheetName val="Cst Pkg-Eden"/>
      <sheetName val="A"/>
      <sheetName val="5월급여"/>
      <sheetName val="말뚝물량"/>
      <sheetName val="수배전반"/>
      <sheetName val="건설기술표준원"/>
      <sheetName val="사기성 (2)"/>
      <sheetName val="1호인버트수량"/>
      <sheetName val="석축설면"/>
      <sheetName val="수목데이타"/>
      <sheetName val="10"/>
      <sheetName val="11"/>
      <sheetName val="12"/>
      <sheetName val="13"/>
      <sheetName val="14"/>
      <sheetName val="16"/>
      <sheetName val="7"/>
      <sheetName val="8"/>
      <sheetName val="9"/>
      <sheetName val="산출근거#2-3"/>
      <sheetName val="단가(마감)"/>
      <sheetName val="단가결정"/>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기단"/>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보고"/>
      <sheetName val="5.2코핑"/>
      <sheetName val="01후반노무비"/>
      <sheetName val="FORM-0"/>
      <sheetName val="BM"/>
      <sheetName val="Bldg Brkdown"/>
      <sheetName val="Ⅶ-2.현장경비산출"/>
      <sheetName val="사업량총괄"/>
      <sheetName val="★도급내역"/>
      <sheetName val=" 갑  지 "/>
      <sheetName val="입력그림"/>
      <sheetName val="그레이더"/>
      <sheetName val="일H35Y4"/>
      <sheetName val="교대"/>
      <sheetName val="2_단면ﾈȋ"/>
      <sheetName val="문10"/>
      <sheetName val="CODE(2)"/>
      <sheetName val="내역서(폐기물) "/>
      <sheetName val="하도급Ć_x0000__x0000_"/>
      <sheetName val="3_공통공사_x0000_庘"/>
      <sheetName val="물건조서"/>
      <sheetName val="1.시험비"/>
      <sheetName val="keyword"/>
      <sheetName val="배수공_시멘트_및_골재량__x0000_辴"/>
      <sheetName val="상부집계표"/>
      <sheetName val="관급"/>
      <sheetName val="초기화면1"/>
      <sheetName val="archi(본사)"/>
      <sheetName val="유별자산배수"/>
      <sheetName val="2.2.2입적표"/>
      <sheetName val="하부철근수량"/>
      <sheetName val="도로경계ꆾᶩ"/>
      <sheetName val="기본자료"/>
      <sheetName val="매원개착터널총괄"/>
      <sheetName val="공정분류"/>
      <sheetName val="신고분기설정참고"/>
      <sheetName val="건축원가"/>
      <sheetName val="11-1.주택공급(공공분양,공공임대)"/>
      <sheetName val="11-2.국민임대"/>
      <sheetName val="5-1.취득(간선정리)"/>
      <sheetName val="11-3.분양전환"/>
      <sheetName val="11-4.상가"/>
      <sheetName val="7-1.토지공급"/>
      <sheetName val="BOX복구단위수량"/>
      <sheetName val="SR97-1"/>
      <sheetName val="공사설계서"/>
      <sheetName val="3국민주택채권_부동산등기"/>
      <sheetName val="각형우수맨홀"/>
      <sheetName val="unitx_x0000__x0000__x0000_"/>
      <sheetName val="노䀜"/>
      <sheetName val="노飔"/>
      <sheetName val="노뛰"/>
      <sheetName val="___________hb___1_____________2"/>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토질조사"/>
      <sheetName val="부대공수량산출"/>
      <sheetName val="건축내역(동해조인)"/>
      <sheetName val="내역서(우)"/>
      <sheetName val="용수간선"/>
      <sheetName val="Summary Sheets"/>
      <sheetName val="WELDING"/>
      <sheetName val="입력데이타"/>
      <sheetName val="15 문제점"/>
      <sheetName val="상반기손익차2총괄"/>
      <sheetName val="내역서을지"/>
      <sheetName val="일위대가9803.xls"/>
      <sheetName val="기준"/>
      <sheetName val="공사현황표"/>
      <sheetName val="1차 매출원가"/>
      <sheetName val="수정시산표"/>
      <sheetName val="대림산업"/>
      <sheetName val="(당"/>
      <sheetName val="4.장비손료"/>
      <sheetName val="배관배선__x0000__x0000_Ԁ_x0000_"/>
      <sheetName val="공수관리"/>
      <sheetName val="작업지시"/>
      <sheetName val="공사예산하조서(O.K)"/>
      <sheetName val="공종별예산조서"/>
      <sheetName val="공종별 집계표"/>
      <sheetName val="11.인공산출"/>
      <sheetName val="6.일위대가목록"/>
      <sheetName val="건물"/>
      <sheetName val="3_공통공사_x0000__x0000_"/>
      <sheetName val="지급어음(일별)"/>
      <sheetName val="___________hb___1_____________3"/>
      <sheetName val="계획금액"/>
      <sheetName val="분석대장"/>
      <sheetName val="base"/>
      <sheetName val="회사정보"/>
      <sheetName val="DK-KH"/>
      <sheetName val="NNgung"/>
      <sheetName val="SPL4"/>
      <sheetName val="BIDDING-SUM"/>
      <sheetName val="Cash2"/>
      <sheetName val="별표집계"/>
      <sheetName val="아주기계"/>
      <sheetName val="범한여행"/>
      <sheetName val="산출근거-배전"/>
      <sheetName val="조선용암면"/>
      <sheetName val="3_2_집기비품교체주기"/>
      <sheetName val="가스내역서"/>
      <sheetName val="조"/>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PARAMETER"/>
      <sheetName val="ANCHOR1단"/>
      <sheetName val="D7(1)"/>
      <sheetName val="선금급신청서"/>
      <sheetName val="발안전력구"/>
      <sheetName val="조건입력"/>
      <sheetName val="조건입력(2)"/>
      <sheetName val="장비선정"/>
      <sheetName val="변실"/>
      <sheetName val="이음부"/>
      <sheetName val="배수개거"/>
      <sheetName val="종배수관"/>
      <sheetName val="주소록2000(전화번호부)"/>
      <sheetName val="중간간지 (2)"/>
      <sheetName val="기초수량산출서"/>
      <sheetName val="unitx_x0000_Ԁ_x0000_"/>
      <sheetName val="피벗테이블데이터분석"/>
      <sheetName val="특수기호강도거푸집"/>
      <sheetName val=" 안전관리비 작성(협력사용).xlsx"/>
      <sheetName val="차선도색수량집계"/>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시설장비"/>
      <sheetName val="토공사(흙막이)"/>
      <sheetName val="토목순공사비1차분"/>
      <sheetName val="구조해석"/>
      <sheetName val="산출서"/>
      <sheetName val="교각(P1)수량"/>
      <sheetName val="2__x0000__x0000_Ԁ_x0000_"/>
      <sheetName val="2__x0000__x0000__x0000__x0000_"/>
      <sheetName val="FRP PIPING 일위대가"/>
      <sheetName val="배합비(99-05-25)"/>
      <sheetName val="Field2"/>
      <sheetName val="Field1"/>
      <sheetName val="150227 Master"/>
      <sheetName val="식자재사용량(4월20일)"/>
      <sheetName val="(당평)자_x0000_"/>
      <sheetName val="(당평)자ꙭ"/>
      <sheetName val="공사일위대가"/>
      <sheetName val="실행예산-변경분"/>
      <sheetName val="현장식당(1)"/>
      <sheetName val="BREAKDOWN(철거설치)"/>
      <sheetName val="신림자금"/>
      <sheetName val="앉음벽 (2)"/>
      <sheetName val="전체_1설계"/>
      <sheetName val="단가비교"/>
      <sheetName val="공정증감대ㅈ표"/>
      <sheetName val="단면계수(상부)"/>
      <sheetName val="휴지통"/>
      <sheetName val="E총"/>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8설7발"/>
      <sheetName val="내역서2안"/>
      <sheetName val="패널"/>
      <sheetName val="2.1  노무비 평균단가산출"/>
      <sheetName val="반중력식옹벽"/>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적점"/>
      <sheetName val="접속도수량집계표"/>
      <sheetName val="동물이동통로"/>
      <sheetName val="편입토지조서"/>
      <sheetName val="내역(가지)"/>
      <sheetName val="YOEMAGUM"/>
      <sheetName val="토공사"/>
      <sheetName val="포장공집"/>
      <sheetName val="DB구축"/>
      <sheetName val="원"/>
      <sheetName val="8.3해석단면 선정"/>
      <sheetName val="관경결정"/>
      <sheetName val="관보호공단위수량"/>
      <sheetName val="공사원가 (3)"/>
      <sheetName val="내역서-2"/>
      <sheetName val="오수표시테이프단위수량"/>
      <sheetName val="공사비증감(P4) "/>
      <sheetName val="2월 노임대장"/>
      <sheetName val="터파기_x0000__x0000_료"/>
      <sheetName val="출력표-본사"/>
      <sheetName val="현관비DATA"/>
      <sheetName val="소분류목록"/>
      <sheetName val="기자재수량"/>
      <sheetName val="시중노임"/>
      <sheetName val="REACTION(USE평시)"/>
      <sheetName val="REACTION(USD지진시)"/>
      <sheetName val="울산자금"/>
      <sheetName val="설비비3"/>
      <sheetName val="본실행경비"/>
      <sheetName val="산근1"/>
      <sheetName val="강관 및 부속"/>
      <sheetName val="TOTAL3"/>
      <sheetName val="2@ BOX"/>
      <sheetName val="비탈면보호공수량산출"/>
      <sheetName val="STAND20"/>
      <sheetName val="배수관토공"/>
      <sheetName val="준공정산보고서"/>
      <sheetName val="부대"/>
      <sheetName val="도로구조물산근"/>
      <sheetName val="기계경비집계"/>
      <sheetName val="단가산출 (2)"/>
      <sheetName val="건축일"/>
      <sheetName val="수납장배치도"/>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Output"/>
      <sheetName val="중기목록"/>
      <sheetName val="터파기"/>
      <sheetName val="관로수량총괄집계표"/>
      <sheetName val="L집(수평부)"/>
      <sheetName val="L집(성토부)"/>
      <sheetName val="타공종포장공제집계표"/>
      <sheetName val="기본사항"/>
      <sheetName val="설비비4"/>
      <sheetName val="48일위"/>
      <sheetName val="공틀공사"/>
      <sheetName val="공통"/>
      <sheetName val="유리"/>
      <sheetName val="5-3.지급자재수불현황"/>
      <sheetName val="옹벽1"/>
      <sheetName val="건축(을)"/>
      <sheetName val="자단"/>
      <sheetName val="L_RPTB~1"/>
      <sheetName val="기성부분액내역서(국고)"/>
      <sheetName val="조직"/>
      <sheetName val="설치자재"/>
      <sheetName val="단중"/>
      <sheetName val="견적기준"/>
      <sheetName val="배력철근"/>
      <sheetName val="FPA"/>
      <sheetName val="순수개발"/>
      <sheetName val="내역(중앙)"/>
      <sheetName val="내역(창신)"/>
      <sheetName val="터파기_x005f_x0000__x005f_x0000_료"/>
      <sheetName val="합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목차_"/>
      <sheetName val="4__주형설계"/>
      <sheetName val="세골재__T2_변경_현황"/>
      <sheetName val="0_단가"/>
      <sheetName val="6월 출고 일일보고"/>
      <sheetName val="1Month+Sheet2!"/>
      <sheetName val="수량분배표"/>
      <sheetName val="DATA 입력부"/>
      <sheetName val="내역서(중수)"/>
      <sheetName val="공기압축기실"/>
      <sheetName val="제수변 수량집계표(보통)"/>
      <sheetName val="현장설명"/>
      <sheetName val="기성부분 내역집계표-기계공사"/>
      <sheetName val="접합수량(피벗)"/>
      <sheetName val="노임DB"/>
      <sheetName val="산출3-유도등"/>
      <sheetName val="산출2-동력"/>
      <sheetName val="산출2-피뢰침"/>
      <sheetName val="검측감리공제요율"/>
      <sheetName val="시공감리공제요율"/>
      <sheetName val="책임감리공제요율"/>
      <sheetName val="경율산정.XLS"/>
      <sheetName val="GT 1050x650"/>
      <sheetName val="총정리"/>
      <sheetName val="기초수량자료"/>
      <sheetName val="검사원"/>
      <sheetName val="과거자료"/>
      <sheetName val="간이(갑)"/>
      <sheetName val="노임자재단가"/>
      <sheetName val="내역서(도급)"/>
      <sheetName val="BS2"/>
      <sheetName val="1.견적보고서"/>
      <sheetName val="준공조서갑지"/>
      <sheetName val="설계서(동안동)"/>
      <sheetName val="대창토공"/>
      <sheetName val="노임단가표"/>
      <sheetName val="5사남"/>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도로포장면적산출(1)"/>
      <sheetName val="제원입력"/>
      <sheetName val="인상효1"/>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7급줄떼공"/>
      <sheetName val="옥외등신설"/>
      <sheetName val="저케CV22신설"/>
      <sheetName val="저케CV38신설"/>
      <sheetName val="저케CV8신설"/>
      <sheetName val="접지3종"/>
      <sheetName val="하도급원가계산총괄표(식재)"/>
      <sheetName val="기본파일"/>
      <sheetName val="당정동공통이수"/>
      <sheetName val="당정동경상이수"/>
      <sheetName val="지하"/>
      <sheetName val="단가파주4"/>
      <sheetName val="건축공사집계"/>
      <sheetName val="(C)원내역"/>
      <sheetName val="Eq. Mobilization"/>
      <sheetName val="Toolbox"/>
      <sheetName val="양수장(기계)"/>
      <sheetName val="중간"/>
      <sheetName val="7-1.인건비"/>
      <sheetName val="전기내역"/>
      <sheetName val="전동기"/>
      <sheetName val="지역"/>
      <sheetName val="자재집계 (2)"/>
      <sheetName val="(1)본선수량집계"/>
      <sheetName val="정거장 설계조건"/>
      <sheetName val="오수공수량집계표"/>
      <sheetName val="일위총괄"/>
      <sheetName val="기초도면제작"/>
      <sheetName val="load"/>
      <sheetName val="#4 PSV"/>
      <sheetName val="노면표지 수량"/>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7월천안현장 집계표"/>
      <sheetName val="장비.자재"/>
      <sheetName val="장비명세서"/>
      <sheetName val=" 노무집계"/>
      <sheetName val="일용노무비"/>
      <sheetName val="NN"/>
      <sheetName val="식재(예송)"/>
      <sheetName val="동일대내"/>
      <sheetName val="2.재료비"/>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인공산출"/>
      <sheetName val="제경비산출서"/>
      <sheetName val="선수금"/>
      <sheetName val="환경평가"/>
      <sheetName val="인구"/>
      <sheetName val="SHEET"/>
      <sheetName val="집 계 표"/>
      <sheetName val="내역서1"/>
      <sheetName val="eq_data"/>
      <sheetName val="안양동교 1안"/>
      <sheetName val="1단계 (2)"/>
      <sheetName val="지하시설물작성"/>
      <sheetName val="252K444"/>
      <sheetName val="Multi-dims"/>
      <sheetName val="PAINT (2)"/>
      <sheetName val="BG"/>
      <sheetName val="수로교총재료집계"/>
      <sheetName val="수문보고"/>
      <sheetName val="현금및현금등가물1"/>
      <sheetName val="지장물총괄표"/>
      <sheetName val="노임단가기준"/>
      <sheetName val="암거공"/>
      <sheetName val="6.단면검토"/>
      <sheetName val="2.단면가정 "/>
      <sheetName val="제수"/>
      <sheetName val="STRA2"/>
      <sheetName val="dnc4"/>
      <sheetName val="D-철근총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1.폐기물집계표"/>
      <sheetName val="단가산출총괄표"/>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Currency Rate"/>
      <sheetName val="MTO REV.2(ARMOR)"/>
      <sheetName val="TEN CONG TRINH"/>
      <sheetName val="D+W"/>
      <sheetName val="INFOR-ST"/>
      <sheetName val="kpxlc"/>
      <sheetName val="kpxld"/>
      <sheetName val="VTu"/>
      <sheetName val="Unit price"/>
      <sheetName val="p"/>
      <sheetName val="Define finishing"/>
      <sheetName val="SEX"/>
      <sheetName val="PTĐG"/>
      <sheetName val="RATE"/>
      <sheetName val="MA"/>
      <sheetName val="Tiến độ  Rev1 (phói hợp)"/>
      <sheetName val="Level 2"/>
      <sheetName val="VT190111"/>
      <sheetName val="TH-XL"/>
      <sheetName val="PNT-QUOT-#3"/>
      <sheetName val="Keothep"/>
      <sheetName val="Re-bar"/>
      <sheetName val="HS"/>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Costmaster"/>
      <sheetName val="Cash Flow bulanan"/>
      <sheetName val="Isolasi Luar Dalam"/>
      <sheetName val="Isolasi Luar"/>
      <sheetName val="8521"/>
      <sheetName val="Y_WORK"/>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집"/>
      <sheetName val="총괄BOQ"/>
      <sheetName val="물푸기"/>
      <sheetName val="실행(1)"/>
      <sheetName val="C3"/>
      <sheetName val="유림콘도"/>
      <sheetName val="직접노무"/>
      <sheetName val="직접재료"/>
      <sheetName val="직종표"/>
      <sheetName val=" FURNACE현설"/>
      <sheetName val="진입로 지세할증산출(다사분기)"/>
      <sheetName val="산출근거(수정)"/>
      <sheetName val="인원배치"/>
      <sheetName val="교통안전시설집계표"/>
      <sheetName val="인입관수량총괄"/>
      <sheetName val="지역별수출"/>
      <sheetName val="효동종합건설(주)"/>
      <sheetName val="산출서양식01"/>
      <sheetName val="설원"/>
      <sheetName val="공사비예"/>
      <sheetName val="6.간접공사비 外"/>
      <sheetName val="부하자료"/>
      <sheetName val="RE9604"/>
      <sheetName val="Manmonth(입력)"/>
      <sheetName val="1안"/>
      <sheetName val="기본가정"/>
      <sheetName val="참조 (2)"/>
      <sheetName val="조경수목"/>
      <sheetName val="퇴직공제부금"/>
      <sheetName val="평균노임"/>
      <sheetName val="기별(종합)"/>
      <sheetName val="직접경비호표"/>
      <sheetName val="일용노무비지급명세서(7)"/>
      <sheetName val="중기가동(7)"/>
      <sheetName val="지장물조서"/>
      <sheetName val="1공구 건정토건 토공"/>
      <sheetName val="발주참고#"/>
      <sheetName val="토목-물가"/>
      <sheetName val="일용노임단가"/>
      <sheetName val="간접비 총괄표"/>
      <sheetName val="16-1"/>
      <sheetName val="1공구원가계산서"/>
      <sheetName val="복주일위대가"/>
      <sheetName val="8.1.에너지"/>
      <sheetName val="규준틀"/>
      <sheetName val="덧씌우기구간수량산출1"/>
      <sheetName val="Xunit (단위환산)"/>
      <sheetName val="고객사 관리 코드"/>
      <sheetName val="Xunit_(단위환산)"/>
      <sheetName val="고객사_관리_코드"/>
      <sheetName val="DTCT"/>
      <sheetName val="2.1 受電設備棟"/>
      <sheetName val="2.2 受・防火水槽"/>
      <sheetName val="新철폐복"/>
      <sheetName val="2.3 排水処理設備棟"/>
      <sheetName val="깨기수량집계"/>
      <sheetName val="Tool"/>
      <sheetName val="TOWER 12TON"/>
      <sheetName val="JIB CRANE,HOIST"/>
      <sheetName val="TOWER 10TON"/>
      <sheetName val="재료집계(분수관)"/>
      <sheetName val="폐기물집계표"/>
      <sheetName val="Cover (x)"/>
      <sheetName val="SORT"/>
      <sheetName val="Cor Apt"/>
      <sheetName val="2.4 倉庫棟"/>
      <sheetName val="2.5 守衛棟"/>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TONG_HOP_VL-NC_TT"/>
      <sheetName val="TH_XL"/>
      <sheetName val="CHITIET_VL-NC-TT-3p"/>
      <sheetName val="KPVC-BD_"/>
      <sheetName val="CHITIET_VL-NC"/>
      <sheetName val="B3A_-_TOWER_A"/>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MU"/>
      <sheetName val="tra VL"/>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Phu cap"/>
      <sheetName val="CE(E)"/>
      <sheetName val="CE(M)"/>
      <sheetName val="Project Data"/>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Bang gia"/>
      <sheetName val="HRG BHN"/>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지수적용공사비내역서"/>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본공사"/>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가설공사"/>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설계변경내역서"/>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KETCH"/>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실행갑지"/>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2000년 공정표"/>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01AC"/>
      <sheetName val="평균높이산출근거"/>
      <sheetName val="횡배수관위치조서"/>
      <sheetName val="기본설계도급항목"/>
      <sheetName val="8.현장관리비"/>
      <sheetName val="7.안전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콘_재료분리(1)"/>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총(신설)"/>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건축토목내역"/>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대가목록"/>
      <sheetName val="아수배전(1회)"/>
      <sheetName val="인건비_조사"/>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공사내역(2003년)"/>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교량전기"/>
      <sheetName val="파이프류"/>
      <sheetName val="점검내역서(data) (2)"/>
      <sheetName val="2.주요계수총괄"/>
      <sheetName val="입찰사유서 제4공종 (흙깎기)"/>
      <sheetName val="D16"/>
      <sheetName val="D25"/>
      <sheetName val="D22"/>
      <sheetName val="자판실행"/>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9902"/>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L_RPTB03_01"/>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토공검토G"/>
      <sheetName val="미지급금"/>
      <sheetName val="CABdata"/>
      <sheetName val="기별수량산출서"/>
      <sheetName val="광양방향"/>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관로조서"/>
      <sheetName val="유입량"/>
      <sheetName val="기준단가현황"/>
      <sheetName val="공사개요(입력)"/>
      <sheetName val="마스터"/>
      <sheetName val="출자한도"/>
      <sheetName val="ELEC"/>
      <sheetName val="직접재료비데이타"/>
      <sheetName val="______PROJECT_hb___1__________2"/>
      <sheetName val="2004일위대가"/>
      <sheetName val="설비원가"/>
      <sheetName val="집행내역(190403)"/>
      <sheetName val="환율및유가"/>
      <sheetName val="국도접속_차도부수량"/>
      <sheetName val="연결관수량_(2)"/>
      <sheetName val="99년하반기"/>
      <sheetName val="일반전기(가설, 접지)"/>
      <sheetName val="0. 인명부"/>
      <sheetName val="TEST1"/>
      <sheetName val="총괄철근집계표"/>
      <sheetName val="제조원가"/>
      <sheetName val="주안3차A-A"/>
      <sheetName val="A5"/>
      <sheetName val="부대단위수량"/>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기타_정보통신공사"/>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승인도Main"/>
      <sheetName val="배수공_시멘트_및_골재량_"/>
      <sheetName val="배관배선_"/>
      <sheetName val="현장조사"/>
      <sheetName val="99노임단_x005f_x0007_"/>
      <sheetName val="石炭性状"/>
      <sheetName val="일위대가(당초)"/>
      <sheetName val="관세구분시트"/>
      <sheetName val="배명(단가)"/>
      <sheetName val="확인서"/>
      <sheetName val="총괄집계표(통합)"/>
      <sheetName val="일식견적목록표"/>
      <sheetName val="단가산출_(2)"/>
      <sheetName val="A1"/>
      <sheetName val="보완토적"/>
      <sheetName val="CCS"/>
      <sheetName val="역T형옹벽단위수량"/>
      <sheetName val="슬래브(PF)(하류)"/>
      <sheetName val="수로교"/>
      <sheetName val="심사"/>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중기기초자료"/>
      <sheetName val="공정자료"/>
      <sheetName val="중강당 내跀"/>
      <sheetName val="한성교회 신축공사(050713)_CheckList"/>
      <sheetName val="슬래브일반"/>
      <sheetName val="직원"/>
      <sheetName val="SAL"/>
      <sheetName val="CAMPO &amp; PC_BC"/>
      <sheetName val="철근(전기호)"/>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근로자자료_x0000__x0000_"/>
      <sheetName val="품셈단가"/>
      <sheetName val="④애자"/>
      <sheetName val="4원가계산"/>
      <sheetName val="1ၒ_x0000_"/>
      <sheetName val="내부마감"/>
      <sheetName val="노임단가 "/>
      <sheetName val="투찰판"/>
      <sheetName val="건축공사이월"/>
      <sheetName val="공사비총"/>
      <sheetName val="대비2"/>
      <sheetName val="SH-F"/>
      <sheetName val="public area"/>
      <sheetName val="02"/>
      <sheetName val=" 03"/>
      <sheetName val="04"/>
      <sheetName val="05"/>
      <sheetName val="06"/>
      <sheetName val="07"/>
      <sheetName val="08"/>
      <sheetName val="09"/>
      <sheetName val="우수관연장및터파기고"/>
      <sheetName val="구조물토적"/>
      <sheetName val="견적산출"/>
      <sheetName val="3.1.1 마루높이결정"/>
      <sheetName val="내역-1"/>
      <sheetName val="기성 (2)"/>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거리&amp;요금표"/>
      <sheetName val="14灩"/>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선급금"/>
      <sheetName val="달서㍴ȱꉠ᳎"/>
    </sheetNames>
    <sheetDataSet>
      <sheetData sheetId="0">
        <row r="1">
          <cell r="A1" t="str">
            <v>BLPART</v>
          </cell>
        </row>
      </sheetData>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sheetData sheetId="1539" refreshError="1"/>
      <sheetData sheetId="1540"/>
      <sheetData sheetId="1541"/>
      <sheetData sheetId="1542"/>
      <sheetData sheetId="1543"/>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sheetData sheetId="1797"/>
      <sheetData sheetId="1798"/>
      <sheetData sheetId="1799"/>
      <sheetData sheetId="1800"/>
      <sheetData sheetId="1801" refreshError="1"/>
      <sheetData sheetId="1802" refreshError="1"/>
      <sheetData sheetId="1803"/>
      <sheetData sheetId="1804"/>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sheetData sheetId="2048"/>
      <sheetData sheetId="2049"/>
      <sheetData sheetId="2050"/>
      <sheetData sheetId="2051"/>
      <sheetData sheetId="2052"/>
      <sheetData sheetId="2053"/>
      <sheetData sheetId="2054"/>
      <sheetData sheetId="2055"/>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ow r="1">
          <cell r="A1" t="str">
            <v>시멘트,모래,자갈 산출표</v>
          </cell>
        </row>
      </sheetData>
      <sheetData sheetId="2880">
        <row r="1">
          <cell r="A1" t="str">
            <v>시멘트,모래,자갈 산출표</v>
          </cell>
        </row>
      </sheetData>
      <sheetData sheetId="2881">
        <row r="1">
          <cell r="A1" t="str">
            <v>시멘트,모래,자갈 산출표</v>
          </cell>
        </row>
      </sheetData>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row r="1">
          <cell r="A1" t="str">
            <v>시멘트,모래,자갈 산출표</v>
          </cell>
        </row>
      </sheetData>
      <sheetData sheetId="2886">
        <row r="1">
          <cell r="A1" t="str">
            <v>시멘트,모래,자갈 산출표</v>
          </cell>
        </row>
      </sheetData>
      <sheetData sheetId="2887">
        <row r="1">
          <cell r="A1" t="str">
            <v>시멘트,모래,자갈 산출표</v>
          </cell>
        </row>
      </sheetData>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ow r="1">
          <cell r="A1" t="str">
            <v>시멘트,모래,자갈 산출표</v>
          </cell>
        </row>
      </sheetData>
      <sheetData sheetId="2894">
        <row r="1">
          <cell r="A1" t="str">
            <v>시멘트,모래,자갈 산출표</v>
          </cell>
        </row>
      </sheetData>
      <sheetData sheetId="2895">
        <row r="1">
          <cell r="A1" t="str">
            <v>시멘트,모래,자갈 산출표</v>
          </cell>
        </row>
      </sheetData>
      <sheetData sheetId="2896">
        <row r="1">
          <cell r="A1" t="str">
            <v>시멘트,모래,자갈 산출표</v>
          </cell>
        </row>
      </sheetData>
      <sheetData sheetId="2897">
        <row r="1">
          <cell r="A1" t="str">
            <v>시멘트,모래,자갈 산출표</v>
          </cell>
        </row>
      </sheetData>
      <sheetData sheetId="2898">
        <row r="1">
          <cell r="A1" t="str">
            <v>시멘트,모래,자갈 산출표</v>
          </cell>
        </row>
      </sheetData>
      <sheetData sheetId="2899">
        <row r="1">
          <cell r="A1" t="str">
            <v>시멘트,모래,자갈 산출표</v>
          </cell>
        </row>
      </sheetData>
      <sheetData sheetId="2900">
        <row r="1">
          <cell r="A1" t="str">
            <v>시멘트,모래,자갈 산출표</v>
          </cell>
        </row>
      </sheetData>
      <sheetData sheetId="2901">
        <row r="1">
          <cell r="A1" t="str">
            <v>시멘트,모래,자갈 산출표</v>
          </cell>
        </row>
      </sheetData>
      <sheetData sheetId="2902">
        <row r="1">
          <cell r="A1" t="str">
            <v>시멘트,모래,자갈 산출표</v>
          </cell>
        </row>
      </sheetData>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ow r="1">
          <cell r="A1" t="str">
            <v>시멘트,모래,자갈 산출표</v>
          </cell>
        </row>
      </sheetData>
      <sheetData sheetId="3330">
        <row r="1">
          <cell r="A1" t="str">
            <v>시멘트,모래,자갈 산출표</v>
          </cell>
        </row>
      </sheetData>
      <sheetData sheetId="3331">
        <row r="1">
          <cell r="A1" t="str">
            <v>시멘트,모래,자갈 산출표</v>
          </cell>
        </row>
      </sheetData>
      <sheetData sheetId="3332">
        <row r="1">
          <cell r="A1" t="str">
            <v>시멘트,모래,자갈 산출표</v>
          </cell>
        </row>
      </sheetData>
      <sheetData sheetId="3333">
        <row r="1">
          <cell r="A1" t="str">
            <v>시멘트,모래,자갈 산출표</v>
          </cell>
        </row>
      </sheetData>
      <sheetData sheetId="3334">
        <row r="1">
          <cell r="A1" t="str">
            <v>시멘트,모래,자갈 산출표</v>
          </cell>
        </row>
      </sheetData>
      <sheetData sheetId="3335">
        <row r="1">
          <cell r="A1" t="str">
            <v>시멘트,모래,자갈 산출표</v>
          </cell>
        </row>
      </sheetData>
      <sheetData sheetId="3336">
        <row r="1">
          <cell r="A1" t="str">
            <v>시멘트,모래,자갈 산출표</v>
          </cell>
        </row>
      </sheetData>
      <sheetData sheetId="3337">
        <row r="1">
          <cell r="A1" t="str">
            <v>시멘트,모래,자갈 산출표</v>
          </cell>
        </row>
      </sheetData>
      <sheetData sheetId="3338">
        <row r="1">
          <cell r="A1" t="str">
            <v>시멘트,모래,자갈 산출표</v>
          </cell>
        </row>
      </sheetData>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ow r="1">
          <cell r="A1" t="str">
            <v>시멘트,모래,자갈 산출표</v>
          </cell>
        </row>
      </sheetData>
      <sheetData sheetId="3352">
        <row r="1">
          <cell r="A1" t="str">
            <v>시멘트,모래,자갈 산출표</v>
          </cell>
        </row>
      </sheetData>
      <sheetData sheetId="3353">
        <row r="1">
          <cell r="A1" t="str">
            <v>시멘트,모래,자갈 산출표</v>
          </cell>
        </row>
      </sheetData>
      <sheetData sheetId="3354">
        <row r="1">
          <cell r="A1" t="str">
            <v>시멘트,모래,자갈 산출표</v>
          </cell>
        </row>
      </sheetData>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ow r="1">
          <cell r="A1" t="str">
            <v>시멘트,모래,자갈 산출표</v>
          </cell>
        </row>
      </sheetData>
      <sheetData sheetId="3368">
        <row r="1">
          <cell r="A1" t="str">
            <v>시멘트,모래,자갈 산출표</v>
          </cell>
        </row>
      </sheetData>
      <sheetData sheetId="3369">
        <row r="1">
          <cell r="A1" t="str">
            <v>시멘트,모래,자갈 산출표</v>
          </cell>
        </row>
      </sheetData>
      <sheetData sheetId="3370">
        <row r="1">
          <cell r="A1" t="str">
            <v>시멘트,모래,자갈 산출표</v>
          </cell>
        </row>
      </sheetData>
      <sheetData sheetId="3371">
        <row r="1">
          <cell r="A1" t="str">
            <v>시멘트,모래,자갈 산출표</v>
          </cell>
        </row>
      </sheetData>
      <sheetData sheetId="3372" refreshError="1"/>
      <sheetData sheetId="3373"/>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sheetData sheetId="3564"/>
      <sheetData sheetId="3565" refreshError="1"/>
      <sheetData sheetId="3566" refreshError="1"/>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refreshError="1"/>
      <sheetData sheetId="3583"/>
      <sheetData sheetId="3584"/>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sheetData sheetId="3635"/>
      <sheetData sheetId="3636" refreshError="1"/>
      <sheetData sheetId="3637" refreshError="1"/>
      <sheetData sheetId="3638">
        <row r="1">
          <cell r="A1" t="str">
            <v>시멘트,모래,자갈 산출표</v>
          </cell>
        </row>
      </sheetData>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ow r="1">
          <cell r="A1" t="str">
            <v>시멘트,모래,자갈 산출표</v>
          </cell>
        </row>
      </sheetData>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efreshError="1"/>
      <sheetData sheetId="3797" refreshError="1"/>
      <sheetData sheetId="3798" refreshError="1"/>
      <sheetData sheetId="3799" refreshError="1"/>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sheetData sheetId="3843" refreshError="1"/>
      <sheetData sheetId="3844" refreshError="1"/>
      <sheetData sheetId="3845" refreshError="1"/>
      <sheetData sheetId="3846"/>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sheetData sheetId="3925"/>
      <sheetData sheetId="3926"/>
      <sheetData sheetId="3927"/>
      <sheetData sheetId="3928"/>
      <sheetData sheetId="3929"/>
      <sheetData sheetId="3930"/>
      <sheetData sheetId="3931"/>
      <sheetData sheetId="3932"/>
      <sheetData sheetId="3933"/>
      <sheetData sheetId="3934"/>
      <sheetData sheetId="3935" refreshError="1"/>
      <sheetData sheetId="3936"/>
      <sheetData sheetId="3937"/>
      <sheetData sheetId="3938"/>
      <sheetData sheetId="3939" refreshError="1"/>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sheetData sheetId="4039"/>
      <sheetData sheetId="4040"/>
      <sheetData sheetId="4041"/>
      <sheetData sheetId="4042"/>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sheetData sheetId="4097"/>
      <sheetData sheetId="4098"/>
      <sheetData sheetId="4099"/>
      <sheetData sheetId="4100"/>
      <sheetData sheetId="4101" refreshError="1"/>
      <sheetData sheetId="4102" refreshError="1"/>
      <sheetData sheetId="4103" refreshError="1"/>
      <sheetData sheetId="4104"/>
      <sheetData sheetId="4105"/>
      <sheetData sheetId="4106"/>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sheetData sheetId="4169"/>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sheetData sheetId="4188"/>
      <sheetData sheetId="4189"/>
      <sheetData sheetId="4190"/>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sheetData sheetId="4316"/>
      <sheetData sheetId="4317"/>
      <sheetData sheetId="4318"/>
      <sheetData sheetId="4319"/>
      <sheetData sheetId="4320"/>
      <sheetData sheetId="4321"/>
      <sheetData sheetId="4322"/>
      <sheetData sheetId="4323"/>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sheetData sheetId="4383"/>
      <sheetData sheetId="4384"/>
      <sheetData sheetId="4385"/>
      <sheetData sheetId="4386"/>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sheetData sheetId="4470"/>
      <sheetData sheetId="4471"/>
      <sheetData sheetId="4472"/>
      <sheetData sheetId="4473"/>
      <sheetData sheetId="4474" refreshError="1"/>
      <sheetData sheetId="4475" refreshError="1"/>
      <sheetData sheetId="4476" refreshError="1"/>
      <sheetData sheetId="4477" refreshError="1"/>
      <sheetData sheetId="4478" refreshError="1"/>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sheetData sheetId="451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sheetData sheetId="4559"/>
      <sheetData sheetId="4560"/>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sheetData sheetId="4707" refreshError="1"/>
      <sheetData sheetId="4708"/>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sheetData sheetId="4724"/>
      <sheetData sheetId="4725"/>
      <sheetData sheetId="4726"/>
      <sheetData sheetId="4727" refreshError="1"/>
      <sheetData sheetId="4728" refreshError="1"/>
      <sheetData sheetId="4729" refreshError="1"/>
      <sheetData sheetId="4730" refreshError="1"/>
      <sheetData sheetId="4731"/>
      <sheetData sheetId="4732"/>
      <sheetData sheetId="4733"/>
      <sheetData sheetId="4734"/>
      <sheetData sheetId="4735" refreshError="1"/>
      <sheetData sheetId="4736" refreshError="1"/>
      <sheetData sheetId="4737"/>
      <sheetData sheetId="4738" refreshError="1"/>
      <sheetData sheetId="4739" refreshError="1"/>
      <sheetData sheetId="4740"/>
      <sheetData sheetId="4741" refreshError="1"/>
      <sheetData sheetId="4742"/>
      <sheetData sheetId="4743"/>
      <sheetData sheetId="4744"/>
      <sheetData sheetId="4745"/>
      <sheetData sheetId="4746"/>
      <sheetData sheetId="4747"/>
      <sheetData sheetId="4748"/>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sheetData sheetId="4780"/>
      <sheetData sheetId="4781"/>
      <sheetData sheetId="4782"/>
      <sheetData sheetId="4783" refreshError="1"/>
      <sheetData sheetId="4784" refreshError="1"/>
      <sheetData sheetId="4785" refreshError="1"/>
      <sheetData sheetId="4786" refreshError="1"/>
      <sheetData sheetId="4787"/>
      <sheetData sheetId="4788"/>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sheetData sheetId="4981"/>
      <sheetData sheetId="4982"/>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sheetData sheetId="5129" refreshError="1"/>
      <sheetData sheetId="5130" refreshError="1"/>
      <sheetData sheetId="513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sheetData sheetId="5698"/>
      <sheetData sheetId="5699"/>
      <sheetData sheetId="5700"/>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refreshError="1"/>
      <sheetData sheetId="6611" refreshError="1"/>
      <sheetData sheetId="6612" refreshError="1"/>
      <sheetData sheetId="6613"/>
      <sheetData sheetId="6614"/>
      <sheetData sheetId="6615"/>
      <sheetData sheetId="6616"/>
      <sheetData sheetId="6617" refreshError="1"/>
      <sheetData sheetId="6618" refreshError="1"/>
      <sheetData sheetId="6619" refreshError="1"/>
      <sheetData sheetId="6620" refreshError="1"/>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sheetData sheetId="6794"/>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sheetData sheetId="6893"/>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sheetData sheetId="7007"/>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sheetData sheetId="7176"/>
      <sheetData sheetId="7177" refreshError="1"/>
      <sheetData sheetId="7178" refreshError="1"/>
      <sheetData sheetId="7179" refreshError="1"/>
      <sheetData sheetId="7180"/>
      <sheetData sheetId="7181"/>
      <sheetData sheetId="7182"/>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sheetData sheetId="7245"/>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sheetData sheetId="7279" refreshError="1"/>
      <sheetData sheetId="7280" refreshError="1"/>
      <sheetData sheetId="7281">
        <row r="1">
          <cell r="A1" t="str">
            <v>시멘트,모래,자갈 산출표</v>
          </cell>
        </row>
      </sheetData>
      <sheetData sheetId="7282" refreshError="1"/>
      <sheetData sheetId="7283">
        <row r="1">
          <cell r="A1" t="str">
            <v>시멘트,모래,자갈 산출표</v>
          </cell>
        </row>
      </sheetData>
      <sheetData sheetId="7284">
        <row r="1">
          <cell r="A1" t="str">
            <v>시멘트,모래,자갈 산출표</v>
          </cell>
        </row>
      </sheetData>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sheetData sheetId="7491"/>
      <sheetData sheetId="7492"/>
      <sheetData sheetId="7493"/>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refreshError="1"/>
      <sheetData sheetId="7569"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기계경비(시간당)"/>
      <sheetName val="램머"/>
      <sheetName val="분전함신설"/>
      <sheetName val="접지1종"/>
      <sheetName val="설비"/>
      <sheetName val="조명율표"/>
      <sheetName val="참조"/>
      <sheetName val="WORK"/>
      <sheetName val="ITEM"/>
      <sheetName val="인건비"/>
      <sheetName val="산출금액내역"/>
      <sheetName val="Baby일위대가"/>
      <sheetName val="을지"/>
      <sheetName val="조명시설"/>
      <sheetName val="순공사비"/>
      <sheetName val="노임"/>
      <sheetName val="용수량(생활용수)"/>
      <sheetName val="내역서"/>
      <sheetName val="직재"/>
      <sheetName val="Y-WORK"/>
      <sheetName val="도급예산내역서봉투"/>
      <sheetName val="공사원가계산서"/>
      <sheetName val="설계산출표지"/>
      <sheetName val="도급예산내역서총괄표"/>
      <sheetName val="을부담운반비"/>
      <sheetName val="운반비산출"/>
      <sheetName val="wall"/>
      <sheetName val="인건비 "/>
      <sheetName val="설비단가표"/>
      <sheetName val="직접경비"/>
      <sheetName val="직접인건비"/>
      <sheetName val="자재대"/>
      <sheetName val="설계산출기초"/>
      <sheetName val="단가"/>
      <sheetName val="데이타"/>
      <sheetName val="기안"/>
      <sheetName val="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관집계 "/>
      <sheetName val="관경별집계"/>
      <sheetName val="우수관연장"/>
      <sheetName val="우수관"/>
      <sheetName val="평균관경"/>
      <sheetName val="관기초재료"/>
      <sheetName val="관로토공집계"/>
      <sheetName val="관로토공"/>
      <sheetName val="관기초"/>
      <sheetName val="관기초검토"/>
    </sheetNames>
    <sheetDataSet>
      <sheetData sheetId="0"/>
      <sheetData sheetId="1"/>
      <sheetData sheetId="2"/>
      <sheetData sheetId="3"/>
      <sheetData sheetId="4"/>
      <sheetData sheetId="5"/>
      <sheetData sheetId="6"/>
      <sheetData sheetId="7">
        <row r="3">
          <cell r="K3" t="str">
            <v>A</v>
          </cell>
          <cell r="N3">
            <v>19.260000000000002</v>
          </cell>
          <cell r="Z3" t="str">
            <v/>
          </cell>
        </row>
        <row r="4">
          <cell r="K4" t="str">
            <v>A</v>
          </cell>
          <cell r="N4">
            <v>19.8</v>
          </cell>
          <cell r="Z4" t="str">
            <v/>
          </cell>
        </row>
        <row r="5">
          <cell r="K5" t="str">
            <v>A</v>
          </cell>
          <cell r="N5">
            <v>15.98</v>
          </cell>
          <cell r="Z5" t="str">
            <v/>
          </cell>
        </row>
        <row r="6">
          <cell r="K6" t="str">
            <v>A</v>
          </cell>
          <cell r="N6">
            <v>18.489999999999998</v>
          </cell>
          <cell r="Z6" t="str">
            <v/>
          </cell>
        </row>
        <row r="7">
          <cell r="K7" t="str">
            <v>A</v>
          </cell>
          <cell r="N7">
            <v>5.33</v>
          </cell>
          <cell r="Z7" t="str">
            <v/>
          </cell>
        </row>
        <row r="8">
          <cell r="K8" t="str">
            <v>A</v>
          </cell>
          <cell r="N8">
            <v>9.73</v>
          </cell>
          <cell r="Z8" t="str">
            <v/>
          </cell>
        </row>
        <row r="9">
          <cell r="K9" t="str">
            <v>A</v>
          </cell>
          <cell r="N9">
            <v>4.68</v>
          </cell>
          <cell r="Z9" t="str">
            <v/>
          </cell>
        </row>
        <row r="10">
          <cell r="K10" t="str">
            <v>A</v>
          </cell>
          <cell r="N10">
            <v>5.13</v>
          </cell>
          <cell r="Z10" t="str">
            <v/>
          </cell>
        </row>
        <row r="11">
          <cell r="K11" t="str">
            <v>A</v>
          </cell>
          <cell r="N11">
            <v>5.22</v>
          </cell>
          <cell r="Z11" t="str">
            <v/>
          </cell>
        </row>
        <row r="12">
          <cell r="K12" t="str">
            <v>A</v>
          </cell>
          <cell r="N12">
            <v>14.51</v>
          </cell>
          <cell r="Z12" t="str">
            <v/>
          </cell>
        </row>
        <row r="13">
          <cell r="K13" t="str">
            <v>B</v>
          </cell>
          <cell r="N13" t="str">
            <v/>
          </cell>
          <cell r="Z13">
            <v>24.25</v>
          </cell>
        </row>
        <row r="14">
          <cell r="K14" t="str">
            <v>B</v>
          </cell>
          <cell r="N14" t="str">
            <v/>
          </cell>
          <cell r="Z14">
            <v>17.32</v>
          </cell>
        </row>
        <row r="15">
          <cell r="K15" t="str">
            <v>B</v>
          </cell>
          <cell r="N15" t="str">
            <v/>
          </cell>
          <cell r="Z15">
            <v>12.12</v>
          </cell>
        </row>
        <row r="16">
          <cell r="K16" t="str">
            <v>A</v>
          </cell>
          <cell r="N16">
            <v>29.3</v>
          </cell>
          <cell r="Z16" t="str">
            <v/>
          </cell>
        </row>
        <row r="17">
          <cell r="K17" t="str">
            <v>A</v>
          </cell>
          <cell r="N17">
            <v>5.23</v>
          </cell>
          <cell r="Z17" t="str">
            <v/>
          </cell>
        </row>
        <row r="18">
          <cell r="K18" t="str">
            <v>A</v>
          </cell>
          <cell r="N18">
            <v>17.23</v>
          </cell>
          <cell r="Z18" t="str">
            <v/>
          </cell>
        </row>
        <row r="19">
          <cell r="K19" t="str">
            <v>A</v>
          </cell>
          <cell r="N19">
            <v>49.33</v>
          </cell>
          <cell r="Z19" t="str">
            <v/>
          </cell>
        </row>
        <row r="20">
          <cell r="K20" t="str">
            <v>A</v>
          </cell>
          <cell r="N20">
            <v>5.48</v>
          </cell>
          <cell r="Z20" t="str">
            <v/>
          </cell>
        </row>
        <row r="21">
          <cell r="K21" t="str">
            <v>A</v>
          </cell>
          <cell r="N21">
            <v>11.56</v>
          </cell>
          <cell r="Z21" t="str">
            <v/>
          </cell>
        </row>
        <row r="22">
          <cell r="K22" t="str">
            <v>A</v>
          </cell>
          <cell r="N22">
            <v>20.56</v>
          </cell>
          <cell r="Z22" t="str">
            <v/>
          </cell>
        </row>
        <row r="23">
          <cell r="K23" t="str">
            <v>A</v>
          </cell>
          <cell r="N23">
            <v>11.01</v>
          </cell>
          <cell r="Z23" t="str">
            <v/>
          </cell>
        </row>
        <row r="24">
          <cell r="K24" t="str">
            <v>A</v>
          </cell>
          <cell r="N24">
            <v>10.46</v>
          </cell>
          <cell r="Z24" t="str">
            <v/>
          </cell>
        </row>
        <row r="25">
          <cell r="K25" t="str">
            <v>A</v>
          </cell>
          <cell r="N25">
            <v>10.32</v>
          </cell>
          <cell r="Z25" t="str">
            <v/>
          </cell>
        </row>
        <row r="26">
          <cell r="K26" t="str">
            <v>A</v>
          </cell>
          <cell r="N26">
            <v>13.02</v>
          </cell>
          <cell r="Z26" t="str">
            <v/>
          </cell>
        </row>
        <row r="27">
          <cell r="K27" t="str">
            <v>A</v>
          </cell>
          <cell r="N27">
            <v>6.88</v>
          </cell>
          <cell r="Z27" t="str">
            <v/>
          </cell>
        </row>
        <row r="28">
          <cell r="K28" t="str">
            <v>A</v>
          </cell>
          <cell r="N28">
            <v>17.89</v>
          </cell>
          <cell r="Z28" t="str">
            <v/>
          </cell>
        </row>
        <row r="29">
          <cell r="K29" t="str">
            <v>A</v>
          </cell>
          <cell r="N29">
            <v>16.45</v>
          </cell>
          <cell r="Z29" t="str">
            <v/>
          </cell>
        </row>
        <row r="30">
          <cell r="K30" t="str">
            <v>A</v>
          </cell>
          <cell r="N30">
            <v>19.41</v>
          </cell>
          <cell r="Z30" t="str">
            <v/>
          </cell>
        </row>
        <row r="31">
          <cell r="K31" t="str">
            <v>A</v>
          </cell>
          <cell r="N31">
            <v>18.16</v>
          </cell>
          <cell r="Z31" t="str">
            <v/>
          </cell>
        </row>
        <row r="32">
          <cell r="K32" t="str">
            <v>A</v>
          </cell>
          <cell r="N32">
            <v>4.4000000000000004</v>
          </cell>
          <cell r="Z32" t="str">
            <v/>
          </cell>
        </row>
        <row r="33">
          <cell r="K33" t="str">
            <v>A</v>
          </cell>
          <cell r="N33">
            <v>13.21</v>
          </cell>
          <cell r="Z33" t="str">
            <v/>
          </cell>
        </row>
        <row r="34">
          <cell r="K34" t="str">
            <v>A</v>
          </cell>
          <cell r="N34">
            <v>11.09</v>
          </cell>
          <cell r="Z34" t="str">
            <v/>
          </cell>
        </row>
        <row r="35">
          <cell r="K35" t="str">
            <v>A</v>
          </cell>
          <cell r="N35">
            <v>6.55</v>
          </cell>
          <cell r="Z35" t="str">
            <v/>
          </cell>
        </row>
        <row r="36">
          <cell r="K36" t="str">
            <v>A</v>
          </cell>
          <cell r="N36">
            <v>20.41</v>
          </cell>
          <cell r="Z36" t="str">
            <v/>
          </cell>
        </row>
        <row r="37">
          <cell r="K37" t="str">
            <v>A</v>
          </cell>
          <cell r="N37">
            <v>19.690000000000001</v>
          </cell>
          <cell r="Z37" t="str">
            <v/>
          </cell>
        </row>
        <row r="38">
          <cell r="K38" t="str">
            <v>A</v>
          </cell>
          <cell r="N38">
            <v>10.039999999999999</v>
          </cell>
          <cell r="Z38" t="str">
            <v/>
          </cell>
        </row>
        <row r="39">
          <cell r="K39" t="str">
            <v>A</v>
          </cell>
          <cell r="N39">
            <v>8.31</v>
          </cell>
          <cell r="Z39" t="str">
            <v/>
          </cell>
        </row>
        <row r="40">
          <cell r="K40" t="str">
            <v>A</v>
          </cell>
          <cell r="N40">
            <v>11.09</v>
          </cell>
          <cell r="Z40" t="str">
            <v/>
          </cell>
        </row>
        <row r="41">
          <cell r="K41" t="str">
            <v>A</v>
          </cell>
          <cell r="N41">
            <v>8.9700000000000006</v>
          </cell>
          <cell r="Z41" t="str">
            <v/>
          </cell>
        </row>
        <row r="42">
          <cell r="K42" t="str">
            <v>A</v>
          </cell>
          <cell r="N42">
            <v>3.96</v>
          </cell>
          <cell r="Z42" t="str">
            <v/>
          </cell>
        </row>
        <row r="43">
          <cell r="K43" t="str">
            <v>A</v>
          </cell>
          <cell r="N43">
            <v>6.21</v>
          </cell>
          <cell r="Z43" t="str">
            <v/>
          </cell>
        </row>
        <row r="44">
          <cell r="K44" t="str">
            <v>A</v>
          </cell>
          <cell r="N44">
            <v>4.49</v>
          </cell>
          <cell r="Z44" t="str">
            <v/>
          </cell>
        </row>
        <row r="45">
          <cell r="K45" t="str">
            <v>A</v>
          </cell>
          <cell r="N45">
            <v>5.81</v>
          </cell>
          <cell r="Z45" t="str">
            <v/>
          </cell>
        </row>
        <row r="46">
          <cell r="K46" t="str">
            <v>A</v>
          </cell>
          <cell r="N46">
            <v>2.91</v>
          </cell>
          <cell r="Z46" t="str">
            <v/>
          </cell>
        </row>
        <row r="47">
          <cell r="K47" t="str">
            <v>A</v>
          </cell>
          <cell r="N47">
            <v>2.11</v>
          </cell>
          <cell r="Z47" t="str">
            <v/>
          </cell>
        </row>
        <row r="48">
          <cell r="K48" t="str">
            <v>A</v>
          </cell>
          <cell r="N48">
            <v>4.2300000000000004</v>
          </cell>
          <cell r="Z48" t="str">
            <v/>
          </cell>
        </row>
        <row r="49">
          <cell r="K49" t="str">
            <v>A</v>
          </cell>
          <cell r="N49">
            <v>1.99</v>
          </cell>
          <cell r="Z49" t="str">
            <v/>
          </cell>
        </row>
        <row r="50">
          <cell r="K50" t="str">
            <v>A</v>
          </cell>
          <cell r="N50">
            <v>4.68</v>
          </cell>
          <cell r="Z50" t="str">
            <v/>
          </cell>
        </row>
        <row r="51">
          <cell r="K51" t="str">
            <v>A</v>
          </cell>
          <cell r="N51">
            <v>6.15</v>
          </cell>
          <cell r="Z51" t="str">
            <v/>
          </cell>
        </row>
        <row r="52">
          <cell r="K52" t="str">
            <v>A</v>
          </cell>
          <cell r="N52">
            <v>4.95</v>
          </cell>
          <cell r="Z52" t="str">
            <v/>
          </cell>
        </row>
        <row r="53">
          <cell r="K53" t="str">
            <v>A</v>
          </cell>
          <cell r="N53">
            <v>6.59</v>
          </cell>
          <cell r="Z53" t="str">
            <v/>
          </cell>
        </row>
        <row r="54">
          <cell r="K54" t="str">
            <v>A</v>
          </cell>
          <cell r="N54">
            <v>17.059999999999999</v>
          </cell>
          <cell r="Z54" t="str">
            <v/>
          </cell>
        </row>
        <row r="55">
          <cell r="K55" t="str">
            <v>A</v>
          </cell>
          <cell r="N55">
            <v>9.59</v>
          </cell>
          <cell r="Z55" t="str">
            <v/>
          </cell>
        </row>
        <row r="56">
          <cell r="K56" t="str">
            <v>A</v>
          </cell>
          <cell r="N56">
            <v>9.67</v>
          </cell>
          <cell r="Z56" t="str">
            <v/>
          </cell>
        </row>
        <row r="57">
          <cell r="K57" t="str">
            <v>B</v>
          </cell>
          <cell r="N57" t="str">
            <v/>
          </cell>
          <cell r="Z57">
            <v>23.82</v>
          </cell>
        </row>
        <row r="58">
          <cell r="K58" t="str">
            <v>A</v>
          </cell>
          <cell r="N58">
            <v>4.75</v>
          </cell>
          <cell r="Z58" t="str">
            <v/>
          </cell>
        </row>
        <row r="59">
          <cell r="K59" t="str">
            <v>A</v>
          </cell>
          <cell r="N59">
            <v>3.17</v>
          </cell>
          <cell r="Z59" t="str">
            <v/>
          </cell>
        </row>
        <row r="60">
          <cell r="K60" t="str">
            <v>A</v>
          </cell>
          <cell r="N60">
            <v>1.96</v>
          </cell>
          <cell r="Z60" t="str">
            <v/>
          </cell>
        </row>
        <row r="61">
          <cell r="K61" t="str">
            <v>A</v>
          </cell>
          <cell r="N61">
            <v>4.49</v>
          </cell>
          <cell r="Z61" t="str">
            <v/>
          </cell>
        </row>
        <row r="62">
          <cell r="K62" t="str">
            <v>A</v>
          </cell>
          <cell r="N62">
            <v>6.47</v>
          </cell>
          <cell r="Z62" t="str">
            <v/>
          </cell>
        </row>
        <row r="63">
          <cell r="K63" t="str">
            <v>A</v>
          </cell>
          <cell r="N63">
            <v>4.22</v>
          </cell>
          <cell r="Z63" t="str">
            <v/>
          </cell>
        </row>
        <row r="64">
          <cell r="K64" t="str">
            <v>B</v>
          </cell>
          <cell r="N64" t="str">
            <v/>
          </cell>
          <cell r="Z64">
            <v>2.77</v>
          </cell>
        </row>
        <row r="65">
          <cell r="K65" t="str">
            <v>B</v>
          </cell>
          <cell r="N65" t="str">
            <v/>
          </cell>
          <cell r="Z65">
            <v>14.55</v>
          </cell>
        </row>
        <row r="66">
          <cell r="K66" t="str">
            <v>A</v>
          </cell>
          <cell r="N66">
            <v>2.25</v>
          </cell>
          <cell r="Z66" t="str">
            <v/>
          </cell>
        </row>
        <row r="67">
          <cell r="K67" t="str">
            <v>A</v>
          </cell>
          <cell r="N67">
            <v>1.97</v>
          </cell>
          <cell r="Z67" t="str">
            <v/>
          </cell>
        </row>
        <row r="68">
          <cell r="K68" t="str">
            <v>B</v>
          </cell>
          <cell r="N68" t="str">
            <v/>
          </cell>
          <cell r="Z68">
            <v>12.46</v>
          </cell>
        </row>
        <row r="69">
          <cell r="K69" t="str">
            <v>B</v>
          </cell>
          <cell r="N69" t="str">
            <v/>
          </cell>
          <cell r="Z69">
            <v>4.7</v>
          </cell>
        </row>
        <row r="70">
          <cell r="K70" t="str">
            <v>B</v>
          </cell>
          <cell r="N70" t="str">
            <v/>
          </cell>
          <cell r="Z70">
            <v>10.38</v>
          </cell>
        </row>
        <row r="71">
          <cell r="K71" t="str">
            <v>B</v>
          </cell>
          <cell r="N71" t="str">
            <v/>
          </cell>
          <cell r="Z71">
            <v>17.100000000000001</v>
          </cell>
        </row>
        <row r="72">
          <cell r="K72" t="str">
            <v>A</v>
          </cell>
          <cell r="N72">
            <v>11.13</v>
          </cell>
          <cell r="Z72" t="str">
            <v/>
          </cell>
        </row>
        <row r="73">
          <cell r="K73" t="str">
            <v>A</v>
          </cell>
          <cell r="N73">
            <v>22.08</v>
          </cell>
          <cell r="Z73" t="str">
            <v/>
          </cell>
        </row>
        <row r="74">
          <cell r="K74" t="str">
            <v>B</v>
          </cell>
          <cell r="N74" t="str">
            <v/>
          </cell>
          <cell r="Z74">
            <v>38.79</v>
          </cell>
        </row>
        <row r="75">
          <cell r="K75" t="str">
            <v>A</v>
          </cell>
          <cell r="N75">
            <v>11.01</v>
          </cell>
          <cell r="Z75" t="str">
            <v/>
          </cell>
        </row>
        <row r="76">
          <cell r="K76" t="str">
            <v>A</v>
          </cell>
          <cell r="N76">
            <v>10.18</v>
          </cell>
          <cell r="Z76" t="str">
            <v/>
          </cell>
        </row>
        <row r="77">
          <cell r="K77" t="str">
            <v>A</v>
          </cell>
          <cell r="N77">
            <v>13.7</v>
          </cell>
          <cell r="Z77" t="str">
            <v/>
          </cell>
        </row>
        <row r="78">
          <cell r="K78" t="str">
            <v>A</v>
          </cell>
          <cell r="N78">
            <v>8.19</v>
          </cell>
          <cell r="Z78" t="str">
            <v/>
          </cell>
        </row>
        <row r="79">
          <cell r="K79" t="str">
            <v>A</v>
          </cell>
          <cell r="N79">
            <v>2.64</v>
          </cell>
          <cell r="Z79" t="str">
            <v/>
          </cell>
        </row>
        <row r="80">
          <cell r="K80" t="str">
            <v>A</v>
          </cell>
          <cell r="N80">
            <v>1.06</v>
          </cell>
          <cell r="Z80" t="str">
            <v/>
          </cell>
        </row>
        <row r="81">
          <cell r="K81" t="str">
            <v>A</v>
          </cell>
          <cell r="N81">
            <v>11.01</v>
          </cell>
          <cell r="Z81" t="str">
            <v/>
          </cell>
        </row>
        <row r="82">
          <cell r="K82" t="str">
            <v>A</v>
          </cell>
          <cell r="N82">
            <v>14.86</v>
          </cell>
          <cell r="Z82" t="str">
            <v/>
          </cell>
        </row>
        <row r="83">
          <cell r="K83" t="str">
            <v>B</v>
          </cell>
          <cell r="N83" t="str">
            <v/>
          </cell>
          <cell r="Z83">
            <v>36.6</v>
          </cell>
        </row>
        <row r="84">
          <cell r="K84" t="str">
            <v>B</v>
          </cell>
          <cell r="N84" t="str">
            <v/>
          </cell>
          <cell r="Z84">
            <v>19.87</v>
          </cell>
        </row>
        <row r="85">
          <cell r="K85" t="str">
            <v>A</v>
          </cell>
          <cell r="N85">
            <v>2.91</v>
          </cell>
          <cell r="Z85" t="str">
            <v/>
          </cell>
        </row>
        <row r="86">
          <cell r="K86" t="str">
            <v>A</v>
          </cell>
          <cell r="N86">
            <v>1.06</v>
          </cell>
          <cell r="Z86" t="str">
            <v/>
          </cell>
        </row>
        <row r="87">
          <cell r="K87" t="str">
            <v>A</v>
          </cell>
          <cell r="N87">
            <v>11.28</v>
          </cell>
          <cell r="Z87" t="str">
            <v/>
          </cell>
        </row>
        <row r="88">
          <cell r="K88" t="str">
            <v>A</v>
          </cell>
          <cell r="N88">
            <v>15.41</v>
          </cell>
          <cell r="Z88" t="str">
            <v/>
          </cell>
        </row>
        <row r="89">
          <cell r="K89" t="str">
            <v>B</v>
          </cell>
          <cell r="N89" t="str">
            <v/>
          </cell>
          <cell r="Z89">
            <v>37.83</v>
          </cell>
        </row>
        <row r="90">
          <cell r="K90" t="str">
            <v>A</v>
          </cell>
          <cell r="N90">
            <v>14.63</v>
          </cell>
          <cell r="Z90" t="str">
            <v/>
          </cell>
        </row>
        <row r="91">
          <cell r="K91" t="str">
            <v>A</v>
          </cell>
          <cell r="N91">
            <v>1.69</v>
          </cell>
          <cell r="Z91" t="str">
            <v/>
          </cell>
        </row>
        <row r="92">
          <cell r="K92" t="str">
            <v>A</v>
          </cell>
          <cell r="N92">
            <v>9.56</v>
          </cell>
          <cell r="Z92" t="str">
            <v/>
          </cell>
        </row>
        <row r="93">
          <cell r="K93" t="str">
            <v>A</v>
          </cell>
          <cell r="N93">
            <v>3.94</v>
          </cell>
          <cell r="Z93" t="str">
            <v/>
          </cell>
        </row>
        <row r="94">
          <cell r="K94" t="str">
            <v>A</v>
          </cell>
          <cell r="N94">
            <v>11.71</v>
          </cell>
          <cell r="Z94" t="str">
            <v/>
          </cell>
        </row>
        <row r="95">
          <cell r="K95" t="str">
            <v>A</v>
          </cell>
          <cell r="N95">
            <v>10.46</v>
          </cell>
          <cell r="Z95" t="str">
            <v/>
          </cell>
        </row>
        <row r="96">
          <cell r="K96" t="str">
            <v>A</v>
          </cell>
          <cell r="N96">
            <v>10.85</v>
          </cell>
          <cell r="Z96" t="str">
            <v/>
          </cell>
        </row>
        <row r="97">
          <cell r="K97" t="str">
            <v>A</v>
          </cell>
          <cell r="N97">
            <v>6.06</v>
          </cell>
          <cell r="Z97" t="str">
            <v/>
          </cell>
        </row>
        <row r="98">
          <cell r="K98" t="str">
            <v>B</v>
          </cell>
          <cell r="N98" t="str">
            <v/>
          </cell>
          <cell r="Z98">
            <v>59.23</v>
          </cell>
        </row>
        <row r="99">
          <cell r="K99" t="str">
            <v>B</v>
          </cell>
          <cell r="N99" t="str">
            <v/>
          </cell>
          <cell r="Z99">
            <v>10.61</v>
          </cell>
        </row>
        <row r="100">
          <cell r="K100" t="str">
            <v>B</v>
          </cell>
          <cell r="N100" t="str">
            <v/>
          </cell>
          <cell r="Z100">
            <v>22.54</v>
          </cell>
        </row>
        <row r="101">
          <cell r="K101" t="str">
            <v>A</v>
          </cell>
          <cell r="N101">
            <v>6.08</v>
          </cell>
          <cell r="Z101" t="str">
            <v/>
          </cell>
        </row>
        <row r="102">
          <cell r="K102" t="str">
            <v>A</v>
          </cell>
          <cell r="N102">
            <v>8.4499999999999993</v>
          </cell>
          <cell r="Z102" t="str">
            <v/>
          </cell>
        </row>
        <row r="103">
          <cell r="K103" t="str">
            <v>A</v>
          </cell>
          <cell r="N103">
            <v>2.25</v>
          </cell>
          <cell r="Z103" t="str">
            <v/>
          </cell>
        </row>
        <row r="104">
          <cell r="K104" t="str">
            <v>A</v>
          </cell>
          <cell r="N104">
            <v>3.65</v>
          </cell>
          <cell r="Z104" t="str">
            <v/>
          </cell>
        </row>
        <row r="105">
          <cell r="K105" t="str">
            <v>A</v>
          </cell>
          <cell r="N105">
            <v>2.81</v>
          </cell>
          <cell r="Z105" t="str">
            <v/>
          </cell>
        </row>
        <row r="106">
          <cell r="K106" t="str">
            <v>A</v>
          </cell>
          <cell r="N106">
            <v>5.56</v>
          </cell>
          <cell r="Z106" t="str">
            <v/>
          </cell>
        </row>
        <row r="107">
          <cell r="K107" t="str">
            <v>B</v>
          </cell>
          <cell r="N107" t="str">
            <v/>
          </cell>
          <cell r="Z107">
            <v>41.23</v>
          </cell>
        </row>
        <row r="108">
          <cell r="K108" t="str">
            <v>A</v>
          </cell>
          <cell r="N108">
            <v>11.99</v>
          </cell>
          <cell r="Z108" t="str">
            <v/>
          </cell>
        </row>
        <row r="109">
          <cell r="K109" t="str">
            <v>A</v>
          </cell>
          <cell r="N109">
            <v>11.81</v>
          </cell>
          <cell r="Z109" t="str">
            <v/>
          </cell>
        </row>
        <row r="110">
          <cell r="K110" t="str">
            <v>A</v>
          </cell>
          <cell r="N110">
            <v>21.53</v>
          </cell>
          <cell r="Z110" t="str">
            <v/>
          </cell>
        </row>
        <row r="111">
          <cell r="K111" t="str">
            <v>A</v>
          </cell>
          <cell r="N111">
            <v>21.65</v>
          </cell>
          <cell r="Z111" t="str">
            <v/>
          </cell>
        </row>
        <row r="112">
          <cell r="K112" t="str">
            <v>A</v>
          </cell>
          <cell r="N112">
            <v>8.01</v>
          </cell>
          <cell r="Z112" t="str">
            <v/>
          </cell>
        </row>
        <row r="113">
          <cell r="K113" t="str">
            <v>A</v>
          </cell>
          <cell r="N113">
            <v>14.71</v>
          </cell>
          <cell r="Z113" t="str">
            <v/>
          </cell>
        </row>
        <row r="114">
          <cell r="K114" t="str">
            <v>A</v>
          </cell>
          <cell r="N114">
            <v>17.23</v>
          </cell>
          <cell r="Z114" t="str">
            <v/>
          </cell>
        </row>
        <row r="115">
          <cell r="K115" t="str">
            <v>A</v>
          </cell>
          <cell r="N115">
            <v>3.13</v>
          </cell>
          <cell r="Z115" t="str">
            <v/>
          </cell>
        </row>
        <row r="116">
          <cell r="K116" t="str">
            <v>A</v>
          </cell>
          <cell r="N116">
            <v>15.76</v>
          </cell>
          <cell r="Z116" t="str">
            <v/>
          </cell>
        </row>
        <row r="117">
          <cell r="K117" t="str">
            <v>A</v>
          </cell>
          <cell r="N117">
            <v>2.83</v>
          </cell>
          <cell r="Z117" t="str">
            <v/>
          </cell>
        </row>
        <row r="118">
          <cell r="K118" t="str">
            <v>A</v>
          </cell>
          <cell r="N118">
            <v>16.510000000000002</v>
          </cell>
          <cell r="Z118" t="str">
            <v/>
          </cell>
        </row>
        <row r="119">
          <cell r="K119" t="str">
            <v>A</v>
          </cell>
          <cell r="N119">
            <v>6.08</v>
          </cell>
          <cell r="Z119" t="str">
            <v/>
          </cell>
        </row>
        <row r="120">
          <cell r="K120" t="str">
            <v>A</v>
          </cell>
          <cell r="N120">
            <v>4.68</v>
          </cell>
          <cell r="Z120" t="str">
            <v/>
          </cell>
        </row>
        <row r="121">
          <cell r="K121" t="str">
            <v>A</v>
          </cell>
          <cell r="N121">
            <v>11.7</v>
          </cell>
          <cell r="Z121" t="str">
            <v/>
          </cell>
        </row>
        <row r="122">
          <cell r="K122" t="str">
            <v>A</v>
          </cell>
          <cell r="N122">
            <v>14.35</v>
          </cell>
          <cell r="Z122" t="str">
            <v/>
          </cell>
        </row>
        <row r="123">
          <cell r="K123" t="str">
            <v>B</v>
          </cell>
          <cell r="N123" t="str">
            <v/>
          </cell>
          <cell r="Z123">
            <v>39.78</v>
          </cell>
        </row>
        <row r="124">
          <cell r="K124" t="str">
            <v>B</v>
          </cell>
          <cell r="N124" t="str">
            <v/>
          </cell>
          <cell r="Z124">
            <v>49.27</v>
          </cell>
        </row>
        <row r="125">
          <cell r="K125" t="str">
            <v>A</v>
          </cell>
          <cell r="N125">
            <v>3.86</v>
          </cell>
          <cell r="Z125" t="str">
            <v/>
          </cell>
        </row>
        <row r="126">
          <cell r="K126" t="str">
            <v>A</v>
          </cell>
          <cell r="N126">
            <v>10.28</v>
          </cell>
          <cell r="Z126" t="str">
            <v/>
          </cell>
        </row>
        <row r="127">
          <cell r="K127" t="str">
            <v>C</v>
          </cell>
          <cell r="N127" t="str">
            <v/>
          </cell>
          <cell r="Z127">
            <v>11.73</v>
          </cell>
        </row>
        <row r="128">
          <cell r="K128" t="str">
            <v>C</v>
          </cell>
          <cell r="N128" t="str">
            <v/>
          </cell>
          <cell r="Z128">
            <v>139.11000000000001</v>
          </cell>
        </row>
        <row r="129">
          <cell r="K129" t="str">
            <v>B</v>
          </cell>
          <cell r="N129" t="str">
            <v/>
          </cell>
          <cell r="Z129">
            <v>105.73</v>
          </cell>
        </row>
        <row r="130">
          <cell r="K130" t="str">
            <v>A</v>
          </cell>
          <cell r="N130">
            <v>13.27</v>
          </cell>
          <cell r="Z130" t="str">
            <v/>
          </cell>
        </row>
        <row r="131">
          <cell r="K131" t="str">
            <v>A</v>
          </cell>
          <cell r="N131">
            <v>6.32</v>
          </cell>
          <cell r="Z131" t="str">
            <v/>
          </cell>
        </row>
        <row r="132">
          <cell r="K132" t="str">
            <v>A</v>
          </cell>
          <cell r="N132">
            <v>4.74</v>
          </cell>
          <cell r="Z132" t="str">
            <v/>
          </cell>
        </row>
        <row r="133">
          <cell r="K133" t="str">
            <v>A</v>
          </cell>
          <cell r="N133">
            <v>15.42</v>
          </cell>
          <cell r="Z133" t="str">
            <v/>
          </cell>
        </row>
        <row r="134">
          <cell r="K134" t="str">
            <v>A</v>
          </cell>
          <cell r="N134">
            <v>20.65</v>
          </cell>
          <cell r="Z134" t="str">
            <v/>
          </cell>
        </row>
        <row r="135">
          <cell r="K135" t="str">
            <v>A</v>
          </cell>
          <cell r="N135">
            <v>16.510000000000002</v>
          </cell>
          <cell r="Z135" t="str">
            <v/>
          </cell>
        </row>
        <row r="136">
          <cell r="K136" t="str">
            <v>A</v>
          </cell>
          <cell r="N136">
            <v>19.690000000000001</v>
          </cell>
          <cell r="Z136" t="str">
            <v/>
          </cell>
        </row>
        <row r="137">
          <cell r="K137" t="str">
            <v>A</v>
          </cell>
          <cell r="N137">
            <v>19.690000000000001</v>
          </cell>
          <cell r="Z137" t="str">
            <v/>
          </cell>
        </row>
        <row r="138">
          <cell r="K138" t="str">
            <v>A</v>
          </cell>
          <cell r="N138">
            <v>10.71</v>
          </cell>
          <cell r="Z138" t="str">
            <v/>
          </cell>
        </row>
        <row r="139">
          <cell r="K139" t="str">
            <v>A</v>
          </cell>
          <cell r="N139">
            <v>18.61</v>
          </cell>
          <cell r="Z139" t="str">
            <v/>
          </cell>
        </row>
        <row r="140">
          <cell r="K140" t="str">
            <v>A</v>
          </cell>
          <cell r="N140">
            <v>18.28</v>
          </cell>
          <cell r="Z140" t="str">
            <v/>
          </cell>
        </row>
        <row r="141">
          <cell r="K141" t="str">
            <v>A</v>
          </cell>
          <cell r="N141">
            <v>5.23</v>
          </cell>
          <cell r="Z141" t="str">
            <v/>
          </cell>
        </row>
        <row r="142">
          <cell r="K142" t="str">
            <v>A</v>
          </cell>
          <cell r="N142">
            <v>7.13</v>
          </cell>
          <cell r="Z142" t="str">
            <v/>
          </cell>
        </row>
        <row r="143">
          <cell r="K143" t="str">
            <v>A</v>
          </cell>
          <cell r="N143">
            <v>7.13</v>
          </cell>
          <cell r="Z143" t="str">
            <v/>
          </cell>
        </row>
        <row r="144">
          <cell r="K144" t="str">
            <v>B</v>
          </cell>
          <cell r="N144" t="str">
            <v/>
          </cell>
          <cell r="Z144">
            <v>7.29</v>
          </cell>
        </row>
        <row r="145">
          <cell r="K145" t="str">
            <v>B</v>
          </cell>
          <cell r="N145" t="str">
            <v/>
          </cell>
          <cell r="Z145">
            <v>19.89</v>
          </cell>
        </row>
        <row r="146">
          <cell r="K146" t="str">
            <v>B</v>
          </cell>
          <cell r="N146" t="str">
            <v/>
          </cell>
          <cell r="Z146">
            <v>3.92</v>
          </cell>
        </row>
        <row r="147">
          <cell r="K147" t="str">
            <v>A</v>
          </cell>
          <cell r="N147">
            <v>0.83</v>
          </cell>
          <cell r="Z147" t="str">
            <v/>
          </cell>
        </row>
        <row r="148">
          <cell r="K148" t="str">
            <v>A</v>
          </cell>
          <cell r="N148">
            <v>1.06</v>
          </cell>
          <cell r="Z148" t="str">
            <v/>
          </cell>
        </row>
        <row r="149">
          <cell r="K149" t="str">
            <v>A</v>
          </cell>
          <cell r="N149">
            <v>11.23</v>
          </cell>
          <cell r="Z149" t="str">
            <v/>
          </cell>
        </row>
        <row r="150">
          <cell r="K150" t="str">
            <v>A</v>
          </cell>
          <cell r="N150">
            <v>7.4</v>
          </cell>
          <cell r="Z150" t="str">
            <v/>
          </cell>
        </row>
        <row r="151">
          <cell r="K151" t="str">
            <v>A</v>
          </cell>
          <cell r="N151">
            <v>10.59</v>
          </cell>
          <cell r="Z151" t="str">
            <v/>
          </cell>
        </row>
        <row r="152">
          <cell r="K152" t="str">
            <v>A</v>
          </cell>
          <cell r="N152">
            <v>5.81</v>
          </cell>
          <cell r="Z152" t="str">
            <v/>
          </cell>
        </row>
        <row r="153">
          <cell r="K153" t="str">
            <v>A</v>
          </cell>
          <cell r="N153">
            <v>13.54</v>
          </cell>
          <cell r="Z153" t="str">
            <v/>
          </cell>
        </row>
        <row r="154">
          <cell r="K154" t="str">
            <v>A</v>
          </cell>
          <cell r="N154">
            <v>9.36</v>
          </cell>
          <cell r="Z154" t="str">
            <v/>
          </cell>
        </row>
        <row r="155">
          <cell r="K155" t="str">
            <v>A</v>
          </cell>
          <cell r="N155">
            <v>3.04</v>
          </cell>
          <cell r="Z155" t="str">
            <v/>
          </cell>
        </row>
        <row r="156">
          <cell r="K156" t="str">
            <v>A</v>
          </cell>
          <cell r="N156">
            <v>3.51</v>
          </cell>
          <cell r="Z156" t="str">
            <v/>
          </cell>
        </row>
        <row r="157">
          <cell r="K157" t="str">
            <v>A</v>
          </cell>
          <cell r="N157">
            <v>2.38</v>
          </cell>
          <cell r="Z157" t="str">
            <v/>
          </cell>
        </row>
        <row r="158">
          <cell r="K158" t="str">
            <v>A</v>
          </cell>
          <cell r="N158">
            <v>5.78</v>
          </cell>
          <cell r="Z158" t="str">
            <v/>
          </cell>
        </row>
        <row r="159">
          <cell r="K159" t="str">
            <v>A</v>
          </cell>
          <cell r="N159">
            <v>5.0199999999999996</v>
          </cell>
          <cell r="Z159" t="str">
            <v/>
          </cell>
        </row>
        <row r="160">
          <cell r="K160" t="str">
            <v>A</v>
          </cell>
          <cell r="N160">
            <v>2.11</v>
          </cell>
          <cell r="Z160" t="str">
            <v/>
          </cell>
        </row>
        <row r="161">
          <cell r="K161" t="str">
            <v>A</v>
          </cell>
          <cell r="N161">
            <v>7.13</v>
          </cell>
          <cell r="Z161" t="str">
            <v/>
          </cell>
        </row>
        <row r="162">
          <cell r="K162" t="str">
            <v>A</v>
          </cell>
          <cell r="N162">
            <v>7.13</v>
          </cell>
          <cell r="Z162" t="str">
            <v/>
          </cell>
        </row>
        <row r="163">
          <cell r="K163" t="str">
            <v>A</v>
          </cell>
          <cell r="N163">
            <v>2.64</v>
          </cell>
          <cell r="Z163" t="str">
            <v/>
          </cell>
        </row>
        <row r="164">
          <cell r="K164" t="str">
            <v>A</v>
          </cell>
          <cell r="N164">
            <v>4.49</v>
          </cell>
          <cell r="Z164" t="str">
            <v/>
          </cell>
        </row>
        <row r="165">
          <cell r="K165" t="str">
            <v>A</v>
          </cell>
          <cell r="N165">
            <v>1.92</v>
          </cell>
          <cell r="Z165" t="str">
            <v/>
          </cell>
        </row>
        <row r="166">
          <cell r="K166" t="str">
            <v>A</v>
          </cell>
          <cell r="N166">
            <v>4.2300000000000004</v>
          </cell>
          <cell r="Z166" t="str">
            <v/>
          </cell>
        </row>
        <row r="167">
          <cell r="K167" t="str">
            <v>A</v>
          </cell>
          <cell r="N167">
            <v>2.82</v>
          </cell>
          <cell r="Z167" t="str">
            <v/>
          </cell>
        </row>
        <row r="168">
          <cell r="K168" t="str">
            <v>A</v>
          </cell>
          <cell r="N168">
            <v>11.16</v>
          </cell>
          <cell r="Z168" t="str">
            <v/>
          </cell>
        </row>
        <row r="169">
          <cell r="K169" t="str">
            <v>A</v>
          </cell>
          <cell r="N169">
            <v>14.63</v>
          </cell>
          <cell r="Z169" t="str">
            <v/>
          </cell>
        </row>
        <row r="170">
          <cell r="K170" t="str">
            <v>A</v>
          </cell>
          <cell r="N170">
            <v>18.25</v>
          </cell>
          <cell r="Z170" t="str">
            <v/>
          </cell>
        </row>
        <row r="171">
          <cell r="K171" t="str">
            <v>A</v>
          </cell>
          <cell r="N171">
            <v>11.28</v>
          </cell>
          <cell r="Z171" t="str">
            <v/>
          </cell>
        </row>
        <row r="172">
          <cell r="K172" t="str">
            <v>A</v>
          </cell>
          <cell r="N172">
            <v>11.27</v>
          </cell>
          <cell r="Z172" t="str">
            <v/>
          </cell>
        </row>
        <row r="173">
          <cell r="K173" t="str">
            <v>A</v>
          </cell>
          <cell r="N173">
            <v>13.76</v>
          </cell>
          <cell r="Z173" t="str">
            <v/>
          </cell>
        </row>
        <row r="174">
          <cell r="K174" t="str">
            <v>A</v>
          </cell>
          <cell r="N174">
            <v>13.78</v>
          </cell>
          <cell r="Z174" t="str">
            <v/>
          </cell>
        </row>
        <row r="175">
          <cell r="K175" t="str">
            <v>A</v>
          </cell>
          <cell r="N175">
            <v>18.98</v>
          </cell>
          <cell r="Z175" t="str">
            <v/>
          </cell>
        </row>
        <row r="176">
          <cell r="K176" t="str">
            <v>A</v>
          </cell>
          <cell r="N176">
            <v>20.170000000000002</v>
          </cell>
          <cell r="Z176" t="str">
            <v/>
          </cell>
        </row>
        <row r="177">
          <cell r="K177" t="str">
            <v>B</v>
          </cell>
          <cell r="N177" t="str">
            <v/>
          </cell>
          <cell r="Z177">
            <v>53.04</v>
          </cell>
        </row>
        <row r="178">
          <cell r="K178" t="str">
            <v>A</v>
          </cell>
          <cell r="N178">
            <v>16.79</v>
          </cell>
          <cell r="Z178" t="str">
            <v/>
          </cell>
        </row>
        <row r="179">
          <cell r="K179" t="str">
            <v>A</v>
          </cell>
          <cell r="N179">
            <v>17</v>
          </cell>
          <cell r="Z179" t="str">
            <v/>
          </cell>
        </row>
        <row r="180">
          <cell r="K180" t="str">
            <v>A</v>
          </cell>
          <cell r="N180">
            <v>10.99</v>
          </cell>
          <cell r="Z180" t="str">
            <v/>
          </cell>
        </row>
        <row r="181">
          <cell r="K181" t="str">
            <v>B</v>
          </cell>
          <cell r="N181" t="str">
            <v/>
          </cell>
          <cell r="Z181">
            <v>25.14</v>
          </cell>
        </row>
        <row r="182">
          <cell r="K182" t="str">
            <v>B</v>
          </cell>
          <cell r="N182" t="str">
            <v/>
          </cell>
          <cell r="Z182">
            <v>25.19</v>
          </cell>
        </row>
        <row r="183">
          <cell r="K183" t="str">
            <v>B</v>
          </cell>
          <cell r="N183" t="str">
            <v/>
          </cell>
          <cell r="Z183">
            <v>31.46</v>
          </cell>
        </row>
        <row r="184">
          <cell r="K184" t="str">
            <v>A</v>
          </cell>
          <cell r="N184">
            <v>11.01</v>
          </cell>
          <cell r="Z184" t="str">
            <v/>
          </cell>
        </row>
        <row r="185">
          <cell r="K185" t="str">
            <v>B</v>
          </cell>
          <cell r="N185" t="str">
            <v/>
          </cell>
          <cell r="Z185">
            <v>25.99</v>
          </cell>
        </row>
        <row r="186">
          <cell r="K186" t="str">
            <v>A</v>
          </cell>
          <cell r="N186">
            <v>11.01</v>
          </cell>
          <cell r="Z186" t="str">
            <v/>
          </cell>
        </row>
        <row r="187">
          <cell r="K187" t="str">
            <v>A</v>
          </cell>
          <cell r="N187">
            <v>11.23</v>
          </cell>
          <cell r="Z187" t="str">
            <v/>
          </cell>
        </row>
        <row r="188">
          <cell r="K188" t="str">
            <v>A</v>
          </cell>
          <cell r="N188">
            <v>11.01</v>
          </cell>
          <cell r="Z188" t="str">
            <v/>
          </cell>
        </row>
        <row r="189">
          <cell r="K189" t="str">
            <v>B</v>
          </cell>
          <cell r="N189" t="str">
            <v/>
          </cell>
          <cell r="Z189">
            <v>25.99</v>
          </cell>
        </row>
        <row r="190">
          <cell r="K190" t="str">
            <v>A</v>
          </cell>
          <cell r="N190">
            <v>16.72</v>
          </cell>
          <cell r="Z190" t="str">
            <v/>
          </cell>
        </row>
        <row r="191">
          <cell r="K191" t="str">
            <v>A</v>
          </cell>
          <cell r="N191">
            <v>19.559999999999999</v>
          </cell>
          <cell r="Z191" t="str">
            <v/>
          </cell>
        </row>
        <row r="192">
          <cell r="K192" t="str">
            <v>A</v>
          </cell>
          <cell r="N192">
            <v>13.81</v>
          </cell>
          <cell r="Z192" t="str">
            <v/>
          </cell>
        </row>
        <row r="193">
          <cell r="K193" t="str">
            <v>A</v>
          </cell>
          <cell r="N193">
            <v>17.73</v>
          </cell>
          <cell r="Z193" t="str">
            <v/>
          </cell>
        </row>
        <row r="194">
          <cell r="K194" t="str">
            <v>A</v>
          </cell>
          <cell r="N194">
            <v>16.46</v>
          </cell>
          <cell r="Z194" t="str">
            <v/>
          </cell>
        </row>
        <row r="195">
          <cell r="K195" t="str">
            <v>A</v>
          </cell>
          <cell r="N195">
            <v>12.91</v>
          </cell>
          <cell r="Z195" t="str">
            <v/>
          </cell>
        </row>
        <row r="196">
          <cell r="K196" t="str">
            <v>A</v>
          </cell>
          <cell r="N196">
            <v>12.87</v>
          </cell>
          <cell r="Z196" t="str">
            <v/>
          </cell>
        </row>
        <row r="197">
          <cell r="K197" t="str">
            <v>A</v>
          </cell>
          <cell r="N197">
            <v>13.55</v>
          </cell>
          <cell r="Z197" t="str">
            <v/>
          </cell>
        </row>
        <row r="198">
          <cell r="K198" t="str">
            <v>A</v>
          </cell>
          <cell r="N198">
            <v>11.2</v>
          </cell>
          <cell r="Z198" t="str">
            <v/>
          </cell>
        </row>
        <row r="199">
          <cell r="K199" t="str">
            <v>A</v>
          </cell>
          <cell r="N199">
            <v>3.65</v>
          </cell>
          <cell r="Z199" t="str">
            <v/>
          </cell>
        </row>
        <row r="200">
          <cell r="K200" t="str">
            <v>A</v>
          </cell>
          <cell r="N200">
            <v>37.18</v>
          </cell>
          <cell r="Z200" t="str">
            <v/>
          </cell>
        </row>
        <row r="201">
          <cell r="K201" t="str">
            <v>B</v>
          </cell>
          <cell r="N201" t="str">
            <v/>
          </cell>
          <cell r="Z201">
            <v>83.06</v>
          </cell>
        </row>
        <row r="202">
          <cell r="K202" t="str">
            <v>B</v>
          </cell>
          <cell r="N202" t="str">
            <v/>
          </cell>
          <cell r="Z202">
            <v>89.11</v>
          </cell>
        </row>
        <row r="203">
          <cell r="K203" t="str">
            <v>A</v>
          </cell>
          <cell r="N203">
            <v>16.510000000000002</v>
          </cell>
          <cell r="Z203" t="str">
            <v/>
          </cell>
        </row>
        <row r="204">
          <cell r="K204" t="str">
            <v>A</v>
          </cell>
          <cell r="N204">
            <v>17.22</v>
          </cell>
          <cell r="Z204" t="str">
            <v/>
          </cell>
        </row>
        <row r="205">
          <cell r="K205" t="str">
            <v>A</v>
          </cell>
          <cell r="N205">
            <v>15.8</v>
          </cell>
          <cell r="Z205" t="str">
            <v/>
          </cell>
        </row>
        <row r="206">
          <cell r="K206" t="str">
            <v>A</v>
          </cell>
          <cell r="N206">
            <v>15.57</v>
          </cell>
          <cell r="Z206" t="str">
            <v/>
          </cell>
        </row>
        <row r="207">
          <cell r="K207" t="str">
            <v>A</v>
          </cell>
          <cell r="N207">
            <v>16.510000000000002</v>
          </cell>
          <cell r="Z207" t="str">
            <v/>
          </cell>
        </row>
        <row r="208">
          <cell r="K208" t="str">
            <v>A</v>
          </cell>
          <cell r="N208">
            <v>16.95</v>
          </cell>
          <cell r="Z208" t="str">
            <v/>
          </cell>
        </row>
        <row r="209">
          <cell r="K209" t="str">
            <v>A</v>
          </cell>
          <cell r="N209">
            <v>19.170000000000002</v>
          </cell>
          <cell r="Z209" t="str">
            <v/>
          </cell>
        </row>
        <row r="210">
          <cell r="K210" t="str">
            <v>A</v>
          </cell>
          <cell r="N210">
            <v>18.690000000000001</v>
          </cell>
          <cell r="Z210" t="str">
            <v/>
          </cell>
        </row>
        <row r="211">
          <cell r="K211" t="str">
            <v>A</v>
          </cell>
          <cell r="N211">
            <v>5.5</v>
          </cell>
          <cell r="Z211" t="str">
            <v/>
          </cell>
        </row>
        <row r="212">
          <cell r="K212" t="str">
            <v>A</v>
          </cell>
          <cell r="N212">
            <v>9.14</v>
          </cell>
          <cell r="Z212" t="str">
            <v/>
          </cell>
        </row>
        <row r="213">
          <cell r="K213" t="str">
            <v>B</v>
          </cell>
          <cell r="N213" t="str">
            <v/>
          </cell>
          <cell r="Z213">
            <v>3.46</v>
          </cell>
        </row>
        <row r="214">
          <cell r="K214" t="str">
            <v>B</v>
          </cell>
          <cell r="N214" t="str">
            <v/>
          </cell>
          <cell r="Z214">
            <v>21.92</v>
          </cell>
        </row>
        <row r="215">
          <cell r="K215" t="str">
            <v>A</v>
          </cell>
          <cell r="N215">
            <v>16.47</v>
          </cell>
          <cell r="Z215" t="str">
            <v/>
          </cell>
        </row>
        <row r="216">
          <cell r="K216" t="str">
            <v>A</v>
          </cell>
          <cell r="N216">
            <v>18.25</v>
          </cell>
          <cell r="Z216" t="str">
            <v/>
          </cell>
        </row>
        <row r="217">
          <cell r="K217" t="str">
            <v>A</v>
          </cell>
          <cell r="N217">
            <v>5.78</v>
          </cell>
          <cell r="Z217" t="str">
            <v/>
          </cell>
        </row>
        <row r="218">
          <cell r="K218" t="str">
            <v>A</v>
          </cell>
          <cell r="N218">
            <v>5.78</v>
          </cell>
          <cell r="Z218" t="str">
            <v/>
          </cell>
        </row>
        <row r="219">
          <cell r="K219" t="str">
            <v>B</v>
          </cell>
          <cell r="N219" t="str">
            <v/>
          </cell>
          <cell r="Z219">
            <v>15.41</v>
          </cell>
        </row>
        <row r="220">
          <cell r="K220" t="str">
            <v>A</v>
          </cell>
          <cell r="N220">
            <v>16.510000000000002</v>
          </cell>
          <cell r="Z220" t="str">
            <v/>
          </cell>
        </row>
        <row r="221">
          <cell r="K221" t="str">
            <v>A</v>
          </cell>
          <cell r="N221">
            <v>19.55</v>
          </cell>
          <cell r="Z221" t="str">
            <v/>
          </cell>
        </row>
        <row r="222">
          <cell r="K222" t="str">
            <v>A</v>
          </cell>
          <cell r="N222">
            <v>4.4000000000000004</v>
          </cell>
          <cell r="Z222" t="str">
            <v/>
          </cell>
        </row>
        <row r="223">
          <cell r="K223" t="str">
            <v>A</v>
          </cell>
          <cell r="N223">
            <v>4.4000000000000004</v>
          </cell>
          <cell r="Z223" t="str">
            <v/>
          </cell>
        </row>
        <row r="224">
          <cell r="K224" t="str">
            <v>A</v>
          </cell>
          <cell r="N224">
            <v>4.4000000000000004</v>
          </cell>
          <cell r="Z224" t="str">
            <v/>
          </cell>
        </row>
        <row r="225">
          <cell r="K225" t="str">
            <v>A</v>
          </cell>
          <cell r="N225">
            <v>4.4000000000000004</v>
          </cell>
          <cell r="Z225" t="str">
            <v/>
          </cell>
        </row>
        <row r="226">
          <cell r="K226" t="str">
            <v>A</v>
          </cell>
          <cell r="N226">
            <v>4.4000000000000004</v>
          </cell>
          <cell r="Z226" t="str">
            <v/>
          </cell>
        </row>
        <row r="227">
          <cell r="K227" t="str">
            <v>A</v>
          </cell>
          <cell r="N227">
            <v>9.86</v>
          </cell>
          <cell r="Z227" t="str">
            <v/>
          </cell>
        </row>
        <row r="228">
          <cell r="K228" t="str">
            <v>B</v>
          </cell>
          <cell r="N228" t="str">
            <v/>
          </cell>
          <cell r="Z228">
            <v>10.61</v>
          </cell>
        </row>
        <row r="229">
          <cell r="K229" t="str">
            <v>A</v>
          </cell>
          <cell r="N229">
            <v>6.45</v>
          </cell>
          <cell r="Z229" t="str">
            <v/>
          </cell>
        </row>
        <row r="230">
          <cell r="K230" t="str">
            <v>A</v>
          </cell>
          <cell r="N230">
            <v>6.45</v>
          </cell>
          <cell r="Z230" t="str">
            <v/>
          </cell>
        </row>
        <row r="231">
          <cell r="K231" t="str">
            <v>A</v>
          </cell>
          <cell r="N231">
            <v>6.45</v>
          </cell>
          <cell r="Z231" t="str">
            <v/>
          </cell>
        </row>
        <row r="232">
          <cell r="K232" t="str">
            <v>A</v>
          </cell>
          <cell r="N232">
            <v>6.45</v>
          </cell>
          <cell r="Z232" t="str">
            <v/>
          </cell>
        </row>
        <row r="233">
          <cell r="K233" t="str">
            <v>A</v>
          </cell>
          <cell r="N233">
            <v>6.45</v>
          </cell>
          <cell r="Z233" t="str">
            <v/>
          </cell>
        </row>
        <row r="234">
          <cell r="K234" t="str">
            <v>A</v>
          </cell>
          <cell r="N234">
            <v>6.45</v>
          </cell>
          <cell r="Z234" t="str">
            <v/>
          </cell>
        </row>
        <row r="235">
          <cell r="K235" t="str">
            <v>B</v>
          </cell>
          <cell r="N235" t="str">
            <v/>
          </cell>
          <cell r="Z235">
            <v>21.1</v>
          </cell>
        </row>
        <row r="236">
          <cell r="K236" t="str">
            <v>A</v>
          </cell>
          <cell r="N236">
            <v>8.6999999999999993</v>
          </cell>
          <cell r="Z236" t="str">
            <v/>
          </cell>
        </row>
        <row r="237">
          <cell r="K237" t="str">
            <v>A</v>
          </cell>
          <cell r="N237">
            <v>16.09</v>
          </cell>
          <cell r="Z237" t="str">
            <v/>
          </cell>
        </row>
        <row r="238">
          <cell r="K238" t="str">
            <v>A</v>
          </cell>
          <cell r="N238">
            <v>9.36</v>
          </cell>
          <cell r="Z238" t="str">
            <v/>
          </cell>
        </row>
        <row r="239">
          <cell r="K239" t="str">
            <v>A</v>
          </cell>
          <cell r="N239">
            <v>6.65</v>
          </cell>
          <cell r="Z239" t="str">
            <v/>
          </cell>
        </row>
        <row r="240">
          <cell r="K240" t="str">
            <v>A</v>
          </cell>
          <cell r="N240">
            <v>30.23</v>
          </cell>
          <cell r="Z240" t="str">
            <v/>
          </cell>
        </row>
        <row r="241">
          <cell r="K241" t="str">
            <v>A</v>
          </cell>
          <cell r="N241">
            <v>29.96</v>
          </cell>
          <cell r="Z241" t="str">
            <v/>
          </cell>
        </row>
        <row r="242">
          <cell r="K242" t="str">
            <v>A</v>
          </cell>
          <cell r="N242">
            <v>4.4000000000000004</v>
          </cell>
          <cell r="Z242" t="str">
            <v/>
          </cell>
        </row>
        <row r="243">
          <cell r="K243" t="str">
            <v>A</v>
          </cell>
          <cell r="N243">
            <v>4.4000000000000004</v>
          </cell>
          <cell r="Z243" t="str">
            <v/>
          </cell>
        </row>
        <row r="244">
          <cell r="K244" t="str">
            <v>A</v>
          </cell>
          <cell r="N244">
            <v>4.4000000000000004</v>
          </cell>
          <cell r="Z244" t="str">
            <v/>
          </cell>
        </row>
        <row r="245">
          <cell r="K245" t="str">
            <v>A</v>
          </cell>
          <cell r="N245">
            <v>4.4000000000000004</v>
          </cell>
          <cell r="Z245" t="str">
            <v/>
          </cell>
        </row>
        <row r="246">
          <cell r="K246" t="str">
            <v>A</v>
          </cell>
          <cell r="N246">
            <v>4.4000000000000004</v>
          </cell>
          <cell r="Z246" t="str">
            <v/>
          </cell>
        </row>
        <row r="247">
          <cell r="K247" t="str">
            <v>A</v>
          </cell>
          <cell r="N247">
            <v>4.4000000000000004</v>
          </cell>
          <cell r="Z247" t="str">
            <v/>
          </cell>
        </row>
        <row r="248">
          <cell r="K248" t="str">
            <v>A</v>
          </cell>
          <cell r="N248">
            <v>4.4000000000000004</v>
          </cell>
          <cell r="Z248" t="str">
            <v/>
          </cell>
        </row>
        <row r="249">
          <cell r="K249" t="str">
            <v>A</v>
          </cell>
          <cell r="N249">
            <v>4.4000000000000004</v>
          </cell>
          <cell r="Z249" t="str">
            <v/>
          </cell>
        </row>
        <row r="250">
          <cell r="K250" t="str">
            <v>B</v>
          </cell>
          <cell r="N250" t="str">
            <v/>
          </cell>
          <cell r="Z250">
            <v>23.79</v>
          </cell>
        </row>
        <row r="251">
          <cell r="K251" t="str">
            <v>A</v>
          </cell>
          <cell r="N251">
            <v>39.93</v>
          </cell>
          <cell r="Z251" t="str">
            <v/>
          </cell>
        </row>
        <row r="252">
          <cell r="K252" t="str">
            <v>A</v>
          </cell>
          <cell r="N252">
            <v>16.39</v>
          </cell>
          <cell r="Z252" t="str">
            <v/>
          </cell>
        </row>
        <row r="253">
          <cell r="K253" t="str">
            <v>A</v>
          </cell>
          <cell r="N253">
            <v>2.31</v>
          </cell>
          <cell r="Z253" t="str">
            <v/>
          </cell>
        </row>
        <row r="254">
          <cell r="K254" t="str">
            <v>B</v>
          </cell>
          <cell r="N254" t="str">
            <v/>
          </cell>
          <cell r="Z254">
            <v>28.51</v>
          </cell>
        </row>
        <row r="255">
          <cell r="K255" t="str">
            <v>A</v>
          </cell>
          <cell r="N255">
            <v>1.67</v>
          </cell>
          <cell r="Z255" t="str">
            <v/>
          </cell>
        </row>
        <row r="256">
          <cell r="K256" t="str">
            <v>A</v>
          </cell>
          <cell r="N256">
            <v>12.41</v>
          </cell>
          <cell r="Z256" t="str">
            <v/>
          </cell>
        </row>
        <row r="257">
          <cell r="K257" t="str">
            <v>A</v>
          </cell>
          <cell r="N257">
            <v>12.93</v>
          </cell>
          <cell r="Z257" t="str">
            <v/>
          </cell>
        </row>
        <row r="258">
          <cell r="K258" t="str">
            <v>B</v>
          </cell>
          <cell r="N258" t="str">
            <v/>
          </cell>
          <cell r="Z258">
            <v>71.010000000000005</v>
          </cell>
        </row>
        <row r="259">
          <cell r="K259" t="str">
            <v>A</v>
          </cell>
          <cell r="N259">
            <v>13.57</v>
          </cell>
          <cell r="Z259" t="str">
            <v/>
          </cell>
        </row>
        <row r="260">
          <cell r="K260" t="str">
            <v>A</v>
          </cell>
          <cell r="N260">
            <v>13.57</v>
          </cell>
          <cell r="Z260" t="str">
            <v/>
          </cell>
        </row>
        <row r="261">
          <cell r="K261" t="str">
            <v>A</v>
          </cell>
          <cell r="N261">
            <v>13.57</v>
          </cell>
          <cell r="Z261" t="str">
            <v/>
          </cell>
        </row>
        <row r="262">
          <cell r="K262" t="str">
            <v>B</v>
          </cell>
          <cell r="N262" t="str">
            <v/>
          </cell>
          <cell r="Z262">
            <v>48.22</v>
          </cell>
        </row>
        <row r="263">
          <cell r="K263" t="str">
            <v>A</v>
          </cell>
          <cell r="N263">
            <v>26.58</v>
          </cell>
          <cell r="Z263" t="str">
            <v/>
          </cell>
        </row>
        <row r="264">
          <cell r="K264" t="str">
            <v>A</v>
          </cell>
          <cell r="N264">
            <v>31.4</v>
          </cell>
          <cell r="Z264" t="str">
            <v/>
          </cell>
        </row>
        <row r="265">
          <cell r="K265" t="str">
            <v>A</v>
          </cell>
          <cell r="N265">
            <v>21.97</v>
          </cell>
          <cell r="Z265" t="str">
            <v/>
          </cell>
        </row>
        <row r="266">
          <cell r="K266" t="str">
            <v>A</v>
          </cell>
          <cell r="N266">
            <v>28.46</v>
          </cell>
          <cell r="Z266" t="str">
            <v/>
          </cell>
        </row>
        <row r="267">
          <cell r="K267" t="str">
            <v>A</v>
          </cell>
          <cell r="N267">
            <v>13.6</v>
          </cell>
          <cell r="Z267" t="str">
            <v/>
          </cell>
        </row>
        <row r="268">
          <cell r="K268" t="str">
            <v>A</v>
          </cell>
          <cell r="N268">
            <v>13.6</v>
          </cell>
          <cell r="Z268" t="str">
            <v/>
          </cell>
        </row>
        <row r="269">
          <cell r="K269" t="str">
            <v>A</v>
          </cell>
          <cell r="N269">
            <v>13.6</v>
          </cell>
          <cell r="Z269" t="str">
            <v/>
          </cell>
        </row>
        <row r="270">
          <cell r="K270" t="str">
            <v>A</v>
          </cell>
          <cell r="N270">
            <v>20.399999999999999</v>
          </cell>
          <cell r="Z270" t="str">
            <v/>
          </cell>
        </row>
        <row r="271">
          <cell r="K271" t="str">
            <v>A</v>
          </cell>
          <cell r="N271">
            <v>13.6</v>
          </cell>
          <cell r="Z271" t="str">
            <v/>
          </cell>
        </row>
        <row r="272">
          <cell r="K272" t="str">
            <v>A</v>
          </cell>
          <cell r="N272">
            <v>13.6</v>
          </cell>
          <cell r="Z272" t="str">
            <v/>
          </cell>
        </row>
        <row r="273">
          <cell r="K273" t="str">
            <v>A</v>
          </cell>
          <cell r="N273">
            <v>13.6</v>
          </cell>
          <cell r="Z273" t="str">
            <v/>
          </cell>
        </row>
        <row r="274">
          <cell r="K274" t="str">
            <v>A</v>
          </cell>
          <cell r="N274">
            <v>13.6</v>
          </cell>
          <cell r="Z274" t="str">
            <v/>
          </cell>
        </row>
        <row r="275">
          <cell r="K275" t="str">
            <v>A</v>
          </cell>
          <cell r="N275">
            <v>13.6</v>
          </cell>
          <cell r="Z275" t="str">
            <v/>
          </cell>
        </row>
        <row r="276">
          <cell r="K276" t="str">
            <v>A</v>
          </cell>
          <cell r="N276">
            <v>13.6</v>
          </cell>
          <cell r="Z276" t="str">
            <v/>
          </cell>
        </row>
        <row r="277">
          <cell r="K277" t="str">
            <v>A</v>
          </cell>
          <cell r="N277">
            <v>7.54</v>
          </cell>
          <cell r="Z277" t="str">
            <v/>
          </cell>
        </row>
        <row r="278">
          <cell r="K278" t="str">
            <v>A</v>
          </cell>
          <cell r="N278">
            <v>7.54</v>
          </cell>
          <cell r="Z278" t="str">
            <v/>
          </cell>
        </row>
        <row r="279">
          <cell r="K279" t="str">
            <v>A</v>
          </cell>
          <cell r="N279">
            <v>5.69</v>
          </cell>
          <cell r="Z279" t="str">
            <v/>
          </cell>
        </row>
        <row r="280">
          <cell r="K280" t="str">
            <v>A</v>
          </cell>
          <cell r="N280">
            <v>5.69</v>
          </cell>
          <cell r="Z280" t="str">
            <v/>
          </cell>
        </row>
        <row r="281">
          <cell r="K281" t="str">
            <v>A</v>
          </cell>
          <cell r="N281">
            <v>5.69</v>
          </cell>
          <cell r="Z281" t="str">
            <v/>
          </cell>
        </row>
        <row r="282">
          <cell r="K282" t="str">
            <v>A</v>
          </cell>
          <cell r="N282">
            <v>5.69</v>
          </cell>
          <cell r="Z282" t="str">
            <v/>
          </cell>
        </row>
        <row r="283">
          <cell r="K283" t="str">
            <v>A</v>
          </cell>
          <cell r="N283">
            <v>5.69</v>
          </cell>
          <cell r="Z283" t="str">
            <v/>
          </cell>
        </row>
        <row r="284">
          <cell r="K284" t="str">
            <v>A</v>
          </cell>
          <cell r="N284">
            <v>5.69</v>
          </cell>
          <cell r="Z284" t="str">
            <v/>
          </cell>
        </row>
        <row r="285">
          <cell r="K285" t="str">
            <v>A</v>
          </cell>
          <cell r="N285">
            <v>5.69</v>
          </cell>
          <cell r="Z285" t="str">
            <v/>
          </cell>
        </row>
        <row r="286">
          <cell r="K286" t="str">
            <v>A</v>
          </cell>
          <cell r="N286">
            <v>5.69</v>
          </cell>
          <cell r="Z286" t="str">
            <v/>
          </cell>
        </row>
        <row r="287">
          <cell r="K287" t="str">
            <v>A</v>
          </cell>
          <cell r="N287">
            <v>5.69</v>
          </cell>
          <cell r="Z287" t="str">
            <v/>
          </cell>
        </row>
        <row r="288">
          <cell r="K288" t="str">
            <v>A</v>
          </cell>
          <cell r="N288">
            <v>5.69</v>
          </cell>
          <cell r="Z288" t="str">
            <v/>
          </cell>
        </row>
        <row r="289">
          <cell r="K289" t="str">
            <v>A</v>
          </cell>
          <cell r="N289">
            <v>5.69</v>
          </cell>
          <cell r="Z289" t="str">
            <v/>
          </cell>
        </row>
        <row r="290">
          <cell r="K290" t="str">
            <v>B</v>
          </cell>
          <cell r="N290" t="str">
            <v/>
          </cell>
          <cell r="Z290">
            <v>16.55</v>
          </cell>
        </row>
        <row r="291">
          <cell r="K291" t="str">
            <v>A</v>
          </cell>
          <cell r="N291">
            <v>3.65</v>
          </cell>
          <cell r="Z291" t="str">
            <v/>
          </cell>
        </row>
        <row r="292">
          <cell r="K292" t="str">
            <v>A</v>
          </cell>
          <cell r="N292">
            <v>3.65</v>
          </cell>
          <cell r="Z292" t="str">
            <v/>
          </cell>
        </row>
        <row r="293">
          <cell r="K293" t="str">
            <v>A</v>
          </cell>
          <cell r="N293">
            <v>3.65</v>
          </cell>
          <cell r="Z293" t="str">
            <v/>
          </cell>
        </row>
        <row r="294">
          <cell r="K294" t="str">
            <v>B</v>
          </cell>
          <cell r="N294" t="str">
            <v/>
          </cell>
          <cell r="Z294">
            <v>16.16</v>
          </cell>
        </row>
        <row r="295">
          <cell r="K295" t="str">
            <v>A</v>
          </cell>
          <cell r="N295">
            <v>12.07</v>
          </cell>
          <cell r="Z295" t="str">
            <v/>
          </cell>
        </row>
        <row r="296">
          <cell r="K296" t="str">
            <v>A</v>
          </cell>
          <cell r="N296">
            <v>11.86</v>
          </cell>
          <cell r="Z296" t="str">
            <v/>
          </cell>
        </row>
        <row r="297">
          <cell r="K297" t="str">
            <v>A</v>
          </cell>
          <cell r="N297">
            <v>1.71</v>
          </cell>
          <cell r="Z297" t="str">
            <v/>
          </cell>
        </row>
        <row r="298">
          <cell r="K298" t="str">
            <v>A</v>
          </cell>
          <cell r="N298">
            <v>9.36</v>
          </cell>
          <cell r="Z298" t="str">
            <v/>
          </cell>
        </row>
        <row r="299">
          <cell r="K299" t="str">
            <v>A</v>
          </cell>
          <cell r="N299">
            <v>13.77</v>
          </cell>
          <cell r="Z299" t="str">
            <v/>
          </cell>
        </row>
        <row r="300">
          <cell r="K300" t="str">
            <v>A</v>
          </cell>
          <cell r="N300">
            <v>11.08</v>
          </cell>
          <cell r="Z300" t="str">
            <v/>
          </cell>
        </row>
        <row r="301">
          <cell r="K301" t="str">
            <v>A</v>
          </cell>
          <cell r="N301">
            <v>47.92</v>
          </cell>
          <cell r="Z301" t="str">
            <v/>
          </cell>
        </row>
        <row r="302">
          <cell r="K302" t="str">
            <v>A</v>
          </cell>
          <cell r="N302">
            <v>6.14</v>
          </cell>
          <cell r="Z302" t="str">
            <v/>
          </cell>
        </row>
        <row r="303">
          <cell r="K303" t="str">
            <v>A</v>
          </cell>
          <cell r="N303">
            <v>16.149999999999999</v>
          </cell>
          <cell r="Z303" t="str">
            <v/>
          </cell>
        </row>
        <row r="304">
          <cell r="K304" t="str">
            <v>A</v>
          </cell>
          <cell r="N304">
            <v>13.76</v>
          </cell>
          <cell r="Z304" t="str">
            <v/>
          </cell>
        </row>
        <row r="305">
          <cell r="K305" t="str">
            <v>A</v>
          </cell>
          <cell r="N305">
            <v>11.03</v>
          </cell>
          <cell r="Z305" t="str">
            <v/>
          </cell>
        </row>
        <row r="306">
          <cell r="K306" t="str">
            <v>A</v>
          </cell>
          <cell r="N306">
            <v>1.64</v>
          </cell>
          <cell r="Z306" t="str">
            <v/>
          </cell>
        </row>
        <row r="307">
          <cell r="K307" t="str">
            <v>A</v>
          </cell>
          <cell r="N307">
            <v>15.71</v>
          </cell>
          <cell r="Z307" t="str">
            <v/>
          </cell>
        </row>
        <row r="308">
          <cell r="K308" t="str">
            <v>A</v>
          </cell>
          <cell r="N308">
            <v>13.36</v>
          </cell>
          <cell r="Z308" t="str">
            <v/>
          </cell>
        </row>
        <row r="309">
          <cell r="K309" t="str">
            <v>A</v>
          </cell>
          <cell r="N309">
            <v>9.51</v>
          </cell>
          <cell r="Z309" t="str">
            <v/>
          </cell>
        </row>
        <row r="310">
          <cell r="K310" t="str">
            <v>A</v>
          </cell>
          <cell r="N310">
            <v>20.23</v>
          </cell>
          <cell r="Z310" t="str">
            <v/>
          </cell>
        </row>
        <row r="311">
          <cell r="K311" t="str">
            <v>A</v>
          </cell>
          <cell r="N311">
            <v>6.76</v>
          </cell>
          <cell r="Z311" t="str">
            <v/>
          </cell>
        </row>
        <row r="312">
          <cell r="K312" t="str">
            <v>A</v>
          </cell>
          <cell r="N312">
            <v>9.52</v>
          </cell>
          <cell r="Z312" t="str">
            <v/>
          </cell>
        </row>
        <row r="313">
          <cell r="K313" t="str">
            <v>A</v>
          </cell>
          <cell r="N313">
            <v>22.02</v>
          </cell>
          <cell r="Z313" t="str">
            <v/>
          </cell>
        </row>
        <row r="314">
          <cell r="K314" t="str">
            <v>A</v>
          </cell>
          <cell r="N314">
            <v>9.24</v>
          </cell>
          <cell r="Z314" t="str">
            <v/>
          </cell>
        </row>
        <row r="315">
          <cell r="K315" t="str">
            <v>A</v>
          </cell>
          <cell r="N315">
            <v>3.97</v>
          </cell>
          <cell r="Z315" t="str">
            <v/>
          </cell>
        </row>
        <row r="316">
          <cell r="K316" t="str">
            <v>B</v>
          </cell>
          <cell r="N316" t="str">
            <v/>
          </cell>
          <cell r="Z316">
            <v>23.21</v>
          </cell>
        </row>
        <row r="317">
          <cell r="K317" t="str">
            <v>B</v>
          </cell>
          <cell r="N317" t="str">
            <v/>
          </cell>
          <cell r="Z317">
            <v>16.579999999999998</v>
          </cell>
        </row>
        <row r="318">
          <cell r="K318" t="str">
            <v>B</v>
          </cell>
          <cell r="N318" t="str">
            <v/>
          </cell>
          <cell r="Z318">
            <v>45</v>
          </cell>
        </row>
        <row r="319">
          <cell r="K319" t="str">
            <v>B</v>
          </cell>
          <cell r="N319" t="str">
            <v/>
          </cell>
          <cell r="Z319">
            <v>48.48</v>
          </cell>
        </row>
        <row r="320">
          <cell r="K320" t="str">
            <v>B</v>
          </cell>
          <cell r="N320" t="str">
            <v/>
          </cell>
          <cell r="Z320">
            <v>87.07</v>
          </cell>
        </row>
        <row r="321">
          <cell r="K321" t="str">
            <v>A</v>
          </cell>
          <cell r="N321">
            <v>11.01</v>
          </cell>
          <cell r="Z321" t="str">
            <v/>
          </cell>
        </row>
        <row r="322">
          <cell r="K322" t="str">
            <v>A</v>
          </cell>
          <cell r="N322">
            <v>3.96</v>
          </cell>
          <cell r="Z322" t="str">
            <v/>
          </cell>
        </row>
        <row r="323">
          <cell r="K323" t="str">
            <v>A</v>
          </cell>
          <cell r="N323">
            <v>6.88</v>
          </cell>
          <cell r="Z323" t="str">
            <v/>
          </cell>
        </row>
        <row r="324">
          <cell r="K324" t="str">
            <v>A</v>
          </cell>
          <cell r="N324">
            <v>10.57</v>
          </cell>
          <cell r="Z324" t="str">
            <v/>
          </cell>
        </row>
        <row r="325">
          <cell r="K325" t="str">
            <v>B</v>
          </cell>
          <cell r="N325" t="str">
            <v/>
          </cell>
          <cell r="Z325">
            <v>30</v>
          </cell>
        </row>
        <row r="326">
          <cell r="K326" t="str">
            <v>B</v>
          </cell>
          <cell r="N326" t="str">
            <v/>
          </cell>
          <cell r="Z326">
            <v>30</v>
          </cell>
        </row>
        <row r="327">
          <cell r="K327" t="str">
            <v>B</v>
          </cell>
          <cell r="N327" t="str">
            <v/>
          </cell>
          <cell r="Z327">
            <v>32.32</v>
          </cell>
        </row>
        <row r="328">
          <cell r="K328" t="str">
            <v>B</v>
          </cell>
          <cell r="N328" t="str">
            <v/>
          </cell>
          <cell r="Z328">
            <v>32.32</v>
          </cell>
        </row>
        <row r="329">
          <cell r="K329" t="str">
            <v>B</v>
          </cell>
          <cell r="N329" t="str">
            <v/>
          </cell>
          <cell r="Z329">
            <v>16.16</v>
          </cell>
        </row>
        <row r="330">
          <cell r="K330" t="str">
            <v>B</v>
          </cell>
          <cell r="N330" t="str">
            <v/>
          </cell>
          <cell r="Z330">
            <v>8.08</v>
          </cell>
        </row>
        <row r="331">
          <cell r="K331" t="str">
            <v>B</v>
          </cell>
          <cell r="N331" t="str">
            <v/>
          </cell>
          <cell r="Z331">
            <v>24.24</v>
          </cell>
        </row>
        <row r="332">
          <cell r="K332" t="str">
            <v>B</v>
          </cell>
          <cell r="N332" t="str">
            <v/>
          </cell>
          <cell r="Z332">
            <v>32.32</v>
          </cell>
        </row>
        <row r="333">
          <cell r="K333" t="str">
            <v>A</v>
          </cell>
          <cell r="N333">
            <v>12.24</v>
          </cell>
          <cell r="Z333" t="str">
            <v/>
          </cell>
        </row>
        <row r="334">
          <cell r="K334" t="str">
            <v>B</v>
          </cell>
          <cell r="N334" t="str">
            <v/>
          </cell>
          <cell r="Z334">
            <v>77.53</v>
          </cell>
        </row>
        <row r="335">
          <cell r="K335" t="str">
            <v>A</v>
          </cell>
          <cell r="N335">
            <v>42.44</v>
          </cell>
          <cell r="Z335" t="str">
            <v/>
          </cell>
        </row>
        <row r="336">
          <cell r="K336" t="str">
            <v>A</v>
          </cell>
          <cell r="N336">
            <v>10.62</v>
          </cell>
          <cell r="Z336" t="str">
            <v/>
          </cell>
        </row>
        <row r="337">
          <cell r="K337" t="str">
            <v>B</v>
          </cell>
          <cell r="N337" t="str">
            <v/>
          </cell>
          <cell r="Z337">
            <v>21.6</v>
          </cell>
        </row>
        <row r="338">
          <cell r="K338" t="str">
            <v>B</v>
          </cell>
          <cell r="N338" t="str">
            <v/>
          </cell>
          <cell r="Z338">
            <v>21.6</v>
          </cell>
        </row>
        <row r="339">
          <cell r="K339" t="str">
            <v>B</v>
          </cell>
          <cell r="N339" t="str">
            <v/>
          </cell>
          <cell r="Z339">
            <v>29.15</v>
          </cell>
        </row>
        <row r="340">
          <cell r="K340" t="str">
            <v>B</v>
          </cell>
          <cell r="N340" t="str">
            <v/>
          </cell>
          <cell r="Z340">
            <v>95.31</v>
          </cell>
        </row>
        <row r="341">
          <cell r="K341" t="str">
            <v>A</v>
          </cell>
          <cell r="N341">
            <v>47.55</v>
          </cell>
          <cell r="Z341" t="str">
            <v/>
          </cell>
        </row>
        <row r="342">
          <cell r="K342" t="str">
            <v>B</v>
          </cell>
          <cell r="N342" t="str">
            <v/>
          </cell>
          <cell r="Z342">
            <v>17.239999999999998</v>
          </cell>
        </row>
        <row r="343">
          <cell r="K343" t="str">
            <v>B</v>
          </cell>
          <cell r="N343" t="str">
            <v/>
          </cell>
          <cell r="Z343">
            <v>17.239999999999998</v>
          </cell>
        </row>
        <row r="344">
          <cell r="K344" t="str">
            <v>B</v>
          </cell>
          <cell r="N344" t="str">
            <v/>
          </cell>
          <cell r="Z344">
            <v>32.5</v>
          </cell>
        </row>
        <row r="345">
          <cell r="K345" t="str">
            <v>A</v>
          </cell>
          <cell r="N345">
            <v>5.92</v>
          </cell>
          <cell r="Z345" t="str">
            <v/>
          </cell>
        </row>
        <row r="346">
          <cell r="K346" t="str">
            <v>A</v>
          </cell>
          <cell r="N346">
            <v>14.1</v>
          </cell>
          <cell r="Z346" t="str">
            <v/>
          </cell>
        </row>
        <row r="347">
          <cell r="K347" t="str">
            <v>A</v>
          </cell>
          <cell r="N347">
            <v>3.02</v>
          </cell>
          <cell r="Z347" t="str">
            <v/>
          </cell>
        </row>
        <row r="348">
          <cell r="K348" t="str">
            <v>B</v>
          </cell>
          <cell r="N348" t="str">
            <v/>
          </cell>
          <cell r="Z348">
            <v>17.899999999999999</v>
          </cell>
        </row>
        <row r="349">
          <cell r="K349" t="str">
            <v>B</v>
          </cell>
          <cell r="N349" t="str">
            <v/>
          </cell>
          <cell r="Z349">
            <v>17.899999999999999</v>
          </cell>
        </row>
        <row r="350">
          <cell r="K350" t="str">
            <v>B</v>
          </cell>
          <cell r="N350" t="str">
            <v/>
          </cell>
          <cell r="Z350">
            <v>17.899999999999999</v>
          </cell>
        </row>
        <row r="351">
          <cell r="K351" t="str">
            <v>A</v>
          </cell>
          <cell r="N351">
            <v>7.97</v>
          </cell>
          <cell r="Z351" t="str">
            <v/>
          </cell>
        </row>
        <row r="352">
          <cell r="K352" t="str">
            <v>A</v>
          </cell>
          <cell r="N352">
            <v>16.52</v>
          </cell>
          <cell r="Z352" t="str">
            <v/>
          </cell>
        </row>
        <row r="353">
          <cell r="K353" t="str">
            <v>A</v>
          </cell>
          <cell r="N353">
            <v>16.510000000000002</v>
          </cell>
          <cell r="Z353" t="str">
            <v/>
          </cell>
        </row>
        <row r="354">
          <cell r="K354" t="str">
            <v>B</v>
          </cell>
          <cell r="N354" t="str">
            <v/>
          </cell>
          <cell r="Z354">
            <v>45.46</v>
          </cell>
        </row>
        <row r="355">
          <cell r="K355" t="str">
            <v>A</v>
          </cell>
          <cell r="N355">
            <v>8.44</v>
          </cell>
          <cell r="Z355" t="str">
            <v/>
          </cell>
        </row>
        <row r="356">
          <cell r="K356" t="str">
            <v>A</v>
          </cell>
          <cell r="N356">
            <v>4.09</v>
          </cell>
          <cell r="Z356" t="str">
            <v/>
          </cell>
        </row>
        <row r="357">
          <cell r="K357" t="str">
            <v>A</v>
          </cell>
          <cell r="N357">
            <v>28.64</v>
          </cell>
          <cell r="Z357" t="str">
            <v/>
          </cell>
        </row>
        <row r="358">
          <cell r="K358" t="str">
            <v>A</v>
          </cell>
          <cell r="N358">
            <v>17.41</v>
          </cell>
          <cell r="Z358" t="str">
            <v/>
          </cell>
        </row>
        <row r="359">
          <cell r="K359" t="str">
            <v>A</v>
          </cell>
          <cell r="N359">
            <v>26.11</v>
          </cell>
          <cell r="Z359" t="str">
            <v/>
          </cell>
        </row>
        <row r="360">
          <cell r="K360" t="str">
            <v>B</v>
          </cell>
          <cell r="N360" t="str">
            <v/>
          </cell>
          <cell r="Z360">
            <v>7.88</v>
          </cell>
        </row>
        <row r="361">
          <cell r="K361" t="str">
            <v>B</v>
          </cell>
          <cell r="N361" t="str">
            <v/>
          </cell>
          <cell r="Z361">
            <v>11.83</v>
          </cell>
        </row>
        <row r="362">
          <cell r="K362" t="str">
            <v>A</v>
          </cell>
          <cell r="N362">
            <v>10.18</v>
          </cell>
          <cell r="Z362" t="str">
            <v/>
          </cell>
        </row>
        <row r="363">
          <cell r="K363" t="str">
            <v>A</v>
          </cell>
          <cell r="N363">
            <v>10.18</v>
          </cell>
          <cell r="Z363" t="str">
            <v/>
          </cell>
        </row>
        <row r="364">
          <cell r="K364" t="str">
            <v>A</v>
          </cell>
          <cell r="N364">
            <v>10.18</v>
          </cell>
          <cell r="Z364" t="str">
            <v/>
          </cell>
        </row>
        <row r="365">
          <cell r="K365" t="str">
            <v>B</v>
          </cell>
          <cell r="N365" t="str">
            <v/>
          </cell>
          <cell r="Z365">
            <v>24.43</v>
          </cell>
        </row>
        <row r="366">
          <cell r="K366" t="str">
            <v>A</v>
          </cell>
          <cell r="N366">
            <v>5.74</v>
          </cell>
          <cell r="Z366" t="str">
            <v/>
          </cell>
        </row>
        <row r="367">
          <cell r="K367" t="str">
            <v>A</v>
          </cell>
          <cell r="N367">
            <v>10.57</v>
          </cell>
          <cell r="Z367" t="str">
            <v/>
          </cell>
        </row>
        <row r="368">
          <cell r="K368" t="str">
            <v>A</v>
          </cell>
          <cell r="N368">
            <v>10.57</v>
          </cell>
          <cell r="Z368" t="str">
            <v/>
          </cell>
        </row>
        <row r="369">
          <cell r="K369" t="str">
            <v>A</v>
          </cell>
          <cell r="N369">
            <v>11.49</v>
          </cell>
          <cell r="Z369" t="str">
            <v/>
          </cell>
        </row>
        <row r="370">
          <cell r="K370" t="str">
            <v>A</v>
          </cell>
          <cell r="N370">
            <v>10.26</v>
          </cell>
          <cell r="Z370" t="str">
            <v/>
          </cell>
        </row>
        <row r="371">
          <cell r="K371" t="str">
            <v>A</v>
          </cell>
          <cell r="N371">
            <v>8.85</v>
          </cell>
          <cell r="Z371" t="str">
            <v/>
          </cell>
        </row>
        <row r="372">
          <cell r="K372" t="str">
            <v>A</v>
          </cell>
          <cell r="N372">
            <v>3.94</v>
          </cell>
          <cell r="Z372" t="str">
            <v/>
          </cell>
        </row>
        <row r="373">
          <cell r="K373" t="str">
            <v>A</v>
          </cell>
          <cell r="N373">
            <v>3.28</v>
          </cell>
          <cell r="Z373" t="str">
            <v/>
          </cell>
        </row>
        <row r="374">
          <cell r="K374" t="str">
            <v>A</v>
          </cell>
          <cell r="N374">
            <v>9.48</v>
          </cell>
          <cell r="Z374" t="str">
            <v/>
          </cell>
        </row>
        <row r="375">
          <cell r="K375" t="str">
            <v>A</v>
          </cell>
          <cell r="N375">
            <v>8.26</v>
          </cell>
          <cell r="Z375" t="str">
            <v/>
          </cell>
        </row>
        <row r="376">
          <cell r="K376" t="str">
            <v>A</v>
          </cell>
          <cell r="N376">
            <v>5.28</v>
          </cell>
          <cell r="Z376" t="str">
            <v/>
          </cell>
        </row>
        <row r="377">
          <cell r="K377" t="str">
            <v>A</v>
          </cell>
          <cell r="N377">
            <v>13.29</v>
          </cell>
          <cell r="Z377" t="str">
            <v/>
          </cell>
        </row>
        <row r="378">
          <cell r="K378" t="str">
            <v>A</v>
          </cell>
          <cell r="N378">
            <v>12.38</v>
          </cell>
          <cell r="Z378" t="str">
            <v/>
          </cell>
        </row>
        <row r="379">
          <cell r="K379" t="str">
            <v>A</v>
          </cell>
          <cell r="N379">
            <v>12.39</v>
          </cell>
          <cell r="Z379" t="str">
            <v/>
          </cell>
        </row>
        <row r="380">
          <cell r="K380" t="str">
            <v>A</v>
          </cell>
          <cell r="N380">
            <v>13.98</v>
          </cell>
          <cell r="Z380" t="str">
            <v/>
          </cell>
        </row>
        <row r="381">
          <cell r="K381" t="str">
            <v>A</v>
          </cell>
          <cell r="N381">
            <v>13.98</v>
          </cell>
          <cell r="Z381" t="str">
            <v/>
          </cell>
        </row>
        <row r="382">
          <cell r="K382" t="str">
            <v>A</v>
          </cell>
          <cell r="N382">
            <v>11.43</v>
          </cell>
          <cell r="Z382" t="str">
            <v/>
          </cell>
        </row>
        <row r="383">
          <cell r="K383" t="str">
            <v>A</v>
          </cell>
          <cell r="N383">
            <v>14.81</v>
          </cell>
          <cell r="Z383" t="str">
            <v/>
          </cell>
        </row>
        <row r="384">
          <cell r="K384" t="str">
            <v>A</v>
          </cell>
          <cell r="N384">
            <v>2.37</v>
          </cell>
          <cell r="Z384" t="str">
            <v/>
          </cell>
        </row>
        <row r="385">
          <cell r="K385" t="str">
            <v>A</v>
          </cell>
          <cell r="N385">
            <v>6.08</v>
          </cell>
          <cell r="Z385" t="str">
            <v/>
          </cell>
        </row>
        <row r="386">
          <cell r="K386" t="str">
            <v>A</v>
          </cell>
          <cell r="N386">
            <v>6.44</v>
          </cell>
          <cell r="Z386" t="str">
            <v/>
          </cell>
        </row>
        <row r="387">
          <cell r="K387" t="str">
            <v>A</v>
          </cell>
          <cell r="N387">
            <v>12.11</v>
          </cell>
          <cell r="Z387" t="str">
            <v/>
          </cell>
        </row>
        <row r="388">
          <cell r="K388" t="str">
            <v>A</v>
          </cell>
          <cell r="N388">
            <v>9.91</v>
          </cell>
          <cell r="Z388" t="str">
            <v/>
          </cell>
        </row>
        <row r="389">
          <cell r="K389" t="str">
            <v>A</v>
          </cell>
          <cell r="N389">
            <v>18.21</v>
          </cell>
          <cell r="Z389" t="str">
            <v/>
          </cell>
        </row>
        <row r="390">
          <cell r="K390" t="str">
            <v>A</v>
          </cell>
          <cell r="N390">
            <v>17.38</v>
          </cell>
          <cell r="Z390" t="str">
            <v/>
          </cell>
        </row>
        <row r="391">
          <cell r="K391" t="str">
            <v>A</v>
          </cell>
          <cell r="N391">
            <v>8.9700000000000006</v>
          </cell>
          <cell r="Z391" t="str">
            <v/>
          </cell>
        </row>
        <row r="392">
          <cell r="K392" t="str">
            <v>A</v>
          </cell>
          <cell r="N392">
            <v>10.09</v>
          </cell>
          <cell r="Z392" t="str">
            <v/>
          </cell>
        </row>
        <row r="393">
          <cell r="K393" t="str">
            <v>A</v>
          </cell>
          <cell r="N393">
            <v>13.59</v>
          </cell>
          <cell r="Z393" t="str">
            <v/>
          </cell>
        </row>
        <row r="394">
          <cell r="K394" t="str">
            <v>B</v>
          </cell>
          <cell r="N394" t="str">
            <v/>
          </cell>
          <cell r="Z394">
            <v>28.51</v>
          </cell>
        </row>
        <row r="395">
          <cell r="K395" t="str">
            <v>A</v>
          </cell>
          <cell r="N395">
            <v>9.08</v>
          </cell>
          <cell r="Z395" t="str">
            <v/>
          </cell>
        </row>
        <row r="396">
          <cell r="K396" t="str">
            <v>A</v>
          </cell>
          <cell r="N396">
            <v>15.45</v>
          </cell>
          <cell r="Z396" t="str">
            <v/>
          </cell>
        </row>
        <row r="397">
          <cell r="K397" t="str">
            <v>A</v>
          </cell>
          <cell r="N397">
            <v>14.63</v>
          </cell>
          <cell r="Z397" t="str">
            <v/>
          </cell>
        </row>
        <row r="398">
          <cell r="K398" t="str">
            <v>A</v>
          </cell>
          <cell r="N398">
            <v>4.1500000000000004</v>
          </cell>
          <cell r="Z398" t="str">
            <v/>
          </cell>
        </row>
        <row r="399">
          <cell r="K399" t="str">
            <v>A</v>
          </cell>
          <cell r="N399">
            <v>17.559999999999999</v>
          </cell>
          <cell r="Z399" t="str">
            <v/>
          </cell>
        </row>
        <row r="400">
          <cell r="K400" t="str">
            <v>A</v>
          </cell>
          <cell r="N400">
            <v>12.58</v>
          </cell>
          <cell r="Z400" t="str">
            <v/>
          </cell>
        </row>
        <row r="401">
          <cell r="K401" t="str">
            <v>A</v>
          </cell>
          <cell r="N401">
            <v>8.26</v>
          </cell>
          <cell r="Z401" t="str">
            <v/>
          </cell>
        </row>
        <row r="402">
          <cell r="K402" t="str">
            <v>A</v>
          </cell>
          <cell r="N402">
            <v>7.3</v>
          </cell>
          <cell r="Z402" t="str">
            <v/>
          </cell>
        </row>
        <row r="403">
          <cell r="K403" t="str">
            <v>B</v>
          </cell>
          <cell r="N403" t="str">
            <v/>
          </cell>
          <cell r="Z403">
            <v>32.32</v>
          </cell>
        </row>
        <row r="404">
          <cell r="K404" t="str">
            <v>B</v>
          </cell>
          <cell r="N404" t="str">
            <v/>
          </cell>
          <cell r="Z404">
            <v>36.14</v>
          </cell>
        </row>
        <row r="405">
          <cell r="K405" t="str">
            <v>A</v>
          </cell>
          <cell r="N405">
            <v>11.52</v>
          </cell>
          <cell r="Z405" t="str">
            <v/>
          </cell>
        </row>
        <row r="406">
          <cell r="K406" t="str">
            <v>A</v>
          </cell>
          <cell r="N406">
            <v>18.73</v>
          </cell>
          <cell r="Z406" t="str">
            <v/>
          </cell>
        </row>
        <row r="407">
          <cell r="K407" t="str">
            <v>A</v>
          </cell>
          <cell r="N407">
            <v>12.55</v>
          </cell>
          <cell r="Z407" t="str">
            <v/>
          </cell>
        </row>
        <row r="408">
          <cell r="K408" t="str">
            <v>B</v>
          </cell>
          <cell r="N408" t="str">
            <v/>
          </cell>
          <cell r="Z408">
            <v>43.21</v>
          </cell>
        </row>
        <row r="409">
          <cell r="K409" t="str">
            <v>A</v>
          </cell>
          <cell r="N409">
            <v>46.32</v>
          </cell>
          <cell r="Z409" t="str">
            <v/>
          </cell>
        </row>
        <row r="410">
          <cell r="K410" t="str">
            <v>A</v>
          </cell>
          <cell r="N410">
            <v>14.29</v>
          </cell>
          <cell r="Z410" t="str">
            <v/>
          </cell>
        </row>
        <row r="411">
          <cell r="K411" t="str">
            <v>A</v>
          </cell>
          <cell r="N411">
            <v>27.43</v>
          </cell>
          <cell r="Z411" t="str">
            <v/>
          </cell>
        </row>
        <row r="412">
          <cell r="K412" t="str">
            <v>A</v>
          </cell>
          <cell r="N412">
            <v>28.91</v>
          </cell>
          <cell r="Z412" t="str">
            <v/>
          </cell>
        </row>
        <row r="413">
          <cell r="K413" t="str">
            <v>A</v>
          </cell>
          <cell r="N413">
            <v>15.39</v>
          </cell>
          <cell r="Z413" t="str">
            <v/>
          </cell>
        </row>
        <row r="414">
          <cell r="K414" t="str">
            <v>A</v>
          </cell>
          <cell r="N414">
            <v>13.76</v>
          </cell>
          <cell r="Z414" t="str">
            <v/>
          </cell>
        </row>
        <row r="415">
          <cell r="K415" t="str">
            <v>A</v>
          </cell>
          <cell r="N415">
            <v>6.61</v>
          </cell>
          <cell r="Z415" t="str">
            <v/>
          </cell>
        </row>
        <row r="416">
          <cell r="K416" t="str">
            <v>A</v>
          </cell>
          <cell r="N416">
            <v>7.15</v>
          </cell>
          <cell r="Z416" t="str">
            <v/>
          </cell>
        </row>
        <row r="417">
          <cell r="K417" t="str">
            <v>A</v>
          </cell>
          <cell r="N417">
            <v>2.41</v>
          </cell>
          <cell r="Z417" t="str">
            <v/>
          </cell>
        </row>
        <row r="418">
          <cell r="K418" t="str">
            <v>A</v>
          </cell>
          <cell r="N418">
            <v>26.2</v>
          </cell>
          <cell r="Z418" t="str">
            <v/>
          </cell>
        </row>
        <row r="419">
          <cell r="K419" t="str">
            <v>A</v>
          </cell>
          <cell r="N419">
            <v>26.21</v>
          </cell>
          <cell r="Z419" t="str">
            <v/>
          </cell>
        </row>
        <row r="420">
          <cell r="K420" t="str">
            <v>A</v>
          </cell>
          <cell r="N420">
            <v>3.39</v>
          </cell>
          <cell r="Z420" t="str">
            <v/>
          </cell>
        </row>
        <row r="421">
          <cell r="K421" t="str">
            <v>A</v>
          </cell>
          <cell r="N421">
            <v>16.510000000000002</v>
          </cell>
          <cell r="Z421" t="str">
            <v/>
          </cell>
        </row>
        <row r="422">
          <cell r="K422" t="str">
            <v>A</v>
          </cell>
          <cell r="N422">
            <v>1.65</v>
          </cell>
          <cell r="Z422" t="str">
            <v/>
          </cell>
        </row>
        <row r="423">
          <cell r="K423" t="str">
            <v>A</v>
          </cell>
          <cell r="N423">
            <v>5.28</v>
          </cell>
          <cell r="Z423" t="str">
            <v/>
          </cell>
        </row>
        <row r="424">
          <cell r="K424" t="str">
            <v>A</v>
          </cell>
          <cell r="N424">
            <v>8.8000000000000007</v>
          </cell>
          <cell r="Z424" t="str">
            <v/>
          </cell>
        </row>
        <row r="425">
          <cell r="K425" t="str">
            <v>A</v>
          </cell>
          <cell r="N425">
            <v>1.76</v>
          </cell>
          <cell r="Z425" t="str">
            <v/>
          </cell>
        </row>
        <row r="426">
          <cell r="K426" t="str">
            <v>A</v>
          </cell>
          <cell r="N426">
            <v>4.22</v>
          </cell>
          <cell r="Z426" t="str">
            <v/>
          </cell>
        </row>
        <row r="427">
          <cell r="K427" t="str">
            <v>A</v>
          </cell>
          <cell r="N427">
            <v>13.16</v>
          </cell>
          <cell r="Z427" t="str">
            <v/>
          </cell>
        </row>
        <row r="428">
          <cell r="K428" t="str">
            <v>A</v>
          </cell>
          <cell r="N428">
            <v>11.7</v>
          </cell>
          <cell r="Z428" t="str">
            <v/>
          </cell>
        </row>
        <row r="429">
          <cell r="K429" t="str">
            <v>A</v>
          </cell>
          <cell r="N429">
            <v>8.85</v>
          </cell>
          <cell r="Z429" t="str">
            <v/>
          </cell>
        </row>
        <row r="430">
          <cell r="K430" t="str">
            <v>B</v>
          </cell>
          <cell r="N430" t="str">
            <v/>
          </cell>
          <cell r="Z430">
            <v>38.119999999999997</v>
          </cell>
        </row>
        <row r="431">
          <cell r="K431" t="str">
            <v>A</v>
          </cell>
          <cell r="N431">
            <v>10.32</v>
          </cell>
          <cell r="Z431" t="str">
            <v/>
          </cell>
        </row>
        <row r="432">
          <cell r="K432" t="str">
            <v>A</v>
          </cell>
          <cell r="N432">
            <v>14.63</v>
          </cell>
          <cell r="Z432" t="str">
            <v/>
          </cell>
        </row>
        <row r="433">
          <cell r="K433" t="str">
            <v>A</v>
          </cell>
          <cell r="N433">
            <v>10.95</v>
          </cell>
          <cell r="Z433" t="str">
            <v/>
          </cell>
        </row>
        <row r="434">
          <cell r="K434" t="str">
            <v>A</v>
          </cell>
          <cell r="N434">
            <v>5.16</v>
          </cell>
          <cell r="Z434" t="str">
            <v/>
          </cell>
        </row>
        <row r="435">
          <cell r="K435" t="str">
            <v>A</v>
          </cell>
          <cell r="N435">
            <v>12.93</v>
          </cell>
          <cell r="Z435" t="str">
            <v/>
          </cell>
        </row>
        <row r="436">
          <cell r="K436" t="str">
            <v>A</v>
          </cell>
          <cell r="N436">
            <v>1.59</v>
          </cell>
          <cell r="Z436" t="str">
            <v/>
          </cell>
        </row>
        <row r="437">
          <cell r="K437" t="str">
            <v>A</v>
          </cell>
          <cell r="N437">
            <v>9.6300000000000008</v>
          </cell>
          <cell r="Z437" t="str">
            <v/>
          </cell>
        </row>
        <row r="438">
          <cell r="K438" t="str">
            <v>A</v>
          </cell>
          <cell r="N438">
            <v>11.28</v>
          </cell>
          <cell r="Z438" t="str">
            <v/>
          </cell>
        </row>
        <row r="439">
          <cell r="K439" t="str">
            <v>A</v>
          </cell>
          <cell r="N439">
            <v>11.28</v>
          </cell>
          <cell r="Z439" t="str">
            <v/>
          </cell>
        </row>
        <row r="440">
          <cell r="K440" t="str">
            <v>A</v>
          </cell>
          <cell r="N440">
            <v>11.28</v>
          </cell>
          <cell r="Z440" t="str">
            <v/>
          </cell>
        </row>
        <row r="441">
          <cell r="K441" t="str">
            <v>A</v>
          </cell>
          <cell r="N441">
            <v>15.68</v>
          </cell>
          <cell r="Z441" t="str">
            <v/>
          </cell>
        </row>
        <row r="442">
          <cell r="K442" t="str">
            <v>A</v>
          </cell>
          <cell r="N442">
            <v>11.49</v>
          </cell>
          <cell r="Z442" t="str">
            <v/>
          </cell>
        </row>
        <row r="443">
          <cell r="K443" t="str">
            <v>A</v>
          </cell>
          <cell r="N443">
            <v>3.87</v>
          </cell>
          <cell r="Z443" t="str">
            <v/>
          </cell>
        </row>
        <row r="444">
          <cell r="K444" t="str">
            <v>A</v>
          </cell>
          <cell r="N444">
            <v>16.510000000000002</v>
          </cell>
          <cell r="Z444" t="str">
            <v/>
          </cell>
        </row>
        <row r="445">
          <cell r="K445" t="str">
            <v>A</v>
          </cell>
          <cell r="N445">
            <v>18.98</v>
          </cell>
          <cell r="Z445" t="str">
            <v/>
          </cell>
        </row>
        <row r="446">
          <cell r="K446" t="str">
            <v>A</v>
          </cell>
          <cell r="N446">
            <v>18.690000000000001</v>
          </cell>
          <cell r="Z446" t="str">
            <v/>
          </cell>
        </row>
        <row r="447">
          <cell r="K447" t="str">
            <v>B</v>
          </cell>
          <cell r="N447" t="str">
            <v/>
          </cell>
          <cell r="Z447">
            <v>9.31</v>
          </cell>
        </row>
        <row r="448">
          <cell r="K448" t="str">
            <v>A</v>
          </cell>
          <cell r="N448">
            <v>16.510000000000002</v>
          </cell>
          <cell r="Z448" t="str">
            <v/>
          </cell>
        </row>
        <row r="449">
          <cell r="K449" t="str">
            <v>A</v>
          </cell>
          <cell r="N449">
            <v>16.41</v>
          </cell>
          <cell r="Z449" t="str">
            <v/>
          </cell>
        </row>
        <row r="450">
          <cell r="K450" t="str">
            <v>A</v>
          </cell>
          <cell r="N450">
            <v>16.32</v>
          </cell>
          <cell r="Z450" t="str">
            <v/>
          </cell>
        </row>
        <row r="451">
          <cell r="K451" t="str">
            <v>A</v>
          </cell>
          <cell r="N451">
            <v>5.64</v>
          </cell>
          <cell r="Z451" t="str">
            <v/>
          </cell>
        </row>
        <row r="452">
          <cell r="K452" t="str">
            <v>A</v>
          </cell>
          <cell r="N452">
            <v>19.11</v>
          </cell>
          <cell r="Z452" t="str">
            <v/>
          </cell>
        </row>
      </sheetData>
      <sheetData sheetId="8"/>
      <sheetData sheetId="9"/>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군포하수0722"/>
      <sheetName val="토사(PE)"/>
      <sheetName val="관로토공"/>
    </sheetNames>
    <sheetDataSet>
      <sheetData sheetId="0" refreshError="1"/>
      <sheetData sheetId="1" refreshError="1"/>
      <sheetData sheetId="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1호인버트수량"/>
      <sheetName val="노임"/>
      <sheetName val="CTEMCOST"/>
      <sheetName val="기계경비(시간당)"/>
      <sheetName val="램머"/>
      <sheetName val="자재단가"/>
      <sheetName val="공량산출서"/>
      <sheetName val="관로토공"/>
      <sheetName val="단가조사"/>
      <sheetName val="토사(PE)"/>
      <sheetName val="Y-WORK"/>
      <sheetName val="관급_File"/>
      <sheetName val="내역서01"/>
      <sheetName val="조명율표"/>
      <sheetName val="2000년1차"/>
      <sheetName val="2000전체분"/>
      <sheetName val="조도계산서 (도서)"/>
      <sheetName val="옥외외등집계표"/>
      <sheetName val="내역"/>
      <sheetName val="Total"/>
      <sheetName val="DATE"/>
      <sheetName val="교사기준면적(초등)"/>
      <sheetName val="관급총괄"/>
      <sheetName val="총괄집계표"/>
      <sheetName val="프랜트면허"/>
      <sheetName val="관로부문"/>
      <sheetName val="효성CB 1P기초"/>
      <sheetName val="수량산출"/>
      <sheetName val="내역서"/>
      <sheetName val="공사개요"/>
      <sheetName val="설명"/>
      <sheetName val="계수시트"/>
      <sheetName val="전력구구조물산근"/>
      <sheetName val="#REF"/>
      <sheetName val="성곽내역서"/>
      <sheetName val="투찰금액"/>
      <sheetName val="단가산출"/>
      <sheetName val="홍보비디오"/>
      <sheetName val="내역서2안"/>
      <sheetName val="직노"/>
      <sheetName val="내역(토목)"/>
      <sheetName val="설계명세서"/>
      <sheetName val="토목공사일반"/>
      <sheetName val="평가데이터"/>
      <sheetName val="단가"/>
      <sheetName val="견적의뢰"/>
      <sheetName val="일위목록"/>
      <sheetName val="Customer Databas"/>
      <sheetName val="일위대가 "/>
      <sheetName val="내역서관로"/>
      <sheetName val="내역서설비"/>
      <sheetName val="내역서케이블"/>
      <sheetName val="6.관급자재조서"/>
      <sheetName val="부하계산서"/>
      <sheetName val="일위대가"/>
      <sheetName val="공종"/>
      <sheetName val="공통가설"/>
      <sheetName val="본사공가현황"/>
      <sheetName val="단"/>
      <sheetName val="도급내역"/>
      <sheetName val="공사비산출서"/>
      <sheetName val="재료"/>
      <sheetName val="작성"/>
      <sheetName val="전선 및 전선관"/>
      <sheetName val="Baby일위대가"/>
      <sheetName val="기둥(원형)"/>
      <sheetName val="부하(성남)"/>
      <sheetName val="당사"/>
      <sheetName val="일산실행내역"/>
      <sheetName val="시행예산"/>
      <sheetName val="공종구간"/>
      <sheetName val="공종목록표"/>
      <sheetName val="기본자료입력"/>
      <sheetName val="데이타"/>
      <sheetName val="21301동"/>
      <sheetName val="오수토공"/>
      <sheetName val="구천"/>
      <sheetName val="원가계산서"/>
      <sheetName val="빌딩 안내"/>
      <sheetName val="요율"/>
      <sheetName val="자재대"/>
      <sheetName val="22신설수량"/>
      <sheetName val="Sheet1"/>
      <sheetName val="설계예산서"/>
      <sheetName val="관급자재"/>
      <sheetName val="변경관급자재"/>
      <sheetName val="원가+내역"/>
      <sheetName val="정부노임단가"/>
      <sheetName val="인건비"/>
      <sheetName val="임대견적서"/>
      <sheetName val="예비"/>
      <sheetName val="예산조서"/>
      <sheetName val="물품구매"/>
      <sheetName val="도급기성"/>
      <sheetName val="기계경비"/>
      <sheetName val="경산"/>
      <sheetName val="01"/>
      <sheetName val="data"/>
      <sheetName val="경상"/>
      <sheetName val="가설"/>
      <sheetName val="상호참고자료"/>
      <sheetName val="공정집계"/>
      <sheetName val="9.운반비산출"/>
      <sheetName val="파일의이용"/>
      <sheetName val="연결임시"/>
      <sheetName val="수량집계"/>
      <sheetName val="2.고용보험료산출근거"/>
      <sheetName val="한일양산"/>
      <sheetName val="노임단가"/>
      <sheetName val="단가비교표"/>
      <sheetName val="노무비"/>
      <sheetName val="참조"/>
      <sheetName val="1.토공집계"/>
      <sheetName val="wall"/>
      <sheetName val="30신설일위대가"/>
      <sheetName val="전기"/>
      <sheetName val="허용전류"/>
      <sheetName val="MCC"/>
      <sheetName val="2-1. 경관조명 내역총괄표"/>
      <sheetName val="단위수량"/>
      <sheetName val="구조물공집계"/>
      <sheetName val="자재"/>
      <sheetName val="가로등내역서"/>
      <sheetName val="공사원가계산서"/>
      <sheetName val="순공사비"/>
      <sheetName val="증감대비"/>
      <sheetName val="출력X"/>
      <sheetName val="재노경"/>
      <sheetName val="실행기초"/>
      <sheetName val="인제내역"/>
      <sheetName val="실행견적"/>
      <sheetName val="단가설계"/>
      <sheetName val="총괄내역서"/>
      <sheetName val="적현로"/>
      <sheetName val="소비자가"/>
      <sheetName val="기초입력 DATA"/>
      <sheetName val="총괄표"/>
      <sheetName val="한전일위"/>
      <sheetName val="토사_PE_"/>
      <sheetName val="투찰가"/>
      <sheetName val="투찰내역"/>
      <sheetName val="예산내역서"/>
      <sheetName val="청천내"/>
      <sheetName val="XL4Poppy"/>
      <sheetName val="49"/>
      <sheetName val="단가 및 재료비"/>
      <sheetName val="중기사용료산출근거"/>
      <sheetName val="도급"/>
      <sheetName val="판매시설"/>
      <sheetName val="주민복지관"/>
      <sheetName val="지하주차장"/>
      <sheetName val="실행간접비용"/>
      <sheetName val="관급자재내역서"/>
      <sheetName val="설계예산내역서"/>
      <sheetName val="일 위 대 가 표"/>
      <sheetName val="토공"/>
      <sheetName val="도로구조공사비"/>
      <sheetName val="도로토공공사비"/>
      <sheetName val="여수토공사비"/>
      <sheetName val="기계경비_시간당_"/>
      <sheetName val="여과지동"/>
      <sheetName val="기초자료"/>
      <sheetName val="2009년설계(안)"/>
      <sheetName val="표지"/>
      <sheetName val="수주추정"/>
      <sheetName val="1-최종안"/>
      <sheetName val="사업분석-분양가결정"/>
      <sheetName val="부대공"/>
      <sheetName val="포장공"/>
      <sheetName val="관접합및부설"/>
      <sheetName val="기초단가"/>
      <sheetName val="(C)원내역"/>
      <sheetName val="관급단가"/>
      <sheetName val="하조서"/>
      <sheetName val="갑지"/>
      <sheetName val="굴착현장"/>
      <sheetName val="연장(직관)"/>
      <sheetName val="설비"/>
      <sheetName val="익산-"/>
      <sheetName val="Sheet5"/>
      <sheetName val="2-5. 예산조서"/>
      <sheetName val="주요자재단가"/>
      <sheetName val="단위단가"/>
      <sheetName val="1"/>
      <sheetName val="공정코드"/>
      <sheetName val="010101"/>
      <sheetName val="제경비"/>
      <sheetName val="준검 내역서"/>
      <sheetName val="견적단가"/>
      <sheetName val="원가계산"/>
      <sheetName val="목차"/>
      <sheetName val="말뚝물량"/>
      <sheetName val="우수관로집계"/>
      <sheetName val="시설물"/>
      <sheetName val="식재출력용"/>
      <sheetName val="유지관리"/>
      <sheetName val="을지"/>
      <sheetName val="산출금액내역"/>
      <sheetName val="노무비 근거"/>
      <sheetName val="Macro1"/>
      <sheetName val="공정표"/>
      <sheetName val="c_balju"/>
      <sheetName val="건축"/>
      <sheetName val=" 견적서"/>
      <sheetName val="손익분석"/>
      <sheetName val="대가표(품셈)"/>
      <sheetName val="갑지1"/>
      <sheetName val="조명시설"/>
      <sheetName val="은평작업지시대장"/>
      <sheetName val="J"/>
      <sheetName val="Sheet4"/>
      <sheetName val="자료"/>
      <sheetName val="입사일"/>
      <sheetName val="노무비산출(아파트 전체)-경보"/>
      <sheetName val="99년신청"/>
      <sheetName val="97 사업추정(WEKI)"/>
      <sheetName val="총투입계"/>
      <sheetName val="기초자료입력"/>
      <sheetName val="일위대가목차"/>
      <sheetName val="도급예산내역서총괄표"/>
      <sheetName val="을"/>
      <sheetName val="일위(열차무선)"/>
      <sheetName val="대구-교대(A1)"/>
      <sheetName val="OPGW기별"/>
      <sheetName val="N賃率-職"/>
      <sheetName val="9GNG운반"/>
      <sheetName val="계림(함평)"/>
      <sheetName val="계림(장성)"/>
      <sheetName val="G.R300경비"/>
      <sheetName val="물집"/>
      <sheetName val="5지구단위"/>
      <sheetName val="교차로(1) "/>
      <sheetName val="가시설단위수량"/>
      <sheetName val="SORCE1"/>
      <sheetName val="품셈TABLE"/>
      <sheetName val="재정비직인"/>
      <sheetName val="재정비내역"/>
      <sheetName val="지적고시내역"/>
      <sheetName val="설계내역서"/>
      <sheetName val="코드표"/>
      <sheetName val="자재코드"/>
      <sheetName val="값"/>
      <sheetName val="공종단가"/>
      <sheetName val="산근"/>
      <sheetName val="전통건설"/>
      <sheetName val="실행철강하도"/>
      <sheetName val="Hauptdaten"/>
      <sheetName val="DATA1"/>
      <sheetName val="용역비내역-진짜"/>
      <sheetName val="단가표"/>
      <sheetName val="수안보-MBR1"/>
      <sheetName val="노임(1차)"/>
      <sheetName val="물가자료"/>
      <sheetName val="Sheet9"/>
      <sheetName val="Sheet14"/>
      <sheetName val="Sheet13"/>
      <sheetName val="Sheet10"/>
      <sheetName val="전기자료"/>
      <sheetName val="약품공급2"/>
      <sheetName val="터파기및재료"/>
      <sheetName val="VII-2현장경비"/>
      <sheetName val="Ⅴ-2.공종별내역"/>
      <sheetName val="설계예시"/>
      <sheetName val="설비원가"/>
      <sheetName val="서대문대장"/>
      <sheetName val="도급내역5+800"/>
      <sheetName val="도급금액"/>
      <sheetName val="유림골조"/>
      <sheetName val="현장관리비"/>
      <sheetName val="설비(제출)"/>
      <sheetName val="터널조도"/>
      <sheetName val="구조물철거타공정이월"/>
      <sheetName val="기성내역서표지"/>
      <sheetName val="변경내역서간지"/>
      <sheetName val="03전반노무비"/>
      <sheetName val="설계산출기초"/>
      <sheetName val="도급예산내역서봉투"/>
      <sheetName val="설계산출표지"/>
      <sheetName val="을부담운반비"/>
      <sheetName val="운반비산출"/>
      <sheetName val="기본단가"/>
      <sheetName val="인건비단가"/>
      <sheetName val="총괄"/>
      <sheetName val="database"/>
      <sheetName val="시설물일위"/>
      <sheetName val="물량산출서"/>
      <sheetName val=""/>
      <sheetName val="4차공사"/>
      <sheetName val="원가 계산"/>
      <sheetName val="남양시작동010313100%"/>
      <sheetName val="차도조도계산"/>
      <sheetName val="집계표"/>
      <sheetName val="배관표"/>
      <sheetName val="단가대비표"/>
      <sheetName val="부대집계"/>
      <sheetName val="소방"/>
      <sheetName val="전기공사일위대가"/>
      <sheetName val="Macro(차단기)"/>
      <sheetName val="샤워실위생"/>
      <sheetName val="조경"/>
      <sheetName val="기자재비"/>
      <sheetName val="대전-교대(A1-A2)"/>
      <sheetName val="70%"/>
      <sheetName val="단면치수"/>
      <sheetName val="기계공사물량집계"/>
      <sheetName val="국내총괄"/>
      <sheetName val="실행대비"/>
      <sheetName val="일(4)"/>
      <sheetName val="분전함신설"/>
      <sheetName val="접지1종"/>
      <sheetName val="I一般比"/>
      <sheetName val="2공구산출내역"/>
      <sheetName val="입적6-10"/>
      <sheetName val="2003 일위대가"/>
      <sheetName val="설변내역서"/>
      <sheetName val="GI-LIST"/>
      <sheetName val="기본자료"/>
      <sheetName val="인건-측정"/>
      <sheetName val="토공사"/>
      <sheetName val="제경비율"/>
      <sheetName val="설계내역(2000)"/>
      <sheetName val="1회갑지"/>
      <sheetName val="2회내역"/>
      <sheetName val="이형관"/>
      <sheetName val="내역서1999.8최종"/>
      <sheetName val="배수공"/>
      <sheetName val="1.변압기용량"/>
      <sheetName val="투자비"/>
      <sheetName val="조성원가DATA"/>
      <sheetName val="사업비"/>
      <sheetName val="우수관로터파기고"/>
      <sheetName val="공사비_NDE"/>
      <sheetName val="신영교차로"/>
      <sheetName val="산출"/>
      <sheetName val="전기일위대가"/>
      <sheetName val="Sheet3"/>
      <sheetName val="주현(해보)"/>
      <sheetName val="주현(영광)"/>
      <sheetName val="화해(함평)"/>
      <sheetName val="화해(장성)"/>
      <sheetName val="자단"/>
      <sheetName val="환경기계공정표 (3)"/>
      <sheetName val="동원인원"/>
      <sheetName val="출자한도"/>
      <sheetName val="사업수지"/>
      <sheetName val="설치자재"/>
      <sheetName val="간선계산"/>
      <sheetName val="건축내역서"/>
      <sheetName val="설비내역서"/>
      <sheetName val="전기내역서"/>
      <sheetName val="일위대가표"/>
      <sheetName val="사통"/>
      <sheetName val="골조시행"/>
      <sheetName val="1차 내역서"/>
      <sheetName val="유림총괄"/>
      <sheetName val="건축일"/>
      <sheetName val="SG"/>
      <sheetName val="개요"/>
      <sheetName val="건축2"/>
      <sheetName val="양식"/>
      <sheetName val="S0"/>
      <sheetName val="현장경비"/>
      <sheetName val="지급자재내역서"/>
      <sheetName val="금액내역서"/>
      <sheetName val="단면 (2)"/>
      <sheetName val="용소리교"/>
      <sheetName val="변수값"/>
      <sheetName val="업종코드"/>
      <sheetName val="직재"/>
      <sheetName val="별표 "/>
      <sheetName val="철거산출근거"/>
      <sheetName val="재집"/>
      <sheetName val="주소"/>
      <sheetName val="토공사(흙막이)"/>
      <sheetName val="공사원가"/>
      <sheetName val="일위대가목록"/>
      <sheetName val="기기리스트"/>
      <sheetName val="BSD (2)"/>
      <sheetName val="공사명입력"/>
      <sheetName val="근로자자료입력"/>
      <sheetName val="참고자료"/>
      <sheetName val="공리일"/>
      <sheetName val="자재물량.XLS"/>
      <sheetName val="%EC%9E%90%EC%9E%AC%EB%AC%BC%EB%"/>
      <sheetName val="1.1.1.7 소방설비공사"/>
      <sheetName val="1.1.1.5 전등설비"/>
      <sheetName val="도봉2지구"/>
      <sheetName val="대가 (보완)"/>
      <sheetName val="연결관연장산출"/>
      <sheetName val="품셈표"/>
      <sheetName val="대비"/>
      <sheetName val="제품별"/>
      <sheetName val="공토공단위당"/>
      <sheetName val="관경환산"/>
      <sheetName val="빗물받이(910-510-410)"/>
      <sheetName val="가로등"/>
      <sheetName val="잡비계산"/>
      <sheetName val="중기"/>
      <sheetName val="자료입력"/>
      <sheetName val="산출1-수변전"/>
      <sheetName val="관경별내역서"/>
      <sheetName val="편입용지조서"/>
      <sheetName val="지중자재단가"/>
      <sheetName val="초기화면"/>
      <sheetName val="공사기본내용입력"/>
      <sheetName val="몰탈콘크리트"/>
      <sheetName val="철근집계"/>
      <sheetName val="관급자재비"/>
      <sheetName val="사급자재비"/>
      <sheetName val="인건비기준"/>
      <sheetName val="포장공자재집계표"/>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견적기준"/>
      <sheetName val="PJT별"/>
      <sheetName val="Phase별"/>
      <sheetName val="Ph세부원가"/>
      <sheetName val="제조원가"/>
      <sheetName val="재료비"/>
      <sheetName val="Royalty"/>
      <sheetName val="OVER-H"/>
      <sheetName val="총괄Sheet"/>
      <sheetName val="판관비"/>
      <sheetName val="설치공사비"/>
      <sheetName val="설치Ph별"/>
      <sheetName val="TEST GEAR"/>
      <sheetName val="CVC_13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관집계 "/>
      <sheetName val="관경별집계"/>
      <sheetName val="우수관연장"/>
      <sheetName val="우수관"/>
      <sheetName val="평균관경"/>
      <sheetName val="관기초재료"/>
      <sheetName val="관로토공집계"/>
      <sheetName val="관로토공"/>
      <sheetName val="관기초"/>
      <sheetName val="관기초검토"/>
      <sheetName val="TOTAL_BOQ"/>
      <sheetName val="우수관-1"/>
      <sheetName val="INPUT"/>
      <sheetName val="조명시설"/>
    </sheetNames>
    <sheetDataSet>
      <sheetData sheetId="0" refreshError="1"/>
      <sheetData sheetId="1" refreshError="1"/>
      <sheetData sheetId="2" refreshError="1"/>
      <sheetData sheetId="3" refreshError="1">
        <row r="3">
          <cell r="I3">
            <v>1</v>
          </cell>
        </row>
        <row r="4">
          <cell r="I4">
            <v>1</v>
          </cell>
        </row>
        <row r="5">
          <cell r="I5">
            <v>1</v>
          </cell>
        </row>
        <row r="6">
          <cell r="I6">
            <v>1</v>
          </cell>
        </row>
        <row r="8">
          <cell r="I8">
            <v>1</v>
          </cell>
        </row>
        <row r="11">
          <cell r="I11">
            <v>1</v>
          </cell>
        </row>
        <row r="12">
          <cell r="I12">
            <v>1</v>
          </cell>
        </row>
        <row r="15">
          <cell r="I15">
            <v>1</v>
          </cell>
        </row>
        <row r="18">
          <cell r="I18">
            <v>1</v>
          </cell>
        </row>
        <row r="20">
          <cell r="I20">
            <v>1</v>
          </cell>
        </row>
        <row r="21">
          <cell r="I21">
            <v>1</v>
          </cell>
        </row>
        <row r="24">
          <cell r="I24">
            <v>1</v>
          </cell>
        </row>
        <row r="25">
          <cell r="I25">
            <v>1</v>
          </cell>
        </row>
        <row r="27">
          <cell r="I27">
            <v>1</v>
          </cell>
        </row>
        <row r="28">
          <cell r="I28">
            <v>1</v>
          </cell>
        </row>
        <row r="31">
          <cell r="I31">
            <v>1</v>
          </cell>
        </row>
        <row r="33">
          <cell r="I33">
            <v>1</v>
          </cell>
        </row>
        <row r="35">
          <cell r="I35">
            <v>1</v>
          </cell>
        </row>
        <row r="36">
          <cell r="I36">
            <v>1</v>
          </cell>
        </row>
        <row r="39">
          <cell r="I39">
            <v>1</v>
          </cell>
        </row>
        <row r="42">
          <cell r="I42">
            <v>1</v>
          </cell>
        </row>
        <row r="43">
          <cell r="I43">
            <v>1</v>
          </cell>
        </row>
        <row r="44">
          <cell r="I44">
            <v>1</v>
          </cell>
        </row>
        <row r="45">
          <cell r="I45">
            <v>1</v>
          </cell>
        </row>
        <row r="47">
          <cell r="I47">
            <v>1</v>
          </cell>
        </row>
        <row r="49">
          <cell r="I49">
            <v>1</v>
          </cell>
        </row>
        <row r="50">
          <cell r="I50">
            <v>1</v>
          </cell>
        </row>
        <row r="51">
          <cell r="I51">
            <v>1</v>
          </cell>
        </row>
        <row r="52">
          <cell r="I52">
            <v>1</v>
          </cell>
        </row>
        <row r="53">
          <cell r="I53">
            <v>1</v>
          </cell>
        </row>
        <row r="54">
          <cell r="I54">
            <v>1</v>
          </cell>
        </row>
        <row r="55">
          <cell r="I55">
            <v>1</v>
          </cell>
        </row>
        <row r="56">
          <cell r="I56">
            <v>1</v>
          </cell>
        </row>
        <row r="57">
          <cell r="I57">
            <v>1</v>
          </cell>
        </row>
        <row r="58">
          <cell r="I58">
            <v>1</v>
          </cell>
        </row>
        <row r="60">
          <cell r="I60">
            <v>1</v>
          </cell>
        </row>
        <row r="61">
          <cell r="I61">
            <v>1</v>
          </cell>
        </row>
        <row r="62">
          <cell r="I62">
            <v>1</v>
          </cell>
        </row>
        <row r="63">
          <cell r="I63">
            <v>1</v>
          </cell>
        </row>
        <row r="65">
          <cell r="I65">
            <v>1</v>
          </cell>
        </row>
        <row r="67">
          <cell r="I67">
            <v>1</v>
          </cell>
        </row>
        <row r="69">
          <cell r="I69">
            <v>1</v>
          </cell>
        </row>
        <row r="70">
          <cell r="I70">
            <v>1</v>
          </cell>
        </row>
        <row r="71">
          <cell r="I71">
            <v>1</v>
          </cell>
        </row>
        <row r="72">
          <cell r="I72">
            <v>1</v>
          </cell>
        </row>
        <row r="74">
          <cell r="I74">
            <v>1</v>
          </cell>
        </row>
        <row r="75">
          <cell r="I75">
            <v>1</v>
          </cell>
        </row>
        <row r="76">
          <cell r="I76">
            <v>1</v>
          </cell>
        </row>
        <row r="77">
          <cell r="I77">
            <v>1</v>
          </cell>
        </row>
        <row r="78">
          <cell r="I78">
            <v>1</v>
          </cell>
        </row>
        <row r="81">
          <cell r="I81">
            <v>1</v>
          </cell>
        </row>
        <row r="82">
          <cell r="I82">
            <v>1</v>
          </cell>
        </row>
        <row r="83">
          <cell r="I83">
            <v>1</v>
          </cell>
        </row>
        <row r="87">
          <cell r="I87">
            <v>1</v>
          </cell>
        </row>
        <row r="88">
          <cell r="I88">
            <v>1</v>
          </cell>
        </row>
        <row r="90">
          <cell r="I90">
            <v>1</v>
          </cell>
        </row>
        <row r="93">
          <cell r="I93">
            <v>1</v>
          </cell>
        </row>
        <row r="94">
          <cell r="I94">
            <v>1</v>
          </cell>
        </row>
        <row r="95">
          <cell r="I95">
            <v>1</v>
          </cell>
        </row>
        <row r="96">
          <cell r="I96">
            <v>1</v>
          </cell>
        </row>
        <row r="97">
          <cell r="I97">
            <v>1</v>
          </cell>
        </row>
        <row r="100">
          <cell r="I100">
            <v>1</v>
          </cell>
        </row>
        <row r="101">
          <cell r="I101">
            <v>1</v>
          </cell>
        </row>
        <row r="102">
          <cell r="I102">
            <v>1</v>
          </cell>
        </row>
        <row r="104">
          <cell r="I104">
            <v>1</v>
          </cell>
        </row>
        <row r="106">
          <cell r="I106">
            <v>1</v>
          </cell>
        </row>
        <row r="107">
          <cell r="I107">
            <v>1</v>
          </cell>
        </row>
        <row r="108">
          <cell r="I108">
            <v>1</v>
          </cell>
        </row>
        <row r="109">
          <cell r="I109">
            <v>1</v>
          </cell>
        </row>
        <row r="110">
          <cell r="I110">
            <v>1</v>
          </cell>
        </row>
        <row r="111">
          <cell r="I111">
            <v>1</v>
          </cell>
        </row>
        <row r="112">
          <cell r="I112">
            <v>1</v>
          </cell>
        </row>
        <row r="114">
          <cell r="I114">
            <v>1</v>
          </cell>
        </row>
        <row r="115">
          <cell r="I115">
            <v>1</v>
          </cell>
        </row>
        <row r="118">
          <cell r="I118">
            <v>1</v>
          </cell>
        </row>
        <row r="120">
          <cell r="I120">
            <v>1</v>
          </cell>
        </row>
        <row r="121">
          <cell r="I121">
            <v>1</v>
          </cell>
        </row>
        <row r="122">
          <cell r="I122">
            <v>1</v>
          </cell>
        </row>
        <row r="123">
          <cell r="I123">
            <v>1</v>
          </cell>
        </row>
        <row r="124">
          <cell r="I124">
            <v>1</v>
          </cell>
        </row>
        <row r="126">
          <cell r="I126">
            <v>1</v>
          </cell>
        </row>
        <row r="128">
          <cell r="I128">
            <v>1</v>
          </cell>
        </row>
        <row r="131">
          <cell r="I131">
            <v>1</v>
          </cell>
        </row>
        <row r="133">
          <cell r="I133">
            <v>1</v>
          </cell>
        </row>
        <row r="135">
          <cell r="I135">
            <v>1</v>
          </cell>
        </row>
        <row r="136">
          <cell r="I136">
            <v>1</v>
          </cell>
        </row>
        <row r="138">
          <cell r="I138">
            <v>1</v>
          </cell>
        </row>
        <row r="139">
          <cell r="I139">
            <v>1</v>
          </cell>
        </row>
        <row r="140">
          <cell r="I140">
            <v>1</v>
          </cell>
        </row>
        <row r="142">
          <cell r="I142">
            <v>1</v>
          </cell>
        </row>
        <row r="143">
          <cell r="I143">
            <v>1</v>
          </cell>
        </row>
        <row r="149">
          <cell r="I149">
            <v>1</v>
          </cell>
        </row>
        <row r="150">
          <cell r="I150">
            <v>1</v>
          </cell>
        </row>
        <row r="153">
          <cell r="I153">
            <v>1</v>
          </cell>
        </row>
        <row r="155">
          <cell r="I155">
            <v>1</v>
          </cell>
        </row>
        <row r="156">
          <cell r="I156">
            <v>1</v>
          </cell>
        </row>
        <row r="160">
          <cell r="I160">
            <v>1</v>
          </cell>
        </row>
        <row r="161">
          <cell r="I161">
            <v>1</v>
          </cell>
        </row>
        <row r="162">
          <cell r="I162">
            <v>1</v>
          </cell>
        </row>
        <row r="164">
          <cell r="I164">
            <v>1</v>
          </cell>
        </row>
        <row r="167">
          <cell r="I167">
            <v>1</v>
          </cell>
        </row>
        <row r="169">
          <cell r="I169">
            <v>1</v>
          </cell>
        </row>
        <row r="171">
          <cell r="I171">
            <v>1</v>
          </cell>
        </row>
        <row r="172">
          <cell r="I172">
            <v>1</v>
          </cell>
        </row>
        <row r="173">
          <cell r="I173">
            <v>1</v>
          </cell>
        </row>
        <row r="174">
          <cell r="I174">
            <v>1</v>
          </cell>
        </row>
        <row r="175">
          <cell r="I175">
            <v>1</v>
          </cell>
        </row>
        <row r="176">
          <cell r="I176">
            <v>1</v>
          </cell>
        </row>
        <row r="178">
          <cell r="I178">
            <v>1</v>
          </cell>
        </row>
        <row r="179">
          <cell r="I179">
            <v>1</v>
          </cell>
        </row>
        <row r="180">
          <cell r="I180">
            <v>1</v>
          </cell>
        </row>
        <row r="181">
          <cell r="I181">
            <v>1</v>
          </cell>
        </row>
        <row r="182">
          <cell r="I182">
            <v>1</v>
          </cell>
        </row>
        <row r="184">
          <cell r="I184">
            <v>1</v>
          </cell>
        </row>
        <row r="186">
          <cell r="I186">
            <v>1</v>
          </cell>
        </row>
        <row r="188">
          <cell r="I188">
            <v>1</v>
          </cell>
        </row>
        <row r="192">
          <cell r="I192">
            <v>1</v>
          </cell>
        </row>
        <row r="193">
          <cell r="I193">
            <v>1</v>
          </cell>
        </row>
        <row r="195">
          <cell r="I195">
            <v>1</v>
          </cell>
        </row>
        <row r="196">
          <cell r="I196">
            <v>1</v>
          </cell>
        </row>
        <row r="197">
          <cell r="I197">
            <v>1</v>
          </cell>
        </row>
        <row r="198">
          <cell r="I198">
            <v>1</v>
          </cell>
        </row>
        <row r="199">
          <cell r="I199">
            <v>1</v>
          </cell>
        </row>
        <row r="200">
          <cell r="I200">
            <v>1</v>
          </cell>
        </row>
        <row r="201">
          <cell r="I201">
            <v>1</v>
          </cell>
        </row>
        <row r="202">
          <cell r="I202">
            <v>1</v>
          </cell>
        </row>
        <row r="203">
          <cell r="I203">
            <v>1</v>
          </cell>
        </row>
        <row r="204">
          <cell r="I204">
            <v>1</v>
          </cell>
        </row>
        <row r="205">
          <cell r="I205">
            <v>1</v>
          </cell>
        </row>
        <row r="207">
          <cell r="I207">
            <v>1</v>
          </cell>
        </row>
        <row r="208">
          <cell r="I208">
            <v>1</v>
          </cell>
        </row>
        <row r="209">
          <cell r="I209">
            <v>1</v>
          </cell>
        </row>
        <row r="210">
          <cell r="I210">
            <v>1</v>
          </cell>
        </row>
        <row r="211">
          <cell r="I211">
            <v>1</v>
          </cell>
        </row>
        <row r="212">
          <cell r="I212">
            <v>1</v>
          </cell>
        </row>
        <row r="215">
          <cell r="I215">
            <v>1</v>
          </cell>
        </row>
        <row r="217">
          <cell r="I217">
            <v>1</v>
          </cell>
        </row>
        <row r="218">
          <cell r="I218">
            <v>1</v>
          </cell>
        </row>
        <row r="220">
          <cell r="I220">
            <v>1</v>
          </cell>
        </row>
        <row r="222">
          <cell r="I222">
            <v>1</v>
          </cell>
        </row>
        <row r="223">
          <cell r="I223">
            <v>1</v>
          </cell>
        </row>
        <row r="224">
          <cell r="I224">
            <v>1</v>
          </cell>
        </row>
        <row r="225">
          <cell r="I225">
            <v>1</v>
          </cell>
        </row>
        <row r="226">
          <cell r="I226">
            <v>1</v>
          </cell>
        </row>
        <row r="227">
          <cell r="I227">
            <v>1</v>
          </cell>
        </row>
        <row r="228">
          <cell r="I228">
            <v>1</v>
          </cell>
        </row>
        <row r="229">
          <cell r="I229">
            <v>1</v>
          </cell>
        </row>
        <row r="230">
          <cell r="I230">
            <v>1</v>
          </cell>
        </row>
        <row r="231">
          <cell r="I231">
            <v>1</v>
          </cell>
        </row>
        <row r="232">
          <cell r="I232">
            <v>1</v>
          </cell>
        </row>
        <row r="233">
          <cell r="I233">
            <v>1</v>
          </cell>
        </row>
        <row r="234">
          <cell r="I234">
            <v>1</v>
          </cell>
        </row>
        <row r="235">
          <cell r="I235">
            <v>1</v>
          </cell>
        </row>
        <row r="237">
          <cell r="I237">
            <v>1</v>
          </cell>
        </row>
        <row r="239">
          <cell r="I239">
            <v>1</v>
          </cell>
        </row>
        <row r="240">
          <cell r="I240">
            <v>1</v>
          </cell>
        </row>
        <row r="242">
          <cell r="I242">
            <v>1</v>
          </cell>
        </row>
        <row r="243">
          <cell r="I243">
            <v>1</v>
          </cell>
        </row>
        <row r="244">
          <cell r="I244">
            <v>1</v>
          </cell>
        </row>
        <row r="245">
          <cell r="I245">
            <v>1</v>
          </cell>
        </row>
        <row r="246">
          <cell r="I246">
            <v>1</v>
          </cell>
        </row>
        <row r="247">
          <cell r="I247">
            <v>1</v>
          </cell>
        </row>
        <row r="248">
          <cell r="I248">
            <v>1</v>
          </cell>
        </row>
        <row r="249">
          <cell r="I249">
            <v>1</v>
          </cell>
        </row>
        <row r="250">
          <cell r="I250">
            <v>1</v>
          </cell>
        </row>
        <row r="251">
          <cell r="I251">
            <v>1</v>
          </cell>
        </row>
        <row r="252">
          <cell r="I252">
            <v>1</v>
          </cell>
        </row>
        <row r="254">
          <cell r="I254">
            <v>1</v>
          </cell>
        </row>
        <row r="256">
          <cell r="I256">
            <v>1</v>
          </cell>
        </row>
        <row r="257">
          <cell r="I257">
            <v>1</v>
          </cell>
        </row>
        <row r="258">
          <cell r="I258">
            <v>1</v>
          </cell>
        </row>
        <row r="259">
          <cell r="I259">
            <v>1</v>
          </cell>
        </row>
        <row r="260">
          <cell r="I260">
            <v>1</v>
          </cell>
        </row>
        <row r="261">
          <cell r="I261">
            <v>1</v>
          </cell>
        </row>
        <row r="262">
          <cell r="I262">
            <v>1</v>
          </cell>
        </row>
        <row r="263">
          <cell r="I263">
            <v>1</v>
          </cell>
        </row>
        <row r="264">
          <cell r="I264">
            <v>1</v>
          </cell>
        </row>
        <row r="266">
          <cell r="I266">
            <v>1</v>
          </cell>
        </row>
        <row r="267">
          <cell r="I267">
            <v>1</v>
          </cell>
        </row>
        <row r="268">
          <cell r="I268">
            <v>1</v>
          </cell>
        </row>
        <row r="269">
          <cell r="I269">
            <v>1</v>
          </cell>
        </row>
        <row r="270">
          <cell r="I270">
            <v>1</v>
          </cell>
        </row>
        <row r="271">
          <cell r="I271">
            <v>1</v>
          </cell>
        </row>
        <row r="272">
          <cell r="I272">
            <v>1</v>
          </cell>
        </row>
        <row r="273">
          <cell r="I273">
            <v>1</v>
          </cell>
        </row>
        <row r="274">
          <cell r="I274">
            <v>1</v>
          </cell>
        </row>
        <row r="275">
          <cell r="I275">
            <v>1</v>
          </cell>
        </row>
        <row r="276">
          <cell r="I276">
            <v>1</v>
          </cell>
        </row>
        <row r="277">
          <cell r="I277">
            <v>1</v>
          </cell>
        </row>
        <row r="278">
          <cell r="I278">
            <v>1</v>
          </cell>
        </row>
        <row r="279">
          <cell r="I279">
            <v>1</v>
          </cell>
        </row>
        <row r="280">
          <cell r="I280">
            <v>1</v>
          </cell>
        </row>
        <row r="281">
          <cell r="I281">
            <v>1</v>
          </cell>
        </row>
        <row r="282">
          <cell r="I282">
            <v>1</v>
          </cell>
        </row>
        <row r="283">
          <cell r="I283">
            <v>1</v>
          </cell>
        </row>
        <row r="284">
          <cell r="I284">
            <v>1</v>
          </cell>
        </row>
        <row r="285">
          <cell r="I285">
            <v>1</v>
          </cell>
        </row>
        <row r="286">
          <cell r="I286">
            <v>1</v>
          </cell>
        </row>
        <row r="287">
          <cell r="I287">
            <v>1</v>
          </cell>
        </row>
        <row r="288">
          <cell r="I288">
            <v>1</v>
          </cell>
        </row>
        <row r="289">
          <cell r="I289">
            <v>1</v>
          </cell>
        </row>
        <row r="290">
          <cell r="I290">
            <v>1</v>
          </cell>
        </row>
        <row r="291">
          <cell r="I291">
            <v>1</v>
          </cell>
        </row>
        <row r="292">
          <cell r="I292">
            <v>1</v>
          </cell>
        </row>
        <row r="293">
          <cell r="I293">
            <v>1</v>
          </cell>
        </row>
        <row r="295">
          <cell r="I295">
            <v>1</v>
          </cell>
        </row>
        <row r="296">
          <cell r="I296">
            <v>1</v>
          </cell>
        </row>
        <row r="299">
          <cell r="I299">
            <v>1</v>
          </cell>
        </row>
        <row r="300">
          <cell r="I300">
            <v>1</v>
          </cell>
        </row>
        <row r="301">
          <cell r="I301">
            <v>1</v>
          </cell>
        </row>
        <row r="303">
          <cell r="I303">
            <v>1</v>
          </cell>
        </row>
        <row r="304">
          <cell r="I304">
            <v>1</v>
          </cell>
        </row>
        <row r="305">
          <cell r="I305">
            <v>1</v>
          </cell>
        </row>
        <row r="309">
          <cell r="I309">
            <v>1</v>
          </cell>
        </row>
        <row r="310">
          <cell r="I310">
            <v>1</v>
          </cell>
        </row>
        <row r="312">
          <cell r="I312">
            <v>1</v>
          </cell>
        </row>
        <row r="315">
          <cell r="I315">
            <v>1</v>
          </cell>
        </row>
        <row r="317">
          <cell r="I317">
            <v>1</v>
          </cell>
        </row>
        <row r="318">
          <cell r="I318">
            <v>1</v>
          </cell>
        </row>
        <row r="319">
          <cell r="I319">
            <v>1</v>
          </cell>
        </row>
        <row r="320">
          <cell r="I320">
            <v>1</v>
          </cell>
        </row>
        <row r="321">
          <cell r="I321">
            <v>1</v>
          </cell>
        </row>
        <row r="323">
          <cell r="I323">
            <v>1</v>
          </cell>
        </row>
        <row r="324">
          <cell r="I324">
            <v>1</v>
          </cell>
        </row>
        <row r="325">
          <cell r="I325">
            <v>1</v>
          </cell>
        </row>
        <row r="326">
          <cell r="I326">
            <v>1</v>
          </cell>
        </row>
        <row r="327">
          <cell r="I327">
            <v>1</v>
          </cell>
        </row>
        <row r="328">
          <cell r="I328">
            <v>1</v>
          </cell>
        </row>
        <row r="330">
          <cell r="I330">
            <v>1</v>
          </cell>
        </row>
        <row r="331">
          <cell r="I331">
            <v>1</v>
          </cell>
        </row>
        <row r="333">
          <cell r="I333">
            <v>1</v>
          </cell>
        </row>
        <row r="334">
          <cell r="I334">
            <v>1</v>
          </cell>
        </row>
        <row r="335">
          <cell r="I335">
            <v>1</v>
          </cell>
        </row>
        <row r="336">
          <cell r="I336">
            <v>1</v>
          </cell>
        </row>
        <row r="337">
          <cell r="I337">
            <v>1</v>
          </cell>
        </row>
        <row r="338">
          <cell r="I338">
            <v>1</v>
          </cell>
        </row>
        <row r="339">
          <cell r="I339">
            <v>1</v>
          </cell>
        </row>
        <row r="340">
          <cell r="I340">
            <v>1</v>
          </cell>
        </row>
        <row r="342">
          <cell r="I342">
            <v>1</v>
          </cell>
        </row>
        <row r="343">
          <cell r="I343">
            <v>1</v>
          </cell>
        </row>
        <row r="344">
          <cell r="I344">
            <v>1</v>
          </cell>
        </row>
        <row r="345">
          <cell r="I345">
            <v>1</v>
          </cell>
        </row>
        <row r="346">
          <cell r="I346">
            <v>1</v>
          </cell>
        </row>
        <row r="348">
          <cell r="I348">
            <v>1</v>
          </cell>
        </row>
        <row r="349">
          <cell r="I349">
            <v>1</v>
          </cell>
        </row>
        <row r="350">
          <cell r="I350">
            <v>1</v>
          </cell>
        </row>
        <row r="352">
          <cell r="I352">
            <v>1</v>
          </cell>
        </row>
        <row r="353">
          <cell r="I353">
            <v>1</v>
          </cell>
        </row>
        <row r="354">
          <cell r="I354">
            <v>1</v>
          </cell>
        </row>
        <row r="357">
          <cell r="I357">
            <v>1</v>
          </cell>
        </row>
        <row r="359">
          <cell r="I359">
            <v>1</v>
          </cell>
        </row>
        <row r="361">
          <cell r="I361">
            <v>1</v>
          </cell>
        </row>
        <row r="362">
          <cell r="I362">
            <v>1</v>
          </cell>
        </row>
        <row r="363">
          <cell r="I363">
            <v>1</v>
          </cell>
        </row>
        <row r="364">
          <cell r="I364">
            <v>1</v>
          </cell>
        </row>
        <row r="365">
          <cell r="I365">
            <v>1</v>
          </cell>
        </row>
        <row r="367">
          <cell r="I367">
            <v>1</v>
          </cell>
        </row>
        <row r="368">
          <cell r="I368">
            <v>1</v>
          </cell>
        </row>
        <row r="369">
          <cell r="I369">
            <v>1</v>
          </cell>
        </row>
        <row r="370">
          <cell r="I370">
            <v>1</v>
          </cell>
        </row>
        <row r="372">
          <cell r="I372">
            <v>1</v>
          </cell>
        </row>
        <row r="376">
          <cell r="I376">
            <v>1</v>
          </cell>
        </row>
        <row r="378">
          <cell r="I378">
            <v>1</v>
          </cell>
        </row>
        <row r="379">
          <cell r="I379">
            <v>1</v>
          </cell>
        </row>
        <row r="380">
          <cell r="I380">
            <v>1</v>
          </cell>
        </row>
        <row r="381">
          <cell r="I381">
            <v>1</v>
          </cell>
        </row>
        <row r="384">
          <cell r="I384">
            <v>1</v>
          </cell>
        </row>
        <row r="386">
          <cell r="I386">
            <v>1</v>
          </cell>
        </row>
        <row r="387">
          <cell r="I387">
            <v>1</v>
          </cell>
        </row>
        <row r="388">
          <cell r="I388">
            <v>1</v>
          </cell>
        </row>
        <row r="390">
          <cell r="I390">
            <v>1</v>
          </cell>
        </row>
        <row r="392">
          <cell r="I392">
            <v>1</v>
          </cell>
        </row>
        <row r="393">
          <cell r="I393">
            <v>1</v>
          </cell>
        </row>
        <row r="396">
          <cell r="I396">
            <v>1</v>
          </cell>
        </row>
        <row r="410">
          <cell r="I410">
            <v>1</v>
          </cell>
        </row>
        <row r="411">
          <cell r="I411">
            <v>1</v>
          </cell>
        </row>
        <row r="414">
          <cell r="I414">
            <v>1</v>
          </cell>
        </row>
        <row r="415">
          <cell r="I415">
            <v>1</v>
          </cell>
        </row>
        <row r="416">
          <cell r="I416">
            <v>1</v>
          </cell>
        </row>
        <row r="418">
          <cell r="I418">
            <v>1</v>
          </cell>
        </row>
        <row r="419">
          <cell r="I419">
            <v>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가정관로집계 "/>
      <sheetName val="상수가정"/>
      <sheetName val="토적(인력)"/>
      <sheetName val="토적(인력) (2)"/>
      <sheetName val="토적(인력) (3)"/>
      <sheetName val="토적(기계,인력)"/>
      <sheetName val="단위수량"/>
      <sheetName val="단위수량 (쇄석무)"/>
      <sheetName val="단위수량(상수포함)"/>
      <sheetName val="단위수량(상수포함쇄석무)"/>
      <sheetName val="단위수량 (쇄석무,직고)"/>
      <sheetName val="내역서"/>
      <sheetName val="상수가정관로"/>
      <sheetName val="쌍송교"/>
      <sheetName val="이형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총집계"/>
      <sheetName val="맨홀1"/>
      <sheetName val="1호맨홀공제집계"/>
      <sheetName val="1호맨홀공제수량"/>
      <sheetName val="맨홀2-2"/>
      <sheetName val="맨홀2-1"/>
      <sheetName val="2호맨홀공제집계"/>
      <sheetName val="2호맨홀공제수량"/>
      <sheetName val="맨홀철거"/>
      <sheetName val="개수로집계"/>
      <sheetName val="개수로A"/>
      <sheetName val="개수로B"/>
      <sheetName val="개수로C"/>
      <sheetName val="수로철거A"/>
      <sheetName val="수로철거B"/>
      <sheetName val="수로철거C"/>
      <sheetName val="우수토실(2)"/>
      <sheetName val="G.R300경비"/>
    </sheetNames>
    <sheetDataSet>
      <sheetData sheetId="0"/>
      <sheetData sheetId="1"/>
      <sheetData sheetId="2"/>
      <sheetData sheetId="3"/>
      <sheetData sheetId="4"/>
      <sheetData sheetId="5"/>
      <sheetData sheetId="6"/>
      <sheetData sheetId="7" refreshError="1">
        <row r="5">
          <cell r="A5">
            <v>250</v>
          </cell>
          <cell r="B5">
            <v>15</v>
          </cell>
          <cell r="C5">
            <v>280</v>
          </cell>
        </row>
        <row r="6">
          <cell r="A6">
            <v>300</v>
          </cell>
          <cell r="B6">
            <v>19</v>
          </cell>
          <cell r="C6">
            <v>338</v>
          </cell>
        </row>
        <row r="7">
          <cell r="A7">
            <v>350</v>
          </cell>
          <cell r="B7">
            <v>22</v>
          </cell>
          <cell r="C7">
            <v>394</v>
          </cell>
        </row>
        <row r="8">
          <cell r="A8">
            <v>400</v>
          </cell>
          <cell r="B8">
            <v>25</v>
          </cell>
          <cell r="C8">
            <v>450</v>
          </cell>
        </row>
        <row r="9">
          <cell r="A9">
            <v>450</v>
          </cell>
          <cell r="B9">
            <v>29</v>
          </cell>
          <cell r="C9">
            <v>508</v>
          </cell>
        </row>
        <row r="10">
          <cell r="A10">
            <v>500</v>
          </cell>
          <cell r="B10">
            <v>31</v>
          </cell>
          <cell r="C10">
            <v>562</v>
          </cell>
        </row>
        <row r="11">
          <cell r="A11">
            <v>600</v>
          </cell>
          <cell r="B11">
            <v>39</v>
          </cell>
          <cell r="C11">
            <v>678</v>
          </cell>
        </row>
      </sheetData>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1. 가로등조도"/>
      <sheetName val="2. 공원조도"/>
      <sheetName val="4.정선하수처리장"/>
      <sheetName val="4.웅천택지(가로등2단계)"/>
      <sheetName val="4.웅천택지(가로등3단계)"/>
      <sheetName val="5.웅천택지(항만)"/>
      <sheetName val="조명율표"/>
      <sheetName val="DATA"/>
      <sheetName val="DATA (2)"/>
      <sheetName val="Sheet2"/>
      <sheetName val="2호맨홀공제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간지"/>
      <sheetName val="갑지"/>
      <sheetName val="원가"/>
      <sheetName val="도급내역서"/>
      <sheetName val="사급내역서"/>
      <sheetName val="관급내역서"/>
      <sheetName val="관급적용단가"/>
      <sheetName val="일위대가"/>
      <sheetName val="산출집계표"/>
      <sheetName val="터널등산근"/>
      <sheetName val="터널조명산근"/>
      <sheetName val="전기실산근"/>
      <sheetName val="터널내산근"/>
      <sheetName val="관리동옥외등산근"/>
      <sheetName val="등열약산근"/>
      <sheetName val="방범산근"/>
      <sheetName val="동력산근"/>
      <sheetName val="가로등설치대가"/>
      <sheetName val="가로등기초대가"/>
      <sheetName val="맨홀대가"/>
      <sheetName val="기타경비산출근거"/>
      <sheetName val="한전외선공사비"/>
      <sheetName val="적용단가"/>
      <sheetName val="인건비 "/>
      <sheetName val="2. 공원조도"/>
      <sheetName val="한일양산"/>
      <sheetName val="산출금액내역"/>
      <sheetName val="샘플"/>
      <sheetName val="효성CB 1P기초"/>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28">
          <cell r="B28">
            <v>100005</v>
          </cell>
        </row>
      </sheetData>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8.PILE  (돌출)"/>
      <sheetName val="2호맨홀공제수량"/>
      <sheetName val="인건비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인건비 "/>
    </sheetNames>
    <sheetDataSet>
      <sheetData sheetId="0"/>
      <sheetData sheetId="1"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Sheet1"/>
      <sheetName val="2@ BOX"/>
      <sheetName val="2호맨홀공제수량"/>
      <sheetName val="토사(PE)"/>
      <sheetName val="실행대비"/>
      <sheetName val="연결임시"/>
      <sheetName val="노임단가"/>
      <sheetName val="물가시세"/>
      <sheetName val="산출내역서집계표"/>
      <sheetName val="구조물공"/>
      <sheetName val="부대공"/>
      <sheetName val="배수공"/>
      <sheetName val="토공"/>
      <sheetName val="포장공"/>
      <sheetName val="내역"/>
      <sheetName val="90.03실행 "/>
      <sheetName val="3-2PS"/>
      <sheetName val="9902"/>
      <sheetName val="보활"/>
      <sheetName val="슬래브"/>
      <sheetName val="수량3"/>
      <sheetName val="기초공"/>
      <sheetName val="기둥(원형)"/>
      <sheetName val="구간별"/>
      <sheetName val="DATE"/>
      <sheetName val="Sheet1 (2)"/>
      <sheetName val="구조물"/>
      <sheetName val="우수관"/>
      <sheetName val="토공(우물통,기타) "/>
      <sheetName val="빗물받이(910-510-410)"/>
      <sheetName val="부대tu"/>
      <sheetName val="내역서"/>
      <sheetName val="조명시설"/>
      <sheetName val="데이타"/>
      <sheetName val="관로토공"/>
      <sheetName val="교량하부공"/>
      <sheetName val="guard(mac)"/>
      <sheetName val="분전함신설"/>
      <sheetName val="접지1종"/>
      <sheetName val="석축설면"/>
      <sheetName val="법면단"/>
      <sheetName val="부대내역"/>
      <sheetName val="지수980731이후"/>
      <sheetName val="#REF"/>
      <sheetName val="수량집계"/>
      <sheetName val="토공(우물통,기타)_"/>
      <sheetName val="하도급대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터파기및재료"/>
      <sheetName val="내역"/>
      <sheetName val="방음벽기초"/>
      <sheetName val="Sheet1"/>
      <sheetName val="이토변실(A3-LINE)"/>
      <sheetName val="토적(3차분)"/>
      <sheetName val="토량운반계산"/>
      <sheetName val="단위수량"/>
      <sheetName val="가시설수량"/>
      <sheetName val="구조물"/>
      <sheetName val="산출근거"/>
      <sheetName val="조건표"/>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식재"/>
      <sheetName val="시설물"/>
      <sheetName val="식재출력용"/>
      <sheetName val="유지관리"/>
      <sheetName val="단가"/>
      <sheetName val="변수값"/>
      <sheetName val="중기상차"/>
      <sheetName val="AS복구"/>
      <sheetName val="중기터파기"/>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진주방향"/>
      <sheetName val="공사설명서"/>
      <sheetName val="레미콘"/>
      <sheetName val="pe이중벽관"/>
      <sheetName val="pe이중벽관 (우수)"/>
      <sheetName val="D100관"/>
      <sheetName val="D16"/>
      <sheetName val="D20"/>
      <sheetName val="D25"/>
      <sheetName val="D50"/>
      <sheetName val="D75,D100"/>
      <sheetName val="공사개요"/>
      <sheetName val="데이타"/>
      <sheetName val="총괄내역서"/>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안전시설(수집)"/>
      <sheetName val="안전시설"/>
      <sheetName val="남평내역"/>
      <sheetName val="토사(PE)"/>
      <sheetName val="8.PILE  (돌출)"/>
      <sheetName val="#REF"/>
      <sheetName val="수량집계"/>
      <sheetName val="1호인버트수량"/>
      <sheetName val="INPUT"/>
      <sheetName val="Sheet1 (2)"/>
      <sheetName val="관경고용테이프수집"/>
      <sheetName val="관경고용산근"/>
      <sheetName val="중부"/>
      <sheetName val="북부"/>
      <sheetName val="남부"/>
      <sheetName val="bearing"/>
      <sheetName val="연동내역"/>
      <sheetName val="관접합및부설"/>
      <sheetName val="고양관재"/>
      <sheetName val="장비집계"/>
      <sheetName val="가도공"/>
      <sheetName val="집계표"/>
      <sheetName val="설계조건"/>
      <sheetName val="토공 total"/>
      <sheetName val="조명시설"/>
      <sheetName val="설명"/>
      <sheetName val="내역서(전기)"/>
      <sheetName val="자압1"/>
      <sheetName val="구조물철거타공정이월"/>
      <sheetName val="비탈면보호공수량산출"/>
      <sheetName val="부대내역"/>
      <sheetName val="단가일람"/>
      <sheetName val="조경일람"/>
      <sheetName val="해평견적"/>
      <sheetName val="일위대가목차"/>
      <sheetName val="수안보-MBR1"/>
      <sheetName val="관급자재대"/>
      <sheetName val="수량산출"/>
      <sheetName val="우수받이"/>
      <sheetName val="5.정산서"/>
      <sheetName val="법면단"/>
      <sheetName val="석축설면"/>
      <sheetName val="법면설면"/>
      <sheetName val="석축단"/>
      <sheetName val="법면수집"/>
      <sheetName val="계산서(곡선부)"/>
      <sheetName val="포장재료집계표"/>
      <sheetName val="금액"/>
      <sheetName val="원가계산"/>
      <sheetName val="설계내역"/>
      <sheetName val="Sheet5"/>
      <sheetName val="BD"/>
      <sheetName val="guard(mac)"/>
      <sheetName val="기초입력 DATA"/>
      <sheetName val="원가"/>
      <sheetName val="P-산#1-1(WOWA1)"/>
      <sheetName val="Total"/>
      <sheetName val="1-4-2.관(약)"/>
      <sheetName val="전차선로 물량표"/>
      <sheetName val="한강운반비"/>
      <sheetName val="자재"/>
      <sheetName val="데리네이타현황"/>
      <sheetName val="증감내역서"/>
      <sheetName val="고압수량(철거)"/>
      <sheetName val="총괄내역서(설계)"/>
      <sheetName val="집수정(600-700)"/>
      <sheetName val="우배수"/>
      <sheetName val="계산식"/>
      <sheetName val="차수별내역서"/>
      <sheetName val="수지표"/>
      <sheetName val="셀명"/>
      <sheetName val="공사"/>
      <sheetName val="공통(20-91)"/>
      <sheetName val="-치수표(곡선부)"/>
      <sheetName val="일위대가표"/>
      <sheetName val="지급자재"/>
      <sheetName val="상부집계표"/>
      <sheetName val="식재인부"/>
      <sheetName val="개산공사비"/>
      <sheetName val="실행대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부시수량"/>
      <sheetName val="차액보증"/>
      <sheetName val="4차공사"/>
      <sheetName val="수자재단위당"/>
      <sheetName val="Sheet2"/>
      <sheetName val="단면가정"/>
      <sheetName val="EP0618"/>
      <sheetName val="슬래브(유곡)"/>
      <sheetName val="자료"/>
      <sheetName val="설계명세서"/>
      <sheetName val="2003상반기노임기준"/>
      <sheetName val="입찰"/>
      <sheetName val="현경"/>
      <sheetName val="2000,9월 일위"/>
      <sheetName val="공통단가"/>
      <sheetName val="코드표"/>
      <sheetName val="재료비"/>
      <sheetName val="운반비"/>
      <sheetName val="단가표"/>
      <sheetName val="보차도경계석"/>
      <sheetName val="용역비내역-진짜"/>
      <sheetName val="실행내역"/>
      <sheetName val="ABUT수량-A1"/>
      <sheetName val="T13(P68~72,78)"/>
      <sheetName val="구체"/>
      <sheetName val="좌측날개벽"/>
      <sheetName val="우측날개벽"/>
      <sheetName val="건축내역"/>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슬래브"/>
      <sheetName val="수압시험수집"/>
      <sheetName val="수압시험산근"/>
      <sheetName val="설계예산서"/>
      <sheetName val="예산내역서"/>
      <sheetName val="삭제및변경불가"/>
      <sheetName val="A1-DATA"/>
      <sheetName val="단면"/>
      <sheetName val="type-F"/>
      <sheetName val="8.석축단위(H=1.5M)"/>
      <sheetName val="신당동집계표"/>
      <sheetName val="기기리스트"/>
      <sheetName val="시설물일위"/>
      <sheetName val="세금자료"/>
      <sheetName val="Macro(차단기)"/>
      <sheetName val="날개벽(시점좌측)"/>
      <sheetName val="접합 및 부설 "/>
      <sheetName val="요율"/>
      <sheetName val="교각1"/>
      <sheetName val="가점"/>
      <sheetName val="index"/>
      <sheetName val="etc"/>
      <sheetName val="data"/>
      <sheetName val="견적대비표"/>
      <sheetName val="을"/>
      <sheetName val="말뚝지지력산정"/>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4차원가계산서"/>
      <sheetName val="L형 옹벽"/>
      <sheetName val="수량"/>
      <sheetName val="중기사용료산출근거"/>
      <sheetName val="단가 및 재료비"/>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BID"/>
      <sheetName val="잡비계산"/>
      <sheetName val="천방교접속"/>
      <sheetName val="대포2교접속"/>
      <sheetName val="총_구조물공"/>
      <sheetName val="참고사항"/>
      <sheetName val="근로자자료입력"/>
      <sheetName val="맨홀수량산출"/>
      <sheetName val="노임단가"/>
      <sheetName val="단가조사서"/>
      <sheetName val="기본일위"/>
      <sheetName val="중기사용료"/>
      <sheetName val="APT"/>
      <sheetName val="수목표준대가"/>
      <sheetName val="CODE"/>
      <sheetName val="공사요율"/>
      <sheetName val="5.배수관로"/>
      <sheetName val="주요자재"/>
      <sheetName val="폐기물처리"/>
      <sheetName val="부하계산서"/>
      <sheetName val="경산"/>
      <sheetName val="철콘"/>
      <sheetName val="인건-측정"/>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설 계"/>
      <sheetName val="인건비"/>
      <sheetName val="단면A-A(TR)"/>
      <sheetName val="1.설계조건"/>
      <sheetName val="도급"/>
      <sheetName val="관경별내역서"/>
      <sheetName val="POOM_MOTO"/>
      <sheetName val="토공연장"/>
      <sheetName val="고유코드_설계"/>
      <sheetName val="일위대가(가설)"/>
      <sheetName val="설계예시"/>
      <sheetName val="일위산출"/>
      <sheetName val="건축내역서"/>
      <sheetName val="설비내역서"/>
      <sheetName val="전기내역서"/>
      <sheetName val="노임"/>
      <sheetName val="상부공"/>
      <sheetName val="자재단가"/>
      <sheetName val="경비단가"/>
      <sheetName val="정부노임단가"/>
      <sheetName val="DATA1"/>
      <sheetName val="토공유용계획"/>
      <sheetName val="유입관로집계"/>
      <sheetName val="유입관로토적"/>
      <sheetName val="처리장집계"/>
      <sheetName val="처리장토적"/>
      <sheetName val="진입도로토적"/>
      <sheetName val="신당동산출근거"/>
      <sheetName val="SPEC"/>
      <sheetName val="원형맨홀수량"/>
      <sheetName val="3.2 3차처리시설"/>
      <sheetName val="자재집계"/>
      <sheetName val="설비동집계표-전체"/>
      <sheetName val="설비동집계"/>
      <sheetName val="설비동산근"/>
      <sheetName val="불인산저장조집계"/>
      <sheetName val="설비동-불인산저장조"/>
      <sheetName val="000000"/>
      <sheetName val="조건"/>
      <sheetName val="FOB발"/>
      <sheetName val="토공집계"/>
      <sheetName val="[고양관재.XLSŝ보차도경계석집계표(종)"/>
      <sheetName val="값"/>
      <sheetName val="기초단가"/>
      <sheetName val="Sheet17"/>
      <sheetName val="BOX"/>
      <sheetName val="물가자료"/>
      <sheetName val="설비"/>
      <sheetName val="공사비"/>
      <sheetName val="Y-WORK"/>
      <sheetName val="COPING"/>
      <sheetName val="6PILE  (돌출)"/>
      <sheetName val="배수장토목공사비"/>
      <sheetName val="Cost bd-&quot;A&quot;"/>
      <sheetName val="물가대비표"/>
      <sheetName val="대로근거"/>
      <sheetName val="중로근거"/>
      <sheetName val="총괄집계_"/>
      <sheetName val="날개벽철근집계_"/>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D"/>
      <sheetName val="b_balju"/>
      <sheetName val="일반수량"/>
      <sheetName val="중기조종사 단위단가"/>
      <sheetName val="아파트 내역"/>
      <sheetName val="수로BOX"/>
      <sheetName val="인천성심병원"/>
      <sheetName val="맨홀수량집계"/>
      <sheetName val="3련 BOX"/>
      <sheetName val="평가데이터"/>
      <sheetName val="CON'C"/>
      <sheetName val="70%"/>
      <sheetName val="노견단위수량"/>
      <sheetName val="산출내역서"/>
      <sheetName val="일위대가 "/>
      <sheetName val="공비대비"/>
      <sheetName val="플랜트 설치"/>
      <sheetName val="MOTOR"/>
      <sheetName val="내역서갑지"/>
      <sheetName val="내역서을지"/>
      <sheetName val="FB25JN"/>
      <sheetName val="매입세율"/>
      <sheetName val="계정"/>
      <sheetName val="VST재료산출"/>
      <sheetName val="SLAB&quot;1&quot;"/>
      <sheetName val="8.설치품셈"/>
      <sheetName val="평가내역"/>
      <sheetName val="이름정의"/>
      <sheetName val="초기화면"/>
      <sheetName val="토공(우물통,기타) "/>
      <sheetName val="연결임시"/>
      <sheetName val="가시설단위수량"/>
      <sheetName val="SORCE1"/>
      <sheetName val="부대tu"/>
      <sheetName val="옹벽기초자료"/>
      <sheetName val="현황산출서"/>
      <sheetName val="2호맨홀공제수량"/>
      <sheetName val="국산화"/>
      <sheetName val="FOOTING단면력"/>
      <sheetName val="용소리교"/>
      <sheetName val="배수공"/>
      <sheetName val="부대공"/>
      <sheetName val="포장공"/>
      <sheetName val="원가계산서"/>
      <sheetName val="변압기 및 발전기 용량"/>
      <sheetName val="횡배수관집현황(2공구)"/>
      <sheetName val="노무비"/>
      <sheetName val="7단가"/>
      <sheetName val="IMPEADENCE MAP 취수장"/>
      <sheetName val="인구"/>
      <sheetName val="환경평가"/>
      <sheetName val="지구단위계획수립(공사수행)"/>
      <sheetName val="계수시트"/>
      <sheetName val="관급_File"/>
      <sheetName val="구간별"/>
      <sheetName val="직접인건비"/>
      <sheetName val="역T형"/>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sheetData sheetId="3" refreshError="1"/>
      <sheetData sheetId="4"/>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refreshError="1"/>
      <sheetData sheetId="222"/>
      <sheetData sheetId="223"/>
      <sheetData sheetId="224" refreshError="1"/>
      <sheetData sheetId="225" refreshError="1"/>
      <sheetData sheetId="226" refreshError="1"/>
      <sheetData sheetId="227" refreshError="1"/>
      <sheetData sheetId="228" refreshError="1"/>
      <sheetData sheetId="229"/>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refreshError="1"/>
      <sheetData sheetId="247" refreshError="1"/>
      <sheetData sheetId="248"/>
      <sheetData sheetId="249" refreshError="1"/>
      <sheetData sheetId="250" refreshError="1"/>
      <sheetData sheetId="251" refreshError="1"/>
      <sheetData sheetId="252"/>
      <sheetData sheetId="253"/>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sheetData sheetId="424" refreshError="1"/>
      <sheetData sheetId="425" refreshError="1"/>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sheetData sheetId="469" refreshError="1"/>
      <sheetData sheetId="470"/>
      <sheetData sheetId="47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안전시설(수집)"/>
      <sheetName val="안전시설"/>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신당동집계표"/>
      <sheetName val="토사(PE)"/>
      <sheetName val="남평내역"/>
      <sheetName val="내역"/>
      <sheetName val="기계경비(시간당)"/>
      <sheetName val="램머"/>
      <sheetName val="코드표"/>
      <sheetName val="자재코드"/>
      <sheetName val="WORK"/>
      <sheetName val="수로BOX"/>
      <sheetName val="터파기및재료"/>
      <sheetName val="토목"/>
      <sheetName val="일위대가표"/>
      <sheetName val="부대tu"/>
      <sheetName val="고양관재"/>
      <sheetName val="1호인버트수량"/>
      <sheetName val="교량하부공"/>
      <sheetName val="조건표"/>
      <sheetName val="토공"/>
      <sheetName val="설비"/>
      <sheetName val="요율"/>
      <sheetName val="자재대"/>
      <sheetName val="경산"/>
      <sheetName val="Sheet1"/>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단위수량"/>
      <sheetName val="데이터"/>
      <sheetName val="초기화면"/>
      <sheetName val="설계명세서"/>
      <sheetName val="구조물공"/>
      <sheetName val="배수공"/>
      <sheetName val="부대공"/>
      <sheetName val="포장공"/>
      <sheetName val="9902"/>
      <sheetName val="토공(우물통,기타) "/>
      <sheetName val="1-1합"/>
      <sheetName val="1-1오"/>
      <sheetName val="1-1우"/>
      <sheetName val="ygd1-2"/>
      <sheetName val="ygr1-3"/>
      <sheetName val="ygr1-2"/>
      <sheetName val="ygr1-4"/>
      <sheetName val="관로토공"/>
      <sheetName val="데이타"/>
      <sheetName val="간지"/>
      <sheetName val="1.토공집계"/>
      <sheetName val="2.관대집계표"/>
      <sheetName val="접합"/>
      <sheetName val="3.구조물공"/>
      <sheetName val="7.폐기물집계"/>
      <sheetName val="자재총괄"/>
      <sheetName val="시멘트레미콘구입량"/>
      <sheetName val="골재구입량"/>
      <sheetName val="지장물보호(수집)"/>
      <sheetName val="지장물산근"/>
      <sheetName val="지장물보호공단위수량"/>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수압시험수집"/>
      <sheetName val="수압시험산근"/>
      <sheetName val="관경고용테이프수집"/>
      <sheetName val="관경고용산근"/>
      <sheetName val="중부"/>
      <sheetName val="북부"/>
      <sheetName val="남부"/>
      <sheetName val="집수정(600-700)"/>
      <sheetName val="장비집계"/>
      <sheetName val="차액보증"/>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변수값"/>
      <sheetName val="중기상차"/>
      <sheetName val="AS복구"/>
      <sheetName val="중기터파기"/>
      <sheetName val="진주방향"/>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5.배수관로"/>
      <sheetName val="주요자재"/>
      <sheetName val="폐기물처리"/>
      <sheetName val="공사설명서"/>
      <sheetName val="토공유용계획"/>
      <sheetName val="유입관로집계"/>
      <sheetName val="유입관로토적"/>
      <sheetName val="처리장집계"/>
      <sheetName val="처리장토적"/>
      <sheetName val="진입도로토적"/>
      <sheetName val="신당동산출근거"/>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천방교접속"/>
      <sheetName val="대포2교접속"/>
      <sheetName val="bearing"/>
      <sheetName val="연동내역"/>
      <sheetName val="조명시설"/>
      <sheetName val="SPEC"/>
      <sheetName val="을"/>
      <sheetName val="슬래브"/>
      <sheetName val="원가계산"/>
      <sheetName val="자압1"/>
      <sheetName val="단가일람"/>
      <sheetName val="조경일람"/>
      <sheetName val="총괄내역서"/>
      <sheetName val="SLAB"/>
      <sheetName val="기기리스트"/>
      <sheetName val="원형맨홀수량"/>
      <sheetName val="음봉방향"/>
      <sheetName val="3.2 3차처리시설"/>
      <sheetName val="자재집계"/>
      <sheetName val="설비동집계표-전체"/>
      <sheetName val="설비동집계"/>
      <sheetName val="설비동산근"/>
      <sheetName val="불인산저장조집계"/>
      <sheetName val="설비동-불인산저장조"/>
      <sheetName val="Sheet1 (2)"/>
      <sheetName val="가도공"/>
      <sheetName val="방음벽기초"/>
      <sheetName val="우수"/>
      <sheetName val="기초공"/>
      <sheetName val="기둥(원형)"/>
      <sheetName val="수량산출"/>
      <sheetName val="설계내역서"/>
      <sheetName val="레미콘"/>
      <sheetName val="pe이중벽관"/>
      <sheetName val="pe이중벽관 (우수)"/>
      <sheetName val="D100관"/>
      <sheetName val="D16"/>
      <sheetName val="D20"/>
      <sheetName val="D25"/>
      <sheetName val="D50"/>
      <sheetName val="D75,D100"/>
      <sheetName val="공사개요"/>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토공 total"/>
      <sheetName val="관급자재대"/>
      <sheetName val="집계표"/>
      <sheetName val="1-4-2.관(약)"/>
      <sheetName val="관접합및부설"/>
      <sheetName val="설계조건"/>
      <sheetName val="내역서(전기)"/>
      <sheetName val="input"/>
      <sheetName val="guard(mac)"/>
      <sheetName val="부시수량"/>
      <sheetName val="설명"/>
      <sheetName val="Total"/>
      <sheetName val="해평견적"/>
      <sheetName val="일위대가목차"/>
      <sheetName val="견적대비표"/>
      <sheetName val="#REF"/>
      <sheetName val="우수받이"/>
      <sheetName val="BID"/>
      <sheetName val="총괄내역서(설계)"/>
      <sheetName val="고압수량(철거)"/>
      <sheetName val="데리네이타현황"/>
      <sheetName val="원가"/>
      <sheetName val="구조물철거타공정이월"/>
      <sheetName val="금액"/>
      <sheetName val="차수별내역서"/>
      <sheetName val="입찰"/>
      <sheetName val="현경"/>
      <sheetName val="수지표"/>
      <sheetName val="셀명"/>
      <sheetName val="공사"/>
      <sheetName val="법면단"/>
      <sheetName val="수안보-MBR1"/>
      <sheetName val="증감내역서"/>
      <sheetName val="우배수"/>
      <sheetName val="계산식"/>
      <sheetName val="자료"/>
      <sheetName val="교각1"/>
      <sheetName val="산출근거"/>
      <sheetName val="계산서(곡선부)"/>
      <sheetName val="포장재료집계표"/>
      <sheetName val="건축내역"/>
      <sheetName val="P-산#1-1(WOWA1)"/>
      <sheetName val="잡비계산"/>
      <sheetName val="BD"/>
      <sheetName val="식재인부"/>
      <sheetName val="개산공사비"/>
      <sheetName val="4차공사"/>
      <sheetName val="총_구조물공"/>
      <sheetName val="부대내역"/>
      <sheetName val="-치수표(곡선부)"/>
      <sheetName val="말뚝지지력산정"/>
      <sheetName val="참고사항"/>
      <sheetName val="근로자자료입력"/>
      <sheetName val="8.석축단위(H=1.5M)"/>
      <sheetName val="1월요청,실사(운용통보기준)"/>
      <sheetName val="삭제및변경불가"/>
      <sheetName val="골재집계"/>
      <sheetName val="8.PILE  (돌출)"/>
      <sheetName val="상부집계표"/>
      <sheetName val="날개벽(시점좌측)"/>
      <sheetName val="수자재단위당"/>
      <sheetName val="5.정산서"/>
      <sheetName val="DATA"/>
      <sheetName val="왕십리방향"/>
      <sheetName val="횡배수관재료-"/>
      <sheetName val="계산서(직선부)"/>
      <sheetName val="콘크리트측구연장"/>
      <sheetName val="-몰탈콘크리트"/>
      <sheetName val="-배수구조물공토공"/>
      <sheetName val="예산명세서"/>
      <sheetName val="자료입력"/>
      <sheetName val="연결관산출조서"/>
      <sheetName val="ⴭⴭⴭⴭ"/>
      <sheetName val="비탈면보호공수량산출"/>
      <sheetName val="석축설면"/>
      <sheetName val="법면설면"/>
      <sheetName val="석축단"/>
      <sheetName val="법면수집"/>
      <sheetName val="설계내역"/>
      <sheetName val="기초입력 DATA"/>
      <sheetName val="전차선로 물량표"/>
      <sheetName val="한강운반비"/>
      <sheetName val="자재"/>
      <sheetName val="공통(20-91)"/>
      <sheetName val="지급자재"/>
      <sheetName val="실행대비"/>
      <sheetName val="JUCK"/>
      <sheetName val="-레미콘집계"/>
      <sheetName val="자갈,시멘트,모래산출"/>
      <sheetName val="-철근집계"/>
      <sheetName val="포장재료(1)"/>
      <sheetName val="-흄관집계"/>
      <sheetName val="nys"/>
      <sheetName val="우각부보강"/>
      <sheetName val="단가조사"/>
      <sheetName val="자압"/>
      <sheetName val="Sheet2"/>
      <sheetName val="단면가정"/>
      <sheetName val="이토변실(A3-LINE)"/>
      <sheetName val="EP0618"/>
      <sheetName val="토적(3차분)"/>
      <sheetName val="토량운반계산"/>
      <sheetName val="T13(P68~72,78)"/>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003상반기노임기준"/>
      <sheetName val="CODE"/>
      <sheetName val="슬래브(유곡)"/>
      <sheetName val="가점"/>
      <sheetName val="index"/>
      <sheetName val="etc"/>
      <sheetName val="4차원가계산서"/>
      <sheetName val="L형 옹벽"/>
      <sheetName val="설 계"/>
      <sheetName val="값"/>
      <sheetName val="집수정단위수량600 "/>
      <sheetName val="S.중기사용료"/>
      <sheetName val="입력란"/>
      <sheetName val="소비자가"/>
      <sheetName val="COPING"/>
      <sheetName val="99노임단가"/>
      <sheetName val="실행예산"/>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총괄 내역서"/>
      <sheetName val="공사요율"/>
      <sheetName val="정부노임단가"/>
      <sheetName val="상호참고자료"/>
      <sheetName val="공사기본내용입력"/>
      <sheetName val="발주처자료입력"/>
      <sheetName val="회사기본자료"/>
      <sheetName val="하자보증자료"/>
      <sheetName val="기술자관련자료"/>
      <sheetName val="설계예산서"/>
      <sheetName val="예산내역서"/>
      <sheetName val="토공연장"/>
      <sheetName val="FOB발"/>
      <sheetName val="기본단가표"/>
      <sheetName val="맨홀수량산출"/>
      <sheetName val="일위대가(가설)"/>
      <sheetName val="설계예시"/>
      <sheetName val="일위산출"/>
      <sheetName val="건축내역서"/>
      <sheetName val="설비내역서"/>
      <sheetName val="전기내역서"/>
      <sheetName val="중기조종사 단위단가"/>
      <sheetName val="아파트 내역"/>
      <sheetName val="계수시트"/>
      <sheetName val="원가계산서"/>
      <sheetName val="ABUT수량-A1"/>
      <sheetName val="적용단위길이"/>
      <sheetName val="교대(A1)"/>
      <sheetName val="공통가설"/>
      <sheetName val="단면"/>
      <sheetName val="준검 내역서"/>
      <sheetName val="계림(함평)"/>
      <sheetName val="계림(장성)"/>
      <sheetName val="unitpric"/>
      <sheetName val="단가산출내역(노임부분수정)"/>
      <sheetName val="배수장토목공사비"/>
      <sheetName val="noyim"/>
      <sheetName val="자재단가"/>
      <sheetName val="구체"/>
      <sheetName val="좌측날개벽"/>
      <sheetName val="우측날개벽"/>
      <sheetName val="A1-DATA"/>
      <sheetName val="type-F"/>
      <sheetName val="신우"/>
      <sheetName val="2000,9월 일위"/>
      <sheetName val="공통단가"/>
      <sheetName val="재료비"/>
      <sheetName val="운반비"/>
      <sheetName val="단가표"/>
      <sheetName val="보차도경계석"/>
      <sheetName val="대로근거"/>
      <sheetName val="지수"/>
      <sheetName val="1.설계조건"/>
      <sheetName val="bm(CIcable)"/>
      <sheetName val="5.소재"/>
      <sheetName val="노무단가"/>
      <sheetName val="노무비"/>
      <sheetName val="깨기"/>
      <sheetName val="배수관집계"/>
      <sheetName val="안정계산"/>
      <sheetName val="단면검토"/>
      <sheetName val="교각별철근수량집계표"/>
      <sheetName val="파이프류"/>
      <sheetName val="이름정의"/>
      <sheetName val="2호맨홀공제수량"/>
      <sheetName val="A1"/>
      <sheetName val="구간별"/>
      <sheetName val="일위대가 1"/>
      <sheetName val="산거 1(인력투입)"/>
      <sheetName val="일위대가 2"/>
      <sheetName val="일위대가 3"/>
      <sheetName val="측구공"/>
      <sheetName val="내역서01"/>
      <sheetName val="지구단위계획내역서"/>
      <sheetName val="SORCE1"/>
      <sheetName val="구분표"/>
      <sheetName val="맨홀수량산출(A-LINE)"/>
      <sheetName val="청천내"/>
      <sheetName val="평가내역"/>
      <sheetName val="Sensitivity"/>
      <sheetName val="가시설수량"/>
      <sheetName val="고유코드_설계"/>
      <sheetName val="연결임시"/>
      <sheetName val="공토공단위당"/>
      <sheetName val="옹벽기초자료"/>
      <sheetName val="현황산출서"/>
      <sheetName val="투입집계표"/>
      <sheetName val="G.R300경비"/>
      <sheetName val="이형관재료표(A-L)"/>
      <sheetName val="구조물"/>
      <sheetName val="산근"/>
      <sheetName val="공사비"/>
      <sheetName val="DATA1"/>
      <sheetName val="상부공"/>
      <sheetName val="실행내역"/>
      <sheetName val="노임단가"/>
      <sheetName val="경비단가"/>
      <sheetName val="3.공통공사대비"/>
      <sheetName val="인건비 "/>
      <sheetName val="기본일위"/>
      <sheetName val="공종"/>
      <sheetName val="내역서(교량)전체"/>
      <sheetName val="기계가격"/>
      <sheetName val="토사(PE "/>
      <sheetName val="용소리교"/>
      <sheetName val="토적기초자료"/>
      <sheetName val="Control"/>
      <sheetName val="철거산출근거"/>
      <sheetName val="해외(원화)"/>
      <sheetName val="총괄"/>
      <sheetName val="직접경비"/>
      <sheetName val="직접인건비"/>
      <sheetName val="가시설단위수량"/>
      <sheetName val="도수로현황"/>
      <sheetName val="범례표"/>
      <sheetName val="횡배수관설치현황"/>
      <sheetName val="도대하도변경최종정산조경"/>
      <sheetName val="DATA 입력란"/>
      <sheetName val="1. 설계조건 2.단면가정 3. 하중계산"/>
      <sheetName val="1_토총"/>
      <sheetName val="2_관로집"/>
      <sheetName val="3_구조물집계"/>
      <sheetName val="4_포장공"/>
      <sheetName val="5_부대공"/>
      <sheetName val="6_주요자재대"/>
      <sheetName val="7_폐기물"/>
      <sheetName val="중기손료"/>
      <sheetName val="노임"/>
      <sheetName val="분석투자 내역(광명)"/>
      <sheetName val="내#일산설치"/>
      <sheetName val="1호맨홀자연토공"/>
      <sheetName val="토사(PE_x0009_"/>
      <sheetName val="도급"/>
      <sheetName val="경율산정.XLS"/>
      <sheetName val="날개벽수량표"/>
      <sheetName val="파일의이용"/>
      <sheetName val="국산화"/>
      <sheetName val="교각별수량"/>
      <sheetName val="안정성검토"/>
      <sheetName val="하중계산"/>
      <sheetName val="설계기준"/>
      <sheetName val="01.10월"/>
      <sheetName val="APT"/>
      <sheetName val="을지"/>
      <sheetName val="접합 및 부설 "/>
      <sheetName val="조건"/>
      <sheetName val="세금자료"/>
      <sheetName val="Macro(차단기)"/>
      <sheetName val="I.설계조건"/>
      <sheetName val="중기사용료"/>
      <sheetName val="수목표준대가"/>
      <sheetName val="연결관암거"/>
      <sheetName val="(전기)설계예산서"/>
      <sheetName val="SLAB&quot;1&quot;"/>
      <sheetName val="SE-611"/>
      <sheetName val="3BL공동구 수량"/>
      <sheetName val="일위대가(계측기설치)"/>
      <sheetName val="SG"/>
      <sheetName val="TYPE-A"/>
      <sheetName val="토공정보"/>
      <sheetName val="대치판정"/>
      <sheetName val="인구"/>
      <sheetName val="원가계산 (2)"/>
      <sheetName val="물가대비표"/>
      <sheetName val="6PILE  (돌출)"/>
      <sheetName val="조작대(1연)"/>
      <sheetName val="3.하중산정4.지지력"/>
      <sheetName val="매입세율"/>
      <sheetName val="부하계산서"/>
      <sheetName val="중로근거"/>
      <sheetName val="1호맨홀토공"/>
      <sheetName val="인건비"/>
      <sheetName val="단가및재료비"/>
      <sheetName val="단가조사서"/>
      <sheetName val="깨기 총괄"/>
      <sheetName val="교대"/>
      <sheetName val="단위수량(출력X)"/>
      <sheetName val="수량집계"/>
      <sheetName val="CAL"/>
      <sheetName val="산출내역서집계표"/>
      <sheetName val="1공구"/>
      <sheetName val="전기공사"/>
      <sheetName val="마산방향"/>
      <sheetName val="마산방향철근집계"/>
      <sheetName val="시점부교대"/>
      <sheetName val="일위목록"/>
      <sheetName val="S0"/>
      <sheetName val="용량(1-2)"/>
      <sheetName val="단위수량산출"/>
      <sheetName val="INTRO."/>
      <sheetName val="제품"/>
      <sheetName val="HVAC"/>
      <sheetName val="맨홀수량"/>
      <sheetName val="투찰가"/>
      <sheetName val="목포방향"/>
      <sheetName val="우수공"/>
      <sheetName val="원형1호맨홀토공수량"/>
      <sheetName val="기계경비"/>
      <sheetName val="tggwan(mac)"/>
      <sheetName val="3지구단위"/>
      <sheetName val="상부수량(1)"/>
      <sheetName val="SULKEA"/>
      <sheetName val="평가데이터"/>
      <sheetName val="공사비집계표(서해안고속도로)"/>
      <sheetName val="70%"/>
      <sheetName val="해외"/>
      <sheetName val="평균터파기고(1-2,ASP)"/>
      <sheetName val="2@ BOX"/>
      <sheetName val="장비단가(010427)"/>
      <sheetName val="9811"/>
      <sheetName val="BEND LOSS"/>
      <sheetName val="중기사용료산출근거"/>
      <sheetName val="단가 및 재료비"/>
      <sheetName val="공구"/>
      <sheetName val="토목검측서"/>
      <sheetName val="TOTAL_BOQ"/>
      <sheetName val="분뇨"/>
      <sheetName val="3연box"/>
      <sheetName val="단 box"/>
      <sheetName val="wall"/>
      <sheetName val="금액내역서"/>
      <sheetName val="실행철강하도"/>
      <sheetName val="시행예산"/>
      <sheetName val="편입용지조서"/>
      <sheetName val="기초자료"/>
      <sheetName val="조경식재굴취"/>
      <sheetName val="조경유지관리"/>
      <sheetName val="인력터파기품"/>
      <sheetName val="컨테이너"/>
      <sheetName val="가로등 조도계산"/>
      <sheetName val="구역화물"/>
      <sheetName val="CTEMCOST"/>
      <sheetName val="역T형옹벽(3.0)"/>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환경평가"/>
      <sheetName val="변경원가서갑"/>
      <sheetName val="고재중량"/>
      <sheetName val="2. 공원조도"/>
      <sheetName val="H PILE수량"/>
      <sheetName val="3련 BOX"/>
      <sheetName val="COVER"/>
      <sheetName val="관경별내역서"/>
      <sheetName val="수량"/>
      <sheetName val="조달청적격심사"/>
      <sheetName val="4.2.1 마루높이 검토"/>
      <sheetName val="안전보건교육"/>
      <sheetName val="2공구산출내역"/>
      <sheetName val="교사기준면적(초등)"/>
      <sheetName val="수목단가"/>
      <sheetName val="시설수량표"/>
      <sheetName val="식재수량표"/>
      <sheetName val="국민연금표"/>
      <sheetName val="토목공사"/>
      <sheetName val="구천"/>
      <sheetName val="내역1"/>
      <sheetName val="단가산출서(기계)"/>
      <sheetName val="소방일위 "/>
      <sheetName val="2.단면가정"/>
      <sheetName val="구룡간선입력"/>
      <sheetName val="상반기손익차2총괄"/>
      <sheetName val="총괄표"/>
      <sheetName val="공사비_NDE"/>
      <sheetName val="기자재대비표"/>
      <sheetName val="합계"/>
      <sheetName val="전력구구조물산근"/>
      <sheetName val="21301동"/>
      <sheetName val="지구단위계획수립(공사수행)"/>
      <sheetName val="주공 갑지"/>
      <sheetName val="지구단위계획"/>
      <sheetName val="에너지요금"/>
      <sheetName val="토목공사일반"/>
      <sheetName val="수량BOQ"/>
      <sheetName val="장비경비"/>
      <sheetName val="b_balju"/>
      <sheetName val="R15"/>
      <sheetName val="RangeObject"/>
      <sheetName val="기초단가"/>
      <sheetName val="가로등내"/>
      <sheetName val="덕전리"/>
      <sheetName val="단면 (2)"/>
      <sheetName val="산출"/>
      <sheetName val="노임단가(2009.상)"/>
      <sheetName val="10.1 중기기초단가"/>
      <sheetName val="POOM_MOTO"/>
      <sheetName val="★도급내역(2공구)"/>
      <sheetName val="5.모델링"/>
      <sheetName val="일위대가 "/>
      <sheetName val="4지구단위"/>
      <sheetName val="관경결정"/>
      <sheetName val="전기일위대가"/>
      <sheetName val="D"/>
      <sheetName val="암거공"/>
      <sheetName val="총괄집계_"/>
      <sheetName val="날개벽철근집계_"/>
      <sheetName val="PVC접합개소_산출서"/>
      <sheetName val="1_토공집계"/>
      <sheetName val="2_관대집계표"/>
      <sheetName val="3_구조물공"/>
      <sheetName val="7_폐기물집계"/>
      <sheetName val="노무"/>
      <sheetName val="설계"/>
      <sheetName val="일위대가(건축)"/>
      <sheetName val="BOX"/>
      <sheetName val="단면A-A(TR)"/>
      <sheetName val="입찰안"/>
      <sheetName val="참조-(2)"/>
      <sheetName val="Macro2"/>
      <sheetName val="Macro1"/>
      <sheetName val="조명율표"/>
      <sheetName val="인부노임"/>
      <sheetName val="L_RPTB02_01"/>
      <sheetName val="ilch"/>
      <sheetName val="자재단가_사급"/>
      <sheetName val="중기적산목록"/>
      <sheetName val="CON'C"/>
      <sheetName val="예산서"/>
      <sheetName val="서∼군(2)"/>
      <sheetName val="맨홀수량집계"/>
      <sheetName val="노무비단가"/>
      <sheetName val="자재목록"/>
      <sheetName val="입력"/>
      <sheetName val="지장물C"/>
      <sheetName val="A LINE"/>
      <sheetName val="7단가"/>
      <sheetName val="공비대비"/>
      <sheetName val="등록자료"/>
      <sheetName val="상수도토공집계표"/>
      <sheetName val="전기"/>
      <sheetName val="구의33고"/>
      <sheetName val="수로단위수량"/>
      <sheetName val="용집"/>
      <sheetName val="JUCKEYK"/>
      <sheetName val="기계상세"/>
      <sheetName val="남양주부대"/>
      <sheetName val="INFO"/>
      <sheetName val="뚝토공"/>
      <sheetName val="CABLE SIZE-3"/>
      <sheetName val="이토변실"/>
      <sheetName val="물가자료"/>
      <sheetName val="Data&amp;Result"/>
      <sheetName val="내역서(기계)"/>
      <sheetName val="DAN"/>
      <sheetName val="산근1,2"/>
      <sheetName val="TYPE-1"/>
      <sheetName val="gvl"/>
      <sheetName val="당초계약"/>
      <sheetName val="날개벽"/>
      <sheetName val="static.cal"/>
      <sheetName val="광양 3기 유입수"/>
      <sheetName val="내역서변경성원"/>
      <sheetName val="기둥"/>
      <sheetName val="저판(버림100)"/>
      <sheetName val="MSG 수량"/>
      <sheetName val="9GNG운반"/>
      <sheetName val="군남내역서"/>
      <sheetName val="입력자료(노무비)"/>
      <sheetName val="흄관기초"/>
      <sheetName val="전선 및 전선관"/>
      <sheetName val="H-PILE수량집계"/>
      <sheetName val="위치조서"/>
      <sheetName val="Cost bd-&quot;A&quot;"/>
      <sheetName val="Sheet17"/>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적표"/>
      <sheetName val="배수공수집"/>
      <sheetName val="기초자료입력"/>
      <sheetName val="MOTOR"/>
      <sheetName val="내역서갑지"/>
      <sheetName val="내역서을지"/>
      <sheetName val="단가산출"/>
      <sheetName val="공사비증감"/>
      <sheetName val="노견단위수량"/>
      <sheetName val="산출내역서"/>
      <sheetName val="입찰견적보고서"/>
      <sheetName val="용수량(생활용수)"/>
      <sheetName val="3.바닥판설계"/>
      <sheetName val="(A)내역서"/>
      <sheetName val="수량산출서"/>
      <sheetName val="1-1평균터파기고(1)"/>
      <sheetName val="기본자료"/>
      <sheetName val="교각(P1)수량"/>
      <sheetName val="물가시세"/>
      <sheetName val="목차"/>
      <sheetName val="합계금액"/>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설계서을"/>
      <sheetName val="STEEL BOX 단면설계(SEC.8)"/>
      <sheetName val="견적서-을지"/>
      <sheetName val="woo(mac)"/>
      <sheetName val="내역갑지"/>
      <sheetName val="7월11일"/>
      <sheetName val="오수관연장산출"/>
      <sheetName val="가감수량"/>
      <sheetName val="표  지"/>
      <sheetName val="2000년1차"/>
      <sheetName val="2000전체분"/>
      <sheetName val="품셈TABLE"/>
      <sheetName val="용산1(해보)"/>
      <sheetName val="토공수량산출"/>
      <sheetName val="토적계산서"/>
      <sheetName val="쌍송교"/>
      <sheetName val="하부철근수량"/>
      <sheetName val="기자재단가조사서"/>
      <sheetName val="신규노무비"/>
      <sheetName val="교각계산"/>
      <sheetName val="물푸기집계"/>
      <sheetName val="관로구간산출(H)"/>
      <sheetName val="물푸기산근"/>
      <sheetName val="순공사비"/>
      <sheetName val="입력데이터"/>
      <sheetName val="매설지선굴착"/>
      <sheetName val="단가결정"/>
      <sheetName val="인천성심병원"/>
      <sheetName val="토공집계"/>
      <sheetName val="[고양관재.XLSŝ보차도경계석집계표(종)"/>
      <sheetName val="적현로"/>
      <sheetName val="토적표(2차기성)"/>
      <sheetName val="인건-측정"/>
      <sheetName val="Y-WORK"/>
      <sheetName val="견적"/>
      <sheetName val="LP-S"/>
      <sheetName val="공사비 증감 내역서"/>
      <sheetName val="지수적용공사비내역서"/>
      <sheetName val="2.고용보험료산출근거"/>
      <sheetName val="1.우편집중내역서"/>
      <sheetName val="금전출납"/>
      <sheetName val="직영명부"/>
      <sheetName val="겉표지"/>
      <sheetName val="1_토총2"/>
      <sheetName val="2_관로집2"/>
      <sheetName val="3_구조물집계2"/>
      <sheetName val="4_포장공2"/>
      <sheetName val="5_부대공2"/>
      <sheetName val="6_주요자재대2"/>
      <sheetName val="7_폐기물2"/>
      <sheetName val="1_토총1"/>
      <sheetName val="2_관로집1"/>
      <sheetName val="3_구조물집계1"/>
      <sheetName val="4_포장공1"/>
      <sheetName val="5_부대공1"/>
      <sheetName val="6_주요자재대1"/>
      <sheetName val="7_폐기물1"/>
      <sheetName val="토공산근"/>
      <sheetName val="문학간접"/>
      <sheetName val="간접"/>
      <sheetName val="경비집계"/>
      <sheetName val="General Data"/>
      <sheetName val="구간공종"/>
      <sheetName val="실행(표지,갑,을)"/>
      <sheetName val="실행"/>
      <sheetName val="실행(ALT1)"/>
      <sheetName val="갑지"/>
      <sheetName val="6호기"/>
      <sheetName val="구조물공집계"/>
      <sheetName val="합천내역"/>
      <sheetName val="본선토공수량산출근거"/>
      <sheetName val="중기솔뇨"/>
      <sheetName val="현장관리비"/>
      <sheetName val="투입내역"/>
      <sheetName val="제출내역 (2)"/>
      <sheetName val="EQT-ESTN"/>
      <sheetName val="6공구(당초)"/>
      <sheetName val="COST"/>
      <sheetName val="목록"/>
      <sheetName val="자재수량"/>
      <sheetName val="단"/>
      <sheetName val="Help"/>
      <sheetName val="공종단가"/>
      <sheetName val="진천방향"/>
      <sheetName val="역T형"/>
      <sheetName val="가정연䊰"/>
      <sheetName val="계정"/>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배수내역"/>
      <sheetName val="하수급견적대비"/>
      <sheetName val="기준액"/>
      <sheetName val="도로경계블럭연장조서"/>
      <sheetName val="원가계산서구조조정"/>
      <sheetName val="도로포장면적산출(1)"/>
      <sheetName val="1__설계조건_2_단면가정_3__하중계산"/>
      <sheetName val="경율산정_XLS"/>
      <sheetName val="2@_BOX"/>
      <sheetName val="BEND_LOSS"/>
      <sheetName val="시설일위"/>
      <sheetName val="식재일위"/>
      <sheetName val="단위중량"/>
      <sheetName val="타기관"/>
      <sheetName val="BOQ(전체)"/>
      <sheetName val="3"/>
      <sheetName val="검측서"/>
      <sheetName val="1호구조물"/>
      <sheetName val="아스팔트 포장총괄집계표"/>
      <sheetName val="0.단가"/>
      <sheetName val="오수토공"/>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refreshError="1"/>
      <sheetData sheetId="60"/>
      <sheetData sheetId="6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sheetData sheetId="236"/>
      <sheetData sheetId="237"/>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refreshError="1"/>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refreshError="1"/>
      <sheetData sheetId="327"/>
      <sheetData sheetId="328" refreshError="1"/>
      <sheetData sheetId="329"/>
      <sheetData sheetId="330" refreshError="1"/>
      <sheetData sheetId="331" refreshError="1"/>
      <sheetData sheetId="332" refreshError="1"/>
      <sheetData sheetId="333"/>
      <sheetData sheetId="334"/>
      <sheetData sheetId="335"/>
      <sheetData sheetId="336" refreshError="1"/>
      <sheetData sheetId="337"/>
      <sheetData sheetId="338" refreshError="1"/>
      <sheetData sheetId="339"/>
      <sheetData sheetId="340"/>
      <sheetData sheetId="341"/>
      <sheetData sheetId="342" refreshError="1"/>
      <sheetData sheetId="343"/>
      <sheetData sheetId="344" refreshError="1"/>
      <sheetData sheetId="345"/>
      <sheetData sheetId="346"/>
      <sheetData sheetId="347"/>
      <sheetData sheetId="348"/>
      <sheetData sheetId="349"/>
      <sheetData sheetId="350"/>
      <sheetData sheetId="351" refreshError="1"/>
      <sheetData sheetId="352"/>
      <sheetData sheetId="353" refreshError="1"/>
      <sheetData sheetId="354"/>
      <sheetData sheetId="355"/>
      <sheetData sheetId="356"/>
      <sheetData sheetId="357"/>
      <sheetData sheetId="358" refreshError="1"/>
      <sheetData sheetId="359" refreshError="1"/>
      <sheetData sheetId="360" refreshError="1"/>
      <sheetData sheetId="361"/>
      <sheetData sheetId="362" refreshError="1"/>
      <sheetData sheetId="363" refreshError="1"/>
      <sheetData sheetId="364"/>
      <sheetData sheetId="365"/>
      <sheetData sheetId="366" refreshError="1"/>
      <sheetData sheetId="367" refreshError="1"/>
      <sheetData sheetId="368" refreshError="1"/>
      <sheetData sheetId="369"/>
      <sheetData sheetId="370"/>
      <sheetData sheetId="371" refreshError="1"/>
      <sheetData sheetId="372" refreshError="1"/>
      <sheetData sheetId="373" refreshError="1"/>
      <sheetData sheetId="374"/>
      <sheetData sheetId="375" refreshError="1"/>
      <sheetData sheetId="376"/>
      <sheetData sheetId="377" refreshError="1"/>
      <sheetData sheetId="378" refreshError="1"/>
      <sheetData sheetId="379"/>
      <sheetData sheetId="380"/>
      <sheetData sheetId="381" refreshError="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sheetData sheetId="572"/>
      <sheetData sheetId="573" refreshError="1"/>
      <sheetData sheetId="574" refreshError="1"/>
      <sheetData sheetId="575"/>
      <sheetData sheetId="576" refreshError="1"/>
      <sheetData sheetId="577"/>
      <sheetData sheetId="578" refreshError="1"/>
      <sheetData sheetId="579"/>
      <sheetData sheetId="580" refreshError="1"/>
      <sheetData sheetId="581" refreshError="1"/>
      <sheetData sheetId="582" refreshError="1"/>
      <sheetData sheetId="583" refreshError="1"/>
      <sheetData sheetId="584"/>
      <sheetData sheetId="585"/>
      <sheetData sheetId="586"/>
      <sheetData sheetId="587" refreshError="1"/>
      <sheetData sheetId="588"/>
      <sheetData sheetId="589"/>
      <sheetData sheetId="590"/>
      <sheetData sheetId="591"/>
      <sheetData sheetId="592" refreshError="1"/>
      <sheetData sheetId="593" refreshError="1"/>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refreshError="1"/>
      <sheetData sheetId="607" refreshError="1"/>
      <sheetData sheetId="608" refreshError="1"/>
      <sheetData sheetId="609" refreshError="1"/>
      <sheetData sheetId="610" refreshError="1"/>
      <sheetData sheetId="611"/>
      <sheetData sheetId="612" refreshError="1"/>
      <sheetData sheetId="613" refreshError="1"/>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sheetData sheetId="1033"/>
      <sheetData sheetId="1034"/>
      <sheetData sheetId="1035"/>
      <sheetData sheetId="1036"/>
      <sheetData sheetId="1037"/>
      <sheetData sheetId="1038"/>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담표지"/>
      <sheetName val="시담견적갑지"/>
      <sheetName val="견적을지"/>
      <sheetName val="시담공량산출서"/>
      <sheetName val="시담일위대가표"/>
      <sheetName val="DATE"/>
      <sheetName val="인건비 "/>
      <sheetName val="일위대가(가설)"/>
      <sheetName val="연결임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의료보험료정산"/>
      <sheetName val="예산내역"/>
      <sheetName val="산출내역(3,4월보험료참조)"/>
      <sheetName val="보험료산출"/>
      <sheetName val="산출내역(5월)"/>
      <sheetName val="산출내역(3,4월미지급정산)"/>
      <sheetName val="산출내역(3월)"/>
      <sheetName val="산출내역(4월)"/>
      <sheetName val="산출내역(5월) (2)"/>
      <sheetName val="산출내역(3,4월미지급정산) (2)"/>
      <sheetName val="J"/>
      <sheetName val="일위대가표"/>
      <sheetName val="견적을지"/>
      <sheetName val="2. 공원조도"/>
      <sheetName val="DATE"/>
      <sheetName val="인건비 "/>
      <sheetName val="일위대가목차"/>
    </sheetNames>
    <sheetDataSet>
      <sheetData sheetId="0" refreshError="1"/>
      <sheetData sheetId="1" refreshError="1"/>
      <sheetData sheetId="2" refreshError="1"/>
      <sheetData sheetId="3" refreshError="1">
        <row r="7">
          <cell r="D7" t="str">
            <v>이 광 우</v>
          </cell>
          <cell r="E7">
            <v>0</v>
          </cell>
          <cell r="F7">
            <v>19710</v>
          </cell>
          <cell r="G7">
            <v>19710</v>
          </cell>
          <cell r="H7">
            <v>39420</v>
          </cell>
          <cell r="I7" t="str">
            <v>'99.</v>
          </cell>
          <cell r="J7">
            <v>3</v>
          </cell>
          <cell r="K7">
            <v>31</v>
          </cell>
          <cell r="L7" t="str">
            <v>~</v>
          </cell>
          <cell r="M7" t="str">
            <v>'99.</v>
          </cell>
          <cell r="N7">
            <v>6</v>
          </cell>
          <cell r="O7">
            <v>30</v>
          </cell>
        </row>
        <row r="8">
          <cell r="D8" t="str">
            <v>최 덕 연</v>
          </cell>
          <cell r="E8">
            <v>0</v>
          </cell>
          <cell r="F8">
            <v>0</v>
          </cell>
          <cell r="G8">
            <v>15400</v>
          </cell>
          <cell r="H8">
            <v>15400</v>
          </cell>
          <cell r="I8" t="str">
            <v>'99.</v>
          </cell>
          <cell r="J8">
            <v>4</v>
          </cell>
          <cell r="K8">
            <v>6</v>
          </cell>
          <cell r="L8" t="str">
            <v>~</v>
          </cell>
          <cell r="M8" t="str">
            <v>'99.</v>
          </cell>
          <cell r="N8">
            <v>7</v>
          </cell>
          <cell r="O8">
            <v>5</v>
          </cell>
        </row>
        <row r="9">
          <cell r="D9" t="str">
            <v>김 복 남</v>
          </cell>
          <cell r="E9">
            <v>0</v>
          </cell>
          <cell r="F9">
            <v>15400</v>
          </cell>
          <cell r="G9">
            <v>15400</v>
          </cell>
          <cell r="H9">
            <v>30800</v>
          </cell>
          <cell r="I9" t="str">
            <v>'99.</v>
          </cell>
          <cell r="J9">
            <v>3</v>
          </cell>
          <cell r="K9">
            <v>29</v>
          </cell>
          <cell r="L9" t="str">
            <v>~</v>
          </cell>
          <cell r="M9" t="str">
            <v>'99.</v>
          </cell>
          <cell r="N9">
            <v>6</v>
          </cell>
          <cell r="O9">
            <v>28</v>
          </cell>
        </row>
        <row r="10">
          <cell r="D10" t="str">
            <v>용 명 일</v>
          </cell>
          <cell r="E10">
            <v>0</v>
          </cell>
          <cell r="F10">
            <v>17240</v>
          </cell>
          <cell r="G10">
            <v>17240</v>
          </cell>
          <cell r="H10">
            <v>34480</v>
          </cell>
          <cell r="I10" t="str">
            <v>'99.</v>
          </cell>
          <cell r="J10">
            <v>3</v>
          </cell>
          <cell r="K10">
            <v>29</v>
          </cell>
          <cell r="L10" t="str">
            <v>~</v>
          </cell>
          <cell r="M10" t="str">
            <v>'99.</v>
          </cell>
          <cell r="N10">
            <v>6</v>
          </cell>
          <cell r="O10">
            <v>28</v>
          </cell>
        </row>
        <row r="11">
          <cell r="D11" t="str">
            <v>윤 창 근</v>
          </cell>
          <cell r="E11">
            <v>0</v>
          </cell>
          <cell r="F11">
            <v>15400</v>
          </cell>
          <cell r="G11">
            <v>15400</v>
          </cell>
          <cell r="H11">
            <v>30800</v>
          </cell>
          <cell r="I11" t="str">
            <v>'99.</v>
          </cell>
          <cell r="J11">
            <v>4</v>
          </cell>
          <cell r="K11">
            <v>13</v>
          </cell>
          <cell r="L11" t="str">
            <v>~</v>
          </cell>
          <cell r="M11" t="str">
            <v>'99.</v>
          </cell>
          <cell r="N11">
            <v>7</v>
          </cell>
          <cell r="O11">
            <v>12</v>
          </cell>
        </row>
        <row r="12">
          <cell r="D12" t="str">
            <v>원 철 희</v>
          </cell>
          <cell r="E12">
            <v>0</v>
          </cell>
          <cell r="F12">
            <v>15400</v>
          </cell>
          <cell r="G12">
            <v>15400</v>
          </cell>
          <cell r="H12">
            <v>30800</v>
          </cell>
          <cell r="I12" t="str">
            <v>'99.</v>
          </cell>
          <cell r="J12">
            <v>3</v>
          </cell>
          <cell r="K12">
            <v>29</v>
          </cell>
          <cell r="L12" t="str">
            <v>~</v>
          </cell>
          <cell r="M12" t="str">
            <v>'99.</v>
          </cell>
          <cell r="N12">
            <v>6</v>
          </cell>
          <cell r="O12">
            <v>28</v>
          </cell>
        </row>
        <row r="13">
          <cell r="D13" t="str">
            <v>문 종 대</v>
          </cell>
          <cell r="E13">
            <v>0</v>
          </cell>
          <cell r="F13">
            <v>17240</v>
          </cell>
          <cell r="G13">
            <v>17240</v>
          </cell>
          <cell r="H13">
            <v>34480</v>
          </cell>
          <cell r="I13" t="str">
            <v>'99.</v>
          </cell>
          <cell r="J13">
            <v>3</v>
          </cell>
          <cell r="K13">
            <v>29</v>
          </cell>
          <cell r="L13" t="str">
            <v>~</v>
          </cell>
          <cell r="M13" t="str">
            <v>'99.</v>
          </cell>
          <cell r="N13">
            <v>6</v>
          </cell>
          <cell r="O13">
            <v>28</v>
          </cell>
        </row>
        <row r="14">
          <cell r="D14" t="str">
            <v>김 윤 순</v>
          </cell>
          <cell r="E14">
            <v>0</v>
          </cell>
          <cell r="F14">
            <v>0</v>
          </cell>
          <cell r="G14">
            <v>17240</v>
          </cell>
          <cell r="H14">
            <v>17240</v>
          </cell>
          <cell r="I14" t="str">
            <v>'99.</v>
          </cell>
          <cell r="J14">
            <v>4</v>
          </cell>
          <cell r="K14">
            <v>12</v>
          </cell>
          <cell r="L14" t="str">
            <v>~</v>
          </cell>
          <cell r="M14" t="str">
            <v>'99.</v>
          </cell>
          <cell r="N14">
            <v>7</v>
          </cell>
          <cell r="O14">
            <v>11</v>
          </cell>
        </row>
        <row r="15">
          <cell r="D15" t="str">
            <v>최 원 식</v>
          </cell>
          <cell r="E15">
            <v>0</v>
          </cell>
          <cell r="F15">
            <v>17240</v>
          </cell>
          <cell r="G15">
            <v>17240</v>
          </cell>
          <cell r="H15">
            <v>34480</v>
          </cell>
          <cell r="I15" t="str">
            <v>'99.</v>
          </cell>
          <cell r="J15">
            <v>3</v>
          </cell>
          <cell r="K15">
            <v>29</v>
          </cell>
          <cell r="L15" t="str">
            <v>~</v>
          </cell>
          <cell r="M15" t="str">
            <v>'99.</v>
          </cell>
          <cell r="N15">
            <v>6</v>
          </cell>
          <cell r="O15">
            <v>28</v>
          </cell>
        </row>
        <row r="16">
          <cell r="D16" t="str">
            <v>임 범 택</v>
          </cell>
          <cell r="E16">
            <v>0</v>
          </cell>
          <cell r="F16">
            <v>19710</v>
          </cell>
          <cell r="G16">
            <v>19710</v>
          </cell>
          <cell r="H16">
            <v>39420</v>
          </cell>
          <cell r="I16" t="str">
            <v>'99.</v>
          </cell>
          <cell r="J16">
            <v>3</v>
          </cell>
          <cell r="K16">
            <v>29</v>
          </cell>
          <cell r="L16" t="str">
            <v>~</v>
          </cell>
          <cell r="M16" t="str">
            <v>'99.</v>
          </cell>
          <cell r="N16">
            <v>6</v>
          </cell>
          <cell r="O16">
            <v>28</v>
          </cell>
        </row>
        <row r="17">
          <cell r="D17" t="str">
            <v>신 욱 교</v>
          </cell>
          <cell r="E17">
            <v>15400</v>
          </cell>
          <cell r="F17">
            <v>15400</v>
          </cell>
          <cell r="G17">
            <v>15400</v>
          </cell>
          <cell r="H17">
            <v>46200</v>
          </cell>
          <cell r="I17" t="str">
            <v>'99.</v>
          </cell>
          <cell r="J17">
            <v>3</v>
          </cell>
          <cell r="K17">
            <v>29</v>
          </cell>
          <cell r="L17" t="str">
            <v>~</v>
          </cell>
          <cell r="M17" t="str">
            <v>'99.</v>
          </cell>
          <cell r="N17">
            <v>6</v>
          </cell>
          <cell r="O17">
            <v>28</v>
          </cell>
        </row>
        <row r="18">
          <cell r="D18" t="str">
            <v>이 용 기</v>
          </cell>
          <cell r="E18">
            <v>0</v>
          </cell>
          <cell r="F18">
            <v>0</v>
          </cell>
          <cell r="G18">
            <v>15400</v>
          </cell>
          <cell r="H18">
            <v>15400</v>
          </cell>
          <cell r="I18" t="str">
            <v>'99.</v>
          </cell>
          <cell r="J18">
            <v>4</v>
          </cell>
          <cell r="K18">
            <v>19</v>
          </cell>
          <cell r="L18" t="str">
            <v>~</v>
          </cell>
          <cell r="M18" t="str">
            <v>'99.</v>
          </cell>
          <cell r="N18">
            <v>7</v>
          </cell>
          <cell r="O18">
            <v>18</v>
          </cell>
        </row>
        <row r="19">
          <cell r="D19" t="str">
            <v>윤 희 수</v>
          </cell>
          <cell r="E19">
            <v>0</v>
          </cell>
          <cell r="F19">
            <v>17240</v>
          </cell>
          <cell r="G19">
            <v>17240</v>
          </cell>
          <cell r="H19">
            <v>34480</v>
          </cell>
          <cell r="I19" t="str">
            <v>'99.</v>
          </cell>
          <cell r="J19">
            <v>3</v>
          </cell>
          <cell r="K19">
            <v>29</v>
          </cell>
          <cell r="L19" t="str">
            <v>~</v>
          </cell>
          <cell r="M19" t="str">
            <v>'99.</v>
          </cell>
          <cell r="N19">
            <v>6</v>
          </cell>
          <cell r="O19">
            <v>28</v>
          </cell>
        </row>
        <row r="20">
          <cell r="D20" t="str">
            <v>정 정 희</v>
          </cell>
          <cell r="E20">
            <v>0</v>
          </cell>
          <cell r="F20">
            <v>0</v>
          </cell>
          <cell r="G20">
            <v>15400</v>
          </cell>
          <cell r="H20">
            <v>15400</v>
          </cell>
          <cell r="I20" t="str">
            <v>'99.</v>
          </cell>
          <cell r="J20">
            <v>4</v>
          </cell>
          <cell r="K20">
            <v>6</v>
          </cell>
          <cell r="L20" t="str">
            <v>~</v>
          </cell>
          <cell r="M20" t="str">
            <v>'99.</v>
          </cell>
          <cell r="N20">
            <v>7</v>
          </cell>
          <cell r="O20">
            <v>5</v>
          </cell>
        </row>
        <row r="21">
          <cell r="D21" t="str">
            <v>노 병 순</v>
          </cell>
          <cell r="E21">
            <v>0</v>
          </cell>
          <cell r="F21">
            <v>15400</v>
          </cell>
          <cell r="G21">
            <v>15400</v>
          </cell>
          <cell r="H21">
            <v>30800</v>
          </cell>
          <cell r="I21" t="str">
            <v>'99.</v>
          </cell>
          <cell r="J21">
            <v>3</v>
          </cell>
          <cell r="K21">
            <v>29</v>
          </cell>
          <cell r="L21" t="str">
            <v>~</v>
          </cell>
          <cell r="M21" t="str">
            <v>'99.</v>
          </cell>
          <cell r="N21">
            <v>6</v>
          </cell>
          <cell r="O21">
            <v>28</v>
          </cell>
        </row>
        <row r="22">
          <cell r="D22" t="str">
            <v>함 주 호</v>
          </cell>
          <cell r="E22">
            <v>0</v>
          </cell>
          <cell r="F22">
            <v>17240</v>
          </cell>
          <cell r="G22">
            <v>17240</v>
          </cell>
          <cell r="H22">
            <v>34480</v>
          </cell>
          <cell r="I22" t="str">
            <v>'99.</v>
          </cell>
          <cell r="J22">
            <v>3</v>
          </cell>
          <cell r="K22">
            <v>29</v>
          </cell>
          <cell r="L22" t="str">
            <v>~</v>
          </cell>
          <cell r="M22" t="str">
            <v>'99.</v>
          </cell>
          <cell r="N22">
            <v>6</v>
          </cell>
          <cell r="O22">
            <v>28</v>
          </cell>
        </row>
        <row r="23">
          <cell r="D23" t="str">
            <v>조 송 자</v>
          </cell>
          <cell r="E23">
            <v>0</v>
          </cell>
          <cell r="F23">
            <v>17240</v>
          </cell>
          <cell r="G23">
            <v>17240</v>
          </cell>
          <cell r="H23">
            <v>34480</v>
          </cell>
          <cell r="I23" t="str">
            <v>'99.</v>
          </cell>
          <cell r="J23">
            <v>4</v>
          </cell>
          <cell r="K23">
            <v>6</v>
          </cell>
          <cell r="L23" t="str">
            <v>~</v>
          </cell>
          <cell r="M23" t="str">
            <v>'99.</v>
          </cell>
          <cell r="N23">
            <v>7</v>
          </cell>
          <cell r="O23">
            <v>5</v>
          </cell>
        </row>
        <row r="24">
          <cell r="D24" t="str">
            <v>윤 간 기</v>
          </cell>
          <cell r="E24">
            <v>0</v>
          </cell>
          <cell r="F24">
            <v>17240</v>
          </cell>
          <cell r="G24">
            <v>17240</v>
          </cell>
          <cell r="H24">
            <v>34480</v>
          </cell>
          <cell r="I24" t="str">
            <v>'99.</v>
          </cell>
          <cell r="J24">
            <v>3</v>
          </cell>
          <cell r="K24">
            <v>29</v>
          </cell>
          <cell r="L24" t="str">
            <v>~</v>
          </cell>
          <cell r="M24" t="str">
            <v>'99.</v>
          </cell>
          <cell r="N24">
            <v>6</v>
          </cell>
          <cell r="O24">
            <v>28</v>
          </cell>
        </row>
        <row r="25">
          <cell r="D25" t="str">
            <v>김 용 표</v>
          </cell>
          <cell r="E25">
            <v>0</v>
          </cell>
          <cell r="F25">
            <v>0</v>
          </cell>
          <cell r="G25">
            <v>19710</v>
          </cell>
          <cell r="H25">
            <v>19710</v>
          </cell>
          <cell r="I25" t="str">
            <v>'99.</v>
          </cell>
          <cell r="J25">
            <v>4</v>
          </cell>
          <cell r="K25">
            <v>2</v>
          </cell>
          <cell r="L25" t="str">
            <v>~</v>
          </cell>
          <cell r="M25" t="str">
            <v>'99.</v>
          </cell>
          <cell r="N25">
            <v>7</v>
          </cell>
          <cell r="O25">
            <v>1</v>
          </cell>
        </row>
        <row r="26">
          <cell r="D26" t="str">
            <v>최 상 일</v>
          </cell>
          <cell r="E26">
            <v>0</v>
          </cell>
          <cell r="F26">
            <v>15400</v>
          </cell>
          <cell r="G26">
            <v>15400</v>
          </cell>
          <cell r="H26">
            <v>30800</v>
          </cell>
          <cell r="I26" t="str">
            <v>'99.</v>
          </cell>
          <cell r="J26">
            <v>4</v>
          </cell>
          <cell r="K26">
            <v>27</v>
          </cell>
          <cell r="L26" t="str">
            <v>~</v>
          </cell>
          <cell r="M26" t="str">
            <v>'99.</v>
          </cell>
          <cell r="N26">
            <v>7</v>
          </cell>
          <cell r="O26">
            <v>26</v>
          </cell>
        </row>
        <row r="27">
          <cell r="D27" t="str">
            <v>김 영 석</v>
          </cell>
          <cell r="E27">
            <v>0</v>
          </cell>
          <cell r="F27">
            <v>0</v>
          </cell>
          <cell r="G27">
            <v>15400</v>
          </cell>
          <cell r="H27">
            <v>15400</v>
          </cell>
          <cell r="I27" t="str">
            <v>'99.</v>
          </cell>
          <cell r="J27">
            <v>4</v>
          </cell>
          <cell r="K27">
            <v>12</v>
          </cell>
          <cell r="L27" t="str">
            <v>~</v>
          </cell>
          <cell r="M27" t="str">
            <v>'99.</v>
          </cell>
          <cell r="N27">
            <v>7</v>
          </cell>
          <cell r="O27">
            <v>11</v>
          </cell>
        </row>
        <row r="28">
          <cell r="D28" t="str">
            <v>황    용</v>
          </cell>
          <cell r="E28">
            <v>0</v>
          </cell>
          <cell r="F28">
            <v>17240</v>
          </cell>
          <cell r="G28">
            <v>17240</v>
          </cell>
          <cell r="H28">
            <v>34480</v>
          </cell>
          <cell r="I28" t="str">
            <v>'99.</v>
          </cell>
          <cell r="J28">
            <v>3</v>
          </cell>
          <cell r="K28">
            <v>29</v>
          </cell>
          <cell r="L28" t="str">
            <v>~</v>
          </cell>
          <cell r="M28" t="str">
            <v>'99.</v>
          </cell>
          <cell r="N28">
            <v>6</v>
          </cell>
          <cell r="O28">
            <v>28</v>
          </cell>
        </row>
        <row r="29">
          <cell r="D29" t="str">
            <v>김 성 기</v>
          </cell>
          <cell r="E29">
            <v>0</v>
          </cell>
          <cell r="F29">
            <v>15400</v>
          </cell>
          <cell r="G29">
            <v>15400</v>
          </cell>
          <cell r="H29">
            <v>30800</v>
          </cell>
          <cell r="I29" t="str">
            <v>'99.</v>
          </cell>
          <cell r="J29">
            <v>3</v>
          </cell>
          <cell r="K29">
            <v>29</v>
          </cell>
          <cell r="L29" t="str">
            <v>~</v>
          </cell>
          <cell r="M29" t="str">
            <v>'99.</v>
          </cell>
          <cell r="N29">
            <v>6</v>
          </cell>
          <cell r="O29">
            <v>28</v>
          </cell>
        </row>
        <row r="30">
          <cell r="D30" t="str">
            <v>백 상 준</v>
          </cell>
          <cell r="E30">
            <v>0</v>
          </cell>
          <cell r="F30">
            <v>15400</v>
          </cell>
          <cell r="G30">
            <v>15400</v>
          </cell>
          <cell r="H30">
            <v>30800</v>
          </cell>
          <cell r="I30" t="str">
            <v>'99.</v>
          </cell>
          <cell r="J30">
            <v>3</v>
          </cell>
          <cell r="K30">
            <v>29</v>
          </cell>
          <cell r="L30" t="str">
            <v>~</v>
          </cell>
          <cell r="M30" t="str">
            <v>'99.</v>
          </cell>
          <cell r="N30">
            <v>6</v>
          </cell>
          <cell r="O30">
            <v>28</v>
          </cell>
        </row>
        <row r="31">
          <cell r="D31" t="str">
            <v>심 형 은</v>
          </cell>
          <cell r="E31">
            <v>0</v>
          </cell>
          <cell r="F31">
            <v>0</v>
          </cell>
          <cell r="G31">
            <v>17240</v>
          </cell>
          <cell r="H31">
            <v>17240</v>
          </cell>
          <cell r="I31" t="str">
            <v>'99.</v>
          </cell>
          <cell r="J31">
            <v>4</v>
          </cell>
          <cell r="K31">
            <v>19</v>
          </cell>
          <cell r="L31" t="str">
            <v>~</v>
          </cell>
          <cell r="M31" t="str">
            <v>'99.</v>
          </cell>
          <cell r="N31">
            <v>7</v>
          </cell>
          <cell r="O31">
            <v>18</v>
          </cell>
        </row>
        <row r="32">
          <cell r="D32" t="str">
            <v>서 종 범</v>
          </cell>
          <cell r="E32">
            <v>0</v>
          </cell>
          <cell r="F32">
            <v>0</v>
          </cell>
          <cell r="G32">
            <v>17240</v>
          </cell>
          <cell r="H32">
            <v>17240</v>
          </cell>
          <cell r="I32" t="str">
            <v>'99.</v>
          </cell>
          <cell r="J32">
            <v>4</v>
          </cell>
          <cell r="K32">
            <v>6</v>
          </cell>
          <cell r="L32" t="str">
            <v>~</v>
          </cell>
          <cell r="M32" t="str">
            <v>'99.</v>
          </cell>
          <cell r="N32">
            <v>7</v>
          </cell>
          <cell r="O32">
            <v>5</v>
          </cell>
        </row>
        <row r="33">
          <cell r="D33" t="str">
            <v>임 연 근</v>
          </cell>
          <cell r="E33">
            <v>0</v>
          </cell>
          <cell r="F33">
            <v>0</v>
          </cell>
          <cell r="G33">
            <v>17240</v>
          </cell>
          <cell r="H33">
            <v>17240</v>
          </cell>
          <cell r="I33" t="str">
            <v>'99.</v>
          </cell>
          <cell r="J33">
            <v>4</v>
          </cell>
          <cell r="K33">
            <v>27</v>
          </cell>
          <cell r="L33" t="str">
            <v>~</v>
          </cell>
          <cell r="M33" t="str">
            <v>'99.</v>
          </cell>
          <cell r="N33">
            <v>7</v>
          </cell>
          <cell r="O33">
            <v>26</v>
          </cell>
        </row>
        <row r="34">
          <cell r="D34" t="str">
            <v>강 선 경</v>
          </cell>
          <cell r="E34">
            <v>0</v>
          </cell>
          <cell r="F34">
            <v>19710</v>
          </cell>
          <cell r="G34">
            <v>19710</v>
          </cell>
          <cell r="H34">
            <v>39420</v>
          </cell>
          <cell r="I34" t="str">
            <v>'99.</v>
          </cell>
          <cell r="J34">
            <v>3</v>
          </cell>
          <cell r="K34">
            <v>29</v>
          </cell>
          <cell r="L34" t="str">
            <v>~</v>
          </cell>
          <cell r="M34" t="str">
            <v>'99.</v>
          </cell>
          <cell r="N34">
            <v>6</v>
          </cell>
          <cell r="O34">
            <v>28</v>
          </cell>
        </row>
        <row r="35">
          <cell r="D35" t="str">
            <v>이 중 재</v>
          </cell>
          <cell r="E35">
            <v>0</v>
          </cell>
          <cell r="F35">
            <v>15400</v>
          </cell>
          <cell r="G35">
            <v>15400</v>
          </cell>
          <cell r="H35">
            <v>30800</v>
          </cell>
          <cell r="I35" t="str">
            <v>'99.</v>
          </cell>
          <cell r="J35">
            <v>3</v>
          </cell>
          <cell r="K35">
            <v>29</v>
          </cell>
          <cell r="L35" t="str">
            <v>~</v>
          </cell>
          <cell r="M35" t="str">
            <v>'99.</v>
          </cell>
          <cell r="N35">
            <v>6</v>
          </cell>
          <cell r="O35">
            <v>28</v>
          </cell>
        </row>
        <row r="36">
          <cell r="D36" t="str">
            <v>김 동 훈</v>
          </cell>
          <cell r="E36">
            <v>0</v>
          </cell>
          <cell r="F36">
            <v>15400</v>
          </cell>
          <cell r="G36">
            <v>15400</v>
          </cell>
          <cell r="H36">
            <v>30800</v>
          </cell>
          <cell r="I36" t="str">
            <v>'99.</v>
          </cell>
          <cell r="J36">
            <v>3</v>
          </cell>
          <cell r="K36">
            <v>29</v>
          </cell>
          <cell r="L36" t="str">
            <v>~</v>
          </cell>
          <cell r="M36" t="str">
            <v>'99.</v>
          </cell>
          <cell r="N36">
            <v>6</v>
          </cell>
          <cell r="O36">
            <v>28</v>
          </cell>
        </row>
        <row r="37">
          <cell r="D37" t="str">
            <v>이 원 희</v>
          </cell>
          <cell r="E37">
            <v>0</v>
          </cell>
          <cell r="F37">
            <v>17240</v>
          </cell>
          <cell r="G37">
            <v>17240</v>
          </cell>
          <cell r="H37">
            <v>34480</v>
          </cell>
          <cell r="I37" t="str">
            <v>'99.</v>
          </cell>
          <cell r="J37">
            <v>3</v>
          </cell>
          <cell r="K37">
            <v>29</v>
          </cell>
          <cell r="L37" t="str">
            <v>~</v>
          </cell>
          <cell r="M37" t="str">
            <v>'99.</v>
          </cell>
          <cell r="N37">
            <v>6</v>
          </cell>
          <cell r="O37">
            <v>28</v>
          </cell>
        </row>
        <row r="38">
          <cell r="D38" t="str">
            <v>진 기 택</v>
          </cell>
          <cell r="E38">
            <v>0</v>
          </cell>
          <cell r="F38">
            <v>15400</v>
          </cell>
          <cell r="G38">
            <v>15400</v>
          </cell>
          <cell r="H38">
            <v>30800</v>
          </cell>
          <cell r="I38" t="str">
            <v>'99.</v>
          </cell>
          <cell r="J38">
            <v>4</v>
          </cell>
          <cell r="K38">
            <v>6</v>
          </cell>
          <cell r="L38" t="str">
            <v>~</v>
          </cell>
          <cell r="M38" t="str">
            <v>'99.</v>
          </cell>
          <cell r="N38">
            <v>7</v>
          </cell>
          <cell r="O38">
            <v>5</v>
          </cell>
        </row>
        <row r="39">
          <cell r="D39" t="str">
            <v>최 인 숙</v>
          </cell>
          <cell r="E39">
            <v>0</v>
          </cell>
          <cell r="F39">
            <v>0</v>
          </cell>
          <cell r="G39">
            <v>0</v>
          </cell>
          <cell r="H39">
            <v>0</v>
          </cell>
          <cell r="I39" t="str">
            <v>'99.</v>
          </cell>
          <cell r="J39">
            <v>3</v>
          </cell>
          <cell r="K39">
            <v>29</v>
          </cell>
          <cell r="L39" t="str">
            <v>~</v>
          </cell>
          <cell r="M39" t="str">
            <v>'99.</v>
          </cell>
          <cell r="N39">
            <v>6</v>
          </cell>
          <cell r="O39">
            <v>28</v>
          </cell>
        </row>
        <row r="40">
          <cell r="D40" t="str">
            <v>이 재 선</v>
          </cell>
          <cell r="E40">
            <v>0</v>
          </cell>
          <cell r="F40">
            <v>17240</v>
          </cell>
          <cell r="G40">
            <v>17240</v>
          </cell>
          <cell r="H40">
            <v>34480</v>
          </cell>
          <cell r="I40" t="str">
            <v>'99.</v>
          </cell>
          <cell r="J40">
            <v>3</v>
          </cell>
          <cell r="K40">
            <v>29</v>
          </cell>
          <cell r="L40" t="str">
            <v>~</v>
          </cell>
          <cell r="M40" t="str">
            <v>'99.</v>
          </cell>
          <cell r="N40">
            <v>6</v>
          </cell>
          <cell r="O40">
            <v>28</v>
          </cell>
        </row>
        <row r="41">
          <cell r="D41" t="str">
            <v>박 찬 주</v>
          </cell>
          <cell r="E41">
            <v>0</v>
          </cell>
          <cell r="F41">
            <v>0</v>
          </cell>
          <cell r="G41">
            <v>17240</v>
          </cell>
          <cell r="H41">
            <v>17240</v>
          </cell>
          <cell r="I41" t="str">
            <v>'99.</v>
          </cell>
          <cell r="J41">
            <v>4</v>
          </cell>
          <cell r="K41">
            <v>8</v>
          </cell>
          <cell r="L41" t="str">
            <v>~</v>
          </cell>
          <cell r="M41" t="str">
            <v>'99.</v>
          </cell>
          <cell r="N41">
            <v>7</v>
          </cell>
          <cell r="O41">
            <v>7</v>
          </cell>
        </row>
        <row r="42">
          <cell r="D42" t="str">
            <v>백 선 미</v>
          </cell>
          <cell r="E42">
            <v>0</v>
          </cell>
          <cell r="F42">
            <v>17240</v>
          </cell>
          <cell r="G42">
            <v>17240</v>
          </cell>
          <cell r="H42">
            <v>34480</v>
          </cell>
          <cell r="I42" t="str">
            <v>'99.</v>
          </cell>
          <cell r="J42">
            <v>3</v>
          </cell>
          <cell r="K42">
            <v>29</v>
          </cell>
          <cell r="L42" t="str">
            <v>~</v>
          </cell>
          <cell r="M42" t="str">
            <v>'99.</v>
          </cell>
          <cell r="N42">
            <v>6</v>
          </cell>
          <cell r="O42">
            <v>28</v>
          </cell>
        </row>
        <row r="43">
          <cell r="D43" t="str">
            <v>안 광 호</v>
          </cell>
          <cell r="E43">
            <v>0</v>
          </cell>
          <cell r="F43">
            <v>0</v>
          </cell>
          <cell r="G43">
            <v>19710</v>
          </cell>
          <cell r="H43">
            <v>19710</v>
          </cell>
          <cell r="I43" t="str">
            <v>'99.</v>
          </cell>
          <cell r="J43">
            <v>4</v>
          </cell>
          <cell r="K43">
            <v>19</v>
          </cell>
          <cell r="L43" t="str">
            <v>~</v>
          </cell>
          <cell r="M43" t="str">
            <v>'99.</v>
          </cell>
          <cell r="N43">
            <v>7</v>
          </cell>
          <cell r="O43">
            <v>18</v>
          </cell>
        </row>
        <row r="44">
          <cell r="D44" t="str">
            <v>서 석 근</v>
          </cell>
          <cell r="E44">
            <v>0</v>
          </cell>
          <cell r="F44">
            <v>15400</v>
          </cell>
          <cell r="G44">
            <v>15400</v>
          </cell>
          <cell r="H44">
            <v>30800</v>
          </cell>
          <cell r="I44" t="str">
            <v>'99.</v>
          </cell>
          <cell r="J44">
            <v>3</v>
          </cell>
          <cell r="K44">
            <v>29</v>
          </cell>
          <cell r="L44" t="str">
            <v>~</v>
          </cell>
          <cell r="M44" t="str">
            <v>'99.</v>
          </cell>
          <cell r="N44">
            <v>6</v>
          </cell>
          <cell r="O44">
            <v>28</v>
          </cell>
        </row>
        <row r="45">
          <cell r="D45" t="str">
            <v>오 부 영</v>
          </cell>
          <cell r="E45">
            <v>0</v>
          </cell>
          <cell r="F45">
            <v>15400</v>
          </cell>
          <cell r="G45">
            <v>15400</v>
          </cell>
          <cell r="H45">
            <v>30800</v>
          </cell>
          <cell r="I45" t="str">
            <v>'99.</v>
          </cell>
          <cell r="J45">
            <v>3</v>
          </cell>
          <cell r="K45">
            <v>29</v>
          </cell>
          <cell r="L45" t="str">
            <v>~</v>
          </cell>
          <cell r="M45" t="str">
            <v>'99.</v>
          </cell>
          <cell r="N45">
            <v>6</v>
          </cell>
          <cell r="O45">
            <v>28</v>
          </cell>
        </row>
        <row r="46">
          <cell r="D46" t="str">
            <v>오 양 준</v>
          </cell>
          <cell r="E46">
            <v>17240</v>
          </cell>
          <cell r="F46">
            <v>17240</v>
          </cell>
          <cell r="G46">
            <v>17240</v>
          </cell>
          <cell r="H46">
            <v>51720</v>
          </cell>
          <cell r="I46" t="str">
            <v>'99.</v>
          </cell>
          <cell r="J46">
            <v>3</v>
          </cell>
          <cell r="K46">
            <v>29</v>
          </cell>
          <cell r="L46" t="str">
            <v>~</v>
          </cell>
          <cell r="M46" t="str">
            <v>'99.</v>
          </cell>
          <cell r="N46">
            <v>6</v>
          </cell>
          <cell r="O46">
            <v>28</v>
          </cell>
        </row>
        <row r="47">
          <cell r="D47" t="str">
            <v>박 용 의</v>
          </cell>
          <cell r="E47">
            <v>0</v>
          </cell>
          <cell r="F47">
            <v>15400</v>
          </cell>
          <cell r="G47">
            <v>15400</v>
          </cell>
          <cell r="H47">
            <v>30800</v>
          </cell>
          <cell r="I47" t="str">
            <v>'99.</v>
          </cell>
          <cell r="J47">
            <v>4</v>
          </cell>
          <cell r="K47">
            <v>8</v>
          </cell>
          <cell r="L47" t="str">
            <v>~</v>
          </cell>
          <cell r="M47" t="str">
            <v>'99.</v>
          </cell>
          <cell r="N47">
            <v>7</v>
          </cell>
          <cell r="O47">
            <v>7</v>
          </cell>
        </row>
        <row r="48">
          <cell r="D48" t="str">
            <v>박 영 삼</v>
          </cell>
          <cell r="E48">
            <v>17240</v>
          </cell>
          <cell r="F48">
            <v>17240</v>
          </cell>
          <cell r="G48">
            <v>17240</v>
          </cell>
          <cell r="H48">
            <v>51720</v>
          </cell>
          <cell r="I48" t="str">
            <v>'99.</v>
          </cell>
          <cell r="J48">
            <v>3</v>
          </cell>
          <cell r="K48">
            <v>29</v>
          </cell>
          <cell r="L48" t="str">
            <v>~</v>
          </cell>
          <cell r="M48" t="str">
            <v>'99.</v>
          </cell>
          <cell r="N48">
            <v>6</v>
          </cell>
          <cell r="O48">
            <v>28</v>
          </cell>
        </row>
        <row r="49">
          <cell r="D49" t="str">
            <v>김 영 운</v>
          </cell>
          <cell r="E49">
            <v>0</v>
          </cell>
          <cell r="F49">
            <v>17240</v>
          </cell>
          <cell r="G49">
            <v>17240</v>
          </cell>
          <cell r="H49">
            <v>34480</v>
          </cell>
          <cell r="I49" t="str">
            <v>'99.</v>
          </cell>
          <cell r="J49">
            <v>3</v>
          </cell>
          <cell r="K49">
            <v>29</v>
          </cell>
          <cell r="L49" t="str">
            <v>~</v>
          </cell>
          <cell r="M49" t="str">
            <v>'99.</v>
          </cell>
          <cell r="N49">
            <v>6</v>
          </cell>
          <cell r="O49">
            <v>28</v>
          </cell>
        </row>
        <row r="50">
          <cell r="D50" t="str">
            <v>장 종 렬</v>
          </cell>
          <cell r="E50">
            <v>0</v>
          </cell>
          <cell r="F50">
            <v>0</v>
          </cell>
          <cell r="G50">
            <v>15400</v>
          </cell>
          <cell r="H50">
            <v>15400</v>
          </cell>
          <cell r="I50" t="str">
            <v>'99.</v>
          </cell>
          <cell r="J50">
            <v>4</v>
          </cell>
          <cell r="K50">
            <v>6</v>
          </cell>
          <cell r="L50" t="str">
            <v>~</v>
          </cell>
          <cell r="M50" t="str">
            <v>'99.</v>
          </cell>
          <cell r="N50">
            <v>7</v>
          </cell>
          <cell r="O50">
            <v>5</v>
          </cell>
        </row>
        <row r="51">
          <cell r="D51" t="str">
            <v>정 순 미</v>
          </cell>
          <cell r="E51">
            <v>0</v>
          </cell>
          <cell r="F51">
            <v>17240</v>
          </cell>
          <cell r="G51">
            <v>17240</v>
          </cell>
          <cell r="H51">
            <v>34480</v>
          </cell>
          <cell r="I51" t="str">
            <v>'99.</v>
          </cell>
          <cell r="J51">
            <v>3</v>
          </cell>
          <cell r="K51">
            <v>29</v>
          </cell>
          <cell r="L51" t="str">
            <v>~</v>
          </cell>
          <cell r="M51" t="str">
            <v>'99.</v>
          </cell>
          <cell r="N51">
            <v>6</v>
          </cell>
          <cell r="O51">
            <v>28</v>
          </cell>
        </row>
        <row r="52">
          <cell r="D52" t="str">
            <v>강 경 성</v>
          </cell>
          <cell r="E52">
            <v>0</v>
          </cell>
          <cell r="F52">
            <v>19710</v>
          </cell>
          <cell r="G52">
            <v>19710</v>
          </cell>
          <cell r="H52">
            <v>39420</v>
          </cell>
          <cell r="I52" t="str">
            <v>'99.</v>
          </cell>
          <cell r="J52">
            <v>3</v>
          </cell>
          <cell r="K52">
            <v>29</v>
          </cell>
          <cell r="L52" t="str">
            <v>~</v>
          </cell>
          <cell r="M52" t="str">
            <v>'99.</v>
          </cell>
          <cell r="N52">
            <v>6</v>
          </cell>
          <cell r="O52">
            <v>28</v>
          </cell>
        </row>
        <row r="53">
          <cell r="D53" t="str">
            <v>송 영 학</v>
          </cell>
          <cell r="E53">
            <v>0</v>
          </cell>
          <cell r="F53">
            <v>0</v>
          </cell>
          <cell r="G53">
            <v>19710</v>
          </cell>
          <cell r="H53">
            <v>19710</v>
          </cell>
          <cell r="I53" t="str">
            <v>'99.</v>
          </cell>
          <cell r="J53">
            <v>4</v>
          </cell>
          <cell r="K53">
            <v>26</v>
          </cell>
          <cell r="L53" t="str">
            <v>~</v>
          </cell>
          <cell r="M53" t="str">
            <v>'99.</v>
          </cell>
          <cell r="N53">
            <v>7</v>
          </cell>
          <cell r="O53">
            <v>25</v>
          </cell>
        </row>
        <row r="54">
          <cell r="D54" t="str">
            <v>박 상 림</v>
          </cell>
          <cell r="E54">
            <v>0</v>
          </cell>
          <cell r="F54">
            <v>0</v>
          </cell>
          <cell r="G54">
            <v>0</v>
          </cell>
          <cell r="H54">
            <v>0</v>
          </cell>
          <cell r="I54" t="str">
            <v>'99.</v>
          </cell>
          <cell r="J54">
            <v>3</v>
          </cell>
          <cell r="K54">
            <v>29</v>
          </cell>
          <cell r="L54" t="str">
            <v>~</v>
          </cell>
          <cell r="M54" t="str">
            <v>'99.</v>
          </cell>
          <cell r="N54">
            <v>6</v>
          </cell>
          <cell r="O54">
            <v>28</v>
          </cell>
        </row>
        <row r="55">
          <cell r="D55" t="str">
            <v>원 종 선</v>
          </cell>
          <cell r="E55">
            <v>0</v>
          </cell>
          <cell r="F55">
            <v>17240</v>
          </cell>
          <cell r="G55">
            <v>17240</v>
          </cell>
          <cell r="H55">
            <v>34480</v>
          </cell>
          <cell r="I55" t="str">
            <v>'99.</v>
          </cell>
          <cell r="J55">
            <v>3</v>
          </cell>
          <cell r="K55">
            <v>29</v>
          </cell>
          <cell r="L55" t="str">
            <v>~</v>
          </cell>
          <cell r="M55" t="str">
            <v>'99.</v>
          </cell>
          <cell r="N55">
            <v>6</v>
          </cell>
          <cell r="O55">
            <v>28</v>
          </cell>
        </row>
        <row r="56">
          <cell r="D56" t="str">
            <v>김 형 욱</v>
          </cell>
          <cell r="E56">
            <v>0</v>
          </cell>
          <cell r="F56">
            <v>15400</v>
          </cell>
          <cell r="G56">
            <v>15400</v>
          </cell>
          <cell r="H56">
            <v>30800</v>
          </cell>
          <cell r="I56" t="str">
            <v>'99.</v>
          </cell>
          <cell r="J56">
            <v>3</v>
          </cell>
          <cell r="K56">
            <v>29</v>
          </cell>
          <cell r="L56" t="str">
            <v>~</v>
          </cell>
          <cell r="M56" t="str">
            <v>'99.</v>
          </cell>
          <cell r="N56">
            <v>6</v>
          </cell>
          <cell r="O56">
            <v>28</v>
          </cell>
        </row>
        <row r="57">
          <cell r="D57" t="str">
            <v>주 연 택</v>
          </cell>
          <cell r="E57">
            <v>0</v>
          </cell>
          <cell r="F57">
            <v>0</v>
          </cell>
          <cell r="G57">
            <v>0</v>
          </cell>
          <cell r="H57">
            <v>0</v>
          </cell>
          <cell r="I57" t="str">
            <v>'99.</v>
          </cell>
          <cell r="J57">
            <v>3</v>
          </cell>
          <cell r="K57">
            <v>29</v>
          </cell>
          <cell r="L57" t="str">
            <v>~</v>
          </cell>
          <cell r="M57" t="str">
            <v>'99.</v>
          </cell>
          <cell r="N57">
            <v>6</v>
          </cell>
          <cell r="O57">
            <v>28</v>
          </cell>
        </row>
        <row r="58">
          <cell r="D58" t="str">
            <v>홍 성 효</v>
          </cell>
          <cell r="E58">
            <v>0</v>
          </cell>
          <cell r="F58">
            <v>17240</v>
          </cell>
          <cell r="G58">
            <v>17240</v>
          </cell>
          <cell r="H58">
            <v>34480</v>
          </cell>
          <cell r="I58" t="str">
            <v>'99.</v>
          </cell>
          <cell r="J58">
            <v>3</v>
          </cell>
          <cell r="K58">
            <v>29</v>
          </cell>
          <cell r="L58" t="str">
            <v>~</v>
          </cell>
          <cell r="M58" t="str">
            <v>'99.</v>
          </cell>
          <cell r="N58">
            <v>6</v>
          </cell>
          <cell r="O58">
            <v>28</v>
          </cell>
        </row>
        <row r="59">
          <cell r="D59" t="str">
            <v>유 중 효</v>
          </cell>
          <cell r="E59">
            <v>0</v>
          </cell>
          <cell r="F59">
            <v>17240</v>
          </cell>
          <cell r="G59">
            <v>17240</v>
          </cell>
          <cell r="H59">
            <v>34480</v>
          </cell>
          <cell r="I59" t="str">
            <v>'99.</v>
          </cell>
          <cell r="J59">
            <v>3</v>
          </cell>
          <cell r="K59">
            <v>29</v>
          </cell>
          <cell r="L59" t="str">
            <v>~</v>
          </cell>
          <cell r="M59" t="str">
            <v>'99.</v>
          </cell>
          <cell r="N59">
            <v>6</v>
          </cell>
          <cell r="O59">
            <v>28</v>
          </cell>
        </row>
        <row r="60">
          <cell r="D60" t="str">
            <v>손 주 하</v>
          </cell>
          <cell r="E60">
            <v>0</v>
          </cell>
          <cell r="F60">
            <v>17240</v>
          </cell>
          <cell r="G60">
            <v>17240</v>
          </cell>
          <cell r="H60">
            <v>34480</v>
          </cell>
          <cell r="I60" t="str">
            <v>'99.</v>
          </cell>
          <cell r="J60">
            <v>3</v>
          </cell>
          <cell r="K60">
            <v>29</v>
          </cell>
          <cell r="L60" t="str">
            <v>~</v>
          </cell>
          <cell r="M60" t="str">
            <v>'99.</v>
          </cell>
          <cell r="N60">
            <v>6</v>
          </cell>
          <cell r="O60">
            <v>28</v>
          </cell>
        </row>
        <row r="61">
          <cell r="D61" t="str">
            <v>조 현 미</v>
          </cell>
          <cell r="E61">
            <v>0</v>
          </cell>
          <cell r="F61">
            <v>17240</v>
          </cell>
          <cell r="G61">
            <v>17240</v>
          </cell>
          <cell r="H61">
            <v>34480</v>
          </cell>
          <cell r="I61" t="str">
            <v>'99.</v>
          </cell>
          <cell r="J61">
            <v>3</v>
          </cell>
          <cell r="K61">
            <v>29</v>
          </cell>
          <cell r="L61" t="str">
            <v>~</v>
          </cell>
          <cell r="M61" t="str">
            <v>'99.</v>
          </cell>
          <cell r="N61">
            <v>6</v>
          </cell>
          <cell r="O61">
            <v>28</v>
          </cell>
        </row>
        <row r="62">
          <cell r="D62" t="str">
            <v>노 춘 지</v>
          </cell>
          <cell r="E62">
            <v>0</v>
          </cell>
          <cell r="F62">
            <v>0</v>
          </cell>
          <cell r="G62">
            <v>15400</v>
          </cell>
          <cell r="H62">
            <v>15400</v>
          </cell>
          <cell r="I62" t="str">
            <v>'99.</v>
          </cell>
          <cell r="J62">
            <v>4</v>
          </cell>
          <cell r="K62">
            <v>6</v>
          </cell>
          <cell r="L62" t="str">
            <v>~</v>
          </cell>
          <cell r="M62" t="str">
            <v>'99.</v>
          </cell>
          <cell r="N62">
            <v>7</v>
          </cell>
          <cell r="O62">
            <v>5</v>
          </cell>
        </row>
        <row r="63">
          <cell r="D63" t="str">
            <v>박 종 석</v>
          </cell>
          <cell r="E63">
            <v>0</v>
          </cell>
          <cell r="F63">
            <v>15400</v>
          </cell>
          <cell r="G63">
            <v>15400</v>
          </cell>
          <cell r="H63">
            <v>30800</v>
          </cell>
          <cell r="I63" t="str">
            <v>'99.</v>
          </cell>
          <cell r="J63">
            <v>3</v>
          </cell>
          <cell r="K63">
            <v>29</v>
          </cell>
          <cell r="L63" t="str">
            <v>~</v>
          </cell>
          <cell r="M63" t="str">
            <v>'99.</v>
          </cell>
          <cell r="N63">
            <v>6</v>
          </cell>
          <cell r="O63">
            <v>28</v>
          </cell>
        </row>
        <row r="64">
          <cell r="D64" t="str">
            <v>봉 선 필</v>
          </cell>
          <cell r="E64">
            <v>0</v>
          </cell>
          <cell r="F64">
            <v>17240</v>
          </cell>
          <cell r="G64">
            <v>17240</v>
          </cell>
          <cell r="H64">
            <v>34480</v>
          </cell>
          <cell r="I64" t="str">
            <v>'99.</v>
          </cell>
          <cell r="J64">
            <v>4</v>
          </cell>
          <cell r="K64">
            <v>19</v>
          </cell>
          <cell r="L64" t="str">
            <v>~</v>
          </cell>
          <cell r="M64" t="str">
            <v>'99.</v>
          </cell>
          <cell r="N64">
            <v>7</v>
          </cell>
          <cell r="O64">
            <v>18</v>
          </cell>
        </row>
        <row r="65">
          <cell r="D65" t="str">
            <v>김 교 열</v>
          </cell>
          <cell r="E65">
            <v>0</v>
          </cell>
          <cell r="F65">
            <v>0</v>
          </cell>
          <cell r="G65">
            <v>15400</v>
          </cell>
          <cell r="H65">
            <v>15400</v>
          </cell>
          <cell r="I65" t="str">
            <v>'99.</v>
          </cell>
          <cell r="J65">
            <v>4</v>
          </cell>
          <cell r="K65">
            <v>19</v>
          </cell>
          <cell r="L65" t="str">
            <v>~</v>
          </cell>
          <cell r="M65" t="str">
            <v>'99.</v>
          </cell>
          <cell r="N65">
            <v>7</v>
          </cell>
          <cell r="O65">
            <v>18</v>
          </cell>
        </row>
        <row r="66">
          <cell r="D66" t="str">
            <v>박 봉 학</v>
          </cell>
          <cell r="E66">
            <v>0</v>
          </cell>
          <cell r="F66">
            <v>15400</v>
          </cell>
          <cell r="G66">
            <v>15400</v>
          </cell>
          <cell r="H66">
            <v>30800</v>
          </cell>
          <cell r="I66" t="str">
            <v>'99.</v>
          </cell>
          <cell r="J66">
            <v>4</v>
          </cell>
          <cell r="K66">
            <v>19</v>
          </cell>
          <cell r="L66" t="str">
            <v>~</v>
          </cell>
          <cell r="M66" t="str">
            <v>'99.</v>
          </cell>
          <cell r="N66">
            <v>7</v>
          </cell>
          <cell r="O66">
            <v>18</v>
          </cell>
        </row>
        <row r="67">
          <cell r="D67" t="str">
            <v>강 성 집</v>
          </cell>
          <cell r="E67">
            <v>0</v>
          </cell>
          <cell r="F67">
            <v>17240</v>
          </cell>
          <cell r="G67">
            <v>17240</v>
          </cell>
          <cell r="H67">
            <v>34480</v>
          </cell>
          <cell r="I67" t="str">
            <v>'99.</v>
          </cell>
          <cell r="J67">
            <v>3</v>
          </cell>
          <cell r="K67">
            <v>29</v>
          </cell>
          <cell r="L67" t="str">
            <v>~</v>
          </cell>
          <cell r="M67" t="str">
            <v>'99.</v>
          </cell>
          <cell r="N67">
            <v>6</v>
          </cell>
          <cell r="O67">
            <v>28</v>
          </cell>
        </row>
        <row r="68">
          <cell r="D68" t="str">
            <v>김 희 주</v>
          </cell>
          <cell r="E68">
            <v>0</v>
          </cell>
          <cell r="F68">
            <v>17240</v>
          </cell>
          <cell r="G68">
            <v>17240</v>
          </cell>
          <cell r="H68">
            <v>34480</v>
          </cell>
          <cell r="I68" t="str">
            <v>'99.</v>
          </cell>
          <cell r="J68">
            <v>3</v>
          </cell>
          <cell r="K68">
            <v>29</v>
          </cell>
          <cell r="L68" t="str">
            <v>~</v>
          </cell>
          <cell r="M68" t="str">
            <v>'99.</v>
          </cell>
          <cell r="N68">
            <v>6</v>
          </cell>
          <cell r="O68">
            <v>28</v>
          </cell>
        </row>
        <row r="69">
          <cell r="D69" t="str">
            <v>김 미 경</v>
          </cell>
          <cell r="E69">
            <v>17240</v>
          </cell>
          <cell r="F69">
            <v>17240</v>
          </cell>
          <cell r="G69">
            <v>17240</v>
          </cell>
          <cell r="H69">
            <v>51720</v>
          </cell>
          <cell r="I69" t="str">
            <v>'99.</v>
          </cell>
          <cell r="J69">
            <v>3</v>
          </cell>
          <cell r="K69">
            <v>29</v>
          </cell>
          <cell r="L69" t="str">
            <v>~</v>
          </cell>
          <cell r="M69" t="str">
            <v>'99.</v>
          </cell>
          <cell r="N69">
            <v>6</v>
          </cell>
          <cell r="O69">
            <v>28</v>
          </cell>
        </row>
        <row r="70">
          <cell r="D70" t="str">
            <v>허 종 희</v>
          </cell>
          <cell r="E70">
            <v>19710</v>
          </cell>
          <cell r="F70">
            <v>19710</v>
          </cell>
          <cell r="G70">
            <v>19710</v>
          </cell>
          <cell r="H70">
            <v>59130</v>
          </cell>
          <cell r="I70" t="str">
            <v>'99.</v>
          </cell>
          <cell r="J70">
            <v>3</v>
          </cell>
          <cell r="K70">
            <v>29</v>
          </cell>
          <cell r="L70" t="str">
            <v>~</v>
          </cell>
          <cell r="M70" t="str">
            <v>'99.</v>
          </cell>
          <cell r="N70">
            <v>6</v>
          </cell>
          <cell r="O70">
            <v>28</v>
          </cell>
        </row>
        <row r="71">
          <cell r="D71" t="str">
            <v>안 광 현</v>
          </cell>
          <cell r="E71">
            <v>0</v>
          </cell>
          <cell r="F71">
            <v>19710</v>
          </cell>
          <cell r="G71">
            <v>19710</v>
          </cell>
          <cell r="H71">
            <v>39420</v>
          </cell>
          <cell r="I71" t="str">
            <v>'99.</v>
          </cell>
          <cell r="J71">
            <v>4</v>
          </cell>
          <cell r="K71">
            <v>19</v>
          </cell>
          <cell r="L71" t="str">
            <v>~</v>
          </cell>
          <cell r="M71" t="str">
            <v>'99.</v>
          </cell>
          <cell r="N71">
            <v>7</v>
          </cell>
          <cell r="O71">
            <v>18</v>
          </cell>
        </row>
        <row r="72">
          <cell r="D72" t="str">
            <v>최 광 섭</v>
          </cell>
          <cell r="E72">
            <v>0</v>
          </cell>
          <cell r="F72">
            <v>0</v>
          </cell>
          <cell r="G72">
            <v>15400</v>
          </cell>
          <cell r="H72">
            <v>15400</v>
          </cell>
          <cell r="I72" t="str">
            <v>'99.</v>
          </cell>
          <cell r="J72">
            <v>4</v>
          </cell>
          <cell r="K72">
            <v>12</v>
          </cell>
          <cell r="L72" t="str">
            <v>~</v>
          </cell>
          <cell r="M72" t="str">
            <v>'99.</v>
          </cell>
          <cell r="N72">
            <v>7</v>
          </cell>
          <cell r="O72">
            <v>11</v>
          </cell>
        </row>
        <row r="73">
          <cell r="D73" t="str">
            <v>정 옥 선</v>
          </cell>
          <cell r="E73">
            <v>0</v>
          </cell>
          <cell r="F73">
            <v>15400</v>
          </cell>
          <cell r="G73">
            <v>15400</v>
          </cell>
          <cell r="H73">
            <v>30800</v>
          </cell>
          <cell r="I73" t="str">
            <v>'99.</v>
          </cell>
          <cell r="J73">
            <v>3</v>
          </cell>
          <cell r="K73">
            <v>29</v>
          </cell>
          <cell r="L73" t="str">
            <v>~</v>
          </cell>
          <cell r="M73" t="str">
            <v>'99.</v>
          </cell>
          <cell r="N73">
            <v>6</v>
          </cell>
          <cell r="O73">
            <v>28</v>
          </cell>
        </row>
        <row r="74">
          <cell r="D74" t="str">
            <v>전 영 철</v>
          </cell>
          <cell r="E74">
            <v>0</v>
          </cell>
          <cell r="F74">
            <v>17240</v>
          </cell>
          <cell r="G74">
            <v>17240</v>
          </cell>
          <cell r="H74">
            <v>34480</v>
          </cell>
          <cell r="I74" t="str">
            <v>'99.</v>
          </cell>
          <cell r="J74">
            <v>3</v>
          </cell>
          <cell r="K74">
            <v>29</v>
          </cell>
          <cell r="L74" t="str">
            <v>~</v>
          </cell>
          <cell r="M74" t="str">
            <v>'99.</v>
          </cell>
          <cell r="N74">
            <v>6</v>
          </cell>
          <cell r="O74">
            <v>28</v>
          </cell>
        </row>
        <row r="75">
          <cell r="D75" t="str">
            <v>류 승 희</v>
          </cell>
          <cell r="E75">
            <v>0</v>
          </cell>
          <cell r="F75">
            <v>0</v>
          </cell>
          <cell r="G75">
            <v>17240</v>
          </cell>
          <cell r="H75">
            <v>17240</v>
          </cell>
          <cell r="I75" t="str">
            <v>'99.</v>
          </cell>
          <cell r="J75">
            <v>4</v>
          </cell>
          <cell r="K75">
            <v>22</v>
          </cell>
          <cell r="L75" t="str">
            <v>~</v>
          </cell>
          <cell r="M75" t="str">
            <v>'99.</v>
          </cell>
          <cell r="N75">
            <v>7</v>
          </cell>
          <cell r="O75">
            <v>21</v>
          </cell>
        </row>
        <row r="76">
          <cell r="D76" t="str">
            <v>안 길 영</v>
          </cell>
          <cell r="E76">
            <v>15400</v>
          </cell>
          <cell r="F76">
            <v>15400</v>
          </cell>
          <cell r="G76">
            <v>15400</v>
          </cell>
          <cell r="H76">
            <v>46200</v>
          </cell>
          <cell r="I76" t="str">
            <v>'99.</v>
          </cell>
          <cell r="J76">
            <v>3</v>
          </cell>
          <cell r="K76">
            <v>29</v>
          </cell>
          <cell r="L76" t="str">
            <v>~</v>
          </cell>
          <cell r="M76" t="str">
            <v>'99.</v>
          </cell>
          <cell r="N76">
            <v>6</v>
          </cell>
          <cell r="O76">
            <v>28</v>
          </cell>
        </row>
        <row r="77">
          <cell r="D77" t="str">
            <v>김 해 순</v>
          </cell>
          <cell r="E77">
            <v>0</v>
          </cell>
          <cell r="F77">
            <v>15400</v>
          </cell>
          <cell r="G77">
            <v>15400</v>
          </cell>
          <cell r="H77">
            <v>30800</v>
          </cell>
          <cell r="I77" t="str">
            <v>'99.</v>
          </cell>
          <cell r="J77">
            <v>3</v>
          </cell>
          <cell r="K77">
            <v>29</v>
          </cell>
          <cell r="L77" t="str">
            <v>~</v>
          </cell>
          <cell r="M77" t="str">
            <v>'99.</v>
          </cell>
          <cell r="N77">
            <v>6</v>
          </cell>
          <cell r="O77">
            <v>28</v>
          </cell>
        </row>
        <row r="78">
          <cell r="D78" t="str">
            <v>권 점 화</v>
          </cell>
          <cell r="E78">
            <v>0</v>
          </cell>
          <cell r="F78">
            <v>0</v>
          </cell>
          <cell r="G78">
            <v>17240</v>
          </cell>
          <cell r="H78">
            <v>17240</v>
          </cell>
          <cell r="I78" t="str">
            <v>'99.</v>
          </cell>
          <cell r="J78">
            <v>4</v>
          </cell>
          <cell r="K78">
            <v>6</v>
          </cell>
          <cell r="L78" t="str">
            <v>~</v>
          </cell>
          <cell r="M78" t="str">
            <v>'99.</v>
          </cell>
          <cell r="N78">
            <v>7</v>
          </cell>
          <cell r="O78">
            <v>5</v>
          </cell>
        </row>
        <row r="79">
          <cell r="D79" t="str">
            <v>김 동 열</v>
          </cell>
          <cell r="E79">
            <v>0</v>
          </cell>
          <cell r="F79">
            <v>0</v>
          </cell>
          <cell r="G79">
            <v>17240</v>
          </cell>
          <cell r="H79">
            <v>17240</v>
          </cell>
          <cell r="I79" t="str">
            <v>'99.</v>
          </cell>
          <cell r="J79">
            <v>4</v>
          </cell>
          <cell r="K79">
            <v>19</v>
          </cell>
          <cell r="L79" t="str">
            <v>~</v>
          </cell>
          <cell r="M79" t="str">
            <v>'99.</v>
          </cell>
          <cell r="N79">
            <v>7</v>
          </cell>
          <cell r="O79">
            <v>18</v>
          </cell>
        </row>
        <row r="80">
          <cell r="D80" t="str">
            <v>최 형 순</v>
          </cell>
          <cell r="E80">
            <v>0</v>
          </cell>
          <cell r="F80">
            <v>17240</v>
          </cell>
          <cell r="G80">
            <v>17240</v>
          </cell>
          <cell r="H80">
            <v>34480</v>
          </cell>
          <cell r="I80" t="str">
            <v>'99.</v>
          </cell>
          <cell r="J80">
            <v>3</v>
          </cell>
          <cell r="K80">
            <v>29</v>
          </cell>
          <cell r="L80" t="str">
            <v>~</v>
          </cell>
          <cell r="M80" t="str">
            <v>'99.</v>
          </cell>
          <cell r="N80">
            <v>6</v>
          </cell>
          <cell r="O80">
            <v>28</v>
          </cell>
        </row>
        <row r="81">
          <cell r="D81" t="str">
            <v>백 난 희</v>
          </cell>
          <cell r="E81">
            <v>0</v>
          </cell>
          <cell r="F81">
            <v>0</v>
          </cell>
          <cell r="G81">
            <v>15400</v>
          </cell>
          <cell r="H81">
            <v>15400</v>
          </cell>
          <cell r="I81" t="str">
            <v>'99.</v>
          </cell>
          <cell r="J81">
            <v>4</v>
          </cell>
          <cell r="K81">
            <v>2</v>
          </cell>
          <cell r="L81" t="str">
            <v>~</v>
          </cell>
          <cell r="M81" t="str">
            <v>'99.</v>
          </cell>
          <cell r="N81">
            <v>7</v>
          </cell>
          <cell r="O81">
            <v>1</v>
          </cell>
        </row>
        <row r="82">
          <cell r="D82" t="str">
            <v>윤 미 영</v>
          </cell>
          <cell r="E82">
            <v>0</v>
          </cell>
          <cell r="F82">
            <v>0</v>
          </cell>
          <cell r="G82">
            <v>0</v>
          </cell>
          <cell r="H82">
            <v>0</v>
          </cell>
          <cell r="I82" t="str">
            <v>'99.</v>
          </cell>
          <cell r="J82">
            <v>4</v>
          </cell>
          <cell r="K82">
            <v>2</v>
          </cell>
          <cell r="L82" t="str">
            <v>~</v>
          </cell>
          <cell r="M82" t="str">
            <v>'99.</v>
          </cell>
          <cell r="N82">
            <v>7</v>
          </cell>
          <cell r="O82">
            <v>1</v>
          </cell>
        </row>
        <row r="83">
          <cell r="D83" t="str">
            <v>지 근 미</v>
          </cell>
          <cell r="E83">
            <v>0</v>
          </cell>
          <cell r="F83">
            <v>0</v>
          </cell>
          <cell r="G83">
            <v>15400</v>
          </cell>
          <cell r="H83">
            <v>15400</v>
          </cell>
          <cell r="I83" t="str">
            <v>'99.</v>
          </cell>
          <cell r="J83">
            <v>4</v>
          </cell>
          <cell r="K83">
            <v>2</v>
          </cell>
          <cell r="L83" t="str">
            <v>~</v>
          </cell>
          <cell r="M83" t="str">
            <v>'99.</v>
          </cell>
          <cell r="N83">
            <v>7</v>
          </cell>
          <cell r="O83">
            <v>1</v>
          </cell>
        </row>
        <row r="84">
          <cell r="D84" t="str">
            <v>전 은 주</v>
          </cell>
          <cell r="E84">
            <v>0</v>
          </cell>
          <cell r="F84">
            <v>0</v>
          </cell>
          <cell r="G84">
            <v>17240</v>
          </cell>
          <cell r="H84">
            <v>17240</v>
          </cell>
          <cell r="I84" t="str">
            <v>'99.</v>
          </cell>
          <cell r="J84">
            <v>4</v>
          </cell>
          <cell r="K84">
            <v>2</v>
          </cell>
          <cell r="L84" t="str">
            <v>~</v>
          </cell>
          <cell r="M84" t="str">
            <v>'99.</v>
          </cell>
          <cell r="N84">
            <v>7</v>
          </cell>
          <cell r="O84">
            <v>1</v>
          </cell>
        </row>
        <row r="85">
          <cell r="D85" t="str">
            <v>조 수 연</v>
          </cell>
          <cell r="E85">
            <v>0</v>
          </cell>
          <cell r="F85">
            <v>0</v>
          </cell>
          <cell r="G85">
            <v>17240</v>
          </cell>
          <cell r="H85">
            <v>17240</v>
          </cell>
          <cell r="I85" t="str">
            <v>'99.</v>
          </cell>
          <cell r="J85">
            <v>4</v>
          </cell>
          <cell r="K85">
            <v>2</v>
          </cell>
          <cell r="L85" t="str">
            <v>~</v>
          </cell>
          <cell r="M85" t="str">
            <v>'99.</v>
          </cell>
          <cell r="N85">
            <v>7</v>
          </cell>
          <cell r="O85">
            <v>1</v>
          </cell>
        </row>
        <row r="86">
          <cell r="D86" t="str">
            <v>조 은 경</v>
          </cell>
          <cell r="E86">
            <v>0</v>
          </cell>
          <cell r="F86">
            <v>0</v>
          </cell>
          <cell r="G86">
            <v>17240</v>
          </cell>
          <cell r="H86">
            <v>17240</v>
          </cell>
          <cell r="I86" t="str">
            <v>'99.</v>
          </cell>
          <cell r="J86">
            <v>4</v>
          </cell>
          <cell r="K86">
            <v>2</v>
          </cell>
          <cell r="L86" t="str">
            <v>~</v>
          </cell>
          <cell r="M86" t="str">
            <v>'99.</v>
          </cell>
          <cell r="N86">
            <v>7</v>
          </cell>
          <cell r="O86">
            <v>1</v>
          </cell>
        </row>
        <row r="87">
          <cell r="D87" t="str">
            <v>김 민 태</v>
          </cell>
          <cell r="E87">
            <v>0</v>
          </cell>
          <cell r="F87">
            <v>0</v>
          </cell>
          <cell r="G87">
            <v>19710</v>
          </cell>
          <cell r="H87">
            <v>19710</v>
          </cell>
          <cell r="I87" t="str">
            <v>'99.</v>
          </cell>
          <cell r="J87">
            <v>4</v>
          </cell>
          <cell r="K87">
            <v>26</v>
          </cell>
          <cell r="L87" t="str">
            <v>~</v>
          </cell>
          <cell r="M87" t="str">
            <v>'99.</v>
          </cell>
          <cell r="N87">
            <v>7</v>
          </cell>
          <cell r="O87">
            <v>25</v>
          </cell>
        </row>
        <row r="88">
          <cell r="D88" t="str">
            <v>서 일 종</v>
          </cell>
          <cell r="E88">
            <v>0</v>
          </cell>
          <cell r="F88">
            <v>0</v>
          </cell>
          <cell r="G88">
            <v>17240</v>
          </cell>
          <cell r="H88">
            <v>17240</v>
          </cell>
          <cell r="I88" t="str">
            <v>'99.</v>
          </cell>
          <cell r="J88">
            <v>4</v>
          </cell>
          <cell r="K88">
            <v>23</v>
          </cell>
          <cell r="L88" t="str">
            <v>~</v>
          </cell>
          <cell r="M88" t="str">
            <v>'99.</v>
          </cell>
          <cell r="N88">
            <v>7</v>
          </cell>
          <cell r="O88">
            <v>22</v>
          </cell>
        </row>
        <row r="89">
          <cell r="D89" t="str">
            <v>권 대 진</v>
          </cell>
          <cell r="E89">
            <v>0</v>
          </cell>
          <cell r="F89">
            <v>0</v>
          </cell>
          <cell r="G89">
            <v>17240</v>
          </cell>
          <cell r="H89">
            <v>17240</v>
          </cell>
          <cell r="I89" t="str">
            <v>'99.</v>
          </cell>
          <cell r="J89">
            <v>4</v>
          </cell>
          <cell r="K89">
            <v>27</v>
          </cell>
          <cell r="L89" t="str">
            <v>~</v>
          </cell>
          <cell r="M89" t="str">
            <v>'99.</v>
          </cell>
          <cell r="N89">
            <v>7</v>
          </cell>
          <cell r="O89">
            <v>26</v>
          </cell>
        </row>
        <row r="90">
          <cell r="D90" t="str">
            <v>김 천 식</v>
          </cell>
          <cell r="E90">
            <v>0</v>
          </cell>
          <cell r="F90">
            <v>0</v>
          </cell>
          <cell r="G90">
            <v>0</v>
          </cell>
          <cell r="H90">
            <v>0</v>
          </cell>
          <cell r="I90" t="str">
            <v>'99.</v>
          </cell>
          <cell r="J90">
            <v>5</v>
          </cell>
          <cell r="K90">
            <v>12</v>
          </cell>
          <cell r="L90" t="str">
            <v>~</v>
          </cell>
          <cell r="M90" t="str">
            <v>'99.</v>
          </cell>
          <cell r="N90">
            <v>8</v>
          </cell>
          <cell r="O90">
            <v>11</v>
          </cell>
        </row>
        <row r="91">
          <cell r="D91" t="str">
            <v>박 래 원</v>
          </cell>
          <cell r="E91">
            <v>0</v>
          </cell>
          <cell r="F91">
            <v>0</v>
          </cell>
          <cell r="G91">
            <v>0</v>
          </cell>
          <cell r="H91">
            <v>0</v>
          </cell>
          <cell r="I91" t="str">
            <v>'99.</v>
          </cell>
          <cell r="J91">
            <v>5</v>
          </cell>
          <cell r="K91">
            <v>12</v>
          </cell>
          <cell r="L91" t="str">
            <v>~</v>
          </cell>
          <cell r="M91" t="str">
            <v>'99.</v>
          </cell>
          <cell r="N91">
            <v>8</v>
          </cell>
          <cell r="O91">
            <v>11</v>
          </cell>
        </row>
        <row r="92">
          <cell r="D92" t="str">
            <v>신 호 범</v>
          </cell>
          <cell r="E92">
            <v>0</v>
          </cell>
          <cell r="F92">
            <v>0</v>
          </cell>
          <cell r="G92">
            <v>0</v>
          </cell>
          <cell r="H92">
            <v>0</v>
          </cell>
          <cell r="I92" t="str">
            <v>'99.</v>
          </cell>
          <cell r="J92">
            <v>5</v>
          </cell>
          <cell r="K92">
            <v>3</v>
          </cell>
          <cell r="L92" t="str">
            <v>~</v>
          </cell>
          <cell r="M92" t="str">
            <v>'99.</v>
          </cell>
          <cell r="N92">
            <v>8</v>
          </cell>
          <cell r="O92">
            <v>2</v>
          </cell>
        </row>
        <row r="93">
          <cell r="D93" t="str">
            <v>이 종 심</v>
          </cell>
          <cell r="E93">
            <v>0</v>
          </cell>
          <cell r="F93">
            <v>0</v>
          </cell>
          <cell r="G93">
            <v>0</v>
          </cell>
          <cell r="H93">
            <v>0</v>
          </cell>
          <cell r="I93" t="str">
            <v>'99.</v>
          </cell>
          <cell r="J93">
            <v>5</v>
          </cell>
          <cell r="K93">
            <v>11</v>
          </cell>
          <cell r="L93" t="str">
            <v>~</v>
          </cell>
          <cell r="M93" t="str">
            <v>'99.</v>
          </cell>
          <cell r="N93">
            <v>8</v>
          </cell>
          <cell r="O93">
            <v>10</v>
          </cell>
        </row>
        <row r="94">
          <cell r="D94" t="str">
            <v>이 진 우</v>
          </cell>
          <cell r="E94">
            <v>0</v>
          </cell>
          <cell r="F94">
            <v>0</v>
          </cell>
          <cell r="G94">
            <v>0</v>
          </cell>
          <cell r="H94">
            <v>0</v>
          </cell>
          <cell r="I94" t="str">
            <v>'99.</v>
          </cell>
          <cell r="J94">
            <v>5</v>
          </cell>
          <cell r="K94">
            <v>11</v>
          </cell>
          <cell r="L94" t="str">
            <v>~</v>
          </cell>
          <cell r="M94" t="str">
            <v>'99.</v>
          </cell>
          <cell r="N94">
            <v>8</v>
          </cell>
          <cell r="O94">
            <v>10</v>
          </cell>
        </row>
        <row r="95">
          <cell r="D95" t="str">
            <v>최 인 규</v>
          </cell>
          <cell r="E95">
            <v>0</v>
          </cell>
          <cell r="F95">
            <v>0</v>
          </cell>
          <cell r="G95">
            <v>0</v>
          </cell>
          <cell r="H95">
            <v>0</v>
          </cell>
          <cell r="I95" t="str">
            <v>'99.</v>
          </cell>
          <cell r="J95">
            <v>5</v>
          </cell>
          <cell r="K95">
            <v>12</v>
          </cell>
          <cell r="L95" t="str">
            <v>~</v>
          </cell>
          <cell r="M95" t="str">
            <v>'99.</v>
          </cell>
          <cell r="N95">
            <v>8</v>
          </cell>
          <cell r="O95">
            <v>11</v>
          </cell>
        </row>
        <row r="96">
          <cell r="D96" t="str">
            <v>윤 정 래</v>
          </cell>
          <cell r="E96">
            <v>0</v>
          </cell>
          <cell r="F96">
            <v>0</v>
          </cell>
          <cell r="G96">
            <v>0</v>
          </cell>
          <cell r="H96">
            <v>0</v>
          </cell>
          <cell r="I96" t="str">
            <v>'99.</v>
          </cell>
          <cell r="J96">
            <v>5</v>
          </cell>
          <cell r="K96">
            <v>7</v>
          </cell>
          <cell r="L96" t="str">
            <v>~</v>
          </cell>
          <cell r="M96" t="str">
            <v>'99.</v>
          </cell>
          <cell r="N96">
            <v>8</v>
          </cell>
          <cell r="O96">
            <v>6</v>
          </cell>
        </row>
        <row r="97">
          <cell r="D97" t="str">
            <v>권 용 남</v>
          </cell>
          <cell r="E97">
            <v>0</v>
          </cell>
          <cell r="F97">
            <v>0</v>
          </cell>
          <cell r="G97">
            <v>0</v>
          </cell>
          <cell r="H97">
            <v>0</v>
          </cell>
          <cell r="I97" t="str">
            <v>'99.</v>
          </cell>
          <cell r="J97">
            <v>5</v>
          </cell>
          <cell r="K97">
            <v>11</v>
          </cell>
          <cell r="L97" t="str">
            <v>~</v>
          </cell>
          <cell r="M97" t="str">
            <v>'99.</v>
          </cell>
          <cell r="N97">
            <v>8</v>
          </cell>
          <cell r="O97">
            <v>10</v>
          </cell>
        </row>
        <row r="98">
          <cell r="D98" t="str">
            <v>김 규 식</v>
          </cell>
          <cell r="E98">
            <v>0</v>
          </cell>
          <cell r="F98">
            <v>0</v>
          </cell>
          <cell r="G98">
            <v>0</v>
          </cell>
          <cell r="H98">
            <v>0</v>
          </cell>
          <cell r="I98" t="str">
            <v>'99.</v>
          </cell>
          <cell r="J98">
            <v>5</v>
          </cell>
          <cell r="K98">
            <v>11</v>
          </cell>
          <cell r="L98" t="str">
            <v>~</v>
          </cell>
          <cell r="M98" t="str">
            <v>'99.</v>
          </cell>
          <cell r="N98">
            <v>8</v>
          </cell>
          <cell r="O98">
            <v>10</v>
          </cell>
        </row>
        <row r="99">
          <cell r="D99" t="str">
            <v>유 정 계</v>
          </cell>
          <cell r="E99">
            <v>0</v>
          </cell>
          <cell r="F99">
            <v>0</v>
          </cell>
          <cell r="G99">
            <v>0</v>
          </cell>
          <cell r="H99">
            <v>0</v>
          </cell>
          <cell r="I99" t="str">
            <v>'99.</v>
          </cell>
          <cell r="J99">
            <v>5</v>
          </cell>
          <cell r="K99">
            <v>14</v>
          </cell>
          <cell r="L99" t="str">
            <v>~</v>
          </cell>
          <cell r="M99" t="str">
            <v>'99.</v>
          </cell>
          <cell r="N99">
            <v>8</v>
          </cell>
          <cell r="O99">
            <v>13</v>
          </cell>
        </row>
        <row r="100">
          <cell r="E100">
            <v>0</v>
          </cell>
          <cell r="F100">
            <v>0</v>
          </cell>
          <cell r="G100">
            <v>0</v>
          </cell>
          <cell r="H100">
            <v>0</v>
          </cell>
          <cell r="I100" t="str">
            <v>'99.</v>
          </cell>
          <cell r="L100">
            <v>0</v>
          </cell>
          <cell r="M100" t="str">
            <v>'99.</v>
          </cell>
          <cell r="N100" t="b">
            <v>0</v>
          </cell>
          <cell r="O100">
            <v>30</v>
          </cell>
        </row>
        <row r="101">
          <cell r="E101">
            <v>0</v>
          </cell>
          <cell r="F101">
            <v>0</v>
          </cell>
          <cell r="G101">
            <v>0</v>
          </cell>
          <cell r="H101">
            <v>0</v>
          </cell>
          <cell r="I101" t="str">
            <v>'99.</v>
          </cell>
          <cell r="L101">
            <v>0</v>
          </cell>
          <cell r="M101" t="str">
            <v>'99.</v>
          </cell>
          <cell r="N101" t="b">
            <v>0</v>
          </cell>
          <cell r="O101">
            <v>30</v>
          </cell>
        </row>
      </sheetData>
      <sheetData sheetId="4" refreshError="1"/>
      <sheetData sheetId="5" refreshError="1"/>
      <sheetData sheetId="6" refreshError="1"/>
      <sheetData sheetId="7" refreshError="1">
        <row r="6">
          <cell r="BP6" t="str">
            <v>이 광 우</v>
          </cell>
          <cell r="BQ6">
            <v>37440</v>
          </cell>
          <cell r="BR6">
            <v>39420</v>
          </cell>
        </row>
        <row r="7">
          <cell r="BP7" t="str">
            <v>최 덕 연</v>
          </cell>
          <cell r="BQ7">
            <v>24750</v>
          </cell>
          <cell r="BR7">
            <v>15400</v>
          </cell>
        </row>
        <row r="8">
          <cell r="BP8" t="str">
            <v>원 철 희</v>
          </cell>
          <cell r="BQ8">
            <v>32620</v>
          </cell>
          <cell r="BR8">
            <v>30800</v>
          </cell>
        </row>
        <row r="9">
          <cell r="BP9" t="str">
            <v>용 명 일</v>
          </cell>
          <cell r="BQ9">
            <v>36540</v>
          </cell>
          <cell r="BR9">
            <v>34480</v>
          </cell>
        </row>
        <row r="10">
          <cell r="BP10" t="str">
            <v>김 민 철</v>
          </cell>
          <cell r="BQ10">
            <v>0</v>
          </cell>
          <cell r="BR10">
            <v>0</v>
          </cell>
        </row>
        <row r="11">
          <cell r="BP11" t="str">
            <v>윤 창 근</v>
          </cell>
          <cell r="BQ11">
            <v>13500</v>
          </cell>
          <cell r="BR11">
            <v>15400</v>
          </cell>
        </row>
        <row r="12">
          <cell r="BP12" t="str">
            <v>김 복 남</v>
          </cell>
          <cell r="BQ12">
            <v>32620</v>
          </cell>
          <cell r="BR12">
            <v>30800</v>
          </cell>
        </row>
        <row r="13">
          <cell r="BP13" t="str">
            <v>문 종 대</v>
          </cell>
          <cell r="BQ13">
            <v>30240</v>
          </cell>
          <cell r="BR13">
            <v>34480</v>
          </cell>
        </row>
        <row r="14">
          <cell r="BP14" t="str">
            <v>김 윤 순</v>
          </cell>
          <cell r="BQ14">
            <v>27720</v>
          </cell>
          <cell r="BR14">
            <v>17240</v>
          </cell>
        </row>
        <row r="15">
          <cell r="BP15" t="str">
            <v>최 원 식</v>
          </cell>
          <cell r="BQ15">
            <v>36540</v>
          </cell>
          <cell r="BR15">
            <v>34480</v>
          </cell>
        </row>
        <row r="16">
          <cell r="BP16">
            <v>0</v>
          </cell>
          <cell r="BQ16">
            <v>0</v>
          </cell>
          <cell r="BR16">
            <v>0</v>
          </cell>
        </row>
        <row r="17">
          <cell r="BP17">
            <v>0</v>
          </cell>
          <cell r="BQ17">
            <v>0</v>
          </cell>
          <cell r="BR17">
            <v>0</v>
          </cell>
        </row>
        <row r="18">
          <cell r="BP18">
            <v>0</v>
          </cell>
          <cell r="BQ18">
            <v>0</v>
          </cell>
          <cell r="BR18">
            <v>0</v>
          </cell>
        </row>
        <row r="19">
          <cell r="BP19">
            <v>0</v>
          </cell>
          <cell r="BQ19">
            <v>0</v>
          </cell>
          <cell r="BR19">
            <v>0</v>
          </cell>
        </row>
        <row r="20">
          <cell r="BP20">
            <v>0</v>
          </cell>
          <cell r="BQ20">
            <v>0</v>
          </cell>
          <cell r="BR20">
            <v>0</v>
          </cell>
        </row>
        <row r="21">
          <cell r="BP21" t="str">
            <v>임 범 택</v>
          </cell>
          <cell r="BQ21">
            <v>41760</v>
          </cell>
          <cell r="BR21">
            <v>39420</v>
          </cell>
        </row>
        <row r="22">
          <cell r="BP22" t="str">
            <v>신 욱 교</v>
          </cell>
          <cell r="BQ22">
            <v>32620</v>
          </cell>
          <cell r="BR22">
            <v>30800</v>
          </cell>
        </row>
        <row r="23">
          <cell r="BP23" t="str">
            <v>이 용 기</v>
          </cell>
          <cell r="BQ23">
            <v>24750</v>
          </cell>
          <cell r="BR23">
            <v>15400</v>
          </cell>
        </row>
        <row r="24">
          <cell r="BP24" t="str">
            <v>윤 희 수</v>
          </cell>
          <cell r="BQ24">
            <v>34020</v>
          </cell>
          <cell r="BR24">
            <v>34480</v>
          </cell>
        </row>
        <row r="25">
          <cell r="BP25" t="str">
            <v>신 복 호</v>
          </cell>
          <cell r="BQ25">
            <v>0</v>
          </cell>
          <cell r="BR25">
            <v>0</v>
          </cell>
        </row>
        <row r="26">
          <cell r="BP26" t="str">
            <v>정 정 희</v>
          </cell>
          <cell r="BQ26">
            <v>21370</v>
          </cell>
          <cell r="BR26">
            <v>15400</v>
          </cell>
        </row>
        <row r="27">
          <cell r="BP27" t="str">
            <v>노 병 순</v>
          </cell>
          <cell r="BQ27">
            <v>29250</v>
          </cell>
          <cell r="BR27">
            <v>30800</v>
          </cell>
        </row>
        <row r="28">
          <cell r="BP28" t="str">
            <v>함 주 호</v>
          </cell>
          <cell r="BQ28">
            <v>22680</v>
          </cell>
          <cell r="BR28">
            <v>17240</v>
          </cell>
        </row>
        <row r="29">
          <cell r="BP29" t="str">
            <v>조 송 자</v>
          </cell>
          <cell r="BQ29">
            <v>27720</v>
          </cell>
          <cell r="BR29">
            <v>17240</v>
          </cell>
        </row>
        <row r="30">
          <cell r="BP30" t="str">
            <v>윤 간 기</v>
          </cell>
          <cell r="BQ30">
            <v>35830</v>
          </cell>
          <cell r="BR30">
            <v>34480</v>
          </cell>
        </row>
        <row r="31">
          <cell r="BP31">
            <v>0</v>
          </cell>
          <cell r="BQ31">
            <v>0</v>
          </cell>
          <cell r="BR31">
            <v>0</v>
          </cell>
        </row>
        <row r="32">
          <cell r="BP32">
            <v>0</v>
          </cell>
          <cell r="BQ32">
            <v>0</v>
          </cell>
          <cell r="BR32">
            <v>0</v>
          </cell>
        </row>
        <row r="33">
          <cell r="BP33">
            <v>0</v>
          </cell>
          <cell r="BQ33">
            <v>0</v>
          </cell>
          <cell r="BR33">
            <v>0</v>
          </cell>
        </row>
        <row r="34">
          <cell r="BP34">
            <v>0</v>
          </cell>
          <cell r="BQ34">
            <v>0</v>
          </cell>
          <cell r="BR34">
            <v>0</v>
          </cell>
        </row>
        <row r="35">
          <cell r="BP35">
            <v>0</v>
          </cell>
          <cell r="BQ35">
            <v>0</v>
          </cell>
          <cell r="BR35">
            <v>0</v>
          </cell>
        </row>
        <row r="36">
          <cell r="BP36" t="str">
            <v>김 용 표</v>
          </cell>
          <cell r="BQ36">
            <v>14400</v>
          </cell>
          <cell r="BR36">
            <v>19710</v>
          </cell>
        </row>
        <row r="37">
          <cell r="BP37" t="str">
            <v>최 상 일</v>
          </cell>
          <cell r="BQ37">
            <v>3370</v>
          </cell>
          <cell r="BR37">
            <v>15400</v>
          </cell>
        </row>
        <row r="38">
          <cell r="BP38" t="str">
            <v>김 영 석</v>
          </cell>
          <cell r="BQ38">
            <v>24750</v>
          </cell>
          <cell r="BR38">
            <v>15400</v>
          </cell>
        </row>
        <row r="39">
          <cell r="BP39" t="str">
            <v>황    용</v>
          </cell>
          <cell r="BQ39">
            <v>36540</v>
          </cell>
          <cell r="BR39">
            <v>34480</v>
          </cell>
        </row>
        <row r="40">
          <cell r="BP40" t="str">
            <v>박 영 호</v>
          </cell>
          <cell r="BQ40">
            <v>0</v>
          </cell>
          <cell r="BR40">
            <v>0</v>
          </cell>
        </row>
        <row r="41">
          <cell r="BP41" t="str">
            <v>김 성 기</v>
          </cell>
          <cell r="BQ41">
            <v>39000</v>
          </cell>
          <cell r="BR41">
            <v>37970</v>
          </cell>
        </row>
        <row r="42">
          <cell r="BP42" t="str">
            <v>김 성 기</v>
          </cell>
        </row>
        <row r="43">
          <cell r="BP43" t="str">
            <v>백 상 준</v>
          </cell>
          <cell r="BQ43">
            <v>32620</v>
          </cell>
          <cell r="BR43">
            <v>30800</v>
          </cell>
        </row>
        <row r="44">
          <cell r="BP44" t="str">
            <v>최 영 범</v>
          </cell>
          <cell r="BQ44">
            <v>0</v>
          </cell>
          <cell r="BR44">
            <v>0</v>
          </cell>
        </row>
        <row r="45">
          <cell r="BP45" t="str">
            <v>심 형 은</v>
          </cell>
          <cell r="BQ45">
            <v>15120</v>
          </cell>
          <cell r="BR45">
            <v>17240</v>
          </cell>
        </row>
        <row r="46">
          <cell r="BP46" t="str">
            <v>서 종 범</v>
          </cell>
          <cell r="BQ46">
            <v>27720</v>
          </cell>
          <cell r="BR46">
            <v>17240</v>
          </cell>
        </row>
        <row r="47">
          <cell r="BP47" t="str">
            <v>김 기 진</v>
          </cell>
          <cell r="BQ47">
            <v>0</v>
          </cell>
          <cell r="BR47">
            <v>0</v>
          </cell>
        </row>
        <row r="48">
          <cell r="BP48" t="str">
            <v>임 연 근</v>
          </cell>
          <cell r="BQ48">
            <v>5040</v>
          </cell>
          <cell r="BR48">
            <v>17240</v>
          </cell>
        </row>
        <row r="49">
          <cell r="BP49">
            <v>0</v>
          </cell>
          <cell r="BQ49">
            <v>0</v>
          </cell>
          <cell r="BR49">
            <v>0</v>
          </cell>
        </row>
        <row r="50">
          <cell r="BP50" t="str">
            <v>강 선 경</v>
          </cell>
          <cell r="BQ50">
            <v>41760</v>
          </cell>
          <cell r="BR50">
            <v>39420</v>
          </cell>
        </row>
        <row r="51">
          <cell r="BP51" t="str">
            <v>이 중 재</v>
          </cell>
          <cell r="BQ51">
            <v>31920</v>
          </cell>
          <cell r="BR51">
            <v>30800</v>
          </cell>
        </row>
        <row r="52">
          <cell r="BP52" t="str">
            <v>김 동 훈</v>
          </cell>
          <cell r="BQ52">
            <v>32620</v>
          </cell>
          <cell r="BR52">
            <v>30800</v>
          </cell>
        </row>
        <row r="53">
          <cell r="BP53" t="str">
            <v>이 원 희</v>
          </cell>
          <cell r="BQ53">
            <v>36540</v>
          </cell>
          <cell r="BR53">
            <v>34480</v>
          </cell>
        </row>
        <row r="54">
          <cell r="BP54" t="str">
            <v>진 기 택</v>
          </cell>
          <cell r="BQ54">
            <v>24750</v>
          </cell>
          <cell r="BR54">
            <v>15400</v>
          </cell>
        </row>
        <row r="55">
          <cell r="BP55" t="str">
            <v>최 인 숙</v>
          </cell>
          <cell r="BQ55">
            <v>32620</v>
          </cell>
          <cell r="BR55">
            <v>30800</v>
          </cell>
        </row>
        <row r="56">
          <cell r="BP56" t="str">
            <v>이 재 선</v>
          </cell>
          <cell r="BQ56">
            <v>32760</v>
          </cell>
          <cell r="BR56">
            <v>34480</v>
          </cell>
        </row>
        <row r="57">
          <cell r="BP57" t="str">
            <v>박 찬 주</v>
          </cell>
          <cell r="BQ57">
            <v>25200</v>
          </cell>
          <cell r="BR57">
            <v>17240</v>
          </cell>
        </row>
        <row r="58">
          <cell r="BP58" t="str">
            <v>백 선 미</v>
          </cell>
          <cell r="BQ58">
            <v>35750</v>
          </cell>
          <cell r="BR58">
            <v>34480</v>
          </cell>
        </row>
        <row r="59">
          <cell r="BP59">
            <v>0</v>
          </cell>
          <cell r="BQ59">
            <v>0</v>
          </cell>
          <cell r="BR59">
            <v>0</v>
          </cell>
        </row>
        <row r="60">
          <cell r="BP60">
            <v>0</v>
          </cell>
          <cell r="BQ60">
            <v>0</v>
          </cell>
          <cell r="BR60">
            <v>0</v>
          </cell>
        </row>
        <row r="61">
          <cell r="BP61">
            <v>0</v>
          </cell>
          <cell r="BQ61">
            <v>0</v>
          </cell>
          <cell r="BR61">
            <v>0</v>
          </cell>
        </row>
        <row r="62">
          <cell r="BP62">
            <v>0</v>
          </cell>
          <cell r="BQ62">
            <v>0</v>
          </cell>
          <cell r="BR62">
            <v>0</v>
          </cell>
        </row>
        <row r="63">
          <cell r="BP63">
            <v>0</v>
          </cell>
          <cell r="BQ63">
            <v>0</v>
          </cell>
          <cell r="BR63">
            <v>0</v>
          </cell>
        </row>
        <row r="64">
          <cell r="BP64">
            <v>0</v>
          </cell>
          <cell r="BQ64">
            <v>0</v>
          </cell>
          <cell r="BR64">
            <v>0</v>
          </cell>
        </row>
        <row r="65">
          <cell r="BP65" t="str">
            <v>박 진 영</v>
          </cell>
          <cell r="BQ65">
            <v>0</v>
          </cell>
          <cell r="BR65">
            <v>0</v>
          </cell>
        </row>
        <row r="66">
          <cell r="BP66" t="str">
            <v>안 광 호</v>
          </cell>
          <cell r="BQ66">
            <v>17280</v>
          </cell>
          <cell r="BR66">
            <v>19710</v>
          </cell>
        </row>
        <row r="67">
          <cell r="BP67" t="str">
            <v>서 석 근</v>
          </cell>
          <cell r="BQ67">
            <v>32620</v>
          </cell>
          <cell r="BR67">
            <v>30800</v>
          </cell>
        </row>
        <row r="68">
          <cell r="BP68" t="str">
            <v>오 부 영</v>
          </cell>
          <cell r="BQ68">
            <v>32620</v>
          </cell>
          <cell r="BR68">
            <v>30800</v>
          </cell>
        </row>
        <row r="69">
          <cell r="BP69" t="str">
            <v>오 양 준</v>
          </cell>
          <cell r="BQ69">
            <v>36540</v>
          </cell>
          <cell r="BR69">
            <v>34480</v>
          </cell>
        </row>
        <row r="70">
          <cell r="BP70" t="str">
            <v>박 영 삼</v>
          </cell>
          <cell r="BQ70">
            <v>34640</v>
          </cell>
          <cell r="BR70">
            <v>31860</v>
          </cell>
        </row>
        <row r="71">
          <cell r="BP71" t="str">
            <v>박 영 삼</v>
          </cell>
        </row>
        <row r="72">
          <cell r="BP72" t="str">
            <v>박 용 의</v>
          </cell>
          <cell r="BQ72">
            <v>23250</v>
          </cell>
          <cell r="BR72">
            <v>15900</v>
          </cell>
        </row>
        <row r="73">
          <cell r="BP73" t="str">
            <v>박 용 의</v>
          </cell>
        </row>
        <row r="74">
          <cell r="BP74" t="str">
            <v>김 영 운</v>
          </cell>
          <cell r="BQ74">
            <v>36540</v>
          </cell>
          <cell r="BR74">
            <v>34480</v>
          </cell>
        </row>
        <row r="75">
          <cell r="BP75" t="str">
            <v>장 종 렬</v>
          </cell>
          <cell r="BQ75">
            <v>24750</v>
          </cell>
          <cell r="BR75">
            <v>15400</v>
          </cell>
        </row>
        <row r="76">
          <cell r="BP76" t="str">
            <v>정 순 미</v>
          </cell>
          <cell r="BQ76">
            <v>35910</v>
          </cell>
          <cell r="BR76">
            <v>34480</v>
          </cell>
        </row>
        <row r="77">
          <cell r="BP77">
            <v>0</v>
          </cell>
          <cell r="BQ77">
            <v>0</v>
          </cell>
          <cell r="BR77">
            <v>0</v>
          </cell>
        </row>
        <row r="78">
          <cell r="BP78">
            <v>0</v>
          </cell>
          <cell r="BQ78">
            <v>0</v>
          </cell>
          <cell r="BR78">
            <v>0</v>
          </cell>
        </row>
        <row r="79">
          <cell r="BP79">
            <v>0</v>
          </cell>
          <cell r="BQ79">
            <v>0</v>
          </cell>
          <cell r="BR79">
            <v>0</v>
          </cell>
        </row>
        <row r="80">
          <cell r="BP80" t="str">
            <v>이 동 숙</v>
          </cell>
          <cell r="BQ80">
            <v>0</v>
          </cell>
          <cell r="BR80">
            <v>0</v>
          </cell>
        </row>
        <row r="81">
          <cell r="BP81" t="str">
            <v>송 영 학</v>
          </cell>
          <cell r="BQ81">
            <v>8640</v>
          </cell>
          <cell r="BR81">
            <v>19710</v>
          </cell>
        </row>
        <row r="82">
          <cell r="BP82" t="str">
            <v>홍 성 효</v>
          </cell>
          <cell r="BQ82">
            <v>33460</v>
          </cell>
          <cell r="BR82">
            <v>31180</v>
          </cell>
        </row>
        <row r="83">
          <cell r="BP83" t="str">
            <v>홍 성 효</v>
          </cell>
        </row>
        <row r="84">
          <cell r="BP84" t="str">
            <v>조 항 철</v>
          </cell>
          <cell r="BQ84">
            <v>0</v>
          </cell>
          <cell r="BR84">
            <v>0</v>
          </cell>
        </row>
        <row r="85">
          <cell r="BP85" t="str">
            <v>표 영 종</v>
          </cell>
          <cell r="BQ85">
            <v>0</v>
          </cell>
          <cell r="BR85">
            <v>0</v>
          </cell>
        </row>
        <row r="86">
          <cell r="BP86" t="str">
            <v>박 상 림</v>
          </cell>
          <cell r="BQ86">
            <v>25870</v>
          </cell>
          <cell r="BR86">
            <v>30800</v>
          </cell>
        </row>
        <row r="87">
          <cell r="BP87" t="str">
            <v>원 종 선</v>
          </cell>
          <cell r="BQ87">
            <v>36540</v>
          </cell>
          <cell r="BR87">
            <v>34480</v>
          </cell>
        </row>
        <row r="88">
          <cell r="BP88" t="str">
            <v>정 정 희</v>
          </cell>
          <cell r="BQ88">
            <v>0</v>
          </cell>
          <cell r="BR88">
            <v>0</v>
          </cell>
        </row>
        <row r="89">
          <cell r="BP89" t="str">
            <v>김 형 욱</v>
          </cell>
          <cell r="BQ89">
            <v>27000</v>
          </cell>
          <cell r="BR89">
            <v>30800</v>
          </cell>
        </row>
        <row r="90">
          <cell r="BP90" t="str">
            <v>주 연 택</v>
          </cell>
          <cell r="BQ90">
            <v>32060</v>
          </cell>
          <cell r="BR90">
            <v>30800</v>
          </cell>
        </row>
        <row r="91">
          <cell r="BP91" t="str">
            <v>유 중 효</v>
          </cell>
          <cell r="BQ91">
            <v>36540</v>
          </cell>
          <cell r="BR91">
            <v>34480</v>
          </cell>
        </row>
        <row r="92">
          <cell r="BP92" t="str">
            <v>손 주 하</v>
          </cell>
          <cell r="BQ92">
            <v>36540</v>
          </cell>
          <cell r="BR92">
            <v>34480</v>
          </cell>
        </row>
        <row r="93">
          <cell r="BP93" t="str">
            <v>조 현 미</v>
          </cell>
          <cell r="BQ93">
            <v>36540</v>
          </cell>
          <cell r="BR93">
            <v>34480</v>
          </cell>
        </row>
        <row r="94">
          <cell r="BP94">
            <v>0</v>
          </cell>
          <cell r="BQ94">
            <v>0</v>
          </cell>
          <cell r="BR94">
            <v>0</v>
          </cell>
        </row>
        <row r="95">
          <cell r="BP95">
            <v>0</v>
          </cell>
          <cell r="BQ95">
            <v>0</v>
          </cell>
          <cell r="BR95">
            <v>0</v>
          </cell>
        </row>
        <row r="96">
          <cell r="BP96" t="str">
            <v>강 경 성</v>
          </cell>
          <cell r="BQ96">
            <v>41760</v>
          </cell>
          <cell r="BR96">
            <v>39420</v>
          </cell>
        </row>
        <row r="97">
          <cell r="BP97" t="str">
            <v>노 춘 지</v>
          </cell>
          <cell r="BQ97">
            <v>24750</v>
          </cell>
          <cell r="BR97">
            <v>15400</v>
          </cell>
        </row>
        <row r="98">
          <cell r="BP98" t="str">
            <v>박 종 석</v>
          </cell>
          <cell r="BQ98">
            <v>24750</v>
          </cell>
          <cell r="BR98">
            <v>15400</v>
          </cell>
        </row>
        <row r="99">
          <cell r="BP99" t="str">
            <v>유 성 진</v>
          </cell>
          <cell r="BQ99">
            <v>0</v>
          </cell>
          <cell r="BR99">
            <v>0</v>
          </cell>
        </row>
        <row r="100">
          <cell r="BP100" t="str">
            <v>봉 선 필</v>
          </cell>
          <cell r="BQ100">
            <v>15120</v>
          </cell>
          <cell r="BR100">
            <v>17240</v>
          </cell>
        </row>
        <row r="101">
          <cell r="BP101" t="str">
            <v>박 영 찬</v>
          </cell>
          <cell r="BQ101">
            <v>0</v>
          </cell>
          <cell r="BR101">
            <v>0</v>
          </cell>
        </row>
        <row r="102">
          <cell r="BP102" t="str">
            <v>김 교 열</v>
          </cell>
          <cell r="BQ102">
            <v>4500</v>
          </cell>
          <cell r="BR102">
            <v>15400</v>
          </cell>
        </row>
        <row r="103">
          <cell r="BP103" t="str">
            <v>조 찬 규</v>
          </cell>
          <cell r="BQ103">
            <v>0</v>
          </cell>
          <cell r="BR103">
            <v>0</v>
          </cell>
        </row>
        <row r="104">
          <cell r="BP104" t="str">
            <v>박 봉 학</v>
          </cell>
          <cell r="BQ104">
            <v>13500</v>
          </cell>
          <cell r="BR104">
            <v>15400</v>
          </cell>
        </row>
        <row r="105">
          <cell r="BP105" t="str">
            <v>강 성 집</v>
          </cell>
          <cell r="BQ105">
            <v>36540</v>
          </cell>
          <cell r="BR105">
            <v>34480</v>
          </cell>
        </row>
        <row r="106">
          <cell r="BP106" t="str">
            <v>노 병 윤</v>
          </cell>
          <cell r="BQ106">
            <v>0</v>
          </cell>
          <cell r="BR106">
            <v>0</v>
          </cell>
        </row>
        <row r="107">
          <cell r="BP107" t="str">
            <v>김 희 주</v>
          </cell>
          <cell r="BQ107">
            <v>33800</v>
          </cell>
          <cell r="BR107">
            <v>31360</v>
          </cell>
        </row>
        <row r="108">
          <cell r="BP108" t="str">
            <v>김 희 주</v>
          </cell>
        </row>
        <row r="109">
          <cell r="BP109" t="str">
            <v>김 미 경</v>
          </cell>
          <cell r="BQ109">
            <v>35980</v>
          </cell>
          <cell r="BR109">
            <v>34480</v>
          </cell>
        </row>
        <row r="110">
          <cell r="BP110">
            <v>0</v>
          </cell>
          <cell r="BQ110">
            <v>0</v>
          </cell>
          <cell r="BR110">
            <v>0</v>
          </cell>
        </row>
        <row r="111">
          <cell r="BP111">
            <v>0</v>
          </cell>
          <cell r="BQ111">
            <v>0</v>
          </cell>
          <cell r="BR111">
            <v>0</v>
          </cell>
        </row>
        <row r="112">
          <cell r="BP112" t="str">
            <v>허 종 희</v>
          </cell>
          <cell r="BQ112">
            <v>36000</v>
          </cell>
          <cell r="BR112">
            <v>39420</v>
          </cell>
        </row>
        <row r="113">
          <cell r="BP113" t="str">
            <v>안 광 현</v>
          </cell>
          <cell r="BQ113">
            <v>17280</v>
          </cell>
          <cell r="BR113">
            <v>19710</v>
          </cell>
        </row>
        <row r="114">
          <cell r="BP114" t="str">
            <v>최 광 섭</v>
          </cell>
          <cell r="BQ114">
            <v>32620</v>
          </cell>
          <cell r="BR114">
            <v>30800</v>
          </cell>
        </row>
        <row r="115">
          <cell r="BP115" t="str">
            <v>정 옥 선</v>
          </cell>
          <cell r="BQ115">
            <v>32620</v>
          </cell>
          <cell r="BR115">
            <v>30800</v>
          </cell>
        </row>
        <row r="116">
          <cell r="BP116" t="str">
            <v>전 영 철</v>
          </cell>
          <cell r="BQ116">
            <v>34020</v>
          </cell>
          <cell r="BR116">
            <v>34480</v>
          </cell>
        </row>
        <row r="117">
          <cell r="BP117" t="str">
            <v>류 승 희</v>
          </cell>
          <cell r="BQ117">
            <v>10080</v>
          </cell>
          <cell r="BR117">
            <v>17240</v>
          </cell>
        </row>
        <row r="118">
          <cell r="BP118" t="str">
            <v>안 길 영</v>
          </cell>
          <cell r="BQ118">
            <v>32620</v>
          </cell>
          <cell r="BR118">
            <v>30800</v>
          </cell>
        </row>
        <row r="119">
          <cell r="BP119" t="str">
            <v>김 해 순</v>
          </cell>
          <cell r="BQ119">
            <v>32620</v>
          </cell>
          <cell r="BR119">
            <v>30800</v>
          </cell>
        </row>
        <row r="120">
          <cell r="BP120" t="str">
            <v>권 점 화</v>
          </cell>
          <cell r="BQ120">
            <v>27720</v>
          </cell>
          <cell r="BR120">
            <v>17240</v>
          </cell>
        </row>
        <row r="121">
          <cell r="BP121" t="str">
            <v>김 복 주</v>
          </cell>
          <cell r="BQ121">
            <v>0</v>
          </cell>
          <cell r="BR121">
            <v>0</v>
          </cell>
        </row>
        <row r="122">
          <cell r="BP122" t="str">
            <v>김 동 열</v>
          </cell>
          <cell r="BQ122">
            <v>15120</v>
          </cell>
          <cell r="BR122">
            <v>17240</v>
          </cell>
        </row>
        <row r="123">
          <cell r="BP123" t="str">
            <v>최 형 순</v>
          </cell>
          <cell r="BQ123">
            <v>36540</v>
          </cell>
          <cell r="BR123">
            <v>34480</v>
          </cell>
        </row>
        <row r="124">
          <cell r="BP124">
            <v>0</v>
          </cell>
          <cell r="BQ124">
            <v>0</v>
          </cell>
          <cell r="BR124">
            <v>0</v>
          </cell>
        </row>
        <row r="125">
          <cell r="BP125">
            <v>0</v>
          </cell>
          <cell r="BQ125">
            <v>0</v>
          </cell>
          <cell r="BR125">
            <v>0</v>
          </cell>
        </row>
        <row r="126">
          <cell r="BP126">
            <v>0</v>
          </cell>
          <cell r="BQ126">
            <v>0</v>
          </cell>
          <cell r="BR126">
            <v>0</v>
          </cell>
        </row>
        <row r="127">
          <cell r="BP127">
            <v>0</v>
          </cell>
          <cell r="BQ127">
            <v>0</v>
          </cell>
          <cell r="BR127">
            <v>0</v>
          </cell>
        </row>
        <row r="128">
          <cell r="BP128">
            <v>0</v>
          </cell>
          <cell r="BQ128">
            <v>0</v>
          </cell>
          <cell r="BR128">
            <v>0</v>
          </cell>
        </row>
        <row r="129">
          <cell r="BP129" t="str">
            <v>백 난 희</v>
          </cell>
          <cell r="BQ129">
            <v>27000</v>
          </cell>
          <cell r="BR129">
            <v>30800</v>
          </cell>
        </row>
        <row r="130">
          <cell r="BP130" t="str">
            <v>지 근 미</v>
          </cell>
          <cell r="BQ130">
            <v>27000</v>
          </cell>
          <cell r="BR130">
            <v>30800</v>
          </cell>
        </row>
        <row r="131">
          <cell r="BP131" t="str">
            <v>윤 미 영</v>
          </cell>
          <cell r="BQ131">
            <v>24750</v>
          </cell>
          <cell r="BR131">
            <v>30800</v>
          </cell>
        </row>
        <row r="132">
          <cell r="BP132" t="str">
            <v>조 은 경</v>
          </cell>
          <cell r="BQ132">
            <v>28350</v>
          </cell>
          <cell r="BR132">
            <v>17240</v>
          </cell>
        </row>
        <row r="133">
          <cell r="BP133" t="str">
            <v>전 은 주</v>
          </cell>
          <cell r="BQ133">
            <v>28980</v>
          </cell>
          <cell r="BR133">
            <v>17240</v>
          </cell>
        </row>
        <row r="134">
          <cell r="BP134" t="str">
            <v>조 수 연</v>
          </cell>
          <cell r="BQ134">
            <v>27560</v>
          </cell>
          <cell r="BR134">
            <v>17240</v>
          </cell>
        </row>
        <row r="135">
          <cell r="BP135">
            <v>0</v>
          </cell>
          <cell r="BQ135">
            <v>0</v>
          </cell>
          <cell r="BR135">
            <v>0</v>
          </cell>
        </row>
        <row r="136">
          <cell r="BP136">
            <v>0</v>
          </cell>
          <cell r="BQ136">
            <v>0</v>
          </cell>
          <cell r="BR136">
            <v>0</v>
          </cell>
        </row>
        <row r="137">
          <cell r="BP137">
            <v>0</v>
          </cell>
          <cell r="BQ137">
            <v>0</v>
          </cell>
          <cell r="BR137">
            <v>0</v>
          </cell>
        </row>
        <row r="138">
          <cell r="BP138">
            <v>0</v>
          </cell>
          <cell r="BQ138">
            <v>0</v>
          </cell>
          <cell r="BR138">
            <v>0</v>
          </cell>
        </row>
        <row r="139">
          <cell r="BP139" t="str">
            <v>박 석 준</v>
          </cell>
          <cell r="BQ139">
            <v>0</v>
          </cell>
          <cell r="BR139">
            <v>0</v>
          </cell>
        </row>
        <row r="140">
          <cell r="BP140" t="str">
            <v>오 정 식</v>
          </cell>
          <cell r="BQ140">
            <v>0</v>
          </cell>
          <cell r="BR140">
            <v>0</v>
          </cell>
        </row>
        <row r="141">
          <cell r="BP141" t="str">
            <v>한 윤 호</v>
          </cell>
          <cell r="BQ141">
            <v>0</v>
          </cell>
          <cell r="BR141">
            <v>0</v>
          </cell>
        </row>
        <row r="142">
          <cell r="BP142" t="str">
            <v>김 상 곤</v>
          </cell>
          <cell r="BQ142">
            <v>0</v>
          </cell>
          <cell r="BR142">
            <v>0</v>
          </cell>
        </row>
        <row r="143">
          <cell r="BP143" t="str">
            <v>안 태 욱</v>
          </cell>
          <cell r="BQ143">
            <v>0</v>
          </cell>
          <cell r="BR143">
            <v>0</v>
          </cell>
        </row>
        <row r="144">
          <cell r="BP144" t="str">
            <v>김 민 태</v>
          </cell>
          <cell r="BQ144">
            <v>8640</v>
          </cell>
          <cell r="BR144">
            <v>19710</v>
          </cell>
        </row>
        <row r="145">
          <cell r="BP145" t="str">
            <v>서 일 종</v>
          </cell>
          <cell r="BQ145">
            <v>6300</v>
          </cell>
          <cell r="BR145">
            <v>17240</v>
          </cell>
        </row>
        <row r="146">
          <cell r="BP146" t="str">
            <v>권 대 진</v>
          </cell>
          <cell r="BQ146">
            <v>5040</v>
          </cell>
          <cell r="BR146">
            <v>17240</v>
          </cell>
        </row>
        <row r="147">
          <cell r="BP147">
            <v>0</v>
          </cell>
          <cell r="BQ147">
            <v>0</v>
          </cell>
          <cell r="BR147">
            <v>0</v>
          </cell>
        </row>
        <row r="148">
          <cell r="BP148">
            <v>0</v>
          </cell>
          <cell r="BQ148">
            <v>0</v>
          </cell>
          <cell r="BR148">
            <v>0</v>
          </cell>
        </row>
        <row r="149">
          <cell r="BP149">
            <v>0</v>
          </cell>
          <cell r="BQ149">
            <v>0</v>
          </cell>
          <cell r="BR149">
            <v>0</v>
          </cell>
        </row>
        <row r="150">
          <cell r="BP150">
            <v>0</v>
          </cell>
          <cell r="BQ150">
            <v>0</v>
          </cell>
          <cell r="BR150">
            <v>0</v>
          </cell>
        </row>
        <row r="151">
          <cell r="BP151">
            <v>0</v>
          </cell>
          <cell r="BQ151">
            <v>0</v>
          </cell>
          <cell r="BR151">
            <v>0</v>
          </cell>
        </row>
        <row r="152">
          <cell r="BP152">
            <v>0</v>
          </cell>
          <cell r="BQ152">
            <v>0</v>
          </cell>
          <cell r="BR152">
            <v>0</v>
          </cell>
        </row>
        <row r="153">
          <cell r="BP153">
            <v>0</v>
          </cell>
          <cell r="BQ153">
            <v>0</v>
          </cell>
          <cell r="BR153">
            <v>0</v>
          </cell>
        </row>
        <row r="154">
          <cell r="BP154">
            <v>0</v>
          </cell>
          <cell r="BQ154">
            <v>0</v>
          </cell>
          <cell r="BR154">
            <v>0</v>
          </cell>
        </row>
      </sheetData>
      <sheetData sheetId="8" refreshError="1">
        <row r="6">
          <cell r="BL6" t="str">
            <v>이 광 우</v>
          </cell>
          <cell r="BM6">
            <v>14400</v>
          </cell>
          <cell r="BN6">
            <v>9850</v>
          </cell>
        </row>
        <row r="7">
          <cell r="BL7" t="str">
            <v>최 덕 연</v>
          </cell>
          <cell r="BM7">
            <v>11250</v>
          </cell>
          <cell r="BN7">
            <v>7700</v>
          </cell>
        </row>
        <row r="8">
          <cell r="BL8" t="str">
            <v>원 철 희</v>
          </cell>
          <cell r="BM8">
            <v>11250</v>
          </cell>
          <cell r="BN8">
            <v>7700</v>
          </cell>
        </row>
        <row r="9">
          <cell r="BL9" t="str">
            <v>용 명 일</v>
          </cell>
          <cell r="BM9">
            <v>12600</v>
          </cell>
          <cell r="BN9">
            <v>8620</v>
          </cell>
        </row>
        <row r="10">
          <cell r="BL10" t="str">
            <v>윤 창 근</v>
          </cell>
          <cell r="BM10">
            <v>10120</v>
          </cell>
          <cell r="BN10">
            <v>7700</v>
          </cell>
        </row>
        <row r="11">
          <cell r="BL11" t="str">
            <v>김 복 남</v>
          </cell>
          <cell r="BM11">
            <v>11250</v>
          </cell>
          <cell r="BN11">
            <v>7700</v>
          </cell>
        </row>
        <row r="12">
          <cell r="BL12" t="str">
            <v>문 종 대</v>
          </cell>
          <cell r="BM12">
            <v>10840</v>
          </cell>
          <cell r="BN12">
            <v>8620</v>
          </cell>
        </row>
        <row r="13">
          <cell r="BL13" t="str">
            <v>김 윤 순</v>
          </cell>
          <cell r="BM13">
            <v>12600</v>
          </cell>
          <cell r="BN13">
            <v>8620</v>
          </cell>
        </row>
        <row r="14">
          <cell r="BL14" t="str">
            <v>최 원 식</v>
          </cell>
          <cell r="BM14">
            <v>12600</v>
          </cell>
          <cell r="BN14">
            <v>8620</v>
          </cell>
        </row>
        <row r="15">
          <cell r="BL15" t="str">
            <v>임 범 택</v>
          </cell>
          <cell r="BM15">
            <v>14400</v>
          </cell>
          <cell r="BN15">
            <v>9850</v>
          </cell>
        </row>
        <row r="16">
          <cell r="BL16" t="str">
            <v>신 욱 교</v>
          </cell>
          <cell r="BM16">
            <v>11250</v>
          </cell>
          <cell r="BN16">
            <v>7700</v>
          </cell>
        </row>
        <row r="17">
          <cell r="BL17" t="str">
            <v>이 용 기</v>
          </cell>
          <cell r="BM17">
            <v>11250</v>
          </cell>
          <cell r="BN17">
            <v>7700</v>
          </cell>
        </row>
        <row r="18">
          <cell r="BL18" t="str">
            <v>윤 희 수</v>
          </cell>
          <cell r="BM18">
            <v>11340</v>
          </cell>
          <cell r="BN18">
            <v>8620</v>
          </cell>
        </row>
        <row r="19">
          <cell r="BL19" t="str">
            <v>정 정 희</v>
          </cell>
          <cell r="BM19">
            <v>11250</v>
          </cell>
          <cell r="BN19">
            <v>7700</v>
          </cell>
        </row>
        <row r="20">
          <cell r="BL20" t="str">
            <v>노 병 순</v>
          </cell>
          <cell r="BM20">
            <v>11250</v>
          </cell>
          <cell r="BN20">
            <v>7700</v>
          </cell>
        </row>
        <row r="21">
          <cell r="BL21" t="str">
            <v>함 주 호</v>
          </cell>
          <cell r="BM21">
            <v>12600</v>
          </cell>
          <cell r="BN21">
            <v>8620</v>
          </cell>
        </row>
        <row r="22">
          <cell r="BL22" t="str">
            <v>조 송 자</v>
          </cell>
          <cell r="BM22">
            <v>12600</v>
          </cell>
          <cell r="BN22">
            <v>8620</v>
          </cell>
        </row>
        <row r="23">
          <cell r="BL23" t="str">
            <v>윤 간 기</v>
          </cell>
          <cell r="BM23">
            <v>11810</v>
          </cell>
          <cell r="BN23">
            <v>8620</v>
          </cell>
        </row>
        <row r="24">
          <cell r="BL24" t="str">
            <v>김 용 표</v>
          </cell>
          <cell r="BM24">
            <v>14400</v>
          </cell>
          <cell r="BN24">
            <v>9850</v>
          </cell>
        </row>
        <row r="25">
          <cell r="BL25" t="str">
            <v>최 상 일</v>
          </cell>
          <cell r="BM25">
            <v>11250</v>
          </cell>
          <cell r="BN25">
            <v>7700</v>
          </cell>
        </row>
        <row r="26">
          <cell r="BL26" t="str">
            <v>김 영 석</v>
          </cell>
          <cell r="BM26">
            <v>11250</v>
          </cell>
          <cell r="BN26">
            <v>7700</v>
          </cell>
        </row>
        <row r="27">
          <cell r="BL27" t="str">
            <v>황    용</v>
          </cell>
          <cell r="BM27">
            <v>12600</v>
          </cell>
          <cell r="BN27">
            <v>8620</v>
          </cell>
        </row>
        <row r="28">
          <cell r="BL28" t="str">
            <v>김 성 기</v>
          </cell>
          <cell r="BM28">
            <v>11250</v>
          </cell>
          <cell r="BN28">
            <v>7700</v>
          </cell>
        </row>
        <row r="29">
          <cell r="BL29" t="str">
            <v>백 상 준</v>
          </cell>
          <cell r="BM29">
            <v>11250</v>
          </cell>
          <cell r="BN29">
            <v>7700</v>
          </cell>
        </row>
        <row r="30">
          <cell r="BL30" t="str">
            <v>심 형 은</v>
          </cell>
          <cell r="BM30">
            <v>12600</v>
          </cell>
          <cell r="BN30">
            <v>8620</v>
          </cell>
        </row>
        <row r="31">
          <cell r="BL31" t="str">
            <v>서 종 범</v>
          </cell>
          <cell r="BM31">
            <v>12600</v>
          </cell>
          <cell r="BN31">
            <v>8620</v>
          </cell>
        </row>
        <row r="32">
          <cell r="BL32" t="str">
            <v>임 연 근</v>
          </cell>
          <cell r="BM32">
            <v>5040</v>
          </cell>
          <cell r="BN32">
            <v>8620</v>
          </cell>
        </row>
        <row r="33">
          <cell r="BL33" t="str">
            <v>강 선 경</v>
          </cell>
          <cell r="BM33">
            <v>14400</v>
          </cell>
          <cell r="BN33">
            <v>9850</v>
          </cell>
        </row>
        <row r="34">
          <cell r="BL34" t="str">
            <v>이 중 재</v>
          </cell>
          <cell r="BM34">
            <v>11210</v>
          </cell>
          <cell r="BN34">
            <v>7700</v>
          </cell>
        </row>
        <row r="35">
          <cell r="BL35" t="str">
            <v>김 동 훈</v>
          </cell>
          <cell r="BM35">
            <v>11250</v>
          </cell>
          <cell r="BN35">
            <v>7700</v>
          </cell>
        </row>
        <row r="36">
          <cell r="BL36" t="str">
            <v>이 원 희</v>
          </cell>
          <cell r="BM36">
            <v>12600</v>
          </cell>
          <cell r="BN36">
            <v>8620</v>
          </cell>
        </row>
        <row r="37">
          <cell r="BL37" t="str">
            <v>진 기 택</v>
          </cell>
          <cell r="BM37">
            <v>11250</v>
          </cell>
          <cell r="BN37">
            <v>7700</v>
          </cell>
        </row>
        <row r="38">
          <cell r="BL38" t="str">
            <v>최 인 숙</v>
          </cell>
          <cell r="BM38">
            <v>11250</v>
          </cell>
          <cell r="BN38">
            <v>7700</v>
          </cell>
        </row>
        <row r="39">
          <cell r="BL39" t="str">
            <v>이 재 선</v>
          </cell>
          <cell r="BM39">
            <v>12280</v>
          </cell>
          <cell r="BN39">
            <v>8620</v>
          </cell>
        </row>
        <row r="40">
          <cell r="BL40" t="str">
            <v>박 찬 주</v>
          </cell>
          <cell r="BM40">
            <v>12600</v>
          </cell>
          <cell r="BN40">
            <v>8620</v>
          </cell>
        </row>
        <row r="41">
          <cell r="BL41" t="str">
            <v>백 선 미</v>
          </cell>
          <cell r="BM41">
            <v>12600</v>
          </cell>
          <cell r="BN41">
            <v>8620</v>
          </cell>
        </row>
        <row r="42">
          <cell r="BL42" t="str">
            <v>안 광 호</v>
          </cell>
          <cell r="BM42">
            <v>14400</v>
          </cell>
          <cell r="BN42">
            <v>9850</v>
          </cell>
        </row>
        <row r="43">
          <cell r="BL43" t="str">
            <v>서 석 근</v>
          </cell>
          <cell r="BM43">
            <v>11250</v>
          </cell>
          <cell r="BN43">
            <v>7700</v>
          </cell>
        </row>
        <row r="44">
          <cell r="BL44" t="str">
            <v>오 부 영</v>
          </cell>
          <cell r="BM44">
            <v>11250</v>
          </cell>
          <cell r="BN44">
            <v>7700</v>
          </cell>
        </row>
        <row r="45">
          <cell r="BL45" t="str">
            <v>오 양 준</v>
          </cell>
          <cell r="BM45">
            <v>12600</v>
          </cell>
          <cell r="BN45">
            <v>8620</v>
          </cell>
        </row>
        <row r="46">
          <cell r="BL46" t="str">
            <v>박 용 의</v>
          </cell>
          <cell r="BM46">
            <v>11250</v>
          </cell>
          <cell r="BN46">
            <v>7700</v>
          </cell>
        </row>
        <row r="47">
          <cell r="BL47" t="str">
            <v>박 영 삼</v>
          </cell>
          <cell r="BM47">
            <v>12600</v>
          </cell>
          <cell r="BN47">
            <v>8620</v>
          </cell>
        </row>
        <row r="48">
          <cell r="BL48" t="str">
            <v>김 영 운</v>
          </cell>
          <cell r="BM48">
            <v>12600</v>
          </cell>
          <cell r="BN48">
            <v>8620</v>
          </cell>
        </row>
        <row r="49">
          <cell r="BL49" t="str">
            <v>장 종 렬</v>
          </cell>
          <cell r="BM49">
            <v>11250</v>
          </cell>
          <cell r="BN49">
            <v>7700</v>
          </cell>
        </row>
        <row r="50">
          <cell r="BL50" t="str">
            <v>정 순 미</v>
          </cell>
          <cell r="BM50">
            <v>12600</v>
          </cell>
          <cell r="BN50">
            <v>8620</v>
          </cell>
        </row>
        <row r="51">
          <cell r="BL51" t="str">
            <v>송 영 학</v>
          </cell>
          <cell r="BM51">
            <v>14400</v>
          </cell>
          <cell r="BN51">
            <v>9850</v>
          </cell>
        </row>
        <row r="52">
          <cell r="BL52" t="str">
            <v>박 상 림</v>
          </cell>
          <cell r="BM52">
            <v>9000</v>
          </cell>
          <cell r="BN52">
            <v>7700</v>
          </cell>
        </row>
        <row r="53">
          <cell r="BL53" t="str">
            <v>원 종 선</v>
          </cell>
          <cell r="BM53">
            <v>12600</v>
          </cell>
          <cell r="BN53">
            <v>8620</v>
          </cell>
        </row>
        <row r="54">
          <cell r="BL54" t="str">
            <v>김 형 욱</v>
          </cell>
          <cell r="BM54">
            <v>11250</v>
          </cell>
          <cell r="BN54">
            <v>7700</v>
          </cell>
        </row>
        <row r="55">
          <cell r="BL55" t="str">
            <v>주 연 택</v>
          </cell>
          <cell r="BM55">
            <v>11250</v>
          </cell>
          <cell r="BN55">
            <v>7700</v>
          </cell>
        </row>
        <row r="56">
          <cell r="BL56" t="str">
            <v>홍 성 효</v>
          </cell>
          <cell r="BM56">
            <v>12600</v>
          </cell>
          <cell r="BN56">
            <v>8620</v>
          </cell>
        </row>
        <row r="57">
          <cell r="BL57" t="str">
            <v>유 중 효</v>
          </cell>
          <cell r="BM57">
            <v>12600</v>
          </cell>
          <cell r="BN57">
            <v>8620</v>
          </cell>
        </row>
        <row r="58">
          <cell r="BL58" t="str">
            <v>손 주 하</v>
          </cell>
          <cell r="BM58">
            <v>12600</v>
          </cell>
          <cell r="BN58">
            <v>8620</v>
          </cell>
        </row>
        <row r="59">
          <cell r="BL59" t="str">
            <v>조 현 미</v>
          </cell>
          <cell r="BM59">
            <v>12600</v>
          </cell>
          <cell r="BN59">
            <v>8620</v>
          </cell>
        </row>
        <row r="60">
          <cell r="BL60" t="str">
            <v>강 경 성</v>
          </cell>
          <cell r="BM60">
            <v>14400</v>
          </cell>
          <cell r="BN60">
            <v>9850</v>
          </cell>
        </row>
        <row r="61">
          <cell r="BL61" t="str">
            <v>노 춘 지</v>
          </cell>
          <cell r="BM61">
            <v>11250</v>
          </cell>
          <cell r="BN61">
            <v>7700</v>
          </cell>
        </row>
        <row r="62">
          <cell r="BL62" t="str">
            <v>박 종 석</v>
          </cell>
          <cell r="BM62">
            <v>11250</v>
          </cell>
          <cell r="BN62">
            <v>7700</v>
          </cell>
        </row>
        <row r="63">
          <cell r="BL63" t="str">
            <v>봉 선 필</v>
          </cell>
          <cell r="BM63">
            <v>12600</v>
          </cell>
          <cell r="BN63">
            <v>8620</v>
          </cell>
        </row>
        <row r="64">
          <cell r="BL64" t="str">
            <v>김 교 열</v>
          </cell>
          <cell r="BM64">
            <v>11200</v>
          </cell>
          <cell r="BN64">
            <v>7700</v>
          </cell>
        </row>
        <row r="65">
          <cell r="BL65" t="str">
            <v>박 봉 학</v>
          </cell>
          <cell r="BM65">
            <v>11250</v>
          </cell>
          <cell r="BN65">
            <v>7700</v>
          </cell>
        </row>
        <row r="66">
          <cell r="BL66" t="str">
            <v>강 성 집</v>
          </cell>
          <cell r="BM66">
            <v>12600</v>
          </cell>
          <cell r="BN66">
            <v>8620</v>
          </cell>
        </row>
        <row r="67">
          <cell r="BL67" t="str">
            <v>김 희 주</v>
          </cell>
          <cell r="BM67">
            <v>12600</v>
          </cell>
          <cell r="BN67">
            <v>8620</v>
          </cell>
        </row>
        <row r="68">
          <cell r="BL68" t="str">
            <v>김 미 경</v>
          </cell>
          <cell r="BM68">
            <v>12580</v>
          </cell>
          <cell r="BN68">
            <v>8620</v>
          </cell>
        </row>
        <row r="69">
          <cell r="BL69" t="str">
            <v>허 종 희</v>
          </cell>
          <cell r="BM69">
            <v>13020</v>
          </cell>
          <cell r="BN69">
            <v>9380</v>
          </cell>
        </row>
        <row r="70">
          <cell r="BL70" t="str">
            <v>허 종 희</v>
          </cell>
        </row>
        <row r="71">
          <cell r="BL71" t="str">
            <v>안 광 현</v>
          </cell>
          <cell r="BM71">
            <v>14400</v>
          </cell>
          <cell r="BN71">
            <v>9850</v>
          </cell>
        </row>
        <row r="72">
          <cell r="BL72" t="str">
            <v>최 광 섭</v>
          </cell>
          <cell r="BM72">
            <v>11250</v>
          </cell>
          <cell r="BN72">
            <v>7700</v>
          </cell>
        </row>
        <row r="73">
          <cell r="BL73" t="str">
            <v>정 옥 선</v>
          </cell>
          <cell r="BM73">
            <v>11250</v>
          </cell>
          <cell r="BN73">
            <v>7700</v>
          </cell>
        </row>
        <row r="74">
          <cell r="BL74" t="str">
            <v>전 영 철</v>
          </cell>
          <cell r="BM74">
            <v>12600</v>
          </cell>
          <cell r="BN74">
            <v>8620</v>
          </cell>
        </row>
        <row r="75">
          <cell r="BL75" t="str">
            <v>전 영 철</v>
          </cell>
        </row>
        <row r="76">
          <cell r="BL76" t="str">
            <v>류 승 희</v>
          </cell>
          <cell r="BM76">
            <v>12600</v>
          </cell>
          <cell r="BN76">
            <v>8620</v>
          </cell>
        </row>
        <row r="77">
          <cell r="BL77" t="str">
            <v>안 길 영</v>
          </cell>
          <cell r="BM77">
            <v>11250</v>
          </cell>
          <cell r="BN77">
            <v>7700</v>
          </cell>
        </row>
        <row r="78">
          <cell r="BL78" t="str">
            <v>김 해 순</v>
          </cell>
          <cell r="BM78">
            <v>11250</v>
          </cell>
          <cell r="BN78">
            <v>7700</v>
          </cell>
        </row>
        <row r="79">
          <cell r="BL79" t="str">
            <v>권 점 화</v>
          </cell>
          <cell r="BM79">
            <v>12600</v>
          </cell>
          <cell r="BN79">
            <v>8620</v>
          </cell>
        </row>
        <row r="80">
          <cell r="BL80" t="str">
            <v>김 동 열</v>
          </cell>
          <cell r="BM80">
            <v>12600</v>
          </cell>
          <cell r="BN80">
            <v>8620</v>
          </cell>
        </row>
        <row r="81">
          <cell r="BL81" t="str">
            <v>최 형 순</v>
          </cell>
          <cell r="BM81">
            <v>10860</v>
          </cell>
          <cell r="BN81">
            <v>8620</v>
          </cell>
        </row>
        <row r="82">
          <cell r="BL82" t="str">
            <v>백 난 희</v>
          </cell>
          <cell r="BM82">
            <v>10960</v>
          </cell>
          <cell r="BN82">
            <v>7700</v>
          </cell>
        </row>
        <row r="83">
          <cell r="BL83" t="str">
            <v>지 근 미</v>
          </cell>
          <cell r="BM83">
            <v>11240</v>
          </cell>
          <cell r="BN83">
            <v>7700</v>
          </cell>
        </row>
        <row r="84">
          <cell r="BL84" t="str">
            <v>윤 미 영</v>
          </cell>
          <cell r="BM84">
            <v>11250</v>
          </cell>
          <cell r="BN84">
            <v>7700</v>
          </cell>
        </row>
        <row r="85">
          <cell r="BL85" t="str">
            <v>조 은 경</v>
          </cell>
          <cell r="BM85">
            <v>12440</v>
          </cell>
          <cell r="BN85">
            <v>8620</v>
          </cell>
        </row>
        <row r="86">
          <cell r="BL86" t="str">
            <v>전 은 주</v>
          </cell>
          <cell r="BM86">
            <v>11970</v>
          </cell>
          <cell r="BN86">
            <v>8620</v>
          </cell>
        </row>
        <row r="87">
          <cell r="BL87" t="str">
            <v>조 수 연</v>
          </cell>
          <cell r="BM87">
            <v>11970</v>
          </cell>
          <cell r="BN87">
            <v>8620</v>
          </cell>
        </row>
        <row r="88">
          <cell r="BL88" t="str">
            <v>김 민 태</v>
          </cell>
          <cell r="BM88">
            <v>14400</v>
          </cell>
          <cell r="BN88">
            <v>9850</v>
          </cell>
        </row>
        <row r="89">
          <cell r="BL89" t="str">
            <v>서 일 종</v>
          </cell>
          <cell r="BM89">
            <v>12600</v>
          </cell>
          <cell r="BN89">
            <v>8620</v>
          </cell>
        </row>
        <row r="90">
          <cell r="BL90" t="str">
            <v>권 대 진</v>
          </cell>
          <cell r="BM90">
            <v>12600</v>
          </cell>
          <cell r="BN90">
            <v>8620</v>
          </cell>
        </row>
        <row r="91">
          <cell r="BL91" t="str">
            <v>김 천 식</v>
          </cell>
          <cell r="BM91">
            <v>3370</v>
          </cell>
          <cell r="BN91">
            <v>7700</v>
          </cell>
        </row>
        <row r="92">
          <cell r="BL92" t="str">
            <v>박 래 원</v>
          </cell>
          <cell r="BM92">
            <v>3370</v>
          </cell>
          <cell r="BN92">
            <v>7700</v>
          </cell>
        </row>
        <row r="93">
          <cell r="BL93" t="str">
            <v>신 호 범</v>
          </cell>
          <cell r="BM93">
            <v>12600</v>
          </cell>
          <cell r="BN93">
            <v>8620</v>
          </cell>
        </row>
        <row r="94">
          <cell r="BL94" t="str">
            <v>이 종 심</v>
          </cell>
          <cell r="BM94">
            <v>4500</v>
          </cell>
          <cell r="BN94">
            <v>7700</v>
          </cell>
        </row>
        <row r="95">
          <cell r="BL95" t="str">
            <v>이 진 우</v>
          </cell>
          <cell r="BM95">
            <v>4500</v>
          </cell>
          <cell r="BN95">
            <v>7700</v>
          </cell>
        </row>
        <row r="96">
          <cell r="BL96" t="str">
            <v>최 인 규</v>
          </cell>
          <cell r="BM96">
            <v>3780</v>
          </cell>
          <cell r="BN96">
            <v>8620</v>
          </cell>
        </row>
        <row r="97">
          <cell r="BL97" t="str">
            <v>윤 정 래</v>
          </cell>
          <cell r="BM97">
            <v>6300</v>
          </cell>
          <cell r="BN97">
            <v>8620</v>
          </cell>
        </row>
        <row r="98">
          <cell r="BL98" t="str">
            <v>권 용 남</v>
          </cell>
          <cell r="BM98">
            <v>5040</v>
          </cell>
          <cell r="BN98">
            <v>8620</v>
          </cell>
        </row>
        <row r="99">
          <cell r="BL99" t="str">
            <v>김 규 식</v>
          </cell>
          <cell r="BM99">
            <v>4500</v>
          </cell>
          <cell r="BN99">
            <v>7700</v>
          </cell>
        </row>
        <row r="100">
          <cell r="BL100" t="str">
            <v>유 정 계</v>
          </cell>
          <cell r="BM100">
            <v>1260</v>
          </cell>
          <cell r="BN100">
            <v>8620</v>
          </cell>
        </row>
      </sheetData>
      <sheetData sheetId="9" refreshError="1"/>
      <sheetData sheetId="10" refreshError="1">
        <row r="3">
          <cell r="A3" t="str">
            <v>측  량  원</v>
          </cell>
          <cell r="B3">
            <v>32000</v>
          </cell>
          <cell r="C3">
            <v>19710</v>
          </cell>
        </row>
        <row r="4">
          <cell r="A4" t="str">
            <v>측량 보조원</v>
          </cell>
          <cell r="B4">
            <v>25000</v>
          </cell>
          <cell r="C4">
            <v>15400</v>
          </cell>
        </row>
        <row r="5">
          <cell r="A5" t="str">
            <v>안 전 요 원</v>
          </cell>
          <cell r="B5">
            <v>25000</v>
          </cell>
          <cell r="C5">
            <v>15400</v>
          </cell>
        </row>
        <row r="6">
          <cell r="A6" t="str">
            <v>탐  사  원</v>
          </cell>
          <cell r="B6">
            <v>28000</v>
          </cell>
          <cell r="C6">
            <v>17240</v>
          </cell>
        </row>
        <row r="7">
          <cell r="A7" t="str">
            <v>탐사 보조원</v>
          </cell>
          <cell r="B7">
            <v>25000</v>
          </cell>
          <cell r="C7">
            <v>15400</v>
          </cell>
        </row>
        <row r="8">
          <cell r="A8" t="str">
            <v>안 전 요 원</v>
          </cell>
          <cell r="B8">
            <v>25000</v>
          </cell>
          <cell r="C8">
            <v>15400</v>
          </cell>
        </row>
        <row r="9">
          <cell r="A9" t="str">
            <v>계량기조사원</v>
          </cell>
          <cell r="B9">
            <v>28000</v>
          </cell>
          <cell r="C9">
            <v>17240</v>
          </cell>
        </row>
        <row r="10">
          <cell r="A10" t="str">
            <v>계량기조사원</v>
          </cell>
          <cell r="B10">
            <v>28000</v>
          </cell>
          <cell r="C10">
            <v>17240</v>
          </cell>
        </row>
        <row r="11">
          <cell r="A11" t="str">
            <v>도면 정리원</v>
          </cell>
          <cell r="B11">
            <v>28000</v>
          </cell>
          <cell r="C11">
            <v>17240</v>
          </cell>
        </row>
        <row r="12">
          <cell r="A12" t="str">
            <v>전 산 요 원</v>
          </cell>
          <cell r="B12">
            <v>25000</v>
          </cell>
          <cell r="C12">
            <v>15400</v>
          </cell>
        </row>
        <row r="13">
          <cell r="A13" t="str">
            <v>속성대장정리원</v>
          </cell>
          <cell r="B13">
            <v>28000</v>
          </cell>
          <cell r="C13">
            <v>17240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잡무1"/>
      <sheetName val="잡무2"/>
      <sheetName val="마둔터널"/>
      <sheetName val="마둔비용"/>
      <sheetName val="마둔비용(측면전기실)"/>
      <sheetName val="금광1터널"/>
      <sheetName val="금광1비용"/>
      <sheetName val="금광1비용 (측면전기실)"/>
      <sheetName val="금광2터널"/>
      <sheetName val="금광2비용"/>
      <sheetName val="금광2비용 (측면전기실)"/>
      <sheetName val="금광2비용(제2전기실서공급)"/>
      <sheetName val="종합비용"/>
      <sheetName val="마돈터널(형광)"/>
      <sheetName val="마돈터널(무전극)"/>
      <sheetName val="케이블데이타"/>
      <sheetName val="데이타"/>
    </sheetNames>
    <sheetDataSet>
      <sheetData sheetId="0" refreshError="1"/>
      <sheetData sheetId="1" refreshError="1"/>
      <sheetData sheetId="2" refreshError="1"/>
      <sheetData sheetId="3" refreshError="1"/>
      <sheetData sheetId="4" refreshError="1"/>
      <sheetData sheetId="5">
        <row r="82">
          <cell r="D82">
            <v>20.422285714285714</v>
          </cell>
          <cell r="E82">
            <v>1.570945054945055</v>
          </cell>
        </row>
        <row r="83">
          <cell r="D83">
            <v>19.750759878419451</v>
          </cell>
          <cell r="E83">
            <v>1.5192892214168809</v>
          </cell>
        </row>
        <row r="84">
          <cell r="E84">
            <v>1.5192892214168809</v>
          </cell>
        </row>
        <row r="85">
          <cell r="D85">
            <v>157.45714285714286</v>
          </cell>
          <cell r="E85">
            <v>12.112087912087912</v>
          </cell>
        </row>
        <row r="86">
          <cell r="D86">
            <v>190.19756838905778</v>
          </cell>
          <cell r="E86">
            <v>14.630582183773676</v>
          </cell>
        </row>
        <row r="91">
          <cell r="B91">
            <v>10</v>
          </cell>
        </row>
        <row r="92">
          <cell r="B92">
            <v>9.4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금광1터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변경"/>
      <sheetName val="계약 1"/>
      <sheetName val="변경갑지"/>
      <sheetName val="기안(변)"/>
      <sheetName val="=설변"/>
      <sheetName val="내역서"/>
      <sheetName val="갑지"/>
      <sheetName val="제잡비"/>
      <sheetName val="원가계산서"/>
      <sheetName val="일위"/>
      <sheetName val="기안"/>
      <sheetName val="공사설명서"/>
      <sheetName val="공기산출"/>
      <sheetName val="운반비산출"/>
      <sheetName val="변경계약"/>
    </sheetNames>
    <sheetDataSet>
      <sheetData sheetId="0" refreshError="1"/>
      <sheetData sheetId="1"/>
      <sheetData sheetId="2" refreshError="1"/>
      <sheetData sheetId="3"/>
      <sheetData sheetId="4" refreshError="1"/>
      <sheetData sheetId="5" refreshError="1"/>
      <sheetData sheetId="6">
        <row r="209">
          <cell r="L209">
            <v>1169920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s>
    <sheetDataSet>
      <sheetData sheetId="0">
        <row r="3">
          <cell r="A3">
            <v>1</v>
          </cell>
          <cell r="B3" t="str">
            <v>전선관</v>
          </cell>
          <cell r="C3" t="str">
            <v>ST  16C</v>
          </cell>
          <cell r="D3" t="str">
            <v>m</v>
          </cell>
          <cell r="G3">
            <v>741</v>
          </cell>
          <cell r="H3">
            <v>665</v>
          </cell>
          <cell r="Q3">
            <v>665</v>
          </cell>
          <cell r="R3">
            <v>0.1</v>
          </cell>
          <cell r="S3" t="str">
            <v>내선</v>
          </cell>
          <cell r="T3">
            <v>0.08</v>
          </cell>
          <cell r="U3" t="str">
            <v>내선</v>
          </cell>
          <cell r="V3">
            <v>5.6000000000000001E-2</v>
          </cell>
          <cell r="Y3" t="str">
            <v>지중매설 :70%</v>
          </cell>
        </row>
        <row r="4">
          <cell r="A4">
            <v>2</v>
          </cell>
          <cell r="B4" t="str">
            <v>전선관</v>
          </cell>
          <cell r="C4" t="str">
            <v>ST  22C</v>
          </cell>
          <cell r="D4" t="str">
            <v>m</v>
          </cell>
          <cell r="G4">
            <v>741</v>
          </cell>
          <cell r="H4">
            <v>852</v>
          </cell>
          <cell r="Q4">
            <v>852</v>
          </cell>
          <cell r="R4">
            <v>0.1</v>
          </cell>
          <cell r="S4" t="str">
            <v>내선</v>
          </cell>
          <cell r="T4">
            <v>0.11</v>
          </cell>
          <cell r="U4" t="str">
            <v>내선</v>
          </cell>
          <cell r="V4">
            <v>7.6999999999999999E-2</v>
          </cell>
          <cell r="Y4" t="str">
            <v>지중매설 :70%</v>
          </cell>
        </row>
        <row r="5">
          <cell r="A5">
            <v>3</v>
          </cell>
          <cell r="B5" t="str">
            <v>전선관</v>
          </cell>
          <cell r="C5" t="str">
            <v>ST  28C</v>
          </cell>
          <cell r="D5" t="str">
            <v>m</v>
          </cell>
          <cell r="G5">
            <v>741</v>
          </cell>
          <cell r="H5">
            <v>1112</v>
          </cell>
          <cell r="Q5">
            <v>1112</v>
          </cell>
          <cell r="R5">
            <v>0.1</v>
          </cell>
          <cell r="S5" t="str">
            <v>내선</v>
          </cell>
          <cell r="T5">
            <v>0.14000000000000001</v>
          </cell>
          <cell r="U5" t="str">
            <v>내선</v>
          </cell>
          <cell r="V5">
            <v>9.8000000000000004E-2</v>
          </cell>
          <cell r="Y5" t="str">
            <v>지중매설 :70%</v>
          </cell>
        </row>
        <row r="6">
          <cell r="A6">
            <v>4</v>
          </cell>
          <cell r="B6" t="str">
            <v>전선관</v>
          </cell>
          <cell r="C6" t="str">
            <v>ST  36C</v>
          </cell>
          <cell r="D6" t="str">
            <v>m</v>
          </cell>
          <cell r="G6">
            <v>741</v>
          </cell>
          <cell r="H6">
            <v>1365</v>
          </cell>
          <cell r="Q6">
            <v>1365</v>
          </cell>
          <cell r="R6">
            <v>0.1</v>
          </cell>
          <cell r="S6" t="str">
            <v>내선</v>
          </cell>
          <cell r="T6">
            <v>0.2</v>
          </cell>
          <cell r="U6" t="str">
            <v>내선</v>
          </cell>
          <cell r="V6">
            <v>0.14000000000000001</v>
          </cell>
          <cell r="Y6" t="str">
            <v>지중매설 :70%</v>
          </cell>
        </row>
        <row r="7">
          <cell r="A7">
            <v>5</v>
          </cell>
          <cell r="B7" t="str">
            <v>전선관</v>
          </cell>
          <cell r="C7" t="str">
            <v>ST  42C</v>
          </cell>
          <cell r="D7" t="str">
            <v>m</v>
          </cell>
          <cell r="G7">
            <v>741</v>
          </cell>
          <cell r="H7">
            <v>1582</v>
          </cell>
          <cell r="Q7">
            <v>1582</v>
          </cell>
          <cell r="R7">
            <v>0.1</v>
          </cell>
          <cell r="S7" t="str">
            <v>내선</v>
          </cell>
          <cell r="T7">
            <v>0.25</v>
          </cell>
          <cell r="U7" t="str">
            <v>내선</v>
          </cell>
          <cell r="V7">
            <v>0.17499999999999999</v>
          </cell>
          <cell r="Y7" t="str">
            <v>지중매설 :70%</v>
          </cell>
        </row>
        <row r="8">
          <cell r="A8">
            <v>6</v>
          </cell>
          <cell r="B8" t="str">
            <v>전선관</v>
          </cell>
          <cell r="C8" t="str">
            <v>ST  54C</v>
          </cell>
          <cell r="D8" t="str">
            <v>m</v>
          </cell>
          <cell r="G8">
            <v>741</v>
          </cell>
          <cell r="H8">
            <v>2206</v>
          </cell>
          <cell r="Q8">
            <v>2206</v>
          </cell>
          <cell r="R8">
            <v>0.1</v>
          </cell>
          <cell r="S8" t="str">
            <v>내선</v>
          </cell>
          <cell r="T8">
            <v>0.34</v>
          </cell>
          <cell r="U8" t="str">
            <v>내선</v>
          </cell>
          <cell r="V8">
            <v>0.23799999999999999</v>
          </cell>
          <cell r="Y8" t="str">
            <v>지중매설 :70%</v>
          </cell>
        </row>
        <row r="9">
          <cell r="A9">
            <v>7</v>
          </cell>
          <cell r="B9" t="str">
            <v>전선관</v>
          </cell>
          <cell r="C9" t="str">
            <v>ST  104C</v>
          </cell>
          <cell r="D9" t="str">
            <v>m</v>
          </cell>
          <cell r="G9">
            <v>741</v>
          </cell>
          <cell r="H9">
            <v>5020</v>
          </cell>
          <cell r="Q9">
            <v>5020</v>
          </cell>
          <cell r="R9">
            <v>0.1</v>
          </cell>
          <cell r="S9" t="str">
            <v>내선</v>
          </cell>
          <cell r="T9">
            <v>0.71</v>
          </cell>
          <cell r="U9" t="str">
            <v>내선</v>
          </cell>
          <cell r="V9">
            <v>0.497</v>
          </cell>
          <cell r="Y9" t="str">
            <v>지중매설 :70%</v>
          </cell>
        </row>
        <row r="10">
          <cell r="A10">
            <v>8</v>
          </cell>
          <cell r="Q10" t="str">
            <v/>
          </cell>
        </row>
        <row r="11">
          <cell r="A11">
            <v>9</v>
          </cell>
          <cell r="Q11" t="str">
            <v/>
          </cell>
        </row>
        <row r="12">
          <cell r="A12">
            <v>10</v>
          </cell>
          <cell r="B12" t="str">
            <v>전선관</v>
          </cell>
          <cell r="C12" t="str">
            <v>HI-PVC  16C</v>
          </cell>
          <cell r="D12" t="str">
            <v>m</v>
          </cell>
          <cell r="G12">
            <v>745</v>
          </cell>
          <cell r="H12">
            <v>279</v>
          </cell>
          <cell r="Q12">
            <v>279</v>
          </cell>
          <cell r="R12">
            <v>0.1</v>
          </cell>
          <cell r="S12" t="str">
            <v>내선</v>
          </cell>
          <cell r="T12">
            <v>0.05</v>
          </cell>
          <cell r="U12" t="str">
            <v>내선</v>
          </cell>
          <cell r="V12">
            <v>3.5000000000000003E-2</v>
          </cell>
          <cell r="Y12" t="str">
            <v>지중매설 :70%</v>
          </cell>
        </row>
        <row r="13">
          <cell r="A13">
            <v>11</v>
          </cell>
          <cell r="B13" t="str">
            <v>전선관</v>
          </cell>
          <cell r="C13" t="str">
            <v>HI-PVC  22C</v>
          </cell>
          <cell r="D13" t="str">
            <v>m</v>
          </cell>
          <cell r="G13">
            <v>745</v>
          </cell>
          <cell r="H13">
            <v>336</v>
          </cell>
          <cell r="Q13">
            <v>336</v>
          </cell>
          <cell r="R13">
            <v>0.1</v>
          </cell>
          <cell r="S13" t="str">
            <v>내선</v>
          </cell>
          <cell r="T13">
            <v>0.06</v>
          </cell>
          <cell r="U13" t="str">
            <v>내선</v>
          </cell>
          <cell r="V13">
            <v>4.2000000000000003E-2</v>
          </cell>
          <cell r="Y13" t="str">
            <v>지중매설 :70%</v>
          </cell>
        </row>
        <row r="14">
          <cell r="A14">
            <v>12</v>
          </cell>
          <cell r="B14" t="str">
            <v>전선관</v>
          </cell>
          <cell r="C14" t="str">
            <v>HI-PVC  28C</v>
          </cell>
          <cell r="D14" t="str">
            <v>m</v>
          </cell>
          <cell r="G14">
            <v>745</v>
          </cell>
          <cell r="H14">
            <v>650</v>
          </cell>
          <cell r="Q14">
            <v>650</v>
          </cell>
          <cell r="R14">
            <v>0.1</v>
          </cell>
          <cell r="S14" t="str">
            <v>내선</v>
          </cell>
          <cell r="T14">
            <v>0.08</v>
          </cell>
          <cell r="U14" t="str">
            <v>내선</v>
          </cell>
          <cell r="V14">
            <v>5.6000000000000001E-2</v>
          </cell>
          <cell r="Y14" t="str">
            <v>지중매설 :70%</v>
          </cell>
        </row>
        <row r="15">
          <cell r="A15">
            <v>13</v>
          </cell>
          <cell r="B15" t="str">
            <v>전선관</v>
          </cell>
          <cell r="C15" t="str">
            <v>HI-PVC  36C</v>
          </cell>
          <cell r="D15" t="str">
            <v>m</v>
          </cell>
          <cell r="G15">
            <v>745</v>
          </cell>
          <cell r="H15">
            <v>906</v>
          </cell>
          <cell r="Q15">
            <v>906</v>
          </cell>
          <cell r="R15">
            <v>0.1</v>
          </cell>
          <cell r="S15" t="str">
            <v>내선</v>
          </cell>
          <cell r="T15">
            <v>0.1</v>
          </cell>
          <cell r="U15" t="str">
            <v>내선</v>
          </cell>
          <cell r="V15">
            <v>7.0000000000000007E-2</v>
          </cell>
          <cell r="Y15" t="str">
            <v>지중매설 :70%</v>
          </cell>
        </row>
        <row r="16">
          <cell r="A16">
            <v>14</v>
          </cell>
          <cell r="B16" t="str">
            <v>전선관</v>
          </cell>
          <cell r="C16" t="str">
            <v>HI-PVC  42C</v>
          </cell>
          <cell r="D16" t="str">
            <v>m</v>
          </cell>
          <cell r="G16">
            <v>745</v>
          </cell>
          <cell r="H16">
            <v>1182</v>
          </cell>
          <cell r="Q16">
            <v>1182</v>
          </cell>
          <cell r="R16">
            <v>0.1</v>
          </cell>
          <cell r="S16" t="str">
            <v>내선</v>
          </cell>
          <cell r="T16">
            <v>0.13</v>
          </cell>
          <cell r="U16" t="str">
            <v>내선</v>
          </cell>
          <cell r="V16">
            <v>9.0999999999999998E-2</v>
          </cell>
          <cell r="Y16" t="str">
            <v>지중매설 :70%</v>
          </cell>
        </row>
        <row r="17">
          <cell r="A17">
            <v>15</v>
          </cell>
          <cell r="Q17" t="str">
            <v/>
          </cell>
        </row>
        <row r="18">
          <cell r="A18">
            <v>16</v>
          </cell>
          <cell r="Q18" t="str">
            <v/>
          </cell>
        </row>
        <row r="19">
          <cell r="A19">
            <v>17</v>
          </cell>
          <cell r="B19" t="str">
            <v>전선관</v>
          </cell>
          <cell r="C19" t="str">
            <v xml:space="preserve">PE  22C  </v>
          </cell>
          <cell r="D19" t="str">
            <v>m</v>
          </cell>
          <cell r="G19">
            <v>746</v>
          </cell>
          <cell r="H19">
            <v>200</v>
          </cell>
          <cell r="Q19">
            <v>200</v>
          </cell>
          <cell r="R19">
            <v>0.1</v>
          </cell>
          <cell r="U19" t="str">
            <v>배전</v>
          </cell>
          <cell r="V19">
            <v>7.8E-2</v>
          </cell>
        </row>
        <row r="20">
          <cell r="A20">
            <v>18</v>
          </cell>
          <cell r="B20" t="str">
            <v>전선관</v>
          </cell>
          <cell r="C20" t="str">
            <v>PE  28C</v>
          </cell>
          <cell r="D20" t="str">
            <v>m</v>
          </cell>
          <cell r="G20">
            <v>746</v>
          </cell>
          <cell r="H20">
            <v>330</v>
          </cell>
          <cell r="Q20">
            <v>330</v>
          </cell>
          <cell r="R20">
            <v>0.1</v>
          </cell>
          <cell r="U20" t="str">
            <v>배전</v>
          </cell>
          <cell r="V20">
            <v>7.8E-2</v>
          </cell>
        </row>
        <row r="21">
          <cell r="A21">
            <v>19</v>
          </cell>
          <cell r="B21" t="str">
            <v>전선관</v>
          </cell>
          <cell r="C21" t="str">
            <v>PE  36C</v>
          </cell>
          <cell r="D21" t="str">
            <v>m</v>
          </cell>
          <cell r="G21">
            <v>746</v>
          </cell>
          <cell r="H21">
            <v>490</v>
          </cell>
          <cell r="Q21">
            <v>490</v>
          </cell>
          <cell r="R21">
            <v>0.1</v>
          </cell>
          <cell r="U21" t="str">
            <v>배전</v>
          </cell>
          <cell r="V21">
            <v>7.8E-2</v>
          </cell>
        </row>
        <row r="22">
          <cell r="A22">
            <v>20</v>
          </cell>
          <cell r="B22" t="str">
            <v>전선관</v>
          </cell>
          <cell r="C22" t="str">
            <v>PE  42C</v>
          </cell>
          <cell r="D22" t="str">
            <v>m</v>
          </cell>
          <cell r="G22">
            <v>746</v>
          </cell>
          <cell r="H22">
            <v>570</v>
          </cell>
          <cell r="Q22">
            <v>570</v>
          </cell>
          <cell r="R22">
            <v>0.1</v>
          </cell>
          <cell r="U22" t="str">
            <v>배전</v>
          </cell>
          <cell r="V22">
            <v>7.8E-2</v>
          </cell>
        </row>
        <row r="23">
          <cell r="A23">
            <v>21</v>
          </cell>
          <cell r="Q23" t="str">
            <v/>
          </cell>
        </row>
        <row r="24">
          <cell r="A24">
            <v>22</v>
          </cell>
          <cell r="Q24" t="str">
            <v/>
          </cell>
        </row>
        <row r="25">
          <cell r="A25">
            <v>23</v>
          </cell>
          <cell r="B25" t="str">
            <v>전선관</v>
          </cell>
          <cell r="C25" t="str">
            <v xml:space="preserve">ELPφ30  </v>
          </cell>
          <cell r="D25" t="str">
            <v>m</v>
          </cell>
          <cell r="G25">
            <v>745</v>
          </cell>
          <cell r="H25">
            <v>330</v>
          </cell>
          <cell r="Q25">
            <v>330</v>
          </cell>
          <cell r="R25">
            <v>0.1</v>
          </cell>
          <cell r="U25" t="str">
            <v>배전</v>
          </cell>
          <cell r="V25">
            <v>1.2E-2</v>
          </cell>
          <cell r="W25" t="str">
            <v>보인</v>
          </cell>
          <cell r="X25">
            <v>2.9000000000000001E-2</v>
          </cell>
        </row>
        <row r="26">
          <cell r="A26">
            <v>24</v>
          </cell>
          <cell r="B26" t="str">
            <v>전선관</v>
          </cell>
          <cell r="C26" t="str">
            <v xml:space="preserve">ELPφ40  </v>
          </cell>
          <cell r="D26" t="str">
            <v>m</v>
          </cell>
          <cell r="G26">
            <v>745</v>
          </cell>
          <cell r="H26">
            <v>480</v>
          </cell>
          <cell r="Q26">
            <v>480</v>
          </cell>
          <cell r="R26">
            <v>0.1</v>
          </cell>
          <cell r="U26" t="str">
            <v>배전</v>
          </cell>
          <cell r="V26">
            <v>1.2E-2</v>
          </cell>
          <cell r="W26" t="str">
            <v>보인</v>
          </cell>
          <cell r="X26">
            <v>2.9000000000000001E-2</v>
          </cell>
        </row>
        <row r="27">
          <cell r="A27">
            <v>25</v>
          </cell>
          <cell r="B27" t="str">
            <v>전선관</v>
          </cell>
          <cell r="C27" t="str">
            <v xml:space="preserve">ELPφ50  </v>
          </cell>
          <cell r="D27" t="str">
            <v>m</v>
          </cell>
          <cell r="G27">
            <v>745</v>
          </cell>
          <cell r="H27">
            <v>600</v>
          </cell>
          <cell r="Q27">
            <v>600</v>
          </cell>
          <cell r="R27">
            <v>0.1</v>
          </cell>
          <cell r="U27" t="str">
            <v>배전</v>
          </cell>
          <cell r="V27">
            <v>1.2E-2</v>
          </cell>
          <cell r="W27" t="str">
            <v>보인</v>
          </cell>
          <cell r="X27">
            <v>2.9000000000000001E-2</v>
          </cell>
        </row>
        <row r="28">
          <cell r="A28">
            <v>26</v>
          </cell>
          <cell r="B28" t="str">
            <v>전선관</v>
          </cell>
          <cell r="C28" t="str">
            <v>ELPφ65</v>
          </cell>
          <cell r="D28" t="str">
            <v>m</v>
          </cell>
          <cell r="G28">
            <v>745</v>
          </cell>
          <cell r="H28">
            <v>900</v>
          </cell>
          <cell r="Q28">
            <v>900</v>
          </cell>
          <cell r="R28">
            <v>0.1</v>
          </cell>
          <cell r="U28" t="str">
            <v>배전</v>
          </cell>
          <cell r="V28">
            <v>1.4999999999999999E-2</v>
          </cell>
          <cell r="W28" t="str">
            <v>보인</v>
          </cell>
          <cell r="X28">
            <v>3.5000000000000003E-2</v>
          </cell>
        </row>
        <row r="29">
          <cell r="A29">
            <v>27</v>
          </cell>
          <cell r="B29" t="str">
            <v>전선관</v>
          </cell>
          <cell r="C29" t="str">
            <v>ELPφ80</v>
          </cell>
          <cell r="D29" t="str">
            <v>m</v>
          </cell>
          <cell r="G29">
            <v>745</v>
          </cell>
          <cell r="H29">
            <v>1300</v>
          </cell>
          <cell r="Q29">
            <v>1300</v>
          </cell>
          <cell r="R29">
            <v>0.1</v>
          </cell>
          <cell r="U29" t="str">
            <v>배전</v>
          </cell>
          <cell r="V29">
            <v>1.4999999999999999E-2</v>
          </cell>
          <cell r="W29" t="str">
            <v>보인</v>
          </cell>
          <cell r="X29">
            <v>3.5000000000000003E-2</v>
          </cell>
        </row>
        <row r="30">
          <cell r="A30">
            <v>28</v>
          </cell>
          <cell r="B30" t="str">
            <v>전선관</v>
          </cell>
          <cell r="C30" t="str">
            <v>ELPφ100</v>
          </cell>
          <cell r="D30" t="str">
            <v>m</v>
          </cell>
          <cell r="G30">
            <v>745</v>
          </cell>
          <cell r="H30">
            <v>1800</v>
          </cell>
          <cell r="Q30">
            <v>1800</v>
          </cell>
          <cell r="R30">
            <v>0.1</v>
          </cell>
          <cell r="U30" t="str">
            <v>배전</v>
          </cell>
          <cell r="V30">
            <v>1.7999999999999999E-2</v>
          </cell>
          <cell r="W30" t="str">
            <v>보인</v>
          </cell>
          <cell r="X30">
            <v>5.7000000000000002E-2</v>
          </cell>
        </row>
        <row r="31">
          <cell r="A31">
            <v>29</v>
          </cell>
          <cell r="B31" t="str">
            <v>전선관</v>
          </cell>
          <cell r="C31" t="str">
            <v>ELPφ125</v>
          </cell>
          <cell r="D31" t="str">
            <v>m</v>
          </cell>
          <cell r="G31">
            <v>745</v>
          </cell>
          <cell r="H31">
            <v>2700</v>
          </cell>
          <cell r="Q31">
            <v>2700</v>
          </cell>
          <cell r="R31">
            <v>0.1</v>
          </cell>
          <cell r="U31" t="str">
            <v>배전</v>
          </cell>
          <cell r="V31">
            <v>2.5000000000000001E-2</v>
          </cell>
          <cell r="W31" t="str">
            <v>보인</v>
          </cell>
          <cell r="X31">
            <v>7.6999999999999999E-2</v>
          </cell>
        </row>
        <row r="32">
          <cell r="A32">
            <v>30</v>
          </cell>
          <cell r="B32" t="str">
            <v>전선관</v>
          </cell>
          <cell r="C32" t="str">
            <v>ELPφ150</v>
          </cell>
          <cell r="D32" t="str">
            <v>m</v>
          </cell>
          <cell r="G32">
            <v>745</v>
          </cell>
          <cell r="H32">
            <v>3200</v>
          </cell>
          <cell r="Q32">
            <v>3200</v>
          </cell>
          <cell r="R32">
            <v>0.1</v>
          </cell>
          <cell r="U32" t="str">
            <v>배전</v>
          </cell>
          <cell r="V32">
            <v>0.03</v>
          </cell>
          <cell r="W32" t="str">
            <v>보인</v>
          </cell>
          <cell r="X32">
            <v>9.7000000000000003E-2</v>
          </cell>
        </row>
        <row r="33">
          <cell r="A33">
            <v>31</v>
          </cell>
          <cell r="B33" t="str">
            <v>전선관</v>
          </cell>
          <cell r="C33" t="str">
            <v>ELPφ175</v>
          </cell>
          <cell r="D33" t="str">
            <v>m</v>
          </cell>
          <cell r="G33">
            <v>745</v>
          </cell>
          <cell r="H33">
            <v>4800</v>
          </cell>
          <cell r="Q33">
            <v>4800</v>
          </cell>
          <cell r="R33">
            <v>0.1</v>
          </cell>
          <cell r="U33" t="str">
            <v>배전</v>
          </cell>
          <cell r="V33">
            <v>3.5999999999999997E-2</v>
          </cell>
          <cell r="W33" t="str">
            <v>보인</v>
          </cell>
          <cell r="X33">
            <v>0.11700000000000001</v>
          </cell>
        </row>
        <row r="34">
          <cell r="A34">
            <v>32</v>
          </cell>
          <cell r="B34" t="str">
            <v>전선관</v>
          </cell>
          <cell r="C34" t="str">
            <v>ELPφ200</v>
          </cell>
          <cell r="D34" t="str">
            <v>m</v>
          </cell>
          <cell r="G34">
            <v>745</v>
          </cell>
          <cell r="H34">
            <v>6400</v>
          </cell>
          <cell r="Q34">
            <v>6400</v>
          </cell>
          <cell r="R34">
            <v>0.1</v>
          </cell>
          <cell r="U34" t="str">
            <v>배전</v>
          </cell>
          <cell r="V34">
            <v>4.1000000000000002E-2</v>
          </cell>
          <cell r="W34" t="str">
            <v>보인</v>
          </cell>
          <cell r="X34">
            <v>0.129</v>
          </cell>
        </row>
        <row r="35">
          <cell r="A35">
            <v>33</v>
          </cell>
          <cell r="B35" t="str">
            <v>FLEXIBLE  TUBE 2종</v>
          </cell>
          <cell r="C35" t="str">
            <v>PLICA 방수 #38</v>
          </cell>
          <cell r="D35" t="str">
            <v>m</v>
          </cell>
          <cell r="G35">
            <v>743</v>
          </cell>
          <cell r="H35">
            <v>5560</v>
          </cell>
          <cell r="Q35">
            <v>5560</v>
          </cell>
          <cell r="R35">
            <v>0.1</v>
          </cell>
          <cell r="S35" t="str">
            <v>내선</v>
          </cell>
          <cell r="T35">
            <v>9.0999999999999998E-2</v>
          </cell>
        </row>
        <row r="36">
          <cell r="A36">
            <v>34</v>
          </cell>
          <cell r="B36" t="str">
            <v>FLEXIBLE  TUBE 2종</v>
          </cell>
          <cell r="C36" t="str">
            <v>PLICA 방수 #50</v>
          </cell>
          <cell r="D36" t="str">
            <v>m</v>
          </cell>
          <cell r="G36">
            <v>743</v>
          </cell>
          <cell r="H36">
            <v>8080</v>
          </cell>
          <cell r="Q36">
            <v>8080</v>
          </cell>
          <cell r="R36">
            <v>0.1</v>
          </cell>
          <cell r="S36" t="str">
            <v>내선</v>
          </cell>
          <cell r="T36">
            <v>0.13</v>
          </cell>
        </row>
        <row r="37">
          <cell r="A37">
            <v>35</v>
          </cell>
          <cell r="B37" t="str">
            <v>FLEXIBLE  TUBE 1종</v>
          </cell>
          <cell r="C37" t="str">
            <v>고장력비방수  15C</v>
          </cell>
          <cell r="D37" t="str">
            <v>m</v>
          </cell>
          <cell r="G37">
            <v>742</v>
          </cell>
          <cell r="H37">
            <v>930</v>
          </cell>
          <cell r="Q37">
            <v>930</v>
          </cell>
          <cell r="R37">
            <v>0.1</v>
          </cell>
          <cell r="S37" t="str">
            <v>내선</v>
          </cell>
          <cell r="T37">
            <v>3.9E-2</v>
          </cell>
        </row>
        <row r="38">
          <cell r="A38">
            <v>36</v>
          </cell>
          <cell r="B38" t="str">
            <v>FLEXIBLE  CONNECTOR</v>
          </cell>
          <cell r="C38" t="str">
            <v>PVC 15C-CD</v>
          </cell>
          <cell r="D38" t="str">
            <v>EA</v>
          </cell>
          <cell r="G38">
            <v>746</v>
          </cell>
          <cell r="H38">
            <v>90</v>
          </cell>
          <cell r="Q38">
            <v>90</v>
          </cell>
        </row>
        <row r="39">
          <cell r="A39">
            <v>37</v>
          </cell>
          <cell r="B39" t="str">
            <v>FLEXIBLE  TUBE 1종</v>
          </cell>
          <cell r="C39" t="str">
            <v>고장력방수  15C</v>
          </cell>
          <cell r="D39" t="str">
            <v>m</v>
          </cell>
          <cell r="G39">
            <v>742</v>
          </cell>
          <cell r="H39">
            <v>2000</v>
          </cell>
          <cell r="Q39">
            <v>2000</v>
          </cell>
          <cell r="R39">
            <v>0.1</v>
          </cell>
          <cell r="S39" t="str">
            <v>내선</v>
          </cell>
          <cell r="T39">
            <v>3.9E-2</v>
          </cell>
        </row>
        <row r="40">
          <cell r="A40">
            <v>38</v>
          </cell>
          <cell r="B40" t="str">
            <v>FLEXIBLE  CONNECTOR</v>
          </cell>
          <cell r="C40" t="str">
            <v>방수용콘넥타15C-황동</v>
          </cell>
          <cell r="D40" t="str">
            <v>EA</v>
          </cell>
          <cell r="G40">
            <v>742</v>
          </cell>
          <cell r="H40">
            <v>1370</v>
          </cell>
          <cell r="Q40">
            <v>1370</v>
          </cell>
        </row>
        <row r="41">
          <cell r="A41">
            <v>39</v>
          </cell>
          <cell r="B41" t="str">
            <v>FLEXIBLE  TUBE 1종</v>
          </cell>
          <cell r="C41" t="str">
            <v>고장력방수  17C</v>
          </cell>
          <cell r="D41" t="str">
            <v>m</v>
          </cell>
          <cell r="G41">
            <v>742</v>
          </cell>
          <cell r="H41">
            <v>2620</v>
          </cell>
          <cell r="Q41">
            <v>2620</v>
          </cell>
          <cell r="R41">
            <v>0.1</v>
          </cell>
          <cell r="S41" t="str">
            <v>내선</v>
          </cell>
          <cell r="T41">
            <v>4.9000000000000002E-2</v>
          </cell>
        </row>
        <row r="42">
          <cell r="A42">
            <v>40</v>
          </cell>
          <cell r="B42" t="str">
            <v>FLEXIBLE  CONNECTOR</v>
          </cell>
          <cell r="C42" t="str">
            <v>방수용콘넥타17C-황동</v>
          </cell>
          <cell r="D42" t="str">
            <v>EA</v>
          </cell>
          <cell r="G42">
            <v>742</v>
          </cell>
          <cell r="H42">
            <v>1890</v>
          </cell>
          <cell r="Q42">
            <v>1890</v>
          </cell>
        </row>
        <row r="43">
          <cell r="A43">
            <v>41</v>
          </cell>
          <cell r="B43" t="str">
            <v>FLEXIBLE  TUBE 1종</v>
          </cell>
          <cell r="C43" t="str">
            <v>고장력방수  24C</v>
          </cell>
          <cell r="D43" t="str">
            <v>m</v>
          </cell>
          <cell r="G43">
            <v>742</v>
          </cell>
          <cell r="H43">
            <v>3120</v>
          </cell>
          <cell r="Q43">
            <v>3120</v>
          </cell>
          <cell r="R43">
            <v>0.1</v>
          </cell>
          <cell r="S43" t="str">
            <v>내선</v>
          </cell>
          <cell r="T43">
            <v>6.3E-2</v>
          </cell>
        </row>
        <row r="44">
          <cell r="A44">
            <v>42</v>
          </cell>
          <cell r="B44" t="str">
            <v>FLEXIBLE  CONNECTOR</v>
          </cell>
          <cell r="C44" t="str">
            <v>방수용콘넥타24C-황동</v>
          </cell>
          <cell r="D44" t="str">
            <v>EA</v>
          </cell>
          <cell r="G44">
            <v>742</v>
          </cell>
          <cell r="H44">
            <v>2300</v>
          </cell>
          <cell r="Q44">
            <v>2300</v>
          </cell>
        </row>
        <row r="45">
          <cell r="A45">
            <v>43</v>
          </cell>
          <cell r="B45" t="str">
            <v>FLEXIBLE  TUBE 1종</v>
          </cell>
          <cell r="C45" t="str">
            <v>고장력방수  30C</v>
          </cell>
          <cell r="D45" t="str">
            <v>m</v>
          </cell>
          <cell r="G45">
            <v>742</v>
          </cell>
          <cell r="H45">
            <v>4700</v>
          </cell>
          <cell r="Q45">
            <v>4700</v>
          </cell>
          <cell r="R45">
            <v>0.1</v>
          </cell>
          <cell r="S45" t="str">
            <v>내선</v>
          </cell>
          <cell r="T45">
            <v>7.6999999999999999E-2</v>
          </cell>
        </row>
        <row r="46">
          <cell r="A46">
            <v>44</v>
          </cell>
          <cell r="B46" t="str">
            <v>FLEXIBLE  CONNECTOR</v>
          </cell>
          <cell r="C46" t="str">
            <v>방수용콘넥타30C-황동</v>
          </cell>
          <cell r="D46" t="str">
            <v>EA</v>
          </cell>
          <cell r="G46">
            <v>742</v>
          </cell>
          <cell r="H46">
            <v>3620</v>
          </cell>
          <cell r="Q46">
            <v>3620</v>
          </cell>
        </row>
        <row r="47">
          <cell r="A47">
            <v>45</v>
          </cell>
          <cell r="B47" t="str">
            <v>FLEXIBLE  TUBE 1종</v>
          </cell>
          <cell r="C47" t="str">
            <v>고장력방수  38C</v>
          </cell>
          <cell r="D47" t="str">
            <v>m</v>
          </cell>
          <cell r="G47">
            <v>742</v>
          </cell>
          <cell r="H47">
            <v>7500</v>
          </cell>
          <cell r="Q47">
            <v>7500</v>
          </cell>
          <cell r="R47">
            <v>0.1</v>
          </cell>
          <cell r="S47" t="str">
            <v>내선</v>
          </cell>
          <cell r="T47">
            <v>9.0999999999999998E-2</v>
          </cell>
        </row>
        <row r="48">
          <cell r="A48">
            <v>46</v>
          </cell>
          <cell r="B48" t="str">
            <v>FLEXIBLE  CONNECTOR</v>
          </cell>
          <cell r="C48" t="str">
            <v>방수용콘넥타38C-황동</v>
          </cell>
          <cell r="D48" t="str">
            <v>EA</v>
          </cell>
          <cell r="G48">
            <v>742</v>
          </cell>
          <cell r="H48">
            <v>5450</v>
          </cell>
          <cell r="Q48">
            <v>5450</v>
          </cell>
        </row>
        <row r="49">
          <cell r="A49">
            <v>47</v>
          </cell>
          <cell r="B49" t="str">
            <v>FLEXIBLE  TUBE 1종</v>
          </cell>
          <cell r="C49" t="str">
            <v>고장력방수 50C</v>
          </cell>
          <cell r="D49" t="str">
            <v>m</v>
          </cell>
          <cell r="G49">
            <v>742</v>
          </cell>
          <cell r="H49">
            <v>8800</v>
          </cell>
          <cell r="Q49">
            <v>8800</v>
          </cell>
          <cell r="R49">
            <v>0.1</v>
          </cell>
          <cell r="S49" t="str">
            <v>내선</v>
          </cell>
          <cell r="T49">
            <v>0.13</v>
          </cell>
        </row>
        <row r="50">
          <cell r="A50">
            <v>48</v>
          </cell>
          <cell r="B50" t="str">
            <v>FLEXIBLE  CONNECTOR</v>
          </cell>
          <cell r="C50" t="str">
            <v>방수용콘넥타50C-황동</v>
          </cell>
          <cell r="D50" t="str">
            <v>EA</v>
          </cell>
          <cell r="G50">
            <v>742</v>
          </cell>
          <cell r="H50">
            <v>7370</v>
          </cell>
          <cell r="Q50">
            <v>7370</v>
          </cell>
        </row>
        <row r="51">
          <cell r="A51">
            <v>49</v>
          </cell>
          <cell r="B51" t="str">
            <v>FLEXIBLE  TUBE 2종</v>
          </cell>
          <cell r="C51" t="str">
            <v>PLICA 방수 #15</v>
          </cell>
          <cell r="D51" t="str">
            <v>m</v>
          </cell>
          <cell r="G51">
            <v>743</v>
          </cell>
          <cell r="H51">
            <v>2370</v>
          </cell>
          <cell r="Q51">
            <v>2370</v>
          </cell>
          <cell r="R51">
            <v>0.1</v>
          </cell>
          <cell r="S51" t="str">
            <v>내선</v>
          </cell>
          <cell r="T51">
            <v>3.9E-2</v>
          </cell>
        </row>
        <row r="52">
          <cell r="A52">
            <v>50</v>
          </cell>
          <cell r="B52" t="str">
            <v>FLEXIBLE  TUBE 2종</v>
          </cell>
          <cell r="C52" t="str">
            <v>PLICA 방수 #17</v>
          </cell>
          <cell r="D52" t="str">
            <v>m</v>
          </cell>
          <cell r="G52">
            <v>743</v>
          </cell>
          <cell r="H52">
            <v>2650</v>
          </cell>
          <cell r="Q52">
            <v>2650</v>
          </cell>
          <cell r="R52">
            <v>0.1</v>
          </cell>
          <cell r="S52" t="str">
            <v>내선</v>
          </cell>
          <cell r="T52">
            <v>4.9000000000000002E-2</v>
          </cell>
        </row>
        <row r="53">
          <cell r="A53">
            <v>51</v>
          </cell>
          <cell r="B53" t="str">
            <v>FLEXIBLE  TUBE 2종</v>
          </cell>
          <cell r="C53" t="str">
            <v>PLICA 방수 #24</v>
          </cell>
          <cell r="D53" t="str">
            <v>m</v>
          </cell>
          <cell r="G53">
            <v>743</v>
          </cell>
          <cell r="H53">
            <v>3520</v>
          </cell>
          <cell r="Q53">
            <v>3520</v>
          </cell>
          <cell r="R53">
            <v>0.1</v>
          </cell>
          <cell r="S53" t="str">
            <v>내선</v>
          </cell>
          <cell r="T53">
            <v>6.3E-2</v>
          </cell>
        </row>
        <row r="54">
          <cell r="A54">
            <v>52</v>
          </cell>
          <cell r="B54" t="str">
            <v>FLEXIBLE  TUBE 2종</v>
          </cell>
          <cell r="C54" t="str">
            <v>PLICA 방수 #30</v>
          </cell>
          <cell r="D54" t="str">
            <v>EA</v>
          </cell>
          <cell r="G54">
            <v>743</v>
          </cell>
          <cell r="H54">
            <v>4560</v>
          </cell>
          <cell r="Q54">
            <v>4560</v>
          </cell>
          <cell r="R54">
            <v>0.1</v>
          </cell>
          <cell r="S54" t="str">
            <v>내선</v>
          </cell>
          <cell r="T54">
            <v>7.6999999999999999E-2</v>
          </cell>
        </row>
        <row r="55">
          <cell r="A55">
            <v>53</v>
          </cell>
          <cell r="B55" t="str">
            <v>노말 밴드</v>
          </cell>
          <cell r="C55" t="str">
            <v>ST  28C</v>
          </cell>
          <cell r="D55" t="str">
            <v>EA</v>
          </cell>
          <cell r="G55">
            <v>741</v>
          </cell>
          <cell r="H55">
            <v>1440</v>
          </cell>
          <cell r="Q55">
            <v>1440</v>
          </cell>
        </row>
        <row r="56">
          <cell r="A56">
            <v>54</v>
          </cell>
          <cell r="B56" t="str">
            <v>노말 밴드</v>
          </cell>
          <cell r="C56" t="str">
            <v>ST  36C</v>
          </cell>
          <cell r="D56" t="str">
            <v>EA</v>
          </cell>
          <cell r="G56">
            <v>741</v>
          </cell>
          <cell r="H56">
            <v>2240</v>
          </cell>
          <cell r="Q56">
            <v>2240</v>
          </cell>
        </row>
        <row r="57">
          <cell r="A57">
            <v>55</v>
          </cell>
          <cell r="B57" t="str">
            <v>노말 밴드</v>
          </cell>
          <cell r="C57" t="str">
            <v>ST  42C</v>
          </cell>
          <cell r="D57" t="str">
            <v>EA</v>
          </cell>
          <cell r="G57">
            <v>741</v>
          </cell>
          <cell r="H57">
            <v>2640</v>
          </cell>
          <cell r="Q57">
            <v>2640</v>
          </cell>
        </row>
        <row r="58">
          <cell r="A58">
            <v>56</v>
          </cell>
          <cell r="B58" t="str">
            <v>노말 밴드</v>
          </cell>
          <cell r="C58" t="str">
            <v>ST  54C</v>
          </cell>
          <cell r="D58" t="str">
            <v>EA</v>
          </cell>
          <cell r="G58">
            <v>741</v>
          </cell>
          <cell r="H58">
            <v>4000</v>
          </cell>
          <cell r="Q58">
            <v>4000</v>
          </cell>
        </row>
        <row r="59">
          <cell r="A59">
            <v>57</v>
          </cell>
          <cell r="B59" t="str">
            <v>노말 밴드</v>
          </cell>
          <cell r="C59" t="str">
            <v>ST  104C</v>
          </cell>
          <cell r="D59" t="str">
            <v>EA</v>
          </cell>
          <cell r="G59">
            <v>741</v>
          </cell>
          <cell r="H59">
            <v>18400</v>
          </cell>
          <cell r="Q59">
            <v>18400</v>
          </cell>
        </row>
        <row r="60">
          <cell r="A60">
            <v>58</v>
          </cell>
          <cell r="B60" t="str">
            <v>FLEXIBLE  CONNECTOR</v>
          </cell>
          <cell r="C60" t="str">
            <v>PLICA 방수 #24</v>
          </cell>
          <cell r="D60" t="str">
            <v>EA</v>
          </cell>
          <cell r="G60">
            <v>743</v>
          </cell>
          <cell r="H60">
            <v>1010</v>
          </cell>
          <cell r="Q60">
            <v>1010</v>
          </cell>
        </row>
        <row r="61">
          <cell r="A61">
            <v>59</v>
          </cell>
          <cell r="B61" t="str">
            <v>FLEXIBLE  CONNECTOR</v>
          </cell>
          <cell r="C61" t="str">
            <v>PLICA 방수 #30</v>
          </cell>
          <cell r="D61" t="str">
            <v>EA</v>
          </cell>
          <cell r="G61">
            <v>743</v>
          </cell>
          <cell r="H61">
            <v>1620</v>
          </cell>
          <cell r="Q61">
            <v>1620</v>
          </cell>
        </row>
        <row r="62">
          <cell r="A62">
            <v>60</v>
          </cell>
          <cell r="B62" t="str">
            <v>노말 밴드</v>
          </cell>
          <cell r="C62" t="str">
            <v>HI-PVC  28C</v>
          </cell>
          <cell r="D62" t="str">
            <v>EA</v>
          </cell>
          <cell r="G62">
            <v>745</v>
          </cell>
          <cell r="H62">
            <v>800</v>
          </cell>
          <cell r="Q62">
            <v>800</v>
          </cell>
        </row>
        <row r="63">
          <cell r="A63">
            <v>61</v>
          </cell>
          <cell r="B63" t="str">
            <v>노말 밴드</v>
          </cell>
          <cell r="C63" t="str">
            <v>HI-PVC  36C</v>
          </cell>
          <cell r="D63" t="str">
            <v>EA</v>
          </cell>
          <cell r="G63">
            <v>745</v>
          </cell>
          <cell r="H63">
            <v>900</v>
          </cell>
          <cell r="Q63">
            <v>900</v>
          </cell>
        </row>
        <row r="64">
          <cell r="A64">
            <v>62</v>
          </cell>
          <cell r="B64" t="str">
            <v>노말 밴드</v>
          </cell>
          <cell r="C64" t="str">
            <v>HI-PVC  42C</v>
          </cell>
          <cell r="D64" t="str">
            <v>EA</v>
          </cell>
          <cell r="G64">
            <v>745</v>
          </cell>
          <cell r="H64">
            <v>1200</v>
          </cell>
          <cell r="Q64">
            <v>1200</v>
          </cell>
        </row>
        <row r="65">
          <cell r="A65">
            <v>63</v>
          </cell>
          <cell r="Q65" t="str">
            <v/>
          </cell>
        </row>
        <row r="66">
          <cell r="A66">
            <v>64</v>
          </cell>
          <cell r="Q66" t="str">
            <v/>
          </cell>
        </row>
        <row r="67">
          <cell r="A67">
            <v>65</v>
          </cell>
          <cell r="B67" t="str">
            <v xml:space="preserve">전선 </v>
          </cell>
          <cell r="C67" t="str">
            <v>IV   1.6</v>
          </cell>
          <cell r="D67" t="str">
            <v>m</v>
          </cell>
          <cell r="G67">
            <v>714</v>
          </cell>
          <cell r="H67">
            <v>69</v>
          </cell>
          <cell r="Q67">
            <v>69</v>
          </cell>
          <cell r="R67">
            <v>0.1</v>
          </cell>
          <cell r="S67" t="str">
            <v>내선</v>
          </cell>
          <cell r="T67">
            <v>0.01</v>
          </cell>
          <cell r="U67" t="str">
            <v>내선</v>
          </cell>
          <cell r="V67">
            <v>8.0000000000000002E-3</v>
          </cell>
          <cell r="Y67" t="str">
            <v>바닥배선 :80%</v>
          </cell>
        </row>
        <row r="68">
          <cell r="A68">
            <v>66</v>
          </cell>
          <cell r="B68" t="str">
            <v xml:space="preserve">전선 </v>
          </cell>
          <cell r="C68" t="str">
            <v>IV   2.0</v>
          </cell>
          <cell r="D68" t="str">
            <v>m</v>
          </cell>
          <cell r="G68">
            <v>714</v>
          </cell>
          <cell r="H68">
            <v>103</v>
          </cell>
          <cell r="Q68">
            <v>103</v>
          </cell>
          <cell r="R68">
            <v>0.1</v>
          </cell>
          <cell r="S68" t="str">
            <v>내선</v>
          </cell>
          <cell r="T68">
            <v>0.01</v>
          </cell>
          <cell r="U68" t="str">
            <v>내선</v>
          </cell>
          <cell r="V68">
            <v>8.0000000000000002E-3</v>
          </cell>
          <cell r="Y68" t="str">
            <v>바닥배선 :80%</v>
          </cell>
        </row>
        <row r="69">
          <cell r="A69">
            <v>67</v>
          </cell>
          <cell r="B69" t="str">
            <v xml:space="preserve">전선 </v>
          </cell>
          <cell r="C69" t="str">
            <v>IV   5.5sq</v>
          </cell>
          <cell r="D69" t="str">
            <v>m</v>
          </cell>
          <cell r="G69">
            <v>714</v>
          </cell>
          <cell r="H69">
            <v>196</v>
          </cell>
          <cell r="Q69">
            <v>196</v>
          </cell>
          <cell r="R69">
            <v>0.1</v>
          </cell>
          <cell r="S69" t="str">
            <v>내선</v>
          </cell>
          <cell r="T69">
            <v>0.01</v>
          </cell>
          <cell r="U69" t="str">
            <v>내선</v>
          </cell>
          <cell r="V69">
            <v>8.0000000000000002E-3</v>
          </cell>
          <cell r="Y69" t="str">
            <v>바닥배선 :80%</v>
          </cell>
        </row>
        <row r="70">
          <cell r="A70">
            <v>68</v>
          </cell>
          <cell r="B70" t="str">
            <v xml:space="preserve">전선 </v>
          </cell>
          <cell r="C70" t="str">
            <v>IV   8sq</v>
          </cell>
          <cell r="D70" t="str">
            <v>m</v>
          </cell>
          <cell r="G70">
            <v>714</v>
          </cell>
          <cell r="H70">
            <v>277</v>
          </cell>
          <cell r="Q70">
            <v>277</v>
          </cell>
          <cell r="R70">
            <v>0.1</v>
          </cell>
          <cell r="S70" t="str">
            <v>내선</v>
          </cell>
          <cell r="T70">
            <v>0.02</v>
          </cell>
          <cell r="U70" t="str">
            <v>내선</v>
          </cell>
          <cell r="V70">
            <v>1.6E-2</v>
          </cell>
          <cell r="Y70" t="str">
            <v>바닥배선 :80%</v>
          </cell>
        </row>
        <row r="71">
          <cell r="A71">
            <v>69</v>
          </cell>
          <cell r="B71" t="str">
            <v xml:space="preserve">전선 </v>
          </cell>
          <cell r="C71" t="str">
            <v>IV   14sq</v>
          </cell>
          <cell r="D71" t="str">
            <v>m</v>
          </cell>
          <cell r="G71">
            <v>714</v>
          </cell>
          <cell r="H71">
            <v>543</v>
          </cell>
          <cell r="Q71">
            <v>543</v>
          </cell>
          <cell r="R71">
            <v>0.1</v>
          </cell>
          <cell r="S71" t="str">
            <v>내선</v>
          </cell>
          <cell r="T71">
            <v>0.02</v>
          </cell>
          <cell r="U71" t="str">
            <v>내선</v>
          </cell>
          <cell r="V71">
            <v>1.6E-2</v>
          </cell>
          <cell r="Y71" t="str">
            <v>바닥배선 :80%</v>
          </cell>
        </row>
        <row r="72">
          <cell r="A72">
            <v>70</v>
          </cell>
          <cell r="B72" t="str">
            <v xml:space="preserve">전선 </v>
          </cell>
          <cell r="C72" t="str">
            <v>IV   22sq</v>
          </cell>
          <cell r="D72" t="str">
            <v>m</v>
          </cell>
          <cell r="G72">
            <v>714</v>
          </cell>
          <cell r="H72">
            <v>830</v>
          </cell>
          <cell r="Q72">
            <v>830</v>
          </cell>
          <cell r="R72">
            <v>0.1</v>
          </cell>
          <cell r="S72" t="str">
            <v>내선</v>
          </cell>
          <cell r="T72">
            <v>3.1E-2</v>
          </cell>
          <cell r="U72" t="str">
            <v>내선</v>
          </cell>
          <cell r="V72">
            <v>2.5000000000000001E-2</v>
          </cell>
          <cell r="Y72" t="str">
            <v>바닥배선 :80%</v>
          </cell>
        </row>
        <row r="73">
          <cell r="A73">
            <v>71</v>
          </cell>
          <cell r="B73" t="str">
            <v xml:space="preserve">전선 </v>
          </cell>
          <cell r="C73" t="str">
            <v>IV   38sq</v>
          </cell>
          <cell r="D73" t="str">
            <v>m</v>
          </cell>
          <cell r="G73">
            <v>714</v>
          </cell>
          <cell r="H73">
            <v>1321</v>
          </cell>
          <cell r="Q73">
            <v>1321</v>
          </cell>
          <cell r="R73">
            <v>0.1</v>
          </cell>
          <cell r="S73" t="str">
            <v>내선</v>
          </cell>
          <cell r="T73">
            <v>3.1E-2</v>
          </cell>
          <cell r="U73" t="str">
            <v>내선</v>
          </cell>
          <cell r="V73">
            <v>2.5000000000000001E-2</v>
          </cell>
          <cell r="Y73" t="str">
            <v>바닥배선 :80%</v>
          </cell>
        </row>
        <row r="74">
          <cell r="A74">
            <v>72</v>
          </cell>
          <cell r="Q74" t="str">
            <v/>
          </cell>
        </row>
        <row r="75">
          <cell r="A75">
            <v>73</v>
          </cell>
          <cell r="Q75" t="str">
            <v/>
          </cell>
        </row>
        <row r="76">
          <cell r="A76">
            <v>74</v>
          </cell>
          <cell r="Q76" t="str">
            <v/>
          </cell>
        </row>
        <row r="77">
          <cell r="A77">
            <v>75</v>
          </cell>
          <cell r="B77" t="str">
            <v xml:space="preserve">전선 </v>
          </cell>
          <cell r="C77" t="str">
            <v>GV   2.0sq</v>
          </cell>
          <cell r="D77" t="str">
            <v>m</v>
          </cell>
          <cell r="G77">
            <v>715</v>
          </cell>
          <cell r="H77">
            <v>177</v>
          </cell>
          <cell r="Q77">
            <v>177</v>
          </cell>
          <cell r="R77">
            <v>0.1</v>
          </cell>
          <cell r="S77" t="str">
            <v>내선</v>
          </cell>
          <cell r="T77">
            <v>0.01</v>
          </cell>
          <cell r="U77" t="str">
            <v>내선</v>
          </cell>
          <cell r="V77">
            <v>8.0000000000000002E-3</v>
          </cell>
          <cell r="Y77" t="str">
            <v>바닥배선 :80%</v>
          </cell>
        </row>
        <row r="78">
          <cell r="A78">
            <v>76</v>
          </cell>
          <cell r="B78" t="str">
            <v xml:space="preserve">전선 </v>
          </cell>
          <cell r="C78" t="str">
            <v>GV   3.5sq</v>
          </cell>
          <cell r="D78" t="str">
            <v>m</v>
          </cell>
          <cell r="G78">
            <v>715</v>
          </cell>
          <cell r="H78">
            <v>239</v>
          </cell>
          <cell r="Q78">
            <v>239</v>
          </cell>
          <cell r="R78">
            <v>0.1</v>
          </cell>
          <cell r="S78" t="str">
            <v>내선</v>
          </cell>
          <cell r="T78">
            <v>0.01</v>
          </cell>
          <cell r="U78" t="str">
            <v>내선</v>
          </cell>
          <cell r="V78">
            <v>8.0000000000000002E-3</v>
          </cell>
          <cell r="Y78" t="str">
            <v>바닥배선 :80%</v>
          </cell>
        </row>
        <row r="79">
          <cell r="A79">
            <v>77</v>
          </cell>
          <cell r="B79" t="str">
            <v xml:space="preserve">전선 </v>
          </cell>
          <cell r="C79" t="str">
            <v>GV   5.5sq</v>
          </cell>
          <cell r="D79" t="str">
            <v>m</v>
          </cell>
          <cell r="G79">
            <v>715</v>
          </cell>
          <cell r="H79">
            <v>324</v>
          </cell>
          <cell r="Q79">
            <v>324</v>
          </cell>
          <cell r="R79">
            <v>0.1</v>
          </cell>
          <cell r="S79" t="str">
            <v>내선</v>
          </cell>
          <cell r="T79">
            <v>0.01</v>
          </cell>
          <cell r="U79" t="str">
            <v>내선</v>
          </cell>
          <cell r="V79">
            <v>8.0000000000000002E-3</v>
          </cell>
          <cell r="Y79" t="str">
            <v>바닥배선 :80%</v>
          </cell>
        </row>
        <row r="80">
          <cell r="A80">
            <v>78</v>
          </cell>
          <cell r="B80" t="str">
            <v xml:space="preserve">전선 </v>
          </cell>
          <cell r="C80" t="str">
            <v>GV   8sq</v>
          </cell>
          <cell r="D80" t="str">
            <v>m</v>
          </cell>
          <cell r="G80">
            <v>715</v>
          </cell>
          <cell r="H80">
            <v>495</v>
          </cell>
          <cell r="Q80">
            <v>495</v>
          </cell>
          <cell r="R80">
            <v>0.1</v>
          </cell>
          <cell r="S80" t="str">
            <v>내선</v>
          </cell>
          <cell r="T80">
            <v>0.02</v>
          </cell>
          <cell r="U80" t="str">
            <v>내선</v>
          </cell>
          <cell r="V80">
            <v>1.6E-2</v>
          </cell>
          <cell r="Y80" t="str">
            <v>바닥배선 :80%</v>
          </cell>
        </row>
        <row r="81">
          <cell r="A81">
            <v>79</v>
          </cell>
          <cell r="B81" t="str">
            <v xml:space="preserve">전선 </v>
          </cell>
          <cell r="C81" t="str">
            <v>GV   14sq</v>
          </cell>
          <cell r="D81" t="str">
            <v>m</v>
          </cell>
          <cell r="G81">
            <v>715</v>
          </cell>
          <cell r="H81">
            <v>835</v>
          </cell>
          <cell r="Q81">
            <v>835</v>
          </cell>
          <cell r="R81">
            <v>0.1</v>
          </cell>
          <cell r="S81" t="str">
            <v>내선</v>
          </cell>
          <cell r="T81">
            <v>0.02</v>
          </cell>
          <cell r="U81" t="str">
            <v>내선</v>
          </cell>
          <cell r="V81">
            <v>1.6E-2</v>
          </cell>
          <cell r="Y81" t="str">
            <v>바닥배선 :80%</v>
          </cell>
        </row>
        <row r="82">
          <cell r="A82">
            <v>80</v>
          </cell>
          <cell r="B82" t="str">
            <v xml:space="preserve">전선 </v>
          </cell>
          <cell r="C82" t="str">
            <v>GV   22sq</v>
          </cell>
          <cell r="D82" t="str">
            <v>m</v>
          </cell>
          <cell r="G82">
            <v>715</v>
          </cell>
          <cell r="H82">
            <v>1159</v>
          </cell>
          <cell r="Q82">
            <v>1159</v>
          </cell>
          <cell r="R82">
            <v>0.1</v>
          </cell>
          <cell r="S82" t="str">
            <v>내선</v>
          </cell>
          <cell r="T82">
            <v>3.1E-2</v>
          </cell>
          <cell r="U82" t="str">
            <v>내선</v>
          </cell>
          <cell r="V82">
            <v>2.5000000000000001E-2</v>
          </cell>
          <cell r="Y82" t="str">
            <v>바닥배선 :80%</v>
          </cell>
        </row>
        <row r="83">
          <cell r="A83">
            <v>81</v>
          </cell>
          <cell r="B83" t="str">
            <v xml:space="preserve">전선 </v>
          </cell>
          <cell r="C83" t="str">
            <v>GV   38sq</v>
          </cell>
          <cell r="D83" t="str">
            <v>m</v>
          </cell>
          <cell r="G83">
            <v>715</v>
          </cell>
          <cell r="H83">
            <v>1746</v>
          </cell>
          <cell r="Q83">
            <v>1746</v>
          </cell>
          <cell r="R83">
            <v>0.1</v>
          </cell>
          <cell r="S83" t="str">
            <v>내선</v>
          </cell>
          <cell r="T83">
            <v>3.1E-2</v>
          </cell>
          <cell r="U83" t="str">
            <v>내선</v>
          </cell>
          <cell r="V83">
            <v>2.5000000000000001E-2</v>
          </cell>
          <cell r="Y83" t="str">
            <v>바닥배선 :80%</v>
          </cell>
        </row>
        <row r="84">
          <cell r="A84">
            <v>82</v>
          </cell>
          <cell r="B84" t="str">
            <v xml:space="preserve">전선 </v>
          </cell>
          <cell r="C84" t="str">
            <v>GV   60sq</v>
          </cell>
          <cell r="D84" t="str">
            <v>m</v>
          </cell>
          <cell r="G84">
            <v>715</v>
          </cell>
          <cell r="H84">
            <v>2760</v>
          </cell>
          <cell r="Q84">
            <v>2760</v>
          </cell>
          <cell r="R84">
            <v>0.1</v>
          </cell>
          <cell r="S84" t="str">
            <v>내선</v>
          </cell>
          <cell r="T84">
            <v>5.1999999999999998E-2</v>
          </cell>
          <cell r="U84" t="str">
            <v>내선</v>
          </cell>
          <cell r="V84">
            <v>4.2000000000000003E-2</v>
          </cell>
          <cell r="Y84" t="str">
            <v>바닥배선 :80%</v>
          </cell>
        </row>
        <row r="85">
          <cell r="A85">
            <v>83</v>
          </cell>
          <cell r="B85" t="str">
            <v xml:space="preserve">전선 </v>
          </cell>
          <cell r="C85" t="str">
            <v>GV   100sq</v>
          </cell>
          <cell r="D85" t="str">
            <v>m</v>
          </cell>
          <cell r="G85">
            <v>715</v>
          </cell>
          <cell r="H85">
            <v>4112</v>
          </cell>
          <cell r="Q85">
            <v>4112</v>
          </cell>
          <cell r="R85">
            <v>0.1</v>
          </cell>
          <cell r="S85" t="str">
            <v>내선</v>
          </cell>
          <cell r="T85">
            <v>6.4000000000000001E-2</v>
          </cell>
          <cell r="U85" t="str">
            <v>내선</v>
          </cell>
          <cell r="V85">
            <v>5.0999999999999997E-2</v>
          </cell>
          <cell r="Y85" t="str">
            <v>바닥배선 :80%</v>
          </cell>
        </row>
        <row r="86">
          <cell r="A86">
            <v>84</v>
          </cell>
          <cell r="Q86" t="str">
            <v/>
          </cell>
        </row>
        <row r="87">
          <cell r="A87">
            <v>85</v>
          </cell>
          <cell r="Q87" t="str">
            <v/>
          </cell>
        </row>
        <row r="88">
          <cell r="A88">
            <v>86</v>
          </cell>
          <cell r="Q88" t="str">
            <v/>
          </cell>
        </row>
        <row r="89">
          <cell r="A89">
            <v>87</v>
          </cell>
          <cell r="B89" t="str">
            <v>동 피뢰침H:7.5M이하</v>
          </cell>
          <cell r="C89" t="str">
            <v>大14×430㎜</v>
          </cell>
          <cell r="D89" t="str">
            <v>EA</v>
          </cell>
          <cell r="G89">
            <v>800</v>
          </cell>
          <cell r="H89">
            <v>10800</v>
          </cell>
          <cell r="Q89">
            <v>10800</v>
          </cell>
          <cell r="S89" t="str">
            <v>내선</v>
          </cell>
          <cell r="T89">
            <v>0.89999999999999991</v>
          </cell>
          <cell r="U89" t="str">
            <v>내선</v>
          </cell>
          <cell r="V89">
            <v>1.5</v>
          </cell>
          <cell r="Y89" t="str">
            <v>발판좋은곳(철탑)60%</v>
          </cell>
        </row>
        <row r="90">
          <cell r="A90">
            <v>88</v>
          </cell>
          <cell r="B90" t="str">
            <v>동 피뢰침H:10M이하</v>
          </cell>
          <cell r="C90" t="str">
            <v>大14×430㎜</v>
          </cell>
          <cell r="D90" t="str">
            <v>EA</v>
          </cell>
          <cell r="G90">
            <v>800</v>
          </cell>
          <cell r="H90">
            <v>10800</v>
          </cell>
          <cell r="Q90">
            <v>10800</v>
          </cell>
          <cell r="S90" t="str">
            <v>내선</v>
          </cell>
          <cell r="T90">
            <v>1.1399999999999999</v>
          </cell>
          <cell r="U90" t="str">
            <v>내선</v>
          </cell>
          <cell r="V90">
            <v>1.9</v>
          </cell>
          <cell r="Y90" t="str">
            <v>*배선,접지물포함</v>
          </cell>
        </row>
        <row r="91">
          <cell r="A91">
            <v>89</v>
          </cell>
          <cell r="B91" t="str">
            <v>동 피뢰침H:15M이하</v>
          </cell>
          <cell r="C91" t="str">
            <v>大14×430㎜</v>
          </cell>
          <cell r="D91" t="str">
            <v>EA</v>
          </cell>
          <cell r="G91">
            <v>800</v>
          </cell>
          <cell r="H91">
            <v>10800</v>
          </cell>
          <cell r="Q91">
            <v>10800</v>
          </cell>
          <cell r="U91" t="str">
            <v>배전</v>
          </cell>
          <cell r="V91">
            <v>2.6</v>
          </cell>
          <cell r="Y91" t="str">
            <v>*전주설치는배전전공</v>
          </cell>
        </row>
        <row r="92">
          <cell r="A92">
            <v>90</v>
          </cell>
          <cell r="B92" t="str">
            <v>동 피뢰침H:20M이하</v>
          </cell>
          <cell r="C92" t="str">
            <v>大14×430㎜</v>
          </cell>
          <cell r="D92" t="str">
            <v>EA</v>
          </cell>
          <cell r="G92">
            <v>800</v>
          </cell>
          <cell r="H92">
            <v>10800</v>
          </cell>
          <cell r="Q92">
            <v>10800</v>
          </cell>
          <cell r="U92" t="str">
            <v>배전</v>
          </cell>
          <cell r="V92">
            <v>3.4</v>
          </cell>
          <cell r="Y92" t="str">
            <v>상동</v>
          </cell>
        </row>
        <row r="93">
          <cell r="A93">
            <v>91</v>
          </cell>
          <cell r="B93" t="str">
            <v>동 피뢰침H:7.5M이하</v>
          </cell>
          <cell r="C93" t="str">
            <v>中14×320㎜</v>
          </cell>
          <cell r="D93" t="str">
            <v>EA</v>
          </cell>
          <cell r="G93">
            <v>800</v>
          </cell>
          <cell r="H93">
            <v>9560</v>
          </cell>
          <cell r="Q93">
            <v>9560</v>
          </cell>
          <cell r="S93" t="str">
            <v>내선</v>
          </cell>
          <cell r="T93">
            <v>0.89999999999999991</v>
          </cell>
          <cell r="U93" t="str">
            <v>내선</v>
          </cell>
          <cell r="V93">
            <v>1.5</v>
          </cell>
          <cell r="Y93" t="str">
            <v>상동</v>
          </cell>
        </row>
        <row r="94">
          <cell r="A94">
            <v>92</v>
          </cell>
          <cell r="B94" t="str">
            <v>동 피뢰침H:10M이하</v>
          </cell>
          <cell r="C94" t="str">
            <v>中14×320㎜</v>
          </cell>
          <cell r="D94" t="str">
            <v>EA</v>
          </cell>
          <cell r="G94">
            <v>800</v>
          </cell>
          <cell r="H94">
            <v>9560</v>
          </cell>
          <cell r="Q94">
            <v>9560</v>
          </cell>
          <cell r="S94" t="str">
            <v>내선</v>
          </cell>
          <cell r="T94">
            <v>1.1399999999999999</v>
          </cell>
          <cell r="U94" t="str">
            <v>내선</v>
          </cell>
          <cell r="V94">
            <v>1.9</v>
          </cell>
          <cell r="Y94" t="str">
            <v>상동</v>
          </cell>
        </row>
        <row r="95">
          <cell r="A95">
            <v>93</v>
          </cell>
          <cell r="B95" t="str">
            <v>동 피뢰침H:15M이하</v>
          </cell>
          <cell r="C95" t="str">
            <v>中14×320㎜</v>
          </cell>
          <cell r="D95" t="str">
            <v>EA</v>
          </cell>
          <cell r="G95">
            <v>800</v>
          </cell>
          <cell r="H95">
            <v>9560</v>
          </cell>
          <cell r="Q95">
            <v>9560</v>
          </cell>
          <cell r="U95" t="str">
            <v>배전</v>
          </cell>
          <cell r="V95">
            <v>2.6</v>
          </cell>
          <cell r="Y95" t="str">
            <v>상동</v>
          </cell>
        </row>
        <row r="96">
          <cell r="A96">
            <v>94</v>
          </cell>
          <cell r="B96" t="str">
            <v>동 피뢰침H:20M이하</v>
          </cell>
          <cell r="C96" t="str">
            <v>中14×320㎜</v>
          </cell>
          <cell r="D96" t="str">
            <v>EA</v>
          </cell>
          <cell r="G96">
            <v>800</v>
          </cell>
          <cell r="H96">
            <v>9560</v>
          </cell>
          <cell r="Q96">
            <v>9560</v>
          </cell>
          <cell r="U96" t="str">
            <v>배전</v>
          </cell>
          <cell r="V96">
            <v>3.4</v>
          </cell>
          <cell r="Y96" t="str">
            <v>상동</v>
          </cell>
        </row>
        <row r="97">
          <cell r="A97">
            <v>95</v>
          </cell>
          <cell r="Q97" t="str">
            <v/>
          </cell>
        </row>
        <row r="98">
          <cell r="A98">
            <v>96</v>
          </cell>
          <cell r="B98" t="str">
            <v>접지봉</v>
          </cell>
          <cell r="C98" t="str">
            <v>φ14×1000㎜(동피복)</v>
          </cell>
          <cell r="D98" t="str">
            <v>EA</v>
          </cell>
          <cell r="G98">
            <v>800</v>
          </cell>
          <cell r="H98">
            <v>2700</v>
          </cell>
          <cell r="Q98">
            <v>2700</v>
          </cell>
          <cell r="S98" t="str">
            <v>내선</v>
          </cell>
          <cell r="T98">
            <v>0.2</v>
          </cell>
          <cell r="U98" t="str">
            <v>보인</v>
          </cell>
          <cell r="V98">
            <v>0.1</v>
          </cell>
        </row>
        <row r="99">
          <cell r="A99">
            <v>97</v>
          </cell>
          <cell r="B99" t="str">
            <v>접지봉</v>
          </cell>
          <cell r="C99" t="str">
            <v>φ16×1800㎜(동피복)</v>
          </cell>
          <cell r="D99" t="str">
            <v>EA</v>
          </cell>
          <cell r="G99">
            <v>800</v>
          </cell>
          <cell r="H99">
            <v>3820</v>
          </cell>
          <cell r="Q99">
            <v>3820</v>
          </cell>
          <cell r="S99" t="str">
            <v>내선</v>
          </cell>
          <cell r="T99">
            <v>0.2</v>
          </cell>
          <cell r="U99" t="str">
            <v>보인</v>
          </cell>
          <cell r="V99">
            <v>0.1</v>
          </cell>
        </row>
        <row r="100">
          <cell r="A100">
            <v>98</v>
          </cell>
          <cell r="B100" t="str">
            <v>접지봉</v>
          </cell>
          <cell r="C100" t="str">
            <v>φ18×2400㎜(동피복)</v>
          </cell>
          <cell r="D100" t="str">
            <v>EA</v>
          </cell>
          <cell r="G100">
            <v>800</v>
          </cell>
          <cell r="H100">
            <v>5280</v>
          </cell>
          <cell r="Q100">
            <v>5280</v>
          </cell>
          <cell r="S100" t="str">
            <v>내선</v>
          </cell>
          <cell r="T100">
            <v>0.2</v>
          </cell>
          <cell r="U100" t="str">
            <v>보인</v>
          </cell>
          <cell r="V100">
            <v>0.1</v>
          </cell>
        </row>
        <row r="101">
          <cell r="A101">
            <v>99</v>
          </cell>
          <cell r="B101" t="str">
            <v>접지봉</v>
          </cell>
          <cell r="C101" t="str">
            <v>φ16×1800㎜-3EA</v>
          </cell>
          <cell r="D101" t="str">
            <v>조</v>
          </cell>
          <cell r="Q101">
            <v>0</v>
          </cell>
          <cell r="S101" t="str">
            <v>내선</v>
          </cell>
          <cell r="T101">
            <v>0.45</v>
          </cell>
          <cell r="U101" t="str">
            <v>보인</v>
          </cell>
          <cell r="V101">
            <v>0.23</v>
          </cell>
        </row>
        <row r="102">
          <cell r="A102">
            <v>100</v>
          </cell>
          <cell r="Q102" t="str">
            <v/>
          </cell>
        </row>
        <row r="103">
          <cell r="A103">
            <v>101</v>
          </cell>
          <cell r="B103" t="str">
            <v xml:space="preserve">전선 </v>
          </cell>
          <cell r="C103" t="str">
            <v>HIV   1.2</v>
          </cell>
          <cell r="D103" t="str">
            <v>m</v>
          </cell>
          <cell r="G103">
            <v>714</v>
          </cell>
          <cell r="H103">
            <v>45</v>
          </cell>
          <cell r="Q103">
            <v>45</v>
          </cell>
          <cell r="R103">
            <v>0.1</v>
          </cell>
          <cell r="S103" t="str">
            <v>내선</v>
          </cell>
          <cell r="T103">
            <v>0.01</v>
          </cell>
        </row>
        <row r="104">
          <cell r="A104">
            <v>102</v>
          </cell>
          <cell r="B104" t="str">
            <v xml:space="preserve">전선 </v>
          </cell>
          <cell r="C104" t="str">
            <v>HIV   1.6</v>
          </cell>
          <cell r="D104" t="str">
            <v>m</v>
          </cell>
          <cell r="G104">
            <v>714</v>
          </cell>
          <cell r="H104">
            <v>73</v>
          </cell>
          <cell r="Q104">
            <v>73</v>
          </cell>
          <cell r="R104">
            <v>0.1</v>
          </cell>
          <cell r="S104" t="str">
            <v>내선</v>
          </cell>
          <cell r="T104">
            <v>0.01</v>
          </cell>
        </row>
        <row r="105">
          <cell r="A105">
            <v>103</v>
          </cell>
          <cell r="B105" t="str">
            <v xml:space="preserve">전선 </v>
          </cell>
          <cell r="C105" t="str">
            <v>HIV   2.0</v>
          </cell>
          <cell r="D105" t="str">
            <v>m</v>
          </cell>
          <cell r="G105">
            <v>714</v>
          </cell>
          <cell r="H105">
            <v>107</v>
          </cell>
          <cell r="Q105">
            <v>107</v>
          </cell>
          <cell r="R105">
            <v>0.1</v>
          </cell>
          <cell r="S105" t="str">
            <v>내선</v>
          </cell>
          <cell r="T105">
            <v>0.01</v>
          </cell>
        </row>
        <row r="106">
          <cell r="A106">
            <v>104</v>
          </cell>
          <cell r="B106" t="str">
            <v xml:space="preserve">전선 </v>
          </cell>
          <cell r="C106" t="str">
            <v>HIV   5.5sq</v>
          </cell>
          <cell r="D106" t="str">
            <v>m</v>
          </cell>
          <cell r="G106">
            <v>714</v>
          </cell>
          <cell r="H106">
            <v>209</v>
          </cell>
          <cell r="Q106">
            <v>209</v>
          </cell>
          <cell r="R106">
            <v>0.1</v>
          </cell>
          <cell r="S106" t="str">
            <v>내선</v>
          </cell>
          <cell r="T106">
            <v>0.01</v>
          </cell>
        </row>
        <row r="107">
          <cell r="A107">
            <v>105</v>
          </cell>
          <cell r="B107" t="str">
            <v xml:space="preserve">전선 </v>
          </cell>
          <cell r="C107" t="str">
            <v>HIV   8sq</v>
          </cell>
          <cell r="D107" t="str">
            <v>m</v>
          </cell>
          <cell r="G107">
            <v>714</v>
          </cell>
          <cell r="H107">
            <v>296</v>
          </cell>
          <cell r="Q107">
            <v>296</v>
          </cell>
          <cell r="R107">
            <v>0.1</v>
          </cell>
          <cell r="S107" t="str">
            <v>내선</v>
          </cell>
          <cell r="T107">
            <v>0.02</v>
          </cell>
        </row>
        <row r="108">
          <cell r="A108">
            <v>106</v>
          </cell>
          <cell r="B108" t="str">
            <v xml:space="preserve">전선 </v>
          </cell>
          <cell r="C108" t="str">
            <v>HIV   14sq</v>
          </cell>
          <cell r="D108" t="str">
            <v>m</v>
          </cell>
          <cell r="G108">
            <v>714</v>
          </cell>
          <cell r="H108">
            <v>583</v>
          </cell>
          <cell r="Q108">
            <v>583</v>
          </cell>
          <cell r="R108">
            <v>0.1</v>
          </cell>
          <cell r="S108" t="str">
            <v>내선</v>
          </cell>
          <cell r="T108">
            <v>0.02</v>
          </cell>
        </row>
        <row r="109">
          <cell r="A109">
            <v>107</v>
          </cell>
          <cell r="B109" t="str">
            <v xml:space="preserve">전선 </v>
          </cell>
          <cell r="C109" t="str">
            <v>HIV   22sq</v>
          </cell>
          <cell r="D109" t="str">
            <v>m</v>
          </cell>
          <cell r="G109">
            <v>714</v>
          </cell>
          <cell r="H109">
            <v>888</v>
          </cell>
          <cell r="Q109">
            <v>888</v>
          </cell>
          <cell r="R109">
            <v>0.1</v>
          </cell>
          <cell r="S109" t="str">
            <v>내선</v>
          </cell>
          <cell r="T109">
            <v>3.1E-2</v>
          </cell>
        </row>
        <row r="110">
          <cell r="A110">
            <v>108</v>
          </cell>
          <cell r="B110" t="str">
            <v xml:space="preserve">전선 </v>
          </cell>
          <cell r="C110" t="str">
            <v>HIV   38sq</v>
          </cell>
          <cell r="D110" t="str">
            <v>m</v>
          </cell>
          <cell r="G110">
            <v>714</v>
          </cell>
          <cell r="H110">
            <v>1414</v>
          </cell>
          <cell r="Q110">
            <v>1414</v>
          </cell>
          <cell r="R110">
            <v>0.1</v>
          </cell>
          <cell r="S110" t="str">
            <v>내선</v>
          </cell>
          <cell r="T110">
            <v>3.1E-2</v>
          </cell>
        </row>
        <row r="111">
          <cell r="A111">
            <v>109</v>
          </cell>
          <cell r="Q111" t="str">
            <v/>
          </cell>
        </row>
        <row r="112">
          <cell r="A112">
            <v>110</v>
          </cell>
          <cell r="Q112" t="str">
            <v/>
          </cell>
        </row>
        <row r="113">
          <cell r="A113">
            <v>111</v>
          </cell>
          <cell r="Q113" t="str">
            <v/>
          </cell>
        </row>
        <row r="114">
          <cell r="A114">
            <v>112</v>
          </cell>
          <cell r="B114" t="str">
            <v>전화선</v>
          </cell>
          <cell r="C114" t="str">
            <v>TIV 0.8/2C</v>
          </cell>
          <cell r="D114" t="str">
            <v>m</v>
          </cell>
          <cell r="G114">
            <v>731</v>
          </cell>
          <cell r="H114">
            <v>60</v>
          </cell>
          <cell r="Q114">
            <v>60</v>
          </cell>
          <cell r="R114">
            <v>0.1</v>
          </cell>
          <cell r="S114" t="str">
            <v>통내</v>
          </cell>
          <cell r="T114">
            <v>1.4999999999999999E-2</v>
          </cell>
        </row>
        <row r="115">
          <cell r="A115">
            <v>113</v>
          </cell>
          <cell r="B115" t="str">
            <v>전화선</v>
          </cell>
          <cell r="C115" t="str">
            <v>TIV 1.0/2C</v>
          </cell>
          <cell r="D115" t="str">
            <v>m</v>
          </cell>
          <cell r="G115">
            <v>731</v>
          </cell>
          <cell r="H115">
            <v>113</v>
          </cell>
          <cell r="Q115">
            <v>113</v>
          </cell>
          <cell r="R115">
            <v>0.1</v>
          </cell>
          <cell r="S115" t="str">
            <v>통내</v>
          </cell>
          <cell r="T115">
            <v>1.4999999999999999E-2</v>
          </cell>
        </row>
        <row r="116">
          <cell r="A116">
            <v>114</v>
          </cell>
          <cell r="B116" t="str">
            <v>전화선</v>
          </cell>
          <cell r="C116" t="str">
            <v>TIV 1.2/2C</v>
          </cell>
          <cell r="D116" t="str">
            <v>m</v>
          </cell>
          <cell r="G116">
            <v>731</v>
          </cell>
          <cell r="H116">
            <v>119</v>
          </cell>
          <cell r="Q116">
            <v>119</v>
          </cell>
          <cell r="R116">
            <v>0.1</v>
          </cell>
          <cell r="S116" t="str">
            <v>통내</v>
          </cell>
          <cell r="T116">
            <v>1.4999999999999999E-2</v>
          </cell>
        </row>
        <row r="117">
          <cell r="A117">
            <v>115</v>
          </cell>
          <cell r="Q117" t="str">
            <v/>
          </cell>
        </row>
        <row r="118">
          <cell r="A118">
            <v>116</v>
          </cell>
          <cell r="B118" t="str">
            <v xml:space="preserve"> 저압 케이블</v>
          </cell>
          <cell r="C118" t="str">
            <v>600V CV 2.0 sq/1C</v>
          </cell>
          <cell r="D118" t="str">
            <v>m</v>
          </cell>
          <cell r="G118">
            <v>718</v>
          </cell>
          <cell r="H118">
            <v>173</v>
          </cell>
          <cell r="Q118">
            <v>173</v>
          </cell>
          <cell r="R118">
            <v>0.05</v>
          </cell>
          <cell r="S118" t="str">
            <v>저케</v>
          </cell>
          <cell r="T118">
            <v>0.01</v>
          </cell>
          <cell r="U118" t="str">
            <v>저케</v>
          </cell>
          <cell r="V118">
            <v>5.0000000000000001E-3</v>
          </cell>
          <cell r="W118" t="str">
            <v>보인</v>
          </cell>
          <cell r="X118">
            <v>5.0000000000000001E-3</v>
          </cell>
          <cell r="Y118" t="str">
            <v xml:space="preserve">옥외에서    2열동시 :180%        3열동시 :260%        4열동시 :340%         *구내부설시 본품의50%가산    </v>
          </cell>
        </row>
        <row r="119">
          <cell r="A119">
            <v>117</v>
          </cell>
          <cell r="B119" t="str">
            <v xml:space="preserve"> 저압 케이블</v>
          </cell>
          <cell r="C119" t="str">
            <v>600V CV 3.5 sq/1C</v>
          </cell>
          <cell r="D119" t="str">
            <v>m</v>
          </cell>
          <cell r="G119">
            <v>718</v>
          </cell>
          <cell r="H119">
            <v>218</v>
          </cell>
          <cell r="Q119">
            <v>218</v>
          </cell>
          <cell r="R119">
            <v>0.05</v>
          </cell>
          <cell r="S119" t="str">
            <v>저케</v>
          </cell>
          <cell r="T119">
            <v>1.0999999999999999E-2</v>
          </cell>
          <cell r="U119" t="str">
            <v>저케</v>
          </cell>
          <cell r="V119">
            <v>5.0000000000000001E-3</v>
          </cell>
          <cell r="W119" t="str">
            <v>보인</v>
          </cell>
          <cell r="X119">
            <v>5.0000000000000001E-3</v>
          </cell>
          <cell r="Y119" t="str">
            <v xml:space="preserve"> :180%        3열동시 :260%        4열동시 :340%         *구내부설시 본품의51%가산</v>
          </cell>
        </row>
        <row r="120">
          <cell r="A120">
            <v>118</v>
          </cell>
          <cell r="B120" t="str">
            <v xml:space="preserve"> 저압 케이블</v>
          </cell>
          <cell r="C120" t="str">
            <v>600V CV 5.5 sq/1C</v>
          </cell>
          <cell r="D120" t="str">
            <v>m</v>
          </cell>
          <cell r="G120">
            <v>718</v>
          </cell>
          <cell r="H120">
            <v>316</v>
          </cell>
          <cell r="Q120">
            <v>316</v>
          </cell>
          <cell r="R120">
            <v>0.05</v>
          </cell>
          <cell r="S120" t="str">
            <v>저케</v>
          </cell>
          <cell r="T120">
            <v>1.2999999999999999E-2</v>
          </cell>
          <cell r="U120" t="str">
            <v>저케</v>
          </cell>
          <cell r="V120">
            <v>5.0000000000000001E-3</v>
          </cell>
          <cell r="W120" t="str">
            <v>보인</v>
          </cell>
          <cell r="X120">
            <v>5.0000000000000001E-3</v>
          </cell>
          <cell r="Y120" t="str">
            <v xml:space="preserve"> :260%        4열동시 :340%         *구내부설시 본품의52%가산</v>
          </cell>
        </row>
        <row r="121">
          <cell r="A121">
            <v>119</v>
          </cell>
          <cell r="B121" t="str">
            <v xml:space="preserve"> 저압 케이블</v>
          </cell>
          <cell r="C121" t="str">
            <v>600V CV 8sq/1C</v>
          </cell>
          <cell r="D121" t="str">
            <v>m</v>
          </cell>
          <cell r="G121">
            <v>718</v>
          </cell>
          <cell r="H121">
            <v>409</v>
          </cell>
          <cell r="Q121">
            <v>409</v>
          </cell>
          <cell r="R121">
            <v>0.05</v>
          </cell>
          <cell r="S121" t="str">
            <v>저케</v>
          </cell>
          <cell r="T121">
            <v>1.4E-2</v>
          </cell>
          <cell r="U121" t="str">
            <v>저케</v>
          </cell>
          <cell r="V121">
            <v>5.4999999999999997E-3</v>
          </cell>
          <cell r="W121" t="str">
            <v>보인</v>
          </cell>
          <cell r="X121">
            <v>5.4999999999999997E-3</v>
          </cell>
          <cell r="Y121" t="str">
            <v xml:space="preserve"> :340%         *구내부설시 본품의53%가산</v>
          </cell>
        </row>
        <row r="122">
          <cell r="A122">
            <v>120</v>
          </cell>
          <cell r="B122" t="str">
            <v xml:space="preserve"> 저압 케이블</v>
          </cell>
          <cell r="C122" t="str">
            <v>600V  CV  14sq/1C</v>
          </cell>
          <cell r="D122" t="str">
            <v>m</v>
          </cell>
          <cell r="G122">
            <v>718</v>
          </cell>
          <cell r="H122">
            <v>719</v>
          </cell>
          <cell r="Q122">
            <v>719</v>
          </cell>
          <cell r="R122">
            <v>0.05</v>
          </cell>
          <cell r="S122" t="str">
            <v>저케</v>
          </cell>
          <cell r="T122">
            <v>0.02</v>
          </cell>
          <cell r="U122" t="str">
            <v>저케</v>
          </cell>
          <cell r="V122">
            <v>5.4999999999999997E-3</v>
          </cell>
          <cell r="W122" t="str">
            <v>보인</v>
          </cell>
          <cell r="X122">
            <v>5.4999999999999997E-3</v>
          </cell>
          <cell r="Y122" t="str">
            <v>시 본품의50%가산</v>
          </cell>
        </row>
        <row r="123">
          <cell r="A123">
            <v>121</v>
          </cell>
          <cell r="B123" t="str">
            <v xml:space="preserve"> 저압 케이블</v>
          </cell>
          <cell r="C123" t="str">
            <v>600V  CV 22sq/1C</v>
          </cell>
          <cell r="D123" t="str">
            <v>m</v>
          </cell>
          <cell r="G123">
            <v>718</v>
          </cell>
          <cell r="H123">
            <v>949</v>
          </cell>
          <cell r="Q123">
            <v>949</v>
          </cell>
          <cell r="R123">
            <v>0.05</v>
          </cell>
          <cell r="S123" t="str">
            <v>저케</v>
          </cell>
          <cell r="T123">
            <v>2.5999999999999999E-2</v>
          </cell>
          <cell r="U123" t="str">
            <v>저케</v>
          </cell>
          <cell r="V123">
            <v>7.0000000000000001E-3</v>
          </cell>
          <cell r="W123" t="str">
            <v>보인</v>
          </cell>
          <cell r="X123">
            <v>5.4999999999999997E-3</v>
          </cell>
        </row>
        <row r="124">
          <cell r="A124">
            <v>122</v>
          </cell>
          <cell r="B124" t="str">
            <v xml:space="preserve"> 저압 케이블</v>
          </cell>
          <cell r="C124" t="str">
            <v>600V  CV 38sq/1C</v>
          </cell>
          <cell r="D124" t="str">
            <v>m</v>
          </cell>
          <cell r="G124">
            <v>718</v>
          </cell>
          <cell r="H124">
            <v>1461</v>
          </cell>
          <cell r="Q124">
            <v>1461</v>
          </cell>
          <cell r="R124">
            <v>0.05</v>
          </cell>
          <cell r="S124" t="str">
            <v>저케</v>
          </cell>
          <cell r="T124">
            <v>3.5999999999999997E-2</v>
          </cell>
          <cell r="U124" t="str">
            <v>저케</v>
          </cell>
          <cell r="V124">
            <v>7.4999999999999997E-3</v>
          </cell>
          <cell r="W124" t="str">
            <v>보인</v>
          </cell>
          <cell r="X124">
            <v>7.0000000000000001E-3</v>
          </cell>
        </row>
        <row r="125">
          <cell r="A125">
            <v>123</v>
          </cell>
          <cell r="B125" t="str">
            <v xml:space="preserve"> 저압 케이블</v>
          </cell>
          <cell r="C125" t="str">
            <v>600V  CV 60sq/1C</v>
          </cell>
          <cell r="D125" t="str">
            <v>m</v>
          </cell>
          <cell r="G125">
            <v>718</v>
          </cell>
          <cell r="H125">
            <v>2288</v>
          </cell>
          <cell r="Q125">
            <v>2288</v>
          </cell>
          <cell r="R125">
            <v>0.05</v>
          </cell>
          <cell r="S125" t="str">
            <v>저케</v>
          </cell>
          <cell r="T125">
            <v>4.9000000000000002E-2</v>
          </cell>
          <cell r="U125" t="str">
            <v>저케</v>
          </cell>
          <cell r="V125">
            <v>8.5000000000000006E-3</v>
          </cell>
          <cell r="W125" t="str">
            <v>보인</v>
          </cell>
          <cell r="X125">
            <v>8.5000000000000006E-3</v>
          </cell>
        </row>
        <row r="126">
          <cell r="A126">
            <v>124</v>
          </cell>
          <cell r="B126" t="str">
            <v xml:space="preserve"> 저압 케이블</v>
          </cell>
          <cell r="C126" t="str">
            <v>600V  CV 100sq/1C</v>
          </cell>
          <cell r="D126" t="str">
            <v>m</v>
          </cell>
          <cell r="G126">
            <v>718</v>
          </cell>
          <cell r="H126">
            <v>3735</v>
          </cell>
          <cell r="Q126">
            <v>3735</v>
          </cell>
          <cell r="R126">
            <v>0.05</v>
          </cell>
          <cell r="S126" t="str">
            <v>저케</v>
          </cell>
          <cell r="T126">
            <v>7.0999999999999994E-2</v>
          </cell>
          <cell r="U126" t="str">
            <v>저케</v>
          </cell>
          <cell r="V126">
            <v>1.15E-2</v>
          </cell>
          <cell r="W126" t="str">
            <v>보인</v>
          </cell>
          <cell r="X126">
            <v>1.0999999999999999E-2</v>
          </cell>
        </row>
        <row r="127">
          <cell r="A127">
            <v>125</v>
          </cell>
          <cell r="B127" t="str">
            <v xml:space="preserve"> 저압 케이블</v>
          </cell>
          <cell r="C127" t="str">
            <v>600V  CV 150sq/1C</v>
          </cell>
          <cell r="D127" t="str">
            <v>m</v>
          </cell>
          <cell r="G127">
            <v>718</v>
          </cell>
          <cell r="H127">
            <v>5445</v>
          </cell>
          <cell r="Q127">
            <v>5445</v>
          </cell>
          <cell r="R127">
            <v>0.05</v>
          </cell>
          <cell r="S127" t="str">
            <v>저케</v>
          </cell>
          <cell r="T127">
            <v>9.7000000000000003E-2</v>
          </cell>
          <cell r="U127" t="str">
            <v>저케</v>
          </cell>
          <cell r="V127">
            <v>1.4500000000000001E-2</v>
          </cell>
          <cell r="W127" t="str">
            <v>보인</v>
          </cell>
          <cell r="X127">
            <v>1.4500000000000001E-2</v>
          </cell>
        </row>
        <row r="128">
          <cell r="A128">
            <v>126</v>
          </cell>
          <cell r="B128" t="str">
            <v xml:space="preserve"> 저압 케이블</v>
          </cell>
          <cell r="C128" t="str">
            <v>600V  CV 200sq/1C</v>
          </cell>
          <cell r="D128" t="str">
            <v>m</v>
          </cell>
          <cell r="G128">
            <v>718</v>
          </cell>
          <cell r="H128">
            <v>8560</v>
          </cell>
          <cell r="Q128">
            <v>8560</v>
          </cell>
          <cell r="R128">
            <v>0.05</v>
          </cell>
          <cell r="S128" t="str">
            <v>저케</v>
          </cell>
          <cell r="T128">
            <v>0.11700000000000001</v>
          </cell>
          <cell r="U128" t="str">
            <v>저케</v>
          </cell>
          <cell r="V128">
            <v>1.7500000000000002E-2</v>
          </cell>
          <cell r="W128" t="str">
            <v>보인</v>
          </cell>
          <cell r="X128">
            <v>1.7000000000000001E-2</v>
          </cell>
        </row>
        <row r="129">
          <cell r="A129">
            <v>127</v>
          </cell>
          <cell r="B129" t="str">
            <v xml:space="preserve"> 저압 케이블</v>
          </cell>
          <cell r="C129" t="str">
            <v>600V  CV 250sq/1C</v>
          </cell>
          <cell r="D129" t="str">
            <v>m</v>
          </cell>
          <cell r="G129">
            <v>718</v>
          </cell>
          <cell r="H129">
            <v>9933</v>
          </cell>
          <cell r="Q129">
            <v>9933</v>
          </cell>
          <cell r="R129">
            <v>0.05</v>
          </cell>
          <cell r="S129" t="str">
            <v>저케</v>
          </cell>
          <cell r="T129">
            <v>0.14199999999999999</v>
          </cell>
          <cell r="U129" t="str">
            <v>저케</v>
          </cell>
          <cell r="V129">
            <v>2.5000000000000001E-2</v>
          </cell>
          <cell r="W129" t="str">
            <v>보인</v>
          </cell>
          <cell r="X129">
            <v>2.4500000000000001E-2</v>
          </cell>
        </row>
        <row r="130">
          <cell r="A130">
            <v>128</v>
          </cell>
          <cell r="Q130" t="str">
            <v/>
          </cell>
        </row>
        <row r="131">
          <cell r="A131">
            <v>129</v>
          </cell>
          <cell r="Q131" t="str">
            <v/>
          </cell>
        </row>
        <row r="132">
          <cell r="A132">
            <v>130</v>
          </cell>
          <cell r="B132" t="str">
            <v>저압 케이블</v>
          </cell>
          <cell r="C132" t="str">
            <v>600V EV 5.5 sq/1C</v>
          </cell>
          <cell r="D132" t="str">
            <v>m</v>
          </cell>
          <cell r="G132">
            <v>727</v>
          </cell>
          <cell r="H132">
            <v>251</v>
          </cell>
          <cell r="Q132">
            <v>251</v>
          </cell>
          <cell r="R132">
            <v>0.05</v>
          </cell>
          <cell r="S132" t="str">
            <v>저케</v>
          </cell>
          <cell r="T132">
            <v>1.2999999999999999E-2</v>
          </cell>
          <cell r="U132" t="str">
            <v>저케</v>
          </cell>
          <cell r="V132">
            <v>5.0000000000000001E-3</v>
          </cell>
          <cell r="W132" t="str">
            <v>보인</v>
          </cell>
          <cell r="X132">
            <v>5.0000000000000001E-3</v>
          </cell>
          <cell r="Y132" t="str">
            <v xml:space="preserve">옥외에서    2열동시 :180%        3열동시 :260%        4열동시 :340%         *구내부설시 본품의50%가산    </v>
          </cell>
        </row>
        <row r="133">
          <cell r="A133">
            <v>131</v>
          </cell>
          <cell r="B133" t="str">
            <v>저압 케이블</v>
          </cell>
          <cell r="C133" t="str">
            <v>600V EV 8sq/1C</v>
          </cell>
          <cell r="D133" t="str">
            <v>m</v>
          </cell>
          <cell r="G133">
            <v>727</v>
          </cell>
          <cell r="H133">
            <v>356</v>
          </cell>
          <cell r="Q133">
            <v>356</v>
          </cell>
          <cell r="R133">
            <v>0.05</v>
          </cell>
          <cell r="S133" t="str">
            <v>저케</v>
          </cell>
          <cell r="T133">
            <v>1.4E-2</v>
          </cell>
          <cell r="U133" t="str">
            <v>저케</v>
          </cell>
          <cell r="V133">
            <v>5.4999999999999997E-3</v>
          </cell>
          <cell r="W133" t="str">
            <v>보인</v>
          </cell>
          <cell r="X133">
            <v>5.4999999999999997E-3</v>
          </cell>
          <cell r="Y133" t="str">
            <v xml:space="preserve"> :180%        3열동시 :260%        4열동시 :340%         *구내부설시 본품의51%가산</v>
          </cell>
        </row>
        <row r="134">
          <cell r="A134">
            <v>132</v>
          </cell>
          <cell r="B134" t="str">
            <v>저압 케이블</v>
          </cell>
          <cell r="C134" t="str">
            <v>600V  EV  14sq/1C</v>
          </cell>
          <cell r="D134" t="str">
            <v>m</v>
          </cell>
          <cell r="G134">
            <v>727</v>
          </cell>
          <cell r="H134">
            <v>533</v>
          </cell>
          <cell r="Q134">
            <v>533</v>
          </cell>
          <cell r="R134">
            <v>0.05</v>
          </cell>
          <cell r="S134" t="str">
            <v>저케</v>
          </cell>
          <cell r="T134">
            <v>0.02</v>
          </cell>
          <cell r="U134" t="str">
            <v>저케</v>
          </cell>
          <cell r="V134">
            <v>5.4999999999999997E-3</v>
          </cell>
          <cell r="W134" t="str">
            <v>보인</v>
          </cell>
          <cell r="X134">
            <v>5.4999999999999997E-3</v>
          </cell>
          <cell r="Y134" t="str">
            <v xml:space="preserve"> :260%        4열동시 :340%         *구내부설시 본품의52%가산</v>
          </cell>
        </row>
        <row r="135">
          <cell r="A135">
            <v>133</v>
          </cell>
          <cell r="B135" t="str">
            <v>저압 케이블</v>
          </cell>
          <cell r="C135" t="str">
            <v>600V  EV 22sq/1C</v>
          </cell>
          <cell r="D135" t="str">
            <v>m</v>
          </cell>
          <cell r="G135">
            <v>727</v>
          </cell>
          <cell r="H135">
            <v>755</v>
          </cell>
          <cell r="Q135">
            <v>755</v>
          </cell>
          <cell r="R135">
            <v>0.05</v>
          </cell>
          <cell r="S135" t="str">
            <v>저케</v>
          </cell>
          <cell r="T135">
            <v>2.5999999999999999E-2</v>
          </cell>
          <cell r="U135" t="str">
            <v>저케</v>
          </cell>
          <cell r="V135">
            <v>7.0000000000000001E-3</v>
          </cell>
          <cell r="W135" t="str">
            <v>보인</v>
          </cell>
          <cell r="X135">
            <v>5.4999999999999997E-3</v>
          </cell>
          <cell r="Y135" t="str">
            <v xml:space="preserve"> :340%         *구내부설시 본품의53%가산</v>
          </cell>
        </row>
        <row r="136">
          <cell r="A136">
            <v>134</v>
          </cell>
          <cell r="B136" t="str">
            <v>저압 케이블</v>
          </cell>
          <cell r="C136" t="str">
            <v>600V  EV 38sq/1C</v>
          </cell>
          <cell r="D136" t="str">
            <v>m</v>
          </cell>
          <cell r="G136">
            <v>727</v>
          </cell>
          <cell r="H136">
            <v>1181</v>
          </cell>
          <cell r="Q136">
            <v>1181</v>
          </cell>
          <cell r="R136">
            <v>0.05</v>
          </cell>
          <cell r="S136" t="str">
            <v>저케</v>
          </cell>
          <cell r="T136">
            <v>3.5999999999999997E-2</v>
          </cell>
          <cell r="U136" t="str">
            <v>저케</v>
          </cell>
          <cell r="V136">
            <v>7.4999999999999997E-3</v>
          </cell>
          <cell r="W136" t="str">
            <v>보인</v>
          </cell>
          <cell r="X136">
            <v>7.0000000000000001E-3</v>
          </cell>
          <cell r="Y136" t="str">
            <v>시 본품의50%가산</v>
          </cell>
        </row>
        <row r="137">
          <cell r="A137">
            <v>135</v>
          </cell>
          <cell r="B137" t="str">
            <v>저압 케이블</v>
          </cell>
          <cell r="C137" t="str">
            <v>600V  EV 50sq/1C</v>
          </cell>
          <cell r="D137" t="str">
            <v>m</v>
          </cell>
          <cell r="G137">
            <v>727</v>
          </cell>
          <cell r="H137">
            <v>1626</v>
          </cell>
          <cell r="Q137">
            <v>1626</v>
          </cell>
          <cell r="R137">
            <v>0.05</v>
          </cell>
          <cell r="S137" t="str">
            <v>저케</v>
          </cell>
          <cell r="T137">
            <v>4.2999999999999997E-2</v>
          </cell>
          <cell r="U137" t="str">
            <v>저케</v>
          </cell>
          <cell r="V137">
            <v>8.5000000000000006E-3</v>
          </cell>
          <cell r="W137" t="str">
            <v>보인</v>
          </cell>
          <cell r="X137">
            <v>8.5000000000000006E-3</v>
          </cell>
        </row>
        <row r="138">
          <cell r="A138">
            <v>136</v>
          </cell>
          <cell r="B138" t="str">
            <v>저압 케이블</v>
          </cell>
          <cell r="C138" t="str">
            <v>600V  EV 60sq/1C</v>
          </cell>
          <cell r="D138" t="str">
            <v>m</v>
          </cell>
          <cell r="G138">
            <v>727</v>
          </cell>
          <cell r="H138">
            <v>1939</v>
          </cell>
          <cell r="Q138">
            <v>1939</v>
          </cell>
          <cell r="R138">
            <v>0.05</v>
          </cell>
          <cell r="S138" t="str">
            <v>저케</v>
          </cell>
          <cell r="T138">
            <v>4.9000000000000002E-2</v>
          </cell>
          <cell r="U138" t="str">
            <v>저케</v>
          </cell>
          <cell r="V138">
            <v>8.5000000000000006E-3</v>
          </cell>
          <cell r="W138" t="str">
            <v>보인</v>
          </cell>
          <cell r="X138">
            <v>8.5000000000000006E-3</v>
          </cell>
        </row>
        <row r="139">
          <cell r="A139">
            <v>137</v>
          </cell>
          <cell r="B139" t="str">
            <v>저압 케이블</v>
          </cell>
          <cell r="C139" t="str">
            <v>600V  EV 80sq/1C</v>
          </cell>
          <cell r="D139" t="str">
            <v>m</v>
          </cell>
          <cell r="G139">
            <v>727</v>
          </cell>
          <cell r="H139">
            <v>2494</v>
          </cell>
          <cell r="Q139">
            <v>2494</v>
          </cell>
          <cell r="R139">
            <v>0.05</v>
          </cell>
          <cell r="S139" t="str">
            <v>저케</v>
          </cell>
          <cell r="T139">
            <v>0.06</v>
          </cell>
          <cell r="U139" t="str">
            <v>저케</v>
          </cell>
          <cell r="V139">
            <v>1.15E-2</v>
          </cell>
          <cell r="W139" t="str">
            <v>보인</v>
          </cell>
          <cell r="X139">
            <v>1.0999999999999999E-2</v>
          </cell>
        </row>
        <row r="140">
          <cell r="A140">
            <v>138</v>
          </cell>
          <cell r="B140" t="str">
            <v>저압 케이블</v>
          </cell>
          <cell r="C140" t="str">
            <v>600V  EV 100sq/1C</v>
          </cell>
          <cell r="D140" t="str">
            <v>m</v>
          </cell>
          <cell r="G140">
            <v>727</v>
          </cell>
          <cell r="H140">
            <v>3160</v>
          </cell>
          <cell r="Q140">
            <v>3160</v>
          </cell>
          <cell r="R140">
            <v>0.05</v>
          </cell>
          <cell r="S140" t="str">
            <v>저케</v>
          </cell>
          <cell r="T140">
            <v>7.0999999999999994E-2</v>
          </cell>
          <cell r="U140" t="str">
            <v>저케</v>
          </cell>
          <cell r="V140">
            <v>1.15E-2</v>
          </cell>
          <cell r="W140" t="str">
            <v>보인</v>
          </cell>
          <cell r="X140">
            <v>1.0999999999999999E-2</v>
          </cell>
        </row>
        <row r="141">
          <cell r="A141">
            <v>139</v>
          </cell>
          <cell r="B141" t="str">
            <v>저압 케이블</v>
          </cell>
          <cell r="C141" t="str">
            <v>600V  EV 125sq/1C</v>
          </cell>
          <cell r="D141" t="str">
            <v>m</v>
          </cell>
          <cell r="G141">
            <v>727</v>
          </cell>
          <cell r="H141">
            <v>3881</v>
          </cell>
          <cell r="Q141">
            <v>3881</v>
          </cell>
          <cell r="R141">
            <v>0.05</v>
          </cell>
          <cell r="S141" t="str">
            <v>저케</v>
          </cell>
          <cell r="T141">
            <v>8.4000000000000005E-2</v>
          </cell>
          <cell r="U141" t="str">
            <v>저케</v>
          </cell>
          <cell r="V141">
            <v>1.4500000000000001E-2</v>
          </cell>
          <cell r="W141" t="str">
            <v>보인</v>
          </cell>
          <cell r="X141">
            <v>1.4500000000000001E-2</v>
          </cell>
        </row>
        <row r="142">
          <cell r="A142">
            <v>140</v>
          </cell>
          <cell r="B142" t="str">
            <v>저압 케이블</v>
          </cell>
          <cell r="C142" t="str">
            <v>600V  EV 150sq/1C</v>
          </cell>
          <cell r="D142" t="str">
            <v>m</v>
          </cell>
          <cell r="G142">
            <v>727</v>
          </cell>
          <cell r="H142">
            <v>4748</v>
          </cell>
          <cell r="Q142">
            <v>4748</v>
          </cell>
          <cell r="R142">
            <v>0.05</v>
          </cell>
          <cell r="S142" t="str">
            <v>저케</v>
          </cell>
          <cell r="T142">
            <v>9.7000000000000003E-2</v>
          </cell>
          <cell r="U142" t="str">
            <v>저케</v>
          </cell>
          <cell r="V142">
            <v>1.4500000000000001E-2</v>
          </cell>
          <cell r="W142" t="str">
            <v>보인</v>
          </cell>
          <cell r="X142">
            <v>1.4500000000000001E-2</v>
          </cell>
        </row>
        <row r="143">
          <cell r="A143">
            <v>141</v>
          </cell>
          <cell r="B143" t="str">
            <v>저압 케이블</v>
          </cell>
          <cell r="C143" t="str">
            <v>600V  EV 200sq/1C</v>
          </cell>
          <cell r="D143" t="str">
            <v>m</v>
          </cell>
          <cell r="G143">
            <v>727</v>
          </cell>
          <cell r="H143">
            <v>6086</v>
          </cell>
          <cell r="Q143">
            <v>6086</v>
          </cell>
          <cell r="R143">
            <v>0.05</v>
          </cell>
          <cell r="S143" t="str">
            <v>저케</v>
          </cell>
          <cell r="T143">
            <v>0.11700000000000001</v>
          </cell>
          <cell r="U143" t="str">
            <v>저케</v>
          </cell>
          <cell r="V143">
            <v>1.7500000000000002E-2</v>
          </cell>
          <cell r="W143" t="str">
            <v>보인</v>
          </cell>
          <cell r="X143">
            <v>1.7000000000000001E-2</v>
          </cell>
        </row>
        <row r="144">
          <cell r="A144">
            <v>142</v>
          </cell>
          <cell r="B144" t="str">
            <v>저압 케이블</v>
          </cell>
          <cell r="C144" t="str">
            <v>600V  EV 250sq/1C</v>
          </cell>
          <cell r="D144" t="str">
            <v>m</v>
          </cell>
          <cell r="G144">
            <v>727</v>
          </cell>
          <cell r="H144">
            <v>7801</v>
          </cell>
          <cell r="Q144">
            <v>7801</v>
          </cell>
          <cell r="R144">
            <v>0.05</v>
          </cell>
          <cell r="S144" t="str">
            <v>저케</v>
          </cell>
          <cell r="T144">
            <v>0.14199999999999999</v>
          </cell>
          <cell r="U144" t="str">
            <v>저케</v>
          </cell>
          <cell r="V144">
            <v>2.5000000000000001E-2</v>
          </cell>
          <cell r="W144" t="str">
            <v>보인</v>
          </cell>
          <cell r="X144">
            <v>2.4500000000000001E-2</v>
          </cell>
        </row>
        <row r="145">
          <cell r="A145">
            <v>143</v>
          </cell>
          <cell r="Q145" t="str">
            <v/>
          </cell>
        </row>
        <row r="146">
          <cell r="A146">
            <v>144</v>
          </cell>
          <cell r="Q146" t="str">
            <v/>
          </cell>
        </row>
        <row r="147">
          <cell r="A147">
            <v>145</v>
          </cell>
          <cell r="B147" t="str">
            <v>제어 케이블</v>
          </cell>
          <cell r="C147" t="str">
            <v>CVV  2.0sq/2C</v>
          </cell>
          <cell r="D147" t="str">
            <v>m</v>
          </cell>
          <cell r="G147">
            <v>716</v>
          </cell>
          <cell r="H147">
            <v>484</v>
          </cell>
          <cell r="Q147">
            <v>484</v>
          </cell>
          <cell r="R147">
            <v>0.05</v>
          </cell>
          <cell r="S147" t="str">
            <v>저케</v>
          </cell>
          <cell r="T147">
            <v>1.4E-2</v>
          </cell>
        </row>
        <row r="148">
          <cell r="A148">
            <v>146</v>
          </cell>
          <cell r="B148" t="str">
            <v>제어 케이블</v>
          </cell>
          <cell r="C148" t="str">
            <v>CVV  2.0sq/3C</v>
          </cell>
          <cell r="D148" t="str">
            <v>m</v>
          </cell>
          <cell r="G148">
            <v>716</v>
          </cell>
          <cell r="H148">
            <v>594</v>
          </cell>
          <cell r="Q148">
            <v>594</v>
          </cell>
          <cell r="R148">
            <v>0.05</v>
          </cell>
          <cell r="S148" t="str">
            <v>저케</v>
          </cell>
          <cell r="T148">
            <v>1.9E-2</v>
          </cell>
        </row>
        <row r="149">
          <cell r="A149">
            <v>147</v>
          </cell>
          <cell r="B149" t="str">
            <v>제어 케이블</v>
          </cell>
          <cell r="C149" t="str">
            <v>CVV  2.0sq/4C</v>
          </cell>
          <cell r="D149" t="str">
            <v>m</v>
          </cell>
          <cell r="G149">
            <v>716</v>
          </cell>
          <cell r="H149">
            <v>716</v>
          </cell>
          <cell r="Q149">
            <v>716</v>
          </cell>
          <cell r="R149">
            <v>0.05</v>
          </cell>
          <cell r="S149" t="str">
            <v>저케</v>
          </cell>
          <cell r="T149">
            <v>2.5999999999999999E-2</v>
          </cell>
        </row>
        <row r="150">
          <cell r="A150">
            <v>148</v>
          </cell>
          <cell r="B150" t="str">
            <v>제어 케이블</v>
          </cell>
          <cell r="C150" t="str">
            <v>CVV  2.0sq/5C</v>
          </cell>
          <cell r="D150" t="str">
            <v>m</v>
          </cell>
          <cell r="G150">
            <v>716</v>
          </cell>
          <cell r="H150">
            <v>656</v>
          </cell>
          <cell r="Q150">
            <v>656</v>
          </cell>
          <cell r="R150">
            <v>0.05</v>
          </cell>
          <cell r="S150" t="str">
            <v>저케</v>
          </cell>
          <cell r="T150">
            <v>3.2000000000000001E-2</v>
          </cell>
        </row>
        <row r="151">
          <cell r="A151">
            <v>149</v>
          </cell>
          <cell r="B151" t="str">
            <v>제어 케이블</v>
          </cell>
          <cell r="C151" t="str">
            <v>CVV  2.0sq/6C</v>
          </cell>
          <cell r="D151" t="str">
            <v>m</v>
          </cell>
          <cell r="G151">
            <v>716</v>
          </cell>
          <cell r="H151">
            <v>758</v>
          </cell>
          <cell r="Q151">
            <v>758</v>
          </cell>
          <cell r="R151">
            <v>0.05</v>
          </cell>
          <cell r="S151" t="str">
            <v>저케</v>
          </cell>
          <cell r="T151">
            <v>3.5000000000000003E-2</v>
          </cell>
        </row>
        <row r="152">
          <cell r="A152">
            <v>150</v>
          </cell>
          <cell r="B152" t="str">
            <v>제어 케이블</v>
          </cell>
          <cell r="C152" t="str">
            <v>CVV  2.0sq/7C</v>
          </cell>
          <cell r="D152" t="str">
            <v>m</v>
          </cell>
          <cell r="G152">
            <v>716</v>
          </cell>
          <cell r="H152">
            <v>810</v>
          </cell>
          <cell r="Q152">
            <v>810</v>
          </cell>
          <cell r="R152">
            <v>0.05</v>
          </cell>
          <cell r="S152" t="str">
            <v>저케</v>
          </cell>
          <cell r="T152">
            <v>3.9E-2</v>
          </cell>
        </row>
        <row r="153">
          <cell r="A153">
            <v>151</v>
          </cell>
          <cell r="B153" t="str">
            <v>제어 케이블</v>
          </cell>
          <cell r="C153" t="str">
            <v>CVV  2.0sq/8C</v>
          </cell>
          <cell r="D153" t="str">
            <v>m</v>
          </cell>
          <cell r="G153">
            <v>716</v>
          </cell>
          <cell r="H153">
            <v>1010</v>
          </cell>
          <cell r="Q153">
            <v>1010</v>
          </cell>
          <cell r="R153">
            <v>0.05</v>
          </cell>
          <cell r="S153" t="str">
            <v>저케</v>
          </cell>
          <cell r="T153">
            <v>4.2000000000000003E-2</v>
          </cell>
        </row>
        <row r="154">
          <cell r="A154">
            <v>152</v>
          </cell>
          <cell r="B154" t="str">
            <v>제어 케이블</v>
          </cell>
          <cell r="C154" t="str">
            <v>CVV  2.0sq/9C</v>
          </cell>
          <cell r="D154" t="str">
            <v>m</v>
          </cell>
          <cell r="G154">
            <v>716</v>
          </cell>
          <cell r="H154">
            <v>1100</v>
          </cell>
          <cell r="Q154">
            <v>1100</v>
          </cell>
          <cell r="R154">
            <v>0.05</v>
          </cell>
          <cell r="S154" t="str">
            <v>저케</v>
          </cell>
          <cell r="T154">
            <v>4.4999999999999998E-2</v>
          </cell>
        </row>
        <row r="155">
          <cell r="A155">
            <v>153</v>
          </cell>
          <cell r="B155" t="str">
            <v>제어 케이블</v>
          </cell>
          <cell r="C155" t="str">
            <v>CVV  2.0sq/10C</v>
          </cell>
          <cell r="D155" t="str">
            <v>m</v>
          </cell>
          <cell r="G155">
            <v>716</v>
          </cell>
          <cell r="H155">
            <v>1262</v>
          </cell>
          <cell r="Q155">
            <v>1262</v>
          </cell>
          <cell r="R155">
            <v>0.05</v>
          </cell>
          <cell r="S155" t="str">
            <v>저케</v>
          </cell>
          <cell r="T155">
            <v>4.8000000000000001E-2</v>
          </cell>
        </row>
        <row r="156">
          <cell r="A156">
            <v>154</v>
          </cell>
          <cell r="B156" t="str">
            <v>제어 케이블</v>
          </cell>
          <cell r="C156" t="str">
            <v>CVV  2.0sq/12C</v>
          </cell>
          <cell r="D156" t="str">
            <v>m</v>
          </cell>
          <cell r="G156">
            <v>716</v>
          </cell>
          <cell r="H156">
            <v>1400</v>
          </cell>
          <cell r="Q156">
            <v>1400</v>
          </cell>
          <cell r="R156">
            <v>0.05</v>
          </cell>
          <cell r="S156" t="str">
            <v>저케</v>
          </cell>
          <cell r="T156">
            <v>5.3999999999999999E-2</v>
          </cell>
        </row>
        <row r="157">
          <cell r="A157">
            <v>155</v>
          </cell>
          <cell r="B157" t="str">
            <v>제어 케이블</v>
          </cell>
          <cell r="C157" t="str">
            <v>CVV  2.0sq/15C</v>
          </cell>
          <cell r="D157" t="str">
            <v>m</v>
          </cell>
          <cell r="G157">
            <v>716</v>
          </cell>
          <cell r="H157">
            <v>1813</v>
          </cell>
          <cell r="Q157">
            <v>1813</v>
          </cell>
          <cell r="R157">
            <v>0.05</v>
          </cell>
          <cell r="S157" t="str">
            <v>저케</v>
          </cell>
          <cell r="T157">
            <v>6.3E-2</v>
          </cell>
        </row>
        <row r="158">
          <cell r="A158">
            <v>156</v>
          </cell>
          <cell r="B158" t="str">
            <v>제어 케이블</v>
          </cell>
          <cell r="C158" t="str">
            <v>CVV  2.0sq/19C</v>
          </cell>
          <cell r="D158" t="str">
            <v>m</v>
          </cell>
          <cell r="G158">
            <v>716</v>
          </cell>
          <cell r="H158">
            <v>2049</v>
          </cell>
          <cell r="Q158">
            <v>2049</v>
          </cell>
          <cell r="R158">
            <v>0.05</v>
          </cell>
          <cell r="S158" t="str">
            <v>저케</v>
          </cell>
          <cell r="T158">
            <v>7.1999999999999995E-2</v>
          </cell>
        </row>
        <row r="159">
          <cell r="A159">
            <v>157</v>
          </cell>
          <cell r="B159" t="str">
            <v>제어 케이블</v>
          </cell>
          <cell r="C159" t="str">
            <v>CVV  2.0sq/24C</v>
          </cell>
          <cell r="D159" t="str">
            <v>m</v>
          </cell>
          <cell r="G159">
            <v>716</v>
          </cell>
          <cell r="H159">
            <v>2590</v>
          </cell>
          <cell r="Q159">
            <v>2590</v>
          </cell>
          <cell r="R159">
            <v>0.05</v>
          </cell>
          <cell r="S159" t="str">
            <v>저케</v>
          </cell>
          <cell r="T159">
            <v>8.4000000000000005E-2</v>
          </cell>
        </row>
        <row r="160">
          <cell r="A160">
            <v>158</v>
          </cell>
          <cell r="B160" t="str">
            <v>제어 케이블</v>
          </cell>
          <cell r="C160" t="str">
            <v>CVV  2.0sq/27C</v>
          </cell>
          <cell r="D160" t="str">
            <v>m</v>
          </cell>
          <cell r="G160">
            <v>716</v>
          </cell>
          <cell r="H160">
            <v>2826</v>
          </cell>
          <cell r="Q160">
            <v>2826</v>
          </cell>
          <cell r="R160">
            <v>0.05</v>
          </cell>
          <cell r="S160" t="str">
            <v>저케</v>
          </cell>
          <cell r="T160">
            <v>9.0999999999999998E-2</v>
          </cell>
        </row>
        <row r="161">
          <cell r="A161">
            <v>159</v>
          </cell>
          <cell r="B161" t="str">
            <v>제어 케이블</v>
          </cell>
          <cell r="C161" t="str">
            <v>CVV  2.0sq/30C</v>
          </cell>
          <cell r="D161" t="str">
            <v>m</v>
          </cell>
          <cell r="G161">
            <v>716</v>
          </cell>
          <cell r="H161">
            <v>3163</v>
          </cell>
          <cell r="Q161">
            <v>3163</v>
          </cell>
          <cell r="R161">
            <v>0.05</v>
          </cell>
          <cell r="S161" t="str">
            <v>저케</v>
          </cell>
          <cell r="T161">
            <v>9.8000000000000004E-2</v>
          </cell>
        </row>
        <row r="162">
          <cell r="A162">
            <v>160</v>
          </cell>
          <cell r="Q162" t="str">
            <v/>
          </cell>
        </row>
        <row r="163">
          <cell r="A163">
            <v>161</v>
          </cell>
          <cell r="B163" t="str">
            <v>제어 케이블</v>
          </cell>
          <cell r="C163" t="str">
            <v>CVV-SB  2.0sq/2C</v>
          </cell>
          <cell r="D163" t="str">
            <v>m</v>
          </cell>
          <cell r="G163">
            <v>717</v>
          </cell>
          <cell r="H163">
            <v>754</v>
          </cell>
          <cell r="Q163">
            <v>754</v>
          </cell>
          <cell r="R163">
            <v>0.05</v>
          </cell>
          <cell r="S163" t="str">
            <v>저케</v>
          </cell>
          <cell r="T163">
            <v>1.4E-2</v>
          </cell>
        </row>
        <row r="164">
          <cell r="A164">
            <v>162</v>
          </cell>
          <cell r="B164" t="str">
            <v>제어 케이블</v>
          </cell>
          <cell r="C164" t="str">
            <v>CVV-SB  2.0sq/3C</v>
          </cell>
          <cell r="D164" t="str">
            <v>m</v>
          </cell>
          <cell r="G164">
            <v>717</v>
          </cell>
          <cell r="H164">
            <v>910</v>
          </cell>
          <cell r="Q164">
            <v>910</v>
          </cell>
          <cell r="R164">
            <v>0.05</v>
          </cell>
          <cell r="S164" t="str">
            <v>저케</v>
          </cell>
          <cell r="T164">
            <v>1.9E-2</v>
          </cell>
        </row>
        <row r="165">
          <cell r="A165">
            <v>163</v>
          </cell>
          <cell r="B165" t="str">
            <v>제어 케이블</v>
          </cell>
          <cell r="C165" t="str">
            <v>CVV-SB  2.0sq/4C</v>
          </cell>
          <cell r="D165" t="str">
            <v>m</v>
          </cell>
          <cell r="G165">
            <v>717</v>
          </cell>
          <cell r="H165">
            <v>1048</v>
          </cell>
          <cell r="Q165">
            <v>1048</v>
          </cell>
          <cell r="R165">
            <v>0.05</v>
          </cell>
          <cell r="S165" t="str">
            <v>저케</v>
          </cell>
          <cell r="T165">
            <v>2.5999999999999999E-2</v>
          </cell>
        </row>
        <row r="166">
          <cell r="A166">
            <v>164</v>
          </cell>
          <cell r="B166" t="str">
            <v>제어 케이블</v>
          </cell>
          <cell r="C166" t="str">
            <v>CVV-SB  2.0sq/5C</v>
          </cell>
          <cell r="D166" t="str">
            <v>m</v>
          </cell>
          <cell r="G166">
            <v>717</v>
          </cell>
          <cell r="H166">
            <v>1143</v>
          </cell>
          <cell r="Q166">
            <v>1143</v>
          </cell>
          <cell r="R166">
            <v>0.05</v>
          </cell>
          <cell r="S166" t="str">
            <v>저케</v>
          </cell>
          <cell r="T166">
            <v>3.2000000000000001E-2</v>
          </cell>
        </row>
        <row r="167">
          <cell r="A167">
            <v>165</v>
          </cell>
          <cell r="B167" t="str">
            <v>제어 케이블</v>
          </cell>
          <cell r="C167" t="str">
            <v>CVV-SB  2.0sq/6C</v>
          </cell>
          <cell r="D167" t="str">
            <v>m</v>
          </cell>
          <cell r="G167">
            <v>717</v>
          </cell>
          <cell r="H167">
            <v>1283</v>
          </cell>
          <cell r="Q167">
            <v>1283</v>
          </cell>
          <cell r="R167">
            <v>0.05</v>
          </cell>
          <cell r="S167" t="str">
            <v>저케</v>
          </cell>
          <cell r="T167">
            <v>3.5000000000000003E-2</v>
          </cell>
        </row>
        <row r="168">
          <cell r="A168">
            <v>166</v>
          </cell>
          <cell r="B168" t="str">
            <v>제어 케이블</v>
          </cell>
          <cell r="C168" t="str">
            <v>CVV-SB  2.0sq/7C</v>
          </cell>
          <cell r="D168" t="str">
            <v>m</v>
          </cell>
          <cell r="G168">
            <v>717</v>
          </cell>
          <cell r="H168">
            <v>1363</v>
          </cell>
          <cell r="Q168">
            <v>1363</v>
          </cell>
          <cell r="R168">
            <v>0.05</v>
          </cell>
          <cell r="S168" t="str">
            <v>저케</v>
          </cell>
          <cell r="T168">
            <v>3.9E-2</v>
          </cell>
        </row>
        <row r="169">
          <cell r="A169">
            <v>167</v>
          </cell>
          <cell r="B169" t="str">
            <v>제어 케이블</v>
          </cell>
          <cell r="C169" t="str">
            <v>CVV-SB  2.0sq/9C</v>
          </cell>
          <cell r="D169" t="str">
            <v>m</v>
          </cell>
          <cell r="G169">
            <v>717</v>
          </cell>
          <cell r="H169">
            <v>1584</v>
          </cell>
          <cell r="Q169">
            <v>1584</v>
          </cell>
          <cell r="R169">
            <v>0.05</v>
          </cell>
          <cell r="S169" t="str">
            <v>저케</v>
          </cell>
          <cell r="T169">
            <v>4.4999999999999998E-2</v>
          </cell>
        </row>
        <row r="170">
          <cell r="A170">
            <v>168</v>
          </cell>
          <cell r="B170" t="str">
            <v>제어 케이블</v>
          </cell>
          <cell r="C170" t="str">
            <v>CVV-SB  2.0sq/10C</v>
          </cell>
          <cell r="D170" t="str">
            <v>m</v>
          </cell>
          <cell r="G170">
            <v>717</v>
          </cell>
          <cell r="H170">
            <v>1734</v>
          </cell>
          <cell r="Q170">
            <v>1734</v>
          </cell>
          <cell r="R170">
            <v>0.05</v>
          </cell>
          <cell r="S170" t="str">
            <v>저케</v>
          </cell>
          <cell r="T170">
            <v>4.8000000000000001E-2</v>
          </cell>
        </row>
        <row r="171">
          <cell r="A171">
            <v>169</v>
          </cell>
          <cell r="B171" t="str">
            <v>제어 케이블</v>
          </cell>
          <cell r="C171" t="str">
            <v>CVV-SB  2.0sq/12C</v>
          </cell>
          <cell r="D171" t="str">
            <v>m</v>
          </cell>
          <cell r="G171">
            <v>717</v>
          </cell>
          <cell r="H171">
            <v>1899</v>
          </cell>
          <cell r="Q171">
            <v>1899</v>
          </cell>
          <cell r="R171">
            <v>0.05</v>
          </cell>
          <cell r="S171" t="str">
            <v>저케</v>
          </cell>
          <cell r="T171">
            <v>5.3999999999999999E-2</v>
          </cell>
        </row>
        <row r="172">
          <cell r="A172">
            <v>170</v>
          </cell>
          <cell r="B172" t="str">
            <v>제어 케이블</v>
          </cell>
          <cell r="C172" t="str">
            <v>CVV-SB  2.0sq/15C</v>
          </cell>
          <cell r="D172" t="str">
            <v>m</v>
          </cell>
          <cell r="G172">
            <v>717</v>
          </cell>
          <cell r="H172">
            <v>2278</v>
          </cell>
          <cell r="Q172">
            <v>2278</v>
          </cell>
          <cell r="R172">
            <v>0.05</v>
          </cell>
          <cell r="S172" t="str">
            <v>저케</v>
          </cell>
          <cell r="T172">
            <v>6.3E-2</v>
          </cell>
        </row>
        <row r="173">
          <cell r="A173">
            <v>171</v>
          </cell>
          <cell r="B173" t="str">
            <v>제어 케이블</v>
          </cell>
          <cell r="C173" t="str">
            <v>CVV-SB  2.0sq/17C</v>
          </cell>
          <cell r="D173" t="str">
            <v>m</v>
          </cell>
          <cell r="G173">
            <v>717</v>
          </cell>
          <cell r="H173">
            <v>2502</v>
          </cell>
          <cell r="Q173">
            <v>2502</v>
          </cell>
          <cell r="R173">
            <v>0.05</v>
          </cell>
          <cell r="S173" t="str">
            <v>저케</v>
          </cell>
          <cell r="T173">
            <v>6.9000000000000006E-2</v>
          </cell>
        </row>
        <row r="174">
          <cell r="A174">
            <v>172</v>
          </cell>
          <cell r="B174" t="str">
            <v>제어 케이블</v>
          </cell>
          <cell r="C174" t="str">
            <v>CVV-SB  2.0sq/19C</v>
          </cell>
          <cell r="D174" t="str">
            <v>m</v>
          </cell>
          <cell r="G174">
            <v>717</v>
          </cell>
          <cell r="H174">
            <v>2643</v>
          </cell>
          <cell r="Q174">
            <v>2643</v>
          </cell>
          <cell r="R174">
            <v>0.05</v>
          </cell>
          <cell r="S174" t="str">
            <v>저케</v>
          </cell>
          <cell r="T174">
            <v>7.1999999999999995E-2</v>
          </cell>
        </row>
        <row r="175">
          <cell r="A175">
            <v>173</v>
          </cell>
          <cell r="B175" t="str">
            <v>제어 케이블</v>
          </cell>
          <cell r="C175" t="str">
            <v>CVV-SB  2.0sq/22C</v>
          </cell>
          <cell r="D175" t="str">
            <v>m</v>
          </cell>
          <cell r="G175">
            <v>717</v>
          </cell>
          <cell r="H175">
            <v>3171</v>
          </cell>
          <cell r="Q175">
            <v>3171</v>
          </cell>
          <cell r="R175">
            <v>0.05</v>
          </cell>
          <cell r="S175" t="str">
            <v>저케</v>
          </cell>
          <cell r="T175">
            <v>7.9000000000000001E-2</v>
          </cell>
        </row>
        <row r="176">
          <cell r="A176">
            <v>174</v>
          </cell>
          <cell r="B176" t="str">
            <v>제어 케이블</v>
          </cell>
          <cell r="C176" t="str">
            <v>CVV-SB  2.0sq/24C</v>
          </cell>
          <cell r="D176" t="str">
            <v>m</v>
          </cell>
          <cell r="G176">
            <v>717</v>
          </cell>
          <cell r="H176">
            <v>3150</v>
          </cell>
          <cell r="Q176">
            <v>3150</v>
          </cell>
          <cell r="R176">
            <v>0.05</v>
          </cell>
          <cell r="S176" t="str">
            <v>저케</v>
          </cell>
          <cell r="T176">
            <v>8.4000000000000005E-2</v>
          </cell>
        </row>
        <row r="177">
          <cell r="A177">
            <v>175</v>
          </cell>
          <cell r="B177" t="str">
            <v>제어 케이블</v>
          </cell>
          <cell r="C177" t="str">
            <v>CVV-SB  2.0sq/29C</v>
          </cell>
          <cell r="D177" t="str">
            <v>m</v>
          </cell>
          <cell r="G177">
            <v>717</v>
          </cell>
          <cell r="H177">
            <v>3452</v>
          </cell>
          <cell r="Q177">
            <v>3452</v>
          </cell>
          <cell r="R177">
            <v>0.05</v>
          </cell>
          <cell r="S177" t="str">
            <v>저케</v>
          </cell>
          <cell r="T177">
            <v>9.5000000000000001E-2</v>
          </cell>
        </row>
        <row r="178">
          <cell r="A178">
            <v>176</v>
          </cell>
          <cell r="B178" t="str">
            <v>제어 케이블</v>
          </cell>
          <cell r="C178" t="str">
            <v>CVV-SB  2.0sq/30C</v>
          </cell>
          <cell r="D178" t="str">
            <v>m</v>
          </cell>
          <cell r="G178">
            <v>717</v>
          </cell>
          <cell r="H178">
            <v>3695</v>
          </cell>
          <cell r="Q178">
            <v>3695</v>
          </cell>
          <cell r="R178">
            <v>0.05</v>
          </cell>
          <cell r="S178" t="str">
            <v>저케</v>
          </cell>
          <cell r="T178">
            <v>9.8000000000000004E-2</v>
          </cell>
        </row>
        <row r="179">
          <cell r="A179">
            <v>177</v>
          </cell>
          <cell r="Q179" t="str">
            <v/>
          </cell>
        </row>
        <row r="180">
          <cell r="A180">
            <v>178</v>
          </cell>
          <cell r="B180" t="str">
            <v>통신 케이블</v>
          </cell>
          <cell r="C180" t="str">
            <v>CPEV 0.65/5P</v>
          </cell>
          <cell r="D180" t="str">
            <v>m</v>
          </cell>
          <cell r="G180">
            <v>730</v>
          </cell>
          <cell r="H180">
            <v>568</v>
          </cell>
          <cell r="Q180">
            <v>568</v>
          </cell>
          <cell r="R180">
            <v>0.05</v>
          </cell>
          <cell r="S180" t="str">
            <v>통케</v>
          </cell>
          <cell r="T180">
            <v>1.7999999999999999E-2</v>
          </cell>
          <cell r="Y180" t="str">
            <v>2열동시180%</v>
          </cell>
        </row>
        <row r="181">
          <cell r="A181">
            <v>179</v>
          </cell>
          <cell r="B181" t="str">
            <v>통신 케이블</v>
          </cell>
          <cell r="C181" t="str">
            <v>CPEV 0.65/10P</v>
          </cell>
          <cell r="D181" t="str">
            <v>m</v>
          </cell>
          <cell r="G181">
            <v>730</v>
          </cell>
          <cell r="H181">
            <v>713</v>
          </cell>
          <cell r="Q181">
            <v>713</v>
          </cell>
          <cell r="R181">
            <v>0.05</v>
          </cell>
          <cell r="S181" t="str">
            <v>통케</v>
          </cell>
          <cell r="T181">
            <v>1.7999999999999999E-2</v>
          </cell>
          <cell r="Y181" t="str">
            <v>3열동시240%</v>
          </cell>
        </row>
        <row r="182">
          <cell r="A182">
            <v>180</v>
          </cell>
          <cell r="B182" t="str">
            <v>통신 케이블</v>
          </cell>
          <cell r="C182" t="str">
            <v>CPEV 0.65/20P</v>
          </cell>
          <cell r="D182" t="str">
            <v>m</v>
          </cell>
          <cell r="G182">
            <v>730</v>
          </cell>
          <cell r="H182">
            <v>1053</v>
          </cell>
          <cell r="Q182">
            <v>1053</v>
          </cell>
          <cell r="R182">
            <v>0.05</v>
          </cell>
          <cell r="S182" t="str">
            <v>통케</v>
          </cell>
          <cell r="T182">
            <v>2.1999999999999999E-2</v>
          </cell>
          <cell r="Y182" t="str">
            <v>4열동시320%</v>
          </cell>
        </row>
        <row r="183">
          <cell r="A183">
            <v>181</v>
          </cell>
          <cell r="B183" t="str">
            <v>통신 케이블</v>
          </cell>
          <cell r="C183" t="str">
            <v>CPEV 0.65/30P</v>
          </cell>
          <cell r="D183" t="str">
            <v>m</v>
          </cell>
          <cell r="G183">
            <v>730</v>
          </cell>
          <cell r="H183">
            <v>1432</v>
          </cell>
          <cell r="Q183">
            <v>1432</v>
          </cell>
          <cell r="R183">
            <v>0.05</v>
          </cell>
          <cell r="S183" t="str">
            <v>통케</v>
          </cell>
          <cell r="T183">
            <v>2.3E-2</v>
          </cell>
        </row>
        <row r="184">
          <cell r="A184">
            <v>182</v>
          </cell>
          <cell r="Q184" t="str">
            <v/>
          </cell>
        </row>
        <row r="185">
          <cell r="A185">
            <v>183</v>
          </cell>
          <cell r="Q185" t="str">
            <v/>
          </cell>
        </row>
        <row r="186">
          <cell r="A186">
            <v>184</v>
          </cell>
          <cell r="B186" t="str">
            <v>동축 케이블</v>
          </cell>
          <cell r="C186" t="str">
            <v>ECX  5C-2V</v>
          </cell>
          <cell r="D186" t="str">
            <v>m</v>
          </cell>
          <cell r="G186">
            <v>730</v>
          </cell>
          <cell r="H186">
            <v>386</v>
          </cell>
          <cell r="Q186">
            <v>386</v>
          </cell>
          <cell r="R186">
            <v>0.05</v>
          </cell>
          <cell r="S186" t="str">
            <v>통설</v>
          </cell>
          <cell r="T186">
            <v>1.7999999999999999E-2</v>
          </cell>
        </row>
        <row r="187">
          <cell r="A187">
            <v>185</v>
          </cell>
          <cell r="B187" t="str">
            <v>동축 케이블</v>
          </cell>
          <cell r="C187" t="str">
            <v>ECX  7C-2V</v>
          </cell>
          <cell r="D187" t="str">
            <v>m</v>
          </cell>
          <cell r="G187">
            <v>730</v>
          </cell>
          <cell r="H187">
            <v>698</v>
          </cell>
          <cell r="Q187">
            <v>698</v>
          </cell>
          <cell r="R187">
            <v>0.05</v>
          </cell>
          <cell r="S187" t="str">
            <v>통설</v>
          </cell>
          <cell r="T187">
            <v>2.1999999999999999E-2</v>
          </cell>
        </row>
        <row r="188">
          <cell r="A188">
            <v>186</v>
          </cell>
          <cell r="B188" t="str">
            <v>동축 케이블</v>
          </cell>
          <cell r="C188" t="str">
            <v>ECX 10C-2V</v>
          </cell>
          <cell r="D188" t="str">
            <v>m</v>
          </cell>
          <cell r="G188">
            <v>730</v>
          </cell>
          <cell r="H188">
            <v>1432</v>
          </cell>
          <cell r="Q188">
            <v>1432</v>
          </cell>
          <cell r="R188">
            <v>0.05</v>
          </cell>
          <cell r="S188" t="str">
            <v>통설</v>
          </cell>
          <cell r="T188">
            <v>3.2000000000000001E-2</v>
          </cell>
        </row>
        <row r="189">
          <cell r="A189">
            <v>187</v>
          </cell>
          <cell r="Q189" t="str">
            <v/>
          </cell>
        </row>
        <row r="190">
          <cell r="A190">
            <v>188</v>
          </cell>
          <cell r="B190" t="str">
            <v>22.9KV 전력케이블</v>
          </cell>
          <cell r="C190" t="str">
            <v>CV/CN 60sq/1C</v>
          </cell>
          <cell r="D190" t="str">
            <v>m</v>
          </cell>
          <cell r="G190">
            <v>720</v>
          </cell>
          <cell r="H190">
            <v>7834</v>
          </cell>
          <cell r="Q190">
            <v>7834</v>
          </cell>
          <cell r="R190">
            <v>0.05</v>
          </cell>
          <cell r="S190" t="str">
            <v>특케</v>
          </cell>
          <cell r="T190">
            <v>8.09E-2</v>
          </cell>
          <cell r="Y190" t="str">
            <v>2심:140%</v>
          </cell>
        </row>
        <row r="191">
          <cell r="A191">
            <v>189</v>
          </cell>
          <cell r="B191" t="str">
            <v>22.9KV 전력케이블</v>
          </cell>
          <cell r="C191" t="str">
            <v>CV/CN 100sq/1C</v>
          </cell>
          <cell r="D191" t="str">
            <v>m</v>
          </cell>
          <cell r="G191">
            <v>720</v>
          </cell>
          <cell r="H191">
            <v>9219</v>
          </cell>
          <cell r="Q191">
            <v>9219</v>
          </cell>
          <cell r="R191">
            <v>0.05</v>
          </cell>
          <cell r="S191" t="str">
            <v>특케</v>
          </cell>
          <cell r="T191">
            <v>0.1172</v>
          </cell>
          <cell r="Y191" t="str">
            <v>3심:200%</v>
          </cell>
        </row>
        <row r="192">
          <cell r="A192">
            <v>190</v>
          </cell>
          <cell r="Q192" t="str">
            <v/>
          </cell>
          <cell r="Y192" t="str">
            <v>4심:260%</v>
          </cell>
        </row>
        <row r="193">
          <cell r="A193">
            <v>191</v>
          </cell>
          <cell r="Q193" t="str">
            <v/>
          </cell>
        </row>
        <row r="194">
          <cell r="A194">
            <v>192</v>
          </cell>
          <cell r="Q194" t="str">
            <v/>
          </cell>
        </row>
        <row r="195">
          <cell r="A195">
            <v>193</v>
          </cell>
          <cell r="B195" t="str">
            <v>케이블 헤드 60sq</v>
          </cell>
          <cell r="C195" t="str">
            <v>23KV/1C  1단말/KIT</v>
          </cell>
          <cell r="D195" t="str">
            <v>EA</v>
          </cell>
          <cell r="G195">
            <v>736</v>
          </cell>
          <cell r="H195">
            <v>67400</v>
          </cell>
          <cell r="Q195">
            <v>67400</v>
          </cell>
          <cell r="R195">
            <v>0.05</v>
          </cell>
          <cell r="S195" t="str">
            <v>특케</v>
          </cell>
          <cell r="T195">
            <v>1.05</v>
          </cell>
        </row>
        <row r="196">
          <cell r="A196">
            <v>194</v>
          </cell>
          <cell r="B196" t="str">
            <v>케이블 헤드 100sq</v>
          </cell>
          <cell r="C196" t="str">
            <v>23KV/1C  1단말/KIT</v>
          </cell>
          <cell r="D196" t="str">
            <v>EA</v>
          </cell>
          <cell r="G196">
            <v>736</v>
          </cell>
          <cell r="H196">
            <v>89500</v>
          </cell>
          <cell r="Q196">
            <v>89500</v>
          </cell>
          <cell r="R196">
            <v>0.05</v>
          </cell>
          <cell r="S196" t="str">
            <v>특케</v>
          </cell>
          <cell r="T196">
            <v>1.2</v>
          </cell>
        </row>
        <row r="197">
          <cell r="A197">
            <v>195</v>
          </cell>
          <cell r="Q197" t="str">
            <v/>
          </cell>
        </row>
        <row r="198">
          <cell r="A198">
            <v>196</v>
          </cell>
          <cell r="Q198" t="str">
            <v/>
          </cell>
        </row>
        <row r="199">
          <cell r="A199">
            <v>197</v>
          </cell>
          <cell r="Q199" t="str">
            <v/>
          </cell>
        </row>
        <row r="200">
          <cell r="A200">
            <v>198</v>
          </cell>
          <cell r="B200" t="str">
            <v>고압케이블</v>
          </cell>
          <cell r="C200" t="str">
            <v>3.3KV CV8sq/1C</v>
          </cell>
          <cell r="D200" t="str">
            <v>m</v>
          </cell>
          <cell r="G200">
            <v>719</v>
          </cell>
          <cell r="H200">
            <v>1182</v>
          </cell>
          <cell r="Q200">
            <v>1182</v>
          </cell>
          <cell r="R200">
            <v>0.05</v>
          </cell>
          <cell r="S200" t="str">
            <v>고케</v>
          </cell>
          <cell r="T200">
            <v>1.5400000000000002E-2</v>
          </cell>
        </row>
        <row r="201">
          <cell r="A201">
            <v>199</v>
          </cell>
          <cell r="B201" t="str">
            <v>고압케이블</v>
          </cell>
          <cell r="C201" t="str">
            <v>3.3KV CV14sq/1C</v>
          </cell>
          <cell r="D201" t="str">
            <v>m</v>
          </cell>
          <cell r="G201">
            <v>719</v>
          </cell>
          <cell r="H201">
            <v>1515</v>
          </cell>
          <cell r="Q201">
            <v>1515</v>
          </cell>
          <cell r="R201">
            <v>0.05</v>
          </cell>
          <cell r="S201" t="str">
            <v>고케</v>
          </cell>
          <cell r="T201">
            <v>2.2000000000000002E-2</v>
          </cell>
        </row>
        <row r="202">
          <cell r="A202">
            <v>200</v>
          </cell>
          <cell r="B202" t="str">
            <v>고압케이블</v>
          </cell>
          <cell r="C202" t="str">
            <v>3.3KV CV22sq/1C</v>
          </cell>
          <cell r="D202" t="str">
            <v>m</v>
          </cell>
          <cell r="G202">
            <v>719</v>
          </cell>
          <cell r="H202">
            <v>1825</v>
          </cell>
          <cell r="Q202">
            <v>1825</v>
          </cell>
          <cell r="R202">
            <v>0.05</v>
          </cell>
          <cell r="S202" t="str">
            <v>고케</v>
          </cell>
          <cell r="T202">
            <v>2.86E-2</v>
          </cell>
        </row>
        <row r="203">
          <cell r="A203">
            <v>201</v>
          </cell>
          <cell r="B203" t="str">
            <v>고압케이블</v>
          </cell>
          <cell r="C203" t="str">
            <v>3.3KV CV30sq/1C</v>
          </cell>
          <cell r="D203" t="str">
            <v>m</v>
          </cell>
          <cell r="G203">
            <v>719</v>
          </cell>
          <cell r="H203">
            <v>2201</v>
          </cell>
          <cell r="Q203">
            <v>2201</v>
          </cell>
          <cell r="R203">
            <v>0.05</v>
          </cell>
          <cell r="S203" t="str">
            <v>고케</v>
          </cell>
          <cell r="T203">
            <v>3.3000000000000002E-2</v>
          </cell>
        </row>
        <row r="204">
          <cell r="A204">
            <v>202</v>
          </cell>
          <cell r="B204" t="str">
            <v>고압케이블</v>
          </cell>
          <cell r="C204" t="str">
            <v>3.3KV CV38sq/1C</v>
          </cell>
          <cell r="D204" t="str">
            <v>m</v>
          </cell>
          <cell r="G204">
            <v>719</v>
          </cell>
          <cell r="H204">
            <v>2647</v>
          </cell>
          <cell r="Q204">
            <v>2647</v>
          </cell>
          <cell r="R204">
            <v>0.05</v>
          </cell>
          <cell r="S204" t="str">
            <v>고케</v>
          </cell>
          <cell r="T204">
            <v>3.9600000000000003E-2</v>
          </cell>
        </row>
        <row r="205">
          <cell r="A205">
            <v>203</v>
          </cell>
          <cell r="B205" t="str">
            <v>고압케이블</v>
          </cell>
          <cell r="C205" t="str">
            <v>3.3KV CV50sq/1C</v>
          </cell>
          <cell r="D205" t="str">
            <v>m</v>
          </cell>
          <cell r="G205">
            <v>719</v>
          </cell>
          <cell r="H205">
            <v>3260</v>
          </cell>
          <cell r="Q205">
            <v>3260</v>
          </cell>
          <cell r="R205">
            <v>0.05</v>
          </cell>
          <cell r="S205" t="str">
            <v>고케</v>
          </cell>
          <cell r="T205">
            <v>4.7300000000000002E-2</v>
          </cell>
        </row>
        <row r="206">
          <cell r="A206">
            <v>204</v>
          </cell>
          <cell r="B206" t="str">
            <v>고압케이블</v>
          </cell>
          <cell r="C206" t="str">
            <v>3.3KV CV60sq/1C</v>
          </cell>
          <cell r="D206" t="str">
            <v>m</v>
          </cell>
          <cell r="G206">
            <v>719</v>
          </cell>
          <cell r="H206">
            <v>3953</v>
          </cell>
          <cell r="Q206">
            <v>3953</v>
          </cell>
          <cell r="R206">
            <v>0.05</v>
          </cell>
          <cell r="S206" t="str">
            <v>고케</v>
          </cell>
          <cell r="T206">
            <v>5.3900000000000003E-2</v>
          </cell>
        </row>
        <row r="207">
          <cell r="A207">
            <v>205</v>
          </cell>
          <cell r="B207" t="str">
            <v>고압케이블</v>
          </cell>
          <cell r="C207" t="str">
            <v>3.3KV CV80sq/1C</v>
          </cell>
          <cell r="D207" t="str">
            <v>m</v>
          </cell>
          <cell r="G207">
            <v>719</v>
          </cell>
          <cell r="H207">
            <v>4347</v>
          </cell>
          <cell r="Q207">
            <v>4347</v>
          </cell>
          <cell r="R207">
            <v>0.05</v>
          </cell>
          <cell r="S207" t="str">
            <v>고케</v>
          </cell>
          <cell r="T207">
            <v>6.6000000000000003E-2</v>
          </cell>
        </row>
        <row r="208">
          <cell r="A208">
            <v>206</v>
          </cell>
          <cell r="B208" t="str">
            <v>고압케이블</v>
          </cell>
          <cell r="C208" t="str">
            <v>3.3KV CV100sq/1C</v>
          </cell>
          <cell r="D208" t="str">
            <v>m</v>
          </cell>
          <cell r="G208">
            <v>719</v>
          </cell>
          <cell r="H208">
            <v>5188</v>
          </cell>
          <cell r="Q208">
            <v>5188</v>
          </cell>
          <cell r="R208">
            <v>0.05</v>
          </cell>
          <cell r="S208" t="str">
            <v>고케</v>
          </cell>
          <cell r="T208">
            <v>7.8100000000000003E-2</v>
          </cell>
        </row>
        <row r="209">
          <cell r="A209">
            <v>207</v>
          </cell>
          <cell r="B209" t="str">
            <v>고압케이블</v>
          </cell>
          <cell r="C209" t="str">
            <v>3.3KV CV125sq/1C</v>
          </cell>
          <cell r="D209" t="str">
            <v>m</v>
          </cell>
          <cell r="G209">
            <v>719</v>
          </cell>
          <cell r="H209">
            <v>7110</v>
          </cell>
          <cell r="Q209">
            <v>7110</v>
          </cell>
          <cell r="R209">
            <v>0.05</v>
          </cell>
          <cell r="S209" t="str">
            <v>고케</v>
          </cell>
          <cell r="T209">
            <v>9.240000000000001E-2</v>
          </cell>
        </row>
        <row r="210">
          <cell r="A210">
            <v>208</v>
          </cell>
          <cell r="B210" t="str">
            <v>고압케이블</v>
          </cell>
          <cell r="C210" t="str">
            <v>3.3KV CV150sq/1C</v>
          </cell>
          <cell r="D210" t="str">
            <v>m</v>
          </cell>
          <cell r="G210">
            <v>719</v>
          </cell>
          <cell r="H210">
            <v>8415</v>
          </cell>
          <cell r="Q210">
            <v>8415</v>
          </cell>
          <cell r="R210">
            <v>0.05</v>
          </cell>
          <cell r="S210" t="str">
            <v>고케</v>
          </cell>
          <cell r="T210">
            <v>0.10670000000000002</v>
          </cell>
        </row>
        <row r="211">
          <cell r="A211">
            <v>209</v>
          </cell>
          <cell r="B211" t="str">
            <v>고압케이블</v>
          </cell>
          <cell r="C211" t="str">
            <v>3.3KV CV200sq/1C</v>
          </cell>
          <cell r="D211" t="str">
            <v>m</v>
          </cell>
          <cell r="G211">
            <v>719</v>
          </cell>
          <cell r="H211">
            <v>11412</v>
          </cell>
          <cell r="Q211">
            <v>11412</v>
          </cell>
          <cell r="R211">
            <v>0.05</v>
          </cell>
          <cell r="S211" t="str">
            <v>고케</v>
          </cell>
          <cell r="T211">
            <v>0.12870000000000001</v>
          </cell>
        </row>
        <row r="212">
          <cell r="A212">
            <v>210</v>
          </cell>
          <cell r="B212" t="str">
            <v>고압케이블</v>
          </cell>
          <cell r="C212" t="str">
            <v>3.3KV CV250sq/1C</v>
          </cell>
          <cell r="D212" t="str">
            <v>m</v>
          </cell>
          <cell r="G212">
            <v>719</v>
          </cell>
          <cell r="H212">
            <v>13970</v>
          </cell>
          <cell r="Q212">
            <v>13970</v>
          </cell>
          <cell r="R212">
            <v>0.05</v>
          </cell>
          <cell r="S212" t="str">
            <v>고케</v>
          </cell>
          <cell r="T212">
            <v>0.15620000000000001</v>
          </cell>
        </row>
        <row r="213">
          <cell r="A213">
            <v>211</v>
          </cell>
          <cell r="Q213" t="str">
            <v/>
          </cell>
        </row>
        <row r="214">
          <cell r="A214">
            <v>212</v>
          </cell>
          <cell r="Q214" t="str">
            <v/>
          </cell>
        </row>
        <row r="215">
          <cell r="A215">
            <v>213</v>
          </cell>
          <cell r="Q215" t="str">
            <v/>
          </cell>
        </row>
        <row r="216">
          <cell r="A216">
            <v>214</v>
          </cell>
          <cell r="B216" t="str">
            <v>케이블 헤드 8sq</v>
          </cell>
          <cell r="C216" t="str">
            <v>6.6KV/1C  1단말/KIT</v>
          </cell>
          <cell r="D216" t="str">
            <v>EA</v>
          </cell>
          <cell r="Q216">
            <v>0</v>
          </cell>
          <cell r="S216" t="str">
            <v>고케</v>
          </cell>
          <cell r="T216">
            <v>0.34</v>
          </cell>
        </row>
        <row r="217">
          <cell r="A217">
            <v>215</v>
          </cell>
          <cell r="B217" t="str">
            <v>케이블 헤드 14sq</v>
          </cell>
          <cell r="C217" t="str">
            <v>6.6KV/1C  1단말/KIT</v>
          </cell>
          <cell r="D217" t="str">
            <v>EA</v>
          </cell>
          <cell r="Q217">
            <v>0</v>
          </cell>
          <cell r="S217" t="str">
            <v>고케</v>
          </cell>
          <cell r="T217">
            <v>0.36</v>
          </cell>
        </row>
        <row r="218">
          <cell r="A218">
            <v>216</v>
          </cell>
          <cell r="B218" t="str">
            <v>케이블 헤드 22sq</v>
          </cell>
          <cell r="C218" t="str">
            <v>6.6KV/1C  1단말/KIT</v>
          </cell>
          <cell r="D218" t="str">
            <v>EA</v>
          </cell>
          <cell r="G218">
            <v>738</v>
          </cell>
          <cell r="H218">
            <v>22640</v>
          </cell>
          <cell r="Q218">
            <v>22640</v>
          </cell>
          <cell r="S218" t="str">
            <v>고케</v>
          </cell>
          <cell r="T218">
            <v>0.46</v>
          </cell>
        </row>
        <row r="219">
          <cell r="A219">
            <v>217</v>
          </cell>
          <cell r="B219" t="str">
            <v>케이블 헤드 30sq</v>
          </cell>
          <cell r="C219" t="str">
            <v>6.6KV/1C  1단말/KIT</v>
          </cell>
          <cell r="D219" t="str">
            <v>EA</v>
          </cell>
          <cell r="Q219">
            <v>0</v>
          </cell>
          <cell r="S219" t="str">
            <v>고케</v>
          </cell>
          <cell r="T219">
            <v>0.52</v>
          </cell>
        </row>
        <row r="220">
          <cell r="A220">
            <v>218</v>
          </cell>
          <cell r="B220" t="str">
            <v>케이블 헤드 38sq</v>
          </cell>
          <cell r="C220" t="str">
            <v>6.6KV/1C  1단말/KIT</v>
          </cell>
          <cell r="D220" t="str">
            <v>EA</v>
          </cell>
          <cell r="G220">
            <v>738</v>
          </cell>
          <cell r="H220">
            <v>22800</v>
          </cell>
          <cell r="Q220">
            <v>22800</v>
          </cell>
          <cell r="S220" t="str">
            <v>고케</v>
          </cell>
          <cell r="T220">
            <v>0.55000000000000004</v>
          </cell>
        </row>
        <row r="221">
          <cell r="A221">
            <v>219</v>
          </cell>
          <cell r="B221" t="str">
            <v>케이블 헤드 50sq</v>
          </cell>
          <cell r="C221" t="str">
            <v>6.6KV/1C  1단말/KIT</v>
          </cell>
          <cell r="D221" t="str">
            <v>EA</v>
          </cell>
          <cell r="Q221">
            <v>0</v>
          </cell>
          <cell r="S221" t="str">
            <v>고케</v>
          </cell>
          <cell r="T221">
            <v>0.6</v>
          </cell>
        </row>
        <row r="222">
          <cell r="A222">
            <v>220</v>
          </cell>
          <cell r="B222" t="str">
            <v>케이블 헤드 60sq</v>
          </cell>
          <cell r="C222" t="str">
            <v>6.6KV/1C  1단말/KIT</v>
          </cell>
          <cell r="D222" t="str">
            <v>EA</v>
          </cell>
          <cell r="G222">
            <v>738</v>
          </cell>
          <cell r="H222">
            <v>26000</v>
          </cell>
          <cell r="Q222">
            <v>26000</v>
          </cell>
          <cell r="S222" t="str">
            <v>고케</v>
          </cell>
          <cell r="T222">
            <v>0.67</v>
          </cell>
        </row>
        <row r="223">
          <cell r="A223">
            <v>221</v>
          </cell>
          <cell r="B223" t="str">
            <v>케이블 헤드 80sq</v>
          </cell>
          <cell r="C223" t="str">
            <v>6.6KV/1C  1단말/KIT</v>
          </cell>
          <cell r="D223" t="str">
            <v>EA</v>
          </cell>
          <cell r="Q223">
            <v>0</v>
          </cell>
          <cell r="S223" t="str">
            <v>고케</v>
          </cell>
          <cell r="T223">
            <v>0.72</v>
          </cell>
        </row>
        <row r="224">
          <cell r="A224">
            <v>222</v>
          </cell>
          <cell r="B224" t="str">
            <v>케이블 헤드 100sq</v>
          </cell>
          <cell r="C224" t="str">
            <v>6.6KV/1C  1단말/KIT</v>
          </cell>
          <cell r="D224" t="str">
            <v>EA</v>
          </cell>
          <cell r="G224">
            <v>738</v>
          </cell>
          <cell r="H224">
            <v>26700</v>
          </cell>
          <cell r="Q224">
            <v>26700</v>
          </cell>
          <cell r="S224" t="str">
            <v>고케</v>
          </cell>
          <cell r="T224">
            <v>0.76</v>
          </cell>
        </row>
        <row r="225">
          <cell r="A225">
            <v>223</v>
          </cell>
          <cell r="B225" t="str">
            <v>케이블 헤드 125sq</v>
          </cell>
          <cell r="C225" t="str">
            <v>6.6KV/1C  1단말/KIT</v>
          </cell>
          <cell r="D225" t="str">
            <v>EA</v>
          </cell>
          <cell r="Q225">
            <v>0</v>
          </cell>
          <cell r="S225" t="str">
            <v>고케</v>
          </cell>
          <cell r="T225">
            <v>0.85</v>
          </cell>
        </row>
        <row r="226">
          <cell r="A226">
            <v>224</v>
          </cell>
          <cell r="B226" t="str">
            <v>케이블 헤드 150sq</v>
          </cell>
          <cell r="C226" t="str">
            <v>6.6KV/1C  1단말/KIT</v>
          </cell>
          <cell r="D226" t="str">
            <v>EA</v>
          </cell>
          <cell r="G226">
            <v>738</v>
          </cell>
          <cell r="H226">
            <v>31800</v>
          </cell>
          <cell r="Q226">
            <v>31800</v>
          </cell>
          <cell r="S226" t="str">
            <v>고케</v>
          </cell>
          <cell r="T226">
            <v>0.95</v>
          </cell>
        </row>
        <row r="227">
          <cell r="A227">
            <v>225</v>
          </cell>
          <cell r="B227" t="str">
            <v>케이블 헤드 200sq</v>
          </cell>
          <cell r="C227" t="str">
            <v>6.6KV/1C  1단말/KIT</v>
          </cell>
          <cell r="D227" t="str">
            <v>EA</v>
          </cell>
          <cell r="G227">
            <v>738</v>
          </cell>
          <cell r="H227">
            <v>32600</v>
          </cell>
          <cell r="Q227">
            <v>32600</v>
          </cell>
          <cell r="S227" t="str">
            <v>고케</v>
          </cell>
          <cell r="T227">
            <v>1.03</v>
          </cell>
        </row>
        <row r="228">
          <cell r="A228">
            <v>226</v>
          </cell>
          <cell r="B228" t="str">
            <v>케이블 헤드 250sq</v>
          </cell>
          <cell r="C228" t="str">
            <v>6.6KV/1C  1단말/KIT</v>
          </cell>
          <cell r="D228" t="str">
            <v>EA</v>
          </cell>
          <cell r="G228">
            <v>738</v>
          </cell>
          <cell r="H228">
            <v>33400</v>
          </cell>
          <cell r="Q228">
            <v>33400</v>
          </cell>
          <cell r="S228" t="str">
            <v>고케</v>
          </cell>
          <cell r="T228">
            <v>1.18</v>
          </cell>
        </row>
        <row r="229">
          <cell r="A229">
            <v>227</v>
          </cell>
          <cell r="Q229" t="str">
            <v/>
          </cell>
        </row>
        <row r="230">
          <cell r="A230">
            <v>228</v>
          </cell>
          <cell r="Q230" t="str">
            <v/>
          </cell>
        </row>
        <row r="231">
          <cell r="A231">
            <v>229</v>
          </cell>
          <cell r="B231" t="str">
            <v>케이블헤드 지지금구</v>
          </cell>
          <cell r="C231" t="str">
            <v>상,하부용</v>
          </cell>
          <cell r="D231" t="str">
            <v>조</v>
          </cell>
          <cell r="G231">
            <v>828</v>
          </cell>
          <cell r="H231">
            <v>42000</v>
          </cell>
          <cell r="Q231">
            <v>42000</v>
          </cell>
          <cell r="U231" t="str">
            <v>배전</v>
          </cell>
          <cell r="V231">
            <v>0.45</v>
          </cell>
          <cell r="W231" t="str">
            <v>보인</v>
          </cell>
          <cell r="X231">
            <v>0.23</v>
          </cell>
        </row>
        <row r="232">
          <cell r="A232">
            <v>230</v>
          </cell>
          <cell r="B232" t="str">
            <v>전주용 입상관</v>
          </cell>
          <cell r="C232" t="str">
            <v>φ130×2m</v>
          </cell>
          <cell r="D232" t="str">
            <v>EA</v>
          </cell>
          <cell r="G232">
            <v>828</v>
          </cell>
          <cell r="H232">
            <v>17000</v>
          </cell>
          <cell r="Q232">
            <v>17000</v>
          </cell>
          <cell r="U232" t="str">
            <v>배전</v>
          </cell>
          <cell r="V232">
            <v>0.46</v>
          </cell>
          <cell r="W232" t="str">
            <v>보인</v>
          </cell>
          <cell r="X232">
            <v>0.17</v>
          </cell>
        </row>
        <row r="233">
          <cell r="A233">
            <v>231</v>
          </cell>
          <cell r="B233" t="str">
            <v>반경철관</v>
          </cell>
          <cell r="C233" t="str">
            <v>80×2×2400</v>
          </cell>
          <cell r="D233" t="str">
            <v>EA</v>
          </cell>
          <cell r="G233">
            <v>827</v>
          </cell>
          <cell r="H233">
            <v>9800</v>
          </cell>
          <cell r="Q233">
            <v>9800</v>
          </cell>
          <cell r="U233" t="str">
            <v>배관</v>
          </cell>
          <cell r="V233">
            <v>0.122</v>
          </cell>
        </row>
        <row r="234">
          <cell r="A234">
            <v>232</v>
          </cell>
          <cell r="B234" t="str">
            <v>반경철관 취부밴드</v>
          </cell>
          <cell r="D234" t="str">
            <v>EA</v>
          </cell>
          <cell r="G234">
            <v>827</v>
          </cell>
          <cell r="H234">
            <v>1200</v>
          </cell>
          <cell r="Q234">
            <v>1200</v>
          </cell>
        </row>
        <row r="235">
          <cell r="A235">
            <v>233</v>
          </cell>
          <cell r="B235" t="str">
            <v>입상관취부밴드</v>
          </cell>
          <cell r="D235" t="str">
            <v>EA</v>
          </cell>
          <cell r="G235">
            <v>827</v>
          </cell>
          <cell r="H235">
            <v>1200</v>
          </cell>
          <cell r="Q235">
            <v>1200</v>
          </cell>
        </row>
        <row r="236">
          <cell r="A236">
            <v>234</v>
          </cell>
          <cell r="Q236" t="str">
            <v/>
          </cell>
        </row>
        <row r="237">
          <cell r="A237">
            <v>235</v>
          </cell>
          <cell r="B237" t="str">
            <v>위샤 캡</v>
          </cell>
          <cell r="C237" t="str">
            <v>ST 36C</v>
          </cell>
          <cell r="D237" t="str">
            <v>EA</v>
          </cell>
          <cell r="G237">
            <v>741</v>
          </cell>
          <cell r="H237">
            <v>2480</v>
          </cell>
          <cell r="Q237">
            <v>2480</v>
          </cell>
          <cell r="S237" t="str">
            <v>내선</v>
          </cell>
          <cell r="T237">
            <v>0.03</v>
          </cell>
        </row>
        <row r="238">
          <cell r="A238">
            <v>236</v>
          </cell>
          <cell r="B238" t="str">
            <v>위샤 캡</v>
          </cell>
          <cell r="C238" t="str">
            <v>ST 42C</v>
          </cell>
          <cell r="D238" t="str">
            <v>EA</v>
          </cell>
          <cell r="G238">
            <v>741</v>
          </cell>
          <cell r="H238">
            <v>2770</v>
          </cell>
          <cell r="Q238">
            <v>2770</v>
          </cell>
          <cell r="S238" t="str">
            <v>내선</v>
          </cell>
          <cell r="T238">
            <v>0.03</v>
          </cell>
        </row>
        <row r="239">
          <cell r="A239">
            <v>237</v>
          </cell>
          <cell r="B239" t="str">
            <v>위샤 캡</v>
          </cell>
          <cell r="C239" t="str">
            <v>ST 54C</v>
          </cell>
          <cell r="D239" t="str">
            <v>EA</v>
          </cell>
          <cell r="G239">
            <v>741</v>
          </cell>
          <cell r="H239">
            <v>3440</v>
          </cell>
          <cell r="Q239">
            <v>3440</v>
          </cell>
          <cell r="S239" t="str">
            <v>내선</v>
          </cell>
          <cell r="T239">
            <v>0.04</v>
          </cell>
        </row>
        <row r="240">
          <cell r="A240">
            <v>238</v>
          </cell>
          <cell r="B240" t="str">
            <v>위샤 캡</v>
          </cell>
          <cell r="C240" t="str">
            <v>ST 104C</v>
          </cell>
          <cell r="D240" t="str">
            <v>EA</v>
          </cell>
          <cell r="G240">
            <v>741</v>
          </cell>
          <cell r="H240">
            <v>23910</v>
          </cell>
          <cell r="Q240">
            <v>23910</v>
          </cell>
          <cell r="S240" t="str">
            <v>내선</v>
          </cell>
          <cell r="T240">
            <v>0.04</v>
          </cell>
        </row>
        <row r="241">
          <cell r="A241">
            <v>239</v>
          </cell>
          <cell r="Q241" t="str">
            <v/>
          </cell>
        </row>
        <row r="242">
          <cell r="A242">
            <v>240</v>
          </cell>
          <cell r="Q242" t="str">
            <v/>
          </cell>
        </row>
        <row r="243">
          <cell r="A243">
            <v>241</v>
          </cell>
          <cell r="B243" t="str">
            <v>PULL BOX</v>
          </cell>
          <cell r="C243" t="str">
            <v>100×100×100</v>
          </cell>
          <cell r="D243" t="str">
            <v>EA</v>
          </cell>
          <cell r="G243">
            <v>746</v>
          </cell>
          <cell r="H243">
            <v>1600</v>
          </cell>
          <cell r="Q243">
            <v>1600</v>
          </cell>
          <cell r="S243" t="str">
            <v>내선</v>
          </cell>
          <cell r="T243">
            <v>0.35</v>
          </cell>
          <cell r="U243" t="str">
            <v>내선</v>
          </cell>
          <cell r="V243">
            <v>0.66</v>
          </cell>
          <cell r="Y243" t="str">
            <v>옥외는 벽면</v>
          </cell>
        </row>
        <row r="244">
          <cell r="A244">
            <v>242</v>
          </cell>
          <cell r="B244" t="str">
            <v>PULL BOX</v>
          </cell>
          <cell r="C244" t="str">
            <v>150×150×100</v>
          </cell>
          <cell r="D244" t="str">
            <v>EA</v>
          </cell>
          <cell r="G244">
            <v>746</v>
          </cell>
          <cell r="H244">
            <v>2000</v>
          </cell>
          <cell r="Q244">
            <v>2000</v>
          </cell>
          <cell r="S244" t="str">
            <v>내선</v>
          </cell>
          <cell r="T244">
            <v>0.35</v>
          </cell>
          <cell r="U244" t="str">
            <v>내선</v>
          </cell>
          <cell r="V244">
            <v>0.66</v>
          </cell>
          <cell r="Y244" t="str">
            <v>옥외는 벽면</v>
          </cell>
        </row>
        <row r="245">
          <cell r="A245">
            <v>243</v>
          </cell>
          <cell r="B245" t="str">
            <v>PULL BOX</v>
          </cell>
          <cell r="C245" t="str">
            <v>200×200×100</v>
          </cell>
          <cell r="D245" t="str">
            <v>EA</v>
          </cell>
          <cell r="G245">
            <v>746</v>
          </cell>
          <cell r="H245">
            <v>3100</v>
          </cell>
          <cell r="Q245">
            <v>3100</v>
          </cell>
          <cell r="S245" t="str">
            <v>내선</v>
          </cell>
          <cell r="T245">
            <v>0.35</v>
          </cell>
          <cell r="U245" t="str">
            <v>내선</v>
          </cell>
          <cell r="V245">
            <v>0.66</v>
          </cell>
          <cell r="Y245" t="str">
            <v>옥외는 벽면</v>
          </cell>
        </row>
        <row r="246">
          <cell r="A246">
            <v>244</v>
          </cell>
          <cell r="B246" t="str">
            <v>PULL BOX</v>
          </cell>
          <cell r="C246" t="str">
            <v>250×250×100</v>
          </cell>
          <cell r="D246" t="str">
            <v>EA</v>
          </cell>
          <cell r="G246">
            <v>746</v>
          </cell>
          <cell r="H246">
            <v>4650</v>
          </cell>
          <cell r="Q246">
            <v>4650</v>
          </cell>
          <cell r="S246" t="str">
            <v>내선</v>
          </cell>
          <cell r="T246">
            <v>0.35</v>
          </cell>
          <cell r="U246" t="str">
            <v>내선</v>
          </cell>
          <cell r="V246">
            <v>0.66</v>
          </cell>
          <cell r="Y246" t="str">
            <v>옥외는 벽면</v>
          </cell>
        </row>
        <row r="247">
          <cell r="A247">
            <v>245</v>
          </cell>
          <cell r="B247" t="str">
            <v>PULL BOX</v>
          </cell>
          <cell r="C247" t="str">
            <v>300×300×100</v>
          </cell>
          <cell r="D247" t="str">
            <v>EA</v>
          </cell>
          <cell r="G247">
            <v>746</v>
          </cell>
          <cell r="H247">
            <v>5000</v>
          </cell>
          <cell r="Q247">
            <v>5000</v>
          </cell>
          <cell r="S247" t="str">
            <v>내선</v>
          </cell>
          <cell r="T247">
            <v>0.35</v>
          </cell>
          <cell r="U247" t="str">
            <v>내선</v>
          </cell>
          <cell r="V247">
            <v>0.66</v>
          </cell>
          <cell r="Y247" t="str">
            <v>옥외는 벽면</v>
          </cell>
        </row>
        <row r="248">
          <cell r="A248">
            <v>246</v>
          </cell>
          <cell r="B248" t="str">
            <v>PULL BOX</v>
          </cell>
          <cell r="C248" t="str">
            <v>150×150×150</v>
          </cell>
          <cell r="D248" t="str">
            <v>EA</v>
          </cell>
          <cell r="G248">
            <v>746</v>
          </cell>
          <cell r="H248">
            <v>2350</v>
          </cell>
          <cell r="Q248">
            <v>2350</v>
          </cell>
          <cell r="S248" t="str">
            <v>내선</v>
          </cell>
          <cell r="T248">
            <v>0.35</v>
          </cell>
          <cell r="U248" t="str">
            <v>내선</v>
          </cell>
          <cell r="V248">
            <v>0.66</v>
          </cell>
          <cell r="Y248" t="str">
            <v>옥외는 벽면</v>
          </cell>
        </row>
        <row r="249">
          <cell r="A249">
            <v>247</v>
          </cell>
          <cell r="B249" t="str">
            <v>PULL BOX</v>
          </cell>
          <cell r="C249" t="str">
            <v>200×200×150</v>
          </cell>
          <cell r="D249" t="str">
            <v>EA</v>
          </cell>
          <cell r="G249">
            <v>746</v>
          </cell>
          <cell r="H249">
            <v>3900</v>
          </cell>
          <cell r="Q249">
            <v>3900</v>
          </cell>
          <cell r="S249" t="str">
            <v>내선</v>
          </cell>
          <cell r="T249">
            <v>0.35</v>
          </cell>
          <cell r="U249" t="str">
            <v>내선</v>
          </cell>
          <cell r="V249">
            <v>0.66</v>
          </cell>
          <cell r="Y249" t="str">
            <v>옥외는 벽면</v>
          </cell>
        </row>
        <row r="250">
          <cell r="A250">
            <v>248</v>
          </cell>
          <cell r="B250" t="str">
            <v>PULL BOX</v>
          </cell>
          <cell r="C250" t="str">
            <v>250×250×150</v>
          </cell>
          <cell r="D250" t="str">
            <v>EA</v>
          </cell>
          <cell r="G250">
            <v>746</v>
          </cell>
          <cell r="H250">
            <v>5000</v>
          </cell>
          <cell r="Q250">
            <v>5000</v>
          </cell>
          <cell r="S250" t="str">
            <v>내선</v>
          </cell>
          <cell r="T250">
            <v>0.35</v>
          </cell>
          <cell r="U250" t="str">
            <v>내선</v>
          </cell>
          <cell r="V250">
            <v>0.66</v>
          </cell>
          <cell r="Y250" t="str">
            <v>옥외는 벽면</v>
          </cell>
        </row>
        <row r="251">
          <cell r="A251">
            <v>249</v>
          </cell>
          <cell r="B251" t="str">
            <v>PULL BOX</v>
          </cell>
          <cell r="C251" t="str">
            <v>300×300×150</v>
          </cell>
          <cell r="D251" t="str">
            <v>EA</v>
          </cell>
          <cell r="G251">
            <v>746</v>
          </cell>
          <cell r="H251">
            <v>5750</v>
          </cell>
          <cell r="Q251">
            <v>5750</v>
          </cell>
          <cell r="S251" t="str">
            <v>내선</v>
          </cell>
          <cell r="T251">
            <v>0.35</v>
          </cell>
          <cell r="U251" t="str">
            <v>내선</v>
          </cell>
          <cell r="V251">
            <v>0.66</v>
          </cell>
          <cell r="Y251" t="str">
            <v>옥외는 벽면</v>
          </cell>
        </row>
        <row r="252">
          <cell r="A252">
            <v>250</v>
          </cell>
          <cell r="B252" t="str">
            <v>PULL BOX</v>
          </cell>
          <cell r="C252" t="str">
            <v>400×400×150</v>
          </cell>
          <cell r="D252" t="str">
            <v>EA</v>
          </cell>
          <cell r="G252">
            <v>746</v>
          </cell>
          <cell r="H252">
            <v>9350</v>
          </cell>
          <cell r="Q252">
            <v>9350</v>
          </cell>
          <cell r="S252" t="str">
            <v>내선</v>
          </cell>
          <cell r="T252">
            <v>0.35</v>
          </cell>
          <cell r="U252" t="str">
            <v>내선</v>
          </cell>
          <cell r="V252">
            <v>0.66</v>
          </cell>
          <cell r="Y252" t="str">
            <v>옥외는 벽면</v>
          </cell>
        </row>
        <row r="253">
          <cell r="A253">
            <v>251</v>
          </cell>
          <cell r="B253" t="str">
            <v>PULL BOX</v>
          </cell>
          <cell r="C253" t="str">
            <v>300×300×200</v>
          </cell>
          <cell r="D253" t="str">
            <v>EA</v>
          </cell>
          <cell r="G253">
            <v>746</v>
          </cell>
          <cell r="H253">
            <v>6500</v>
          </cell>
          <cell r="Q253">
            <v>6500</v>
          </cell>
          <cell r="S253" t="str">
            <v>내선</v>
          </cell>
          <cell r="T253">
            <v>0.35</v>
          </cell>
          <cell r="U253" t="str">
            <v>내선</v>
          </cell>
          <cell r="V253">
            <v>0.66</v>
          </cell>
          <cell r="Y253" t="str">
            <v>옥외는 벽면</v>
          </cell>
        </row>
        <row r="254">
          <cell r="A254">
            <v>252</v>
          </cell>
          <cell r="B254" t="str">
            <v>PULL BOX</v>
          </cell>
          <cell r="C254" t="str">
            <v>400×400×200</v>
          </cell>
          <cell r="D254" t="str">
            <v>EA</v>
          </cell>
          <cell r="G254">
            <v>746</v>
          </cell>
          <cell r="H254">
            <v>10200</v>
          </cell>
          <cell r="Q254">
            <v>10200</v>
          </cell>
          <cell r="S254" t="str">
            <v>내선</v>
          </cell>
          <cell r="T254">
            <v>0.66</v>
          </cell>
          <cell r="U254" t="str">
            <v>내선</v>
          </cell>
          <cell r="V254">
            <v>0.95</v>
          </cell>
          <cell r="Y254" t="str">
            <v>옥외는 벽면</v>
          </cell>
        </row>
        <row r="255">
          <cell r="A255">
            <v>253</v>
          </cell>
          <cell r="B255" t="str">
            <v>PULL BOX</v>
          </cell>
          <cell r="C255" t="str">
            <v>500×500×200</v>
          </cell>
          <cell r="D255" t="str">
            <v>EA</v>
          </cell>
          <cell r="G255">
            <v>746</v>
          </cell>
          <cell r="H255">
            <v>18200</v>
          </cell>
          <cell r="Q255">
            <v>18200</v>
          </cell>
          <cell r="S255" t="str">
            <v>내선</v>
          </cell>
          <cell r="T255">
            <v>0.66</v>
          </cell>
          <cell r="U255" t="str">
            <v>내선</v>
          </cell>
          <cell r="V255">
            <v>0.95</v>
          </cell>
          <cell r="Y255" t="str">
            <v>옥외는 벽면</v>
          </cell>
        </row>
        <row r="256">
          <cell r="A256">
            <v>254</v>
          </cell>
          <cell r="B256" t="str">
            <v>PULL BOX</v>
          </cell>
          <cell r="C256" t="str">
            <v>300×300×300</v>
          </cell>
          <cell r="D256" t="str">
            <v>EA</v>
          </cell>
          <cell r="G256">
            <v>746</v>
          </cell>
          <cell r="H256">
            <v>6500</v>
          </cell>
          <cell r="Q256">
            <v>6500</v>
          </cell>
          <cell r="S256" t="str">
            <v>내선</v>
          </cell>
          <cell r="T256">
            <v>0.66</v>
          </cell>
          <cell r="U256" t="str">
            <v>내선</v>
          </cell>
          <cell r="V256">
            <v>0.95</v>
          </cell>
          <cell r="Y256" t="str">
            <v>옥외는 벽면</v>
          </cell>
        </row>
        <row r="257">
          <cell r="A257">
            <v>255</v>
          </cell>
          <cell r="B257" t="str">
            <v>PULL BOX</v>
          </cell>
          <cell r="C257" t="str">
            <v>400×400×300</v>
          </cell>
          <cell r="D257" t="str">
            <v>EA</v>
          </cell>
          <cell r="G257">
            <v>746</v>
          </cell>
          <cell r="H257">
            <v>12100</v>
          </cell>
          <cell r="Q257">
            <v>12100</v>
          </cell>
          <cell r="S257" t="str">
            <v>내선</v>
          </cell>
          <cell r="T257">
            <v>0.66</v>
          </cell>
          <cell r="U257" t="str">
            <v>내선</v>
          </cell>
          <cell r="V257">
            <v>0.95</v>
          </cell>
          <cell r="Y257" t="str">
            <v>옥외는 벽면</v>
          </cell>
        </row>
        <row r="258">
          <cell r="A258">
            <v>256</v>
          </cell>
          <cell r="B258" t="str">
            <v>PULL BOX</v>
          </cell>
          <cell r="C258" t="str">
            <v>500×500×300</v>
          </cell>
          <cell r="D258" t="str">
            <v>EA</v>
          </cell>
          <cell r="G258">
            <v>746</v>
          </cell>
          <cell r="H258">
            <v>22000</v>
          </cell>
          <cell r="Q258">
            <v>22000</v>
          </cell>
          <cell r="S258" t="str">
            <v>내선</v>
          </cell>
          <cell r="T258">
            <v>0.66</v>
          </cell>
          <cell r="U258" t="str">
            <v>내선</v>
          </cell>
          <cell r="V258">
            <v>0.95</v>
          </cell>
          <cell r="Y258" t="str">
            <v>옥외는 벽면</v>
          </cell>
        </row>
        <row r="259">
          <cell r="A259">
            <v>257</v>
          </cell>
          <cell r="B259" t="str">
            <v>PULL BOX</v>
          </cell>
          <cell r="C259" t="str">
            <v>600×600×300</v>
          </cell>
          <cell r="D259" t="str">
            <v>EA</v>
          </cell>
          <cell r="G259">
            <v>746</v>
          </cell>
          <cell r="H259">
            <v>27500</v>
          </cell>
          <cell r="Q259">
            <v>27500</v>
          </cell>
          <cell r="S259" t="str">
            <v>내선</v>
          </cell>
          <cell r="T259">
            <v>0.66</v>
          </cell>
          <cell r="U259" t="str">
            <v>내선</v>
          </cell>
          <cell r="V259">
            <v>0.95</v>
          </cell>
          <cell r="Y259" t="str">
            <v>옥외는 벽면</v>
          </cell>
        </row>
        <row r="260">
          <cell r="A260">
            <v>258</v>
          </cell>
          <cell r="B260" t="str">
            <v>PULL BOX</v>
          </cell>
          <cell r="C260" t="str">
            <v>600×600×400</v>
          </cell>
          <cell r="D260" t="str">
            <v>EA</v>
          </cell>
          <cell r="G260">
            <v>746</v>
          </cell>
          <cell r="H260">
            <v>33000</v>
          </cell>
          <cell r="Q260">
            <v>33000</v>
          </cell>
          <cell r="S260" t="str">
            <v>내선</v>
          </cell>
          <cell r="T260">
            <v>0.66</v>
          </cell>
          <cell r="U260" t="str">
            <v>내선</v>
          </cell>
          <cell r="V260">
            <v>0.95</v>
          </cell>
          <cell r="Y260" t="str">
            <v>옥외는 벽면</v>
          </cell>
        </row>
        <row r="261">
          <cell r="A261">
            <v>259</v>
          </cell>
          <cell r="Q261" t="str">
            <v/>
          </cell>
        </row>
        <row r="262">
          <cell r="A262">
            <v>260</v>
          </cell>
          <cell r="Q262" t="str">
            <v/>
          </cell>
        </row>
        <row r="263">
          <cell r="A263">
            <v>261</v>
          </cell>
          <cell r="Q263" t="str">
            <v/>
          </cell>
        </row>
        <row r="264">
          <cell r="A264">
            <v>262</v>
          </cell>
          <cell r="Q264" t="str">
            <v/>
          </cell>
        </row>
        <row r="265">
          <cell r="A265">
            <v>263</v>
          </cell>
          <cell r="B265" t="str">
            <v>노출박스</v>
          </cell>
          <cell r="C265" t="str">
            <v>16C 1방출</v>
          </cell>
          <cell r="D265" t="str">
            <v>EA</v>
          </cell>
          <cell r="G265">
            <v>748</v>
          </cell>
          <cell r="H265">
            <v>2040</v>
          </cell>
          <cell r="Q265">
            <v>2040</v>
          </cell>
          <cell r="S265" t="str">
            <v>내선</v>
          </cell>
          <cell r="T265">
            <v>0.28999999999999998</v>
          </cell>
        </row>
        <row r="266">
          <cell r="A266">
            <v>264</v>
          </cell>
          <cell r="B266" t="str">
            <v>노출박스</v>
          </cell>
          <cell r="C266" t="str">
            <v>16C 2방출</v>
          </cell>
          <cell r="D266" t="str">
            <v>EA</v>
          </cell>
          <cell r="G266">
            <v>748</v>
          </cell>
          <cell r="H266">
            <v>2167</v>
          </cell>
          <cell r="Q266">
            <v>2167</v>
          </cell>
          <cell r="S266" t="str">
            <v>내선</v>
          </cell>
          <cell r="T266">
            <v>0.28999999999999998</v>
          </cell>
        </row>
        <row r="267">
          <cell r="A267">
            <v>265</v>
          </cell>
          <cell r="B267" t="str">
            <v>노출박스</v>
          </cell>
          <cell r="C267" t="str">
            <v>22C 1방출</v>
          </cell>
          <cell r="D267" t="str">
            <v>EA</v>
          </cell>
          <cell r="G267">
            <v>748</v>
          </cell>
          <cell r="H267">
            <v>2295</v>
          </cell>
          <cell r="Q267">
            <v>2295</v>
          </cell>
          <cell r="S267" t="str">
            <v>내선</v>
          </cell>
          <cell r="T267">
            <v>0.28999999999999998</v>
          </cell>
        </row>
        <row r="268">
          <cell r="A268">
            <v>266</v>
          </cell>
          <cell r="B268" t="str">
            <v>노출박스</v>
          </cell>
          <cell r="C268" t="str">
            <v>22C 2방출</v>
          </cell>
          <cell r="D268" t="str">
            <v>EA</v>
          </cell>
          <cell r="G268">
            <v>748</v>
          </cell>
          <cell r="H268">
            <v>2465</v>
          </cell>
          <cell r="Q268">
            <v>2465</v>
          </cell>
          <cell r="S268" t="str">
            <v>내선</v>
          </cell>
          <cell r="T268">
            <v>0.28999999999999998</v>
          </cell>
        </row>
        <row r="269">
          <cell r="A269">
            <v>267</v>
          </cell>
          <cell r="B269" t="str">
            <v>노출박스</v>
          </cell>
          <cell r="C269" t="str">
            <v>28C 1방출</v>
          </cell>
          <cell r="D269" t="str">
            <v>EA</v>
          </cell>
          <cell r="G269">
            <v>748</v>
          </cell>
          <cell r="H269">
            <v>3655</v>
          </cell>
          <cell r="Q269">
            <v>3655</v>
          </cell>
          <cell r="S269" t="str">
            <v>내선</v>
          </cell>
          <cell r="T269">
            <v>0.28999999999999998</v>
          </cell>
        </row>
        <row r="270">
          <cell r="A270">
            <v>268</v>
          </cell>
          <cell r="B270" t="str">
            <v>노출박스</v>
          </cell>
          <cell r="C270" t="str">
            <v>28C 2방출</v>
          </cell>
          <cell r="D270" t="str">
            <v>EA</v>
          </cell>
          <cell r="G270">
            <v>748</v>
          </cell>
          <cell r="H270">
            <v>3995</v>
          </cell>
          <cell r="Q270">
            <v>3995</v>
          </cell>
          <cell r="S270" t="str">
            <v>내선</v>
          </cell>
          <cell r="T270">
            <v>0.28999999999999998</v>
          </cell>
        </row>
        <row r="271">
          <cell r="A271">
            <v>269</v>
          </cell>
          <cell r="Q271" t="str">
            <v/>
          </cell>
        </row>
        <row r="272">
          <cell r="A272">
            <v>270</v>
          </cell>
          <cell r="Q272" t="str">
            <v/>
          </cell>
        </row>
        <row r="273">
          <cell r="A273">
            <v>271</v>
          </cell>
          <cell r="B273" t="str">
            <v>Outlet Box</v>
          </cell>
          <cell r="C273" t="str">
            <v>4각 천정</v>
          </cell>
          <cell r="D273" t="str">
            <v>EA</v>
          </cell>
          <cell r="G273">
            <v>748</v>
          </cell>
          <cell r="H273">
            <v>630</v>
          </cell>
          <cell r="Q273">
            <v>630</v>
          </cell>
          <cell r="S273" t="str">
            <v>내선</v>
          </cell>
          <cell r="T273">
            <v>0.12</v>
          </cell>
        </row>
        <row r="274">
          <cell r="A274">
            <v>272</v>
          </cell>
          <cell r="B274" t="str">
            <v>Outlet Box</v>
          </cell>
          <cell r="C274" t="str">
            <v>4각벽부</v>
          </cell>
          <cell r="D274" t="str">
            <v>EA</v>
          </cell>
          <cell r="G274">
            <v>748</v>
          </cell>
          <cell r="H274">
            <v>630</v>
          </cell>
          <cell r="Q274">
            <v>630</v>
          </cell>
          <cell r="S274" t="str">
            <v>내선</v>
          </cell>
          <cell r="T274">
            <v>0.2</v>
          </cell>
        </row>
        <row r="275">
          <cell r="A275">
            <v>273</v>
          </cell>
          <cell r="B275" t="str">
            <v>Outlet Box</v>
          </cell>
          <cell r="C275" t="str">
            <v xml:space="preserve">  8 각</v>
          </cell>
          <cell r="D275" t="str">
            <v>EA</v>
          </cell>
          <cell r="G275">
            <v>748</v>
          </cell>
          <cell r="H275">
            <v>540</v>
          </cell>
          <cell r="Q275">
            <v>540</v>
          </cell>
          <cell r="S275" t="str">
            <v>내선</v>
          </cell>
          <cell r="T275">
            <v>0.12</v>
          </cell>
        </row>
        <row r="276">
          <cell r="A276">
            <v>274</v>
          </cell>
          <cell r="B276" t="str">
            <v>Outlet Box</v>
          </cell>
          <cell r="C276" t="str">
            <v>SW</v>
          </cell>
          <cell r="D276" t="str">
            <v>EA</v>
          </cell>
          <cell r="G276">
            <v>748</v>
          </cell>
          <cell r="H276">
            <v>495</v>
          </cell>
          <cell r="Q276">
            <v>495</v>
          </cell>
          <cell r="S276" t="str">
            <v>내선</v>
          </cell>
          <cell r="T276">
            <v>0.2</v>
          </cell>
        </row>
        <row r="277">
          <cell r="A277">
            <v>275</v>
          </cell>
          <cell r="B277" t="str">
            <v>PVC  Outlet Box</v>
          </cell>
          <cell r="C277" t="str">
            <v xml:space="preserve">  8 각</v>
          </cell>
          <cell r="D277" t="str">
            <v>EA</v>
          </cell>
          <cell r="G277">
            <v>749</v>
          </cell>
          <cell r="H277">
            <v>670</v>
          </cell>
          <cell r="Q277">
            <v>670</v>
          </cell>
          <cell r="S277" t="str">
            <v>내선</v>
          </cell>
          <cell r="T277">
            <v>0.12</v>
          </cell>
        </row>
        <row r="278">
          <cell r="A278">
            <v>276</v>
          </cell>
          <cell r="B278" t="str">
            <v>PVC  Outlet Box</v>
          </cell>
          <cell r="C278" t="str">
            <v xml:space="preserve">  4 각</v>
          </cell>
          <cell r="D278" t="str">
            <v>EA</v>
          </cell>
          <cell r="G278">
            <v>749</v>
          </cell>
          <cell r="H278">
            <v>745</v>
          </cell>
          <cell r="Q278">
            <v>745</v>
          </cell>
          <cell r="S278" t="str">
            <v>내선</v>
          </cell>
          <cell r="T278">
            <v>0.12</v>
          </cell>
        </row>
        <row r="279">
          <cell r="A279">
            <v>277</v>
          </cell>
          <cell r="B279" t="str">
            <v>콘센트(접지극부 )</v>
          </cell>
          <cell r="C279" t="str">
            <v>1구 2P 15A 250V</v>
          </cell>
          <cell r="D279" t="str">
            <v>EA</v>
          </cell>
          <cell r="G279">
            <v>804</v>
          </cell>
          <cell r="H279">
            <v>1010</v>
          </cell>
          <cell r="Q279">
            <v>1010</v>
          </cell>
          <cell r="S279" t="str">
            <v>내선</v>
          </cell>
          <cell r="T279">
            <v>0.08</v>
          </cell>
        </row>
        <row r="280">
          <cell r="A280">
            <v>278</v>
          </cell>
          <cell r="B280" t="str">
            <v>콘센트(접지극부 )</v>
          </cell>
          <cell r="C280" t="str">
            <v>1구방폭 2P 15A 250V</v>
          </cell>
          <cell r="D280" t="str">
            <v>EA</v>
          </cell>
          <cell r="G280">
            <v>818</v>
          </cell>
          <cell r="H280">
            <v>67000</v>
          </cell>
          <cell r="Q280">
            <v>67000</v>
          </cell>
          <cell r="S280" t="str">
            <v>내선</v>
          </cell>
          <cell r="T280">
            <v>0.16</v>
          </cell>
        </row>
        <row r="281">
          <cell r="A281">
            <v>279</v>
          </cell>
          <cell r="B281" t="str">
            <v>콘센트(접지극부 )</v>
          </cell>
          <cell r="C281" t="str">
            <v>1구방수 2P 15A 250V</v>
          </cell>
          <cell r="D281" t="str">
            <v>EA</v>
          </cell>
          <cell r="G281">
            <v>804</v>
          </cell>
          <cell r="H281">
            <v>2500</v>
          </cell>
          <cell r="Q281">
            <v>2500</v>
          </cell>
          <cell r="S281" t="str">
            <v>내선</v>
          </cell>
          <cell r="T281">
            <v>0.08</v>
          </cell>
        </row>
        <row r="282">
          <cell r="A282">
            <v>280</v>
          </cell>
          <cell r="B282" t="str">
            <v>콘센트(접지극부 )</v>
          </cell>
          <cell r="C282" t="str">
            <v>2구 2P 15A 250V</v>
          </cell>
          <cell r="D282" t="str">
            <v>EA</v>
          </cell>
          <cell r="G282">
            <v>804</v>
          </cell>
          <cell r="H282">
            <v>1300</v>
          </cell>
          <cell r="Q282">
            <v>1300</v>
          </cell>
          <cell r="S282" t="str">
            <v>내선</v>
          </cell>
          <cell r="T282">
            <v>0.08</v>
          </cell>
        </row>
        <row r="283">
          <cell r="A283">
            <v>281</v>
          </cell>
          <cell r="B283" t="str">
            <v>콘센트(접지극부 )</v>
          </cell>
          <cell r="C283" t="str">
            <v>2구 2P 30A 250V</v>
          </cell>
          <cell r="D283" t="str">
            <v>EA</v>
          </cell>
          <cell r="G283">
            <v>806</v>
          </cell>
          <cell r="H283">
            <v>1452</v>
          </cell>
          <cell r="Q283">
            <v>1452</v>
          </cell>
          <cell r="S283" t="str">
            <v>내선</v>
          </cell>
          <cell r="T283">
            <v>0.08</v>
          </cell>
        </row>
        <row r="284">
          <cell r="A284">
            <v>282</v>
          </cell>
          <cell r="B284" t="str">
            <v>콘센트(접지극부 )</v>
          </cell>
          <cell r="C284" t="str">
            <v>3P 20A 250V</v>
          </cell>
          <cell r="D284" t="str">
            <v>EA</v>
          </cell>
          <cell r="G284">
            <v>806</v>
          </cell>
          <cell r="H284">
            <v>1074</v>
          </cell>
          <cell r="Q284">
            <v>1074</v>
          </cell>
          <cell r="S284" t="str">
            <v>내선</v>
          </cell>
          <cell r="T284">
            <v>9.5000000000000001E-2</v>
          </cell>
        </row>
        <row r="285">
          <cell r="A285">
            <v>283</v>
          </cell>
          <cell r="B285" t="str">
            <v>콘센트(접지극부 )</v>
          </cell>
          <cell r="C285" t="str">
            <v>3P 30A 250V</v>
          </cell>
          <cell r="D285" t="str">
            <v>EA</v>
          </cell>
          <cell r="Q285">
            <v>0</v>
          </cell>
          <cell r="S285" t="str">
            <v>내선</v>
          </cell>
          <cell r="T285">
            <v>0.14499999999999999</v>
          </cell>
        </row>
        <row r="286">
          <cell r="A286">
            <v>284</v>
          </cell>
          <cell r="Q286" t="str">
            <v/>
          </cell>
        </row>
        <row r="287">
          <cell r="A287">
            <v>285</v>
          </cell>
          <cell r="Q287" t="str">
            <v/>
          </cell>
        </row>
        <row r="288">
          <cell r="A288">
            <v>286</v>
          </cell>
          <cell r="B288" t="str">
            <v>전화용 콘센트</v>
          </cell>
          <cell r="C288" t="str">
            <v>체신부규격4P</v>
          </cell>
          <cell r="D288" t="str">
            <v>EA</v>
          </cell>
          <cell r="G288">
            <v>804</v>
          </cell>
          <cell r="H288">
            <v>620</v>
          </cell>
          <cell r="Q288">
            <v>620</v>
          </cell>
          <cell r="S288" t="str">
            <v>통내</v>
          </cell>
          <cell r="T288">
            <v>7.0000000000000007E-2</v>
          </cell>
        </row>
        <row r="289">
          <cell r="A289">
            <v>287</v>
          </cell>
          <cell r="B289" t="str">
            <v>TV유니트</v>
          </cell>
          <cell r="C289" t="str">
            <v>IN 75</v>
          </cell>
          <cell r="D289" t="str">
            <v>EA</v>
          </cell>
          <cell r="G289">
            <v>804</v>
          </cell>
          <cell r="H289">
            <v>1700</v>
          </cell>
          <cell r="Q289">
            <v>1700</v>
          </cell>
          <cell r="S289" t="str">
            <v>통내</v>
          </cell>
          <cell r="T289">
            <v>0.08</v>
          </cell>
        </row>
        <row r="290">
          <cell r="A290">
            <v>288</v>
          </cell>
          <cell r="Q290" t="str">
            <v/>
          </cell>
        </row>
        <row r="291">
          <cell r="A291">
            <v>289</v>
          </cell>
          <cell r="Q291" t="str">
            <v/>
          </cell>
        </row>
        <row r="292">
          <cell r="A292">
            <v>290</v>
          </cell>
          <cell r="B292" t="str">
            <v>텀블러SW</v>
          </cell>
          <cell r="C292" t="str">
            <v>1로 1구 램프</v>
          </cell>
          <cell r="D292" t="str">
            <v>EA</v>
          </cell>
          <cell r="G292">
            <v>804</v>
          </cell>
          <cell r="H292">
            <v>1080</v>
          </cell>
          <cell r="Q292">
            <v>1080</v>
          </cell>
          <cell r="S292" t="str">
            <v>내선</v>
          </cell>
          <cell r="T292">
            <v>6.5000000000000002E-2</v>
          </cell>
        </row>
        <row r="293">
          <cell r="A293">
            <v>291</v>
          </cell>
          <cell r="B293" t="str">
            <v>텀블러SW</v>
          </cell>
          <cell r="C293" t="str">
            <v>1로 1구  방폭2P 10A</v>
          </cell>
          <cell r="D293" t="str">
            <v>EA</v>
          </cell>
          <cell r="G293">
            <v>818</v>
          </cell>
          <cell r="H293">
            <v>38600</v>
          </cell>
          <cell r="Q293">
            <v>38600</v>
          </cell>
          <cell r="S293" t="str">
            <v>내선</v>
          </cell>
          <cell r="T293">
            <v>0.13</v>
          </cell>
        </row>
        <row r="294">
          <cell r="A294">
            <v>292</v>
          </cell>
          <cell r="B294" t="str">
            <v>텀블러SW</v>
          </cell>
          <cell r="C294" t="str">
            <v>1로 2구 램프</v>
          </cell>
          <cell r="D294" t="str">
            <v>EA</v>
          </cell>
          <cell r="G294">
            <v>804</v>
          </cell>
          <cell r="H294">
            <v>1840</v>
          </cell>
          <cell r="Q294">
            <v>1840</v>
          </cell>
          <cell r="S294" t="str">
            <v>내선</v>
          </cell>
          <cell r="T294">
            <v>8.5000000000000006E-2</v>
          </cell>
        </row>
        <row r="295">
          <cell r="A295">
            <v>293</v>
          </cell>
          <cell r="B295" t="str">
            <v>텀블러SW</v>
          </cell>
          <cell r="C295" t="str">
            <v>1로 3구 램프</v>
          </cell>
          <cell r="D295" t="str">
            <v>EA</v>
          </cell>
          <cell r="G295">
            <v>804</v>
          </cell>
          <cell r="H295">
            <v>2600</v>
          </cell>
          <cell r="Q295">
            <v>2600</v>
          </cell>
          <cell r="S295" t="str">
            <v>내선</v>
          </cell>
          <cell r="T295">
            <v>8.5000000000000006E-2</v>
          </cell>
        </row>
        <row r="296">
          <cell r="A296">
            <v>294</v>
          </cell>
          <cell r="B296" t="str">
            <v>텀블러SW</v>
          </cell>
          <cell r="C296" t="str">
            <v>3로 1구 램프</v>
          </cell>
          <cell r="D296" t="str">
            <v>EA</v>
          </cell>
          <cell r="G296">
            <v>804</v>
          </cell>
          <cell r="H296">
            <v>1210</v>
          </cell>
          <cell r="Q296">
            <v>1210</v>
          </cell>
          <cell r="S296" t="str">
            <v>내선</v>
          </cell>
          <cell r="T296">
            <v>8.5000000000000006E-2</v>
          </cell>
        </row>
        <row r="297">
          <cell r="A297">
            <v>295</v>
          </cell>
          <cell r="B297" t="str">
            <v>텀블러SW</v>
          </cell>
          <cell r="C297" t="str">
            <v>3로  2구</v>
          </cell>
          <cell r="D297" t="str">
            <v>EA</v>
          </cell>
          <cell r="G297">
            <v>804</v>
          </cell>
          <cell r="H297">
            <v>2100</v>
          </cell>
          <cell r="Q297">
            <v>2100</v>
          </cell>
          <cell r="S297" t="str">
            <v>내선</v>
          </cell>
          <cell r="T297">
            <v>0.10200000000000001</v>
          </cell>
        </row>
        <row r="298">
          <cell r="A298">
            <v>296</v>
          </cell>
          <cell r="B298" t="str">
            <v>텀블러SW</v>
          </cell>
          <cell r="C298" t="str">
            <v>4로 1구 램프</v>
          </cell>
          <cell r="D298" t="str">
            <v>EA</v>
          </cell>
          <cell r="G298">
            <v>804</v>
          </cell>
          <cell r="H298">
            <v>2020</v>
          </cell>
          <cell r="Q298">
            <v>2020</v>
          </cell>
          <cell r="S298" t="str">
            <v>내선</v>
          </cell>
          <cell r="T298">
            <v>0.1</v>
          </cell>
        </row>
        <row r="299">
          <cell r="A299">
            <v>297</v>
          </cell>
          <cell r="B299" t="str">
            <v>텀블러SW</v>
          </cell>
          <cell r="C299" t="str">
            <v>4로 2구 램프</v>
          </cell>
          <cell r="D299" t="str">
            <v>EA</v>
          </cell>
          <cell r="G299">
            <v>804</v>
          </cell>
          <cell r="H299">
            <v>3720</v>
          </cell>
          <cell r="Q299">
            <v>3720</v>
          </cell>
          <cell r="S299" t="str">
            <v>내선</v>
          </cell>
          <cell r="T299">
            <v>0.12</v>
          </cell>
        </row>
        <row r="300">
          <cell r="A300">
            <v>298</v>
          </cell>
          <cell r="Q300" t="str">
            <v/>
          </cell>
        </row>
        <row r="301">
          <cell r="A301">
            <v>299</v>
          </cell>
          <cell r="Q301" t="str">
            <v/>
          </cell>
        </row>
        <row r="302">
          <cell r="A302">
            <v>300</v>
          </cell>
          <cell r="B302" t="str">
            <v>등 기 구</v>
          </cell>
          <cell r="C302" t="str">
            <v>IL-60W 벽부</v>
          </cell>
          <cell r="D302" t="str">
            <v>EA</v>
          </cell>
          <cell r="G302">
            <v>816</v>
          </cell>
          <cell r="H302">
            <v>25500</v>
          </cell>
          <cell r="Q302">
            <v>25500</v>
          </cell>
          <cell r="S302" t="str">
            <v>내선</v>
          </cell>
          <cell r="T302">
            <v>0.15</v>
          </cell>
        </row>
        <row r="303">
          <cell r="A303">
            <v>301</v>
          </cell>
          <cell r="B303" t="str">
            <v>등 기 구</v>
          </cell>
          <cell r="C303" t="str">
            <v>IL-100W 벽부</v>
          </cell>
          <cell r="D303" t="str">
            <v>EA</v>
          </cell>
          <cell r="G303">
            <v>816</v>
          </cell>
          <cell r="H303">
            <v>25500</v>
          </cell>
          <cell r="Q303">
            <v>25500</v>
          </cell>
          <cell r="S303" t="str">
            <v>내선</v>
          </cell>
          <cell r="T303">
            <v>0.158</v>
          </cell>
        </row>
        <row r="304">
          <cell r="A304">
            <v>302</v>
          </cell>
          <cell r="B304" t="str">
            <v>등 기 구</v>
          </cell>
          <cell r="C304" t="str">
            <v>IL-200W 벽부</v>
          </cell>
          <cell r="D304" t="str">
            <v>EA</v>
          </cell>
          <cell r="G304">
            <v>816</v>
          </cell>
          <cell r="H304">
            <v>25500</v>
          </cell>
          <cell r="Q304">
            <v>25500</v>
          </cell>
          <cell r="S304" t="str">
            <v>내선</v>
          </cell>
          <cell r="T304">
            <v>0.158</v>
          </cell>
        </row>
        <row r="305">
          <cell r="A305">
            <v>303</v>
          </cell>
          <cell r="B305" t="str">
            <v>등 기 구</v>
          </cell>
          <cell r="C305" t="str">
            <v>IL-60W 천정매입</v>
          </cell>
          <cell r="D305" t="str">
            <v>EA</v>
          </cell>
          <cell r="G305">
            <v>816</v>
          </cell>
          <cell r="H305">
            <v>25500</v>
          </cell>
          <cell r="Q305">
            <v>25500</v>
          </cell>
          <cell r="S305" t="str">
            <v>내선</v>
          </cell>
          <cell r="T305">
            <v>0.245</v>
          </cell>
        </row>
        <row r="306">
          <cell r="A306">
            <v>304</v>
          </cell>
          <cell r="B306" t="str">
            <v>등 기 구</v>
          </cell>
          <cell r="C306" t="str">
            <v>IL-60W 천정직부</v>
          </cell>
          <cell r="D306" t="str">
            <v>EA</v>
          </cell>
          <cell r="G306">
            <v>816</v>
          </cell>
          <cell r="H306">
            <v>25500</v>
          </cell>
          <cell r="Q306">
            <v>25500</v>
          </cell>
          <cell r="S306" t="str">
            <v>내선</v>
          </cell>
          <cell r="T306">
            <v>0.18</v>
          </cell>
        </row>
        <row r="307">
          <cell r="A307">
            <v>305</v>
          </cell>
          <cell r="B307" t="str">
            <v>등 기 구</v>
          </cell>
          <cell r="C307" t="str">
            <v>IL-100W 천정직부</v>
          </cell>
          <cell r="D307" t="str">
            <v>EA</v>
          </cell>
          <cell r="G307">
            <v>816</v>
          </cell>
          <cell r="H307">
            <v>25500</v>
          </cell>
          <cell r="Q307">
            <v>25500</v>
          </cell>
          <cell r="S307" t="str">
            <v>내선</v>
          </cell>
          <cell r="T307">
            <v>0.19</v>
          </cell>
        </row>
        <row r="308">
          <cell r="A308">
            <v>306</v>
          </cell>
          <cell r="B308" t="str">
            <v>등 기 구</v>
          </cell>
          <cell r="C308" t="str">
            <v>비상등</v>
          </cell>
          <cell r="D308" t="str">
            <v>EA</v>
          </cell>
          <cell r="G308">
            <v>650</v>
          </cell>
          <cell r="H308">
            <v>95000</v>
          </cell>
          <cell r="Q308">
            <v>95000</v>
          </cell>
          <cell r="S308" t="str">
            <v>내선</v>
          </cell>
          <cell r="T308">
            <v>0.158</v>
          </cell>
        </row>
        <row r="309">
          <cell r="A309">
            <v>307</v>
          </cell>
          <cell r="Q309" t="str">
            <v/>
          </cell>
        </row>
        <row r="310">
          <cell r="A310">
            <v>308</v>
          </cell>
          <cell r="B310" t="str">
            <v>등 기 구</v>
          </cell>
          <cell r="C310" t="str">
            <v>FL 2/40삼각벽부</v>
          </cell>
          <cell r="D310" t="str">
            <v>EA</v>
          </cell>
          <cell r="G310">
            <v>811</v>
          </cell>
          <cell r="H310">
            <v>27500</v>
          </cell>
          <cell r="Q310">
            <v>27500</v>
          </cell>
          <cell r="S310" t="str">
            <v>내선</v>
          </cell>
          <cell r="T310">
            <v>0.36499999999999999</v>
          </cell>
        </row>
        <row r="311">
          <cell r="A311">
            <v>309</v>
          </cell>
          <cell r="B311" t="str">
            <v>등 기 구</v>
          </cell>
          <cell r="C311" t="str">
            <v>FL 2/20삼각직부</v>
          </cell>
          <cell r="D311" t="str">
            <v>EA</v>
          </cell>
          <cell r="G311">
            <v>811</v>
          </cell>
          <cell r="H311">
            <v>24000</v>
          </cell>
          <cell r="Q311">
            <v>24000</v>
          </cell>
          <cell r="S311" t="str">
            <v>내선</v>
          </cell>
          <cell r="T311">
            <v>0.19500000000000001</v>
          </cell>
        </row>
        <row r="312">
          <cell r="A312">
            <v>310</v>
          </cell>
          <cell r="B312" t="str">
            <v>등 기 구</v>
          </cell>
          <cell r="C312" t="str">
            <v>FL 2/40삼각직부</v>
          </cell>
          <cell r="D312" t="str">
            <v>EA</v>
          </cell>
          <cell r="G312">
            <v>811</v>
          </cell>
          <cell r="H312">
            <v>26500</v>
          </cell>
          <cell r="Q312">
            <v>26500</v>
          </cell>
          <cell r="S312" t="str">
            <v>내선</v>
          </cell>
          <cell r="T312">
            <v>0.30499999999999999</v>
          </cell>
        </row>
        <row r="313">
          <cell r="A313">
            <v>311</v>
          </cell>
          <cell r="B313" t="str">
            <v>등 기 구</v>
          </cell>
          <cell r="C313" t="str">
            <v>FL 1/40삼각직부</v>
          </cell>
          <cell r="D313" t="str">
            <v>EA</v>
          </cell>
          <cell r="G313">
            <v>811</v>
          </cell>
          <cell r="H313">
            <v>15500</v>
          </cell>
          <cell r="Q313">
            <v>15500</v>
          </cell>
          <cell r="S313" t="str">
            <v>내선</v>
          </cell>
          <cell r="T313">
            <v>0.245</v>
          </cell>
        </row>
        <row r="314">
          <cell r="A314">
            <v>312</v>
          </cell>
          <cell r="B314" t="str">
            <v>등 기 구(SUS)</v>
          </cell>
          <cell r="C314" t="str">
            <v>FL 1/40삼각직부</v>
          </cell>
          <cell r="D314" t="str">
            <v>EA</v>
          </cell>
          <cell r="K314" t="str">
            <v>신일조명</v>
          </cell>
          <cell r="L314">
            <v>23500</v>
          </cell>
          <cell r="Q314">
            <v>23500</v>
          </cell>
          <cell r="S314" t="str">
            <v>내선</v>
          </cell>
          <cell r="T314">
            <v>0.245</v>
          </cell>
        </row>
        <row r="315">
          <cell r="A315">
            <v>313</v>
          </cell>
          <cell r="B315" t="str">
            <v>등 기 구</v>
          </cell>
          <cell r="C315" t="str">
            <v>FL 2/20매입</v>
          </cell>
          <cell r="D315" t="str">
            <v>EA</v>
          </cell>
          <cell r="G315">
            <v>811</v>
          </cell>
          <cell r="H315">
            <v>28000</v>
          </cell>
          <cell r="Q315">
            <v>28000</v>
          </cell>
          <cell r="S315" t="str">
            <v>내선</v>
          </cell>
          <cell r="T315">
            <v>0.32</v>
          </cell>
        </row>
        <row r="316">
          <cell r="A316">
            <v>314</v>
          </cell>
          <cell r="B316" t="str">
            <v>등 기 구</v>
          </cell>
          <cell r="C316" t="str">
            <v>FL 4/20매입</v>
          </cell>
          <cell r="D316" t="str">
            <v>EA</v>
          </cell>
          <cell r="G316">
            <v>811</v>
          </cell>
          <cell r="H316">
            <v>49500</v>
          </cell>
          <cell r="Q316">
            <v>49500</v>
          </cell>
          <cell r="S316" t="str">
            <v>내선</v>
          </cell>
          <cell r="T316">
            <v>0.56999999999999995</v>
          </cell>
        </row>
        <row r="317">
          <cell r="A317">
            <v>315</v>
          </cell>
          <cell r="B317" t="str">
            <v>등 기 구</v>
          </cell>
          <cell r="C317" t="str">
            <v>FL 2/40매입</v>
          </cell>
          <cell r="D317" t="str">
            <v>EA</v>
          </cell>
          <cell r="G317">
            <v>811</v>
          </cell>
          <cell r="H317">
            <v>35000</v>
          </cell>
          <cell r="Q317">
            <v>35000</v>
          </cell>
          <cell r="S317" t="str">
            <v>내선</v>
          </cell>
          <cell r="T317">
            <v>0.48799999999999999</v>
          </cell>
        </row>
        <row r="318">
          <cell r="A318">
            <v>316</v>
          </cell>
          <cell r="B318" t="str">
            <v>등 기 구</v>
          </cell>
          <cell r="C318" t="str">
            <v>FL 2/20펜던트</v>
          </cell>
          <cell r="D318" t="str">
            <v>EA</v>
          </cell>
          <cell r="G318">
            <v>811</v>
          </cell>
          <cell r="H318">
            <v>24500</v>
          </cell>
          <cell r="Q318">
            <v>24500</v>
          </cell>
          <cell r="S318" t="str">
            <v>내선</v>
          </cell>
          <cell r="T318">
            <v>0.23499999999999999</v>
          </cell>
        </row>
        <row r="319">
          <cell r="A319">
            <v>317</v>
          </cell>
          <cell r="B319" t="str">
            <v>등 기 구</v>
          </cell>
          <cell r="C319" t="str">
            <v>FL 2/40펜던트</v>
          </cell>
          <cell r="D319" t="str">
            <v>EA</v>
          </cell>
          <cell r="G319">
            <v>811</v>
          </cell>
          <cell r="H319">
            <v>27500</v>
          </cell>
          <cell r="Q319">
            <v>27500</v>
          </cell>
          <cell r="S319" t="str">
            <v>내선</v>
          </cell>
          <cell r="T319">
            <v>0.36499999999999999</v>
          </cell>
        </row>
        <row r="320">
          <cell r="A320">
            <v>318</v>
          </cell>
          <cell r="B320" t="str">
            <v>등 기 구</v>
          </cell>
          <cell r="C320" t="str">
            <v>FL 1/40펜던트</v>
          </cell>
          <cell r="D320" t="str">
            <v>EA</v>
          </cell>
          <cell r="G320">
            <v>811</v>
          </cell>
          <cell r="H320">
            <v>16500</v>
          </cell>
          <cell r="Q320">
            <v>16500</v>
          </cell>
          <cell r="S320" t="str">
            <v>내선</v>
          </cell>
          <cell r="T320">
            <v>0.29499999999999998</v>
          </cell>
        </row>
        <row r="321">
          <cell r="A321">
            <v>319</v>
          </cell>
          <cell r="B321" t="str">
            <v>등 기 구</v>
          </cell>
          <cell r="C321" t="str">
            <v>FL 1/30W 천정직부</v>
          </cell>
          <cell r="D321" t="str">
            <v>EA</v>
          </cell>
          <cell r="Q321">
            <v>0</v>
          </cell>
          <cell r="S321" t="str">
            <v>내선</v>
          </cell>
          <cell r="T321">
            <v>0.16500000000000001</v>
          </cell>
        </row>
        <row r="322">
          <cell r="A322">
            <v>320</v>
          </cell>
          <cell r="B322" t="str">
            <v>등 기 구</v>
          </cell>
          <cell r="C322" t="str">
            <v>FL 1/30W매입</v>
          </cell>
          <cell r="D322" t="str">
            <v>EA</v>
          </cell>
          <cell r="Q322">
            <v>0</v>
          </cell>
          <cell r="S322" t="str">
            <v>내선</v>
          </cell>
          <cell r="T322">
            <v>0.26600000000000001</v>
          </cell>
        </row>
        <row r="323">
          <cell r="A323">
            <v>321</v>
          </cell>
          <cell r="B323" t="str">
            <v>등 기 구</v>
          </cell>
          <cell r="C323" t="str">
            <v>FL 2/30W매입</v>
          </cell>
          <cell r="D323" t="str">
            <v>EA</v>
          </cell>
          <cell r="Q323">
            <v>0</v>
          </cell>
          <cell r="S323" t="str">
            <v>내선</v>
          </cell>
          <cell r="T323">
            <v>0.36</v>
          </cell>
        </row>
        <row r="324">
          <cell r="A324">
            <v>322</v>
          </cell>
          <cell r="B324" t="str">
            <v>등 기 구</v>
          </cell>
          <cell r="C324" t="str">
            <v>FL 1/40W매입</v>
          </cell>
          <cell r="D324" t="str">
            <v>EA</v>
          </cell>
          <cell r="G324">
            <v>811</v>
          </cell>
          <cell r="H324">
            <v>26000</v>
          </cell>
          <cell r="Q324">
            <v>26000</v>
          </cell>
          <cell r="S324" t="str">
            <v>내선</v>
          </cell>
          <cell r="T324">
            <v>0.39900000000000002</v>
          </cell>
        </row>
        <row r="325">
          <cell r="A325">
            <v>323</v>
          </cell>
          <cell r="B325" t="str">
            <v>등 기 구</v>
          </cell>
          <cell r="C325" t="str">
            <v>FL 2/40방폭형</v>
          </cell>
          <cell r="D325" t="str">
            <v>EA</v>
          </cell>
          <cell r="G325">
            <v>818</v>
          </cell>
          <cell r="H325">
            <v>244000</v>
          </cell>
          <cell r="Q325">
            <v>244000</v>
          </cell>
          <cell r="S325" t="str">
            <v>내선</v>
          </cell>
          <cell r="T325">
            <v>0.73</v>
          </cell>
        </row>
        <row r="326">
          <cell r="A326">
            <v>324</v>
          </cell>
          <cell r="B326" t="str">
            <v>등 기 구(SUS)</v>
          </cell>
          <cell r="C326" t="str">
            <v>FL 1/40W매입</v>
          </cell>
          <cell r="D326" t="str">
            <v>EA</v>
          </cell>
          <cell r="K326" t="str">
            <v>신일조명</v>
          </cell>
          <cell r="L326">
            <v>34000</v>
          </cell>
          <cell r="Q326">
            <v>34000</v>
          </cell>
          <cell r="S326" t="str">
            <v>내선</v>
          </cell>
          <cell r="T326">
            <v>0.39900000000000002</v>
          </cell>
        </row>
        <row r="327">
          <cell r="A327">
            <v>325</v>
          </cell>
          <cell r="B327" t="str">
            <v>등 기 구(SUS)</v>
          </cell>
          <cell r="C327" t="str">
            <v>FL 1/40펜던트</v>
          </cell>
          <cell r="D327" t="str">
            <v>EA</v>
          </cell>
          <cell r="K327" t="str">
            <v>신일조명</v>
          </cell>
          <cell r="L327">
            <v>24500</v>
          </cell>
          <cell r="Q327">
            <v>24500</v>
          </cell>
          <cell r="S327" t="str">
            <v>내선</v>
          </cell>
          <cell r="T327">
            <v>0.29499999999999998</v>
          </cell>
        </row>
        <row r="328">
          <cell r="A328">
            <v>326</v>
          </cell>
          <cell r="B328" t="str">
            <v>램      프</v>
          </cell>
          <cell r="C328" t="str">
            <v>FL 10W  26㎜×330㎜</v>
          </cell>
          <cell r="D328" t="str">
            <v>EA</v>
          </cell>
          <cell r="G328">
            <v>807</v>
          </cell>
          <cell r="H328">
            <v>580</v>
          </cell>
          <cell r="Q328">
            <v>580</v>
          </cell>
        </row>
        <row r="329">
          <cell r="A329">
            <v>327</v>
          </cell>
          <cell r="B329" t="str">
            <v>램      프</v>
          </cell>
          <cell r="C329" t="str">
            <v>FL 20W  28㎜×590㎜</v>
          </cell>
          <cell r="D329" t="str">
            <v>EA</v>
          </cell>
          <cell r="G329">
            <v>807</v>
          </cell>
          <cell r="H329">
            <v>650</v>
          </cell>
          <cell r="Q329">
            <v>650</v>
          </cell>
        </row>
        <row r="330">
          <cell r="A330">
            <v>328</v>
          </cell>
          <cell r="B330" t="str">
            <v>램      프</v>
          </cell>
          <cell r="C330" t="str">
            <v>FL 30W  26㎜×893㎜</v>
          </cell>
          <cell r="D330" t="str">
            <v>EA</v>
          </cell>
          <cell r="G330">
            <v>807</v>
          </cell>
          <cell r="H330">
            <v>1450</v>
          </cell>
          <cell r="Q330">
            <v>1450</v>
          </cell>
        </row>
        <row r="331">
          <cell r="A331">
            <v>329</v>
          </cell>
          <cell r="B331" t="str">
            <v>램      프</v>
          </cell>
          <cell r="C331" t="str">
            <v>FL 40W  28㎜×1198㎜</v>
          </cell>
          <cell r="D331" t="str">
            <v>EA</v>
          </cell>
          <cell r="G331">
            <v>807</v>
          </cell>
          <cell r="H331">
            <v>980</v>
          </cell>
          <cell r="Q331">
            <v>980</v>
          </cell>
        </row>
        <row r="332">
          <cell r="A332">
            <v>330</v>
          </cell>
          <cell r="B332" t="str">
            <v>램      프</v>
          </cell>
          <cell r="C332" t="str">
            <v>FCL22W28.5㎜×216㎜</v>
          </cell>
          <cell r="D332" t="str">
            <v>EA</v>
          </cell>
          <cell r="G332">
            <v>807</v>
          </cell>
          <cell r="H332">
            <v>1300</v>
          </cell>
          <cell r="Q332">
            <v>1300</v>
          </cell>
        </row>
        <row r="333">
          <cell r="A333">
            <v>331</v>
          </cell>
          <cell r="B333" t="str">
            <v>램      프</v>
          </cell>
          <cell r="C333" t="str">
            <v>FCL30W28.5㎜×236㎜</v>
          </cell>
          <cell r="D333" t="str">
            <v>EA</v>
          </cell>
          <cell r="G333">
            <v>807</v>
          </cell>
          <cell r="H333">
            <v>1300</v>
          </cell>
          <cell r="Q333">
            <v>1300</v>
          </cell>
        </row>
        <row r="334">
          <cell r="A334">
            <v>332</v>
          </cell>
          <cell r="B334" t="str">
            <v>램      프</v>
          </cell>
          <cell r="C334" t="str">
            <v>FCL32W28.5㎜×312㎜</v>
          </cell>
          <cell r="D334" t="str">
            <v>EA</v>
          </cell>
          <cell r="G334">
            <v>807</v>
          </cell>
          <cell r="H334">
            <v>1800</v>
          </cell>
          <cell r="Q334">
            <v>1800</v>
          </cell>
        </row>
        <row r="335">
          <cell r="A335">
            <v>333</v>
          </cell>
          <cell r="B335" t="str">
            <v>램      프</v>
          </cell>
          <cell r="C335" t="str">
            <v>FCL40W28.5㎜×386㎜</v>
          </cell>
          <cell r="D335" t="str">
            <v>EA</v>
          </cell>
          <cell r="G335">
            <v>807</v>
          </cell>
          <cell r="H335">
            <v>2700</v>
          </cell>
          <cell r="Q335">
            <v>2700</v>
          </cell>
        </row>
        <row r="336">
          <cell r="A336">
            <v>334</v>
          </cell>
          <cell r="Q336" t="str">
            <v/>
          </cell>
        </row>
        <row r="337">
          <cell r="A337">
            <v>335</v>
          </cell>
          <cell r="Q337" t="str">
            <v/>
          </cell>
        </row>
        <row r="338">
          <cell r="A338">
            <v>336</v>
          </cell>
          <cell r="Q338" t="str">
            <v/>
          </cell>
        </row>
        <row r="339">
          <cell r="A339">
            <v>337</v>
          </cell>
          <cell r="B339" t="str">
            <v>램      프</v>
          </cell>
          <cell r="C339" t="str">
            <v>220V  IL 60W</v>
          </cell>
          <cell r="D339" t="str">
            <v>EA</v>
          </cell>
          <cell r="G339">
            <v>808</v>
          </cell>
          <cell r="H339">
            <v>220</v>
          </cell>
          <cell r="Q339">
            <v>220</v>
          </cell>
        </row>
        <row r="340">
          <cell r="A340">
            <v>338</v>
          </cell>
          <cell r="B340" t="str">
            <v>램      프</v>
          </cell>
          <cell r="C340" t="str">
            <v>220V  IL 100W</v>
          </cell>
          <cell r="D340" t="str">
            <v>EA</v>
          </cell>
          <cell r="G340">
            <v>808</v>
          </cell>
          <cell r="H340">
            <v>230</v>
          </cell>
          <cell r="Q340">
            <v>230</v>
          </cell>
        </row>
        <row r="341">
          <cell r="A341">
            <v>339</v>
          </cell>
          <cell r="B341" t="str">
            <v>램      프</v>
          </cell>
          <cell r="C341" t="str">
            <v>220V  IL 200W</v>
          </cell>
          <cell r="D341" t="str">
            <v>EA</v>
          </cell>
          <cell r="G341">
            <v>808</v>
          </cell>
          <cell r="H341">
            <v>380</v>
          </cell>
          <cell r="Q341">
            <v>380</v>
          </cell>
        </row>
        <row r="342">
          <cell r="A342">
            <v>340</v>
          </cell>
          <cell r="Q342" t="str">
            <v/>
          </cell>
        </row>
        <row r="343">
          <cell r="A343">
            <v>341</v>
          </cell>
          <cell r="Q343" t="str">
            <v/>
          </cell>
        </row>
        <row r="344">
          <cell r="A344">
            <v>342</v>
          </cell>
          <cell r="B344" t="str">
            <v>등 기 구</v>
          </cell>
          <cell r="C344" t="str">
            <v>MH 250W천정형</v>
          </cell>
          <cell r="D344" t="str">
            <v>EA</v>
          </cell>
          <cell r="G344">
            <v>810</v>
          </cell>
          <cell r="H344">
            <v>44000</v>
          </cell>
          <cell r="Q344">
            <v>44000</v>
          </cell>
          <cell r="S344" t="str">
            <v>내선</v>
          </cell>
          <cell r="T344">
            <v>0.495</v>
          </cell>
        </row>
        <row r="345">
          <cell r="A345">
            <v>343</v>
          </cell>
          <cell r="B345" t="str">
            <v>등 기 구</v>
          </cell>
          <cell r="C345" t="str">
            <v>MH 175W천정형</v>
          </cell>
          <cell r="D345" t="str">
            <v>EA</v>
          </cell>
          <cell r="G345">
            <v>810</v>
          </cell>
          <cell r="H345">
            <v>44000</v>
          </cell>
          <cell r="Q345">
            <v>44000</v>
          </cell>
          <cell r="S345" t="str">
            <v>내선</v>
          </cell>
          <cell r="T345">
            <v>0.44</v>
          </cell>
        </row>
        <row r="346">
          <cell r="A346">
            <v>344</v>
          </cell>
          <cell r="B346" t="str">
            <v>등 기 구</v>
          </cell>
          <cell r="C346" t="str">
            <v>MH 175W벽부형</v>
          </cell>
          <cell r="D346" t="str">
            <v>EA</v>
          </cell>
          <cell r="G346">
            <v>810</v>
          </cell>
          <cell r="H346">
            <v>45000</v>
          </cell>
          <cell r="Q346">
            <v>45000</v>
          </cell>
          <cell r="S346" t="str">
            <v>내선</v>
          </cell>
          <cell r="T346">
            <v>0.44</v>
          </cell>
        </row>
        <row r="347">
          <cell r="A347">
            <v>345</v>
          </cell>
          <cell r="Q347" t="str">
            <v/>
          </cell>
        </row>
        <row r="348">
          <cell r="A348">
            <v>346</v>
          </cell>
          <cell r="Q348" t="str">
            <v/>
          </cell>
        </row>
        <row r="349">
          <cell r="A349">
            <v>347</v>
          </cell>
          <cell r="Q349" t="str">
            <v/>
          </cell>
        </row>
        <row r="350">
          <cell r="A350">
            <v>348</v>
          </cell>
          <cell r="Q350" t="str">
            <v/>
          </cell>
        </row>
        <row r="351">
          <cell r="A351">
            <v>349</v>
          </cell>
          <cell r="B351" t="str">
            <v>메탈할라이드 램프</v>
          </cell>
          <cell r="C351" t="str">
            <v>MH 175W</v>
          </cell>
          <cell r="D351" t="str">
            <v>EA</v>
          </cell>
          <cell r="G351">
            <v>813</v>
          </cell>
          <cell r="H351">
            <v>15000</v>
          </cell>
          <cell r="Q351">
            <v>15000</v>
          </cell>
        </row>
        <row r="352">
          <cell r="A352">
            <v>350</v>
          </cell>
          <cell r="B352" t="str">
            <v>메탈할라이드 램프</v>
          </cell>
          <cell r="C352" t="str">
            <v>MH 250W</v>
          </cell>
          <cell r="D352" t="str">
            <v>EA</v>
          </cell>
          <cell r="G352">
            <v>813</v>
          </cell>
          <cell r="H352">
            <v>16000</v>
          </cell>
          <cell r="Q352">
            <v>16000</v>
          </cell>
        </row>
        <row r="353">
          <cell r="A353">
            <v>351</v>
          </cell>
          <cell r="Q353" t="str">
            <v/>
          </cell>
        </row>
        <row r="354">
          <cell r="A354">
            <v>352</v>
          </cell>
          <cell r="Q354" t="str">
            <v/>
          </cell>
        </row>
        <row r="355">
          <cell r="A355">
            <v>353</v>
          </cell>
          <cell r="Q355" t="str">
            <v/>
          </cell>
        </row>
        <row r="356">
          <cell r="A356">
            <v>354</v>
          </cell>
          <cell r="B356" t="str">
            <v>메탈할라이드 안정기</v>
          </cell>
          <cell r="C356" t="str">
            <v>220V/175W</v>
          </cell>
          <cell r="D356" t="str">
            <v>EA</v>
          </cell>
          <cell r="G356">
            <v>813</v>
          </cell>
          <cell r="H356">
            <v>22000</v>
          </cell>
          <cell r="Q356">
            <v>22000</v>
          </cell>
        </row>
        <row r="357">
          <cell r="A357">
            <v>355</v>
          </cell>
          <cell r="B357" t="str">
            <v>메탈할라이드 안정기</v>
          </cell>
          <cell r="C357" t="str">
            <v>220V/250W</v>
          </cell>
          <cell r="D357" t="str">
            <v>EA</v>
          </cell>
          <cell r="G357">
            <v>813</v>
          </cell>
          <cell r="H357">
            <v>25000</v>
          </cell>
          <cell r="Q357">
            <v>25000</v>
          </cell>
        </row>
        <row r="358">
          <cell r="A358">
            <v>356</v>
          </cell>
          <cell r="Q358" t="str">
            <v/>
          </cell>
        </row>
        <row r="359">
          <cell r="A359">
            <v>357</v>
          </cell>
          <cell r="Q359" t="str">
            <v/>
          </cell>
        </row>
        <row r="360">
          <cell r="A360">
            <v>358</v>
          </cell>
          <cell r="B360" t="str">
            <v>판넬</v>
          </cell>
          <cell r="D360" t="str">
            <v>면</v>
          </cell>
          <cell r="Q360">
            <v>0</v>
          </cell>
          <cell r="S360" t="str">
            <v>프전</v>
          </cell>
          <cell r="T360">
            <v>5.8</v>
          </cell>
          <cell r="U360" t="str">
            <v>보인</v>
          </cell>
          <cell r="V360">
            <v>1.9</v>
          </cell>
        </row>
        <row r="361">
          <cell r="A361">
            <v>359</v>
          </cell>
          <cell r="Q361" t="str">
            <v/>
          </cell>
        </row>
        <row r="362">
          <cell r="A362">
            <v>360</v>
          </cell>
          <cell r="B362" t="str">
            <v>전극식레벨</v>
          </cell>
          <cell r="C362" t="str">
            <v>3선 3극</v>
          </cell>
          <cell r="D362" t="str">
            <v>set</v>
          </cell>
          <cell r="G362">
            <v>794</v>
          </cell>
          <cell r="H362">
            <v>40000</v>
          </cell>
          <cell r="Q362">
            <v>40000</v>
          </cell>
          <cell r="S362" t="str">
            <v>내선</v>
          </cell>
          <cell r="T362">
            <v>0.8</v>
          </cell>
          <cell r="Y362" t="str">
            <v>공율은 전극봉지지기</v>
          </cell>
        </row>
        <row r="363">
          <cell r="A363">
            <v>361</v>
          </cell>
          <cell r="B363" t="str">
            <v>전극식레벨</v>
          </cell>
          <cell r="C363" t="str">
            <v>4선 4극</v>
          </cell>
          <cell r="D363" t="str">
            <v>set</v>
          </cell>
          <cell r="G363">
            <v>794</v>
          </cell>
          <cell r="H363">
            <v>85000</v>
          </cell>
          <cell r="Q363">
            <v>85000</v>
          </cell>
          <cell r="S363" t="str">
            <v>내선</v>
          </cell>
          <cell r="T363">
            <v>0.85</v>
          </cell>
          <cell r="Y363" t="str">
            <v>공율은 전극봉지지기</v>
          </cell>
        </row>
        <row r="364">
          <cell r="A364">
            <v>362</v>
          </cell>
          <cell r="B364" t="str">
            <v>전극식레벨</v>
          </cell>
          <cell r="C364" t="str">
            <v>5선 5극</v>
          </cell>
          <cell r="D364" t="str">
            <v>set</v>
          </cell>
          <cell r="G364">
            <v>794</v>
          </cell>
          <cell r="H364">
            <v>100000</v>
          </cell>
          <cell r="Q364">
            <v>100000</v>
          </cell>
          <cell r="S364" t="str">
            <v>내선</v>
          </cell>
          <cell r="T364">
            <v>1.1000000000000001</v>
          </cell>
          <cell r="Y364" t="str">
            <v>공율은 전극봉지지기</v>
          </cell>
        </row>
        <row r="365">
          <cell r="A365">
            <v>363</v>
          </cell>
          <cell r="Q365" t="str">
            <v/>
          </cell>
        </row>
        <row r="366">
          <cell r="A366">
            <v>364</v>
          </cell>
          <cell r="Q366" t="str">
            <v/>
          </cell>
        </row>
        <row r="367">
          <cell r="A367">
            <v>365</v>
          </cell>
          <cell r="B367" t="str">
            <v>AMP</v>
          </cell>
          <cell r="D367" t="str">
            <v>면</v>
          </cell>
          <cell r="Q367">
            <v>0</v>
          </cell>
          <cell r="S367" t="str">
            <v>통내</v>
          </cell>
          <cell r="T367">
            <v>9</v>
          </cell>
        </row>
        <row r="368">
          <cell r="A368">
            <v>366</v>
          </cell>
          <cell r="B368" t="str">
            <v>스피커</v>
          </cell>
          <cell r="C368" t="str">
            <v>3W  천정형</v>
          </cell>
          <cell r="D368" t="str">
            <v>EA</v>
          </cell>
          <cell r="G368">
            <v>838</v>
          </cell>
          <cell r="H368">
            <v>12000</v>
          </cell>
          <cell r="Q368">
            <v>12000</v>
          </cell>
          <cell r="S368" t="str">
            <v>통내</v>
          </cell>
          <cell r="T368">
            <v>0.45</v>
          </cell>
        </row>
        <row r="369">
          <cell r="A369">
            <v>367</v>
          </cell>
          <cell r="B369" t="str">
            <v>스피커</v>
          </cell>
          <cell r="C369" t="str">
            <v>3W 벽부형</v>
          </cell>
          <cell r="D369" t="str">
            <v>EA</v>
          </cell>
          <cell r="G369">
            <v>838</v>
          </cell>
          <cell r="H369">
            <v>12000</v>
          </cell>
          <cell r="Q369">
            <v>12000</v>
          </cell>
          <cell r="S369" t="str">
            <v>통내</v>
          </cell>
          <cell r="T369">
            <v>0.45</v>
          </cell>
        </row>
        <row r="370">
          <cell r="A370">
            <v>368</v>
          </cell>
          <cell r="B370" t="str">
            <v>스피커</v>
          </cell>
          <cell r="C370" t="str">
            <v>20W옥외칼럼형</v>
          </cell>
          <cell r="D370" t="str">
            <v>EA</v>
          </cell>
          <cell r="G370">
            <v>838</v>
          </cell>
          <cell r="H370">
            <v>40000</v>
          </cell>
          <cell r="Q370">
            <v>40000</v>
          </cell>
          <cell r="S370" t="str">
            <v>통내</v>
          </cell>
          <cell r="T370">
            <v>1</v>
          </cell>
        </row>
        <row r="371">
          <cell r="A371">
            <v>369</v>
          </cell>
          <cell r="B371" t="str">
            <v>스피커</v>
          </cell>
          <cell r="C371" t="str">
            <v xml:space="preserve">HORN형 10W  </v>
          </cell>
          <cell r="D371" t="str">
            <v>EA</v>
          </cell>
          <cell r="G371">
            <v>835</v>
          </cell>
          <cell r="H371">
            <v>35200</v>
          </cell>
          <cell r="Q371">
            <v>35200</v>
          </cell>
          <cell r="S371" t="str">
            <v>통내</v>
          </cell>
          <cell r="T371">
            <v>0.6</v>
          </cell>
        </row>
        <row r="372">
          <cell r="A372">
            <v>370</v>
          </cell>
          <cell r="B372" t="str">
            <v>스피커</v>
          </cell>
          <cell r="C372" t="str">
            <v xml:space="preserve">HORN형 30W  </v>
          </cell>
          <cell r="D372" t="str">
            <v>EA</v>
          </cell>
          <cell r="G372">
            <v>835</v>
          </cell>
          <cell r="H372">
            <v>46200</v>
          </cell>
          <cell r="Q372">
            <v>46200</v>
          </cell>
          <cell r="S372" t="str">
            <v>통내</v>
          </cell>
          <cell r="T372">
            <v>1</v>
          </cell>
        </row>
        <row r="373">
          <cell r="A373">
            <v>371</v>
          </cell>
          <cell r="Q373" t="str">
            <v/>
          </cell>
        </row>
        <row r="374">
          <cell r="A374">
            <v>372</v>
          </cell>
          <cell r="Q374" t="str">
            <v/>
          </cell>
        </row>
        <row r="375">
          <cell r="A375">
            <v>373</v>
          </cell>
          <cell r="B375" t="str">
            <v>인터폰</v>
          </cell>
          <cell r="C375" t="str">
            <v>전자연립식20회로</v>
          </cell>
          <cell r="D375" t="str">
            <v>EA</v>
          </cell>
          <cell r="G375">
            <v>861</v>
          </cell>
          <cell r="H375">
            <v>36000</v>
          </cell>
          <cell r="Q375">
            <v>36000</v>
          </cell>
          <cell r="S375" t="str">
            <v>통내</v>
          </cell>
          <cell r="T375">
            <v>1</v>
          </cell>
          <cell r="U375" t="str">
            <v>통설</v>
          </cell>
          <cell r="V375">
            <v>2</v>
          </cell>
        </row>
        <row r="376">
          <cell r="A376">
            <v>374</v>
          </cell>
          <cell r="Q376" t="str">
            <v/>
          </cell>
        </row>
        <row r="377">
          <cell r="A377">
            <v>375</v>
          </cell>
          <cell r="Q377" t="str">
            <v/>
          </cell>
        </row>
        <row r="378">
          <cell r="A378">
            <v>376</v>
          </cell>
          <cell r="B378" t="str">
            <v>차동식 스포트감지기</v>
          </cell>
          <cell r="C378" t="str">
            <v>2종</v>
          </cell>
          <cell r="D378" t="str">
            <v>EA</v>
          </cell>
          <cell r="G378">
            <v>650</v>
          </cell>
          <cell r="H378">
            <v>5000</v>
          </cell>
          <cell r="Q378">
            <v>5000</v>
          </cell>
          <cell r="S378" t="str">
            <v>내선</v>
          </cell>
          <cell r="T378">
            <v>0.14300000000000002</v>
          </cell>
        </row>
        <row r="379">
          <cell r="A379">
            <v>377</v>
          </cell>
          <cell r="B379" t="str">
            <v>광전식 연감지기</v>
          </cell>
          <cell r="C379" t="str">
            <v>비축적형</v>
          </cell>
          <cell r="D379" t="str">
            <v>EA</v>
          </cell>
          <cell r="G379">
            <v>650</v>
          </cell>
          <cell r="H379">
            <v>20000</v>
          </cell>
          <cell r="Q379">
            <v>20000</v>
          </cell>
          <cell r="S379" t="str">
            <v>내선</v>
          </cell>
          <cell r="T379">
            <v>0.14300000000000002</v>
          </cell>
        </row>
        <row r="380">
          <cell r="A380">
            <v>378</v>
          </cell>
          <cell r="B380" t="str">
            <v>정온식감지기</v>
          </cell>
          <cell r="C380" t="str">
            <v>1종</v>
          </cell>
          <cell r="D380" t="str">
            <v>EA</v>
          </cell>
          <cell r="G380">
            <v>650</v>
          </cell>
          <cell r="H380">
            <v>5000</v>
          </cell>
          <cell r="Q380">
            <v>5000</v>
          </cell>
          <cell r="S380" t="str">
            <v>내선</v>
          </cell>
          <cell r="T380">
            <v>0.14300000000000002</v>
          </cell>
        </row>
        <row r="381">
          <cell r="A381">
            <v>379</v>
          </cell>
          <cell r="B381" t="str">
            <v>유도등</v>
          </cell>
          <cell r="C381" t="str">
            <v>통로유도등</v>
          </cell>
          <cell r="D381" t="str">
            <v>EA</v>
          </cell>
          <cell r="G381">
            <v>650</v>
          </cell>
          <cell r="H381">
            <v>27000</v>
          </cell>
          <cell r="Q381">
            <v>27000</v>
          </cell>
          <cell r="S381" t="str">
            <v>내선</v>
          </cell>
          <cell r="T381">
            <v>0.79500000000000004</v>
          </cell>
        </row>
        <row r="382">
          <cell r="A382">
            <v>380</v>
          </cell>
          <cell r="B382" t="str">
            <v>유도등</v>
          </cell>
          <cell r="C382" t="str">
            <v>피난구유도등</v>
          </cell>
          <cell r="D382" t="str">
            <v>EA</v>
          </cell>
          <cell r="G382">
            <v>650</v>
          </cell>
          <cell r="H382">
            <v>25000</v>
          </cell>
          <cell r="Q382">
            <v>25000</v>
          </cell>
          <cell r="S382" t="str">
            <v>내선</v>
          </cell>
          <cell r="T382">
            <v>0.13500000000000001</v>
          </cell>
        </row>
        <row r="383">
          <cell r="A383">
            <v>381</v>
          </cell>
          <cell r="B383" t="str">
            <v>수동발신기</v>
          </cell>
          <cell r="D383" t="str">
            <v>EA</v>
          </cell>
          <cell r="G383">
            <v>650</v>
          </cell>
          <cell r="H383">
            <v>3500</v>
          </cell>
          <cell r="Q383">
            <v>3500</v>
          </cell>
          <cell r="S383" t="str">
            <v>내선</v>
          </cell>
          <cell r="T383">
            <v>0.3</v>
          </cell>
        </row>
        <row r="384">
          <cell r="A384">
            <v>382</v>
          </cell>
          <cell r="B384" t="str">
            <v>경종</v>
          </cell>
          <cell r="D384" t="str">
            <v>EA</v>
          </cell>
          <cell r="G384">
            <v>650</v>
          </cell>
          <cell r="H384">
            <v>5500</v>
          </cell>
          <cell r="Q384">
            <v>5500</v>
          </cell>
          <cell r="S384" t="str">
            <v>내선</v>
          </cell>
          <cell r="T384">
            <v>0.15</v>
          </cell>
        </row>
        <row r="385">
          <cell r="A385">
            <v>383</v>
          </cell>
          <cell r="B385" t="str">
            <v>표시등</v>
          </cell>
          <cell r="D385" t="str">
            <v>EA</v>
          </cell>
          <cell r="G385">
            <v>650</v>
          </cell>
          <cell r="H385">
            <v>1200</v>
          </cell>
          <cell r="Q385">
            <v>1200</v>
          </cell>
          <cell r="S385" t="str">
            <v>내선</v>
          </cell>
          <cell r="T385">
            <v>0.2</v>
          </cell>
        </row>
        <row r="386">
          <cell r="A386">
            <v>384</v>
          </cell>
          <cell r="B386" t="str">
            <v>속보세트 함</v>
          </cell>
          <cell r="D386" t="str">
            <v>EA</v>
          </cell>
          <cell r="K386" t="str">
            <v>동방전자</v>
          </cell>
          <cell r="L386">
            <v>6000</v>
          </cell>
          <cell r="Q386">
            <v>6000</v>
          </cell>
          <cell r="S386" t="str">
            <v>내선</v>
          </cell>
          <cell r="T386">
            <v>0.66</v>
          </cell>
        </row>
        <row r="387">
          <cell r="A387">
            <v>385</v>
          </cell>
          <cell r="Q387" t="str">
            <v/>
          </cell>
        </row>
        <row r="388">
          <cell r="A388">
            <v>386</v>
          </cell>
          <cell r="Q388" t="str">
            <v/>
          </cell>
        </row>
        <row r="389">
          <cell r="A389">
            <v>387</v>
          </cell>
          <cell r="B389" t="str">
            <v>수신기</v>
          </cell>
          <cell r="C389" t="str">
            <v>P형1급   10회로용</v>
          </cell>
          <cell r="D389" t="str">
            <v>set</v>
          </cell>
          <cell r="K389" t="str">
            <v>대우소방</v>
          </cell>
          <cell r="L389">
            <v>280000</v>
          </cell>
          <cell r="M389" t="str">
            <v>대일소방</v>
          </cell>
          <cell r="N389">
            <v>315000</v>
          </cell>
          <cell r="O389" t="str">
            <v>국민소방설비</v>
          </cell>
          <cell r="P389">
            <v>318000</v>
          </cell>
          <cell r="Q389">
            <v>280000</v>
          </cell>
          <cell r="S389" t="str">
            <v>내선</v>
          </cell>
          <cell r="T389">
            <v>9</v>
          </cell>
        </row>
        <row r="390">
          <cell r="A390">
            <v>388</v>
          </cell>
          <cell r="B390" t="str">
            <v>부표시기</v>
          </cell>
          <cell r="C390" t="str">
            <v xml:space="preserve"> 10회로용</v>
          </cell>
          <cell r="D390" t="str">
            <v>대</v>
          </cell>
          <cell r="G390">
            <v>650</v>
          </cell>
          <cell r="H390">
            <v>255000</v>
          </cell>
          <cell r="Q390">
            <v>255000</v>
          </cell>
          <cell r="S390" t="str">
            <v>내선</v>
          </cell>
          <cell r="T390">
            <v>4</v>
          </cell>
        </row>
        <row r="391">
          <cell r="A391">
            <v>389</v>
          </cell>
          <cell r="B391" t="str">
            <v>스프링쿨러수동조작함</v>
          </cell>
          <cell r="D391" t="str">
            <v>EA</v>
          </cell>
          <cell r="G391">
            <v>650</v>
          </cell>
          <cell r="H391">
            <v>30000</v>
          </cell>
          <cell r="Q391">
            <v>30000</v>
          </cell>
          <cell r="S391" t="str">
            <v>내선</v>
          </cell>
          <cell r="T391">
            <v>0.66</v>
          </cell>
        </row>
        <row r="392">
          <cell r="A392">
            <v>390</v>
          </cell>
          <cell r="B392" t="str">
            <v>전자 싸이렌</v>
          </cell>
          <cell r="D392" t="str">
            <v>EA</v>
          </cell>
          <cell r="G392">
            <v>650</v>
          </cell>
          <cell r="H392">
            <v>30000</v>
          </cell>
          <cell r="Q392">
            <v>30000</v>
          </cell>
          <cell r="S392" t="str">
            <v>통내</v>
          </cell>
          <cell r="T392">
            <v>1.6</v>
          </cell>
        </row>
        <row r="393">
          <cell r="A393">
            <v>391</v>
          </cell>
          <cell r="Q393" t="str">
            <v/>
          </cell>
        </row>
        <row r="394">
          <cell r="A394">
            <v>392</v>
          </cell>
          <cell r="Q394" t="str">
            <v/>
          </cell>
        </row>
        <row r="395">
          <cell r="A395">
            <v>393</v>
          </cell>
          <cell r="Q395" t="str">
            <v/>
          </cell>
        </row>
        <row r="396">
          <cell r="A396">
            <v>394</v>
          </cell>
          <cell r="B396" t="str">
            <v>가로등점멸기</v>
          </cell>
          <cell r="C396" t="str">
            <v>상시/격등</v>
          </cell>
          <cell r="D396" t="str">
            <v>대</v>
          </cell>
          <cell r="G396">
            <v>821</v>
          </cell>
          <cell r="H396">
            <v>3280000</v>
          </cell>
          <cell r="Q396">
            <v>3280000</v>
          </cell>
          <cell r="S396" t="str">
            <v>프전</v>
          </cell>
          <cell r="T396">
            <v>5.8</v>
          </cell>
          <cell r="U396" t="str">
            <v>보인</v>
          </cell>
          <cell r="V396">
            <v>1.9</v>
          </cell>
        </row>
        <row r="397">
          <cell r="A397">
            <v>395</v>
          </cell>
          <cell r="B397" t="str">
            <v>차광막</v>
          </cell>
          <cell r="D397" t="str">
            <v>대</v>
          </cell>
          <cell r="G397">
            <v>821</v>
          </cell>
          <cell r="H397">
            <v>150000</v>
          </cell>
          <cell r="Q397">
            <v>150000</v>
          </cell>
        </row>
        <row r="398">
          <cell r="A398">
            <v>396</v>
          </cell>
          <cell r="Q398" t="str">
            <v/>
          </cell>
        </row>
        <row r="399">
          <cell r="A399">
            <v>397</v>
          </cell>
          <cell r="B399" t="str">
            <v>가로등주</v>
          </cell>
          <cell r="C399" t="str">
            <v>8각테퍼7m폴1등용</v>
          </cell>
          <cell r="D399" t="str">
            <v>본</v>
          </cell>
          <cell r="G399">
            <v>825</v>
          </cell>
          <cell r="H399">
            <v>143000</v>
          </cell>
          <cell r="Q399">
            <v>143000</v>
          </cell>
          <cell r="S399" t="str">
            <v>내선</v>
          </cell>
          <cell r="T399">
            <v>2.52</v>
          </cell>
        </row>
        <row r="400">
          <cell r="A400">
            <v>398</v>
          </cell>
          <cell r="B400" t="str">
            <v>가로등주</v>
          </cell>
          <cell r="C400" t="str">
            <v>8각테퍼7m폴2등용</v>
          </cell>
          <cell r="D400" t="str">
            <v>본</v>
          </cell>
          <cell r="Q400">
            <v>0</v>
          </cell>
          <cell r="S400" t="str">
            <v>내선</v>
          </cell>
          <cell r="T400">
            <v>2.9</v>
          </cell>
        </row>
        <row r="401">
          <cell r="A401">
            <v>399</v>
          </cell>
          <cell r="B401" t="str">
            <v>가로등주</v>
          </cell>
          <cell r="C401" t="str">
            <v>8각테퍼8m폴1등용</v>
          </cell>
          <cell r="D401" t="str">
            <v>본</v>
          </cell>
          <cell r="G401">
            <v>825</v>
          </cell>
          <cell r="H401">
            <v>152000</v>
          </cell>
          <cell r="Q401">
            <v>152000</v>
          </cell>
          <cell r="S401" t="str">
            <v>내선</v>
          </cell>
          <cell r="T401">
            <v>2.76</v>
          </cell>
        </row>
        <row r="402">
          <cell r="A402">
            <v>400</v>
          </cell>
          <cell r="B402" t="str">
            <v>가로등주</v>
          </cell>
          <cell r="C402" t="str">
            <v>8각테퍼8m폴2등용</v>
          </cell>
          <cell r="D402" t="str">
            <v>본</v>
          </cell>
          <cell r="Q402">
            <v>0</v>
          </cell>
          <cell r="S402" t="str">
            <v>내선</v>
          </cell>
          <cell r="T402">
            <v>3.08</v>
          </cell>
        </row>
        <row r="403">
          <cell r="A403">
            <v>401</v>
          </cell>
          <cell r="B403" t="str">
            <v>가로등주</v>
          </cell>
          <cell r="C403" t="str">
            <v>8각테퍼8.5m폴1등용</v>
          </cell>
          <cell r="D403" t="str">
            <v>본</v>
          </cell>
          <cell r="G403">
            <v>825</v>
          </cell>
          <cell r="H403">
            <v>157000</v>
          </cell>
          <cell r="K403" t="str">
            <v>조일조명(10/28)</v>
          </cell>
          <cell r="L403">
            <v>195000</v>
          </cell>
          <cell r="Q403">
            <v>157000</v>
          </cell>
          <cell r="S403" t="str">
            <v>내선</v>
          </cell>
          <cell r="T403">
            <v>3.13</v>
          </cell>
        </row>
        <row r="404">
          <cell r="A404">
            <v>402</v>
          </cell>
          <cell r="B404" t="str">
            <v>가로등주</v>
          </cell>
          <cell r="C404" t="str">
            <v>8각테퍼8.5m폴2등용</v>
          </cell>
          <cell r="D404" t="str">
            <v>본</v>
          </cell>
          <cell r="Q404">
            <v>0</v>
          </cell>
          <cell r="S404" t="str">
            <v>내선</v>
          </cell>
          <cell r="T404">
            <v>3.37</v>
          </cell>
        </row>
        <row r="405">
          <cell r="A405">
            <v>403</v>
          </cell>
          <cell r="B405" t="str">
            <v>가로등주</v>
          </cell>
          <cell r="C405" t="str">
            <v>8각테퍼9m폴1등용</v>
          </cell>
          <cell r="D405" t="str">
            <v>본</v>
          </cell>
          <cell r="G405">
            <v>825</v>
          </cell>
          <cell r="H405">
            <v>200000</v>
          </cell>
          <cell r="Q405">
            <v>200000</v>
          </cell>
          <cell r="S405" t="str">
            <v>내선</v>
          </cell>
          <cell r="T405">
            <v>3.13</v>
          </cell>
        </row>
        <row r="406">
          <cell r="A406">
            <v>404</v>
          </cell>
          <cell r="B406" t="str">
            <v>가로등주</v>
          </cell>
          <cell r="C406" t="str">
            <v>8각테퍼9m폴2등용</v>
          </cell>
          <cell r="D406" t="str">
            <v>본</v>
          </cell>
          <cell r="Q406">
            <v>0</v>
          </cell>
          <cell r="S406" t="str">
            <v>내선</v>
          </cell>
          <cell r="T406">
            <v>3.37</v>
          </cell>
        </row>
        <row r="407">
          <cell r="A407">
            <v>405</v>
          </cell>
          <cell r="B407" t="str">
            <v>가로등주</v>
          </cell>
          <cell r="C407" t="str">
            <v>8각테퍼10m폴1등용</v>
          </cell>
          <cell r="D407" t="str">
            <v>본</v>
          </cell>
          <cell r="G407">
            <v>825</v>
          </cell>
          <cell r="H407">
            <v>211000</v>
          </cell>
          <cell r="Q407">
            <v>211000</v>
          </cell>
          <cell r="S407" t="str">
            <v>내선</v>
          </cell>
          <cell r="T407">
            <v>3.49</v>
          </cell>
        </row>
        <row r="408">
          <cell r="A408">
            <v>406</v>
          </cell>
          <cell r="B408" t="str">
            <v>가로등주</v>
          </cell>
          <cell r="C408" t="str">
            <v>8각테퍼10m폴2등용</v>
          </cell>
          <cell r="D408" t="str">
            <v>본</v>
          </cell>
          <cell r="Q408">
            <v>0</v>
          </cell>
          <cell r="S408" t="str">
            <v>내선</v>
          </cell>
          <cell r="T408">
            <v>3.7</v>
          </cell>
        </row>
        <row r="409">
          <cell r="A409">
            <v>407</v>
          </cell>
          <cell r="B409" t="str">
            <v>가로등주</v>
          </cell>
          <cell r="C409" t="str">
            <v>8각테퍼11m폴1등용</v>
          </cell>
          <cell r="D409" t="str">
            <v>본</v>
          </cell>
          <cell r="G409">
            <v>825</v>
          </cell>
          <cell r="H409">
            <v>225000</v>
          </cell>
          <cell r="Q409">
            <v>225000</v>
          </cell>
          <cell r="S409" t="str">
            <v>내선</v>
          </cell>
          <cell r="T409">
            <v>4.1900000000000004</v>
          </cell>
        </row>
        <row r="410">
          <cell r="A410">
            <v>408</v>
          </cell>
          <cell r="B410" t="str">
            <v>가로등주</v>
          </cell>
          <cell r="C410" t="str">
            <v>8각테퍼11m폴2등용</v>
          </cell>
          <cell r="D410" t="str">
            <v>본</v>
          </cell>
          <cell r="Q410">
            <v>0</v>
          </cell>
          <cell r="S410" t="str">
            <v>내선</v>
          </cell>
          <cell r="T410">
            <v>4.4000000000000004</v>
          </cell>
        </row>
        <row r="411">
          <cell r="A411">
            <v>409</v>
          </cell>
          <cell r="B411" t="str">
            <v>가로등주</v>
          </cell>
          <cell r="C411" t="str">
            <v>주철 10m폴2등용</v>
          </cell>
          <cell r="D411" t="str">
            <v>본</v>
          </cell>
          <cell r="K411" t="str">
            <v>(주) 보명</v>
          </cell>
          <cell r="L411">
            <v>1284000</v>
          </cell>
          <cell r="Q411">
            <v>1284000</v>
          </cell>
          <cell r="S411" t="str">
            <v>내선</v>
          </cell>
          <cell r="T411">
            <v>3.7</v>
          </cell>
        </row>
        <row r="412">
          <cell r="A412">
            <v>410</v>
          </cell>
          <cell r="B412" t="str">
            <v>가로등 NH등기구</v>
          </cell>
          <cell r="C412" t="str">
            <v>세종로대형</v>
          </cell>
          <cell r="D412" t="str">
            <v>EA</v>
          </cell>
          <cell r="G412">
            <v>810</v>
          </cell>
          <cell r="H412">
            <v>63000</v>
          </cell>
          <cell r="Q412">
            <v>63000</v>
          </cell>
        </row>
        <row r="413">
          <cell r="A413">
            <v>411</v>
          </cell>
          <cell r="B413" t="str">
            <v>가로등 NH등기구</v>
          </cell>
          <cell r="C413" t="str">
            <v>세종로소형</v>
          </cell>
          <cell r="D413" t="str">
            <v>EA</v>
          </cell>
          <cell r="G413">
            <v>810</v>
          </cell>
          <cell r="H413">
            <v>54000</v>
          </cell>
          <cell r="Q413">
            <v>54000</v>
          </cell>
        </row>
        <row r="414">
          <cell r="A414">
            <v>412</v>
          </cell>
          <cell r="B414" t="str">
            <v>고압나트륨등기구</v>
          </cell>
          <cell r="C414" t="str">
            <v xml:space="preserve">NH250W  </v>
          </cell>
          <cell r="D414" t="str">
            <v>EA</v>
          </cell>
          <cell r="G414">
            <v>810</v>
          </cell>
          <cell r="H414">
            <v>63000</v>
          </cell>
          <cell r="Q414">
            <v>63000</v>
          </cell>
          <cell r="S414" t="str">
            <v>내선</v>
          </cell>
          <cell r="T414">
            <v>0.495</v>
          </cell>
        </row>
        <row r="415">
          <cell r="A415">
            <v>413</v>
          </cell>
          <cell r="B415" t="str">
            <v>고압나트륨등기구</v>
          </cell>
          <cell r="C415" t="str">
            <v>NH400W</v>
          </cell>
          <cell r="D415" t="str">
            <v>EA</v>
          </cell>
          <cell r="G415">
            <v>810</v>
          </cell>
          <cell r="H415">
            <v>63000</v>
          </cell>
          <cell r="Q415">
            <v>63000</v>
          </cell>
          <cell r="S415" t="str">
            <v>내선</v>
          </cell>
          <cell r="T415">
            <v>0.53</v>
          </cell>
        </row>
        <row r="416">
          <cell r="A416">
            <v>414</v>
          </cell>
          <cell r="B416" t="str">
            <v>터널등기구(AL판)</v>
          </cell>
          <cell r="C416" t="str">
            <v>NXT 35W</v>
          </cell>
          <cell r="D416" t="str">
            <v>EA</v>
          </cell>
          <cell r="G416">
            <v>810</v>
          </cell>
          <cell r="H416">
            <v>67500</v>
          </cell>
          <cell r="Q416">
            <v>67500</v>
          </cell>
          <cell r="S416" t="str">
            <v>내선</v>
          </cell>
          <cell r="T416">
            <v>0.38</v>
          </cell>
        </row>
        <row r="417">
          <cell r="A417">
            <v>415</v>
          </cell>
          <cell r="B417" t="str">
            <v>터널등기구(AL판)</v>
          </cell>
          <cell r="C417" t="str">
            <v>NXT 90W</v>
          </cell>
          <cell r="D417" t="str">
            <v>EA</v>
          </cell>
          <cell r="G417">
            <v>810</v>
          </cell>
          <cell r="H417">
            <v>88000</v>
          </cell>
          <cell r="Q417">
            <v>88000</v>
          </cell>
          <cell r="S417" t="str">
            <v>내선</v>
          </cell>
          <cell r="T417">
            <v>0.38</v>
          </cell>
        </row>
        <row r="418">
          <cell r="A418">
            <v>416</v>
          </cell>
          <cell r="B418" t="str">
            <v>터널등기구(AL판)</v>
          </cell>
          <cell r="C418" t="str">
            <v>NXT 135W</v>
          </cell>
          <cell r="D418" t="str">
            <v>EA</v>
          </cell>
          <cell r="G418">
            <v>810</v>
          </cell>
          <cell r="H418">
            <v>113000</v>
          </cell>
          <cell r="Q418">
            <v>113000</v>
          </cell>
          <cell r="S418" t="str">
            <v>내선</v>
          </cell>
          <cell r="T418">
            <v>0.44</v>
          </cell>
        </row>
        <row r="419">
          <cell r="A419">
            <v>417</v>
          </cell>
          <cell r="B419" t="str">
            <v>터널등기구(AL판)</v>
          </cell>
          <cell r="C419" t="str">
            <v>NXT 180W</v>
          </cell>
          <cell r="D419" t="str">
            <v>EA</v>
          </cell>
          <cell r="G419">
            <v>810</v>
          </cell>
          <cell r="H419">
            <v>135000</v>
          </cell>
          <cell r="Q419">
            <v>135000</v>
          </cell>
          <cell r="S419" t="str">
            <v>내선</v>
          </cell>
          <cell r="T419">
            <v>0.44</v>
          </cell>
        </row>
        <row r="420">
          <cell r="A420">
            <v>418</v>
          </cell>
          <cell r="B420" t="str">
            <v>내압방폭백열등</v>
          </cell>
          <cell r="C420" t="str">
            <v>IL 220V/200W</v>
          </cell>
          <cell r="D420" t="str">
            <v>EA</v>
          </cell>
          <cell r="G420">
            <v>818</v>
          </cell>
          <cell r="H420">
            <v>90450</v>
          </cell>
          <cell r="Q420">
            <v>90450</v>
          </cell>
          <cell r="S420" t="str">
            <v>내선</v>
          </cell>
          <cell r="T420">
            <v>0.38</v>
          </cell>
        </row>
        <row r="421">
          <cell r="A421">
            <v>419</v>
          </cell>
          <cell r="Q421" t="str">
            <v/>
          </cell>
        </row>
        <row r="422">
          <cell r="A422">
            <v>420</v>
          </cell>
          <cell r="Q422" t="str">
            <v/>
          </cell>
        </row>
        <row r="423">
          <cell r="A423">
            <v>421</v>
          </cell>
          <cell r="B423" t="str">
            <v>고압나트륨램프</v>
          </cell>
          <cell r="C423" t="str">
            <v>NH  150W</v>
          </cell>
          <cell r="D423" t="str">
            <v>EA</v>
          </cell>
          <cell r="G423">
            <v>814</v>
          </cell>
          <cell r="H423">
            <v>12000</v>
          </cell>
          <cell r="Q423">
            <v>12000</v>
          </cell>
        </row>
        <row r="424">
          <cell r="A424">
            <v>422</v>
          </cell>
          <cell r="B424" t="str">
            <v>고압나트륨램프</v>
          </cell>
          <cell r="C424" t="str">
            <v>NH  250W</v>
          </cell>
          <cell r="D424" t="str">
            <v>EA</v>
          </cell>
          <cell r="G424">
            <v>814</v>
          </cell>
          <cell r="H424">
            <v>12500</v>
          </cell>
          <cell r="Q424">
            <v>12500</v>
          </cell>
        </row>
        <row r="425">
          <cell r="A425">
            <v>423</v>
          </cell>
          <cell r="B425" t="str">
            <v>고압나트륨램프</v>
          </cell>
          <cell r="C425" t="str">
            <v>NH  400W</v>
          </cell>
          <cell r="D425" t="str">
            <v>EA</v>
          </cell>
          <cell r="G425">
            <v>814</v>
          </cell>
          <cell r="H425">
            <v>16000</v>
          </cell>
          <cell r="Q425">
            <v>16000</v>
          </cell>
        </row>
        <row r="426">
          <cell r="A426">
            <v>424</v>
          </cell>
          <cell r="Q426" t="str">
            <v/>
          </cell>
        </row>
        <row r="427">
          <cell r="A427">
            <v>425</v>
          </cell>
          <cell r="Q427" t="str">
            <v/>
          </cell>
        </row>
        <row r="428">
          <cell r="A428">
            <v>426</v>
          </cell>
          <cell r="B428" t="str">
            <v>고압나트륨안정기</v>
          </cell>
          <cell r="C428" t="str">
            <v>220V/150W</v>
          </cell>
          <cell r="D428" t="str">
            <v>EA</v>
          </cell>
          <cell r="G428">
            <v>814</v>
          </cell>
          <cell r="H428">
            <v>18000</v>
          </cell>
          <cell r="Q428">
            <v>18000</v>
          </cell>
        </row>
        <row r="429">
          <cell r="A429">
            <v>427</v>
          </cell>
          <cell r="B429" t="str">
            <v>고압나트륨안정기</v>
          </cell>
          <cell r="C429" t="str">
            <v>220V/250W</v>
          </cell>
          <cell r="D429" t="str">
            <v>EA</v>
          </cell>
          <cell r="G429">
            <v>814</v>
          </cell>
          <cell r="H429">
            <v>22000</v>
          </cell>
          <cell r="Q429">
            <v>22000</v>
          </cell>
        </row>
        <row r="430">
          <cell r="A430">
            <v>428</v>
          </cell>
          <cell r="B430" t="str">
            <v>고압나트륨안정기</v>
          </cell>
          <cell r="C430" t="str">
            <v>220V/400W</v>
          </cell>
          <cell r="D430" t="str">
            <v>EA</v>
          </cell>
          <cell r="G430">
            <v>814</v>
          </cell>
          <cell r="H430">
            <v>24000</v>
          </cell>
          <cell r="Q430">
            <v>24000</v>
          </cell>
        </row>
        <row r="431">
          <cell r="A431">
            <v>429</v>
          </cell>
          <cell r="Q431" t="str">
            <v/>
          </cell>
        </row>
        <row r="432">
          <cell r="A432">
            <v>430</v>
          </cell>
          <cell r="Q432" t="str">
            <v/>
          </cell>
        </row>
        <row r="433">
          <cell r="A433">
            <v>431</v>
          </cell>
          <cell r="B433" t="str">
            <v>저압나트륨램프</v>
          </cell>
          <cell r="C433" t="str">
            <v>NXT 36W</v>
          </cell>
          <cell r="D433" t="str">
            <v>EA</v>
          </cell>
          <cell r="G433">
            <v>814</v>
          </cell>
          <cell r="H433">
            <v>28000</v>
          </cell>
          <cell r="Q433">
            <v>28000</v>
          </cell>
        </row>
        <row r="434">
          <cell r="A434">
            <v>432</v>
          </cell>
          <cell r="B434" t="str">
            <v>저압나트륨램프</v>
          </cell>
          <cell r="C434" t="str">
            <v>NXT 66W</v>
          </cell>
          <cell r="D434" t="str">
            <v>EA</v>
          </cell>
          <cell r="G434">
            <v>814</v>
          </cell>
          <cell r="H434">
            <v>32000</v>
          </cell>
          <cell r="Q434">
            <v>32000</v>
          </cell>
        </row>
        <row r="435">
          <cell r="A435">
            <v>433</v>
          </cell>
          <cell r="B435" t="str">
            <v>저압나트륨램프</v>
          </cell>
          <cell r="C435" t="str">
            <v>NXT 91W</v>
          </cell>
          <cell r="D435" t="str">
            <v>EA</v>
          </cell>
          <cell r="G435">
            <v>814</v>
          </cell>
          <cell r="H435">
            <v>38000</v>
          </cell>
          <cell r="Q435">
            <v>38000</v>
          </cell>
        </row>
        <row r="436">
          <cell r="A436">
            <v>434</v>
          </cell>
          <cell r="B436" t="str">
            <v>저압나트륨램프</v>
          </cell>
          <cell r="C436" t="str">
            <v>NXT 131W</v>
          </cell>
          <cell r="D436" t="str">
            <v>EA</v>
          </cell>
          <cell r="G436">
            <v>814</v>
          </cell>
          <cell r="H436">
            <v>50000</v>
          </cell>
          <cell r="Q436">
            <v>50000</v>
          </cell>
        </row>
        <row r="437">
          <cell r="A437">
            <v>435</v>
          </cell>
          <cell r="Q437" t="str">
            <v/>
          </cell>
        </row>
        <row r="438">
          <cell r="A438">
            <v>436</v>
          </cell>
          <cell r="Q438" t="str">
            <v/>
          </cell>
        </row>
        <row r="439">
          <cell r="A439">
            <v>437</v>
          </cell>
          <cell r="B439" t="str">
            <v>저압나트륨안정기</v>
          </cell>
          <cell r="C439" t="str">
            <v>NXT 36W</v>
          </cell>
          <cell r="D439" t="str">
            <v>EA</v>
          </cell>
          <cell r="G439">
            <v>814</v>
          </cell>
          <cell r="H439">
            <v>29000</v>
          </cell>
          <cell r="Q439">
            <v>29000</v>
          </cell>
        </row>
        <row r="440">
          <cell r="A440">
            <v>438</v>
          </cell>
          <cell r="B440" t="str">
            <v>저압나트륨안정기</v>
          </cell>
          <cell r="C440" t="str">
            <v>NXT 66W</v>
          </cell>
          <cell r="D440" t="str">
            <v>EA</v>
          </cell>
          <cell r="G440">
            <v>814</v>
          </cell>
          <cell r="H440">
            <v>32000</v>
          </cell>
          <cell r="Q440">
            <v>32000</v>
          </cell>
        </row>
        <row r="441">
          <cell r="A441">
            <v>439</v>
          </cell>
          <cell r="B441" t="str">
            <v>저압나트륨안정기</v>
          </cell>
          <cell r="C441" t="str">
            <v>NXT 91W</v>
          </cell>
          <cell r="D441" t="str">
            <v>EA</v>
          </cell>
          <cell r="G441">
            <v>814</v>
          </cell>
          <cell r="H441">
            <v>35000</v>
          </cell>
          <cell r="Q441">
            <v>35000</v>
          </cell>
        </row>
        <row r="442">
          <cell r="A442">
            <v>440</v>
          </cell>
          <cell r="B442" t="str">
            <v>저압나트륨안정기</v>
          </cell>
          <cell r="C442" t="str">
            <v>NXT 131W</v>
          </cell>
          <cell r="D442" t="str">
            <v>EA</v>
          </cell>
          <cell r="G442">
            <v>814</v>
          </cell>
          <cell r="H442">
            <v>38000</v>
          </cell>
          <cell r="Q442">
            <v>38000</v>
          </cell>
        </row>
        <row r="443">
          <cell r="A443">
            <v>441</v>
          </cell>
          <cell r="Q443" t="str">
            <v/>
          </cell>
        </row>
        <row r="444">
          <cell r="A444">
            <v>442</v>
          </cell>
          <cell r="Q444" t="str">
            <v/>
          </cell>
        </row>
        <row r="445">
          <cell r="A445">
            <v>443</v>
          </cell>
          <cell r="Q445" t="str">
            <v/>
          </cell>
        </row>
        <row r="446">
          <cell r="A446">
            <v>444</v>
          </cell>
          <cell r="B446" t="str">
            <v>STRAIGHT TRAY(H.D.G)</v>
          </cell>
          <cell r="C446" t="str">
            <v>150W×100H</v>
          </cell>
          <cell r="D446" t="str">
            <v>m</v>
          </cell>
          <cell r="G446">
            <v>753</v>
          </cell>
          <cell r="H446">
            <v>8700</v>
          </cell>
          <cell r="Q446">
            <v>8700</v>
          </cell>
          <cell r="S446" t="str">
            <v>내선</v>
          </cell>
          <cell r="T446">
            <v>0.22500000000000001</v>
          </cell>
          <cell r="Y446" t="str">
            <v>4m이상: 20%증</v>
          </cell>
        </row>
        <row r="447">
          <cell r="A447">
            <v>445</v>
          </cell>
          <cell r="B447" t="str">
            <v>STRAIGHT TRAY(H.D.G)</v>
          </cell>
          <cell r="C447" t="str">
            <v>150W×150H</v>
          </cell>
          <cell r="D447" t="str">
            <v>m</v>
          </cell>
          <cell r="G447">
            <v>753</v>
          </cell>
          <cell r="H447">
            <v>11600</v>
          </cell>
          <cell r="Q447">
            <v>11600</v>
          </cell>
          <cell r="S447" t="str">
            <v>내선</v>
          </cell>
          <cell r="T447">
            <v>0.22500000000000001</v>
          </cell>
        </row>
        <row r="448">
          <cell r="A448">
            <v>446</v>
          </cell>
          <cell r="B448" t="str">
            <v>STRAIGHT TRAY(H.D.G)</v>
          </cell>
          <cell r="C448" t="str">
            <v>200W×100H</v>
          </cell>
          <cell r="D448" t="str">
            <v>m</v>
          </cell>
          <cell r="G448">
            <v>753</v>
          </cell>
          <cell r="H448">
            <v>9000</v>
          </cell>
          <cell r="Q448">
            <v>9000</v>
          </cell>
          <cell r="S448" t="str">
            <v>내선</v>
          </cell>
          <cell r="T448">
            <v>0.22500000000000001</v>
          </cell>
        </row>
        <row r="449">
          <cell r="A449">
            <v>447</v>
          </cell>
          <cell r="B449" t="str">
            <v>STRAIGHT TRAY(H.D.G)</v>
          </cell>
          <cell r="C449" t="str">
            <v>200W×150H</v>
          </cell>
          <cell r="D449" t="str">
            <v>m</v>
          </cell>
          <cell r="G449">
            <v>753</v>
          </cell>
          <cell r="H449">
            <v>11900</v>
          </cell>
          <cell r="Q449">
            <v>11900</v>
          </cell>
          <cell r="S449" t="str">
            <v>내선</v>
          </cell>
          <cell r="T449">
            <v>0.22500000000000001</v>
          </cell>
        </row>
        <row r="450">
          <cell r="A450">
            <v>448</v>
          </cell>
          <cell r="B450" t="str">
            <v>STRAIGHT TRAY(H.D.G)</v>
          </cell>
          <cell r="C450" t="str">
            <v>300W×100H</v>
          </cell>
          <cell r="D450" t="str">
            <v>m</v>
          </cell>
          <cell r="G450">
            <v>753</v>
          </cell>
          <cell r="H450">
            <v>9600</v>
          </cell>
          <cell r="Q450">
            <v>9600</v>
          </cell>
          <cell r="S450" t="str">
            <v>내선</v>
          </cell>
          <cell r="T450">
            <v>0.28499999999999998</v>
          </cell>
        </row>
        <row r="451">
          <cell r="A451">
            <v>449</v>
          </cell>
          <cell r="B451" t="str">
            <v>STRAIGHT TRAY(H.D.G)</v>
          </cell>
          <cell r="C451" t="str">
            <v>300W×150H</v>
          </cell>
          <cell r="D451" t="str">
            <v>m</v>
          </cell>
          <cell r="G451">
            <v>753</v>
          </cell>
          <cell r="H451">
            <v>12600</v>
          </cell>
          <cell r="Q451">
            <v>12600</v>
          </cell>
          <cell r="S451" t="str">
            <v>내선</v>
          </cell>
          <cell r="T451">
            <v>0.28499999999999998</v>
          </cell>
        </row>
        <row r="452">
          <cell r="A452">
            <v>450</v>
          </cell>
          <cell r="B452" t="str">
            <v>STRAIGHT TRAY(H.D.G)</v>
          </cell>
          <cell r="C452" t="str">
            <v>400W×100H</v>
          </cell>
          <cell r="D452" t="str">
            <v>m</v>
          </cell>
          <cell r="G452">
            <v>753</v>
          </cell>
          <cell r="H452">
            <v>10200</v>
          </cell>
          <cell r="Q452">
            <v>10200</v>
          </cell>
          <cell r="S452" t="str">
            <v>내선</v>
          </cell>
          <cell r="T452">
            <v>0.33500000000000002</v>
          </cell>
        </row>
        <row r="453">
          <cell r="A453">
            <v>451</v>
          </cell>
          <cell r="B453" t="str">
            <v>STRAIGHT TRAY(H.D.G)</v>
          </cell>
          <cell r="C453" t="str">
            <v>400W×150H</v>
          </cell>
          <cell r="D453" t="str">
            <v>m</v>
          </cell>
          <cell r="G453">
            <v>753</v>
          </cell>
          <cell r="H453">
            <v>13200</v>
          </cell>
          <cell r="Q453">
            <v>13200</v>
          </cell>
          <cell r="S453" t="str">
            <v>내선</v>
          </cell>
          <cell r="T453">
            <v>0.33500000000000002</v>
          </cell>
        </row>
        <row r="454">
          <cell r="A454">
            <v>452</v>
          </cell>
          <cell r="B454" t="str">
            <v>STRAIGHT TRAY(H.D.G)</v>
          </cell>
          <cell r="C454" t="str">
            <v>500W×100H</v>
          </cell>
          <cell r="D454" t="str">
            <v>m</v>
          </cell>
          <cell r="G454">
            <v>753</v>
          </cell>
          <cell r="H454">
            <v>10800</v>
          </cell>
          <cell r="Q454">
            <v>10800</v>
          </cell>
          <cell r="S454" t="str">
            <v>내선</v>
          </cell>
          <cell r="T454">
            <v>0.44500000000000001</v>
          </cell>
        </row>
        <row r="455">
          <cell r="A455">
            <v>453</v>
          </cell>
          <cell r="B455" t="str">
            <v>STRAIGHT TRAY(H.D.G)</v>
          </cell>
          <cell r="C455" t="str">
            <v>500W×150H</v>
          </cell>
          <cell r="D455" t="str">
            <v>m</v>
          </cell>
          <cell r="G455">
            <v>753</v>
          </cell>
          <cell r="H455">
            <v>13800</v>
          </cell>
          <cell r="Q455">
            <v>13800</v>
          </cell>
          <cell r="S455" t="str">
            <v>내선</v>
          </cell>
          <cell r="T455">
            <v>0.44500000000000001</v>
          </cell>
        </row>
        <row r="456">
          <cell r="A456">
            <v>454</v>
          </cell>
          <cell r="B456" t="str">
            <v>STRAIGHT TRAY(H.D.G)</v>
          </cell>
          <cell r="C456" t="str">
            <v>600W×100H</v>
          </cell>
          <cell r="D456" t="str">
            <v>m</v>
          </cell>
          <cell r="G456">
            <v>753</v>
          </cell>
          <cell r="H456">
            <v>11500</v>
          </cell>
          <cell r="Q456">
            <v>11500</v>
          </cell>
          <cell r="S456" t="str">
            <v>내선</v>
          </cell>
          <cell r="T456">
            <v>0.52</v>
          </cell>
        </row>
        <row r="457">
          <cell r="A457">
            <v>455</v>
          </cell>
          <cell r="B457" t="str">
            <v>STRAIGHT TRAY(H.D.G)</v>
          </cell>
          <cell r="C457" t="str">
            <v>600W×150H</v>
          </cell>
          <cell r="D457" t="str">
            <v>m</v>
          </cell>
          <cell r="G457">
            <v>753</v>
          </cell>
          <cell r="H457">
            <v>14400</v>
          </cell>
          <cell r="Q457">
            <v>14400</v>
          </cell>
          <cell r="S457" t="str">
            <v>내선</v>
          </cell>
          <cell r="T457">
            <v>0.52</v>
          </cell>
        </row>
        <row r="458">
          <cell r="A458">
            <v>456</v>
          </cell>
          <cell r="Q458" t="str">
            <v/>
          </cell>
        </row>
        <row r="459">
          <cell r="A459">
            <v>457</v>
          </cell>
          <cell r="B459" t="str">
            <v>HOR-ELBOW (H.D.G)</v>
          </cell>
          <cell r="C459" t="str">
            <v>150W×100H</v>
          </cell>
          <cell r="D459" t="str">
            <v>EA</v>
          </cell>
          <cell r="G459">
            <v>753</v>
          </cell>
          <cell r="H459">
            <v>10300</v>
          </cell>
          <cell r="Q459">
            <v>10300</v>
          </cell>
          <cell r="S459" t="str">
            <v>내선</v>
          </cell>
          <cell r="T459">
            <v>0.22500000000000001</v>
          </cell>
        </row>
        <row r="460">
          <cell r="A460">
            <v>458</v>
          </cell>
          <cell r="B460" t="str">
            <v>HOR-ELBOW (H.D.G)</v>
          </cell>
          <cell r="C460" t="str">
            <v>150W×150H</v>
          </cell>
          <cell r="D460" t="str">
            <v>EA</v>
          </cell>
          <cell r="G460">
            <v>753</v>
          </cell>
          <cell r="H460">
            <v>13700</v>
          </cell>
          <cell r="Q460">
            <v>13700</v>
          </cell>
          <cell r="S460" t="str">
            <v>내선</v>
          </cell>
          <cell r="T460">
            <v>0.22500000000000001</v>
          </cell>
        </row>
        <row r="461">
          <cell r="A461">
            <v>459</v>
          </cell>
          <cell r="B461" t="str">
            <v>HOR-ELBOW (H.D.G)</v>
          </cell>
          <cell r="C461" t="str">
            <v>200W×100H</v>
          </cell>
          <cell r="D461" t="str">
            <v>EA</v>
          </cell>
          <cell r="G461">
            <v>753</v>
          </cell>
          <cell r="H461">
            <v>11100</v>
          </cell>
          <cell r="Q461">
            <v>11100</v>
          </cell>
          <cell r="S461" t="str">
            <v>내선</v>
          </cell>
          <cell r="T461">
            <v>0.22500000000000001</v>
          </cell>
        </row>
        <row r="462">
          <cell r="A462">
            <v>460</v>
          </cell>
          <cell r="B462" t="str">
            <v>HOR-ELBOW (H.D.G)</v>
          </cell>
          <cell r="C462" t="str">
            <v>200W×150H</v>
          </cell>
          <cell r="D462" t="str">
            <v>EA</v>
          </cell>
          <cell r="G462">
            <v>753</v>
          </cell>
          <cell r="H462">
            <v>14700</v>
          </cell>
          <cell r="Q462">
            <v>14700</v>
          </cell>
          <cell r="S462" t="str">
            <v>내선</v>
          </cell>
          <cell r="T462">
            <v>0.22500000000000001</v>
          </cell>
        </row>
        <row r="463">
          <cell r="A463">
            <v>461</v>
          </cell>
          <cell r="B463" t="str">
            <v>HOR-ELBOW (H.D.G)</v>
          </cell>
          <cell r="C463" t="str">
            <v>300W×100H</v>
          </cell>
          <cell r="D463" t="str">
            <v>EA</v>
          </cell>
          <cell r="G463">
            <v>753</v>
          </cell>
          <cell r="H463">
            <v>12800</v>
          </cell>
          <cell r="Q463">
            <v>12800</v>
          </cell>
          <cell r="S463" t="str">
            <v>내선</v>
          </cell>
          <cell r="T463">
            <v>0.28499999999999998</v>
          </cell>
        </row>
        <row r="464">
          <cell r="A464">
            <v>462</v>
          </cell>
          <cell r="B464" t="str">
            <v>HOR-ELBOW (H.D.G)</v>
          </cell>
          <cell r="C464" t="str">
            <v>300W×150H</v>
          </cell>
          <cell r="D464" t="str">
            <v>EA</v>
          </cell>
          <cell r="G464">
            <v>753</v>
          </cell>
          <cell r="H464">
            <v>16800</v>
          </cell>
          <cell r="Q464">
            <v>16800</v>
          </cell>
          <cell r="S464" t="str">
            <v>내선</v>
          </cell>
          <cell r="T464">
            <v>0.28499999999999998</v>
          </cell>
        </row>
        <row r="465">
          <cell r="A465">
            <v>463</v>
          </cell>
          <cell r="B465" t="str">
            <v>HOR-ELBOW (H.D.G)</v>
          </cell>
          <cell r="C465" t="str">
            <v>400W×100H</v>
          </cell>
          <cell r="D465" t="str">
            <v>EA</v>
          </cell>
          <cell r="G465">
            <v>753</v>
          </cell>
          <cell r="H465">
            <v>14500</v>
          </cell>
          <cell r="Q465">
            <v>14500</v>
          </cell>
          <cell r="S465" t="str">
            <v>내선</v>
          </cell>
          <cell r="T465">
            <v>0.33500000000000002</v>
          </cell>
        </row>
        <row r="466">
          <cell r="A466">
            <v>464</v>
          </cell>
          <cell r="B466" t="str">
            <v>HOR-ELBOW (H.D.G)</v>
          </cell>
          <cell r="C466" t="str">
            <v>400W×150H</v>
          </cell>
          <cell r="D466" t="str">
            <v>EA</v>
          </cell>
          <cell r="G466">
            <v>753</v>
          </cell>
          <cell r="H466">
            <v>18800</v>
          </cell>
          <cell r="Q466">
            <v>18800</v>
          </cell>
          <cell r="S466" t="str">
            <v>내선</v>
          </cell>
          <cell r="T466">
            <v>0.33500000000000002</v>
          </cell>
        </row>
        <row r="467">
          <cell r="A467">
            <v>465</v>
          </cell>
          <cell r="B467" t="str">
            <v>HOR-ELBOW (H.D.G)</v>
          </cell>
          <cell r="C467" t="str">
            <v>500W×100H</v>
          </cell>
          <cell r="D467" t="str">
            <v>EA</v>
          </cell>
          <cell r="G467">
            <v>753</v>
          </cell>
          <cell r="H467">
            <v>16200</v>
          </cell>
          <cell r="Q467">
            <v>16200</v>
          </cell>
          <cell r="S467" t="str">
            <v>내선</v>
          </cell>
          <cell r="T467">
            <v>0.44500000000000001</v>
          </cell>
        </row>
        <row r="468">
          <cell r="A468">
            <v>466</v>
          </cell>
          <cell r="B468" t="str">
            <v>HOR-ELBOW (H.D.G)</v>
          </cell>
          <cell r="C468" t="str">
            <v>500W×150H</v>
          </cell>
          <cell r="D468" t="str">
            <v>EA</v>
          </cell>
          <cell r="G468">
            <v>753</v>
          </cell>
          <cell r="H468">
            <v>20800</v>
          </cell>
          <cell r="Q468">
            <v>20800</v>
          </cell>
          <cell r="S468" t="str">
            <v>내선</v>
          </cell>
          <cell r="T468">
            <v>0.44500000000000001</v>
          </cell>
        </row>
        <row r="469">
          <cell r="A469">
            <v>467</v>
          </cell>
          <cell r="B469" t="str">
            <v>HOR-ELBOW (H.D.G)</v>
          </cell>
          <cell r="C469" t="str">
            <v>600W×100H</v>
          </cell>
          <cell r="D469" t="str">
            <v>EA</v>
          </cell>
          <cell r="G469">
            <v>753</v>
          </cell>
          <cell r="H469">
            <v>17900</v>
          </cell>
          <cell r="Q469">
            <v>17900</v>
          </cell>
          <cell r="S469" t="str">
            <v>내선</v>
          </cell>
          <cell r="T469">
            <v>0.52</v>
          </cell>
        </row>
        <row r="470">
          <cell r="A470">
            <v>468</v>
          </cell>
          <cell r="B470" t="str">
            <v>HOR-ELBOW (H.D.G)</v>
          </cell>
          <cell r="C470" t="str">
            <v>600W×150H</v>
          </cell>
          <cell r="D470" t="str">
            <v>EA</v>
          </cell>
          <cell r="G470">
            <v>753</v>
          </cell>
          <cell r="H470">
            <v>22800</v>
          </cell>
          <cell r="Q470">
            <v>22800</v>
          </cell>
          <cell r="S470" t="str">
            <v>내선</v>
          </cell>
          <cell r="T470">
            <v>0.52</v>
          </cell>
        </row>
        <row r="471">
          <cell r="A471">
            <v>469</v>
          </cell>
          <cell r="Q471" t="str">
            <v/>
          </cell>
        </row>
        <row r="472">
          <cell r="A472">
            <v>470</v>
          </cell>
          <cell r="B472" t="str">
            <v>VER-ELBOW (H.D.G)</v>
          </cell>
          <cell r="C472" t="str">
            <v>150W×100H</v>
          </cell>
          <cell r="D472" t="str">
            <v>EA</v>
          </cell>
          <cell r="G472">
            <v>753</v>
          </cell>
          <cell r="H472">
            <v>10700</v>
          </cell>
          <cell r="Q472">
            <v>10700</v>
          </cell>
          <cell r="S472" t="str">
            <v>내선</v>
          </cell>
          <cell r="T472">
            <v>0.22500000000000001</v>
          </cell>
        </row>
        <row r="473">
          <cell r="A473">
            <v>471</v>
          </cell>
          <cell r="B473" t="str">
            <v>VER-ELBOW (H.D.G)</v>
          </cell>
          <cell r="C473" t="str">
            <v>150W×150H</v>
          </cell>
          <cell r="D473" t="str">
            <v>EA</v>
          </cell>
          <cell r="G473">
            <v>753</v>
          </cell>
          <cell r="H473">
            <v>15500</v>
          </cell>
          <cell r="Q473">
            <v>15500</v>
          </cell>
          <cell r="S473" t="str">
            <v>내선</v>
          </cell>
          <cell r="T473">
            <v>0.22500000000000001</v>
          </cell>
        </row>
        <row r="474">
          <cell r="A474">
            <v>472</v>
          </cell>
          <cell r="B474" t="str">
            <v>VER-ELBOW (H.D.G)</v>
          </cell>
          <cell r="C474" t="str">
            <v>200W×100H</v>
          </cell>
          <cell r="D474" t="str">
            <v>EA</v>
          </cell>
          <cell r="G474">
            <v>753</v>
          </cell>
          <cell r="H474">
            <v>11100</v>
          </cell>
          <cell r="Q474">
            <v>11100</v>
          </cell>
          <cell r="S474" t="str">
            <v>내선</v>
          </cell>
          <cell r="T474">
            <v>0.22500000000000001</v>
          </cell>
        </row>
        <row r="475">
          <cell r="A475">
            <v>473</v>
          </cell>
          <cell r="B475" t="str">
            <v>VER-ELBOW (H.D.G)</v>
          </cell>
          <cell r="C475" t="str">
            <v>200W×150H</v>
          </cell>
          <cell r="D475" t="str">
            <v>EA</v>
          </cell>
          <cell r="G475">
            <v>753</v>
          </cell>
          <cell r="H475">
            <v>15900</v>
          </cell>
          <cell r="Q475">
            <v>15900</v>
          </cell>
          <cell r="S475" t="str">
            <v>내선</v>
          </cell>
          <cell r="T475">
            <v>0.22500000000000001</v>
          </cell>
        </row>
        <row r="476">
          <cell r="A476">
            <v>474</v>
          </cell>
          <cell r="B476" t="str">
            <v>VER-ELBOW (H.D.G)</v>
          </cell>
          <cell r="C476" t="str">
            <v>300W×100H</v>
          </cell>
          <cell r="D476" t="str">
            <v>EA</v>
          </cell>
          <cell r="G476">
            <v>753</v>
          </cell>
          <cell r="H476">
            <v>12000</v>
          </cell>
          <cell r="Q476">
            <v>12000</v>
          </cell>
          <cell r="S476" t="str">
            <v>내선</v>
          </cell>
          <cell r="T476">
            <v>0.28499999999999998</v>
          </cell>
        </row>
        <row r="477">
          <cell r="A477">
            <v>475</v>
          </cell>
          <cell r="B477" t="str">
            <v>VER-ELBOW (H.D.G)</v>
          </cell>
          <cell r="C477" t="str">
            <v>300W×150H</v>
          </cell>
          <cell r="D477" t="str">
            <v>EA</v>
          </cell>
          <cell r="G477">
            <v>753</v>
          </cell>
          <cell r="H477">
            <v>16800</v>
          </cell>
          <cell r="Q477">
            <v>16800</v>
          </cell>
          <cell r="S477" t="str">
            <v>내선</v>
          </cell>
          <cell r="T477">
            <v>0.28499999999999998</v>
          </cell>
        </row>
        <row r="478">
          <cell r="A478">
            <v>476</v>
          </cell>
          <cell r="B478" t="str">
            <v>VER-ELBOW (H.D.G)</v>
          </cell>
          <cell r="C478" t="str">
            <v>400W×100H</v>
          </cell>
          <cell r="D478" t="str">
            <v>EA</v>
          </cell>
          <cell r="G478">
            <v>753</v>
          </cell>
          <cell r="H478">
            <v>12900</v>
          </cell>
          <cell r="Q478">
            <v>12900</v>
          </cell>
          <cell r="S478" t="str">
            <v>내선</v>
          </cell>
          <cell r="T478">
            <v>0.33500000000000002</v>
          </cell>
        </row>
        <row r="479">
          <cell r="A479">
            <v>477</v>
          </cell>
          <cell r="B479" t="str">
            <v>VER-ELBOW (H.D.G)</v>
          </cell>
          <cell r="C479" t="str">
            <v>400W×150H</v>
          </cell>
          <cell r="D479" t="str">
            <v>EA</v>
          </cell>
          <cell r="G479">
            <v>753</v>
          </cell>
          <cell r="H479">
            <v>17600</v>
          </cell>
          <cell r="Q479">
            <v>17600</v>
          </cell>
          <cell r="S479" t="str">
            <v>내선</v>
          </cell>
          <cell r="T479">
            <v>0.33500000000000002</v>
          </cell>
        </row>
        <row r="480">
          <cell r="A480">
            <v>478</v>
          </cell>
          <cell r="B480" t="str">
            <v>VER-ELBOW (H.D.G)</v>
          </cell>
          <cell r="C480" t="str">
            <v>500W×100H</v>
          </cell>
          <cell r="D480" t="str">
            <v>EA</v>
          </cell>
          <cell r="G480">
            <v>753</v>
          </cell>
          <cell r="H480">
            <v>13700</v>
          </cell>
          <cell r="Q480">
            <v>13700</v>
          </cell>
          <cell r="S480" t="str">
            <v>내선</v>
          </cell>
          <cell r="T480">
            <v>0.44500000000000001</v>
          </cell>
        </row>
        <row r="481">
          <cell r="A481">
            <v>479</v>
          </cell>
          <cell r="B481" t="str">
            <v>VER-ELBOW (H.D.G)</v>
          </cell>
          <cell r="C481" t="str">
            <v>500W×150H</v>
          </cell>
          <cell r="D481" t="str">
            <v>EA</v>
          </cell>
          <cell r="G481">
            <v>753</v>
          </cell>
          <cell r="H481">
            <v>18500</v>
          </cell>
          <cell r="Q481">
            <v>18500</v>
          </cell>
          <cell r="S481" t="str">
            <v>내선</v>
          </cell>
          <cell r="T481">
            <v>0.44500000000000001</v>
          </cell>
        </row>
        <row r="482">
          <cell r="A482">
            <v>480</v>
          </cell>
          <cell r="B482" t="str">
            <v>VER-ELBOW (H.D.G)</v>
          </cell>
          <cell r="C482" t="str">
            <v>600W×100H</v>
          </cell>
          <cell r="D482" t="str">
            <v>EA</v>
          </cell>
          <cell r="G482">
            <v>753</v>
          </cell>
          <cell r="H482">
            <v>14600</v>
          </cell>
          <cell r="Q482">
            <v>14600</v>
          </cell>
          <cell r="S482" t="str">
            <v>내선</v>
          </cell>
          <cell r="T482">
            <v>0.52</v>
          </cell>
        </row>
        <row r="483">
          <cell r="A483">
            <v>481</v>
          </cell>
          <cell r="B483" t="str">
            <v>VER-ELBOW (H.D.G)</v>
          </cell>
          <cell r="C483" t="str">
            <v>600W×150H</v>
          </cell>
          <cell r="D483" t="str">
            <v>EA</v>
          </cell>
          <cell r="G483">
            <v>753</v>
          </cell>
          <cell r="H483">
            <v>19300</v>
          </cell>
          <cell r="Q483">
            <v>19300</v>
          </cell>
          <cell r="S483" t="str">
            <v>내선</v>
          </cell>
          <cell r="T483">
            <v>0.52</v>
          </cell>
        </row>
        <row r="484">
          <cell r="A484">
            <v>482</v>
          </cell>
          <cell r="Q484" t="str">
            <v/>
          </cell>
        </row>
        <row r="485">
          <cell r="A485">
            <v>483</v>
          </cell>
          <cell r="B485" t="str">
            <v>HOR-TEE (H.D.G)</v>
          </cell>
          <cell r="C485" t="str">
            <v>150W×100H</v>
          </cell>
          <cell r="D485" t="str">
            <v>EA</v>
          </cell>
          <cell r="G485">
            <v>753</v>
          </cell>
          <cell r="H485">
            <v>17500</v>
          </cell>
          <cell r="Q485">
            <v>17500</v>
          </cell>
          <cell r="S485" t="str">
            <v>내선</v>
          </cell>
          <cell r="T485">
            <v>0.22500000000000001</v>
          </cell>
        </row>
        <row r="486">
          <cell r="A486">
            <v>484</v>
          </cell>
          <cell r="B486" t="str">
            <v>HOR-TEE (H.D.G)</v>
          </cell>
          <cell r="C486" t="str">
            <v>150W×150H</v>
          </cell>
          <cell r="D486" t="str">
            <v>EA</v>
          </cell>
          <cell r="G486">
            <v>753</v>
          </cell>
          <cell r="H486">
            <v>22600</v>
          </cell>
          <cell r="Q486">
            <v>22600</v>
          </cell>
          <cell r="S486" t="str">
            <v>내선</v>
          </cell>
          <cell r="T486">
            <v>0.22500000000000001</v>
          </cell>
        </row>
        <row r="487">
          <cell r="A487">
            <v>485</v>
          </cell>
          <cell r="B487" t="str">
            <v>HOR-TEE (H.D.G)</v>
          </cell>
          <cell r="C487" t="str">
            <v>200W×100H</v>
          </cell>
          <cell r="D487" t="str">
            <v>EA</v>
          </cell>
          <cell r="G487">
            <v>753</v>
          </cell>
          <cell r="H487">
            <v>18500</v>
          </cell>
          <cell r="Q487">
            <v>18500</v>
          </cell>
          <cell r="S487" t="str">
            <v>내선</v>
          </cell>
          <cell r="T487">
            <v>0.22500000000000001</v>
          </cell>
        </row>
        <row r="488">
          <cell r="A488">
            <v>486</v>
          </cell>
          <cell r="B488" t="str">
            <v>HOR-TEE (H.D.G)</v>
          </cell>
          <cell r="C488" t="str">
            <v>200W×150H</v>
          </cell>
          <cell r="D488" t="str">
            <v>EA</v>
          </cell>
          <cell r="G488">
            <v>753</v>
          </cell>
          <cell r="H488">
            <v>23600</v>
          </cell>
          <cell r="Q488">
            <v>23600</v>
          </cell>
          <cell r="S488" t="str">
            <v>내선</v>
          </cell>
          <cell r="T488">
            <v>0.22500000000000001</v>
          </cell>
        </row>
        <row r="489">
          <cell r="A489">
            <v>487</v>
          </cell>
          <cell r="B489" t="str">
            <v>HOR-TEE (H.D.G)</v>
          </cell>
          <cell r="C489" t="str">
            <v>300W×100H</v>
          </cell>
          <cell r="D489" t="str">
            <v>EA</v>
          </cell>
          <cell r="G489">
            <v>753</v>
          </cell>
          <cell r="H489">
            <v>20300</v>
          </cell>
          <cell r="Q489">
            <v>20300</v>
          </cell>
          <cell r="S489" t="str">
            <v>내선</v>
          </cell>
          <cell r="T489">
            <v>0.28499999999999998</v>
          </cell>
        </row>
        <row r="490">
          <cell r="A490">
            <v>488</v>
          </cell>
          <cell r="B490" t="str">
            <v>HOR-TEE (H.D.G)</v>
          </cell>
          <cell r="C490" t="str">
            <v>300W×150H</v>
          </cell>
          <cell r="D490" t="str">
            <v>EA</v>
          </cell>
          <cell r="G490">
            <v>753</v>
          </cell>
          <cell r="H490">
            <v>25600</v>
          </cell>
          <cell r="Q490">
            <v>25600</v>
          </cell>
          <cell r="S490" t="str">
            <v>내선</v>
          </cell>
          <cell r="T490">
            <v>0.28499999999999998</v>
          </cell>
        </row>
        <row r="491">
          <cell r="A491">
            <v>489</v>
          </cell>
          <cell r="B491" t="str">
            <v>HOR-TEE (H.D.G)</v>
          </cell>
          <cell r="C491" t="str">
            <v>400W×100H</v>
          </cell>
          <cell r="D491" t="str">
            <v>EA</v>
          </cell>
          <cell r="G491">
            <v>753</v>
          </cell>
          <cell r="H491">
            <v>23000</v>
          </cell>
          <cell r="Q491">
            <v>23000</v>
          </cell>
          <cell r="S491" t="str">
            <v>내선</v>
          </cell>
          <cell r="T491">
            <v>0.33500000000000002</v>
          </cell>
        </row>
        <row r="492">
          <cell r="A492">
            <v>490</v>
          </cell>
          <cell r="B492" t="str">
            <v>HOR-TEE (H.D.G)</v>
          </cell>
          <cell r="C492" t="str">
            <v>400W×150H</v>
          </cell>
          <cell r="D492" t="str">
            <v>EA</v>
          </cell>
          <cell r="G492">
            <v>753</v>
          </cell>
          <cell r="H492">
            <v>28500</v>
          </cell>
          <cell r="Q492">
            <v>28500</v>
          </cell>
          <cell r="S492" t="str">
            <v>내선</v>
          </cell>
          <cell r="T492">
            <v>0.33500000000000002</v>
          </cell>
        </row>
        <row r="493">
          <cell r="A493">
            <v>491</v>
          </cell>
          <cell r="B493" t="str">
            <v>HOR-TEE (H.D.G)</v>
          </cell>
          <cell r="C493" t="str">
            <v>500W×100H</v>
          </cell>
          <cell r="D493" t="str">
            <v>EA</v>
          </cell>
          <cell r="G493">
            <v>753</v>
          </cell>
          <cell r="H493">
            <v>25000</v>
          </cell>
          <cell r="Q493">
            <v>25000</v>
          </cell>
          <cell r="S493" t="str">
            <v>내선</v>
          </cell>
          <cell r="T493">
            <v>0.44500000000000001</v>
          </cell>
        </row>
        <row r="494">
          <cell r="A494">
            <v>492</v>
          </cell>
          <cell r="B494" t="str">
            <v>HOR-TEE (H.D.G)</v>
          </cell>
          <cell r="C494" t="str">
            <v>500W×150H</v>
          </cell>
          <cell r="D494" t="str">
            <v>EA</v>
          </cell>
          <cell r="G494">
            <v>753</v>
          </cell>
          <cell r="H494">
            <v>30800</v>
          </cell>
          <cell r="Q494">
            <v>30800</v>
          </cell>
          <cell r="S494" t="str">
            <v>내선</v>
          </cell>
          <cell r="T494">
            <v>0.44500000000000001</v>
          </cell>
        </row>
        <row r="495">
          <cell r="A495">
            <v>493</v>
          </cell>
          <cell r="B495" t="str">
            <v>HOR-TEE (H.D.G)</v>
          </cell>
          <cell r="C495" t="str">
            <v>600W×100H</v>
          </cell>
          <cell r="D495" t="str">
            <v>EA</v>
          </cell>
          <cell r="G495">
            <v>753</v>
          </cell>
          <cell r="H495">
            <v>27000</v>
          </cell>
          <cell r="Q495">
            <v>27000</v>
          </cell>
          <cell r="S495" t="str">
            <v>내선</v>
          </cell>
          <cell r="T495">
            <v>0.52</v>
          </cell>
        </row>
        <row r="496">
          <cell r="A496">
            <v>494</v>
          </cell>
          <cell r="B496" t="str">
            <v>HOR-TEE (H.D.G)</v>
          </cell>
          <cell r="C496" t="str">
            <v>600W×150H</v>
          </cell>
          <cell r="D496" t="str">
            <v>EA</v>
          </cell>
          <cell r="G496">
            <v>753</v>
          </cell>
          <cell r="H496">
            <v>33100</v>
          </cell>
          <cell r="Q496">
            <v>33100</v>
          </cell>
          <cell r="S496" t="str">
            <v>내선</v>
          </cell>
          <cell r="T496">
            <v>0.52</v>
          </cell>
        </row>
        <row r="497">
          <cell r="A497">
            <v>495</v>
          </cell>
          <cell r="Q497" t="str">
            <v/>
          </cell>
        </row>
        <row r="498">
          <cell r="A498">
            <v>496</v>
          </cell>
          <cell r="B498" t="str">
            <v>HOR-CROSS (H.D.G)</v>
          </cell>
          <cell r="C498" t="str">
            <v>150W×100H</v>
          </cell>
          <cell r="D498" t="str">
            <v>EA</v>
          </cell>
          <cell r="G498">
            <v>753</v>
          </cell>
          <cell r="H498">
            <v>23200</v>
          </cell>
          <cell r="Q498">
            <v>23200</v>
          </cell>
          <cell r="S498" t="str">
            <v>내선</v>
          </cell>
          <cell r="T498">
            <v>0.22500000000000001</v>
          </cell>
        </row>
        <row r="499">
          <cell r="A499">
            <v>497</v>
          </cell>
          <cell r="B499" t="str">
            <v>HOR-CROSS (H.D.G)</v>
          </cell>
          <cell r="C499" t="str">
            <v>150W×150H</v>
          </cell>
          <cell r="D499" t="str">
            <v>EA</v>
          </cell>
          <cell r="G499">
            <v>753</v>
          </cell>
          <cell r="H499">
            <v>29100</v>
          </cell>
          <cell r="Q499">
            <v>29100</v>
          </cell>
          <cell r="S499" t="str">
            <v>내선</v>
          </cell>
          <cell r="T499">
            <v>0.22500000000000001</v>
          </cell>
        </row>
        <row r="500">
          <cell r="A500">
            <v>498</v>
          </cell>
          <cell r="B500" t="str">
            <v>HOR-CROSS (H.D.G)</v>
          </cell>
          <cell r="C500" t="str">
            <v>200W×100H</v>
          </cell>
          <cell r="D500" t="str">
            <v>EA</v>
          </cell>
          <cell r="G500">
            <v>753</v>
          </cell>
          <cell r="H500">
            <v>24000</v>
          </cell>
          <cell r="Q500">
            <v>24000</v>
          </cell>
          <cell r="S500" t="str">
            <v>내선</v>
          </cell>
          <cell r="T500">
            <v>0.22500000000000001</v>
          </cell>
        </row>
        <row r="501">
          <cell r="A501">
            <v>499</v>
          </cell>
          <cell r="B501" t="str">
            <v>HOR-CROSS (H.D.G)</v>
          </cell>
          <cell r="C501" t="str">
            <v>200W×150H</v>
          </cell>
          <cell r="D501" t="str">
            <v>EA</v>
          </cell>
          <cell r="G501">
            <v>753</v>
          </cell>
          <cell r="H501">
            <v>30000</v>
          </cell>
          <cell r="Q501">
            <v>30000</v>
          </cell>
          <cell r="S501" t="str">
            <v>내선</v>
          </cell>
          <cell r="T501">
            <v>0.22500000000000001</v>
          </cell>
        </row>
        <row r="502">
          <cell r="A502">
            <v>500</v>
          </cell>
          <cell r="B502" t="str">
            <v>HOR-CROSS (H.D.G)</v>
          </cell>
          <cell r="C502" t="str">
            <v>300W×100H</v>
          </cell>
          <cell r="D502" t="str">
            <v>EA</v>
          </cell>
          <cell r="G502">
            <v>753</v>
          </cell>
          <cell r="H502">
            <v>25700</v>
          </cell>
          <cell r="Q502">
            <v>25700</v>
          </cell>
          <cell r="S502" t="str">
            <v>내선</v>
          </cell>
          <cell r="T502">
            <v>0.28499999999999998</v>
          </cell>
        </row>
        <row r="503">
          <cell r="A503">
            <v>501</v>
          </cell>
          <cell r="B503" t="str">
            <v>HOR-CROSS (H.D.G)</v>
          </cell>
          <cell r="C503" t="str">
            <v>300W×150H</v>
          </cell>
          <cell r="D503" t="str">
            <v>EA</v>
          </cell>
          <cell r="G503">
            <v>753</v>
          </cell>
          <cell r="H503">
            <v>31700</v>
          </cell>
          <cell r="Q503">
            <v>31700</v>
          </cell>
          <cell r="S503" t="str">
            <v>내선</v>
          </cell>
          <cell r="T503">
            <v>0.28499999999999998</v>
          </cell>
        </row>
        <row r="504">
          <cell r="A504">
            <v>502</v>
          </cell>
          <cell r="B504" t="str">
            <v>HOR-CROSS (H.D.G)</v>
          </cell>
          <cell r="C504" t="str">
            <v>400W×100H</v>
          </cell>
          <cell r="D504" t="str">
            <v>EA</v>
          </cell>
          <cell r="G504">
            <v>753</v>
          </cell>
          <cell r="H504">
            <v>27000</v>
          </cell>
          <cell r="Q504">
            <v>27000</v>
          </cell>
          <cell r="S504" t="str">
            <v>내선</v>
          </cell>
          <cell r="T504">
            <v>0.33500000000000002</v>
          </cell>
        </row>
        <row r="505">
          <cell r="A505">
            <v>503</v>
          </cell>
          <cell r="B505" t="str">
            <v>HOR-CROSS (H.D.G)</v>
          </cell>
          <cell r="C505" t="str">
            <v>400W×150H</v>
          </cell>
          <cell r="D505" t="str">
            <v>EA</v>
          </cell>
          <cell r="G505">
            <v>753</v>
          </cell>
          <cell r="H505">
            <v>34300</v>
          </cell>
          <cell r="Q505">
            <v>34300</v>
          </cell>
          <cell r="S505" t="str">
            <v>내선</v>
          </cell>
          <cell r="T505">
            <v>0.33500000000000002</v>
          </cell>
        </row>
        <row r="506">
          <cell r="A506">
            <v>504</v>
          </cell>
          <cell r="B506" t="str">
            <v>HOR-CROSS (H.D.G)</v>
          </cell>
          <cell r="C506" t="str">
            <v>500W×100H</v>
          </cell>
          <cell r="D506" t="str">
            <v>EA</v>
          </cell>
          <cell r="G506">
            <v>753</v>
          </cell>
          <cell r="H506">
            <v>30300</v>
          </cell>
          <cell r="Q506">
            <v>30300</v>
          </cell>
          <cell r="S506" t="str">
            <v>내선</v>
          </cell>
          <cell r="T506">
            <v>0.44500000000000001</v>
          </cell>
        </row>
        <row r="507">
          <cell r="A507">
            <v>505</v>
          </cell>
          <cell r="B507" t="str">
            <v>HOR-CROSS (H.D.G)</v>
          </cell>
          <cell r="C507" t="str">
            <v>500W×150H</v>
          </cell>
          <cell r="D507" t="str">
            <v>EA</v>
          </cell>
          <cell r="G507">
            <v>753</v>
          </cell>
          <cell r="H507">
            <v>36200</v>
          </cell>
          <cell r="Q507">
            <v>36200</v>
          </cell>
          <cell r="S507" t="str">
            <v>내선</v>
          </cell>
          <cell r="T507">
            <v>0.44500000000000001</v>
          </cell>
        </row>
        <row r="508">
          <cell r="A508">
            <v>506</v>
          </cell>
          <cell r="B508" t="str">
            <v>HOR-CROSS (H.D.G)</v>
          </cell>
          <cell r="C508" t="str">
            <v>600W×100H</v>
          </cell>
          <cell r="D508" t="str">
            <v>EA</v>
          </cell>
          <cell r="G508">
            <v>753</v>
          </cell>
          <cell r="H508">
            <v>32200</v>
          </cell>
          <cell r="Q508">
            <v>32200</v>
          </cell>
          <cell r="S508" t="str">
            <v>내선</v>
          </cell>
          <cell r="T508">
            <v>0.52</v>
          </cell>
        </row>
        <row r="509">
          <cell r="A509">
            <v>507</v>
          </cell>
          <cell r="B509" t="str">
            <v>HOR-CROSS (H.D.G)</v>
          </cell>
          <cell r="C509" t="str">
            <v>600W×150H</v>
          </cell>
          <cell r="D509" t="str">
            <v>EA</v>
          </cell>
          <cell r="G509">
            <v>753</v>
          </cell>
          <cell r="H509">
            <v>38200</v>
          </cell>
          <cell r="Q509">
            <v>38200</v>
          </cell>
          <cell r="S509" t="str">
            <v>내선</v>
          </cell>
          <cell r="T509">
            <v>0.52</v>
          </cell>
        </row>
        <row r="510">
          <cell r="A510">
            <v>508</v>
          </cell>
          <cell r="Q510" t="str">
            <v/>
          </cell>
        </row>
        <row r="511">
          <cell r="A511">
            <v>509</v>
          </cell>
          <cell r="B511" t="str">
            <v>REDUCER (H.D.G)</v>
          </cell>
          <cell r="C511" t="str">
            <v>600×500W×100H</v>
          </cell>
          <cell r="D511" t="str">
            <v>EA</v>
          </cell>
          <cell r="G511">
            <v>753</v>
          </cell>
          <cell r="H511">
            <v>7900</v>
          </cell>
          <cell r="Q511">
            <v>7900</v>
          </cell>
          <cell r="S511" t="str">
            <v>내선</v>
          </cell>
          <cell r="T511">
            <v>0.22500000000000001</v>
          </cell>
        </row>
        <row r="512">
          <cell r="A512">
            <v>510</v>
          </cell>
          <cell r="B512" t="str">
            <v>REDUCER (H.D.G)</v>
          </cell>
          <cell r="C512" t="str">
            <v>600×500W×150H</v>
          </cell>
          <cell r="D512" t="str">
            <v>EA</v>
          </cell>
          <cell r="G512">
            <v>753</v>
          </cell>
          <cell r="H512">
            <v>10100</v>
          </cell>
          <cell r="Q512">
            <v>10100</v>
          </cell>
          <cell r="S512" t="str">
            <v>내선</v>
          </cell>
          <cell r="T512">
            <v>0.22500000000000001</v>
          </cell>
        </row>
        <row r="513">
          <cell r="A513">
            <v>511</v>
          </cell>
          <cell r="B513" t="str">
            <v>REDUCER (H.D.G)</v>
          </cell>
          <cell r="C513" t="str">
            <v>600×400W×100H</v>
          </cell>
          <cell r="D513" t="str">
            <v>EA</v>
          </cell>
          <cell r="G513">
            <v>753</v>
          </cell>
          <cell r="H513">
            <v>7900</v>
          </cell>
          <cell r="Q513">
            <v>7900</v>
          </cell>
          <cell r="S513" t="str">
            <v>내선</v>
          </cell>
          <cell r="T513">
            <v>0.22500000000000001</v>
          </cell>
        </row>
        <row r="514">
          <cell r="A514">
            <v>512</v>
          </cell>
          <cell r="B514" t="str">
            <v>REDUCER (H.D.G)</v>
          </cell>
          <cell r="C514" t="str">
            <v>600×400W×150H</v>
          </cell>
          <cell r="D514" t="str">
            <v>EA</v>
          </cell>
          <cell r="G514">
            <v>753</v>
          </cell>
          <cell r="H514">
            <v>10100</v>
          </cell>
          <cell r="Q514">
            <v>10100</v>
          </cell>
          <cell r="S514" t="str">
            <v>내선</v>
          </cell>
          <cell r="T514">
            <v>0.22500000000000001</v>
          </cell>
        </row>
        <row r="515">
          <cell r="A515">
            <v>513</v>
          </cell>
          <cell r="B515" t="str">
            <v>REDUCER (H.D.G)</v>
          </cell>
          <cell r="C515" t="str">
            <v>600×300W×100H</v>
          </cell>
          <cell r="D515" t="str">
            <v>EA</v>
          </cell>
          <cell r="G515">
            <v>753</v>
          </cell>
          <cell r="H515">
            <v>8000</v>
          </cell>
          <cell r="Q515">
            <v>8000</v>
          </cell>
          <cell r="S515" t="str">
            <v>내선</v>
          </cell>
          <cell r="T515">
            <v>0.28499999999999998</v>
          </cell>
        </row>
        <row r="516">
          <cell r="A516">
            <v>514</v>
          </cell>
          <cell r="B516" t="str">
            <v>REDUCER (H.D.G)</v>
          </cell>
          <cell r="C516" t="str">
            <v>600×300W×150H</v>
          </cell>
          <cell r="D516" t="str">
            <v>EA</v>
          </cell>
          <cell r="G516">
            <v>753</v>
          </cell>
          <cell r="H516">
            <v>10400</v>
          </cell>
          <cell r="Q516">
            <v>10400</v>
          </cell>
          <cell r="S516" t="str">
            <v>내선</v>
          </cell>
          <cell r="T516">
            <v>0.28499999999999998</v>
          </cell>
        </row>
        <row r="517">
          <cell r="A517">
            <v>515</v>
          </cell>
          <cell r="B517" t="str">
            <v>REDUCER (H.D.G)</v>
          </cell>
          <cell r="C517" t="str">
            <v>600×200W×100H</v>
          </cell>
          <cell r="D517" t="str">
            <v>EA</v>
          </cell>
          <cell r="G517">
            <v>753</v>
          </cell>
          <cell r="H517">
            <v>8100</v>
          </cell>
          <cell r="Q517">
            <v>8100</v>
          </cell>
          <cell r="S517" t="str">
            <v>내선</v>
          </cell>
          <cell r="T517">
            <v>0.33500000000000002</v>
          </cell>
        </row>
        <row r="518">
          <cell r="A518">
            <v>516</v>
          </cell>
          <cell r="B518" t="str">
            <v>REDUCER (H.D.G)</v>
          </cell>
          <cell r="C518" t="str">
            <v>600×200W×150H</v>
          </cell>
          <cell r="D518" t="str">
            <v>EA</v>
          </cell>
          <cell r="G518">
            <v>753</v>
          </cell>
          <cell r="H518">
            <v>10600</v>
          </cell>
          <cell r="Q518">
            <v>10600</v>
          </cell>
          <cell r="S518" t="str">
            <v>내선</v>
          </cell>
          <cell r="T518">
            <v>0.33500000000000002</v>
          </cell>
        </row>
        <row r="519">
          <cell r="A519">
            <v>517</v>
          </cell>
          <cell r="B519" t="str">
            <v>REDUCER (H.D.G)</v>
          </cell>
          <cell r="C519" t="str">
            <v>600×150W×100H</v>
          </cell>
          <cell r="D519" t="str">
            <v>EA</v>
          </cell>
          <cell r="G519">
            <v>753</v>
          </cell>
          <cell r="H519">
            <v>8600</v>
          </cell>
          <cell r="Q519">
            <v>8600</v>
          </cell>
          <cell r="S519" t="str">
            <v>내선</v>
          </cell>
          <cell r="T519">
            <v>0.44500000000000001</v>
          </cell>
        </row>
        <row r="520">
          <cell r="A520">
            <v>518</v>
          </cell>
          <cell r="B520" t="str">
            <v>REDUCER (H.D.G)</v>
          </cell>
          <cell r="C520" t="str">
            <v>600×150W×150H</v>
          </cell>
          <cell r="D520" t="str">
            <v>EA</v>
          </cell>
          <cell r="G520">
            <v>753</v>
          </cell>
          <cell r="H520">
            <v>11100</v>
          </cell>
          <cell r="Q520">
            <v>11100</v>
          </cell>
          <cell r="S520" t="str">
            <v>내선</v>
          </cell>
          <cell r="T520">
            <v>0.44500000000000001</v>
          </cell>
        </row>
        <row r="521">
          <cell r="A521">
            <v>519</v>
          </cell>
          <cell r="B521" t="str">
            <v>REDUCER (H.D.G)</v>
          </cell>
          <cell r="C521" t="str">
            <v>300×150W×100H</v>
          </cell>
          <cell r="D521" t="str">
            <v>EA</v>
          </cell>
          <cell r="G521">
            <v>753</v>
          </cell>
          <cell r="H521">
            <v>6500</v>
          </cell>
          <cell r="Q521">
            <v>6500</v>
          </cell>
          <cell r="S521" t="str">
            <v>내선</v>
          </cell>
          <cell r="T521">
            <v>0.52</v>
          </cell>
        </row>
        <row r="522">
          <cell r="A522">
            <v>520</v>
          </cell>
          <cell r="B522" t="str">
            <v>REDUCER (H.D.G)</v>
          </cell>
          <cell r="C522" t="str">
            <v>300×150W×150H</v>
          </cell>
          <cell r="D522" t="str">
            <v>EA</v>
          </cell>
          <cell r="G522">
            <v>753</v>
          </cell>
          <cell r="H522">
            <v>8700</v>
          </cell>
          <cell r="Q522">
            <v>8700</v>
          </cell>
          <cell r="S522" t="str">
            <v>내선</v>
          </cell>
          <cell r="T522">
            <v>0.52</v>
          </cell>
        </row>
        <row r="523">
          <cell r="A523">
            <v>521</v>
          </cell>
          <cell r="Q523" t="str">
            <v/>
          </cell>
        </row>
        <row r="524">
          <cell r="A524">
            <v>522</v>
          </cell>
          <cell r="B524" t="str">
            <v>STRAIGHT-COV.(H.D.G)</v>
          </cell>
          <cell r="C524" t="str">
            <v>150W</v>
          </cell>
          <cell r="D524" t="str">
            <v>EA</v>
          </cell>
          <cell r="G524">
            <v>753</v>
          </cell>
          <cell r="H524">
            <v>4000</v>
          </cell>
          <cell r="Q524">
            <v>4000</v>
          </cell>
        </row>
        <row r="525">
          <cell r="A525">
            <v>523</v>
          </cell>
          <cell r="B525" t="str">
            <v>STRAIGHT-COV.(H.D.G)</v>
          </cell>
          <cell r="C525" t="str">
            <v>200W</v>
          </cell>
          <cell r="D525" t="str">
            <v>EA</v>
          </cell>
          <cell r="G525">
            <v>753</v>
          </cell>
          <cell r="H525">
            <v>5000</v>
          </cell>
          <cell r="Q525">
            <v>5000</v>
          </cell>
        </row>
        <row r="526">
          <cell r="A526">
            <v>524</v>
          </cell>
          <cell r="B526" t="str">
            <v>STRAIGHT-COV.(H.D.G)</v>
          </cell>
          <cell r="C526" t="str">
            <v>300W</v>
          </cell>
          <cell r="D526" t="str">
            <v>EA</v>
          </cell>
          <cell r="G526">
            <v>753</v>
          </cell>
          <cell r="H526">
            <v>7100</v>
          </cell>
          <cell r="Q526">
            <v>7100</v>
          </cell>
        </row>
        <row r="527">
          <cell r="A527">
            <v>525</v>
          </cell>
          <cell r="B527" t="str">
            <v>STRAIGHT-COV.(H.D.G)</v>
          </cell>
          <cell r="C527" t="str">
            <v>400W</v>
          </cell>
          <cell r="D527" t="str">
            <v>EA</v>
          </cell>
          <cell r="G527">
            <v>753</v>
          </cell>
          <cell r="H527">
            <v>9100</v>
          </cell>
          <cell r="Q527">
            <v>9100</v>
          </cell>
        </row>
        <row r="528">
          <cell r="A528">
            <v>526</v>
          </cell>
          <cell r="B528" t="str">
            <v>STRAIGHT-COV.(H.D.G)</v>
          </cell>
          <cell r="C528" t="str">
            <v>500W</v>
          </cell>
          <cell r="D528" t="str">
            <v>EA</v>
          </cell>
          <cell r="G528">
            <v>753</v>
          </cell>
          <cell r="H528">
            <v>11200</v>
          </cell>
          <cell r="Q528">
            <v>11200</v>
          </cell>
        </row>
        <row r="529">
          <cell r="A529">
            <v>527</v>
          </cell>
          <cell r="B529" t="str">
            <v>STRAIGHT-COV.(H.D.G)</v>
          </cell>
          <cell r="C529" t="str">
            <v>600W</v>
          </cell>
          <cell r="D529" t="str">
            <v>EA</v>
          </cell>
          <cell r="G529">
            <v>753</v>
          </cell>
          <cell r="H529">
            <v>13200</v>
          </cell>
          <cell r="Q529">
            <v>13200</v>
          </cell>
        </row>
        <row r="530">
          <cell r="A530">
            <v>528</v>
          </cell>
          <cell r="Q530" t="str">
            <v/>
          </cell>
        </row>
        <row r="531">
          <cell r="A531">
            <v>529</v>
          </cell>
          <cell r="B531" t="str">
            <v>JOINT CONN.</v>
          </cell>
          <cell r="C531" t="str">
            <v>100H</v>
          </cell>
          <cell r="D531" t="str">
            <v>EA</v>
          </cell>
          <cell r="G531">
            <v>753</v>
          </cell>
          <cell r="H531">
            <v>900</v>
          </cell>
          <cell r="Q531">
            <v>900</v>
          </cell>
        </row>
        <row r="532">
          <cell r="A532">
            <v>530</v>
          </cell>
          <cell r="B532" t="str">
            <v>JOINT CONN.</v>
          </cell>
          <cell r="C532" t="str">
            <v>150H</v>
          </cell>
          <cell r="D532" t="str">
            <v>EA</v>
          </cell>
          <cell r="G532">
            <v>753</v>
          </cell>
          <cell r="H532">
            <v>1050</v>
          </cell>
          <cell r="Q532">
            <v>1050</v>
          </cell>
        </row>
        <row r="533">
          <cell r="A533">
            <v>531</v>
          </cell>
          <cell r="Q533" t="str">
            <v/>
          </cell>
        </row>
        <row r="534">
          <cell r="A534">
            <v>532</v>
          </cell>
          <cell r="B534" t="str">
            <v>SHANK BOLT&amp;NOT</v>
          </cell>
          <cell r="C534" t="str">
            <v>3/8inch×19L</v>
          </cell>
          <cell r="D534" t="str">
            <v>set</v>
          </cell>
          <cell r="G534">
            <v>753</v>
          </cell>
          <cell r="H534">
            <v>120</v>
          </cell>
          <cell r="Q534">
            <v>120</v>
          </cell>
        </row>
        <row r="535">
          <cell r="A535">
            <v>533</v>
          </cell>
          <cell r="B535" t="str">
            <v>그라운딩 본딩 점퍼</v>
          </cell>
          <cell r="C535" t="str">
            <v>14sq</v>
          </cell>
          <cell r="D535" t="str">
            <v>EA</v>
          </cell>
          <cell r="G535">
            <v>753</v>
          </cell>
          <cell r="H535">
            <v>1300</v>
          </cell>
          <cell r="Q535">
            <v>1300</v>
          </cell>
        </row>
        <row r="536">
          <cell r="A536">
            <v>534</v>
          </cell>
          <cell r="B536" t="str">
            <v>그라운딩 본딩 점퍼</v>
          </cell>
          <cell r="C536" t="str">
            <v>38sq</v>
          </cell>
          <cell r="D536" t="str">
            <v>EA</v>
          </cell>
          <cell r="G536">
            <v>753</v>
          </cell>
          <cell r="H536">
            <v>2800</v>
          </cell>
          <cell r="Q536">
            <v>2800</v>
          </cell>
        </row>
        <row r="537">
          <cell r="A537">
            <v>535</v>
          </cell>
          <cell r="B537" t="str">
            <v>홀드다운 크램프</v>
          </cell>
          <cell r="D537" t="str">
            <v>EA</v>
          </cell>
          <cell r="G537">
            <v>753</v>
          </cell>
          <cell r="H537">
            <v>300</v>
          </cell>
          <cell r="Q537">
            <v>300</v>
          </cell>
        </row>
        <row r="538">
          <cell r="A538">
            <v>536</v>
          </cell>
          <cell r="B538" t="str">
            <v>SPRING NUT</v>
          </cell>
          <cell r="C538" t="str">
            <v>3/8inch 1/2inch</v>
          </cell>
          <cell r="D538" t="str">
            <v>EA</v>
          </cell>
          <cell r="G538">
            <v>753</v>
          </cell>
          <cell r="H538">
            <v>400</v>
          </cell>
          <cell r="Q538">
            <v>400</v>
          </cell>
        </row>
        <row r="539">
          <cell r="A539">
            <v>537</v>
          </cell>
          <cell r="Q539" t="str">
            <v/>
          </cell>
        </row>
        <row r="540">
          <cell r="A540">
            <v>538</v>
          </cell>
          <cell r="Q540" t="str">
            <v/>
          </cell>
        </row>
        <row r="541">
          <cell r="A541">
            <v>539</v>
          </cell>
          <cell r="B541" t="str">
            <v>RACE WAY BODY</v>
          </cell>
          <cell r="C541" t="str">
            <v>40×40</v>
          </cell>
          <cell r="D541" t="str">
            <v>m</v>
          </cell>
          <cell r="G541">
            <v>750</v>
          </cell>
          <cell r="H541">
            <v>1950</v>
          </cell>
          <cell r="Q541">
            <v>1950</v>
          </cell>
          <cell r="S541" t="str">
            <v>내선</v>
          </cell>
          <cell r="T541">
            <v>0.15</v>
          </cell>
        </row>
        <row r="542">
          <cell r="A542">
            <v>540</v>
          </cell>
          <cell r="B542" t="str">
            <v>RACE WAY BODY</v>
          </cell>
          <cell r="C542" t="str">
            <v>70×40</v>
          </cell>
          <cell r="D542" t="str">
            <v>m</v>
          </cell>
          <cell r="G542">
            <v>750</v>
          </cell>
          <cell r="H542">
            <v>2450</v>
          </cell>
          <cell r="Q542">
            <v>2450</v>
          </cell>
          <cell r="S542" t="str">
            <v>내선</v>
          </cell>
          <cell r="T542">
            <v>0.2</v>
          </cell>
        </row>
        <row r="543">
          <cell r="A543">
            <v>541</v>
          </cell>
          <cell r="Q543" t="str">
            <v/>
          </cell>
        </row>
        <row r="544">
          <cell r="A544">
            <v>542</v>
          </cell>
          <cell r="B544" t="str">
            <v>RACE WAY COVER</v>
          </cell>
          <cell r="C544" t="str">
            <v>40×40</v>
          </cell>
          <cell r="D544" t="str">
            <v>m</v>
          </cell>
          <cell r="G544">
            <v>750</v>
          </cell>
          <cell r="H544">
            <v>850</v>
          </cell>
          <cell r="Q544">
            <v>850</v>
          </cell>
        </row>
        <row r="545">
          <cell r="A545">
            <v>543</v>
          </cell>
          <cell r="B545" t="str">
            <v>RACE WAY COVER</v>
          </cell>
          <cell r="C545" t="str">
            <v>70×40</v>
          </cell>
          <cell r="D545" t="str">
            <v>m</v>
          </cell>
          <cell r="G545">
            <v>750</v>
          </cell>
          <cell r="H545">
            <v>1100</v>
          </cell>
          <cell r="Q545">
            <v>1100</v>
          </cell>
        </row>
        <row r="546">
          <cell r="A546">
            <v>544</v>
          </cell>
          <cell r="Q546" t="str">
            <v/>
          </cell>
        </row>
        <row r="547">
          <cell r="A547">
            <v>545</v>
          </cell>
          <cell r="B547" t="str">
            <v>RACE WAY JOIVER</v>
          </cell>
          <cell r="C547" t="str">
            <v>40×40</v>
          </cell>
          <cell r="D547" t="str">
            <v>EA</v>
          </cell>
          <cell r="G547">
            <v>750</v>
          </cell>
          <cell r="H547">
            <v>850</v>
          </cell>
          <cell r="Q547">
            <v>850</v>
          </cell>
        </row>
        <row r="548">
          <cell r="A548">
            <v>546</v>
          </cell>
          <cell r="B548" t="str">
            <v>RACE WAY JOIVER</v>
          </cell>
          <cell r="C548" t="str">
            <v>70×40</v>
          </cell>
          <cell r="D548" t="str">
            <v>EA</v>
          </cell>
          <cell r="G548">
            <v>750</v>
          </cell>
          <cell r="H548">
            <v>1300</v>
          </cell>
          <cell r="Q548">
            <v>1300</v>
          </cell>
        </row>
        <row r="549">
          <cell r="A549">
            <v>547</v>
          </cell>
          <cell r="Q549" t="str">
            <v/>
          </cell>
        </row>
        <row r="550">
          <cell r="A550">
            <v>548</v>
          </cell>
          <cell r="B550" t="str">
            <v>RACE WAY HANGER</v>
          </cell>
          <cell r="C550" t="str">
            <v>40×40</v>
          </cell>
          <cell r="D550" t="str">
            <v>EA</v>
          </cell>
          <cell r="G550">
            <v>750</v>
          </cell>
          <cell r="H550">
            <v>850</v>
          </cell>
          <cell r="Q550">
            <v>850</v>
          </cell>
        </row>
        <row r="551">
          <cell r="A551">
            <v>549</v>
          </cell>
          <cell r="B551" t="str">
            <v>RACE WAY HANGER</v>
          </cell>
          <cell r="C551" t="str">
            <v>70×40</v>
          </cell>
          <cell r="D551" t="str">
            <v>EA</v>
          </cell>
          <cell r="G551">
            <v>750</v>
          </cell>
          <cell r="H551">
            <v>1300</v>
          </cell>
          <cell r="Q551">
            <v>1300</v>
          </cell>
        </row>
        <row r="552">
          <cell r="A552">
            <v>550</v>
          </cell>
          <cell r="Q552" t="str">
            <v/>
          </cell>
        </row>
        <row r="553">
          <cell r="A553">
            <v>551</v>
          </cell>
          <cell r="B553" t="str">
            <v>RACE WAY END CAP</v>
          </cell>
          <cell r="C553" t="str">
            <v>40×40</v>
          </cell>
          <cell r="D553" t="str">
            <v>EA</v>
          </cell>
          <cell r="G553">
            <v>750</v>
          </cell>
          <cell r="H553">
            <v>650</v>
          </cell>
          <cell r="Q553">
            <v>650</v>
          </cell>
        </row>
        <row r="554">
          <cell r="A554">
            <v>552</v>
          </cell>
          <cell r="B554" t="str">
            <v>RACE WAY END CAP</v>
          </cell>
          <cell r="C554" t="str">
            <v>70×40</v>
          </cell>
          <cell r="D554" t="str">
            <v>EA</v>
          </cell>
          <cell r="G554">
            <v>750</v>
          </cell>
          <cell r="H554">
            <v>1050</v>
          </cell>
          <cell r="Q554">
            <v>1050</v>
          </cell>
        </row>
        <row r="555">
          <cell r="A555">
            <v>553</v>
          </cell>
          <cell r="Q555" t="str">
            <v/>
          </cell>
        </row>
        <row r="556">
          <cell r="A556">
            <v>554</v>
          </cell>
          <cell r="B556" t="str">
            <v>RACE WAY H,V/ELBOW</v>
          </cell>
          <cell r="C556" t="str">
            <v>40×40</v>
          </cell>
          <cell r="D556" t="str">
            <v>EA</v>
          </cell>
          <cell r="G556">
            <v>750</v>
          </cell>
          <cell r="H556">
            <v>1850</v>
          </cell>
          <cell r="Q556">
            <v>1850</v>
          </cell>
        </row>
        <row r="557">
          <cell r="A557">
            <v>555</v>
          </cell>
          <cell r="B557" t="str">
            <v>RACE WAY H,V/ELBOW</v>
          </cell>
          <cell r="C557" t="str">
            <v>70×40</v>
          </cell>
          <cell r="D557" t="str">
            <v>EA</v>
          </cell>
          <cell r="G557">
            <v>750</v>
          </cell>
          <cell r="H557">
            <v>2450</v>
          </cell>
          <cell r="Q557">
            <v>2450</v>
          </cell>
        </row>
        <row r="558">
          <cell r="A558">
            <v>556</v>
          </cell>
          <cell r="Q558" t="str">
            <v/>
          </cell>
        </row>
        <row r="559">
          <cell r="A559">
            <v>557</v>
          </cell>
          <cell r="B559" t="str">
            <v>RACE WAY BOX CONN.</v>
          </cell>
          <cell r="C559" t="str">
            <v>40×40</v>
          </cell>
          <cell r="D559" t="str">
            <v>EA</v>
          </cell>
          <cell r="G559">
            <v>750</v>
          </cell>
          <cell r="H559">
            <v>1050</v>
          </cell>
          <cell r="Q559">
            <v>1050</v>
          </cell>
        </row>
        <row r="560">
          <cell r="A560">
            <v>558</v>
          </cell>
          <cell r="Q560" t="str">
            <v/>
          </cell>
        </row>
        <row r="561">
          <cell r="A561">
            <v>559</v>
          </cell>
          <cell r="Q561" t="str">
            <v/>
          </cell>
        </row>
        <row r="562">
          <cell r="A562">
            <v>560</v>
          </cell>
          <cell r="B562" t="str">
            <v>교통신호제어기(일반)</v>
          </cell>
          <cell r="C562" t="str">
            <v>교차로연동(검사품)</v>
          </cell>
          <cell r="D562" t="str">
            <v>대</v>
          </cell>
          <cell r="G562">
            <v>834</v>
          </cell>
          <cell r="H562">
            <v>4500000</v>
          </cell>
          <cell r="Q562">
            <v>4500000</v>
          </cell>
          <cell r="S562" t="str">
            <v>프전</v>
          </cell>
          <cell r="T562">
            <v>4.5999999999999996</v>
          </cell>
          <cell r="U562" t="str">
            <v>보인</v>
          </cell>
          <cell r="V562">
            <v>1.5</v>
          </cell>
        </row>
        <row r="563">
          <cell r="A563">
            <v>561</v>
          </cell>
          <cell r="B563" t="str">
            <v>차량신호등</v>
          </cell>
          <cell r="C563" t="str">
            <v>1면 4색</v>
          </cell>
          <cell r="D563" t="str">
            <v>대</v>
          </cell>
          <cell r="G563">
            <v>834</v>
          </cell>
          <cell r="H563">
            <v>280000</v>
          </cell>
          <cell r="Q563">
            <v>280000</v>
          </cell>
          <cell r="S563" t="str">
            <v>신호</v>
          </cell>
          <cell r="T563">
            <v>2.4</v>
          </cell>
          <cell r="U563" t="str">
            <v>보인</v>
          </cell>
          <cell r="V563">
            <v>1</v>
          </cell>
        </row>
        <row r="564">
          <cell r="A564">
            <v>562</v>
          </cell>
          <cell r="B564" t="str">
            <v>차량신호등</v>
          </cell>
          <cell r="C564" t="str">
            <v>1면 3색</v>
          </cell>
          <cell r="D564" t="str">
            <v>대</v>
          </cell>
          <cell r="G564">
            <v>834</v>
          </cell>
          <cell r="H564">
            <v>240000</v>
          </cell>
          <cell r="Q564">
            <v>240000</v>
          </cell>
          <cell r="S564" t="str">
            <v>신호</v>
          </cell>
          <cell r="T564">
            <v>2.4</v>
          </cell>
          <cell r="U564" t="str">
            <v>보인</v>
          </cell>
          <cell r="V564">
            <v>1</v>
          </cell>
        </row>
        <row r="565">
          <cell r="A565">
            <v>563</v>
          </cell>
          <cell r="B565" t="str">
            <v>보행신호등</v>
          </cell>
          <cell r="C565" t="str">
            <v>1면 2색</v>
          </cell>
          <cell r="D565" t="str">
            <v>대</v>
          </cell>
          <cell r="G565">
            <v>834</v>
          </cell>
          <cell r="H565">
            <v>160000</v>
          </cell>
          <cell r="Q565">
            <v>160000</v>
          </cell>
        </row>
        <row r="566">
          <cell r="A566">
            <v>564</v>
          </cell>
          <cell r="Q566" t="str">
            <v/>
          </cell>
        </row>
        <row r="567">
          <cell r="A567">
            <v>565</v>
          </cell>
          <cell r="B567" t="str">
            <v>차량등철주</v>
          </cell>
          <cell r="C567" t="str">
            <v>250φ×9m(용융도금)</v>
          </cell>
          <cell r="D567" t="str">
            <v>EA</v>
          </cell>
          <cell r="G567">
            <v>834</v>
          </cell>
          <cell r="H567">
            <v>645270</v>
          </cell>
          <cell r="Q567">
            <v>645270</v>
          </cell>
          <cell r="S567" t="str">
            <v>신호</v>
          </cell>
          <cell r="T567">
            <v>1.7</v>
          </cell>
          <cell r="U567" t="str">
            <v>보인</v>
          </cell>
          <cell r="V567">
            <v>1</v>
          </cell>
        </row>
        <row r="568">
          <cell r="A568">
            <v>566</v>
          </cell>
          <cell r="B568" t="str">
            <v>차량등철주</v>
          </cell>
          <cell r="C568" t="str">
            <v>250φ×8m(용융도금)</v>
          </cell>
          <cell r="D568" t="str">
            <v>EA</v>
          </cell>
          <cell r="G568">
            <v>834</v>
          </cell>
          <cell r="H568">
            <v>620400</v>
          </cell>
          <cell r="Q568">
            <v>620400</v>
          </cell>
          <cell r="S568" t="str">
            <v>신호</v>
          </cell>
          <cell r="T568">
            <v>1.7</v>
          </cell>
          <cell r="U568" t="str">
            <v>보인</v>
          </cell>
          <cell r="V568">
            <v>1</v>
          </cell>
        </row>
        <row r="569">
          <cell r="A569">
            <v>567</v>
          </cell>
          <cell r="B569" t="str">
            <v>차량등철주</v>
          </cell>
          <cell r="C569" t="str">
            <v>200φ×8m(용융도금)</v>
          </cell>
          <cell r="D569" t="str">
            <v>EA</v>
          </cell>
          <cell r="G569">
            <v>834</v>
          </cell>
          <cell r="H569">
            <v>460800</v>
          </cell>
          <cell r="Q569">
            <v>460800</v>
          </cell>
          <cell r="S569" t="str">
            <v>신호</v>
          </cell>
          <cell r="T569">
            <v>1.7</v>
          </cell>
          <cell r="U569" t="str">
            <v>보인</v>
          </cell>
          <cell r="V569">
            <v>1</v>
          </cell>
        </row>
        <row r="570">
          <cell r="A570">
            <v>568</v>
          </cell>
          <cell r="B570" t="str">
            <v>차량등철주</v>
          </cell>
          <cell r="C570" t="str">
            <v>150φ×8m(용융도금)</v>
          </cell>
          <cell r="D570" t="str">
            <v>EA</v>
          </cell>
          <cell r="G570">
            <v>834</v>
          </cell>
          <cell r="H570">
            <v>277200</v>
          </cell>
          <cell r="Q570">
            <v>277200</v>
          </cell>
          <cell r="S570" t="str">
            <v>신호</v>
          </cell>
          <cell r="T570">
            <v>1.7</v>
          </cell>
          <cell r="U570" t="str">
            <v>보인</v>
          </cell>
          <cell r="V570">
            <v>1</v>
          </cell>
        </row>
        <row r="571">
          <cell r="A571">
            <v>569</v>
          </cell>
          <cell r="B571" t="str">
            <v>보행등철주</v>
          </cell>
          <cell r="C571" t="str">
            <v>125φ×4m(용융도금)</v>
          </cell>
          <cell r="D571" t="str">
            <v>EA</v>
          </cell>
          <cell r="G571">
            <v>834</v>
          </cell>
          <cell r="H571">
            <v>110400</v>
          </cell>
          <cell r="Q571">
            <v>110400</v>
          </cell>
          <cell r="S571" t="str">
            <v>신호</v>
          </cell>
          <cell r="T571">
            <v>1.3</v>
          </cell>
          <cell r="U571" t="str">
            <v>보인</v>
          </cell>
          <cell r="V571">
            <v>1</v>
          </cell>
        </row>
        <row r="572">
          <cell r="A572">
            <v>570</v>
          </cell>
          <cell r="Q572" t="str">
            <v/>
          </cell>
        </row>
        <row r="573">
          <cell r="A573">
            <v>571</v>
          </cell>
          <cell r="B573" t="str">
            <v>부착대</v>
          </cell>
          <cell r="C573" t="str">
            <v>9m 용융도금</v>
          </cell>
          <cell r="D573" t="str">
            <v>EA</v>
          </cell>
          <cell r="G573">
            <v>834</v>
          </cell>
          <cell r="H573">
            <v>146400</v>
          </cell>
          <cell r="Q573">
            <v>146400</v>
          </cell>
          <cell r="S573" t="str">
            <v>신호</v>
          </cell>
          <cell r="T573">
            <v>1.7</v>
          </cell>
          <cell r="U573" t="str">
            <v>보인</v>
          </cell>
          <cell r="V573">
            <v>1</v>
          </cell>
        </row>
        <row r="574">
          <cell r="A574">
            <v>572</v>
          </cell>
          <cell r="B574" t="str">
            <v>부착대</v>
          </cell>
          <cell r="C574" t="str">
            <v>8m 용융도금</v>
          </cell>
          <cell r="D574" t="str">
            <v>EA</v>
          </cell>
          <cell r="G574">
            <v>834</v>
          </cell>
          <cell r="H574">
            <v>136800</v>
          </cell>
          <cell r="Q574">
            <v>136800</v>
          </cell>
          <cell r="S574" t="str">
            <v>신호</v>
          </cell>
          <cell r="T574">
            <v>1.7</v>
          </cell>
          <cell r="U574" t="str">
            <v>보인</v>
          </cell>
          <cell r="V574">
            <v>1</v>
          </cell>
        </row>
        <row r="575">
          <cell r="A575">
            <v>573</v>
          </cell>
          <cell r="B575" t="str">
            <v>부착대</v>
          </cell>
          <cell r="C575" t="str">
            <v>7m 용융도금</v>
          </cell>
          <cell r="D575" t="str">
            <v>EA</v>
          </cell>
          <cell r="G575">
            <v>834</v>
          </cell>
          <cell r="H575">
            <v>124800</v>
          </cell>
          <cell r="Q575">
            <v>124800</v>
          </cell>
          <cell r="S575" t="str">
            <v>신호</v>
          </cell>
          <cell r="T575">
            <v>1.3</v>
          </cell>
          <cell r="U575" t="str">
            <v>보인</v>
          </cell>
          <cell r="V575">
            <v>1</v>
          </cell>
        </row>
        <row r="576">
          <cell r="A576">
            <v>574</v>
          </cell>
          <cell r="Q576" t="str">
            <v/>
          </cell>
        </row>
        <row r="577">
          <cell r="A577">
            <v>575</v>
          </cell>
          <cell r="Q577" t="str">
            <v/>
          </cell>
        </row>
        <row r="578">
          <cell r="A578">
            <v>576</v>
          </cell>
          <cell r="B578" t="str">
            <v>제어기보호막</v>
          </cell>
          <cell r="C578" t="str">
            <v>F.R.P</v>
          </cell>
          <cell r="D578" t="str">
            <v>EA</v>
          </cell>
          <cell r="G578">
            <v>834</v>
          </cell>
          <cell r="H578">
            <v>150000</v>
          </cell>
          <cell r="Q578">
            <v>150000</v>
          </cell>
        </row>
        <row r="579">
          <cell r="A579">
            <v>577</v>
          </cell>
          <cell r="Q579" t="str">
            <v/>
          </cell>
        </row>
        <row r="580">
          <cell r="A580">
            <v>578</v>
          </cell>
          <cell r="B580" t="str">
            <v>기초앙카</v>
          </cell>
          <cell r="C580" t="str">
            <v>φ125 식</v>
          </cell>
          <cell r="D580" t="str">
            <v>EA</v>
          </cell>
          <cell r="G580" t="str">
            <v>834 (95/01)</v>
          </cell>
          <cell r="H580">
            <v>12000</v>
          </cell>
        </row>
        <row r="581">
          <cell r="A581">
            <v>579</v>
          </cell>
          <cell r="B581" t="str">
            <v>기초앙카</v>
          </cell>
          <cell r="C581" t="str">
            <v>φ150×1.2m가공품</v>
          </cell>
          <cell r="D581" t="str">
            <v>EA</v>
          </cell>
          <cell r="G581">
            <v>834</v>
          </cell>
          <cell r="H581">
            <v>79200</v>
          </cell>
          <cell r="Q581">
            <v>79200</v>
          </cell>
          <cell r="S581" t="str">
            <v>용접</v>
          </cell>
          <cell r="T581">
            <v>0.8</v>
          </cell>
          <cell r="U581" t="str">
            <v>특인</v>
          </cell>
          <cell r="V581">
            <v>0.8</v>
          </cell>
        </row>
        <row r="582">
          <cell r="A582">
            <v>580</v>
          </cell>
          <cell r="B582" t="str">
            <v>기초앙카</v>
          </cell>
          <cell r="C582" t="str">
            <v>φ200×1.5m가공품</v>
          </cell>
          <cell r="D582" t="str">
            <v>EA</v>
          </cell>
          <cell r="G582">
            <v>834</v>
          </cell>
          <cell r="H582">
            <v>158400</v>
          </cell>
          <cell r="Q582">
            <v>158400</v>
          </cell>
          <cell r="S582" t="str">
            <v>용접</v>
          </cell>
          <cell r="T582">
            <v>1.5</v>
          </cell>
          <cell r="U582" t="str">
            <v>특인</v>
          </cell>
          <cell r="V582">
            <v>1.5</v>
          </cell>
        </row>
        <row r="583">
          <cell r="A583">
            <v>581</v>
          </cell>
          <cell r="B583" t="str">
            <v>기초앙카</v>
          </cell>
          <cell r="C583" t="str">
            <v>φ250×1.8m가공품</v>
          </cell>
          <cell r="D583" t="str">
            <v>EA</v>
          </cell>
          <cell r="G583">
            <v>834</v>
          </cell>
          <cell r="H583">
            <v>186000</v>
          </cell>
          <cell r="Q583">
            <v>186000</v>
          </cell>
          <cell r="S583" t="str">
            <v>용접</v>
          </cell>
          <cell r="T583">
            <v>1.5</v>
          </cell>
          <cell r="U583" t="str">
            <v>특인</v>
          </cell>
          <cell r="V583">
            <v>1.5</v>
          </cell>
        </row>
        <row r="584">
          <cell r="A584">
            <v>582</v>
          </cell>
          <cell r="Q584" t="str">
            <v/>
          </cell>
        </row>
        <row r="585">
          <cell r="A585">
            <v>583</v>
          </cell>
          <cell r="B585" t="str">
            <v>보호금구</v>
          </cell>
          <cell r="C585" t="str">
            <v>φ35×1.1m (가공품)</v>
          </cell>
          <cell r="D585" t="str">
            <v>조</v>
          </cell>
          <cell r="G585">
            <v>834</v>
          </cell>
          <cell r="H585">
            <v>20000</v>
          </cell>
          <cell r="Q585">
            <v>20000</v>
          </cell>
        </row>
        <row r="586">
          <cell r="A586">
            <v>584</v>
          </cell>
          <cell r="B586" t="str">
            <v>맨홀 (뚜껑포함)</v>
          </cell>
          <cell r="C586" t="str">
            <v>600×600×600  F.R.P</v>
          </cell>
          <cell r="D586" t="str">
            <v>EA</v>
          </cell>
          <cell r="G586">
            <v>834</v>
          </cell>
          <cell r="H586">
            <v>65000</v>
          </cell>
          <cell r="Q586">
            <v>65000</v>
          </cell>
          <cell r="S586" t="str">
            <v>미장</v>
          </cell>
          <cell r="T586">
            <v>0.6</v>
          </cell>
          <cell r="U586" t="str">
            <v>보인</v>
          </cell>
          <cell r="V586">
            <v>0.3</v>
          </cell>
        </row>
        <row r="587">
          <cell r="A587">
            <v>585</v>
          </cell>
          <cell r="Q587" t="str">
            <v/>
          </cell>
        </row>
        <row r="588">
          <cell r="A588">
            <v>586</v>
          </cell>
          <cell r="B588" t="str">
            <v>사다리조립비</v>
          </cell>
          <cell r="C588" t="str">
            <v>7m 이상</v>
          </cell>
          <cell r="D588" t="str">
            <v>조</v>
          </cell>
          <cell r="Q588">
            <v>0</v>
          </cell>
          <cell r="S588" t="str">
            <v>신호</v>
          </cell>
          <cell r="T588">
            <v>0.4</v>
          </cell>
          <cell r="U588" t="str">
            <v>보인</v>
          </cell>
          <cell r="V588">
            <v>0.56000000000000005</v>
          </cell>
        </row>
        <row r="589">
          <cell r="A589">
            <v>587</v>
          </cell>
          <cell r="B589" t="str">
            <v>사다리조립비</v>
          </cell>
          <cell r="C589" t="str">
            <v>7m 이하</v>
          </cell>
          <cell r="D589" t="str">
            <v>조</v>
          </cell>
          <cell r="Q589">
            <v>0</v>
          </cell>
          <cell r="S589" t="str">
            <v>신호</v>
          </cell>
          <cell r="T589">
            <v>0.3</v>
          </cell>
          <cell r="U589" t="str">
            <v>보인</v>
          </cell>
          <cell r="V589">
            <v>0.44</v>
          </cell>
        </row>
        <row r="590">
          <cell r="A590">
            <v>588</v>
          </cell>
          <cell r="Q590" t="str">
            <v/>
          </cell>
        </row>
        <row r="591">
          <cell r="A591">
            <v>589</v>
          </cell>
          <cell r="B591" t="str">
            <v>전원선</v>
          </cell>
          <cell r="C591" t="str">
            <v>EV 5.5sq/2C</v>
          </cell>
          <cell r="D591" t="str">
            <v>m</v>
          </cell>
          <cell r="G591" t="str">
            <v>818(95/03)</v>
          </cell>
          <cell r="H591">
            <v>600</v>
          </cell>
          <cell r="Q591">
            <v>600</v>
          </cell>
          <cell r="R591">
            <v>0.05</v>
          </cell>
          <cell r="S591" t="str">
            <v>저케</v>
          </cell>
          <cell r="T591">
            <v>1.7999999999999999E-2</v>
          </cell>
        </row>
        <row r="592">
          <cell r="A592">
            <v>590</v>
          </cell>
          <cell r="Q592" t="str">
            <v/>
          </cell>
        </row>
        <row r="593">
          <cell r="A593">
            <v>591</v>
          </cell>
          <cell r="B593" t="str">
            <v>신호케이블</v>
          </cell>
          <cell r="C593" t="str">
            <v>CVS 2.0sq/5C</v>
          </cell>
          <cell r="D593" t="str">
            <v>m</v>
          </cell>
          <cell r="G593" t="str">
            <v>818(95/03)</v>
          </cell>
          <cell r="H593">
            <v>900</v>
          </cell>
          <cell r="Q593">
            <v>900</v>
          </cell>
          <cell r="R593">
            <v>0.05</v>
          </cell>
          <cell r="S593" t="str">
            <v>신호</v>
          </cell>
          <cell r="T593">
            <v>3.2000000000000001E-2</v>
          </cell>
        </row>
        <row r="594">
          <cell r="A594">
            <v>592</v>
          </cell>
          <cell r="Q594" t="str">
            <v/>
          </cell>
        </row>
        <row r="595">
          <cell r="A595">
            <v>593</v>
          </cell>
          <cell r="Q595" t="str">
            <v/>
          </cell>
        </row>
        <row r="596">
          <cell r="A596">
            <v>594</v>
          </cell>
          <cell r="Q596" t="str">
            <v/>
          </cell>
        </row>
        <row r="597">
          <cell r="A597">
            <v>595</v>
          </cell>
          <cell r="Q597" t="str">
            <v/>
          </cell>
        </row>
        <row r="598">
          <cell r="A598">
            <v>596</v>
          </cell>
          <cell r="Q598" t="str">
            <v/>
          </cell>
        </row>
        <row r="599">
          <cell r="A599">
            <v>597</v>
          </cell>
          <cell r="Q599" t="str">
            <v/>
          </cell>
        </row>
        <row r="600">
          <cell r="A600">
            <v>598</v>
          </cell>
          <cell r="Q600" t="str">
            <v/>
          </cell>
        </row>
        <row r="601">
          <cell r="A601">
            <v>599</v>
          </cell>
          <cell r="Q601" t="str">
            <v/>
          </cell>
        </row>
        <row r="602">
          <cell r="A602">
            <v>600</v>
          </cell>
          <cell r="Q602" t="str">
            <v/>
          </cell>
        </row>
        <row r="603">
          <cell r="A603">
            <v>601</v>
          </cell>
          <cell r="C603" t="str">
            <v>내선전공</v>
          </cell>
          <cell r="D603" t="str">
            <v>인</v>
          </cell>
          <cell r="F603">
            <v>43600</v>
          </cell>
          <cell r="Q603">
            <v>43600</v>
          </cell>
        </row>
        <row r="604">
          <cell r="A604">
            <v>602</v>
          </cell>
          <cell r="C604" t="str">
            <v>저압케이블공</v>
          </cell>
          <cell r="D604" t="str">
            <v>인</v>
          </cell>
          <cell r="F604">
            <v>52900</v>
          </cell>
          <cell r="Q604">
            <v>52900</v>
          </cell>
        </row>
        <row r="605">
          <cell r="A605">
            <v>603</v>
          </cell>
          <cell r="C605" t="str">
            <v>배전전공</v>
          </cell>
          <cell r="D605" t="str">
            <v>인</v>
          </cell>
          <cell r="F605">
            <v>94200</v>
          </cell>
          <cell r="Q605">
            <v>94200</v>
          </cell>
        </row>
        <row r="606">
          <cell r="A606">
            <v>604</v>
          </cell>
          <cell r="C606" t="str">
            <v>프랜트전공</v>
          </cell>
          <cell r="D606" t="str">
            <v>인</v>
          </cell>
          <cell r="F606">
            <v>48400</v>
          </cell>
          <cell r="Q606">
            <v>48400</v>
          </cell>
        </row>
        <row r="607">
          <cell r="A607">
            <v>605</v>
          </cell>
          <cell r="C607" t="str">
            <v>보통인부</v>
          </cell>
          <cell r="D607" t="str">
            <v>인</v>
          </cell>
          <cell r="F607">
            <v>27200</v>
          </cell>
          <cell r="Q607">
            <v>27200</v>
          </cell>
        </row>
        <row r="608">
          <cell r="A608">
            <v>606</v>
          </cell>
          <cell r="C608" t="str">
            <v>고압케이블공</v>
          </cell>
          <cell r="D608" t="str">
            <v>인</v>
          </cell>
          <cell r="F608">
            <v>53700</v>
          </cell>
          <cell r="Q608">
            <v>53700</v>
          </cell>
        </row>
        <row r="609">
          <cell r="A609">
            <v>607</v>
          </cell>
          <cell r="C609" t="str">
            <v>특고압케이블공</v>
          </cell>
          <cell r="D609" t="str">
            <v>인</v>
          </cell>
          <cell r="F609">
            <v>79800</v>
          </cell>
          <cell r="Q609">
            <v>79800</v>
          </cell>
        </row>
        <row r="610">
          <cell r="A610">
            <v>608</v>
          </cell>
          <cell r="C610" t="str">
            <v>통신설비공</v>
          </cell>
          <cell r="D610" t="str">
            <v>인</v>
          </cell>
          <cell r="F610">
            <v>52700</v>
          </cell>
          <cell r="Q610">
            <v>52700</v>
          </cell>
        </row>
        <row r="611">
          <cell r="A611">
            <v>609</v>
          </cell>
          <cell r="C611" t="str">
            <v>통신내선공</v>
          </cell>
          <cell r="D611" t="str">
            <v>인</v>
          </cell>
          <cell r="F611">
            <v>45500</v>
          </cell>
          <cell r="Q611">
            <v>45500</v>
          </cell>
        </row>
        <row r="612">
          <cell r="A612">
            <v>610</v>
          </cell>
          <cell r="C612" t="str">
            <v>통신케이블공</v>
          </cell>
          <cell r="D612" t="str">
            <v>인</v>
          </cell>
          <cell r="F612">
            <v>58100</v>
          </cell>
          <cell r="Q612">
            <v>58100</v>
          </cell>
        </row>
        <row r="613">
          <cell r="A613">
            <v>611</v>
          </cell>
          <cell r="C613" t="str">
            <v>신호공</v>
          </cell>
          <cell r="D613" t="str">
            <v>인</v>
          </cell>
          <cell r="F613">
            <v>62300</v>
          </cell>
          <cell r="Q613">
            <v>62300</v>
          </cell>
        </row>
        <row r="614">
          <cell r="A614">
            <v>612</v>
          </cell>
          <cell r="C614" t="str">
            <v>특별인부</v>
          </cell>
          <cell r="D614" t="str">
            <v>인</v>
          </cell>
          <cell r="F614">
            <v>38500</v>
          </cell>
          <cell r="Q614">
            <v>38500</v>
          </cell>
        </row>
        <row r="615">
          <cell r="A615">
            <v>613</v>
          </cell>
          <cell r="C615" t="str">
            <v>계장공</v>
          </cell>
          <cell r="D615" t="str">
            <v>인</v>
          </cell>
          <cell r="F615">
            <v>42500</v>
          </cell>
          <cell r="Q615">
            <v>42500</v>
          </cell>
        </row>
        <row r="616">
          <cell r="A616">
            <v>614</v>
          </cell>
          <cell r="C616" t="str">
            <v>미장공</v>
          </cell>
          <cell r="D616" t="str">
            <v>인</v>
          </cell>
          <cell r="F616">
            <v>52800</v>
          </cell>
          <cell r="Q616">
            <v>52800</v>
          </cell>
        </row>
        <row r="617">
          <cell r="A617">
            <v>615</v>
          </cell>
          <cell r="C617" t="str">
            <v>용접공(일반)</v>
          </cell>
          <cell r="D617" t="str">
            <v>인</v>
          </cell>
          <cell r="F617">
            <v>48800</v>
          </cell>
          <cell r="Q617">
            <v>48800</v>
          </cell>
        </row>
        <row r="618">
          <cell r="A618">
            <v>616</v>
          </cell>
          <cell r="C618" t="str">
            <v>도장공</v>
          </cell>
          <cell r="D618" t="str">
            <v>인</v>
          </cell>
          <cell r="F618">
            <v>47200</v>
          </cell>
          <cell r="Q618">
            <v>47200</v>
          </cell>
        </row>
        <row r="619">
          <cell r="A619">
            <v>617</v>
          </cell>
          <cell r="C619" t="str">
            <v>배관공</v>
          </cell>
          <cell r="D619" t="str">
            <v>인</v>
          </cell>
          <cell r="F619">
            <v>42000</v>
          </cell>
          <cell r="Q619">
            <v>42000</v>
          </cell>
        </row>
        <row r="620">
          <cell r="A620">
            <v>618</v>
          </cell>
          <cell r="C620" t="str">
            <v>콘크리트공</v>
          </cell>
          <cell r="D620" t="str">
            <v>인</v>
          </cell>
          <cell r="F620">
            <v>47600</v>
          </cell>
          <cell r="Q620">
            <v>47600</v>
          </cell>
        </row>
        <row r="621">
          <cell r="A621">
            <v>619</v>
          </cell>
          <cell r="C621" t="str">
            <v>형틀목공</v>
          </cell>
          <cell r="D621" t="str">
            <v>인</v>
          </cell>
          <cell r="F621">
            <v>52900</v>
          </cell>
          <cell r="Q621">
            <v>52900</v>
          </cell>
        </row>
        <row r="622">
          <cell r="A622">
            <v>620</v>
          </cell>
          <cell r="C622" t="str">
            <v>철근공</v>
          </cell>
          <cell r="D622" t="str">
            <v>인</v>
          </cell>
          <cell r="F622">
            <v>50500</v>
          </cell>
          <cell r="Q622">
            <v>50500</v>
          </cell>
        </row>
        <row r="623">
          <cell r="A623">
            <v>621</v>
          </cell>
          <cell r="C623" t="str">
            <v>철판공</v>
          </cell>
          <cell r="D623" t="str">
            <v>인</v>
          </cell>
          <cell r="F623">
            <v>43700</v>
          </cell>
          <cell r="Q623">
            <v>43700</v>
          </cell>
        </row>
        <row r="624">
          <cell r="A624">
            <v>622</v>
          </cell>
          <cell r="C624" t="str">
            <v>방수공</v>
          </cell>
          <cell r="D624" t="str">
            <v>인</v>
          </cell>
          <cell r="F624">
            <v>45100</v>
          </cell>
          <cell r="Q624">
            <v>45100</v>
          </cell>
        </row>
        <row r="625">
          <cell r="A625">
            <v>623</v>
          </cell>
          <cell r="B625" t="str">
            <v>STRAIGHT TRAY(H.D.G)</v>
          </cell>
          <cell r="C625" t="str">
            <v>450W×100H</v>
          </cell>
          <cell r="D625" t="str">
            <v>m</v>
          </cell>
          <cell r="K625" t="str">
            <v>(주)동명 ENG.</v>
          </cell>
          <cell r="L625">
            <v>10500</v>
          </cell>
          <cell r="Q625">
            <v>10500</v>
          </cell>
          <cell r="S625" t="str">
            <v>내선</v>
          </cell>
          <cell r="T625">
            <v>0.44500000000000001</v>
          </cell>
        </row>
        <row r="626">
          <cell r="A626">
            <v>624</v>
          </cell>
          <cell r="B626" t="str">
            <v>STRAIGHT TRAY(H.D.G)</v>
          </cell>
          <cell r="C626" t="str">
            <v>450W×150H</v>
          </cell>
          <cell r="D626" t="str">
            <v>m</v>
          </cell>
          <cell r="K626" t="str">
            <v>(주)동명 ENG.</v>
          </cell>
          <cell r="L626">
            <v>13500</v>
          </cell>
          <cell r="Q626">
            <v>13500</v>
          </cell>
          <cell r="S626" t="str">
            <v>내선</v>
          </cell>
          <cell r="T626">
            <v>0.44500000000000001</v>
          </cell>
        </row>
        <row r="627">
          <cell r="A627">
            <v>625</v>
          </cell>
          <cell r="B627" t="str">
            <v>HDR-TEE (H.D.G)</v>
          </cell>
          <cell r="C627" t="str">
            <v>450W×100H</v>
          </cell>
          <cell r="D627" t="str">
            <v>m</v>
          </cell>
          <cell r="K627" t="str">
            <v>(주)동명 ENG.</v>
          </cell>
          <cell r="L627">
            <v>24000</v>
          </cell>
          <cell r="Q627">
            <v>24000</v>
          </cell>
          <cell r="S627" t="str">
            <v>내선</v>
          </cell>
          <cell r="T627">
            <v>0.44500000000000001</v>
          </cell>
        </row>
        <row r="628">
          <cell r="A628">
            <v>626</v>
          </cell>
          <cell r="B628" t="str">
            <v>전선관부속품</v>
          </cell>
          <cell r="C628" t="str">
            <v>배관자재비의 15%</v>
          </cell>
          <cell r="D628" t="str">
            <v>식</v>
          </cell>
          <cell r="Q628">
            <v>0</v>
          </cell>
        </row>
        <row r="629">
          <cell r="A629">
            <v>627</v>
          </cell>
          <cell r="B629" t="str">
            <v>잡자재및소모품비</v>
          </cell>
          <cell r="C629" t="str">
            <v>배관배선자재비의 2%</v>
          </cell>
          <cell r="D629" t="str">
            <v>식</v>
          </cell>
          <cell r="Q629">
            <v>0</v>
          </cell>
        </row>
        <row r="630">
          <cell r="A630">
            <v>628</v>
          </cell>
          <cell r="B630" t="str">
            <v>U-CHANEL</v>
          </cell>
          <cell r="C630" t="str">
            <v>41×41×2.6 t</v>
          </cell>
          <cell r="D630" t="str">
            <v>m</v>
          </cell>
          <cell r="K630" t="str">
            <v>(주)동명 ENG.</v>
          </cell>
          <cell r="L630">
            <v>3300</v>
          </cell>
          <cell r="Q630">
            <v>3300</v>
          </cell>
        </row>
        <row r="631">
          <cell r="A631">
            <v>629</v>
          </cell>
          <cell r="B631" t="str">
            <v>가로등주(도금후도장)</v>
          </cell>
          <cell r="C631" t="str">
            <v>8각테퍼8.5m폴1.5m1등용</v>
          </cell>
          <cell r="D631" t="str">
            <v>본</v>
          </cell>
          <cell r="K631" t="str">
            <v>조일조명</v>
          </cell>
          <cell r="L631">
            <v>195000</v>
          </cell>
          <cell r="Q631">
            <v>195000</v>
          </cell>
          <cell r="S631" t="str">
            <v>내선</v>
          </cell>
          <cell r="T631">
            <v>3.13</v>
          </cell>
        </row>
        <row r="632">
          <cell r="A632">
            <v>630</v>
          </cell>
          <cell r="B632" t="str">
            <v>저압케이블</v>
          </cell>
          <cell r="C632" t="str">
            <v>600V CV5.5sq/3C</v>
          </cell>
          <cell r="D632" t="str">
            <v>m</v>
          </cell>
          <cell r="G632">
            <v>718</v>
          </cell>
          <cell r="H632">
            <v>952</v>
          </cell>
          <cell r="Q632">
            <v>952</v>
          </cell>
          <cell r="R632">
            <v>0.05</v>
          </cell>
          <cell r="S632" t="str">
            <v>저케</v>
          </cell>
          <cell r="T632">
            <v>2.5999999999999999E-2</v>
          </cell>
        </row>
        <row r="633">
          <cell r="A633">
            <v>631</v>
          </cell>
          <cell r="B633" t="str">
            <v>저압케이블</v>
          </cell>
          <cell r="C633" t="str">
            <v>600V CV14sq/4C</v>
          </cell>
          <cell r="D633" t="str">
            <v>m</v>
          </cell>
          <cell r="G633">
            <v>718</v>
          </cell>
          <cell r="H633">
            <v>2174</v>
          </cell>
          <cell r="Q633">
            <v>2174</v>
          </cell>
          <cell r="R633">
            <v>0.05</v>
          </cell>
          <cell r="S633" t="str">
            <v>저케</v>
          </cell>
          <cell r="T633">
            <v>5.2000000000000005E-2</v>
          </cell>
        </row>
        <row r="634">
          <cell r="A634">
            <v>632</v>
          </cell>
          <cell r="B634" t="str">
            <v>저압케이블</v>
          </cell>
          <cell r="C634" t="str">
            <v>600V CV5.5sq/4C</v>
          </cell>
          <cell r="D634" t="str">
            <v>m</v>
          </cell>
          <cell r="G634">
            <v>718</v>
          </cell>
          <cell r="H634">
            <v>1175</v>
          </cell>
          <cell r="Q634">
            <v>1175</v>
          </cell>
          <cell r="R634">
            <v>0.05</v>
          </cell>
          <cell r="S634" t="str">
            <v>저케</v>
          </cell>
          <cell r="T634">
            <v>3.4000000000000002E-2</v>
          </cell>
        </row>
        <row r="635">
          <cell r="A635">
            <v>633</v>
          </cell>
          <cell r="B635" t="str">
            <v>저압케이블</v>
          </cell>
          <cell r="C635" t="str">
            <v>600V CV22sq/4C</v>
          </cell>
          <cell r="D635" t="str">
            <v>m</v>
          </cell>
          <cell r="G635">
            <v>718</v>
          </cell>
          <cell r="H635">
            <v>3711</v>
          </cell>
          <cell r="Q635">
            <v>3711</v>
          </cell>
          <cell r="R635">
            <v>0.05</v>
          </cell>
          <cell r="S635" t="str">
            <v>저케</v>
          </cell>
          <cell r="T635">
            <v>6.7599999999999993E-2</v>
          </cell>
        </row>
        <row r="636">
          <cell r="A636">
            <v>634</v>
          </cell>
          <cell r="B636" t="str">
            <v>저압케이블</v>
          </cell>
          <cell r="C636" t="str">
            <v>600V CV38sq/2C</v>
          </cell>
          <cell r="D636" t="str">
            <v>m</v>
          </cell>
          <cell r="G636">
            <v>718</v>
          </cell>
          <cell r="H636">
            <v>3327</v>
          </cell>
          <cell r="Q636">
            <v>3327</v>
          </cell>
          <cell r="R636">
            <v>0.05</v>
          </cell>
          <cell r="S636" t="str">
            <v>저케</v>
          </cell>
          <cell r="T636">
            <v>5.0399999999999993E-2</v>
          </cell>
        </row>
        <row r="637">
          <cell r="A637">
            <v>635</v>
          </cell>
          <cell r="B637" t="str">
            <v>가로등제어반</v>
          </cell>
          <cell r="C637" t="str">
            <v>상시/격등</v>
          </cell>
          <cell r="D637" t="str">
            <v>대</v>
          </cell>
          <cell r="G637">
            <v>821</v>
          </cell>
          <cell r="H637">
            <v>1366200</v>
          </cell>
          <cell r="Q637">
            <v>1366200</v>
          </cell>
          <cell r="S637" t="str">
            <v>프전</v>
          </cell>
          <cell r="T637">
            <v>4.5999999999999996</v>
          </cell>
          <cell r="U637" t="str">
            <v>보인</v>
          </cell>
          <cell r="V637">
            <v>1.5</v>
          </cell>
        </row>
        <row r="638">
          <cell r="A638">
            <v>636</v>
          </cell>
          <cell r="B638" t="str">
            <v>강교용 L-PANEL</v>
          </cell>
          <cell r="C638" t="str">
            <v>계량기 부착형</v>
          </cell>
          <cell r="D638" t="str">
            <v>면</v>
          </cell>
          <cell r="K638" t="str">
            <v>삼화진흥</v>
          </cell>
          <cell r="L638">
            <v>829900</v>
          </cell>
          <cell r="Q638">
            <v>829900</v>
          </cell>
          <cell r="S638" t="str">
            <v>프전</v>
          </cell>
          <cell r="T638">
            <v>4.5999999999999996</v>
          </cell>
          <cell r="U638" t="str">
            <v>보인</v>
          </cell>
          <cell r="V638">
            <v>1.5</v>
          </cell>
        </row>
        <row r="639">
          <cell r="A639">
            <v>637</v>
          </cell>
          <cell r="B639" t="str">
            <v>강교용 LOP-PANEL</v>
          </cell>
          <cell r="C639" t="str">
            <v>250×350×150</v>
          </cell>
          <cell r="D639" t="str">
            <v>면</v>
          </cell>
          <cell r="K639" t="str">
            <v>삼화진흥</v>
          </cell>
          <cell r="L639">
            <v>124800</v>
          </cell>
          <cell r="Q639">
            <v>124800</v>
          </cell>
          <cell r="S639" t="str">
            <v>내선</v>
          </cell>
          <cell r="T639">
            <v>0.48099999999999998</v>
          </cell>
        </row>
        <row r="640">
          <cell r="A640">
            <v>638</v>
          </cell>
          <cell r="Q640" t="str">
            <v/>
          </cell>
        </row>
        <row r="641">
          <cell r="A641">
            <v>639</v>
          </cell>
          <cell r="B641" t="str">
            <v>저압케이블</v>
          </cell>
          <cell r="C641" t="str">
            <v>600V EV38sq/2C</v>
          </cell>
          <cell r="D641" t="str">
            <v>m</v>
          </cell>
          <cell r="G641">
            <v>727</v>
          </cell>
          <cell r="H641">
            <v>2675</v>
          </cell>
          <cell r="Q641">
            <v>2675</v>
          </cell>
          <cell r="R641">
            <v>0.05</v>
          </cell>
          <cell r="S641" t="str">
            <v>저케</v>
          </cell>
          <cell r="T641">
            <v>5.0399999999999993E-2</v>
          </cell>
        </row>
        <row r="642">
          <cell r="A642">
            <v>640</v>
          </cell>
          <cell r="B642" t="str">
            <v>저압케이블</v>
          </cell>
          <cell r="C642" t="str">
            <v>600V EV60sq/2C</v>
          </cell>
          <cell r="D642" t="str">
            <v>m</v>
          </cell>
          <cell r="G642">
            <v>727</v>
          </cell>
          <cell r="H642">
            <v>4364</v>
          </cell>
          <cell r="Q642">
            <v>4364</v>
          </cell>
          <cell r="R642">
            <v>0.05</v>
          </cell>
          <cell r="S642" t="str">
            <v>저케</v>
          </cell>
          <cell r="T642">
            <v>6.8599999999999994E-2</v>
          </cell>
        </row>
        <row r="643">
          <cell r="A643">
            <v>641</v>
          </cell>
          <cell r="B643" t="str">
            <v>관로굴착</v>
          </cell>
          <cell r="C643" t="str">
            <v>0.6M</v>
          </cell>
          <cell r="D643" t="str">
            <v>m</v>
          </cell>
          <cell r="Q643">
            <v>0</v>
          </cell>
        </row>
        <row r="644">
          <cell r="A644">
            <v>642</v>
          </cell>
          <cell r="B644" t="str">
            <v>관로굴착</v>
          </cell>
          <cell r="C644" t="str">
            <v>1.2M</v>
          </cell>
          <cell r="D644" t="str">
            <v>m</v>
          </cell>
          <cell r="Q644">
            <v>0</v>
          </cell>
        </row>
        <row r="645">
          <cell r="A645">
            <v>643</v>
          </cell>
          <cell r="B645" t="str">
            <v>DATA WAY</v>
          </cell>
          <cell r="D645" t="str">
            <v>m</v>
          </cell>
          <cell r="Q645">
            <v>0</v>
          </cell>
          <cell r="R645">
            <v>0.05</v>
          </cell>
        </row>
        <row r="646">
          <cell r="A646">
            <v>644</v>
          </cell>
          <cell r="Q646" t="str">
            <v/>
          </cell>
        </row>
        <row r="647">
          <cell r="A647">
            <v>645</v>
          </cell>
          <cell r="Q647" t="str">
            <v/>
          </cell>
        </row>
        <row r="648">
          <cell r="A648">
            <v>646</v>
          </cell>
          <cell r="B648" t="str">
            <v>AUDIO CABLE</v>
          </cell>
          <cell r="C648" t="str">
            <v>MW-3100</v>
          </cell>
          <cell r="D648" t="str">
            <v>m</v>
          </cell>
          <cell r="K648" t="str">
            <v>(주)경일기업</v>
          </cell>
          <cell r="L648">
            <v>550</v>
          </cell>
          <cell r="Q648">
            <v>550</v>
          </cell>
          <cell r="R648">
            <v>0.05</v>
          </cell>
          <cell r="S648" t="str">
            <v>저케</v>
          </cell>
          <cell r="T648">
            <v>1.6E-2</v>
          </cell>
        </row>
        <row r="649">
          <cell r="A649">
            <v>647</v>
          </cell>
          <cell r="B649" t="str">
            <v>저압케이블</v>
          </cell>
          <cell r="C649" t="str">
            <v>CVV-SB 3.5sq/2C</v>
          </cell>
          <cell r="D649" t="str">
            <v>m</v>
          </cell>
          <cell r="G649">
            <v>717</v>
          </cell>
          <cell r="H649">
            <v>951</v>
          </cell>
          <cell r="Q649">
            <v>951</v>
          </cell>
          <cell r="R649">
            <v>0.05</v>
          </cell>
          <cell r="S649" t="str">
            <v>저케</v>
          </cell>
          <cell r="T649">
            <v>1.6E-2</v>
          </cell>
        </row>
        <row r="650">
          <cell r="A650">
            <v>648</v>
          </cell>
          <cell r="B650" t="str">
            <v>저압케이블</v>
          </cell>
          <cell r="C650" t="str">
            <v>CVV-SB 3.5sq/4C</v>
          </cell>
          <cell r="D650" t="str">
            <v>m</v>
          </cell>
          <cell r="G650">
            <v>717</v>
          </cell>
          <cell r="H650">
            <v>1287</v>
          </cell>
          <cell r="Q650">
            <v>1287</v>
          </cell>
          <cell r="R650">
            <v>0.05</v>
          </cell>
          <cell r="S650" t="str">
            <v>저케</v>
          </cell>
          <cell r="T650">
            <v>2.9000000000000001E-2</v>
          </cell>
        </row>
        <row r="651">
          <cell r="A651">
            <v>649</v>
          </cell>
          <cell r="B651" t="str">
            <v>저압케이블</v>
          </cell>
          <cell r="C651" t="str">
            <v>600V EV 3.5sq/2C</v>
          </cell>
          <cell r="D651" t="str">
            <v>m</v>
          </cell>
          <cell r="G651">
            <v>727</v>
          </cell>
          <cell r="H651">
            <v>455</v>
          </cell>
          <cell r="Q651">
            <v>455</v>
          </cell>
          <cell r="R651">
            <v>0.05</v>
          </cell>
          <cell r="S651" t="str">
            <v>저케</v>
          </cell>
          <cell r="T651">
            <v>1.6E-2</v>
          </cell>
        </row>
        <row r="652">
          <cell r="A652">
            <v>650</v>
          </cell>
          <cell r="B652" t="str">
            <v>저압케이블</v>
          </cell>
          <cell r="C652" t="str">
            <v>600V CV 3.5sq/3C</v>
          </cell>
          <cell r="D652" t="str">
            <v>m</v>
          </cell>
          <cell r="G652">
            <v>718</v>
          </cell>
          <cell r="H652">
            <v>685</v>
          </cell>
          <cell r="Q652">
            <v>685</v>
          </cell>
          <cell r="R652">
            <v>0.05</v>
          </cell>
          <cell r="S652" t="str">
            <v>저케</v>
          </cell>
          <cell r="T652">
            <v>2.1999999999999999E-2</v>
          </cell>
        </row>
        <row r="653">
          <cell r="A653">
            <v>651</v>
          </cell>
          <cell r="B653" t="str">
            <v>저압케이블</v>
          </cell>
          <cell r="C653" t="str">
            <v>600V CV 8sq/4C</v>
          </cell>
          <cell r="D653" t="str">
            <v>m</v>
          </cell>
          <cell r="G653">
            <v>718</v>
          </cell>
          <cell r="H653">
            <v>1530</v>
          </cell>
          <cell r="Q653">
            <v>1530</v>
          </cell>
          <cell r="R653">
            <v>0.05</v>
          </cell>
          <cell r="S653" t="str">
            <v>저케</v>
          </cell>
          <cell r="T653">
            <v>3.9E-2</v>
          </cell>
        </row>
        <row r="654">
          <cell r="A654">
            <v>652</v>
          </cell>
          <cell r="B654" t="str">
            <v>저압케이블</v>
          </cell>
          <cell r="C654" t="str">
            <v>600V CV 38sq/4C</v>
          </cell>
          <cell r="D654" t="str">
            <v>m</v>
          </cell>
          <cell r="G654">
            <v>718</v>
          </cell>
          <cell r="H654">
            <v>6040</v>
          </cell>
          <cell r="Q654">
            <v>6040</v>
          </cell>
          <cell r="R654">
            <v>0.05</v>
          </cell>
          <cell r="S654" t="str">
            <v>저케</v>
          </cell>
          <cell r="T654">
            <v>3.9600000000000003E-2</v>
          </cell>
        </row>
        <row r="655">
          <cell r="A655">
            <v>653</v>
          </cell>
          <cell r="B655" t="str">
            <v>HOR-ELBOW (H.D.G)</v>
          </cell>
          <cell r="C655" t="str">
            <v>450W×100H</v>
          </cell>
          <cell r="D655" t="str">
            <v>EA</v>
          </cell>
          <cell r="K655" t="str">
            <v>(주)동명 ENG.</v>
          </cell>
          <cell r="L655">
            <v>15300</v>
          </cell>
          <cell r="Q655">
            <v>15300</v>
          </cell>
          <cell r="S655" t="str">
            <v>내선</v>
          </cell>
          <cell r="T655">
            <v>0.44500000000000001</v>
          </cell>
        </row>
        <row r="656">
          <cell r="A656">
            <v>654</v>
          </cell>
          <cell r="B656" t="str">
            <v>HOR-ELBOW (H.D.G)</v>
          </cell>
          <cell r="C656" t="str">
            <v>450W×500H</v>
          </cell>
          <cell r="D656" t="str">
            <v>EA</v>
          </cell>
          <cell r="K656" t="str">
            <v>(주)동명 ENG.</v>
          </cell>
          <cell r="L656">
            <v>19800</v>
          </cell>
          <cell r="Q656">
            <v>19800</v>
          </cell>
          <cell r="S656" t="str">
            <v>내선</v>
          </cell>
          <cell r="T656">
            <v>0.44500000000000001</v>
          </cell>
        </row>
        <row r="657">
          <cell r="A657">
            <v>655</v>
          </cell>
          <cell r="B657" t="str">
            <v>CHANEL BRACKET</v>
          </cell>
          <cell r="C657" t="str">
            <v>42×42×470L</v>
          </cell>
          <cell r="D657" t="str">
            <v>EA</v>
          </cell>
          <cell r="K657" t="str">
            <v>(주)동명 ENG.</v>
          </cell>
          <cell r="L657">
            <v>3500</v>
          </cell>
          <cell r="Q657">
            <v>3500</v>
          </cell>
        </row>
        <row r="658">
          <cell r="A658">
            <v>656</v>
          </cell>
          <cell r="B658" t="str">
            <v>SHANK BOLT &amp; NUT</v>
          </cell>
          <cell r="C658" t="str">
            <v>3/8"×19L</v>
          </cell>
          <cell r="D658" t="str">
            <v>EA</v>
          </cell>
          <cell r="K658" t="str">
            <v>(주)동명 ENG.</v>
          </cell>
          <cell r="L658">
            <v>100</v>
          </cell>
          <cell r="Q658">
            <v>100</v>
          </cell>
        </row>
        <row r="659">
          <cell r="A659">
            <v>657</v>
          </cell>
          <cell r="B659" t="str">
            <v>SPRING NUT</v>
          </cell>
          <cell r="C659" t="str">
            <v>W/BOLT,WASHER 3/8"</v>
          </cell>
          <cell r="D659" t="str">
            <v>EA</v>
          </cell>
          <cell r="K659" t="str">
            <v>(주)동명 ENG.</v>
          </cell>
          <cell r="L659">
            <v>450</v>
          </cell>
          <cell r="Q659">
            <v>450</v>
          </cell>
        </row>
        <row r="660">
          <cell r="A660">
            <v>658</v>
          </cell>
          <cell r="B660" t="str">
            <v>SPRING NUT</v>
          </cell>
          <cell r="C660" t="str">
            <v>W/BOLT,WASHER 1/2"</v>
          </cell>
          <cell r="D660" t="str">
            <v>EA</v>
          </cell>
          <cell r="K660" t="str">
            <v>(주)동명 ENG.</v>
          </cell>
          <cell r="L660">
            <v>500</v>
          </cell>
          <cell r="Q660">
            <v>500</v>
          </cell>
        </row>
        <row r="661">
          <cell r="A661">
            <v>659</v>
          </cell>
          <cell r="B661" t="str">
            <v>SET ANCHOR</v>
          </cell>
          <cell r="C661" t="str">
            <v>3/8"</v>
          </cell>
          <cell r="D661" t="str">
            <v>EA</v>
          </cell>
          <cell r="K661" t="str">
            <v>(주)동명 ENG.</v>
          </cell>
          <cell r="L661">
            <v>170</v>
          </cell>
          <cell r="Q661">
            <v>170</v>
          </cell>
        </row>
        <row r="662">
          <cell r="A662">
            <v>660</v>
          </cell>
          <cell r="B662" t="str">
            <v>STRONG ANCHOR</v>
          </cell>
          <cell r="C662" t="str">
            <v>3/8"</v>
          </cell>
          <cell r="D662" t="str">
            <v>EA</v>
          </cell>
          <cell r="K662" t="str">
            <v>(주)동명 ENG.</v>
          </cell>
          <cell r="L662">
            <v>120</v>
          </cell>
          <cell r="Q662">
            <v>120</v>
          </cell>
        </row>
        <row r="663">
          <cell r="A663">
            <v>661</v>
          </cell>
          <cell r="B663" t="str">
            <v>THREAD ROD</v>
          </cell>
          <cell r="C663" t="str">
            <v>3/8"</v>
          </cell>
          <cell r="D663" t="str">
            <v>m</v>
          </cell>
          <cell r="K663" t="str">
            <v>(주)동명 ENG.</v>
          </cell>
          <cell r="L663">
            <v>500</v>
          </cell>
          <cell r="Q663">
            <v>500</v>
          </cell>
        </row>
        <row r="664">
          <cell r="A664">
            <v>662</v>
          </cell>
          <cell r="B664" t="str">
            <v>SQUARE WASHER</v>
          </cell>
          <cell r="C664" t="str">
            <v>φ 11</v>
          </cell>
          <cell r="D664" t="str">
            <v>EA</v>
          </cell>
          <cell r="K664" t="str">
            <v>(주)동명 ENG.</v>
          </cell>
          <cell r="L664">
            <v>200</v>
          </cell>
          <cell r="Q664">
            <v>200</v>
          </cell>
        </row>
        <row r="665">
          <cell r="A665">
            <v>663</v>
          </cell>
          <cell r="B665" t="str">
            <v>HEX H.B/NUT</v>
          </cell>
          <cell r="C665" t="str">
            <v>W/WASHER 3/8"</v>
          </cell>
          <cell r="D665" t="str">
            <v>SET</v>
          </cell>
          <cell r="K665" t="str">
            <v>(주)동명 ENG.</v>
          </cell>
          <cell r="L665">
            <v>60</v>
          </cell>
          <cell r="Q665">
            <v>60</v>
          </cell>
        </row>
      </sheetData>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 val="9509"/>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수량집계표"/>
      <sheetName val="미력포장"/>
      <sheetName val="접속도로1"/>
      <sheetName val="접속도로2"/>
      <sheetName val="-접속도로-"/>
      <sheetName val="-접속도로증감-"/>
      <sheetName val="집계표"/>
      <sheetName val="접속도로"/>
      <sheetName val="48일위(기존)"/>
      <sheetName val="#REF"/>
      <sheetName val="SORCE1"/>
      <sheetName val="단가"/>
      <sheetName val="대로근거"/>
      <sheetName val="중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Y-WORK"/>
      <sheetName val="접속도로1"/>
      <sheetName val="내역서"/>
      <sheetName val="BQ(실행)"/>
      <sheetName val="200"/>
      <sheetName val="토량1-1"/>
      <sheetName val="공통단가"/>
      <sheetName val="운반비"/>
      <sheetName val="수목표준대가"/>
      <sheetName val="연습"/>
      <sheetName val="노무비"/>
      <sheetName val="노임"/>
      <sheetName val="준검 내역서"/>
      <sheetName val="단가산출"/>
      <sheetName val="전기일위목록"/>
      <sheetName val="단가비교표"/>
      <sheetName val="단가일람"/>
      <sheetName val="조경일람"/>
      <sheetName val="소비자가"/>
      <sheetName val="원가계산서 "/>
      <sheetName val="금액총괄표"/>
      <sheetName val="시운전비"/>
      <sheetName val="예비품, 유지관리공구류"/>
      <sheetName val="단가조사-예비품"/>
      <sheetName val="기계내역서"/>
      <sheetName val="일위대가집계표"/>
      <sheetName val="노무비단가표"/>
      <sheetName val="단가조사-잡철"/>
      <sheetName val="단가조사-배관"/>
      <sheetName val="기자재설치비 산출서"/>
      <sheetName val="견적(제작)"/>
      <sheetName val="일반기기설치장비중량"/>
      <sheetName val="배관물량집계표"/>
      <sheetName val="배관물량산출"/>
      <sheetName val="배관지지대물량집계"/>
      <sheetName val="배관지지대"/>
      <sheetName val="단가조사-일위"/>
      <sheetName val="소각설비 기기리스트"/>
      <sheetName val="표  지"/>
      <sheetName val="배관지지대집계표"/>
      <sheetName val="덕트지지대 "/>
      <sheetName val="D-작업대 "/>
      <sheetName val="배관SUPPORT"/>
      <sheetName val="밀양내역"/>
      <sheetName val="소포내역 (2)"/>
      <sheetName val="터널조도"/>
      <sheetName val="단위량당중기"/>
      <sheetName val="DATA"/>
      <sheetName val="Macro1"/>
      <sheetName val="기자재비"/>
      <sheetName val="하부철근수량"/>
      <sheetName val="#REF"/>
      <sheetName val="첨부1"/>
      <sheetName val="기계경비(시간당)"/>
      <sheetName val="램머"/>
      <sheetName val="부대내역"/>
      <sheetName val="6차2회변경내역서"/>
      <sheetName val="설계예산2"/>
      <sheetName val="토목"/>
      <sheetName val="2.냉난방설비공사"/>
      <sheetName val="토공"/>
      <sheetName val="설계서을"/>
      <sheetName val="49단가"/>
      <sheetName val="물가대비표"/>
      <sheetName val="요율"/>
      <sheetName val="Sheet1 (2)"/>
      <sheetName val="굴화내역"/>
      <sheetName val="Sheet1"/>
      <sheetName val="노무비 "/>
      <sheetName val="단가(1)"/>
      <sheetName val="단가 및 재료비"/>
      <sheetName val="중기사용료산출근거"/>
      <sheetName val="증감대비"/>
      <sheetName val="설계명세"/>
      <sheetName val="내역"/>
      <sheetName val="설비"/>
      <sheetName val="Mc1"/>
      <sheetName val="48단가"/>
      <sheetName val="총괄집계표"/>
      <sheetName val="9509"/>
      <sheetName val="관급자재"/>
      <sheetName val="WORK"/>
      <sheetName val="Sheet5"/>
      <sheetName val="조건표"/>
      <sheetName val="산수배수"/>
      <sheetName val="수량집계"/>
      <sheetName val="gyun"/>
      <sheetName val="철거산출근거"/>
      <sheetName val="데이타"/>
      <sheetName val="단가"/>
      <sheetName val="식재가격"/>
      <sheetName val="식재총괄"/>
      <sheetName val="일위목록"/>
      <sheetName val="b_balju_cho"/>
      <sheetName val="401"/>
      <sheetName val="투찰"/>
      <sheetName val="기타 정보통신공사"/>
      <sheetName val="설직재-1"/>
      <sheetName val="단가산출2"/>
      <sheetName val="단가산출1"/>
      <sheetName val="단 box"/>
      <sheetName val="일위_파일"/>
      <sheetName val="단위량당중기사용료"/>
      <sheetName val="건축내역"/>
      <sheetName val="대로근거"/>
      <sheetName val="중로근거"/>
      <sheetName val="단가대비표"/>
      <sheetName val="냉천부속동"/>
      <sheetName val="EQ-R1"/>
      <sheetName val="개소별수량산출"/>
      <sheetName val="수량산출"/>
      <sheetName val="2F 회의실견적(5_14 일대)"/>
      <sheetName val="일위대가표"/>
      <sheetName val="급탕순환펌프"/>
      <sheetName val="법면"/>
      <sheetName val="부대공"/>
      <sheetName val="구조물공"/>
      <sheetName val="중기일위대가"/>
      <sheetName val="포장공"/>
      <sheetName val="배수공1"/>
      <sheetName val="BID"/>
      <sheetName val="수량산출서 (2)"/>
      <sheetName val="9811"/>
      <sheetName val="신공항A-9(원가수정)"/>
      <sheetName val="단  가  대  비  표"/>
      <sheetName val="일  위  대  가  목  록"/>
      <sheetName val="조명율표"/>
      <sheetName val="공종구간"/>
      <sheetName val="단가산출서"/>
      <sheetName val="일 위 대 가 표"/>
      <sheetName val="단가 "/>
      <sheetName val="총괄내역단가"/>
      <sheetName val="예산명세서"/>
      <sheetName val="설계명세서"/>
      <sheetName val="자료입력"/>
      <sheetName val="조명시설"/>
      <sheetName val="1단계총괄내역서"/>
      <sheetName val="정산노무"/>
      <sheetName val="정산재료"/>
      <sheetName val="재료비"/>
      <sheetName val="단가대비"/>
      <sheetName val="물가단가"/>
      <sheetName val="기계경비"/>
      <sheetName val="5.단가대비표"/>
      <sheetName val="DATE"/>
      <sheetName val="06 일위대가목록"/>
      <sheetName val="우각부보강"/>
      <sheetName val="출력X"/>
      <sheetName val="일용노무비지급명세서(7)"/>
      <sheetName val="단가순번"/>
      <sheetName val="쌍송교"/>
      <sheetName val="일위대가목록"/>
      <sheetName val="연결임시"/>
      <sheetName val="주요자재집계표"/>
      <sheetName val="입찰"/>
      <sheetName val="현경"/>
      <sheetName val="Cost bd-&quot;A&quot;"/>
      <sheetName val="변압기 및 발전기 용량"/>
      <sheetName val="단"/>
      <sheetName val="토사(PE)"/>
      <sheetName val="단가산출_목록"/>
      <sheetName val="공사개요"/>
      <sheetName val="소총괄표1"/>
      <sheetName val="단가(전기)"/>
      <sheetName val="단가인천가정"/>
      <sheetName val="내역표지"/>
      <sheetName val="건축"/>
      <sheetName val="1.취수장"/>
      <sheetName val="코드표"/>
      <sheetName val="토공수량산출"/>
      <sheetName val="토적계산서"/>
      <sheetName val="단 가 산 출 서"/>
      <sheetName val="노임목록"/>
      <sheetName val="자재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9811"/>
      <sheetName val="날개벽"/>
      <sheetName val="기술자관리자료입력"/>
      <sheetName val="2000년1차"/>
      <sheetName val="대로근거"/>
      <sheetName val="중로근거"/>
      <sheetName val="터파기및재료"/>
      <sheetName val="단위중량"/>
      <sheetName val="집계표"/>
      <sheetName val="중산교"/>
      <sheetName val="접속도로"/>
      <sheetName val="실행철강하도"/>
      <sheetName val="설정"/>
      <sheetName val="종배수관(신)"/>
      <sheetName val="DATE"/>
      <sheetName val="우수"/>
      <sheetName val="데리네이타현황"/>
      <sheetName val="단가산출"/>
      <sheetName val="#REF"/>
      <sheetName val="토적(3차분)"/>
      <sheetName val="토량운반계산"/>
      <sheetName val="토사(PE)"/>
      <sheetName val="내역(신례)"/>
      <sheetName val="관급"/>
      <sheetName val="기초일위"/>
      <sheetName val="시설일위"/>
      <sheetName val="조명일위"/>
      <sheetName val="내역서1999.8최종"/>
      <sheetName val="교육종류"/>
      <sheetName val="제경집계"/>
      <sheetName val="내역서"/>
      <sheetName val="9509"/>
      <sheetName val="연부97-1"/>
      <sheetName val="갑지1"/>
      <sheetName val="tggwan(mac)"/>
      <sheetName val="SORCE1"/>
      <sheetName val="덧씌우기구간수량산출1"/>
      <sheetName val="접속도로집계"/>
      <sheetName val="원가계산서(남측)"/>
      <sheetName val="우배수"/>
      <sheetName val="접속도로1"/>
      <sheetName val="Tool"/>
      <sheetName val="그림"/>
      <sheetName val="초기화면"/>
      <sheetName val="단가 및 재료비"/>
      <sheetName val="중기사용료산출근거"/>
      <sheetName val="직노"/>
      <sheetName val="조명시설"/>
      <sheetName val="입찰안"/>
      <sheetName val="을지"/>
      <sheetName val="기초안정검토"/>
      <sheetName val="경산"/>
      <sheetName val="4차공사"/>
      <sheetName val="갑지"/>
      <sheetName val="2공구산출내역"/>
      <sheetName val="소일위대가코드표"/>
      <sheetName val="수량집계"/>
      <sheetName val="설계기준"/>
      <sheetName val="내역1"/>
      <sheetName val="6PILE  (돌출)"/>
      <sheetName val="2"/>
      <sheetName val="수로BOX"/>
      <sheetName val="단가"/>
      <sheetName val="토공수량집계표"/>
      <sheetName val="세목전체"/>
      <sheetName val="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수량산출"/>
      <sheetName val="진입부 단위수량"/>
      <sheetName val="몰탈재료산출"/>
      <sheetName val="실행철강하도"/>
      <sheetName val="N賃率-職"/>
      <sheetName val="1.설계조건"/>
      <sheetName val="집수정(600-700)"/>
      <sheetName val="000000"/>
      <sheetName val="#REF"/>
      <sheetName val="중산교"/>
      <sheetName val="참고사항"/>
      <sheetName val="근로자자료입력"/>
      <sheetName val="INPUT"/>
      <sheetName val="토목"/>
      <sheetName val="횡배수관수량집계"/>
      <sheetName val="약품공급2"/>
      <sheetName val="우수공"/>
      <sheetName val="Sheet2"/>
      <sheetName val="DATE"/>
      <sheetName val="Sheet1 (2)"/>
      <sheetName val="cable-data"/>
      <sheetName val="노임목록"/>
      <sheetName val="자재목록"/>
      <sheetName val="우,오수"/>
      <sheetName val="토사(PE)"/>
      <sheetName val="woo(mac)"/>
      <sheetName val="수량산출표"/>
      <sheetName val="세월교산출기초"/>
      <sheetName val="댐구조도"/>
      <sheetName val="몰탈콘크리트"/>
      <sheetName val="철근집계"/>
      <sheetName val="조명시설"/>
      <sheetName val="용산3(영광)"/>
      <sheetName val="200"/>
      <sheetName val="사리부설"/>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냉난방(부대공사)"/>
      <sheetName val="XXXXXX"/>
      <sheetName val="원가계산서"/>
      <sheetName val="집계표"/>
      <sheetName val="내역서"/>
      <sheetName val="가시설단위수량"/>
      <sheetName val="SORCE1"/>
      <sheetName val="기계경비(시간당)"/>
      <sheetName val="토건"/>
      <sheetName val="램머"/>
      <sheetName val="4차공사"/>
      <sheetName val="우배수"/>
      <sheetName val="기자재비"/>
      <sheetName val="70%"/>
      <sheetName val="수량집계"/>
      <sheetName val="교사기준면적(초등)"/>
      <sheetName val="물집"/>
      <sheetName val="조명시설"/>
      <sheetName val="실행철강하도"/>
      <sheetName val="평가데이터"/>
      <sheetName val="설계예시"/>
      <sheetName val="구조물공집계"/>
      <sheetName val="내역"/>
      <sheetName val="단가표"/>
      <sheetName val="기본토사"/>
      <sheetName val="효성CB 1P기초"/>
      <sheetName val="DATE"/>
      <sheetName val="#REF"/>
      <sheetName val="일위대가"/>
      <sheetName val="단가대비표"/>
      <sheetName val="일위대가(가설)"/>
      <sheetName val="노임단가"/>
      <sheetName val="8.PILE  (돌출)"/>
      <sheetName val="신당동집계표"/>
      <sheetName val="단위별용량계산"/>
      <sheetName val="일위대가목차"/>
      <sheetName val="가.맨홀토공"/>
      <sheetName val="(1)맨홀"/>
      <sheetName val="(가)맨홀평균H"/>
      <sheetName val="(나)맨홀구조물토공"/>
      <sheetName val="나.맨홀구체공"/>
      <sheetName val="(가)맨홀H"/>
      <sheetName val="(나)수량산출"/>
      <sheetName val="주요자재집계표"/>
      <sheetName val="Sheet1"/>
      <sheetName val="Sheet2"/>
      <sheetName val="Sheet3"/>
      <sheetName val="일위대가표"/>
      <sheetName val="준검 내역서"/>
      <sheetName val="계산식"/>
      <sheetName val="CABLE SIZE-3"/>
      <sheetName val="기기리스트"/>
      <sheetName val="수압집계"/>
      <sheetName val="수량산출"/>
      <sheetName val="가정및결과"/>
      <sheetName val="계수시트"/>
      <sheetName val="일위목록"/>
      <sheetName val="INPUT"/>
      <sheetName val="원가"/>
      <sheetName val="총괄내역서"/>
      <sheetName val="밸브설치"/>
      <sheetName val="약품공급2"/>
      <sheetName val="MOTOR"/>
      <sheetName val="ITEM"/>
      <sheetName val="노임"/>
      <sheetName val="Y-WORK"/>
      <sheetName val="산출내역"/>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토실"/>
      <sheetName val="(A)내역서"/>
      <sheetName val="쌍송교"/>
      <sheetName val="실행대비"/>
      <sheetName val="용수량(생활용수)"/>
      <sheetName val="3련 BOX"/>
      <sheetName val="파일의이용"/>
      <sheetName val="1호맨홀토공"/>
      <sheetName val="범례표"/>
      <sheetName val="계산중"/>
      <sheetName val="횡배위치"/>
      <sheetName val="수원공사비"/>
      <sheetName val="자재대"/>
      <sheetName val="구조물토적"/>
      <sheetName val="총사업비명세"/>
      <sheetName val="요약&amp;결과"/>
      <sheetName val="맨홀수량산출(A-LINE)"/>
      <sheetName val="교각계산"/>
      <sheetName val="토사_PE_"/>
      <sheetName val="견적을지"/>
      <sheetName val="기초분물량표"/>
      <sheetName val="표지세로"/>
      <sheetName val="원형1호맨홀토공수량"/>
      <sheetName val="용산1(해보)"/>
      <sheetName val="토목"/>
      <sheetName val="G.R300경비"/>
      <sheetName val="ABUT수량-A1"/>
      <sheetName val="공사개요"/>
      <sheetName val="말뚝지지력산정"/>
      <sheetName val="적점"/>
      <sheetName val="DATA"/>
      <sheetName val="전기"/>
      <sheetName val="인건비"/>
      <sheetName val="공토공단위당"/>
      <sheetName val="단위수량"/>
      <sheetName val="청천내"/>
      <sheetName val="가도공"/>
      <sheetName val="공사비예산서(토목분)"/>
      <sheetName val="건축"/>
      <sheetName val="관급자재비"/>
      <sheetName val="사급자재비"/>
      <sheetName val="단가산출(T)"/>
      <sheetName val="파일구성"/>
      <sheetName val="경산"/>
      <sheetName val="공종목록표"/>
      <sheetName val="공종단가"/>
      <sheetName val="내역(신례)"/>
      <sheetName val="Sheet1 (2)"/>
      <sheetName val="우수"/>
      <sheetName val="내역서01"/>
      <sheetName val="CTEMCOST"/>
      <sheetName val="관로토공"/>
      <sheetName val="관접합및부설"/>
      <sheetName val="단가"/>
      <sheetName val="총투입계"/>
      <sheetName val="단가조사"/>
      <sheetName val="데이타"/>
      <sheetName val="총괄표"/>
      <sheetName val="부대집계"/>
      <sheetName val="장비집계"/>
      <sheetName val="투찰금액"/>
      <sheetName val="대로근거"/>
      <sheetName val="중로근거"/>
      <sheetName val="피해빈도"/>
      <sheetName val="이토변실(A3-LINE)"/>
      <sheetName val="GI-LIST"/>
      <sheetName val="5.7 부대공"/>
      <sheetName val="주요자재집계"/>
      <sheetName val="부대공수량집계표"/>
      <sheetName val="부대공산출"/>
      <sheetName val="지장물보호공수량 "/>
      <sheetName val="지장물보호공산근"/>
      <sheetName val="관보호공집계"/>
      <sheetName val="관보호공산출"/>
      <sheetName val="물푸기(관로)"/>
      <sheetName val="물푸기연장"/>
      <sheetName val="기존맨홀 철거 산출"/>
      <sheetName val="기존관철거산출"/>
      <sheetName val="원형맨홀철거산출"/>
      <sheetName val="L형측구깨기및 복구자재 집계표"/>
      <sheetName val="L형측구깨기및 복구수량 집계표"/>
      <sheetName val="L형측구연장"/>
      <sheetName val="기존관 폐쇄수량집계"/>
      <sheetName val="우수토실폐쇄"/>
      <sheetName val="관보호공단위수량"/>
      <sheetName val="기존맨홀천공단위수량"/>
      <sheetName val="원형맨홀철거"/>
      <sheetName val="옹벽깨기및복구"/>
      <sheetName val="L형측구깨기및복구수량"/>
      <sheetName val="단면가정"/>
      <sheetName val="이형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전기대가"/>
      <sheetName val="전기일위목록"/>
      <sheetName val="산출(전기)"/>
      <sheetName val="전기내역서"/>
      <sheetName val="전기내역서집계"/>
      <sheetName val="전기원가계산서"/>
      <sheetName val="제목"/>
      <sheetName val="대가"/>
      <sheetName val="일위목록"/>
      <sheetName val="산출(소방)"/>
      <sheetName val="내역서"/>
      <sheetName val="내역서집계"/>
      <sheetName val="소방원가계산서"/>
      <sheetName val="제목 "/>
      <sheetName val="화재수신반회로"/>
      <sheetName val="평당공사비"/>
      <sheetName val="제조단가산출"/>
      <sheetName val="배전반일위대가"/>
      <sheetName val="소방대가"/>
      <sheetName val="소방일위목록 "/>
      <sheetName val="소방내역서"/>
      <sheetName val="소방내역서집계"/>
      <sheetName val="소방원가"/>
      <sheetName val="통신대가"/>
      <sheetName val="통신일위목록"/>
      <sheetName val="산출 (통신)"/>
      <sheetName val="통신내역서 "/>
      <sheetName val="통신내역서집계"/>
      <sheetName val="통신원가"/>
      <sheetName val="전기원가"/>
      <sheetName val="총갑지"/>
      <sheetName val="XXXXXX"/>
      <sheetName val="제목 (2)"/>
    </sheetNames>
    <sheetDataSet>
      <sheetData sheetId="0" refreshError="1">
        <row r="1">
          <cell r="A1" t="str">
            <v>공  종</v>
          </cell>
        </row>
        <row r="2">
          <cell r="A2" t="str">
            <v>내선전공</v>
          </cell>
        </row>
        <row r="4">
          <cell r="C4" t="str">
            <v>통신케이블전공</v>
          </cell>
          <cell r="E4" t="str">
            <v>중기계조립공</v>
          </cell>
        </row>
        <row r="5">
          <cell r="C5" t="str">
            <v>공  종</v>
          </cell>
          <cell r="E5" t="str">
            <v>공  종</v>
          </cell>
        </row>
        <row r="6">
          <cell r="C6" t="str">
            <v>통신외선공</v>
          </cell>
          <cell r="E6" t="str">
            <v>부품조립공</v>
          </cell>
        </row>
        <row r="7">
          <cell r="C7" t="str">
            <v>공  종</v>
          </cell>
          <cell r="E7" t="str">
            <v>공  종</v>
          </cell>
        </row>
        <row r="8">
          <cell r="C8" t="str">
            <v>S/W시험기사</v>
          </cell>
          <cell r="E8" t="str">
            <v>보통인부p</v>
          </cell>
        </row>
        <row r="9">
          <cell r="C9" t="str">
            <v>공  종</v>
          </cell>
          <cell r="E9" t="str">
            <v>공  종</v>
          </cell>
        </row>
        <row r="10">
          <cell r="C10" t="str">
            <v>통신설비공</v>
          </cell>
          <cell r="E10" t="str">
            <v>배선공</v>
          </cell>
        </row>
        <row r="11">
          <cell r="C11" t="str">
            <v>공  종</v>
          </cell>
          <cell r="E11" t="str">
            <v>공  종</v>
          </cell>
        </row>
        <row r="12">
          <cell r="C12" t="str">
            <v>무선안테나공</v>
          </cell>
          <cell r="E12" t="str">
            <v>배관공</v>
          </cell>
        </row>
        <row r="13">
          <cell r="C13" t="str">
            <v>공  종</v>
          </cell>
          <cell r="E13" t="str">
            <v>공  종</v>
          </cell>
        </row>
        <row r="14">
          <cell r="C14" t="str">
            <v>통신산업기사</v>
          </cell>
          <cell r="E14" t="str">
            <v>미장공</v>
          </cell>
        </row>
        <row r="15">
          <cell r="C15" t="str">
            <v>공  종</v>
          </cell>
        </row>
        <row r="16">
          <cell r="C16" t="str">
            <v>비계공</v>
          </cell>
        </row>
        <row r="17">
          <cell r="C17" t="str">
            <v>공  종</v>
          </cell>
        </row>
        <row r="18">
          <cell r="C18" t="str">
            <v>HW시험기사</v>
          </cell>
        </row>
        <row r="19">
          <cell r="B19" t="str">
            <v>적용요율</v>
          </cell>
        </row>
        <row r="20">
          <cell r="B20">
            <v>0.2</v>
          </cell>
        </row>
        <row r="21">
          <cell r="B21">
            <v>0.02</v>
          </cell>
        </row>
        <row r="22">
          <cell r="B22">
            <v>0.03</v>
          </cell>
        </row>
        <row r="23">
          <cell r="B23">
            <v>0.05</v>
          </cell>
        </row>
      </sheetData>
      <sheetData sheetId="1"/>
      <sheetData sheetId="2" refreshError="1">
        <row r="4">
          <cell r="B4">
            <v>1</v>
          </cell>
          <cell r="C4" t="str">
            <v>강제전선관</v>
          </cell>
          <cell r="D4" t="str">
            <v xml:space="preserve">ST 16C </v>
          </cell>
          <cell r="E4" t="str">
            <v>M</v>
          </cell>
          <cell r="F4">
            <v>883</v>
          </cell>
          <cell r="G4">
            <v>1340</v>
          </cell>
          <cell r="H4">
            <v>968</v>
          </cell>
          <cell r="I4">
            <v>1582</v>
          </cell>
          <cell r="O4">
            <v>1340</v>
          </cell>
          <cell r="P4" t="str">
            <v>내선전공</v>
          </cell>
          <cell r="Q4">
            <v>0.08</v>
          </cell>
          <cell r="R4">
            <v>6.8000000000000005E-2</v>
          </cell>
          <cell r="U4">
            <v>0</v>
          </cell>
          <cell r="V4">
            <v>0.85</v>
          </cell>
          <cell r="W4" t="str">
            <v>전7-1</v>
          </cell>
          <cell r="X4">
            <v>0.1</v>
          </cell>
          <cell r="Y4" t="str">
            <v>통신내선공</v>
          </cell>
          <cell r="Z4">
            <v>0.08</v>
          </cell>
          <cell r="AA4">
            <v>6.8000000000000005E-2</v>
          </cell>
          <cell r="AD4">
            <v>0</v>
          </cell>
          <cell r="AE4">
            <v>0.85</v>
          </cell>
          <cell r="AF4" t="str">
            <v>통3-3-1</v>
          </cell>
          <cell r="AG4">
            <v>0.1</v>
          </cell>
        </row>
        <row r="5">
          <cell r="B5">
            <v>2</v>
          </cell>
          <cell r="C5" t="str">
            <v>강제전선관</v>
          </cell>
          <cell r="D5" t="str">
            <v>ST 22C</v>
          </cell>
          <cell r="E5" t="str">
            <v>M</v>
          </cell>
          <cell r="F5">
            <v>883</v>
          </cell>
          <cell r="G5">
            <v>1740</v>
          </cell>
          <cell r="H5">
            <v>968</v>
          </cell>
          <cell r="I5">
            <v>2014</v>
          </cell>
          <cell r="O5">
            <v>1740</v>
          </cell>
          <cell r="P5" t="str">
            <v>내선전공</v>
          </cell>
          <cell r="Q5">
            <v>0.11</v>
          </cell>
          <cell r="R5">
            <v>9.2999999999999999E-2</v>
          </cell>
          <cell r="U5">
            <v>0</v>
          </cell>
          <cell r="V5">
            <v>0.85</v>
          </cell>
          <cell r="W5" t="str">
            <v>전7-1</v>
          </cell>
          <cell r="X5">
            <v>0.1</v>
          </cell>
          <cell r="Y5" t="str">
            <v>통신내선공</v>
          </cell>
          <cell r="Z5">
            <v>0.11</v>
          </cell>
          <cell r="AA5">
            <v>9.2999999999999999E-2</v>
          </cell>
          <cell r="AD5">
            <v>0</v>
          </cell>
          <cell r="AE5">
            <v>0.85</v>
          </cell>
          <cell r="AF5" t="str">
            <v>통3-3-1</v>
          </cell>
          <cell r="AG5">
            <v>0.1</v>
          </cell>
        </row>
        <row r="6">
          <cell r="B6">
            <v>3</v>
          </cell>
          <cell r="C6" t="str">
            <v>강제전선관</v>
          </cell>
          <cell r="D6" t="str">
            <v xml:space="preserve">ST 28C </v>
          </cell>
          <cell r="E6" t="str">
            <v>M</v>
          </cell>
          <cell r="F6">
            <v>883</v>
          </cell>
          <cell r="G6">
            <v>2170</v>
          </cell>
          <cell r="H6">
            <v>968</v>
          </cell>
          <cell r="I6">
            <v>2621</v>
          </cell>
          <cell r="O6">
            <v>2170</v>
          </cell>
          <cell r="P6" t="str">
            <v>내선전공</v>
          </cell>
          <cell r="Q6">
            <v>0.14000000000000001</v>
          </cell>
          <cell r="R6">
            <v>0.11899999999999999</v>
          </cell>
          <cell r="U6">
            <v>0</v>
          </cell>
          <cell r="V6">
            <v>0.85</v>
          </cell>
          <cell r="W6" t="str">
            <v>전7-1</v>
          </cell>
          <cell r="X6">
            <v>0.1</v>
          </cell>
          <cell r="Y6" t="str">
            <v>통신내선공</v>
          </cell>
          <cell r="Z6">
            <v>0.14000000000000001</v>
          </cell>
          <cell r="AA6">
            <v>0.11899999999999999</v>
          </cell>
          <cell r="AD6">
            <v>0</v>
          </cell>
          <cell r="AE6">
            <v>0.85</v>
          </cell>
          <cell r="AF6" t="str">
            <v>통3-3-1</v>
          </cell>
          <cell r="AG6">
            <v>0.1</v>
          </cell>
        </row>
        <row r="7">
          <cell r="B7">
            <v>4</v>
          </cell>
          <cell r="C7" t="str">
            <v>강제전선관</v>
          </cell>
          <cell r="D7" t="str">
            <v xml:space="preserve">ST 36C </v>
          </cell>
          <cell r="E7" t="str">
            <v>M</v>
          </cell>
          <cell r="F7">
            <v>883</v>
          </cell>
          <cell r="G7">
            <v>2780</v>
          </cell>
          <cell r="H7">
            <v>968</v>
          </cell>
          <cell r="I7">
            <v>3201</v>
          </cell>
          <cell r="K7">
            <v>2418</v>
          </cell>
          <cell r="O7">
            <v>2780</v>
          </cell>
          <cell r="P7" t="str">
            <v>내선전공</v>
          </cell>
          <cell r="Q7">
            <v>0.2</v>
          </cell>
          <cell r="R7">
            <v>0.17</v>
          </cell>
          <cell r="U7">
            <v>0</v>
          </cell>
          <cell r="V7">
            <v>0.85</v>
          </cell>
          <cell r="W7" t="str">
            <v>전7-1</v>
          </cell>
          <cell r="X7">
            <v>0.1</v>
          </cell>
          <cell r="Y7" t="str">
            <v>통신내선공</v>
          </cell>
          <cell r="Z7">
            <v>0.2</v>
          </cell>
          <cell r="AA7">
            <v>0.17</v>
          </cell>
          <cell r="AD7">
            <v>0</v>
          </cell>
          <cell r="AE7">
            <v>0.85</v>
          </cell>
          <cell r="AF7" t="str">
            <v>통3-3-1</v>
          </cell>
          <cell r="AG7">
            <v>0.1</v>
          </cell>
        </row>
        <row r="8">
          <cell r="B8">
            <v>5</v>
          </cell>
          <cell r="C8" t="str">
            <v>강제전선관</v>
          </cell>
          <cell r="D8" t="str">
            <v xml:space="preserve">ST 42C </v>
          </cell>
          <cell r="E8" t="str">
            <v>M</v>
          </cell>
          <cell r="F8">
            <v>883</v>
          </cell>
          <cell r="G8">
            <v>3190</v>
          </cell>
          <cell r="H8">
            <v>968</v>
          </cell>
          <cell r="I8">
            <v>3725</v>
          </cell>
          <cell r="O8">
            <v>3190</v>
          </cell>
          <cell r="P8" t="str">
            <v>내선전공</v>
          </cell>
          <cell r="Q8">
            <v>0.25</v>
          </cell>
          <cell r="R8">
            <v>0.21199999999999999</v>
          </cell>
          <cell r="U8">
            <v>0</v>
          </cell>
          <cell r="V8">
            <v>0.85</v>
          </cell>
          <cell r="W8" t="str">
            <v>전7-1</v>
          </cell>
          <cell r="X8">
            <v>0.1</v>
          </cell>
          <cell r="Y8" t="str">
            <v>통신내선공</v>
          </cell>
          <cell r="Z8">
            <v>0.25</v>
          </cell>
          <cell r="AA8">
            <v>0.21199999999999999</v>
          </cell>
          <cell r="AD8">
            <v>0</v>
          </cell>
          <cell r="AE8">
            <v>0.85</v>
          </cell>
          <cell r="AF8" t="str">
            <v>통3-3-1</v>
          </cell>
          <cell r="AG8">
            <v>0.1</v>
          </cell>
        </row>
        <row r="9">
          <cell r="B9">
            <v>6</v>
          </cell>
          <cell r="C9" t="str">
            <v>강제전선관</v>
          </cell>
          <cell r="D9" t="str">
            <v xml:space="preserve">ST 54C </v>
          </cell>
          <cell r="E9" t="str">
            <v>M</v>
          </cell>
          <cell r="F9">
            <v>883</v>
          </cell>
          <cell r="G9">
            <v>4490</v>
          </cell>
          <cell r="H9">
            <v>968</v>
          </cell>
          <cell r="I9">
            <v>5188</v>
          </cell>
          <cell r="O9">
            <v>4490</v>
          </cell>
          <cell r="P9" t="str">
            <v>내선전공</v>
          </cell>
          <cell r="Q9">
            <v>0.34</v>
          </cell>
          <cell r="R9">
            <v>0.28899999999999998</v>
          </cell>
          <cell r="U9">
            <v>0</v>
          </cell>
          <cell r="V9">
            <v>0.85</v>
          </cell>
          <cell r="W9" t="str">
            <v>전7-1</v>
          </cell>
          <cell r="X9">
            <v>0.1</v>
          </cell>
          <cell r="Y9" t="str">
            <v>통신내선공</v>
          </cell>
          <cell r="Z9">
            <v>0.34</v>
          </cell>
          <cell r="AA9">
            <v>0.28899999999999998</v>
          </cell>
          <cell r="AD9">
            <v>0</v>
          </cell>
          <cell r="AE9">
            <v>0.85</v>
          </cell>
          <cell r="AF9" t="str">
            <v>통3-3-1</v>
          </cell>
          <cell r="AG9">
            <v>0.1</v>
          </cell>
        </row>
        <row r="10">
          <cell r="B10">
            <v>7</v>
          </cell>
          <cell r="C10" t="str">
            <v>강제전선관</v>
          </cell>
          <cell r="D10" t="str">
            <v xml:space="preserve">ST 70C </v>
          </cell>
          <cell r="E10" t="str">
            <v>M</v>
          </cell>
          <cell r="F10">
            <v>883</v>
          </cell>
          <cell r="G10">
            <v>5720</v>
          </cell>
          <cell r="H10">
            <v>968</v>
          </cell>
          <cell r="I10">
            <v>6581</v>
          </cell>
          <cell r="O10">
            <v>5720</v>
          </cell>
          <cell r="P10" t="str">
            <v>내선전공</v>
          </cell>
          <cell r="Q10">
            <v>0.44</v>
          </cell>
          <cell r="R10">
            <v>0.374</v>
          </cell>
          <cell r="U10">
            <v>0</v>
          </cell>
          <cell r="V10">
            <v>0.85</v>
          </cell>
          <cell r="W10" t="str">
            <v>전7-1</v>
          </cell>
          <cell r="X10">
            <v>0.1</v>
          </cell>
          <cell r="Y10" t="str">
            <v>통신내선공</v>
          </cell>
          <cell r="Z10">
            <v>0.44</v>
          </cell>
          <cell r="AA10">
            <v>0.374</v>
          </cell>
          <cell r="AD10">
            <v>0</v>
          </cell>
          <cell r="AE10">
            <v>0.85</v>
          </cell>
          <cell r="AF10" t="str">
            <v>통3-3-1</v>
          </cell>
          <cell r="AG10">
            <v>0.1</v>
          </cell>
        </row>
        <row r="11">
          <cell r="B11">
            <v>8</v>
          </cell>
          <cell r="C11" t="str">
            <v>강제전선관</v>
          </cell>
          <cell r="D11" t="str">
            <v xml:space="preserve">ST 82C </v>
          </cell>
          <cell r="E11" t="str">
            <v>M</v>
          </cell>
          <cell r="F11">
            <v>883</v>
          </cell>
          <cell r="G11">
            <v>6410</v>
          </cell>
          <cell r="H11">
            <v>968</v>
          </cell>
          <cell r="I11">
            <v>7396</v>
          </cell>
          <cell r="O11">
            <v>6410</v>
          </cell>
          <cell r="P11" t="str">
            <v>내선전공</v>
          </cell>
          <cell r="Q11">
            <v>0.54</v>
          </cell>
          <cell r="R11">
            <v>0.45900000000000002</v>
          </cell>
          <cell r="U11">
            <v>0</v>
          </cell>
          <cell r="V11">
            <v>0.85</v>
          </cell>
          <cell r="W11" t="str">
            <v>전7-1</v>
          </cell>
          <cell r="X11">
            <v>0.1</v>
          </cell>
          <cell r="Y11" t="str">
            <v>통신내선공</v>
          </cell>
          <cell r="Z11">
            <v>0.54</v>
          </cell>
          <cell r="AA11">
            <v>0.45900000000000002</v>
          </cell>
          <cell r="AD11">
            <v>0</v>
          </cell>
          <cell r="AE11">
            <v>0.85</v>
          </cell>
          <cell r="AF11" t="str">
            <v>통3-3-1</v>
          </cell>
          <cell r="AG11">
            <v>0.1</v>
          </cell>
        </row>
        <row r="12">
          <cell r="B12">
            <v>9</v>
          </cell>
          <cell r="C12" t="str">
            <v>강제전선관</v>
          </cell>
          <cell r="D12" t="str">
            <v xml:space="preserve">ST 104C </v>
          </cell>
          <cell r="E12" t="str">
            <v>M</v>
          </cell>
          <cell r="F12">
            <v>883</v>
          </cell>
          <cell r="G12">
            <v>10340</v>
          </cell>
          <cell r="H12">
            <v>968</v>
          </cell>
          <cell r="I12">
            <v>11767</v>
          </cell>
          <cell r="O12">
            <v>10340</v>
          </cell>
          <cell r="P12" t="str">
            <v>내선전공</v>
          </cell>
          <cell r="Q12">
            <v>0.71</v>
          </cell>
          <cell r="R12">
            <v>0.60299999999999998</v>
          </cell>
          <cell r="U12">
            <v>0</v>
          </cell>
          <cell r="V12">
            <v>0.85</v>
          </cell>
          <cell r="W12" t="str">
            <v>전7-1</v>
          </cell>
          <cell r="X12">
            <v>0.1</v>
          </cell>
          <cell r="Y12" t="str">
            <v>통신내선공</v>
          </cell>
          <cell r="Z12">
            <v>0.71</v>
          </cell>
          <cell r="AA12">
            <v>0.60299999999999998</v>
          </cell>
          <cell r="AD12">
            <v>0</v>
          </cell>
          <cell r="AE12">
            <v>0.85</v>
          </cell>
          <cell r="AF12" t="str">
            <v>통3-3-1</v>
          </cell>
          <cell r="AG12">
            <v>0.1</v>
          </cell>
        </row>
        <row r="13">
          <cell r="B13">
            <v>11</v>
          </cell>
          <cell r="C13" t="str">
            <v>경질비닐전선관</v>
          </cell>
          <cell r="D13" t="str">
            <v>HI 16C</v>
          </cell>
          <cell r="E13" t="str">
            <v>M</v>
          </cell>
          <cell r="F13">
            <v>889</v>
          </cell>
          <cell r="G13">
            <v>300</v>
          </cell>
          <cell r="H13">
            <v>964</v>
          </cell>
          <cell r="I13">
            <v>281</v>
          </cell>
          <cell r="K13">
            <v>237</v>
          </cell>
          <cell r="O13">
            <v>281</v>
          </cell>
          <cell r="P13" t="str">
            <v>내선전공</v>
          </cell>
          <cell r="Q13">
            <v>0.05</v>
          </cell>
          <cell r="R13">
            <v>4.2000000000000003E-2</v>
          </cell>
          <cell r="U13">
            <v>0</v>
          </cell>
          <cell r="V13">
            <v>0.85</v>
          </cell>
          <cell r="W13" t="str">
            <v>전7-1</v>
          </cell>
          <cell r="X13">
            <v>0.1</v>
          </cell>
          <cell r="Y13" t="str">
            <v>통신내선공</v>
          </cell>
          <cell r="Z13">
            <v>0.05</v>
          </cell>
          <cell r="AA13">
            <v>4.2000000000000003E-2</v>
          </cell>
          <cell r="AD13">
            <v>0</v>
          </cell>
          <cell r="AE13">
            <v>0.85</v>
          </cell>
          <cell r="AF13" t="str">
            <v>통3-3-1</v>
          </cell>
          <cell r="AG13">
            <v>0.1</v>
          </cell>
        </row>
        <row r="14">
          <cell r="B14">
            <v>12</v>
          </cell>
          <cell r="C14" t="str">
            <v>경질비닐전선관</v>
          </cell>
          <cell r="D14" t="str">
            <v>HI 22C</v>
          </cell>
          <cell r="E14" t="str">
            <v>M</v>
          </cell>
          <cell r="F14">
            <v>889</v>
          </cell>
          <cell r="G14">
            <v>350</v>
          </cell>
          <cell r="H14">
            <v>964</v>
          </cell>
          <cell r="I14">
            <v>335</v>
          </cell>
          <cell r="K14">
            <v>281</v>
          </cell>
          <cell r="O14">
            <v>335</v>
          </cell>
          <cell r="P14" t="str">
            <v>내선전공</v>
          </cell>
          <cell r="Q14">
            <v>0.06</v>
          </cell>
          <cell r="R14">
            <v>5.0999999999999997E-2</v>
          </cell>
          <cell r="U14">
            <v>0</v>
          </cell>
          <cell r="V14">
            <v>0.85</v>
          </cell>
          <cell r="W14" t="str">
            <v>전7-1</v>
          </cell>
          <cell r="X14">
            <v>0.1</v>
          </cell>
          <cell r="Y14" t="str">
            <v>통신내선공</v>
          </cell>
          <cell r="Z14">
            <v>0.06</v>
          </cell>
          <cell r="AA14">
            <v>5.0999999999999997E-2</v>
          </cell>
          <cell r="AD14">
            <v>0</v>
          </cell>
          <cell r="AE14">
            <v>0.85</v>
          </cell>
          <cell r="AF14" t="str">
            <v>통3-3-1</v>
          </cell>
          <cell r="AG14">
            <v>0.1</v>
          </cell>
        </row>
        <row r="15">
          <cell r="B15">
            <v>13</v>
          </cell>
          <cell r="C15" t="str">
            <v>경질비닐전선관</v>
          </cell>
          <cell r="D15" t="str">
            <v>HI 28C</v>
          </cell>
          <cell r="E15" t="str">
            <v>M</v>
          </cell>
          <cell r="F15">
            <v>889</v>
          </cell>
          <cell r="G15">
            <v>675</v>
          </cell>
          <cell r="H15">
            <v>964</v>
          </cell>
          <cell r="I15">
            <v>650</v>
          </cell>
          <cell r="K15">
            <v>281</v>
          </cell>
          <cell r="O15">
            <v>650</v>
          </cell>
          <cell r="P15" t="str">
            <v>내선전공</v>
          </cell>
          <cell r="Q15">
            <v>0.08</v>
          </cell>
          <cell r="R15">
            <v>6.8000000000000005E-2</v>
          </cell>
          <cell r="U15">
            <v>0</v>
          </cell>
          <cell r="V15">
            <v>0.85</v>
          </cell>
          <cell r="W15" t="str">
            <v>전7-1</v>
          </cell>
          <cell r="X15">
            <v>0.1</v>
          </cell>
          <cell r="Y15" t="str">
            <v>통신내선공</v>
          </cell>
          <cell r="Z15">
            <v>0.08</v>
          </cell>
          <cell r="AA15">
            <v>6.8000000000000005E-2</v>
          </cell>
          <cell r="AD15">
            <v>0</v>
          </cell>
          <cell r="AE15">
            <v>0.85</v>
          </cell>
          <cell r="AF15" t="str">
            <v>통3-3-1</v>
          </cell>
          <cell r="AG15">
            <v>0.1</v>
          </cell>
        </row>
        <row r="16">
          <cell r="B16">
            <v>14</v>
          </cell>
          <cell r="C16" t="str">
            <v>경질비닐전선관</v>
          </cell>
          <cell r="D16" t="str">
            <v>HI 36C</v>
          </cell>
          <cell r="E16" t="str">
            <v>M</v>
          </cell>
          <cell r="F16">
            <v>889</v>
          </cell>
          <cell r="G16">
            <v>975</v>
          </cell>
          <cell r="H16">
            <v>964</v>
          </cell>
          <cell r="I16">
            <v>941</v>
          </cell>
          <cell r="K16">
            <v>545</v>
          </cell>
          <cell r="O16">
            <v>941</v>
          </cell>
          <cell r="P16" t="str">
            <v>내선전공</v>
          </cell>
          <cell r="Q16">
            <v>0.1</v>
          </cell>
          <cell r="R16">
            <v>8.5000000000000006E-2</v>
          </cell>
          <cell r="U16">
            <v>0</v>
          </cell>
          <cell r="V16">
            <v>0.85</v>
          </cell>
          <cell r="W16" t="str">
            <v>전7-1</v>
          </cell>
          <cell r="X16">
            <v>0.1</v>
          </cell>
          <cell r="Y16" t="str">
            <v>통신내선공</v>
          </cell>
          <cell r="Z16">
            <v>0.1</v>
          </cell>
          <cell r="AA16">
            <v>8.5000000000000006E-2</v>
          </cell>
          <cell r="AD16">
            <v>0</v>
          </cell>
          <cell r="AE16">
            <v>0.85</v>
          </cell>
          <cell r="AF16" t="str">
            <v>통3-3-1</v>
          </cell>
          <cell r="AG16">
            <v>0.1</v>
          </cell>
        </row>
        <row r="17">
          <cell r="B17">
            <v>15</v>
          </cell>
          <cell r="C17" t="str">
            <v>경질비닐전선관</v>
          </cell>
          <cell r="D17" t="str">
            <v xml:space="preserve">HI 42C </v>
          </cell>
          <cell r="E17" t="str">
            <v>M</v>
          </cell>
          <cell r="F17">
            <v>889</v>
          </cell>
          <cell r="G17">
            <v>1275</v>
          </cell>
          <cell r="H17">
            <v>964</v>
          </cell>
          <cell r="I17">
            <v>1232</v>
          </cell>
          <cell r="K17">
            <v>545</v>
          </cell>
          <cell r="O17">
            <v>1232</v>
          </cell>
          <cell r="P17" t="str">
            <v>내선전공</v>
          </cell>
          <cell r="Q17">
            <v>0.13</v>
          </cell>
          <cell r="R17">
            <v>0.11</v>
          </cell>
          <cell r="U17">
            <v>0</v>
          </cell>
          <cell r="V17">
            <v>0.85</v>
          </cell>
          <cell r="W17" t="str">
            <v>전7-1</v>
          </cell>
          <cell r="X17">
            <v>0.1</v>
          </cell>
          <cell r="Y17" t="str">
            <v>통신내선공</v>
          </cell>
          <cell r="Z17">
            <v>0.13</v>
          </cell>
          <cell r="AA17">
            <v>0.11</v>
          </cell>
          <cell r="AD17">
            <v>0</v>
          </cell>
          <cell r="AE17">
            <v>0.85</v>
          </cell>
          <cell r="AF17" t="str">
            <v>통3-3-1</v>
          </cell>
          <cell r="AG17">
            <v>0.1</v>
          </cell>
        </row>
        <row r="18">
          <cell r="B18">
            <v>16</v>
          </cell>
          <cell r="C18" t="str">
            <v>경질비닐전선관</v>
          </cell>
          <cell r="D18" t="str">
            <v xml:space="preserve">HI 54C </v>
          </cell>
          <cell r="E18" t="str">
            <v>M</v>
          </cell>
          <cell r="F18">
            <v>889</v>
          </cell>
          <cell r="G18">
            <v>1800</v>
          </cell>
          <cell r="H18">
            <v>964</v>
          </cell>
          <cell r="I18">
            <v>1747</v>
          </cell>
          <cell r="K18">
            <v>850</v>
          </cell>
          <cell r="O18">
            <v>1747</v>
          </cell>
          <cell r="P18" t="str">
            <v>내선전공</v>
          </cell>
          <cell r="Q18">
            <v>0.19</v>
          </cell>
          <cell r="R18">
            <v>0.161</v>
          </cell>
          <cell r="U18">
            <v>0</v>
          </cell>
          <cell r="V18">
            <v>0.85</v>
          </cell>
          <cell r="W18" t="str">
            <v>전7-1</v>
          </cell>
          <cell r="X18">
            <v>0.1</v>
          </cell>
          <cell r="Y18" t="str">
            <v>통신내선공</v>
          </cell>
          <cell r="Z18">
            <v>0.19</v>
          </cell>
          <cell r="AA18">
            <v>0.161</v>
          </cell>
          <cell r="AD18">
            <v>0</v>
          </cell>
          <cell r="AE18">
            <v>0.85</v>
          </cell>
          <cell r="AF18" t="str">
            <v>통3-3-1</v>
          </cell>
          <cell r="AG18">
            <v>0.1</v>
          </cell>
        </row>
        <row r="19">
          <cell r="B19">
            <v>17</v>
          </cell>
          <cell r="C19" t="str">
            <v>경질비닐전선관</v>
          </cell>
          <cell r="D19" t="str">
            <v xml:space="preserve">HI 70C </v>
          </cell>
          <cell r="E19" t="str">
            <v>M</v>
          </cell>
          <cell r="F19">
            <v>889</v>
          </cell>
          <cell r="G19">
            <v>2325</v>
          </cell>
          <cell r="H19">
            <v>964</v>
          </cell>
          <cell r="I19">
            <v>2250</v>
          </cell>
          <cell r="K19">
            <v>850</v>
          </cell>
          <cell r="O19">
            <v>2250</v>
          </cell>
          <cell r="P19" t="str">
            <v>내선전공</v>
          </cell>
          <cell r="Q19">
            <v>0.28000000000000003</v>
          </cell>
          <cell r="R19">
            <v>0.23799999999999999</v>
          </cell>
          <cell r="U19">
            <v>0</v>
          </cell>
          <cell r="V19">
            <v>0.85</v>
          </cell>
          <cell r="W19" t="str">
            <v>전7-1</v>
          </cell>
          <cell r="X19">
            <v>0.1</v>
          </cell>
          <cell r="Y19" t="str">
            <v>통신내선공</v>
          </cell>
          <cell r="Z19">
            <v>0.28000000000000003</v>
          </cell>
          <cell r="AA19">
            <v>0.23799999999999999</v>
          </cell>
          <cell r="AD19">
            <v>0</v>
          </cell>
          <cell r="AE19">
            <v>0.85</v>
          </cell>
          <cell r="AF19" t="str">
            <v>통3-3-1</v>
          </cell>
          <cell r="AG19">
            <v>0.1</v>
          </cell>
        </row>
        <row r="20">
          <cell r="B20">
            <v>18</v>
          </cell>
          <cell r="C20" t="str">
            <v>경질비닐전선관</v>
          </cell>
          <cell r="D20" t="str">
            <v xml:space="preserve">HI 82C </v>
          </cell>
          <cell r="E20" t="str">
            <v>M</v>
          </cell>
          <cell r="F20">
            <v>889</v>
          </cell>
          <cell r="G20">
            <v>3500</v>
          </cell>
          <cell r="H20">
            <v>964</v>
          </cell>
          <cell r="I20">
            <v>3429</v>
          </cell>
          <cell r="O20">
            <v>3429</v>
          </cell>
          <cell r="P20" t="str">
            <v>내선전공</v>
          </cell>
          <cell r="Q20">
            <v>0.37</v>
          </cell>
          <cell r="R20">
            <v>0.314</v>
          </cell>
          <cell r="U20">
            <v>0</v>
          </cell>
          <cell r="V20">
            <v>0.85</v>
          </cell>
          <cell r="W20" t="str">
            <v>전7-1</v>
          </cell>
          <cell r="X20">
            <v>0.1</v>
          </cell>
          <cell r="Y20" t="str">
            <v>통신내선공</v>
          </cell>
          <cell r="Z20">
            <v>0.37</v>
          </cell>
          <cell r="AA20">
            <v>0.314</v>
          </cell>
          <cell r="AD20">
            <v>0</v>
          </cell>
          <cell r="AE20">
            <v>0.85</v>
          </cell>
          <cell r="AF20" t="str">
            <v>통3-3-1</v>
          </cell>
          <cell r="AG20">
            <v>0.1</v>
          </cell>
        </row>
        <row r="21">
          <cell r="B21">
            <v>19</v>
          </cell>
          <cell r="C21" t="str">
            <v>경질비닐전선관</v>
          </cell>
          <cell r="D21" t="str">
            <v xml:space="preserve">HI 104C </v>
          </cell>
          <cell r="E21" t="str">
            <v>M</v>
          </cell>
          <cell r="F21">
            <v>889</v>
          </cell>
          <cell r="G21">
            <v>4250</v>
          </cell>
          <cell r="H21">
            <v>964</v>
          </cell>
          <cell r="I21">
            <v>4886</v>
          </cell>
          <cell r="O21">
            <v>4250</v>
          </cell>
          <cell r="P21" t="str">
            <v>내선전공</v>
          </cell>
          <cell r="Q21">
            <v>0.46</v>
          </cell>
          <cell r="R21">
            <v>0.39100000000000001</v>
          </cell>
          <cell r="U21">
            <v>0</v>
          </cell>
          <cell r="V21">
            <v>0.85</v>
          </cell>
          <cell r="W21" t="str">
            <v>전7-1</v>
          </cell>
          <cell r="X21">
            <v>0.1</v>
          </cell>
          <cell r="Y21" t="str">
            <v>통신내선공</v>
          </cell>
          <cell r="Z21">
            <v>0.46</v>
          </cell>
          <cell r="AA21">
            <v>0.39100000000000001</v>
          </cell>
          <cell r="AD21">
            <v>0</v>
          </cell>
          <cell r="AE21">
            <v>0.85</v>
          </cell>
          <cell r="AF21" t="str">
            <v>통3-3-1</v>
          </cell>
          <cell r="AG21">
            <v>0.1</v>
          </cell>
        </row>
        <row r="22">
          <cell r="B22">
            <v>21</v>
          </cell>
          <cell r="C22" t="str">
            <v>1종 금속제 가요전선관</v>
          </cell>
          <cell r="D22" t="str">
            <v>고장력 16C 비방수</v>
          </cell>
          <cell r="E22" t="str">
            <v>M</v>
          </cell>
          <cell r="F22">
            <v>884</v>
          </cell>
          <cell r="G22">
            <v>480</v>
          </cell>
          <cell r="H22">
            <v>966</v>
          </cell>
          <cell r="I22">
            <v>480</v>
          </cell>
          <cell r="O22">
            <v>480</v>
          </cell>
          <cell r="P22" t="str">
            <v>내선전공</v>
          </cell>
          <cell r="Q22">
            <v>3.9E-2</v>
          </cell>
          <cell r="R22">
            <v>3.3000000000000002E-2</v>
          </cell>
          <cell r="U22">
            <v>0</v>
          </cell>
          <cell r="V22">
            <v>0.85</v>
          </cell>
          <cell r="W22" t="str">
            <v>전7-1</v>
          </cell>
          <cell r="X22">
            <v>0.1</v>
          </cell>
          <cell r="Y22" t="str">
            <v>통신내선공</v>
          </cell>
          <cell r="Z22">
            <v>3.9E-2</v>
          </cell>
          <cell r="AA22">
            <v>3.3000000000000002E-2</v>
          </cell>
          <cell r="AD22">
            <v>0</v>
          </cell>
          <cell r="AE22">
            <v>0.85</v>
          </cell>
          <cell r="AF22" t="str">
            <v>통3-3-1</v>
          </cell>
          <cell r="AG22">
            <v>0.1</v>
          </cell>
        </row>
        <row r="23">
          <cell r="B23">
            <v>22</v>
          </cell>
          <cell r="C23" t="str">
            <v>1종 금속제 가요전선관</v>
          </cell>
          <cell r="D23" t="str">
            <v>고장력 22C 비방수</v>
          </cell>
          <cell r="E23" t="str">
            <v>M</v>
          </cell>
          <cell r="F23">
            <v>884</v>
          </cell>
          <cell r="G23">
            <v>730</v>
          </cell>
          <cell r="H23">
            <v>966</v>
          </cell>
          <cell r="I23">
            <v>730</v>
          </cell>
          <cell r="O23">
            <v>730</v>
          </cell>
          <cell r="P23" t="str">
            <v>내선전공</v>
          </cell>
          <cell r="Q23">
            <v>4.9000000000000002E-2</v>
          </cell>
          <cell r="R23">
            <v>4.1000000000000002E-2</v>
          </cell>
          <cell r="U23">
            <v>0</v>
          </cell>
          <cell r="V23">
            <v>0.85</v>
          </cell>
          <cell r="W23" t="str">
            <v>전7-1</v>
          </cell>
          <cell r="X23">
            <v>0.1</v>
          </cell>
          <cell r="Y23" t="str">
            <v>통신내선공</v>
          </cell>
          <cell r="Z23">
            <v>4.9000000000000002E-2</v>
          </cell>
          <cell r="AA23">
            <v>4.1000000000000002E-2</v>
          </cell>
          <cell r="AD23">
            <v>0</v>
          </cell>
          <cell r="AE23">
            <v>0.85</v>
          </cell>
          <cell r="AF23" t="str">
            <v>통3-3-1</v>
          </cell>
          <cell r="AG23">
            <v>0.1</v>
          </cell>
        </row>
        <row r="24">
          <cell r="B24">
            <v>23</v>
          </cell>
          <cell r="C24" t="str">
            <v>1종 금속제 가요전선관</v>
          </cell>
          <cell r="D24" t="str">
            <v>고장력 28C 비방수</v>
          </cell>
          <cell r="E24" t="str">
            <v>M</v>
          </cell>
          <cell r="F24">
            <v>884</v>
          </cell>
          <cell r="G24">
            <v>1340</v>
          </cell>
          <cell r="H24">
            <v>966</v>
          </cell>
          <cell r="I24">
            <v>1340</v>
          </cell>
          <cell r="O24">
            <v>1340</v>
          </cell>
          <cell r="P24" t="str">
            <v>내선전공</v>
          </cell>
          <cell r="Q24">
            <v>6.3E-2</v>
          </cell>
          <cell r="R24">
            <v>5.2999999999999999E-2</v>
          </cell>
          <cell r="U24">
            <v>0</v>
          </cell>
          <cell r="V24">
            <v>0.85</v>
          </cell>
          <cell r="W24" t="str">
            <v>전7-1</v>
          </cell>
          <cell r="X24">
            <v>0.1</v>
          </cell>
          <cell r="Y24" t="str">
            <v>통신내선공</v>
          </cell>
          <cell r="Z24">
            <v>6.3E-2</v>
          </cell>
          <cell r="AA24">
            <v>5.2999999999999999E-2</v>
          </cell>
          <cell r="AD24">
            <v>0</v>
          </cell>
          <cell r="AE24">
            <v>0.85</v>
          </cell>
          <cell r="AF24" t="str">
            <v>통3-3-1</v>
          </cell>
          <cell r="AG24">
            <v>0.1</v>
          </cell>
        </row>
        <row r="25">
          <cell r="B25">
            <v>24</v>
          </cell>
          <cell r="C25" t="str">
            <v>1종 금속제 가요전선관</v>
          </cell>
          <cell r="D25" t="str">
            <v>고장력 36C 비방수</v>
          </cell>
          <cell r="E25" t="str">
            <v>M</v>
          </cell>
          <cell r="F25">
            <v>884</v>
          </cell>
          <cell r="G25">
            <v>1750</v>
          </cell>
          <cell r="H25">
            <v>966</v>
          </cell>
          <cell r="I25">
            <v>1750</v>
          </cell>
          <cell r="K25">
            <v>240</v>
          </cell>
          <cell r="O25">
            <v>1750</v>
          </cell>
          <cell r="P25" t="str">
            <v>내선전공</v>
          </cell>
          <cell r="Q25">
            <v>7.6999999999999999E-2</v>
          </cell>
          <cell r="R25">
            <v>6.5000000000000002E-2</v>
          </cell>
          <cell r="U25">
            <v>0</v>
          </cell>
          <cell r="V25">
            <v>0.85</v>
          </cell>
          <cell r="W25" t="str">
            <v>전7-1</v>
          </cell>
          <cell r="X25">
            <v>0.1</v>
          </cell>
          <cell r="Y25" t="str">
            <v>통신내선공</v>
          </cell>
          <cell r="Z25">
            <v>7.6999999999999999E-2</v>
          </cell>
          <cell r="AA25">
            <v>6.5000000000000002E-2</v>
          </cell>
          <cell r="AD25">
            <v>0</v>
          </cell>
          <cell r="AE25">
            <v>0.85</v>
          </cell>
          <cell r="AF25" t="str">
            <v>통3-3-1</v>
          </cell>
          <cell r="AG25">
            <v>0.1</v>
          </cell>
        </row>
        <row r="26">
          <cell r="B26">
            <v>25</v>
          </cell>
          <cell r="C26" t="str">
            <v>1종 금속제 가요전선관</v>
          </cell>
          <cell r="D26" t="str">
            <v>고장력 42C 비방수</v>
          </cell>
          <cell r="E26" t="str">
            <v>M</v>
          </cell>
          <cell r="F26">
            <v>884</v>
          </cell>
          <cell r="G26">
            <v>2250</v>
          </cell>
          <cell r="H26">
            <v>966</v>
          </cell>
          <cell r="I26">
            <v>2250</v>
          </cell>
          <cell r="O26">
            <v>2250</v>
          </cell>
          <cell r="P26" t="str">
            <v>내선전공</v>
          </cell>
          <cell r="Q26">
            <v>9.0999999999999998E-2</v>
          </cell>
          <cell r="R26">
            <v>7.6999999999999999E-2</v>
          </cell>
          <cell r="U26">
            <v>0</v>
          </cell>
          <cell r="V26">
            <v>0.85</v>
          </cell>
          <cell r="W26" t="str">
            <v>전7-1</v>
          </cell>
          <cell r="X26">
            <v>0.1</v>
          </cell>
          <cell r="Y26" t="str">
            <v>통신내선공</v>
          </cell>
          <cell r="Z26">
            <v>9.0999999999999998E-2</v>
          </cell>
          <cell r="AA26">
            <v>7.6999999999999999E-2</v>
          </cell>
          <cell r="AD26">
            <v>0</v>
          </cell>
          <cell r="AE26">
            <v>0.85</v>
          </cell>
          <cell r="AF26" t="str">
            <v>통3-3-1</v>
          </cell>
          <cell r="AG26">
            <v>0.1</v>
          </cell>
        </row>
        <row r="27">
          <cell r="B27">
            <v>26</v>
          </cell>
          <cell r="C27" t="str">
            <v>1종 금속제 가요전선관</v>
          </cell>
          <cell r="D27" t="str">
            <v>고장력 54C 비방수</v>
          </cell>
          <cell r="E27" t="str">
            <v>M</v>
          </cell>
          <cell r="F27">
            <v>884</v>
          </cell>
          <cell r="G27">
            <v>3130</v>
          </cell>
          <cell r="H27">
            <v>966</v>
          </cell>
          <cell r="I27">
            <v>3130</v>
          </cell>
          <cell r="O27">
            <v>3130</v>
          </cell>
          <cell r="P27" t="str">
            <v>내선전공</v>
          </cell>
          <cell r="Q27">
            <v>0.13</v>
          </cell>
          <cell r="R27">
            <v>0.11</v>
          </cell>
          <cell r="U27">
            <v>0</v>
          </cell>
          <cell r="V27">
            <v>0.85</v>
          </cell>
          <cell r="W27" t="str">
            <v>전7-1</v>
          </cell>
          <cell r="X27">
            <v>0.1</v>
          </cell>
          <cell r="Y27" t="str">
            <v>통신내선공</v>
          </cell>
          <cell r="Z27">
            <v>0.13</v>
          </cell>
          <cell r="AA27">
            <v>0.11</v>
          </cell>
          <cell r="AD27">
            <v>0</v>
          </cell>
          <cell r="AE27">
            <v>0.85</v>
          </cell>
          <cell r="AF27" t="str">
            <v>통3-3-1</v>
          </cell>
          <cell r="AG27">
            <v>0.1</v>
          </cell>
        </row>
        <row r="28">
          <cell r="B28">
            <v>27</v>
          </cell>
          <cell r="C28" t="str">
            <v>1종 금속제 가요전선관</v>
          </cell>
          <cell r="D28" t="str">
            <v>고장력 70C 비방수</v>
          </cell>
          <cell r="E28" t="str">
            <v>M</v>
          </cell>
          <cell r="F28">
            <v>884</v>
          </cell>
          <cell r="G28">
            <v>4750</v>
          </cell>
          <cell r="H28">
            <v>966</v>
          </cell>
          <cell r="I28">
            <v>4750</v>
          </cell>
          <cell r="O28">
            <v>4750</v>
          </cell>
          <cell r="P28" t="str">
            <v>내선전공</v>
          </cell>
          <cell r="Q28">
            <v>0.15</v>
          </cell>
          <cell r="R28">
            <v>0.127</v>
          </cell>
          <cell r="U28">
            <v>0</v>
          </cell>
          <cell r="V28">
            <v>0.85</v>
          </cell>
          <cell r="W28" t="str">
            <v>전7-1</v>
          </cell>
          <cell r="X28">
            <v>0.1</v>
          </cell>
          <cell r="Y28" t="str">
            <v>통신내선공</v>
          </cell>
          <cell r="Z28">
            <v>0.15</v>
          </cell>
          <cell r="AA28">
            <v>0.127</v>
          </cell>
          <cell r="AD28">
            <v>0</v>
          </cell>
          <cell r="AE28">
            <v>0.85</v>
          </cell>
          <cell r="AF28" t="str">
            <v>통3-3-1</v>
          </cell>
          <cell r="AG28">
            <v>0.1</v>
          </cell>
        </row>
        <row r="29">
          <cell r="B29">
            <v>28</v>
          </cell>
          <cell r="C29" t="str">
            <v>1종 금속제 가요전선관</v>
          </cell>
          <cell r="D29" t="str">
            <v>고장력 82C 비방수</v>
          </cell>
          <cell r="E29" t="str">
            <v>M</v>
          </cell>
          <cell r="F29">
            <v>884</v>
          </cell>
          <cell r="G29">
            <v>9380</v>
          </cell>
          <cell r="H29">
            <v>966</v>
          </cell>
          <cell r="I29">
            <v>9380</v>
          </cell>
          <cell r="O29">
            <v>9380</v>
          </cell>
          <cell r="P29" t="str">
            <v>내선전공</v>
          </cell>
          <cell r="Q29">
            <v>0.15</v>
          </cell>
          <cell r="R29">
            <v>0.127</v>
          </cell>
          <cell r="U29">
            <v>0</v>
          </cell>
          <cell r="V29">
            <v>0.85</v>
          </cell>
          <cell r="W29" t="str">
            <v>전7-1</v>
          </cell>
          <cell r="X29">
            <v>0.1</v>
          </cell>
          <cell r="Y29" t="str">
            <v>통신내선공</v>
          </cell>
          <cell r="Z29">
            <v>0.15</v>
          </cell>
          <cell r="AA29">
            <v>0.127</v>
          </cell>
          <cell r="AD29">
            <v>0</v>
          </cell>
          <cell r="AE29">
            <v>0.85</v>
          </cell>
          <cell r="AF29" t="str">
            <v>통3-3-1</v>
          </cell>
          <cell r="AG29">
            <v>0.1</v>
          </cell>
        </row>
        <row r="30">
          <cell r="B30">
            <v>29</v>
          </cell>
          <cell r="C30" t="str">
            <v>1종 금속제 가요전선관</v>
          </cell>
          <cell r="D30" t="str">
            <v>고장력 104C 비방수</v>
          </cell>
          <cell r="E30" t="str">
            <v>M</v>
          </cell>
          <cell r="F30">
            <v>884</v>
          </cell>
          <cell r="G30">
            <v>11250</v>
          </cell>
          <cell r="H30">
            <v>966</v>
          </cell>
          <cell r="I30">
            <v>11250</v>
          </cell>
          <cell r="O30">
            <v>11250</v>
          </cell>
          <cell r="P30" t="str">
            <v>내선전공</v>
          </cell>
          <cell r="Q30">
            <v>0.15</v>
          </cell>
          <cell r="R30">
            <v>0.127</v>
          </cell>
          <cell r="U30">
            <v>0</v>
          </cell>
          <cell r="V30">
            <v>0.85</v>
          </cell>
          <cell r="W30" t="str">
            <v>전7-1</v>
          </cell>
          <cell r="X30">
            <v>0.1</v>
          </cell>
          <cell r="Y30" t="str">
            <v>통신내선공</v>
          </cell>
          <cell r="Z30">
            <v>0.15</v>
          </cell>
          <cell r="AA30">
            <v>0.127</v>
          </cell>
          <cell r="AD30">
            <v>0</v>
          </cell>
          <cell r="AE30">
            <v>0.85</v>
          </cell>
          <cell r="AF30" t="str">
            <v>통3-3-1</v>
          </cell>
          <cell r="AG30">
            <v>0.1</v>
          </cell>
        </row>
        <row r="31">
          <cell r="B31">
            <v>31</v>
          </cell>
          <cell r="C31" t="str">
            <v>1종 금속제 가요전선관</v>
          </cell>
          <cell r="D31" t="str">
            <v>고장력 16C 방수</v>
          </cell>
          <cell r="E31" t="str">
            <v>M</v>
          </cell>
          <cell r="F31">
            <v>884</v>
          </cell>
          <cell r="G31">
            <v>1050</v>
          </cell>
          <cell r="H31">
            <v>966</v>
          </cell>
          <cell r="I31">
            <v>1050</v>
          </cell>
          <cell r="O31">
            <v>1050</v>
          </cell>
          <cell r="P31" t="str">
            <v>내선전공</v>
          </cell>
          <cell r="Q31">
            <v>3.9E-2</v>
          </cell>
          <cell r="R31">
            <v>3.3000000000000002E-2</v>
          </cell>
          <cell r="U31">
            <v>0</v>
          </cell>
          <cell r="V31">
            <v>0.85</v>
          </cell>
          <cell r="W31" t="str">
            <v>전7-1</v>
          </cell>
          <cell r="X31">
            <v>0.1</v>
          </cell>
          <cell r="Y31" t="str">
            <v>통신내선공</v>
          </cell>
          <cell r="Z31">
            <v>3.9E-2</v>
          </cell>
          <cell r="AA31">
            <v>3.3000000000000002E-2</v>
          </cell>
          <cell r="AD31">
            <v>0</v>
          </cell>
          <cell r="AE31">
            <v>0.85</v>
          </cell>
          <cell r="AF31" t="str">
            <v>통3-3-1</v>
          </cell>
          <cell r="AG31">
            <v>0.1</v>
          </cell>
        </row>
        <row r="32">
          <cell r="B32">
            <v>32</v>
          </cell>
          <cell r="C32" t="str">
            <v>1종 금속제 가요전선관</v>
          </cell>
          <cell r="D32" t="str">
            <v>고장력 22C 방수</v>
          </cell>
          <cell r="E32" t="str">
            <v>M</v>
          </cell>
          <cell r="F32">
            <v>884</v>
          </cell>
          <cell r="G32">
            <v>1480</v>
          </cell>
          <cell r="H32">
            <v>966</v>
          </cell>
          <cell r="I32">
            <v>1480</v>
          </cell>
          <cell r="O32">
            <v>1480</v>
          </cell>
          <cell r="P32" t="str">
            <v>내선전공</v>
          </cell>
          <cell r="Q32">
            <v>4.9000000000000002E-2</v>
          </cell>
          <cell r="R32">
            <v>4.1000000000000002E-2</v>
          </cell>
          <cell r="U32">
            <v>0</v>
          </cell>
          <cell r="V32">
            <v>0.85</v>
          </cell>
          <cell r="W32" t="str">
            <v>전7-1</v>
          </cell>
          <cell r="X32">
            <v>0.1</v>
          </cell>
          <cell r="Y32" t="str">
            <v>통신내선공</v>
          </cell>
          <cell r="Z32">
            <v>4.9000000000000002E-2</v>
          </cell>
          <cell r="AA32">
            <v>4.1000000000000002E-2</v>
          </cell>
          <cell r="AD32">
            <v>0</v>
          </cell>
          <cell r="AE32">
            <v>0.85</v>
          </cell>
          <cell r="AF32" t="str">
            <v>통3-3-1</v>
          </cell>
          <cell r="AG32">
            <v>0.1</v>
          </cell>
        </row>
        <row r="33">
          <cell r="B33">
            <v>33</v>
          </cell>
          <cell r="C33" t="str">
            <v>1종 금속제 가요전선관</v>
          </cell>
          <cell r="D33" t="str">
            <v>고장력 28C 방수</v>
          </cell>
          <cell r="E33" t="str">
            <v>M</v>
          </cell>
          <cell r="F33">
            <v>884</v>
          </cell>
          <cell r="G33">
            <v>2100</v>
          </cell>
          <cell r="H33">
            <v>966</v>
          </cell>
          <cell r="I33">
            <v>2100</v>
          </cell>
          <cell r="O33">
            <v>2100</v>
          </cell>
          <cell r="P33" t="str">
            <v>내선전공</v>
          </cell>
          <cell r="Q33">
            <v>6.3E-2</v>
          </cell>
          <cell r="R33">
            <v>5.2999999999999999E-2</v>
          </cell>
          <cell r="U33">
            <v>0</v>
          </cell>
          <cell r="V33">
            <v>0.85</v>
          </cell>
          <cell r="W33" t="str">
            <v>전7-1</v>
          </cell>
          <cell r="X33">
            <v>0.1</v>
          </cell>
          <cell r="Y33" t="str">
            <v>통신내선공</v>
          </cell>
          <cell r="Z33">
            <v>6.3E-2</v>
          </cell>
          <cell r="AA33">
            <v>5.2999999999999999E-2</v>
          </cell>
          <cell r="AD33">
            <v>0</v>
          </cell>
          <cell r="AE33">
            <v>0.85</v>
          </cell>
          <cell r="AF33" t="str">
            <v>통3-3-1</v>
          </cell>
          <cell r="AG33">
            <v>0.1</v>
          </cell>
        </row>
        <row r="34">
          <cell r="B34">
            <v>34</v>
          </cell>
          <cell r="C34" t="str">
            <v>1종 금속제 가요전선관</v>
          </cell>
          <cell r="D34" t="str">
            <v>고장력 36C 방수</v>
          </cell>
          <cell r="E34" t="str">
            <v>M</v>
          </cell>
          <cell r="F34">
            <v>884</v>
          </cell>
          <cell r="G34">
            <v>2980</v>
          </cell>
          <cell r="H34">
            <v>966</v>
          </cell>
          <cell r="I34">
            <v>2980</v>
          </cell>
          <cell r="O34">
            <v>2980</v>
          </cell>
          <cell r="P34" t="str">
            <v>내선전공</v>
          </cell>
          <cell r="Q34">
            <v>7.6999999999999999E-2</v>
          </cell>
          <cell r="R34">
            <v>6.5000000000000002E-2</v>
          </cell>
          <cell r="U34">
            <v>0</v>
          </cell>
          <cell r="V34">
            <v>0.85</v>
          </cell>
          <cell r="W34" t="str">
            <v>전7-1</v>
          </cell>
          <cell r="X34">
            <v>0.1</v>
          </cell>
          <cell r="Y34" t="str">
            <v>통신내선공</v>
          </cell>
          <cell r="Z34">
            <v>7.6999999999999999E-2</v>
          </cell>
          <cell r="AA34">
            <v>6.5000000000000002E-2</v>
          </cell>
          <cell r="AD34">
            <v>0</v>
          </cell>
          <cell r="AE34">
            <v>0.85</v>
          </cell>
          <cell r="AF34" t="str">
            <v>통3-3-1</v>
          </cell>
          <cell r="AG34">
            <v>0.1</v>
          </cell>
        </row>
        <row r="35">
          <cell r="B35">
            <v>35</v>
          </cell>
          <cell r="C35" t="str">
            <v>1종 금속제 가요전선관</v>
          </cell>
          <cell r="D35" t="str">
            <v>고장력 42C 방수</v>
          </cell>
          <cell r="E35" t="str">
            <v>M</v>
          </cell>
          <cell r="F35">
            <v>884</v>
          </cell>
          <cell r="G35">
            <v>3760</v>
          </cell>
          <cell r="H35">
            <v>966</v>
          </cell>
          <cell r="I35">
            <v>3760</v>
          </cell>
          <cell r="O35">
            <v>3760</v>
          </cell>
          <cell r="P35" t="str">
            <v>내선전공</v>
          </cell>
          <cell r="Q35">
            <v>9.0999999999999998E-2</v>
          </cell>
          <cell r="R35">
            <v>7.6999999999999999E-2</v>
          </cell>
          <cell r="U35">
            <v>0</v>
          </cell>
          <cell r="V35">
            <v>0.85</v>
          </cell>
          <cell r="W35" t="str">
            <v>전7-1</v>
          </cell>
          <cell r="X35">
            <v>0.1</v>
          </cell>
          <cell r="Y35" t="str">
            <v>통신내선공</v>
          </cell>
          <cell r="Z35">
            <v>9.0999999999999998E-2</v>
          </cell>
          <cell r="AA35">
            <v>7.6999999999999999E-2</v>
          </cell>
          <cell r="AD35">
            <v>0</v>
          </cell>
          <cell r="AE35">
            <v>0.85</v>
          </cell>
          <cell r="AF35" t="str">
            <v>통3-3-1</v>
          </cell>
          <cell r="AG35">
            <v>0.1</v>
          </cell>
        </row>
        <row r="36">
          <cell r="B36">
            <v>36</v>
          </cell>
          <cell r="C36" t="str">
            <v>1종 금속제 가요전선관</v>
          </cell>
          <cell r="D36" t="str">
            <v>고장력 54C 방수</v>
          </cell>
          <cell r="E36" t="str">
            <v>M</v>
          </cell>
          <cell r="F36">
            <v>884</v>
          </cell>
          <cell r="G36">
            <v>5070</v>
          </cell>
          <cell r="H36">
            <v>966</v>
          </cell>
          <cell r="I36">
            <v>5070</v>
          </cell>
          <cell r="O36">
            <v>5070</v>
          </cell>
          <cell r="P36" t="str">
            <v>내선전공</v>
          </cell>
          <cell r="Q36">
            <v>0.13</v>
          </cell>
          <cell r="R36">
            <v>0.11</v>
          </cell>
          <cell r="U36">
            <v>0</v>
          </cell>
          <cell r="V36">
            <v>0.85</v>
          </cell>
          <cell r="W36" t="str">
            <v>전7-1</v>
          </cell>
          <cell r="X36">
            <v>0.1</v>
          </cell>
          <cell r="Y36" t="str">
            <v>통신내선공</v>
          </cell>
          <cell r="Z36">
            <v>0.13</v>
          </cell>
          <cell r="AA36">
            <v>0.11</v>
          </cell>
          <cell r="AD36">
            <v>0</v>
          </cell>
          <cell r="AE36">
            <v>0.85</v>
          </cell>
          <cell r="AF36" t="str">
            <v>통3-3-1</v>
          </cell>
          <cell r="AG36">
            <v>0.1</v>
          </cell>
        </row>
        <row r="37">
          <cell r="B37">
            <v>37</v>
          </cell>
          <cell r="C37" t="str">
            <v>1종 금속제 가요전선관</v>
          </cell>
          <cell r="D37" t="str">
            <v>고장력 70C 방수</v>
          </cell>
          <cell r="E37" t="str">
            <v>M</v>
          </cell>
          <cell r="F37">
            <v>884</v>
          </cell>
          <cell r="G37">
            <v>9490</v>
          </cell>
          <cell r="H37">
            <v>966</v>
          </cell>
          <cell r="I37">
            <v>9490</v>
          </cell>
          <cell r="O37">
            <v>9490</v>
          </cell>
          <cell r="P37" t="str">
            <v>내선전공</v>
          </cell>
          <cell r="Q37">
            <v>0.15</v>
          </cell>
          <cell r="R37">
            <v>0.127</v>
          </cell>
          <cell r="U37">
            <v>0</v>
          </cell>
          <cell r="V37">
            <v>0.85</v>
          </cell>
          <cell r="W37" t="str">
            <v>전7-1</v>
          </cell>
          <cell r="X37">
            <v>0.1</v>
          </cell>
          <cell r="Y37" t="str">
            <v>통신내선공</v>
          </cell>
          <cell r="Z37">
            <v>0.15</v>
          </cell>
          <cell r="AA37">
            <v>0.127</v>
          </cell>
          <cell r="AD37">
            <v>0</v>
          </cell>
          <cell r="AE37">
            <v>0.85</v>
          </cell>
          <cell r="AF37" t="str">
            <v>통3-3-1</v>
          </cell>
          <cell r="AG37">
            <v>0.1</v>
          </cell>
        </row>
        <row r="38">
          <cell r="B38">
            <v>38</v>
          </cell>
          <cell r="C38" t="str">
            <v>1종 금속제 가요전선관</v>
          </cell>
          <cell r="D38" t="str">
            <v>고장력 82C 방수</v>
          </cell>
          <cell r="E38" t="str">
            <v>M</v>
          </cell>
          <cell r="F38">
            <v>884</v>
          </cell>
          <cell r="G38">
            <v>13580</v>
          </cell>
          <cell r="H38">
            <v>966</v>
          </cell>
          <cell r="I38">
            <v>13580</v>
          </cell>
          <cell r="O38">
            <v>13580</v>
          </cell>
          <cell r="P38" t="str">
            <v>내선전공</v>
          </cell>
          <cell r="Q38">
            <v>0.15</v>
          </cell>
          <cell r="R38">
            <v>0.127</v>
          </cell>
          <cell r="U38">
            <v>0</v>
          </cell>
          <cell r="V38">
            <v>0.85</v>
          </cell>
          <cell r="W38" t="str">
            <v>전7-1</v>
          </cell>
          <cell r="X38">
            <v>0.1</v>
          </cell>
          <cell r="Y38" t="str">
            <v>통신내선공</v>
          </cell>
          <cell r="Z38">
            <v>0.15</v>
          </cell>
          <cell r="AA38">
            <v>0.127</v>
          </cell>
          <cell r="AD38">
            <v>0</v>
          </cell>
          <cell r="AE38">
            <v>0.85</v>
          </cell>
          <cell r="AF38" t="str">
            <v>통3-3-1</v>
          </cell>
          <cell r="AG38">
            <v>0.1</v>
          </cell>
        </row>
        <row r="39">
          <cell r="B39">
            <v>39</v>
          </cell>
          <cell r="C39" t="str">
            <v>1종 금속제 가요전선관</v>
          </cell>
          <cell r="D39" t="str">
            <v>고장력 104C 방수</v>
          </cell>
          <cell r="E39" t="str">
            <v>M</v>
          </cell>
          <cell r="F39">
            <v>884</v>
          </cell>
          <cell r="G39">
            <v>18480</v>
          </cell>
          <cell r="H39">
            <v>966</v>
          </cell>
          <cell r="I39">
            <v>18480</v>
          </cell>
          <cell r="O39">
            <v>18480</v>
          </cell>
          <cell r="P39" t="str">
            <v>내선전공</v>
          </cell>
          <cell r="Q39">
            <v>0.15</v>
          </cell>
          <cell r="R39">
            <v>0.127</v>
          </cell>
          <cell r="U39">
            <v>0</v>
          </cell>
          <cell r="V39">
            <v>0.85</v>
          </cell>
          <cell r="W39" t="str">
            <v>전7-1</v>
          </cell>
          <cell r="X39">
            <v>0.1</v>
          </cell>
          <cell r="Y39" t="str">
            <v>통신내선공</v>
          </cell>
          <cell r="Z39">
            <v>0.15</v>
          </cell>
          <cell r="AA39">
            <v>0.127</v>
          </cell>
          <cell r="AD39">
            <v>0</v>
          </cell>
          <cell r="AE39">
            <v>0.85</v>
          </cell>
          <cell r="AF39" t="str">
            <v>통3-3-1</v>
          </cell>
          <cell r="AG39">
            <v>0.1</v>
          </cell>
        </row>
        <row r="40">
          <cell r="B40">
            <v>41</v>
          </cell>
          <cell r="C40" t="str">
            <v>1종 금속제 가요전선관</v>
          </cell>
          <cell r="D40" t="str">
            <v>16C 비방수</v>
          </cell>
          <cell r="E40" t="str">
            <v>M</v>
          </cell>
          <cell r="F40">
            <v>884</v>
          </cell>
          <cell r="G40">
            <v>380</v>
          </cell>
          <cell r="H40">
            <v>967</v>
          </cell>
          <cell r="I40">
            <v>9490</v>
          </cell>
          <cell r="O40">
            <v>380</v>
          </cell>
          <cell r="P40" t="str">
            <v>내선전공</v>
          </cell>
          <cell r="Q40">
            <v>3.5000000000000003E-2</v>
          </cell>
          <cell r="R40">
            <v>2.9000000000000001E-2</v>
          </cell>
          <cell r="U40">
            <v>0</v>
          </cell>
          <cell r="V40">
            <v>0.85</v>
          </cell>
          <cell r="W40" t="str">
            <v>전7-1</v>
          </cell>
          <cell r="X40">
            <v>0.1</v>
          </cell>
          <cell r="Y40" t="str">
            <v>통신내선공</v>
          </cell>
          <cell r="Z40">
            <v>3.5000000000000003E-2</v>
          </cell>
          <cell r="AA40">
            <v>2.9000000000000001E-2</v>
          </cell>
          <cell r="AD40">
            <v>0</v>
          </cell>
          <cell r="AE40">
            <v>0.85</v>
          </cell>
          <cell r="AF40" t="str">
            <v>통3-3-1</v>
          </cell>
          <cell r="AG40">
            <v>0.1</v>
          </cell>
        </row>
        <row r="41">
          <cell r="B41">
            <v>42</v>
          </cell>
          <cell r="C41" t="str">
            <v>1종 금속제 가요전선관</v>
          </cell>
          <cell r="D41" t="str">
            <v>22C 비방수</v>
          </cell>
          <cell r="E41" t="str">
            <v>M</v>
          </cell>
          <cell r="F41">
            <v>884</v>
          </cell>
          <cell r="G41">
            <v>530</v>
          </cell>
          <cell r="H41">
            <v>967</v>
          </cell>
          <cell r="I41">
            <v>13580</v>
          </cell>
          <cell r="O41">
            <v>530</v>
          </cell>
          <cell r="P41" t="str">
            <v>내선전공</v>
          </cell>
          <cell r="Q41">
            <v>4.3999999999999997E-2</v>
          </cell>
          <cell r="R41">
            <v>3.6999999999999998E-2</v>
          </cell>
          <cell r="U41">
            <v>0</v>
          </cell>
          <cell r="V41">
            <v>0.85</v>
          </cell>
          <cell r="W41" t="str">
            <v>전7-1</v>
          </cell>
          <cell r="X41">
            <v>0.1</v>
          </cell>
          <cell r="Y41" t="str">
            <v>통신내선공</v>
          </cell>
          <cell r="Z41">
            <v>4.3999999999999997E-2</v>
          </cell>
          <cell r="AA41">
            <v>3.6999999999999998E-2</v>
          </cell>
          <cell r="AD41">
            <v>0</v>
          </cell>
          <cell r="AE41">
            <v>0.85</v>
          </cell>
          <cell r="AF41" t="str">
            <v>통3-3-1</v>
          </cell>
          <cell r="AG41">
            <v>0.1</v>
          </cell>
        </row>
        <row r="42">
          <cell r="B42">
            <v>43</v>
          </cell>
          <cell r="C42" t="str">
            <v>1종 금속제 가요전선관</v>
          </cell>
          <cell r="D42" t="str">
            <v>28C 비방수</v>
          </cell>
          <cell r="E42" t="str">
            <v>M</v>
          </cell>
          <cell r="F42">
            <v>884</v>
          </cell>
          <cell r="G42">
            <v>1140</v>
          </cell>
          <cell r="H42">
            <v>967</v>
          </cell>
          <cell r="I42">
            <v>18480</v>
          </cell>
          <cell r="O42">
            <v>1140</v>
          </cell>
          <cell r="P42" t="str">
            <v>내선전공</v>
          </cell>
          <cell r="Q42">
            <v>5.6000000000000001E-2</v>
          </cell>
          <cell r="R42">
            <v>4.7E-2</v>
          </cell>
          <cell r="U42">
            <v>0</v>
          </cell>
          <cell r="V42">
            <v>0.85</v>
          </cell>
          <cell r="W42" t="str">
            <v>전7-1</v>
          </cell>
          <cell r="X42">
            <v>0.1</v>
          </cell>
          <cell r="Y42" t="str">
            <v>통신내선공</v>
          </cell>
          <cell r="Z42">
            <v>5.6000000000000001E-2</v>
          </cell>
          <cell r="AA42">
            <v>4.7E-2</v>
          </cell>
          <cell r="AD42">
            <v>0</v>
          </cell>
          <cell r="AE42">
            <v>0.85</v>
          </cell>
          <cell r="AF42" t="str">
            <v>통3-3-1</v>
          </cell>
          <cell r="AG42">
            <v>0.1</v>
          </cell>
        </row>
        <row r="43">
          <cell r="B43">
            <v>44</v>
          </cell>
          <cell r="C43" t="str">
            <v>1종 금속제 가요전선관</v>
          </cell>
          <cell r="D43" t="str">
            <v>36C 비방수</v>
          </cell>
          <cell r="E43" t="str">
            <v>M</v>
          </cell>
          <cell r="F43">
            <v>884</v>
          </cell>
          <cell r="G43">
            <v>1380</v>
          </cell>
          <cell r="O43">
            <v>1380</v>
          </cell>
          <cell r="P43" t="str">
            <v>내선전공</v>
          </cell>
          <cell r="Q43">
            <v>6.9000000000000006E-2</v>
          </cell>
          <cell r="R43">
            <v>5.8000000000000003E-2</v>
          </cell>
          <cell r="U43">
            <v>0</v>
          </cell>
          <cell r="V43">
            <v>0.85</v>
          </cell>
          <cell r="W43" t="str">
            <v>전7-1</v>
          </cell>
          <cell r="X43">
            <v>0.1</v>
          </cell>
          <cell r="Y43" t="str">
            <v>통신내선공</v>
          </cell>
          <cell r="Z43">
            <v>6.9000000000000006E-2</v>
          </cell>
          <cell r="AA43">
            <v>5.8000000000000003E-2</v>
          </cell>
          <cell r="AD43">
            <v>0</v>
          </cell>
          <cell r="AE43">
            <v>0.85</v>
          </cell>
          <cell r="AF43" t="str">
            <v>통3-3-1</v>
          </cell>
          <cell r="AG43">
            <v>0.1</v>
          </cell>
        </row>
        <row r="44">
          <cell r="B44">
            <v>45</v>
          </cell>
          <cell r="C44" t="str">
            <v>1종 금속제 가요전선관</v>
          </cell>
          <cell r="D44" t="str">
            <v>42C 비방수</v>
          </cell>
          <cell r="E44" t="str">
            <v>M</v>
          </cell>
          <cell r="F44">
            <v>884</v>
          </cell>
          <cell r="G44">
            <v>1530</v>
          </cell>
          <cell r="O44">
            <v>1530</v>
          </cell>
          <cell r="P44" t="str">
            <v>내선전공</v>
          </cell>
          <cell r="Q44">
            <v>8.1000000000000003E-2</v>
          </cell>
          <cell r="R44">
            <v>6.8000000000000005E-2</v>
          </cell>
          <cell r="U44">
            <v>0</v>
          </cell>
          <cell r="V44">
            <v>0.85</v>
          </cell>
          <cell r="W44" t="str">
            <v>전7-1</v>
          </cell>
          <cell r="X44">
            <v>0.1</v>
          </cell>
          <cell r="Y44" t="str">
            <v>통신내선공</v>
          </cell>
          <cell r="Z44">
            <v>8.1000000000000003E-2</v>
          </cell>
          <cell r="AA44">
            <v>6.8000000000000005E-2</v>
          </cell>
          <cell r="AD44">
            <v>0</v>
          </cell>
          <cell r="AE44">
            <v>0.85</v>
          </cell>
          <cell r="AF44" t="str">
            <v>통3-3-1</v>
          </cell>
          <cell r="AG44">
            <v>0.1</v>
          </cell>
        </row>
        <row r="45">
          <cell r="B45">
            <v>46</v>
          </cell>
          <cell r="C45" t="str">
            <v>1종 금속제 가요전선관</v>
          </cell>
          <cell r="D45" t="str">
            <v>54C 비방수</v>
          </cell>
          <cell r="E45" t="str">
            <v>M</v>
          </cell>
          <cell r="F45">
            <v>884</v>
          </cell>
          <cell r="G45">
            <v>1960</v>
          </cell>
          <cell r="O45">
            <v>1960</v>
          </cell>
          <cell r="P45" t="str">
            <v>내선전공</v>
          </cell>
          <cell r="Q45">
            <v>0.11700000000000001</v>
          </cell>
          <cell r="R45">
            <v>9.9000000000000005E-2</v>
          </cell>
          <cell r="U45">
            <v>0</v>
          </cell>
          <cell r="V45">
            <v>0.85</v>
          </cell>
          <cell r="W45" t="str">
            <v>전7-1</v>
          </cell>
          <cell r="X45">
            <v>0.1</v>
          </cell>
          <cell r="Y45" t="str">
            <v>통신내선공</v>
          </cell>
          <cell r="Z45">
            <v>0.11700000000000001</v>
          </cell>
          <cell r="AA45">
            <v>9.9000000000000005E-2</v>
          </cell>
          <cell r="AD45">
            <v>0</v>
          </cell>
          <cell r="AE45">
            <v>0.85</v>
          </cell>
          <cell r="AF45" t="str">
            <v>통3-3-1</v>
          </cell>
          <cell r="AG45">
            <v>0.1</v>
          </cell>
        </row>
        <row r="46">
          <cell r="B46">
            <v>47</v>
          </cell>
          <cell r="C46" t="str">
            <v>1종 금속제 가요전선관</v>
          </cell>
          <cell r="D46" t="str">
            <v>70C 비방수</v>
          </cell>
          <cell r="E46" t="str">
            <v>M</v>
          </cell>
          <cell r="F46">
            <v>884</v>
          </cell>
          <cell r="G46">
            <v>4530</v>
          </cell>
          <cell r="O46">
            <v>4530</v>
          </cell>
          <cell r="P46" t="str">
            <v>내선전공</v>
          </cell>
          <cell r="Q46">
            <v>0.13500000000000001</v>
          </cell>
          <cell r="R46">
            <v>0.114</v>
          </cell>
          <cell r="U46">
            <v>0</v>
          </cell>
          <cell r="V46">
            <v>0.85</v>
          </cell>
          <cell r="W46" t="str">
            <v>전7-1</v>
          </cell>
          <cell r="X46">
            <v>0.1</v>
          </cell>
          <cell r="Y46" t="str">
            <v>통신내선공</v>
          </cell>
          <cell r="Z46">
            <v>0.13500000000000001</v>
          </cell>
          <cell r="AA46">
            <v>0.114</v>
          </cell>
          <cell r="AD46">
            <v>0</v>
          </cell>
          <cell r="AE46">
            <v>0.85</v>
          </cell>
          <cell r="AF46" t="str">
            <v>통3-3-1</v>
          </cell>
          <cell r="AG46">
            <v>0.1</v>
          </cell>
        </row>
        <row r="47">
          <cell r="B47">
            <v>48</v>
          </cell>
          <cell r="C47" t="str">
            <v>1종 금속제 가요전선관</v>
          </cell>
          <cell r="D47" t="str">
            <v>82C 비방수</v>
          </cell>
          <cell r="E47" t="str">
            <v>M</v>
          </cell>
          <cell r="F47">
            <v>884</v>
          </cell>
          <cell r="G47">
            <v>5280</v>
          </cell>
          <cell r="O47">
            <v>5280</v>
          </cell>
          <cell r="P47" t="str">
            <v>내선전공</v>
          </cell>
          <cell r="Q47">
            <v>0.16600000000000001</v>
          </cell>
          <cell r="R47">
            <v>0.14099999999999999</v>
          </cell>
          <cell r="U47">
            <v>0</v>
          </cell>
          <cell r="V47">
            <v>0.85</v>
          </cell>
          <cell r="W47" t="str">
            <v>전7-1</v>
          </cell>
          <cell r="X47">
            <v>0.1</v>
          </cell>
          <cell r="Y47" t="str">
            <v>통신내선공</v>
          </cell>
          <cell r="Z47">
            <v>0.16600000000000001</v>
          </cell>
          <cell r="AA47">
            <v>0.14099999999999999</v>
          </cell>
          <cell r="AD47">
            <v>0</v>
          </cell>
          <cell r="AE47">
            <v>0.85</v>
          </cell>
          <cell r="AF47" t="str">
            <v>통3-3-1</v>
          </cell>
          <cell r="AG47">
            <v>0.1</v>
          </cell>
        </row>
        <row r="48">
          <cell r="B48">
            <v>49</v>
          </cell>
          <cell r="C48" t="str">
            <v>1종 금속제 가요전선관</v>
          </cell>
          <cell r="D48" t="str">
            <v>104C 비방수</v>
          </cell>
          <cell r="E48" t="str">
            <v>M</v>
          </cell>
          <cell r="F48">
            <v>884</v>
          </cell>
          <cell r="G48">
            <v>7000</v>
          </cell>
          <cell r="O48">
            <v>7000</v>
          </cell>
          <cell r="P48" t="str">
            <v>내선전공</v>
          </cell>
          <cell r="Q48">
            <v>0.185</v>
          </cell>
          <cell r="R48">
            <v>0.157</v>
          </cell>
          <cell r="U48">
            <v>0</v>
          </cell>
          <cell r="V48">
            <v>0.85</v>
          </cell>
          <cell r="W48" t="str">
            <v>전7-1</v>
          </cell>
          <cell r="X48">
            <v>0.1</v>
          </cell>
          <cell r="Y48" t="str">
            <v>통신내선공</v>
          </cell>
          <cell r="Z48">
            <v>0.185</v>
          </cell>
          <cell r="AA48">
            <v>0.157</v>
          </cell>
          <cell r="AD48">
            <v>0</v>
          </cell>
          <cell r="AE48">
            <v>0.85</v>
          </cell>
          <cell r="AF48" t="str">
            <v>통3-3-1</v>
          </cell>
          <cell r="AG48">
            <v>0.1</v>
          </cell>
        </row>
        <row r="49">
          <cell r="B49">
            <v>51</v>
          </cell>
          <cell r="C49" t="str">
            <v>1종 금속제 가요전선관</v>
          </cell>
          <cell r="D49" t="str">
            <v>16C 방수</v>
          </cell>
          <cell r="E49" t="str">
            <v>M</v>
          </cell>
          <cell r="F49">
            <v>884</v>
          </cell>
          <cell r="G49">
            <v>740</v>
          </cell>
          <cell r="H49">
            <v>966</v>
          </cell>
          <cell r="I49">
            <v>740</v>
          </cell>
          <cell r="O49">
            <v>740</v>
          </cell>
          <cell r="P49" t="str">
            <v>내선전공</v>
          </cell>
          <cell r="Q49">
            <v>3.5000000000000003E-2</v>
          </cell>
          <cell r="R49">
            <v>2.9000000000000001E-2</v>
          </cell>
          <cell r="U49">
            <v>0</v>
          </cell>
          <cell r="V49">
            <v>0.85</v>
          </cell>
          <cell r="W49" t="str">
            <v>전7-1</v>
          </cell>
          <cell r="X49">
            <v>0.1</v>
          </cell>
          <cell r="Y49" t="str">
            <v>통신내선공</v>
          </cell>
          <cell r="Z49">
            <v>3.5000000000000003E-2</v>
          </cell>
          <cell r="AA49">
            <v>2.9000000000000001E-2</v>
          </cell>
          <cell r="AD49">
            <v>0</v>
          </cell>
          <cell r="AE49">
            <v>0.85</v>
          </cell>
          <cell r="AF49" t="str">
            <v>통3-3-1</v>
          </cell>
          <cell r="AG49">
            <v>0.1</v>
          </cell>
        </row>
        <row r="50">
          <cell r="B50">
            <v>52</v>
          </cell>
          <cell r="C50" t="str">
            <v>1종 금속제 가요전선관</v>
          </cell>
          <cell r="D50" t="str">
            <v>22C 방수</v>
          </cell>
          <cell r="E50" t="str">
            <v>M</v>
          </cell>
          <cell r="F50">
            <v>884</v>
          </cell>
          <cell r="G50">
            <v>940</v>
          </cell>
          <cell r="H50">
            <v>966</v>
          </cell>
          <cell r="I50">
            <v>940</v>
          </cell>
          <cell r="O50">
            <v>940</v>
          </cell>
          <cell r="P50" t="str">
            <v>내선전공</v>
          </cell>
          <cell r="Q50">
            <v>4.3999999999999997E-2</v>
          </cell>
          <cell r="R50">
            <v>3.6999999999999998E-2</v>
          </cell>
          <cell r="U50">
            <v>0</v>
          </cell>
          <cell r="V50">
            <v>0.85</v>
          </cell>
          <cell r="W50" t="str">
            <v>전7-1</v>
          </cell>
          <cell r="X50">
            <v>0.1</v>
          </cell>
          <cell r="Y50" t="str">
            <v>통신내선공</v>
          </cell>
          <cell r="Z50">
            <v>4.3999999999999997E-2</v>
          </cell>
          <cell r="AA50">
            <v>3.6999999999999998E-2</v>
          </cell>
          <cell r="AD50">
            <v>0</v>
          </cell>
          <cell r="AE50">
            <v>0.85</v>
          </cell>
          <cell r="AF50" t="str">
            <v>통3-3-1</v>
          </cell>
          <cell r="AG50">
            <v>0.1</v>
          </cell>
        </row>
        <row r="51">
          <cell r="B51">
            <v>53</v>
          </cell>
          <cell r="C51" t="str">
            <v>1종 금속제 가요전선관</v>
          </cell>
          <cell r="D51" t="str">
            <v>28C 방수</v>
          </cell>
          <cell r="E51" t="str">
            <v>M</v>
          </cell>
          <cell r="F51">
            <v>884</v>
          </cell>
          <cell r="G51">
            <v>1470</v>
          </cell>
          <cell r="H51">
            <v>966</v>
          </cell>
          <cell r="I51">
            <v>1470</v>
          </cell>
          <cell r="O51">
            <v>1470</v>
          </cell>
          <cell r="P51" t="str">
            <v>내선전공</v>
          </cell>
          <cell r="Q51">
            <v>5.6000000000000001E-2</v>
          </cell>
          <cell r="R51">
            <v>4.7E-2</v>
          </cell>
          <cell r="U51">
            <v>0</v>
          </cell>
          <cell r="V51">
            <v>0.85</v>
          </cell>
          <cell r="W51" t="str">
            <v>전7-1</v>
          </cell>
          <cell r="X51">
            <v>0.1</v>
          </cell>
          <cell r="Y51" t="str">
            <v>통신내선공</v>
          </cell>
          <cell r="Z51">
            <v>5.6000000000000001E-2</v>
          </cell>
          <cell r="AA51">
            <v>4.7E-2</v>
          </cell>
          <cell r="AD51">
            <v>0</v>
          </cell>
          <cell r="AE51">
            <v>0.85</v>
          </cell>
          <cell r="AF51" t="str">
            <v>통3-3-1</v>
          </cell>
          <cell r="AG51">
            <v>0.1</v>
          </cell>
        </row>
        <row r="52">
          <cell r="B52">
            <v>54</v>
          </cell>
          <cell r="C52" t="str">
            <v>1종 금속제 가요전선관</v>
          </cell>
          <cell r="D52" t="str">
            <v>36C 방수</v>
          </cell>
          <cell r="E52" t="str">
            <v>M</v>
          </cell>
          <cell r="F52">
            <v>884</v>
          </cell>
          <cell r="G52">
            <v>1770</v>
          </cell>
          <cell r="H52">
            <v>966</v>
          </cell>
          <cell r="I52">
            <v>1770</v>
          </cell>
          <cell r="O52">
            <v>1770</v>
          </cell>
          <cell r="P52" t="str">
            <v>내선전공</v>
          </cell>
          <cell r="Q52">
            <v>6.9000000000000006E-2</v>
          </cell>
          <cell r="R52">
            <v>5.8000000000000003E-2</v>
          </cell>
          <cell r="U52">
            <v>0</v>
          </cell>
          <cell r="V52">
            <v>0.85</v>
          </cell>
          <cell r="W52" t="str">
            <v>전7-1</v>
          </cell>
          <cell r="X52">
            <v>0.1</v>
          </cell>
          <cell r="Y52" t="str">
            <v>통신내선공</v>
          </cell>
          <cell r="Z52">
            <v>6.9000000000000006E-2</v>
          </cell>
          <cell r="AA52">
            <v>5.8000000000000003E-2</v>
          </cell>
          <cell r="AD52">
            <v>0</v>
          </cell>
          <cell r="AE52">
            <v>0.85</v>
          </cell>
          <cell r="AF52" t="str">
            <v>통3-3-1</v>
          </cell>
          <cell r="AG52">
            <v>0.1</v>
          </cell>
        </row>
        <row r="53">
          <cell r="B53">
            <v>55</v>
          </cell>
          <cell r="C53" t="str">
            <v>1종 금속제 가요전선관</v>
          </cell>
          <cell r="D53" t="str">
            <v>42C 방수</v>
          </cell>
          <cell r="E53" t="str">
            <v>M</v>
          </cell>
          <cell r="F53">
            <v>884</v>
          </cell>
          <cell r="G53">
            <v>2080</v>
          </cell>
          <cell r="H53">
            <v>966</v>
          </cell>
          <cell r="I53">
            <v>2080</v>
          </cell>
          <cell r="O53">
            <v>2080</v>
          </cell>
          <cell r="P53" t="str">
            <v>내선전공</v>
          </cell>
          <cell r="Q53">
            <v>8.1000000000000003E-2</v>
          </cell>
          <cell r="R53">
            <v>6.8000000000000005E-2</v>
          </cell>
          <cell r="U53">
            <v>0</v>
          </cell>
          <cell r="V53">
            <v>0.85</v>
          </cell>
          <cell r="W53" t="str">
            <v>전7-1</v>
          </cell>
          <cell r="X53">
            <v>0.1</v>
          </cell>
          <cell r="Y53" t="str">
            <v>통신내선공</v>
          </cell>
          <cell r="Z53">
            <v>8.1000000000000003E-2</v>
          </cell>
          <cell r="AA53">
            <v>6.8000000000000005E-2</v>
          </cell>
          <cell r="AD53">
            <v>0</v>
          </cell>
          <cell r="AE53">
            <v>0.85</v>
          </cell>
          <cell r="AF53" t="str">
            <v>통3-3-1</v>
          </cell>
          <cell r="AG53">
            <v>0.1</v>
          </cell>
        </row>
        <row r="54">
          <cell r="B54">
            <v>56</v>
          </cell>
          <cell r="C54" t="str">
            <v>1종 금속제 가요전선관</v>
          </cell>
          <cell r="D54" t="str">
            <v>54C 방수</v>
          </cell>
          <cell r="E54" t="str">
            <v>M</v>
          </cell>
          <cell r="F54">
            <v>884</v>
          </cell>
          <cell r="G54">
            <v>2730</v>
          </cell>
          <cell r="H54">
            <v>966</v>
          </cell>
          <cell r="I54">
            <v>2730</v>
          </cell>
          <cell r="O54">
            <v>2730</v>
          </cell>
          <cell r="P54" t="str">
            <v>내선전공</v>
          </cell>
          <cell r="Q54">
            <v>0.11700000000000001</v>
          </cell>
          <cell r="R54">
            <v>9.9000000000000005E-2</v>
          </cell>
          <cell r="U54">
            <v>0</v>
          </cell>
          <cell r="V54">
            <v>0.85</v>
          </cell>
          <cell r="W54" t="str">
            <v>전7-1</v>
          </cell>
          <cell r="X54">
            <v>0.1</v>
          </cell>
          <cell r="Y54" t="str">
            <v>통신내선공</v>
          </cell>
          <cell r="Z54">
            <v>0.11700000000000001</v>
          </cell>
          <cell r="AA54">
            <v>9.9000000000000005E-2</v>
          </cell>
          <cell r="AD54">
            <v>0</v>
          </cell>
          <cell r="AE54">
            <v>0.85</v>
          </cell>
          <cell r="AF54" t="str">
            <v>통3-3-1</v>
          </cell>
          <cell r="AG54">
            <v>0.1</v>
          </cell>
        </row>
        <row r="55">
          <cell r="B55">
            <v>57</v>
          </cell>
          <cell r="C55" t="str">
            <v>1종 금속제 가요전선관</v>
          </cell>
          <cell r="D55" t="str">
            <v>70C 방수</v>
          </cell>
          <cell r="E55" t="str">
            <v>M</v>
          </cell>
          <cell r="F55">
            <v>884</v>
          </cell>
          <cell r="G55">
            <v>7200</v>
          </cell>
          <cell r="H55">
            <v>966</v>
          </cell>
          <cell r="I55">
            <v>7200</v>
          </cell>
          <cell r="O55">
            <v>7200</v>
          </cell>
          <cell r="P55" t="str">
            <v>내선전공</v>
          </cell>
          <cell r="Q55">
            <v>0.13500000000000001</v>
          </cell>
          <cell r="R55">
            <v>0.114</v>
          </cell>
          <cell r="U55">
            <v>0</v>
          </cell>
          <cell r="V55">
            <v>0.85</v>
          </cell>
          <cell r="W55" t="str">
            <v>전7-1</v>
          </cell>
          <cell r="X55">
            <v>0.1</v>
          </cell>
          <cell r="Y55" t="str">
            <v>통신내선공</v>
          </cell>
          <cell r="Z55">
            <v>0.13500000000000001</v>
          </cell>
          <cell r="AA55">
            <v>0.114</v>
          </cell>
          <cell r="AD55">
            <v>0</v>
          </cell>
          <cell r="AE55">
            <v>0.85</v>
          </cell>
          <cell r="AF55" t="str">
            <v>통3-3-1</v>
          </cell>
          <cell r="AG55">
            <v>0.1</v>
          </cell>
        </row>
        <row r="56">
          <cell r="B56">
            <v>58</v>
          </cell>
          <cell r="C56" t="str">
            <v>1종 금속제 가요전선관</v>
          </cell>
          <cell r="D56" t="str">
            <v>82C 방수</v>
          </cell>
          <cell r="E56" t="str">
            <v>M</v>
          </cell>
          <cell r="F56">
            <v>884</v>
          </cell>
          <cell r="G56">
            <v>9000</v>
          </cell>
          <cell r="H56">
            <v>966</v>
          </cell>
          <cell r="I56">
            <v>9000</v>
          </cell>
          <cell r="O56">
            <v>9000</v>
          </cell>
          <cell r="P56" t="str">
            <v>내선전공</v>
          </cell>
          <cell r="Q56">
            <v>0.16600000000000001</v>
          </cell>
          <cell r="R56">
            <v>0.14099999999999999</v>
          </cell>
          <cell r="U56">
            <v>0</v>
          </cell>
          <cell r="V56">
            <v>0.85</v>
          </cell>
          <cell r="W56" t="str">
            <v>전7-1</v>
          </cell>
          <cell r="X56">
            <v>0.1</v>
          </cell>
          <cell r="Y56" t="str">
            <v>통신내선공</v>
          </cell>
          <cell r="Z56">
            <v>0.16600000000000001</v>
          </cell>
          <cell r="AA56">
            <v>0.14099999999999999</v>
          </cell>
          <cell r="AD56">
            <v>0</v>
          </cell>
          <cell r="AE56">
            <v>0.85</v>
          </cell>
          <cell r="AF56" t="str">
            <v>통3-3-1</v>
          </cell>
          <cell r="AG56">
            <v>0.1</v>
          </cell>
        </row>
        <row r="57">
          <cell r="B57">
            <v>59</v>
          </cell>
          <cell r="C57" t="str">
            <v>1종 금속제 가요전선관</v>
          </cell>
          <cell r="D57" t="str">
            <v>104C 방수</v>
          </cell>
          <cell r="E57" t="str">
            <v>M</v>
          </cell>
          <cell r="F57">
            <v>884</v>
          </cell>
          <cell r="G57">
            <v>13000</v>
          </cell>
          <cell r="H57">
            <v>966</v>
          </cell>
          <cell r="I57">
            <v>13000</v>
          </cell>
          <cell r="O57">
            <v>13000</v>
          </cell>
          <cell r="P57" t="str">
            <v>내선전공</v>
          </cell>
          <cell r="Q57">
            <v>0.185</v>
          </cell>
          <cell r="R57">
            <v>0.157</v>
          </cell>
          <cell r="U57">
            <v>0</v>
          </cell>
          <cell r="V57">
            <v>0.85</v>
          </cell>
          <cell r="W57" t="str">
            <v>전7-1</v>
          </cell>
          <cell r="X57">
            <v>0.1</v>
          </cell>
          <cell r="Y57" t="str">
            <v>통신내선공</v>
          </cell>
          <cell r="Z57">
            <v>0.185</v>
          </cell>
          <cell r="AA57">
            <v>0.157</v>
          </cell>
          <cell r="AD57">
            <v>0</v>
          </cell>
          <cell r="AE57">
            <v>0.85</v>
          </cell>
          <cell r="AF57" t="str">
            <v>통3-3-1</v>
          </cell>
          <cell r="AG57">
            <v>0.1</v>
          </cell>
        </row>
        <row r="58">
          <cell r="B58">
            <v>61</v>
          </cell>
          <cell r="C58" t="str">
            <v>파상형 경질 PE 전선관</v>
          </cell>
          <cell r="D58" t="str">
            <v>30Φ</v>
          </cell>
          <cell r="E58" t="str">
            <v>M</v>
          </cell>
          <cell r="F58">
            <v>888</v>
          </cell>
          <cell r="G58">
            <v>330</v>
          </cell>
          <cell r="H58">
            <v>963</v>
          </cell>
          <cell r="I58">
            <v>374</v>
          </cell>
          <cell r="O58">
            <v>330</v>
          </cell>
          <cell r="P58" t="str">
            <v>배전전공</v>
          </cell>
          <cell r="Q58">
            <v>1.2E-2</v>
          </cell>
          <cell r="R58">
            <v>0.01</v>
          </cell>
          <cell r="S58" t="str">
            <v>보통인부</v>
          </cell>
          <cell r="T58">
            <v>2.9000000000000001E-2</v>
          </cell>
          <cell r="U58">
            <v>2.4E-2</v>
          </cell>
          <cell r="V58">
            <v>0.85</v>
          </cell>
          <cell r="W58" t="str">
            <v>전7-1</v>
          </cell>
          <cell r="X58">
            <v>0.1</v>
          </cell>
          <cell r="Y58" t="str">
            <v>통신내선공</v>
          </cell>
          <cell r="Z58">
            <v>5.6000000000000001E-2</v>
          </cell>
          <cell r="AA58">
            <v>4.7E-2</v>
          </cell>
          <cell r="AD58">
            <v>0</v>
          </cell>
          <cell r="AE58">
            <v>0.85</v>
          </cell>
          <cell r="AF58" t="str">
            <v>통3-3-1</v>
          </cell>
          <cell r="AG58">
            <v>0.1</v>
          </cell>
        </row>
        <row r="59">
          <cell r="B59">
            <v>62</v>
          </cell>
          <cell r="C59" t="str">
            <v>파상형 경질 PE 전선관</v>
          </cell>
          <cell r="D59" t="str">
            <v>40Φ</v>
          </cell>
          <cell r="E59" t="str">
            <v>M</v>
          </cell>
          <cell r="F59">
            <v>888</v>
          </cell>
          <cell r="G59">
            <v>510</v>
          </cell>
          <cell r="H59">
            <v>963</v>
          </cell>
          <cell r="I59">
            <v>561</v>
          </cell>
          <cell r="O59">
            <v>510</v>
          </cell>
          <cell r="P59" t="str">
            <v>배전전공</v>
          </cell>
          <cell r="Q59">
            <v>1.2E-2</v>
          </cell>
          <cell r="R59">
            <v>0.01</v>
          </cell>
          <cell r="S59" t="str">
            <v>보통인부</v>
          </cell>
          <cell r="T59">
            <v>2.9000000000000001E-2</v>
          </cell>
          <cell r="U59">
            <v>2.4E-2</v>
          </cell>
          <cell r="V59">
            <v>0.85</v>
          </cell>
          <cell r="W59" t="str">
            <v>전7-1</v>
          </cell>
          <cell r="X59">
            <v>0.1</v>
          </cell>
          <cell r="Y59" t="str">
            <v>통신내선공</v>
          </cell>
          <cell r="Z59">
            <v>7.2800000000000004E-2</v>
          </cell>
          <cell r="AA59">
            <v>6.0999999999999999E-2</v>
          </cell>
          <cell r="AD59">
            <v>0</v>
          </cell>
          <cell r="AE59">
            <v>0.85</v>
          </cell>
          <cell r="AF59" t="str">
            <v>통3-3-1</v>
          </cell>
          <cell r="AG59">
            <v>0.1</v>
          </cell>
        </row>
        <row r="60">
          <cell r="B60">
            <v>63</v>
          </cell>
          <cell r="C60" t="str">
            <v>파상형 경질 PE 전선관</v>
          </cell>
          <cell r="D60" t="str">
            <v>50Φ</v>
          </cell>
          <cell r="E60" t="str">
            <v>M</v>
          </cell>
          <cell r="F60">
            <v>888</v>
          </cell>
          <cell r="G60">
            <v>620</v>
          </cell>
          <cell r="H60">
            <v>963</v>
          </cell>
          <cell r="I60">
            <v>704</v>
          </cell>
          <cell r="O60">
            <v>620</v>
          </cell>
          <cell r="P60" t="str">
            <v>배전전공</v>
          </cell>
          <cell r="Q60">
            <v>1.2E-2</v>
          </cell>
          <cell r="R60">
            <v>0.01</v>
          </cell>
          <cell r="S60" t="str">
            <v>보통인부</v>
          </cell>
          <cell r="T60">
            <v>2.9000000000000001E-2</v>
          </cell>
          <cell r="U60">
            <v>2.4E-2</v>
          </cell>
          <cell r="V60">
            <v>0.85</v>
          </cell>
          <cell r="W60" t="str">
            <v>전7-1</v>
          </cell>
          <cell r="X60">
            <v>0.1</v>
          </cell>
          <cell r="Y60" t="str">
            <v>통신내선공</v>
          </cell>
          <cell r="Z60">
            <v>0.10639999999999999</v>
          </cell>
          <cell r="AA60">
            <v>0.09</v>
          </cell>
          <cell r="AD60">
            <v>0</v>
          </cell>
          <cell r="AE60">
            <v>0.85</v>
          </cell>
          <cell r="AF60" t="str">
            <v>통3-3-1</v>
          </cell>
          <cell r="AG60">
            <v>0.1</v>
          </cell>
        </row>
        <row r="61">
          <cell r="B61">
            <v>64</v>
          </cell>
          <cell r="C61" t="str">
            <v>파상형 경질 PE 전선관</v>
          </cell>
          <cell r="D61" t="str">
            <v>65Φ</v>
          </cell>
          <cell r="E61" t="str">
            <v>M</v>
          </cell>
          <cell r="F61">
            <v>888</v>
          </cell>
          <cell r="G61">
            <v>850</v>
          </cell>
          <cell r="H61">
            <v>963</v>
          </cell>
          <cell r="I61">
            <v>935</v>
          </cell>
          <cell r="O61">
            <v>850</v>
          </cell>
          <cell r="P61" t="str">
            <v>배전전공</v>
          </cell>
          <cell r="Q61">
            <v>1.4999999999999999E-2</v>
          </cell>
          <cell r="R61">
            <v>1.2E-2</v>
          </cell>
          <cell r="S61" t="str">
            <v>보통인부</v>
          </cell>
          <cell r="T61">
            <v>3.5000000000000003E-2</v>
          </cell>
          <cell r="U61">
            <v>2.9000000000000001E-2</v>
          </cell>
          <cell r="V61">
            <v>0.85</v>
          </cell>
          <cell r="W61" t="str">
            <v>전7-1</v>
          </cell>
          <cell r="X61">
            <v>0.1</v>
          </cell>
          <cell r="Y61" t="str">
            <v>통신내선공</v>
          </cell>
          <cell r="Z61">
            <v>0.15679999999999999</v>
          </cell>
          <cell r="AA61">
            <v>0.13300000000000001</v>
          </cell>
          <cell r="AD61">
            <v>0</v>
          </cell>
          <cell r="AE61">
            <v>0.85</v>
          </cell>
          <cell r="AF61" t="str">
            <v>통3-3-1</v>
          </cell>
          <cell r="AG61">
            <v>0.1</v>
          </cell>
        </row>
        <row r="62">
          <cell r="B62">
            <v>65</v>
          </cell>
          <cell r="C62" t="str">
            <v>파상형 경질 PE 전선관</v>
          </cell>
          <cell r="D62" t="str">
            <v>80Φ</v>
          </cell>
          <cell r="E62" t="str">
            <v>M</v>
          </cell>
          <cell r="F62">
            <v>888</v>
          </cell>
          <cell r="G62">
            <v>1190</v>
          </cell>
          <cell r="H62">
            <v>963</v>
          </cell>
          <cell r="I62">
            <v>1309</v>
          </cell>
          <cell r="K62">
            <v>392</v>
          </cell>
          <cell r="O62">
            <v>1190</v>
          </cell>
          <cell r="P62" t="str">
            <v>배전전공</v>
          </cell>
          <cell r="Q62">
            <v>1.4999999999999999E-2</v>
          </cell>
          <cell r="R62">
            <v>1.2E-2</v>
          </cell>
          <cell r="S62" t="str">
            <v>보통인부</v>
          </cell>
          <cell r="T62">
            <v>3.5000000000000003E-2</v>
          </cell>
          <cell r="U62">
            <v>2.9000000000000001E-2</v>
          </cell>
          <cell r="V62">
            <v>0.85</v>
          </cell>
          <cell r="W62" t="str">
            <v>전7-1</v>
          </cell>
          <cell r="X62">
            <v>0.1</v>
          </cell>
          <cell r="Y62" t="str">
            <v>통신내선공</v>
          </cell>
          <cell r="Z62">
            <v>0.2072</v>
          </cell>
          <cell r="AA62">
            <v>0.17599999999999999</v>
          </cell>
          <cell r="AD62">
            <v>0</v>
          </cell>
          <cell r="AE62">
            <v>0.85</v>
          </cell>
          <cell r="AF62" t="str">
            <v>통3-3-1</v>
          </cell>
          <cell r="AG62">
            <v>0.1</v>
          </cell>
        </row>
        <row r="63">
          <cell r="B63">
            <v>66</v>
          </cell>
          <cell r="C63" t="str">
            <v>파상형 경질 PE 전선관</v>
          </cell>
          <cell r="D63" t="str">
            <v>100Φ</v>
          </cell>
          <cell r="E63" t="str">
            <v>M</v>
          </cell>
          <cell r="F63">
            <v>888</v>
          </cell>
          <cell r="G63">
            <v>1790</v>
          </cell>
          <cell r="H63">
            <v>963</v>
          </cell>
          <cell r="I63">
            <v>1969</v>
          </cell>
          <cell r="O63">
            <v>1790</v>
          </cell>
          <cell r="P63" t="str">
            <v>배전전공</v>
          </cell>
          <cell r="Q63">
            <v>1.7999999999999999E-2</v>
          </cell>
          <cell r="R63">
            <v>1.4999999999999999E-2</v>
          </cell>
          <cell r="S63" t="str">
            <v>보통인부</v>
          </cell>
          <cell r="T63">
            <v>5.7000000000000002E-2</v>
          </cell>
          <cell r="U63">
            <v>4.8000000000000001E-2</v>
          </cell>
          <cell r="V63">
            <v>0.85</v>
          </cell>
          <cell r="W63" t="str">
            <v>전7-1</v>
          </cell>
          <cell r="X63">
            <v>0.1</v>
          </cell>
          <cell r="Y63" t="str">
            <v>통신내선공</v>
          </cell>
          <cell r="Z63">
            <v>0.46</v>
          </cell>
          <cell r="AA63">
            <v>0.39100000000000001</v>
          </cell>
          <cell r="AD63">
            <v>0</v>
          </cell>
          <cell r="AE63">
            <v>0.85</v>
          </cell>
          <cell r="AF63" t="str">
            <v>통3-3-1</v>
          </cell>
          <cell r="AG63">
            <v>0.1</v>
          </cell>
        </row>
        <row r="64">
          <cell r="B64">
            <v>67</v>
          </cell>
          <cell r="C64" t="str">
            <v>파상형 경질 PE 전선관</v>
          </cell>
          <cell r="D64" t="str">
            <v>125Φ</v>
          </cell>
          <cell r="E64" t="str">
            <v>M</v>
          </cell>
          <cell r="F64">
            <v>888</v>
          </cell>
          <cell r="G64">
            <v>2550</v>
          </cell>
          <cell r="H64">
            <v>963</v>
          </cell>
          <cell r="I64">
            <v>2805</v>
          </cell>
          <cell r="O64">
            <v>2550</v>
          </cell>
          <cell r="P64" t="str">
            <v>배전전공</v>
          </cell>
          <cell r="Q64">
            <v>2.5000000000000001E-2</v>
          </cell>
          <cell r="R64">
            <v>2.1000000000000001E-2</v>
          </cell>
          <cell r="S64" t="str">
            <v>보통인부</v>
          </cell>
          <cell r="T64">
            <v>7.6999999999999999E-2</v>
          </cell>
          <cell r="U64">
            <v>6.5000000000000002E-2</v>
          </cell>
          <cell r="V64">
            <v>0.85</v>
          </cell>
          <cell r="W64" t="str">
            <v>전7-1</v>
          </cell>
          <cell r="X64">
            <v>0.1</v>
          </cell>
          <cell r="Y64" t="str">
            <v>통신내선공</v>
          </cell>
          <cell r="Z64">
            <v>0.51</v>
          </cell>
          <cell r="AA64">
            <v>0.433</v>
          </cell>
          <cell r="AD64">
            <v>0</v>
          </cell>
          <cell r="AE64">
            <v>0.85</v>
          </cell>
          <cell r="AF64" t="str">
            <v>통3-3-1</v>
          </cell>
          <cell r="AG64">
            <v>0.1</v>
          </cell>
        </row>
        <row r="65">
          <cell r="B65">
            <v>68</v>
          </cell>
          <cell r="C65" t="str">
            <v>파상형 경질 PE 전선관</v>
          </cell>
          <cell r="D65" t="str">
            <v>150Φ</v>
          </cell>
          <cell r="E65" t="str">
            <v>M</v>
          </cell>
          <cell r="F65">
            <v>888</v>
          </cell>
          <cell r="G65">
            <v>3570</v>
          </cell>
          <cell r="H65">
            <v>963</v>
          </cell>
          <cell r="I65">
            <v>3927</v>
          </cell>
          <cell r="O65">
            <v>3570</v>
          </cell>
          <cell r="P65" t="str">
            <v>배전전공</v>
          </cell>
          <cell r="Q65">
            <v>0.03</v>
          </cell>
          <cell r="R65">
            <v>2.5000000000000001E-2</v>
          </cell>
          <cell r="S65" t="str">
            <v>보통인부</v>
          </cell>
          <cell r="T65">
            <v>9.7000000000000003E-2</v>
          </cell>
          <cell r="U65">
            <v>8.2000000000000003E-2</v>
          </cell>
          <cell r="V65">
            <v>0.85</v>
          </cell>
          <cell r="W65" t="str">
            <v>전7-1</v>
          </cell>
          <cell r="X65">
            <v>0.1</v>
          </cell>
          <cell r="Y65" t="str">
            <v>통신내선공</v>
          </cell>
          <cell r="Z65">
            <v>0.51</v>
          </cell>
          <cell r="AA65">
            <v>0.433</v>
          </cell>
          <cell r="AD65">
            <v>0</v>
          </cell>
          <cell r="AE65">
            <v>0.85</v>
          </cell>
          <cell r="AF65" t="str">
            <v>통3-3-1</v>
          </cell>
          <cell r="AG65">
            <v>0.1</v>
          </cell>
        </row>
        <row r="66">
          <cell r="B66">
            <v>69</v>
          </cell>
          <cell r="C66" t="str">
            <v>파상형 경질 PE 전선관</v>
          </cell>
          <cell r="D66" t="str">
            <v>175Φ</v>
          </cell>
          <cell r="E66" t="str">
            <v>M</v>
          </cell>
          <cell r="F66">
            <v>888</v>
          </cell>
          <cell r="G66">
            <v>5100</v>
          </cell>
          <cell r="H66">
            <v>963</v>
          </cell>
          <cell r="I66">
            <v>5610</v>
          </cell>
          <cell r="O66">
            <v>5100</v>
          </cell>
          <cell r="P66" t="str">
            <v>배전전공</v>
          </cell>
          <cell r="Q66">
            <v>3.5999999999999997E-2</v>
          </cell>
          <cell r="R66">
            <v>0.03</v>
          </cell>
          <cell r="S66" t="str">
            <v>보통인부</v>
          </cell>
          <cell r="T66">
            <v>0.11700000000000001</v>
          </cell>
          <cell r="U66">
            <v>9.9000000000000005E-2</v>
          </cell>
          <cell r="V66">
            <v>0.85</v>
          </cell>
          <cell r="W66" t="str">
            <v>전7-1</v>
          </cell>
          <cell r="X66">
            <v>0.1</v>
          </cell>
          <cell r="Y66" t="str">
            <v>통신내선공</v>
          </cell>
          <cell r="Z66">
            <v>0.51</v>
          </cell>
          <cell r="AA66">
            <v>0.433</v>
          </cell>
          <cell r="AD66">
            <v>0</v>
          </cell>
          <cell r="AE66">
            <v>0.85</v>
          </cell>
          <cell r="AF66" t="str">
            <v>통3-3-1</v>
          </cell>
          <cell r="AG66">
            <v>0.1</v>
          </cell>
        </row>
        <row r="67">
          <cell r="B67">
            <v>70</v>
          </cell>
          <cell r="C67" t="str">
            <v>파상형 경질 PE 전선관</v>
          </cell>
          <cell r="D67" t="str">
            <v>200Φ</v>
          </cell>
          <cell r="E67" t="str">
            <v>M</v>
          </cell>
          <cell r="F67">
            <v>888</v>
          </cell>
          <cell r="G67">
            <v>6370</v>
          </cell>
          <cell r="H67">
            <v>963</v>
          </cell>
          <cell r="I67">
            <v>7007</v>
          </cell>
          <cell r="O67">
            <v>6370</v>
          </cell>
          <cell r="P67" t="str">
            <v>배전전공</v>
          </cell>
          <cell r="Q67">
            <v>4.1000000000000002E-2</v>
          </cell>
          <cell r="R67">
            <v>3.4000000000000002E-2</v>
          </cell>
          <cell r="S67" t="str">
            <v>보통인부</v>
          </cell>
          <cell r="T67">
            <v>0.129</v>
          </cell>
          <cell r="U67">
            <v>0.109</v>
          </cell>
          <cell r="V67">
            <v>0.85</v>
          </cell>
          <cell r="W67" t="str">
            <v>전7-1</v>
          </cell>
          <cell r="X67">
            <v>0.1</v>
          </cell>
          <cell r="Y67" t="str">
            <v>통신내선공</v>
          </cell>
          <cell r="Z67">
            <v>0.51</v>
          </cell>
          <cell r="AA67">
            <v>0.433</v>
          </cell>
          <cell r="AD67">
            <v>0</v>
          </cell>
          <cell r="AE67">
            <v>0.85</v>
          </cell>
          <cell r="AF67" t="str">
            <v>통3-3-1</v>
          </cell>
          <cell r="AG67">
            <v>0.1</v>
          </cell>
        </row>
        <row r="68">
          <cell r="B68">
            <v>71</v>
          </cell>
          <cell r="C68" t="str">
            <v>합성수지제가요전선관</v>
          </cell>
          <cell r="D68" t="str">
            <v>하이렉스CD 16C</v>
          </cell>
          <cell r="E68" t="str">
            <v>M</v>
          </cell>
          <cell r="F68">
            <v>888</v>
          </cell>
          <cell r="G68">
            <v>120</v>
          </cell>
          <cell r="H68">
            <v>964</v>
          </cell>
          <cell r="I68">
            <v>154</v>
          </cell>
          <cell r="O68">
            <v>120</v>
          </cell>
          <cell r="P68" t="str">
            <v>내선전공</v>
          </cell>
          <cell r="Q68">
            <v>0.04</v>
          </cell>
          <cell r="R68">
            <v>3.4000000000000002E-2</v>
          </cell>
          <cell r="U68">
            <v>0</v>
          </cell>
          <cell r="V68">
            <v>0.85</v>
          </cell>
          <cell r="W68" t="str">
            <v>전7-1</v>
          </cell>
          <cell r="X68">
            <v>0.1</v>
          </cell>
          <cell r="Y68" t="str">
            <v>통신내선공</v>
          </cell>
          <cell r="Z68">
            <v>0.04</v>
          </cell>
          <cell r="AA68">
            <v>3.4000000000000002E-2</v>
          </cell>
          <cell r="AD68">
            <v>0</v>
          </cell>
          <cell r="AE68">
            <v>0.85</v>
          </cell>
          <cell r="AF68" t="str">
            <v>통3-3-1</v>
          </cell>
          <cell r="AG68">
            <v>0.1</v>
          </cell>
        </row>
        <row r="69">
          <cell r="B69">
            <v>72</v>
          </cell>
          <cell r="C69" t="str">
            <v>합성수지제가요전선관</v>
          </cell>
          <cell r="D69" t="str">
            <v>하이렉스CD 22C</v>
          </cell>
          <cell r="E69" t="str">
            <v>M</v>
          </cell>
          <cell r="F69">
            <v>888</v>
          </cell>
          <cell r="G69">
            <v>160</v>
          </cell>
          <cell r="H69">
            <v>964</v>
          </cell>
          <cell r="I69">
            <v>198</v>
          </cell>
          <cell r="O69">
            <v>160</v>
          </cell>
          <cell r="P69" t="str">
            <v>내선전공</v>
          </cell>
          <cell r="Q69">
            <v>4.8000000000000001E-2</v>
          </cell>
          <cell r="R69">
            <v>0.04</v>
          </cell>
          <cell r="U69">
            <v>0</v>
          </cell>
          <cell r="V69">
            <v>0.85</v>
          </cell>
          <cell r="W69" t="str">
            <v>전7-1</v>
          </cell>
          <cell r="X69">
            <v>0.1</v>
          </cell>
          <cell r="Y69" t="str">
            <v>통신내선공</v>
          </cell>
          <cell r="Z69">
            <v>4.8000000000000001E-2</v>
          </cell>
          <cell r="AA69">
            <v>0.04</v>
          </cell>
          <cell r="AD69">
            <v>0</v>
          </cell>
          <cell r="AE69">
            <v>0.85</v>
          </cell>
          <cell r="AF69" t="str">
            <v>통3-3-1</v>
          </cell>
          <cell r="AG69">
            <v>0.1</v>
          </cell>
        </row>
        <row r="70">
          <cell r="B70">
            <v>73</v>
          </cell>
          <cell r="C70" t="str">
            <v>합성수지제가요전선관</v>
          </cell>
          <cell r="D70" t="str">
            <v>하이렉스CD 28C</v>
          </cell>
          <cell r="E70" t="str">
            <v>M</v>
          </cell>
          <cell r="F70">
            <v>888</v>
          </cell>
          <cell r="G70">
            <v>220</v>
          </cell>
          <cell r="H70">
            <v>964</v>
          </cell>
          <cell r="I70">
            <v>264</v>
          </cell>
          <cell r="O70">
            <v>220</v>
          </cell>
          <cell r="P70" t="str">
            <v>내선전공</v>
          </cell>
          <cell r="Q70">
            <v>6.4000000000000001E-2</v>
          </cell>
          <cell r="R70">
            <v>5.3999999999999999E-2</v>
          </cell>
          <cell r="U70">
            <v>0</v>
          </cell>
          <cell r="V70">
            <v>0.85</v>
          </cell>
          <cell r="W70" t="str">
            <v>전7-1</v>
          </cell>
          <cell r="X70">
            <v>0.1</v>
          </cell>
          <cell r="Y70" t="str">
            <v>통신내선공</v>
          </cell>
          <cell r="Z70">
            <v>6.4000000000000001E-2</v>
          </cell>
          <cell r="AA70">
            <v>5.3999999999999999E-2</v>
          </cell>
          <cell r="AD70">
            <v>0</v>
          </cell>
          <cell r="AE70">
            <v>0.85</v>
          </cell>
          <cell r="AF70" t="str">
            <v>통3-3-1</v>
          </cell>
          <cell r="AG70">
            <v>0.1</v>
          </cell>
        </row>
        <row r="71">
          <cell r="B71">
            <v>71</v>
          </cell>
          <cell r="C71" t="str">
            <v>1.전선관</v>
          </cell>
          <cell r="D71" t="str">
            <v>하이렉스CD 16C</v>
          </cell>
          <cell r="E71" t="str">
            <v>M</v>
          </cell>
          <cell r="F71">
            <v>888</v>
          </cell>
          <cell r="G71">
            <v>120</v>
          </cell>
          <cell r="H71">
            <v>964</v>
          </cell>
          <cell r="I71">
            <v>154</v>
          </cell>
          <cell r="O71">
            <v>0</v>
          </cell>
          <cell r="P71" t="str">
            <v>내선전공</v>
          </cell>
          <cell r="Q71">
            <v>0.04</v>
          </cell>
          <cell r="R71">
            <v>0</v>
          </cell>
          <cell r="U71">
            <v>0</v>
          </cell>
          <cell r="V71">
            <v>1</v>
          </cell>
          <cell r="W71" t="str">
            <v>전7-1</v>
          </cell>
          <cell r="X71">
            <v>0.1</v>
          </cell>
          <cell r="Y71" t="str">
            <v>통신내선공</v>
          </cell>
          <cell r="Z71">
            <v>0.04</v>
          </cell>
          <cell r="AA71">
            <v>0</v>
          </cell>
          <cell r="AD71">
            <v>0</v>
          </cell>
          <cell r="AE71">
            <v>1</v>
          </cell>
          <cell r="AF71" t="str">
            <v>통3-3-1</v>
          </cell>
          <cell r="AG71">
            <v>0</v>
          </cell>
        </row>
        <row r="72">
          <cell r="B72">
            <v>111</v>
          </cell>
          <cell r="C72" t="str">
            <v>600V 비닐 절연 전선</v>
          </cell>
          <cell r="D72" t="str">
            <v>HIV 1.2mm</v>
          </cell>
          <cell r="E72" t="str">
            <v>M</v>
          </cell>
          <cell r="F72">
            <v>858</v>
          </cell>
          <cell r="G72">
            <v>71</v>
          </cell>
          <cell r="H72">
            <v>937</v>
          </cell>
          <cell r="I72">
            <v>73</v>
          </cell>
          <cell r="O72">
            <v>71</v>
          </cell>
          <cell r="P72" t="str">
            <v>내선전공</v>
          </cell>
          <cell r="Q72">
            <v>0.01</v>
          </cell>
          <cell r="R72">
            <v>8.0000000000000002E-3</v>
          </cell>
          <cell r="U72">
            <v>0</v>
          </cell>
          <cell r="V72">
            <v>0.85</v>
          </cell>
          <cell r="W72" t="str">
            <v>전7-8</v>
          </cell>
          <cell r="X72">
            <v>0.1</v>
          </cell>
          <cell r="Y72" t="str">
            <v>통신내선공</v>
          </cell>
          <cell r="Z72">
            <v>0.01</v>
          </cell>
          <cell r="AA72">
            <v>8.0000000000000002E-3</v>
          </cell>
          <cell r="AD72">
            <v>0</v>
          </cell>
          <cell r="AE72">
            <v>0.85</v>
          </cell>
          <cell r="AF72" t="str">
            <v>전7-8</v>
          </cell>
          <cell r="AG72">
            <v>0.1</v>
          </cell>
        </row>
        <row r="73">
          <cell r="B73">
            <v>112</v>
          </cell>
          <cell r="C73" t="str">
            <v>600V 비닐 절연 전선</v>
          </cell>
          <cell r="D73" t="str">
            <v>HIV 1.6mm</v>
          </cell>
          <cell r="E73" t="str">
            <v>M</v>
          </cell>
          <cell r="F73">
            <v>858</v>
          </cell>
          <cell r="G73">
            <v>110</v>
          </cell>
          <cell r="H73">
            <v>937</v>
          </cell>
          <cell r="I73">
            <v>109</v>
          </cell>
          <cell r="O73">
            <v>109</v>
          </cell>
          <cell r="P73" t="str">
            <v>내선전공</v>
          </cell>
          <cell r="Q73">
            <v>0.01</v>
          </cell>
          <cell r="R73">
            <v>8.0000000000000002E-3</v>
          </cell>
          <cell r="U73">
            <v>0</v>
          </cell>
          <cell r="V73">
            <v>0.85</v>
          </cell>
          <cell r="W73" t="str">
            <v>전7-8</v>
          </cell>
          <cell r="X73">
            <v>0.1</v>
          </cell>
          <cell r="Y73" t="str">
            <v>통신내선공</v>
          </cell>
          <cell r="Z73">
            <v>0.01</v>
          </cell>
          <cell r="AA73">
            <v>8.0000000000000002E-3</v>
          </cell>
          <cell r="AD73">
            <v>0</v>
          </cell>
          <cell r="AE73">
            <v>0.85</v>
          </cell>
          <cell r="AF73" t="str">
            <v>전7-8</v>
          </cell>
          <cell r="AG73">
            <v>0.1</v>
          </cell>
        </row>
        <row r="74">
          <cell r="B74">
            <v>113</v>
          </cell>
          <cell r="C74" t="str">
            <v>600V 비닐 절연 전선</v>
          </cell>
          <cell r="D74" t="str">
            <v>HIV 2.0mm</v>
          </cell>
          <cell r="E74" t="str">
            <v>M</v>
          </cell>
          <cell r="F74">
            <v>858</v>
          </cell>
          <cell r="G74">
            <v>163</v>
          </cell>
          <cell r="H74">
            <v>937</v>
          </cell>
          <cell r="I74">
            <v>158</v>
          </cell>
          <cell r="O74">
            <v>158</v>
          </cell>
          <cell r="P74" t="str">
            <v>내선전공</v>
          </cell>
          <cell r="Q74">
            <v>0.01</v>
          </cell>
          <cell r="R74">
            <v>8.0000000000000002E-3</v>
          </cell>
          <cell r="U74">
            <v>0</v>
          </cell>
          <cell r="V74">
            <v>0.85</v>
          </cell>
          <cell r="W74" t="str">
            <v>전7-8</v>
          </cell>
          <cell r="X74">
            <v>0.1</v>
          </cell>
          <cell r="Y74" t="str">
            <v>통신내선공</v>
          </cell>
          <cell r="Z74">
            <v>0.01</v>
          </cell>
          <cell r="AA74">
            <v>8.0000000000000002E-3</v>
          </cell>
          <cell r="AD74">
            <v>0</v>
          </cell>
          <cell r="AE74">
            <v>0.85</v>
          </cell>
          <cell r="AF74" t="str">
            <v>전7-8</v>
          </cell>
          <cell r="AG74">
            <v>0.1</v>
          </cell>
        </row>
        <row r="75">
          <cell r="B75">
            <v>113.5</v>
          </cell>
          <cell r="C75" t="str">
            <v>600V 비닐 절연 전선</v>
          </cell>
          <cell r="D75" t="str">
            <v>HIV 3.5㎟</v>
          </cell>
          <cell r="E75" t="str">
            <v>M</v>
          </cell>
          <cell r="F75">
            <v>858</v>
          </cell>
          <cell r="G75">
            <v>205</v>
          </cell>
          <cell r="H75">
            <v>937</v>
          </cell>
          <cell r="I75">
            <v>204</v>
          </cell>
          <cell r="O75">
            <v>204</v>
          </cell>
          <cell r="P75" t="str">
            <v>내선전공</v>
          </cell>
          <cell r="Q75">
            <v>0.01</v>
          </cell>
          <cell r="R75">
            <v>8.0000000000000002E-3</v>
          </cell>
          <cell r="U75">
            <v>0</v>
          </cell>
          <cell r="V75">
            <v>0.85</v>
          </cell>
          <cell r="W75" t="str">
            <v>전7-8</v>
          </cell>
          <cell r="X75">
            <v>0.1</v>
          </cell>
          <cell r="Y75" t="str">
            <v>통신내선공</v>
          </cell>
          <cell r="Z75">
            <v>0.01</v>
          </cell>
          <cell r="AA75">
            <v>8.0000000000000002E-3</v>
          </cell>
          <cell r="AD75">
            <v>0</v>
          </cell>
          <cell r="AE75">
            <v>0.85</v>
          </cell>
          <cell r="AF75" t="str">
            <v>전7-8</v>
          </cell>
          <cell r="AG75">
            <v>0.1</v>
          </cell>
        </row>
        <row r="76">
          <cell r="B76">
            <v>114</v>
          </cell>
          <cell r="C76" t="str">
            <v>600V 비닐 절연 전선</v>
          </cell>
          <cell r="D76" t="str">
            <v>HIV 5.5㎟</v>
          </cell>
          <cell r="E76" t="str">
            <v>M</v>
          </cell>
          <cell r="F76">
            <v>858</v>
          </cell>
          <cell r="G76">
            <v>306</v>
          </cell>
          <cell r="H76">
            <v>937</v>
          </cell>
          <cell r="I76">
            <v>304</v>
          </cell>
          <cell r="O76">
            <v>304</v>
          </cell>
          <cell r="P76" t="str">
            <v>내선전공</v>
          </cell>
          <cell r="Q76">
            <v>0.01</v>
          </cell>
          <cell r="R76">
            <v>8.0000000000000002E-3</v>
          </cell>
          <cell r="U76">
            <v>0</v>
          </cell>
          <cell r="V76">
            <v>0.85</v>
          </cell>
          <cell r="W76" t="str">
            <v>전7-8</v>
          </cell>
          <cell r="X76">
            <v>0.1</v>
          </cell>
          <cell r="Y76" t="str">
            <v>통신내선공</v>
          </cell>
          <cell r="Z76">
            <v>0.01</v>
          </cell>
          <cell r="AA76">
            <v>8.0000000000000002E-3</v>
          </cell>
          <cell r="AD76">
            <v>0</v>
          </cell>
          <cell r="AE76">
            <v>0.85</v>
          </cell>
          <cell r="AF76" t="str">
            <v>전7-8</v>
          </cell>
          <cell r="AG76">
            <v>0.1</v>
          </cell>
        </row>
        <row r="77">
          <cell r="B77">
            <v>115</v>
          </cell>
          <cell r="C77" t="str">
            <v>600V 비닐 절연 전선</v>
          </cell>
          <cell r="D77" t="str">
            <v>HIV 8㎟</v>
          </cell>
          <cell r="E77" t="str">
            <v>M</v>
          </cell>
          <cell r="F77">
            <v>858</v>
          </cell>
          <cell r="G77">
            <v>451</v>
          </cell>
          <cell r="H77">
            <v>937</v>
          </cell>
          <cell r="I77">
            <v>443</v>
          </cell>
          <cell r="O77">
            <v>443</v>
          </cell>
          <cell r="P77" t="str">
            <v>내선전공</v>
          </cell>
          <cell r="Q77">
            <v>0.02</v>
          </cell>
          <cell r="R77">
            <v>1.7000000000000001E-2</v>
          </cell>
          <cell r="U77">
            <v>0</v>
          </cell>
          <cell r="V77">
            <v>0.85</v>
          </cell>
          <cell r="W77" t="str">
            <v>전7-8</v>
          </cell>
          <cell r="X77">
            <v>0.1</v>
          </cell>
          <cell r="Y77" t="str">
            <v>통신내선공</v>
          </cell>
          <cell r="Z77">
            <v>0.02</v>
          </cell>
          <cell r="AA77">
            <v>1.7000000000000001E-2</v>
          </cell>
          <cell r="AD77">
            <v>0</v>
          </cell>
          <cell r="AE77">
            <v>0.85</v>
          </cell>
          <cell r="AF77" t="str">
            <v>전7-8</v>
          </cell>
          <cell r="AG77">
            <v>0.1</v>
          </cell>
        </row>
        <row r="78">
          <cell r="B78">
            <v>116</v>
          </cell>
          <cell r="C78" t="str">
            <v>600V 비닐 절연 전선</v>
          </cell>
          <cell r="D78" t="str">
            <v>HIV 14㎟</v>
          </cell>
          <cell r="E78" t="str">
            <v>M</v>
          </cell>
          <cell r="F78">
            <v>858</v>
          </cell>
          <cell r="G78">
            <v>788</v>
          </cell>
          <cell r="H78">
            <v>937</v>
          </cell>
          <cell r="I78">
            <v>780</v>
          </cell>
          <cell r="O78">
            <v>780</v>
          </cell>
          <cell r="P78" t="str">
            <v>내선전공</v>
          </cell>
          <cell r="Q78">
            <v>0.02</v>
          </cell>
          <cell r="R78">
            <v>1.7000000000000001E-2</v>
          </cell>
          <cell r="U78">
            <v>0</v>
          </cell>
          <cell r="V78">
            <v>0.85</v>
          </cell>
          <cell r="W78" t="str">
            <v>전7-8</v>
          </cell>
          <cell r="X78">
            <v>0.1</v>
          </cell>
          <cell r="Y78" t="str">
            <v>통신내선공</v>
          </cell>
          <cell r="Z78">
            <v>0.02</v>
          </cell>
          <cell r="AA78">
            <v>1.7000000000000001E-2</v>
          </cell>
          <cell r="AD78">
            <v>0</v>
          </cell>
          <cell r="AE78">
            <v>0.85</v>
          </cell>
          <cell r="AF78" t="str">
            <v>전7-8</v>
          </cell>
          <cell r="AG78">
            <v>0.1</v>
          </cell>
        </row>
        <row r="79">
          <cell r="B79">
            <v>117</v>
          </cell>
          <cell r="C79" t="str">
            <v>600V 비닐 절연 전선</v>
          </cell>
          <cell r="D79" t="str">
            <v>HIV 22㎟</v>
          </cell>
          <cell r="E79" t="str">
            <v>M</v>
          </cell>
          <cell r="F79">
            <v>858</v>
          </cell>
          <cell r="G79">
            <v>1210</v>
          </cell>
          <cell r="H79">
            <v>937</v>
          </cell>
          <cell r="I79">
            <v>1151</v>
          </cell>
          <cell r="K79">
            <v>103</v>
          </cell>
          <cell r="O79">
            <v>1151</v>
          </cell>
          <cell r="P79" t="str">
            <v>내선전공</v>
          </cell>
          <cell r="Q79">
            <v>3.1E-2</v>
          </cell>
          <cell r="R79">
            <v>2.5999999999999999E-2</v>
          </cell>
          <cell r="U79">
            <v>0</v>
          </cell>
          <cell r="V79">
            <v>0.85</v>
          </cell>
          <cell r="W79" t="str">
            <v>전7-8</v>
          </cell>
          <cell r="X79">
            <v>0.1</v>
          </cell>
          <cell r="Y79" t="str">
            <v>통신내선공</v>
          </cell>
          <cell r="Z79">
            <v>3.1E-2</v>
          </cell>
          <cell r="AA79">
            <v>2.5999999999999999E-2</v>
          </cell>
          <cell r="AD79">
            <v>0</v>
          </cell>
          <cell r="AE79">
            <v>0.85</v>
          </cell>
          <cell r="AF79" t="str">
            <v>전7-8</v>
          </cell>
          <cell r="AG79">
            <v>0.1</v>
          </cell>
        </row>
        <row r="80">
          <cell r="B80">
            <v>118</v>
          </cell>
          <cell r="C80" t="str">
            <v>600V 비닐 절연 전선</v>
          </cell>
          <cell r="D80" t="str">
            <v>HIV 38㎟</v>
          </cell>
          <cell r="E80" t="str">
            <v>M</v>
          </cell>
          <cell r="F80">
            <v>858</v>
          </cell>
          <cell r="G80">
            <v>1885</v>
          </cell>
          <cell r="H80">
            <v>937</v>
          </cell>
          <cell r="I80">
            <v>1804</v>
          </cell>
          <cell r="K80">
            <v>167</v>
          </cell>
          <cell r="O80">
            <v>1804</v>
          </cell>
          <cell r="P80" t="str">
            <v>내선전공</v>
          </cell>
          <cell r="Q80">
            <v>3.1E-2</v>
          </cell>
          <cell r="R80">
            <v>2.5999999999999999E-2</v>
          </cell>
          <cell r="U80">
            <v>0</v>
          </cell>
          <cell r="V80">
            <v>0.85</v>
          </cell>
          <cell r="W80" t="str">
            <v>전7-8</v>
          </cell>
          <cell r="X80">
            <v>0.1</v>
          </cell>
          <cell r="Y80" t="str">
            <v>통신내선공</v>
          </cell>
          <cell r="Z80">
            <v>3.1E-2</v>
          </cell>
          <cell r="AA80">
            <v>2.5999999999999999E-2</v>
          </cell>
          <cell r="AD80">
            <v>0</v>
          </cell>
          <cell r="AE80">
            <v>0.85</v>
          </cell>
          <cell r="AF80" t="str">
            <v>전7-8</v>
          </cell>
          <cell r="AG80">
            <v>0.1</v>
          </cell>
        </row>
        <row r="81">
          <cell r="B81">
            <v>119</v>
          </cell>
          <cell r="C81" t="str">
            <v>600V 비닐 절연 전선</v>
          </cell>
          <cell r="D81" t="str">
            <v>HIV 60㎟</v>
          </cell>
          <cell r="E81" t="str">
            <v>M</v>
          </cell>
          <cell r="F81">
            <v>858</v>
          </cell>
          <cell r="G81">
            <v>2971</v>
          </cell>
          <cell r="H81">
            <v>937</v>
          </cell>
          <cell r="I81">
            <v>2871</v>
          </cell>
          <cell r="O81">
            <v>2871</v>
          </cell>
          <cell r="P81" t="str">
            <v>내선전공</v>
          </cell>
          <cell r="Q81">
            <v>5.1999999999999998E-2</v>
          </cell>
          <cell r="R81">
            <v>4.3999999999999997E-2</v>
          </cell>
          <cell r="U81">
            <v>0</v>
          </cell>
          <cell r="V81">
            <v>0.85</v>
          </cell>
          <cell r="W81" t="str">
            <v>전7-8</v>
          </cell>
          <cell r="X81">
            <v>0.1</v>
          </cell>
          <cell r="Y81" t="str">
            <v>통신내선공</v>
          </cell>
          <cell r="Z81">
            <v>5.1999999999999998E-2</v>
          </cell>
          <cell r="AA81">
            <v>4.3999999999999997E-2</v>
          </cell>
          <cell r="AD81">
            <v>0</v>
          </cell>
          <cell r="AE81">
            <v>0.85</v>
          </cell>
          <cell r="AF81" t="str">
            <v>전7-8</v>
          </cell>
          <cell r="AG81">
            <v>0.1</v>
          </cell>
        </row>
        <row r="82">
          <cell r="B82">
            <v>120</v>
          </cell>
          <cell r="C82" t="str">
            <v>600V 비닐 절연 전선</v>
          </cell>
          <cell r="D82" t="str">
            <v>HIV 100㎟</v>
          </cell>
          <cell r="E82" t="str">
            <v>M</v>
          </cell>
          <cell r="F82">
            <v>858</v>
          </cell>
          <cell r="G82">
            <v>4784</v>
          </cell>
          <cell r="H82">
            <v>937</v>
          </cell>
          <cell r="I82">
            <v>4561</v>
          </cell>
          <cell r="O82">
            <v>4561</v>
          </cell>
          <cell r="P82" t="str">
            <v>내선전공</v>
          </cell>
          <cell r="Q82">
            <v>6.4000000000000001E-2</v>
          </cell>
          <cell r="R82">
            <v>5.3999999999999999E-2</v>
          </cell>
          <cell r="U82">
            <v>0</v>
          </cell>
          <cell r="V82">
            <v>0.85</v>
          </cell>
          <cell r="W82" t="str">
            <v>전7-8</v>
          </cell>
          <cell r="X82">
            <v>0.1</v>
          </cell>
          <cell r="Y82" t="str">
            <v>통신내선공</v>
          </cell>
          <cell r="Z82">
            <v>6.4000000000000001E-2</v>
          </cell>
          <cell r="AA82">
            <v>5.3999999999999999E-2</v>
          </cell>
          <cell r="AD82">
            <v>0</v>
          </cell>
          <cell r="AE82">
            <v>0.85</v>
          </cell>
          <cell r="AF82" t="str">
            <v>전7-8</v>
          </cell>
          <cell r="AG82">
            <v>0.1</v>
          </cell>
        </row>
        <row r="83">
          <cell r="B83">
            <v>121</v>
          </cell>
          <cell r="C83" t="str">
            <v>접지용 전선</v>
          </cell>
          <cell r="D83" t="str">
            <v>F-GV 2.0㎟</v>
          </cell>
          <cell r="E83" t="str">
            <v>M</v>
          </cell>
          <cell r="F83">
            <v>858</v>
          </cell>
          <cell r="G83">
            <v>232</v>
          </cell>
          <cell r="H83">
            <v>938</v>
          </cell>
          <cell r="I83">
            <v>215</v>
          </cell>
          <cell r="O83">
            <v>215</v>
          </cell>
          <cell r="P83" t="str">
            <v>내선전공</v>
          </cell>
          <cell r="Q83">
            <v>0.01</v>
          </cell>
          <cell r="R83">
            <v>8.0000000000000002E-3</v>
          </cell>
          <cell r="U83">
            <v>0</v>
          </cell>
          <cell r="V83">
            <v>0.85</v>
          </cell>
          <cell r="W83" t="str">
            <v>전3-72</v>
          </cell>
          <cell r="X83">
            <v>0.1</v>
          </cell>
          <cell r="Y83" t="str">
            <v>통신내선공</v>
          </cell>
          <cell r="Z83">
            <v>0.01</v>
          </cell>
          <cell r="AA83">
            <v>8.0000000000000002E-3</v>
          </cell>
          <cell r="AD83">
            <v>0</v>
          </cell>
          <cell r="AE83">
            <v>0.85</v>
          </cell>
          <cell r="AF83" t="str">
            <v>통3-4-2</v>
          </cell>
          <cell r="AG83">
            <v>0.1</v>
          </cell>
        </row>
        <row r="84">
          <cell r="B84">
            <v>121.5</v>
          </cell>
          <cell r="C84" t="str">
            <v>접지용 전선</v>
          </cell>
          <cell r="D84" t="str">
            <v>F-GV 3.5㎟</v>
          </cell>
          <cell r="E84" t="str">
            <v>M</v>
          </cell>
          <cell r="F84">
            <v>858</v>
          </cell>
          <cell r="G84">
            <v>316</v>
          </cell>
          <cell r="H84">
            <v>938</v>
          </cell>
          <cell r="I84">
            <v>303</v>
          </cell>
          <cell r="O84">
            <v>303</v>
          </cell>
          <cell r="P84" t="str">
            <v>내선전공</v>
          </cell>
          <cell r="Q84">
            <v>0.01</v>
          </cell>
          <cell r="R84">
            <v>8.0000000000000002E-3</v>
          </cell>
          <cell r="U84">
            <v>0</v>
          </cell>
          <cell r="V84">
            <v>0.85</v>
          </cell>
          <cell r="W84" t="str">
            <v>전3-72</v>
          </cell>
          <cell r="X84">
            <v>0.1</v>
          </cell>
          <cell r="Y84" t="str">
            <v>통신내선공</v>
          </cell>
          <cell r="Z84">
            <v>0.01</v>
          </cell>
          <cell r="AA84">
            <v>8.0000000000000002E-3</v>
          </cell>
          <cell r="AD84">
            <v>0</v>
          </cell>
          <cell r="AE84">
            <v>0.85</v>
          </cell>
          <cell r="AF84" t="str">
            <v>통3-4-2</v>
          </cell>
          <cell r="AG84">
            <v>0.1</v>
          </cell>
        </row>
        <row r="85">
          <cell r="B85">
            <v>122</v>
          </cell>
          <cell r="C85" t="str">
            <v>접지용 전선</v>
          </cell>
          <cell r="D85" t="str">
            <v>F-GV 5.5㎟</v>
          </cell>
          <cell r="E85" t="str">
            <v>M</v>
          </cell>
          <cell r="F85">
            <v>858</v>
          </cell>
          <cell r="G85">
            <v>437</v>
          </cell>
          <cell r="H85">
            <v>938</v>
          </cell>
          <cell r="I85">
            <v>485</v>
          </cell>
          <cell r="O85">
            <v>437</v>
          </cell>
          <cell r="P85" t="str">
            <v>내선전공</v>
          </cell>
          <cell r="Q85">
            <v>0.01</v>
          </cell>
          <cell r="R85">
            <v>8.0000000000000002E-3</v>
          </cell>
          <cell r="U85">
            <v>0</v>
          </cell>
          <cell r="V85">
            <v>0.85</v>
          </cell>
          <cell r="W85" t="str">
            <v>전3-72</v>
          </cell>
          <cell r="X85">
            <v>0.1</v>
          </cell>
          <cell r="Y85" t="str">
            <v>통신내선공</v>
          </cell>
          <cell r="Z85">
            <v>0.01</v>
          </cell>
          <cell r="AA85">
            <v>8.0000000000000002E-3</v>
          </cell>
          <cell r="AD85">
            <v>0</v>
          </cell>
          <cell r="AE85">
            <v>0.85</v>
          </cell>
          <cell r="AF85" t="str">
            <v>통3-4-2</v>
          </cell>
          <cell r="AG85">
            <v>0.1</v>
          </cell>
        </row>
        <row r="86">
          <cell r="B86">
            <v>123</v>
          </cell>
          <cell r="C86" t="str">
            <v>접지용 전선</v>
          </cell>
          <cell r="D86" t="str">
            <v>F-GV 8㎟</v>
          </cell>
          <cell r="E86" t="str">
            <v>M</v>
          </cell>
          <cell r="F86">
            <v>858</v>
          </cell>
          <cell r="G86">
            <v>576</v>
          </cell>
          <cell r="H86">
            <v>938</v>
          </cell>
          <cell r="I86">
            <v>635</v>
          </cell>
          <cell r="O86">
            <v>576</v>
          </cell>
          <cell r="P86" t="str">
            <v>내선전공</v>
          </cell>
          <cell r="Q86">
            <v>0.01</v>
          </cell>
          <cell r="R86">
            <v>8.0000000000000002E-3</v>
          </cell>
          <cell r="U86">
            <v>0</v>
          </cell>
          <cell r="V86">
            <v>0.85</v>
          </cell>
          <cell r="W86" t="str">
            <v>전3-72</v>
          </cell>
          <cell r="X86">
            <v>0.1</v>
          </cell>
          <cell r="Y86" t="str">
            <v>통신내선공</v>
          </cell>
          <cell r="Z86">
            <v>0.01</v>
          </cell>
          <cell r="AA86">
            <v>8.0000000000000002E-3</v>
          </cell>
          <cell r="AD86">
            <v>0</v>
          </cell>
          <cell r="AE86">
            <v>0.85</v>
          </cell>
          <cell r="AF86" t="str">
            <v>통3-4-2</v>
          </cell>
          <cell r="AG86">
            <v>0.1</v>
          </cell>
        </row>
        <row r="87">
          <cell r="B87">
            <v>124</v>
          </cell>
          <cell r="C87" t="str">
            <v>접지용 전선</v>
          </cell>
          <cell r="D87" t="str">
            <v>F-GV 14㎟</v>
          </cell>
          <cell r="E87" t="str">
            <v>M</v>
          </cell>
          <cell r="F87">
            <v>858</v>
          </cell>
          <cell r="G87">
            <v>811</v>
          </cell>
          <cell r="H87">
            <v>938</v>
          </cell>
          <cell r="I87">
            <v>966</v>
          </cell>
          <cell r="O87">
            <v>811</v>
          </cell>
          <cell r="P87" t="str">
            <v>내선전공</v>
          </cell>
          <cell r="Q87">
            <v>0.01</v>
          </cell>
          <cell r="R87">
            <v>8.0000000000000002E-3</v>
          </cell>
          <cell r="U87">
            <v>0</v>
          </cell>
          <cell r="V87">
            <v>0.85</v>
          </cell>
          <cell r="W87" t="str">
            <v>전3-72</v>
          </cell>
          <cell r="X87">
            <v>0.1</v>
          </cell>
          <cell r="Y87" t="str">
            <v>통신내선공</v>
          </cell>
          <cell r="Z87">
            <v>0.01</v>
          </cell>
          <cell r="AA87">
            <v>8.0000000000000002E-3</v>
          </cell>
          <cell r="AD87">
            <v>0</v>
          </cell>
          <cell r="AE87">
            <v>0.85</v>
          </cell>
          <cell r="AF87" t="str">
            <v>통3-4-2</v>
          </cell>
          <cell r="AG87">
            <v>0.1</v>
          </cell>
        </row>
        <row r="88">
          <cell r="B88">
            <v>125</v>
          </cell>
          <cell r="C88" t="str">
            <v>접지용 전선</v>
          </cell>
          <cell r="D88" t="str">
            <v>F-GV 22㎟</v>
          </cell>
          <cell r="E88" t="str">
            <v>M</v>
          </cell>
          <cell r="F88">
            <v>858</v>
          </cell>
          <cell r="G88">
            <v>1189</v>
          </cell>
          <cell r="H88">
            <v>938</v>
          </cell>
          <cell r="I88">
            <v>1375</v>
          </cell>
          <cell r="O88">
            <v>1189</v>
          </cell>
          <cell r="P88" t="str">
            <v>내선전공</v>
          </cell>
          <cell r="Q88">
            <v>1.2E-2</v>
          </cell>
          <cell r="R88">
            <v>0.01</v>
          </cell>
          <cell r="U88">
            <v>0</v>
          </cell>
          <cell r="V88">
            <v>0.85</v>
          </cell>
          <cell r="W88" t="str">
            <v>전3-72</v>
          </cell>
          <cell r="X88">
            <v>0.1</v>
          </cell>
          <cell r="Y88" t="str">
            <v>통신내선공</v>
          </cell>
          <cell r="Z88">
            <v>1.2E-2</v>
          </cell>
          <cell r="AA88">
            <v>0.01</v>
          </cell>
          <cell r="AD88">
            <v>0</v>
          </cell>
          <cell r="AE88">
            <v>0.85</v>
          </cell>
          <cell r="AF88" t="str">
            <v>통3-4-2</v>
          </cell>
          <cell r="AG88">
            <v>0.1</v>
          </cell>
        </row>
        <row r="89">
          <cell r="B89">
            <v>126</v>
          </cell>
          <cell r="C89" t="str">
            <v>접지용 전선</v>
          </cell>
          <cell r="D89" t="str">
            <v>F-GV 38㎟</v>
          </cell>
          <cell r="E89" t="str">
            <v>M</v>
          </cell>
          <cell r="F89">
            <v>858</v>
          </cell>
          <cell r="G89">
            <v>1889</v>
          </cell>
          <cell r="H89">
            <v>938</v>
          </cell>
          <cell r="I89">
            <v>2118</v>
          </cell>
          <cell r="O89">
            <v>1889</v>
          </cell>
          <cell r="P89" t="str">
            <v>내선전공</v>
          </cell>
          <cell r="Q89">
            <v>1.2E-2</v>
          </cell>
          <cell r="R89">
            <v>0.01</v>
          </cell>
          <cell r="U89">
            <v>0</v>
          </cell>
          <cell r="V89">
            <v>0.85</v>
          </cell>
          <cell r="W89" t="str">
            <v>전3-72</v>
          </cell>
          <cell r="X89">
            <v>0.1</v>
          </cell>
          <cell r="Y89" t="str">
            <v>통신내선공</v>
          </cell>
          <cell r="Z89">
            <v>1.2E-2</v>
          </cell>
          <cell r="AA89">
            <v>0.01</v>
          </cell>
          <cell r="AD89">
            <v>0</v>
          </cell>
          <cell r="AE89">
            <v>0.85</v>
          </cell>
          <cell r="AF89" t="str">
            <v>통3-4-2</v>
          </cell>
          <cell r="AG89">
            <v>0.1</v>
          </cell>
        </row>
        <row r="90">
          <cell r="B90">
            <v>127</v>
          </cell>
          <cell r="C90" t="str">
            <v>접지용 전선</v>
          </cell>
          <cell r="D90" t="str">
            <v>F-GV 60㎟</v>
          </cell>
          <cell r="E90" t="str">
            <v>M</v>
          </cell>
          <cell r="F90">
            <v>858</v>
          </cell>
          <cell r="G90">
            <v>2973</v>
          </cell>
          <cell r="H90">
            <v>938</v>
          </cell>
          <cell r="I90">
            <v>3287</v>
          </cell>
          <cell r="O90">
            <v>2973</v>
          </cell>
          <cell r="P90" t="str">
            <v>내선전공</v>
          </cell>
          <cell r="Q90">
            <v>1.4999999999999999E-2</v>
          </cell>
          <cell r="R90">
            <v>1.2E-2</v>
          </cell>
          <cell r="U90">
            <v>0</v>
          </cell>
          <cell r="V90">
            <v>0.85</v>
          </cell>
          <cell r="W90" t="str">
            <v>전3-72</v>
          </cell>
          <cell r="X90">
            <v>0.1</v>
          </cell>
          <cell r="Y90" t="str">
            <v>통신내선공</v>
          </cell>
          <cell r="Z90">
            <v>1.4999999999999999E-2</v>
          </cell>
          <cell r="AA90">
            <v>1.2E-2</v>
          </cell>
          <cell r="AD90">
            <v>0</v>
          </cell>
          <cell r="AE90">
            <v>0.85</v>
          </cell>
          <cell r="AF90" t="str">
            <v>통3-4-2</v>
          </cell>
          <cell r="AG90">
            <v>0.1</v>
          </cell>
        </row>
        <row r="91">
          <cell r="B91">
            <v>128</v>
          </cell>
          <cell r="C91" t="str">
            <v>접지용 전선</v>
          </cell>
          <cell r="D91" t="str">
            <v>F-GV 100㎟</v>
          </cell>
          <cell r="E91" t="str">
            <v>M</v>
          </cell>
          <cell r="F91">
            <v>858</v>
          </cell>
          <cell r="G91">
            <v>4670</v>
          </cell>
          <cell r="H91">
            <v>938</v>
          </cell>
          <cell r="I91">
            <v>5228</v>
          </cell>
          <cell r="O91">
            <v>4670</v>
          </cell>
          <cell r="P91" t="str">
            <v>내선전공</v>
          </cell>
          <cell r="Q91">
            <v>0.02</v>
          </cell>
          <cell r="R91">
            <v>1.7000000000000001E-2</v>
          </cell>
          <cell r="U91">
            <v>0</v>
          </cell>
          <cell r="V91">
            <v>0.85</v>
          </cell>
          <cell r="W91" t="str">
            <v>전3-72</v>
          </cell>
          <cell r="X91">
            <v>0.1</v>
          </cell>
          <cell r="Y91" t="str">
            <v>통신내선공</v>
          </cell>
          <cell r="Z91">
            <v>0.02</v>
          </cell>
          <cell r="AA91">
            <v>1.7000000000000001E-2</v>
          </cell>
          <cell r="AD91">
            <v>0</v>
          </cell>
          <cell r="AE91">
            <v>0.85</v>
          </cell>
          <cell r="AF91" t="str">
            <v>통3-4-2</v>
          </cell>
          <cell r="AG91">
            <v>0.1</v>
          </cell>
        </row>
        <row r="92">
          <cell r="B92">
            <v>129</v>
          </cell>
          <cell r="C92" t="str">
            <v>접지용 전선</v>
          </cell>
          <cell r="D92" t="str">
            <v>F-GV 150㎟</v>
          </cell>
          <cell r="E92" t="str">
            <v>M</v>
          </cell>
          <cell r="F92">
            <v>858</v>
          </cell>
          <cell r="G92">
            <v>6983</v>
          </cell>
          <cell r="H92">
            <v>938</v>
          </cell>
          <cell r="I92">
            <v>7829</v>
          </cell>
          <cell r="O92">
            <v>6983</v>
          </cell>
          <cell r="P92" t="str">
            <v>내선전공</v>
          </cell>
          <cell r="Q92">
            <v>0.02</v>
          </cell>
          <cell r="R92">
            <v>1.7000000000000001E-2</v>
          </cell>
          <cell r="U92">
            <v>0</v>
          </cell>
          <cell r="V92">
            <v>0.85</v>
          </cell>
          <cell r="W92" t="str">
            <v>전3-72</v>
          </cell>
          <cell r="X92">
            <v>0.1</v>
          </cell>
          <cell r="Y92" t="str">
            <v>통신내선공</v>
          </cell>
          <cell r="Z92">
            <v>0.02</v>
          </cell>
          <cell r="AA92">
            <v>1.7000000000000001E-2</v>
          </cell>
          <cell r="AD92">
            <v>0</v>
          </cell>
          <cell r="AE92">
            <v>0.85</v>
          </cell>
          <cell r="AF92" t="str">
            <v>통3-4-2</v>
          </cell>
          <cell r="AG92">
            <v>0.1</v>
          </cell>
        </row>
        <row r="93">
          <cell r="B93">
            <v>130</v>
          </cell>
          <cell r="C93" t="str">
            <v>접지용 전선</v>
          </cell>
          <cell r="D93" t="str">
            <v>F-GV 200㎟</v>
          </cell>
          <cell r="E93" t="str">
            <v>M</v>
          </cell>
          <cell r="F93">
            <v>858</v>
          </cell>
          <cell r="G93">
            <v>9265</v>
          </cell>
          <cell r="H93">
            <v>938</v>
          </cell>
          <cell r="I93">
            <v>9917</v>
          </cell>
          <cell r="O93">
            <v>9265</v>
          </cell>
          <cell r="P93" t="str">
            <v>내선전공</v>
          </cell>
          <cell r="Q93">
            <v>2.5000000000000001E-2</v>
          </cell>
          <cell r="R93">
            <v>2.1000000000000001E-2</v>
          </cell>
          <cell r="U93">
            <v>0</v>
          </cell>
          <cell r="V93">
            <v>0.85</v>
          </cell>
          <cell r="W93" t="str">
            <v>전3-72</v>
          </cell>
          <cell r="X93">
            <v>0.1</v>
          </cell>
          <cell r="Y93" t="str">
            <v>통신내선공</v>
          </cell>
          <cell r="Z93">
            <v>2.5000000000000001E-2</v>
          </cell>
          <cell r="AA93">
            <v>2.1000000000000001E-2</v>
          </cell>
          <cell r="AD93">
            <v>0</v>
          </cell>
          <cell r="AE93">
            <v>0.85</v>
          </cell>
          <cell r="AF93" t="str">
            <v>통3-4-2</v>
          </cell>
          <cell r="AG93">
            <v>0.1</v>
          </cell>
        </row>
        <row r="94">
          <cell r="B94">
            <v>131</v>
          </cell>
          <cell r="C94" t="str">
            <v>접지용 전선</v>
          </cell>
          <cell r="D94" t="str">
            <v>F-GV 250㎟</v>
          </cell>
          <cell r="E94" t="str">
            <v>M</v>
          </cell>
          <cell r="F94">
            <v>858</v>
          </cell>
          <cell r="G94">
            <v>11641</v>
          </cell>
          <cell r="H94">
            <v>938</v>
          </cell>
          <cell r="I94">
            <v>13246</v>
          </cell>
          <cell r="O94">
            <v>11641</v>
          </cell>
          <cell r="P94" t="str">
            <v>내선전공</v>
          </cell>
          <cell r="Q94">
            <v>2.5000000000000001E-2</v>
          </cell>
          <cell r="R94">
            <v>2.1000000000000001E-2</v>
          </cell>
          <cell r="U94">
            <v>0</v>
          </cell>
          <cell r="V94">
            <v>0.85</v>
          </cell>
          <cell r="W94" t="str">
            <v>전3-72</v>
          </cell>
          <cell r="X94">
            <v>0.1</v>
          </cell>
          <cell r="Y94" t="str">
            <v>통신내선공</v>
          </cell>
          <cell r="Z94">
            <v>2.5000000000000001E-2</v>
          </cell>
          <cell r="AA94">
            <v>2.1000000000000001E-2</v>
          </cell>
          <cell r="AD94">
            <v>0</v>
          </cell>
          <cell r="AE94">
            <v>0.85</v>
          </cell>
          <cell r="AF94" t="str">
            <v>통3-4-2</v>
          </cell>
          <cell r="AG94">
            <v>0.1</v>
          </cell>
        </row>
        <row r="95">
          <cell r="B95">
            <v>132</v>
          </cell>
          <cell r="C95" t="str">
            <v>접지용 전선</v>
          </cell>
          <cell r="D95" t="str">
            <v>F-GV 325㎟</v>
          </cell>
          <cell r="E95" t="str">
            <v>M</v>
          </cell>
          <cell r="F95">
            <v>858</v>
          </cell>
          <cell r="G95">
            <v>14738</v>
          </cell>
          <cell r="H95">
            <v>938</v>
          </cell>
          <cell r="I95">
            <v>17089</v>
          </cell>
          <cell r="O95">
            <v>14738</v>
          </cell>
          <cell r="P95" t="str">
            <v>내선전공</v>
          </cell>
          <cell r="Q95">
            <v>2.5000000000000001E-2</v>
          </cell>
          <cell r="R95">
            <v>2.1000000000000001E-2</v>
          </cell>
          <cell r="U95">
            <v>0</v>
          </cell>
          <cell r="V95">
            <v>0.85</v>
          </cell>
          <cell r="W95" t="str">
            <v>전3-72</v>
          </cell>
          <cell r="X95">
            <v>0.1</v>
          </cell>
          <cell r="Y95" t="str">
            <v>통신내선공</v>
          </cell>
          <cell r="Z95">
            <v>2.5000000000000001E-2</v>
          </cell>
          <cell r="AA95">
            <v>2.1000000000000001E-2</v>
          </cell>
          <cell r="AD95">
            <v>0</v>
          </cell>
          <cell r="AE95">
            <v>0.85</v>
          </cell>
          <cell r="AF95" t="str">
            <v>통3-4-2</v>
          </cell>
          <cell r="AG95">
            <v>0.1</v>
          </cell>
        </row>
        <row r="96">
          <cell r="B96">
            <v>141</v>
          </cell>
          <cell r="C96" t="str">
            <v>연동연선</v>
          </cell>
          <cell r="D96" t="str">
            <v>AS 5.5㎟</v>
          </cell>
          <cell r="E96" t="str">
            <v>M</v>
          </cell>
          <cell r="F96">
            <v>870</v>
          </cell>
          <cell r="G96">
            <v>220</v>
          </cell>
          <cell r="H96">
            <v>951</v>
          </cell>
          <cell r="I96">
            <v>326</v>
          </cell>
          <cell r="O96">
            <v>220</v>
          </cell>
          <cell r="P96" t="str">
            <v>내선전공</v>
          </cell>
          <cell r="Q96">
            <v>0.01</v>
          </cell>
          <cell r="R96">
            <v>8.0000000000000002E-3</v>
          </cell>
          <cell r="U96">
            <v>0</v>
          </cell>
          <cell r="V96">
            <v>0.85</v>
          </cell>
          <cell r="W96" t="str">
            <v>전3-72</v>
          </cell>
          <cell r="X96">
            <v>0.1</v>
          </cell>
          <cell r="Y96" t="str">
            <v>통신내선공</v>
          </cell>
          <cell r="Z96">
            <v>0.01</v>
          </cell>
          <cell r="AA96">
            <v>8.0000000000000002E-3</v>
          </cell>
          <cell r="AD96">
            <v>0</v>
          </cell>
          <cell r="AE96">
            <v>0.85</v>
          </cell>
          <cell r="AF96" t="str">
            <v>통3-4-2</v>
          </cell>
          <cell r="AG96">
            <v>0.1</v>
          </cell>
        </row>
        <row r="97">
          <cell r="B97">
            <v>142</v>
          </cell>
          <cell r="C97" t="str">
            <v>연동연선</v>
          </cell>
          <cell r="D97" t="str">
            <v>AS 8㎟</v>
          </cell>
          <cell r="E97" t="str">
            <v>M</v>
          </cell>
          <cell r="F97">
            <v>870</v>
          </cell>
          <cell r="G97">
            <v>319</v>
          </cell>
          <cell r="H97">
            <v>951</v>
          </cell>
          <cell r="I97">
            <v>469</v>
          </cell>
          <cell r="O97">
            <v>319</v>
          </cell>
          <cell r="P97" t="str">
            <v>내선전공</v>
          </cell>
          <cell r="Q97">
            <v>0.01</v>
          </cell>
          <cell r="R97">
            <v>8.0000000000000002E-3</v>
          </cell>
          <cell r="U97">
            <v>0</v>
          </cell>
          <cell r="V97">
            <v>0.85</v>
          </cell>
          <cell r="W97" t="str">
            <v>전3-72</v>
          </cell>
          <cell r="X97">
            <v>0.1</v>
          </cell>
          <cell r="Y97" t="str">
            <v>통신내선공</v>
          </cell>
          <cell r="Z97">
            <v>0.01</v>
          </cell>
          <cell r="AA97">
            <v>8.0000000000000002E-3</v>
          </cell>
          <cell r="AD97">
            <v>0</v>
          </cell>
          <cell r="AE97">
            <v>0.85</v>
          </cell>
          <cell r="AF97" t="str">
            <v>통3-4-2</v>
          </cell>
          <cell r="AG97">
            <v>0.1</v>
          </cell>
        </row>
        <row r="98">
          <cell r="B98">
            <v>143</v>
          </cell>
          <cell r="C98" t="str">
            <v>연동연선</v>
          </cell>
          <cell r="D98" t="str">
            <v>AS 14㎟</v>
          </cell>
          <cell r="E98" t="str">
            <v>M</v>
          </cell>
          <cell r="F98">
            <v>870</v>
          </cell>
          <cell r="G98">
            <v>656</v>
          </cell>
          <cell r="H98">
            <v>951</v>
          </cell>
          <cell r="I98">
            <v>816</v>
          </cell>
          <cell r="O98">
            <v>656</v>
          </cell>
          <cell r="P98" t="str">
            <v>내선전공</v>
          </cell>
          <cell r="Q98">
            <v>0.01</v>
          </cell>
          <cell r="R98">
            <v>8.0000000000000002E-3</v>
          </cell>
          <cell r="U98">
            <v>0</v>
          </cell>
          <cell r="V98">
            <v>0.85</v>
          </cell>
          <cell r="W98" t="str">
            <v>전3-72</v>
          </cell>
          <cell r="X98">
            <v>0.1</v>
          </cell>
          <cell r="Y98" t="str">
            <v>통신내선공</v>
          </cell>
          <cell r="Z98">
            <v>0.01</v>
          </cell>
          <cell r="AA98">
            <v>8.0000000000000002E-3</v>
          </cell>
          <cell r="AD98">
            <v>0</v>
          </cell>
          <cell r="AE98">
            <v>0.85</v>
          </cell>
          <cell r="AF98" t="str">
            <v>통3-4-2</v>
          </cell>
          <cell r="AG98">
            <v>0.1</v>
          </cell>
        </row>
        <row r="99">
          <cell r="B99">
            <v>144</v>
          </cell>
          <cell r="C99" t="str">
            <v>연동연선</v>
          </cell>
          <cell r="D99" t="str">
            <v>AS 22㎟</v>
          </cell>
          <cell r="E99" t="str">
            <v>M</v>
          </cell>
          <cell r="F99">
            <v>870</v>
          </cell>
          <cell r="G99">
            <v>999</v>
          </cell>
          <cell r="H99">
            <v>951</v>
          </cell>
          <cell r="I99">
            <v>1255</v>
          </cell>
          <cell r="O99">
            <v>999</v>
          </cell>
          <cell r="P99" t="str">
            <v>내선전공</v>
          </cell>
          <cell r="Q99">
            <v>1.2E-2</v>
          </cell>
          <cell r="R99">
            <v>0.01</v>
          </cell>
          <cell r="U99">
            <v>0</v>
          </cell>
          <cell r="V99">
            <v>0.85</v>
          </cell>
          <cell r="W99" t="str">
            <v>전3-72</v>
          </cell>
          <cell r="X99">
            <v>0.1</v>
          </cell>
          <cell r="Y99" t="str">
            <v>통신내선공</v>
          </cell>
          <cell r="Z99">
            <v>1.2E-2</v>
          </cell>
          <cell r="AA99">
            <v>0.01</v>
          </cell>
          <cell r="AD99">
            <v>0</v>
          </cell>
          <cell r="AE99">
            <v>0.85</v>
          </cell>
          <cell r="AF99" t="str">
            <v>통3-4-2</v>
          </cell>
          <cell r="AG99">
            <v>0.1</v>
          </cell>
        </row>
        <row r="100">
          <cell r="B100">
            <v>145</v>
          </cell>
          <cell r="C100" t="str">
            <v>연동연선</v>
          </cell>
          <cell r="D100" t="str">
            <v>AS 38㎟</v>
          </cell>
          <cell r="E100" t="str">
            <v>M</v>
          </cell>
          <cell r="F100">
            <v>870</v>
          </cell>
          <cell r="G100">
            <v>1583</v>
          </cell>
          <cell r="H100">
            <v>951</v>
          </cell>
          <cell r="I100">
            <v>2121</v>
          </cell>
          <cell r="O100">
            <v>1583</v>
          </cell>
          <cell r="P100" t="str">
            <v>내선전공</v>
          </cell>
          <cell r="Q100">
            <v>1.2E-2</v>
          </cell>
          <cell r="R100">
            <v>0.01</v>
          </cell>
          <cell r="U100">
            <v>0</v>
          </cell>
          <cell r="V100">
            <v>0.85</v>
          </cell>
          <cell r="W100" t="str">
            <v>전3-72</v>
          </cell>
          <cell r="X100">
            <v>0.1</v>
          </cell>
          <cell r="Y100" t="str">
            <v>통신내선공</v>
          </cell>
          <cell r="Z100">
            <v>1.2E-2</v>
          </cell>
          <cell r="AA100">
            <v>0.01</v>
          </cell>
          <cell r="AD100">
            <v>0</v>
          </cell>
          <cell r="AE100">
            <v>0.85</v>
          </cell>
          <cell r="AF100" t="str">
            <v>통3-4-2</v>
          </cell>
          <cell r="AG100">
            <v>0.1</v>
          </cell>
        </row>
        <row r="101">
          <cell r="B101">
            <v>146</v>
          </cell>
          <cell r="C101" t="str">
            <v>연동연선</v>
          </cell>
          <cell r="D101" t="str">
            <v>AS 60㎟</v>
          </cell>
          <cell r="E101" t="str">
            <v>M</v>
          </cell>
          <cell r="F101">
            <v>870</v>
          </cell>
          <cell r="G101">
            <v>2529</v>
          </cell>
          <cell r="H101">
            <v>951</v>
          </cell>
          <cell r="I101">
            <v>3370</v>
          </cell>
          <cell r="O101">
            <v>2529</v>
          </cell>
          <cell r="P101" t="str">
            <v>내선전공</v>
          </cell>
          <cell r="Q101">
            <v>1.4999999999999999E-2</v>
          </cell>
          <cell r="R101">
            <v>1.2E-2</v>
          </cell>
          <cell r="U101">
            <v>0</v>
          </cell>
          <cell r="V101">
            <v>0.85</v>
          </cell>
          <cell r="W101" t="str">
            <v>전3-72</v>
          </cell>
          <cell r="X101">
            <v>0.1</v>
          </cell>
          <cell r="Y101" t="str">
            <v>통신내선공</v>
          </cell>
          <cell r="Z101">
            <v>1.4999999999999999E-2</v>
          </cell>
          <cell r="AA101">
            <v>1.2E-2</v>
          </cell>
          <cell r="AD101">
            <v>0</v>
          </cell>
          <cell r="AE101">
            <v>0.85</v>
          </cell>
          <cell r="AF101" t="str">
            <v>통3-4-2</v>
          </cell>
          <cell r="AG101">
            <v>0.1</v>
          </cell>
        </row>
        <row r="102">
          <cell r="B102">
            <v>147</v>
          </cell>
          <cell r="C102" t="str">
            <v>연동연선</v>
          </cell>
          <cell r="D102" t="str">
            <v>AS 100㎟</v>
          </cell>
          <cell r="E102" t="str">
            <v>M</v>
          </cell>
          <cell r="F102">
            <v>870</v>
          </cell>
          <cell r="G102">
            <v>4596</v>
          </cell>
          <cell r="H102">
            <v>951</v>
          </cell>
          <cell r="I102">
            <v>5360</v>
          </cell>
          <cell r="O102">
            <v>4596</v>
          </cell>
          <cell r="P102" t="str">
            <v>내선전공</v>
          </cell>
          <cell r="Q102">
            <v>0.02</v>
          </cell>
          <cell r="R102">
            <v>1.7000000000000001E-2</v>
          </cell>
          <cell r="U102">
            <v>0</v>
          </cell>
          <cell r="V102">
            <v>0.85</v>
          </cell>
          <cell r="W102" t="str">
            <v>전3-72</v>
          </cell>
          <cell r="X102">
            <v>0.1</v>
          </cell>
          <cell r="Y102" t="str">
            <v>통신내선공</v>
          </cell>
          <cell r="Z102">
            <v>0.02</v>
          </cell>
          <cell r="AA102">
            <v>1.7000000000000001E-2</v>
          </cell>
          <cell r="AD102">
            <v>0</v>
          </cell>
          <cell r="AE102">
            <v>0.85</v>
          </cell>
          <cell r="AF102" t="str">
            <v>통3-4-2</v>
          </cell>
          <cell r="AG102">
            <v>0.1</v>
          </cell>
        </row>
        <row r="103">
          <cell r="B103">
            <v>151</v>
          </cell>
          <cell r="C103" t="str">
            <v>600V CV 케이블</v>
          </cell>
          <cell r="D103" t="str">
            <v>CV 5.5㎟/1C</v>
          </cell>
          <cell r="E103" t="str">
            <v>M</v>
          </cell>
          <cell r="F103">
            <v>861</v>
          </cell>
          <cell r="G103">
            <v>420</v>
          </cell>
          <cell r="H103">
            <v>949</v>
          </cell>
          <cell r="I103">
            <v>437</v>
          </cell>
          <cell r="O103">
            <v>420</v>
          </cell>
          <cell r="P103" t="str">
            <v>저압케이블전공</v>
          </cell>
          <cell r="Q103">
            <v>1.2999999999999999E-2</v>
          </cell>
          <cell r="R103">
            <v>1.0999999999999999E-2</v>
          </cell>
          <cell r="U103">
            <v>0</v>
          </cell>
          <cell r="V103">
            <v>0.85</v>
          </cell>
          <cell r="W103" t="str">
            <v>전7-9</v>
          </cell>
          <cell r="X103">
            <v>0.05</v>
          </cell>
          <cell r="Y103" t="str">
            <v>통신케이블전공</v>
          </cell>
          <cell r="Z103">
            <v>1.2999999999999999E-2</v>
          </cell>
          <cell r="AA103">
            <v>1.0999999999999999E-2</v>
          </cell>
          <cell r="AD103">
            <v>0</v>
          </cell>
          <cell r="AE103">
            <v>0.85</v>
          </cell>
          <cell r="AF103" t="str">
            <v>통6-18</v>
          </cell>
          <cell r="AG103">
            <v>0.05</v>
          </cell>
        </row>
        <row r="104">
          <cell r="B104">
            <v>152</v>
          </cell>
          <cell r="C104" t="str">
            <v>600V CV 케이블</v>
          </cell>
          <cell r="D104" t="str">
            <v>CV 8㎟/1C</v>
          </cell>
          <cell r="E104" t="str">
            <v>M</v>
          </cell>
          <cell r="F104">
            <v>861</v>
          </cell>
          <cell r="G104">
            <v>555</v>
          </cell>
          <cell r="H104">
            <v>949</v>
          </cell>
          <cell r="I104">
            <v>578</v>
          </cell>
          <cell r="O104">
            <v>555</v>
          </cell>
          <cell r="P104" t="str">
            <v>저압케이블전공</v>
          </cell>
          <cell r="Q104">
            <v>1.4E-2</v>
          </cell>
          <cell r="R104">
            <v>1.0999999999999999E-2</v>
          </cell>
          <cell r="U104">
            <v>0</v>
          </cell>
          <cell r="V104">
            <v>0.85</v>
          </cell>
          <cell r="W104" t="str">
            <v>전7-9</v>
          </cell>
          <cell r="X104">
            <v>0.05</v>
          </cell>
          <cell r="Y104" t="str">
            <v>통신케이블전공</v>
          </cell>
          <cell r="Z104">
            <v>1.4E-2</v>
          </cell>
          <cell r="AA104">
            <v>1.0999999999999999E-2</v>
          </cell>
          <cell r="AD104">
            <v>0</v>
          </cell>
          <cell r="AE104">
            <v>0.85</v>
          </cell>
          <cell r="AF104" t="str">
            <v>통6-18</v>
          </cell>
          <cell r="AG104">
            <v>0.05</v>
          </cell>
        </row>
        <row r="105">
          <cell r="B105">
            <v>153</v>
          </cell>
          <cell r="C105" t="str">
            <v>600V CV 케이블</v>
          </cell>
          <cell r="D105" t="str">
            <v>CV 14㎟/1C</v>
          </cell>
          <cell r="E105" t="str">
            <v>M</v>
          </cell>
          <cell r="F105">
            <v>861</v>
          </cell>
          <cell r="G105">
            <v>858</v>
          </cell>
          <cell r="H105">
            <v>949</v>
          </cell>
          <cell r="I105">
            <v>889</v>
          </cell>
          <cell r="O105">
            <v>858</v>
          </cell>
          <cell r="P105" t="str">
            <v>저압케이블전공</v>
          </cell>
          <cell r="Q105">
            <v>0.02</v>
          </cell>
          <cell r="R105">
            <v>1.7000000000000001E-2</v>
          </cell>
          <cell r="U105">
            <v>0</v>
          </cell>
          <cell r="V105">
            <v>0.85</v>
          </cell>
          <cell r="W105" t="str">
            <v>전7-9</v>
          </cell>
          <cell r="X105">
            <v>0.05</v>
          </cell>
          <cell r="Y105" t="str">
            <v>통신케이블전공</v>
          </cell>
          <cell r="Z105">
            <v>0.02</v>
          </cell>
          <cell r="AA105">
            <v>1.7000000000000001E-2</v>
          </cell>
          <cell r="AD105">
            <v>0</v>
          </cell>
          <cell r="AE105">
            <v>0.85</v>
          </cell>
          <cell r="AF105" t="str">
            <v>통6-18</v>
          </cell>
          <cell r="AG105">
            <v>0.05</v>
          </cell>
        </row>
        <row r="106">
          <cell r="B106">
            <v>154</v>
          </cell>
          <cell r="C106" t="str">
            <v>600V CV 케이블</v>
          </cell>
          <cell r="D106" t="str">
            <v>CV 22㎟/1C</v>
          </cell>
          <cell r="E106" t="str">
            <v>M</v>
          </cell>
          <cell r="F106">
            <v>861</v>
          </cell>
          <cell r="G106">
            <v>1258</v>
          </cell>
          <cell r="H106">
            <v>949</v>
          </cell>
          <cell r="I106">
            <v>1284</v>
          </cell>
          <cell r="O106">
            <v>1258</v>
          </cell>
          <cell r="P106" t="str">
            <v>저압케이블전공</v>
          </cell>
          <cell r="Q106">
            <v>2.5999999999999999E-2</v>
          </cell>
          <cell r="R106">
            <v>2.1999999999999999E-2</v>
          </cell>
          <cell r="U106">
            <v>0</v>
          </cell>
          <cell r="V106">
            <v>0.85</v>
          </cell>
          <cell r="W106" t="str">
            <v>전7-9</v>
          </cell>
          <cell r="X106">
            <v>0.05</v>
          </cell>
          <cell r="Y106" t="str">
            <v>통신케이블전공</v>
          </cell>
          <cell r="Z106">
            <v>2.5999999999999999E-2</v>
          </cell>
          <cell r="AA106">
            <v>2.1999999999999999E-2</v>
          </cell>
          <cell r="AD106">
            <v>0</v>
          </cell>
          <cell r="AE106">
            <v>0.85</v>
          </cell>
          <cell r="AF106" t="str">
            <v>통6-18</v>
          </cell>
          <cell r="AG106">
            <v>0.05</v>
          </cell>
        </row>
        <row r="107">
          <cell r="B107">
            <v>155</v>
          </cell>
          <cell r="C107" t="str">
            <v>600V CV 케이블</v>
          </cell>
          <cell r="D107" t="str">
            <v>CV 38㎟/1C</v>
          </cell>
          <cell r="E107" t="str">
            <v>M</v>
          </cell>
          <cell r="F107">
            <v>861</v>
          </cell>
          <cell r="G107">
            <v>2000</v>
          </cell>
          <cell r="H107">
            <v>949</v>
          </cell>
          <cell r="I107">
            <v>2009</v>
          </cell>
          <cell r="O107">
            <v>2000</v>
          </cell>
          <cell r="P107" t="str">
            <v>저압케이블전공</v>
          </cell>
          <cell r="Q107">
            <v>3.5999999999999997E-2</v>
          </cell>
          <cell r="R107">
            <v>0.03</v>
          </cell>
          <cell r="U107">
            <v>0</v>
          </cell>
          <cell r="V107">
            <v>0.85</v>
          </cell>
          <cell r="W107" t="str">
            <v>전7-9</v>
          </cell>
          <cell r="X107">
            <v>0.05</v>
          </cell>
          <cell r="Y107" t="str">
            <v>통신케이블전공</v>
          </cell>
          <cell r="Z107">
            <v>3.5999999999999997E-2</v>
          </cell>
          <cell r="AA107">
            <v>0.03</v>
          </cell>
          <cell r="AD107">
            <v>0</v>
          </cell>
          <cell r="AE107">
            <v>0.85</v>
          </cell>
          <cell r="AF107" t="str">
            <v>통6-18</v>
          </cell>
          <cell r="AG107">
            <v>0.05</v>
          </cell>
        </row>
        <row r="108">
          <cell r="B108">
            <v>156</v>
          </cell>
          <cell r="C108" t="str">
            <v>600V CV 케이블</v>
          </cell>
          <cell r="D108" t="str">
            <v>CV 60㎟/1C</v>
          </cell>
          <cell r="E108" t="str">
            <v>M</v>
          </cell>
          <cell r="F108">
            <v>861</v>
          </cell>
          <cell r="G108">
            <v>3146</v>
          </cell>
          <cell r="H108">
            <v>949</v>
          </cell>
          <cell r="I108">
            <v>3146</v>
          </cell>
          <cell r="O108">
            <v>3146</v>
          </cell>
          <cell r="P108" t="str">
            <v>저압케이블전공</v>
          </cell>
          <cell r="Q108">
            <v>4.9000000000000002E-2</v>
          </cell>
          <cell r="R108">
            <v>4.1000000000000002E-2</v>
          </cell>
          <cell r="U108">
            <v>0</v>
          </cell>
          <cell r="V108">
            <v>0.85</v>
          </cell>
          <cell r="W108" t="str">
            <v>전7-9</v>
          </cell>
          <cell r="X108">
            <v>0.05</v>
          </cell>
          <cell r="Y108" t="str">
            <v>통신케이블전공</v>
          </cell>
          <cell r="Z108">
            <v>4.9000000000000002E-2</v>
          </cell>
          <cell r="AA108">
            <v>4.1000000000000002E-2</v>
          </cell>
          <cell r="AD108">
            <v>0</v>
          </cell>
          <cell r="AE108">
            <v>0.85</v>
          </cell>
          <cell r="AF108" t="str">
            <v>통6-18</v>
          </cell>
          <cell r="AG108">
            <v>0.05</v>
          </cell>
        </row>
        <row r="109">
          <cell r="B109">
            <v>157</v>
          </cell>
          <cell r="C109" t="str">
            <v>600V CV 케이블</v>
          </cell>
          <cell r="D109" t="str">
            <v>CV 100㎟/1C</v>
          </cell>
          <cell r="E109" t="str">
            <v>M</v>
          </cell>
          <cell r="F109">
            <v>861</v>
          </cell>
          <cell r="G109">
            <v>5081</v>
          </cell>
          <cell r="H109">
            <v>949</v>
          </cell>
          <cell r="I109">
            <v>5091</v>
          </cell>
          <cell r="O109">
            <v>5081</v>
          </cell>
          <cell r="P109" t="str">
            <v>저압케이블전공</v>
          </cell>
          <cell r="Q109">
            <v>7.0999999999999994E-2</v>
          </cell>
          <cell r="R109">
            <v>0.06</v>
          </cell>
          <cell r="U109">
            <v>0</v>
          </cell>
          <cell r="V109">
            <v>0.85</v>
          </cell>
          <cell r="W109" t="str">
            <v>전7-9</v>
          </cell>
          <cell r="X109">
            <v>0.05</v>
          </cell>
          <cell r="Y109" t="str">
            <v>통신케이블전공</v>
          </cell>
          <cell r="Z109">
            <v>7.0999999999999994E-2</v>
          </cell>
          <cell r="AA109">
            <v>0.06</v>
          </cell>
          <cell r="AD109">
            <v>0</v>
          </cell>
          <cell r="AE109">
            <v>0.85</v>
          </cell>
          <cell r="AF109" t="str">
            <v>통6-18</v>
          </cell>
          <cell r="AG109">
            <v>0.05</v>
          </cell>
        </row>
        <row r="110">
          <cell r="B110">
            <v>158</v>
          </cell>
          <cell r="C110" t="str">
            <v>600V CV 케이블</v>
          </cell>
          <cell r="D110" t="str">
            <v>CV 150㎟/1C</v>
          </cell>
          <cell r="E110" t="str">
            <v>M</v>
          </cell>
          <cell r="F110">
            <v>861</v>
          </cell>
          <cell r="G110">
            <v>7595</v>
          </cell>
          <cell r="H110">
            <v>949</v>
          </cell>
          <cell r="I110">
            <v>7512</v>
          </cell>
          <cell r="O110">
            <v>7512</v>
          </cell>
          <cell r="P110" t="str">
            <v>저압케이블전공</v>
          </cell>
          <cell r="Q110">
            <v>9.7000000000000003E-2</v>
          </cell>
          <cell r="R110">
            <v>8.2000000000000003E-2</v>
          </cell>
          <cell r="U110">
            <v>0</v>
          </cell>
          <cell r="V110">
            <v>0.85</v>
          </cell>
          <cell r="W110" t="str">
            <v>전7-9</v>
          </cell>
          <cell r="X110">
            <v>0.05</v>
          </cell>
          <cell r="Y110" t="str">
            <v>통신케이블전공</v>
          </cell>
          <cell r="Z110">
            <v>9.7000000000000003E-2</v>
          </cell>
          <cell r="AA110">
            <v>8.2000000000000003E-2</v>
          </cell>
          <cell r="AD110">
            <v>0</v>
          </cell>
          <cell r="AE110">
            <v>0.85</v>
          </cell>
          <cell r="AF110" t="str">
            <v>통6-18</v>
          </cell>
          <cell r="AG110">
            <v>0.05</v>
          </cell>
        </row>
        <row r="111">
          <cell r="B111">
            <v>159</v>
          </cell>
          <cell r="C111" t="str">
            <v>600V CV 케이블</v>
          </cell>
          <cell r="D111" t="str">
            <v>CV 200㎟/1C</v>
          </cell>
          <cell r="E111" t="str">
            <v>M</v>
          </cell>
          <cell r="F111">
            <v>861</v>
          </cell>
          <cell r="G111">
            <v>10076</v>
          </cell>
          <cell r="H111">
            <v>949</v>
          </cell>
          <cell r="I111">
            <v>10619</v>
          </cell>
          <cell r="O111">
            <v>10076</v>
          </cell>
          <cell r="P111" t="str">
            <v>저압케이블전공</v>
          </cell>
          <cell r="Q111">
            <v>0.11700000000000001</v>
          </cell>
          <cell r="R111">
            <v>9.9000000000000005E-2</v>
          </cell>
          <cell r="U111">
            <v>0</v>
          </cell>
          <cell r="V111">
            <v>0.85</v>
          </cell>
          <cell r="W111" t="str">
            <v>전7-9</v>
          </cell>
          <cell r="X111">
            <v>0.05</v>
          </cell>
          <cell r="Y111" t="str">
            <v>통신케이블전공</v>
          </cell>
          <cell r="Z111">
            <v>0.11700000000000001</v>
          </cell>
          <cell r="AA111">
            <v>9.9000000000000005E-2</v>
          </cell>
          <cell r="AD111">
            <v>0</v>
          </cell>
          <cell r="AE111">
            <v>0.85</v>
          </cell>
          <cell r="AF111" t="str">
            <v>통6-18</v>
          </cell>
          <cell r="AG111">
            <v>0.05</v>
          </cell>
        </row>
        <row r="112">
          <cell r="B112">
            <v>160</v>
          </cell>
          <cell r="C112" t="str">
            <v>600V CV 케이블</v>
          </cell>
          <cell r="D112" t="str">
            <v>CV 250㎟/1C</v>
          </cell>
          <cell r="E112" t="str">
            <v>M</v>
          </cell>
          <cell r="F112">
            <v>861</v>
          </cell>
          <cell r="G112">
            <v>12662</v>
          </cell>
          <cell r="H112">
            <v>949</v>
          </cell>
          <cell r="I112">
            <v>12929</v>
          </cell>
          <cell r="O112">
            <v>12662</v>
          </cell>
          <cell r="P112" t="str">
            <v>저압케이블전공</v>
          </cell>
          <cell r="Q112">
            <v>0.14199999999999999</v>
          </cell>
          <cell r="R112">
            <v>0.12</v>
          </cell>
          <cell r="U112">
            <v>0</v>
          </cell>
          <cell r="V112">
            <v>0.85</v>
          </cell>
          <cell r="W112" t="str">
            <v>전7-9</v>
          </cell>
          <cell r="X112">
            <v>0.05</v>
          </cell>
          <cell r="Y112" t="str">
            <v>통신케이블전공</v>
          </cell>
          <cell r="Z112">
            <v>0.14199999999999999</v>
          </cell>
          <cell r="AA112">
            <v>0.12</v>
          </cell>
          <cell r="AD112">
            <v>0</v>
          </cell>
          <cell r="AE112">
            <v>0.85</v>
          </cell>
          <cell r="AF112" t="str">
            <v>통6-18</v>
          </cell>
          <cell r="AG112">
            <v>0.05</v>
          </cell>
        </row>
        <row r="113">
          <cell r="B113">
            <v>170</v>
          </cell>
          <cell r="C113" t="str">
            <v>600V CV 케이블</v>
          </cell>
          <cell r="D113" t="str">
            <v>CV 2㎟/2C</v>
          </cell>
          <cell r="E113" t="str">
            <v>M</v>
          </cell>
          <cell r="F113">
            <v>861</v>
          </cell>
          <cell r="G113">
            <v>521</v>
          </cell>
          <cell r="H113">
            <v>949</v>
          </cell>
          <cell r="I113">
            <v>542</v>
          </cell>
          <cell r="O113">
            <v>521</v>
          </cell>
          <cell r="P113" t="str">
            <v>저압케이블전공</v>
          </cell>
          <cell r="Q113">
            <v>1.4E-2</v>
          </cell>
          <cell r="R113">
            <v>1.0999999999999999E-2</v>
          </cell>
          <cell r="U113">
            <v>0</v>
          </cell>
          <cell r="V113">
            <v>0.85</v>
          </cell>
          <cell r="W113" t="str">
            <v>전7-9</v>
          </cell>
          <cell r="X113">
            <v>0.05</v>
          </cell>
          <cell r="Y113" t="str">
            <v>통신케이블전공</v>
          </cell>
          <cell r="Z113">
            <v>1.4E-2</v>
          </cell>
          <cell r="AA113">
            <v>1.0999999999999999E-2</v>
          </cell>
          <cell r="AD113">
            <v>0</v>
          </cell>
          <cell r="AE113">
            <v>0.85</v>
          </cell>
          <cell r="AF113" t="str">
            <v>통6-18</v>
          </cell>
          <cell r="AG113">
            <v>0.05</v>
          </cell>
        </row>
        <row r="114">
          <cell r="B114">
            <v>171</v>
          </cell>
          <cell r="C114" t="str">
            <v>600V CV 케이블</v>
          </cell>
          <cell r="D114" t="str">
            <v>CV 3.5㎟/2C</v>
          </cell>
          <cell r="E114" t="str">
            <v>M</v>
          </cell>
          <cell r="F114">
            <v>861</v>
          </cell>
          <cell r="G114">
            <v>698</v>
          </cell>
          <cell r="H114">
            <v>949</v>
          </cell>
          <cell r="I114">
            <v>728</v>
          </cell>
          <cell r="O114">
            <v>698</v>
          </cell>
          <cell r="P114" t="str">
            <v>저압케이블전공</v>
          </cell>
          <cell r="Q114">
            <v>1.6E-2</v>
          </cell>
          <cell r="R114">
            <v>1.2999999999999999E-2</v>
          </cell>
          <cell r="U114">
            <v>0</v>
          </cell>
          <cell r="V114">
            <v>0.85</v>
          </cell>
          <cell r="W114" t="str">
            <v>전7-9</v>
          </cell>
          <cell r="X114">
            <v>0.05</v>
          </cell>
          <cell r="Y114" t="str">
            <v>통신케이블전공</v>
          </cell>
          <cell r="Z114">
            <v>1.6E-2</v>
          </cell>
          <cell r="AA114">
            <v>1.2999999999999999E-2</v>
          </cell>
          <cell r="AD114">
            <v>0</v>
          </cell>
          <cell r="AE114">
            <v>0.85</v>
          </cell>
          <cell r="AF114" t="str">
            <v>통6-18</v>
          </cell>
          <cell r="AG114">
            <v>0.05</v>
          </cell>
        </row>
        <row r="115">
          <cell r="B115">
            <v>172</v>
          </cell>
          <cell r="C115" t="str">
            <v>600V CV 케이블</v>
          </cell>
          <cell r="D115" t="str">
            <v>CV 5.5㎟/2C</v>
          </cell>
          <cell r="E115" t="str">
            <v>M</v>
          </cell>
          <cell r="F115">
            <v>861</v>
          </cell>
          <cell r="G115">
            <v>958</v>
          </cell>
          <cell r="H115">
            <v>949</v>
          </cell>
          <cell r="I115">
            <v>999</v>
          </cell>
          <cell r="O115">
            <v>958</v>
          </cell>
          <cell r="P115" t="str">
            <v>저압케이블전공</v>
          </cell>
          <cell r="Q115">
            <v>1.7999999999999999E-2</v>
          </cell>
          <cell r="R115">
            <v>1.4999999999999999E-2</v>
          </cell>
          <cell r="U115">
            <v>0</v>
          </cell>
          <cell r="V115">
            <v>0.85</v>
          </cell>
          <cell r="W115" t="str">
            <v>전7-9</v>
          </cell>
          <cell r="X115">
            <v>0.05</v>
          </cell>
          <cell r="Y115" t="str">
            <v>통신케이블전공</v>
          </cell>
          <cell r="Z115">
            <v>1.7999999999999999E-2</v>
          </cell>
          <cell r="AA115">
            <v>1.4999999999999999E-2</v>
          </cell>
          <cell r="AD115">
            <v>0</v>
          </cell>
          <cell r="AE115">
            <v>0.85</v>
          </cell>
          <cell r="AF115" t="str">
            <v>통6-18</v>
          </cell>
          <cell r="AG115">
            <v>0.05</v>
          </cell>
        </row>
        <row r="116">
          <cell r="B116">
            <v>173</v>
          </cell>
          <cell r="C116" t="str">
            <v>600V CV 케이블</v>
          </cell>
          <cell r="D116" t="str">
            <v>CV 8㎟/2C</v>
          </cell>
          <cell r="E116" t="str">
            <v>M</v>
          </cell>
          <cell r="F116">
            <v>861</v>
          </cell>
          <cell r="G116">
            <v>1280</v>
          </cell>
          <cell r="H116">
            <v>949</v>
          </cell>
          <cell r="I116">
            <v>1333</v>
          </cell>
          <cell r="O116">
            <v>1280</v>
          </cell>
          <cell r="P116" t="str">
            <v>저압케이블전공</v>
          </cell>
          <cell r="Q116">
            <v>0.02</v>
          </cell>
          <cell r="R116">
            <v>1.7000000000000001E-2</v>
          </cell>
          <cell r="U116">
            <v>0</v>
          </cell>
          <cell r="V116">
            <v>0.85</v>
          </cell>
          <cell r="W116" t="str">
            <v>전7-9</v>
          </cell>
          <cell r="X116">
            <v>0.05</v>
          </cell>
          <cell r="Y116" t="str">
            <v>통신케이블전공</v>
          </cell>
          <cell r="Z116">
            <v>0.02</v>
          </cell>
          <cell r="AA116">
            <v>1.7000000000000001E-2</v>
          </cell>
          <cell r="AD116">
            <v>0</v>
          </cell>
          <cell r="AE116">
            <v>0.85</v>
          </cell>
          <cell r="AF116" t="str">
            <v>통6-18</v>
          </cell>
          <cell r="AG116">
            <v>0.05</v>
          </cell>
        </row>
        <row r="117">
          <cell r="B117">
            <v>17733</v>
          </cell>
          <cell r="C117" t="str">
            <v>600V CV 케이블</v>
          </cell>
          <cell r="D117" t="str">
            <v>CV 14㎟/2C</v>
          </cell>
          <cell r="E117" t="str">
            <v>M</v>
          </cell>
          <cell r="F117">
            <v>861</v>
          </cell>
          <cell r="G117">
            <v>1873</v>
          </cell>
          <cell r="H117">
            <v>949</v>
          </cell>
          <cell r="I117">
            <v>1974</v>
          </cell>
          <cell r="O117">
            <v>1873</v>
          </cell>
          <cell r="P117" t="str">
            <v>저압케이블전공</v>
          </cell>
          <cell r="Q117">
            <v>2.8000000000000001E-2</v>
          </cell>
          <cell r="R117">
            <v>2.3E-2</v>
          </cell>
          <cell r="U117">
            <v>0</v>
          </cell>
          <cell r="V117">
            <v>0.85</v>
          </cell>
          <cell r="W117" t="str">
            <v>전7-9</v>
          </cell>
          <cell r="X117">
            <v>0.05</v>
          </cell>
          <cell r="Y117" t="str">
            <v>통신케이블전공</v>
          </cell>
          <cell r="Z117">
            <v>2.8000000000000001E-2</v>
          </cell>
          <cell r="AA117">
            <v>2.3E-2</v>
          </cell>
          <cell r="AD117">
            <v>0</v>
          </cell>
          <cell r="AE117">
            <v>0.85</v>
          </cell>
          <cell r="AF117" t="str">
            <v>통6-18</v>
          </cell>
          <cell r="AG117">
            <v>0.05</v>
          </cell>
        </row>
        <row r="118">
          <cell r="B118">
            <v>174</v>
          </cell>
          <cell r="C118" t="str">
            <v>600V CV 케이블</v>
          </cell>
          <cell r="D118" t="str">
            <v>CV 22㎟/2C</v>
          </cell>
          <cell r="E118" t="str">
            <v>M</v>
          </cell>
          <cell r="F118">
            <v>861</v>
          </cell>
          <cell r="G118">
            <v>2701</v>
          </cell>
          <cell r="H118">
            <v>949</v>
          </cell>
          <cell r="I118">
            <v>2811</v>
          </cell>
          <cell r="O118">
            <v>2701</v>
          </cell>
          <cell r="P118" t="str">
            <v>저압케이블전공</v>
          </cell>
          <cell r="Q118">
            <v>3.6400000000000002E-2</v>
          </cell>
          <cell r="R118">
            <v>0.03</v>
          </cell>
          <cell r="U118">
            <v>0</v>
          </cell>
          <cell r="V118">
            <v>0.85</v>
          </cell>
          <cell r="W118" t="str">
            <v>전7-9</v>
          </cell>
          <cell r="X118">
            <v>0.05</v>
          </cell>
          <cell r="Y118" t="str">
            <v>통신케이블전공</v>
          </cell>
          <cell r="Z118">
            <v>3.6400000000000002E-2</v>
          </cell>
          <cell r="AA118">
            <v>0.03</v>
          </cell>
          <cell r="AD118">
            <v>0</v>
          </cell>
          <cell r="AE118">
            <v>0.85</v>
          </cell>
          <cell r="AF118" t="str">
            <v>통6-18</v>
          </cell>
          <cell r="AG118">
            <v>0.05</v>
          </cell>
        </row>
        <row r="119">
          <cell r="B119">
            <v>181</v>
          </cell>
          <cell r="C119" t="str">
            <v>600V CV 케이블</v>
          </cell>
          <cell r="D119" t="str">
            <v>CV 3.5㎟/3C</v>
          </cell>
          <cell r="E119" t="str">
            <v>M</v>
          </cell>
          <cell r="F119">
            <v>861</v>
          </cell>
          <cell r="G119">
            <v>929</v>
          </cell>
          <cell r="H119">
            <v>949</v>
          </cell>
          <cell r="I119">
            <v>967</v>
          </cell>
          <cell r="O119">
            <v>929</v>
          </cell>
          <cell r="P119" t="str">
            <v>저압케이블전공</v>
          </cell>
          <cell r="Q119">
            <v>2.1999999999999999E-2</v>
          </cell>
          <cell r="R119">
            <v>1.7999999999999999E-2</v>
          </cell>
          <cell r="U119">
            <v>0</v>
          </cell>
          <cell r="V119">
            <v>0.85</v>
          </cell>
          <cell r="W119" t="str">
            <v>전7-9</v>
          </cell>
          <cell r="X119">
            <v>0.05</v>
          </cell>
          <cell r="Y119" t="str">
            <v>통신케이블전공</v>
          </cell>
          <cell r="Z119">
            <v>2.1999999999999999E-2</v>
          </cell>
          <cell r="AA119">
            <v>1.7999999999999999E-2</v>
          </cell>
          <cell r="AD119">
            <v>0</v>
          </cell>
          <cell r="AE119">
            <v>0.85</v>
          </cell>
          <cell r="AF119" t="str">
            <v>통6-18</v>
          </cell>
          <cell r="AG119">
            <v>0.05</v>
          </cell>
        </row>
        <row r="120">
          <cell r="B120">
            <v>182</v>
          </cell>
          <cell r="C120" t="str">
            <v>600V CV 케이블</v>
          </cell>
          <cell r="D120" t="str">
            <v>CV 5.5㎟/3C</v>
          </cell>
          <cell r="E120" t="str">
            <v>M</v>
          </cell>
          <cell r="F120">
            <v>861</v>
          </cell>
          <cell r="G120">
            <v>1280</v>
          </cell>
          <cell r="H120">
            <v>949</v>
          </cell>
          <cell r="I120">
            <v>1333</v>
          </cell>
          <cell r="O120">
            <v>1280</v>
          </cell>
          <cell r="P120" t="str">
            <v>저압케이블전공</v>
          </cell>
          <cell r="Q120">
            <v>2.5999999999999999E-2</v>
          </cell>
          <cell r="R120">
            <v>2.1999999999999999E-2</v>
          </cell>
          <cell r="U120">
            <v>0</v>
          </cell>
          <cell r="V120">
            <v>0.85</v>
          </cell>
          <cell r="W120" t="str">
            <v>전7-9</v>
          </cell>
          <cell r="X120">
            <v>0.05</v>
          </cell>
          <cell r="Y120" t="str">
            <v>통신케이블전공</v>
          </cell>
          <cell r="Z120">
            <v>2.5999999999999999E-2</v>
          </cell>
          <cell r="AA120">
            <v>2.1999999999999999E-2</v>
          </cell>
          <cell r="AD120">
            <v>0</v>
          </cell>
          <cell r="AE120">
            <v>0.85</v>
          </cell>
          <cell r="AF120" t="str">
            <v>통6-18</v>
          </cell>
          <cell r="AG120">
            <v>0.05</v>
          </cell>
        </row>
        <row r="121">
          <cell r="B121">
            <v>183</v>
          </cell>
          <cell r="C121" t="str">
            <v>600V CV 케이블</v>
          </cell>
          <cell r="D121" t="str">
            <v>CV 8㎟/3C</v>
          </cell>
          <cell r="E121" t="str">
            <v>M</v>
          </cell>
          <cell r="F121">
            <v>861</v>
          </cell>
          <cell r="G121">
            <v>1666</v>
          </cell>
          <cell r="H121">
            <v>949</v>
          </cell>
          <cell r="I121">
            <v>1735</v>
          </cell>
          <cell r="O121">
            <v>1666</v>
          </cell>
          <cell r="P121" t="str">
            <v>저압케이블전공</v>
          </cell>
          <cell r="Q121">
            <v>2.9000000000000001E-2</v>
          </cell>
          <cell r="R121">
            <v>2.4E-2</v>
          </cell>
          <cell r="U121">
            <v>0</v>
          </cell>
          <cell r="V121">
            <v>0.85</v>
          </cell>
          <cell r="W121" t="str">
            <v>전7-9</v>
          </cell>
          <cell r="X121">
            <v>0.05</v>
          </cell>
          <cell r="Y121" t="str">
            <v>통신케이블전공</v>
          </cell>
          <cell r="Z121">
            <v>2.9000000000000001E-2</v>
          </cell>
          <cell r="AA121">
            <v>2.4E-2</v>
          </cell>
          <cell r="AD121">
            <v>0</v>
          </cell>
          <cell r="AE121">
            <v>0.85</v>
          </cell>
          <cell r="AF121" t="str">
            <v>통6-18</v>
          </cell>
          <cell r="AG121">
            <v>0.05</v>
          </cell>
        </row>
        <row r="122">
          <cell r="B122">
            <v>184</v>
          </cell>
          <cell r="C122" t="str">
            <v>600V CV 케이블</v>
          </cell>
          <cell r="D122" t="str">
            <v>CV 14㎟/3C</v>
          </cell>
          <cell r="E122" t="str">
            <v>M</v>
          </cell>
          <cell r="F122">
            <v>861</v>
          </cell>
          <cell r="G122">
            <v>2611</v>
          </cell>
          <cell r="H122">
            <v>949</v>
          </cell>
          <cell r="I122">
            <v>2697</v>
          </cell>
          <cell r="O122">
            <v>2611</v>
          </cell>
          <cell r="P122" t="str">
            <v>저압케이블전공</v>
          </cell>
          <cell r="Q122">
            <v>0.04</v>
          </cell>
          <cell r="R122">
            <v>3.4000000000000002E-2</v>
          </cell>
          <cell r="U122">
            <v>0</v>
          </cell>
          <cell r="V122">
            <v>0.85</v>
          </cell>
          <cell r="W122" t="str">
            <v>전7-9</v>
          </cell>
          <cell r="X122">
            <v>0.05</v>
          </cell>
          <cell r="Y122" t="str">
            <v>통신케이블전공</v>
          </cell>
          <cell r="Z122">
            <v>0.04</v>
          </cell>
          <cell r="AA122">
            <v>3.4000000000000002E-2</v>
          </cell>
          <cell r="AD122">
            <v>0</v>
          </cell>
          <cell r="AE122">
            <v>0.85</v>
          </cell>
          <cell r="AF122" t="str">
            <v>통6-18</v>
          </cell>
          <cell r="AG122">
            <v>0.05</v>
          </cell>
        </row>
        <row r="123">
          <cell r="B123">
            <v>185</v>
          </cell>
          <cell r="C123" t="str">
            <v>600V CV 케이블</v>
          </cell>
          <cell r="D123" t="str">
            <v>CV 22㎟/3C</v>
          </cell>
          <cell r="E123" t="str">
            <v>M</v>
          </cell>
          <cell r="F123">
            <v>861</v>
          </cell>
          <cell r="G123">
            <v>3800</v>
          </cell>
          <cell r="H123">
            <v>949</v>
          </cell>
          <cell r="I123">
            <v>3884</v>
          </cell>
          <cell r="O123">
            <v>3800</v>
          </cell>
          <cell r="P123" t="str">
            <v>저압케이블전공</v>
          </cell>
          <cell r="Q123">
            <v>5.1999999999999998E-2</v>
          </cell>
          <cell r="R123">
            <v>4.3999999999999997E-2</v>
          </cell>
          <cell r="U123">
            <v>0</v>
          </cell>
          <cell r="V123">
            <v>0.85</v>
          </cell>
          <cell r="W123" t="str">
            <v>전7-9</v>
          </cell>
          <cell r="X123">
            <v>0.05</v>
          </cell>
          <cell r="Y123" t="str">
            <v>통신케이블전공</v>
          </cell>
          <cell r="Z123">
            <v>5.1999999999999998E-2</v>
          </cell>
          <cell r="AA123">
            <v>4.3999999999999997E-2</v>
          </cell>
          <cell r="AD123">
            <v>0</v>
          </cell>
          <cell r="AE123">
            <v>0.85</v>
          </cell>
          <cell r="AF123" t="str">
            <v>통6-18</v>
          </cell>
          <cell r="AG123">
            <v>0.05</v>
          </cell>
        </row>
        <row r="124">
          <cell r="B124">
            <v>186</v>
          </cell>
          <cell r="C124" t="str">
            <v>600V CV 케이블</v>
          </cell>
          <cell r="D124" t="str">
            <v>CV 38㎟/3C</v>
          </cell>
          <cell r="E124" t="str">
            <v>M</v>
          </cell>
          <cell r="F124">
            <v>861</v>
          </cell>
          <cell r="G124">
            <v>6236</v>
          </cell>
          <cell r="H124">
            <v>949</v>
          </cell>
          <cell r="I124">
            <v>6243</v>
          </cell>
          <cell r="O124">
            <v>6236</v>
          </cell>
          <cell r="P124" t="str">
            <v>저압케이블전공</v>
          </cell>
          <cell r="Q124">
            <v>7.1999999999999995E-2</v>
          </cell>
          <cell r="R124">
            <v>6.0999999999999999E-2</v>
          </cell>
          <cell r="U124">
            <v>0</v>
          </cell>
          <cell r="V124">
            <v>0.85</v>
          </cell>
          <cell r="W124" t="str">
            <v>전7-9</v>
          </cell>
          <cell r="X124">
            <v>0.05</v>
          </cell>
          <cell r="Y124" t="str">
            <v>통신케이블전공</v>
          </cell>
          <cell r="Z124">
            <v>7.1999999999999995E-2</v>
          </cell>
          <cell r="AA124">
            <v>6.0999999999999999E-2</v>
          </cell>
          <cell r="AD124">
            <v>0</v>
          </cell>
          <cell r="AE124">
            <v>0.85</v>
          </cell>
          <cell r="AF124" t="str">
            <v>통6-18</v>
          </cell>
          <cell r="AG124">
            <v>0.05</v>
          </cell>
        </row>
        <row r="125">
          <cell r="B125">
            <v>187</v>
          </cell>
          <cell r="C125" t="str">
            <v>600V CV 케이블</v>
          </cell>
          <cell r="D125" t="str">
            <v>CV 60㎟/3C</v>
          </cell>
          <cell r="E125" t="str">
            <v>M</v>
          </cell>
          <cell r="F125">
            <v>861</v>
          </cell>
          <cell r="G125">
            <v>10004</v>
          </cell>
          <cell r="H125">
            <v>949</v>
          </cell>
          <cell r="I125">
            <v>9889</v>
          </cell>
          <cell r="O125">
            <v>9889</v>
          </cell>
          <cell r="P125" t="str">
            <v>저압케이블전공</v>
          </cell>
          <cell r="Q125">
            <v>9.8000000000000004E-2</v>
          </cell>
          <cell r="R125">
            <v>8.3000000000000004E-2</v>
          </cell>
          <cell r="U125">
            <v>0</v>
          </cell>
          <cell r="V125">
            <v>0.85</v>
          </cell>
          <cell r="W125" t="str">
            <v>전7-9</v>
          </cell>
          <cell r="X125">
            <v>0.05</v>
          </cell>
          <cell r="Y125" t="str">
            <v>통신케이블전공</v>
          </cell>
          <cell r="Z125">
            <v>9.8000000000000004E-2</v>
          </cell>
          <cell r="AA125">
            <v>8.3000000000000004E-2</v>
          </cell>
          <cell r="AD125">
            <v>0</v>
          </cell>
          <cell r="AE125">
            <v>0.85</v>
          </cell>
          <cell r="AF125" t="str">
            <v>통6-18</v>
          </cell>
          <cell r="AG125">
            <v>0.05</v>
          </cell>
        </row>
        <row r="126">
          <cell r="B126">
            <v>191</v>
          </cell>
          <cell r="C126" t="str">
            <v>600V CV 케이블</v>
          </cell>
          <cell r="D126" t="str">
            <v>CV 5.5㎟/4C</v>
          </cell>
          <cell r="E126" t="str">
            <v>M</v>
          </cell>
          <cell r="F126">
            <v>861</v>
          </cell>
          <cell r="G126">
            <v>1599</v>
          </cell>
          <cell r="H126">
            <v>949</v>
          </cell>
          <cell r="I126">
            <v>1666</v>
          </cell>
          <cell r="O126">
            <v>1599</v>
          </cell>
          <cell r="P126" t="str">
            <v>저압케이블전공</v>
          </cell>
          <cell r="Q126">
            <v>3.4000000000000002E-2</v>
          </cell>
          <cell r="R126">
            <v>2.8000000000000001E-2</v>
          </cell>
          <cell r="U126">
            <v>0</v>
          </cell>
          <cell r="V126">
            <v>0.85</v>
          </cell>
          <cell r="W126" t="str">
            <v>전7-9</v>
          </cell>
          <cell r="X126">
            <v>0.05</v>
          </cell>
          <cell r="Y126" t="str">
            <v>통신케이블전공</v>
          </cell>
          <cell r="Z126">
            <v>3.4000000000000002E-2</v>
          </cell>
          <cell r="AA126">
            <v>2.8000000000000001E-2</v>
          </cell>
          <cell r="AD126">
            <v>0</v>
          </cell>
          <cell r="AE126">
            <v>0.85</v>
          </cell>
          <cell r="AF126" t="str">
            <v>통6-18</v>
          </cell>
          <cell r="AG126">
            <v>0.05</v>
          </cell>
        </row>
        <row r="127">
          <cell r="B127">
            <v>192</v>
          </cell>
          <cell r="C127" t="str">
            <v>600V CV 케이블</v>
          </cell>
          <cell r="D127" t="str">
            <v>CV 8㎟/4C</v>
          </cell>
          <cell r="E127" t="str">
            <v>M</v>
          </cell>
          <cell r="F127">
            <v>861</v>
          </cell>
          <cell r="G127">
            <v>2113</v>
          </cell>
          <cell r="H127">
            <v>949</v>
          </cell>
          <cell r="I127">
            <v>2198</v>
          </cell>
          <cell r="O127">
            <v>2113</v>
          </cell>
          <cell r="P127" t="str">
            <v>저압케이블전공</v>
          </cell>
          <cell r="Q127">
            <v>3.9E-2</v>
          </cell>
          <cell r="R127">
            <v>3.3000000000000002E-2</v>
          </cell>
          <cell r="U127">
            <v>0</v>
          </cell>
          <cell r="V127">
            <v>0.85</v>
          </cell>
          <cell r="W127" t="str">
            <v>전7-9</v>
          </cell>
          <cell r="X127">
            <v>0.05</v>
          </cell>
          <cell r="Y127" t="str">
            <v>통신케이블전공</v>
          </cell>
          <cell r="Z127">
            <v>3.9E-2</v>
          </cell>
          <cell r="AA127">
            <v>3.3000000000000002E-2</v>
          </cell>
          <cell r="AD127">
            <v>0</v>
          </cell>
          <cell r="AE127">
            <v>0.85</v>
          </cell>
          <cell r="AF127" t="str">
            <v>통6-18</v>
          </cell>
          <cell r="AG127">
            <v>0.05</v>
          </cell>
        </row>
        <row r="128">
          <cell r="B128">
            <v>193</v>
          </cell>
          <cell r="C128" t="str">
            <v>600V CV 케이블</v>
          </cell>
          <cell r="D128" t="str">
            <v>CV 14㎟/4C</v>
          </cell>
          <cell r="E128" t="str">
            <v>M</v>
          </cell>
          <cell r="F128">
            <v>861</v>
          </cell>
          <cell r="G128">
            <v>3414</v>
          </cell>
          <cell r="H128">
            <v>949</v>
          </cell>
          <cell r="I128">
            <v>3429</v>
          </cell>
          <cell r="O128">
            <v>3414</v>
          </cell>
          <cell r="P128" t="str">
            <v>저압케이블전공</v>
          </cell>
          <cell r="Q128">
            <v>5.1999999999999998E-2</v>
          </cell>
          <cell r="R128">
            <v>4.3999999999999997E-2</v>
          </cell>
          <cell r="U128">
            <v>0</v>
          </cell>
          <cell r="V128">
            <v>0.85</v>
          </cell>
          <cell r="W128" t="str">
            <v>전7-9</v>
          </cell>
          <cell r="X128">
            <v>0.05</v>
          </cell>
          <cell r="Y128" t="str">
            <v>통신케이블전공</v>
          </cell>
          <cell r="Z128">
            <v>5.1999999999999998E-2</v>
          </cell>
          <cell r="AA128">
            <v>4.3999999999999997E-2</v>
          </cell>
          <cell r="AD128">
            <v>0</v>
          </cell>
          <cell r="AE128">
            <v>0.85</v>
          </cell>
          <cell r="AF128" t="str">
            <v>통6-18</v>
          </cell>
          <cell r="AG128">
            <v>0.05</v>
          </cell>
        </row>
        <row r="129">
          <cell r="B129">
            <v>194</v>
          </cell>
          <cell r="C129" t="str">
            <v>600V CV 케이블</v>
          </cell>
          <cell r="D129" t="str">
            <v>CV 22㎟/4C</v>
          </cell>
          <cell r="E129" t="str">
            <v>M</v>
          </cell>
          <cell r="F129">
            <v>861</v>
          </cell>
          <cell r="G129">
            <v>5024</v>
          </cell>
          <cell r="H129">
            <v>949</v>
          </cell>
          <cell r="I129">
            <v>5110</v>
          </cell>
          <cell r="O129">
            <v>5024</v>
          </cell>
          <cell r="P129" t="str">
            <v>저압케이블전공</v>
          </cell>
          <cell r="Q129">
            <v>6.7599999999999993E-2</v>
          </cell>
          <cell r="R129">
            <v>5.7000000000000002E-2</v>
          </cell>
          <cell r="U129">
            <v>0</v>
          </cell>
          <cell r="V129">
            <v>0.85</v>
          </cell>
          <cell r="W129" t="str">
            <v>전7-9</v>
          </cell>
          <cell r="X129">
            <v>0.05</v>
          </cell>
          <cell r="Y129" t="str">
            <v>통신케이블전공</v>
          </cell>
          <cell r="Z129">
            <v>6.7599999999999993E-2</v>
          </cell>
          <cell r="AA129">
            <v>5.7000000000000002E-2</v>
          </cell>
          <cell r="AD129">
            <v>0</v>
          </cell>
          <cell r="AE129">
            <v>0.85</v>
          </cell>
          <cell r="AF129" t="str">
            <v>통6-18</v>
          </cell>
          <cell r="AG129">
            <v>0.05</v>
          </cell>
        </row>
        <row r="130">
          <cell r="B130">
            <v>195</v>
          </cell>
          <cell r="C130" t="str">
            <v>600V CV 케이블</v>
          </cell>
          <cell r="D130" t="str">
            <v>CV 38㎟/4C</v>
          </cell>
          <cell r="E130" t="str">
            <v>M</v>
          </cell>
          <cell r="F130">
            <v>861</v>
          </cell>
          <cell r="G130">
            <v>8136</v>
          </cell>
          <cell r="H130">
            <v>949</v>
          </cell>
          <cell r="I130">
            <v>8139</v>
          </cell>
          <cell r="O130">
            <v>8136</v>
          </cell>
          <cell r="P130" t="str">
            <v>저압케이블전공</v>
          </cell>
          <cell r="Q130">
            <v>9.3600000000000003E-2</v>
          </cell>
          <cell r="R130">
            <v>7.9000000000000001E-2</v>
          </cell>
          <cell r="U130">
            <v>0</v>
          </cell>
          <cell r="V130">
            <v>0.85</v>
          </cell>
          <cell r="W130" t="str">
            <v>전7-9</v>
          </cell>
          <cell r="X130">
            <v>0.05</v>
          </cell>
          <cell r="Y130" t="str">
            <v>통신케이블전공</v>
          </cell>
          <cell r="Z130">
            <v>9.3600000000000003E-2</v>
          </cell>
          <cell r="AA130">
            <v>7.9000000000000001E-2</v>
          </cell>
          <cell r="AD130">
            <v>0</v>
          </cell>
          <cell r="AE130">
            <v>0.85</v>
          </cell>
          <cell r="AF130" t="str">
            <v>통6-18</v>
          </cell>
          <cell r="AG130">
            <v>0.05</v>
          </cell>
        </row>
        <row r="131">
          <cell r="B131">
            <v>196</v>
          </cell>
          <cell r="C131" t="str">
            <v>600V CV 케이블</v>
          </cell>
          <cell r="D131" t="str">
            <v>CV 60㎟/4C</v>
          </cell>
          <cell r="E131" t="str">
            <v>M</v>
          </cell>
          <cell r="F131">
            <v>861</v>
          </cell>
          <cell r="G131">
            <v>13077</v>
          </cell>
          <cell r="H131">
            <v>949</v>
          </cell>
          <cell r="I131">
            <v>12873</v>
          </cell>
          <cell r="O131">
            <v>12873</v>
          </cell>
          <cell r="P131" t="str">
            <v>저압케이블전공</v>
          </cell>
          <cell r="Q131">
            <v>0.12740000000000001</v>
          </cell>
          <cell r="R131">
            <v>0.108</v>
          </cell>
          <cell r="U131">
            <v>0</v>
          </cell>
          <cell r="V131">
            <v>0.85</v>
          </cell>
          <cell r="W131" t="str">
            <v>전7-9</v>
          </cell>
          <cell r="X131">
            <v>0.05</v>
          </cell>
          <cell r="Y131" t="str">
            <v>통신케이블전공</v>
          </cell>
          <cell r="Z131">
            <v>0.12740000000000001</v>
          </cell>
          <cell r="AA131">
            <v>0.108</v>
          </cell>
          <cell r="AD131">
            <v>0</v>
          </cell>
          <cell r="AE131">
            <v>0.85</v>
          </cell>
          <cell r="AF131" t="str">
            <v>통6-18</v>
          </cell>
          <cell r="AG131">
            <v>0.05</v>
          </cell>
        </row>
        <row r="132">
          <cell r="B132">
            <v>197</v>
          </cell>
          <cell r="C132" t="str">
            <v>600V CV 케이블(옥외)</v>
          </cell>
          <cell r="D132" t="str">
            <v>CV 5.5㎟/2C</v>
          </cell>
          <cell r="E132" t="str">
            <v>M</v>
          </cell>
          <cell r="F132">
            <v>861</v>
          </cell>
          <cell r="G132">
            <v>958</v>
          </cell>
          <cell r="H132">
            <v>949</v>
          </cell>
          <cell r="I132">
            <v>999</v>
          </cell>
          <cell r="O132">
            <v>958</v>
          </cell>
          <cell r="P132" t="str">
            <v>저압케이블전공</v>
          </cell>
          <cell r="Q132">
            <v>1.7999999999999999E-2</v>
          </cell>
          <cell r="R132">
            <v>1.4999999999999999E-2</v>
          </cell>
          <cell r="U132">
            <v>0</v>
          </cell>
          <cell r="V132">
            <v>0.85</v>
          </cell>
          <cell r="W132" t="str">
            <v>전7-9</v>
          </cell>
          <cell r="X132">
            <v>0.03</v>
          </cell>
          <cell r="Y132" t="str">
            <v>통신케이블전공</v>
          </cell>
          <cell r="Z132">
            <v>3.4000000000000002E-2</v>
          </cell>
          <cell r="AA132">
            <v>0</v>
          </cell>
          <cell r="AD132">
            <v>0</v>
          </cell>
          <cell r="AE132">
            <v>0.85</v>
          </cell>
          <cell r="AF132" t="str">
            <v>통6-18</v>
          </cell>
          <cell r="AG132">
            <v>0.03</v>
          </cell>
        </row>
        <row r="133">
          <cell r="B133">
            <v>198</v>
          </cell>
          <cell r="C133" t="str">
            <v>600V CV 케이블(옥외)</v>
          </cell>
          <cell r="D133" t="str">
            <v>CV 8㎟/2C</v>
          </cell>
          <cell r="E133" t="str">
            <v>M</v>
          </cell>
          <cell r="F133">
            <v>861</v>
          </cell>
          <cell r="G133">
            <v>1280</v>
          </cell>
          <cell r="H133">
            <v>949</v>
          </cell>
          <cell r="I133">
            <v>1333</v>
          </cell>
          <cell r="O133">
            <v>1280</v>
          </cell>
          <cell r="P133" t="str">
            <v>저압케이블전공</v>
          </cell>
          <cell r="Q133">
            <v>0.02</v>
          </cell>
          <cell r="R133">
            <v>1.7000000000000001E-2</v>
          </cell>
          <cell r="U133">
            <v>0</v>
          </cell>
          <cell r="V133">
            <v>0.85</v>
          </cell>
          <cell r="W133" t="str">
            <v>전7-9</v>
          </cell>
          <cell r="X133">
            <v>0.03</v>
          </cell>
          <cell r="Y133" t="str">
            <v>통신케이블전공</v>
          </cell>
          <cell r="Z133">
            <v>3.9E-2</v>
          </cell>
          <cell r="AA133">
            <v>0</v>
          </cell>
          <cell r="AD133">
            <v>0</v>
          </cell>
          <cell r="AE133">
            <v>0.85</v>
          </cell>
          <cell r="AF133" t="str">
            <v>통6-18</v>
          </cell>
          <cell r="AG133">
            <v>0.03</v>
          </cell>
        </row>
        <row r="134">
          <cell r="B134">
            <v>247</v>
          </cell>
          <cell r="C134" t="str">
            <v>6600V CV 케이블</v>
          </cell>
          <cell r="D134" t="str">
            <v>CV 38㎟/3C</v>
          </cell>
          <cell r="E134" t="str">
            <v>M</v>
          </cell>
          <cell r="F134">
            <v>862</v>
          </cell>
          <cell r="G134">
            <v>6236</v>
          </cell>
          <cell r="H134">
            <v>949</v>
          </cell>
          <cell r="I134">
            <v>6243</v>
          </cell>
          <cell r="O134">
            <v>6236</v>
          </cell>
          <cell r="P134" t="str">
            <v>고압케이블전공</v>
          </cell>
          <cell r="Q134">
            <v>0.79200000000000004</v>
          </cell>
          <cell r="R134">
            <v>0.67300000000000004</v>
          </cell>
          <cell r="U134">
            <v>0</v>
          </cell>
          <cell r="V134">
            <v>0.85</v>
          </cell>
          <cell r="W134" t="str">
            <v>전7-9</v>
          </cell>
          <cell r="X134">
            <v>0.05</v>
          </cell>
          <cell r="Y134" t="str">
            <v>통신케이블전공</v>
          </cell>
          <cell r="Z134">
            <v>0.79200000000000004</v>
          </cell>
          <cell r="AA134">
            <v>0.67300000000000004</v>
          </cell>
          <cell r="AD134">
            <v>0</v>
          </cell>
          <cell r="AE134">
            <v>0.85</v>
          </cell>
          <cell r="AF134" t="str">
            <v>통6-18</v>
          </cell>
          <cell r="AG134">
            <v>0.05</v>
          </cell>
        </row>
        <row r="135">
          <cell r="B135">
            <v>201</v>
          </cell>
          <cell r="C135" t="str">
            <v>600V 난연케이블</v>
          </cell>
          <cell r="D135" t="str">
            <v>F-CV 5.5㎟/1C</v>
          </cell>
          <cell r="E135" t="str">
            <v>M</v>
          </cell>
          <cell r="F135">
            <v>861</v>
          </cell>
          <cell r="G135">
            <v>527</v>
          </cell>
          <cell r="H135">
            <v>949</v>
          </cell>
          <cell r="I135">
            <v>533</v>
          </cell>
          <cell r="O135">
            <v>527</v>
          </cell>
          <cell r="P135" t="str">
            <v>저압케이블전공</v>
          </cell>
          <cell r="Q135">
            <v>1.2999999999999999E-2</v>
          </cell>
          <cell r="R135">
            <v>1.0999999999999999E-2</v>
          </cell>
          <cell r="U135">
            <v>0</v>
          </cell>
          <cell r="V135">
            <v>0.85</v>
          </cell>
          <cell r="W135" t="str">
            <v>전7-9</v>
          </cell>
          <cell r="X135">
            <v>0.05</v>
          </cell>
          <cell r="Y135" t="str">
            <v>통신케이블전공</v>
          </cell>
          <cell r="Z135">
            <v>1.2999999999999999E-2</v>
          </cell>
          <cell r="AA135">
            <v>1.0999999999999999E-2</v>
          </cell>
          <cell r="AD135">
            <v>0</v>
          </cell>
          <cell r="AE135">
            <v>0.85</v>
          </cell>
          <cell r="AF135" t="str">
            <v>통6-18</v>
          </cell>
          <cell r="AG135">
            <v>0.05</v>
          </cell>
        </row>
        <row r="136">
          <cell r="B136">
            <v>202</v>
          </cell>
          <cell r="C136" t="str">
            <v>600V 난연케이블</v>
          </cell>
          <cell r="D136" t="str">
            <v>F-CV 8㎟/1C</v>
          </cell>
          <cell r="E136" t="str">
            <v>M</v>
          </cell>
          <cell r="F136">
            <v>861</v>
          </cell>
          <cell r="G136">
            <v>697</v>
          </cell>
          <cell r="H136">
            <v>949</v>
          </cell>
          <cell r="I136">
            <v>692</v>
          </cell>
          <cell r="O136">
            <v>692</v>
          </cell>
          <cell r="P136" t="str">
            <v>저압케이블전공</v>
          </cell>
          <cell r="Q136">
            <v>1.4E-2</v>
          </cell>
          <cell r="R136">
            <v>1.0999999999999999E-2</v>
          </cell>
          <cell r="U136">
            <v>0</v>
          </cell>
          <cell r="V136">
            <v>0.85</v>
          </cell>
          <cell r="W136" t="str">
            <v>전7-9</v>
          </cell>
          <cell r="X136">
            <v>0.05</v>
          </cell>
          <cell r="Y136" t="str">
            <v>통신케이블전공</v>
          </cell>
          <cell r="Z136">
            <v>1.4E-2</v>
          </cell>
          <cell r="AA136">
            <v>1.0999999999999999E-2</v>
          </cell>
          <cell r="AD136">
            <v>0</v>
          </cell>
          <cell r="AE136">
            <v>0.85</v>
          </cell>
          <cell r="AF136" t="str">
            <v>통6-18</v>
          </cell>
          <cell r="AG136">
            <v>0.05</v>
          </cell>
        </row>
        <row r="137">
          <cell r="B137">
            <v>203</v>
          </cell>
          <cell r="C137" t="str">
            <v>600V 난연케이블</v>
          </cell>
          <cell r="D137" t="str">
            <v>F-CV 14㎟/1C</v>
          </cell>
          <cell r="E137" t="str">
            <v>M</v>
          </cell>
          <cell r="F137">
            <v>861</v>
          </cell>
          <cell r="G137">
            <v>983</v>
          </cell>
          <cell r="H137">
            <v>949</v>
          </cell>
          <cell r="I137">
            <v>1049</v>
          </cell>
          <cell r="O137">
            <v>983</v>
          </cell>
          <cell r="P137" t="str">
            <v>저압케이블전공</v>
          </cell>
          <cell r="Q137">
            <v>0.02</v>
          </cell>
          <cell r="R137">
            <v>1.7000000000000001E-2</v>
          </cell>
          <cell r="U137">
            <v>0</v>
          </cell>
          <cell r="V137">
            <v>0.85</v>
          </cell>
          <cell r="W137" t="str">
            <v>전7-9</v>
          </cell>
          <cell r="X137">
            <v>0.05</v>
          </cell>
          <cell r="Y137" t="str">
            <v>통신케이블전공</v>
          </cell>
          <cell r="Z137">
            <v>0.02</v>
          </cell>
          <cell r="AA137">
            <v>1.7000000000000001E-2</v>
          </cell>
          <cell r="AD137">
            <v>0</v>
          </cell>
          <cell r="AE137">
            <v>0.85</v>
          </cell>
          <cell r="AF137" t="str">
            <v>통6-18</v>
          </cell>
          <cell r="AG137">
            <v>0.05</v>
          </cell>
        </row>
        <row r="138">
          <cell r="B138">
            <v>204</v>
          </cell>
          <cell r="C138" t="str">
            <v>600V 난연케이블</v>
          </cell>
          <cell r="D138" t="str">
            <v>F-CV 22㎟/1C</v>
          </cell>
          <cell r="E138" t="str">
            <v>M</v>
          </cell>
          <cell r="F138">
            <v>861</v>
          </cell>
          <cell r="G138">
            <v>1437</v>
          </cell>
          <cell r="H138">
            <v>949</v>
          </cell>
          <cell r="I138">
            <v>1506</v>
          </cell>
          <cell r="O138">
            <v>1437</v>
          </cell>
          <cell r="P138" t="str">
            <v>저압케이블전공</v>
          </cell>
          <cell r="Q138">
            <v>2.5999999999999999E-2</v>
          </cell>
          <cell r="R138">
            <v>2.1999999999999999E-2</v>
          </cell>
          <cell r="U138">
            <v>0</v>
          </cell>
          <cell r="V138">
            <v>0.85</v>
          </cell>
          <cell r="W138" t="str">
            <v>전7-9</v>
          </cell>
          <cell r="X138">
            <v>0.05</v>
          </cell>
          <cell r="Y138" t="str">
            <v>통신케이블전공</v>
          </cell>
          <cell r="Z138">
            <v>2.5999999999999999E-2</v>
          </cell>
          <cell r="AA138">
            <v>2.1999999999999999E-2</v>
          </cell>
          <cell r="AD138">
            <v>0</v>
          </cell>
          <cell r="AE138">
            <v>0.85</v>
          </cell>
          <cell r="AF138" t="str">
            <v>통6-18</v>
          </cell>
          <cell r="AG138">
            <v>0.05</v>
          </cell>
        </row>
        <row r="139">
          <cell r="B139">
            <v>205</v>
          </cell>
          <cell r="C139" t="str">
            <v>600V 난연케이블</v>
          </cell>
          <cell r="D139" t="str">
            <v>F-CV 38㎟/1C</v>
          </cell>
          <cell r="E139" t="str">
            <v>M</v>
          </cell>
          <cell r="F139">
            <v>861</v>
          </cell>
          <cell r="G139">
            <v>2285</v>
          </cell>
          <cell r="H139">
            <v>949</v>
          </cell>
          <cell r="I139">
            <v>2327</v>
          </cell>
          <cell r="O139">
            <v>2285</v>
          </cell>
          <cell r="P139" t="str">
            <v>저압케이블전공</v>
          </cell>
          <cell r="Q139">
            <v>3.5999999999999997E-2</v>
          </cell>
          <cell r="R139">
            <v>0.03</v>
          </cell>
          <cell r="U139">
            <v>0</v>
          </cell>
          <cell r="V139">
            <v>0.85</v>
          </cell>
          <cell r="W139" t="str">
            <v>전7-9</v>
          </cell>
          <cell r="X139">
            <v>0.05</v>
          </cell>
          <cell r="Y139" t="str">
            <v>통신케이블전공</v>
          </cell>
          <cell r="Z139">
            <v>3.5999999999999997E-2</v>
          </cell>
          <cell r="AA139">
            <v>0.03</v>
          </cell>
          <cell r="AD139">
            <v>0</v>
          </cell>
          <cell r="AE139">
            <v>0.85</v>
          </cell>
          <cell r="AF139" t="str">
            <v>통6-18</v>
          </cell>
          <cell r="AG139">
            <v>0.05</v>
          </cell>
        </row>
        <row r="140">
          <cell r="B140">
            <v>206</v>
          </cell>
          <cell r="C140" t="str">
            <v>600V 난연케이블</v>
          </cell>
          <cell r="D140" t="str">
            <v>F-CV 60㎟/1C</v>
          </cell>
          <cell r="E140" t="str">
            <v>M</v>
          </cell>
          <cell r="F140">
            <v>861</v>
          </cell>
          <cell r="G140">
            <v>3597</v>
          </cell>
          <cell r="H140">
            <v>949</v>
          </cell>
          <cell r="I140">
            <v>3621</v>
          </cell>
          <cell r="O140">
            <v>3597</v>
          </cell>
          <cell r="P140" t="str">
            <v>저압케이블전공</v>
          </cell>
          <cell r="Q140">
            <v>4.9000000000000002E-2</v>
          </cell>
          <cell r="R140">
            <v>4.1000000000000002E-2</v>
          </cell>
          <cell r="U140">
            <v>0</v>
          </cell>
          <cell r="V140">
            <v>0.85</v>
          </cell>
          <cell r="W140" t="str">
            <v>전7-9</v>
          </cell>
          <cell r="X140">
            <v>0.05</v>
          </cell>
          <cell r="Y140" t="str">
            <v>통신케이블전공</v>
          </cell>
          <cell r="Z140">
            <v>4.9000000000000002E-2</v>
          </cell>
          <cell r="AA140">
            <v>4.1000000000000002E-2</v>
          </cell>
          <cell r="AD140">
            <v>0</v>
          </cell>
          <cell r="AE140">
            <v>0.85</v>
          </cell>
          <cell r="AF140" t="str">
            <v>통6-18</v>
          </cell>
          <cell r="AG140">
            <v>0.05</v>
          </cell>
        </row>
        <row r="141">
          <cell r="B141">
            <v>207</v>
          </cell>
          <cell r="C141" t="str">
            <v>600V 난연케이블</v>
          </cell>
          <cell r="D141" t="str">
            <v>F-CV 100㎟/1C</v>
          </cell>
          <cell r="E141" t="str">
            <v>M</v>
          </cell>
          <cell r="F141">
            <v>861</v>
          </cell>
          <cell r="G141">
            <v>5653</v>
          </cell>
          <cell r="H141">
            <v>949</v>
          </cell>
          <cell r="I141">
            <v>5784</v>
          </cell>
          <cell r="O141">
            <v>5653</v>
          </cell>
          <cell r="P141" t="str">
            <v>저압케이블전공</v>
          </cell>
          <cell r="Q141">
            <v>7.0999999999999994E-2</v>
          </cell>
          <cell r="R141">
            <v>0.06</v>
          </cell>
          <cell r="U141">
            <v>0</v>
          </cell>
          <cell r="V141">
            <v>0.85</v>
          </cell>
          <cell r="W141" t="str">
            <v>전7-9</v>
          </cell>
          <cell r="X141">
            <v>0.05</v>
          </cell>
          <cell r="Y141" t="str">
            <v>통신케이블전공</v>
          </cell>
          <cell r="Z141">
            <v>7.0999999999999994E-2</v>
          </cell>
          <cell r="AA141">
            <v>0.06</v>
          </cell>
          <cell r="AD141">
            <v>0</v>
          </cell>
          <cell r="AE141">
            <v>0.85</v>
          </cell>
          <cell r="AF141" t="str">
            <v>통6-18</v>
          </cell>
          <cell r="AG141">
            <v>0.05</v>
          </cell>
        </row>
        <row r="142">
          <cell r="B142">
            <v>208</v>
          </cell>
          <cell r="C142" t="str">
            <v>600V 난연케이블</v>
          </cell>
          <cell r="D142" t="str">
            <v>F-CV 150㎟/1C</v>
          </cell>
          <cell r="E142" t="str">
            <v>M</v>
          </cell>
          <cell r="F142">
            <v>861</v>
          </cell>
          <cell r="G142">
            <v>8451</v>
          </cell>
          <cell r="H142">
            <v>949</v>
          </cell>
          <cell r="I142">
            <v>8515</v>
          </cell>
          <cell r="O142">
            <v>8451</v>
          </cell>
          <cell r="P142" t="str">
            <v>저압케이블전공</v>
          </cell>
          <cell r="Q142">
            <v>9.7000000000000003E-2</v>
          </cell>
          <cell r="R142">
            <v>8.2000000000000003E-2</v>
          </cell>
          <cell r="U142">
            <v>0</v>
          </cell>
          <cell r="V142">
            <v>0.85</v>
          </cell>
          <cell r="W142" t="str">
            <v>전7-9</v>
          </cell>
          <cell r="X142">
            <v>0.05</v>
          </cell>
          <cell r="Y142" t="str">
            <v>통신케이블전공</v>
          </cell>
          <cell r="Z142">
            <v>9.7000000000000003E-2</v>
          </cell>
          <cell r="AA142">
            <v>8.2000000000000003E-2</v>
          </cell>
          <cell r="AD142">
            <v>0</v>
          </cell>
          <cell r="AE142">
            <v>0.85</v>
          </cell>
          <cell r="AF142" t="str">
            <v>통6-18</v>
          </cell>
          <cell r="AG142">
            <v>0.05</v>
          </cell>
        </row>
        <row r="143">
          <cell r="B143">
            <v>209</v>
          </cell>
          <cell r="C143" t="str">
            <v>600V 난연케이블</v>
          </cell>
          <cell r="D143" t="str">
            <v>F-CV 200㎟/1C</v>
          </cell>
          <cell r="E143" t="str">
            <v>M</v>
          </cell>
          <cell r="F143">
            <v>861</v>
          </cell>
          <cell r="G143">
            <v>11213</v>
          </cell>
          <cell r="H143">
            <v>949</v>
          </cell>
          <cell r="I143">
            <v>11705</v>
          </cell>
          <cell r="O143">
            <v>11213</v>
          </cell>
          <cell r="P143" t="str">
            <v>저압케이블전공</v>
          </cell>
          <cell r="Q143">
            <v>0.11700000000000001</v>
          </cell>
          <cell r="R143">
            <v>9.9000000000000005E-2</v>
          </cell>
          <cell r="U143">
            <v>0</v>
          </cell>
          <cell r="V143">
            <v>0.85</v>
          </cell>
          <cell r="W143" t="str">
            <v>전7-9</v>
          </cell>
          <cell r="X143">
            <v>0.05</v>
          </cell>
          <cell r="Y143" t="str">
            <v>통신케이블전공</v>
          </cell>
          <cell r="Z143">
            <v>0.11700000000000001</v>
          </cell>
          <cell r="AA143">
            <v>9.9000000000000005E-2</v>
          </cell>
          <cell r="AD143">
            <v>0</v>
          </cell>
          <cell r="AE143">
            <v>0.85</v>
          </cell>
          <cell r="AF143" t="str">
            <v>통6-18</v>
          </cell>
          <cell r="AG143">
            <v>0.05</v>
          </cell>
        </row>
        <row r="144">
          <cell r="B144">
            <v>210</v>
          </cell>
          <cell r="C144" t="str">
            <v>600V 난연케이블</v>
          </cell>
          <cell r="D144" t="str">
            <v>F-CV 250㎟/1C</v>
          </cell>
          <cell r="E144" t="str">
            <v>M</v>
          </cell>
          <cell r="F144">
            <v>861</v>
          </cell>
          <cell r="G144">
            <v>14087</v>
          </cell>
          <cell r="H144">
            <v>949</v>
          </cell>
          <cell r="I144">
            <v>14255</v>
          </cell>
          <cell r="O144">
            <v>14087</v>
          </cell>
          <cell r="P144" t="str">
            <v>저압케이블전공</v>
          </cell>
          <cell r="Q144">
            <v>0.14199999999999999</v>
          </cell>
          <cell r="R144">
            <v>0.12</v>
          </cell>
          <cell r="U144">
            <v>0</v>
          </cell>
          <cell r="V144">
            <v>0.85</v>
          </cell>
          <cell r="W144" t="str">
            <v>전7-9</v>
          </cell>
          <cell r="X144">
            <v>0.05</v>
          </cell>
          <cell r="Y144" t="str">
            <v>통신케이블전공</v>
          </cell>
          <cell r="Z144">
            <v>0.14199999999999999</v>
          </cell>
          <cell r="AA144">
            <v>0.12</v>
          </cell>
          <cell r="AD144">
            <v>0</v>
          </cell>
          <cell r="AE144">
            <v>0.85</v>
          </cell>
          <cell r="AF144" t="str">
            <v>통6-18</v>
          </cell>
          <cell r="AG144">
            <v>0.05</v>
          </cell>
        </row>
        <row r="145">
          <cell r="B145">
            <v>220</v>
          </cell>
          <cell r="C145" t="str">
            <v>600V 난연케이블</v>
          </cell>
          <cell r="D145" t="str">
            <v>F-CV 2㎟/2C</v>
          </cell>
          <cell r="E145" t="str">
            <v>M</v>
          </cell>
          <cell r="F145">
            <v>861</v>
          </cell>
          <cell r="G145">
            <v>653</v>
          </cell>
          <cell r="H145">
            <v>949</v>
          </cell>
          <cell r="I145">
            <v>696</v>
          </cell>
          <cell r="O145">
            <v>653</v>
          </cell>
          <cell r="P145" t="str">
            <v>저압케이블전공</v>
          </cell>
          <cell r="Q145">
            <v>1.4E-2</v>
          </cell>
          <cell r="R145">
            <v>1.0999999999999999E-2</v>
          </cell>
          <cell r="U145">
            <v>0</v>
          </cell>
          <cell r="V145">
            <v>0.85</v>
          </cell>
          <cell r="W145" t="str">
            <v>전7-9</v>
          </cell>
          <cell r="X145">
            <v>0.05</v>
          </cell>
          <cell r="Y145" t="str">
            <v>통신케이블전공</v>
          </cell>
          <cell r="Z145">
            <v>1.4E-2</v>
          </cell>
          <cell r="AA145">
            <v>1.0999999999999999E-2</v>
          </cell>
          <cell r="AD145">
            <v>0</v>
          </cell>
          <cell r="AE145">
            <v>0.85</v>
          </cell>
          <cell r="AF145" t="str">
            <v>통6-18</v>
          </cell>
          <cell r="AG145">
            <v>0.05</v>
          </cell>
        </row>
        <row r="146">
          <cell r="B146">
            <v>221</v>
          </cell>
          <cell r="C146" t="str">
            <v>600V 난연케이블</v>
          </cell>
          <cell r="D146" t="str">
            <v>F-CV 3.5㎟/2C</v>
          </cell>
          <cell r="E146" t="str">
            <v>M</v>
          </cell>
          <cell r="F146">
            <v>861</v>
          </cell>
          <cell r="G146">
            <v>876</v>
          </cell>
          <cell r="H146">
            <v>949</v>
          </cell>
          <cell r="I146">
            <v>907</v>
          </cell>
          <cell r="O146">
            <v>876</v>
          </cell>
          <cell r="P146" t="str">
            <v>저압케이블전공</v>
          </cell>
          <cell r="Q146">
            <v>1.6E-2</v>
          </cell>
          <cell r="R146">
            <v>1.2999999999999999E-2</v>
          </cell>
          <cell r="U146">
            <v>0</v>
          </cell>
          <cell r="V146">
            <v>0.85</v>
          </cell>
          <cell r="W146" t="str">
            <v>전7-9</v>
          </cell>
          <cell r="X146">
            <v>0.05</v>
          </cell>
          <cell r="Y146" t="str">
            <v>통신케이블전공</v>
          </cell>
          <cell r="Z146">
            <v>1.6E-2</v>
          </cell>
          <cell r="AA146">
            <v>1.2999999999999999E-2</v>
          </cell>
          <cell r="AD146">
            <v>0</v>
          </cell>
          <cell r="AE146">
            <v>0.85</v>
          </cell>
          <cell r="AF146" t="str">
            <v>통6-18</v>
          </cell>
          <cell r="AG146">
            <v>0.05</v>
          </cell>
        </row>
        <row r="147">
          <cell r="B147">
            <v>222</v>
          </cell>
          <cell r="C147" t="str">
            <v>600V 난연케이블</v>
          </cell>
          <cell r="D147" t="str">
            <v>F-CV 5.5㎟/2C</v>
          </cell>
          <cell r="E147" t="str">
            <v>M</v>
          </cell>
          <cell r="F147">
            <v>861</v>
          </cell>
          <cell r="G147">
            <v>1204</v>
          </cell>
          <cell r="H147">
            <v>949</v>
          </cell>
          <cell r="I147">
            <v>1217</v>
          </cell>
          <cell r="O147">
            <v>1204</v>
          </cell>
          <cell r="P147" t="str">
            <v>저압케이블전공</v>
          </cell>
          <cell r="Q147">
            <v>1.7999999999999999E-2</v>
          </cell>
          <cell r="R147">
            <v>1.4999999999999999E-2</v>
          </cell>
          <cell r="U147">
            <v>0</v>
          </cell>
          <cell r="V147">
            <v>0.85</v>
          </cell>
          <cell r="W147" t="str">
            <v>전7-9</v>
          </cell>
          <cell r="X147">
            <v>0.05</v>
          </cell>
          <cell r="Y147" t="str">
            <v>통신케이블전공</v>
          </cell>
          <cell r="Z147">
            <v>1.7999999999999999E-2</v>
          </cell>
          <cell r="AA147">
            <v>1.4999999999999999E-2</v>
          </cell>
          <cell r="AD147">
            <v>0</v>
          </cell>
          <cell r="AE147">
            <v>0.85</v>
          </cell>
          <cell r="AF147" t="str">
            <v>통6-18</v>
          </cell>
          <cell r="AG147">
            <v>0.05</v>
          </cell>
        </row>
        <row r="148">
          <cell r="B148">
            <v>223</v>
          </cell>
          <cell r="C148" t="str">
            <v>600V 난연케이블</v>
          </cell>
          <cell r="D148" t="str">
            <v>F-CV 8㎟/2C</v>
          </cell>
          <cell r="E148" t="str">
            <v>M</v>
          </cell>
          <cell r="F148">
            <v>861</v>
          </cell>
          <cell r="G148">
            <v>1608</v>
          </cell>
          <cell r="H148">
            <v>949</v>
          </cell>
          <cell r="I148">
            <v>1594</v>
          </cell>
          <cell r="O148">
            <v>1594</v>
          </cell>
          <cell r="P148" t="str">
            <v>저압케이블전공</v>
          </cell>
          <cell r="Q148">
            <v>0.02</v>
          </cell>
          <cell r="R148">
            <v>1.7000000000000001E-2</v>
          </cell>
          <cell r="U148">
            <v>0</v>
          </cell>
          <cell r="V148">
            <v>0.85</v>
          </cell>
          <cell r="W148" t="str">
            <v>전7-9</v>
          </cell>
          <cell r="X148">
            <v>0.05</v>
          </cell>
          <cell r="Y148" t="str">
            <v>통신케이블전공</v>
          </cell>
          <cell r="Z148">
            <v>0.02</v>
          </cell>
          <cell r="AA148">
            <v>1.7000000000000001E-2</v>
          </cell>
          <cell r="AD148">
            <v>0</v>
          </cell>
          <cell r="AE148">
            <v>0.85</v>
          </cell>
          <cell r="AF148" t="str">
            <v>통6-18</v>
          </cell>
          <cell r="AG148">
            <v>0.05</v>
          </cell>
        </row>
        <row r="149">
          <cell r="B149">
            <v>224</v>
          </cell>
          <cell r="C149" t="str">
            <v>600V 난연케이블</v>
          </cell>
          <cell r="D149" t="str">
            <v>F-CV 14㎟/2C</v>
          </cell>
          <cell r="E149" t="str">
            <v>M</v>
          </cell>
          <cell r="F149">
            <v>861</v>
          </cell>
          <cell r="G149">
            <v>2141</v>
          </cell>
          <cell r="H149">
            <v>949</v>
          </cell>
          <cell r="I149">
            <v>2332</v>
          </cell>
          <cell r="O149">
            <v>2141</v>
          </cell>
          <cell r="P149" t="str">
            <v>저압케이블전공</v>
          </cell>
          <cell r="Q149">
            <v>2.8000000000000001E-2</v>
          </cell>
          <cell r="R149">
            <v>2.3E-2</v>
          </cell>
          <cell r="U149">
            <v>0</v>
          </cell>
          <cell r="V149">
            <v>0.85</v>
          </cell>
          <cell r="W149" t="str">
            <v>전7-9</v>
          </cell>
          <cell r="X149">
            <v>0.05</v>
          </cell>
          <cell r="Y149" t="str">
            <v>통신케이블전공</v>
          </cell>
          <cell r="Z149">
            <v>2.8000000000000001E-2</v>
          </cell>
          <cell r="AA149">
            <v>2.3E-2</v>
          </cell>
          <cell r="AD149">
            <v>0</v>
          </cell>
          <cell r="AE149">
            <v>0.85</v>
          </cell>
          <cell r="AF149" t="str">
            <v>통6-18</v>
          </cell>
          <cell r="AG149">
            <v>0.05</v>
          </cell>
        </row>
        <row r="150">
          <cell r="B150">
            <v>2241</v>
          </cell>
          <cell r="C150" t="str">
            <v>600V 난연케이블</v>
          </cell>
          <cell r="D150" t="str">
            <v>F-CV 22㎟/2C</v>
          </cell>
          <cell r="E150" t="str">
            <v>M</v>
          </cell>
          <cell r="F150">
            <v>861</v>
          </cell>
          <cell r="G150">
            <v>3088</v>
          </cell>
          <cell r="H150">
            <v>949</v>
          </cell>
          <cell r="I150">
            <v>3296</v>
          </cell>
          <cell r="O150">
            <v>3088</v>
          </cell>
          <cell r="P150" t="str">
            <v>저압케이블전공</v>
          </cell>
          <cell r="Q150">
            <v>3.6400000000000002E-2</v>
          </cell>
          <cell r="R150">
            <v>0.03</v>
          </cell>
          <cell r="U150">
            <v>0</v>
          </cell>
          <cell r="V150">
            <v>0.85</v>
          </cell>
          <cell r="W150" t="str">
            <v>전7-9</v>
          </cell>
          <cell r="X150">
            <v>0.05</v>
          </cell>
          <cell r="Y150" t="str">
            <v>통신케이블전공</v>
          </cell>
          <cell r="Z150">
            <v>3.6400000000000002E-2</v>
          </cell>
          <cell r="AA150">
            <v>0.03</v>
          </cell>
          <cell r="AD150">
            <v>0</v>
          </cell>
          <cell r="AE150">
            <v>0.85</v>
          </cell>
          <cell r="AF150" t="str">
            <v>통6-18</v>
          </cell>
          <cell r="AG150">
            <v>0.05</v>
          </cell>
        </row>
        <row r="151">
          <cell r="B151">
            <v>230</v>
          </cell>
          <cell r="C151" t="str">
            <v>600V 난연케이블</v>
          </cell>
          <cell r="D151" t="str">
            <v>F-CV 2.0㎟/3C</v>
          </cell>
          <cell r="E151" t="str">
            <v>M</v>
          </cell>
          <cell r="F151">
            <v>861</v>
          </cell>
          <cell r="G151">
            <v>811</v>
          </cell>
          <cell r="H151">
            <v>949</v>
          </cell>
          <cell r="I151">
            <v>864</v>
          </cell>
          <cell r="O151">
            <v>811</v>
          </cell>
          <cell r="P151" t="str">
            <v>저압케이블전공</v>
          </cell>
          <cell r="Q151">
            <v>1.9E-2</v>
          </cell>
          <cell r="R151">
            <v>1.6E-2</v>
          </cell>
          <cell r="U151">
            <v>0</v>
          </cell>
          <cell r="V151">
            <v>0.85</v>
          </cell>
          <cell r="W151" t="str">
            <v>전7-9</v>
          </cell>
          <cell r="X151">
            <v>0.05</v>
          </cell>
          <cell r="Y151" t="str">
            <v>통신케이블전공</v>
          </cell>
          <cell r="Z151">
            <v>1.9E-2</v>
          </cell>
          <cell r="AA151">
            <v>1.6E-2</v>
          </cell>
          <cell r="AD151">
            <v>0</v>
          </cell>
          <cell r="AE151">
            <v>0.85</v>
          </cell>
          <cell r="AF151" t="str">
            <v>통6-18</v>
          </cell>
          <cell r="AG151">
            <v>0.05</v>
          </cell>
        </row>
        <row r="152">
          <cell r="B152">
            <v>231</v>
          </cell>
          <cell r="C152" t="str">
            <v>600V 난연케이블</v>
          </cell>
          <cell r="D152" t="str">
            <v>F-CV 3.5㎟/3C</v>
          </cell>
          <cell r="E152" t="str">
            <v>M</v>
          </cell>
          <cell r="F152">
            <v>861</v>
          </cell>
          <cell r="G152">
            <v>1165</v>
          </cell>
          <cell r="H152">
            <v>949</v>
          </cell>
          <cell r="I152">
            <v>1205</v>
          </cell>
          <cell r="O152">
            <v>1165</v>
          </cell>
          <cell r="P152" t="str">
            <v>저압케이블전공</v>
          </cell>
          <cell r="Q152">
            <v>2.1999999999999999E-2</v>
          </cell>
          <cell r="R152">
            <v>1.7999999999999999E-2</v>
          </cell>
          <cell r="U152">
            <v>0</v>
          </cell>
          <cell r="V152">
            <v>0.85</v>
          </cell>
          <cell r="W152" t="str">
            <v>전7-9</v>
          </cell>
          <cell r="X152">
            <v>0.05</v>
          </cell>
          <cell r="Y152" t="str">
            <v>통신케이블전공</v>
          </cell>
          <cell r="Z152">
            <v>2.1999999999999999E-2</v>
          </cell>
          <cell r="AA152">
            <v>1.7999999999999999E-2</v>
          </cell>
          <cell r="AD152">
            <v>0</v>
          </cell>
          <cell r="AE152">
            <v>0.85</v>
          </cell>
          <cell r="AF152" t="str">
            <v>통6-18</v>
          </cell>
          <cell r="AG152">
            <v>0.05</v>
          </cell>
        </row>
        <row r="153">
          <cell r="B153">
            <v>232</v>
          </cell>
          <cell r="C153" t="str">
            <v>600V 난연케이블</v>
          </cell>
          <cell r="D153" t="str">
            <v>F-CV 5.5㎟/3C</v>
          </cell>
          <cell r="E153" t="str">
            <v>M</v>
          </cell>
          <cell r="F153">
            <v>861</v>
          </cell>
          <cell r="G153">
            <v>1608</v>
          </cell>
          <cell r="H153">
            <v>949</v>
          </cell>
          <cell r="I153">
            <v>1625</v>
          </cell>
          <cell r="O153">
            <v>1608</v>
          </cell>
          <cell r="P153" t="str">
            <v>저압케이블전공</v>
          </cell>
          <cell r="Q153">
            <v>2.5999999999999999E-2</v>
          </cell>
          <cell r="R153">
            <v>2.1999999999999999E-2</v>
          </cell>
          <cell r="U153">
            <v>0</v>
          </cell>
          <cell r="V153">
            <v>0.85</v>
          </cell>
          <cell r="W153" t="str">
            <v>전7-9</v>
          </cell>
          <cell r="X153">
            <v>0.05</v>
          </cell>
          <cell r="Y153" t="str">
            <v>통신케이블전공</v>
          </cell>
          <cell r="Z153">
            <v>2.5999999999999999E-2</v>
          </cell>
          <cell r="AA153">
            <v>2.1999999999999999E-2</v>
          </cell>
          <cell r="AD153">
            <v>0</v>
          </cell>
          <cell r="AE153">
            <v>0.85</v>
          </cell>
          <cell r="AF153" t="str">
            <v>통6-18</v>
          </cell>
          <cell r="AG153">
            <v>0.05</v>
          </cell>
        </row>
        <row r="154">
          <cell r="B154">
            <v>233</v>
          </cell>
          <cell r="C154" t="str">
            <v>600V 난연케이블</v>
          </cell>
          <cell r="D154" t="str">
            <v>F-CV 8㎟/3C</v>
          </cell>
          <cell r="E154" t="str">
            <v>M</v>
          </cell>
          <cell r="F154">
            <v>861</v>
          </cell>
          <cell r="G154">
            <v>2091</v>
          </cell>
          <cell r="H154">
            <v>949</v>
          </cell>
          <cell r="I154">
            <v>2076</v>
          </cell>
          <cell r="O154">
            <v>2076</v>
          </cell>
          <cell r="P154" t="str">
            <v>저압케이블전공</v>
          </cell>
          <cell r="Q154">
            <v>2.9000000000000001E-2</v>
          </cell>
          <cell r="R154">
            <v>2.4E-2</v>
          </cell>
          <cell r="U154">
            <v>0</v>
          </cell>
          <cell r="V154">
            <v>0.85</v>
          </cell>
          <cell r="W154" t="str">
            <v>전7-9</v>
          </cell>
          <cell r="X154">
            <v>0.05</v>
          </cell>
          <cell r="Y154" t="str">
            <v>통신케이블전공</v>
          </cell>
          <cell r="Z154">
            <v>2.9000000000000001E-2</v>
          </cell>
          <cell r="AA154">
            <v>2.4E-2</v>
          </cell>
          <cell r="AD154">
            <v>0</v>
          </cell>
          <cell r="AE154">
            <v>0.85</v>
          </cell>
          <cell r="AF154" t="str">
            <v>통6-18</v>
          </cell>
          <cell r="AG154">
            <v>0.05</v>
          </cell>
        </row>
        <row r="155">
          <cell r="B155">
            <v>234</v>
          </cell>
          <cell r="C155" t="str">
            <v>600V 난연케이블</v>
          </cell>
          <cell r="D155" t="str">
            <v>F-CV 14㎟/3C</v>
          </cell>
          <cell r="E155" t="str">
            <v>M</v>
          </cell>
          <cell r="F155">
            <v>861</v>
          </cell>
          <cell r="G155">
            <v>2985</v>
          </cell>
          <cell r="H155">
            <v>949</v>
          </cell>
          <cell r="I155">
            <v>3187</v>
          </cell>
          <cell r="O155">
            <v>2985</v>
          </cell>
          <cell r="P155" t="str">
            <v>저압케이블전공</v>
          </cell>
          <cell r="Q155">
            <v>0.04</v>
          </cell>
          <cell r="R155">
            <v>3.4000000000000002E-2</v>
          </cell>
          <cell r="U155">
            <v>0</v>
          </cell>
          <cell r="V155">
            <v>0.85</v>
          </cell>
          <cell r="W155" t="str">
            <v>전7-9</v>
          </cell>
          <cell r="X155">
            <v>0.05</v>
          </cell>
          <cell r="Y155" t="str">
            <v>통신케이블전공</v>
          </cell>
          <cell r="Z155">
            <v>0.04</v>
          </cell>
          <cell r="AA155">
            <v>3.4000000000000002E-2</v>
          </cell>
          <cell r="AD155">
            <v>0</v>
          </cell>
          <cell r="AE155">
            <v>0.85</v>
          </cell>
          <cell r="AF155" t="str">
            <v>통6-18</v>
          </cell>
          <cell r="AG155">
            <v>0.05</v>
          </cell>
        </row>
        <row r="156">
          <cell r="B156">
            <v>235</v>
          </cell>
          <cell r="C156" t="str">
            <v>600V 난연케이블</v>
          </cell>
          <cell r="D156" t="str">
            <v>F-CV 22㎟/3C</v>
          </cell>
          <cell r="E156" t="str">
            <v>M</v>
          </cell>
          <cell r="F156">
            <v>861</v>
          </cell>
          <cell r="G156">
            <v>4345</v>
          </cell>
          <cell r="H156">
            <v>949</v>
          </cell>
          <cell r="I156">
            <v>4553</v>
          </cell>
          <cell r="O156">
            <v>4345</v>
          </cell>
          <cell r="P156" t="str">
            <v>저압케이블전공</v>
          </cell>
          <cell r="Q156">
            <v>5.1999999999999998E-2</v>
          </cell>
          <cell r="R156">
            <v>4.3999999999999997E-2</v>
          </cell>
          <cell r="U156">
            <v>0</v>
          </cell>
          <cell r="V156">
            <v>0.85</v>
          </cell>
          <cell r="W156" t="str">
            <v>전7-9</v>
          </cell>
          <cell r="X156">
            <v>0.05</v>
          </cell>
          <cell r="Y156" t="str">
            <v>통신케이블전공</v>
          </cell>
          <cell r="Z156">
            <v>5.1999999999999998E-2</v>
          </cell>
          <cell r="AA156">
            <v>4.3999999999999997E-2</v>
          </cell>
          <cell r="AD156">
            <v>0</v>
          </cell>
          <cell r="AE156">
            <v>0.85</v>
          </cell>
          <cell r="AF156" t="str">
            <v>통6-18</v>
          </cell>
          <cell r="AG156">
            <v>0.05</v>
          </cell>
        </row>
        <row r="157">
          <cell r="B157">
            <v>236</v>
          </cell>
          <cell r="C157" t="str">
            <v>600V 난연케이블</v>
          </cell>
          <cell r="D157" t="str">
            <v>F-CV 38㎟/3C</v>
          </cell>
          <cell r="E157" t="str">
            <v>M</v>
          </cell>
          <cell r="F157">
            <v>861</v>
          </cell>
          <cell r="G157">
            <v>7129</v>
          </cell>
          <cell r="H157">
            <v>949</v>
          </cell>
          <cell r="I157">
            <v>7239</v>
          </cell>
          <cell r="O157">
            <v>7129</v>
          </cell>
          <cell r="P157" t="str">
            <v>저압케이블전공</v>
          </cell>
          <cell r="Q157">
            <v>7.1999999999999995E-2</v>
          </cell>
          <cell r="R157">
            <v>6.0999999999999999E-2</v>
          </cell>
          <cell r="U157">
            <v>0</v>
          </cell>
          <cell r="V157">
            <v>0.85</v>
          </cell>
          <cell r="W157" t="str">
            <v>전7-9</v>
          </cell>
          <cell r="X157">
            <v>0.05</v>
          </cell>
          <cell r="Y157" t="str">
            <v>통신케이블전공</v>
          </cell>
          <cell r="Z157">
            <v>7.1999999999999995E-2</v>
          </cell>
          <cell r="AA157">
            <v>6.0999999999999999E-2</v>
          </cell>
          <cell r="AD157">
            <v>0</v>
          </cell>
          <cell r="AE157">
            <v>0.85</v>
          </cell>
          <cell r="AF157" t="str">
            <v>통6-18</v>
          </cell>
          <cell r="AG157">
            <v>0.05</v>
          </cell>
        </row>
        <row r="158">
          <cell r="B158">
            <v>2361</v>
          </cell>
          <cell r="C158" t="str">
            <v>600V 난연케이블</v>
          </cell>
          <cell r="D158" t="str">
            <v>F-CV 60㎟/3C</v>
          </cell>
          <cell r="E158" t="str">
            <v>M</v>
          </cell>
          <cell r="F158">
            <v>861</v>
          </cell>
          <cell r="G158">
            <v>11438</v>
          </cell>
          <cell r="H158">
            <v>949</v>
          </cell>
          <cell r="I158">
            <v>11382</v>
          </cell>
          <cell r="O158">
            <v>11382</v>
          </cell>
          <cell r="P158" t="str">
            <v>저압케이블전공</v>
          </cell>
          <cell r="Q158">
            <v>9.8000000000000004E-2</v>
          </cell>
          <cell r="R158">
            <v>8.3000000000000004E-2</v>
          </cell>
          <cell r="U158">
            <v>0</v>
          </cell>
          <cell r="V158">
            <v>0.85</v>
          </cell>
          <cell r="W158" t="str">
            <v>전7-9</v>
          </cell>
          <cell r="X158">
            <v>0.05</v>
          </cell>
          <cell r="Y158" t="str">
            <v>통신케이블전공</v>
          </cell>
          <cell r="Z158">
            <v>9.8000000000000004E-2</v>
          </cell>
          <cell r="AA158">
            <v>8.3000000000000004E-2</v>
          </cell>
          <cell r="AD158">
            <v>0</v>
          </cell>
          <cell r="AE158">
            <v>0.85</v>
          </cell>
          <cell r="AF158" t="str">
            <v>통6-18</v>
          </cell>
          <cell r="AG158">
            <v>0.05</v>
          </cell>
        </row>
        <row r="159">
          <cell r="B159">
            <v>241</v>
          </cell>
          <cell r="C159" t="str">
            <v>600V 난연케이블</v>
          </cell>
          <cell r="D159" t="str">
            <v>F-CV 5.5㎟/4C</v>
          </cell>
          <cell r="E159" t="str">
            <v>M</v>
          </cell>
          <cell r="F159">
            <v>861</v>
          </cell>
          <cell r="G159">
            <v>2006</v>
          </cell>
          <cell r="H159">
            <v>949</v>
          </cell>
          <cell r="I159">
            <v>2031</v>
          </cell>
          <cell r="O159">
            <v>2006</v>
          </cell>
          <cell r="P159" t="str">
            <v>저압케이블전공</v>
          </cell>
          <cell r="Q159">
            <v>3.4000000000000002E-2</v>
          </cell>
          <cell r="R159">
            <v>2.8000000000000001E-2</v>
          </cell>
          <cell r="U159">
            <v>0</v>
          </cell>
          <cell r="V159">
            <v>0.85</v>
          </cell>
          <cell r="W159" t="str">
            <v>전7-9</v>
          </cell>
          <cell r="X159">
            <v>0.05</v>
          </cell>
          <cell r="Y159" t="str">
            <v>통신케이블전공</v>
          </cell>
          <cell r="Z159">
            <v>3.4000000000000002E-2</v>
          </cell>
          <cell r="AA159">
            <v>2.8000000000000001E-2</v>
          </cell>
          <cell r="AD159">
            <v>0</v>
          </cell>
          <cell r="AE159">
            <v>0.85</v>
          </cell>
          <cell r="AF159" t="str">
            <v>통6-18</v>
          </cell>
          <cell r="AG159">
            <v>0.05</v>
          </cell>
        </row>
        <row r="160">
          <cell r="B160">
            <v>242</v>
          </cell>
          <cell r="C160" t="str">
            <v>600V 난연케이블</v>
          </cell>
          <cell r="D160" t="str">
            <v>F-CV 8㎟/4C</v>
          </cell>
          <cell r="E160" t="str">
            <v>M</v>
          </cell>
          <cell r="F160">
            <v>861</v>
          </cell>
          <cell r="G160">
            <v>2653</v>
          </cell>
          <cell r="H160">
            <v>949</v>
          </cell>
          <cell r="I160">
            <v>2632</v>
          </cell>
          <cell r="O160">
            <v>2632</v>
          </cell>
          <cell r="P160" t="str">
            <v>저압케이블전공</v>
          </cell>
          <cell r="Q160">
            <v>3.9E-2</v>
          </cell>
          <cell r="R160">
            <v>3.3000000000000002E-2</v>
          </cell>
          <cell r="U160">
            <v>0</v>
          </cell>
          <cell r="V160">
            <v>0.85</v>
          </cell>
          <cell r="W160" t="str">
            <v>전7-9</v>
          </cell>
          <cell r="X160">
            <v>0.05</v>
          </cell>
          <cell r="Y160" t="str">
            <v>통신케이블전공</v>
          </cell>
          <cell r="Z160">
            <v>3.9E-2</v>
          </cell>
          <cell r="AA160">
            <v>3.3000000000000002E-2</v>
          </cell>
          <cell r="AD160">
            <v>0</v>
          </cell>
          <cell r="AE160">
            <v>0.85</v>
          </cell>
          <cell r="AF160" t="str">
            <v>통6-18</v>
          </cell>
          <cell r="AG160">
            <v>0.05</v>
          </cell>
        </row>
        <row r="161">
          <cell r="B161">
            <v>243</v>
          </cell>
          <cell r="C161" t="str">
            <v>600V 난연케이블</v>
          </cell>
          <cell r="D161" t="str">
            <v>F-CV 14㎟/4C</v>
          </cell>
          <cell r="E161" t="str">
            <v>M</v>
          </cell>
          <cell r="F161">
            <v>861</v>
          </cell>
          <cell r="G161">
            <v>3905</v>
          </cell>
          <cell r="H161">
            <v>949</v>
          </cell>
          <cell r="I161">
            <v>4055</v>
          </cell>
          <cell r="O161">
            <v>3905</v>
          </cell>
          <cell r="P161" t="str">
            <v>저압케이블전공</v>
          </cell>
          <cell r="Q161">
            <v>5.1999999999999998E-2</v>
          </cell>
          <cell r="R161">
            <v>4.3999999999999997E-2</v>
          </cell>
          <cell r="U161">
            <v>0</v>
          </cell>
          <cell r="V161">
            <v>0.85</v>
          </cell>
          <cell r="W161" t="str">
            <v>전7-9</v>
          </cell>
          <cell r="X161">
            <v>0.05</v>
          </cell>
          <cell r="Y161" t="str">
            <v>통신케이블전공</v>
          </cell>
          <cell r="Z161">
            <v>5.1999999999999998E-2</v>
          </cell>
          <cell r="AA161">
            <v>4.3999999999999997E-2</v>
          </cell>
          <cell r="AD161">
            <v>0</v>
          </cell>
          <cell r="AE161">
            <v>0.85</v>
          </cell>
          <cell r="AF161" t="str">
            <v>통6-18</v>
          </cell>
          <cell r="AG161">
            <v>0.05</v>
          </cell>
        </row>
        <row r="162">
          <cell r="B162">
            <v>244</v>
          </cell>
          <cell r="C162" t="str">
            <v>600V 난연케이블</v>
          </cell>
          <cell r="D162" t="str">
            <v>F-CV 22㎟/4C</v>
          </cell>
          <cell r="E162" t="str">
            <v>M</v>
          </cell>
          <cell r="F162">
            <v>861</v>
          </cell>
          <cell r="G162">
            <v>5744</v>
          </cell>
          <cell r="H162">
            <v>949</v>
          </cell>
          <cell r="I162">
            <v>5991</v>
          </cell>
          <cell r="O162">
            <v>5744</v>
          </cell>
          <cell r="P162" t="str">
            <v>저압케이블전공</v>
          </cell>
          <cell r="Q162">
            <v>6.7599999999999993E-2</v>
          </cell>
          <cell r="R162">
            <v>5.7000000000000002E-2</v>
          </cell>
          <cell r="U162">
            <v>0</v>
          </cell>
          <cell r="V162">
            <v>0.85</v>
          </cell>
          <cell r="W162" t="str">
            <v>전7-9</v>
          </cell>
          <cell r="X162">
            <v>0.05</v>
          </cell>
          <cell r="Y162" t="str">
            <v>통신케이블전공</v>
          </cell>
          <cell r="Z162">
            <v>6.7599999999999993E-2</v>
          </cell>
          <cell r="AA162">
            <v>5.7000000000000002E-2</v>
          </cell>
          <cell r="AD162">
            <v>0</v>
          </cell>
          <cell r="AE162">
            <v>0.85</v>
          </cell>
          <cell r="AF162" t="str">
            <v>통6-18</v>
          </cell>
          <cell r="AG162">
            <v>0.05</v>
          </cell>
        </row>
        <row r="163">
          <cell r="B163">
            <v>245</v>
          </cell>
          <cell r="C163" t="str">
            <v>600V 난연케이블</v>
          </cell>
          <cell r="D163" t="str">
            <v>F-CV 38㎟/4C</v>
          </cell>
          <cell r="E163" t="str">
            <v>M</v>
          </cell>
          <cell r="F163">
            <v>861</v>
          </cell>
          <cell r="G163">
            <v>9301</v>
          </cell>
          <cell r="H163">
            <v>949</v>
          </cell>
          <cell r="I163">
            <v>9435</v>
          </cell>
          <cell r="O163">
            <v>9301</v>
          </cell>
          <cell r="P163" t="str">
            <v>저압케이블전공</v>
          </cell>
          <cell r="Q163">
            <v>9.3600000000000003E-2</v>
          </cell>
          <cell r="R163">
            <v>7.9000000000000001E-2</v>
          </cell>
          <cell r="U163">
            <v>0</v>
          </cell>
          <cell r="V163">
            <v>0.85</v>
          </cell>
          <cell r="W163" t="str">
            <v>전7-9</v>
          </cell>
          <cell r="X163">
            <v>0.05</v>
          </cell>
          <cell r="Y163" t="str">
            <v>통신케이블전공</v>
          </cell>
          <cell r="Z163">
            <v>9.3600000000000003E-2</v>
          </cell>
          <cell r="AA163">
            <v>7.9000000000000001E-2</v>
          </cell>
          <cell r="AD163">
            <v>0</v>
          </cell>
          <cell r="AE163">
            <v>0.85</v>
          </cell>
          <cell r="AF163" t="str">
            <v>통6-18</v>
          </cell>
          <cell r="AG163">
            <v>0.05</v>
          </cell>
        </row>
        <row r="164">
          <cell r="B164">
            <v>246</v>
          </cell>
          <cell r="C164" t="str">
            <v>600V 난연케이블</v>
          </cell>
          <cell r="D164" t="str">
            <v>F-CV 60㎟/4C</v>
          </cell>
          <cell r="E164" t="str">
            <v>M</v>
          </cell>
          <cell r="F164">
            <v>861</v>
          </cell>
          <cell r="G164">
            <v>14949</v>
          </cell>
          <cell r="H164">
            <v>949</v>
          </cell>
          <cell r="I164">
            <v>14815</v>
          </cell>
          <cell r="O164">
            <v>14815</v>
          </cell>
          <cell r="P164" t="str">
            <v>저압케이블전공</v>
          </cell>
          <cell r="Q164">
            <v>0.12740000000000001</v>
          </cell>
          <cell r="R164">
            <v>0.108</v>
          </cell>
          <cell r="U164">
            <v>0</v>
          </cell>
          <cell r="V164">
            <v>0.85</v>
          </cell>
          <cell r="W164" t="str">
            <v>전7-9</v>
          </cell>
          <cell r="X164">
            <v>0.05</v>
          </cell>
          <cell r="Y164" t="str">
            <v>통신케이블전공</v>
          </cell>
          <cell r="Z164">
            <v>0.12740000000000001</v>
          </cell>
          <cell r="AA164">
            <v>0.108</v>
          </cell>
          <cell r="AD164">
            <v>0</v>
          </cell>
          <cell r="AE164">
            <v>0.85</v>
          </cell>
          <cell r="AF164" t="str">
            <v>통6-18</v>
          </cell>
          <cell r="AG164">
            <v>0.05</v>
          </cell>
        </row>
        <row r="165">
          <cell r="B165">
            <v>251</v>
          </cell>
          <cell r="C165" t="str">
            <v>난연성내화케이블</v>
          </cell>
          <cell r="D165" t="str">
            <v>F-FR-8 5.5㎟/1C</v>
          </cell>
          <cell r="E165" t="str">
            <v>M</v>
          </cell>
          <cell r="F165">
            <v>862</v>
          </cell>
          <cell r="G165">
            <v>984</v>
          </cell>
          <cell r="H165">
            <v>943</v>
          </cell>
          <cell r="I165">
            <v>1053</v>
          </cell>
          <cell r="O165">
            <v>984</v>
          </cell>
          <cell r="P165" t="str">
            <v>저압케이블전공</v>
          </cell>
          <cell r="Q165">
            <v>1.2999999999999999E-2</v>
          </cell>
          <cell r="R165">
            <v>1.0999999999999999E-2</v>
          </cell>
          <cell r="U165">
            <v>0</v>
          </cell>
          <cell r="V165">
            <v>0.85</v>
          </cell>
          <cell r="W165" t="str">
            <v>전7-9</v>
          </cell>
          <cell r="X165">
            <v>0.05</v>
          </cell>
          <cell r="Y165" t="str">
            <v>통신케이블전공</v>
          </cell>
          <cell r="Z165">
            <v>1.2999999999999999E-2</v>
          </cell>
          <cell r="AA165">
            <v>1.0999999999999999E-2</v>
          </cell>
          <cell r="AD165">
            <v>0</v>
          </cell>
          <cell r="AE165">
            <v>0.85</v>
          </cell>
          <cell r="AF165" t="str">
            <v>통6-18</v>
          </cell>
          <cell r="AG165">
            <v>0.05</v>
          </cell>
        </row>
        <row r="166">
          <cell r="B166">
            <v>252</v>
          </cell>
          <cell r="C166" t="str">
            <v>난연성내화케이블</v>
          </cell>
          <cell r="D166" t="str">
            <v>F-FR-8 8㎟/1C</v>
          </cell>
          <cell r="E166" t="str">
            <v>M</v>
          </cell>
          <cell r="F166">
            <v>862</v>
          </cell>
          <cell r="G166">
            <v>1266</v>
          </cell>
          <cell r="H166">
            <v>943</v>
          </cell>
          <cell r="I166">
            <v>1352</v>
          </cell>
          <cell r="O166">
            <v>1266</v>
          </cell>
          <cell r="P166" t="str">
            <v>저압케이블전공</v>
          </cell>
          <cell r="Q166">
            <v>1.4E-2</v>
          </cell>
          <cell r="R166">
            <v>1.0999999999999999E-2</v>
          </cell>
          <cell r="U166">
            <v>0</v>
          </cell>
          <cell r="V166">
            <v>0.85</v>
          </cell>
          <cell r="W166" t="str">
            <v>전7-9</v>
          </cell>
          <cell r="X166">
            <v>0.05</v>
          </cell>
          <cell r="Y166" t="str">
            <v>통신케이블전공</v>
          </cell>
          <cell r="Z166">
            <v>1.4E-2</v>
          </cell>
          <cell r="AA166">
            <v>1.0999999999999999E-2</v>
          </cell>
          <cell r="AD166">
            <v>0</v>
          </cell>
          <cell r="AE166">
            <v>0.85</v>
          </cell>
          <cell r="AF166" t="str">
            <v>통6-18</v>
          </cell>
          <cell r="AG166">
            <v>0.05</v>
          </cell>
        </row>
        <row r="167">
          <cell r="B167">
            <v>253</v>
          </cell>
          <cell r="C167" t="str">
            <v>난연성내화케이블</v>
          </cell>
          <cell r="D167" t="str">
            <v>F-FR-8 14㎟/1C</v>
          </cell>
          <cell r="E167" t="str">
            <v>M</v>
          </cell>
          <cell r="F167">
            <v>862</v>
          </cell>
          <cell r="G167">
            <v>1403</v>
          </cell>
          <cell r="H167">
            <v>943</v>
          </cell>
          <cell r="I167">
            <v>1499</v>
          </cell>
          <cell r="O167">
            <v>1403</v>
          </cell>
          <cell r="P167" t="str">
            <v>저압케이블전공</v>
          </cell>
          <cell r="Q167">
            <v>0.02</v>
          </cell>
          <cell r="R167">
            <v>1.7000000000000001E-2</v>
          </cell>
          <cell r="U167">
            <v>0</v>
          </cell>
          <cell r="V167">
            <v>0.85</v>
          </cell>
          <cell r="W167" t="str">
            <v>전7-9</v>
          </cell>
          <cell r="X167">
            <v>0.05</v>
          </cell>
          <cell r="Y167" t="str">
            <v>통신케이블전공</v>
          </cell>
          <cell r="Z167">
            <v>0.02</v>
          </cell>
          <cell r="AA167">
            <v>1.7000000000000001E-2</v>
          </cell>
          <cell r="AD167">
            <v>0</v>
          </cell>
          <cell r="AE167">
            <v>0.85</v>
          </cell>
          <cell r="AF167" t="str">
            <v>통6-18</v>
          </cell>
          <cell r="AG167">
            <v>0.05</v>
          </cell>
        </row>
        <row r="168">
          <cell r="B168">
            <v>254</v>
          </cell>
          <cell r="C168" t="str">
            <v>난연성내화케이블</v>
          </cell>
          <cell r="D168" t="str">
            <v>F-FR-8 22㎟/1C</v>
          </cell>
          <cell r="E168" t="str">
            <v>M</v>
          </cell>
          <cell r="F168">
            <v>862</v>
          </cell>
          <cell r="G168">
            <v>1886</v>
          </cell>
          <cell r="H168">
            <v>943</v>
          </cell>
          <cell r="I168">
            <v>2017</v>
          </cell>
          <cell r="O168">
            <v>1886</v>
          </cell>
          <cell r="P168" t="str">
            <v>저압케이블전공</v>
          </cell>
          <cell r="Q168">
            <v>2.5999999999999999E-2</v>
          </cell>
          <cell r="R168">
            <v>2.1999999999999999E-2</v>
          </cell>
          <cell r="U168">
            <v>0</v>
          </cell>
          <cell r="V168">
            <v>0.85</v>
          </cell>
          <cell r="W168" t="str">
            <v>전7-9</v>
          </cell>
          <cell r="X168">
            <v>0.05</v>
          </cell>
          <cell r="Y168" t="str">
            <v>통신케이블전공</v>
          </cell>
          <cell r="Z168">
            <v>2.5999999999999999E-2</v>
          </cell>
          <cell r="AA168">
            <v>2.1999999999999999E-2</v>
          </cell>
          <cell r="AD168">
            <v>0</v>
          </cell>
          <cell r="AE168">
            <v>0.85</v>
          </cell>
          <cell r="AF168" t="str">
            <v>통6-18</v>
          </cell>
          <cell r="AG168">
            <v>0.05</v>
          </cell>
        </row>
        <row r="169">
          <cell r="B169">
            <v>255</v>
          </cell>
          <cell r="C169" t="str">
            <v>난연성내화케이블</v>
          </cell>
          <cell r="D169" t="str">
            <v>F-FR-8 38㎟/1C</v>
          </cell>
          <cell r="E169" t="str">
            <v>M</v>
          </cell>
          <cell r="F169">
            <v>862</v>
          </cell>
          <cell r="G169">
            <v>2822</v>
          </cell>
          <cell r="H169">
            <v>943</v>
          </cell>
          <cell r="I169">
            <v>3016</v>
          </cell>
          <cell r="O169">
            <v>2822</v>
          </cell>
          <cell r="P169" t="str">
            <v>저압케이블전공</v>
          </cell>
          <cell r="Q169">
            <v>3.5999999999999997E-2</v>
          </cell>
          <cell r="R169">
            <v>0.03</v>
          </cell>
          <cell r="U169">
            <v>0</v>
          </cell>
          <cell r="V169">
            <v>0.85</v>
          </cell>
          <cell r="W169" t="str">
            <v>전7-9</v>
          </cell>
          <cell r="X169">
            <v>0.05</v>
          </cell>
          <cell r="Y169" t="str">
            <v>통신케이블전공</v>
          </cell>
          <cell r="Z169">
            <v>3.5999999999999997E-2</v>
          </cell>
          <cell r="AA169">
            <v>0.03</v>
          </cell>
          <cell r="AD169">
            <v>0</v>
          </cell>
          <cell r="AE169">
            <v>0.85</v>
          </cell>
          <cell r="AF169" t="str">
            <v>통6-18</v>
          </cell>
          <cell r="AG169">
            <v>0.05</v>
          </cell>
        </row>
        <row r="170">
          <cell r="B170">
            <v>256</v>
          </cell>
          <cell r="C170" t="str">
            <v>난연성내화케이블</v>
          </cell>
          <cell r="D170" t="str">
            <v>F-FR-8 60㎟/1C</v>
          </cell>
          <cell r="E170" t="str">
            <v>M</v>
          </cell>
          <cell r="F170">
            <v>862</v>
          </cell>
          <cell r="G170">
            <v>4224</v>
          </cell>
          <cell r="H170">
            <v>943</v>
          </cell>
          <cell r="I170">
            <v>4516</v>
          </cell>
          <cell r="O170">
            <v>4224</v>
          </cell>
          <cell r="P170" t="str">
            <v>저압케이블전공</v>
          </cell>
          <cell r="Q170">
            <v>4.9000000000000002E-2</v>
          </cell>
          <cell r="R170">
            <v>4.1000000000000002E-2</v>
          </cell>
          <cell r="U170">
            <v>0</v>
          </cell>
          <cell r="V170">
            <v>0.85</v>
          </cell>
          <cell r="W170" t="str">
            <v>전7-9</v>
          </cell>
          <cell r="X170">
            <v>0.05</v>
          </cell>
          <cell r="Y170" t="str">
            <v>통신케이블전공</v>
          </cell>
          <cell r="Z170">
            <v>4.9000000000000002E-2</v>
          </cell>
          <cell r="AA170">
            <v>4.1000000000000002E-2</v>
          </cell>
          <cell r="AD170">
            <v>0</v>
          </cell>
          <cell r="AE170">
            <v>0.85</v>
          </cell>
          <cell r="AF170" t="str">
            <v>통6-18</v>
          </cell>
          <cell r="AG170">
            <v>0.05</v>
          </cell>
        </row>
        <row r="171">
          <cell r="B171">
            <v>257</v>
          </cell>
          <cell r="C171" t="str">
            <v>난연성내화케이블</v>
          </cell>
          <cell r="D171" t="str">
            <v>F-FR-8 100㎟/1C</v>
          </cell>
          <cell r="E171" t="str">
            <v>M</v>
          </cell>
          <cell r="F171">
            <v>862</v>
          </cell>
          <cell r="G171">
            <v>6411</v>
          </cell>
          <cell r="H171">
            <v>943</v>
          </cell>
          <cell r="I171">
            <v>6854</v>
          </cell>
          <cell r="O171">
            <v>6411</v>
          </cell>
          <cell r="P171" t="str">
            <v>저압케이블전공</v>
          </cell>
          <cell r="Q171">
            <v>7.0999999999999994E-2</v>
          </cell>
          <cell r="R171">
            <v>0.06</v>
          </cell>
          <cell r="U171">
            <v>0</v>
          </cell>
          <cell r="V171">
            <v>0.85</v>
          </cell>
          <cell r="W171" t="str">
            <v>전7-9</v>
          </cell>
          <cell r="X171">
            <v>0.05</v>
          </cell>
          <cell r="Y171" t="str">
            <v>통신케이블전공</v>
          </cell>
          <cell r="Z171">
            <v>7.0999999999999994E-2</v>
          </cell>
          <cell r="AA171">
            <v>0.06</v>
          </cell>
          <cell r="AD171">
            <v>0</v>
          </cell>
          <cell r="AE171">
            <v>0.85</v>
          </cell>
          <cell r="AF171" t="str">
            <v>통6-18</v>
          </cell>
          <cell r="AG171">
            <v>0.05</v>
          </cell>
        </row>
        <row r="172">
          <cell r="B172">
            <v>258</v>
          </cell>
          <cell r="C172" t="str">
            <v>난연성내화케이블</v>
          </cell>
          <cell r="D172" t="str">
            <v>F-FR-8 150㎟/1C</v>
          </cell>
          <cell r="E172" t="str">
            <v>M</v>
          </cell>
          <cell r="F172">
            <v>862</v>
          </cell>
          <cell r="G172">
            <v>9646</v>
          </cell>
          <cell r="H172">
            <v>943</v>
          </cell>
          <cell r="I172">
            <v>9819</v>
          </cell>
          <cell r="O172">
            <v>9646</v>
          </cell>
          <cell r="P172" t="str">
            <v>저압케이블전공</v>
          </cell>
          <cell r="Q172">
            <v>9.7000000000000003E-2</v>
          </cell>
          <cell r="R172">
            <v>8.2000000000000003E-2</v>
          </cell>
          <cell r="U172">
            <v>0</v>
          </cell>
          <cell r="V172">
            <v>0.85</v>
          </cell>
          <cell r="W172" t="str">
            <v>전7-9</v>
          </cell>
          <cell r="X172">
            <v>0.05</v>
          </cell>
          <cell r="Y172" t="str">
            <v>통신케이블전공</v>
          </cell>
          <cell r="Z172">
            <v>9.7000000000000003E-2</v>
          </cell>
          <cell r="AA172">
            <v>8.2000000000000003E-2</v>
          </cell>
          <cell r="AD172">
            <v>0</v>
          </cell>
          <cell r="AE172">
            <v>0.85</v>
          </cell>
          <cell r="AF172" t="str">
            <v>통6-18</v>
          </cell>
          <cell r="AG172">
            <v>0.05</v>
          </cell>
        </row>
        <row r="173">
          <cell r="B173">
            <v>259</v>
          </cell>
          <cell r="C173" t="str">
            <v>난연성내화케이블</v>
          </cell>
          <cell r="D173" t="str">
            <v>F-FR-8 200㎟/1C</v>
          </cell>
          <cell r="E173" t="str">
            <v>M</v>
          </cell>
          <cell r="F173">
            <v>862</v>
          </cell>
          <cell r="G173">
            <v>12498</v>
          </cell>
          <cell r="H173">
            <v>943</v>
          </cell>
          <cell r="I173">
            <v>12726</v>
          </cell>
          <cell r="O173">
            <v>12498</v>
          </cell>
          <cell r="P173" t="str">
            <v>저압케이블전공</v>
          </cell>
          <cell r="Q173">
            <v>0.11700000000000001</v>
          </cell>
          <cell r="R173">
            <v>9.9000000000000005E-2</v>
          </cell>
          <cell r="U173">
            <v>0</v>
          </cell>
          <cell r="V173">
            <v>0.85</v>
          </cell>
          <cell r="W173" t="str">
            <v>전7-9</v>
          </cell>
          <cell r="X173">
            <v>0.05</v>
          </cell>
          <cell r="Y173" t="str">
            <v>통신케이블전공</v>
          </cell>
          <cell r="Z173">
            <v>0.11700000000000001</v>
          </cell>
          <cell r="AA173">
            <v>9.9000000000000005E-2</v>
          </cell>
          <cell r="AD173">
            <v>0</v>
          </cell>
          <cell r="AE173">
            <v>0.85</v>
          </cell>
          <cell r="AF173" t="str">
            <v>통6-18</v>
          </cell>
          <cell r="AG173">
            <v>0.05</v>
          </cell>
        </row>
        <row r="174">
          <cell r="B174">
            <v>260</v>
          </cell>
          <cell r="C174" t="str">
            <v>난연성내화케이블</v>
          </cell>
          <cell r="D174" t="str">
            <v>F-FR-8 250㎟/1C</v>
          </cell>
          <cell r="E174" t="str">
            <v>M</v>
          </cell>
          <cell r="F174">
            <v>862</v>
          </cell>
          <cell r="G174">
            <v>15221</v>
          </cell>
          <cell r="H174">
            <v>943</v>
          </cell>
          <cell r="I174">
            <v>15498</v>
          </cell>
          <cell r="O174">
            <v>15221</v>
          </cell>
          <cell r="P174" t="str">
            <v>저압케이블전공</v>
          </cell>
          <cell r="Q174">
            <v>0.14199999999999999</v>
          </cell>
          <cell r="R174">
            <v>0.12</v>
          </cell>
          <cell r="U174">
            <v>0</v>
          </cell>
          <cell r="V174">
            <v>0.85</v>
          </cell>
          <cell r="W174" t="str">
            <v>전7-9</v>
          </cell>
          <cell r="X174">
            <v>0.05</v>
          </cell>
          <cell r="Y174" t="str">
            <v>통신케이블전공</v>
          </cell>
          <cell r="Z174">
            <v>0.14199999999999999</v>
          </cell>
          <cell r="AA174">
            <v>0.12</v>
          </cell>
          <cell r="AD174">
            <v>0</v>
          </cell>
          <cell r="AE174">
            <v>0.85</v>
          </cell>
          <cell r="AF174" t="str">
            <v>통6-18</v>
          </cell>
          <cell r="AG174">
            <v>0.05</v>
          </cell>
        </row>
        <row r="175">
          <cell r="B175">
            <v>2711</v>
          </cell>
          <cell r="C175" t="str">
            <v>난연성내화케이블</v>
          </cell>
          <cell r="D175" t="str">
            <v>F-FR-8 2㎟/2C</v>
          </cell>
          <cell r="E175" t="str">
            <v>M</v>
          </cell>
          <cell r="F175">
            <v>862</v>
          </cell>
          <cell r="G175">
            <v>1344</v>
          </cell>
          <cell r="H175">
            <v>943</v>
          </cell>
          <cell r="I175">
            <v>1437</v>
          </cell>
          <cell r="O175">
            <v>1344</v>
          </cell>
          <cell r="P175" t="str">
            <v>저압케이블전공</v>
          </cell>
          <cell r="Q175">
            <v>1.4E-2</v>
          </cell>
          <cell r="R175">
            <v>1.0999999999999999E-2</v>
          </cell>
          <cell r="U175">
            <v>0</v>
          </cell>
          <cell r="V175">
            <v>0.85</v>
          </cell>
          <cell r="W175" t="str">
            <v>전7-9</v>
          </cell>
          <cell r="X175">
            <v>0.05</v>
          </cell>
          <cell r="Y175" t="str">
            <v>통신케이블전공</v>
          </cell>
          <cell r="Z175">
            <v>1.4E-2</v>
          </cell>
          <cell r="AA175">
            <v>1.0999999999999999E-2</v>
          </cell>
          <cell r="AD175">
            <v>0</v>
          </cell>
          <cell r="AE175">
            <v>0.85</v>
          </cell>
          <cell r="AF175" t="str">
            <v>통6-18</v>
          </cell>
          <cell r="AG175">
            <v>0.05</v>
          </cell>
        </row>
        <row r="176">
          <cell r="B176">
            <v>2712</v>
          </cell>
          <cell r="C176" t="str">
            <v>난연성내화케이블</v>
          </cell>
          <cell r="D176" t="str">
            <v>F-FR-8 3.5㎟/2C</v>
          </cell>
          <cell r="E176" t="str">
            <v>M</v>
          </cell>
          <cell r="F176">
            <v>862</v>
          </cell>
          <cell r="G176">
            <v>1878</v>
          </cell>
          <cell r="H176">
            <v>943</v>
          </cell>
          <cell r="I176">
            <v>2007</v>
          </cell>
          <cell r="O176">
            <v>1878</v>
          </cell>
          <cell r="P176" t="str">
            <v>저압케이블전공</v>
          </cell>
          <cell r="Q176">
            <v>1.6E-2</v>
          </cell>
          <cell r="R176">
            <v>1.2999999999999999E-2</v>
          </cell>
          <cell r="U176">
            <v>0</v>
          </cell>
          <cell r="V176">
            <v>0.85</v>
          </cell>
          <cell r="W176" t="str">
            <v>전7-9</v>
          </cell>
          <cell r="X176">
            <v>0.05</v>
          </cell>
          <cell r="Y176" t="str">
            <v>통신케이블전공</v>
          </cell>
          <cell r="Z176">
            <v>1.6E-2</v>
          </cell>
          <cell r="AA176">
            <v>1.2999999999999999E-2</v>
          </cell>
          <cell r="AD176">
            <v>0</v>
          </cell>
          <cell r="AE176">
            <v>0.85</v>
          </cell>
          <cell r="AF176" t="str">
            <v>통6-18</v>
          </cell>
          <cell r="AG176">
            <v>0.05</v>
          </cell>
        </row>
        <row r="177">
          <cell r="B177">
            <v>271</v>
          </cell>
          <cell r="C177" t="str">
            <v>난연성내화케이블</v>
          </cell>
          <cell r="D177" t="str">
            <v>F-FR-8 5.5㎟/2C</v>
          </cell>
          <cell r="E177" t="str">
            <v>M</v>
          </cell>
          <cell r="F177">
            <v>862</v>
          </cell>
          <cell r="G177">
            <v>2387</v>
          </cell>
          <cell r="H177">
            <v>943</v>
          </cell>
          <cell r="I177">
            <v>2553</v>
          </cell>
          <cell r="O177">
            <v>2387</v>
          </cell>
          <cell r="P177" t="str">
            <v>저압케이블전공</v>
          </cell>
          <cell r="Q177">
            <v>1.7999999999999999E-2</v>
          </cell>
          <cell r="R177">
            <v>1.4999999999999999E-2</v>
          </cell>
          <cell r="U177">
            <v>0</v>
          </cell>
          <cell r="V177">
            <v>0.85</v>
          </cell>
          <cell r="W177" t="str">
            <v>전7-9</v>
          </cell>
          <cell r="X177">
            <v>0.05</v>
          </cell>
          <cell r="Y177" t="str">
            <v>통신케이블전공</v>
          </cell>
          <cell r="Z177">
            <v>1.7999999999999999E-2</v>
          </cell>
          <cell r="AA177">
            <v>1.4999999999999999E-2</v>
          </cell>
          <cell r="AD177">
            <v>0</v>
          </cell>
          <cell r="AE177">
            <v>0.85</v>
          </cell>
          <cell r="AF177" t="str">
            <v>통6-18</v>
          </cell>
          <cell r="AG177">
            <v>0.05</v>
          </cell>
        </row>
        <row r="178">
          <cell r="B178">
            <v>272</v>
          </cell>
          <cell r="C178" t="str">
            <v>난연성내화케이블</v>
          </cell>
          <cell r="D178" t="str">
            <v>F-FR-8 8㎟/2C</v>
          </cell>
          <cell r="E178" t="str">
            <v>M</v>
          </cell>
          <cell r="F178">
            <v>862</v>
          </cell>
          <cell r="G178">
            <v>2761</v>
          </cell>
          <cell r="H178">
            <v>943</v>
          </cell>
          <cell r="I178">
            <v>2951</v>
          </cell>
          <cell r="O178">
            <v>2761</v>
          </cell>
          <cell r="P178" t="str">
            <v>저압케이블전공</v>
          </cell>
          <cell r="Q178">
            <v>0.02</v>
          </cell>
          <cell r="R178">
            <v>1.7000000000000001E-2</v>
          </cell>
          <cell r="U178">
            <v>0</v>
          </cell>
          <cell r="V178">
            <v>0.85</v>
          </cell>
          <cell r="W178" t="str">
            <v>전7-9</v>
          </cell>
          <cell r="X178">
            <v>0.05</v>
          </cell>
          <cell r="Y178" t="str">
            <v>통신케이블전공</v>
          </cell>
          <cell r="Z178">
            <v>0.02</v>
          </cell>
          <cell r="AA178">
            <v>1.7000000000000001E-2</v>
          </cell>
          <cell r="AD178">
            <v>0</v>
          </cell>
          <cell r="AE178">
            <v>0.85</v>
          </cell>
          <cell r="AF178" t="str">
            <v>통6-18</v>
          </cell>
          <cell r="AG178">
            <v>0.05</v>
          </cell>
        </row>
        <row r="179">
          <cell r="B179">
            <v>259</v>
          </cell>
          <cell r="C179" t="str">
            <v>난연성내화케이블</v>
          </cell>
          <cell r="D179" t="str">
            <v>F-FR-8 14㎟/2C</v>
          </cell>
          <cell r="E179" t="str">
            <v>M</v>
          </cell>
          <cell r="F179">
            <v>862</v>
          </cell>
          <cell r="G179">
            <v>3082</v>
          </cell>
          <cell r="H179">
            <v>943</v>
          </cell>
          <cell r="I179">
            <v>3295</v>
          </cell>
          <cell r="O179">
            <v>3082</v>
          </cell>
          <cell r="P179" t="str">
            <v>저압케이블전공</v>
          </cell>
          <cell r="Q179">
            <v>2.8000000000000001E-2</v>
          </cell>
          <cell r="R179">
            <v>2.3E-2</v>
          </cell>
          <cell r="U179">
            <v>0</v>
          </cell>
          <cell r="V179">
            <v>0.85</v>
          </cell>
          <cell r="W179" t="str">
            <v>전7-9</v>
          </cell>
          <cell r="X179">
            <v>0.05</v>
          </cell>
          <cell r="Y179" t="str">
            <v>통신케이블전공</v>
          </cell>
          <cell r="Z179">
            <v>2.8000000000000001E-2</v>
          </cell>
          <cell r="AA179">
            <v>2.3E-2</v>
          </cell>
          <cell r="AD179">
            <v>0</v>
          </cell>
          <cell r="AE179">
            <v>0.85</v>
          </cell>
          <cell r="AF179" t="str">
            <v>통6-18</v>
          </cell>
          <cell r="AG179">
            <v>0.05</v>
          </cell>
        </row>
        <row r="180">
          <cell r="B180">
            <v>260</v>
          </cell>
          <cell r="C180" t="str">
            <v>난연성내화케이블</v>
          </cell>
          <cell r="D180" t="str">
            <v>F-FR-8 22㎟/2C</v>
          </cell>
          <cell r="E180" t="str">
            <v>M</v>
          </cell>
          <cell r="F180">
            <v>862</v>
          </cell>
          <cell r="G180">
            <v>4179</v>
          </cell>
          <cell r="H180">
            <v>943</v>
          </cell>
          <cell r="I180">
            <v>4469</v>
          </cell>
          <cell r="O180">
            <v>4179</v>
          </cell>
          <cell r="P180" t="str">
            <v>저압케이블전공</v>
          </cell>
          <cell r="Q180">
            <v>3.6400000000000002E-2</v>
          </cell>
          <cell r="R180">
            <v>0.03</v>
          </cell>
          <cell r="U180">
            <v>0</v>
          </cell>
          <cell r="V180">
            <v>0.85</v>
          </cell>
          <cell r="W180" t="str">
            <v>전7-9</v>
          </cell>
          <cell r="X180">
            <v>0.05</v>
          </cell>
          <cell r="Y180" t="str">
            <v>통신케이블전공</v>
          </cell>
          <cell r="Z180">
            <v>3.6400000000000002E-2</v>
          </cell>
          <cell r="AA180">
            <v>0.03</v>
          </cell>
          <cell r="AD180">
            <v>0</v>
          </cell>
          <cell r="AE180">
            <v>0.85</v>
          </cell>
          <cell r="AF180" t="str">
            <v>통6-18</v>
          </cell>
          <cell r="AG180">
            <v>0.05</v>
          </cell>
        </row>
        <row r="181">
          <cell r="B181">
            <v>281</v>
          </cell>
          <cell r="C181" t="str">
            <v>난연성내화케이블</v>
          </cell>
          <cell r="D181" t="str">
            <v>F-FR-8 3.5㎟/3C</v>
          </cell>
          <cell r="E181" t="str">
            <v>M</v>
          </cell>
          <cell r="F181">
            <v>862</v>
          </cell>
          <cell r="G181">
            <v>2525</v>
          </cell>
          <cell r="H181">
            <v>943</v>
          </cell>
          <cell r="I181">
            <v>2700</v>
          </cell>
          <cell r="O181">
            <v>2525</v>
          </cell>
          <cell r="P181" t="str">
            <v>저압케이블전공</v>
          </cell>
          <cell r="Q181">
            <v>2.1999999999999999E-2</v>
          </cell>
          <cell r="R181">
            <v>1.7999999999999999E-2</v>
          </cell>
          <cell r="U181">
            <v>0</v>
          </cell>
          <cell r="V181">
            <v>0.85</v>
          </cell>
          <cell r="W181" t="str">
            <v>전7-9</v>
          </cell>
          <cell r="X181">
            <v>0.05</v>
          </cell>
          <cell r="Y181" t="str">
            <v>통신케이블전공</v>
          </cell>
          <cell r="Z181">
            <v>2.1999999999999999E-2</v>
          </cell>
          <cell r="AA181">
            <v>1.7999999999999999E-2</v>
          </cell>
          <cell r="AD181">
            <v>0</v>
          </cell>
          <cell r="AE181">
            <v>0.85</v>
          </cell>
          <cell r="AF181" t="str">
            <v>통6-18</v>
          </cell>
          <cell r="AG181">
            <v>0.05</v>
          </cell>
        </row>
        <row r="182">
          <cell r="B182">
            <v>282</v>
          </cell>
          <cell r="C182" t="str">
            <v>난연성내화케이블</v>
          </cell>
          <cell r="D182" t="str">
            <v>F-FR-8 5.5㎟/3C</v>
          </cell>
          <cell r="E182" t="str">
            <v>M</v>
          </cell>
          <cell r="F182">
            <v>862</v>
          </cell>
          <cell r="G182">
            <v>3163</v>
          </cell>
          <cell r="H182">
            <v>943</v>
          </cell>
          <cell r="I182">
            <v>3382</v>
          </cell>
          <cell r="O182">
            <v>3163</v>
          </cell>
          <cell r="P182" t="str">
            <v>저압케이블전공</v>
          </cell>
          <cell r="Q182">
            <v>2.5999999999999999E-2</v>
          </cell>
          <cell r="R182">
            <v>2.1999999999999999E-2</v>
          </cell>
          <cell r="U182">
            <v>0</v>
          </cell>
          <cell r="V182">
            <v>0.85</v>
          </cell>
          <cell r="W182" t="str">
            <v>전7-9</v>
          </cell>
          <cell r="X182">
            <v>0.05</v>
          </cell>
          <cell r="Y182" t="str">
            <v>통신케이블전공</v>
          </cell>
          <cell r="Z182">
            <v>2.5999999999999999E-2</v>
          </cell>
          <cell r="AA182">
            <v>2.1999999999999999E-2</v>
          </cell>
          <cell r="AD182">
            <v>0</v>
          </cell>
          <cell r="AE182">
            <v>0.85</v>
          </cell>
          <cell r="AF182" t="str">
            <v>통6-18</v>
          </cell>
          <cell r="AG182">
            <v>0.05</v>
          </cell>
        </row>
        <row r="183">
          <cell r="B183">
            <v>283</v>
          </cell>
          <cell r="C183" t="str">
            <v>난연성내화케이블</v>
          </cell>
          <cell r="D183" t="str">
            <v>F-FR-8 8㎟/3C</v>
          </cell>
          <cell r="E183" t="str">
            <v>M</v>
          </cell>
          <cell r="F183">
            <v>862</v>
          </cell>
          <cell r="G183">
            <v>3721</v>
          </cell>
          <cell r="H183">
            <v>943</v>
          </cell>
          <cell r="I183">
            <v>3979</v>
          </cell>
          <cell r="O183">
            <v>3721</v>
          </cell>
          <cell r="P183" t="str">
            <v>저압케이블전공</v>
          </cell>
          <cell r="Q183">
            <v>2.9000000000000001E-2</v>
          </cell>
          <cell r="R183">
            <v>2.4E-2</v>
          </cell>
          <cell r="U183">
            <v>0</v>
          </cell>
          <cell r="V183">
            <v>0.85</v>
          </cell>
          <cell r="W183" t="str">
            <v>전7-9</v>
          </cell>
          <cell r="X183">
            <v>0.05</v>
          </cell>
          <cell r="Y183" t="str">
            <v>통신케이블전공</v>
          </cell>
          <cell r="Z183">
            <v>2.9000000000000001E-2</v>
          </cell>
          <cell r="AA183">
            <v>2.4E-2</v>
          </cell>
          <cell r="AD183">
            <v>0</v>
          </cell>
          <cell r="AE183">
            <v>0.85</v>
          </cell>
          <cell r="AF183" t="str">
            <v>통6-18</v>
          </cell>
          <cell r="AG183">
            <v>0.05</v>
          </cell>
        </row>
        <row r="184">
          <cell r="B184">
            <v>284</v>
          </cell>
          <cell r="C184" t="str">
            <v>난연성내화케이블</v>
          </cell>
          <cell r="D184" t="str">
            <v>F-FR-8 14㎟/3C</v>
          </cell>
          <cell r="E184" t="str">
            <v>M</v>
          </cell>
          <cell r="F184">
            <v>862</v>
          </cell>
          <cell r="G184">
            <v>4186</v>
          </cell>
          <cell r="H184">
            <v>943</v>
          </cell>
          <cell r="I184">
            <v>4255</v>
          </cell>
          <cell r="O184">
            <v>4186</v>
          </cell>
          <cell r="P184" t="str">
            <v>저압케이블전공</v>
          </cell>
          <cell r="Q184">
            <v>0.04</v>
          </cell>
          <cell r="R184">
            <v>3.4000000000000002E-2</v>
          </cell>
          <cell r="U184">
            <v>0</v>
          </cell>
          <cell r="V184">
            <v>0.85</v>
          </cell>
          <cell r="W184" t="str">
            <v>전7-9</v>
          </cell>
          <cell r="X184">
            <v>0.05</v>
          </cell>
          <cell r="Y184" t="str">
            <v>통신케이블전공</v>
          </cell>
          <cell r="Z184">
            <v>0.04</v>
          </cell>
          <cell r="AA184">
            <v>3.4000000000000002E-2</v>
          </cell>
          <cell r="AD184">
            <v>0</v>
          </cell>
          <cell r="AE184">
            <v>0.85</v>
          </cell>
          <cell r="AF184" t="str">
            <v>통6-18</v>
          </cell>
          <cell r="AG184">
            <v>0.05</v>
          </cell>
        </row>
        <row r="185">
          <cell r="B185">
            <v>285</v>
          </cell>
          <cell r="C185" t="str">
            <v>난연성내화케이블</v>
          </cell>
          <cell r="D185" t="str">
            <v>F-FR-8 22㎟/3C</v>
          </cell>
          <cell r="E185" t="str">
            <v>M</v>
          </cell>
          <cell r="F185">
            <v>862</v>
          </cell>
          <cell r="G185">
            <v>5382</v>
          </cell>
          <cell r="H185">
            <v>943</v>
          </cell>
          <cell r="I185">
            <v>5754</v>
          </cell>
          <cell r="O185">
            <v>5382</v>
          </cell>
          <cell r="P185" t="str">
            <v>저압케이블전공</v>
          </cell>
          <cell r="Q185">
            <v>5.1999999999999998E-2</v>
          </cell>
          <cell r="R185">
            <v>4.3999999999999997E-2</v>
          </cell>
          <cell r="U185">
            <v>0</v>
          </cell>
          <cell r="V185">
            <v>0.85</v>
          </cell>
          <cell r="W185" t="str">
            <v>전7-9</v>
          </cell>
          <cell r="X185">
            <v>0.05</v>
          </cell>
          <cell r="Y185" t="str">
            <v>통신케이블전공</v>
          </cell>
          <cell r="Z185">
            <v>5.1999999999999998E-2</v>
          </cell>
          <cell r="AA185">
            <v>4.3999999999999997E-2</v>
          </cell>
          <cell r="AD185">
            <v>0</v>
          </cell>
          <cell r="AE185">
            <v>0.85</v>
          </cell>
          <cell r="AF185" t="str">
            <v>통6-18</v>
          </cell>
          <cell r="AG185">
            <v>0.05</v>
          </cell>
        </row>
        <row r="186">
          <cell r="C186" t="str">
            <v>난연성내화케이블</v>
          </cell>
          <cell r="D186" t="str">
            <v>F-FR-8 38㎟/3C</v>
          </cell>
          <cell r="E186" t="str">
            <v>M</v>
          </cell>
          <cell r="F186">
            <v>862</v>
          </cell>
          <cell r="G186">
            <v>8388</v>
          </cell>
          <cell r="H186">
            <v>943</v>
          </cell>
          <cell r="I186">
            <v>8969</v>
          </cell>
          <cell r="O186">
            <v>8388</v>
          </cell>
          <cell r="P186" t="str">
            <v>저압케이블전공</v>
          </cell>
          <cell r="Q186">
            <v>7.1999999999999995E-2</v>
          </cell>
          <cell r="R186">
            <v>6.0999999999999999E-2</v>
          </cell>
          <cell r="U186">
            <v>0</v>
          </cell>
          <cell r="V186">
            <v>0.85</v>
          </cell>
          <cell r="W186" t="str">
            <v>전7-9</v>
          </cell>
          <cell r="X186">
            <v>0.05</v>
          </cell>
          <cell r="Y186" t="str">
            <v>통신케이블전공</v>
          </cell>
          <cell r="Z186">
            <v>7.1999999999999995E-2</v>
          </cell>
          <cell r="AA186">
            <v>6.0999999999999999E-2</v>
          </cell>
          <cell r="AD186">
            <v>0</v>
          </cell>
          <cell r="AE186">
            <v>0.85</v>
          </cell>
          <cell r="AF186" t="str">
            <v>통6-18</v>
          </cell>
          <cell r="AG186">
            <v>0.05</v>
          </cell>
        </row>
        <row r="187">
          <cell r="B187">
            <v>281</v>
          </cell>
          <cell r="C187" t="str">
            <v>난연성내화케이블</v>
          </cell>
          <cell r="D187" t="str">
            <v>F-FR-8 60㎟/3C</v>
          </cell>
          <cell r="E187" t="str">
            <v>M</v>
          </cell>
          <cell r="F187">
            <v>862</v>
          </cell>
          <cell r="G187">
            <v>12858</v>
          </cell>
          <cell r="H187">
            <v>943</v>
          </cell>
          <cell r="I187">
            <v>13747</v>
          </cell>
          <cell r="O187">
            <v>12858</v>
          </cell>
          <cell r="P187" t="str">
            <v>저압케이블전공</v>
          </cell>
          <cell r="Q187">
            <v>9.8000000000000004E-2</v>
          </cell>
          <cell r="R187">
            <v>8.3000000000000004E-2</v>
          </cell>
          <cell r="U187">
            <v>0</v>
          </cell>
          <cell r="V187">
            <v>0.85</v>
          </cell>
          <cell r="W187" t="str">
            <v>전7-9</v>
          </cell>
          <cell r="X187">
            <v>0.05</v>
          </cell>
          <cell r="Y187" t="str">
            <v>통신케이블전공</v>
          </cell>
          <cell r="Z187">
            <v>9.8000000000000004E-2</v>
          </cell>
          <cell r="AA187">
            <v>8.3000000000000004E-2</v>
          </cell>
          <cell r="AD187">
            <v>0</v>
          </cell>
          <cell r="AE187">
            <v>0.85</v>
          </cell>
          <cell r="AF187" t="str">
            <v>통6-18</v>
          </cell>
          <cell r="AG187">
            <v>0.05</v>
          </cell>
        </row>
        <row r="188">
          <cell r="B188">
            <v>290</v>
          </cell>
          <cell r="C188" t="str">
            <v>난연성내화케이블</v>
          </cell>
          <cell r="D188" t="str">
            <v>F-FR-8 2㎟/4C</v>
          </cell>
          <cell r="E188" t="str">
            <v>M</v>
          </cell>
          <cell r="F188">
            <v>862</v>
          </cell>
          <cell r="G188">
            <v>2584</v>
          </cell>
          <cell r="H188">
            <v>943</v>
          </cell>
          <cell r="I188">
            <v>2762</v>
          </cell>
          <cell r="O188">
            <v>2584</v>
          </cell>
          <cell r="P188" t="str">
            <v>저압케이블전공</v>
          </cell>
          <cell r="Q188">
            <v>2.5999999999999999E-2</v>
          </cell>
          <cell r="R188">
            <v>2.1999999999999999E-2</v>
          </cell>
          <cell r="U188">
            <v>0</v>
          </cell>
          <cell r="V188">
            <v>0.85</v>
          </cell>
          <cell r="W188" t="str">
            <v>전7-9</v>
          </cell>
          <cell r="X188">
            <v>0.05</v>
          </cell>
          <cell r="Y188" t="str">
            <v>통신케이블전공</v>
          </cell>
          <cell r="Z188">
            <v>3.4000000000000002E-2</v>
          </cell>
          <cell r="AA188">
            <v>2.8000000000000001E-2</v>
          </cell>
          <cell r="AD188">
            <v>0</v>
          </cell>
          <cell r="AE188">
            <v>0.85</v>
          </cell>
          <cell r="AF188" t="str">
            <v>통6-18</v>
          </cell>
          <cell r="AG188">
            <v>0.05</v>
          </cell>
        </row>
        <row r="189">
          <cell r="B189">
            <v>291</v>
          </cell>
          <cell r="C189" t="str">
            <v>난연성내화케이블</v>
          </cell>
          <cell r="D189" t="str">
            <v>F-FR-8 5.5㎟/4C</v>
          </cell>
          <cell r="E189" t="str">
            <v>M</v>
          </cell>
          <cell r="F189">
            <v>862</v>
          </cell>
          <cell r="G189">
            <v>3143</v>
          </cell>
          <cell r="H189">
            <v>943</v>
          </cell>
          <cell r="I189">
            <v>4314</v>
          </cell>
          <cell r="O189">
            <v>3143</v>
          </cell>
          <cell r="P189" t="str">
            <v>저압케이블전공</v>
          </cell>
          <cell r="Q189">
            <v>3.4000000000000002E-2</v>
          </cell>
          <cell r="R189">
            <v>2.8000000000000001E-2</v>
          </cell>
          <cell r="U189">
            <v>0</v>
          </cell>
          <cell r="V189">
            <v>0.85</v>
          </cell>
          <cell r="W189" t="str">
            <v>전7-9</v>
          </cell>
          <cell r="X189">
            <v>0.05</v>
          </cell>
          <cell r="Y189" t="str">
            <v>통신케이블전공</v>
          </cell>
          <cell r="Z189">
            <v>3.4000000000000002E-2</v>
          </cell>
          <cell r="AA189">
            <v>2.8000000000000001E-2</v>
          </cell>
          <cell r="AD189">
            <v>0</v>
          </cell>
          <cell r="AE189">
            <v>0.85</v>
          </cell>
          <cell r="AF189" t="str">
            <v>통6-18</v>
          </cell>
          <cell r="AG189">
            <v>0.05</v>
          </cell>
        </row>
        <row r="190">
          <cell r="B190">
            <v>292</v>
          </cell>
          <cell r="C190" t="str">
            <v>난연성내화케이블</v>
          </cell>
          <cell r="D190" t="str">
            <v>F-FR-8 8㎟/4C</v>
          </cell>
          <cell r="E190" t="str">
            <v>M</v>
          </cell>
          <cell r="F190">
            <v>862</v>
          </cell>
          <cell r="G190">
            <v>4034</v>
          </cell>
          <cell r="H190">
            <v>943</v>
          </cell>
          <cell r="I190">
            <v>5017</v>
          </cell>
          <cell r="O190">
            <v>4034</v>
          </cell>
          <cell r="P190" t="str">
            <v>저압케이블전공</v>
          </cell>
          <cell r="Q190">
            <v>3.9E-2</v>
          </cell>
          <cell r="R190">
            <v>3.3000000000000002E-2</v>
          </cell>
          <cell r="U190">
            <v>0</v>
          </cell>
          <cell r="V190">
            <v>0.85</v>
          </cell>
          <cell r="W190" t="str">
            <v>전7-9</v>
          </cell>
          <cell r="X190">
            <v>0.05</v>
          </cell>
          <cell r="Y190" t="str">
            <v>통신케이블전공</v>
          </cell>
          <cell r="Z190">
            <v>3.9E-2</v>
          </cell>
          <cell r="AA190">
            <v>3.3000000000000002E-2</v>
          </cell>
          <cell r="AD190">
            <v>0</v>
          </cell>
          <cell r="AE190">
            <v>0.85</v>
          </cell>
          <cell r="AF190" t="str">
            <v>통6-18</v>
          </cell>
          <cell r="AG190">
            <v>0.05</v>
          </cell>
        </row>
        <row r="191">
          <cell r="B191">
            <v>293</v>
          </cell>
          <cell r="C191" t="str">
            <v>난연성내화케이블</v>
          </cell>
          <cell r="D191" t="str">
            <v>F-FR-8 14㎟/4C</v>
          </cell>
          <cell r="E191" t="str">
            <v>M</v>
          </cell>
          <cell r="F191">
            <v>862</v>
          </cell>
          <cell r="G191">
            <v>5003</v>
          </cell>
          <cell r="H191">
            <v>943</v>
          </cell>
          <cell r="I191">
            <v>5349</v>
          </cell>
          <cell r="O191">
            <v>5003</v>
          </cell>
          <cell r="P191" t="str">
            <v>저압케이블전공</v>
          </cell>
          <cell r="Q191">
            <v>5.1999999999999998E-2</v>
          </cell>
          <cell r="R191">
            <v>4.3999999999999997E-2</v>
          </cell>
          <cell r="U191">
            <v>0</v>
          </cell>
          <cell r="V191">
            <v>0.85</v>
          </cell>
          <cell r="W191" t="str">
            <v>전7-9</v>
          </cell>
          <cell r="X191">
            <v>0.05</v>
          </cell>
          <cell r="Y191" t="str">
            <v>통신케이블전공</v>
          </cell>
          <cell r="Z191">
            <v>5.1999999999999998E-2</v>
          </cell>
          <cell r="AA191">
            <v>4.3999999999999997E-2</v>
          </cell>
          <cell r="AD191">
            <v>0</v>
          </cell>
          <cell r="AE191">
            <v>0.85</v>
          </cell>
          <cell r="AF191" t="str">
            <v>통6-18</v>
          </cell>
          <cell r="AG191">
            <v>0.05</v>
          </cell>
        </row>
        <row r="192">
          <cell r="B192">
            <v>294</v>
          </cell>
          <cell r="C192" t="str">
            <v>난연성내화케이블</v>
          </cell>
          <cell r="D192" t="str">
            <v>F-FR-8 22㎟/4C</v>
          </cell>
          <cell r="E192" t="str">
            <v>M</v>
          </cell>
          <cell r="F192">
            <v>862</v>
          </cell>
          <cell r="G192">
            <v>7144</v>
          </cell>
          <cell r="H192">
            <v>943</v>
          </cell>
          <cell r="I192">
            <v>7637</v>
          </cell>
          <cell r="O192">
            <v>7144</v>
          </cell>
          <cell r="P192" t="str">
            <v>저압케이블전공</v>
          </cell>
          <cell r="Q192">
            <v>6.7599999999999993E-2</v>
          </cell>
          <cell r="R192">
            <v>5.7000000000000002E-2</v>
          </cell>
          <cell r="U192">
            <v>0</v>
          </cell>
          <cell r="V192">
            <v>0.85</v>
          </cell>
          <cell r="W192" t="str">
            <v>전7-9</v>
          </cell>
          <cell r="X192">
            <v>0.05</v>
          </cell>
          <cell r="Y192" t="str">
            <v>통신케이블전공</v>
          </cell>
          <cell r="Z192">
            <v>6.7599999999999993E-2</v>
          </cell>
          <cell r="AA192">
            <v>5.7000000000000002E-2</v>
          </cell>
          <cell r="AD192">
            <v>0</v>
          </cell>
          <cell r="AE192">
            <v>0.85</v>
          </cell>
          <cell r="AF192" t="str">
            <v>통6-18</v>
          </cell>
          <cell r="AG192">
            <v>0.05</v>
          </cell>
        </row>
        <row r="193">
          <cell r="B193">
            <v>295</v>
          </cell>
          <cell r="C193" t="str">
            <v>난연성내화케이블</v>
          </cell>
          <cell r="D193" t="str">
            <v>F-FR-8 38㎟/4C</v>
          </cell>
          <cell r="E193" t="str">
            <v>M</v>
          </cell>
          <cell r="F193">
            <v>862</v>
          </cell>
          <cell r="G193">
            <v>11294</v>
          </cell>
          <cell r="H193">
            <v>943</v>
          </cell>
          <cell r="I193">
            <v>12075</v>
          </cell>
          <cell r="O193">
            <v>11294</v>
          </cell>
          <cell r="P193" t="str">
            <v>저압케이블전공</v>
          </cell>
          <cell r="Q193">
            <v>9.3600000000000003E-2</v>
          </cell>
          <cell r="R193">
            <v>7.9000000000000001E-2</v>
          </cell>
          <cell r="U193">
            <v>0</v>
          </cell>
          <cell r="V193">
            <v>0.85</v>
          </cell>
          <cell r="W193" t="str">
            <v>전7-9</v>
          </cell>
          <cell r="X193">
            <v>0.05</v>
          </cell>
          <cell r="Y193" t="str">
            <v>통신케이블전공</v>
          </cell>
          <cell r="Z193">
            <v>9.3600000000000003E-2</v>
          </cell>
          <cell r="AA193">
            <v>7.9000000000000001E-2</v>
          </cell>
          <cell r="AD193">
            <v>0</v>
          </cell>
          <cell r="AE193">
            <v>0.85</v>
          </cell>
          <cell r="AF193" t="str">
            <v>통6-18</v>
          </cell>
          <cell r="AG193">
            <v>0.05</v>
          </cell>
        </row>
        <row r="194">
          <cell r="B194">
            <v>296</v>
          </cell>
          <cell r="C194" t="str">
            <v>난연성내화케이블</v>
          </cell>
          <cell r="D194" t="str">
            <v>F-FR-8 60㎟/4C</v>
          </cell>
          <cell r="E194" t="str">
            <v>M</v>
          </cell>
          <cell r="F194">
            <v>862</v>
          </cell>
          <cell r="G194">
            <v>16720</v>
          </cell>
          <cell r="H194">
            <v>943</v>
          </cell>
          <cell r="I194">
            <v>17874</v>
          </cell>
          <cell r="O194">
            <v>16720</v>
          </cell>
          <cell r="P194" t="str">
            <v>저압케이블전공</v>
          </cell>
          <cell r="Q194">
            <v>0.12740000000000001</v>
          </cell>
          <cell r="R194">
            <v>0.108</v>
          </cell>
          <cell r="U194">
            <v>0</v>
          </cell>
          <cell r="V194">
            <v>0.85</v>
          </cell>
          <cell r="W194" t="str">
            <v>전7-9</v>
          </cell>
          <cell r="X194">
            <v>0.05</v>
          </cell>
          <cell r="Y194" t="str">
            <v>통신케이블전공</v>
          </cell>
          <cell r="Z194">
            <v>0.12740000000000001</v>
          </cell>
          <cell r="AA194">
            <v>0.108</v>
          </cell>
          <cell r="AD194">
            <v>0</v>
          </cell>
          <cell r="AE194">
            <v>0.85</v>
          </cell>
          <cell r="AF194" t="str">
            <v>통6-18</v>
          </cell>
          <cell r="AG194">
            <v>0.05</v>
          </cell>
        </row>
        <row r="195">
          <cell r="B195">
            <v>301</v>
          </cell>
          <cell r="C195" t="str">
            <v>특고케이블</v>
          </cell>
          <cell r="D195" t="str">
            <v>CNCV-W 23KV 60㎟</v>
          </cell>
          <cell r="E195" t="str">
            <v>m</v>
          </cell>
          <cell r="F195">
            <v>860</v>
          </cell>
          <cell r="G195">
            <v>9002</v>
          </cell>
          <cell r="H195">
            <v>949</v>
          </cell>
          <cell r="I195">
            <v>10085</v>
          </cell>
          <cell r="O195">
            <v>9002</v>
          </cell>
          <cell r="P195" t="str">
            <v>특고압케이블전공</v>
          </cell>
          <cell r="Q195">
            <v>1.7000000000000001E-2</v>
          </cell>
          <cell r="R195">
            <v>1.4E-2</v>
          </cell>
          <cell r="S195" t="str">
            <v>보통인부</v>
          </cell>
          <cell r="T195">
            <v>1.7000000000000001E-2</v>
          </cell>
          <cell r="U195">
            <v>1.4E-2</v>
          </cell>
          <cell r="V195">
            <v>0.85</v>
          </cell>
          <cell r="W195" t="str">
            <v>전5-38</v>
          </cell>
          <cell r="X195">
            <v>0.03</v>
          </cell>
          <cell r="Y195" t="str">
            <v>통신케이블전공</v>
          </cell>
          <cell r="Z195">
            <v>3.4000000000000002E-2</v>
          </cell>
          <cell r="AA195">
            <v>0</v>
          </cell>
          <cell r="AD195">
            <v>0</v>
          </cell>
          <cell r="AE195">
            <v>0.85</v>
          </cell>
          <cell r="AF195" t="str">
            <v>통6-18</v>
          </cell>
          <cell r="AG195">
            <v>0.03</v>
          </cell>
        </row>
        <row r="196">
          <cell r="B196">
            <v>302</v>
          </cell>
          <cell r="C196" t="str">
            <v>자기수축단말처리재</v>
          </cell>
          <cell r="D196" t="str">
            <v>25KV 60㎟/1C (옥내형)</v>
          </cell>
          <cell r="E196" t="str">
            <v>조</v>
          </cell>
          <cell r="F196">
            <v>880</v>
          </cell>
          <cell r="G196">
            <v>228900</v>
          </cell>
          <cell r="H196">
            <v>959</v>
          </cell>
          <cell r="I196">
            <v>228900</v>
          </cell>
          <cell r="O196">
            <v>228900</v>
          </cell>
          <cell r="P196" t="str">
            <v>특고압케이블전공</v>
          </cell>
          <cell r="Q196">
            <v>1.89</v>
          </cell>
          <cell r="R196">
            <v>1.89</v>
          </cell>
          <cell r="U196">
            <v>0</v>
          </cell>
          <cell r="V196">
            <v>1</v>
          </cell>
          <cell r="W196" t="str">
            <v>전5-40</v>
          </cell>
          <cell r="X196">
            <v>0.05</v>
          </cell>
          <cell r="Y196" t="str">
            <v>통신케이블전공</v>
          </cell>
          <cell r="Z196">
            <v>3.9E-2</v>
          </cell>
          <cell r="AA196">
            <v>0</v>
          </cell>
          <cell r="AD196">
            <v>0</v>
          </cell>
          <cell r="AE196">
            <v>1</v>
          </cell>
          <cell r="AF196" t="str">
            <v>통6-18</v>
          </cell>
          <cell r="AG196">
            <v>0</v>
          </cell>
        </row>
        <row r="197">
          <cell r="B197">
            <v>30222</v>
          </cell>
          <cell r="C197" t="str">
            <v>자기수축단말처리재</v>
          </cell>
          <cell r="D197" t="str">
            <v>25KV 60㎟/1C (옥외형)</v>
          </cell>
          <cell r="E197" t="str">
            <v>조</v>
          </cell>
          <cell r="F197">
            <v>880</v>
          </cell>
          <cell r="G197">
            <v>260200</v>
          </cell>
          <cell r="H197">
            <v>959</v>
          </cell>
          <cell r="I197">
            <v>260200</v>
          </cell>
          <cell r="O197">
            <v>260200</v>
          </cell>
          <cell r="P197" t="str">
            <v>특고압케이블전공</v>
          </cell>
          <cell r="Q197">
            <v>1.05</v>
          </cell>
          <cell r="R197">
            <v>1.05</v>
          </cell>
          <cell r="U197">
            <v>0</v>
          </cell>
          <cell r="V197">
            <v>1</v>
          </cell>
          <cell r="W197" t="str">
            <v>전5-40</v>
          </cell>
          <cell r="X197">
            <v>0.05</v>
          </cell>
          <cell r="Y197" t="str">
            <v>통신케이블전공</v>
          </cell>
          <cell r="Z197">
            <v>5.1999999999999998E-2</v>
          </cell>
          <cell r="AA197">
            <v>0</v>
          </cell>
          <cell r="AD197">
            <v>0</v>
          </cell>
          <cell r="AE197">
            <v>1</v>
          </cell>
          <cell r="AF197" t="str">
            <v>통6-18</v>
          </cell>
          <cell r="AG197">
            <v>0</v>
          </cell>
        </row>
        <row r="198">
          <cell r="B198">
            <v>30211</v>
          </cell>
          <cell r="C198" t="str">
            <v>자기수축단말처리재</v>
          </cell>
          <cell r="D198" t="str">
            <v>6.9KV 38㎟/1C (옥외형)</v>
          </cell>
          <cell r="E198" t="str">
            <v>조</v>
          </cell>
          <cell r="F198">
            <v>880</v>
          </cell>
          <cell r="G198">
            <v>146900</v>
          </cell>
          <cell r="H198">
            <v>959</v>
          </cell>
          <cell r="I198">
            <v>146900</v>
          </cell>
          <cell r="O198">
            <v>146900</v>
          </cell>
          <cell r="P198" t="str">
            <v>고압케이블전공</v>
          </cell>
          <cell r="Q198">
            <v>0.66</v>
          </cell>
          <cell r="R198">
            <v>0.66</v>
          </cell>
          <cell r="U198">
            <v>0</v>
          </cell>
          <cell r="V198">
            <v>1</v>
          </cell>
          <cell r="W198" t="str">
            <v>전5-40</v>
          </cell>
          <cell r="X198">
            <v>0.05</v>
          </cell>
          <cell r="Y198" t="str">
            <v>통신케이블전공</v>
          </cell>
          <cell r="Z198">
            <v>6.7599999999999993E-2</v>
          </cell>
          <cell r="AA198">
            <v>0</v>
          </cell>
          <cell r="AD198">
            <v>0</v>
          </cell>
          <cell r="AE198">
            <v>1</v>
          </cell>
          <cell r="AF198" t="str">
            <v>통6-18</v>
          </cell>
          <cell r="AG198">
            <v>0</v>
          </cell>
        </row>
        <row r="199">
          <cell r="B199">
            <v>303</v>
          </cell>
          <cell r="C199" t="str">
            <v>강심알루미늄 절연전선</v>
          </cell>
          <cell r="D199" t="str">
            <v>ACSR-OC 58㎟</v>
          </cell>
          <cell r="E199" t="str">
            <v>M</v>
          </cell>
          <cell r="F199">
            <v>871</v>
          </cell>
          <cell r="G199">
            <v>1359</v>
          </cell>
          <cell r="H199">
            <v>950</v>
          </cell>
          <cell r="I199">
            <v>1365</v>
          </cell>
          <cell r="O199">
            <v>1359</v>
          </cell>
          <cell r="P199" t="str">
            <v>배전전공</v>
          </cell>
          <cell r="Q199">
            <v>8.8000000000000005E-3</v>
          </cell>
          <cell r="R199">
            <v>7.0000000000000001E-3</v>
          </cell>
          <cell r="S199" t="str">
            <v>보통인부</v>
          </cell>
          <cell r="T199">
            <v>4.4000000000000003E-3</v>
          </cell>
          <cell r="U199">
            <v>3.0000000000000001E-3</v>
          </cell>
          <cell r="V199">
            <v>0.85</v>
          </cell>
          <cell r="W199" t="str">
            <v>전5-19</v>
          </cell>
          <cell r="X199">
            <v>0.03</v>
          </cell>
          <cell r="Y199" t="str">
            <v>통신케이블전공</v>
          </cell>
          <cell r="Z199">
            <v>9.3600000000000003E-2</v>
          </cell>
          <cell r="AA199">
            <v>0</v>
          </cell>
          <cell r="AD199">
            <v>0</v>
          </cell>
          <cell r="AE199">
            <v>0.85</v>
          </cell>
          <cell r="AF199" t="str">
            <v>통6-18</v>
          </cell>
          <cell r="AG199">
            <v>0.03</v>
          </cell>
        </row>
        <row r="200">
          <cell r="B200">
            <v>304</v>
          </cell>
          <cell r="C200" t="str">
            <v>강심알루미늄 연선</v>
          </cell>
          <cell r="D200" t="str">
            <v>ACSR  58㎟</v>
          </cell>
          <cell r="E200" t="str">
            <v>M</v>
          </cell>
          <cell r="F200">
            <v>871</v>
          </cell>
          <cell r="G200">
            <v>728</v>
          </cell>
          <cell r="H200">
            <v>950</v>
          </cell>
          <cell r="I200">
            <v>853</v>
          </cell>
          <cell r="O200">
            <v>728</v>
          </cell>
          <cell r="P200" t="str">
            <v>배전전공</v>
          </cell>
          <cell r="Q200">
            <v>8.8000000000000005E-3</v>
          </cell>
          <cell r="R200">
            <v>7.0000000000000001E-3</v>
          </cell>
          <cell r="S200" t="str">
            <v>보통인부</v>
          </cell>
          <cell r="T200">
            <v>4.4000000000000003E-3</v>
          </cell>
          <cell r="U200">
            <v>3.0000000000000001E-3</v>
          </cell>
          <cell r="V200">
            <v>0.85</v>
          </cell>
          <cell r="W200" t="str">
            <v>전5-19</v>
          </cell>
          <cell r="X200">
            <v>0.03</v>
          </cell>
          <cell r="Y200" t="str">
            <v>통신케이블전공</v>
          </cell>
          <cell r="Z200">
            <v>0.12740000000000001</v>
          </cell>
          <cell r="AA200">
            <v>0</v>
          </cell>
          <cell r="AD200">
            <v>0</v>
          </cell>
          <cell r="AE200">
            <v>0.85</v>
          </cell>
          <cell r="AF200" t="str">
            <v>통6-18</v>
          </cell>
          <cell r="AG200">
            <v>0.03</v>
          </cell>
        </row>
        <row r="201">
          <cell r="B201">
            <v>305</v>
          </cell>
          <cell r="C201" t="str">
            <v>OC</v>
          </cell>
          <cell r="D201" t="str">
            <v>5.0MM</v>
          </cell>
          <cell r="E201" t="str">
            <v>M</v>
          </cell>
          <cell r="F201">
            <v>860</v>
          </cell>
          <cell r="G201">
            <v>8751</v>
          </cell>
          <cell r="H201">
            <v>949</v>
          </cell>
          <cell r="I201">
            <v>10489</v>
          </cell>
          <cell r="L201">
            <v>1047</v>
          </cell>
          <cell r="O201">
            <v>1047</v>
          </cell>
          <cell r="P201" t="str">
            <v>배전전공</v>
          </cell>
          <cell r="Q201">
            <v>2E-3</v>
          </cell>
          <cell r="R201">
            <v>2E-3</v>
          </cell>
          <cell r="S201" t="str">
            <v>보통인부</v>
          </cell>
          <cell r="T201">
            <v>1E-3</v>
          </cell>
          <cell r="U201">
            <v>1E-3</v>
          </cell>
          <cell r="V201">
            <v>1</v>
          </cell>
          <cell r="W201" t="str">
            <v>전5-19</v>
          </cell>
          <cell r="X201">
            <v>0.03</v>
          </cell>
          <cell r="AA201">
            <v>0</v>
          </cell>
          <cell r="AD201">
            <v>0</v>
          </cell>
          <cell r="AE201">
            <v>1</v>
          </cell>
          <cell r="AG201">
            <v>0.03</v>
          </cell>
        </row>
        <row r="202">
          <cell r="B202">
            <v>300</v>
          </cell>
          <cell r="C202" t="str">
            <v>제어용 전선</v>
          </cell>
          <cell r="D202" t="str">
            <v>RS 485</v>
          </cell>
          <cell r="E202" t="str">
            <v>M</v>
          </cell>
          <cell r="F202">
            <v>880</v>
          </cell>
          <cell r="G202">
            <v>228900</v>
          </cell>
          <cell r="H202">
            <v>959</v>
          </cell>
          <cell r="I202">
            <v>222000</v>
          </cell>
          <cell r="L202">
            <v>660</v>
          </cell>
          <cell r="O202">
            <v>660</v>
          </cell>
          <cell r="P202" t="str">
            <v>통신케이블전공</v>
          </cell>
          <cell r="Q202">
            <v>2.3400000000000001E-2</v>
          </cell>
          <cell r="R202">
            <v>1.9E-2</v>
          </cell>
          <cell r="U202">
            <v>0</v>
          </cell>
          <cell r="V202">
            <v>0.85</v>
          </cell>
          <cell r="W202" t="str">
            <v>통8-1-1</v>
          </cell>
          <cell r="X202">
            <v>0.1</v>
          </cell>
          <cell r="AA202">
            <v>0</v>
          </cell>
          <cell r="AD202">
            <v>0</v>
          </cell>
          <cell r="AE202">
            <v>0.85</v>
          </cell>
          <cell r="AG202">
            <v>0.1</v>
          </cell>
        </row>
        <row r="203">
          <cell r="B203">
            <v>313</v>
          </cell>
          <cell r="C203" t="str">
            <v>제어용 차폐 케이블</v>
          </cell>
          <cell r="D203" t="str">
            <v>CVV-SB 1.25㎟/2C</v>
          </cell>
          <cell r="E203" t="str">
            <v>M</v>
          </cell>
          <cell r="F203">
            <v>859</v>
          </cell>
          <cell r="G203">
            <v>715</v>
          </cell>
          <cell r="H203">
            <v>940</v>
          </cell>
          <cell r="I203">
            <v>895</v>
          </cell>
          <cell r="O203">
            <v>715</v>
          </cell>
          <cell r="P203" t="str">
            <v>저압케이블전공</v>
          </cell>
          <cell r="Q203">
            <v>1.6799999999999999E-2</v>
          </cell>
          <cell r="R203">
            <v>1.4E-2</v>
          </cell>
          <cell r="U203">
            <v>0</v>
          </cell>
          <cell r="V203">
            <v>0.85</v>
          </cell>
          <cell r="W203" t="str">
            <v>전7-10</v>
          </cell>
          <cell r="X203">
            <v>0.05</v>
          </cell>
          <cell r="Y203" t="str">
            <v>통신케이블전공</v>
          </cell>
          <cell r="Z203">
            <v>1.6799999999999999E-2</v>
          </cell>
          <cell r="AA203">
            <v>1.4E-2</v>
          </cell>
          <cell r="AD203">
            <v>0</v>
          </cell>
          <cell r="AE203">
            <v>0.85</v>
          </cell>
          <cell r="AF203" t="str">
            <v>통3-1-35</v>
          </cell>
          <cell r="AG203">
            <v>0.05</v>
          </cell>
        </row>
        <row r="204">
          <cell r="B204">
            <v>3313</v>
          </cell>
          <cell r="C204" t="str">
            <v>제어용 차폐 케이블</v>
          </cell>
          <cell r="D204" t="str">
            <v>CVV-SB 1.25㎟/4C</v>
          </cell>
          <cell r="E204" t="str">
            <v>M</v>
          </cell>
          <cell r="F204">
            <v>859</v>
          </cell>
          <cell r="G204">
            <v>963</v>
          </cell>
          <cell r="H204">
            <v>940</v>
          </cell>
          <cell r="I204">
            <v>1205</v>
          </cell>
          <cell r="O204">
            <v>963</v>
          </cell>
          <cell r="P204" t="str">
            <v>저압케이블전공</v>
          </cell>
          <cell r="Q204">
            <v>3.1199999999999999E-2</v>
          </cell>
          <cell r="R204">
            <v>2.5999999999999999E-2</v>
          </cell>
          <cell r="U204">
            <v>0</v>
          </cell>
          <cell r="V204">
            <v>0.85</v>
          </cell>
          <cell r="W204" t="str">
            <v>전7-10</v>
          </cell>
          <cell r="X204">
            <v>0.05</v>
          </cell>
          <cell r="Y204" t="str">
            <v>통신케이블전공</v>
          </cell>
          <cell r="Z204">
            <v>3.1199999999999999E-2</v>
          </cell>
          <cell r="AA204">
            <v>2.5999999999999999E-2</v>
          </cell>
          <cell r="AD204">
            <v>0</v>
          </cell>
          <cell r="AE204">
            <v>0.85</v>
          </cell>
          <cell r="AF204" t="str">
            <v>통3-1-35</v>
          </cell>
          <cell r="AG204">
            <v>0.05</v>
          </cell>
        </row>
        <row r="205">
          <cell r="B205">
            <v>33313</v>
          </cell>
          <cell r="C205" t="str">
            <v>제어용 차폐 케이블</v>
          </cell>
          <cell r="D205" t="str">
            <v>CVV-SB 2㎟/4C</v>
          </cell>
          <cell r="E205" t="str">
            <v>M</v>
          </cell>
          <cell r="F205">
            <v>859</v>
          </cell>
          <cell r="G205">
            <v>1275</v>
          </cell>
          <cell r="H205">
            <v>940</v>
          </cell>
          <cell r="I205">
            <v>1564</v>
          </cell>
          <cell r="O205">
            <v>1275</v>
          </cell>
          <cell r="P205" t="str">
            <v>저압케이블전공</v>
          </cell>
          <cell r="Q205">
            <v>3.1199999999999999E-2</v>
          </cell>
          <cell r="R205">
            <v>2.5999999999999999E-2</v>
          </cell>
          <cell r="S205" t="str">
            <v>보통인부</v>
          </cell>
          <cell r="T205">
            <v>4.4000000000000003E-3</v>
          </cell>
          <cell r="U205">
            <v>0</v>
          </cell>
          <cell r="V205">
            <v>0.85</v>
          </cell>
          <cell r="W205" t="str">
            <v>전7-10</v>
          </cell>
          <cell r="X205">
            <v>0.05</v>
          </cell>
          <cell r="Y205" t="str">
            <v>통신케이블전공</v>
          </cell>
          <cell r="Z205">
            <v>3.1199999999999999E-2</v>
          </cell>
          <cell r="AA205">
            <v>2.5999999999999999E-2</v>
          </cell>
          <cell r="AD205">
            <v>0</v>
          </cell>
          <cell r="AE205">
            <v>0.85</v>
          </cell>
          <cell r="AF205" t="str">
            <v>통3-1-35</v>
          </cell>
          <cell r="AG205">
            <v>0.05</v>
          </cell>
        </row>
        <row r="206">
          <cell r="B206">
            <v>3314</v>
          </cell>
          <cell r="C206" t="str">
            <v>제어용 차폐 케이블</v>
          </cell>
          <cell r="D206" t="str">
            <v>F-CVV-S 1.25㎟/4C</v>
          </cell>
          <cell r="E206" t="str">
            <v>M</v>
          </cell>
          <cell r="F206">
            <v>860</v>
          </cell>
          <cell r="G206">
            <v>972</v>
          </cell>
          <cell r="H206">
            <v>950</v>
          </cell>
          <cell r="I206">
            <v>861</v>
          </cell>
          <cell r="O206">
            <v>972</v>
          </cell>
          <cell r="P206" t="str">
            <v>저압케이블전공</v>
          </cell>
          <cell r="Q206">
            <v>3.1199999999999999E-2</v>
          </cell>
          <cell r="R206">
            <v>2.5999999999999999E-2</v>
          </cell>
          <cell r="S206" t="str">
            <v>보통인부</v>
          </cell>
          <cell r="T206">
            <v>4.4000000000000003E-3</v>
          </cell>
          <cell r="U206">
            <v>0</v>
          </cell>
          <cell r="V206">
            <v>0.85</v>
          </cell>
          <cell r="W206" t="str">
            <v>전7-10</v>
          </cell>
          <cell r="X206">
            <v>0.05</v>
          </cell>
          <cell r="Y206" t="str">
            <v>통신케이블전공</v>
          </cell>
          <cell r="Z206">
            <v>3.1199999999999999E-2</v>
          </cell>
          <cell r="AA206">
            <v>2.5999999999999999E-2</v>
          </cell>
          <cell r="AD206">
            <v>0</v>
          </cell>
          <cell r="AE206">
            <v>0.85</v>
          </cell>
          <cell r="AF206" t="str">
            <v>통3-1-35</v>
          </cell>
          <cell r="AG206">
            <v>0.05</v>
          </cell>
        </row>
        <row r="207">
          <cell r="B207">
            <v>314</v>
          </cell>
          <cell r="C207" t="str">
            <v>제어용 차폐 케이블</v>
          </cell>
          <cell r="D207" t="str">
            <v>F-CVV-S 1.25㎟/6C</v>
          </cell>
          <cell r="E207" t="str">
            <v>M</v>
          </cell>
          <cell r="F207">
            <v>860</v>
          </cell>
          <cell r="G207">
            <v>1256</v>
          </cell>
          <cell r="L207">
            <v>1047</v>
          </cell>
          <cell r="O207">
            <v>1256</v>
          </cell>
          <cell r="P207" t="str">
            <v>저압케이블전공</v>
          </cell>
          <cell r="Q207">
            <v>4.2000000000000003E-2</v>
          </cell>
          <cell r="R207">
            <v>3.5000000000000003E-2</v>
          </cell>
          <cell r="S207" t="str">
            <v>보통인부</v>
          </cell>
          <cell r="T207">
            <v>1E-3</v>
          </cell>
          <cell r="U207">
            <v>0</v>
          </cell>
          <cell r="V207">
            <v>0.85</v>
          </cell>
          <cell r="W207" t="str">
            <v>전7-10</v>
          </cell>
          <cell r="X207">
            <v>0.05</v>
          </cell>
          <cell r="Y207" t="str">
            <v>통신케이블전공</v>
          </cell>
          <cell r="Z207">
            <v>4.2000000000000003E-2</v>
          </cell>
          <cell r="AA207">
            <v>3.5000000000000003E-2</v>
          </cell>
          <cell r="AD207">
            <v>0</v>
          </cell>
          <cell r="AE207">
            <v>0.85</v>
          </cell>
          <cell r="AF207" t="str">
            <v>통3-1-35</v>
          </cell>
          <cell r="AG207">
            <v>0.05</v>
          </cell>
        </row>
        <row r="208">
          <cell r="B208">
            <v>311</v>
          </cell>
          <cell r="C208" t="str">
            <v>제어용 차폐 케이블</v>
          </cell>
          <cell r="D208" t="str">
            <v>CVV-S 2㎟/2C</v>
          </cell>
          <cell r="E208" t="str">
            <v>M</v>
          </cell>
          <cell r="F208">
            <v>859</v>
          </cell>
          <cell r="G208">
            <v>728</v>
          </cell>
          <cell r="H208">
            <v>940</v>
          </cell>
          <cell r="I208">
            <v>841</v>
          </cell>
          <cell r="L208">
            <v>660</v>
          </cell>
          <cell r="O208">
            <v>728</v>
          </cell>
          <cell r="P208" t="str">
            <v>저압케이블전공</v>
          </cell>
          <cell r="Q208">
            <v>1.6799999999999999E-2</v>
          </cell>
          <cell r="R208">
            <v>1.4E-2</v>
          </cell>
          <cell r="U208">
            <v>0</v>
          </cell>
          <cell r="V208">
            <v>0.85</v>
          </cell>
          <cell r="W208" t="str">
            <v>전7-10</v>
          </cell>
          <cell r="X208">
            <v>0.05</v>
          </cell>
          <cell r="Y208" t="str">
            <v>통신케이블전공</v>
          </cell>
          <cell r="Z208">
            <v>1.6799999999999999E-2</v>
          </cell>
          <cell r="AA208">
            <v>1.4E-2</v>
          </cell>
          <cell r="AD208">
            <v>0</v>
          </cell>
          <cell r="AE208">
            <v>0.85</v>
          </cell>
          <cell r="AF208" t="str">
            <v>통3-1-35</v>
          </cell>
          <cell r="AG208">
            <v>0.05</v>
          </cell>
        </row>
        <row r="209">
          <cell r="B209">
            <v>312</v>
          </cell>
          <cell r="C209" t="str">
            <v>제어용 차폐 케이블</v>
          </cell>
          <cell r="D209" t="str">
            <v>CVV-S 2㎟/3C</v>
          </cell>
          <cell r="E209" t="str">
            <v>M</v>
          </cell>
          <cell r="F209">
            <v>859</v>
          </cell>
          <cell r="G209">
            <v>853</v>
          </cell>
          <cell r="H209">
            <v>940</v>
          </cell>
          <cell r="I209">
            <v>975</v>
          </cell>
          <cell r="O209">
            <v>853</v>
          </cell>
          <cell r="P209" t="str">
            <v>저압케이블전공</v>
          </cell>
          <cell r="Q209">
            <v>2.2799999999999997E-2</v>
          </cell>
          <cell r="R209">
            <v>1.9E-2</v>
          </cell>
          <cell r="U209">
            <v>0</v>
          </cell>
          <cell r="V209">
            <v>0.85</v>
          </cell>
          <cell r="W209" t="str">
            <v>전7-10</v>
          </cell>
          <cell r="X209">
            <v>0.05</v>
          </cell>
          <cell r="Y209" t="str">
            <v>통신케이블전공</v>
          </cell>
          <cell r="Z209">
            <v>2.2799999999999997E-2</v>
          </cell>
          <cell r="AA209">
            <v>1.9E-2</v>
          </cell>
          <cell r="AD209">
            <v>0</v>
          </cell>
          <cell r="AE209">
            <v>0.85</v>
          </cell>
          <cell r="AF209" t="str">
            <v>통3-1-35</v>
          </cell>
          <cell r="AG209">
            <v>0.05</v>
          </cell>
        </row>
        <row r="210">
          <cell r="B210">
            <v>313</v>
          </cell>
          <cell r="C210" t="str">
            <v>제어용 차폐 케이블</v>
          </cell>
          <cell r="D210" t="str">
            <v>CVV-S 2㎟/4C</v>
          </cell>
          <cell r="E210" t="str">
            <v>M</v>
          </cell>
          <cell r="F210">
            <v>859</v>
          </cell>
          <cell r="G210">
            <v>1080</v>
          </cell>
          <cell r="H210">
            <v>940</v>
          </cell>
          <cell r="I210">
            <v>1246</v>
          </cell>
          <cell r="O210">
            <v>1080</v>
          </cell>
          <cell r="P210" t="str">
            <v>저압케이블전공</v>
          </cell>
          <cell r="Q210">
            <v>3.1199999999999999E-2</v>
          </cell>
          <cell r="R210">
            <v>2.5999999999999999E-2</v>
          </cell>
          <cell r="U210">
            <v>0</v>
          </cell>
          <cell r="V210">
            <v>0.85</v>
          </cell>
          <cell r="W210" t="str">
            <v>전7-10</v>
          </cell>
          <cell r="X210">
            <v>0.05</v>
          </cell>
          <cell r="Y210" t="str">
            <v>통신케이블전공</v>
          </cell>
          <cell r="Z210">
            <v>3.1199999999999999E-2</v>
          </cell>
          <cell r="AA210">
            <v>2.5999999999999999E-2</v>
          </cell>
          <cell r="AD210">
            <v>0</v>
          </cell>
          <cell r="AE210">
            <v>0.85</v>
          </cell>
          <cell r="AF210" t="str">
            <v>통3-1-35</v>
          </cell>
          <cell r="AG210">
            <v>0.05</v>
          </cell>
        </row>
        <row r="211">
          <cell r="B211">
            <v>314</v>
          </cell>
          <cell r="C211" t="str">
            <v>제어용 차폐 케이블</v>
          </cell>
          <cell r="D211" t="str">
            <v>CVV-S 2㎟/5C</v>
          </cell>
          <cell r="E211" t="str">
            <v>M</v>
          </cell>
          <cell r="F211">
            <v>859</v>
          </cell>
          <cell r="G211">
            <v>1248</v>
          </cell>
          <cell r="H211">
            <v>940</v>
          </cell>
          <cell r="I211">
            <v>1442</v>
          </cell>
          <cell r="O211">
            <v>1248</v>
          </cell>
          <cell r="P211" t="str">
            <v>저압케이블전공</v>
          </cell>
          <cell r="Q211">
            <v>3.8399999999999997E-2</v>
          </cell>
          <cell r="R211">
            <v>3.2000000000000001E-2</v>
          </cell>
          <cell r="U211">
            <v>0</v>
          </cell>
          <cell r="V211">
            <v>0.85</v>
          </cell>
          <cell r="W211" t="str">
            <v>전7-10</v>
          </cell>
          <cell r="X211">
            <v>0.05</v>
          </cell>
          <cell r="Y211" t="str">
            <v>통신케이블전공</v>
          </cell>
          <cell r="Z211">
            <v>3.8399999999999997E-2</v>
          </cell>
          <cell r="AA211">
            <v>3.2000000000000001E-2</v>
          </cell>
          <cell r="AD211">
            <v>0</v>
          </cell>
          <cell r="AE211">
            <v>0.85</v>
          </cell>
          <cell r="AF211" t="str">
            <v>통3-1-35</v>
          </cell>
          <cell r="AG211">
            <v>0.05</v>
          </cell>
        </row>
        <row r="212">
          <cell r="B212">
            <v>315</v>
          </cell>
          <cell r="C212" t="str">
            <v>제어용 차폐 케이블</v>
          </cell>
          <cell r="D212" t="str">
            <v>CVV-S 2㎟/6C</v>
          </cell>
          <cell r="E212" t="str">
            <v>M</v>
          </cell>
          <cell r="F212">
            <v>859</v>
          </cell>
          <cell r="G212">
            <v>1408</v>
          </cell>
          <cell r="H212">
            <v>940</v>
          </cell>
          <cell r="I212">
            <v>1622</v>
          </cell>
          <cell r="O212">
            <v>1408</v>
          </cell>
          <cell r="P212" t="str">
            <v>저압케이블전공</v>
          </cell>
          <cell r="Q212">
            <v>4.2000000000000003E-2</v>
          </cell>
          <cell r="R212">
            <v>3.5000000000000003E-2</v>
          </cell>
          <cell r="U212">
            <v>0</v>
          </cell>
          <cell r="V212">
            <v>0.85</v>
          </cell>
          <cell r="W212" t="str">
            <v>전7-10</v>
          </cell>
          <cell r="X212">
            <v>0.05</v>
          </cell>
          <cell r="Y212" t="str">
            <v>통신케이블전공</v>
          </cell>
          <cell r="Z212">
            <v>4.2000000000000003E-2</v>
          </cell>
          <cell r="AA212">
            <v>3.5000000000000003E-2</v>
          </cell>
          <cell r="AD212">
            <v>0</v>
          </cell>
          <cell r="AE212">
            <v>0.85</v>
          </cell>
          <cell r="AF212" t="str">
            <v>통3-1-35</v>
          </cell>
          <cell r="AG212">
            <v>0.05</v>
          </cell>
        </row>
        <row r="213">
          <cell r="B213">
            <v>316</v>
          </cell>
          <cell r="C213" t="str">
            <v>제어용 차폐 케이블</v>
          </cell>
          <cell r="D213" t="str">
            <v>CVV-S 2㎟/7C</v>
          </cell>
          <cell r="E213" t="str">
            <v>M</v>
          </cell>
          <cell r="F213">
            <v>859</v>
          </cell>
          <cell r="G213">
            <v>1461</v>
          </cell>
          <cell r="H213">
            <v>940</v>
          </cell>
          <cell r="I213">
            <v>1686</v>
          </cell>
          <cell r="O213">
            <v>1461</v>
          </cell>
          <cell r="P213" t="str">
            <v>저압케이블전공</v>
          </cell>
          <cell r="Q213">
            <v>4.6800000000000001E-2</v>
          </cell>
          <cell r="R213">
            <v>3.9E-2</v>
          </cell>
          <cell r="U213">
            <v>0</v>
          </cell>
          <cell r="V213">
            <v>0.85</v>
          </cell>
          <cell r="W213" t="str">
            <v>전7-10</v>
          </cell>
          <cell r="X213">
            <v>0.05</v>
          </cell>
          <cell r="Y213" t="str">
            <v>통신케이블전공</v>
          </cell>
          <cell r="Z213">
            <v>4.6800000000000001E-2</v>
          </cell>
          <cell r="AA213">
            <v>3.9E-2</v>
          </cell>
          <cell r="AD213">
            <v>0</v>
          </cell>
          <cell r="AE213">
            <v>0.85</v>
          </cell>
          <cell r="AF213" t="str">
            <v>통3-1-35</v>
          </cell>
          <cell r="AG213">
            <v>0.05</v>
          </cell>
        </row>
        <row r="214">
          <cell r="B214">
            <v>317</v>
          </cell>
          <cell r="C214" t="str">
            <v>제어용 차폐 케이블</v>
          </cell>
          <cell r="D214" t="str">
            <v>CVV-S 2㎟/8C</v>
          </cell>
          <cell r="E214" t="str">
            <v>M</v>
          </cell>
          <cell r="F214">
            <v>859</v>
          </cell>
          <cell r="G214">
            <v>1676</v>
          </cell>
          <cell r="H214">
            <v>940</v>
          </cell>
          <cell r="I214">
            <v>1937</v>
          </cell>
          <cell r="O214">
            <v>1676</v>
          </cell>
          <cell r="P214" t="str">
            <v>저압케이블전공</v>
          </cell>
          <cell r="Q214">
            <v>5.04E-2</v>
          </cell>
          <cell r="R214">
            <v>4.2000000000000003E-2</v>
          </cell>
          <cell r="U214">
            <v>0</v>
          </cell>
          <cell r="V214">
            <v>0.85</v>
          </cell>
          <cell r="W214" t="str">
            <v>전7-10</v>
          </cell>
          <cell r="X214">
            <v>0.05</v>
          </cell>
          <cell r="Y214" t="str">
            <v>통신케이블전공</v>
          </cell>
          <cell r="Z214">
            <v>5.04E-2</v>
          </cell>
          <cell r="AA214">
            <v>4.2000000000000003E-2</v>
          </cell>
          <cell r="AD214">
            <v>0</v>
          </cell>
          <cell r="AE214">
            <v>0.85</v>
          </cell>
          <cell r="AF214" t="str">
            <v>통3-1-35</v>
          </cell>
          <cell r="AG214">
            <v>0.05</v>
          </cell>
        </row>
        <row r="215">
          <cell r="B215">
            <v>318</v>
          </cell>
          <cell r="C215" t="str">
            <v>제어용 차폐 케이블</v>
          </cell>
          <cell r="D215" t="str">
            <v>CVV-S 2㎟/10C</v>
          </cell>
          <cell r="E215" t="str">
            <v>M</v>
          </cell>
          <cell r="F215">
            <v>859</v>
          </cell>
          <cell r="G215">
            <v>2064</v>
          </cell>
          <cell r="H215">
            <v>940</v>
          </cell>
          <cell r="I215">
            <v>2383</v>
          </cell>
          <cell r="O215">
            <v>2064</v>
          </cell>
          <cell r="P215" t="str">
            <v>저압케이블전공</v>
          </cell>
          <cell r="Q215">
            <v>5.7599999999999998E-2</v>
          </cell>
          <cell r="R215">
            <v>4.8000000000000001E-2</v>
          </cell>
          <cell r="U215">
            <v>0</v>
          </cell>
          <cell r="V215">
            <v>0.85</v>
          </cell>
          <cell r="W215" t="str">
            <v>전7-10</v>
          </cell>
          <cell r="X215">
            <v>0.05</v>
          </cell>
          <cell r="Y215" t="str">
            <v>통신케이블전공</v>
          </cell>
          <cell r="Z215">
            <v>5.7599999999999998E-2</v>
          </cell>
          <cell r="AA215">
            <v>4.8000000000000001E-2</v>
          </cell>
          <cell r="AD215">
            <v>0</v>
          </cell>
          <cell r="AE215">
            <v>0.85</v>
          </cell>
          <cell r="AF215" t="str">
            <v>통3-1-35</v>
          </cell>
          <cell r="AG215">
            <v>0.05</v>
          </cell>
        </row>
        <row r="216">
          <cell r="B216">
            <v>319</v>
          </cell>
          <cell r="C216" t="str">
            <v>제어용 차폐 케이블</v>
          </cell>
          <cell r="D216" t="str">
            <v>CVV-S 2㎟/12C</v>
          </cell>
          <cell r="E216" t="str">
            <v>M</v>
          </cell>
          <cell r="F216">
            <v>859</v>
          </cell>
          <cell r="G216">
            <v>2226</v>
          </cell>
          <cell r="H216">
            <v>940</v>
          </cell>
          <cell r="I216">
            <v>2548</v>
          </cell>
          <cell r="O216">
            <v>2226</v>
          </cell>
          <cell r="P216" t="str">
            <v>저압케이블전공</v>
          </cell>
          <cell r="Q216">
            <v>6.4799999999999996E-2</v>
          </cell>
          <cell r="R216">
            <v>5.5E-2</v>
          </cell>
          <cell r="U216">
            <v>0</v>
          </cell>
          <cell r="V216">
            <v>0.85</v>
          </cell>
          <cell r="W216" t="str">
            <v>전7-10</v>
          </cell>
          <cell r="X216">
            <v>0.05</v>
          </cell>
          <cell r="Y216" t="str">
            <v>통신케이블전공</v>
          </cell>
          <cell r="Z216">
            <v>6.4799999999999996E-2</v>
          </cell>
          <cell r="AA216">
            <v>5.5E-2</v>
          </cell>
          <cell r="AD216">
            <v>0</v>
          </cell>
          <cell r="AE216">
            <v>0.85</v>
          </cell>
          <cell r="AF216" t="str">
            <v>통3-1-35</v>
          </cell>
          <cell r="AG216">
            <v>0.05</v>
          </cell>
        </row>
        <row r="217">
          <cell r="B217">
            <v>320</v>
          </cell>
          <cell r="C217" t="str">
            <v>제어용 차폐 케이블</v>
          </cell>
          <cell r="D217" t="str">
            <v>CVV-S 2㎟/15C</v>
          </cell>
          <cell r="E217" t="str">
            <v>M</v>
          </cell>
          <cell r="F217">
            <v>859</v>
          </cell>
          <cell r="G217">
            <v>2663</v>
          </cell>
          <cell r="H217">
            <v>940</v>
          </cell>
          <cell r="I217">
            <v>3074</v>
          </cell>
          <cell r="O217">
            <v>2663</v>
          </cell>
          <cell r="P217" t="str">
            <v>저압케이블전공</v>
          </cell>
          <cell r="Q217">
            <v>7.0799999999999988E-2</v>
          </cell>
          <cell r="R217">
            <v>0.06</v>
          </cell>
          <cell r="U217">
            <v>0</v>
          </cell>
          <cell r="V217">
            <v>0.85</v>
          </cell>
          <cell r="W217" t="str">
            <v>전7-10</v>
          </cell>
          <cell r="X217">
            <v>0.05</v>
          </cell>
          <cell r="Y217" t="str">
            <v>통신케이블전공</v>
          </cell>
          <cell r="Z217">
            <v>7.0799999999999988E-2</v>
          </cell>
          <cell r="AA217">
            <v>0.06</v>
          </cell>
          <cell r="AD217">
            <v>0</v>
          </cell>
          <cell r="AE217">
            <v>0.85</v>
          </cell>
          <cell r="AF217" t="str">
            <v>통3-1-35</v>
          </cell>
          <cell r="AG217">
            <v>0.05</v>
          </cell>
        </row>
        <row r="218">
          <cell r="B218">
            <v>321</v>
          </cell>
          <cell r="C218" t="str">
            <v>제어용 차폐 케이블</v>
          </cell>
          <cell r="D218" t="str">
            <v>CVV-S 2㎟/20C</v>
          </cell>
          <cell r="E218" t="str">
            <v>M</v>
          </cell>
          <cell r="F218">
            <v>859</v>
          </cell>
          <cell r="G218">
            <v>3512</v>
          </cell>
          <cell r="H218">
            <v>940</v>
          </cell>
          <cell r="I218">
            <v>4015</v>
          </cell>
          <cell r="O218">
            <v>3512</v>
          </cell>
          <cell r="P218" t="str">
            <v>저압케이블전공</v>
          </cell>
          <cell r="Q218">
            <v>8.6399999999999991E-2</v>
          </cell>
          <cell r="R218">
            <v>7.2999999999999995E-2</v>
          </cell>
          <cell r="U218">
            <v>0</v>
          </cell>
          <cell r="V218">
            <v>0.85</v>
          </cell>
          <cell r="W218" t="str">
            <v>전7-10</v>
          </cell>
          <cell r="X218">
            <v>0.05</v>
          </cell>
          <cell r="Y218" t="str">
            <v>통신케이블전공</v>
          </cell>
          <cell r="Z218">
            <v>8.6399999999999991E-2</v>
          </cell>
          <cell r="AA218">
            <v>7.2999999999999995E-2</v>
          </cell>
          <cell r="AD218">
            <v>0</v>
          </cell>
          <cell r="AE218">
            <v>0.85</v>
          </cell>
          <cell r="AF218" t="str">
            <v>통3-1-35</v>
          </cell>
          <cell r="AG218">
            <v>0.05</v>
          </cell>
        </row>
        <row r="219">
          <cell r="B219">
            <v>322</v>
          </cell>
          <cell r="C219" t="str">
            <v>제어용 차폐 케이블</v>
          </cell>
          <cell r="D219" t="str">
            <v>CVV-S 2㎟/25C</v>
          </cell>
          <cell r="E219" t="str">
            <v>M</v>
          </cell>
          <cell r="F219">
            <v>859</v>
          </cell>
          <cell r="G219">
            <v>4532</v>
          </cell>
          <cell r="H219">
            <v>940</v>
          </cell>
          <cell r="I219">
            <v>5004</v>
          </cell>
          <cell r="O219">
            <v>4532</v>
          </cell>
          <cell r="P219" t="str">
            <v>저압케이블전공</v>
          </cell>
          <cell r="Q219">
            <v>0.1008</v>
          </cell>
          <cell r="R219">
            <v>8.5000000000000006E-2</v>
          </cell>
          <cell r="U219">
            <v>0</v>
          </cell>
          <cell r="V219">
            <v>0.85</v>
          </cell>
          <cell r="W219" t="str">
            <v>전7-10</v>
          </cell>
          <cell r="X219">
            <v>0.05</v>
          </cell>
          <cell r="Y219" t="str">
            <v>통신케이블전공</v>
          </cell>
          <cell r="Z219">
            <v>0.1008</v>
          </cell>
          <cell r="AA219">
            <v>8.5000000000000006E-2</v>
          </cell>
          <cell r="AD219">
            <v>0</v>
          </cell>
          <cell r="AE219">
            <v>0.85</v>
          </cell>
          <cell r="AF219" t="str">
            <v>통3-1-35</v>
          </cell>
          <cell r="AG219">
            <v>0.05</v>
          </cell>
        </row>
        <row r="220">
          <cell r="B220">
            <v>323</v>
          </cell>
          <cell r="C220" t="str">
            <v>제어용 차폐 케이블</v>
          </cell>
          <cell r="D220" t="str">
            <v>CVV-S 2㎟/30C</v>
          </cell>
          <cell r="E220" t="str">
            <v>M</v>
          </cell>
          <cell r="F220">
            <v>859</v>
          </cell>
          <cell r="G220">
            <v>5001</v>
          </cell>
          <cell r="H220">
            <v>940</v>
          </cell>
          <cell r="I220">
            <v>5724</v>
          </cell>
          <cell r="O220">
            <v>5001</v>
          </cell>
          <cell r="P220" t="str">
            <v>저압케이블전공</v>
          </cell>
          <cell r="Q220">
            <v>0.1176</v>
          </cell>
          <cell r="R220">
            <v>9.9000000000000005E-2</v>
          </cell>
          <cell r="U220">
            <v>0</v>
          </cell>
          <cell r="V220">
            <v>0.85</v>
          </cell>
          <cell r="W220" t="str">
            <v>전7-10</v>
          </cell>
          <cell r="X220">
            <v>0.05</v>
          </cell>
          <cell r="Y220" t="str">
            <v>통신케이블전공</v>
          </cell>
          <cell r="Z220">
            <v>0.1176</v>
          </cell>
          <cell r="AA220">
            <v>9.9000000000000005E-2</v>
          </cell>
          <cell r="AD220">
            <v>0</v>
          </cell>
          <cell r="AE220">
            <v>0.85</v>
          </cell>
          <cell r="AF220" t="str">
            <v>통3-1-35</v>
          </cell>
          <cell r="AG220">
            <v>0.05</v>
          </cell>
        </row>
        <row r="221">
          <cell r="B221">
            <v>324</v>
          </cell>
          <cell r="C221" t="str">
            <v>제어용 차폐 케이블</v>
          </cell>
          <cell r="D221" t="str">
            <v>CVV-S 2㎟/40C</v>
          </cell>
          <cell r="E221" t="str">
            <v>M</v>
          </cell>
          <cell r="F221">
            <v>859</v>
          </cell>
          <cell r="G221">
            <v>6499</v>
          </cell>
          <cell r="H221">
            <v>940</v>
          </cell>
          <cell r="I221">
            <v>7439</v>
          </cell>
          <cell r="O221">
            <v>6499</v>
          </cell>
          <cell r="P221" t="str">
            <v>저압케이블전공</v>
          </cell>
          <cell r="Q221">
            <v>0.13439999999999999</v>
          </cell>
          <cell r="R221">
            <v>0.114</v>
          </cell>
          <cell r="U221">
            <v>0</v>
          </cell>
          <cell r="V221">
            <v>0.85</v>
          </cell>
          <cell r="W221" t="str">
            <v>전7-10</v>
          </cell>
          <cell r="X221">
            <v>0.05</v>
          </cell>
          <cell r="Y221" t="str">
            <v>통신케이블전공</v>
          </cell>
          <cell r="Z221">
            <v>0.13439999999999999</v>
          </cell>
          <cell r="AA221">
            <v>0.114</v>
          </cell>
          <cell r="AD221">
            <v>0</v>
          </cell>
          <cell r="AE221">
            <v>0.85</v>
          </cell>
          <cell r="AF221" t="str">
            <v>통3-1-35</v>
          </cell>
          <cell r="AG221">
            <v>0.05</v>
          </cell>
        </row>
        <row r="222">
          <cell r="B222">
            <v>325</v>
          </cell>
          <cell r="C222" t="str">
            <v>제어용 차폐 케이블</v>
          </cell>
          <cell r="D222" t="str">
            <v>CVV-S 2㎟/50C</v>
          </cell>
          <cell r="E222" t="str">
            <v>M</v>
          </cell>
          <cell r="F222">
            <v>859</v>
          </cell>
          <cell r="G222">
            <v>8632</v>
          </cell>
          <cell r="H222">
            <v>940</v>
          </cell>
          <cell r="I222">
            <v>9012</v>
          </cell>
          <cell r="O222">
            <v>8632</v>
          </cell>
          <cell r="P222" t="str">
            <v>저압케이블전공</v>
          </cell>
          <cell r="Q222">
            <v>0.13439999999999999</v>
          </cell>
          <cell r="R222">
            <v>0.114</v>
          </cell>
          <cell r="U222">
            <v>0</v>
          </cell>
          <cell r="V222">
            <v>0.85</v>
          </cell>
          <cell r="W222" t="str">
            <v>전7-10</v>
          </cell>
          <cell r="X222">
            <v>0.05</v>
          </cell>
          <cell r="Y222" t="str">
            <v>통신케이블전공</v>
          </cell>
          <cell r="Z222">
            <v>0.13439999999999999</v>
          </cell>
          <cell r="AA222">
            <v>0.114</v>
          </cell>
          <cell r="AD222">
            <v>0</v>
          </cell>
          <cell r="AE222">
            <v>0.85</v>
          </cell>
          <cell r="AF222" t="str">
            <v>통3-1-35</v>
          </cell>
          <cell r="AG222">
            <v>0.05</v>
          </cell>
        </row>
        <row r="223">
          <cell r="B223">
            <v>331</v>
          </cell>
          <cell r="C223" t="str">
            <v>제어용 케이블</v>
          </cell>
          <cell r="D223" t="str">
            <v>CVV 2㎟/2C</v>
          </cell>
          <cell r="E223" t="str">
            <v>M</v>
          </cell>
          <cell r="F223">
            <v>859</v>
          </cell>
          <cell r="G223">
            <v>522</v>
          </cell>
          <cell r="H223">
            <v>939</v>
          </cell>
          <cell r="I223">
            <v>631</v>
          </cell>
          <cell r="O223">
            <v>522</v>
          </cell>
          <cell r="P223" t="str">
            <v>저압케이블전공</v>
          </cell>
          <cell r="Q223">
            <v>1.4E-2</v>
          </cell>
          <cell r="R223">
            <v>1.0999999999999999E-2</v>
          </cell>
          <cell r="U223">
            <v>0</v>
          </cell>
          <cell r="V223">
            <v>0.85</v>
          </cell>
          <cell r="W223" t="str">
            <v>전7-10</v>
          </cell>
          <cell r="X223">
            <v>0.05</v>
          </cell>
          <cell r="Y223" t="str">
            <v>통신케이블전공</v>
          </cell>
          <cell r="Z223">
            <v>1.4E-2</v>
          </cell>
          <cell r="AA223">
            <v>1.0999999999999999E-2</v>
          </cell>
          <cell r="AD223">
            <v>0</v>
          </cell>
          <cell r="AE223">
            <v>0.85</v>
          </cell>
          <cell r="AF223" t="str">
            <v>통3-1-35</v>
          </cell>
          <cell r="AG223">
            <v>0.05</v>
          </cell>
        </row>
        <row r="224">
          <cell r="B224">
            <v>332</v>
          </cell>
          <cell r="C224" t="str">
            <v>제어용 케이블</v>
          </cell>
          <cell r="D224" t="str">
            <v>CVV 2㎟/3C</v>
          </cell>
          <cell r="E224" t="str">
            <v>M</v>
          </cell>
          <cell r="F224">
            <v>859</v>
          </cell>
          <cell r="G224">
            <v>656</v>
          </cell>
          <cell r="H224">
            <v>939</v>
          </cell>
          <cell r="I224">
            <v>757</v>
          </cell>
          <cell r="O224">
            <v>656</v>
          </cell>
          <cell r="P224" t="str">
            <v>저압케이블전공</v>
          </cell>
          <cell r="Q224">
            <v>1.9E-2</v>
          </cell>
          <cell r="R224">
            <v>1.6E-2</v>
          </cell>
          <cell r="U224">
            <v>0</v>
          </cell>
          <cell r="V224">
            <v>0.85</v>
          </cell>
          <cell r="W224" t="str">
            <v>전7-10</v>
          </cell>
          <cell r="X224">
            <v>0.05</v>
          </cell>
          <cell r="Y224" t="str">
            <v>통신케이블전공</v>
          </cell>
          <cell r="Z224">
            <v>1.9E-2</v>
          </cell>
          <cell r="AA224">
            <v>1.6E-2</v>
          </cell>
          <cell r="AD224">
            <v>0</v>
          </cell>
          <cell r="AE224">
            <v>0.85</v>
          </cell>
          <cell r="AF224" t="str">
            <v>통3-1-35</v>
          </cell>
          <cell r="AG224">
            <v>0.05</v>
          </cell>
        </row>
        <row r="225">
          <cell r="B225">
            <v>333</v>
          </cell>
          <cell r="C225" t="str">
            <v>제어용 케이블</v>
          </cell>
          <cell r="D225" t="str">
            <v>CVV 2㎟/4C</v>
          </cell>
          <cell r="E225" t="str">
            <v>M</v>
          </cell>
          <cell r="F225">
            <v>859</v>
          </cell>
          <cell r="G225">
            <v>794</v>
          </cell>
          <cell r="H225">
            <v>939</v>
          </cell>
          <cell r="I225">
            <v>954</v>
          </cell>
          <cell r="O225">
            <v>794</v>
          </cell>
          <cell r="P225" t="str">
            <v>저압케이블전공</v>
          </cell>
          <cell r="Q225">
            <v>2.5999999999999999E-2</v>
          </cell>
          <cell r="R225">
            <v>2.1999999999999999E-2</v>
          </cell>
          <cell r="U225">
            <v>0</v>
          </cell>
          <cell r="V225">
            <v>0.85</v>
          </cell>
          <cell r="W225" t="str">
            <v>전7-10</v>
          </cell>
          <cell r="X225">
            <v>0.05</v>
          </cell>
          <cell r="Y225" t="str">
            <v>통신케이블전공</v>
          </cell>
          <cell r="Z225">
            <v>2.5999999999999999E-2</v>
          </cell>
          <cell r="AA225">
            <v>2.1999999999999999E-2</v>
          </cell>
          <cell r="AD225">
            <v>0</v>
          </cell>
          <cell r="AE225">
            <v>0.85</v>
          </cell>
          <cell r="AF225" t="str">
            <v>통3-1-35</v>
          </cell>
          <cell r="AG225">
            <v>0.05</v>
          </cell>
        </row>
        <row r="226">
          <cell r="B226">
            <v>334</v>
          </cell>
          <cell r="C226" t="str">
            <v>제어용 케이블</v>
          </cell>
          <cell r="D226" t="str">
            <v>CVV 2㎟/5C</v>
          </cell>
          <cell r="E226" t="str">
            <v>M</v>
          </cell>
          <cell r="F226">
            <v>859</v>
          </cell>
          <cell r="G226">
            <v>943</v>
          </cell>
          <cell r="H226">
            <v>939</v>
          </cell>
          <cell r="I226">
            <v>1110</v>
          </cell>
          <cell r="O226">
            <v>943</v>
          </cell>
          <cell r="P226" t="str">
            <v>저압케이블전공</v>
          </cell>
          <cell r="Q226">
            <v>3.2000000000000001E-2</v>
          </cell>
          <cell r="R226">
            <v>2.7E-2</v>
          </cell>
          <cell r="U226">
            <v>0</v>
          </cell>
          <cell r="V226">
            <v>0.85</v>
          </cell>
          <cell r="W226" t="str">
            <v>전7-10</v>
          </cell>
          <cell r="X226">
            <v>0.05</v>
          </cell>
          <cell r="Y226" t="str">
            <v>통신케이블전공</v>
          </cell>
          <cell r="Z226">
            <v>3.2000000000000001E-2</v>
          </cell>
          <cell r="AA226">
            <v>2.7E-2</v>
          </cell>
          <cell r="AD226">
            <v>0</v>
          </cell>
          <cell r="AE226">
            <v>0.85</v>
          </cell>
          <cell r="AF226" t="str">
            <v>통3-1-35</v>
          </cell>
          <cell r="AG226">
            <v>0.05</v>
          </cell>
        </row>
        <row r="227">
          <cell r="B227">
            <v>335</v>
          </cell>
          <cell r="C227" t="str">
            <v>제어용 케이블</v>
          </cell>
          <cell r="D227" t="str">
            <v>CVV 2㎟/6C</v>
          </cell>
          <cell r="E227" t="str">
            <v>M</v>
          </cell>
          <cell r="F227">
            <v>859</v>
          </cell>
          <cell r="G227">
            <v>1102</v>
          </cell>
          <cell r="H227">
            <v>939</v>
          </cell>
          <cell r="I227">
            <v>1275</v>
          </cell>
          <cell r="O227">
            <v>1102</v>
          </cell>
          <cell r="P227" t="str">
            <v>저압케이블전공</v>
          </cell>
          <cell r="Q227">
            <v>3.5000000000000003E-2</v>
          </cell>
          <cell r="R227">
            <v>2.9000000000000001E-2</v>
          </cell>
          <cell r="U227">
            <v>0</v>
          </cell>
          <cell r="V227">
            <v>0.85</v>
          </cell>
          <cell r="W227" t="str">
            <v>전7-10</v>
          </cell>
          <cell r="X227">
            <v>0.05</v>
          </cell>
          <cell r="Y227" t="str">
            <v>통신케이블전공</v>
          </cell>
          <cell r="Z227">
            <v>3.5000000000000003E-2</v>
          </cell>
          <cell r="AA227">
            <v>2.9000000000000001E-2</v>
          </cell>
          <cell r="AD227">
            <v>0</v>
          </cell>
          <cell r="AE227">
            <v>0.85</v>
          </cell>
          <cell r="AF227" t="str">
            <v>통3-1-35</v>
          </cell>
          <cell r="AG227">
            <v>0.05</v>
          </cell>
        </row>
        <row r="228">
          <cell r="B228">
            <v>336</v>
          </cell>
          <cell r="C228" t="str">
            <v>제어용 케이블</v>
          </cell>
          <cell r="D228" t="str">
            <v>CVV 2㎟/7C</v>
          </cell>
          <cell r="E228" t="str">
            <v>M</v>
          </cell>
          <cell r="F228">
            <v>859</v>
          </cell>
          <cell r="G228">
            <v>1204</v>
          </cell>
          <cell r="H228">
            <v>939</v>
          </cell>
          <cell r="I228">
            <v>1405</v>
          </cell>
          <cell r="O228">
            <v>1204</v>
          </cell>
          <cell r="P228" t="str">
            <v>저압케이블전공</v>
          </cell>
          <cell r="Q228">
            <v>3.9E-2</v>
          </cell>
          <cell r="R228">
            <v>3.3000000000000002E-2</v>
          </cell>
          <cell r="U228">
            <v>0</v>
          </cell>
          <cell r="V228">
            <v>0.85</v>
          </cell>
          <cell r="W228" t="str">
            <v>전7-10</v>
          </cell>
          <cell r="X228">
            <v>0.05</v>
          </cell>
          <cell r="Y228" t="str">
            <v>통신케이블전공</v>
          </cell>
          <cell r="Z228">
            <v>3.9E-2</v>
          </cell>
          <cell r="AA228">
            <v>3.3000000000000002E-2</v>
          </cell>
          <cell r="AD228">
            <v>0</v>
          </cell>
          <cell r="AE228">
            <v>0.85</v>
          </cell>
          <cell r="AF228" t="str">
            <v>통3-1-35</v>
          </cell>
          <cell r="AG228">
            <v>0.05</v>
          </cell>
        </row>
        <row r="229">
          <cell r="B229">
            <v>337</v>
          </cell>
          <cell r="C229" t="str">
            <v>제어용 케이블</v>
          </cell>
          <cell r="D229" t="str">
            <v>CVV 2㎟/8C</v>
          </cell>
          <cell r="E229" t="str">
            <v>M</v>
          </cell>
          <cell r="F229">
            <v>859</v>
          </cell>
          <cell r="G229">
            <v>1365</v>
          </cell>
          <cell r="H229">
            <v>939</v>
          </cell>
          <cell r="I229">
            <v>1597</v>
          </cell>
          <cell r="O229">
            <v>1365</v>
          </cell>
          <cell r="P229" t="str">
            <v>저압케이블전공</v>
          </cell>
          <cell r="Q229">
            <v>4.2000000000000003E-2</v>
          </cell>
          <cell r="R229">
            <v>3.5000000000000003E-2</v>
          </cell>
          <cell r="U229">
            <v>0</v>
          </cell>
          <cell r="V229">
            <v>0.85</v>
          </cell>
          <cell r="W229" t="str">
            <v>전7-10</v>
          </cell>
          <cell r="X229">
            <v>0.05</v>
          </cell>
          <cell r="Y229" t="str">
            <v>통신케이블전공</v>
          </cell>
          <cell r="Z229">
            <v>4.2000000000000003E-2</v>
          </cell>
          <cell r="AA229">
            <v>3.5000000000000003E-2</v>
          </cell>
          <cell r="AD229">
            <v>0</v>
          </cell>
          <cell r="AE229">
            <v>0.85</v>
          </cell>
          <cell r="AF229" t="str">
            <v>통3-1-35</v>
          </cell>
          <cell r="AG229">
            <v>0.05</v>
          </cell>
        </row>
        <row r="230">
          <cell r="B230">
            <v>338</v>
          </cell>
          <cell r="C230" t="str">
            <v>제어용 케이블</v>
          </cell>
          <cell r="D230" t="str">
            <v>CVV 2㎟/10C</v>
          </cell>
          <cell r="E230" t="str">
            <v>M</v>
          </cell>
          <cell r="F230">
            <v>859</v>
          </cell>
          <cell r="G230">
            <v>1688</v>
          </cell>
          <cell r="H230">
            <v>939</v>
          </cell>
          <cell r="I230">
            <v>1967</v>
          </cell>
          <cell r="O230">
            <v>1688</v>
          </cell>
          <cell r="P230" t="str">
            <v>저압케이블전공</v>
          </cell>
          <cell r="Q230">
            <v>4.8000000000000001E-2</v>
          </cell>
          <cell r="R230">
            <v>0.04</v>
          </cell>
          <cell r="U230">
            <v>0</v>
          </cell>
          <cell r="V230">
            <v>0.85</v>
          </cell>
          <cell r="W230" t="str">
            <v>전7-10</v>
          </cell>
          <cell r="X230">
            <v>0.05</v>
          </cell>
          <cell r="Y230" t="str">
            <v>통신케이블전공</v>
          </cell>
          <cell r="Z230">
            <v>4.8000000000000001E-2</v>
          </cell>
          <cell r="AA230">
            <v>0.04</v>
          </cell>
          <cell r="AD230">
            <v>0</v>
          </cell>
          <cell r="AE230">
            <v>0.85</v>
          </cell>
          <cell r="AF230" t="str">
            <v>통3-1-35</v>
          </cell>
          <cell r="AG230">
            <v>0.05</v>
          </cell>
        </row>
        <row r="231">
          <cell r="B231">
            <v>339</v>
          </cell>
          <cell r="C231" t="str">
            <v>제어용 케이블</v>
          </cell>
          <cell r="D231" t="str">
            <v>CVV 2㎟/12C</v>
          </cell>
          <cell r="E231" t="str">
            <v>M</v>
          </cell>
          <cell r="F231">
            <v>859</v>
          </cell>
          <cell r="G231">
            <v>1995</v>
          </cell>
          <cell r="H231">
            <v>939</v>
          </cell>
          <cell r="I231">
            <v>2257</v>
          </cell>
          <cell r="O231">
            <v>1995</v>
          </cell>
          <cell r="P231" t="str">
            <v>저압케이블전공</v>
          </cell>
          <cell r="Q231">
            <v>5.3999999999999999E-2</v>
          </cell>
          <cell r="R231">
            <v>4.4999999999999998E-2</v>
          </cell>
          <cell r="U231">
            <v>0</v>
          </cell>
          <cell r="V231">
            <v>0.85</v>
          </cell>
          <cell r="W231" t="str">
            <v>전7-10</v>
          </cell>
          <cell r="X231">
            <v>0.05</v>
          </cell>
          <cell r="Y231" t="str">
            <v>통신케이블전공</v>
          </cell>
          <cell r="Z231">
            <v>5.3999999999999999E-2</v>
          </cell>
          <cell r="AA231">
            <v>4.4999999999999998E-2</v>
          </cell>
          <cell r="AD231">
            <v>0</v>
          </cell>
          <cell r="AE231">
            <v>0.85</v>
          </cell>
          <cell r="AF231" t="str">
            <v>통3-1-35</v>
          </cell>
          <cell r="AG231">
            <v>0.05</v>
          </cell>
        </row>
        <row r="232">
          <cell r="B232">
            <v>340</v>
          </cell>
          <cell r="C232" t="str">
            <v>제어용 케이블</v>
          </cell>
          <cell r="D232" t="str">
            <v>CVV 2㎟/15C</v>
          </cell>
          <cell r="E232" t="str">
            <v>M</v>
          </cell>
          <cell r="F232">
            <v>859</v>
          </cell>
          <cell r="G232">
            <v>2378</v>
          </cell>
          <cell r="H232">
            <v>939</v>
          </cell>
          <cell r="I232">
            <v>2800</v>
          </cell>
          <cell r="O232">
            <v>2378</v>
          </cell>
          <cell r="P232" t="str">
            <v>저압케이블전공</v>
          </cell>
          <cell r="Q232">
            <v>5.8999999999999997E-2</v>
          </cell>
          <cell r="R232">
            <v>0.05</v>
          </cell>
          <cell r="U232">
            <v>0</v>
          </cell>
          <cell r="V232">
            <v>0.85</v>
          </cell>
          <cell r="W232" t="str">
            <v>전7-10</v>
          </cell>
          <cell r="X232">
            <v>0.05</v>
          </cell>
          <cell r="Y232" t="str">
            <v>통신케이블전공</v>
          </cell>
          <cell r="Z232">
            <v>5.8999999999999997E-2</v>
          </cell>
          <cell r="AA232">
            <v>0.05</v>
          </cell>
          <cell r="AD232">
            <v>0</v>
          </cell>
          <cell r="AE232">
            <v>0.85</v>
          </cell>
          <cell r="AF232" t="str">
            <v>통3-1-35</v>
          </cell>
          <cell r="AG232">
            <v>0.05</v>
          </cell>
        </row>
        <row r="233">
          <cell r="B233">
            <v>341</v>
          </cell>
          <cell r="C233" t="str">
            <v>제어용 케이블</v>
          </cell>
          <cell r="D233" t="str">
            <v>CVV 2㎟/20C</v>
          </cell>
          <cell r="E233" t="str">
            <v>M</v>
          </cell>
          <cell r="F233">
            <v>859</v>
          </cell>
          <cell r="G233">
            <v>3035</v>
          </cell>
          <cell r="H233">
            <v>939</v>
          </cell>
          <cell r="I233">
            <v>3574</v>
          </cell>
          <cell r="O233">
            <v>3035</v>
          </cell>
          <cell r="P233" t="str">
            <v>저압케이블전공</v>
          </cell>
          <cell r="Q233">
            <v>7.1999999999999995E-2</v>
          </cell>
          <cell r="R233">
            <v>6.0999999999999999E-2</v>
          </cell>
          <cell r="U233">
            <v>0</v>
          </cell>
          <cell r="V233">
            <v>0.85</v>
          </cell>
          <cell r="W233" t="str">
            <v>전7-10</v>
          </cell>
          <cell r="X233">
            <v>0.05</v>
          </cell>
          <cell r="Y233" t="str">
            <v>통신케이블전공</v>
          </cell>
          <cell r="Z233">
            <v>7.1999999999999995E-2</v>
          </cell>
          <cell r="AA233">
            <v>6.0999999999999999E-2</v>
          </cell>
          <cell r="AD233">
            <v>0</v>
          </cell>
          <cell r="AE233">
            <v>0.85</v>
          </cell>
          <cell r="AF233" t="str">
            <v>통3-1-35</v>
          </cell>
          <cell r="AG233">
            <v>0.05</v>
          </cell>
        </row>
        <row r="234">
          <cell r="B234">
            <v>342</v>
          </cell>
          <cell r="C234" t="str">
            <v>제어용 케이블</v>
          </cell>
          <cell r="D234" t="str">
            <v>CVV 2㎟/25C</v>
          </cell>
          <cell r="E234" t="str">
            <v>M</v>
          </cell>
          <cell r="F234">
            <v>859</v>
          </cell>
          <cell r="G234">
            <v>3769</v>
          </cell>
          <cell r="H234">
            <v>939</v>
          </cell>
          <cell r="I234">
            <v>4395</v>
          </cell>
          <cell r="O234">
            <v>3769</v>
          </cell>
          <cell r="P234" t="str">
            <v>저압케이블전공</v>
          </cell>
          <cell r="Q234">
            <v>8.4000000000000005E-2</v>
          </cell>
          <cell r="R234">
            <v>7.0999999999999994E-2</v>
          </cell>
          <cell r="U234">
            <v>0</v>
          </cell>
          <cell r="V234">
            <v>0.85</v>
          </cell>
          <cell r="W234" t="str">
            <v>전7-10</v>
          </cell>
          <cell r="X234">
            <v>0.05</v>
          </cell>
          <cell r="Y234" t="str">
            <v>통신케이블전공</v>
          </cell>
          <cell r="Z234">
            <v>8.4000000000000005E-2</v>
          </cell>
          <cell r="AA234">
            <v>7.0999999999999994E-2</v>
          </cell>
          <cell r="AD234">
            <v>0</v>
          </cell>
          <cell r="AE234">
            <v>0.85</v>
          </cell>
          <cell r="AF234" t="str">
            <v>통3-1-35</v>
          </cell>
          <cell r="AG234">
            <v>0.05</v>
          </cell>
        </row>
        <row r="235">
          <cell r="B235">
            <v>343</v>
          </cell>
          <cell r="C235" t="str">
            <v>제어용 케이블</v>
          </cell>
          <cell r="D235" t="str">
            <v>CVV 2㎟/30C</v>
          </cell>
          <cell r="E235" t="str">
            <v>M</v>
          </cell>
          <cell r="F235">
            <v>859</v>
          </cell>
          <cell r="G235">
            <v>4434</v>
          </cell>
          <cell r="H235">
            <v>939</v>
          </cell>
          <cell r="I235">
            <v>5172</v>
          </cell>
          <cell r="O235">
            <v>4434</v>
          </cell>
          <cell r="P235" t="str">
            <v>저압케이블전공</v>
          </cell>
          <cell r="Q235">
            <v>9.8000000000000004E-2</v>
          </cell>
          <cell r="R235">
            <v>8.3000000000000004E-2</v>
          </cell>
          <cell r="U235">
            <v>0</v>
          </cell>
          <cell r="V235">
            <v>0.85</v>
          </cell>
          <cell r="W235" t="str">
            <v>전7-10</v>
          </cell>
          <cell r="X235">
            <v>0.05</v>
          </cell>
          <cell r="Y235" t="str">
            <v>통신케이블전공</v>
          </cell>
          <cell r="Z235">
            <v>9.8000000000000004E-2</v>
          </cell>
          <cell r="AA235">
            <v>8.3000000000000004E-2</v>
          </cell>
          <cell r="AD235">
            <v>0</v>
          </cell>
          <cell r="AE235">
            <v>0.85</v>
          </cell>
          <cell r="AF235" t="str">
            <v>통3-1-35</v>
          </cell>
          <cell r="AG235">
            <v>0.05</v>
          </cell>
        </row>
        <row r="236">
          <cell r="B236">
            <v>344</v>
          </cell>
          <cell r="C236" t="str">
            <v>제어용 케이블</v>
          </cell>
          <cell r="D236" t="str">
            <v>CVV 2㎟/40C</v>
          </cell>
          <cell r="E236" t="str">
            <v>M</v>
          </cell>
          <cell r="F236">
            <v>859</v>
          </cell>
          <cell r="G236">
            <v>5987</v>
          </cell>
          <cell r="H236">
            <v>939</v>
          </cell>
          <cell r="I236">
            <v>6915</v>
          </cell>
          <cell r="O236">
            <v>5987</v>
          </cell>
          <cell r="P236" t="str">
            <v>저압케이블전공</v>
          </cell>
          <cell r="Q236">
            <v>0.112</v>
          </cell>
          <cell r="R236">
            <v>9.5000000000000001E-2</v>
          </cell>
          <cell r="U236">
            <v>0</v>
          </cell>
          <cell r="V236">
            <v>0.85</v>
          </cell>
          <cell r="W236" t="str">
            <v>전7-10</v>
          </cell>
          <cell r="X236">
            <v>0.05</v>
          </cell>
          <cell r="Y236" t="str">
            <v>통신케이블전공</v>
          </cell>
          <cell r="Z236">
            <v>0.112</v>
          </cell>
          <cell r="AA236">
            <v>9.5000000000000001E-2</v>
          </cell>
          <cell r="AD236">
            <v>0</v>
          </cell>
          <cell r="AE236">
            <v>0.85</v>
          </cell>
          <cell r="AF236" t="str">
            <v>통3-1-35</v>
          </cell>
          <cell r="AG236">
            <v>0.05</v>
          </cell>
        </row>
        <row r="237">
          <cell r="B237">
            <v>345</v>
          </cell>
          <cell r="C237" t="str">
            <v>제어용 케이블</v>
          </cell>
          <cell r="D237" t="str">
            <v>CVV 2㎟/50C</v>
          </cell>
          <cell r="E237" t="str">
            <v>M</v>
          </cell>
          <cell r="F237">
            <v>859</v>
          </cell>
          <cell r="G237">
            <v>7697</v>
          </cell>
          <cell r="H237">
            <v>939</v>
          </cell>
          <cell r="I237">
            <v>8385</v>
          </cell>
          <cell r="O237">
            <v>7697</v>
          </cell>
          <cell r="P237" t="str">
            <v>저압케이블전공</v>
          </cell>
          <cell r="Q237">
            <v>0.112</v>
          </cell>
          <cell r="R237">
            <v>9.5000000000000001E-2</v>
          </cell>
          <cell r="U237">
            <v>0</v>
          </cell>
          <cell r="V237">
            <v>0.85</v>
          </cell>
          <cell r="W237" t="str">
            <v>전7-10</v>
          </cell>
          <cell r="X237">
            <v>0.05</v>
          </cell>
          <cell r="Y237" t="str">
            <v>통신케이블전공</v>
          </cell>
          <cell r="Z237">
            <v>0.112</v>
          </cell>
          <cell r="AA237">
            <v>9.5000000000000001E-2</v>
          </cell>
          <cell r="AD237">
            <v>0</v>
          </cell>
          <cell r="AE237">
            <v>0.85</v>
          </cell>
          <cell r="AF237" t="str">
            <v>통3-1-35</v>
          </cell>
          <cell r="AG237">
            <v>0.05</v>
          </cell>
        </row>
        <row r="238">
          <cell r="B238">
            <v>346</v>
          </cell>
          <cell r="C238" t="str">
            <v>제어용 케이블</v>
          </cell>
          <cell r="D238" t="str">
            <v>F-CVV 3.5㎟/3C</v>
          </cell>
          <cell r="E238" t="str">
            <v>M</v>
          </cell>
          <cell r="F238">
            <v>860</v>
          </cell>
          <cell r="G238">
            <v>1155</v>
          </cell>
          <cell r="H238">
            <v>939</v>
          </cell>
          <cell r="I238">
            <v>2800</v>
          </cell>
          <cell r="O238">
            <v>1155</v>
          </cell>
          <cell r="P238" t="str">
            <v>저압케이블전공</v>
          </cell>
          <cell r="Q238">
            <v>2.1999999999999999E-2</v>
          </cell>
          <cell r="R238">
            <v>1.7999999999999999E-2</v>
          </cell>
          <cell r="U238">
            <v>0</v>
          </cell>
          <cell r="V238">
            <v>0.85</v>
          </cell>
          <cell r="W238" t="str">
            <v>전7-10</v>
          </cell>
          <cell r="X238">
            <v>0.05</v>
          </cell>
          <cell r="Y238" t="str">
            <v>통신케이블전공</v>
          </cell>
          <cell r="Z238">
            <v>2.1999999999999999E-2</v>
          </cell>
          <cell r="AA238">
            <v>1.7999999999999999E-2</v>
          </cell>
          <cell r="AD238">
            <v>0</v>
          </cell>
          <cell r="AE238">
            <v>0.85</v>
          </cell>
          <cell r="AF238" t="str">
            <v>통3-1-35</v>
          </cell>
          <cell r="AG238">
            <v>0.05</v>
          </cell>
        </row>
        <row r="239">
          <cell r="B239">
            <v>351</v>
          </cell>
          <cell r="C239" t="str">
            <v>제어용 케이블</v>
          </cell>
          <cell r="D239" t="str">
            <v>CVV 1.25㎟/30C</v>
          </cell>
          <cell r="E239" t="str">
            <v>M</v>
          </cell>
          <cell r="F239">
            <v>859</v>
          </cell>
          <cell r="G239">
            <v>2911</v>
          </cell>
          <cell r="H239">
            <v>939</v>
          </cell>
          <cell r="I239">
            <v>3392</v>
          </cell>
          <cell r="O239">
            <v>2911</v>
          </cell>
          <cell r="P239" t="str">
            <v>저압케이블전공</v>
          </cell>
          <cell r="Q239">
            <v>9.8000000000000004E-2</v>
          </cell>
          <cell r="R239">
            <v>8.3000000000000004E-2</v>
          </cell>
          <cell r="U239">
            <v>0</v>
          </cell>
          <cell r="V239">
            <v>0.85</v>
          </cell>
          <cell r="W239" t="str">
            <v>전7-10</v>
          </cell>
          <cell r="X239">
            <v>0.05</v>
          </cell>
          <cell r="Y239" t="str">
            <v>통신케이블전공</v>
          </cell>
          <cell r="Z239">
            <v>9.8000000000000004E-2</v>
          </cell>
          <cell r="AA239">
            <v>8.3000000000000004E-2</v>
          </cell>
          <cell r="AD239">
            <v>0</v>
          </cell>
          <cell r="AE239">
            <v>0.85</v>
          </cell>
          <cell r="AF239" t="str">
            <v>통3-1-35</v>
          </cell>
          <cell r="AG239">
            <v>0.05</v>
          </cell>
        </row>
        <row r="240">
          <cell r="B240">
            <v>352</v>
          </cell>
          <cell r="C240" t="str">
            <v>제어용 케이블</v>
          </cell>
          <cell r="D240" t="str">
            <v>CVV 1.25㎟/3C</v>
          </cell>
          <cell r="E240" t="str">
            <v>M</v>
          </cell>
          <cell r="F240">
            <v>859</v>
          </cell>
          <cell r="G240">
            <v>501</v>
          </cell>
          <cell r="H240">
            <v>939</v>
          </cell>
          <cell r="I240">
            <v>608</v>
          </cell>
          <cell r="O240">
            <v>501</v>
          </cell>
          <cell r="P240" t="str">
            <v>저압케이블전공</v>
          </cell>
          <cell r="Q240">
            <v>1.9E-2</v>
          </cell>
          <cell r="R240">
            <v>1.6E-2</v>
          </cell>
          <cell r="U240">
            <v>0</v>
          </cell>
          <cell r="V240">
            <v>0.85</v>
          </cell>
          <cell r="W240" t="str">
            <v>전7-10</v>
          </cell>
          <cell r="X240">
            <v>0.05</v>
          </cell>
          <cell r="Y240" t="str">
            <v>통신케이블전공</v>
          </cell>
          <cell r="Z240">
            <v>1.9E-2</v>
          </cell>
          <cell r="AA240">
            <v>1.6E-2</v>
          </cell>
          <cell r="AD240">
            <v>0</v>
          </cell>
          <cell r="AE240">
            <v>0.85</v>
          </cell>
          <cell r="AF240" t="str">
            <v>통3-1-35</v>
          </cell>
          <cell r="AG240">
            <v>0.05</v>
          </cell>
        </row>
        <row r="241">
          <cell r="B241">
            <v>361</v>
          </cell>
          <cell r="C241" t="str">
            <v>내열전선</v>
          </cell>
          <cell r="D241" t="str">
            <v>F-FR-3 1.2mm/4C</v>
          </cell>
          <cell r="E241" t="str">
            <v>M</v>
          </cell>
          <cell r="F241">
            <v>863</v>
          </cell>
          <cell r="G241">
            <v>1025</v>
          </cell>
          <cell r="H241">
            <v>944</v>
          </cell>
          <cell r="I241">
            <v>1231</v>
          </cell>
          <cell r="O241">
            <v>1025</v>
          </cell>
          <cell r="P241" t="str">
            <v>저압케이블전공</v>
          </cell>
          <cell r="Q241">
            <v>2.5999999999999999E-2</v>
          </cell>
          <cell r="R241">
            <v>2.1999999999999999E-2</v>
          </cell>
          <cell r="U241">
            <v>0</v>
          </cell>
          <cell r="V241">
            <v>0.85</v>
          </cell>
          <cell r="W241" t="str">
            <v>전7-10</v>
          </cell>
          <cell r="X241">
            <v>0.05</v>
          </cell>
          <cell r="Y241" t="str">
            <v>통신케이블전공</v>
          </cell>
          <cell r="Z241">
            <v>2.5999999999999999E-2</v>
          </cell>
          <cell r="AA241">
            <v>2.1999999999999999E-2</v>
          </cell>
          <cell r="AD241">
            <v>0</v>
          </cell>
          <cell r="AE241">
            <v>0.85</v>
          </cell>
          <cell r="AF241" t="str">
            <v>통3-1-35</v>
          </cell>
          <cell r="AG241">
            <v>0.05</v>
          </cell>
        </row>
        <row r="242">
          <cell r="B242">
            <v>371</v>
          </cell>
          <cell r="C242" t="str">
            <v>내열전선</v>
          </cell>
          <cell r="D242" t="str">
            <v>F-FR-3 2㎟/2C</v>
          </cell>
          <cell r="E242" t="str">
            <v>M</v>
          </cell>
          <cell r="F242">
            <v>863</v>
          </cell>
          <cell r="G242">
            <v>936</v>
          </cell>
          <cell r="H242">
            <v>944</v>
          </cell>
          <cell r="I242">
            <v>1126</v>
          </cell>
          <cell r="O242">
            <v>936</v>
          </cell>
          <cell r="P242" t="str">
            <v>저압케이블전공</v>
          </cell>
          <cell r="Q242">
            <v>1.4E-2</v>
          </cell>
          <cell r="R242">
            <v>1.0999999999999999E-2</v>
          </cell>
          <cell r="U242">
            <v>0</v>
          </cell>
          <cell r="V242">
            <v>0.85</v>
          </cell>
          <cell r="W242" t="str">
            <v>전7-10</v>
          </cell>
          <cell r="X242">
            <v>0.05</v>
          </cell>
          <cell r="Y242" t="str">
            <v>통신케이블전공</v>
          </cell>
          <cell r="Z242">
            <v>1.4E-2</v>
          </cell>
          <cell r="AA242">
            <v>1.0999999999999999E-2</v>
          </cell>
          <cell r="AD242">
            <v>0</v>
          </cell>
          <cell r="AE242">
            <v>0.85</v>
          </cell>
          <cell r="AF242" t="str">
            <v>통3-1-35</v>
          </cell>
          <cell r="AG242">
            <v>0.05</v>
          </cell>
        </row>
        <row r="243">
          <cell r="B243">
            <v>372</v>
          </cell>
          <cell r="C243" t="str">
            <v>내열전선</v>
          </cell>
          <cell r="D243" t="str">
            <v>F-FR-3 2㎟/3C</v>
          </cell>
          <cell r="E243" t="str">
            <v>M</v>
          </cell>
          <cell r="F243">
            <v>863</v>
          </cell>
          <cell r="G243">
            <v>1110</v>
          </cell>
          <cell r="H243">
            <v>944</v>
          </cell>
          <cell r="I243">
            <v>1334</v>
          </cell>
          <cell r="O243">
            <v>1110</v>
          </cell>
          <cell r="P243" t="str">
            <v>저압케이블전공</v>
          </cell>
          <cell r="Q243">
            <v>1.9E-2</v>
          </cell>
          <cell r="R243">
            <v>1.6E-2</v>
          </cell>
          <cell r="U243">
            <v>0</v>
          </cell>
          <cell r="V243">
            <v>0.85</v>
          </cell>
          <cell r="W243" t="str">
            <v>전7-10</v>
          </cell>
          <cell r="X243">
            <v>0.05</v>
          </cell>
          <cell r="Y243" t="str">
            <v>통신케이블전공</v>
          </cell>
          <cell r="Z243">
            <v>1.9E-2</v>
          </cell>
          <cell r="AA243">
            <v>1.6E-2</v>
          </cell>
          <cell r="AD243">
            <v>0</v>
          </cell>
          <cell r="AE243">
            <v>0.85</v>
          </cell>
          <cell r="AF243" t="str">
            <v>통3-1-35</v>
          </cell>
          <cell r="AG243">
            <v>0.05</v>
          </cell>
        </row>
        <row r="244">
          <cell r="B244">
            <v>373</v>
          </cell>
          <cell r="C244" t="str">
            <v>내열전선</v>
          </cell>
          <cell r="D244" t="str">
            <v>F-FR-3 2㎟/4C</v>
          </cell>
          <cell r="E244" t="str">
            <v>M</v>
          </cell>
          <cell r="F244">
            <v>863</v>
          </cell>
          <cell r="G244">
            <v>1292</v>
          </cell>
          <cell r="H244">
            <v>944</v>
          </cell>
          <cell r="I244">
            <v>1554</v>
          </cell>
          <cell r="O244">
            <v>1292</v>
          </cell>
          <cell r="P244" t="str">
            <v>저압케이블전공</v>
          </cell>
          <cell r="Q244">
            <v>2.5999999999999999E-2</v>
          </cell>
          <cell r="R244">
            <v>2.1999999999999999E-2</v>
          </cell>
          <cell r="U244">
            <v>0</v>
          </cell>
          <cell r="V244">
            <v>0.85</v>
          </cell>
          <cell r="W244" t="str">
            <v>전7-10</v>
          </cell>
          <cell r="X244">
            <v>0.05</v>
          </cell>
          <cell r="Y244" t="str">
            <v>통신케이블전공</v>
          </cell>
          <cell r="Z244">
            <v>2.5999999999999999E-2</v>
          </cell>
          <cell r="AA244">
            <v>2.1999999999999999E-2</v>
          </cell>
          <cell r="AD244">
            <v>0</v>
          </cell>
          <cell r="AE244">
            <v>0.85</v>
          </cell>
          <cell r="AF244" t="str">
            <v>통3-1-35</v>
          </cell>
          <cell r="AG244">
            <v>0.05</v>
          </cell>
        </row>
        <row r="245">
          <cell r="B245">
            <v>374</v>
          </cell>
          <cell r="C245" t="str">
            <v>내열전선</v>
          </cell>
          <cell r="D245" t="str">
            <v>F-FR-3 2㎟/5C</v>
          </cell>
          <cell r="E245" t="str">
            <v>M</v>
          </cell>
          <cell r="F245">
            <v>863</v>
          </cell>
          <cell r="G245">
            <v>1488</v>
          </cell>
          <cell r="H245">
            <v>944</v>
          </cell>
          <cell r="I245">
            <v>1789</v>
          </cell>
          <cell r="O245">
            <v>1488</v>
          </cell>
          <cell r="P245" t="str">
            <v>저압케이블전공</v>
          </cell>
          <cell r="Q245">
            <v>3.2000000000000001E-2</v>
          </cell>
          <cell r="R245">
            <v>2.7E-2</v>
          </cell>
          <cell r="U245">
            <v>0</v>
          </cell>
          <cell r="V245">
            <v>0.85</v>
          </cell>
          <cell r="W245" t="str">
            <v>전7-10</v>
          </cell>
          <cell r="X245">
            <v>0.05</v>
          </cell>
          <cell r="Y245" t="str">
            <v>통신케이블전공</v>
          </cell>
          <cell r="Z245">
            <v>3.2000000000000001E-2</v>
          </cell>
          <cell r="AA245">
            <v>2.7E-2</v>
          </cell>
          <cell r="AD245">
            <v>0</v>
          </cell>
          <cell r="AE245">
            <v>0.85</v>
          </cell>
          <cell r="AF245" t="str">
            <v>통3-1-35</v>
          </cell>
          <cell r="AG245">
            <v>0.05</v>
          </cell>
        </row>
        <row r="246">
          <cell r="B246">
            <v>375</v>
          </cell>
          <cell r="C246" t="str">
            <v>내열전선</v>
          </cell>
          <cell r="D246" t="str">
            <v>F-FR-3 2㎟/6C</v>
          </cell>
          <cell r="E246" t="str">
            <v>M</v>
          </cell>
          <cell r="F246">
            <v>863</v>
          </cell>
          <cell r="G246">
            <v>1694</v>
          </cell>
          <cell r="H246">
            <v>944</v>
          </cell>
          <cell r="I246">
            <v>2036</v>
          </cell>
          <cell r="O246">
            <v>1694</v>
          </cell>
          <cell r="P246" t="str">
            <v>저압케이블전공</v>
          </cell>
          <cell r="Q246">
            <v>3.5000000000000003E-2</v>
          </cell>
          <cell r="R246">
            <v>2.9000000000000001E-2</v>
          </cell>
          <cell r="U246">
            <v>0</v>
          </cell>
          <cell r="V246">
            <v>0.85</v>
          </cell>
          <cell r="W246" t="str">
            <v>전7-10</v>
          </cell>
          <cell r="X246">
            <v>0.05</v>
          </cell>
          <cell r="Y246" t="str">
            <v>통신케이블전공</v>
          </cell>
          <cell r="Z246">
            <v>3.5000000000000003E-2</v>
          </cell>
          <cell r="AA246">
            <v>2.9000000000000001E-2</v>
          </cell>
          <cell r="AD246">
            <v>0</v>
          </cell>
          <cell r="AE246">
            <v>0.85</v>
          </cell>
          <cell r="AF246" t="str">
            <v>통3-1-35</v>
          </cell>
          <cell r="AG246">
            <v>0.05</v>
          </cell>
        </row>
        <row r="247">
          <cell r="B247">
            <v>376</v>
          </cell>
          <cell r="C247" t="str">
            <v>내열전선</v>
          </cell>
          <cell r="D247" t="str">
            <v>F-FR-3 2㎟/7C</v>
          </cell>
          <cell r="E247" t="str">
            <v>M</v>
          </cell>
          <cell r="F247">
            <v>863</v>
          </cell>
          <cell r="G247">
            <v>1854</v>
          </cell>
          <cell r="H247">
            <v>944</v>
          </cell>
          <cell r="I247">
            <v>2228</v>
          </cell>
          <cell r="O247">
            <v>1854</v>
          </cell>
          <cell r="P247" t="str">
            <v>저압케이블전공</v>
          </cell>
          <cell r="Q247">
            <v>3.9E-2</v>
          </cell>
          <cell r="R247">
            <v>3.3000000000000002E-2</v>
          </cell>
          <cell r="U247">
            <v>0</v>
          </cell>
          <cell r="V247">
            <v>0.85</v>
          </cell>
          <cell r="W247" t="str">
            <v>전7-10</v>
          </cell>
          <cell r="X247">
            <v>0.05</v>
          </cell>
          <cell r="Y247" t="str">
            <v>통신케이블전공</v>
          </cell>
          <cell r="Z247">
            <v>3.9E-2</v>
          </cell>
          <cell r="AA247">
            <v>3.3000000000000002E-2</v>
          </cell>
          <cell r="AD247">
            <v>0</v>
          </cell>
          <cell r="AE247">
            <v>0.85</v>
          </cell>
          <cell r="AF247" t="str">
            <v>통3-1-35</v>
          </cell>
          <cell r="AG247">
            <v>0.05</v>
          </cell>
        </row>
        <row r="248">
          <cell r="B248">
            <v>377</v>
          </cell>
          <cell r="C248" t="str">
            <v>내열전선</v>
          </cell>
          <cell r="D248" t="str">
            <v>F-FR-3 2㎟/8C</v>
          </cell>
          <cell r="E248" t="str">
            <v>M</v>
          </cell>
          <cell r="F248">
            <v>863</v>
          </cell>
          <cell r="G248">
            <v>2054</v>
          </cell>
          <cell r="H248">
            <v>944</v>
          </cell>
          <cell r="I248">
            <v>2468</v>
          </cell>
          <cell r="O248">
            <v>2054</v>
          </cell>
          <cell r="P248" t="str">
            <v>저압케이블전공</v>
          </cell>
          <cell r="Q248">
            <v>4.2000000000000003E-2</v>
          </cell>
          <cell r="R248">
            <v>3.5000000000000003E-2</v>
          </cell>
          <cell r="U248">
            <v>0</v>
          </cell>
          <cell r="V248">
            <v>0.85</v>
          </cell>
          <cell r="W248" t="str">
            <v>전7-10</v>
          </cell>
          <cell r="X248">
            <v>0.05</v>
          </cell>
          <cell r="Y248" t="str">
            <v>통신케이블전공</v>
          </cell>
          <cell r="Z248">
            <v>4.2000000000000003E-2</v>
          </cell>
          <cell r="AA248">
            <v>3.5000000000000003E-2</v>
          </cell>
          <cell r="AD248">
            <v>0</v>
          </cell>
          <cell r="AE248">
            <v>0.85</v>
          </cell>
          <cell r="AF248" t="str">
            <v>통3-1-35</v>
          </cell>
          <cell r="AG248">
            <v>0.05</v>
          </cell>
        </row>
        <row r="249">
          <cell r="B249">
            <v>378</v>
          </cell>
          <cell r="C249" t="str">
            <v>내열전선</v>
          </cell>
          <cell r="D249" t="str">
            <v>F-FR-3 2㎟/10C</v>
          </cell>
          <cell r="E249" t="str">
            <v>M</v>
          </cell>
          <cell r="F249">
            <v>863</v>
          </cell>
          <cell r="G249">
            <v>2516</v>
          </cell>
          <cell r="H249">
            <v>944</v>
          </cell>
          <cell r="I249">
            <v>3025</v>
          </cell>
          <cell r="O249">
            <v>2516</v>
          </cell>
          <cell r="P249" t="str">
            <v>저압케이블전공</v>
          </cell>
          <cell r="Q249">
            <v>4.8000000000000001E-2</v>
          </cell>
          <cell r="R249">
            <v>0.04</v>
          </cell>
          <cell r="U249">
            <v>0</v>
          </cell>
          <cell r="V249">
            <v>0.85</v>
          </cell>
          <cell r="W249" t="str">
            <v>전7-10</v>
          </cell>
          <cell r="X249">
            <v>0.05</v>
          </cell>
          <cell r="Y249" t="str">
            <v>통신케이블전공</v>
          </cell>
          <cell r="Z249">
            <v>4.8000000000000001E-2</v>
          </cell>
          <cell r="AA249">
            <v>0.04</v>
          </cell>
          <cell r="AD249">
            <v>0</v>
          </cell>
          <cell r="AE249">
            <v>0.85</v>
          </cell>
          <cell r="AF249" t="str">
            <v>통3-1-35</v>
          </cell>
          <cell r="AG249">
            <v>0.05</v>
          </cell>
        </row>
        <row r="250">
          <cell r="B250">
            <v>379</v>
          </cell>
          <cell r="C250" t="str">
            <v>내열전선</v>
          </cell>
          <cell r="D250" t="str">
            <v>F-FR-3 2㎟/12C</v>
          </cell>
          <cell r="E250" t="str">
            <v>M</v>
          </cell>
          <cell r="F250">
            <v>863</v>
          </cell>
          <cell r="G250">
            <v>2771</v>
          </cell>
          <cell r="H250">
            <v>944</v>
          </cell>
          <cell r="I250">
            <v>3330</v>
          </cell>
          <cell r="O250">
            <v>2771</v>
          </cell>
          <cell r="P250" t="str">
            <v>저압케이블전공</v>
          </cell>
          <cell r="Q250">
            <v>5.3999999999999999E-2</v>
          </cell>
          <cell r="R250">
            <v>4.4999999999999998E-2</v>
          </cell>
          <cell r="U250">
            <v>0</v>
          </cell>
          <cell r="V250">
            <v>0.85</v>
          </cell>
          <cell r="W250" t="str">
            <v>전7-10</v>
          </cell>
          <cell r="X250">
            <v>0.05</v>
          </cell>
          <cell r="Y250" t="str">
            <v>통신케이블전공</v>
          </cell>
          <cell r="Z250">
            <v>5.3999999999999999E-2</v>
          </cell>
          <cell r="AA250">
            <v>4.4999999999999998E-2</v>
          </cell>
          <cell r="AD250">
            <v>0</v>
          </cell>
          <cell r="AE250">
            <v>0.85</v>
          </cell>
          <cell r="AF250" t="str">
            <v>통3-1-35</v>
          </cell>
          <cell r="AG250">
            <v>0.05</v>
          </cell>
        </row>
        <row r="251">
          <cell r="B251">
            <v>380</v>
          </cell>
          <cell r="C251" t="str">
            <v>내열전선</v>
          </cell>
          <cell r="D251" t="str">
            <v>F-FR-3 2㎟/15C</v>
          </cell>
          <cell r="E251" t="str">
            <v>M</v>
          </cell>
          <cell r="F251">
            <v>863</v>
          </cell>
          <cell r="G251">
            <v>3351</v>
          </cell>
          <cell r="H251">
            <v>944</v>
          </cell>
          <cell r="I251">
            <v>4027</v>
          </cell>
          <cell r="O251">
            <v>3351</v>
          </cell>
          <cell r="P251" t="str">
            <v>저압케이블전공</v>
          </cell>
          <cell r="Q251">
            <v>5.8999999999999997E-2</v>
          </cell>
          <cell r="R251">
            <v>0.05</v>
          </cell>
          <cell r="U251">
            <v>0</v>
          </cell>
          <cell r="V251">
            <v>0.85</v>
          </cell>
          <cell r="W251" t="str">
            <v>전7-10</v>
          </cell>
          <cell r="X251">
            <v>0.05</v>
          </cell>
          <cell r="Y251" t="str">
            <v>통신케이블전공</v>
          </cell>
          <cell r="Z251">
            <v>5.8999999999999997E-2</v>
          </cell>
          <cell r="AA251">
            <v>0.05</v>
          </cell>
          <cell r="AD251">
            <v>0</v>
          </cell>
          <cell r="AE251">
            <v>0.85</v>
          </cell>
          <cell r="AF251" t="str">
            <v>통3-1-35</v>
          </cell>
          <cell r="AG251">
            <v>0.05</v>
          </cell>
        </row>
        <row r="252">
          <cell r="B252">
            <v>381</v>
          </cell>
          <cell r="C252" t="str">
            <v>내열전선</v>
          </cell>
          <cell r="D252" t="str">
            <v>F-FR-3 2㎟/20C</v>
          </cell>
          <cell r="E252" t="str">
            <v>M</v>
          </cell>
          <cell r="F252">
            <v>863</v>
          </cell>
          <cell r="G252">
            <v>4151</v>
          </cell>
          <cell r="H252">
            <v>944</v>
          </cell>
          <cell r="I252">
            <v>4988</v>
          </cell>
          <cell r="O252">
            <v>4151</v>
          </cell>
          <cell r="P252" t="str">
            <v>저압케이블전공</v>
          </cell>
          <cell r="Q252">
            <v>7.1999999999999995E-2</v>
          </cell>
          <cell r="R252">
            <v>6.0999999999999999E-2</v>
          </cell>
          <cell r="U252">
            <v>0</v>
          </cell>
          <cell r="V252">
            <v>0.85</v>
          </cell>
          <cell r="W252" t="str">
            <v>전7-10</v>
          </cell>
          <cell r="X252">
            <v>0.05</v>
          </cell>
          <cell r="Y252" t="str">
            <v>통신케이블전공</v>
          </cell>
          <cell r="Z252">
            <v>7.1999999999999995E-2</v>
          </cell>
          <cell r="AA252">
            <v>6.0999999999999999E-2</v>
          </cell>
          <cell r="AD252">
            <v>0</v>
          </cell>
          <cell r="AE252">
            <v>0.85</v>
          </cell>
          <cell r="AF252" t="str">
            <v>통3-1-35</v>
          </cell>
          <cell r="AG252">
            <v>0.05</v>
          </cell>
        </row>
        <row r="253">
          <cell r="B253">
            <v>382</v>
          </cell>
          <cell r="C253" t="str">
            <v>내열전선</v>
          </cell>
          <cell r="D253" t="str">
            <v>F-FR-3 2㎟/25C</v>
          </cell>
          <cell r="E253" t="str">
            <v>M</v>
          </cell>
          <cell r="F253">
            <v>863</v>
          </cell>
          <cell r="G253">
            <v>4799</v>
          </cell>
          <cell r="H253">
            <v>944</v>
          </cell>
          <cell r="I253">
            <v>5766</v>
          </cell>
          <cell r="O253">
            <v>4799</v>
          </cell>
          <cell r="P253" t="str">
            <v>저압케이블전공</v>
          </cell>
          <cell r="Q253">
            <v>8.4000000000000005E-2</v>
          </cell>
          <cell r="R253">
            <v>7.0999999999999994E-2</v>
          </cell>
          <cell r="U253">
            <v>0</v>
          </cell>
          <cell r="V253">
            <v>0.85</v>
          </cell>
          <cell r="W253" t="str">
            <v>전7-10</v>
          </cell>
          <cell r="X253">
            <v>0.05</v>
          </cell>
          <cell r="Y253" t="str">
            <v>통신케이블전공</v>
          </cell>
          <cell r="Z253">
            <v>8.4000000000000005E-2</v>
          </cell>
          <cell r="AA253">
            <v>7.0999999999999994E-2</v>
          </cell>
          <cell r="AD253">
            <v>0</v>
          </cell>
          <cell r="AE253">
            <v>0.85</v>
          </cell>
          <cell r="AF253" t="str">
            <v>통3-1-35</v>
          </cell>
          <cell r="AG253">
            <v>0.05</v>
          </cell>
        </row>
        <row r="254">
          <cell r="B254">
            <v>383</v>
          </cell>
          <cell r="C254" t="str">
            <v>내열전선</v>
          </cell>
          <cell r="D254" t="str">
            <v>F-FR-3 2㎟/30C</v>
          </cell>
          <cell r="E254" t="str">
            <v>M</v>
          </cell>
          <cell r="F254">
            <v>863</v>
          </cell>
          <cell r="G254">
            <v>5651</v>
          </cell>
          <cell r="H254">
            <v>944</v>
          </cell>
          <cell r="I254">
            <v>6658</v>
          </cell>
          <cell r="O254">
            <v>5651</v>
          </cell>
          <cell r="P254" t="str">
            <v>저압케이블전공</v>
          </cell>
          <cell r="Q254">
            <v>9.8000000000000004E-2</v>
          </cell>
          <cell r="R254">
            <v>8.3000000000000004E-2</v>
          </cell>
          <cell r="U254">
            <v>0</v>
          </cell>
          <cell r="V254">
            <v>0.85</v>
          </cell>
          <cell r="W254" t="str">
            <v>전7-10</v>
          </cell>
          <cell r="X254">
            <v>0.05</v>
          </cell>
          <cell r="Y254" t="str">
            <v>통신케이블전공</v>
          </cell>
          <cell r="Z254">
            <v>9.8000000000000004E-2</v>
          </cell>
          <cell r="AA254">
            <v>8.3000000000000004E-2</v>
          </cell>
          <cell r="AD254">
            <v>0</v>
          </cell>
          <cell r="AE254">
            <v>0.85</v>
          </cell>
          <cell r="AF254" t="str">
            <v>통3-1-35</v>
          </cell>
          <cell r="AG254">
            <v>0.05</v>
          </cell>
        </row>
        <row r="255">
          <cell r="B255">
            <v>384</v>
          </cell>
          <cell r="C255" t="str">
            <v>내열전선</v>
          </cell>
          <cell r="D255" t="str">
            <v>F-FR-3 2㎟/40C</v>
          </cell>
          <cell r="E255" t="str">
            <v>M</v>
          </cell>
          <cell r="F255">
            <v>863</v>
          </cell>
          <cell r="G255">
            <v>7192</v>
          </cell>
          <cell r="H255">
            <v>944</v>
          </cell>
          <cell r="I255">
            <v>8641</v>
          </cell>
          <cell r="K255">
            <v>3952</v>
          </cell>
          <cell r="O255">
            <v>7192</v>
          </cell>
          <cell r="P255" t="str">
            <v>저압케이블전공</v>
          </cell>
          <cell r="Q255">
            <v>0.112</v>
          </cell>
          <cell r="R255">
            <v>9.5000000000000001E-2</v>
          </cell>
          <cell r="U255">
            <v>0</v>
          </cell>
          <cell r="V255">
            <v>0.85</v>
          </cell>
          <cell r="W255" t="str">
            <v>전7-10</v>
          </cell>
          <cell r="X255">
            <v>0.05</v>
          </cell>
          <cell r="Y255" t="str">
            <v>통신케이블전공</v>
          </cell>
          <cell r="Z255">
            <v>0.112</v>
          </cell>
          <cell r="AA255">
            <v>9.5000000000000001E-2</v>
          </cell>
          <cell r="AD255">
            <v>0</v>
          </cell>
          <cell r="AE255">
            <v>0.85</v>
          </cell>
          <cell r="AF255" t="str">
            <v>통3-1-35</v>
          </cell>
          <cell r="AG255">
            <v>0.05</v>
          </cell>
        </row>
        <row r="256">
          <cell r="B256">
            <v>385</v>
          </cell>
          <cell r="C256" t="str">
            <v>내열전선</v>
          </cell>
          <cell r="D256" t="str">
            <v>F-FR-3 2㎟/50C</v>
          </cell>
          <cell r="E256" t="str">
            <v>M</v>
          </cell>
          <cell r="F256">
            <v>863</v>
          </cell>
          <cell r="G256">
            <v>8775</v>
          </cell>
          <cell r="H256">
            <v>944</v>
          </cell>
          <cell r="I256">
            <v>10546</v>
          </cell>
          <cell r="K256">
            <v>4495</v>
          </cell>
          <cell r="O256">
            <v>8775</v>
          </cell>
          <cell r="P256" t="str">
            <v>저압케이블전공</v>
          </cell>
          <cell r="Q256">
            <v>0.112</v>
          </cell>
          <cell r="R256">
            <v>9.5000000000000001E-2</v>
          </cell>
          <cell r="U256">
            <v>0</v>
          </cell>
          <cell r="V256">
            <v>0.85</v>
          </cell>
          <cell r="W256" t="str">
            <v>전7-10</v>
          </cell>
          <cell r="X256">
            <v>0.05</v>
          </cell>
          <cell r="Y256" t="str">
            <v>통신케이블전공</v>
          </cell>
          <cell r="Z256">
            <v>0.112</v>
          </cell>
          <cell r="AA256">
            <v>9.5000000000000001E-2</v>
          </cell>
          <cell r="AD256">
            <v>0</v>
          </cell>
          <cell r="AE256">
            <v>0.85</v>
          </cell>
          <cell r="AF256" t="str">
            <v>통3-1-35</v>
          </cell>
          <cell r="AG256">
            <v>0.05</v>
          </cell>
        </row>
        <row r="257">
          <cell r="B257">
            <v>391</v>
          </cell>
          <cell r="C257" t="str">
            <v>내열전선</v>
          </cell>
          <cell r="D257" t="str">
            <v>F-FR-3 1.6mm/2C</v>
          </cell>
          <cell r="E257" t="str">
            <v>M</v>
          </cell>
          <cell r="F257">
            <v>863</v>
          </cell>
          <cell r="G257">
            <v>810</v>
          </cell>
          <cell r="H257">
            <v>944</v>
          </cell>
          <cell r="I257">
            <v>975</v>
          </cell>
          <cell r="O257">
            <v>810</v>
          </cell>
          <cell r="P257" t="str">
            <v>저압케이블전공</v>
          </cell>
          <cell r="Q257">
            <v>1.4E-2</v>
          </cell>
          <cell r="R257">
            <v>1.0999999999999999E-2</v>
          </cell>
          <cell r="U257">
            <v>0</v>
          </cell>
          <cell r="V257">
            <v>0.85</v>
          </cell>
          <cell r="W257" t="str">
            <v>전7-10</v>
          </cell>
          <cell r="X257">
            <v>0.05</v>
          </cell>
          <cell r="Y257" t="str">
            <v>통신케이블전공</v>
          </cell>
          <cell r="Z257">
            <v>1.4E-2</v>
          </cell>
          <cell r="AA257">
            <v>1.0999999999999999E-2</v>
          </cell>
          <cell r="AD257">
            <v>0</v>
          </cell>
          <cell r="AE257">
            <v>0.85</v>
          </cell>
          <cell r="AF257" t="str">
            <v>통3-1-35</v>
          </cell>
          <cell r="AG257">
            <v>0.05</v>
          </cell>
        </row>
        <row r="258">
          <cell r="B258">
            <v>392</v>
          </cell>
          <cell r="C258" t="str">
            <v>내열전선</v>
          </cell>
          <cell r="D258" t="str">
            <v>F-FR-3 1.6mm/3C</v>
          </cell>
          <cell r="E258" t="str">
            <v>M</v>
          </cell>
          <cell r="F258">
            <v>863</v>
          </cell>
          <cell r="G258">
            <v>973</v>
          </cell>
          <cell r="H258">
            <v>944</v>
          </cell>
          <cell r="I258">
            <v>1168</v>
          </cell>
          <cell r="O258">
            <v>973</v>
          </cell>
          <cell r="P258" t="str">
            <v>저압케이블전공</v>
          </cell>
          <cell r="Q258">
            <v>1.9E-2</v>
          </cell>
          <cell r="R258">
            <v>1.6E-2</v>
          </cell>
          <cell r="U258">
            <v>0</v>
          </cell>
          <cell r="V258">
            <v>0.85</v>
          </cell>
          <cell r="W258" t="str">
            <v>전7-10</v>
          </cell>
          <cell r="X258">
            <v>0.05</v>
          </cell>
          <cell r="Y258" t="str">
            <v>통신케이블전공</v>
          </cell>
          <cell r="Z258">
            <v>1.9E-2</v>
          </cell>
          <cell r="AA258">
            <v>1.6E-2</v>
          </cell>
          <cell r="AD258">
            <v>0</v>
          </cell>
          <cell r="AE258">
            <v>0.85</v>
          </cell>
          <cell r="AF258" t="str">
            <v>통3-1-35</v>
          </cell>
          <cell r="AG258">
            <v>0.05</v>
          </cell>
        </row>
        <row r="259">
          <cell r="B259">
            <v>393</v>
          </cell>
          <cell r="C259" t="str">
            <v>내열전선</v>
          </cell>
          <cell r="D259" t="str">
            <v>F-FR-3 1.6mm/4C</v>
          </cell>
          <cell r="E259" t="str">
            <v>M</v>
          </cell>
          <cell r="F259">
            <v>863</v>
          </cell>
          <cell r="G259">
            <v>1179</v>
          </cell>
          <cell r="H259">
            <v>944</v>
          </cell>
          <cell r="I259">
            <v>1417</v>
          </cell>
          <cell r="O259">
            <v>1179</v>
          </cell>
          <cell r="P259" t="str">
            <v>저압케이블전공</v>
          </cell>
          <cell r="Q259">
            <v>2.5999999999999999E-2</v>
          </cell>
          <cell r="R259">
            <v>2.1999999999999999E-2</v>
          </cell>
          <cell r="U259">
            <v>0</v>
          </cell>
          <cell r="V259">
            <v>0.85</v>
          </cell>
          <cell r="W259" t="str">
            <v>전7-10</v>
          </cell>
          <cell r="X259">
            <v>0.05</v>
          </cell>
          <cell r="Y259" t="str">
            <v>통신케이블전공</v>
          </cell>
          <cell r="Z259">
            <v>2.5999999999999999E-2</v>
          </cell>
          <cell r="AA259">
            <v>2.1999999999999999E-2</v>
          </cell>
          <cell r="AD259">
            <v>0</v>
          </cell>
          <cell r="AE259">
            <v>0.85</v>
          </cell>
          <cell r="AF259" t="str">
            <v>통3-1-35</v>
          </cell>
          <cell r="AG259">
            <v>0.05</v>
          </cell>
        </row>
        <row r="260">
          <cell r="B260">
            <v>394</v>
          </cell>
          <cell r="C260" t="str">
            <v>내열전선</v>
          </cell>
          <cell r="D260" t="str">
            <v>F-FR-3 1.6mm/5C</v>
          </cell>
          <cell r="E260" t="str">
            <v>M</v>
          </cell>
          <cell r="F260">
            <v>863</v>
          </cell>
          <cell r="G260">
            <v>1360</v>
          </cell>
          <cell r="H260">
            <v>944</v>
          </cell>
          <cell r="I260">
            <v>1636</v>
          </cell>
          <cell r="O260">
            <v>1360</v>
          </cell>
          <cell r="P260" t="str">
            <v>저압케이블전공</v>
          </cell>
          <cell r="Q260">
            <v>3.2000000000000001E-2</v>
          </cell>
          <cell r="R260">
            <v>2.7E-2</v>
          </cell>
          <cell r="U260">
            <v>0</v>
          </cell>
          <cell r="V260">
            <v>0.85</v>
          </cell>
          <cell r="W260" t="str">
            <v>전7-10</v>
          </cell>
          <cell r="X260">
            <v>0.05</v>
          </cell>
          <cell r="Y260" t="str">
            <v>통신케이블전공</v>
          </cell>
          <cell r="Z260">
            <v>3.2000000000000001E-2</v>
          </cell>
          <cell r="AA260">
            <v>2.7E-2</v>
          </cell>
          <cell r="AD260">
            <v>0</v>
          </cell>
          <cell r="AE260">
            <v>0.85</v>
          </cell>
          <cell r="AF260" t="str">
            <v>통3-1-35</v>
          </cell>
          <cell r="AG260">
            <v>0.05</v>
          </cell>
        </row>
        <row r="261">
          <cell r="B261">
            <v>395</v>
          </cell>
          <cell r="C261" t="str">
            <v>내열전선</v>
          </cell>
          <cell r="D261" t="str">
            <v>F-FR-3 1.6mm/6C</v>
          </cell>
          <cell r="E261" t="str">
            <v>M</v>
          </cell>
          <cell r="F261">
            <v>863</v>
          </cell>
          <cell r="G261">
            <v>1544</v>
          </cell>
          <cell r="H261">
            <v>944</v>
          </cell>
          <cell r="I261">
            <v>1855</v>
          </cell>
          <cell r="O261">
            <v>1544</v>
          </cell>
          <cell r="P261" t="str">
            <v>저압케이블전공</v>
          </cell>
          <cell r="Q261">
            <v>3.5000000000000003E-2</v>
          </cell>
          <cell r="R261">
            <v>2.9000000000000001E-2</v>
          </cell>
          <cell r="U261">
            <v>0</v>
          </cell>
          <cell r="V261">
            <v>0.85</v>
          </cell>
          <cell r="W261" t="str">
            <v>전7-10</v>
          </cell>
          <cell r="X261">
            <v>0.05</v>
          </cell>
          <cell r="Y261" t="str">
            <v>통신케이블전공</v>
          </cell>
          <cell r="Z261">
            <v>3.5000000000000003E-2</v>
          </cell>
          <cell r="AA261">
            <v>2.9000000000000001E-2</v>
          </cell>
          <cell r="AD261">
            <v>0</v>
          </cell>
          <cell r="AE261">
            <v>0.85</v>
          </cell>
          <cell r="AF261" t="str">
            <v>통3-1-35</v>
          </cell>
          <cell r="AG261">
            <v>0.05</v>
          </cell>
        </row>
        <row r="262">
          <cell r="B262">
            <v>396</v>
          </cell>
          <cell r="C262" t="str">
            <v>내열전선</v>
          </cell>
          <cell r="D262" t="str">
            <v>F-FR-3 1.6mm/7C</v>
          </cell>
          <cell r="E262" t="str">
            <v>M</v>
          </cell>
          <cell r="F262">
            <v>863</v>
          </cell>
          <cell r="G262">
            <v>1682</v>
          </cell>
          <cell r="H262">
            <v>944</v>
          </cell>
          <cell r="I262">
            <v>2019</v>
          </cell>
          <cell r="O262">
            <v>1682</v>
          </cell>
          <cell r="P262" t="str">
            <v>저압케이블전공</v>
          </cell>
          <cell r="Q262">
            <v>3.9E-2</v>
          </cell>
          <cell r="R262">
            <v>3.3000000000000002E-2</v>
          </cell>
          <cell r="U262">
            <v>0</v>
          </cell>
          <cell r="V262">
            <v>0.85</v>
          </cell>
          <cell r="W262" t="str">
            <v>전7-10</v>
          </cell>
          <cell r="X262">
            <v>0.05</v>
          </cell>
          <cell r="Y262" t="str">
            <v>통신케이블전공</v>
          </cell>
          <cell r="Z262">
            <v>3.9E-2</v>
          </cell>
          <cell r="AA262">
            <v>3.3000000000000002E-2</v>
          </cell>
          <cell r="AD262">
            <v>0</v>
          </cell>
          <cell r="AE262">
            <v>0.85</v>
          </cell>
          <cell r="AF262" t="str">
            <v>통3-1-35</v>
          </cell>
          <cell r="AG262">
            <v>0.05</v>
          </cell>
        </row>
        <row r="263">
          <cell r="B263">
            <v>397</v>
          </cell>
          <cell r="C263" t="str">
            <v>내열전선</v>
          </cell>
          <cell r="D263" t="str">
            <v>F-FR-3 1.6mm/8C</v>
          </cell>
          <cell r="E263" t="str">
            <v>M</v>
          </cell>
          <cell r="F263">
            <v>863</v>
          </cell>
          <cell r="G263">
            <v>1868</v>
          </cell>
          <cell r="H263">
            <v>944</v>
          </cell>
          <cell r="I263">
            <v>2243</v>
          </cell>
          <cell r="O263">
            <v>1868</v>
          </cell>
          <cell r="P263" t="str">
            <v>저압케이블전공</v>
          </cell>
          <cell r="Q263">
            <v>4.2000000000000003E-2</v>
          </cell>
          <cell r="R263">
            <v>3.5000000000000003E-2</v>
          </cell>
          <cell r="U263">
            <v>0</v>
          </cell>
          <cell r="V263">
            <v>0.85</v>
          </cell>
          <cell r="W263" t="str">
            <v>전7-10</v>
          </cell>
          <cell r="X263">
            <v>0.05</v>
          </cell>
          <cell r="Y263" t="str">
            <v>통신케이블전공</v>
          </cell>
          <cell r="Z263">
            <v>4.2000000000000003E-2</v>
          </cell>
          <cell r="AA263">
            <v>3.5000000000000003E-2</v>
          </cell>
          <cell r="AD263">
            <v>0</v>
          </cell>
          <cell r="AE263">
            <v>0.85</v>
          </cell>
          <cell r="AF263" t="str">
            <v>통3-1-35</v>
          </cell>
          <cell r="AG263">
            <v>0.05</v>
          </cell>
        </row>
        <row r="264">
          <cell r="B264">
            <v>398</v>
          </cell>
          <cell r="C264" t="str">
            <v>내열전선</v>
          </cell>
          <cell r="D264" t="str">
            <v>F-FR-3 1.6mm/10C</v>
          </cell>
          <cell r="E264" t="str">
            <v>M</v>
          </cell>
          <cell r="F264">
            <v>863</v>
          </cell>
          <cell r="G264">
            <v>2270</v>
          </cell>
          <cell r="H264">
            <v>944</v>
          </cell>
          <cell r="I264">
            <v>2728</v>
          </cell>
          <cell r="O264">
            <v>2270</v>
          </cell>
          <cell r="P264" t="str">
            <v>저압케이블전공</v>
          </cell>
          <cell r="Q264">
            <v>4.8000000000000001E-2</v>
          </cell>
          <cell r="R264">
            <v>0.04</v>
          </cell>
          <cell r="U264">
            <v>0</v>
          </cell>
          <cell r="V264">
            <v>0.85</v>
          </cell>
          <cell r="W264" t="str">
            <v>전7-10</v>
          </cell>
          <cell r="X264">
            <v>0.05</v>
          </cell>
          <cell r="Y264" t="str">
            <v>통신케이블전공</v>
          </cell>
          <cell r="Z264">
            <v>4.8000000000000001E-2</v>
          </cell>
          <cell r="AA264">
            <v>0.04</v>
          </cell>
          <cell r="AD264">
            <v>0</v>
          </cell>
          <cell r="AE264">
            <v>0.85</v>
          </cell>
          <cell r="AF264" t="str">
            <v>통3-1-35</v>
          </cell>
          <cell r="AG264">
            <v>0.05</v>
          </cell>
        </row>
        <row r="265">
          <cell r="B265">
            <v>399</v>
          </cell>
          <cell r="C265" t="str">
            <v>내열전선</v>
          </cell>
          <cell r="D265" t="str">
            <v>F-FR-3 1.6mm/12C</v>
          </cell>
          <cell r="E265" t="str">
            <v>M</v>
          </cell>
          <cell r="F265">
            <v>863</v>
          </cell>
          <cell r="G265">
            <v>2520</v>
          </cell>
          <cell r="H265">
            <v>944</v>
          </cell>
          <cell r="I265">
            <v>3029</v>
          </cell>
          <cell r="O265">
            <v>2520</v>
          </cell>
          <cell r="P265" t="str">
            <v>저압케이블전공</v>
          </cell>
          <cell r="Q265">
            <v>5.3999999999999999E-2</v>
          </cell>
          <cell r="R265">
            <v>4.4999999999999998E-2</v>
          </cell>
          <cell r="U265">
            <v>0</v>
          </cell>
          <cell r="V265">
            <v>0.85</v>
          </cell>
          <cell r="W265" t="str">
            <v>전7-10</v>
          </cell>
          <cell r="X265">
            <v>0.05</v>
          </cell>
          <cell r="Y265" t="str">
            <v>통신케이블전공</v>
          </cell>
          <cell r="Z265">
            <v>5.3999999999999999E-2</v>
          </cell>
          <cell r="AA265">
            <v>4.4999999999999998E-2</v>
          </cell>
          <cell r="AD265">
            <v>0</v>
          </cell>
          <cell r="AE265">
            <v>0.85</v>
          </cell>
          <cell r="AF265" t="str">
            <v>통3-1-35</v>
          </cell>
          <cell r="AG265">
            <v>0.05</v>
          </cell>
        </row>
        <row r="266">
          <cell r="B266">
            <v>400</v>
          </cell>
          <cell r="C266" t="str">
            <v>내열전선</v>
          </cell>
          <cell r="D266" t="str">
            <v>F-FR-3 1.6mm/15C</v>
          </cell>
          <cell r="E266" t="str">
            <v>M</v>
          </cell>
          <cell r="F266">
            <v>863</v>
          </cell>
          <cell r="G266">
            <v>2966</v>
          </cell>
          <cell r="H266">
            <v>944</v>
          </cell>
          <cell r="I266">
            <v>3565</v>
          </cell>
          <cell r="O266">
            <v>2966</v>
          </cell>
          <cell r="P266" t="str">
            <v>저압케이블전공</v>
          </cell>
          <cell r="Q266">
            <v>5.8999999999999997E-2</v>
          </cell>
          <cell r="R266">
            <v>0.05</v>
          </cell>
          <cell r="U266">
            <v>0</v>
          </cell>
          <cell r="V266">
            <v>0.85</v>
          </cell>
          <cell r="W266" t="str">
            <v>전7-10</v>
          </cell>
          <cell r="X266">
            <v>0.05</v>
          </cell>
          <cell r="Y266" t="str">
            <v>통신케이블전공</v>
          </cell>
          <cell r="Z266">
            <v>5.8999999999999997E-2</v>
          </cell>
          <cell r="AA266">
            <v>0.05</v>
          </cell>
          <cell r="AD266">
            <v>0</v>
          </cell>
          <cell r="AE266">
            <v>0.85</v>
          </cell>
          <cell r="AF266" t="str">
            <v>통3-1-35</v>
          </cell>
          <cell r="AG266">
            <v>0.05</v>
          </cell>
        </row>
        <row r="267">
          <cell r="B267">
            <v>401</v>
          </cell>
          <cell r="C267" t="str">
            <v>내열전선</v>
          </cell>
          <cell r="D267" t="str">
            <v>F-FR-3 1.6mm/20C</v>
          </cell>
          <cell r="E267" t="str">
            <v>M</v>
          </cell>
          <cell r="F267">
            <v>863</v>
          </cell>
          <cell r="G267">
            <v>3909</v>
          </cell>
          <cell r="H267">
            <v>944</v>
          </cell>
          <cell r="I267">
            <v>4605</v>
          </cell>
          <cell r="O267">
            <v>3909</v>
          </cell>
          <cell r="P267" t="str">
            <v>저압케이블전공</v>
          </cell>
          <cell r="Q267">
            <v>7.1999999999999995E-2</v>
          </cell>
          <cell r="R267">
            <v>6.0999999999999999E-2</v>
          </cell>
          <cell r="U267">
            <v>0</v>
          </cell>
          <cell r="V267">
            <v>0.85</v>
          </cell>
          <cell r="W267" t="str">
            <v>전7-10</v>
          </cell>
          <cell r="X267">
            <v>0.05</v>
          </cell>
          <cell r="Y267" t="str">
            <v>통신케이블전공</v>
          </cell>
          <cell r="Z267">
            <v>7.1999999999999995E-2</v>
          </cell>
          <cell r="AA267">
            <v>6.0999999999999999E-2</v>
          </cell>
          <cell r="AD267">
            <v>0</v>
          </cell>
          <cell r="AE267">
            <v>0.85</v>
          </cell>
          <cell r="AF267" t="str">
            <v>통3-1-35</v>
          </cell>
          <cell r="AG267">
            <v>0.05</v>
          </cell>
        </row>
        <row r="268">
          <cell r="B268">
            <v>402</v>
          </cell>
          <cell r="C268" t="str">
            <v>내열전선</v>
          </cell>
          <cell r="D268" t="str">
            <v>F-FR-3 1.6mm/25C</v>
          </cell>
          <cell r="E268" t="str">
            <v>M</v>
          </cell>
          <cell r="F268">
            <v>863</v>
          </cell>
          <cell r="G268">
            <v>4321</v>
          </cell>
          <cell r="H268">
            <v>944</v>
          </cell>
          <cell r="I268">
            <v>5191</v>
          </cell>
          <cell r="O268">
            <v>4321</v>
          </cell>
          <cell r="P268" t="str">
            <v>저압케이블전공</v>
          </cell>
          <cell r="Q268">
            <v>8.4000000000000005E-2</v>
          </cell>
          <cell r="R268">
            <v>7.0999999999999994E-2</v>
          </cell>
          <cell r="U268">
            <v>0</v>
          </cell>
          <cell r="V268">
            <v>0.85</v>
          </cell>
          <cell r="W268" t="str">
            <v>전7-10</v>
          </cell>
          <cell r="X268">
            <v>0.05</v>
          </cell>
          <cell r="Y268" t="str">
            <v>통신케이블전공</v>
          </cell>
          <cell r="Z268">
            <v>8.4000000000000005E-2</v>
          </cell>
          <cell r="AA268">
            <v>7.0999999999999994E-2</v>
          </cell>
          <cell r="AD268">
            <v>0</v>
          </cell>
          <cell r="AE268">
            <v>0.85</v>
          </cell>
          <cell r="AF268" t="str">
            <v>통3-1-35</v>
          </cell>
          <cell r="AG268">
            <v>0.05</v>
          </cell>
        </row>
        <row r="269">
          <cell r="B269">
            <v>403</v>
          </cell>
          <cell r="C269" t="str">
            <v>내열전선</v>
          </cell>
          <cell r="D269" t="str">
            <v>F-FR-3 1.6mm/30C</v>
          </cell>
          <cell r="E269" t="str">
            <v>M</v>
          </cell>
          <cell r="F269">
            <v>863</v>
          </cell>
          <cell r="G269">
            <v>5465</v>
          </cell>
          <cell r="H269">
            <v>944</v>
          </cell>
          <cell r="I269">
            <v>6314</v>
          </cell>
          <cell r="O269">
            <v>5465</v>
          </cell>
          <cell r="P269" t="str">
            <v>저압케이블전공</v>
          </cell>
          <cell r="Q269">
            <v>9.8000000000000004E-2</v>
          </cell>
          <cell r="R269">
            <v>8.3000000000000004E-2</v>
          </cell>
          <cell r="U269">
            <v>0</v>
          </cell>
          <cell r="V269">
            <v>0.85</v>
          </cell>
          <cell r="W269" t="str">
            <v>전7-10</v>
          </cell>
          <cell r="X269">
            <v>0.05</v>
          </cell>
          <cell r="Y269" t="str">
            <v>통신케이블전공</v>
          </cell>
          <cell r="Z269">
            <v>9.8000000000000004E-2</v>
          </cell>
          <cell r="AA269">
            <v>8.3000000000000004E-2</v>
          </cell>
          <cell r="AD269">
            <v>0</v>
          </cell>
          <cell r="AE269">
            <v>0.85</v>
          </cell>
          <cell r="AF269" t="str">
            <v>통3-1-35</v>
          </cell>
          <cell r="AG269">
            <v>0.05</v>
          </cell>
        </row>
        <row r="270">
          <cell r="B270">
            <v>404</v>
          </cell>
          <cell r="C270" t="str">
            <v>내열전선</v>
          </cell>
          <cell r="D270" t="str">
            <v>F-FR-3 1.6mm/40C</v>
          </cell>
          <cell r="E270" t="str">
            <v>M</v>
          </cell>
          <cell r="F270">
            <v>863</v>
          </cell>
          <cell r="G270">
            <v>6821</v>
          </cell>
          <cell r="H270">
            <v>944</v>
          </cell>
          <cell r="I270">
            <v>7883</v>
          </cell>
          <cell r="O270">
            <v>6821</v>
          </cell>
          <cell r="P270" t="str">
            <v>저압케이블전공</v>
          </cell>
          <cell r="Q270">
            <v>0.112</v>
          </cell>
          <cell r="R270">
            <v>9.5000000000000001E-2</v>
          </cell>
          <cell r="U270">
            <v>0</v>
          </cell>
          <cell r="V270">
            <v>0.85</v>
          </cell>
          <cell r="W270" t="str">
            <v>전7-10</v>
          </cell>
          <cell r="X270">
            <v>0.05</v>
          </cell>
          <cell r="Y270" t="str">
            <v>통신케이블전공</v>
          </cell>
          <cell r="Z270">
            <v>0.112</v>
          </cell>
          <cell r="AA270">
            <v>9.5000000000000001E-2</v>
          </cell>
          <cell r="AD270">
            <v>0</v>
          </cell>
          <cell r="AE270">
            <v>0.85</v>
          </cell>
          <cell r="AF270" t="str">
            <v>통3-1-35</v>
          </cell>
          <cell r="AG270">
            <v>0.05</v>
          </cell>
        </row>
        <row r="271">
          <cell r="B271">
            <v>405</v>
          </cell>
          <cell r="C271" t="str">
            <v>내열전선</v>
          </cell>
          <cell r="D271" t="str">
            <v>F-FR-3 1.6mm/50C</v>
          </cell>
          <cell r="E271" t="str">
            <v>M</v>
          </cell>
          <cell r="F271">
            <v>863</v>
          </cell>
          <cell r="G271">
            <v>8421</v>
          </cell>
          <cell r="H271">
            <v>944</v>
          </cell>
          <cell r="I271">
            <v>10120</v>
          </cell>
          <cell r="O271">
            <v>8421</v>
          </cell>
          <cell r="P271" t="str">
            <v>저압케이블전공</v>
          </cell>
          <cell r="Q271">
            <v>0.112</v>
          </cell>
          <cell r="R271">
            <v>9.5000000000000001E-2</v>
          </cell>
          <cell r="U271">
            <v>0</v>
          </cell>
          <cell r="V271">
            <v>0.85</v>
          </cell>
          <cell r="W271" t="str">
            <v>전7-10</v>
          </cell>
          <cell r="X271">
            <v>0.05</v>
          </cell>
          <cell r="Y271" t="str">
            <v>통신케이블전공</v>
          </cell>
          <cell r="Z271">
            <v>0.112</v>
          </cell>
          <cell r="AA271">
            <v>9.5000000000000001E-2</v>
          </cell>
          <cell r="AD271">
            <v>0</v>
          </cell>
          <cell r="AE271">
            <v>0.85</v>
          </cell>
          <cell r="AF271" t="str">
            <v>통3-1-35</v>
          </cell>
          <cell r="AG271">
            <v>0.05</v>
          </cell>
        </row>
        <row r="272">
          <cell r="B272">
            <v>411</v>
          </cell>
          <cell r="C272" t="str">
            <v>TIV 전선</v>
          </cell>
          <cell r="D272" t="str">
            <v>0.8mm/2C</v>
          </cell>
          <cell r="E272" t="str">
            <v>M</v>
          </cell>
          <cell r="F272">
            <v>864</v>
          </cell>
          <cell r="G272">
            <v>71</v>
          </cell>
          <cell r="H272">
            <v>946</v>
          </cell>
          <cell r="I272">
            <v>63</v>
          </cell>
          <cell r="O272">
            <v>63</v>
          </cell>
          <cell r="P272" t="str">
            <v>내선전공</v>
          </cell>
          <cell r="Q272">
            <v>1.4999999999999999E-2</v>
          </cell>
          <cell r="R272">
            <v>1.2E-2</v>
          </cell>
          <cell r="U272">
            <v>0</v>
          </cell>
          <cell r="V272">
            <v>0.85</v>
          </cell>
          <cell r="W272" t="str">
            <v>통3-1-33</v>
          </cell>
          <cell r="X272">
            <v>0.1</v>
          </cell>
          <cell r="Y272" t="str">
            <v>통신내선공</v>
          </cell>
          <cell r="Z272">
            <v>1.4999999999999999E-2</v>
          </cell>
          <cell r="AA272">
            <v>1.2E-2</v>
          </cell>
          <cell r="AD272">
            <v>0</v>
          </cell>
          <cell r="AE272">
            <v>0.85</v>
          </cell>
          <cell r="AF272" t="str">
            <v>통3-1-33</v>
          </cell>
          <cell r="AG272">
            <v>0.1</v>
          </cell>
        </row>
        <row r="273">
          <cell r="B273">
            <v>421</v>
          </cell>
          <cell r="C273" t="str">
            <v>UTP 케이블</v>
          </cell>
          <cell r="D273" t="str">
            <v>CAT.5 4P</v>
          </cell>
          <cell r="E273" t="str">
            <v>M</v>
          </cell>
          <cell r="F273">
            <v>867</v>
          </cell>
          <cell r="G273">
            <v>204</v>
          </cell>
          <cell r="H273">
            <v>944</v>
          </cell>
          <cell r="I273">
            <v>204</v>
          </cell>
          <cell r="O273">
            <v>204</v>
          </cell>
          <cell r="P273" t="str">
            <v>저압케이블전공</v>
          </cell>
          <cell r="Q273">
            <v>7.1999999999999995E-2</v>
          </cell>
          <cell r="R273">
            <v>0</v>
          </cell>
          <cell r="U273">
            <v>0</v>
          </cell>
          <cell r="V273">
            <v>0.85</v>
          </cell>
          <cell r="W273" t="str">
            <v>전7-10</v>
          </cell>
          <cell r="X273">
            <v>0.05</v>
          </cell>
          <cell r="Y273" t="str">
            <v>통신내선공</v>
          </cell>
          <cell r="Z273">
            <v>1.4999999999999999E-2</v>
          </cell>
          <cell r="AA273">
            <v>1.2E-2</v>
          </cell>
          <cell r="AD273">
            <v>0</v>
          </cell>
          <cell r="AE273">
            <v>0.85</v>
          </cell>
          <cell r="AF273" t="str">
            <v>통8-1-1</v>
          </cell>
          <cell r="AG273">
            <v>0.05</v>
          </cell>
        </row>
        <row r="274">
          <cell r="B274">
            <v>42111</v>
          </cell>
          <cell r="C274" t="str">
            <v>UTP 케이블</v>
          </cell>
          <cell r="D274" t="str">
            <v>CAT.5E 4P</v>
          </cell>
          <cell r="E274" t="str">
            <v>M</v>
          </cell>
          <cell r="F274">
            <v>867</v>
          </cell>
          <cell r="G274">
            <v>220</v>
          </cell>
          <cell r="H274">
            <v>944</v>
          </cell>
          <cell r="I274">
            <v>223</v>
          </cell>
          <cell r="O274">
            <v>220</v>
          </cell>
          <cell r="P274" t="str">
            <v>저압케이블전공</v>
          </cell>
          <cell r="Q274">
            <v>8.4000000000000005E-2</v>
          </cell>
          <cell r="R274">
            <v>0</v>
          </cell>
          <cell r="U274">
            <v>0</v>
          </cell>
          <cell r="V274">
            <v>0.85</v>
          </cell>
          <cell r="W274" t="str">
            <v>전7-10</v>
          </cell>
          <cell r="X274">
            <v>0.05</v>
          </cell>
          <cell r="Y274" t="str">
            <v>통신내선공</v>
          </cell>
          <cell r="Z274">
            <v>1.4999999999999999E-2</v>
          </cell>
          <cell r="AA274">
            <v>1.2E-2</v>
          </cell>
          <cell r="AD274">
            <v>0</v>
          </cell>
          <cell r="AE274">
            <v>0.85</v>
          </cell>
          <cell r="AF274" t="str">
            <v>통8-1-1</v>
          </cell>
          <cell r="AG274">
            <v>0.05</v>
          </cell>
        </row>
        <row r="275">
          <cell r="B275">
            <v>422</v>
          </cell>
          <cell r="C275" t="str">
            <v>UTP 케이블</v>
          </cell>
          <cell r="D275" t="str">
            <v>CAT.5 25P</v>
          </cell>
          <cell r="E275" t="str">
            <v>M</v>
          </cell>
          <cell r="F275">
            <v>867</v>
          </cell>
          <cell r="G275">
            <v>2040</v>
          </cell>
          <cell r="H275">
            <v>944</v>
          </cell>
          <cell r="I275">
            <v>1855</v>
          </cell>
          <cell r="O275">
            <v>1855</v>
          </cell>
          <cell r="P275" t="str">
            <v>저압케이블전공</v>
          </cell>
          <cell r="Q275">
            <v>9.8000000000000004E-2</v>
          </cell>
          <cell r="R275">
            <v>0</v>
          </cell>
          <cell r="U275">
            <v>0</v>
          </cell>
          <cell r="V275">
            <v>0.85</v>
          </cell>
          <cell r="W275" t="str">
            <v>전7-10</v>
          </cell>
          <cell r="X275">
            <v>0.05</v>
          </cell>
          <cell r="Y275" t="str">
            <v>통신케이블전공</v>
          </cell>
          <cell r="Z275">
            <v>2.3E-2</v>
          </cell>
          <cell r="AA275">
            <v>1.9E-2</v>
          </cell>
          <cell r="AD275">
            <v>0</v>
          </cell>
          <cell r="AE275">
            <v>0.85</v>
          </cell>
          <cell r="AF275" t="str">
            <v>통8-1-1</v>
          </cell>
          <cell r="AG275">
            <v>0.05</v>
          </cell>
        </row>
        <row r="276">
          <cell r="B276">
            <v>42211</v>
          </cell>
          <cell r="C276" t="str">
            <v>UTP 케이블</v>
          </cell>
          <cell r="D276" t="str">
            <v>CAT.5E 25P</v>
          </cell>
          <cell r="E276" t="str">
            <v>M</v>
          </cell>
          <cell r="F276">
            <v>867</v>
          </cell>
          <cell r="G276">
            <v>2500</v>
          </cell>
          <cell r="H276">
            <v>945</v>
          </cell>
          <cell r="I276">
            <v>3500</v>
          </cell>
          <cell r="O276">
            <v>2500</v>
          </cell>
          <cell r="P276" t="str">
            <v>저압케이블전공</v>
          </cell>
          <cell r="Q276">
            <v>0.112</v>
          </cell>
          <cell r="R276">
            <v>0</v>
          </cell>
          <cell r="U276">
            <v>0</v>
          </cell>
          <cell r="V276">
            <v>0.85</v>
          </cell>
          <cell r="W276" t="str">
            <v>전7-10</v>
          </cell>
          <cell r="X276">
            <v>0.05</v>
          </cell>
          <cell r="Y276" t="str">
            <v>통신케이블전공</v>
          </cell>
          <cell r="Z276">
            <v>2.3E-2</v>
          </cell>
          <cell r="AA276">
            <v>1.9E-2</v>
          </cell>
          <cell r="AD276">
            <v>0</v>
          </cell>
          <cell r="AE276">
            <v>0.85</v>
          </cell>
          <cell r="AF276" t="str">
            <v>통8-1-1</v>
          </cell>
          <cell r="AG276">
            <v>0.05</v>
          </cell>
        </row>
        <row r="277">
          <cell r="B277">
            <v>423</v>
          </cell>
          <cell r="C277" t="str">
            <v>UTP 케이블</v>
          </cell>
          <cell r="D277" t="str">
            <v>CAT.3 4P</v>
          </cell>
          <cell r="E277" t="str">
            <v>M</v>
          </cell>
          <cell r="F277">
            <v>867</v>
          </cell>
          <cell r="G277">
            <v>170</v>
          </cell>
          <cell r="H277">
            <v>944</v>
          </cell>
          <cell r="I277">
            <v>173</v>
          </cell>
          <cell r="O277">
            <v>170</v>
          </cell>
          <cell r="P277" t="str">
            <v>저압케이블전공</v>
          </cell>
          <cell r="Q277">
            <v>0.112</v>
          </cell>
          <cell r="R277">
            <v>0</v>
          </cell>
          <cell r="U277">
            <v>0</v>
          </cell>
          <cell r="V277">
            <v>0.85</v>
          </cell>
          <cell r="W277" t="str">
            <v>전7-10</v>
          </cell>
          <cell r="X277">
            <v>0.05</v>
          </cell>
          <cell r="Y277" t="str">
            <v>통신내선공</v>
          </cell>
          <cell r="Z277">
            <v>1.4999999999999999E-2</v>
          </cell>
          <cell r="AA277">
            <v>1.2E-2</v>
          </cell>
          <cell r="AD277">
            <v>0</v>
          </cell>
          <cell r="AE277">
            <v>0.85</v>
          </cell>
          <cell r="AF277" t="str">
            <v>통8-1-1</v>
          </cell>
          <cell r="AG277">
            <v>0.05</v>
          </cell>
        </row>
        <row r="278">
          <cell r="B278">
            <v>424</v>
          </cell>
          <cell r="C278" t="str">
            <v>UTP 케이블</v>
          </cell>
          <cell r="D278" t="str">
            <v>CAT.3 25P</v>
          </cell>
          <cell r="E278" t="str">
            <v>M</v>
          </cell>
          <cell r="F278">
            <v>867</v>
          </cell>
          <cell r="G278">
            <v>1100</v>
          </cell>
          <cell r="H278">
            <v>944</v>
          </cell>
          <cell r="I278">
            <v>1397</v>
          </cell>
          <cell r="O278">
            <v>1100</v>
          </cell>
          <cell r="P278" t="str">
            <v>내선전공</v>
          </cell>
          <cell r="Q278">
            <v>1.4999999999999999E-2</v>
          </cell>
          <cell r="R278">
            <v>0</v>
          </cell>
          <cell r="U278">
            <v>0</v>
          </cell>
          <cell r="V278">
            <v>0.85</v>
          </cell>
          <cell r="W278" t="str">
            <v>통3-1-33</v>
          </cell>
          <cell r="X278">
            <v>0.05</v>
          </cell>
          <cell r="Y278" t="str">
            <v>통신케이블전공</v>
          </cell>
          <cell r="Z278">
            <v>2.3E-2</v>
          </cell>
          <cell r="AA278">
            <v>1.9E-2</v>
          </cell>
          <cell r="AD278">
            <v>0</v>
          </cell>
          <cell r="AE278">
            <v>0.85</v>
          </cell>
          <cell r="AF278" t="str">
            <v>통8-1-1</v>
          </cell>
          <cell r="AG278">
            <v>0.05</v>
          </cell>
        </row>
        <row r="279">
          <cell r="B279">
            <v>42411</v>
          </cell>
          <cell r="C279" t="str">
            <v>UTP 케이블</v>
          </cell>
          <cell r="D279" t="str">
            <v>CAT.3 50P</v>
          </cell>
          <cell r="E279" t="str">
            <v>M</v>
          </cell>
          <cell r="F279">
            <v>867</v>
          </cell>
          <cell r="G279">
            <v>1700</v>
          </cell>
          <cell r="H279">
            <v>944</v>
          </cell>
          <cell r="I279">
            <v>2191</v>
          </cell>
          <cell r="O279">
            <v>1700</v>
          </cell>
          <cell r="R279">
            <v>0</v>
          </cell>
          <cell r="U279">
            <v>0</v>
          </cell>
          <cell r="V279">
            <v>0.85</v>
          </cell>
          <cell r="X279">
            <v>0.05</v>
          </cell>
          <cell r="Y279" t="str">
            <v>통신케이블전공</v>
          </cell>
          <cell r="Z279">
            <v>3.2000000000000001E-2</v>
          </cell>
          <cell r="AA279">
            <v>2.7E-2</v>
          </cell>
          <cell r="AD279">
            <v>0</v>
          </cell>
          <cell r="AE279">
            <v>0.85</v>
          </cell>
          <cell r="AF279" t="str">
            <v>통8-1-1</v>
          </cell>
          <cell r="AG279">
            <v>0.05</v>
          </cell>
        </row>
        <row r="280">
          <cell r="B280">
            <v>425</v>
          </cell>
          <cell r="C280" t="str">
            <v>UTP 케이블</v>
          </cell>
          <cell r="D280" t="str">
            <v>CAT.3 100P</v>
          </cell>
          <cell r="E280" t="str">
            <v>M</v>
          </cell>
          <cell r="F280">
            <v>867</v>
          </cell>
          <cell r="G280">
            <v>3000</v>
          </cell>
          <cell r="H280">
            <v>944</v>
          </cell>
          <cell r="I280">
            <v>3783</v>
          </cell>
          <cell r="O280">
            <v>3000</v>
          </cell>
          <cell r="R280">
            <v>0</v>
          </cell>
          <cell r="U280">
            <v>0</v>
          </cell>
          <cell r="V280">
            <v>0.85</v>
          </cell>
          <cell r="X280">
            <v>0.05</v>
          </cell>
          <cell r="Y280" t="str">
            <v>통신케이블전공</v>
          </cell>
          <cell r="Z280">
            <v>4.4999999999999998E-2</v>
          </cell>
          <cell r="AA280">
            <v>3.7999999999999999E-2</v>
          </cell>
          <cell r="AD280">
            <v>0</v>
          </cell>
          <cell r="AE280">
            <v>0.85</v>
          </cell>
          <cell r="AF280" t="str">
            <v>통8-1-1</v>
          </cell>
          <cell r="AG280">
            <v>0.05</v>
          </cell>
        </row>
        <row r="281">
          <cell r="B281">
            <v>427</v>
          </cell>
          <cell r="C281" t="str">
            <v>UTP 케이블</v>
          </cell>
          <cell r="D281" t="str">
            <v>CAT.3 200P</v>
          </cell>
          <cell r="E281" t="str">
            <v>M</v>
          </cell>
          <cell r="F281">
            <v>867</v>
          </cell>
          <cell r="G281">
            <v>5100</v>
          </cell>
          <cell r="H281">
            <v>944</v>
          </cell>
          <cell r="I281">
            <v>6971</v>
          </cell>
          <cell r="O281">
            <v>5100</v>
          </cell>
          <cell r="R281">
            <v>0</v>
          </cell>
          <cell r="U281">
            <v>0</v>
          </cell>
          <cell r="V281">
            <v>0.85</v>
          </cell>
          <cell r="X281">
            <v>0.05</v>
          </cell>
          <cell r="Y281" t="str">
            <v>통신케이블전공</v>
          </cell>
          <cell r="Z281">
            <v>8.1000000000000003E-2</v>
          </cell>
          <cell r="AA281">
            <v>6.8000000000000005E-2</v>
          </cell>
          <cell r="AD281">
            <v>0</v>
          </cell>
          <cell r="AE281">
            <v>0.85</v>
          </cell>
          <cell r="AF281" t="str">
            <v>통8-1-1</v>
          </cell>
          <cell r="AG281">
            <v>0.05</v>
          </cell>
        </row>
        <row r="282">
          <cell r="B282">
            <v>42711</v>
          </cell>
          <cell r="C282" t="str">
            <v>UTP 케이블</v>
          </cell>
          <cell r="D282" t="str">
            <v>CAT.3 300P</v>
          </cell>
          <cell r="E282" t="str">
            <v>M</v>
          </cell>
          <cell r="F282">
            <v>867</v>
          </cell>
          <cell r="G282">
            <v>8200</v>
          </cell>
          <cell r="H282">
            <v>944</v>
          </cell>
          <cell r="I282">
            <v>11548</v>
          </cell>
          <cell r="O282">
            <v>8200</v>
          </cell>
          <cell r="R282">
            <v>0</v>
          </cell>
          <cell r="U282">
            <v>0</v>
          </cell>
          <cell r="V282">
            <v>0.85</v>
          </cell>
          <cell r="X282">
            <v>0.05</v>
          </cell>
          <cell r="Y282" t="str">
            <v>통신케이블전공</v>
          </cell>
          <cell r="Z282">
            <v>0.11700000000000001</v>
          </cell>
          <cell r="AA282">
            <v>9.9000000000000005E-2</v>
          </cell>
          <cell r="AD282">
            <v>0</v>
          </cell>
          <cell r="AE282">
            <v>0.85</v>
          </cell>
          <cell r="AF282" t="str">
            <v>통8-1-1</v>
          </cell>
          <cell r="AG282">
            <v>0.05</v>
          </cell>
        </row>
        <row r="283">
          <cell r="B283">
            <v>42712</v>
          </cell>
          <cell r="C283" t="str">
            <v>UTP 케이블</v>
          </cell>
          <cell r="D283" t="str">
            <v>CAT.3 400P</v>
          </cell>
          <cell r="E283" t="str">
            <v>M</v>
          </cell>
          <cell r="F283">
            <v>867</v>
          </cell>
          <cell r="G283">
            <v>11934</v>
          </cell>
          <cell r="H283">
            <v>944</v>
          </cell>
          <cell r="I283">
            <v>15529</v>
          </cell>
          <cell r="O283">
            <v>11934</v>
          </cell>
          <cell r="R283">
            <v>0</v>
          </cell>
          <cell r="U283">
            <v>0</v>
          </cell>
          <cell r="V283">
            <v>0.85</v>
          </cell>
          <cell r="X283">
            <v>0.05</v>
          </cell>
          <cell r="Y283" t="str">
            <v>통신케이블전공</v>
          </cell>
          <cell r="Z283">
            <v>0.153</v>
          </cell>
          <cell r="AA283">
            <v>0.13</v>
          </cell>
          <cell r="AD283">
            <v>0</v>
          </cell>
          <cell r="AE283">
            <v>0.85</v>
          </cell>
          <cell r="AF283" t="str">
            <v>통8-1-1</v>
          </cell>
          <cell r="AG283">
            <v>0.05</v>
          </cell>
        </row>
        <row r="284">
          <cell r="B284">
            <v>42712</v>
          </cell>
          <cell r="C284" t="str">
            <v>UTP 케이블</v>
          </cell>
          <cell r="D284" t="str">
            <v>CAT.3 500P</v>
          </cell>
          <cell r="E284" t="str">
            <v>M</v>
          </cell>
          <cell r="F284">
            <v>867</v>
          </cell>
          <cell r="G284">
            <v>15500</v>
          </cell>
          <cell r="H284">
            <v>944</v>
          </cell>
          <cell r="I284">
            <v>1397</v>
          </cell>
          <cell r="O284">
            <v>15500</v>
          </cell>
          <cell r="R284">
            <v>0</v>
          </cell>
          <cell r="U284">
            <v>0</v>
          </cell>
          <cell r="V284">
            <v>0.85</v>
          </cell>
          <cell r="X284">
            <v>0.05</v>
          </cell>
          <cell r="Y284" t="str">
            <v>통신케이블전공</v>
          </cell>
          <cell r="Z284">
            <v>0.189</v>
          </cell>
          <cell r="AA284">
            <v>0.16</v>
          </cell>
          <cell r="AD284">
            <v>0</v>
          </cell>
          <cell r="AE284">
            <v>0.85</v>
          </cell>
          <cell r="AF284" t="str">
            <v>통8-1-1</v>
          </cell>
          <cell r="AG284">
            <v>0.05</v>
          </cell>
        </row>
        <row r="285">
          <cell r="B285">
            <v>42712</v>
          </cell>
          <cell r="C285" t="str">
            <v>UTP 케이블</v>
          </cell>
          <cell r="D285" t="str">
            <v>CAT.3 600P</v>
          </cell>
          <cell r="E285" t="str">
            <v>M</v>
          </cell>
          <cell r="F285">
            <v>867</v>
          </cell>
          <cell r="G285">
            <v>19000</v>
          </cell>
          <cell r="H285">
            <v>944</v>
          </cell>
          <cell r="I285">
            <v>2191</v>
          </cell>
          <cell r="O285">
            <v>19000</v>
          </cell>
          <cell r="R285">
            <v>0</v>
          </cell>
          <cell r="U285">
            <v>0</v>
          </cell>
          <cell r="V285">
            <v>0.85</v>
          </cell>
          <cell r="X285">
            <v>0.05</v>
          </cell>
          <cell r="Y285" t="str">
            <v>통신케이블전공</v>
          </cell>
          <cell r="Z285">
            <v>0.22500000000000001</v>
          </cell>
          <cell r="AA285">
            <v>0.191</v>
          </cell>
          <cell r="AD285">
            <v>0</v>
          </cell>
          <cell r="AE285">
            <v>0.85</v>
          </cell>
          <cell r="AF285" t="str">
            <v>통8-1-1</v>
          </cell>
          <cell r="AG285">
            <v>0.05</v>
          </cell>
        </row>
        <row r="286">
          <cell r="B286">
            <v>431</v>
          </cell>
          <cell r="C286" t="str">
            <v>고발포 동축케이블</v>
          </cell>
          <cell r="D286" t="str">
            <v>HFBT 5C</v>
          </cell>
          <cell r="E286" t="str">
            <v>M</v>
          </cell>
          <cell r="F286">
            <v>870</v>
          </cell>
          <cell r="G286">
            <v>370</v>
          </cell>
          <cell r="H286">
            <v>947</v>
          </cell>
          <cell r="I286">
            <v>360</v>
          </cell>
          <cell r="O286">
            <v>360</v>
          </cell>
          <cell r="R286">
            <v>0</v>
          </cell>
          <cell r="U286">
            <v>0</v>
          </cell>
          <cell r="V286">
            <v>0.85</v>
          </cell>
          <cell r="X286">
            <v>0.05</v>
          </cell>
          <cell r="Y286" t="str">
            <v>통신케이블전공</v>
          </cell>
          <cell r="Z286">
            <v>1.7999999999999999E-2</v>
          </cell>
          <cell r="AA286">
            <v>1.4999999999999999E-2</v>
          </cell>
          <cell r="AD286">
            <v>0</v>
          </cell>
          <cell r="AE286">
            <v>0.85</v>
          </cell>
          <cell r="AF286" t="str">
            <v>통5-3-1</v>
          </cell>
          <cell r="AG286">
            <v>0.05</v>
          </cell>
        </row>
        <row r="287">
          <cell r="B287">
            <v>432</v>
          </cell>
          <cell r="C287" t="str">
            <v>고발포 동축케이블</v>
          </cell>
          <cell r="D287" t="str">
            <v>HFBT 7C</v>
          </cell>
          <cell r="E287" t="str">
            <v>M</v>
          </cell>
          <cell r="F287">
            <v>870</v>
          </cell>
          <cell r="G287">
            <v>659</v>
          </cell>
          <cell r="H287">
            <v>947</v>
          </cell>
          <cell r="I287">
            <v>655</v>
          </cell>
          <cell r="O287">
            <v>655</v>
          </cell>
          <cell r="R287">
            <v>0</v>
          </cell>
          <cell r="U287">
            <v>0</v>
          </cell>
          <cell r="V287">
            <v>0.85</v>
          </cell>
          <cell r="X287">
            <v>0.05</v>
          </cell>
          <cell r="Y287" t="str">
            <v>통신케이블전공</v>
          </cell>
          <cell r="Z287">
            <v>2.1999999999999999E-2</v>
          </cell>
          <cell r="AA287">
            <v>1.7999999999999999E-2</v>
          </cell>
          <cell r="AD287">
            <v>0</v>
          </cell>
          <cell r="AE287">
            <v>0.85</v>
          </cell>
          <cell r="AF287" t="str">
            <v>통5-3-1</v>
          </cell>
          <cell r="AG287">
            <v>0.05</v>
          </cell>
        </row>
        <row r="288">
          <cell r="B288">
            <v>433</v>
          </cell>
          <cell r="C288" t="str">
            <v>고발포 동축케이블</v>
          </cell>
          <cell r="D288" t="str">
            <v>HFBT 10C</v>
          </cell>
          <cell r="E288" t="str">
            <v>M</v>
          </cell>
          <cell r="F288">
            <v>870</v>
          </cell>
          <cell r="G288">
            <v>1321</v>
          </cell>
          <cell r="H288">
            <v>947</v>
          </cell>
          <cell r="I288">
            <v>1310</v>
          </cell>
          <cell r="O288">
            <v>1310</v>
          </cell>
          <cell r="R288">
            <v>0</v>
          </cell>
          <cell r="U288">
            <v>0</v>
          </cell>
          <cell r="V288">
            <v>0.85</v>
          </cell>
          <cell r="X288">
            <v>0.05</v>
          </cell>
          <cell r="Y288" t="str">
            <v>통신케이블전공</v>
          </cell>
          <cell r="Z288">
            <v>3.2000000000000001E-2</v>
          </cell>
          <cell r="AA288">
            <v>2.7E-2</v>
          </cell>
          <cell r="AD288">
            <v>0</v>
          </cell>
          <cell r="AE288">
            <v>0.85</v>
          </cell>
          <cell r="AF288" t="str">
            <v>통5-3-1</v>
          </cell>
          <cell r="AG288">
            <v>0.05</v>
          </cell>
        </row>
        <row r="289">
          <cell r="B289">
            <v>434</v>
          </cell>
          <cell r="C289" t="str">
            <v>고주파 동축케이블</v>
          </cell>
          <cell r="D289" t="str">
            <v>ECX 5C-2V</v>
          </cell>
          <cell r="E289" t="str">
            <v>M</v>
          </cell>
          <cell r="F289">
            <v>870</v>
          </cell>
          <cell r="G289">
            <v>416</v>
          </cell>
          <cell r="H289">
            <v>947</v>
          </cell>
          <cell r="I289">
            <v>424</v>
          </cell>
          <cell r="O289">
            <v>416</v>
          </cell>
          <cell r="R289">
            <v>0</v>
          </cell>
          <cell r="U289">
            <v>0</v>
          </cell>
          <cell r="V289">
            <v>0.85</v>
          </cell>
          <cell r="X289">
            <v>0.05</v>
          </cell>
          <cell r="Y289" t="str">
            <v>통신케이블전공</v>
          </cell>
          <cell r="Z289">
            <v>1.7999999999999999E-2</v>
          </cell>
          <cell r="AA289">
            <v>1.4999999999999999E-2</v>
          </cell>
          <cell r="AD289">
            <v>0</v>
          </cell>
          <cell r="AE289">
            <v>0.85</v>
          </cell>
          <cell r="AF289" t="str">
            <v>통5-3-1</v>
          </cell>
          <cell r="AG289">
            <v>0.05</v>
          </cell>
        </row>
        <row r="290">
          <cell r="B290">
            <v>441</v>
          </cell>
          <cell r="C290" t="str">
            <v>시내쌍케이블</v>
          </cell>
          <cell r="D290" t="str">
            <v>CPEV 0.5mm-5P</v>
          </cell>
          <cell r="E290" t="str">
            <v>M</v>
          </cell>
          <cell r="F290">
            <v>868</v>
          </cell>
          <cell r="G290">
            <v>626</v>
          </cell>
          <cell r="H290">
            <v>944</v>
          </cell>
          <cell r="I290">
            <v>683</v>
          </cell>
          <cell r="O290">
            <v>626</v>
          </cell>
          <cell r="R290">
            <v>0</v>
          </cell>
          <cell r="U290">
            <v>0</v>
          </cell>
          <cell r="V290">
            <v>0.85</v>
          </cell>
          <cell r="X290">
            <v>0.05</v>
          </cell>
          <cell r="Y290" t="str">
            <v>통신케이블전공</v>
          </cell>
          <cell r="Z290">
            <v>1.7999999999999999E-2</v>
          </cell>
          <cell r="AA290">
            <v>1.4999999999999999E-2</v>
          </cell>
          <cell r="AD290">
            <v>0</v>
          </cell>
          <cell r="AE290">
            <v>0.85</v>
          </cell>
          <cell r="AF290" t="str">
            <v>통3-1-33</v>
          </cell>
          <cell r="AG290">
            <v>0.05</v>
          </cell>
        </row>
        <row r="291">
          <cell r="B291">
            <v>442</v>
          </cell>
          <cell r="C291" t="str">
            <v>시내쌍케이블</v>
          </cell>
          <cell r="D291" t="str">
            <v>CPEV 0.5mm-10P</v>
          </cell>
          <cell r="E291" t="str">
            <v>M</v>
          </cell>
          <cell r="F291">
            <v>868</v>
          </cell>
          <cell r="G291">
            <v>722</v>
          </cell>
          <cell r="H291">
            <v>944</v>
          </cell>
          <cell r="I291">
            <v>898</v>
          </cell>
          <cell r="O291">
            <v>722</v>
          </cell>
          <cell r="R291">
            <v>0</v>
          </cell>
          <cell r="U291">
            <v>0</v>
          </cell>
          <cell r="V291">
            <v>0.85</v>
          </cell>
          <cell r="X291">
            <v>0.05</v>
          </cell>
          <cell r="Y291" t="str">
            <v>통신케이블전공</v>
          </cell>
          <cell r="Z291">
            <v>1.7999999999999999E-2</v>
          </cell>
          <cell r="AA291">
            <v>1.4999999999999999E-2</v>
          </cell>
          <cell r="AD291">
            <v>0</v>
          </cell>
          <cell r="AE291">
            <v>0.85</v>
          </cell>
          <cell r="AF291" t="str">
            <v>통3-1-33</v>
          </cell>
          <cell r="AG291">
            <v>0.05</v>
          </cell>
        </row>
        <row r="292">
          <cell r="B292">
            <v>443</v>
          </cell>
          <cell r="C292" t="str">
            <v>시내쌍케이블</v>
          </cell>
          <cell r="D292" t="str">
            <v>CPEV 0.5mm-15P</v>
          </cell>
          <cell r="E292" t="str">
            <v>M</v>
          </cell>
          <cell r="F292">
            <v>868</v>
          </cell>
          <cell r="G292">
            <v>882</v>
          </cell>
          <cell r="H292">
            <v>944</v>
          </cell>
          <cell r="I292">
            <v>1080</v>
          </cell>
          <cell r="O292">
            <v>882</v>
          </cell>
          <cell r="R292">
            <v>0</v>
          </cell>
          <cell r="U292">
            <v>0</v>
          </cell>
          <cell r="V292">
            <v>0.85</v>
          </cell>
          <cell r="X292">
            <v>0.05</v>
          </cell>
          <cell r="Y292" t="str">
            <v>통신케이블전공</v>
          </cell>
          <cell r="Z292">
            <v>2.1999999999999999E-2</v>
          </cell>
          <cell r="AA292">
            <v>1.7999999999999999E-2</v>
          </cell>
          <cell r="AD292">
            <v>0</v>
          </cell>
          <cell r="AE292">
            <v>0.85</v>
          </cell>
          <cell r="AF292" t="str">
            <v>통3-1-33</v>
          </cell>
          <cell r="AG292">
            <v>0.05</v>
          </cell>
        </row>
        <row r="293">
          <cell r="B293">
            <v>444</v>
          </cell>
          <cell r="C293" t="str">
            <v>시내쌍케이블</v>
          </cell>
          <cell r="D293" t="str">
            <v>CPEV 0.5mm-20P</v>
          </cell>
          <cell r="E293" t="str">
            <v>M</v>
          </cell>
          <cell r="F293">
            <v>868</v>
          </cell>
          <cell r="G293">
            <v>1020</v>
          </cell>
          <cell r="H293">
            <v>944</v>
          </cell>
          <cell r="I293">
            <v>1241</v>
          </cell>
          <cell r="O293">
            <v>1020</v>
          </cell>
          <cell r="R293">
            <v>0</v>
          </cell>
          <cell r="U293">
            <v>0</v>
          </cell>
          <cell r="V293">
            <v>0.85</v>
          </cell>
          <cell r="X293">
            <v>0.05</v>
          </cell>
          <cell r="Y293" t="str">
            <v>통신케이블전공</v>
          </cell>
          <cell r="Z293">
            <v>2.1999999999999999E-2</v>
          </cell>
          <cell r="AA293">
            <v>1.7999999999999999E-2</v>
          </cell>
          <cell r="AD293">
            <v>0</v>
          </cell>
          <cell r="AE293">
            <v>0.85</v>
          </cell>
          <cell r="AF293" t="str">
            <v>통3-1-33</v>
          </cell>
          <cell r="AG293">
            <v>0.05</v>
          </cell>
        </row>
        <row r="294">
          <cell r="B294">
            <v>445</v>
          </cell>
          <cell r="C294" t="str">
            <v>시내쌍케이블</v>
          </cell>
          <cell r="D294" t="str">
            <v>CPEV 0.5mm-25P</v>
          </cell>
          <cell r="E294" t="str">
            <v>M</v>
          </cell>
          <cell r="F294">
            <v>868</v>
          </cell>
          <cell r="G294">
            <v>1196</v>
          </cell>
          <cell r="H294">
            <v>944</v>
          </cell>
          <cell r="I294">
            <v>1551</v>
          </cell>
          <cell r="O294">
            <v>1196</v>
          </cell>
          <cell r="R294">
            <v>0</v>
          </cell>
          <cell r="U294">
            <v>0</v>
          </cell>
          <cell r="V294">
            <v>0.85</v>
          </cell>
          <cell r="X294">
            <v>0.05</v>
          </cell>
          <cell r="Y294" t="str">
            <v>통신케이블전공</v>
          </cell>
          <cell r="Z294">
            <v>2.3E-2</v>
          </cell>
          <cell r="AA294">
            <v>1.9E-2</v>
          </cell>
          <cell r="AD294">
            <v>0</v>
          </cell>
          <cell r="AE294">
            <v>0.85</v>
          </cell>
          <cell r="AF294" t="str">
            <v>통3-1-33</v>
          </cell>
          <cell r="AG294">
            <v>0.05</v>
          </cell>
        </row>
        <row r="295">
          <cell r="B295">
            <v>446</v>
          </cell>
          <cell r="C295" t="str">
            <v>시내쌍케이블</v>
          </cell>
          <cell r="D295" t="str">
            <v>CPEV 0.5mm-30P</v>
          </cell>
          <cell r="E295" t="str">
            <v>M</v>
          </cell>
          <cell r="F295">
            <v>868</v>
          </cell>
          <cell r="G295">
            <v>1352</v>
          </cell>
          <cell r="H295">
            <v>944</v>
          </cell>
          <cell r="I295">
            <v>1674</v>
          </cell>
          <cell r="O295">
            <v>1352</v>
          </cell>
          <cell r="R295">
            <v>0</v>
          </cell>
          <cell r="U295">
            <v>0</v>
          </cell>
          <cell r="V295">
            <v>0.85</v>
          </cell>
          <cell r="X295">
            <v>0.05</v>
          </cell>
          <cell r="Y295" t="str">
            <v>통신케이블전공</v>
          </cell>
          <cell r="Z295">
            <v>2.3E-2</v>
          </cell>
          <cell r="AA295">
            <v>1.9E-2</v>
          </cell>
          <cell r="AD295">
            <v>0</v>
          </cell>
          <cell r="AE295">
            <v>0.85</v>
          </cell>
          <cell r="AF295" t="str">
            <v>통3-1-33</v>
          </cell>
          <cell r="AG295">
            <v>0.05</v>
          </cell>
        </row>
        <row r="296">
          <cell r="B296">
            <v>451</v>
          </cell>
          <cell r="C296" t="str">
            <v>시내쌍케이블</v>
          </cell>
          <cell r="D296" t="str">
            <v>CPEV 0.65mm-5P</v>
          </cell>
          <cell r="E296" t="str">
            <v>M</v>
          </cell>
          <cell r="F296">
            <v>868</v>
          </cell>
          <cell r="G296">
            <v>710</v>
          </cell>
          <cell r="H296">
            <v>944</v>
          </cell>
          <cell r="I296">
            <v>816</v>
          </cell>
          <cell r="O296">
            <v>710</v>
          </cell>
          <cell r="R296">
            <v>0</v>
          </cell>
          <cell r="U296">
            <v>0</v>
          </cell>
          <cell r="V296">
            <v>0.85</v>
          </cell>
          <cell r="X296">
            <v>0.05</v>
          </cell>
          <cell r="Y296" t="str">
            <v>통신케이블전공</v>
          </cell>
          <cell r="Z296">
            <v>1.7999999999999999E-2</v>
          </cell>
          <cell r="AA296">
            <v>1.4999999999999999E-2</v>
          </cell>
          <cell r="AD296">
            <v>0</v>
          </cell>
          <cell r="AE296">
            <v>0.85</v>
          </cell>
          <cell r="AF296" t="str">
            <v>통3-1-33</v>
          </cell>
          <cell r="AG296">
            <v>0.05</v>
          </cell>
        </row>
        <row r="297">
          <cell r="B297">
            <v>452</v>
          </cell>
          <cell r="C297" t="str">
            <v>시내쌍케이블</v>
          </cell>
          <cell r="D297" t="str">
            <v>CPEV 0.65mm-10P</v>
          </cell>
          <cell r="E297" t="str">
            <v>M</v>
          </cell>
          <cell r="F297">
            <v>868</v>
          </cell>
          <cell r="G297">
            <v>893</v>
          </cell>
          <cell r="H297">
            <v>944</v>
          </cell>
          <cell r="I297">
            <v>1095</v>
          </cell>
          <cell r="O297">
            <v>893</v>
          </cell>
          <cell r="R297">
            <v>0</v>
          </cell>
          <cell r="U297">
            <v>0</v>
          </cell>
          <cell r="V297">
            <v>0.85</v>
          </cell>
          <cell r="X297">
            <v>0.05</v>
          </cell>
          <cell r="Y297" t="str">
            <v>통신케이블전공</v>
          </cell>
          <cell r="Z297">
            <v>1.7999999999999999E-2</v>
          </cell>
          <cell r="AA297">
            <v>1.4999999999999999E-2</v>
          </cell>
          <cell r="AD297">
            <v>0</v>
          </cell>
          <cell r="AE297">
            <v>0.85</v>
          </cell>
          <cell r="AF297" t="str">
            <v>통3-1-33</v>
          </cell>
          <cell r="AG297">
            <v>0.05</v>
          </cell>
        </row>
        <row r="298">
          <cell r="B298">
            <v>453</v>
          </cell>
          <cell r="C298" t="str">
            <v>시내쌍케이블</v>
          </cell>
          <cell r="D298" t="str">
            <v>CPEV 0.65mm-15P</v>
          </cell>
          <cell r="E298" t="str">
            <v>M</v>
          </cell>
          <cell r="F298">
            <v>868</v>
          </cell>
          <cell r="G298">
            <v>1114</v>
          </cell>
          <cell r="H298">
            <v>944</v>
          </cell>
          <cell r="I298">
            <v>1363</v>
          </cell>
          <cell r="O298">
            <v>1114</v>
          </cell>
          <cell r="R298">
            <v>0</v>
          </cell>
          <cell r="U298">
            <v>0</v>
          </cell>
          <cell r="V298">
            <v>0.85</v>
          </cell>
          <cell r="X298">
            <v>0.05</v>
          </cell>
          <cell r="Y298" t="str">
            <v>통신케이블전공</v>
          </cell>
          <cell r="Z298">
            <v>2.1999999999999999E-2</v>
          </cell>
          <cell r="AA298">
            <v>1.7999999999999999E-2</v>
          </cell>
          <cell r="AD298">
            <v>0</v>
          </cell>
          <cell r="AE298">
            <v>0.85</v>
          </cell>
          <cell r="AF298" t="str">
            <v>통3-1-33</v>
          </cell>
          <cell r="AG298">
            <v>0.05</v>
          </cell>
        </row>
        <row r="299">
          <cell r="B299">
            <v>454</v>
          </cell>
          <cell r="C299" t="str">
            <v>시내쌍케이블</v>
          </cell>
          <cell r="D299" t="str">
            <v>CPEV 0.65mm-20P</v>
          </cell>
          <cell r="E299" t="str">
            <v>M</v>
          </cell>
          <cell r="F299">
            <v>868</v>
          </cell>
          <cell r="G299">
            <v>1319</v>
          </cell>
          <cell r="H299">
            <v>944</v>
          </cell>
          <cell r="I299">
            <v>1634</v>
          </cell>
          <cell r="O299">
            <v>1319</v>
          </cell>
          <cell r="R299">
            <v>0</v>
          </cell>
          <cell r="U299">
            <v>0</v>
          </cell>
          <cell r="V299">
            <v>0.85</v>
          </cell>
          <cell r="X299">
            <v>0.05</v>
          </cell>
          <cell r="Y299" t="str">
            <v>통신케이블전공</v>
          </cell>
          <cell r="Z299">
            <v>2.1999999999999999E-2</v>
          </cell>
          <cell r="AA299">
            <v>1.7999999999999999E-2</v>
          </cell>
          <cell r="AD299">
            <v>0</v>
          </cell>
          <cell r="AE299">
            <v>0.85</v>
          </cell>
          <cell r="AF299" t="str">
            <v>통3-1-33</v>
          </cell>
          <cell r="AG299">
            <v>0.05</v>
          </cell>
        </row>
        <row r="300">
          <cell r="B300">
            <v>1455</v>
          </cell>
          <cell r="C300" t="str">
            <v>시내쌍케이블</v>
          </cell>
          <cell r="D300" t="str">
            <v>CPEV 0.65mm-25P</v>
          </cell>
          <cell r="E300" t="str">
            <v>M</v>
          </cell>
          <cell r="F300">
            <v>868</v>
          </cell>
          <cell r="G300">
            <v>1563</v>
          </cell>
          <cell r="H300">
            <v>944</v>
          </cell>
          <cell r="I300">
            <v>1937</v>
          </cell>
          <cell r="O300">
            <v>1563</v>
          </cell>
          <cell r="R300">
            <v>0</v>
          </cell>
          <cell r="U300">
            <v>0</v>
          </cell>
          <cell r="V300">
            <v>0.85</v>
          </cell>
          <cell r="X300">
            <v>0.05</v>
          </cell>
          <cell r="Y300" t="str">
            <v>통신케이블전공</v>
          </cell>
          <cell r="Z300">
            <v>2.3E-2</v>
          </cell>
          <cell r="AA300">
            <v>1.9E-2</v>
          </cell>
          <cell r="AD300">
            <v>0</v>
          </cell>
          <cell r="AE300">
            <v>0.85</v>
          </cell>
          <cell r="AF300" t="str">
            <v>통3-1-33</v>
          </cell>
          <cell r="AG300">
            <v>0.05</v>
          </cell>
        </row>
        <row r="301">
          <cell r="B301">
            <v>455</v>
          </cell>
          <cell r="C301" t="str">
            <v>시내쌍케이블</v>
          </cell>
          <cell r="D301" t="str">
            <v>CPEV 0.65mm-30P</v>
          </cell>
          <cell r="E301" t="str">
            <v>M</v>
          </cell>
          <cell r="F301">
            <v>868</v>
          </cell>
          <cell r="G301">
            <v>1794</v>
          </cell>
          <cell r="H301">
            <v>944</v>
          </cell>
          <cell r="I301">
            <v>2281</v>
          </cell>
          <cell r="O301">
            <v>1794</v>
          </cell>
          <cell r="R301">
            <v>0</v>
          </cell>
          <cell r="U301">
            <v>0</v>
          </cell>
          <cell r="V301">
            <v>0.85</v>
          </cell>
          <cell r="X301">
            <v>0.05</v>
          </cell>
          <cell r="Y301" t="str">
            <v>통신케이블전공</v>
          </cell>
          <cell r="Z301">
            <v>2.3E-2</v>
          </cell>
          <cell r="AA301">
            <v>1.9E-2</v>
          </cell>
          <cell r="AD301">
            <v>0</v>
          </cell>
          <cell r="AE301">
            <v>0.85</v>
          </cell>
          <cell r="AF301" t="str">
            <v>통3-1-33</v>
          </cell>
          <cell r="AG301">
            <v>0.05</v>
          </cell>
        </row>
        <row r="302">
          <cell r="B302">
            <v>456</v>
          </cell>
          <cell r="C302" t="str">
            <v>시내쌍케이블</v>
          </cell>
          <cell r="D302" t="str">
            <v>CPEV 0.9mm-5P</v>
          </cell>
          <cell r="E302" t="str">
            <v>M</v>
          </cell>
          <cell r="F302">
            <v>868</v>
          </cell>
          <cell r="G302">
            <v>848</v>
          </cell>
          <cell r="H302">
            <v>944</v>
          </cell>
          <cell r="I302">
            <v>1065</v>
          </cell>
          <cell r="O302">
            <v>848</v>
          </cell>
          <cell r="R302">
            <v>0</v>
          </cell>
          <cell r="U302">
            <v>0</v>
          </cell>
          <cell r="V302">
            <v>0.85</v>
          </cell>
          <cell r="X302">
            <v>0.05</v>
          </cell>
          <cell r="Y302" t="str">
            <v>통신케이블전공</v>
          </cell>
          <cell r="Z302">
            <v>1.7999999999999999E-2</v>
          </cell>
          <cell r="AA302">
            <v>1.4999999999999999E-2</v>
          </cell>
          <cell r="AD302">
            <v>0</v>
          </cell>
          <cell r="AE302">
            <v>0.85</v>
          </cell>
          <cell r="AF302" t="str">
            <v>통3-1-33</v>
          </cell>
          <cell r="AG302">
            <v>0.05</v>
          </cell>
        </row>
        <row r="303">
          <cell r="B303">
            <v>461</v>
          </cell>
          <cell r="C303" t="str">
            <v>캡타이어케이블</v>
          </cell>
          <cell r="D303" t="str">
            <v>VCT 0.75㎟/2C</v>
          </cell>
          <cell r="E303" t="str">
            <v>M</v>
          </cell>
          <cell r="F303">
            <v>863</v>
          </cell>
          <cell r="G303">
            <v>290</v>
          </cell>
          <cell r="H303">
            <v>938</v>
          </cell>
          <cell r="I303">
            <v>315</v>
          </cell>
          <cell r="O303">
            <v>290</v>
          </cell>
          <cell r="P303" t="str">
            <v>저압케이블전공</v>
          </cell>
          <cell r="Q303">
            <v>1.4E-2</v>
          </cell>
          <cell r="R303">
            <v>1.0999999999999999E-2</v>
          </cell>
          <cell r="U303">
            <v>0</v>
          </cell>
          <cell r="V303">
            <v>0.85</v>
          </cell>
          <cell r="W303" t="str">
            <v>전7-10</v>
          </cell>
          <cell r="X303">
            <v>0.05</v>
          </cell>
          <cell r="Y303" t="str">
            <v>통신케이블전공</v>
          </cell>
          <cell r="Z303">
            <v>1.4E-2</v>
          </cell>
          <cell r="AA303">
            <v>1.0999999999999999E-2</v>
          </cell>
          <cell r="AD303">
            <v>0</v>
          </cell>
          <cell r="AE303">
            <v>0.85</v>
          </cell>
          <cell r="AF303" t="str">
            <v>전7-10</v>
          </cell>
          <cell r="AG303">
            <v>0.05</v>
          </cell>
        </row>
        <row r="304">
          <cell r="B304">
            <v>462</v>
          </cell>
          <cell r="C304" t="str">
            <v>캡타이어케이블</v>
          </cell>
          <cell r="D304" t="str">
            <v>VCT 0.75㎟/4C</v>
          </cell>
          <cell r="E304" t="str">
            <v>M</v>
          </cell>
          <cell r="F304">
            <v>863</v>
          </cell>
          <cell r="G304">
            <v>410</v>
          </cell>
          <cell r="H304">
            <v>938</v>
          </cell>
          <cell r="I304">
            <v>438</v>
          </cell>
          <cell r="O304">
            <v>410</v>
          </cell>
          <cell r="P304" t="str">
            <v>저압케이블전공</v>
          </cell>
          <cell r="Q304">
            <v>2.5999999999999999E-2</v>
          </cell>
          <cell r="R304">
            <v>2.1999999999999999E-2</v>
          </cell>
          <cell r="U304">
            <v>0</v>
          </cell>
          <cell r="V304">
            <v>0.85</v>
          </cell>
          <cell r="W304" t="str">
            <v>전7-10</v>
          </cell>
          <cell r="X304">
            <v>0.05</v>
          </cell>
          <cell r="Y304" t="str">
            <v>통신케이블전공</v>
          </cell>
          <cell r="Z304">
            <v>2.5999999999999999E-2</v>
          </cell>
          <cell r="AA304">
            <v>2.1999999999999999E-2</v>
          </cell>
          <cell r="AD304">
            <v>0</v>
          </cell>
          <cell r="AE304">
            <v>0.85</v>
          </cell>
          <cell r="AF304" t="str">
            <v>전7-10</v>
          </cell>
          <cell r="AG304">
            <v>0.05</v>
          </cell>
        </row>
        <row r="305">
          <cell r="B305">
            <v>463</v>
          </cell>
          <cell r="C305" t="str">
            <v>캡타이어케이블</v>
          </cell>
          <cell r="D305" t="str">
            <v>VCT 0.75㎟/10C</v>
          </cell>
          <cell r="E305" t="str">
            <v>M</v>
          </cell>
          <cell r="F305">
            <v>863</v>
          </cell>
          <cell r="G305">
            <v>810</v>
          </cell>
          <cell r="H305">
            <v>944</v>
          </cell>
          <cell r="I305">
            <v>1634</v>
          </cell>
          <cell r="O305">
            <v>810</v>
          </cell>
          <cell r="P305" t="str">
            <v>저압케이블전공</v>
          </cell>
          <cell r="Q305">
            <v>4.8000000000000001E-2</v>
          </cell>
          <cell r="R305">
            <v>0.04</v>
          </cell>
          <cell r="U305">
            <v>0</v>
          </cell>
          <cell r="V305">
            <v>0.85</v>
          </cell>
          <cell r="W305" t="str">
            <v>전7-10</v>
          </cell>
          <cell r="X305">
            <v>0.05</v>
          </cell>
          <cell r="Y305" t="str">
            <v>통신케이블전공</v>
          </cell>
          <cell r="Z305">
            <v>4.8000000000000001E-2</v>
          </cell>
          <cell r="AA305">
            <v>0.04</v>
          </cell>
          <cell r="AD305">
            <v>0</v>
          </cell>
          <cell r="AE305">
            <v>0.85</v>
          </cell>
          <cell r="AF305" t="str">
            <v>전7-10</v>
          </cell>
          <cell r="AG305">
            <v>0.05</v>
          </cell>
        </row>
        <row r="306">
          <cell r="B306">
            <v>464</v>
          </cell>
          <cell r="C306" t="str">
            <v>캡타이어케이블</v>
          </cell>
          <cell r="D306" t="str">
            <v>VCT 1.25㎟/2C</v>
          </cell>
          <cell r="E306" t="str">
            <v>M</v>
          </cell>
          <cell r="F306">
            <v>863</v>
          </cell>
          <cell r="G306">
            <v>410</v>
          </cell>
          <cell r="H306">
            <v>938</v>
          </cell>
          <cell r="I306">
            <v>381</v>
          </cell>
          <cell r="O306">
            <v>381</v>
          </cell>
          <cell r="P306" t="str">
            <v>저압케이블전공</v>
          </cell>
          <cell r="Q306">
            <v>1.4E-2</v>
          </cell>
          <cell r="R306">
            <v>1.0999999999999999E-2</v>
          </cell>
          <cell r="U306">
            <v>0</v>
          </cell>
          <cell r="V306">
            <v>0.85</v>
          </cell>
          <cell r="W306" t="str">
            <v>전7-10</v>
          </cell>
          <cell r="X306">
            <v>0.05</v>
          </cell>
          <cell r="Y306" t="str">
            <v>통신케이블전공</v>
          </cell>
          <cell r="Z306">
            <v>1.4E-2</v>
          </cell>
          <cell r="AA306">
            <v>1.0999999999999999E-2</v>
          </cell>
          <cell r="AD306">
            <v>0</v>
          </cell>
          <cell r="AE306">
            <v>0.85</v>
          </cell>
          <cell r="AF306" t="str">
            <v>전7-10</v>
          </cell>
          <cell r="AG306">
            <v>0.05</v>
          </cell>
        </row>
        <row r="307">
          <cell r="B307">
            <v>465</v>
          </cell>
          <cell r="C307" t="str">
            <v>캡타이어케이블</v>
          </cell>
          <cell r="D307" t="str">
            <v>VCT 1.25㎟/3C</v>
          </cell>
          <cell r="E307" t="str">
            <v>M</v>
          </cell>
          <cell r="F307">
            <v>863</v>
          </cell>
          <cell r="G307">
            <v>500</v>
          </cell>
          <cell r="H307">
            <v>938</v>
          </cell>
          <cell r="I307">
            <v>465</v>
          </cell>
          <cell r="O307">
            <v>465</v>
          </cell>
          <cell r="P307" t="str">
            <v>저압케이블전공</v>
          </cell>
          <cell r="Q307">
            <v>1.9E-2</v>
          </cell>
          <cell r="R307">
            <v>1.6E-2</v>
          </cell>
          <cell r="U307">
            <v>0</v>
          </cell>
          <cell r="V307">
            <v>0.85</v>
          </cell>
          <cell r="W307" t="str">
            <v>전7-10</v>
          </cell>
          <cell r="X307">
            <v>0.05</v>
          </cell>
          <cell r="Y307" t="str">
            <v>통신케이블전공</v>
          </cell>
          <cell r="Z307">
            <v>1.9E-2</v>
          </cell>
          <cell r="AA307">
            <v>1.6E-2</v>
          </cell>
          <cell r="AD307">
            <v>0</v>
          </cell>
          <cell r="AE307">
            <v>0.85</v>
          </cell>
          <cell r="AF307" t="str">
            <v>전7-10</v>
          </cell>
          <cell r="AG307">
            <v>0.05</v>
          </cell>
        </row>
        <row r="308">
          <cell r="B308">
            <v>466</v>
          </cell>
          <cell r="C308" t="str">
            <v>캡타이어케이블</v>
          </cell>
          <cell r="D308" t="str">
            <v>VCT 2㎟/2C</v>
          </cell>
          <cell r="E308" t="str">
            <v>M</v>
          </cell>
          <cell r="F308">
            <v>863</v>
          </cell>
          <cell r="G308">
            <v>510</v>
          </cell>
          <cell r="H308">
            <v>938</v>
          </cell>
          <cell r="I308">
            <v>497</v>
          </cell>
          <cell r="O308">
            <v>497</v>
          </cell>
          <cell r="P308" t="str">
            <v>저압케이블전공</v>
          </cell>
          <cell r="Q308">
            <v>1.4E-2</v>
          </cell>
          <cell r="R308">
            <v>1.0999999999999999E-2</v>
          </cell>
          <cell r="U308">
            <v>0</v>
          </cell>
          <cell r="V308">
            <v>0.85</v>
          </cell>
          <cell r="W308" t="str">
            <v>전7-10</v>
          </cell>
          <cell r="X308">
            <v>0.05</v>
          </cell>
          <cell r="Y308" t="str">
            <v>통신케이블전공</v>
          </cell>
          <cell r="Z308">
            <v>1.4E-2</v>
          </cell>
          <cell r="AA308">
            <v>1.0999999999999999E-2</v>
          </cell>
          <cell r="AD308">
            <v>0</v>
          </cell>
          <cell r="AE308">
            <v>0.85</v>
          </cell>
          <cell r="AF308" t="str">
            <v>전7-10</v>
          </cell>
          <cell r="AG308">
            <v>0.05</v>
          </cell>
        </row>
        <row r="309">
          <cell r="B309">
            <v>467</v>
          </cell>
          <cell r="C309" t="str">
            <v>캡타이어케이블</v>
          </cell>
          <cell r="D309" t="str">
            <v>VCT 2㎟/3C</v>
          </cell>
          <cell r="E309" t="str">
            <v>M</v>
          </cell>
          <cell r="F309">
            <v>863</v>
          </cell>
          <cell r="G309">
            <v>640</v>
          </cell>
          <cell r="H309">
            <v>938</v>
          </cell>
          <cell r="I309">
            <v>594</v>
          </cell>
          <cell r="O309">
            <v>594</v>
          </cell>
          <cell r="P309" t="str">
            <v>저압케이블전공</v>
          </cell>
          <cell r="Q309">
            <v>1.9E-2</v>
          </cell>
          <cell r="R309">
            <v>1.6E-2</v>
          </cell>
          <cell r="U309">
            <v>0</v>
          </cell>
          <cell r="V309">
            <v>0.85</v>
          </cell>
          <cell r="W309" t="str">
            <v>전7-10</v>
          </cell>
          <cell r="X309">
            <v>0.05</v>
          </cell>
          <cell r="Y309" t="str">
            <v>통신케이블전공</v>
          </cell>
          <cell r="Z309">
            <v>1.9E-2</v>
          </cell>
          <cell r="AA309">
            <v>1.6E-2</v>
          </cell>
          <cell r="AD309">
            <v>0</v>
          </cell>
          <cell r="AE309">
            <v>0.85</v>
          </cell>
          <cell r="AF309" t="str">
            <v>전7-10</v>
          </cell>
          <cell r="AG309">
            <v>0.05</v>
          </cell>
        </row>
        <row r="310">
          <cell r="B310">
            <v>471</v>
          </cell>
          <cell r="C310" t="str">
            <v>MIC CABLE</v>
          </cell>
          <cell r="D310" t="str">
            <v>MW-3100</v>
          </cell>
          <cell r="E310" t="str">
            <v>M</v>
          </cell>
          <cell r="F310">
            <v>999</v>
          </cell>
          <cell r="G310">
            <v>900</v>
          </cell>
          <cell r="H310">
            <v>938</v>
          </cell>
          <cell r="I310">
            <v>438</v>
          </cell>
          <cell r="O310">
            <v>900</v>
          </cell>
          <cell r="P310" t="str">
            <v>저압케이블전공</v>
          </cell>
          <cell r="Q310">
            <v>2.5999999999999999E-2</v>
          </cell>
          <cell r="R310">
            <v>0</v>
          </cell>
          <cell r="U310">
            <v>0</v>
          </cell>
          <cell r="V310">
            <v>0.85</v>
          </cell>
          <cell r="W310" t="str">
            <v>전7-10</v>
          </cell>
          <cell r="X310">
            <v>0.05</v>
          </cell>
          <cell r="Y310" t="str">
            <v>통신내선공</v>
          </cell>
          <cell r="Z310">
            <v>1.4999999999999999E-2</v>
          </cell>
          <cell r="AA310">
            <v>1.2E-2</v>
          </cell>
          <cell r="AD310">
            <v>0</v>
          </cell>
          <cell r="AE310">
            <v>0.85</v>
          </cell>
          <cell r="AF310" t="str">
            <v>통5-3-3</v>
          </cell>
          <cell r="AG310">
            <v>0.05</v>
          </cell>
        </row>
        <row r="311">
          <cell r="B311">
            <v>472</v>
          </cell>
          <cell r="C311" t="str">
            <v>SPEAKER CABLE</v>
          </cell>
          <cell r="D311" t="str">
            <v>SW-2100</v>
          </cell>
          <cell r="E311" t="str">
            <v>M</v>
          </cell>
          <cell r="F311">
            <v>999</v>
          </cell>
          <cell r="G311">
            <v>400</v>
          </cell>
          <cell r="O311">
            <v>400</v>
          </cell>
          <cell r="P311" t="str">
            <v>저압케이블전공</v>
          </cell>
          <cell r="Q311">
            <v>4.8000000000000001E-2</v>
          </cell>
          <cell r="R311">
            <v>0</v>
          </cell>
          <cell r="U311">
            <v>0</v>
          </cell>
          <cell r="V311">
            <v>0.85</v>
          </cell>
          <cell r="W311" t="str">
            <v>전7-10</v>
          </cell>
          <cell r="X311">
            <v>0.05</v>
          </cell>
          <cell r="Y311" t="str">
            <v>통신내선공</v>
          </cell>
          <cell r="Z311">
            <v>1.4999999999999999E-2</v>
          </cell>
          <cell r="AA311">
            <v>1.2E-2</v>
          </cell>
          <cell r="AD311">
            <v>0</v>
          </cell>
          <cell r="AE311">
            <v>0.85</v>
          </cell>
          <cell r="AF311" t="str">
            <v>통5-3-3</v>
          </cell>
          <cell r="AG311">
            <v>0.05</v>
          </cell>
        </row>
        <row r="312">
          <cell r="B312">
            <v>473</v>
          </cell>
          <cell r="C312" t="str">
            <v>SPEAKER CABLE</v>
          </cell>
          <cell r="D312" t="str">
            <v>SW-9100</v>
          </cell>
          <cell r="E312" t="str">
            <v>M</v>
          </cell>
          <cell r="F312">
            <v>999</v>
          </cell>
          <cell r="G312">
            <v>2300</v>
          </cell>
          <cell r="H312">
            <v>938</v>
          </cell>
          <cell r="I312">
            <v>381</v>
          </cell>
          <cell r="O312">
            <v>2300</v>
          </cell>
          <cell r="P312" t="str">
            <v>저압케이블전공</v>
          </cell>
          <cell r="Q312">
            <v>1.4E-2</v>
          </cell>
          <cell r="R312">
            <v>0</v>
          </cell>
          <cell r="U312">
            <v>0</v>
          </cell>
          <cell r="V312">
            <v>0.85</v>
          </cell>
          <cell r="W312" t="str">
            <v>전7-10</v>
          </cell>
          <cell r="X312">
            <v>0.05</v>
          </cell>
          <cell r="Y312" t="str">
            <v>통신내선공</v>
          </cell>
          <cell r="Z312">
            <v>1.4999999999999999E-2</v>
          </cell>
          <cell r="AA312">
            <v>1.2E-2</v>
          </cell>
          <cell r="AD312">
            <v>0</v>
          </cell>
          <cell r="AE312">
            <v>0.85</v>
          </cell>
          <cell r="AF312" t="str">
            <v>통5-3-3</v>
          </cell>
          <cell r="AG312">
            <v>0.05</v>
          </cell>
        </row>
        <row r="313">
          <cell r="B313">
            <v>474</v>
          </cell>
          <cell r="C313" t="str">
            <v>SPEAKER CABLE</v>
          </cell>
          <cell r="D313" t="str">
            <v>30심</v>
          </cell>
          <cell r="E313" t="str">
            <v>M</v>
          </cell>
          <cell r="F313">
            <v>863</v>
          </cell>
          <cell r="G313">
            <v>500</v>
          </cell>
          <cell r="H313">
            <v>938</v>
          </cell>
          <cell r="I313">
            <v>465</v>
          </cell>
          <cell r="L313">
            <v>1200</v>
          </cell>
          <cell r="O313">
            <v>1200</v>
          </cell>
          <cell r="P313" t="str">
            <v>저압케이블전공</v>
          </cell>
          <cell r="Q313">
            <v>1.9E-2</v>
          </cell>
          <cell r="R313">
            <v>0</v>
          </cell>
          <cell r="U313">
            <v>0</v>
          </cell>
          <cell r="V313">
            <v>1</v>
          </cell>
          <cell r="W313" t="str">
            <v>전7-10</v>
          </cell>
          <cell r="X313">
            <v>0.05</v>
          </cell>
          <cell r="Y313" t="str">
            <v>통신내선공</v>
          </cell>
          <cell r="Z313">
            <v>1.4999999999999999E-2</v>
          </cell>
          <cell r="AA313">
            <v>1.2E-2</v>
          </cell>
          <cell r="AD313">
            <v>0</v>
          </cell>
          <cell r="AE313">
            <v>0.85</v>
          </cell>
          <cell r="AF313" t="str">
            <v>통5-3-3</v>
          </cell>
          <cell r="AG313">
            <v>0.05</v>
          </cell>
        </row>
        <row r="314">
          <cell r="B314">
            <v>475</v>
          </cell>
          <cell r="C314" t="str">
            <v>SPEAKER CABLE</v>
          </cell>
          <cell r="D314" t="str">
            <v>50심</v>
          </cell>
          <cell r="E314" t="str">
            <v>M</v>
          </cell>
          <cell r="F314">
            <v>863</v>
          </cell>
          <cell r="G314">
            <v>510</v>
          </cell>
          <cell r="H314">
            <v>938</v>
          </cell>
          <cell r="I314">
            <v>497</v>
          </cell>
          <cell r="L314">
            <v>1940</v>
          </cell>
          <cell r="O314">
            <v>1940</v>
          </cell>
          <cell r="P314" t="str">
            <v>저압케이블전공</v>
          </cell>
          <cell r="Q314">
            <v>1.4E-2</v>
          </cell>
          <cell r="R314">
            <v>0</v>
          </cell>
          <cell r="U314">
            <v>0</v>
          </cell>
          <cell r="V314">
            <v>1</v>
          </cell>
          <cell r="W314" t="str">
            <v>전7-10</v>
          </cell>
          <cell r="X314">
            <v>0.05</v>
          </cell>
          <cell r="Y314" t="str">
            <v>통신내선공</v>
          </cell>
          <cell r="Z314">
            <v>1.4999999999999999E-2</v>
          </cell>
          <cell r="AA314">
            <v>1.2E-2</v>
          </cell>
          <cell r="AD314">
            <v>0</v>
          </cell>
          <cell r="AE314">
            <v>0.85</v>
          </cell>
          <cell r="AF314" t="str">
            <v>통5-3-3</v>
          </cell>
          <cell r="AG314">
            <v>0.05</v>
          </cell>
        </row>
        <row r="315">
          <cell r="B315">
            <v>476</v>
          </cell>
          <cell r="C315" t="str">
            <v>SPEAKER CABLE</v>
          </cell>
          <cell r="D315" t="str">
            <v>연심88P</v>
          </cell>
          <cell r="E315" t="str">
            <v>M</v>
          </cell>
          <cell r="F315">
            <v>863</v>
          </cell>
          <cell r="G315">
            <v>640</v>
          </cell>
          <cell r="H315">
            <v>938</v>
          </cell>
          <cell r="I315">
            <v>594</v>
          </cell>
          <cell r="L315">
            <v>1500</v>
          </cell>
          <cell r="O315">
            <v>1500</v>
          </cell>
          <cell r="P315" t="str">
            <v>저압케이블전공</v>
          </cell>
          <cell r="Q315">
            <v>1.9E-2</v>
          </cell>
          <cell r="R315">
            <v>0</v>
          </cell>
          <cell r="U315">
            <v>0</v>
          </cell>
          <cell r="V315">
            <v>1</v>
          </cell>
          <cell r="W315" t="str">
            <v>전7-10</v>
          </cell>
          <cell r="X315">
            <v>0.05</v>
          </cell>
          <cell r="Y315" t="str">
            <v>통신내선공</v>
          </cell>
          <cell r="Z315">
            <v>1.4999999999999999E-2</v>
          </cell>
          <cell r="AA315">
            <v>1.2E-2</v>
          </cell>
          <cell r="AD315">
            <v>0</v>
          </cell>
          <cell r="AE315">
            <v>0.85</v>
          </cell>
          <cell r="AF315" t="str">
            <v>통5-3-3</v>
          </cell>
          <cell r="AG315">
            <v>0.05</v>
          </cell>
        </row>
        <row r="316">
          <cell r="B316">
            <v>477</v>
          </cell>
          <cell r="C316" t="str">
            <v>영상 CABLE</v>
          </cell>
          <cell r="D316" t="str">
            <v>2P shield</v>
          </cell>
          <cell r="E316" t="str">
            <v>M</v>
          </cell>
          <cell r="F316">
            <v>999</v>
          </cell>
          <cell r="G316">
            <v>900</v>
          </cell>
          <cell r="L316">
            <v>900</v>
          </cell>
          <cell r="O316">
            <v>900</v>
          </cell>
          <cell r="R316">
            <v>0</v>
          </cell>
          <cell r="U316">
            <v>0</v>
          </cell>
          <cell r="V316">
            <v>1</v>
          </cell>
          <cell r="X316">
            <v>0.05</v>
          </cell>
          <cell r="Y316" t="str">
            <v>통신내선공</v>
          </cell>
          <cell r="Z316">
            <v>1.4999999999999999E-2</v>
          </cell>
          <cell r="AA316">
            <v>1.2E-2</v>
          </cell>
          <cell r="AD316">
            <v>0</v>
          </cell>
          <cell r="AE316">
            <v>0.85</v>
          </cell>
          <cell r="AF316" t="str">
            <v>통5-3-3</v>
          </cell>
          <cell r="AG316">
            <v>0.05</v>
          </cell>
        </row>
        <row r="317">
          <cell r="B317">
            <v>478</v>
          </cell>
          <cell r="C317" t="str">
            <v>DATA CABLE</v>
          </cell>
          <cell r="D317" t="str">
            <v>RGB 5P</v>
          </cell>
          <cell r="E317" t="str">
            <v>M</v>
          </cell>
          <cell r="F317">
            <v>999</v>
          </cell>
          <cell r="G317">
            <v>400</v>
          </cell>
          <cell r="L317">
            <v>4500</v>
          </cell>
          <cell r="O317">
            <v>4500</v>
          </cell>
          <cell r="R317">
            <v>0</v>
          </cell>
          <cell r="U317">
            <v>0</v>
          </cell>
          <cell r="V317">
            <v>1</v>
          </cell>
          <cell r="X317">
            <v>0.05</v>
          </cell>
          <cell r="Y317" t="str">
            <v>통신내선공</v>
          </cell>
          <cell r="Z317">
            <v>1.4999999999999999E-2</v>
          </cell>
          <cell r="AA317">
            <v>1.2E-2</v>
          </cell>
          <cell r="AD317">
            <v>0</v>
          </cell>
          <cell r="AE317">
            <v>0.85</v>
          </cell>
          <cell r="AF317" t="str">
            <v>통5-3-3</v>
          </cell>
          <cell r="AG317">
            <v>0.05</v>
          </cell>
        </row>
        <row r="318">
          <cell r="B318">
            <v>473</v>
          </cell>
          <cell r="C318" t="str">
            <v>2.전선,케이블,접속재</v>
          </cell>
          <cell r="D318" t="str">
            <v>SW-9100</v>
          </cell>
          <cell r="E318" t="str">
            <v>M</v>
          </cell>
          <cell r="F318">
            <v>999</v>
          </cell>
          <cell r="G318">
            <v>2300</v>
          </cell>
          <cell r="O318">
            <v>0</v>
          </cell>
          <cell r="R318">
            <v>0</v>
          </cell>
          <cell r="U318">
            <v>0</v>
          </cell>
          <cell r="V318">
            <v>1</v>
          </cell>
          <cell r="X318">
            <v>0.05</v>
          </cell>
          <cell r="Y318" t="str">
            <v>통신내선공</v>
          </cell>
          <cell r="Z318">
            <v>1.4999999999999999E-2</v>
          </cell>
          <cell r="AA318">
            <v>0</v>
          </cell>
          <cell r="AD318">
            <v>0</v>
          </cell>
          <cell r="AE318">
            <v>1</v>
          </cell>
          <cell r="AF318" t="str">
            <v>통5-3-3</v>
          </cell>
          <cell r="AG318">
            <v>0</v>
          </cell>
        </row>
        <row r="319">
          <cell r="B319">
            <v>501</v>
          </cell>
          <cell r="C319" t="str">
            <v>노말밴드</v>
          </cell>
          <cell r="D319" t="str">
            <v>ST28</v>
          </cell>
          <cell r="E319" t="str">
            <v>개</v>
          </cell>
          <cell r="F319">
            <v>883</v>
          </cell>
          <cell r="G319">
            <v>1940</v>
          </cell>
          <cell r="H319">
            <v>968</v>
          </cell>
          <cell r="I319">
            <v>2070</v>
          </cell>
          <cell r="L319">
            <v>1200</v>
          </cell>
          <cell r="O319">
            <v>1940</v>
          </cell>
          <cell r="R319">
            <v>0</v>
          </cell>
          <cell r="U319">
            <v>0</v>
          </cell>
          <cell r="X319">
            <v>0.05</v>
          </cell>
          <cell r="Y319" t="str">
            <v>통신내선공</v>
          </cell>
          <cell r="Z319">
            <v>1.4999999999999999E-2</v>
          </cell>
          <cell r="AA319">
            <v>0</v>
          </cell>
          <cell r="AD319">
            <v>0</v>
          </cell>
          <cell r="AE319">
            <v>1</v>
          </cell>
          <cell r="AF319" t="str">
            <v>통5-3-3</v>
          </cell>
          <cell r="AG319">
            <v>0</v>
          </cell>
        </row>
        <row r="320">
          <cell r="B320">
            <v>502</v>
          </cell>
          <cell r="C320" t="str">
            <v>노말밴드</v>
          </cell>
          <cell r="D320" t="str">
            <v>ST36</v>
          </cell>
          <cell r="E320" t="str">
            <v>개</v>
          </cell>
          <cell r="F320">
            <v>883</v>
          </cell>
          <cell r="G320">
            <v>2590</v>
          </cell>
          <cell r="H320">
            <v>968</v>
          </cell>
          <cell r="I320">
            <v>2671</v>
          </cell>
          <cell r="L320">
            <v>1940</v>
          </cell>
          <cell r="O320">
            <v>2590</v>
          </cell>
          <cell r="R320">
            <v>0</v>
          </cell>
          <cell r="U320">
            <v>0</v>
          </cell>
          <cell r="X320">
            <v>0.05</v>
          </cell>
          <cell r="Y320" t="str">
            <v>통신내선공</v>
          </cell>
          <cell r="Z320">
            <v>1.4999999999999999E-2</v>
          </cell>
          <cell r="AA320">
            <v>0</v>
          </cell>
          <cell r="AD320">
            <v>0</v>
          </cell>
          <cell r="AE320">
            <v>1</v>
          </cell>
          <cell r="AF320" t="str">
            <v>통5-3-3</v>
          </cell>
          <cell r="AG320">
            <v>0</v>
          </cell>
        </row>
        <row r="321">
          <cell r="B321">
            <v>503</v>
          </cell>
          <cell r="C321" t="str">
            <v>노말밴드</v>
          </cell>
          <cell r="D321" t="str">
            <v>ST42</v>
          </cell>
          <cell r="E321" t="str">
            <v>개</v>
          </cell>
          <cell r="F321">
            <v>883</v>
          </cell>
          <cell r="G321">
            <v>3370</v>
          </cell>
          <cell r="H321">
            <v>968</v>
          </cell>
          <cell r="I321">
            <v>3471</v>
          </cell>
          <cell r="L321">
            <v>1500</v>
          </cell>
          <cell r="O321">
            <v>3370</v>
          </cell>
          <cell r="R321">
            <v>0</v>
          </cell>
          <cell r="U321">
            <v>0</v>
          </cell>
          <cell r="X321">
            <v>0.05</v>
          </cell>
          <cell r="Y321" t="str">
            <v>통신내선공</v>
          </cell>
          <cell r="Z321">
            <v>1.4999999999999999E-2</v>
          </cell>
          <cell r="AA321">
            <v>0</v>
          </cell>
          <cell r="AD321">
            <v>0</v>
          </cell>
          <cell r="AE321">
            <v>1</v>
          </cell>
          <cell r="AF321" t="str">
            <v>통5-3-3</v>
          </cell>
          <cell r="AG321">
            <v>0</v>
          </cell>
        </row>
        <row r="322">
          <cell r="B322">
            <v>504</v>
          </cell>
          <cell r="C322" t="str">
            <v>노말밴드</v>
          </cell>
          <cell r="D322" t="str">
            <v>ST54</v>
          </cell>
          <cell r="E322" t="str">
            <v>개</v>
          </cell>
          <cell r="F322">
            <v>883</v>
          </cell>
          <cell r="G322">
            <v>4800</v>
          </cell>
          <cell r="H322">
            <v>968</v>
          </cell>
          <cell r="I322">
            <v>4942</v>
          </cell>
          <cell r="L322">
            <v>900</v>
          </cell>
          <cell r="O322">
            <v>4800</v>
          </cell>
          <cell r="R322">
            <v>0</v>
          </cell>
          <cell r="U322">
            <v>0</v>
          </cell>
          <cell r="X322">
            <v>0.05</v>
          </cell>
          <cell r="Y322" t="str">
            <v>통신내선공</v>
          </cell>
          <cell r="Z322">
            <v>1.4999999999999999E-2</v>
          </cell>
          <cell r="AA322">
            <v>0</v>
          </cell>
          <cell r="AD322">
            <v>0</v>
          </cell>
          <cell r="AE322">
            <v>1</v>
          </cell>
          <cell r="AF322" t="str">
            <v>통5-3-3</v>
          </cell>
          <cell r="AG322">
            <v>0</v>
          </cell>
        </row>
        <row r="323">
          <cell r="B323">
            <v>505</v>
          </cell>
          <cell r="C323" t="str">
            <v>노말밴드</v>
          </cell>
          <cell r="D323" t="str">
            <v>ST70</v>
          </cell>
          <cell r="E323" t="str">
            <v>개</v>
          </cell>
          <cell r="F323">
            <v>883</v>
          </cell>
          <cell r="G323">
            <v>7770</v>
          </cell>
          <cell r="H323">
            <v>968</v>
          </cell>
          <cell r="I323">
            <v>8026</v>
          </cell>
          <cell r="L323">
            <v>4500</v>
          </cell>
          <cell r="O323">
            <v>7770</v>
          </cell>
          <cell r="R323">
            <v>0</v>
          </cell>
          <cell r="U323">
            <v>0</v>
          </cell>
          <cell r="X323">
            <v>0.05</v>
          </cell>
          <cell r="Y323" t="str">
            <v>통신내선공</v>
          </cell>
          <cell r="Z323">
            <v>1.4999999999999999E-2</v>
          </cell>
          <cell r="AA323">
            <v>0</v>
          </cell>
          <cell r="AD323">
            <v>0</v>
          </cell>
          <cell r="AE323">
            <v>1</v>
          </cell>
          <cell r="AF323" t="str">
            <v>통5-3-3</v>
          </cell>
          <cell r="AG323">
            <v>0</v>
          </cell>
        </row>
        <row r="324">
          <cell r="B324">
            <v>506</v>
          </cell>
          <cell r="C324" t="str">
            <v>노말밴드</v>
          </cell>
          <cell r="D324" t="str">
            <v>ST82</v>
          </cell>
          <cell r="E324" t="str">
            <v>개</v>
          </cell>
          <cell r="F324">
            <v>883</v>
          </cell>
          <cell r="G324">
            <v>11690</v>
          </cell>
          <cell r="H324">
            <v>968</v>
          </cell>
          <cell r="I324">
            <v>12038</v>
          </cell>
          <cell r="O324">
            <v>11690</v>
          </cell>
          <cell r="R324">
            <v>0</v>
          </cell>
          <cell r="U324">
            <v>0</v>
          </cell>
          <cell r="AA324">
            <v>0</v>
          </cell>
          <cell r="AD324">
            <v>0</v>
          </cell>
          <cell r="AG324">
            <v>0</v>
          </cell>
        </row>
        <row r="325">
          <cell r="B325">
            <v>507</v>
          </cell>
          <cell r="C325" t="str">
            <v>노말밴드</v>
          </cell>
          <cell r="D325" t="str">
            <v>ST104</v>
          </cell>
          <cell r="E325" t="str">
            <v>개</v>
          </cell>
          <cell r="F325">
            <v>883</v>
          </cell>
          <cell r="G325">
            <v>22000</v>
          </cell>
          <cell r="H325">
            <v>968</v>
          </cell>
          <cell r="I325">
            <v>22748</v>
          </cell>
          <cell r="O325">
            <v>22000</v>
          </cell>
          <cell r="R325">
            <v>0</v>
          </cell>
          <cell r="U325">
            <v>0</v>
          </cell>
          <cell r="AA325">
            <v>0</v>
          </cell>
          <cell r="AD325">
            <v>0</v>
          </cell>
          <cell r="AG325">
            <v>0</v>
          </cell>
        </row>
        <row r="326">
          <cell r="B326">
            <v>511</v>
          </cell>
          <cell r="C326" t="str">
            <v>파이프크램프</v>
          </cell>
          <cell r="D326" t="str">
            <v>16C</v>
          </cell>
          <cell r="E326" t="str">
            <v>개</v>
          </cell>
          <cell r="F326">
            <v>883</v>
          </cell>
          <cell r="G326">
            <v>270</v>
          </cell>
          <cell r="H326">
            <v>1032</v>
          </cell>
          <cell r="I326">
            <v>2671</v>
          </cell>
          <cell r="O326">
            <v>270</v>
          </cell>
          <cell r="R326">
            <v>0</v>
          </cell>
          <cell r="U326">
            <v>0</v>
          </cell>
          <cell r="AA326">
            <v>0</v>
          </cell>
          <cell r="AD326">
            <v>0</v>
          </cell>
          <cell r="AG326">
            <v>0</v>
          </cell>
        </row>
        <row r="327">
          <cell r="B327">
            <v>512</v>
          </cell>
          <cell r="C327" t="str">
            <v>파이프크램프</v>
          </cell>
          <cell r="D327" t="str">
            <v>22C</v>
          </cell>
          <cell r="E327" t="str">
            <v>개</v>
          </cell>
          <cell r="F327">
            <v>883</v>
          </cell>
          <cell r="G327">
            <v>304</v>
          </cell>
          <cell r="H327">
            <v>968</v>
          </cell>
          <cell r="I327">
            <v>3471</v>
          </cell>
          <cell r="O327">
            <v>304</v>
          </cell>
          <cell r="R327">
            <v>0</v>
          </cell>
          <cell r="U327">
            <v>0</v>
          </cell>
          <cell r="AA327">
            <v>0</v>
          </cell>
          <cell r="AD327">
            <v>0</v>
          </cell>
          <cell r="AG327">
            <v>0</v>
          </cell>
        </row>
        <row r="328">
          <cell r="B328">
            <v>513</v>
          </cell>
          <cell r="C328" t="str">
            <v>파이프크램프</v>
          </cell>
          <cell r="D328" t="str">
            <v>28C</v>
          </cell>
          <cell r="E328" t="str">
            <v>개</v>
          </cell>
          <cell r="F328">
            <v>883</v>
          </cell>
          <cell r="G328">
            <v>345</v>
          </cell>
          <cell r="H328">
            <v>968</v>
          </cell>
          <cell r="I328">
            <v>4942</v>
          </cell>
          <cell r="O328">
            <v>345</v>
          </cell>
          <cell r="R328">
            <v>0</v>
          </cell>
          <cell r="U328">
            <v>0</v>
          </cell>
          <cell r="AA328">
            <v>0</v>
          </cell>
          <cell r="AD328">
            <v>0</v>
          </cell>
          <cell r="AG328">
            <v>0</v>
          </cell>
        </row>
        <row r="329">
          <cell r="B329">
            <v>514</v>
          </cell>
          <cell r="C329" t="str">
            <v>파이프크램프</v>
          </cell>
          <cell r="D329" t="str">
            <v>36C</v>
          </cell>
          <cell r="E329" t="str">
            <v>개</v>
          </cell>
          <cell r="F329">
            <v>883</v>
          </cell>
          <cell r="G329">
            <v>419</v>
          </cell>
          <cell r="H329">
            <v>968</v>
          </cell>
          <cell r="I329">
            <v>8026</v>
          </cell>
          <cell r="O329">
            <v>419</v>
          </cell>
          <cell r="R329">
            <v>0</v>
          </cell>
          <cell r="U329">
            <v>0</v>
          </cell>
          <cell r="AA329">
            <v>0</v>
          </cell>
          <cell r="AD329">
            <v>0</v>
          </cell>
          <cell r="AG329">
            <v>0</v>
          </cell>
        </row>
        <row r="330">
          <cell r="B330">
            <v>515</v>
          </cell>
          <cell r="C330" t="str">
            <v>파이프크램프</v>
          </cell>
          <cell r="D330" t="str">
            <v>42C</v>
          </cell>
          <cell r="E330" t="str">
            <v>개</v>
          </cell>
          <cell r="F330">
            <v>883</v>
          </cell>
          <cell r="G330">
            <v>465</v>
          </cell>
          <cell r="H330">
            <v>968</v>
          </cell>
          <cell r="I330">
            <v>12038</v>
          </cell>
          <cell r="O330">
            <v>465</v>
          </cell>
          <cell r="R330">
            <v>0</v>
          </cell>
          <cell r="U330">
            <v>0</v>
          </cell>
          <cell r="AA330">
            <v>0</v>
          </cell>
          <cell r="AD330">
            <v>0</v>
          </cell>
          <cell r="AG330">
            <v>0</v>
          </cell>
        </row>
        <row r="331">
          <cell r="B331">
            <v>516</v>
          </cell>
          <cell r="C331" t="str">
            <v>파이프크램프</v>
          </cell>
          <cell r="D331" t="str">
            <v>54C</v>
          </cell>
          <cell r="E331" t="str">
            <v>개</v>
          </cell>
          <cell r="F331">
            <v>883</v>
          </cell>
          <cell r="G331">
            <v>552</v>
          </cell>
          <cell r="H331">
            <v>968</v>
          </cell>
          <cell r="I331">
            <v>22748</v>
          </cell>
          <cell r="O331">
            <v>552</v>
          </cell>
          <cell r="R331">
            <v>0</v>
          </cell>
          <cell r="U331">
            <v>0</v>
          </cell>
          <cell r="AA331">
            <v>0</v>
          </cell>
          <cell r="AD331">
            <v>0</v>
          </cell>
          <cell r="AG331">
            <v>0</v>
          </cell>
        </row>
        <row r="332">
          <cell r="B332">
            <v>517</v>
          </cell>
          <cell r="C332" t="str">
            <v>파이프크램프</v>
          </cell>
          <cell r="D332" t="str">
            <v>70C</v>
          </cell>
          <cell r="E332" t="str">
            <v>개</v>
          </cell>
          <cell r="F332">
            <v>883</v>
          </cell>
          <cell r="G332">
            <v>1017</v>
          </cell>
          <cell r="O332">
            <v>1017</v>
          </cell>
          <cell r="R332">
            <v>0</v>
          </cell>
          <cell r="U332">
            <v>0</v>
          </cell>
          <cell r="AA332">
            <v>0</v>
          </cell>
          <cell r="AD332">
            <v>0</v>
          </cell>
          <cell r="AG332">
            <v>0</v>
          </cell>
        </row>
        <row r="333">
          <cell r="B333">
            <v>518</v>
          </cell>
          <cell r="C333" t="str">
            <v>파이프크램프</v>
          </cell>
          <cell r="D333" t="str">
            <v>82C</v>
          </cell>
          <cell r="E333" t="str">
            <v>개</v>
          </cell>
          <cell r="F333">
            <v>883</v>
          </cell>
          <cell r="G333">
            <v>1035</v>
          </cell>
          <cell r="O333">
            <v>1035</v>
          </cell>
          <cell r="R333">
            <v>0</v>
          </cell>
          <cell r="U333">
            <v>0</v>
          </cell>
          <cell r="AA333">
            <v>0</v>
          </cell>
          <cell r="AD333">
            <v>0</v>
          </cell>
          <cell r="AG333">
            <v>0</v>
          </cell>
        </row>
        <row r="334">
          <cell r="B334">
            <v>519</v>
          </cell>
          <cell r="C334" t="str">
            <v>파이프크램프</v>
          </cell>
          <cell r="D334" t="str">
            <v>104C</v>
          </cell>
          <cell r="E334" t="str">
            <v>개</v>
          </cell>
          <cell r="F334">
            <v>883</v>
          </cell>
          <cell r="G334">
            <v>1276</v>
          </cell>
          <cell r="O334">
            <v>1276</v>
          </cell>
          <cell r="R334">
            <v>0</v>
          </cell>
          <cell r="U334">
            <v>0</v>
          </cell>
          <cell r="AA334">
            <v>0</v>
          </cell>
          <cell r="AD334">
            <v>0</v>
          </cell>
          <cell r="AG334">
            <v>0</v>
          </cell>
        </row>
        <row r="335">
          <cell r="B335">
            <v>521</v>
          </cell>
          <cell r="C335" t="str">
            <v>파이프행거</v>
          </cell>
          <cell r="D335" t="str">
            <v>16C</v>
          </cell>
          <cell r="E335" t="str">
            <v>개</v>
          </cell>
          <cell r="F335">
            <v>883</v>
          </cell>
          <cell r="G335">
            <v>488</v>
          </cell>
          <cell r="H335">
            <v>968</v>
          </cell>
          <cell r="I335">
            <v>538</v>
          </cell>
          <cell r="O335">
            <v>488</v>
          </cell>
          <cell r="R335">
            <v>0</v>
          </cell>
          <cell r="U335">
            <v>0</v>
          </cell>
          <cell r="AA335">
            <v>0</v>
          </cell>
          <cell r="AD335">
            <v>0</v>
          </cell>
          <cell r="AG335">
            <v>0</v>
          </cell>
        </row>
        <row r="336">
          <cell r="B336">
            <v>522</v>
          </cell>
          <cell r="C336" t="str">
            <v>파이프행거</v>
          </cell>
          <cell r="D336" t="str">
            <v>22C</v>
          </cell>
          <cell r="E336" t="str">
            <v>개</v>
          </cell>
          <cell r="F336">
            <v>883</v>
          </cell>
          <cell r="G336">
            <v>534</v>
          </cell>
          <cell r="H336">
            <v>968</v>
          </cell>
          <cell r="I336">
            <v>588</v>
          </cell>
          <cell r="O336">
            <v>534</v>
          </cell>
          <cell r="R336">
            <v>0</v>
          </cell>
          <cell r="U336">
            <v>0</v>
          </cell>
          <cell r="AA336">
            <v>0</v>
          </cell>
          <cell r="AD336">
            <v>0</v>
          </cell>
          <cell r="AG336">
            <v>0</v>
          </cell>
        </row>
        <row r="337">
          <cell r="B337">
            <v>523</v>
          </cell>
          <cell r="C337" t="str">
            <v>파이프행거</v>
          </cell>
          <cell r="D337" t="str">
            <v>28C</v>
          </cell>
          <cell r="E337" t="str">
            <v>개</v>
          </cell>
          <cell r="F337">
            <v>883</v>
          </cell>
          <cell r="G337">
            <v>592</v>
          </cell>
          <cell r="H337">
            <v>968</v>
          </cell>
          <cell r="I337">
            <v>651</v>
          </cell>
          <cell r="O337">
            <v>592</v>
          </cell>
          <cell r="R337">
            <v>0</v>
          </cell>
          <cell r="U337">
            <v>0</v>
          </cell>
          <cell r="AA337">
            <v>0</v>
          </cell>
          <cell r="AD337">
            <v>0</v>
          </cell>
          <cell r="AG337">
            <v>0</v>
          </cell>
        </row>
        <row r="338">
          <cell r="B338">
            <v>524</v>
          </cell>
          <cell r="C338" t="str">
            <v>파이프행거</v>
          </cell>
          <cell r="D338" t="str">
            <v>36C</v>
          </cell>
          <cell r="E338" t="str">
            <v>개</v>
          </cell>
          <cell r="F338">
            <v>883</v>
          </cell>
          <cell r="G338">
            <v>678</v>
          </cell>
          <cell r="H338">
            <v>968</v>
          </cell>
          <cell r="I338">
            <v>746</v>
          </cell>
          <cell r="O338">
            <v>678</v>
          </cell>
          <cell r="R338">
            <v>0</v>
          </cell>
          <cell r="U338">
            <v>0</v>
          </cell>
          <cell r="AA338">
            <v>0</v>
          </cell>
          <cell r="AD338">
            <v>0</v>
          </cell>
          <cell r="AG338">
            <v>0</v>
          </cell>
        </row>
        <row r="339">
          <cell r="B339">
            <v>525</v>
          </cell>
          <cell r="C339" t="str">
            <v>파이프행거</v>
          </cell>
          <cell r="D339" t="str">
            <v>42C</v>
          </cell>
          <cell r="E339" t="str">
            <v>개</v>
          </cell>
          <cell r="F339">
            <v>883</v>
          </cell>
          <cell r="G339">
            <v>747</v>
          </cell>
          <cell r="H339">
            <v>968</v>
          </cell>
          <cell r="I339">
            <v>822</v>
          </cell>
          <cell r="O339">
            <v>747</v>
          </cell>
          <cell r="R339">
            <v>0</v>
          </cell>
          <cell r="U339">
            <v>0</v>
          </cell>
          <cell r="AA339">
            <v>0</v>
          </cell>
          <cell r="AD339">
            <v>0</v>
          </cell>
          <cell r="AG339">
            <v>0</v>
          </cell>
        </row>
        <row r="340">
          <cell r="B340">
            <v>526</v>
          </cell>
          <cell r="C340" t="str">
            <v>파이프행거</v>
          </cell>
          <cell r="D340" t="str">
            <v>54C</v>
          </cell>
          <cell r="E340" t="str">
            <v>개</v>
          </cell>
          <cell r="F340">
            <v>883</v>
          </cell>
          <cell r="G340">
            <v>1069</v>
          </cell>
          <cell r="H340">
            <v>968</v>
          </cell>
          <cell r="I340">
            <v>1176</v>
          </cell>
          <cell r="O340">
            <v>1069</v>
          </cell>
          <cell r="R340">
            <v>0</v>
          </cell>
          <cell r="U340">
            <v>0</v>
          </cell>
          <cell r="AA340">
            <v>0</v>
          </cell>
          <cell r="AD340">
            <v>0</v>
          </cell>
          <cell r="AG340">
            <v>0</v>
          </cell>
        </row>
        <row r="341">
          <cell r="B341">
            <v>527</v>
          </cell>
          <cell r="C341" t="str">
            <v>파이프행거</v>
          </cell>
          <cell r="D341" t="str">
            <v>70C</v>
          </cell>
          <cell r="E341" t="str">
            <v>개</v>
          </cell>
          <cell r="F341">
            <v>883</v>
          </cell>
          <cell r="G341">
            <v>1311</v>
          </cell>
          <cell r="H341">
            <v>968</v>
          </cell>
          <cell r="I341">
            <v>1442</v>
          </cell>
          <cell r="O341">
            <v>1311</v>
          </cell>
          <cell r="R341">
            <v>0</v>
          </cell>
          <cell r="U341">
            <v>0</v>
          </cell>
          <cell r="AA341">
            <v>0</v>
          </cell>
          <cell r="AD341">
            <v>0</v>
          </cell>
          <cell r="AG341">
            <v>0</v>
          </cell>
        </row>
        <row r="342">
          <cell r="B342">
            <v>528</v>
          </cell>
          <cell r="C342" t="str">
            <v>파이프행거</v>
          </cell>
          <cell r="D342" t="str">
            <v>82C</v>
          </cell>
          <cell r="E342" t="str">
            <v>개</v>
          </cell>
          <cell r="F342">
            <v>883</v>
          </cell>
          <cell r="G342">
            <v>1426</v>
          </cell>
          <cell r="H342">
            <v>968</v>
          </cell>
          <cell r="I342">
            <v>1569</v>
          </cell>
          <cell r="O342">
            <v>1426</v>
          </cell>
          <cell r="R342">
            <v>0</v>
          </cell>
          <cell r="U342">
            <v>0</v>
          </cell>
          <cell r="AA342">
            <v>0</v>
          </cell>
          <cell r="AD342">
            <v>0</v>
          </cell>
          <cell r="AG342">
            <v>0</v>
          </cell>
        </row>
        <row r="343">
          <cell r="B343">
            <v>529</v>
          </cell>
          <cell r="C343" t="str">
            <v>파이프행거</v>
          </cell>
          <cell r="D343" t="str">
            <v>104C</v>
          </cell>
          <cell r="E343" t="str">
            <v>개</v>
          </cell>
          <cell r="F343">
            <v>883</v>
          </cell>
          <cell r="G343">
            <v>1966</v>
          </cell>
          <cell r="H343">
            <v>968</v>
          </cell>
          <cell r="I343">
            <v>2163</v>
          </cell>
          <cell r="O343">
            <v>1966</v>
          </cell>
          <cell r="R343">
            <v>0</v>
          </cell>
          <cell r="U343">
            <v>0</v>
          </cell>
          <cell r="AA343">
            <v>0</v>
          </cell>
          <cell r="AD343">
            <v>0</v>
          </cell>
          <cell r="AG343">
            <v>0</v>
          </cell>
        </row>
        <row r="344">
          <cell r="B344">
            <v>531</v>
          </cell>
          <cell r="C344" t="str">
            <v>노말밴드</v>
          </cell>
          <cell r="D344" t="str">
            <v>HI28</v>
          </cell>
          <cell r="E344" t="str">
            <v>개</v>
          </cell>
          <cell r="F344">
            <v>889</v>
          </cell>
          <cell r="G344">
            <v>700</v>
          </cell>
          <cell r="H344">
            <v>964</v>
          </cell>
          <cell r="I344">
            <v>1005</v>
          </cell>
          <cell r="O344">
            <v>700</v>
          </cell>
          <cell r="R344">
            <v>0</v>
          </cell>
          <cell r="U344">
            <v>0</v>
          </cell>
          <cell r="AA344">
            <v>0</v>
          </cell>
          <cell r="AD344">
            <v>0</v>
          </cell>
          <cell r="AG344">
            <v>0</v>
          </cell>
        </row>
        <row r="345">
          <cell r="B345">
            <v>532</v>
          </cell>
          <cell r="C345" t="str">
            <v>노말밴드</v>
          </cell>
          <cell r="D345" t="str">
            <v>HI36</v>
          </cell>
          <cell r="E345" t="str">
            <v>개</v>
          </cell>
          <cell r="F345">
            <v>889</v>
          </cell>
          <cell r="G345">
            <v>1000</v>
          </cell>
          <cell r="H345">
            <v>964</v>
          </cell>
          <cell r="I345">
            <v>1370</v>
          </cell>
          <cell r="O345">
            <v>1000</v>
          </cell>
          <cell r="R345">
            <v>0</v>
          </cell>
          <cell r="U345">
            <v>0</v>
          </cell>
          <cell r="AA345">
            <v>0</v>
          </cell>
          <cell r="AD345">
            <v>0</v>
          </cell>
          <cell r="AG345">
            <v>0</v>
          </cell>
        </row>
        <row r="346">
          <cell r="B346">
            <v>533</v>
          </cell>
          <cell r="C346" t="str">
            <v>노말밴드</v>
          </cell>
          <cell r="D346" t="str">
            <v>HI42</v>
          </cell>
          <cell r="E346" t="str">
            <v>개</v>
          </cell>
          <cell r="F346">
            <v>889</v>
          </cell>
          <cell r="G346">
            <v>1400</v>
          </cell>
          <cell r="H346">
            <v>964</v>
          </cell>
          <cell r="I346">
            <v>1815</v>
          </cell>
          <cell r="O346">
            <v>1400</v>
          </cell>
          <cell r="R346">
            <v>0</v>
          </cell>
          <cell r="U346">
            <v>0</v>
          </cell>
          <cell r="AA346">
            <v>0</v>
          </cell>
          <cell r="AD346">
            <v>0</v>
          </cell>
          <cell r="AG346">
            <v>0</v>
          </cell>
        </row>
        <row r="347">
          <cell r="B347">
            <v>534</v>
          </cell>
          <cell r="C347" t="str">
            <v>노말밴드</v>
          </cell>
          <cell r="D347" t="str">
            <v>HI54</v>
          </cell>
          <cell r="E347" t="str">
            <v>개</v>
          </cell>
          <cell r="F347">
            <v>889</v>
          </cell>
          <cell r="G347">
            <v>2400</v>
          </cell>
          <cell r="H347">
            <v>964</v>
          </cell>
          <cell r="I347">
            <v>2677</v>
          </cell>
          <cell r="O347">
            <v>2400</v>
          </cell>
          <cell r="R347">
            <v>0</v>
          </cell>
          <cell r="U347">
            <v>0</v>
          </cell>
          <cell r="AA347">
            <v>0</v>
          </cell>
          <cell r="AD347">
            <v>0</v>
          </cell>
          <cell r="AG347">
            <v>0</v>
          </cell>
        </row>
        <row r="348">
          <cell r="B348">
            <v>535</v>
          </cell>
          <cell r="C348" t="str">
            <v>노말밴드</v>
          </cell>
          <cell r="D348" t="str">
            <v>HI70</v>
          </cell>
          <cell r="E348" t="str">
            <v>개</v>
          </cell>
          <cell r="F348">
            <v>889</v>
          </cell>
          <cell r="G348">
            <v>4000</v>
          </cell>
          <cell r="H348">
            <v>964</v>
          </cell>
          <cell r="I348">
            <v>4932</v>
          </cell>
          <cell r="O348">
            <v>4000</v>
          </cell>
          <cell r="R348">
            <v>0</v>
          </cell>
          <cell r="U348">
            <v>0</v>
          </cell>
          <cell r="AA348">
            <v>0</v>
          </cell>
          <cell r="AD348">
            <v>0</v>
          </cell>
          <cell r="AG348">
            <v>0</v>
          </cell>
        </row>
        <row r="349">
          <cell r="B349">
            <v>536</v>
          </cell>
          <cell r="C349" t="str">
            <v>노말밴드</v>
          </cell>
          <cell r="D349" t="str">
            <v>HI82</v>
          </cell>
          <cell r="E349" t="str">
            <v>개</v>
          </cell>
          <cell r="F349">
            <v>889</v>
          </cell>
          <cell r="G349">
            <v>6400</v>
          </cell>
          <cell r="H349">
            <v>964</v>
          </cell>
          <cell r="I349">
            <v>7308</v>
          </cell>
          <cell r="O349">
            <v>6400</v>
          </cell>
          <cell r="R349">
            <v>0</v>
          </cell>
          <cell r="U349">
            <v>0</v>
          </cell>
          <cell r="AA349">
            <v>0</v>
          </cell>
          <cell r="AD349">
            <v>0</v>
          </cell>
          <cell r="AG349">
            <v>0</v>
          </cell>
        </row>
        <row r="350">
          <cell r="B350">
            <v>537</v>
          </cell>
          <cell r="C350" t="str">
            <v>노말밴드</v>
          </cell>
          <cell r="D350" t="str">
            <v>HI104</v>
          </cell>
          <cell r="E350" t="str">
            <v>개</v>
          </cell>
          <cell r="F350">
            <v>889</v>
          </cell>
          <cell r="G350">
            <v>9100</v>
          </cell>
          <cell r="H350">
            <v>964</v>
          </cell>
          <cell r="I350">
            <v>10048</v>
          </cell>
          <cell r="K350">
            <v>864</v>
          </cell>
          <cell r="O350">
            <v>9100</v>
          </cell>
          <cell r="R350">
            <v>0</v>
          </cell>
          <cell r="U350">
            <v>0</v>
          </cell>
          <cell r="AA350">
            <v>0</v>
          </cell>
          <cell r="AD350">
            <v>0</v>
          </cell>
          <cell r="AG350">
            <v>0</v>
          </cell>
        </row>
        <row r="351">
          <cell r="B351">
            <v>541</v>
          </cell>
          <cell r="C351" t="str">
            <v>콤비네이션카프링</v>
          </cell>
          <cell r="D351" t="str">
            <v>16C</v>
          </cell>
          <cell r="E351" t="str">
            <v>개</v>
          </cell>
          <cell r="F351">
            <v>889</v>
          </cell>
          <cell r="G351">
            <v>1000</v>
          </cell>
          <cell r="H351">
            <v>966</v>
          </cell>
          <cell r="I351">
            <v>580</v>
          </cell>
          <cell r="K351">
            <v>972</v>
          </cell>
          <cell r="O351">
            <v>580</v>
          </cell>
          <cell r="R351">
            <v>0</v>
          </cell>
          <cell r="U351">
            <v>0</v>
          </cell>
          <cell r="AA351">
            <v>0</v>
          </cell>
          <cell r="AD351">
            <v>0</v>
          </cell>
          <cell r="AG351">
            <v>0</v>
          </cell>
        </row>
        <row r="352">
          <cell r="B352">
            <v>542</v>
          </cell>
          <cell r="C352" t="str">
            <v>콤비네이션카프링</v>
          </cell>
          <cell r="D352" t="str">
            <v>22C</v>
          </cell>
          <cell r="E352" t="str">
            <v>개</v>
          </cell>
          <cell r="F352">
            <v>889</v>
          </cell>
          <cell r="G352">
            <v>1400</v>
          </cell>
          <cell r="H352">
            <v>966</v>
          </cell>
          <cell r="I352">
            <v>760</v>
          </cell>
          <cell r="O352">
            <v>760</v>
          </cell>
          <cell r="R352">
            <v>0</v>
          </cell>
          <cell r="U352">
            <v>0</v>
          </cell>
          <cell r="AA352">
            <v>0</v>
          </cell>
          <cell r="AD352">
            <v>0</v>
          </cell>
          <cell r="AG352">
            <v>0</v>
          </cell>
        </row>
        <row r="353">
          <cell r="B353">
            <v>543</v>
          </cell>
          <cell r="C353" t="str">
            <v>콤비네이션카프링</v>
          </cell>
          <cell r="D353" t="str">
            <v>28C</v>
          </cell>
          <cell r="E353" t="str">
            <v>개</v>
          </cell>
          <cell r="F353">
            <v>889</v>
          </cell>
          <cell r="G353">
            <v>2400</v>
          </cell>
          <cell r="H353">
            <v>966</v>
          </cell>
          <cell r="I353">
            <v>1060</v>
          </cell>
          <cell r="O353">
            <v>1060</v>
          </cell>
          <cell r="R353">
            <v>0</v>
          </cell>
          <cell r="U353">
            <v>0</v>
          </cell>
          <cell r="AA353">
            <v>0</v>
          </cell>
          <cell r="AD353">
            <v>0</v>
          </cell>
          <cell r="AG353">
            <v>0</v>
          </cell>
        </row>
        <row r="354">
          <cell r="B354">
            <v>544</v>
          </cell>
          <cell r="C354" t="str">
            <v>콤비네이션카프링</v>
          </cell>
          <cell r="D354" t="str">
            <v>36C</v>
          </cell>
          <cell r="E354" t="str">
            <v>개</v>
          </cell>
          <cell r="F354">
            <v>889</v>
          </cell>
          <cell r="G354">
            <v>4000</v>
          </cell>
          <cell r="H354">
            <v>966</v>
          </cell>
          <cell r="I354">
            <v>2120</v>
          </cell>
          <cell r="O354">
            <v>2120</v>
          </cell>
          <cell r="R354">
            <v>0</v>
          </cell>
          <cell r="U354">
            <v>0</v>
          </cell>
          <cell r="AA354">
            <v>0</v>
          </cell>
          <cell r="AD354">
            <v>0</v>
          </cell>
          <cell r="AG354">
            <v>0</v>
          </cell>
        </row>
        <row r="355">
          <cell r="B355">
            <v>545</v>
          </cell>
          <cell r="C355" t="str">
            <v>콤비네이션카프링</v>
          </cell>
          <cell r="D355" t="str">
            <v>42C</v>
          </cell>
          <cell r="E355" t="str">
            <v>개</v>
          </cell>
          <cell r="F355">
            <v>889</v>
          </cell>
          <cell r="G355">
            <v>6400</v>
          </cell>
          <cell r="H355">
            <v>966</v>
          </cell>
          <cell r="I355">
            <v>2750</v>
          </cell>
          <cell r="O355">
            <v>2750</v>
          </cell>
          <cell r="R355">
            <v>0</v>
          </cell>
          <cell r="U355">
            <v>0</v>
          </cell>
          <cell r="AA355">
            <v>0</v>
          </cell>
          <cell r="AD355">
            <v>0</v>
          </cell>
          <cell r="AG355">
            <v>0</v>
          </cell>
        </row>
        <row r="356">
          <cell r="B356">
            <v>546</v>
          </cell>
          <cell r="C356" t="str">
            <v>콤비네이션카프링</v>
          </cell>
          <cell r="D356" t="str">
            <v>54C</v>
          </cell>
          <cell r="E356" t="str">
            <v>개</v>
          </cell>
          <cell r="F356">
            <v>889</v>
          </cell>
          <cell r="G356">
            <v>9100</v>
          </cell>
          <cell r="H356">
            <v>966</v>
          </cell>
          <cell r="I356">
            <v>4510</v>
          </cell>
          <cell r="O356">
            <v>4510</v>
          </cell>
          <cell r="R356">
            <v>0</v>
          </cell>
          <cell r="U356">
            <v>0</v>
          </cell>
          <cell r="AA356">
            <v>0</v>
          </cell>
          <cell r="AD356">
            <v>0</v>
          </cell>
          <cell r="AG356">
            <v>0</v>
          </cell>
        </row>
        <row r="357">
          <cell r="B357">
            <v>551</v>
          </cell>
          <cell r="C357" t="str">
            <v>1종 가요관  콘넥타</v>
          </cell>
          <cell r="D357" t="str">
            <v>16C 비방수</v>
          </cell>
          <cell r="E357" t="str">
            <v>개</v>
          </cell>
          <cell r="F357">
            <v>886</v>
          </cell>
          <cell r="G357">
            <v>420</v>
          </cell>
          <cell r="H357">
            <v>967</v>
          </cell>
          <cell r="I357">
            <v>420</v>
          </cell>
          <cell r="O357">
            <v>420</v>
          </cell>
          <cell r="R357">
            <v>0</v>
          </cell>
          <cell r="U357">
            <v>0</v>
          </cell>
          <cell r="AA357">
            <v>0</v>
          </cell>
          <cell r="AD357">
            <v>0</v>
          </cell>
          <cell r="AG357">
            <v>0</v>
          </cell>
        </row>
        <row r="358">
          <cell r="B358">
            <v>552</v>
          </cell>
          <cell r="C358" t="str">
            <v>1종 가요관  콘넥타</v>
          </cell>
          <cell r="D358" t="str">
            <v>22C 비방수</v>
          </cell>
          <cell r="E358" t="str">
            <v>개</v>
          </cell>
          <cell r="F358">
            <v>886</v>
          </cell>
          <cell r="G358">
            <v>610</v>
          </cell>
          <cell r="H358">
            <v>967</v>
          </cell>
          <cell r="I358">
            <v>610</v>
          </cell>
          <cell r="O358">
            <v>610</v>
          </cell>
          <cell r="R358">
            <v>0</v>
          </cell>
          <cell r="U358">
            <v>0</v>
          </cell>
          <cell r="AA358">
            <v>0</v>
          </cell>
          <cell r="AD358">
            <v>0</v>
          </cell>
          <cell r="AG358">
            <v>0</v>
          </cell>
        </row>
        <row r="359">
          <cell r="B359">
            <v>553</v>
          </cell>
          <cell r="C359" t="str">
            <v>1종 가요관  콘넥타</v>
          </cell>
          <cell r="D359" t="str">
            <v>28C 비방수</v>
          </cell>
          <cell r="E359" t="str">
            <v>개</v>
          </cell>
          <cell r="F359">
            <v>886</v>
          </cell>
          <cell r="G359">
            <v>730</v>
          </cell>
          <cell r="H359">
            <v>967</v>
          </cell>
          <cell r="I359">
            <v>730</v>
          </cell>
          <cell r="O359">
            <v>730</v>
          </cell>
          <cell r="R359">
            <v>0</v>
          </cell>
          <cell r="U359">
            <v>0</v>
          </cell>
          <cell r="AA359">
            <v>0</v>
          </cell>
          <cell r="AD359">
            <v>0</v>
          </cell>
          <cell r="AG359">
            <v>0</v>
          </cell>
        </row>
        <row r="360">
          <cell r="B360">
            <v>554</v>
          </cell>
          <cell r="C360" t="str">
            <v>1종 가요관  콘넥타</v>
          </cell>
          <cell r="D360" t="str">
            <v>36C 비방수</v>
          </cell>
          <cell r="E360" t="str">
            <v>개</v>
          </cell>
          <cell r="F360">
            <v>886</v>
          </cell>
          <cell r="G360">
            <v>1060</v>
          </cell>
          <cell r="H360">
            <v>967</v>
          </cell>
          <cell r="I360">
            <v>1060</v>
          </cell>
          <cell r="O360">
            <v>1060</v>
          </cell>
          <cell r="R360">
            <v>0</v>
          </cell>
          <cell r="U360">
            <v>0</v>
          </cell>
          <cell r="AA360">
            <v>0</v>
          </cell>
          <cell r="AD360">
            <v>0</v>
          </cell>
          <cell r="AG360">
            <v>0</v>
          </cell>
        </row>
        <row r="361">
          <cell r="B361">
            <v>555</v>
          </cell>
          <cell r="C361" t="str">
            <v>1종 가요관  콘넥타</v>
          </cell>
          <cell r="D361" t="str">
            <v>70C 비방수</v>
          </cell>
          <cell r="E361" t="str">
            <v>개</v>
          </cell>
          <cell r="F361">
            <v>886</v>
          </cell>
          <cell r="H361">
            <v>966</v>
          </cell>
          <cell r="I361">
            <v>2750</v>
          </cell>
          <cell r="O361">
            <v>0</v>
          </cell>
          <cell r="R361">
            <v>0</v>
          </cell>
          <cell r="U361">
            <v>0</v>
          </cell>
          <cell r="AA361">
            <v>0</v>
          </cell>
          <cell r="AD361">
            <v>0</v>
          </cell>
          <cell r="AG361">
            <v>0</v>
          </cell>
        </row>
        <row r="362">
          <cell r="B362">
            <v>556</v>
          </cell>
          <cell r="C362" t="str">
            <v>1종 가요관  콘넥타</v>
          </cell>
          <cell r="D362" t="str">
            <v>42C 비방수</v>
          </cell>
          <cell r="E362" t="str">
            <v>개</v>
          </cell>
          <cell r="F362">
            <v>886</v>
          </cell>
          <cell r="G362">
            <v>1350</v>
          </cell>
          <cell r="H362">
            <v>967</v>
          </cell>
          <cell r="I362">
            <v>1350</v>
          </cell>
          <cell r="O362">
            <v>1350</v>
          </cell>
          <cell r="R362">
            <v>0</v>
          </cell>
          <cell r="U362">
            <v>0</v>
          </cell>
          <cell r="AA362">
            <v>0</v>
          </cell>
          <cell r="AD362">
            <v>0</v>
          </cell>
          <cell r="AG362">
            <v>0</v>
          </cell>
        </row>
        <row r="363">
          <cell r="B363">
            <v>557</v>
          </cell>
          <cell r="C363" t="str">
            <v>1종 가요관  콘넥타</v>
          </cell>
          <cell r="D363" t="str">
            <v>54C 비방수</v>
          </cell>
          <cell r="E363" t="str">
            <v>개</v>
          </cell>
          <cell r="F363">
            <v>886</v>
          </cell>
          <cell r="G363">
            <v>1680</v>
          </cell>
          <cell r="H363">
            <v>967</v>
          </cell>
          <cell r="I363">
            <v>1680</v>
          </cell>
          <cell r="O363">
            <v>1680</v>
          </cell>
          <cell r="R363">
            <v>0</v>
          </cell>
          <cell r="U363">
            <v>0</v>
          </cell>
          <cell r="AA363">
            <v>0</v>
          </cell>
          <cell r="AD363">
            <v>0</v>
          </cell>
          <cell r="AG363">
            <v>0</v>
          </cell>
        </row>
        <row r="364">
          <cell r="B364">
            <v>561</v>
          </cell>
          <cell r="C364" t="str">
            <v>1종 가요관  콘넥타</v>
          </cell>
          <cell r="D364" t="str">
            <v>16C 방수</v>
          </cell>
          <cell r="E364" t="str">
            <v>개</v>
          </cell>
          <cell r="F364">
            <v>886</v>
          </cell>
          <cell r="G364">
            <v>1510</v>
          </cell>
          <cell r="H364">
            <v>967</v>
          </cell>
          <cell r="I364">
            <v>1510</v>
          </cell>
          <cell r="O364">
            <v>1510</v>
          </cell>
          <cell r="R364">
            <v>0</v>
          </cell>
          <cell r="U364">
            <v>0</v>
          </cell>
          <cell r="AA364">
            <v>0</v>
          </cell>
          <cell r="AD364">
            <v>0</v>
          </cell>
          <cell r="AG364">
            <v>0</v>
          </cell>
        </row>
        <row r="365">
          <cell r="B365">
            <v>562</v>
          </cell>
          <cell r="C365" t="str">
            <v>1종 가요관  콘넥타</v>
          </cell>
          <cell r="D365" t="str">
            <v>22C 방수</v>
          </cell>
          <cell r="E365" t="str">
            <v>개</v>
          </cell>
          <cell r="F365">
            <v>886</v>
          </cell>
          <cell r="G365">
            <v>2080</v>
          </cell>
          <cell r="H365">
            <v>967</v>
          </cell>
          <cell r="I365">
            <v>2080</v>
          </cell>
          <cell r="O365">
            <v>2080</v>
          </cell>
          <cell r="R365">
            <v>0</v>
          </cell>
          <cell r="U365">
            <v>0</v>
          </cell>
          <cell r="AA365">
            <v>0</v>
          </cell>
          <cell r="AD365">
            <v>0</v>
          </cell>
          <cell r="AG365">
            <v>0</v>
          </cell>
        </row>
        <row r="366">
          <cell r="B366">
            <v>563</v>
          </cell>
          <cell r="C366" t="str">
            <v>1종 가요관  콘넥타</v>
          </cell>
          <cell r="D366" t="str">
            <v>28C 방수</v>
          </cell>
          <cell r="E366" t="str">
            <v>개</v>
          </cell>
          <cell r="F366">
            <v>886</v>
          </cell>
          <cell r="G366">
            <v>2550</v>
          </cell>
          <cell r="H366">
            <v>967</v>
          </cell>
          <cell r="I366">
            <v>2550</v>
          </cell>
          <cell r="O366">
            <v>2550</v>
          </cell>
          <cell r="R366">
            <v>0</v>
          </cell>
          <cell r="U366">
            <v>0</v>
          </cell>
          <cell r="AA366">
            <v>0</v>
          </cell>
          <cell r="AD366">
            <v>0</v>
          </cell>
          <cell r="AG366">
            <v>0</v>
          </cell>
        </row>
        <row r="367">
          <cell r="B367">
            <v>564</v>
          </cell>
          <cell r="C367" t="str">
            <v>1종 가요관  콘넥타</v>
          </cell>
          <cell r="D367" t="str">
            <v>36C 방수</v>
          </cell>
          <cell r="E367" t="str">
            <v>개</v>
          </cell>
          <cell r="F367">
            <v>886</v>
          </cell>
          <cell r="G367">
            <v>4020</v>
          </cell>
          <cell r="H367">
            <v>967</v>
          </cell>
          <cell r="I367">
            <v>4020</v>
          </cell>
          <cell r="O367">
            <v>4020</v>
          </cell>
          <cell r="R367">
            <v>0</v>
          </cell>
          <cell r="U367">
            <v>0</v>
          </cell>
          <cell r="AA367">
            <v>0</v>
          </cell>
          <cell r="AD367">
            <v>0</v>
          </cell>
          <cell r="AG367">
            <v>0</v>
          </cell>
        </row>
        <row r="368">
          <cell r="B368">
            <v>565</v>
          </cell>
          <cell r="C368" t="str">
            <v>1종 가요관  콘넥타</v>
          </cell>
          <cell r="D368" t="str">
            <v>42C 방수</v>
          </cell>
          <cell r="E368" t="str">
            <v>개</v>
          </cell>
          <cell r="F368">
            <v>886</v>
          </cell>
          <cell r="G368">
            <v>6200</v>
          </cell>
          <cell r="H368">
            <v>967</v>
          </cell>
          <cell r="I368">
            <v>6200</v>
          </cell>
          <cell r="O368">
            <v>6200</v>
          </cell>
          <cell r="R368">
            <v>0</v>
          </cell>
          <cell r="U368">
            <v>0</v>
          </cell>
          <cell r="AA368">
            <v>0</v>
          </cell>
          <cell r="AD368">
            <v>0</v>
          </cell>
          <cell r="AG368">
            <v>0</v>
          </cell>
        </row>
        <row r="369">
          <cell r="B369">
            <v>566</v>
          </cell>
          <cell r="C369" t="str">
            <v>1종 가요관  콘넥타</v>
          </cell>
          <cell r="D369" t="str">
            <v>54C 방수</v>
          </cell>
          <cell r="E369" t="str">
            <v>개</v>
          </cell>
          <cell r="F369">
            <v>886</v>
          </cell>
          <cell r="G369">
            <v>8220</v>
          </cell>
          <cell r="H369">
            <v>967</v>
          </cell>
          <cell r="I369">
            <v>8220</v>
          </cell>
          <cell r="O369">
            <v>8220</v>
          </cell>
          <cell r="R369">
            <v>0</v>
          </cell>
          <cell r="U369">
            <v>0</v>
          </cell>
          <cell r="AA369">
            <v>0</v>
          </cell>
          <cell r="AD369">
            <v>0</v>
          </cell>
          <cell r="AG369">
            <v>0</v>
          </cell>
        </row>
        <row r="370">
          <cell r="B370">
            <v>567</v>
          </cell>
          <cell r="C370" t="str">
            <v>1종 가요관  콘넥타</v>
          </cell>
          <cell r="D370" t="str">
            <v>70C 방수</v>
          </cell>
          <cell r="E370" t="str">
            <v>개</v>
          </cell>
          <cell r="F370">
            <v>886</v>
          </cell>
          <cell r="G370">
            <v>1510</v>
          </cell>
          <cell r="H370">
            <v>967</v>
          </cell>
          <cell r="I370">
            <v>13170</v>
          </cell>
          <cell r="O370">
            <v>13170</v>
          </cell>
          <cell r="R370">
            <v>0</v>
          </cell>
          <cell r="U370">
            <v>0</v>
          </cell>
          <cell r="AA370">
            <v>0</v>
          </cell>
          <cell r="AD370">
            <v>0</v>
          </cell>
          <cell r="AG370">
            <v>0</v>
          </cell>
        </row>
        <row r="371">
          <cell r="B371">
            <v>568</v>
          </cell>
          <cell r="C371" t="str">
            <v>1종 가요관  콘넥타</v>
          </cell>
          <cell r="D371" t="str">
            <v>82C 방수</v>
          </cell>
          <cell r="E371" t="str">
            <v>개</v>
          </cell>
          <cell r="F371">
            <v>886</v>
          </cell>
          <cell r="G371">
            <v>2080</v>
          </cell>
          <cell r="H371">
            <v>967</v>
          </cell>
          <cell r="I371">
            <v>14530</v>
          </cell>
          <cell r="O371">
            <v>14530</v>
          </cell>
          <cell r="R371">
            <v>0</v>
          </cell>
          <cell r="U371">
            <v>0</v>
          </cell>
          <cell r="AA371">
            <v>0</v>
          </cell>
          <cell r="AD371">
            <v>0</v>
          </cell>
          <cell r="AG371">
            <v>0</v>
          </cell>
        </row>
        <row r="372">
          <cell r="B372">
            <v>571</v>
          </cell>
          <cell r="C372" t="str">
            <v>압착터미널</v>
          </cell>
          <cell r="D372" t="str">
            <v>5.5㎟</v>
          </cell>
          <cell r="E372" t="str">
            <v>개</v>
          </cell>
          <cell r="F372">
            <v>878</v>
          </cell>
          <cell r="G372">
            <v>32</v>
          </cell>
          <cell r="H372">
            <v>960</v>
          </cell>
          <cell r="I372">
            <v>35</v>
          </cell>
          <cell r="O372">
            <v>32</v>
          </cell>
          <cell r="R372">
            <v>0</v>
          </cell>
          <cell r="U372">
            <v>0</v>
          </cell>
          <cell r="AA372">
            <v>0</v>
          </cell>
          <cell r="AD372">
            <v>0</v>
          </cell>
          <cell r="AG372">
            <v>0</v>
          </cell>
        </row>
        <row r="373">
          <cell r="B373">
            <v>572</v>
          </cell>
          <cell r="C373" t="str">
            <v>압착터미널</v>
          </cell>
          <cell r="D373" t="str">
            <v>8㎟</v>
          </cell>
          <cell r="E373" t="str">
            <v>개</v>
          </cell>
          <cell r="F373">
            <v>878</v>
          </cell>
          <cell r="G373">
            <v>35</v>
          </cell>
          <cell r="H373">
            <v>960</v>
          </cell>
          <cell r="I373">
            <v>63</v>
          </cell>
          <cell r="O373">
            <v>35</v>
          </cell>
          <cell r="R373">
            <v>0</v>
          </cell>
          <cell r="U373">
            <v>0</v>
          </cell>
          <cell r="AA373">
            <v>0</v>
          </cell>
          <cell r="AD373">
            <v>0</v>
          </cell>
          <cell r="AG373">
            <v>0</v>
          </cell>
        </row>
        <row r="374">
          <cell r="B374">
            <v>573</v>
          </cell>
          <cell r="C374" t="str">
            <v>압착터미널</v>
          </cell>
          <cell r="D374" t="str">
            <v>14㎟</v>
          </cell>
          <cell r="E374" t="str">
            <v>개</v>
          </cell>
          <cell r="F374">
            <v>878</v>
          </cell>
          <cell r="G374">
            <v>68</v>
          </cell>
          <cell r="H374">
            <v>960</v>
          </cell>
          <cell r="I374">
            <v>104</v>
          </cell>
          <cell r="O374">
            <v>68</v>
          </cell>
          <cell r="P374" t="str">
            <v>저압케이블전공</v>
          </cell>
          <cell r="Q374">
            <v>7.8E-2</v>
          </cell>
          <cell r="R374">
            <v>7.8E-2</v>
          </cell>
          <cell r="U374">
            <v>0</v>
          </cell>
          <cell r="V374">
            <v>1</v>
          </cell>
          <cell r="W374" t="str">
            <v>전5-40</v>
          </cell>
          <cell r="AA374">
            <v>0</v>
          </cell>
          <cell r="AD374">
            <v>0</v>
          </cell>
          <cell r="AG374">
            <v>0</v>
          </cell>
        </row>
        <row r="375">
          <cell r="B375">
            <v>574</v>
          </cell>
          <cell r="C375" t="str">
            <v>압착터미널</v>
          </cell>
          <cell r="D375" t="str">
            <v>22㎟</v>
          </cell>
          <cell r="E375" t="str">
            <v>개</v>
          </cell>
          <cell r="F375">
            <v>878</v>
          </cell>
          <cell r="G375">
            <v>88</v>
          </cell>
          <cell r="H375">
            <v>960</v>
          </cell>
          <cell r="I375">
            <v>138</v>
          </cell>
          <cell r="O375">
            <v>88</v>
          </cell>
          <cell r="P375" t="str">
            <v>저압케이블전공</v>
          </cell>
          <cell r="Q375">
            <v>9.6000000000000002E-2</v>
          </cell>
          <cell r="R375">
            <v>9.6000000000000002E-2</v>
          </cell>
          <cell r="U375">
            <v>0</v>
          </cell>
          <cell r="V375">
            <v>1</v>
          </cell>
          <cell r="W375" t="str">
            <v>전5-40</v>
          </cell>
          <cell r="AA375">
            <v>0</v>
          </cell>
          <cell r="AD375">
            <v>0</v>
          </cell>
          <cell r="AG375">
            <v>0</v>
          </cell>
        </row>
        <row r="376">
          <cell r="B376">
            <v>575</v>
          </cell>
          <cell r="C376" t="str">
            <v>압착터미널</v>
          </cell>
          <cell r="D376" t="str">
            <v>38㎟</v>
          </cell>
          <cell r="E376" t="str">
            <v>개</v>
          </cell>
          <cell r="F376">
            <v>878</v>
          </cell>
          <cell r="G376">
            <v>200</v>
          </cell>
          <cell r="H376">
            <v>960</v>
          </cell>
          <cell r="I376">
            <v>200</v>
          </cell>
          <cell r="O376">
            <v>200</v>
          </cell>
          <cell r="P376" t="str">
            <v>저압케이블전공</v>
          </cell>
          <cell r="Q376">
            <v>0.11399999999999999</v>
          </cell>
          <cell r="R376">
            <v>0.114</v>
          </cell>
          <cell r="U376">
            <v>0</v>
          </cell>
          <cell r="V376">
            <v>1</v>
          </cell>
          <cell r="W376" t="str">
            <v>전5-40</v>
          </cell>
          <cell r="AA376">
            <v>0</v>
          </cell>
          <cell r="AD376">
            <v>0</v>
          </cell>
          <cell r="AG376">
            <v>0</v>
          </cell>
        </row>
        <row r="377">
          <cell r="B377">
            <v>576</v>
          </cell>
          <cell r="C377" t="str">
            <v>압착터미널</v>
          </cell>
          <cell r="D377" t="str">
            <v>60㎟</v>
          </cell>
          <cell r="E377" t="str">
            <v>개</v>
          </cell>
          <cell r="F377">
            <v>878</v>
          </cell>
          <cell r="G377">
            <v>230</v>
          </cell>
          <cell r="H377">
            <v>960</v>
          </cell>
          <cell r="I377">
            <v>317</v>
          </cell>
          <cell r="O377">
            <v>230</v>
          </cell>
          <cell r="P377" t="str">
            <v>저압케이블전공</v>
          </cell>
          <cell r="Q377">
            <v>0.13800000000000001</v>
          </cell>
          <cell r="R377">
            <v>0.13800000000000001</v>
          </cell>
          <cell r="U377">
            <v>0</v>
          </cell>
          <cell r="V377">
            <v>1</v>
          </cell>
          <cell r="W377" t="str">
            <v>전5-40</v>
          </cell>
          <cell r="AA377">
            <v>0</v>
          </cell>
          <cell r="AD377">
            <v>0</v>
          </cell>
          <cell r="AG377">
            <v>0</v>
          </cell>
        </row>
        <row r="378">
          <cell r="B378">
            <v>577</v>
          </cell>
          <cell r="C378" t="str">
            <v>압착터미널</v>
          </cell>
          <cell r="D378" t="str">
            <v>100㎟</v>
          </cell>
          <cell r="E378" t="str">
            <v>개</v>
          </cell>
          <cell r="F378">
            <v>878</v>
          </cell>
          <cell r="G378">
            <v>350</v>
          </cell>
          <cell r="H378">
            <v>960</v>
          </cell>
          <cell r="I378">
            <v>634</v>
          </cell>
          <cell r="O378">
            <v>350</v>
          </cell>
          <cell r="P378" t="str">
            <v>저압케이블전공</v>
          </cell>
          <cell r="Q378">
            <v>0.159</v>
          </cell>
          <cell r="R378">
            <v>0.159</v>
          </cell>
          <cell r="U378">
            <v>0</v>
          </cell>
          <cell r="V378">
            <v>1</v>
          </cell>
          <cell r="W378" t="str">
            <v>전5-40</v>
          </cell>
          <cell r="AA378">
            <v>0</v>
          </cell>
          <cell r="AD378">
            <v>0</v>
          </cell>
          <cell r="AG378">
            <v>0</v>
          </cell>
        </row>
        <row r="379">
          <cell r="B379">
            <v>578</v>
          </cell>
          <cell r="C379" t="str">
            <v>압착터미널</v>
          </cell>
          <cell r="D379" t="str">
            <v>150㎟</v>
          </cell>
          <cell r="E379" t="str">
            <v>개</v>
          </cell>
          <cell r="F379">
            <v>878</v>
          </cell>
          <cell r="G379">
            <v>740</v>
          </cell>
          <cell r="H379">
            <v>960</v>
          </cell>
          <cell r="I379">
            <v>1378</v>
          </cell>
          <cell r="O379">
            <v>740</v>
          </cell>
          <cell r="P379" t="str">
            <v>저압케이블전공</v>
          </cell>
          <cell r="Q379">
            <v>0.19800000000000001</v>
          </cell>
          <cell r="R379">
            <v>0.19800000000000001</v>
          </cell>
          <cell r="U379">
            <v>0</v>
          </cell>
          <cell r="V379">
            <v>1</v>
          </cell>
          <cell r="W379" t="str">
            <v>전5-40</v>
          </cell>
          <cell r="AA379">
            <v>0</v>
          </cell>
          <cell r="AD379">
            <v>0</v>
          </cell>
          <cell r="AG379">
            <v>0</v>
          </cell>
        </row>
        <row r="380">
          <cell r="B380">
            <v>579</v>
          </cell>
          <cell r="C380" t="str">
            <v>압착터미널</v>
          </cell>
          <cell r="D380" t="str">
            <v>200㎟</v>
          </cell>
          <cell r="E380" t="str">
            <v>개</v>
          </cell>
          <cell r="F380">
            <v>878</v>
          </cell>
          <cell r="G380">
            <v>1250</v>
          </cell>
          <cell r="H380">
            <v>960</v>
          </cell>
          <cell r="I380">
            <v>1723</v>
          </cell>
          <cell r="O380">
            <v>1250</v>
          </cell>
          <cell r="P380" t="str">
            <v>저압케이블전공</v>
          </cell>
          <cell r="Q380">
            <v>0.216</v>
          </cell>
          <cell r="R380">
            <v>0.216</v>
          </cell>
          <cell r="U380">
            <v>0</v>
          </cell>
          <cell r="V380">
            <v>1</v>
          </cell>
          <cell r="W380" t="str">
            <v>전5-40</v>
          </cell>
          <cell r="AA380">
            <v>0</v>
          </cell>
          <cell r="AD380">
            <v>0</v>
          </cell>
          <cell r="AG380">
            <v>0</v>
          </cell>
        </row>
        <row r="381">
          <cell r="B381">
            <v>5791</v>
          </cell>
          <cell r="C381" t="str">
            <v>압착터미널</v>
          </cell>
          <cell r="D381" t="str">
            <v>250㎟</v>
          </cell>
          <cell r="E381" t="str">
            <v>개</v>
          </cell>
          <cell r="F381">
            <v>878</v>
          </cell>
          <cell r="G381">
            <v>1350</v>
          </cell>
          <cell r="H381">
            <v>960</v>
          </cell>
          <cell r="I381">
            <v>1998</v>
          </cell>
          <cell r="O381">
            <v>1350</v>
          </cell>
          <cell r="P381" t="str">
            <v>저압케이블전공</v>
          </cell>
          <cell r="Q381">
            <v>0.24299999999999999</v>
          </cell>
          <cell r="R381">
            <v>0.24299999999999999</v>
          </cell>
          <cell r="U381">
            <v>0</v>
          </cell>
          <cell r="V381">
            <v>1</v>
          </cell>
          <cell r="W381" t="str">
            <v>전5-40</v>
          </cell>
          <cell r="AA381">
            <v>0</v>
          </cell>
          <cell r="AD381">
            <v>0</v>
          </cell>
          <cell r="AG381">
            <v>0</v>
          </cell>
        </row>
        <row r="382">
          <cell r="B382">
            <v>580</v>
          </cell>
          <cell r="C382" t="str">
            <v>동관단자(1HOLE)</v>
          </cell>
          <cell r="D382" t="str">
            <v>14㎟</v>
          </cell>
          <cell r="E382" t="str">
            <v>개</v>
          </cell>
          <cell r="F382">
            <v>878</v>
          </cell>
          <cell r="G382">
            <v>340</v>
          </cell>
          <cell r="H382">
            <v>959</v>
          </cell>
          <cell r="I382">
            <v>459</v>
          </cell>
          <cell r="O382">
            <v>340</v>
          </cell>
          <cell r="P382" t="str">
            <v>저압케이블전공</v>
          </cell>
          <cell r="Q382">
            <v>7.8E-2</v>
          </cell>
          <cell r="R382">
            <v>7.8E-2</v>
          </cell>
          <cell r="U382">
            <v>0</v>
          </cell>
          <cell r="V382">
            <v>1</v>
          </cell>
          <cell r="W382" t="str">
            <v>전5-40</v>
          </cell>
          <cell r="AA382">
            <v>0</v>
          </cell>
          <cell r="AD382">
            <v>0</v>
          </cell>
          <cell r="AG382">
            <v>0</v>
          </cell>
        </row>
        <row r="383">
          <cell r="B383">
            <v>581</v>
          </cell>
          <cell r="C383" t="str">
            <v>동관단자(2HOLE)</v>
          </cell>
          <cell r="D383" t="str">
            <v>8㎟</v>
          </cell>
          <cell r="E383" t="str">
            <v>개</v>
          </cell>
          <cell r="F383">
            <v>878</v>
          </cell>
          <cell r="G383">
            <v>440</v>
          </cell>
          <cell r="H383">
            <v>959</v>
          </cell>
          <cell r="I383">
            <v>317</v>
          </cell>
          <cell r="O383">
            <v>440</v>
          </cell>
          <cell r="P383" t="str">
            <v>저압케이블전공</v>
          </cell>
          <cell r="Q383">
            <v>0.13800000000000001</v>
          </cell>
          <cell r="R383">
            <v>0</v>
          </cell>
          <cell r="U383">
            <v>0</v>
          </cell>
          <cell r="V383">
            <v>1</v>
          </cell>
          <cell r="W383" t="str">
            <v>전5-40</v>
          </cell>
          <cell r="AA383">
            <v>0</v>
          </cell>
          <cell r="AD383">
            <v>0</v>
          </cell>
          <cell r="AG383">
            <v>0</v>
          </cell>
        </row>
        <row r="384">
          <cell r="B384">
            <v>582</v>
          </cell>
          <cell r="C384" t="str">
            <v>동관단자(2HOLE)</v>
          </cell>
          <cell r="D384" t="str">
            <v>14㎟</v>
          </cell>
          <cell r="E384" t="str">
            <v>개</v>
          </cell>
          <cell r="F384">
            <v>878</v>
          </cell>
          <cell r="G384">
            <v>550</v>
          </cell>
          <cell r="H384">
            <v>959</v>
          </cell>
          <cell r="I384">
            <v>634</v>
          </cell>
          <cell r="O384">
            <v>550</v>
          </cell>
          <cell r="P384" t="str">
            <v>저압케이블전공</v>
          </cell>
          <cell r="Q384">
            <v>7.8E-2</v>
          </cell>
          <cell r="R384">
            <v>7.8E-2</v>
          </cell>
          <cell r="U384">
            <v>0</v>
          </cell>
          <cell r="V384">
            <v>1</v>
          </cell>
          <cell r="W384" t="str">
            <v>전5-40</v>
          </cell>
          <cell r="AA384">
            <v>0</v>
          </cell>
          <cell r="AD384">
            <v>0</v>
          </cell>
          <cell r="AG384">
            <v>0</v>
          </cell>
        </row>
        <row r="385">
          <cell r="B385">
            <v>583</v>
          </cell>
          <cell r="C385" t="str">
            <v>동관단자(2HOLE)</v>
          </cell>
          <cell r="D385" t="str">
            <v>22㎟</v>
          </cell>
          <cell r="E385" t="str">
            <v>개</v>
          </cell>
          <cell r="F385">
            <v>878</v>
          </cell>
          <cell r="G385">
            <v>630</v>
          </cell>
          <cell r="H385">
            <v>959</v>
          </cell>
          <cell r="I385">
            <v>840</v>
          </cell>
          <cell r="O385">
            <v>630</v>
          </cell>
          <cell r="P385" t="str">
            <v>저압케이블전공</v>
          </cell>
          <cell r="Q385">
            <v>9.6000000000000002E-2</v>
          </cell>
          <cell r="R385">
            <v>9.6000000000000002E-2</v>
          </cell>
          <cell r="U385">
            <v>0</v>
          </cell>
          <cell r="V385">
            <v>1</v>
          </cell>
          <cell r="W385" t="str">
            <v>전5-40</v>
          </cell>
          <cell r="AA385">
            <v>0</v>
          </cell>
          <cell r="AD385">
            <v>0</v>
          </cell>
          <cell r="AG385">
            <v>0</v>
          </cell>
        </row>
        <row r="386">
          <cell r="B386">
            <v>584</v>
          </cell>
          <cell r="C386" t="str">
            <v>동관단자(2HOLE)</v>
          </cell>
          <cell r="D386" t="str">
            <v>38㎟</v>
          </cell>
          <cell r="E386" t="str">
            <v>개</v>
          </cell>
          <cell r="F386">
            <v>878</v>
          </cell>
          <cell r="G386">
            <v>1250</v>
          </cell>
          <cell r="H386">
            <v>959</v>
          </cell>
          <cell r="I386">
            <v>998</v>
          </cell>
          <cell r="O386">
            <v>998</v>
          </cell>
          <cell r="P386" t="str">
            <v>저압케이블전공</v>
          </cell>
          <cell r="Q386">
            <v>0.11399999999999999</v>
          </cell>
          <cell r="R386">
            <v>0.114</v>
          </cell>
          <cell r="U386">
            <v>0</v>
          </cell>
          <cell r="V386">
            <v>1</v>
          </cell>
          <cell r="W386" t="str">
            <v>전5-40</v>
          </cell>
          <cell r="AA386">
            <v>0</v>
          </cell>
          <cell r="AD386">
            <v>0</v>
          </cell>
          <cell r="AG386">
            <v>0</v>
          </cell>
        </row>
        <row r="387">
          <cell r="B387">
            <v>585</v>
          </cell>
          <cell r="C387" t="str">
            <v>동관단자(2HOLE)</v>
          </cell>
          <cell r="D387" t="str">
            <v>60㎟</v>
          </cell>
          <cell r="E387" t="str">
            <v>개</v>
          </cell>
          <cell r="F387">
            <v>878</v>
          </cell>
          <cell r="G387">
            <v>1050</v>
          </cell>
          <cell r="H387">
            <v>959</v>
          </cell>
          <cell r="I387">
            <v>1378</v>
          </cell>
          <cell r="O387">
            <v>1050</v>
          </cell>
          <cell r="P387" t="str">
            <v>저압케이블전공</v>
          </cell>
          <cell r="Q387">
            <v>0.13800000000000001</v>
          </cell>
          <cell r="R387">
            <v>0.13800000000000001</v>
          </cell>
          <cell r="U387">
            <v>0</v>
          </cell>
          <cell r="V387">
            <v>1</v>
          </cell>
          <cell r="W387" t="str">
            <v>전5-40</v>
          </cell>
          <cell r="AA387">
            <v>0</v>
          </cell>
          <cell r="AD387">
            <v>0</v>
          </cell>
          <cell r="AG387">
            <v>0</v>
          </cell>
        </row>
        <row r="388">
          <cell r="B388">
            <v>586</v>
          </cell>
          <cell r="C388" t="str">
            <v>동관단자(2HOLE)</v>
          </cell>
          <cell r="D388" t="str">
            <v>100㎟</v>
          </cell>
          <cell r="E388" t="str">
            <v>개</v>
          </cell>
          <cell r="F388">
            <v>878</v>
          </cell>
          <cell r="G388">
            <v>1870</v>
          </cell>
          <cell r="H388">
            <v>959</v>
          </cell>
          <cell r="I388">
            <v>2454</v>
          </cell>
          <cell r="O388">
            <v>1870</v>
          </cell>
          <cell r="P388" t="str">
            <v>저압케이블전공</v>
          </cell>
          <cell r="Q388">
            <v>0.159</v>
          </cell>
          <cell r="R388">
            <v>0.159</v>
          </cell>
          <cell r="U388">
            <v>0</v>
          </cell>
          <cell r="V388">
            <v>1</v>
          </cell>
          <cell r="W388" t="str">
            <v>전5-40</v>
          </cell>
          <cell r="AA388">
            <v>0</v>
          </cell>
          <cell r="AD388">
            <v>0</v>
          </cell>
          <cell r="AG388">
            <v>0</v>
          </cell>
        </row>
        <row r="389">
          <cell r="B389">
            <v>587</v>
          </cell>
          <cell r="C389" t="str">
            <v>동관단자(2HOLE)</v>
          </cell>
          <cell r="D389" t="str">
            <v>150㎟</v>
          </cell>
          <cell r="E389" t="str">
            <v>개</v>
          </cell>
          <cell r="F389">
            <v>878</v>
          </cell>
          <cell r="G389">
            <v>440</v>
          </cell>
          <cell r="H389">
            <v>959</v>
          </cell>
          <cell r="I389">
            <v>3990</v>
          </cell>
          <cell r="O389">
            <v>3990</v>
          </cell>
          <cell r="P389" t="str">
            <v>저압케이블전공</v>
          </cell>
          <cell r="Q389">
            <v>0.19800000000000001</v>
          </cell>
          <cell r="R389">
            <v>0.19800000000000001</v>
          </cell>
          <cell r="U389">
            <v>0</v>
          </cell>
          <cell r="V389">
            <v>1</v>
          </cell>
          <cell r="W389" t="str">
            <v>전5-40</v>
          </cell>
          <cell r="AA389">
            <v>0</v>
          </cell>
          <cell r="AD389">
            <v>0</v>
          </cell>
          <cell r="AG389">
            <v>0</v>
          </cell>
        </row>
        <row r="390">
          <cell r="B390">
            <v>588</v>
          </cell>
          <cell r="C390" t="str">
            <v>동관단자(2HOLE)</v>
          </cell>
          <cell r="D390" t="str">
            <v>200㎟</v>
          </cell>
          <cell r="E390" t="str">
            <v>개</v>
          </cell>
          <cell r="F390">
            <v>878</v>
          </cell>
          <cell r="G390">
            <v>550</v>
          </cell>
          <cell r="H390">
            <v>959</v>
          </cell>
          <cell r="I390">
            <v>5368</v>
          </cell>
          <cell r="O390">
            <v>5368</v>
          </cell>
          <cell r="P390" t="str">
            <v>저압케이블전공</v>
          </cell>
          <cell r="Q390">
            <v>0.216</v>
          </cell>
          <cell r="R390">
            <v>0.216</v>
          </cell>
          <cell r="U390">
            <v>0</v>
          </cell>
          <cell r="V390">
            <v>1</v>
          </cell>
          <cell r="W390" t="str">
            <v>전5-40</v>
          </cell>
          <cell r="AA390">
            <v>0</v>
          </cell>
          <cell r="AD390">
            <v>0</v>
          </cell>
          <cell r="AG390">
            <v>0</v>
          </cell>
        </row>
        <row r="391">
          <cell r="B391">
            <v>589</v>
          </cell>
          <cell r="C391" t="str">
            <v>동관단자(2HOLE)</v>
          </cell>
          <cell r="D391" t="str">
            <v>250㎟</v>
          </cell>
          <cell r="E391" t="str">
            <v>개</v>
          </cell>
          <cell r="F391">
            <v>878</v>
          </cell>
          <cell r="G391">
            <v>4600</v>
          </cell>
          <cell r="H391">
            <v>959</v>
          </cell>
          <cell r="I391">
            <v>6143</v>
          </cell>
          <cell r="O391">
            <v>4600</v>
          </cell>
          <cell r="P391" t="str">
            <v>저압케이블전공</v>
          </cell>
          <cell r="Q391">
            <v>0.24299999999999999</v>
          </cell>
          <cell r="R391">
            <v>0.24299999999999999</v>
          </cell>
          <cell r="U391">
            <v>0</v>
          </cell>
          <cell r="V391">
            <v>1</v>
          </cell>
          <cell r="W391" t="str">
            <v>전5-40</v>
          </cell>
          <cell r="AA391">
            <v>0</v>
          </cell>
          <cell r="AD391">
            <v>0</v>
          </cell>
          <cell r="AG391">
            <v>0</v>
          </cell>
        </row>
        <row r="392">
          <cell r="B392">
            <v>590</v>
          </cell>
          <cell r="C392" t="str">
            <v>동관단자(2HOLE)</v>
          </cell>
          <cell r="D392" t="str">
            <v>400㎟</v>
          </cell>
          <cell r="E392" t="str">
            <v>개</v>
          </cell>
          <cell r="F392">
            <v>878</v>
          </cell>
          <cell r="G392">
            <v>9300</v>
          </cell>
          <cell r="H392">
            <v>959</v>
          </cell>
          <cell r="I392">
            <v>12285</v>
          </cell>
          <cell r="O392">
            <v>9300</v>
          </cell>
          <cell r="P392" t="str">
            <v>저압케이블전공</v>
          </cell>
          <cell r="Q392">
            <v>0.3</v>
          </cell>
          <cell r="R392">
            <v>0.3</v>
          </cell>
          <cell r="U392">
            <v>0</v>
          </cell>
          <cell r="V392">
            <v>1</v>
          </cell>
          <cell r="W392" t="str">
            <v>전5-40</v>
          </cell>
          <cell r="AA392">
            <v>0</v>
          </cell>
          <cell r="AD392">
            <v>0</v>
          </cell>
          <cell r="AG392">
            <v>0</v>
          </cell>
        </row>
        <row r="393">
          <cell r="B393">
            <v>591</v>
          </cell>
          <cell r="C393" t="str">
            <v>지수판 슬리브</v>
          </cell>
          <cell r="D393" t="str">
            <v>50C</v>
          </cell>
          <cell r="E393" t="str">
            <v>개</v>
          </cell>
          <cell r="F393">
            <v>266</v>
          </cell>
          <cell r="G393">
            <v>9100</v>
          </cell>
          <cell r="H393">
            <v>959</v>
          </cell>
          <cell r="I393">
            <v>1378</v>
          </cell>
          <cell r="O393">
            <v>9100</v>
          </cell>
          <cell r="P393" t="str">
            <v>저압케이블전공</v>
          </cell>
          <cell r="Q393">
            <v>0.13800000000000001</v>
          </cell>
          <cell r="R393">
            <v>0</v>
          </cell>
          <cell r="U393">
            <v>0</v>
          </cell>
          <cell r="V393">
            <v>1</v>
          </cell>
          <cell r="W393" t="str">
            <v>전5-40</v>
          </cell>
          <cell r="AA393">
            <v>0</v>
          </cell>
          <cell r="AD393">
            <v>0</v>
          </cell>
          <cell r="AG393">
            <v>0</v>
          </cell>
        </row>
        <row r="394">
          <cell r="B394">
            <v>592</v>
          </cell>
          <cell r="C394" t="str">
            <v>지수판 슬리브</v>
          </cell>
          <cell r="D394" t="str">
            <v>80C</v>
          </cell>
          <cell r="E394" t="str">
            <v>개</v>
          </cell>
          <cell r="F394">
            <v>266</v>
          </cell>
          <cell r="G394">
            <v>9100</v>
          </cell>
          <cell r="H394">
            <v>959</v>
          </cell>
          <cell r="I394">
            <v>2454</v>
          </cell>
          <cell r="O394">
            <v>9100</v>
          </cell>
          <cell r="P394" t="str">
            <v>저압케이블전공</v>
          </cell>
          <cell r="Q394">
            <v>0.159</v>
          </cell>
          <cell r="R394">
            <v>0</v>
          </cell>
          <cell r="U394">
            <v>0</v>
          </cell>
          <cell r="V394">
            <v>1</v>
          </cell>
          <cell r="W394" t="str">
            <v>전5-40</v>
          </cell>
          <cell r="AA394">
            <v>0</v>
          </cell>
          <cell r="AD394">
            <v>0</v>
          </cell>
          <cell r="AG394">
            <v>0</v>
          </cell>
        </row>
        <row r="395">
          <cell r="B395">
            <v>593</v>
          </cell>
          <cell r="C395" t="str">
            <v>지수판 슬리브</v>
          </cell>
          <cell r="D395" t="str">
            <v>100C</v>
          </cell>
          <cell r="E395" t="str">
            <v>개</v>
          </cell>
          <cell r="F395">
            <v>266</v>
          </cell>
          <cell r="G395">
            <v>9100</v>
          </cell>
          <cell r="H395">
            <v>959</v>
          </cell>
          <cell r="I395">
            <v>3990</v>
          </cell>
          <cell r="O395">
            <v>9100</v>
          </cell>
          <cell r="P395" t="str">
            <v>저압케이블전공</v>
          </cell>
          <cell r="Q395">
            <v>0.19800000000000001</v>
          </cell>
          <cell r="R395">
            <v>0</v>
          </cell>
          <cell r="U395">
            <v>0</v>
          </cell>
          <cell r="V395">
            <v>1</v>
          </cell>
          <cell r="W395" t="str">
            <v>전5-40</v>
          </cell>
          <cell r="AA395">
            <v>0</v>
          </cell>
          <cell r="AD395">
            <v>0</v>
          </cell>
          <cell r="AG395">
            <v>0</v>
          </cell>
        </row>
        <row r="396">
          <cell r="B396">
            <v>588</v>
          </cell>
          <cell r="C396" t="str">
            <v>풀박스 (천정면)</v>
          </cell>
          <cell r="D396" t="str">
            <v>100*100*50</v>
          </cell>
          <cell r="E396" t="str">
            <v>개</v>
          </cell>
          <cell r="F396">
            <v>888</v>
          </cell>
          <cell r="G396">
            <v>1390</v>
          </cell>
          <cell r="H396">
            <v>978</v>
          </cell>
          <cell r="I396">
            <v>1512</v>
          </cell>
          <cell r="O396">
            <v>1390</v>
          </cell>
          <cell r="P396" t="str">
            <v>내선전공</v>
          </cell>
          <cell r="Q396">
            <v>0.35</v>
          </cell>
          <cell r="R396">
            <v>0.315</v>
          </cell>
          <cell r="U396">
            <v>0</v>
          </cell>
          <cell r="V396">
            <v>0.9</v>
          </cell>
          <cell r="W396" t="str">
            <v>전7-3</v>
          </cell>
          <cell r="Y396" t="str">
            <v>통신내선공</v>
          </cell>
          <cell r="Z396">
            <v>0.35</v>
          </cell>
          <cell r="AA396">
            <v>0.315</v>
          </cell>
          <cell r="AD396">
            <v>0</v>
          </cell>
          <cell r="AE396">
            <v>0.9</v>
          </cell>
          <cell r="AF396" t="str">
            <v>통3-3-5</v>
          </cell>
          <cell r="AG396">
            <v>0</v>
          </cell>
        </row>
        <row r="397">
          <cell r="B397">
            <v>589</v>
          </cell>
          <cell r="C397" t="str">
            <v>풀박스 (천정면)</v>
          </cell>
          <cell r="D397" t="str">
            <v>100*100*75</v>
          </cell>
          <cell r="E397" t="str">
            <v>개</v>
          </cell>
          <cell r="F397">
            <v>888</v>
          </cell>
          <cell r="G397">
            <v>1570</v>
          </cell>
          <cell r="H397">
            <v>978</v>
          </cell>
          <cell r="I397">
            <v>1620</v>
          </cell>
          <cell r="O397">
            <v>1570</v>
          </cell>
          <cell r="P397" t="str">
            <v>내선전공</v>
          </cell>
          <cell r="Q397">
            <v>0.35</v>
          </cell>
          <cell r="R397">
            <v>0.315</v>
          </cell>
          <cell r="U397">
            <v>0</v>
          </cell>
          <cell r="V397">
            <v>0.9</v>
          </cell>
          <cell r="W397" t="str">
            <v>전7-3</v>
          </cell>
          <cell r="Y397" t="str">
            <v>통신내선공</v>
          </cell>
          <cell r="Z397">
            <v>0.35</v>
          </cell>
          <cell r="AA397">
            <v>0.315</v>
          </cell>
          <cell r="AD397">
            <v>0</v>
          </cell>
          <cell r="AE397">
            <v>0.9</v>
          </cell>
          <cell r="AF397" t="str">
            <v>통3-3-5</v>
          </cell>
          <cell r="AG397">
            <v>0</v>
          </cell>
        </row>
        <row r="398">
          <cell r="B398">
            <v>590</v>
          </cell>
          <cell r="C398" t="str">
            <v>풀박스 (천정면)</v>
          </cell>
          <cell r="D398" t="str">
            <v>100*100*100</v>
          </cell>
          <cell r="E398" t="str">
            <v>개</v>
          </cell>
          <cell r="F398">
            <v>888</v>
          </cell>
          <cell r="G398">
            <v>1850</v>
          </cell>
          <cell r="H398">
            <v>978</v>
          </cell>
          <cell r="I398">
            <v>1922</v>
          </cell>
          <cell r="O398">
            <v>1850</v>
          </cell>
          <cell r="P398" t="str">
            <v>내선전공</v>
          </cell>
          <cell r="Q398">
            <v>0.35</v>
          </cell>
          <cell r="R398">
            <v>0.315</v>
          </cell>
          <cell r="U398">
            <v>0</v>
          </cell>
          <cell r="V398">
            <v>0.9</v>
          </cell>
          <cell r="W398" t="str">
            <v>전7-3</v>
          </cell>
          <cell r="Y398" t="str">
            <v>통신내선공</v>
          </cell>
          <cell r="Z398">
            <v>0.35</v>
          </cell>
          <cell r="AA398">
            <v>0.315</v>
          </cell>
          <cell r="AD398">
            <v>0</v>
          </cell>
          <cell r="AE398">
            <v>0.9</v>
          </cell>
          <cell r="AF398" t="str">
            <v>통3-3-5</v>
          </cell>
          <cell r="AG398">
            <v>0</v>
          </cell>
        </row>
        <row r="399">
          <cell r="B399">
            <v>594</v>
          </cell>
          <cell r="C399" t="str">
            <v>풀박스 (천정면)</v>
          </cell>
          <cell r="D399" t="str">
            <v>150*150*100</v>
          </cell>
          <cell r="E399" t="str">
            <v>개</v>
          </cell>
          <cell r="F399">
            <v>888</v>
          </cell>
          <cell r="G399">
            <v>2320</v>
          </cell>
          <cell r="H399">
            <v>978</v>
          </cell>
          <cell r="I399">
            <v>2516</v>
          </cell>
          <cell r="O399">
            <v>2320</v>
          </cell>
          <cell r="P399" t="str">
            <v>내선전공</v>
          </cell>
          <cell r="Q399">
            <v>0.35</v>
          </cell>
          <cell r="R399">
            <v>0.315</v>
          </cell>
          <cell r="U399">
            <v>0</v>
          </cell>
          <cell r="V399">
            <v>0.9</v>
          </cell>
          <cell r="W399" t="str">
            <v>전7-3</v>
          </cell>
          <cell r="Y399" t="str">
            <v>통신내선공</v>
          </cell>
          <cell r="Z399">
            <v>0.35</v>
          </cell>
          <cell r="AA399">
            <v>0.315</v>
          </cell>
          <cell r="AD399">
            <v>0</v>
          </cell>
          <cell r="AE399">
            <v>0.9</v>
          </cell>
          <cell r="AF399" t="str">
            <v>통3-3-5</v>
          </cell>
          <cell r="AG399">
            <v>0</v>
          </cell>
        </row>
        <row r="400">
          <cell r="B400">
            <v>592</v>
          </cell>
          <cell r="C400" t="str">
            <v>풀박스 (천정면)</v>
          </cell>
          <cell r="D400" t="str">
            <v>150*150*150</v>
          </cell>
          <cell r="E400" t="str">
            <v>개</v>
          </cell>
          <cell r="F400">
            <v>888</v>
          </cell>
          <cell r="G400">
            <v>2720</v>
          </cell>
          <cell r="H400">
            <v>978</v>
          </cell>
          <cell r="I400">
            <v>2808</v>
          </cell>
          <cell r="O400">
            <v>2720</v>
          </cell>
          <cell r="P400" t="str">
            <v>내선전공</v>
          </cell>
          <cell r="Q400">
            <v>0.35</v>
          </cell>
          <cell r="R400">
            <v>0.315</v>
          </cell>
          <cell r="U400">
            <v>0</v>
          </cell>
          <cell r="V400">
            <v>0.9</v>
          </cell>
          <cell r="W400" t="str">
            <v>전7-3</v>
          </cell>
          <cell r="Y400" t="str">
            <v>통신내선공</v>
          </cell>
          <cell r="Z400">
            <v>0.35</v>
          </cell>
          <cell r="AA400">
            <v>0.315</v>
          </cell>
          <cell r="AD400">
            <v>0</v>
          </cell>
          <cell r="AE400">
            <v>0.9</v>
          </cell>
          <cell r="AF400" t="str">
            <v>통3-3-5</v>
          </cell>
          <cell r="AG400">
            <v>0</v>
          </cell>
        </row>
        <row r="401">
          <cell r="B401">
            <v>593</v>
          </cell>
          <cell r="C401" t="str">
            <v>풀박스 (천정면)</v>
          </cell>
          <cell r="D401" t="str">
            <v>200*200*100</v>
          </cell>
          <cell r="E401" t="str">
            <v>개</v>
          </cell>
          <cell r="F401">
            <v>888</v>
          </cell>
          <cell r="G401">
            <v>3580</v>
          </cell>
          <cell r="H401">
            <v>978</v>
          </cell>
          <cell r="I401">
            <v>3672</v>
          </cell>
          <cell r="O401">
            <v>3580</v>
          </cell>
          <cell r="P401" t="str">
            <v>내선전공</v>
          </cell>
          <cell r="Q401">
            <v>0.35</v>
          </cell>
          <cell r="R401">
            <v>0.315</v>
          </cell>
          <cell r="U401">
            <v>0</v>
          </cell>
          <cell r="V401">
            <v>0.9</v>
          </cell>
          <cell r="W401" t="str">
            <v>전7-3</v>
          </cell>
          <cell r="Y401" t="str">
            <v>통신내선공</v>
          </cell>
          <cell r="Z401">
            <v>0.35</v>
          </cell>
          <cell r="AA401">
            <v>0.315</v>
          </cell>
          <cell r="AD401">
            <v>0</v>
          </cell>
          <cell r="AE401">
            <v>0.9</v>
          </cell>
          <cell r="AF401" t="str">
            <v>통3-3-5</v>
          </cell>
          <cell r="AG401">
            <v>0</v>
          </cell>
        </row>
        <row r="402">
          <cell r="C402" t="str">
            <v>풀박스 (천정면)</v>
          </cell>
          <cell r="D402" t="str">
            <v>200*200*150</v>
          </cell>
          <cell r="E402" t="str">
            <v>개</v>
          </cell>
          <cell r="F402">
            <v>888</v>
          </cell>
          <cell r="G402">
            <v>4510</v>
          </cell>
          <cell r="H402">
            <v>978</v>
          </cell>
          <cell r="I402">
            <v>4482</v>
          </cell>
          <cell r="O402">
            <v>4482</v>
          </cell>
          <cell r="P402" t="str">
            <v>내선전공</v>
          </cell>
          <cell r="Q402">
            <v>0.35</v>
          </cell>
          <cell r="R402">
            <v>0.315</v>
          </cell>
          <cell r="U402">
            <v>0</v>
          </cell>
          <cell r="V402">
            <v>0.9</v>
          </cell>
          <cell r="W402" t="str">
            <v>전7-3</v>
          </cell>
          <cell r="Y402" t="str">
            <v>통신내선공</v>
          </cell>
          <cell r="Z402">
            <v>0.35</v>
          </cell>
          <cell r="AA402">
            <v>0.315</v>
          </cell>
          <cell r="AD402">
            <v>0</v>
          </cell>
          <cell r="AE402">
            <v>0.9</v>
          </cell>
          <cell r="AF402" t="str">
            <v>통3-3-5</v>
          </cell>
          <cell r="AG402">
            <v>0</v>
          </cell>
        </row>
        <row r="403">
          <cell r="C403" t="str">
            <v>풀박스 (천정면)</v>
          </cell>
          <cell r="D403" t="str">
            <v>200*200*200</v>
          </cell>
          <cell r="E403" t="str">
            <v>개</v>
          </cell>
          <cell r="F403">
            <v>888</v>
          </cell>
          <cell r="G403">
            <v>4940</v>
          </cell>
          <cell r="H403">
            <v>978</v>
          </cell>
          <cell r="I403">
            <v>5292</v>
          </cell>
          <cell r="O403">
            <v>4940</v>
          </cell>
          <cell r="P403" t="str">
            <v>내선전공</v>
          </cell>
          <cell r="Q403">
            <v>0.35</v>
          </cell>
          <cell r="R403">
            <v>0.315</v>
          </cell>
          <cell r="U403">
            <v>0</v>
          </cell>
          <cell r="V403">
            <v>0.9</v>
          </cell>
          <cell r="W403" t="str">
            <v>전7-3</v>
          </cell>
          <cell r="Y403" t="str">
            <v>통신내선공</v>
          </cell>
          <cell r="Z403">
            <v>0.35</v>
          </cell>
          <cell r="AA403">
            <v>0.315</v>
          </cell>
          <cell r="AD403">
            <v>0</v>
          </cell>
          <cell r="AE403">
            <v>0.9</v>
          </cell>
          <cell r="AF403" t="str">
            <v>통3-3-5</v>
          </cell>
          <cell r="AG403">
            <v>0</v>
          </cell>
        </row>
        <row r="404">
          <cell r="C404" t="str">
            <v>풀박스 (천정면)</v>
          </cell>
          <cell r="D404" t="str">
            <v>250*250*100</v>
          </cell>
          <cell r="E404" t="str">
            <v>개</v>
          </cell>
          <cell r="F404">
            <v>888</v>
          </cell>
          <cell r="G404">
            <v>5230</v>
          </cell>
          <cell r="H404">
            <v>978</v>
          </cell>
          <cell r="I404">
            <v>5508</v>
          </cell>
          <cell r="O404">
            <v>5230</v>
          </cell>
          <cell r="P404" t="str">
            <v>내선전공</v>
          </cell>
          <cell r="Q404">
            <v>0.35</v>
          </cell>
          <cell r="R404">
            <v>0.315</v>
          </cell>
          <cell r="U404">
            <v>0</v>
          </cell>
          <cell r="V404">
            <v>0.9</v>
          </cell>
          <cell r="W404" t="str">
            <v>전7-3</v>
          </cell>
          <cell r="Y404" t="str">
            <v>통신내선공</v>
          </cell>
          <cell r="Z404">
            <v>0.35</v>
          </cell>
          <cell r="AA404">
            <v>0.315</v>
          </cell>
          <cell r="AD404">
            <v>0</v>
          </cell>
          <cell r="AE404">
            <v>0.9</v>
          </cell>
          <cell r="AF404" t="str">
            <v>통3-3-5</v>
          </cell>
          <cell r="AG404">
            <v>0</v>
          </cell>
        </row>
        <row r="405">
          <cell r="B405">
            <v>594</v>
          </cell>
          <cell r="C405" t="str">
            <v>풀박스 (천정면)</v>
          </cell>
          <cell r="D405" t="str">
            <v>250*250*150</v>
          </cell>
          <cell r="E405" t="str">
            <v>개</v>
          </cell>
          <cell r="F405">
            <v>888</v>
          </cell>
          <cell r="G405">
            <v>5620</v>
          </cell>
          <cell r="H405">
            <v>978</v>
          </cell>
          <cell r="I405">
            <v>5702</v>
          </cell>
          <cell r="O405">
            <v>5620</v>
          </cell>
          <cell r="P405" t="str">
            <v>내선전공</v>
          </cell>
          <cell r="Q405">
            <v>0.35</v>
          </cell>
          <cell r="R405">
            <v>0.315</v>
          </cell>
          <cell r="U405">
            <v>0</v>
          </cell>
          <cell r="V405">
            <v>0.9</v>
          </cell>
          <cell r="W405" t="str">
            <v>전7-3</v>
          </cell>
          <cell r="Y405" t="str">
            <v>통신내선공</v>
          </cell>
          <cell r="Z405">
            <v>0.35</v>
          </cell>
          <cell r="AA405">
            <v>0.315</v>
          </cell>
          <cell r="AD405">
            <v>0</v>
          </cell>
          <cell r="AE405">
            <v>0.9</v>
          </cell>
          <cell r="AF405" t="str">
            <v>통3-3-5</v>
          </cell>
          <cell r="AG405">
            <v>0</v>
          </cell>
        </row>
        <row r="406">
          <cell r="C406" t="str">
            <v>풀박스 (천정면)</v>
          </cell>
          <cell r="D406" t="str">
            <v>250*250*200</v>
          </cell>
          <cell r="E406" t="str">
            <v>개</v>
          </cell>
          <cell r="F406">
            <v>888</v>
          </cell>
          <cell r="G406">
            <v>6470</v>
          </cell>
          <cell r="H406">
            <v>978</v>
          </cell>
          <cell r="I406">
            <v>2808</v>
          </cell>
          <cell r="O406">
            <v>6470</v>
          </cell>
          <cell r="P406" t="str">
            <v>내선전공</v>
          </cell>
          <cell r="Q406">
            <v>0.35</v>
          </cell>
          <cell r="R406">
            <v>0.315</v>
          </cell>
          <cell r="U406">
            <v>0</v>
          </cell>
          <cell r="V406">
            <v>0.9</v>
          </cell>
          <cell r="W406" t="str">
            <v>전7-3</v>
          </cell>
          <cell r="Y406" t="str">
            <v>통신내선공</v>
          </cell>
          <cell r="Z406">
            <v>0.35</v>
          </cell>
          <cell r="AA406">
            <v>0.315</v>
          </cell>
          <cell r="AD406">
            <v>0</v>
          </cell>
          <cell r="AE406">
            <v>0.9</v>
          </cell>
          <cell r="AF406" t="str">
            <v>통3-3-5</v>
          </cell>
          <cell r="AG406">
            <v>0</v>
          </cell>
        </row>
        <row r="407">
          <cell r="C407" t="str">
            <v>풀박스 (천정면)</v>
          </cell>
          <cell r="D407" t="str">
            <v>300*300*100</v>
          </cell>
          <cell r="E407" t="str">
            <v>개</v>
          </cell>
          <cell r="F407">
            <v>888</v>
          </cell>
          <cell r="G407">
            <v>5630</v>
          </cell>
          <cell r="H407">
            <v>978</v>
          </cell>
          <cell r="I407">
            <v>5832</v>
          </cell>
          <cell r="O407">
            <v>5630</v>
          </cell>
          <cell r="P407" t="str">
            <v>내선전공</v>
          </cell>
          <cell r="Q407">
            <v>0.35</v>
          </cell>
          <cell r="R407">
            <v>0.315</v>
          </cell>
          <cell r="U407">
            <v>0</v>
          </cell>
          <cell r="V407">
            <v>0.9</v>
          </cell>
          <cell r="W407" t="str">
            <v>전7-3</v>
          </cell>
          <cell r="Y407" t="str">
            <v>통신내선공</v>
          </cell>
          <cell r="Z407">
            <v>0.35</v>
          </cell>
          <cell r="AA407">
            <v>0.315</v>
          </cell>
          <cell r="AD407">
            <v>0</v>
          </cell>
          <cell r="AE407">
            <v>0.9</v>
          </cell>
          <cell r="AF407" t="str">
            <v>통3-3-5</v>
          </cell>
          <cell r="AG407">
            <v>0</v>
          </cell>
        </row>
        <row r="408">
          <cell r="C408" t="str">
            <v>풀박스 (천정면)</v>
          </cell>
          <cell r="D408" t="str">
            <v>300*300*150</v>
          </cell>
          <cell r="E408" t="str">
            <v>개</v>
          </cell>
          <cell r="F408">
            <v>888</v>
          </cell>
          <cell r="G408">
            <v>6480</v>
          </cell>
          <cell r="H408">
            <v>978</v>
          </cell>
          <cell r="I408">
            <v>6664</v>
          </cell>
          <cell r="O408">
            <v>6480</v>
          </cell>
          <cell r="P408" t="str">
            <v>내선전공</v>
          </cell>
          <cell r="Q408">
            <v>0.35</v>
          </cell>
          <cell r="R408">
            <v>0.315</v>
          </cell>
          <cell r="U408">
            <v>0</v>
          </cell>
          <cell r="V408">
            <v>0.9</v>
          </cell>
          <cell r="W408" t="str">
            <v>전7-3</v>
          </cell>
          <cell r="Y408" t="str">
            <v>통신내선공</v>
          </cell>
          <cell r="Z408">
            <v>0.35</v>
          </cell>
          <cell r="AA408">
            <v>0.315</v>
          </cell>
          <cell r="AD408">
            <v>0</v>
          </cell>
          <cell r="AE408">
            <v>0.9</v>
          </cell>
          <cell r="AF408" t="str">
            <v>통3-3-5</v>
          </cell>
          <cell r="AG408">
            <v>0</v>
          </cell>
        </row>
        <row r="409">
          <cell r="C409" t="str">
            <v>풀박스 (천정면)</v>
          </cell>
          <cell r="D409" t="str">
            <v>300*300*200</v>
          </cell>
          <cell r="E409" t="str">
            <v>개</v>
          </cell>
          <cell r="F409">
            <v>888</v>
          </cell>
          <cell r="G409">
            <v>7320</v>
          </cell>
          <cell r="H409">
            <v>978</v>
          </cell>
          <cell r="I409">
            <v>7668</v>
          </cell>
          <cell r="O409">
            <v>7320</v>
          </cell>
          <cell r="P409" t="str">
            <v>내선전공</v>
          </cell>
          <cell r="Q409">
            <v>0.35</v>
          </cell>
          <cell r="R409">
            <v>0.315</v>
          </cell>
          <cell r="U409">
            <v>0</v>
          </cell>
          <cell r="V409">
            <v>0.9</v>
          </cell>
          <cell r="W409" t="str">
            <v>전7-3</v>
          </cell>
          <cell r="Y409" t="str">
            <v>통신내선공</v>
          </cell>
          <cell r="Z409">
            <v>0.35</v>
          </cell>
          <cell r="AA409">
            <v>0.315</v>
          </cell>
          <cell r="AD409">
            <v>0</v>
          </cell>
          <cell r="AE409">
            <v>0.9</v>
          </cell>
          <cell r="AF409" t="str">
            <v>통3-3-5</v>
          </cell>
          <cell r="AG409">
            <v>0</v>
          </cell>
        </row>
        <row r="410">
          <cell r="C410" t="str">
            <v>풀박스 (천정면)</v>
          </cell>
          <cell r="D410" t="str">
            <v>300*300*300</v>
          </cell>
          <cell r="E410" t="str">
            <v>개</v>
          </cell>
          <cell r="F410">
            <v>888</v>
          </cell>
          <cell r="G410">
            <v>8960</v>
          </cell>
          <cell r="H410">
            <v>978</v>
          </cell>
          <cell r="I410">
            <v>9288</v>
          </cell>
          <cell r="O410">
            <v>8960</v>
          </cell>
          <cell r="P410" t="str">
            <v>내선전공</v>
          </cell>
          <cell r="Q410">
            <v>0.35</v>
          </cell>
          <cell r="R410">
            <v>0.315</v>
          </cell>
          <cell r="U410">
            <v>0</v>
          </cell>
          <cell r="V410">
            <v>0.9</v>
          </cell>
          <cell r="W410" t="str">
            <v>전7-3</v>
          </cell>
          <cell r="Y410" t="str">
            <v>통신내선공</v>
          </cell>
          <cell r="Z410">
            <v>0.35</v>
          </cell>
          <cell r="AA410">
            <v>0.315</v>
          </cell>
          <cell r="AD410">
            <v>0</v>
          </cell>
          <cell r="AE410">
            <v>0.9</v>
          </cell>
          <cell r="AF410" t="str">
            <v>통3-3-5</v>
          </cell>
          <cell r="AG410">
            <v>0</v>
          </cell>
        </row>
        <row r="411">
          <cell r="C411" t="str">
            <v>풀박스 (천정면)</v>
          </cell>
          <cell r="D411" t="str">
            <v>400*400*150</v>
          </cell>
          <cell r="E411" t="str">
            <v>개</v>
          </cell>
          <cell r="F411">
            <v>888</v>
          </cell>
          <cell r="G411">
            <v>10540</v>
          </cell>
          <cell r="H411">
            <v>978</v>
          </cell>
          <cell r="I411">
            <v>10584</v>
          </cell>
          <cell r="O411">
            <v>10540</v>
          </cell>
          <cell r="P411" t="str">
            <v>내선전공</v>
          </cell>
          <cell r="Q411">
            <v>0.35</v>
          </cell>
          <cell r="R411">
            <v>0.315</v>
          </cell>
          <cell r="U411">
            <v>0</v>
          </cell>
          <cell r="V411">
            <v>0.9</v>
          </cell>
          <cell r="W411" t="str">
            <v>전7-3</v>
          </cell>
          <cell r="Y411" t="str">
            <v>통신내선공</v>
          </cell>
          <cell r="Z411">
            <v>0.35</v>
          </cell>
          <cell r="AA411">
            <v>0.315</v>
          </cell>
          <cell r="AD411">
            <v>0</v>
          </cell>
          <cell r="AE411">
            <v>0.9</v>
          </cell>
          <cell r="AF411" t="str">
            <v>통3-3-5</v>
          </cell>
          <cell r="AG411">
            <v>0</v>
          </cell>
        </row>
        <row r="412">
          <cell r="C412" t="str">
            <v>풀박스 (천정면)</v>
          </cell>
          <cell r="D412" t="str">
            <v>400*400*200</v>
          </cell>
          <cell r="E412" t="str">
            <v>개</v>
          </cell>
          <cell r="F412">
            <v>888</v>
          </cell>
          <cell r="G412">
            <v>11490</v>
          </cell>
          <cell r="H412">
            <v>978</v>
          </cell>
          <cell r="I412">
            <v>11880</v>
          </cell>
          <cell r="O412">
            <v>11490</v>
          </cell>
          <cell r="P412" t="str">
            <v>내선전공</v>
          </cell>
          <cell r="Q412">
            <v>0.66</v>
          </cell>
          <cell r="R412">
            <v>0.59399999999999997</v>
          </cell>
          <cell r="U412">
            <v>0</v>
          </cell>
          <cell r="V412">
            <v>0.9</v>
          </cell>
          <cell r="W412" t="str">
            <v>전7-3</v>
          </cell>
          <cell r="Y412" t="str">
            <v>통신내선공</v>
          </cell>
          <cell r="Z412">
            <v>0.66</v>
          </cell>
          <cell r="AA412">
            <v>0.59399999999999997</v>
          </cell>
          <cell r="AD412">
            <v>0</v>
          </cell>
          <cell r="AE412">
            <v>0.9</v>
          </cell>
          <cell r="AF412" t="str">
            <v>통3-3-5</v>
          </cell>
          <cell r="AG412">
            <v>0</v>
          </cell>
        </row>
        <row r="413">
          <cell r="C413" t="str">
            <v>풀박스 (천정면)</v>
          </cell>
          <cell r="D413" t="str">
            <v>400*400*300</v>
          </cell>
          <cell r="E413" t="str">
            <v>개</v>
          </cell>
          <cell r="F413">
            <v>888</v>
          </cell>
          <cell r="G413">
            <v>13640</v>
          </cell>
          <cell r="H413">
            <v>978</v>
          </cell>
          <cell r="I413">
            <v>14040</v>
          </cell>
          <cell r="O413">
            <v>13640</v>
          </cell>
          <cell r="P413" t="str">
            <v>내선전공</v>
          </cell>
          <cell r="Q413">
            <v>0.66</v>
          </cell>
          <cell r="R413">
            <v>0.59399999999999997</v>
          </cell>
          <cell r="U413">
            <v>0</v>
          </cell>
          <cell r="V413">
            <v>0.9</v>
          </cell>
          <cell r="W413" t="str">
            <v>전7-3</v>
          </cell>
          <cell r="Y413" t="str">
            <v>통신내선공</v>
          </cell>
          <cell r="Z413">
            <v>0.66</v>
          </cell>
          <cell r="AA413">
            <v>0.59399999999999997</v>
          </cell>
          <cell r="AD413">
            <v>0</v>
          </cell>
          <cell r="AE413">
            <v>0.9</v>
          </cell>
          <cell r="AF413" t="str">
            <v>통3-3-5</v>
          </cell>
          <cell r="AG413">
            <v>0</v>
          </cell>
        </row>
        <row r="414">
          <cell r="C414" t="str">
            <v>풀박스 (천정면)</v>
          </cell>
          <cell r="D414" t="str">
            <v>500*500*200</v>
          </cell>
          <cell r="E414" t="str">
            <v>개</v>
          </cell>
          <cell r="F414">
            <v>888</v>
          </cell>
          <cell r="G414">
            <v>20510</v>
          </cell>
          <cell r="H414">
            <v>978</v>
          </cell>
          <cell r="I414">
            <v>20682</v>
          </cell>
          <cell r="O414">
            <v>20510</v>
          </cell>
          <cell r="P414" t="str">
            <v>내선전공</v>
          </cell>
          <cell r="Q414">
            <v>0.66</v>
          </cell>
          <cell r="R414">
            <v>0.59399999999999997</v>
          </cell>
          <cell r="U414">
            <v>0</v>
          </cell>
          <cell r="V414">
            <v>0.9</v>
          </cell>
          <cell r="W414" t="str">
            <v>전7-3</v>
          </cell>
          <cell r="Y414" t="str">
            <v>통신내선공</v>
          </cell>
          <cell r="Z414">
            <v>0.66</v>
          </cell>
          <cell r="AA414">
            <v>0.59399999999999997</v>
          </cell>
          <cell r="AD414">
            <v>0</v>
          </cell>
          <cell r="AE414">
            <v>0.9</v>
          </cell>
          <cell r="AF414" t="str">
            <v>통3-3-5</v>
          </cell>
          <cell r="AG414">
            <v>0</v>
          </cell>
        </row>
        <row r="415">
          <cell r="C415" t="str">
            <v>풀박스 (천정면)</v>
          </cell>
          <cell r="D415" t="str">
            <v>500*500*300</v>
          </cell>
          <cell r="E415" t="str">
            <v>개</v>
          </cell>
          <cell r="F415">
            <v>888</v>
          </cell>
          <cell r="G415">
            <v>24790</v>
          </cell>
          <cell r="H415">
            <v>978</v>
          </cell>
          <cell r="I415">
            <v>24840</v>
          </cell>
          <cell r="O415">
            <v>24790</v>
          </cell>
          <cell r="P415" t="str">
            <v>내선전공</v>
          </cell>
          <cell r="Q415">
            <v>0.66</v>
          </cell>
          <cell r="R415">
            <v>0.59399999999999997</v>
          </cell>
          <cell r="U415">
            <v>0</v>
          </cell>
          <cell r="V415">
            <v>0.9</v>
          </cell>
          <cell r="W415" t="str">
            <v>전7-3</v>
          </cell>
          <cell r="Y415" t="str">
            <v>통신내선공</v>
          </cell>
          <cell r="Z415">
            <v>0.66</v>
          </cell>
          <cell r="AA415">
            <v>0.59399999999999997</v>
          </cell>
          <cell r="AD415">
            <v>0</v>
          </cell>
          <cell r="AE415">
            <v>0.9</v>
          </cell>
          <cell r="AF415" t="str">
            <v>통3-3-5</v>
          </cell>
          <cell r="AG415">
            <v>0</v>
          </cell>
        </row>
        <row r="416">
          <cell r="C416" t="str">
            <v>풀박스 (천정면)</v>
          </cell>
          <cell r="D416" t="str">
            <v>600*600*300</v>
          </cell>
          <cell r="E416" t="str">
            <v>개</v>
          </cell>
          <cell r="F416">
            <v>888</v>
          </cell>
          <cell r="G416">
            <v>30990</v>
          </cell>
          <cell r="H416">
            <v>978</v>
          </cell>
          <cell r="I416">
            <v>30834</v>
          </cell>
          <cell r="O416">
            <v>30834</v>
          </cell>
          <cell r="P416" t="str">
            <v>내선전공</v>
          </cell>
          <cell r="Q416">
            <v>0.66</v>
          </cell>
          <cell r="R416">
            <v>0.59399999999999997</v>
          </cell>
          <cell r="U416">
            <v>0</v>
          </cell>
          <cell r="V416">
            <v>0.9</v>
          </cell>
          <cell r="W416" t="str">
            <v>전7-3</v>
          </cell>
          <cell r="Y416" t="str">
            <v>통신내선공</v>
          </cell>
          <cell r="Z416">
            <v>0.66</v>
          </cell>
          <cell r="AA416">
            <v>0.59399999999999997</v>
          </cell>
          <cell r="AD416">
            <v>0</v>
          </cell>
          <cell r="AE416">
            <v>0.9</v>
          </cell>
          <cell r="AF416" t="str">
            <v>통3-3-5</v>
          </cell>
          <cell r="AG416">
            <v>0</v>
          </cell>
        </row>
        <row r="417">
          <cell r="C417" t="str">
            <v>풀박스 (천정면)</v>
          </cell>
          <cell r="D417" t="str">
            <v>600*600*400</v>
          </cell>
          <cell r="E417" t="str">
            <v>개</v>
          </cell>
          <cell r="F417">
            <v>888</v>
          </cell>
          <cell r="G417">
            <v>37190</v>
          </cell>
          <cell r="H417">
            <v>978</v>
          </cell>
          <cell r="I417">
            <v>10584</v>
          </cell>
          <cell r="O417">
            <v>37190</v>
          </cell>
          <cell r="P417" t="str">
            <v>내선전공</v>
          </cell>
          <cell r="Q417">
            <v>0.66</v>
          </cell>
          <cell r="R417">
            <v>0.59399999999999997</v>
          </cell>
          <cell r="U417">
            <v>0</v>
          </cell>
          <cell r="V417">
            <v>0.9</v>
          </cell>
          <cell r="W417" t="str">
            <v>전7-3</v>
          </cell>
          <cell r="Y417" t="str">
            <v>통신내선공</v>
          </cell>
          <cell r="Z417">
            <v>0.66</v>
          </cell>
          <cell r="AA417">
            <v>0.59399999999999997</v>
          </cell>
          <cell r="AD417">
            <v>0</v>
          </cell>
          <cell r="AE417">
            <v>0.9</v>
          </cell>
          <cell r="AF417" t="str">
            <v>통3-3-5</v>
          </cell>
          <cell r="AG417">
            <v>0</v>
          </cell>
        </row>
        <row r="418">
          <cell r="C418" t="str">
            <v>풀박스 (천정면)</v>
          </cell>
          <cell r="D418" t="str">
            <v>600*600*500</v>
          </cell>
          <cell r="E418" t="str">
            <v>개</v>
          </cell>
          <cell r="F418">
            <v>888</v>
          </cell>
          <cell r="G418">
            <v>37190</v>
          </cell>
          <cell r="H418">
            <v>978</v>
          </cell>
          <cell r="I418">
            <v>11880</v>
          </cell>
          <cell r="O418">
            <v>37190</v>
          </cell>
          <cell r="P418" t="str">
            <v>내선전공</v>
          </cell>
          <cell r="Q418">
            <v>0.66</v>
          </cell>
          <cell r="R418">
            <v>0.59399999999999997</v>
          </cell>
          <cell r="U418">
            <v>0</v>
          </cell>
          <cell r="V418">
            <v>0.9</v>
          </cell>
          <cell r="W418" t="str">
            <v>전7-3</v>
          </cell>
          <cell r="Y418" t="str">
            <v>통신내선공</v>
          </cell>
          <cell r="Z418">
            <v>0.66</v>
          </cell>
          <cell r="AA418">
            <v>0.59399999999999997</v>
          </cell>
          <cell r="AD418">
            <v>0</v>
          </cell>
          <cell r="AE418">
            <v>0.9</v>
          </cell>
          <cell r="AF418" t="str">
            <v>통3-3-5</v>
          </cell>
          <cell r="AG418">
            <v>0</v>
          </cell>
        </row>
        <row r="419">
          <cell r="B419">
            <v>601</v>
          </cell>
          <cell r="C419" t="str">
            <v>풀박스 (벽면)</v>
          </cell>
          <cell r="D419" t="str">
            <v>100*100*50</v>
          </cell>
          <cell r="E419" t="str">
            <v>개</v>
          </cell>
          <cell r="F419">
            <v>888</v>
          </cell>
          <cell r="G419">
            <v>1390</v>
          </cell>
          <cell r="H419">
            <v>978</v>
          </cell>
          <cell r="I419">
            <v>1512</v>
          </cell>
          <cell r="O419">
            <v>1390</v>
          </cell>
          <cell r="P419" t="str">
            <v>내선전공</v>
          </cell>
          <cell r="Q419">
            <v>0.66</v>
          </cell>
          <cell r="R419">
            <v>0.59399999999999997</v>
          </cell>
          <cell r="U419">
            <v>0</v>
          </cell>
          <cell r="V419">
            <v>0.9</v>
          </cell>
          <cell r="W419" t="str">
            <v>전7-3</v>
          </cell>
          <cell r="Y419" t="str">
            <v>통신내선공</v>
          </cell>
          <cell r="Z419">
            <v>0.66</v>
          </cell>
          <cell r="AA419">
            <v>0.59399999999999997</v>
          </cell>
          <cell r="AD419">
            <v>0</v>
          </cell>
          <cell r="AE419">
            <v>0.9</v>
          </cell>
          <cell r="AF419" t="str">
            <v>통3-3-5</v>
          </cell>
          <cell r="AG419">
            <v>0</v>
          </cell>
        </row>
        <row r="420">
          <cell r="B420">
            <v>602</v>
          </cell>
          <cell r="C420" t="str">
            <v>풀박스 (벽면)</v>
          </cell>
          <cell r="D420" t="str">
            <v>100*100*75</v>
          </cell>
          <cell r="E420" t="str">
            <v>개</v>
          </cell>
          <cell r="F420">
            <v>888</v>
          </cell>
          <cell r="G420">
            <v>1570</v>
          </cell>
          <cell r="H420">
            <v>978</v>
          </cell>
          <cell r="I420">
            <v>1620</v>
          </cell>
          <cell r="O420">
            <v>1570</v>
          </cell>
          <cell r="P420" t="str">
            <v>내선전공</v>
          </cell>
          <cell r="Q420">
            <v>0.66</v>
          </cell>
          <cell r="R420">
            <v>0.59399999999999997</v>
          </cell>
          <cell r="U420">
            <v>0</v>
          </cell>
          <cell r="V420">
            <v>0.9</v>
          </cell>
          <cell r="W420" t="str">
            <v>전7-3</v>
          </cell>
          <cell r="Y420" t="str">
            <v>통신내선공</v>
          </cell>
          <cell r="Z420">
            <v>0.66</v>
          </cell>
          <cell r="AA420">
            <v>0.59399999999999997</v>
          </cell>
          <cell r="AD420">
            <v>0</v>
          </cell>
          <cell r="AE420">
            <v>0.9</v>
          </cell>
          <cell r="AF420" t="str">
            <v>통3-3-5</v>
          </cell>
          <cell r="AG420">
            <v>0</v>
          </cell>
        </row>
        <row r="421">
          <cell r="B421">
            <v>603</v>
          </cell>
          <cell r="C421" t="str">
            <v>풀박스 (벽면)</v>
          </cell>
          <cell r="D421" t="str">
            <v>100*100*100</v>
          </cell>
          <cell r="E421" t="str">
            <v>개</v>
          </cell>
          <cell r="F421">
            <v>888</v>
          </cell>
          <cell r="G421">
            <v>1850</v>
          </cell>
          <cell r="H421">
            <v>978</v>
          </cell>
          <cell r="I421">
            <v>1922</v>
          </cell>
          <cell r="O421">
            <v>1850</v>
          </cell>
          <cell r="P421" t="str">
            <v>내선전공</v>
          </cell>
          <cell r="Q421">
            <v>0.66</v>
          </cell>
          <cell r="R421">
            <v>0.59399999999999997</v>
          </cell>
          <cell r="U421">
            <v>0</v>
          </cell>
          <cell r="V421">
            <v>0.9</v>
          </cell>
          <cell r="W421" t="str">
            <v>전7-3</v>
          </cell>
          <cell r="Y421" t="str">
            <v>통신내선공</v>
          </cell>
          <cell r="Z421">
            <v>0.66</v>
          </cell>
          <cell r="AA421">
            <v>0.59399999999999997</v>
          </cell>
          <cell r="AD421">
            <v>0</v>
          </cell>
          <cell r="AE421">
            <v>0.9</v>
          </cell>
          <cell r="AF421" t="str">
            <v>통3-3-5</v>
          </cell>
          <cell r="AG421">
            <v>0</v>
          </cell>
        </row>
        <row r="422">
          <cell r="B422">
            <v>604</v>
          </cell>
          <cell r="C422" t="str">
            <v>풀박스 (벽면)</v>
          </cell>
          <cell r="D422" t="str">
            <v>150*150*100</v>
          </cell>
          <cell r="E422" t="str">
            <v>개</v>
          </cell>
          <cell r="F422">
            <v>888</v>
          </cell>
          <cell r="G422">
            <v>2320</v>
          </cell>
          <cell r="H422">
            <v>978</v>
          </cell>
          <cell r="I422">
            <v>2516</v>
          </cell>
          <cell r="O422">
            <v>2320</v>
          </cell>
          <cell r="P422" t="str">
            <v>내선전공</v>
          </cell>
          <cell r="Q422">
            <v>0.66</v>
          </cell>
          <cell r="R422">
            <v>0.59399999999999997</v>
          </cell>
          <cell r="U422">
            <v>0</v>
          </cell>
          <cell r="V422">
            <v>0.9</v>
          </cell>
          <cell r="W422" t="str">
            <v>전7-3</v>
          </cell>
          <cell r="Y422" t="str">
            <v>통신내선공</v>
          </cell>
          <cell r="Z422">
            <v>0.66</v>
          </cell>
          <cell r="AA422">
            <v>0.59399999999999997</v>
          </cell>
          <cell r="AD422">
            <v>0</v>
          </cell>
          <cell r="AE422">
            <v>0.9</v>
          </cell>
          <cell r="AF422" t="str">
            <v>통3-3-5</v>
          </cell>
          <cell r="AG422">
            <v>0</v>
          </cell>
        </row>
        <row r="423">
          <cell r="B423">
            <v>605</v>
          </cell>
          <cell r="C423" t="str">
            <v>풀박스 (벽면)</v>
          </cell>
          <cell r="D423" t="str">
            <v>150*150*150</v>
          </cell>
          <cell r="E423" t="str">
            <v>개</v>
          </cell>
          <cell r="F423">
            <v>888</v>
          </cell>
          <cell r="G423">
            <v>2720</v>
          </cell>
          <cell r="H423">
            <v>978</v>
          </cell>
          <cell r="I423">
            <v>2808</v>
          </cell>
          <cell r="O423">
            <v>2720</v>
          </cell>
          <cell r="P423" t="str">
            <v>내선전공</v>
          </cell>
          <cell r="Q423">
            <v>0.66</v>
          </cell>
          <cell r="R423">
            <v>0.59399999999999997</v>
          </cell>
          <cell r="U423">
            <v>0</v>
          </cell>
          <cell r="V423">
            <v>0.9</v>
          </cell>
          <cell r="W423" t="str">
            <v>전7-3</v>
          </cell>
          <cell r="Y423" t="str">
            <v>통신내선공</v>
          </cell>
          <cell r="Z423">
            <v>0.66</v>
          </cell>
          <cell r="AA423">
            <v>0.59399999999999997</v>
          </cell>
          <cell r="AD423">
            <v>0</v>
          </cell>
          <cell r="AE423">
            <v>0.9</v>
          </cell>
          <cell r="AF423" t="str">
            <v>통3-3-5</v>
          </cell>
          <cell r="AG423">
            <v>0</v>
          </cell>
        </row>
        <row r="424">
          <cell r="B424">
            <v>606</v>
          </cell>
          <cell r="C424" t="str">
            <v>풀박스 (벽면)</v>
          </cell>
          <cell r="D424" t="str">
            <v>200*200*100</v>
          </cell>
          <cell r="E424" t="str">
            <v>개</v>
          </cell>
          <cell r="F424">
            <v>888</v>
          </cell>
          <cell r="G424">
            <v>3580</v>
          </cell>
          <cell r="H424">
            <v>978</v>
          </cell>
          <cell r="I424">
            <v>3672</v>
          </cell>
          <cell r="O424">
            <v>3580</v>
          </cell>
          <cell r="P424" t="str">
            <v>내선전공</v>
          </cell>
          <cell r="Q424">
            <v>0.66</v>
          </cell>
          <cell r="R424">
            <v>0.59399999999999997</v>
          </cell>
          <cell r="U424">
            <v>0</v>
          </cell>
          <cell r="V424">
            <v>0.9</v>
          </cell>
          <cell r="W424" t="str">
            <v>전7-3</v>
          </cell>
          <cell r="Y424" t="str">
            <v>통신내선공</v>
          </cell>
          <cell r="Z424">
            <v>0.66</v>
          </cell>
          <cell r="AA424">
            <v>0.59399999999999997</v>
          </cell>
          <cell r="AD424">
            <v>0</v>
          </cell>
          <cell r="AE424">
            <v>0.9</v>
          </cell>
          <cell r="AF424" t="str">
            <v>통3-3-5</v>
          </cell>
          <cell r="AG424">
            <v>0</v>
          </cell>
        </row>
        <row r="425">
          <cell r="B425">
            <v>607</v>
          </cell>
          <cell r="C425" t="str">
            <v>풀박스 (벽면)</v>
          </cell>
          <cell r="D425" t="str">
            <v>200*200*150</v>
          </cell>
          <cell r="E425" t="str">
            <v>개</v>
          </cell>
          <cell r="F425">
            <v>888</v>
          </cell>
          <cell r="G425">
            <v>4510</v>
          </cell>
          <cell r="H425">
            <v>978</v>
          </cell>
          <cell r="I425">
            <v>4482</v>
          </cell>
          <cell r="O425">
            <v>4482</v>
          </cell>
          <cell r="P425" t="str">
            <v>내선전공</v>
          </cell>
          <cell r="Q425">
            <v>0.66</v>
          </cell>
          <cell r="R425">
            <v>0.59399999999999997</v>
          </cell>
          <cell r="U425">
            <v>0</v>
          </cell>
          <cell r="V425">
            <v>0.9</v>
          </cell>
          <cell r="W425" t="str">
            <v>전7-3</v>
          </cell>
          <cell r="Y425" t="str">
            <v>통신내선공</v>
          </cell>
          <cell r="Z425">
            <v>0.66</v>
          </cell>
          <cell r="AA425">
            <v>0.59399999999999997</v>
          </cell>
          <cell r="AD425">
            <v>0</v>
          </cell>
          <cell r="AE425">
            <v>0.9</v>
          </cell>
          <cell r="AF425" t="str">
            <v>통3-3-5</v>
          </cell>
          <cell r="AG425">
            <v>0</v>
          </cell>
        </row>
        <row r="426">
          <cell r="B426">
            <v>608</v>
          </cell>
          <cell r="C426" t="str">
            <v>풀박스 (벽면)</v>
          </cell>
          <cell r="D426" t="str">
            <v>200*200*200</v>
          </cell>
          <cell r="E426" t="str">
            <v>개</v>
          </cell>
          <cell r="F426">
            <v>888</v>
          </cell>
          <cell r="G426">
            <v>4940</v>
          </cell>
          <cell r="H426">
            <v>978</v>
          </cell>
          <cell r="I426">
            <v>5292</v>
          </cell>
          <cell r="K426">
            <v>1142</v>
          </cell>
          <cell r="O426">
            <v>4940</v>
          </cell>
          <cell r="P426" t="str">
            <v>내선전공</v>
          </cell>
          <cell r="Q426">
            <v>0.66</v>
          </cell>
          <cell r="R426">
            <v>0.59399999999999997</v>
          </cell>
          <cell r="U426">
            <v>0</v>
          </cell>
          <cell r="V426">
            <v>0.9</v>
          </cell>
          <cell r="W426" t="str">
            <v>전7-3</v>
          </cell>
          <cell r="Y426" t="str">
            <v>통신내선공</v>
          </cell>
          <cell r="Z426">
            <v>0.66</v>
          </cell>
          <cell r="AA426">
            <v>0.59399999999999997</v>
          </cell>
          <cell r="AD426">
            <v>0</v>
          </cell>
          <cell r="AE426">
            <v>0.9</v>
          </cell>
          <cell r="AF426" t="str">
            <v>통3-3-5</v>
          </cell>
          <cell r="AG426">
            <v>0</v>
          </cell>
        </row>
        <row r="427">
          <cell r="B427">
            <v>609</v>
          </cell>
          <cell r="C427" t="str">
            <v>풀박스 (벽면)</v>
          </cell>
          <cell r="D427" t="str">
            <v>250*250*100</v>
          </cell>
          <cell r="E427" t="str">
            <v>개</v>
          </cell>
          <cell r="F427">
            <v>888</v>
          </cell>
          <cell r="G427">
            <v>5230</v>
          </cell>
          <cell r="H427">
            <v>978</v>
          </cell>
          <cell r="I427">
            <v>5508</v>
          </cell>
          <cell r="O427">
            <v>5230</v>
          </cell>
          <cell r="P427" t="str">
            <v>내선전공</v>
          </cell>
          <cell r="Q427">
            <v>0.66</v>
          </cell>
          <cell r="R427">
            <v>0.59399999999999997</v>
          </cell>
          <cell r="U427">
            <v>0</v>
          </cell>
          <cell r="V427">
            <v>0.9</v>
          </cell>
          <cell r="W427" t="str">
            <v>전7-3</v>
          </cell>
          <cell r="Y427" t="str">
            <v>통신내선공</v>
          </cell>
          <cell r="Z427">
            <v>0.66</v>
          </cell>
          <cell r="AA427">
            <v>0.59399999999999997</v>
          </cell>
          <cell r="AD427">
            <v>0</v>
          </cell>
          <cell r="AE427">
            <v>0.9</v>
          </cell>
          <cell r="AF427" t="str">
            <v>통3-3-5</v>
          </cell>
          <cell r="AG427">
            <v>0</v>
          </cell>
        </row>
        <row r="428">
          <cell r="B428">
            <v>610</v>
          </cell>
          <cell r="C428" t="str">
            <v>풀박스 (벽면)</v>
          </cell>
          <cell r="D428" t="str">
            <v>250*250*150</v>
          </cell>
          <cell r="E428" t="str">
            <v>개</v>
          </cell>
          <cell r="F428">
            <v>888</v>
          </cell>
          <cell r="G428">
            <v>5620</v>
          </cell>
          <cell r="H428">
            <v>978</v>
          </cell>
          <cell r="I428">
            <v>5702</v>
          </cell>
          <cell r="O428">
            <v>5620</v>
          </cell>
          <cell r="P428" t="str">
            <v>내선전공</v>
          </cell>
          <cell r="Q428">
            <v>0.66</v>
          </cell>
          <cell r="R428">
            <v>0.59399999999999997</v>
          </cell>
          <cell r="U428">
            <v>0</v>
          </cell>
          <cell r="V428">
            <v>0.9</v>
          </cell>
          <cell r="W428" t="str">
            <v>전7-3</v>
          </cell>
          <cell r="Y428" t="str">
            <v>통신내선공</v>
          </cell>
          <cell r="Z428">
            <v>0.66</v>
          </cell>
          <cell r="AA428">
            <v>0.59399999999999997</v>
          </cell>
          <cell r="AD428">
            <v>0</v>
          </cell>
          <cell r="AE428">
            <v>0.9</v>
          </cell>
          <cell r="AF428" t="str">
            <v>통3-3-5</v>
          </cell>
          <cell r="AG428">
            <v>0</v>
          </cell>
        </row>
        <row r="429">
          <cell r="B429">
            <v>611</v>
          </cell>
          <cell r="C429" t="str">
            <v>풀박스 (벽면)</v>
          </cell>
          <cell r="D429" t="str">
            <v>250*250*200</v>
          </cell>
          <cell r="E429" t="str">
            <v>개</v>
          </cell>
          <cell r="F429">
            <v>888</v>
          </cell>
          <cell r="G429">
            <v>6470</v>
          </cell>
          <cell r="H429">
            <v>978</v>
          </cell>
          <cell r="I429">
            <v>2808</v>
          </cell>
          <cell r="O429">
            <v>6470</v>
          </cell>
          <cell r="P429" t="str">
            <v>내선전공</v>
          </cell>
          <cell r="Q429">
            <v>0.66</v>
          </cell>
          <cell r="R429">
            <v>0.59399999999999997</v>
          </cell>
          <cell r="U429">
            <v>0</v>
          </cell>
          <cell r="V429">
            <v>0.9</v>
          </cell>
          <cell r="W429" t="str">
            <v>전7-3</v>
          </cell>
          <cell r="Y429" t="str">
            <v>통신내선공</v>
          </cell>
          <cell r="Z429">
            <v>0.66</v>
          </cell>
          <cell r="AA429">
            <v>0.59399999999999997</v>
          </cell>
          <cell r="AD429">
            <v>0</v>
          </cell>
          <cell r="AE429">
            <v>0.9</v>
          </cell>
          <cell r="AF429" t="str">
            <v>통3-3-5</v>
          </cell>
          <cell r="AG429">
            <v>0</v>
          </cell>
        </row>
        <row r="430">
          <cell r="B430">
            <v>612</v>
          </cell>
          <cell r="C430" t="str">
            <v>풀박스 (벽면)</v>
          </cell>
          <cell r="D430" t="str">
            <v>300*300*100</v>
          </cell>
          <cell r="E430" t="str">
            <v>개</v>
          </cell>
          <cell r="F430">
            <v>888</v>
          </cell>
          <cell r="G430">
            <v>5630</v>
          </cell>
          <cell r="H430">
            <v>978</v>
          </cell>
          <cell r="I430">
            <v>5832</v>
          </cell>
          <cell r="O430">
            <v>5630</v>
          </cell>
          <cell r="P430" t="str">
            <v>내선전공</v>
          </cell>
          <cell r="Q430">
            <v>0.66</v>
          </cell>
          <cell r="R430">
            <v>0.59399999999999997</v>
          </cell>
          <cell r="U430">
            <v>0</v>
          </cell>
          <cell r="V430">
            <v>0.9</v>
          </cell>
          <cell r="W430" t="str">
            <v>전7-3</v>
          </cell>
          <cell r="Y430" t="str">
            <v>통신내선공</v>
          </cell>
          <cell r="Z430">
            <v>0.66</v>
          </cell>
          <cell r="AA430">
            <v>0.59399999999999997</v>
          </cell>
          <cell r="AD430">
            <v>0</v>
          </cell>
          <cell r="AE430">
            <v>0.9</v>
          </cell>
          <cell r="AF430" t="str">
            <v>통3-3-5</v>
          </cell>
          <cell r="AG430">
            <v>0</v>
          </cell>
        </row>
        <row r="431">
          <cell r="B431">
            <v>613</v>
          </cell>
          <cell r="C431" t="str">
            <v>풀박스 (벽면)</v>
          </cell>
          <cell r="D431" t="str">
            <v>300*300*150</v>
          </cell>
          <cell r="E431" t="str">
            <v>개</v>
          </cell>
          <cell r="F431">
            <v>888</v>
          </cell>
          <cell r="G431">
            <v>6480</v>
          </cell>
          <cell r="H431">
            <v>978</v>
          </cell>
          <cell r="I431">
            <v>6664</v>
          </cell>
          <cell r="O431">
            <v>6480</v>
          </cell>
          <cell r="P431" t="str">
            <v>내선전공</v>
          </cell>
          <cell r="Q431">
            <v>0.66</v>
          </cell>
          <cell r="R431">
            <v>0.59399999999999997</v>
          </cell>
          <cell r="U431">
            <v>0</v>
          </cell>
          <cell r="V431">
            <v>0.9</v>
          </cell>
          <cell r="W431" t="str">
            <v>전7-3</v>
          </cell>
          <cell r="Y431" t="str">
            <v>통신내선공</v>
          </cell>
          <cell r="Z431">
            <v>0.66</v>
          </cell>
          <cell r="AA431">
            <v>0.59399999999999997</v>
          </cell>
          <cell r="AD431">
            <v>0</v>
          </cell>
          <cell r="AE431">
            <v>0.9</v>
          </cell>
          <cell r="AF431" t="str">
            <v>통3-3-5</v>
          </cell>
          <cell r="AG431">
            <v>0</v>
          </cell>
        </row>
        <row r="432">
          <cell r="B432">
            <v>614</v>
          </cell>
          <cell r="C432" t="str">
            <v>풀박스 (벽면)</v>
          </cell>
          <cell r="D432" t="str">
            <v>300*300*200</v>
          </cell>
          <cell r="E432" t="str">
            <v>개</v>
          </cell>
          <cell r="F432">
            <v>888</v>
          </cell>
          <cell r="G432">
            <v>7320</v>
          </cell>
          <cell r="H432">
            <v>978</v>
          </cell>
          <cell r="I432">
            <v>7668</v>
          </cell>
          <cell r="O432">
            <v>7320</v>
          </cell>
          <cell r="P432" t="str">
            <v>내선전공</v>
          </cell>
          <cell r="Q432">
            <v>0.66</v>
          </cell>
          <cell r="R432">
            <v>0.59399999999999997</v>
          </cell>
          <cell r="U432">
            <v>0</v>
          </cell>
          <cell r="V432">
            <v>0.9</v>
          </cell>
          <cell r="W432" t="str">
            <v>전7-3</v>
          </cell>
          <cell r="Y432" t="str">
            <v>통신내선공</v>
          </cell>
          <cell r="Z432">
            <v>0.66</v>
          </cell>
          <cell r="AA432">
            <v>0.59399999999999997</v>
          </cell>
          <cell r="AD432">
            <v>0</v>
          </cell>
          <cell r="AE432">
            <v>0.9</v>
          </cell>
          <cell r="AF432" t="str">
            <v>통3-3-5</v>
          </cell>
          <cell r="AG432">
            <v>0</v>
          </cell>
        </row>
        <row r="433">
          <cell r="B433">
            <v>615</v>
          </cell>
          <cell r="C433" t="str">
            <v>풀박스 (벽면)</v>
          </cell>
          <cell r="D433" t="str">
            <v>300*300*300</v>
          </cell>
          <cell r="E433" t="str">
            <v>개</v>
          </cell>
          <cell r="F433">
            <v>888</v>
          </cell>
          <cell r="G433">
            <v>8960</v>
          </cell>
          <cell r="H433">
            <v>978</v>
          </cell>
          <cell r="I433">
            <v>9288</v>
          </cell>
          <cell r="O433">
            <v>8960</v>
          </cell>
          <cell r="P433" t="str">
            <v>내선전공</v>
          </cell>
          <cell r="Q433">
            <v>0.66</v>
          </cell>
          <cell r="R433">
            <v>0.59399999999999997</v>
          </cell>
          <cell r="U433">
            <v>0</v>
          </cell>
          <cell r="V433">
            <v>0.9</v>
          </cell>
          <cell r="W433" t="str">
            <v>전7-3</v>
          </cell>
          <cell r="Y433" t="str">
            <v>통신내선공</v>
          </cell>
          <cell r="Z433">
            <v>0.66</v>
          </cell>
          <cell r="AA433">
            <v>0.59399999999999997</v>
          </cell>
          <cell r="AD433">
            <v>0</v>
          </cell>
          <cell r="AE433">
            <v>0.9</v>
          </cell>
          <cell r="AF433" t="str">
            <v>통3-3-5</v>
          </cell>
          <cell r="AG433">
            <v>0</v>
          </cell>
        </row>
        <row r="434">
          <cell r="B434">
            <v>616</v>
          </cell>
          <cell r="C434" t="str">
            <v>풀박스 (벽면)</v>
          </cell>
          <cell r="D434" t="str">
            <v>400*400*150</v>
          </cell>
          <cell r="E434" t="str">
            <v>개</v>
          </cell>
          <cell r="F434">
            <v>888</v>
          </cell>
          <cell r="G434">
            <v>10540</v>
          </cell>
          <cell r="H434">
            <v>978</v>
          </cell>
          <cell r="I434">
            <v>10584</v>
          </cell>
          <cell r="O434">
            <v>10540</v>
          </cell>
          <cell r="P434" t="str">
            <v>내선전공</v>
          </cell>
          <cell r="Q434">
            <v>0.66</v>
          </cell>
          <cell r="R434">
            <v>0.59399999999999997</v>
          </cell>
          <cell r="U434">
            <v>0</v>
          </cell>
          <cell r="V434">
            <v>0.9</v>
          </cell>
          <cell r="W434" t="str">
            <v>전7-3</v>
          </cell>
          <cell r="Y434" t="str">
            <v>통신내선공</v>
          </cell>
          <cell r="Z434">
            <v>0.66</v>
          </cell>
          <cell r="AA434">
            <v>0.59399999999999997</v>
          </cell>
          <cell r="AD434">
            <v>0</v>
          </cell>
          <cell r="AE434">
            <v>0.9</v>
          </cell>
          <cell r="AF434" t="str">
            <v>통3-3-5</v>
          </cell>
          <cell r="AG434">
            <v>0</v>
          </cell>
        </row>
        <row r="435">
          <cell r="B435">
            <v>617</v>
          </cell>
          <cell r="C435" t="str">
            <v>풀박스 (벽면)</v>
          </cell>
          <cell r="D435" t="str">
            <v>400*400*200</v>
          </cell>
          <cell r="E435" t="str">
            <v>개</v>
          </cell>
          <cell r="F435">
            <v>888</v>
          </cell>
          <cell r="G435">
            <v>11490</v>
          </cell>
          <cell r="H435">
            <v>978</v>
          </cell>
          <cell r="I435">
            <v>11880</v>
          </cell>
          <cell r="O435">
            <v>11490</v>
          </cell>
          <cell r="P435" t="str">
            <v>내선전공</v>
          </cell>
          <cell r="Q435">
            <v>0.95</v>
          </cell>
          <cell r="R435">
            <v>0.85499999999999998</v>
          </cell>
          <cell r="U435">
            <v>0</v>
          </cell>
          <cell r="V435">
            <v>0.9</v>
          </cell>
          <cell r="W435" t="str">
            <v>전7-3</v>
          </cell>
          <cell r="Y435" t="str">
            <v>통신내선공</v>
          </cell>
          <cell r="Z435">
            <v>0.95</v>
          </cell>
          <cell r="AA435">
            <v>0.85499999999999998</v>
          </cell>
          <cell r="AD435">
            <v>0</v>
          </cell>
          <cell r="AE435">
            <v>0.9</v>
          </cell>
          <cell r="AF435" t="str">
            <v>통3-3-5</v>
          </cell>
          <cell r="AG435">
            <v>0</v>
          </cell>
        </row>
        <row r="436">
          <cell r="B436">
            <v>618</v>
          </cell>
          <cell r="C436" t="str">
            <v>풀박스 (벽면)</v>
          </cell>
          <cell r="D436" t="str">
            <v>400*400*300</v>
          </cell>
          <cell r="E436" t="str">
            <v>개</v>
          </cell>
          <cell r="F436">
            <v>888</v>
          </cell>
          <cell r="G436">
            <v>13640</v>
          </cell>
          <cell r="H436">
            <v>978</v>
          </cell>
          <cell r="I436">
            <v>14040</v>
          </cell>
          <cell r="O436">
            <v>13640</v>
          </cell>
          <cell r="P436" t="str">
            <v>내선전공</v>
          </cell>
          <cell r="Q436">
            <v>0.95</v>
          </cell>
          <cell r="R436">
            <v>0.85499999999999998</v>
          </cell>
          <cell r="U436">
            <v>0</v>
          </cell>
          <cell r="V436">
            <v>0.9</v>
          </cell>
          <cell r="W436" t="str">
            <v>전7-3</v>
          </cell>
          <cell r="Y436" t="str">
            <v>통신내선공</v>
          </cell>
          <cell r="Z436">
            <v>0.95</v>
          </cell>
          <cell r="AA436">
            <v>0.85499999999999998</v>
          </cell>
          <cell r="AD436">
            <v>0</v>
          </cell>
          <cell r="AE436">
            <v>0.9</v>
          </cell>
          <cell r="AF436" t="str">
            <v>통3-3-5</v>
          </cell>
          <cell r="AG436">
            <v>0</v>
          </cell>
        </row>
        <row r="437">
          <cell r="B437">
            <v>619</v>
          </cell>
          <cell r="C437" t="str">
            <v>풀박스 (벽면)</v>
          </cell>
          <cell r="D437" t="str">
            <v>500*500*200</v>
          </cell>
          <cell r="E437" t="str">
            <v>개</v>
          </cell>
          <cell r="F437">
            <v>888</v>
          </cell>
          <cell r="G437">
            <v>20510</v>
          </cell>
          <cell r="H437">
            <v>978</v>
          </cell>
          <cell r="I437">
            <v>20682</v>
          </cell>
          <cell r="O437">
            <v>20510</v>
          </cell>
          <cell r="P437" t="str">
            <v>내선전공</v>
          </cell>
          <cell r="Q437">
            <v>0.95</v>
          </cell>
          <cell r="R437">
            <v>0.85499999999999998</v>
          </cell>
          <cell r="U437">
            <v>0</v>
          </cell>
          <cell r="V437">
            <v>0.9</v>
          </cell>
          <cell r="W437" t="str">
            <v>전7-3</v>
          </cell>
          <cell r="Y437" t="str">
            <v>통신내선공</v>
          </cell>
          <cell r="Z437">
            <v>0.95</v>
          </cell>
          <cell r="AA437">
            <v>0.85499999999999998</v>
          </cell>
          <cell r="AD437">
            <v>0</v>
          </cell>
          <cell r="AE437">
            <v>0.9</v>
          </cell>
          <cell r="AF437" t="str">
            <v>통3-3-5</v>
          </cell>
          <cell r="AG437">
            <v>0</v>
          </cell>
        </row>
        <row r="438">
          <cell r="B438">
            <v>620</v>
          </cell>
          <cell r="C438" t="str">
            <v>풀박스 (벽면)</v>
          </cell>
          <cell r="D438" t="str">
            <v>500*500*300</v>
          </cell>
          <cell r="E438" t="str">
            <v>개</v>
          </cell>
          <cell r="F438">
            <v>888</v>
          </cell>
          <cell r="G438">
            <v>24790</v>
          </cell>
          <cell r="H438">
            <v>978</v>
          </cell>
          <cell r="I438">
            <v>24840</v>
          </cell>
          <cell r="O438">
            <v>24790</v>
          </cell>
          <cell r="P438" t="str">
            <v>내선전공</v>
          </cell>
          <cell r="Q438">
            <v>0.95</v>
          </cell>
          <cell r="R438">
            <v>0.85499999999999998</v>
          </cell>
          <cell r="U438">
            <v>0</v>
          </cell>
          <cell r="V438">
            <v>0.9</v>
          </cell>
          <cell r="W438" t="str">
            <v>전7-3</v>
          </cell>
          <cell r="Y438" t="str">
            <v>통신내선공</v>
          </cell>
          <cell r="Z438">
            <v>0.95</v>
          </cell>
          <cell r="AA438">
            <v>0.85499999999999998</v>
          </cell>
          <cell r="AD438">
            <v>0</v>
          </cell>
          <cell r="AE438">
            <v>0.9</v>
          </cell>
          <cell r="AF438" t="str">
            <v>통3-3-5</v>
          </cell>
          <cell r="AG438">
            <v>0</v>
          </cell>
        </row>
        <row r="439">
          <cell r="B439">
            <v>621</v>
          </cell>
          <cell r="C439" t="str">
            <v>풀박스 (벽면)</v>
          </cell>
          <cell r="D439" t="str">
            <v>600*600*300</v>
          </cell>
          <cell r="E439" t="str">
            <v>개</v>
          </cell>
          <cell r="F439">
            <v>888</v>
          </cell>
          <cell r="G439">
            <v>30990</v>
          </cell>
          <cell r="H439">
            <v>978</v>
          </cell>
          <cell r="I439">
            <v>30834</v>
          </cell>
          <cell r="O439">
            <v>30834</v>
          </cell>
          <cell r="P439" t="str">
            <v>내선전공</v>
          </cell>
          <cell r="Q439">
            <v>0.95</v>
          </cell>
          <cell r="R439">
            <v>0.85499999999999998</v>
          </cell>
          <cell r="U439">
            <v>0</v>
          </cell>
          <cell r="V439">
            <v>0.9</v>
          </cell>
          <cell r="W439" t="str">
            <v>전7-3</v>
          </cell>
          <cell r="Y439" t="str">
            <v>통신내선공</v>
          </cell>
          <cell r="Z439">
            <v>0.95</v>
          </cell>
          <cell r="AA439">
            <v>0.85499999999999998</v>
          </cell>
          <cell r="AD439">
            <v>0</v>
          </cell>
          <cell r="AE439">
            <v>0.9</v>
          </cell>
          <cell r="AF439" t="str">
            <v>통3-3-5</v>
          </cell>
          <cell r="AG439">
            <v>0</v>
          </cell>
        </row>
        <row r="440">
          <cell r="B440">
            <v>622</v>
          </cell>
          <cell r="C440" t="str">
            <v>풀박스 (벽면)</v>
          </cell>
          <cell r="D440" t="str">
            <v>600*600*400</v>
          </cell>
          <cell r="E440" t="str">
            <v>개</v>
          </cell>
          <cell r="F440">
            <v>888</v>
          </cell>
          <cell r="G440">
            <v>37190</v>
          </cell>
          <cell r="H440">
            <v>978</v>
          </cell>
          <cell r="I440">
            <v>10584</v>
          </cell>
          <cell r="O440">
            <v>37190</v>
          </cell>
          <cell r="P440" t="str">
            <v>내선전공</v>
          </cell>
          <cell r="Q440">
            <v>0.95</v>
          </cell>
          <cell r="R440">
            <v>0.85499999999999998</v>
          </cell>
          <cell r="U440">
            <v>0</v>
          </cell>
          <cell r="V440">
            <v>0.9</v>
          </cell>
          <cell r="W440" t="str">
            <v>전7-3</v>
          </cell>
          <cell r="Y440" t="str">
            <v>통신내선공</v>
          </cell>
          <cell r="Z440">
            <v>0.95</v>
          </cell>
          <cell r="AA440">
            <v>0.85499999999999998</v>
          </cell>
          <cell r="AD440">
            <v>0</v>
          </cell>
          <cell r="AE440">
            <v>0.9</v>
          </cell>
          <cell r="AF440" t="str">
            <v>통3-3-5</v>
          </cell>
          <cell r="AG440">
            <v>0</v>
          </cell>
        </row>
        <row r="441">
          <cell r="B441">
            <v>623</v>
          </cell>
          <cell r="C441" t="str">
            <v>풀박스 (벽면)</v>
          </cell>
          <cell r="D441" t="str">
            <v>600*600*500</v>
          </cell>
          <cell r="E441" t="str">
            <v>개</v>
          </cell>
          <cell r="F441">
            <v>888</v>
          </cell>
          <cell r="G441">
            <v>37190</v>
          </cell>
          <cell r="H441">
            <v>978</v>
          </cell>
          <cell r="I441">
            <v>11880</v>
          </cell>
          <cell r="O441">
            <v>37190</v>
          </cell>
          <cell r="P441" t="str">
            <v>내선전공</v>
          </cell>
          <cell r="Q441">
            <v>0.95</v>
          </cell>
          <cell r="R441">
            <v>0.85499999999999998</v>
          </cell>
          <cell r="U441">
            <v>0</v>
          </cell>
          <cell r="V441">
            <v>0.9</v>
          </cell>
          <cell r="W441" t="str">
            <v>전7-3</v>
          </cell>
          <cell r="Y441" t="str">
            <v>통신내선공</v>
          </cell>
          <cell r="Z441">
            <v>0.95</v>
          </cell>
          <cell r="AA441">
            <v>0.85499999999999998</v>
          </cell>
          <cell r="AD441">
            <v>0</v>
          </cell>
          <cell r="AE441">
            <v>0.9</v>
          </cell>
          <cell r="AF441" t="str">
            <v>통3-3-5</v>
          </cell>
          <cell r="AG441">
            <v>0</v>
          </cell>
        </row>
        <row r="442">
          <cell r="B442">
            <v>630</v>
          </cell>
          <cell r="C442" t="str">
            <v>PVC BOX</v>
          </cell>
          <cell r="D442" t="str">
            <v>300*400*150</v>
          </cell>
          <cell r="E442" t="str">
            <v>개</v>
          </cell>
          <cell r="F442">
            <v>890</v>
          </cell>
          <cell r="G442">
            <v>39200</v>
          </cell>
          <cell r="H442">
            <v>978</v>
          </cell>
          <cell r="I442">
            <v>14040</v>
          </cell>
          <cell r="O442">
            <v>39200</v>
          </cell>
          <cell r="P442" t="str">
            <v>내선전공</v>
          </cell>
          <cell r="Q442">
            <v>0.35</v>
          </cell>
          <cell r="R442">
            <v>0.315</v>
          </cell>
          <cell r="U442">
            <v>0</v>
          </cell>
          <cell r="V442">
            <v>0.9</v>
          </cell>
          <cell r="W442" t="str">
            <v>전7-3</v>
          </cell>
          <cell r="Y442" t="str">
            <v>통신내선공</v>
          </cell>
          <cell r="Z442">
            <v>0.35</v>
          </cell>
          <cell r="AA442">
            <v>0.315</v>
          </cell>
          <cell r="AD442">
            <v>0</v>
          </cell>
          <cell r="AE442">
            <v>0.9</v>
          </cell>
          <cell r="AF442" t="str">
            <v>통3-3-5</v>
          </cell>
          <cell r="AG442">
            <v>0</v>
          </cell>
        </row>
        <row r="443">
          <cell r="B443">
            <v>631</v>
          </cell>
          <cell r="C443" t="str">
            <v>스위치 박스</v>
          </cell>
          <cell r="D443" t="str">
            <v>1개용 44mm</v>
          </cell>
          <cell r="E443" t="str">
            <v>개</v>
          </cell>
          <cell r="F443">
            <v>887</v>
          </cell>
          <cell r="G443">
            <v>470</v>
          </cell>
          <cell r="H443">
            <v>970</v>
          </cell>
          <cell r="I443">
            <v>420</v>
          </cell>
          <cell r="O443">
            <v>420</v>
          </cell>
          <cell r="P443" t="str">
            <v>내선전공</v>
          </cell>
          <cell r="Q443">
            <v>0.2</v>
          </cell>
          <cell r="R443">
            <v>0.18</v>
          </cell>
          <cell r="U443">
            <v>0</v>
          </cell>
          <cell r="V443">
            <v>0.9</v>
          </cell>
          <cell r="W443" t="str">
            <v>전7-2</v>
          </cell>
          <cell r="Y443" t="str">
            <v>통신내선공</v>
          </cell>
          <cell r="Z443">
            <v>0.2</v>
          </cell>
          <cell r="AA443">
            <v>0.18</v>
          </cell>
          <cell r="AD443">
            <v>0</v>
          </cell>
          <cell r="AE443">
            <v>0.9</v>
          </cell>
          <cell r="AF443" t="str">
            <v>통3-3-4</v>
          </cell>
          <cell r="AG443">
            <v>0</v>
          </cell>
        </row>
        <row r="444">
          <cell r="B444">
            <v>632</v>
          </cell>
          <cell r="C444" t="str">
            <v>스위치 박스</v>
          </cell>
          <cell r="D444" t="str">
            <v>1개용 54mm</v>
          </cell>
          <cell r="E444" t="str">
            <v>개</v>
          </cell>
          <cell r="F444">
            <v>887</v>
          </cell>
          <cell r="G444">
            <v>668</v>
          </cell>
          <cell r="H444">
            <v>970</v>
          </cell>
          <cell r="I444">
            <v>550</v>
          </cell>
          <cell r="O444">
            <v>550</v>
          </cell>
          <cell r="P444" t="str">
            <v>내선전공</v>
          </cell>
          <cell r="Q444">
            <v>0.2</v>
          </cell>
          <cell r="R444">
            <v>0.18</v>
          </cell>
          <cell r="U444">
            <v>0</v>
          </cell>
          <cell r="V444">
            <v>0.9</v>
          </cell>
          <cell r="W444" t="str">
            <v>전7-2</v>
          </cell>
          <cell r="Y444" t="str">
            <v>통신내선공</v>
          </cell>
          <cell r="Z444">
            <v>0.2</v>
          </cell>
          <cell r="AA444">
            <v>0.18</v>
          </cell>
          <cell r="AD444">
            <v>0</v>
          </cell>
          <cell r="AE444">
            <v>0.9</v>
          </cell>
          <cell r="AF444" t="str">
            <v>통3-3-4</v>
          </cell>
          <cell r="AG444">
            <v>0</v>
          </cell>
        </row>
        <row r="445">
          <cell r="B445">
            <v>633</v>
          </cell>
          <cell r="C445" t="str">
            <v>스위치 박스</v>
          </cell>
          <cell r="D445" t="str">
            <v>1개용 75mm</v>
          </cell>
          <cell r="E445" t="str">
            <v>개</v>
          </cell>
          <cell r="F445">
            <v>887</v>
          </cell>
          <cell r="G445">
            <v>1216</v>
          </cell>
          <cell r="H445">
            <v>970</v>
          </cell>
          <cell r="I445">
            <v>1200</v>
          </cell>
          <cell r="O445">
            <v>1200</v>
          </cell>
          <cell r="P445" t="str">
            <v>내선전공</v>
          </cell>
          <cell r="Q445">
            <v>0.2</v>
          </cell>
          <cell r="R445">
            <v>0.18</v>
          </cell>
          <cell r="U445">
            <v>0</v>
          </cell>
          <cell r="V445">
            <v>0.9</v>
          </cell>
          <cell r="W445" t="str">
            <v>전7-2</v>
          </cell>
          <cell r="Y445" t="str">
            <v>통신내선공</v>
          </cell>
          <cell r="Z445">
            <v>0.2</v>
          </cell>
          <cell r="AA445">
            <v>0.18</v>
          </cell>
          <cell r="AD445">
            <v>0</v>
          </cell>
          <cell r="AE445">
            <v>0.9</v>
          </cell>
          <cell r="AF445" t="str">
            <v>통3-3-4</v>
          </cell>
          <cell r="AG445">
            <v>0</v>
          </cell>
        </row>
        <row r="446">
          <cell r="B446">
            <v>634</v>
          </cell>
          <cell r="C446" t="str">
            <v>스위치 박스</v>
          </cell>
          <cell r="D446" t="str">
            <v>2개용 44mm</v>
          </cell>
          <cell r="E446" t="str">
            <v>개</v>
          </cell>
          <cell r="F446">
            <v>887</v>
          </cell>
          <cell r="G446">
            <v>557</v>
          </cell>
          <cell r="H446">
            <v>970</v>
          </cell>
          <cell r="I446">
            <v>550</v>
          </cell>
          <cell r="O446">
            <v>550</v>
          </cell>
          <cell r="P446" t="str">
            <v>내선전공</v>
          </cell>
          <cell r="Q446">
            <v>0.2</v>
          </cell>
          <cell r="R446">
            <v>0.18</v>
          </cell>
          <cell r="U446">
            <v>0</v>
          </cell>
          <cell r="V446">
            <v>0.9</v>
          </cell>
          <cell r="W446" t="str">
            <v>전7-2</v>
          </cell>
          <cell r="Y446" t="str">
            <v>통신내선공</v>
          </cell>
          <cell r="Z446">
            <v>0.2</v>
          </cell>
          <cell r="AA446">
            <v>0.18</v>
          </cell>
          <cell r="AD446">
            <v>0</v>
          </cell>
          <cell r="AE446">
            <v>0.9</v>
          </cell>
          <cell r="AF446" t="str">
            <v>통3-3-4</v>
          </cell>
          <cell r="AG446">
            <v>0</v>
          </cell>
        </row>
        <row r="447">
          <cell r="B447">
            <v>635</v>
          </cell>
          <cell r="C447" t="str">
            <v>스위치 박스</v>
          </cell>
          <cell r="D447" t="str">
            <v>2개용 54mm</v>
          </cell>
          <cell r="E447" t="str">
            <v>개</v>
          </cell>
          <cell r="F447">
            <v>887</v>
          </cell>
          <cell r="G447">
            <v>701</v>
          </cell>
          <cell r="H447">
            <v>970</v>
          </cell>
          <cell r="I447">
            <v>700</v>
          </cell>
          <cell r="O447">
            <v>700</v>
          </cell>
          <cell r="P447" t="str">
            <v>내선전공</v>
          </cell>
          <cell r="Q447">
            <v>0.2</v>
          </cell>
          <cell r="R447">
            <v>0.18</v>
          </cell>
          <cell r="U447">
            <v>0</v>
          </cell>
          <cell r="V447">
            <v>0.9</v>
          </cell>
          <cell r="W447" t="str">
            <v>전7-2</v>
          </cell>
          <cell r="Y447" t="str">
            <v>통신내선공</v>
          </cell>
          <cell r="Z447">
            <v>0.2</v>
          </cell>
          <cell r="AA447">
            <v>0.18</v>
          </cell>
          <cell r="AD447">
            <v>0</v>
          </cell>
          <cell r="AE447">
            <v>0.9</v>
          </cell>
          <cell r="AF447" t="str">
            <v>통3-3-4</v>
          </cell>
          <cell r="AG447">
            <v>0</v>
          </cell>
        </row>
        <row r="448">
          <cell r="B448">
            <v>636</v>
          </cell>
          <cell r="C448" t="str">
            <v>스위치 박스</v>
          </cell>
          <cell r="D448" t="str">
            <v>2개용 75mm</v>
          </cell>
          <cell r="E448" t="str">
            <v>개</v>
          </cell>
          <cell r="F448">
            <v>887</v>
          </cell>
          <cell r="G448">
            <v>1276</v>
          </cell>
          <cell r="H448">
            <v>970</v>
          </cell>
          <cell r="I448">
            <v>1400</v>
          </cell>
          <cell r="O448">
            <v>1276</v>
          </cell>
          <cell r="P448" t="str">
            <v>내선전공</v>
          </cell>
          <cell r="Q448">
            <v>0.2</v>
          </cell>
          <cell r="R448">
            <v>0.18</v>
          </cell>
          <cell r="U448">
            <v>0</v>
          </cell>
          <cell r="V448">
            <v>0.9</v>
          </cell>
          <cell r="W448" t="str">
            <v>전7-2</v>
          </cell>
          <cell r="Y448" t="str">
            <v>통신내선공</v>
          </cell>
          <cell r="Z448">
            <v>0.2</v>
          </cell>
          <cell r="AA448">
            <v>0.18</v>
          </cell>
          <cell r="AD448">
            <v>0</v>
          </cell>
          <cell r="AE448">
            <v>0.9</v>
          </cell>
          <cell r="AF448" t="str">
            <v>통3-3-4</v>
          </cell>
          <cell r="AG448">
            <v>0</v>
          </cell>
        </row>
        <row r="449">
          <cell r="B449">
            <v>637</v>
          </cell>
          <cell r="C449" t="str">
            <v>스위치 박스</v>
          </cell>
          <cell r="D449" t="str">
            <v>3개용 44mm</v>
          </cell>
          <cell r="E449" t="str">
            <v>개</v>
          </cell>
          <cell r="F449">
            <v>887</v>
          </cell>
          <cell r="G449">
            <v>1109</v>
          </cell>
          <cell r="H449">
            <v>970</v>
          </cell>
          <cell r="I449">
            <v>420</v>
          </cell>
          <cell r="O449">
            <v>1109</v>
          </cell>
          <cell r="P449" t="str">
            <v>내선전공</v>
          </cell>
          <cell r="Q449">
            <v>0.2</v>
          </cell>
          <cell r="R449">
            <v>0.18</v>
          </cell>
          <cell r="U449">
            <v>0</v>
          </cell>
          <cell r="V449">
            <v>0.9</v>
          </cell>
          <cell r="W449" t="str">
            <v>전7-2</v>
          </cell>
          <cell r="Y449" t="str">
            <v>통신내선공</v>
          </cell>
          <cell r="Z449">
            <v>0.2</v>
          </cell>
          <cell r="AA449">
            <v>0.18</v>
          </cell>
          <cell r="AD449">
            <v>0</v>
          </cell>
          <cell r="AE449">
            <v>0.9</v>
          </cell>
          <cell r="AF449" t="str">
            <v>통3-3-4</v>
          </cell>
          <cell r="AG449">
            <v>0</v>
          </cell>
        </row>
        <row r="450">
          <cell r="B450">
            <v>638</v>
          </cell>
          <cell r="C450" t="str">
            <v>스위치 박스</v>
          </cell>
          <cell r="D450" t="str">
            <v>3개용 54mm</v>
          </cell>
          <cell r="E450" t="str">
            <v>개</v>
          </cell>
          <cell r="F450">
            <v>887</v>
          </cell>
          <cell r="G450">
            <v>1535</v>
          </cell>
          <cell r="H450">
            <v>970</v>
          </cell>
          <cell r="I450">
            <v>550</v>
          </cell>
          <cell r="O450">
            <v>1535</v>
          </cell>
          <cell r="P450" t="str">
            <v>내선전공</v>
          </cell>
          <cell r="Q450">
            <v>0.2</v>
          </cell>
          <cell r="R450">
            <v>0.18</v>
          </cell>
          <cell r="U450">
            <v>0</v>
          </cell>
          <cell r="V450">
            <v>0.9</v>
          </cell>
          <cell r="W450" t="str">
            <v>전7-2</v>
          </cell>
          <cell r="Y450" t="str">
            <v>통신내선공</v>
          </cell>
          <cell r="Z450">
            <v>0.2</v>
          </cell>
          <cell r="AA450">
            <v>0.18</v>
          </cell>
          <cell r="AD450">
            <v>0</v>
          </cell>
          <cell r="AE450">
            <v>0.9</v>
          </cell>
          <cell r="AF450" t="str">
            <v>통3-3-4</v>
          </cell>
          <cell r="AG450">
            <v>0</v>
          </cell>
        </row>
        <row r="451">
          <cell r="B451">
            <v>641</v>
          </cell>
          <cell r="C451" t="str">
            <v>아우트레트 박스</v>
          </cell>
          <cell r="D451" t="str">
            <v>중형4각 44mm</v>
          </cell>
          <cell r="E451" t="str">
            <v>개</v>
          </cell>
          <cell r="F451">
            <v>887</v>
          </cell>
          <cell r="G451">
            <v>654</v>
          </cell>
          <cell r="H451">
            <v>970</v>
          </cell>
          <cell r="I451">
            <v>1200</v>
          </cell>
          <cell r="O451">
            <v>654</v>
          </cell>
          <cell r="P451" t="str">
            <v>내선전공</v>
          </cell>
          <cell r="Q451">
            <v>0.2</v>
          </cell>
          <cell r="R451">
            <v>0.18</v>
          </cell>
          <cell r="U451">
            <v>0</v>
          </cell>
          <cell r="V451">
            <v>0.9</v>
          </cell>
          <cell r="W451" t="str">
            <v>전7-2</v>
          </cell>
          <cell r="Y451" t="str">
            <v>통신내선공</v>
          </cell>
          <cell r="Z451">
            <v>0.2</v>
          </cell>
          <cell r="AA451">
            <v>0.18</v>
          </cell>
          <cell r="AD451">
            <v>0</v>
          </cell>
          <cell r="AE451">
            <v>0.9</v>
          </cell>
          <cell r="AF451" t="str">
            <v>통3-3-4</v>
          </cell>
          <cell r="AG451">
            <v>0</v>
          </cell>
        </row>
        <row r="452">
          <cell r="B452">
            <v>642</v>
          </cell>
          <cell r="C452" t="str">
            <v>아우트레트 박스</v>
          </cell>
          <cell r="D452" t="str">
            <v>중형4각 54mm</v>
          </cell>
          <cell r="E452" t="str">
            <v>개</v>
          </cell>
          <cell r="F452">
            <v>887</v>
          </cell>
          <cell r="G452">
            <v>832</v>
          </cell>
          <cell r="H452">
            <v>970</v>
          </cell>
          <cell r="I452">
            <v>550</v>
          </cell>
          <cell r="O452">
            <v>832</v>
          </cell>
          <cell r="P452" t="str">
            <v>내선전공</v>
          </cell>
          <cell r="Q452">
            <v>0.2</v>
          </cell>
          <cell r="R452">
            <v>0.18</v>
          </cell>
          <cell r="U452">
            <v>0</v>
          </cell>
          <cell r="V452">
            <v>0.9</v>
          </cell>
          <cell r="W452" t="str">
            <v>전7-2</v>
          </cell>
          <cell r="Y452" t="str">
            <v>통신내선공</v>
          </cell>
          <cell r="Z452">
            <v>0.2</v>
          </cell>
          <cell r="AA452">
            <v>0.18</v>
          </cell>
          <cell r="AD452">
            <v>0</v>
          </cell>
          <cell r="AE452">
            <v>0.9</v>
          </cell>
          <cell r="AF452" t="str">
            <v>통3-3-4</v>
          </cell>
          <cell r="AG452">
            <v>0</v>
          </cell>
        </row>
        <row r="453">
          <cell r="B453">
            <v>643</v>
          </cell>
          <cell r="C453" t="str">
            <v>아우트레트 박스</v>
          </cell>
          <cell r="D453" t="str">
            <v>8각 75mm</v>
          </cell>
          <cell r="E453" t="str">
            <v>개</v>
          </cell>
          <cell r="F453">
            <v>887</v>
          </cell>
          <cell r="G453">
            <v>1547</v>
          </cell>
          <cell r="H453">
            <v>970</v>
          </cell>
          <cell r="I453">
            <v>700</v>
          </cell>
          <cell r="O453">
            <v>1547</v>
          </cell>
          <cell r="P453" t="str">
            <v>내선전공</v>
          </cell>
          <cell r="Q453">
            <v>0.12</v>
          </cell>
          <cell r="R453">
            <v>0.108</v>
          </cell>
          <cell r="U453">
            <v>0</v>
          </cell>
          <cell r="V453">
            <v>0.9</v>
          </cell>
          <cell r="W453" t="str">
            <v>전7-2</v>
          </cell>
          <cell r="Y453" t="str">
            <v>통신내선공</v>
          </cell>
          <cell r="Z453">
            <v>0.12</v>
          </cell>
          <cell r="AA453">
            <v>0.108</v>
          </cell>
          <cell r="AD453">
            <v>0</v>
          </cell>
          <cell r="AE453">
            <v>0.9</v>
          </cell>
          <cell r="AF453" t="str">
            <v>통3-3-4</v>
          </cell>
          <cell r="AG453">
            <v>0</v>
          </cell>
        </row>
        <row r="454">
          <cell r="B454">
            <v>644</v>
          </cell>
          <cell r="C454" t="str">
            <v>아우트레트 박스</v>
          </cell>
          <cell r="D454" t="str">
            <v>8각 44mm</v>
          </cell>
          <cell r="E454" t="str">
            <v>개</v>
          </cell>
          <cell r="F454">
            <v>887</v>
          </cell>
          <cell r="G454">
            <v>522</v>
          </cell>
          <cell r="H454">
            <v>970</v>
          </cell>
          <cell r="I454">
            <v>500</v>
          </cell>
          <cell r="O454">
            <v>500</v>
          </cell>
          <cell r="P454" t="str">
            <v>내선전공</v>
          </cell>
          <cell r="Q454">
            <v>0.2</v>
          </cell>
          <cell r="R454">
            <v>0.18</v>
          </cell>
          <cell r="U454">
            <v>0</v>
          </cell>
          <cell r="V454">
            <v>0.9</v>
          </cell>
          <cell r="W454" t="str">
            <v>전7-2</v>
          </cell>
          <cell r="Y454" t="str">
            <v>통신내선공</v>
          </cell>
          <cell r="Z454">
            <v>0.2</v>
          </cell>
          <cell r="AA454">
            <v>0.18</v>
          </cell>
          <cell r="AD454">
            <v>0</v>
          </cell>
          <cell r="AE454">
            <v>0.9</v>
          </cell>
          <cell r="AF454" t="str">
            <v>통3-3-4</v>
          </cell>
          <cell r="AG454">
            <v>0</v>
          </cell>
        </row>
        <row r="455">
          <cell r="B455">
            <v>645</v>
          </cell>
          <cell r="C455" t="str">
            <v>아우트레트 박스</v>
          </cell>
          <cell r="D455" t="str">
            <v>8각 54mm</v>
          </cell>
          <cell r="E455" t="str">
            <v>개</v>
          </cell>
          <cell r="F455">
            <v>887</v>
          </cell>
          <cell r="G455">
            <v>714</v>
          </cell>
          <cell r="H455">
            <v>970</v>
          </cell>
          <cell r="I455">
            <v>600</v>
          </cell>
          <cell r="O455">
            <v>600</v>
          </cell>
          <cell r="P455" t="str">
            <v>내선전공</v>
          </cell>
          <cell r="Q455">
            <v>0.2</v>
          </cell>
          <cell r="R455">
            <v>0.18</v>
          </cell>
          <cell r="U455">
            <v>0</v>
          </cell>
          <cell r="V455">
            <v>0.9</v>
          </cell>
          <cell r="W455" t="str">
            <v>전7-2</v>
          </cell>
          <cell r="Y455" t="str">
            <v>통신내선공</v>
          </cell>
          <cell r="Z455">
            <v>0.2</v>
          </cell>
          <cell r="AA455">
            <v>0.18</v>
          </cell>
          <cell r="AD455">
            <v>0</v>
          </cell>
          <cell r="AE455">
            <v>0.9</v>
          </cell>
          <cell r="AF455" t="str">
            <v>통3-3-4</v>
          </cell>
          <cell r="AG455">
            <v>0</v>
          </cell>
        </row>
        <row r="456">
          <cell r="B456">
            <v>646</v>
          </cell>
          <cell r="C456" t="str">
            <v>아우트레트 박스</v>
          </cell>
          <cell r="D456" t="str">
            <v>8각 75mm</v>
          </cell>
          <cell r="E456" t="str">
            <v>개</v>
          </cell>
          <cell r="F456">
            <v>887</v>
          </cell>
          <cell r="G456">
            <v>1242</v>
          </cell>
          <cell r="H456">
            <v>970</v>
          </cell>
          <cell r="I456">
            <v>1300</v>
          </cell>
          <cell r="O456">
            <v>1242</v>
          </cell>
          <cell r="P456" t="str">
            <v>내선전공</v>
          </cell>
          <cell r="Q456">
            <v>0.2</v>
          </cell>
          <cell r="R456">
            <v>0.18</v>
          </cell>
          <cell r="U456">
            <v>0</v>
          </cell>
          <cell r="V456">
            <v>0.9</v>
          </cell>
          <cell r="W456" t="str">
            <v>전7-2</v>
          </cell>
          <cell r="Y456" t="str">
            <v>통신내선공</v>
          </cell>
          <cell r="Z456">
            <v>0.2</v>
          </cell>
          <cell r="AA456">
            <v>0.18</v>
          </cell>
          <cell r="AD456">
            <v>0</v>
          </cell>
          <cell r="AE456">
            <v>0.9</v>
          </cell>
          <cell r="AF456" t="str">
            <v>통3-3-4</v>
          </cell>
          <cell r="AG456">
            <v>0</v>
          </cell>
        </row>
        <row r="457">
          <cell r="B457">
            <v>6411</v>
          </cell>
          <cell r="C457" t="str">
            <v>콘크리트 박스</v>
          </cell>
          <cell r="D457" t="str">
            <v>중형4각 44mm</v>
          </cell>
          <cell r="E457" t="str">
            <v>개</v>
          </cell>
          <cell r="F457">
            <v>887</v>
          </cell>
          <cell r="G457">
            <v>654</v>
          </cell>
          <cell r="O457">
            <v>654</v>
          </cell>
          <cell r="P457" t="str">
            <v>내선전공</v>
          </cell>
          <cell r="Q457">
            <v>0.12</v>
          </cell>
          <cell r="R457">
            <v>0.108</v>
          </cell>
          <cell r="U457">
            <v>0</v>
          </cell>
          <cell r="V457">
            <v>0.9</v>
          </cell>
          <cell r="W457" t="str">
            <v>전7-2</v>
          </cell>
          <cell r="Y457" t="str">
            <v>통신내선공</v>
          </cell>
          <cell r="Z457">
            <v>0.12</v>
          </cell>
          <cell r="AA457">
            <v>0.108</v>
          </cell>
          <cell r="AD457">
            <v>0</v>
          </cell>
          <cell r="AE457">
            <v>0.9</v>
          </cell>
          <cell r="AF457" t="str">
            <v>통3-3-4</v>
          </cell>
          <cell r="AG457">
            <v>0</v>
          </cell>
        </row>
        <row r="458">
          <cell r="B458">
            <v>6421</v>
          </cell>
          <cell r="C458" t="str">
            <v>콘크리트 박스</v>
          </cell>
          <cell r="D458" t="str">
            <v>중형4각 54mm</v>
          </cell>
          <cell r="E458" t="str">
            <v>개</v>
          </cell>
          <cell r="F458">
            <v>887</v>
          </cell>
          <cell r="G458">
            <v>832</v>
          </cell>
          <cell r="K458">
            <v>564</v>
          </cell>
          <cell r="O458">
            <v>832</v>
          </cell>
          <cell r="P458" t="str">
            <v>내선전공</v>
          </cell>
          <cell r="Q458">
            <v>0.12</v>
          </cell>
          <cell r="R458">
            <v>0.108</v>
          </cell>
          <cell r="U458">
            <v>0</v>
          </cell>
          <cell r="V458">
            <v>0.9</v>
          </cell>
          <cell r="W458" t="str">
            <v>전7-2</v>
          </cell>
          <cell r="Y458" t="str">
            <v>통신내선공</v>
          </cell>
          <cell r="Z458">
            <v>0.12</v>
          </cell>
          <cell r="AA458">
            <v>0.108</v>
          </cell>
          <cell r="AD458">
            <v>0</v>
          </cell>
          <cell r="AE458">
            <v>0.9</v>
          </cell>
          <cell r="AF458" t="str">
            <v>통3-3-4</v>
          </cell>
          <cell r="AG458">
            <v>0</v>
          </cell>
        </row>
        <row r="459">
          <cell r="B459">
            <v>6431</v>
          </cell>
          <cell r="C459" t="str">
            <v>콘크리트 박스</v>
          </cell>
          <cell r="D459" t="str">
            <v>중형4각 75mm</v>
          </cell>
          <cell r="E459" t="str">
            <v>개</v>
          </cell>
          <cell r="F459">
            <v>887</v>
          </cell>
          <cell r="G459">
            <v>1547</v>
          </cell>
          <cell r="O459">
            <v>1547</v>
          </cell>
          <cell r="P459" t="str">
            <v>내선전공</v>
          </cell>
          <cell r="Q459">
            <v>0.12</v>
          </cell>
          <cell r="R459">
            <v>0.108</v>
          </cell>
          <cell r="U459">
            <v>0</v>
          </cell>
          <cell r="V459">
            <v>0.9</v>
          </cell>
          <cell r="W459" t="str">
            <v>전7-2</v>
          </cell>
          <cell r="Y459" t="str">
            <v>통신내선공</v>
          </cell>
          <cell r="Z459">
            <v>0.12</v>
          </cell>
          <cell r="AA459">
            <v>0.108</v>
          </cell>
          <cell r="AD459">
            <v>0</v>
          </cell>
          <cell r="AE459">
            <v>0.9</v>
          </cell>
          <cell r="AF459" t="str">
            <v>통3-3-4</v>
          </cell>
          <cell r="AG459">
            <v>0</v>
          </cell>
        </row>
        <row r="460">
          <cell r="B460">
            <v>6441</v>
          </cell>
          <cell r="C460" t="str">
            <v>콘크리트 박스</v>
          </cell>
          <cell r="D460" t="str">
            <v>8각 44mm</v>
          </cell>
          <cell r="E460" t="str">
            <v>개</v>
          </cell>
          <cell r="F460">
            <v>887</v>
          </cell>
          <cell r="G460">
            <v>522</v>
          </cell>
          <cell r="H460">
            <v>970</v>
          </cell>
          <cell r="I460">
            <v>500</v>
          </cell>
          <cell r="O460">
            <v>500</v>
          </cell>
          <cell r="P460" t="str">
            <v>내선전공</v>
          </cell>
          <cell r="Q460">
            <v>0.12</v>
          </cell>
          <cell r="R460">
            <v>0.108</v>
          </cell>
          <cell r="U460">
            <v>0</v>
          </cell>
          <cell r="V460">
            <v>0.9</v>
          </cell>
          <cell r="W460" t="str">
            <v>전7-2</v>
          </cell>
          <cell r="Y460" t="str">
            <v>통신내선공</v>
          </cell>
          <cell r="Z460">
            <v>0.12</v>
          </cell>
          <cell r="AA460">
            <v>0.108</v>
          </cell>
          <cell r="AD460">
            <v>0</v>
          </cell>
          <cell r="AE460">
            <v>0.9</v>
          </cell>
          <cell r="AF460" t="str">
            <v>통3-3-4</v>
          </cell>
          <cell r="AG460">
            <v>0</v>
          </cell>
        </row>
        <row r="461">
          <cell r="B461">
            <v>6451</v>
          </cell>
          <cell r="C461" t="str">
            <v>콘크리트 박스</v>
          </cell>
          <cell r="D461" t="str">
            <v>8각 54mm</v>
          </cell>
          <cell r="E461" t="str">
            <v>개</v>
          </cell>
          <cell r="F461">
            <v>887</v>
          </cell>
          <cell r="G461">
            <v>714</v>
          </cell>
          <cell r="H461">
            <v>970</v>
          </cell>
          <cell r="I461">
            <v>600</v>
          </cell>
          <cell r="K461">
            <v>483</v>
          </cell>
          <cell r="O461">
            <v>600</v>
          </cell>
          <cell r="P461" t="str">
            <v>내선전공</v>
          </cell>
          <cell r="Q461">
            <v>0.12</v>
          </cell>
          <cell r="R461">
            <v>0.108</v>
          </cell>
          <cell r="U461">
            <v>0</v>
          </cell>
          <cell r="V461">
            <v>0.9</v>
          </cell>
          <cell r="W461" t="str">
            <v>전7-2</v>
          </cell>
          <cell r="Y461" t="str">
            <v>통신내선공</v>
          </cell>
          <cell r="Z461">
            <v>0.12</v>
          </cell>
          <cell r="AA461">
            <v>0.108</v>
          </cell>
          <cell r="AD461">
            <v>0</v>
          </cell>
          <cell r="AE461">
            <v>0.9</v>
          </cell>
          <cell r="AF461" t="str">
            <v>통3-3-4</v>
          </cell>
          <cell r="AG461">
            <v>0</v>
          </cell>
        </row>
        <row r="462">
          <cell r="B462">
            <v>6461</v>
          </cell>
          <cell r="C462" t="str">
            <v>콘크리트 박스</v>
          </cell>
          <cell r="D462" t="str">
            <v>8각 75mm</v>
          </cell>
          <cell r="E462" t="str">
            <v>개</v>
          </cell>
          <cell r="F462">
            <v>887</v>
          </cell>
          <cell r="G462">
            <v>1242</v>
          </cell>
          <cell r="H462">
            <v>970</v>
          </cell>
          <cell r="I462">
            <v>1300</v>
          </cell>
          <cell r="O462">
            <v>1242</v>
          </cell>
          <cell r="P462" t="str">
            <v>내선전공</v>
          </cell>
          <cell r="Q462">
            <v>0.12</v>
          </cell>
          <cell r="R462">
            <v>0.108</v>
          </cell>
          <cell r="U462">
            <v>0</v>
          </cell>
          <cell r="V462">
            <v>0.9</v>
          </cell>
          <cell r="W462" t="str">
            <v>전7-2</v>
          </cell>
          <cell r="Y462" t="str">
            <v>통신내선공</v>
          </cell>
          <cell r="Z462">
            <v>0.12</v>
          </cell>
          <cell r="AA462">
            <v>0.108</v>
          </cell>
          <cell r="AD462">
            <v>0</v>
          </cell>
          <cell r="AE462">
            <v>0.9</v>
          </cell>
          <cell r="AF462" t="str">
            <v>통3-3-4</v>
          </cell>
          <cell r="AG462">
            <v>0</v>
          </cell>
        </row>
        <row r="463">
          <cell r="B463">
            <v>651</v>
          </cell>
          <cell r="C463" t="str">
            <v>박스 카바</v>
          </cell>
          <cell r="D463" t="str">
            <v>4각 오목형</v>
          </cell>
          <cell r="E463" t="str">
            <v>개</v>
          </cell>
          <cell r="F463">
            <v>887</v>
          </cell>
          <cell r="G463">
            <v>238</v>
          </cell>
          <cell r="O463">
            <v>238</v>
          </cell>
          <cell r="P463" t="str">
            <v>내선전공</v>
          </cell>
          <cell r="Q463">
            <v>0.12</v>
          </cell>
          <cell r="R463">
            <v>0</v>
          </cell>
          <cell r="U463">
            <v>0</v>
          </cell>
          <cell r="V463">
            <v>0.9</v>
          </cell>
          <cell r="W463" t="str">
            <v>전7-2</v>
          </cell>
          <cell r="Y463" t="str">
            <v>통신내선공</v>
          </cell>
          <cell r="Z463">
            <v>0.12</v>
          </cell>
          <cell r="AA463">
            <v>0</v>
          </cell>
          <cell r="AD463">
            <v>0</v>
          </cell>
          <cell r="AE463">
            <v>0.9</v>
          </cell>
          <cell r="AF463" t="str">
            <v>통3-3-4</v>
          </cell>
          <cell r="AG463">
            <v>0</v>
          </cell>
        </row>
        <row r="464">
          <cell r="B464">
            <v>652</v>
          </cell>
          <cell r="C464" t="str">
            <v>박스 카바</v>
          </cell>
          <cell r="D464" t="str">
            <v>4각 평형</v>
          </cell>
          <cell r="E464" t="str">
            <v>개</v>
          </cell>
          <cell r="F464">
            <v>887</v>
          </cell>
          <cell r="G464">
            <v>238</v>
          </cell>
          <cell r="O464">
            <v>238</v>
          </cell>
          <cell r="P464" t="str">
            <v>내선전공</v>
          </cell>
          <cell r="Q464">
            <v>0.12</v>
          </cell>
          <cell r="R464">
            <v>0</v>
          </cell>
          <cell r="U464">
            <v>0</v>
          </cell>
          <cell r="V464">
            <v>0.9</v>
          </cell>
          <cell r="W464" t="str">
            <v>전7-2</v>
          </cell>
          <cell r="Y464" t="str">
            <v>통신내선공</v>
          </cell>
          <cell r="Z464">
            <v>0.12</v>
          </cell>
          <cell r="AA464">
            <v>0</v>
          </cell>
          <cell r="AD464">
            <v>0</v>
          </cell>
          <cell r="AE464">
            <v>0.9</v>
          </cell>
          <cell r="AF464" t="str">
            <v>통3-3-4</v>
          </cell>
          <cell r="AG464">
            <v>0</v>
          </cell>
        </row>
        <row r="465">
          <cell r="B465">
            <v>653</v>
          </cell>
          <cell r="C465" t="str">
            <v>박스 카바</v>
          </cell>
          <cell r="D465" t="str">
            <v>8각 평카바</v>
          </cell>
          <cell r="E465" t="str">
            <v>개</v>
          </cell>
          <cell r="F465">
            <v>887</v>
          </cell>
          <cell r="G465">
            <v>238</v>
          </cell>
          <cell r="O465">
            <v>238</v>
          </cell>
          <cell r="P465" t="str">
            <v>내선전공</v>
          </cell>
          <cell r="Q465">
            <v>0.12</v>
          </cell>
          <cell r="R465">
            <v>0</v>
          </cell>
          <cell r="U465">
            <v>0</v>
          </cell>
          <cell r="V465">
            <v>0.9</v>
          </cell>
          <cell r="W465" t="str">
            <v>전7-2</v>
          </cell>
          <cell r="Y465" t="str">
            <v>통신내선공</v>
          </cell>
          <cell r="Z465">
            <v>0.12</v>
          </cell>
          <cell r="AA465">
            <v>0</v>
          </cell>
          <cell r="AD465">
            <v>0</v>
          </cell>
          <cell r="AE465">
            <v>0.9</v>
          </cell>
          <cell r="AF465" t="str">
            <v>통3-3-4</v>
          </cell>
          <cell r="AG465">
            <v>0</v>
          </cell>
        </row>
        <row r="466">
          <cell r="B466">
            <v>661</v>
          </cell>
          <cell r="C466" t="str">
            <v>노출스위치 박스</v>
          </cell>
          <cell r="D466" t="str">
            <v>1개용 16mm</v>
          </cell>
          <cell r="E466" t="str">
            <v>개</v>
          </cell>
          <cell r="F466">
            <v>891</v>
          </cell>
          <cell r="G466">
            <v>2700</v>
          </cell>
          <cell r="H466">
            <v>968</v>
          </cell>
          <cell r="I466">
            <v>2620</v>
          </cell>
          <cell r="O466">
            <v>2620</v>
          </cell>
          <cell r="P466" t="str">
            <v>내선전공</v>
          </cell>
          <cell r="Q466">
            <v>0.24</v>
          </cell>
          <cell r="R466">
            <v>0.216</v>
          </cell>
          <cell r="U466">
            <v>0</v>
          </cell>
          <cell r="V466">
            <v>0.9</v>
          </cell>
          <cell r="W466" t="str">
            <v>전7-2</v>
          </cell>
          <cell r="Y466" t="str">
            <v>통신내선공</v>
          </cell>
          <cell r="Z466">
            <v>0.24</v>
          </cell>
          <cell r="AA466">
            <v>0.216</v>
          </cell>
          <cell r="AD466">
            <v>0</v>
          </cell>
          <cell r="AE466">
            <v>0.9</v>
          </cell>
          <cell r="AF466" t="str">
            <v>통3-3-4</v>
          </cell>
          <cell r="AG466">
            <v>0</v>
          </cell>
        </row>
        <row r="467">
          <cell r="B467">
            <v>662</v>
          </cell>
          <cell r="C467" t="str">
            <v>노출스위치 박스</v>
          </cell>
          <cell r="D467" t="str">
            <v>1개용 22mm</v>
          </cell>
          <cell r="E467" t="str">
            <v>개</v>
          </cell>
          <cell r="F467">
            <v>891</v>
          </cell>
          <cell r="G467">
            <v>2639</v>
          </cell>
          <cell r="H467">
            <v>968</v>
          </cell>
          <cell r="I467">
            <v>3007</v>
          </cell>
          <cell r="O467">
            <v>2639</v>
          </cell>
          <cell r="P467" t="str">
            <v>내선전공</v>
          </cell>
          <cell r="Q467">
            <v>0.24</v>
          </cell>
          <cell r="R467">
            <v>0.216</v>
          </cell>
          <cell r="U467">
            <v>0</v>
          </cell>
          <cell r="V467">
            <v>0.9</v>
          </cell>
          <cell r="W467" t="str">
            <v>전7-2</v>
          </cell>
          <cell r="Y467" t="str">
            <v>통신내선공</v>
          </cell>
          <cell r="Z467">
            <v>0.24</v>
          </cell>
          <cell r="AA467">
            <v>0.216</v>
          </cell>
          <cell r="AD467">
            <v>0</v>
          </cell>
          <cell r="AE467">
            <v>0.9</v>
          </cell>
          <cell r="AF467" t="str">
            <v>통3-3-4</v>
          </cell>
          <cell r="AG467">
            <v>0</v>
          </cell>
        </row>
        <row r="468">
          <cell r="B468">
            <v>663</v>
          </cell>
          <cell r="C468" t="str">
            <v>노출스위치 박스</v>
          </cell>
          <cell r="D468" t="str">
            <v>1개용 28mm</v>
          </cell>
          <cell r="E468" t="str">
            <v>개</v>
          </cell>
          <cell r="F468">
            <v>891</v>
          </cell>
          <cell r="G468">
            <v>4203</v>
          </cell>
          <cell r="H468">
            <v>968</v>
          </cell>
          <cell r="I468">
            <v>4625</v>
          </cell>
          <cell r="O468">
            <v>4203</v>
          </cell>
          <cell r="P468" t="str">
            <v>내선전공</v>
          </cell>
          <cell r="Q468">
            <v>0.24</v>
          </cell>
          <cell r="R468">
            <v>0.216</v>
          </cell>
          <cell r="U468">
            <v>0</v>
          </cell>
          <cell r="V468">
            <v>0.9</v>
          </cell>
          <cell r="W468" t="str">
            <v>전7-2</v>
          </cell>
          <cell r="Y468" t="str">
            <v>통신내선공</v>
          </cell>
          <cell r="Z468">
            <v>0.24</v>
          </cell>
          <cell r="AA468">
            <v>0.216</v>
          </cell>
          <cell r="AD468">
            <v>0</v>
          </cell>
          <cell r="AE468">
            <v>0.9</v>
          </cell>
          <cell r="AF468" t="str">
            <v>통3-3-4</v>
          </cell>
          <cell r="AG468">
            <v>0</v>
          </cell>
        </row>
        <row r="469">
          <cell r="B469">
            <v>664</v>
          </cell>
          <cell r="C469" t="str">
            <v>겹박스</v>
          </cell>
          <cell r="D469" t="str">
            <v>4각 오목형</v>
          </cell>
          <cell r="E469" t="str">
            <v>개</v>
          </cell>
          <cell r="F469">
            <v>891</v>
          </cell>
          <cell r="G469">
            <v>4203</v>
          </cell>
          <cell r="H469">
            <v>1034</v>
          </cell>
          <cell r="I469">
            <v>323</v>
          </cell>
          <cell r="K469">
            <v>201</v>
          </cell>
          <cell r="O469">
            <v>4203</v>
          </cell>
          <cell r="P469" t="str">
            <v>내선전공</v>
          </cell>
          <cell r="Q469">
            <v>0.04</v>
          </cell>
          <cell r="R469">
            <v>3.5999999999999997E-2</v>
          </cell>
          <cell r="U469">
            <v>0</v>
          </cell>
          <cell r="V469">
            <v>0.9</v>
          </cell>
          <cell r="W469" t="str">
            <v>전7-2</v>
          </cell>
          <cell r="Y469" t="str">
            <v>통신내선공</v>
          </cell>
          <cell r="Z469">
            <v>0.04</v>
          </cell>
          <cell r="AA469">
            <v>3.5999999999999997E-2</v>
          </cell>
          <cell r="AD469">
            <v>0</v>
          </cell>
          <cell r="AE469">
            <v>0.9</v>
          </cell>
          <cell r="AF469" t="str">
            <v>통3-3-4</v>
          </cell>
          <cell r="AG469">
            <v>0</v>
          </cell>
        </row>
        <row r="470">
          <cell r="B470">
            <v>665</v>
          </cell>
          <cell r="C470" t="str">
            <v>박스 지지대</v>
          </cell>
          <cell r="D470" t="str">
            <v>조적용</v>
          </cell>
          <cell r="E470" t="str">
            <v>개</v>
          </cell>
          <cell r="F470">
            <v>891</v>
          </cell>
          <cell r="G470">
            <v>4203</v>
          </cell>
          <cell r="K470">
            <v>144</v>
          </cell>
          <cell r="O470">
            <v>4203</v>
          </cell>
          <cell r="R470">
            <v>0</v>
          </cell>
          <cell r="U470">
            <v>0</v>
          </cell>
          <cell r="AA470">
            <v>0</v>
          </cell>
          <cell r="AD470">
            <v>0</v>
          </cell>
          <cell r="AG470">
            <v>0</v>
          </cell>
        </row>
        <row r="471">
          <cell r="B471">
            <v>671</v>
          </cell>
          <cell r="C471" t="str">
            <v>PVC 박스</v>
          </cell>
          <cell r="D471" t="str">
            <v>S/W BOX</v>
          </cell>
          <cell r="E471" t="str">
            <v>개</v>
          </cell>
          <cell r="F471">
            <v>891</v>
          </cell>
          <cell r="G471">
            <v>512</v>
          </cell>
          <cell r="H471">
            <v>1034</v>
          </cell>
          <cell r="I471">
            <v>244</v>
          </cell>
          <cell r="K471">
            <v>160</v>
          </cell>
          <cell r="O471">
            <v>512</v>
          </cell>
          <cell r="P471" t="str">
            <v>내선전공</v>
          </cell>
          <cell r="Q471">
            <v>0.2</v>
          </cell>
          <cell r="R471">
            <v>0.18</v>
          </cell>
          <cell r="U471">
            <v>0</v>
          </cell>
          <cell r="V471">
            <v>0.9</v>
          </cell>
          <cell r="W471" t="str">
            <v>전7-2</v>
          </cell>
          <cell r="Y471" t="str">
            <v>통신내선공</v>
          </cell>
          <cell r="Z471">
            <v>0.2</v>
          </cell>
          <cell r="AA471">
            <v>0.18</v>
          </cell>
          <cell r="AD471">
            <v>0</v>
          </cell>
          <cell r="AE471">
            <v>0.9</v>
          </cell>
          <cell r="AF471" t="str">
            <v>통3-3-4</v>
          </cell>
          <cell r="AG471">
            <v>0</v>
          </cell>
        </row>
        <row r="472">
          <cell r="B472">
            <v>672</v>
          </cell>
          <cell r="C472" t="str">
            <v>PVC 박스</v>
          </cell>
          <cell r="D472" t="str">
            <v>O/L 4각</v>
          </cell>
          <cell r="E472" t="str">
            <v>개</v>
          </cell>
          <cell r="F472">
            <v>891</v>
          </cell>
          <cell r="G472">
            <v>762</v>
          </cell>
          <cell r="H472">
            <v>968</v>
          </cell>
          <cell r="I472">
            <v>2620</v>
          </cell>
          <cell r="O472">
            <v>762</v>
          </cell>
          <cell r="P472" t="str">
            <v>내선전공</v>
          </cell>
          <cell r="Q472">
            <v>0.2</v>
          </cell>
          <cell r="R472">
            <v>0.18</v>
          </cell>
          <cell r="U472">
            <v>0</v>
          </cell>
          <cell r="V472">
            <v>0.9</v>
          </cell>
          <cell r="W472" t="str">
            <v>전7-2</v>
          </cell>
          <cell r="Y472" t="str">
            <v>통신내선공</v>
          </cell>
          <cell r="Z472">
            <v>0.2</v>
          </cell>
          <cell r="AA472">
            <v>0.18</v>
          </cell>
          <cell r="AD472">
            <v>0</v>
          </cell>
          <cell r="AE472">
            <v>0.9</v>
          </cell>
          <cell r="AF472" t="str">
            <v>통3-3-4</v>
          </cell>
          <cell r="AG472">
            <v>0</v>
          </cell>
        </row>
        <row r="473">
          <cell r="B473">
            <v>673</v>
          </cell>
          <cell r="C473" t="str">
            <v>PVC 박스</v>
          </cell>
          <cell r="D473" t="str">
            <v>C/T 8각</v>
          </cell>
          <cell r="E473" t="str">
            <v>개</v>
          </cell>
          <cell r="F473">
            <v>891</v>
          </cell>
          <cell r="G473">
            <v>837</v>
          </cell>
          <cell r="H473">
            <v>968</v>
          </cell>
          <cell r="I473">
            <v>3007</v>
          </cell>
          <cell r="O473">
            <v>837</v>
          </cell>
          <cell r="P473" t="str">
            <v>내선전공</v>
          </cell>
          <cell r="Q473">
            <v>0.12</v>
          </cell>
          <cell r="R473">
            <v>0.108</v>
          </cell>
          <cell r="U473">
            <v>0</v>
          </cell>
          <cell r="V473">
            <v>0.9</v>
          </cell>
          <cell r="W473" t="str">
            <v>전7-2</v>
          </cell>
          <cell r="Y473" t="str">
            <v>통신내선공</v>
          </cell>
          <cell r="Z473">
            <v>0.12</v>
          </cell>
          <cell r="AA473">
            <v>0.108</v>
          </cell>
          <cell r="AD473">
            <v>0</v>
          </cell>
          <cell r="AE473">
            <v>0.9</v>
          </cell>
          <cell r="AF473" t="str">
            <v>통3-3-4</v>
          </cell>
          <cell r="AG473">
            <v>0</v>
          </cell>
        </row>
        <row r="474">
          <cell r="B474">
            <v>674</v>
          </cell>
          <cell r="C474" t="str">
            <v>PVC 박스</v>
          </cell>
          <cell r="D474" t="str">
            <v>C/T 4각</v>
          </cell>
          <cell r="E474" t="str">
            <v>개</v>
          </cell>
          <cell r="F474">
            <v>891</v>
          </cell>
          <cell r="G474">
            <v>931</v>
          </cell>
          <cell r="H474">
            <v>968</v>
          </cell>
          <cell r="I474">
            <v>4625</v>
          </cell>
          <cell r="O474">
            <v>931</v>
          </cell>
          <cell r="P474" t="str">
            <v>내선전공</v>
          </cell>
          <cell r="Q474">
            <v>0.12</v>
          </cell>
          <cell r="R474">
            <v>0.108</v>
          </cell>
          <cell r="U474">
            <v>0</v>
          </cell>
          <cell r="V474">
            <v>0.9</v>
          </cell>
          <cell r="W474" t="str">
            <v>전7-2</v>
          </cell>
          <cell r="Y474" t="str">
            <v>통신내선공</v>
          </cell>
          <cell r="Z474">
            <v>0.12</v>
          </cell>
          <cell r="AA474">
            <v>0.108</v>
          </cell>
          <cell r="AD474">
            <v>0</v>
          </cell>
          <cell r="AE474">
            <v>0.9</v>
          </cell>
          <cell r="AF474" t="str">
            <v>통3-3-4</v>
          </cell>
          <cell r="AG474">
            <v>0</v>
          </cell>
        </row>
        <row r="475">
          <cell r="B475">
            <v>701</v>
          </cell>
          <cell r="C475" t="str">
            <v>RACE WAY (STEEL)</v>
          </cell>
          <cell r="D475" t="str">
            <v>40*40</v>
          </cell>
          <cell r="E475" t="str">
            <v>M</v>
          </cell>
          <cell r="F475">
            <v>893</v>
          </cell>
          <cell r="G475">
            <v>2820</v>
          </cell>
          <cell r="H475">
            <v>977</v>
          </cell>
          <cell r="I475">
            <v>2450</v>
          </cell>
          <cell r="O475">
            <v>2450</v>
          </cell>
          <cell r="P475" t="str">
            <v>내선전공</v>
          </cell>
          <cell r="Q475">
            <v>0.4</v>
          </cell>
          <cell r="R475">
            <v>0.4</v>
          </cell>
          <cell r="U475">
            <v>0</v>
          </cell>
          <cell r="V475">
            <v>1</v>
          </cell>
          <cell r="W475" t="str">
            <v>전7-7</v>
          </cell>
          <cell r="Y475" t="str">
            <v>통신내선공</v>
          </cell>
          <cell r="Z475">
            <v>0.4</v>
          </cell>
          <cell r="AA475">
            <v>0.4</v>
          </cell>
          <cell r="AD475">
            <v>0</v>
          </cell>
          <cell r="AE475">
            <v>1</v>
          </cell>
          <cell r="AF475" t="str">
            <v>통3-3-9</v>
          </cell>
          <cell r="AG475">
            <v>0</v>
          </cell>
        </row>
        <row r="476">
          <cell r="B476">
            <v>702</v>
          </cell>
          <cell r="C476" t="str">
            <v>RACE WAY COVER</v>
          </cell>
          <cell r="D476" t="str">
            <v>40*40</v>
          </cell>
          <cell r="E476" t="str">
            <v>M</v>
          </cell>
          <cell r="F476">
            <v>893</v>
          </cell>
          <cell r="G476">
            <v>1020</v>
          </cell>
          <cell r="H476">
            <v>977</v>
          </cell>
          <cell r="I476">
            <v>890</v>
          </cell>
          <cell r="O476">
            <v>890</v>
          </cell>
          <cell r="R476">
            <v>0</v>
          </cell>
          <cell r="U476">
            <v>0</v>
          </cell>
          <cell r="V476">
            <v>1</v>
          </cell>
          <cell r="AA476">
            <v>0</v>
          </cell>
          <cell r="AD476">
            <v>0</v>
          </cell>
          <cell r="AE476">
            <v>1</v>
          </cell>
          <cell r="AG476">
            <v>0</v>
          </cell>
        </row>
        <row r="477">
          <cell r="B477">
            <v>703</v>
          </cell>
          <cell r="C477" t="str">
            <v>RACE WAY JOINER</v>
          </cell>
          <cell r="D477" t="str">
            <v>40*40</v>
          </cell>
          <cell r="E477" t="str">
            <v>개</v>
          </cell>
          <cell r="F477">
            <v>893</v>
          </cell>
          <cell r="G477">
            <v>1080</v>
          </cell>
          <cell r="H477">
            <v>977</v>
          </cell>
          <cell r="I477">
            <v>940</v>
          </cell>
          <cell r="O477">
            <v>940</v>
          </cell>
          <cell r="P477" t="str">
            <v>내선전공</v>
          </cell>
          <cell r="Q477">
            <v>0.2</v>
          </cell>
          <cell r="R477">
            <v>0</v>
          </cell>
          <cell r="U477">
            <v>0</v>
          </cell>
          <cell r="V477">
            <v>1</v>
          </cell>
          <cell r="W477" t="str">
            <v>전7-2</v>
          </cell>
          <cell r="Y477" t="str">
            <v>통신내선공</v>
          </cell>
          <cell r="Z477">
            <v>0.2</v>
          </cell>
          <cell r="AA477">
            <v>0</v>
          </cell>
          <cell r="AD477">
            <v>0</v>
          </cell>
          <cell r="AE477">
            <v>1</v>
          </cell>
          <cell r="AF477" t="str">
            <v>통3-3-4</v>
          </cell>
          <cell r="AG477">
            <v>0</v>
          </cell>
        </row>
        <row r="478">
          <cell r="B478">
            <v>704</v>
          </cell>
          <cell r="C478" t="str">
            <v>RACE WAY C형HANGER</v>
          </cell>
          <cell r="D478" t="str">
            <v>40*40</v>
          </cell>
          <cell r="E478" t="str">
            <v>개</v>
          </cell>
          <cell r="F478">
            <v>893</v>
          </cell>
          <cell r="G478">
            <v>2250</v>
          </cell>
          <cell r="H478">
            <v>977</v>
          </cell>
          <cell r="I478">
            <v>1960</v>
          </cell>
          <cell r="O478">
            <v>1960</v>
          </cell>
          <cell r="P478" t="str">
            <v>내선전공</v>
          </cell>
          <cell r="Q478">
            <v>0.2</v>
          </cell>
          <cell r="R478">
            <v>0</v>
          </cell>
          <cell r="U478">
            <v>0</v>
          </cell>
          <cell r="V478">
            <v>1</v>
          </cell>
          <cell r="W478" t="str">
            <v>전7-2</v>
          </cell>
          <cell r="Y478" t="str">
            <v>통신내선공</v>
          </cell>
          <cell r="Z478">
            <v>0.2</v>
          </cell>
          <cell r="AA478">
            <v>0</v>
          </cell>
          <cell r="AD478">
            <v>0</v>
          </cell>
          <cell r="AE478">
            <v>1</v>
          </cell>
          <cell r="AF478" t="str">
            <v>통3-3-4</v>
          </cell>
          <cell r="AG478">
            <v>0</v>
          </cell>
        </row>
        <row r="479">
          <cell r="B479">
            <v>705</v>
          </cell>
          <cell r="C479" t="str">
            <v>END CAP</v>
          </cell>
          <cell r="D479" t="str">
            <v>40*40</v>
          </cell>
          <cell r="E479" t="str">
            <v>개</v>
          </cell>
          <cell r="F479">
            <v>893</v>
          </cell>
          <cell r="G479">
            <v>610</v>
          </cell>
          <cell r="H479">
            <v>977</v>
          </cell>
          <cell r="I479">
            <v>530</v>
          </cell>
          <cell r="O479">
            <v>530</v>
          </cell>
          <cell r="P479" t="str">
            <v>내선전공</v>
          </cell>
          <cell r="Q479">
            <v>0.12</v>
          </cell>
          <cell r="R479">
            <v>0</v>
          </cell>
          <cell r="U479">
            <v>0</v>
          </cell>
          <cell r="V479">
            <v>1</v>
          </cell>
          <cell r="W479" t="str">
            <v>전7-2</v>
          </cell>
          <cell r="Y479" t="str">
            <v>통신내선공</v>
          </cell>
          <cell r="Z479">
            <v>0.12</v>
          </cell>
          <cell r="AA479">
            <v>0</v>
          </cell>
          <cell r="AD479">
            <v>0</v>
          </cell>
          <cell r="AE479">
            <v>1</v>
          </cell>
          <cell r="AF479" t="str">
            <v>통3-3-4</v>
          </cell>
          <cell r="AG479">
            <v>0</v>
          </cell>
        </row>
        <row r="480">
          <cell r="B480">
            <v>706</v>
          </cell>
          <cell r="C480" t="str">
            <v>RACE WAY JUNCTION</v>
          </cell>
          <cell r="D480" t="str">
            <v>40*40(2방)</v>
          </cell>
          <cell r="E480" t="str">
            <v>개</v>
          </cell>
          <cell r="F480">
            <v>893</v>
          </cell>
          <cell r="G480">
            <v>3800</v>
          </cell>
          <cell r="H480">
            <v>977</v>
          </cell>
          <cell r="I480">
            <v>3300</v>
          </cell>
          <cell r="O480">
            <v>3300</v>
          </cell>
          <cell r="P480" t="str">
            <v>내선전공</v>
          </cell>
          <cell r="Q480">
            <v>0.12</v>
          </cell>
          <cell r="R480">
            <v>0</v>
          </cell>
          <cell r="U480">
            <v>0</v>
          </cell>
          <cell r="V480">
            <v>1</v>
          </cell>
          <cell r="W480" t="str">
            <v>전7-2</v>
          </cell>
          <cell r="Y480" t="str">
            <v>통신내선공</v>
          </cell>
          <cell r="Z480">
            <v>0.12</v>
          </cell>
          <cell r="AA480">
            <v>0</v>
          </cell>
          <cell r="AD480">
            <v>0</v>
          </cell>
          <cell r="AE480">
            <v>1</v>
          </cell>
          <cell r="AF480" t="str">
            <v>통3-3-4</v>
          </cell>
          <cell r="AG480">
            <v>0</v>
          </cell>
        </row>
        <row r="481">
          <cell r="B481">
            <v>707</v>
          </cell>
          <cell r="C481" t="str">
            <v>RACE WAY JUNCTION</v>
          </cell>
          <cell r="D481" t="str">
            <v>40*40(3방)</v>
          </cell>
          <cell r="E481" t="str">
            <v>개</v>
          </cell>
          <cell r="F481">
            <v>893</v>
          </cell>
          <cell r="G481">
            <v>4700</v>
          </cell>
          <cell r="H481">
            <v>977</v>
          </cell>
          <cell r="I481">
            <v>4090</v>
          </cell>
          <cell r="O481">
            <v>4090</v>
          </cell>
          <cell r="P481" t="str">
            <v>내선전공</v>
          </cell>
          <cell r="Q481">
            <v>0.4</v>
          </cell>
          <cell r="R481">
            <v>0</v>
          </cell>
          <cell r="U481">
            <v>0</v>
          </cell>
          <cell r="V481">
            <v>1</v>
          </cell>
          <cell r="W481" t="str">
            <v>전7-7</v>
          </cell>
          <cell r="Y481" t="str">
            <v>통신내선공</v>
          </cell>
          <cell r="Z481">
            <v>0.4</v>
          </cell>
          <cell r="AA481">
            <v>0</v>
          </cell>
          <cell r="AD481">
            <v>0</v>
          </cell>
          <cell r="AE481">
            <v>1</v>
          </cell>
          <cell r="AF481" t="str">
            <v>통3-3-9</v>
          </cell>
          <cell r="AG481">
            <v>0</v>
          </cell>
        </row>
        <row r="482">
          <cell r="B482">
            <v>708</v>
          </cell>
          <cell r="C482" t="str">
            <v>RACE WAY JUNCTION</v>
          </cell>
          <cell r="D482" t="str">
            <v>40*40(4방)</v>
          </cell>
          <cell r="E482" t="str">
            <v>개</v>
          </cell>
          <cell r="F482">
            <v>893</v>
          </cell>
          <cell r="G482">
            <v>5610</v>
          </cell>
          <cell r="H482">
            <v>977</v>
          </cell>
          <cell r="I482">
            <v>4880</v>
          </cell>
          <cell r="O482">
            <v>4880</v>
          </cell>
          <cell r="R482">
            <v>0</v>
          </cell>
          <cell r="U482">
            <v>0</v>
          </cell>
          <cell r="AA482">
            <v>0</v>
          </cell>
          <cell r="AD482">
            <v>0</v>
          </cell>
          <cell r="AG482">
            <v>0</v>
          </cell>
        </row>
        <row r="483">
          <cell r="B483">
            <v>709</v>
          </cell>
          <cell r="C483" t="str">
            <v>RACE WAY H.V/ELBOW</v>
          </cell>
          <cell r="D483" t="str">
            <v>40*40</v>
          </cell>
          <cell r="E483" t="str">
            <v>개</v>
          </cell>
          <cell r="F483">
            <v>893</v>
          </cell>
          <cell r="G483">
            <v>3550</v>
          </cell>
          <cell r="H483">
            <v>977</v>
          </cell>
          <cell r="I483">
            <v>3090</v>
          </cell>
          <cell r="O483">
            <v>3090</v>
          </cell>
          <cell r="R483">
            <v>0</v>
          </cell>
          <cell r="U483">
            <v>0</v>
          </cell>
          <cell r="AA483">
            <v>0</v>
          </cell>
          <cell r="AD483">
            <v>0</v>
          </cell>
          <cell r="AG483">
            <v>0</v>
          </cell>
        </row>
        <row r="484">
          <cell r="B484">
            <v>710</v>
          </cell>
          <cell r="C484" t="str">
            <v>BOX CONNECTOR</v>
          </cell>
          <cell r="D484" t="str">
            <v>40*40</v>
          </cell>
          <cell r="E484" t="str">
            <v>개</v>
          </cell>
          <cell r="F484">
            <v>893</v>
          </cell>
          <cell r="G484">
            <v>1430</v>
          </cell>
          <cell r="H484">
            <v>977</v>
          </cell>
          <cell r="I484">
            <v>1240</v>
          </cell>
          <cell r="O484">
            <v>1240</v>
          </cell>
          <cell r="R484">
            <v>0</v>
          </cell>
          <cell r="U484">
            <v>0</v>
          </cell>
          <cell r="AA484">
            <v>0</v>
          </cell>
          <cell r="AD484">
            <v>0</v>
          </cell>
          <cell r="AG484">
            <v>0</v>
          </cell>
        </row>
        <row r="485">
          <cell r="B485">
            <v>721</v>
          </cell>
          <cell r="C485" t="str">
            <v>RACE WAY (STEEL)</v>
          </cell>
          <cell r="D485" t="str">
            <v>70*40</v>
          </cell>
          <cell r="E485" t="str">
            <v>M</v>
          </cell>
          <cell r="F485">
            <v>893</v>
          </cell>
          <cell r="G485">
            <v>3380</v>
          </cell>
          <cell r="H485">
            <v>977</v>
          </cell>
          <cell r="I485">
            <v>2940</v>
          </cell>
          <cell r="O485">
            <v>2940</v>
          </cell>
          <cell r="P485" t="str">
            <v>내선전공</v>
          </cell>
          <cell r="Q485">
            <v>0.158</v>
          </cell>
          <cell r="R485">
            <v>0.158</v>
          </cell>
          <cell r="U485">
            <v>0</v>
          </cell>
          <cell r="V485">
            <v>1</v>
          </cell>
          <cell r="W485" t="str">
            <v>전7-7</v>
          </cell>
          <cell r="Y485" t="str">
            <v>통신내선공</v>
          </cell>
          <cell r="Z485">
            <v>0.158</v>
          </cell>
          <cell r="AA485">
            <v>0.158</v>
          </cell>
          <cell r="AD485">
            <v>0</v>
          </cell>
          <cell r="AE485">
            <v>1</v>
          </cell>
          <cell r="AF485" t="str">
            <v>통3-3-9</v>
          </cell>
          <cell r="AG485">
            <v>0</v>
          </cell>
        </row>
        <row r="486">
          <cell r="B486">
            <v>722</v>
          </cell>
          <cell r="C486" t="str">
            <v>RACE WAY COVER</v>
          </cell>
          <cell r="D486" t="str">
            <v>70*40</v>
          </cell>
          <cell r="E486" t="str">
            <v>M</v>
          </cell>
          <cell r="F486">
            <v>893</v>
          </cell>
          <cell r="G486">
            <v>1550</v>
          </cell>
          <cell r="H486">
            <v>977</v>
          </cell>
          <cell r="I486">
            <v>1350</v>
          </cell>
          <cell r="O486">
            <v>1350</v>
          </cell>
          <cell r="R486">
            <v>0</v>
          </cell>
          <cell r="U486">
            <v>0</v>
          </cell>
          <cell r="AA486">
            <v>0</v>
          </cell>
          <cell r="AD486">
            <v>0</v>
          </cell>
          <cell r="AG486">
            <v>0</v>
          </cell>
        </row>
        <row r="487">
          <cell r="B487">
            <v>723</v>
          </cell>
          <cell r="C487" t="str">
            <v>RACE WAY JOINER</v>
          </cell>
          <cell r="D487" t="str">
            <v>70*40</v>
          </cell>
          <cell r="E487" t="str">
            <v>개</v>
          </cell>
          <cell r="F487">
            <v>893</v>
          </cell>
          <cell r="G487">
            <v>1890</v>
          </cell>
          <cell r="H487">
            <v>977</v>
          </cell>
          <cell r="I487">
            <v>1650</v>
          </cell>
          <cell r="O487">
            <v>1650</v>
          </cell>
          <cell r="R487">
            <v>0</v>
          </cell>
          <cell r="U487">
            <v>0</v>
          </cell>
          <cell r="AA487">
            <v>0</v>
          </cell>
          <cell r="AD487">
            <v>0</v>
          </cell>
          <cell r="AG487">
            <v>0</v>
          </cell>
        </row>
        <row r="488">
          <cell r="B488">
            <v>724</v>
          </cell>
          <cell r="C488" t="str">
            <v>RACE WAY A형HANGER</v>
          </cell>
          <cell r="D488" t="str">
            <v>70*40</v>
          </cell>
          <cell r="E488" t="str">
            <v>개</v>
          </cell>
          <cell r="F488">
            <v>893</v>
          </cell>
          <cell r="G488">
            <v>1100</v>
          </cell>
          <cell r="H488">
            <v>977</v>
          </cell>
          <cell r="I488">
            <v>960</v>
          </cell>
          <cell r="O488">
            <v>960</v>
          </cell>
          <cell r="R488">
            <v>0</v>
          </cell>
          <cell r="U488">
            <v>0</v>
          </cell>
          <cell r="AA488">
            <v>0</v>
          </cell>
          <cell r="AD488">
            <v>0</v>
          </cell>
          <cell r="AG488">
            <v>0</v>
          </cell>
        </row>
        <row r="489">
          <cell r="B489">
            <v>725</v>
          </cell>
          <cell r="C489" t="str">
            <v>END CAP</v>
          </cell>
          <cell r="D489" t="str">
            <v>70*40</v>
          </cell>
          <cell r="E489" t="str">
            <v>개</v>
          </cell>
          <cell r="F489">
            <v>893</v>
          </cell>
          <cell r="G489">
            <v>850</v>
          </cell>
          <cell r="H489">
            <v>977</v>
          </cell>
          <cell r="I489">
            <v>740</v>
          </cell>
          <cell r="O489">
            <v>740</v>
          </cell>
          <cell r="R489">
            <v>0</v>
          </cell>
          <cell r="U489">
            <v>0</v>
          </cell>
          <cell r="AA489">
            <v>0</v>
          </cell>
          <cell r="AD489">
            <v>0</v>
          </cell>
          <cell r="AG489">
            <v>0</v>
          </cell>
        </row>
        <row r="490">
          <cell r="B490">
            <v>726</v>
          </cell>
          <cell r="C490" t="str">
            <v>RACE WAY JUNCTION</v>
          </cell>
          <cell r="D490" t="str">
            <v>70*40(2방)</v>
          </cell>
          <cell r="E490" t="str">
            <v>개</v>
          </cell>
          <cell r="F490">
            <v>893</v>
          </cell>
          <cell r="G490">
            <v>4240</v>
          </cell>
          <cell r="H490">
            <v>977</v>
          </cell>
          <cell r="I490">
            <v>3690</v>
          </cell>
          <cell r="O490">
            <v>3690</v>
          </cell>
          <cell r="R490">
            <v>0</v>
          </cell>
          <cell r="U490">
            <v>0</v>
          </cell>
          <cell r="AA490">
            <v>0</v>
          </cell>
          <cell r="AD490">
            <v>0</v>
          </cell>
          <cell r="AG490">
            <v>0</v>
          </cell>
        </row>
        <row r="491">
          <cell r="B491">
            <v>727</v>
          </cell>
          <cell r="C491" t="str">
            <v>RACE WAY JUNCTION</v>
          </cell>
          <cell r="D491" t="str">
            <v>70*40(3방)</v>
          </cell>
          <cell r="E491" t="str">
            <v>개</v>
          </cell>
          <cell r="F491">
            <v>893</v>
          </cell>
          <cell r="G491">
            <v>5150</v>
          </cell>
          <cell r="H491">
            <v>977</v>
          </cell>
          <cell r="I491">
            <v>4480</v>
          </cell>
          <cell r="O491">
            <v>4480</v>
          </cell>
          <cell r="P491" t="str">
            <v>내선전공</v>
          </cell>
          <cell r="Q491">
            <v>0.22500000000000001</v>
          </cell>
          <cell r="R491">
            <v>0</v>
          </cell>
          <cell r="U491">
            <v>0</v>
          </cell>
          <cell r="V491">
            <v>0.85</v>
          </cell>
          <cell r="W491" t="str">
            <v>전7-7</v>
          </cell>
          <cell r="Y491" t="str">
            <v>통신내선공</v>
          </cell>
          <cell r="Z491">
            <v>0.158</v>
          </cell>
          <cell r="AA491">
            <v>0</v>
          </cell>
          <cell r="AD491">
            <v>0</v>
          </cell>
          <cell r="AE491">
            <v>1</v>
          </cell>
          <cell r="AF491" t="str">
            <v>통3-3-9</v>
          </cell>
          <cell r="AG491">
            <v>0</v>
          </cell>
        </row>
        <row r="492">
          <cell r="B492">
            <v>728</v>
          </cell>
          <cell r="C492" t="str">
            <v>RACE WAY JUNCTION</v>
          </cell>
          <cell r="D492" t="str">
            <v>70*40(4방)</v>
          </cell>
          <cell r="E492" t="str">
            <v>개</v>
          </cell>
          <cell r="F492">
            <v>893</v>
          </cell>
          <cell r="G492">
            <v>6050</v>
          </cell>
          <cell r="H492">
            <v>977</v>
          </cell>
          <cell r="I492">
            <v>5260</v>
          </cell>
          <cell r="O492">
            <v>5260</v>
          </cell>
          <cell r="R492">
            <v>0</v>
          </cell>
          <cell r="U492">
            <v>0</v>
          </cell>
          <cell r="AA492">
            <v>0</v>
          </cell>
          <cell r="AD492">
            <v>0</v>
          </cell>
          <cell r="AG492">
            <v>0</v>
          </cell>
        </row>
        <row r="493">
          <cell r="B493">
            <v>729</v>
          </cell>
          <cell r="C493" t="str">
            <v>RACE WAY H.V/ELBOW</v>
          </cell>
          <cell r="D493" t="str">
            <v>70*40</v>
          </cell>
          <cell r="E493" t="str">
            <v>개</v>
          </cell>
          <cell r="F493">
            <v>893</v>
          </cell>
          <cell r="G493">
            <v>4290</v>
          </cell>
          <cell r="H493">
            <v>977</v>
          </cell>
          <cell r="I493">
            <v>3730</v>
          </cell>
          <cell r="O493">
            <v>3730</v>
          </cell>
          <cell r="R493">
            <v>0</v>
          </cell>
          <cell r="U493">
            <v>0</v>
          </cell>
          <cell r="AA493">
            <v>0</v>
          </cell>
          <cell r="AD493">
            <v>0</v>
          </cell>
          <cell r="AG493">
            <v>0</v>
          </cell>
        </row>
        <row r="494">
          <cell r="B494">
            <v>730</v>
          </cell>
          <cell r="C494" t="str">
            <v>BOX CONNECTOR</v>
          </cell>
          <cell r="D494" t="str">
            <v>70*40</v>
          </cell>
          <cell r="E494" t="str">
            <v>개</v>
          </cell>
          <cell r="F494">
            <v>893</v>
          </cell>
          <cell r="G494">
            <v>1790</v>
          </cell>
          <cell r="H494">
            <v>977</v>
          </cell>
          <cell r="I494">
            <v>1560</v>
          </cell>
          <cell r="O494">
            <v>1560</v>
          </cell>
          <cell r="R494">
            <v>0</v>
          </cell>
          <cell r="U494">
            <v>0</v>
          </cell>
          <cell r="AA494">
            <v>0</v>
          </cell>
          <cell r="AD494">
            <v>0</v>
          </cell>
          <cell r="AG494">
            <v>0</v>
          </cell>
        </row>
        <row r="495">
          <cell r="B495">
            <v>741</v>
          </cell>
          <cell r="C495" t="str">
            <v>RACE WAY (STEEL)</v>
          </cell>
          <cell r="D495" t="str">
            <v>110*50</v>
          </cell>
          <cell r="E495" t="str">
            <v>M</v>
          </cell>
          <cell r="F495">
            <v>893</v>
          </cell>
          <cell r="G495">
            <v>4700</v>
          </cell>
          <cell r="H495">
            <v>977</v>
          </cell>
          <cell r="I495">
            <v>4090</v>
          </cell>
          <cell r="O495">
            <v>4090</v>
          </cell>
          <cell r="P495" t="str">
            <v>내선전공</v>
          </cell>
          <cell r="Q495">
            <v>0.158</v>
          </cell>
          <cell r="R495">
            <v>0.158</v>
          </cell>
          <cell r="U495">
            <v>0</v>
          </cell>
          <cell r="V495">
            <v>1</v>
          </cell>
          <cell r="W495" t="str">
            <v>전7-7</v>
          </cell>
          <cell r="Y495" t="str">
            <v>통신내선공</v>
          </cell>
          <cell r="Z495">
            <v>0.158</v>
          </cell>
          <cell r="AA495">
            <v>0.158</v>
          </cell>
          <cell r="AD495">
            <v>0</v>
          </cell>
          <cell r="AE495">
            <v>1</v>
          </cell>
          <cell r="AF495" t="str">
            <v>통3-3-9</v>
          </cell>
          <cell r="AG495">
            <v>0</v>
          </cell>
        </row>
        <row r="496">
          <cell r="B496">
            <v>742</v>
          </cell>
          <cell r="C496" t="str">
            <v>RACE WAY COVER</v>
          </cell>
          <cell r="D496" t="str">
            <v>110*50</v>
          </cell>
          <cell r="E496" t="str">
            <v>M</v>
          </cell>
          <cell r="F496">
            <v>893</v>
          </cell>
          <cell r="G496">
            <v>2250</v>
          </cell>
          <cell r="H496">
            <v>977</v>
          </cell>
          <cell r="I496">
            <v>1960</v>
          </cell>
          <cell r="O496">
            <v>1960</v>
          </cell>
          <cell r="R496">
            <v>0</v>
          </cell>
          <cell r="U496">
            <v>0</v>
          </cell>
          <cell r="AA496">
            <v>0</v>
          </cell>
          <cell r="AD496">
            <v>0</v>
          </cell>
          <cell r="AG496">
            <v>0</v>
          </cell>
        </row>
        <row r="497">
          <cell r="B497">
            <v>743</v>
          </cell>
          <cell r="C497" t="str">
            <v>RACE WAY JOINER</v>
          </cell>
          <cell r="D497" t="str">
            <v>110*50</v>
          </cell>
          <cell r="E497" t="str">
            <v>개</v>
          </cell>
          <cell r="F497">
            <v>893</v>
          </cell>
          <cell r="G497">
            <v>2700</v>
          </cell>
          <cell r="H497">
            <v>977</v>
          </cell>
          <cell r="I497">
            <v>2350</v>
          </cell>
          <cell r="O497">
            <v>2350</v>
          </cell>
          <cell r="R497">
            <v>0</v>
          </cell>
          <cell r="U497">
            <v>0</v>
          </cell>
          <cell r="AA497">
            <v>0</v>
          </cell>
          <cell r="AD497">
            <v>0</v>
          </cell>
          <cell r="AG497">
            <v>0</v>
          </cell>
        </row>
        <row r="498">
          <cell r="B498">
            <v>744</v>
          </cell>
          <cell r="C498" t="str">
            <v>RACE WAY A형HANGER</v>
          </cell>
          <cell r="D498" t="str">
            <v>110*50</v>
          </cell>
          <cell r="E498" t="str">
            <v>개</v>
          </cell>
          <cell r="F498">
            <v>893</v>
          </cell>
          <cell r="G498">
            <v>2250</v>
          </cell>
          <cell r="H498">
            <v>977</v>
          </cell>
          <cell r="I498">
            <v>1960</v>
          </cell>
          <cell r="O498">
            <v>1960</v>
          </cell>
          <cell r="R498">
            <v>0</v>
          </cell>
          <cell r="U498">
            <v>0</v>
          </cell>
          <cell r="AA498">
            <v>0</v>
          </cell>
          <cell r="AD498">
            <v>0</v>
          </cell>
          <cell r="AG498">
            <v>0</v>
          </cell>
        </row>
        <row r="499">
          <cell r="B499">
            <v>745</v>
          </cell>
          <cell r="C499" t="str">
            <v>END CAP</v>
          </cell>
          <cell r="D499" t="str">
            <v>110*50</v>
          </cell>
          <cell r="E499" t="str">
            <v>개</v>
          </cell>
          <cell r="F499">
            <v>893</v>
          </cell>
          <cell r="G499">
            <v>1100</v>
          </cell>
          <cell r="H499">
            <v>977</v>
          </cell>
          <cell r="I499">
            <v>960</v>
          </cell>
          <cell r="O499">
            <v>960</v>
          </cell>
          <cell r="R499">
            <v>0</v>
          </cell>
          <cell r="U499">
            <v>0</v>
          </cell>
          <cell r="AA499">
            <v>0</v>
          </cell>
          <cell r="AD499">
            <v>0</v>
          </cell>
          <cell r="AG499">
            <v>0</v>
          </cell>
        </row>
        <row r="500">
          <cell r="B500">
            <v>751</v>
          </cell>
          <cell r="C500" t="str">
            <v>RACE WAY JUNCTION</v>
          </cell>
          <cell r="D500" t="str">
            <v>110*40(2방)</v>
          </cell>
          <cell r="E500" t="str">
            <v>개</v>
          </cell>
          <cell r="F500">
            <v>893</v>
          </cell>
          <cell r="G500">
            <v>6500</v>
          </cell>
          <cell r="H500">
            <v>977</v>
          </cell>
          <cell r="I500">
            <v>5650</v>
          </cell>
          <cell r="O500">
            <v>5650</v>
          </cell>
          <cell r="R500">
            <v>0</v>
          </cell>
          <cell r="U500">
            <v>0</v>
          </cell>
          <cell r="AA500">
            <v>0</v>
          </cell>
          <cell r="AD500">
            <v>0</v>
          </cell>
          <cell r="AG500">
            <v>0</v>
          </cell>
        </row>
        <row r="501">
          <cell r="B501">
            <v>752</v>
          </cell>
          <cell r="C501" t="str">
            <v>RACE WAY JUNCTION</v>
          </cell>
          <cell r="D501" t="str">
            <v>110*40(3방)</v>
          </cell>
          <cell r="E501" t="str">
            <v>개</v>
          </cell>
          <cell r="F501">
            <v>893</v>
          </cell>
          <cell r="G501">
            <v>7410</v>
          </cell>
          <cell r="H501">
            <v>977</v>
          </cell>
          <cell r="I501">
            <v>6440</v>
          </cell>
          <cell r="O501">
            <v>6440</v>
          </cell>
          <cell r="P501" t="str">
            <v>내선전공</v>
          </cell>
          <cell r="Q501">
            <v>0.22500000000000001</v>
          </cell>
          <cell r="R501">
            <v>0</v>
          </cell>
          <cell r="U501">
            <v>0</v>
          </cell>
          <cell r="V501">
            <v>0.85</v>
          </cell>
          <cell r="W501" t="str">
            <v>전7-7</v>
          </cell>
          <cell r="Y501" t="str">
            <v>통신내선공</v>
          </cell>
          <cell r="Z501">
            <v>0.158</v>
          </cell>
          <cell r="AA501">
            <v>0</v>
          </cell>
          <cell r="AD501">
            <v>0</v>
          </cell>
          <cell r="AE501">
            <v>1</v>
          </cell>
          <cell r="AF501" t="str">
            <v>통3-3-9</v>
          </cell>
          <cell r="AG501">
            <v>0</v>
          </cell>
        </row>
        <row r="502">
          <cell r="B502">
            <v>753</v>
          </cell>
          <cell r="C502" t="str">
            <v>RACE WAY JUNCTION</v>
          </cell>
          <cell r="D502" t="str">
            <v>110*40(4방)</v>
          </cell>
          <cell r="E502" t="str">
            <v>개</v>
          </cell>
          <cell r="F502">
            <v>893</v>
          </cell>
          <cell r="G502">
            <v>8310</v>
          </cell>
          <cell r="H502">
            <v>977</v>
          </cell>
          <cell r="I502">
            <v>7230</v>
          </cell>
          <cell r="O502">
            <v>7230</v>
          </cell>
          <cell r="R502">
            <v>0</v>
          </cell>
          <cell r="U502">
            <v>0</v>
          </cell>
          <cell r="AA502">
            <v>0</v>
          </cell>
          <cell r="AD502">
            <v>0</v>
          </cell>
          <cell r="AG502">
            <v>0</v>
          </cell>
        </row>
        <row r="503">
          <cell r="B503">
            <v>754</v>
          </cell>
          <cell r="C503" t="str">
            <v>RACE WAY H.V/ELBOW</v>
          </cell>
          <cell r="D503" t="str">
            <v>110*50</v>
          </cell>
          <cell r="E503" t="str">
            <v>개</v>
          </cell>
          <cell r="F503">
            <v>893</v>
          </cell>
          <cell r="G503">
            <v>5900</v>
          </cell>
          <cell r="H503">
            <v>977</v>
          </cell>
          <cell r="I503">
            <v>5130</v>
          </cell>
          <cell r="O503">
            <v>5130</v>
          </cell>
          <cell r="R503">
            <v>0</v>
          </cell>
          <cell r="U503">
            <v>0</v>
          </cell>
          <cell r="AA503">
            <v>0</v>
          </cell>
          <cell r="AD503">
            <v>0</v>
          </cell>
          <cell r="AG503">
            <v>0</v>
          </cell>
        </row>
        <row r="504">
          <cell r="B504">
            <v>755</v>
          </cell>
          <cell r="C504" t="str">
            <v>BOLT/NUT</v>
          </cell>
          <cell r="D504" t="str">
            <v>M10</v>
          </cell>
          <cell r="E504" t="str">
            <v>개</v>
          </cell>
          <cell r="F504">
            <v>89</v>
          </cell>
          <cell r="G504">
            <v>85</v>
          </cell>
          <cell r="H504">
            <v>977</v>
          </cell>
          <cell r="I504">
            <v>1960</v>
          </cell>
          <cell r="O504">
            <v>85</v>
          </cell>
          <cell r="R504">
            <v>0</v>
          </cell>
          <cell r="U504">
            <v>0</v>
          </cell>
          <cell r="AA504">
            <v>0</v>
          </cell>
          <cell r="AD504">
            <v>0</v>
          </cell>
          <cell r="AG504">
            <v>0</v>
          </cell>
        </row>
        <row r="505">
          <cell r="B505">
            <v>801</v>
          </cell>
          <cell r="C505" t="str">
            <v>TRAY(PUNCHED TYPE)</v>
          </cell>
          <cell r="D505" t="str">
            <v>W:150 H:60</v>
          </cell>
          <cell r="E505" t="str">
            <v>M</v>
          </cell>
          <cell r="F505">
            <v>894</v>
          </cell>
          <cell r="G505">
            <v>10990</v>
          </cell>
          <cell r="H505">
            <v>975</v>
          </cell>
          <cell r="I505">
            <v>12510</v>
          </cell>
          <cell r="O505">
            <v>10990</v>
          </cell>
          <cell r="P505" t="str">
            <v>내선전공</v>
          </cell>
          <cell r="Q505">
            <v>0.158</v>
          </cell>
          <cell r="R505">
            <v>0.158</v>
          </cell>
          <cell r="U505">
            <v>0</v>
          </cell>
          <cell r="V505">
            <v>1</v>
          </cell>
          <cell r="W505" t="str">
            <v>전7-20</v>
          </cell>
          <cell r="Y505" t="str">
            <v>통신내선공</v>
          </cell>
          <cell r="Z505">
            <v>0.158</v>
          </cell>
          <cell r="AA505">
            <v>0.158</v>
          </cell>
          <cell r="AD505">
            <v>0</v>
          </cell>
          <cell r="AE505">
            <v>1</v>
          </cell>
          <cell r="AF505" t="str">
            <v>통3-3-8</v>
          </cell>
          <cell r="AG505">
            <v>0</v>
          </cell>
        </row>
        <row r="506">
          <cell r="B506">
            <v>802</v>
          </cell>
          <cell r="C506" t="str">
            <v>TRAY(PUNCHED TYPE)</v>
          </cell>
          <cell r="D506" t="str">
            <v>W:200 H:60</v>
          </cell>
          <cell r="E506" t="str">
            <v>M</v>
          </cell>
          <cell r="F506">
            <v>894</v>
          </cell>
          <cell r="G506">
            <v>12860</v>
          </cell>
          <cell r="H506">
            <v>975</v>
          </cell>
          <cell r="I506">
            <v>14620</v>
          </cell>
          <cell r="O506">
            <v>12860</v>
          </cell>
          <cell r="P506" t="str">
            <v>내선전공</v>
          </cell>
          <cell r="Q506">
            <v>0.158</v>
          </cell>
          <cell r="R506">
            <v>0.158</v>
          </cell>
          <cell r="U506">
            <v>0</v>
          </cell>
          <cell r="V506">
            <v>1</v>
          </cell>
          <cell r="W506" t="str">
            <v>전7-20</v>
          </cell>
          <cell r="Y506" t="str">
            <v>통신내선공</v>
          </cell>
          <cell r="Z506">
            <v>0.158</v>
          </cell>
          <cell r="AA506">
            <v>0.158</v>
          </cell>
          <cell r="AD506">
            <v>0</v>
          </cell>
          <cell r="AE506">
            <v>1</v>
          </cell>
          <cell r="AF506" t="str">
            <v>통3-3-8</v>
          </cell>
          <cell r="AG506">
            <v>0</v>
          </cell>
        </row>
        <row r="507">
          <cell r="B507">
            <v>803</v>
          </cell>
          <cell r="C507" t="str">
            <v>TRAY(PUNCHED TYPE)</v>
          </cell>
          <cell r="D507" t="str">
            <v>W:300 H:60</v>
          </cell>
          <cell r="E507" t="str">
            <v>M</v>
          </cell>
          <cell r="F507">
            <v>894</v>
          </cell>
          <cell r="G507">
            <v>16500</v>
          </cell>
          <cell r="H507">
            <v>975</v>
          </cell>
          <cell r="I507">
            <v>18760</v>
          </cell>
          <cell r="O507">
            <v>16500</v>
          </cell>
          <cell r="P507" t="str">
            <v>내선전공</v>
          </cell>
          <cell r="Q507">
            <v>0.158</v>
          </cell>
          <cell r="R507">
            <v>0.158</v>
          </cell>
          <cell r="U507">
            <v>0</v>
          </cell>
          <cell r="V507">
            <v>1</v>
          </cell>
          <cell r="W507" t="str">
            <v>전7-20</v>
          </cell>
          <cell r="Y507" t="str">
            <v>통신내선공</v>
          </cell>
          <cell r="Z507">
            <v>0.158</v>
          </cell>
          <cell r="AA507">
            <v>0.158</v>
          </cell>
          <cell r="AD507">
            <v>0</v>
          </cell>
          <cell r="AE507">
            <v>1</v>
          </cell>
          <cell r="AF507" t="str">
            <v>통3-3-8</v>
          </cell>
          <cell r="AG507">
            <v>0</v>
          </cell>
        </row>
        <row r="508">
          <cell r="B508">
            <v>804</v>
          </cell>
          <cell r="C508" t="str">
            <v>TRAY(PUNCHED TYPE)</v>
          </cell>
          <cell r="D508" t="str">
            <v>W:400 H:60</v>
          </cell>
          <cell r="E508" t="str">
            <v>M</v>
          </cell>
          <cell r="F508">
            <v>894</v>
          </cell>
          <cell r="G508">
            <v>20170</v>
          </cell>
          <cell r="H508">
            <v>975</v>
          </cell>
          <cell r="I508">
            <v>22930</v>
          </cell>
          <cell r="O508">
            <v>20170</v>
          </cell>
          <cell r="P508" t="str">
            <v>내선전공</v>
          </cell>
          <cell r="Q508">
            <v>0.158</v>
          </cell>
          <cell r="R508">
            <v>0.158</v>
          </cell>
          <cell r="U508">
            <v>0</v>
          </cell>
          <cell r="V508">
            <v>1</v>
          </cell>
          <cell r="W508" t="str">
            <v>전7-20</v>
          </cell>
          <cell r="Y508" t="str">
            <v>통신내선공</v>
          </cell>
          <cell r="Z508">
            <v>0.158</v>
          </cell>
          <cell r="AA508">
            <v>0.158</v>
          </cell>
          <cell r="AD508">
            <v>0</v>
          </cell>
          <cell r="AE508">
            <v>1</v>
          </cell>
          <cell r="AF508" t="str">
            <v>통3-3-8</v>
          </cell>
          <cell r="AG508">
            <v>0</v>
          </cell>
        </row>
        <row r="509">
          <cell r="B509">
            <v>805</v>
          </cell>
          <cell r="C509" t="str">
            <v>TRAY(PUNCHED TYPE)</v>
          </cell>
          <cell r="D509" t="str">
            <v>W:500 H:60</v>
          </cell>
          <cell r="E509" t="str">
            <v>M</v>
          </cell>
          <cell r="F509">
            <v>894</v>
          </cell>
          <cell r="G509">
            <v>25590</v>
          </cell>
          <cell r="H509">
            <v>975</v>
          </cell>
          <cell r="I509">
            <v>29110</v>
          </cell>
          <cell r="O509">
            <v>25590</v>
          </cell>
          <cell r="P509" t="str">
            <v>내선전공</v>
          </cell>
          <cell r="Q509">
            <v>0.158</v>
          </cell>
          <cell r="R509">
            <v>0.158</v>
          </cell>
          <cell r="U509">
            <v>0</v>
          </cell>
          <cell r="V509">
            <v>1</v>
          </cell>
          <cell r="W509" t="str">
            <v>전7-20</v>
          </cell>
          <cell r="Y509" t="str">
            <v>통신내선공</v>
          </cell>
          <cell r="Z509">
            <v>0.158</v>
          </cell>
          <cell r="AA509">
            <v>0.158</v>
          </cell>
          <cell r="AD509">
            <v>0</v>
          </cell>
          <cell r="AE509">
            <v>1</v>
          </cell>
          <cell r="AF509" t="str">
            <v>통3-3-8</v>
          </cell>
          <cell r="AG509">
            <v>0</v>
          </cell>
        </row>
        <row r="510">
          <cell r="B510">
            <v>806</v>
          </cell>
          <cell r="C510" t="str">
            <v>TRAY(PUNCHED TYPE)</v>
          </cell>
          <cell r="D510" t="str">
            <v>W:600 H:60</v>
          </cell>
          <cell r="E510" t="str">
            <v>M</v>
          </cell>
          <cell r="F510">
            <v>894</v>
          </cell>
          <cell r="G510">
            <v>29510</v>
          </cell>
          <cell r="H510">
            <v>975</v>
          </cell>
          <cell r="I510">
            <v>33540</v>
          </cell>
          <cell r="O510">
            <v>29510</v>
          </cell>
          <cell r="P510" t="str">
            <v>내선전공</v>
          </cell>
          <cell r="Q510">
            <v>0.158</v>
          </cell>
          <cell r="R510">
            <v>0.158</v>
          </cell>
          <cell r="U510">
            <v>0</v>
          </cell>
          <cell r="V510">
            <v>1</v>
          </cell>
          <cell r="W510" t="str">
            <v>전7-20</v>
          </cell>
          <cell r="Y510" t="str">
            <v>통신내선공</v>
          </cell>
          <cell r="Z510">
            <v>0.158</v>
          </cell>
          <cell r="AA510">
            <v>0.158</v>
          </cell>
          <cell r="AD510">
            <v>0</v>
          </cell>
          <cell r="AE510">
            <v>1</v>
          </cell>
          <cell r="AF510" t="str">
            <v>통3-3-8</v>
          </cell>
          <cell r="AG510">
            <v>0</v>
          </cell>
        </row>
        <row r="511">
          <cell r="B511">
            <v>811</v>
          </cell>
          <cell r="C511" t="str">
            <v>TRAY(PUNCHED TYPE)</v>
          </cell>
          <cell r="D511" t="str">
            <v>W:150 H:100</v>
          </cell>
          <cell r="E511" t="str">
            <v>M</v>
          </cell>
          <cell r="F511">
            <v>894</v>
          </cell>
          <cell r="G511">
            <v>13930</v>
          </cell>
          <cell r="H511">
            <v>975</v>
          </cell>
          <cell r="I511">
            <v>15850</v>
          </cell>
          <cell r="O511">
            <v>13930</v>
          </cell>
          <cell r="P511" t="str">
            <v>내선전공</v>
          </cell>
          <cell r="Q511">
            <v>0.158</v>
          </cell>
          <cell r="R511">
            <v>0.158</v>
          </cell>
          <cell r="U511">
            <v>0</v>
          </cell>
          <cell r="V511">
            <v>1</v>
          </cell>
          <cell r="W511" t="str">
            <v>전7-20</v>
          </cell>
          <cell r="Y511" t="str">
            <v>통신내선공</v>
          </cell>
          <cell r="Z511">
            <v>0.158</v>
          </cell>
          <cell r="AA511">
            <v>0.158</v>
          </cell>
          <cell r="AD511">
            <v>0</v>
          </cell>
          <cell r="AE511">
            <v>1</v>
          </cell>
          <cell r="AF511" t="str">
            <v>통3-3-8</v>
          </cell>
          <cell r="AG511">
            <v>0</v>
          </cell>
        </row>
        <row r="512">
          <cell r="B512">
            <v>812</v>
          </cell>
          <cell r="C512" t="str">
            <v>TRAY(PUNCHED TYPE)</v>
          </cell>
          <cell r="D512" t="str">
            <v>W:200 H:100</v>
          </cell>
          <cell r="E512" t="str">
            <v>M</v>
          </cell>
          <cell r="F512">
            <v>894</v>
          </cell>
          <cell r="G512">
            <v>15780</v>
          </cell>
          <cell r="H512">
            <v>975</v>
          </cell>
          <cell r="I512">
            <v>17940</v>
          </cell>
          <cell r="O512">
            <v>15780</v>
          </cell>
          <cell r="P512" t="str">
            <v>내선전공</v>
          </cell>
          <cell r="Q512">
            <v>0.158</v>
          </cell>
          <cell r="R512">
            <v>0.158</v>
          </cell>
          <cell r="U512">
            <v>0</v>
          </cell>
          <cell r="V512">
            <v>1</v>
          </cell>
          <cell r="W512" t="str">
            <v>전7-20</v>
          </cell>
          <cell r="Y512" t="str">
            <v>통신내선공</v>
          </cell>
          <cell r="Z512">
            <v>0.158</v>
          </cell>
          <cell r="AA512">
            <v>0.158</v>
          </cell>
          <cell r="AD512">
            <v>0</v>
          </cell>
          <cell r="AE512">
            <v>1</v>
          </cell>
          <cell r="AF512" t="str">
            <v>통3-3-8</v>
          </cell>
          <cell r="AG512">
            <v>0</v>
          </cell>
        </row>
        <row r="513">
          <cell r="B513">
            <v>813</v>
          </cell>
          <cell r="C513" t="str">
            <v>TRAY(PUNCHED TYPE)</v>
          </cell>
          <cell r="D513" t="str">
            <v>W:300 H:100</v>
          </cell>
          <cell r="E513" t="str">
            <v>M</v>
          </cell>
          <cell r="F513">
            <v>894</v>
          </cell>
          <cell r="G513">
            <v>19450</v>
          </cell>
          <cell r="H513">
            <v>975</v>
          </cell>
          <cell r="I513">
            <v>22110</v>
          </cell>
          <cell r="O513">
            <v>19450</v>
          </cell>
          <cell r="P513" t="str">
            <v>내선전공</v>
          </cell>
          <cell r="Q513">
            <v>0.158</v>
          </cell>
          <cell r="R513">
            <v>0.158</v>
          </cell>
          <cell r="U513">
            <v>0</v>
          </cell>
          <cell r="V513">
            <v>1</v>
          </cell>
          <cell r="W513" t="str">
            <v>전7-20</v>
          </cell>
          <cell r="Y513" t="str">
            <v>통신내선공</v>
          </cell>
          <cell r="Z513">
            <v>0.158</v>
          </cell>
          <cell r="AA513">
            <v>0.158</v>
          </cell>
          <cell r="AD513">
            <v>0</v>
          </cell>
          <cell r="AE513">
            <v>1</v>
          </cell>
          <cell r="AF513" t="str">
            <v>통3-3-8</v>
          </cell>
          <cell r="AG513">
            <v>0</v>
          </cell>
        </row>
        <row r="514">
          <cell r="B514">
            <v>814</v>
          </cell>
          <cell r="C514" t="str">
            <v>TRAY(PUNCHED TYPE)</v>
          </cell>
          <cell r="D514" t="str">
            <v>W:400 H:100</v>
          </cell>
          <cell r="E514" t="str">
            <v>M</v>
          </cell>
          <cell r="F514">
            <v>894</v>
          </cell>
          <cell r="G514">
            <v>23150</v>
          </cell>
          <cell r="H514">
            <v>975</v>
          </cell>
          <cell r="I514">
            <v>26320</v>
          </cell>
          <cell r="O514">
            <v>23150</v>
          </cell>
          <cell r="P514" t="str">
            <v>내선전공</v>
          </cell>
          <cell r="Q514">
            <v>0.158</v>
          </cell>
          <cell r="R514">
            <v>0.158</v>
          </cell>
          <cell r="U514">
            <v>0</v>
          </cell>
          <cell r="V514">
            <v>1</v>
          </cell>
          <cell r="W514" t="str">
            <v>전7-20</v>
          </cell>
          <cell r="Y514" t="str">
            <v>통신내선공</v>
          </cell>
          <cell r="Z514">
            <v>0.158</v>
          </cell>
          <cell r="AA514">
            <v>0.158</v>
          </cell>
          <cell r="AD514">
            <v>0</v>
          </cell>
          <cell r="AE514">
            <v>1</v>
          </cell>
          <cell r="AF514" t="str">
            <v>통3-3-8</v>
          </cell>
          <cell r="AG514">
            <v>0</v>
          </cell>
        </row>
        <row r="515">
          <cell r="B515">
            <v>815</v>
          </cell>
          <cell r="C515" t="str">
            <v>TRAY(PUNCHED TYPE)</v>
          </cell>
          <cell r="D515" t="str">
            <v>W:500 H:100</v>
          </cell>
          <cell r="E515" t="str">
            <v>M</v>
          </cell>
          <cell r="F515">
            <v>894</v>
          </cell>
          <cell r="G515">
            <v>28730</v>
          </cell>
          <cell r="H515">
            <v>975</v>
          </cell>
          <cell r="I515">
            <v>32660</v>
          </cell>
          <cell r="O515">
            <v>28730</v>
          </cell>
          <cell r="P515" t="str">
            <v>내선전공</v>
          </cell>
          <cell r="Q515">
            <v>0.158</v>
          </cell>
          <cell r="R515">
            <v>0.158</v>
          </cell>
          <cell r="U515">
            <v>0</v>
          </cell>
          <cell r="V515">
            <v>1</v>
          </cell>
          <cell r="W515" t="str">
            <v>전7-20</v>
          </cell>
          <cell r="Y515" t="str">
            <v>통신내선공</v>
          </cell>
          <cell r="Z515">
            <v>0.158</v>
          </cell>
          <cell r="AA515">
            <v>0.158</v>
          </cell>
          <cell r="AD515">
            <v>0</v>
          </cell>
          <cell r="AE515">
            <v>1</v>
          </cell>
          <cell r="AF515" t="str">
            <v>통3-3-8</v>
          </cell>
          <cell r="AG515">
            <v>0</v>
          </cell>
        </row>
        <row r="516">
          <cell r="B516">
            <v>816</v>
          </cell>
          <cell r="C516" t="str">
            <v>TRAY(PUNCHED TYPE)</v>
          </cell>
          <cell r="D516" t="str">
            <v>W:600 H:100</v>
          </cell>
          <cell r="E516" t="str">
            <v>M</v>
          </cell>
          <cell r="F516">
            <v>894</v>
          </cell>
          <cell r="G516">
            <v>32630</v>
          </cell>
          <cell r="H516">
            <v>975</v>
          </cell>
          <cell r="I516">
            <v>37090</v>
          </cell>
          <cell r="O516">
            <v>32630</v>
          </cell>
          <cell r="P516" t="str">
            <v>내선전공</v>
          </cell>
          <cell r="Q516">
            <v>0.158</v>
          </cell>
          <cell r="R516">
            <v>0.158</v>
          </cell>
          <cell r="U516">
            <v>0</v>
          </cell>
          <cell r="V516">
            <v>1</v>
          </cell>
          <cell r="W516" t="str">
            <v>전7-20</v>
          </cell>
          <cell r="Y516" t="str">
            <v>통신내선공</v>
          </cell>
          <cell r="Z516">
            <v>0.158</v>
          </cell>
          <cell r="AA516">
            <v>0.158</v>
          </cell>
          <cell r="AD516">
            <v>0</v>
          </cell>
          <cell r="AE516">
            <v>1</v>
          </cell>
          <cell r="AF516" t="str">
            <v>통3-3-8</v>
          </cell>
          <cell r="AG516">
            <v>0</v>
          </cell>
        </row>
        <row r="517">
          <cell r="B517">
            <v>821</v>
          </cell>
          <cell r="C517" t="str">
            <v>TRAY COVER(PUNCHED TYPE)</v>
          </cell>
          <cell r="D517" t="str">
            <v xml:space="preserve">W:200 </v>
          </cell>
          <cell r="E517" t="str">
            <v>M</v>
          </cell>
          <cell r="F517">
            <v>894</v>
          </cell>
          <cell r="G517">
            <v>7660</v>
          </cell>
          <cell r="H517">
            <v>975</v>
          </cell>
          <cell r="I517">
            <v>9460</v>
          </cell>
          <cell r="O517">
            <v>7660</v>
          </cell>
          <cell r="P517" t="str">
            <v>내선전공</v>
          </cell>
          <cell r="Q517">
            <v>0.158</v>
          </cell>
          <cell r="R517">
            <v>0.158</v>
          </cell>
          <cell r="U517">
            <v>0</v>
          </cell>
          <cell r="V517">
            <v>1</v>
          </cell>
          <cell r="W517" t="str">
            <v>전7-20</v>
          </cell>
          <cell r="Y517" t="str">
            <v>통신내선공</v>
          </cell>
          <cell r="Z517">
            <v>0.158</v>
          </cell>
          <cell r="AA517">
            <v>0.158</v>
          </cell>
          <cell r="AD517">
            <v>0</v>
          </cell>
          <cell r="AE517">
            <v>1</v>
          </cell>
          <cell r="AF517" t="str">
            <v>통3-3-8</v>
          </cell>
          <cell r="AG517">
            <v>0</v>
          </cell>
        </row>
        <row r="518">
          <cell r="B518">
            <v>822</v>
          </cell>
          <cell r="C518" t="str">
            <v>TRAY COVER(PUNCHED TYPE)</v>
          </cell>
          <cell r="D518" t="str">
            <v>W:300</v>
          </cell>
          <cell r="E518" t="str">
            <v>M</v>
          </cell>
          <cell r="F518">
            <v>894</v>
          </cell>
          <cell r="G518">
            <v>11320</v>
          </cell>
          <cell r="H518">
            <v>975</v>
          </cell>
          <cell r="I518">
            <v>13990</v>
          </cell>
          <cell r="O518">
            <v>11320</v>
          </cell>
          <cell r="P518" t="str">
            <v>내선전공</v>
          </cell>
          <cell r="Q518">
            <v>0.158</v>
          </cell>
          <cell r="R518">
            <v>0.158</v>
          </cell>
          <cell r="U518">
            <v>0</v>
          </cell>
          <cell r="V518">
            <v>1</v>
          </cell>
          <cell r="W518" t="str">
            <v>전7-20</v>
          </cell>
          <cell r="Y518" t="str">
            <v>통신내선공</v>
          </cell>
          <cell r="Z518">
            <v>0.158</v>
          </cell>
          <cell r="AA518">
            <v>0.158</v>
          </cell>
          <cell r="AD518">
            <v>0</v>
          </cell>
          <cell r="AE518">
            <v>1</v>
          </cell>
          <cell r="AF518" t="str">
            <v>통3-3-8</v>
          </cell>
          <cell r="AG518">
            <v>0</v>
          </cell>
        </row>
        <row r="519">
          <cell r="B519">
            <v>823</v>
          </cell>
          <cell r="C519" t="str">
            <v>TRAY COVER(PUNCHED TYPE)</v>
          </cell>
          <cell r="D519" t="str">
            <v>W:400</v>
          </cell>
          <cell r="E519" t="str">
            <v>M</v>
          </cell>
          <cell r="F519">
            <v>894</v>
          </cell>
          <cell r="G519">
            <v>16250</v>
          </cell>
          <cell r="H519">
            <v>975</v>
          </cell>
          <cell r="I519">
            <v>20080</v>
          </cell>
          <cell r="O519">
            <v>16250</v>
          </cell>
          <cell r="P519" t="str">
            <v>내선전공</v>
          </cell>
          <cell r="Q519">
            <v>0.158</v>
          </cell>
          <cell r="R519">
            <v>0.158</v>
          </cell>
          <cell r="U519">
            <v>0</v>
          </cell>
          <cell r="V519">
            <v>1</v>
          </cell>
          <cell r="W519" t="str">
            <v>전7-20</v>
          </cell>
          <cell r="Y519" t="str">
            <v>통신내선공</v>
          </cell>
          <cell r="Z519">
            <v>0.158</v>
          </cell>
          <cell r="AA519">
            <v>0.158</v>
          </cell>
          <cell r="AD519">
            <v>0</v>
          </cell>
          <cell r="AE519">
            <v>1</v>
          </cell>
          <cell r="AF519" t="str">
            <v>통3-3-8</v>
          </cell>
          <cell r="AG519">
            <v>0</v>
          </cell>
        </row>
        <row r="520">
          <cell r="B520">
            <v>824</v>
          </cell>
          <cell r="C520" t="str">
            <v>TRAY COVER(PUNCHED TYPE)</v>
          </cell>
          <cell r="D520" t="str">
            <v xml:space="preserve">W:500 </v>
          </cell>
          <cell r="E520" t="str">
            <v>M</v>
          </cell>
          <cell r="F520">
            <v>894</v>
          </cell>
          <cell r="G520">
            <v>22230</v>
          </cell>
          <cell r="H520">
            <v>975</v>
          </cell>
          <cell r="I520">
            <v>27470</v>
          </cell>
          <cell r="O520">
            <v>22230</v>
          </cell>
          <cell r="P520" t="str">
            <v>내선전공</v>
          </cell>
          <cell r="Q520">
            <v>0.158</v>
          </cell>
          <cell r="R520">
            <v>0.158</v>
          </cell>
          <cell r="U520">
            <v>0</v>
          </cell>
          <cell r="V520">
            <v>1</v>
          </cell>
          <cell r="W520" t="str">
            <v>전7-20</v>
          </cell>
          <cell r="Y520" t="str">
            <v>통신내선공</v>
          </cell>
          <cell r="Z520">
            <v>0.158</v>
          </cell>
          <cell r="AA520">
            <v>0.158</v>
          </cell>
          <cell r="AD520">
            <v>0</v>
          </cell>
          <cell r="AE520">
            <v>1</v>
          </cell>
          <cell r="AF520" t="str">
            <v>통3-3-8</v>
          </cell>
          <cell r="AG520">
            <v>0</v>
          </cell>
        </row>
        <row r="521">
          <cell r="B521">
            <v>825</v>
          </cell>
          <cell r="C521" t="str">
            <v>TRAY COVER(PUNCHED TYPE)</v>
          </cell>
          <cell r="D521" t="str">
            <v xml:space="preserve">W:600 </v>
          </cell>
          <cell r="E521" t="str">
            <v>M</v>
          </cell>
          <cell r="F521">
            <v>894</v>
          </cell>
          <cell r="G521">
            <v>26170</v>
          </cell>
          <cell r="H521">
            <v>975</v>
          </cell>
          <cell r="I521">
            <v>32460</v>
          </cell>
          <cell r="O521">
            <v>26170</v>
          </cell>
          <cell r="P521" t="str">
            <v>내선전공</v>
          </cell>
          <cell r="Q521">
            <v>0.158</v>
          </cell>
          <cell r="R521">
            <v>0.158</v>
          </cell>
          <cell r="U521">
            <v>0</v>
          </cell>
          <cell r="V521">
            <v>1</v>
          </cell>
          <cell r="W521" t="str">
            <v>전7-20</v>
          </cell>
          <cell r="Y521" t="str">
            <v>통신내선공</v>
          </cell>
          <cell r="Z521">
            <v>0.158</v>
          </cell>
          <cell r="AA521">
            <v>0.158</v>
          </cell>
          <cell r="AD521">
            <v>0</v>
          </cell>
          <cell r="AE521">
            <v>1</v>
          </cell>
          <cell r="AF521" t="str">
            <v>통3-3-8</v>
          </cell>
          <cell r="AG521">
            <v>0</v>
          </cell>
        </row>
        <row r="522">
          <cell r="B522">
            <v>831</v>
          </cell>
          <cell r="C522" t="str">
            <v>HOR-ELBOW</v>
          </cell>
          <cell r="D522" t="str">
            <v>W:200 H:60</v>
          </cell>
          <cell r="E522" t="str">
            <v>개</v>
          </cell>
          <cell r="F522">
            <v>894</v>
          </cell>
          <cell r="G522">
            <v>32630</v>
          </cell>
          <cell r="H522">
            <v>976</v>
          </cell>
          <cell r="I522">
            <v>37290</v>
          </cell>
          <cell r="O522">
            <v>37290</v>
          </cell>
          <cell r="P522" t="str">
            <v>내선전공</v>
          </cell>
          <cell r="Q522">
            <v>0.158</v>
          </cell>
          <cell r="R522">
            <v>0</v>
          </cell>
          <cell r="U522">
            <v>0</v>
          </cell>
          <cell r="V522">
            <v>1</v>
          </cell>
          <cell r="W522" t="str">
            <v>전7-20</v>
          </cell>
          <cell r="Y522" t="str">
            <v>통신내선공</v>
          </cell>
          <cell r="Z522">
            <v>0.158</v>
          </cell>
          <cell r="AA522">
            <v>0</v>
          </cell>
          <cell r="AD522">
            <v>0</v>
          </cell>
          <cell r="AE522">
            <v>1</v>
          </cell>
          <cell r="AF522" t="str">
            <v>통3-3-8</v>
          </cell>
          <cell r="AG522">
            <v>0</v>
          </cell>
        </row>
        <row r="523">
          <cell r="B523">
            <v>832</v>
          </cell>
          <cell r="C523" t="str">
            <v>HOR-ELBOW</v>
          </cell>
          <cell r="D523" t="str">
            <v>W:300 H:60</v>
          </cell>
          <cell r="E523" t="str">
            <v>개</v>
          </cell>
          <cell r="F523">
            <v>894</v>
          </cell>
          <cell r="G523">
            <v>7660</v>
          </cell>
          <cell r="H523">
            <v>976</v>
          </cell>
          <cell r="I523">
            <v>46600</v>
          </cell>
          <cell r="O523">
            <v>46600</v>
          </cell>
          <cell r="P523" t="str">
            <v>내선전공</v>
          </cell>
          <cell r="Q523">
            <v>0.158</v>
          </cell>
          <cell r="R523">
            <v>0</v>
          </cell>
          <cell r="U523">
            <v>0</v>
          </cell>
          <cell r="V523">
            <v>1</v>
          </cell>
          <cell r="W523" t="str">
            <v>전7-20</v>
          </cell>
          <cell r="Y523" t="str">
            <v>통신내선공</v>
          </cell>
          <cell r="Z523">
            <v>0.158</v>
          </cell>
          <cell r="AA523">
            <v>0</v>
          </cell>
          <cell r="AD523">
            <v>0</v>
          </cell>
          <cell r="AE523">
            <v>1</v>
          </cell>
          <cell r="AF523" t="str">
            <v>통3-3-8</v>
          </cell>
          <cell r="AG523">
            <v>0</v>
          </cell>
        </row>
        <row r="524">
          <cell r="B524">
            <v>833</v>
          </cell>
          <cell r="C524" t="str">
            <v>HOR-ELBOW</v>
          </cell>
          <cell r="D524" t="str">
            <v>W:400 H:60</v>
          </cell>
          <cell r="E524" t="str">
            <v>개</v>
          </cell>
          <cell r="F524">
            <v>894</v>
          </cell>
          <cell r="G524">
            <v>11320</v>
          </cell>
          <cell r="H524">
            <v>976</v>
          </cell>
          <cell r="I524">
            <v>58040</v>
          </cell>
          <cell r="O524">
            <v>58040</v>
          </cell>
          <cell r="P524" t="str">
            <v>내선전공</v>
          </cell>
          <cell r="Q524">
            <v>0.158</v>
          </cell>
          <cell r="R524">
            <v>0</v>
          </cell>
          <cell r="U524">
            <v>0</v>
          </cell>
          <cell r="V524">
            <v>1</v>
          </cell>
          <cell r="W524" t="str">
            <v>전7-20</v>
          </cell>
          <cell r="Y524" t="str">
            <v>통신내선공</v>
          </cell>
          <cell r="Z524">
            <v>0.158</v>
          </cell>
          <cell r="AA524">
            <v>0</v>
          </cell>
          <cell r="AD524">
            <v>0</v>
          </cell>
          <cell r="AE524">
            <v>1</v>
          </cell>
          <cell r="AF524" t="str">
            <v>통3-3-8</v>
          </cell>
          <cell r="AG524">
            <v>0</v>
          </cell>
        </row>
        <row r="525">
          <cell r="B525">
            <v>834</v>
          </cell>
          <cell r="C525" t="str">
            <v>HOR-ELBOW</v>
          </cell>
          <cell r="D525" t="str">
            <v>W:500 H:60</v>
          </cell>
          <cell r="E525" t="str">
            <v>개</v>
          </cell>
          <cell r="F525">
            <v>894</v>
          </cell>
          <cell r="G525">
            <v>16250</v>
          </cell>
          <cell r="H525">
            <v>976</v>
          </cell>
          <cell r="I525">
            <v>71610</v>
          </cell>
          <cell r="O525">
            <v>71610</v>
          </cell>
          <cell r="P525" t="str">
            <v>내선전공</v>
          </cell>
          <cell r="Q525">
            <v>0.158</v>
          </cell>
          <cell r="R525">
            <v>0</v>
          </cell>
          <cell r="U525">
            <v>0</v>
          </cell>
          <cell r="V525">
            <v>1</v>
          </cell>
          <cell r="W525" t="str">
            <v>전7-20</v>
          </cell>
          <cell r="Y525" t="str">
            <v>통신내선공</v>
          </cell>
          <cell r="Z525">
            <v>0.158</v>
          </cell>
          <cell r="AA525">
            <v>0</v>
          </cell>
          <cell r="AD525">
            <v>0</v>
          </cell>
          <cell r="AE525">
            <v>1</v>
          </cell>
          <cell r="AF525" t="str">
            <v>통3-3-8</v>
          </cell>
          <cell r="AG525">
            <v>0</v>
          </cell>
        </row>
        <row r="526">
          <cell r="B526">
            <v>835</v>
          </cell>
          <cell r="C526" t="str">
            <v>HOR-ELBOW</v>
          </cell>
          <cell r="D526" t="str">
            <v>W:600 H:60</v>
          </cell>
          <cell r="E526" t="str">
            <v>개</v>
          </cell>
          <cell r="F526">
            <v>894</v>
          </cell>
          <cell r="G526">
            <v>22230</v>
          </cell>
          <cell r="H526">
            <v>976</v>
          </cell>
          <cell r="I526">
            <v>87470</v>
          </cell>
          <cell r="O526">
            <v>87470</v>
          </cell>
          <cell r="P526" t="str">
            <v>내선전공</v>
          </cell>
          <cell r="Q526">
            <v>0.158</v>
          </cell>
          <cell r="R526">
            <v>0</v>
          </cell>
          <cell r="U526">
            <v>0</v>
          </cell>
          <cell r="V526">
            <v>1</v>
          </cell>
          <cell r="W526" t="str">
            <v>전7-20</v>
          </cell>
          <cell r="Y526" t="str">
            <v>통신내선공</v>
          </cell>
          <cell r="Z526">
            <v>0.158</v>
          </cell>
          <cell r="AA526">
            <v>0</v>
          </cell>
          <cell r="AD526">
            <v>0</v>
          </cell>
          <cell r="AE526">
            <v>1</v>
          </cell>
          <cell r="AF526" t="str">
            <v>통3-3-8</v>
          </cell>
          <cell r="AG526">
            <v>0</v>
          </cell>
        </row>
        <row r="527">
          <cell r="B527">
            <v>836</v>
          </cell>
          <cell r="C527" t="str">
            <v>HOR-ELBOW</v>
          </cell>
          <cell r="D527" t="str">
            <v>W:300 H:100</v>
          </cell>
          <cell r="E527" t="str">
            <v>개</v>
          </cell>
          <cell r="F527">
            <v>894</v>
          </cell>
          <cell r="G527">
            <v>26170</v>
          </cell>
          <cell r="H527">
            <v>976</v>
          </cell>
          <cell r="I527">
            <v>49500</v>
          </cell>
          <cell r="O527">
            <v>49500</v>
          </cell>
          <cell r="P527" t="str">
            <v>내선전공</v>
          </cell>
          <cell r="Q527">
            <v>0.158</v>
          </cell>
          <cell r="R527">
            <v>0</v>
          </cell>
          <cell r="U527">
            <v>0</v>
          </cell>
          <cell r="V527">
            <v>1</v>
          </cell>
          <cell r="W527" t="str">
            <v>전7-20</v>
          </cell>
          <cell r="Y527" t="str">
            <v>통신내선공</v>
          </cell>
          <cell r="Z527">
            <v>0.158</v>
          </cell>
          <cell r="AA527">
            <v>0</v>
          </cell>
          <cell r="AD527">
            <v>0</v>
          </cell>
          <cell r="AE527">
            <v>1</v>
          </cell>
          <cell r="AF527" t="str">
            <v>통3-3-8</v>
          </cell>
          <cell r="AG527">
            <v>0</v>
          </cell>
        </row>
        <row r="528">
          <cell r="B528">
            <v>837</v>
          </cell>
          <cell r="C528" t="str">
            <v>HOR-ELBOW</v>
          </cell>
          <cell r="D528" t="str">
            <v>W:500 H:100</v>
          </cell>
          <cell r="E528" t="str">
            <v>개</v>
          </cell>
          <cell r="H528">
            <v>976</v>
          </cell>
          <cell r="I528">
            <v>75210</v>
          </cell>
          <cell r="O528">
            <v>75210</v>
          </cell>
          <cell r="R528">
            <v>0</v>
          </cell>
          <cell r="U528">
            <v>0</v>
          </cell>
          <cell r="AA528">
            <v>0</v>
          </cell>
          <cell r="AD528">
            <v>0</v>
          </cell>
          <cell r="AG528">
            <v>0</v>
          </cell>
        </row>
        <row r="529">
          <cell r="B529">
            <v>841</v>
          </cell>
          <cell r="C529" t="str">
            <v>HOR-TEE</v>
          </cell>
          <cell r="D529" t="str">
            <v>W:200 H:60</v>
          </cell>
          <cell r="E529" t="str">
            <v>개</v>
          </cell>
          <cell r="H529">
            <v>976</v>
          </cell>
          <cell r="I529">
            <v>46200</v>
          </cell>
          <cell r="O529">
            <v>46200</v>
          </cell>
          <cell r="R529">
            <v>0</v>
          </cell>
          <cell r="U529">
            <v>0</v>
          </cell>
          <cell r="AA529">
            <v>0</v>
          </cell>
          <cell r="AD529">
            <v>0</v>
          </cell>
          <cell r="AG529">
            <v>0</v>
          </cell>
        </row>
        <row r="530">
          <cell r="B530">
            <v>842</v>
          </cell>
          <cell r="C530" t="str">
            <v>HOR-TEE</v>
          </cell>
          <cell r="D530" t="str">
            <v>W:300 H:60</v>
          </cell>
          <cell r="E530" t="str">
            <v>개</v>
          </cell>
          <cell r="H530">
            <v>976</v>
          </cell>
          <cell r="I530">
            <v>57200</v>
          </cell>
          <cell r="O530">
            <v>57200</v>
          </cell>
          <cell r="R530">
            <v>0</v>
          </cell>
          <cell r="U530">
            <v>0</v>
          </cell>
          <cell r="AA530">
            <v>0</v>
          </cell>
          <cell r="AD530">
            <v>0</v>
          </cell>
          <cell r="AG530">
            <v>0</v>
          </cell>
        </row>
        <row r="531">
          <cell r="B531">
            <v>843</v>
          </cell>
          <cell r="C531" t="str">
            <v>HOR-TEE</v>
          </cell>
          <cell r="D531" t="str">
            <v>W:400 H:60</v>
          </cell>
          <cell r="E531" t="str">
            <v>개</v>
          </cell>
          <cell r="H531">
            <v>976</v>
          </cell>
          <cell r="I531">
            <v>70540</v>
          </cell>
          <cell r="O531">
            <v>70540</v>
          </cell>
          <cell r="R531">
            <v>0</v>
          </cell>
          <cell r="U531">
            <v>0</v>
          </cell>
          <cell r="AA531">
            <v>0</v>
          </cell>
          <cell r="AD531">
            <v>0</v>
          </cell>
          <cell r="AG531">
            <v>0</v>
          </cell>
        </row>
        <row r="532">
          <cell r="B532">
            <v>844</v>
          </cell>
          <cell r="C532" t="str">
            <v>HOR-TEE</v>
          </cell>
          <cell r="D532" t="str">
            <v>W:500 H:60</v>
          </cell>
          <cell r="E532" t="str">
            <v>개</v>
          </cell>
          <cell r="H532">
            <v>976</v>
          </cell>
          <cell r="I532">
            <v>86260</v>
          </cell>
          <cell r="O532">
            <v>86260</v>
          </cell>
          <cell r="R532">
            <v>0</v>
          </cell>
          <cell r="U532">
            <v>0</v>
          </cell>
          <cell r="AA532">
            <v>0</v>
          </cell>
          <cell r="AD532">
            <v>0</v>
          </cell>
          <cell r="AG532">
            <v>0</v>
          </cell>
        </row>
        <row r="533">
          <cell r="B533">
            <v>845</v>
          </cell>
          <cell r="C533" t="str">
            <v>HOR-TEE</v>
          </cell>
          <cell r="D533" t="str">
            <v>W:600 H:60</v>
          </cell>
          <cell r="E533" t="str">
            <v>개</v>
          </cell>
          <cell r="H533">
            <v>976</v>
          </cell>
          <cell r="I533">
            <v>104420</v>
          </cell>
          <cell r="O533">
            <v>104420</v>
          </cell>
          <cell r="R533">
            <v>0</v>
          </cell>
          <cell r="U533">
            <v>0</v>
          </cell>
          <cell r="AA533">
            <v>0</v>
          </cell>
          <cell r="AD533">
            <v>0</v>
          </cell>
          <cell r="AG533">
            <v>0</v>
          </cell>
        </row>
        <row r="534">
          <cell r="B534">
            <v>846</v>
          </cell>
          <cell r="C534" t="str">
            <v>HOR-TEE</v>
          </cell>
          <cell r="D534" t="str">
            <v>W:300 H:100</v>
          </cell>
          <cell r="E534" t="str">
            <v>개</v>
          </cell>
          <cell r="H534">
            <v>976</v>
          </cell>
          <cell r="I534">
            <v>60750</v>
          </cell>
          <cell r="O534">
            <v>60750</v>
          </cell>
          <cell r="R534">
            <v>0</v>
          </cell>
          <cell r="U534">
            <v>0</v>
          </cell>
          <cell r="AA534">
            <v>0</v>
          </cell>
          <cell r="AD534">
            <v>0</v>
          </cell>
          <cell r="AG534">
            <v>0</v>
          </cell>
        </row>
        <row r="535">
          <cell r="B535">
            <v>847</v>
          </cell>
          <cell r="C535" t="str">
            <v>HOR-TEE</v>
          </cell>
          <cell r="D535" t="str">
            <v>W:500 H:100</v>
          </cell>
          <cell r="E535" t="str">
            <v>개</v>
          </cell>
          <cell r="H535">
            <v>976</v>
          </cell>
          <cell r="I535">
            <v>90260</v>
          </cell>
          <cell r="O535">
            <v>90260</v>
          </cell>
          <cell r="R535">
            <v>0</v>
          </cell>
          <cell r="U535">
            <v>0</v>
          </cell>
          <cell r="AA535">
            <v>0</v>
          </cell>
          <cell r="AD535">
            <v>0</v>
          </cell>
          <cell r="AG535">
            <v>0</v>
          </cell>
        </row>
        <row r="536">
          <cell r="B536">
            <v>851</v>
          </cell>
          <cell r="C536" t="str">
            <v>VER-ELBOW</v>
          </cell>
          <cell r="D536" t="str">
            <v>W:200 H:60</v>
          </cell>
          <cell r="E536" t="str">
            <v>개</v>
          </cell>
          <cell r="H536">
            <v>976</v>
          </cell>
          <cell r="I536">
            <v>33880</v>
          </cell>
          <cell r="O536">
            <v>33880</v>
          </cell>
          <cell r="R536">
            <v>0</v>
          </cell>
          <cell r="U536">
            <v>0</v>
          </cell>
          <cell r="AA536">
            <v>0</v>
          </cell>
          <cell r="AD536">
            <v>0</v>
          </cell>
          <cell r="AG536">
            <v>0</v>
          </cell>
        </row>
        <row r="537">
          <cell r="B537">
            <v>852</v>
          </cell>
          <cell r="C537" t="str">
            <v>VER-ELBOW</v>
          </cell>
          <cell r="D537" t="str">
            <v>W:300 H:60</v>
          </cell>
          <cell r="E537" t="str">
            <v>개</v>
          </cell>
          <cell r="H537">
            <v>976</v>
          </cell>
          <cell r="I537">
            <v>40400</v>
          </cell>
          <cell r="O537">
            <v>40400</v>
          </cell>
          <cell r="R537">
            <v>0</v>
          </cell>
          <cell r="U537">
            <v>0</v>
          </cell>
          <cell r="AA537">
            <v>0</v>
          </cell>
          <cell r="AD537">
            <v>0</v>
          </cell>
          <cell r="AG537">
            <v>0</v>
          </cell>
        </row>
        <row r="538">
          <cell r="B538">
            <v>853</v>
          </cell>
          <cell r="C538" t="str">
            <v>VER-ELBOW</v>
          </cell>
          <cell r="D538" t="str">
            <v>W:400 H:60</v>
          </cell>
          <cell r="E538" t="str">
            <v>개</v>
          </cell>
          <cell r="H538">
            <v>976</v>
          </cell>
          <cell r="I538">
            <v>83940</v>
          </cell>
          <cell r="O538">
            <v>83940</v>
          </cell>
          <cell r="R538">
            <v>0</v>
          </cell>
          <cell r="U538">
            <v>0</v>
          </cell>
          <cell r="AA538">
            <v>0</v>
          </cell>
          <cell r="AD538">
            <v>0</v>
          </cell>
          <cell r="AG538">
            <v>0</v>
          </cell>
        </row>
        <row r="539">
          <cell r="B539">
            <v>854</v>
          </cell>
          <cell r="C539" t="str">
            <v>VER-ELBOW</v>
          </cell>
          <cell r="D539" t="str">
            <v>W:500 H:60</v>
          </cell>
          <cell r="E539" t="str">
            <v>개</v>
          </cell>
          <cell r="H539">
            <v>976</v>
          </cell>
          <cell r="I539">
            <v>56380</v>
          </cell>
          <cell r="O539">
            <v>56380</v>
          </cell>
          <cell r="R539">
            <v>0</v>
          </cell>
          <cell r="U539">
            <v>0</v>
          </cell>
          <cell r="AA539">
            <v>0</v>
          </cell>
          <cell r="AD539">
            <v>0</v>
          </cell>
          <cell r="AG539">
            <v>0</v>
          </cell>
        </row>
        <row r="540">
          <cell r="B540">
            <v>855</v>
          </cell>
          <cell r="C540" t="str">
            <v>VER-ELBOW</v>
          </cell>
          <cell r="D540" t="str">
            <v>W:600 H:60</v>
          </cell>
          <cell r="E540" t="str">
            <v>개</v>
          </cell>
          <cell r="H540">
            <v>976</v>
          </cell>
          <cell r="I540">
            <v>65830</v>
          </cell>
          <cell r="O540">
            <v>65830</v>
          </cell>
          <cell r="R540">
            <v>0</v>
          </cell>
          <cell r="U540">
            <v>0</v>
          </cell>
          <cell r="AA540">
            <v>0</v>
          </cell>
          <cell r="AD540">
            <v>0</v>
          </cell>
          <cell r="AG540">
            <v>0</v>
          </cell>
        </row>
        <row r="541">
          <cell r="B541">
            <v>8555</v>
          </cell>
          <cell r="C541" t="str">
            <v>VER-ELBOW</v>
          </cell>
          <cell r="D541" t="str">
            <v>W:500 H:100</v>
          </cell>
          <cell r="E541" t="str">
            <v>개</v>
          </cell>
          <cell r="H541">
            <v>976</v>
          </cell>
          <cell r="I541">
            <v>60340</v>
          </cell>
          <cell r="O541">
            <v>60340</v>
          </cell>
          <cell r="R541">
            <v>0</v>
          </cell>
          <cell r="U541">
            <v>0</v>
          </cell>
          <cell r="AA541">
            <v>0</v>
          </cell>
          <cell r="AD541">
            <v>0</v>
          </cell>
          <cell r="AG541">
            <v>0</v>
          </cell>
        </row>
        <row r="542">
          <cell r="B542">
            <v>900007</v>
          </cell>
          <cell r="C542" t="str">
            <v>CROSS</v>
          </cell>
          <cell r="D542" t="str">
            <v>W:200 H:75</v>
          </cell>
          <cell r="E542" t="str">
            <v>개</v>
          </cell>
          <cell r="H542">
            <v>976</v>
          </cell>
          <cell r="I542">
            <v>35700</v>
          </cell>
          <cell r="O542">
            <v>35700</v>
          </cell>
          <cell r="R542">
            <v>0</v>
          </cell>
          <cell r="U542">
            <v>0</v>
          </cell>
          <cell r="AA542">
            <v>0</v>
          </cell>
          <cell r="AD542">
            <v>0</v>
          </cell>
          <cell r="AG542">
            <v>0</v>
          </cell>
        </row>
        <row r="543">
          <cell r="B543">
            <v>856</v>
          </cell>
          <cell r="C543" t="str">
            <v>CROSS</v>
          </cell>
          <cell r="D543" t="str">
            <v>W:300 H:100</v>
          </cell>
          <cell r="E543" t="str">
            <v>개</v>
          </cell>
          <cell r="H543">
            <v>976</v>
          </cell>
          <cell r="I543">
            <v>66560</v>
          </cell>
          <cell r="O543">
            <v>66560</v>
          </cell>
          <cell r="R543">
            <v>0</v>
          </cell>
          <cell r="U543">
            <v>0</v>
          </cell>
          <cell r="AA543">
            <v>0</v>
          </cell>
          <cell r="AD543">
            <v>0</v>
          </cell>
          <cell r="AG543">
            <v>0</v>
          </cell>
        </row>
        <row r="544">
          <cell r="B544">
            <v>900008</v>
          </cell>
          <cell r="C544" t="str">
            <v>CROSS</v>
          </cell>
          <cell r="D544" t="str">
            <v>W:400 H:75</v>
          </cell>
          <cell r="E544" t="str">
            <v>개</v>
          </cell>
          <cell r="H544">
            <v>976</v>
          </cell>
          <cell r="I544">
            <v>48370</v>
          </cell>
          <cell r="O544">
            <v>48370</v>
          </cell>
          <cell r="R544">
            <v>0</v>
          </cell>
          <cell r="U544">
            <v>0</v>
          </cell>
          <cell r="AA544">
            <v>0</v>
          </cell>
          <cell r="AD544">
            <v>0</v>
          </cell>
          <cell r="AG544">
            <v>0</v>
          </cell>
        </row>
        <row r="545">
          <cell r="B545">
            <v>857</v>
          </cell>
          <cell r="C545" t="str">
            <v>CROSS</v>
          </cell>
          <cell r="D545" t="str">
            <v>W:500 H:60</v>
          </cell>
          <cell r="E545" t="str">
            <v>개</v>
          </cell>
          <cell r="H545">
            <v>976</v>
          </cell>
          <cell r="I545">
            <v>92680</v>
          </cell>
          <cell r="O545">
            <v>92680</v>
          </cell>
          <cell r="R545">
            <v>0</v>
          </cell>
          <cell r="U545">
            <v>0</v>
          </cell>
          <cell r="AA545">
            <v>0</v>
          </cell>
          <cell r="AD545">
            <v>0</v>
          </cell>
          <cell r="AG545">
            <v>0</v>
          </cell>
        </row>
        <row r="546">
          <cell r="B546">
            <v>858</v>
          </cell>
          <cell r="C546" t="str">
            <v>CROSS</v>
          </cell>
          <cell r="D546" t="str">
            <v>W:400 H:100</v>
          </cell>
          <cell r="E546" t="str">
            <v>개</v>
          </cell>
          <cell r="H546">
            <v>976</v>
          </cell>
          <cell r="I546">
            <v>80180</v>
          </cell>
          <cell r="O546">
            <v>80180</v>
          </cell>
          <cell r="R546">
            <v>0</v>
          </cell>
          <cell r="U546">
            <v>0</v>
          </cell>
          <cell r="AA546">
            <v>0</v>
          </cell>
          <cell r="AD546">
            <v>0</v>
          </cell>
          <cell r="AG546">
            <v>0</v>
          </cell>
        </row>
        <row r="547">
          <cell r="B547">
            <v>859</v>
          </cell>
          <cell r="C547" t="str">
            <v>CROSS</v>
          </cell>
          <cell r="D547" t="str">
            <v>W:600 H:100</v>
          </cell>
          <cell r="E547" t="str">
            <v>개</v>
          </cell>
          <cell r="H547">
            <v>976</v>
          </cell>
          <cell r="I547">
            <v>114580</v>
          </cell>
          <cell r="O547">
            <v>114580</v>
          </cell>
          <cell r="R547">
            <v>0</v>
          </cell>
          <cell r="U547">
            <v>0</v>
          </cell>
          <cell r="AA547">
            <v>0</v>
          </cell>
          <cell r="AD547">
            <v>0</v>
          </cell>
          <cell r="AG547">
            <v>0</v>
          </cell>
        </row>
        <row r="548">
          <cell r="B548">
            <v>860</v>
          </cell>
          <cell r="C548" t="str">
            <v>CROSS</v>
          </cell>
          <cell r="D548" t="str">
            <v>W:900 H:100</v>
          </cell>
          <cell r="E548" t="str">
            <v>개</v>
          </cell>
          <cell r="H548">
            <v>976</v>
          </cell>
          <cell r="I548">
            <v>35700</v>
          </cell>
          <cell r="O548">
            <v>0</v>
          </cell>
          <cell r="R548">
            <v>0</v>
          </cell>
          <cell r="U548">
            <v>0</v>
          </cell>
          <cell r="AA548">
            <v>0</v>
          </cell>
          <cell r="AD548">
            <v>0</v>
          </cell>
          <cell r="AG548">
            <v>0</v>
          </cell>
        </row>
        <row r="549">
          <cell r="B549">
            <v>861</v>
          </cell>
          <cell r="C549" t="str">
            <v>JOINER SET</v>
          </cell>
          <cell r="D549" t="str">
            <v>W:200 H:75</v>
          </cell>
          <cell r="E549" t="str">
            <v>개</v>
          </cell>
          <cell r="H549">
            <v>976</v>
          </cell>
          <cell r="I549">
            <v>3050</v>
          </cell>
          <cell r="O549">
            <v>3050</v>
          </cell>
          <cell r="R549">
            <v>0</v>
          </cell>
          <cell r="U549">
            <v>0</v>
          </cell>
          <cell r="AA549">
            <v>0</v>
          </cell>
          <cell r="AD549">
            <v>0</v>
          </cell>
          <cell r="AG549">
            <v>0</v>
          </cell>
        </row>
        <row r="550">
          <cell r="B550">
            <v>862</v>
          </cell>
          <cell r="C550" t="str">
            <v>JOINER SET</v>
          </cell>
          <cell r="D550" t="str">
            <v>W:300 H:60</v>
          </cell>
          <cell r="E550" t="str">
            <v>개</v>
          </cell>
          <cell r="F550">
            <v>894</v>
          </cell>
          <cell r="G550">
            <v>2750</v>
          </cell>
          <cell r="H550">
            <v>975</v>
          </cell>
          <cell r="I550">
            <v>3140</v>
          </cell>
          <cell r="O550">
            <v>2750</v>
          </cell>
          <cell r="R550">
            <v>0</v>
          </cell>
          <cell r="U550">
            <v>0</v>
          </cell>
          <cell r="AA550">
            <v>0</v>
          </cell>
          <cell r="AD550">
            <v>0</v>
          </cell>
          <cell r="AG550">
            <v>0</v>
          </cell>
        </row>
        <row r="551">
          <cell r="B551">
            <v>863</v>
          </cell>
          <cell r="C551" t="str">
            <v>JOINER SET</v>
          </cell>
          <cell r="D551" t="str">
            <v>W:400 H:75</v>
          </cell>
          <cell r="E551" t="str">
            <v>개</v>
          </cell>
          <cell r="H551">
            <v>976</v>
          </cell>
          <cell r="I551">
            <v>3260</v>
          </cell>
          <cell r="O551">
            <v>3260</v>
          </cell>
          <cell r="R551">
            <v>0</v>
          </cell>
          <cell r="U551">
            <v>0</v>
          </cell>
          <cell r="AA551">
            <v>0</v>
          </cell>
          <cell r="AD551">
            <v>0</v>
          </cell>
          <cell r="AG551">
            <v>0</v>
          </cell>
        </row>
        <row r="552">
          <cell r="B552">
            <v>864</v>
          </cell>
          <cell r="C552" t="str">
            <v>JOINER SET</v>
          </cell>
          <cell r="D552" t="str">
            <v>W:500 H:60</v>
          </cell>
          <cell r="E552" t="str">
            <v>개</v>
          </cell>
          <cell r="F552">
            <v>894</v>
          </cell>
          <cell r="G552">
            <v>5570</v>
          </cell>
          <cell r="H552">
            <v>975</v>
          </cell>
          <cell r="I552">
            <v>6330</v>
          </cell>
          <cell r="O552">
            <v>5570</v>
          </cell>
          <cell r="R552">
            <v>0</v>
          </cell>
          <cell r="U552">
            <v>0</v>
          </cell>
          <cell r="AA552">
            <v>0</v>
          </cell>
          <cell r="AD552">
            <v>0</v>
          </cell>
          <cell r="AG552">
            <v>0</v>
          </cell>
        </row>
        <row r="553">
          <cell r="B553">
            <v>865</v>
          </cell>
          <cell r="C553" t="str">
            <v>JOINER SET</v>
          </cell>
          <cell r="D553" t="str">
            <v>W:600 H:60</v>
          </cell>
          <cell r="E553" t="str">
            <v>개</v>
          </cell>
          <cell r="F553">
            <v>894</v>
          </cell>
          <cell r="G553">
            <v>6120</v>
          </cell>
          <cell r="H553">
            <v>975</v>
          </cell>
          <cell r="I553">
            <v>6960</v>
          </cell>
          <cell r="O553">
            <v>6120</v>
          </cell>
          <cell r="R553">
            <v>0</v>
          </cell>
          <cell r="U553">
            <v>0</v>
          </cell>
          <cell r="AA553">
            <v>0</v>
          </cell>
          <cell r="AD553">
            <v>0</v>
          </cell>
          <cell r="AG553">
            <v>0</v>
          </cell>
        </row>
        <row r="554">
          <cell r="B554">
            <v>866</v>
          </cell>
          <cell r="C554" t="str">
            <v>JOINER SET</v>
          </cell>
          <cell r="D554" t="str">
            <v>W:300 H:100</v>
          </cell>
          <cell r="E554" t="str">
            <v>개</v>
          </cell>
          <cell r="F554">
            <v>894</v>
          </cell>
          <cell r="G554">
            <v>3430</v>
          </cell>
          <cell r="H554">
            <v>975</v>
          </cell>
          <cell r="I554">
            <v>3890</v>
          </cell>
          <cell r="O554">
            <v>3430</v>
          </cell>
          <cell r="R554">
            <v>0</v>
          </cell>
          <cell r="U554">
            <v>0</v>
          </cell>
          <cell r="AA554">
            <v>0</v>
          </cell>
          <cell r="AD554">
            <v>0</v>
          </cell>
          <cell r="AG554">
            <v>0</v>
          </cell>
        </row>
        <row r="555">
          <cell r="B555">
            <v>867</v>
          </cell>
          <cell r="C555" t="str">
            <v>JOINER SET</v>
          </cell>
          <cell r="D555" t="str">
            <v>W:500 H:100</v>
          </cell>
          <cell r="E555" t="str">
            <v>개</v>
          </cell>
          <cell r="F555">
            <v>894</v>
          </cell>
          <cell r="G555">
            <v>6590</v>
          </cell>
          <cell r="H555">
            <v>975</v>
          </cell>
          <cell r="I555">
            <v>7490</v>
          </cell>
          <cell r="O555">
            <v>6590</v>
          </cell>
          <cell r="R555">
            <v>0</v>
          </cell>
          <cell r="U555">
            <v>0</v>
          </cell>
          <cell r="AA555">
            <v>0</v>
          </cell>
          <cell r="AD555">
            <v>0</v>
          </cell>
          <cell r="AG555">
            <v>0</v>
          </cell>
        </row>
        <row r="556">
          <cell r="B556">
            <v>869</v>
          </cell>
          <cell r="C556" t="str">
            <v>REDUCER &amp; E/CAP</v>
          </cell>
          <cell r="D556" t="str">
            <v>W:200 H:75</v>
          </cell>
          <cell r="E556" t="str">
            <v>개</v>
          </cell>
          <cell r="F556">
            <v>894</v>
          </cell>
          <cell r="G556">
            <v>2750</v>
          </cell>
          <cell r="H556">
            <v>976</v>
          </cell>
          <cell r="I556">
            <v>2860</v>
          </cell>
          <cell r="O556">
            <v>2860</v>
          </cell>
          <cell r="R556">
            <v>0</v>
          </cell>
          <cell r="U556">
            <v>0</v>
          </cell>
          <cell r="AA556">
            <v>0</v>
          </cell>
          <cell r="AD556">
            <v>0</v>
          </cell>
          <cell r="AG556">
            <v>0</v>
          </cell>
        </row>
        <row r="557">
          <cell r="B557">
            <v>868</v>
          </cell>
          <cell r="C557" t="str">
            <v>REDUCER &amp; E/CAP</v>
          </cell>
          <cell r="D557" t="str">
            <v>W:400 H:75</v>
          </cell>
          <cell r="E557" t="str">
            <v>개</v>
          </cell>
          <cell r="H557">
            <v>976</v>
          </cell>
          <cell r="I557">
            <v>4080</v>
          </cell>
          <cell r="O557">
            <v>4080</v>
          </cell>
          <cell r="R557">
            <v>0</v>
          </cell>
          <cell r="U557">
            <v>0</v>
          </cell>
          <cell r="AA557">
            <v>0</v>
          </cell>
          <cell r="AD557">
            <v>0</v>
          </cell>
          <cell r="AG557">
            <v>0</v>
          </cell>
        </row>
        <row r="558">
          <cell r="B558">
            <v>870</v>
          </cell>
          <cell r="C558" t="str">
            <v>REDUCER &amp; E/CAP</v>
          </cell>
          <cell r="D558" t="str">
            <v>W:300 H:60</v>
          </cell>
          <cell r="E558" t="str">
            <v>개</v>
          </cell>
          <cell r="F558">
            <v>894</v>
          </cell>
          <cell r="G558">
            <v>5570</v>
          </cell>
          <cell r="H558">
            <v>976</v>
          </cell>
          <cell r="I558">
            <v>3180</v>
          </cell>
          <cell r="O558">
            <v>3180</v>
          </cell>
          <cell r="R558">
            <v>0</v>
          </cell>
          <cell r="U558">
            <v>0</v>
          </cell>
          <cell r="AA558">
            <v>0</v>
          </cell>
          <cell r="AD558">
            <v>0</v>
          </cell>
          <cell r="AG558">
            <v>0</v>
          </cell>
        </row>
        <row r="559">
          <cell r="B559">
            <v>871</v>
          </cell>
          <cell r="C559" t="str">
            <v>REDUCER &amp; E/CAP</v>
          </cell>
          <cell r="D559" t="str">
            <v>W:300 H:100</v>
          </cell>
          <cell r="E559" t="str">
            <v>개</v>
          </cell>
          <cell r="F559">
            <v>894</v>
          </cell>
          <cell r="G559">
            <v>6120</v>
          </cell>
          <cell r="H559">
            <v>976</v>
          </cell>
          <cell r="I559">
            <v>3890</v>
          </cell>
          <cell r="O559">
            <v>3890</v>
          </cell>
          <cell r="R559">
            <v>0</v>
          </cell>
          <cell r="U559">
            <v>0</v>
          </cell>
          <cell r="AA559">
            <v>0</v>
          </cell>
          <cell r="AD559">
            <v>0</v>
          </cell>
          <cell r="AG559">
            <v>0</v>
          </cell>
        </row>
        <row r="560">
          <cell r="B560">
            <v>87111</v>
          </cell>
          <cell r="C560" t="str">
            <v>REDUCER &amp; E/CAP</v>
          </cell>
          <cell r="D560" t="str">
            <v>W:500 H:60</v>
          </cell>
          <cell r="E560" t="str">
            <v>개</v>
          </cell>
          <cell r="F560">
            <v>894</v>
          </cell>
          <cell r="G560">
            <v>3430</v>
          </cell>
          <cell r="H560">
            <v>976</v>
          </cell>
          <cell r="I560">
            <v>4250</v>
          </cell>
          <cell r="O560">
            <v>4250</v>
          </cell>
          <cell r="R560">
            <v>0</v>
          </cell>
          <cell r="U560">
            <v>0</v>
          </cell>
          <cell r="AA560">
            <v>0</v>
          </cell>
          <cell r="AD560">
            <v>0</v>
          </cell>
          <cell r="AG560">
            <v>0</v>
          </cell>
        </row>
        <row r="561">
          <cell r="B561">
            <v>87112</v>
          </cell>
          <cell r="C561" t="str">
            <v>REDUCER &amp; E/CAP</v>
          </cell>
          <cell r="D561" t="str">
            <v>W:500 H:100</v>
          </cell>
          <cell r="E561" t="str">
            <v>개</v>
          </cell>
          <cell r="F561">
            <v>894</v>
          </cell>
          <cell r="G561">
            <v>6590</v>
          </cell>
          <cell r="H561">
            <v>976</v>
          </cell>
          <cell r="I561">
            <v>5320</v>
          </cell>
          <cell r="O561">
            <v>5320</v>
          </cell>
          <cell r="R561">
            <v>0</v>
          </cell>
          <cell r="U561">
            <v>0</v>
          </cell>
          <cell r="AA561">
            <v>0</v>
          </cell>
          <cell r="AD561">
            <v>0</v>
          </cell>
          <cell r="AG561">
            <v>0</v>
          </cell>
        </row>
        <row r="562">
          <cell r="B562">
            <v>8872</v>
          </cell>
          <cell r="C562" t="str">
            <v>GROUNDING-BONDING-JUMPER</v>
          </cell>
          <cell r="D562" t="str">
            <v>14SQ</v>
          </cell>
          <cell r="E562" t="str">
            <v>개</v>
          </cell>
          <cell r="F562">
            <v>896</v>
          </cell>
          <cell r="G562">
            <v>1300</v>
          </cell>
          <cell r="H562">
            <v>972</v>
          </cell>
          <cell r="I562">
            <v>1200</v>
          </cell>
          <cell r="O562">
            <v>1200</v>
          </cell>
          <cell r="R562">
            <v>0</v>
          </cell>
          <cell r="U562">
            <v>0</v>
          </cell>
          <cell r="AA562">
            <v>0</v>
          </cell>
          <cell r="AD562">
            <v>0</v>
          </cell>
          <cell r="AG562">
            <v>0</v>
          </cell>
        </row>
        <row r="563">
          <cell r="B563">
            <v>872</v>
          </cell>
          <cell r="C563" t="str">
            <v>GROUNDING-BONDING-JUMPER</v>
          </cell>
          <cell r="D563" t="str">
            <v>38SQ</v>
          </cell>
          <cell r="E563" t="str">
            <v>개</v>
          </cell>
          <cell r="F563">
            <v>896</v>
          </cell>
          <cell r="G563">
            <v>2800</v>
          </cell>
          <cell r="H563">
            <v>972</v>
          </cell>
          <cell r="I563">
            <v>1900</v>
          </cell>
          <cell r="O563">
            <v>1900</v>
          </cell>
          <cell r="R563">
            <v>0</v>
          </cell>
          <cell r="U563">
            <v>0</v>
          </cell>
          <cell r="AA563">
            <v>0</v>
          </cell>
          <cell r="AD563">
            <v>0</v>
          </cell>
          <cell r="AG563">
            <v>0</v>
          </cell>
        </row>
        <row r="564">
          <cell r="B564">
            <v>873</v>
          </cell>
          <cell r="C564" t="str">
            <v>GROUNDING-BONDING-JUMPER</v>
          </cell>
          <cell r="D564" t="str">
            <v>FUSE</v>
          </cell>
          <cell r="E564" t="str">
            <v>개</v>
          </cell>
          <cell r="F564">
            <v>894</v>
          </cell>
          <cell r="G564">
            <v>1780</v>
          </cell>
          <cell r="H564">
            <v>975</v>
          </cell>
          <cell r="I564">
            <v>2040</v>
          </cell>
          <cell r="O564">
            <v>1780</v>
          </cell>
          <cell r="R564">
            <v>0</v>
          </cell>
          <cell r="U564">
            <v>0</v>
          </cell>
          <cell r="AA564">
            <v>0</v>
          </cell>
          <cell r="AD564">
            <v>0</v>
          </cell>
          <cell r="AG564">
            <v>0</v>
          </cell>
        </row>
        <row r="565">
          <cell r="B565">
            <v>874</v>
          </cell>
          <cell r="C565" t="str">
            <v>GROUNDING-BONDING-JUMPER</v>
          </cell>
          <cell r="D565" t="str">
            <v>WIRE</v>
          </cell>
          <cell r="E565" t="str">
            <v>개</v>
          </cell>
          <cell r="F565">
            <v>894</v>
          </cell>
          <cell r="G565">
            <v>2140</v>
          </cell>
          <cell r="H565">
            <v>975</v>
          </cell>
          <cell r="I565">
            <v>2440</v>
          </cell>
          <cell r="O565">
            <v>2140</v>
          </cell>
          <cell r="R565">
            <v>0</v>
          </cell>
          <cell r="U565">
            <v>0</v>
          </cell>
          <cell r="AA565">
            <v>0</v>
          </cell>
          <cell r="AD565">
            <v>0</v>
          </cell>
          <cell r="AG565">
            <v>0</v>
          </cell>
        </row>
        <row r="566">
          <cell r="B566">
            <v>875</v>
          </cell>
          <cell r="C566" t="str">
            <v>BRACKET(HEAVY-DUTY)</v>
          </cell>
          <cell r="D566" t="str">
            <v>L:310</v>
          </cell>
          <cell r="E566" t="str">
            <v>개</v>
          </cell>
          <cell r="F566">
            <v>894</v>
          </cell>
          <cell r="G566">
            <v>10200</v>
          </cell>
          <cell r="H566">
            <v>975</v>
          </cell>
          <cell r="I566">
            <v>11600</v>
          </cell>
          <cell r="O566">
            <v>10200</v>
          </cell>
          <cell r="R566">
            <v>0</v>
          </cell>
          <cell r="U566">
            <v>0</v>
          </cell>
          <cell r="AA566">
            <v>0</v>
          </cell>
          <cell r="AD566">
            <v>0</v>
          </cell>
          <cell r="AG566">
            <v>0</v>
          </cell>
        </row>
        <row r="567">
          <cell r="B567">
            <v>876</v>
          </cell>
          <cell r="C567" t="str">
            <v>BRACKET(VARIABLE)</v>
          </cell>
          <cell r="D567" t="str">
            <v>L:350</v>
          </cell>
          <cell r="E567" t="str">
            <v>개</v>
          </cell>
          <cell r="F567">
            <v>894</v>
          </cell>
          <cell r="H567">
            <v>975</v>
          </cell>
          <cell r="I567">
            <v>25640</v>
          </cell>
          <cell r="O567">
            <v>25640</v>
          </cell>
          <cell r="R567">
            <v>0</v>
          </cell>
          <cell r="U567">
            <v>0</v>
          </cell>
          <cell r="AA567">
            <v>0</v>
          </cell>
          <cell r="AD567">
            <v>0</v>
          </cell>
          <cell r="AG567">
            <v>0</v>
          </cell>
        </row>
        <row r="568">
          <cell r="B568">
            <v>877</v>
          </cell>
          <cell r="C568" t="str">
            <v>SHANK BOLT/NUT</v>
          </cell>
          <cell r="D568" t="str">
            <v>SUS M6x12</v>
          </cell>
          <cell r="E568" t="str">
            <v>개</v>
          </cell>
          <cell r="F568">
            <v>894</v>
          </cell>
          <cell r="G568">
            <v>360</v>
          </cell>
          <cell r="H568">
            <v>975</v>
          </cell>
          <cell r="I568">
            <v>190</v>
          </cell>
          <cell r="O568">
            <v>190</v>
          </cell>
          <cell r="R568">
            <v>0</v>
          </cell>
          <cell r="U568">
            <v>0</v>
          </cell>
          <cell r="AA568">
            <v>0</v>
          </cell>
          <cell r="AD568">
            <v>0</v>
          </cell>
          <cell r="AG568">
            <v>0</v>
          </cell>
        </row>
        <row r="569">
          <cell r="B569">
            <v>878</v>
          </cell>
          <cell r="C569" t="str">
            <v>HEX HEAD BOLT/NUT</v>
          </cell>
          <cell r="D569" t="str">
            <v>SUS M12x100</v>
          </cell>
          <cell r="E569" t="str">
            <v>개</v>
          </cell>
          <cell r="F569">
            <v>894</v>
          </cell>
          <cell r="G569">
            <v>1620</v>
          </cell>
          <cell r="H569">
            <v>975</v>
          </cell>
          <cell r="I569">
            <v>1860</v>
          </cell>
          <cell r="O569">
            <v>1620</v>
          </cell>
          <cell r="R569">
            <v>0</v>
          </cell>
          <cell r="U569">
            <v>0</v>
          </cell>
          <cell r="AA569">
            <v>0</v>
          </cell>
          <cell r="AD569">
            <v>0</v>
          </cell>
          <cell r="AG569">
            <v>0</v>
          </cell>
        </row>
        <row r="570">
          <cell r="B570">
            <v>879</v>
          </cell>
          <cell r="C570" t="str">
            <v>SHANK BOLT/NUT</v>
          </cell>
          <cell r="D570" t="str">
            <v>3/8 x 19L</v>
          </cell>
          <cell r="E570" t="str">
            <v>개</v>
          </cell>
          <cell r="F570">
            <v>896</v>
          </cell>
          <cell r="G570">
            <v>100</v>
          </cell>
          <cell r="H570">
            <v>972</v>
          </cell>
          <cell r="I570">
            <v>100</v>
          </cell>
          <cell r="O570">
            <v>100</v>
          </cell>
          <cell r="R570">
            <v>0</v>
          </cell>
          <cell r="U570">
            <v>0</v>
          </cell>
          <cell r="AA570">
            <v>0</v>
          </cell>
          <cell r="AD570">
            <v>0</v>
          </cell>
          <cell r="AG570">
            <v>0</v>
          </cell>
        </row>
        <row r="571">
          <cell r="B571">
            <v>900</v>
          </cell>
          <cell r="C571" t="str">
            <v>TRAY(STEEL,LADDER)</v>
          </cell>
          <cell r="D571" t="str">
            <v>W:150 H:100</v>
          </cell>
          <cell r="E571" t="str">
            <v>M</v>
          </cell>
          <cell r="F571">
            <v>895</v>
          </cell>
          <cell r="G571">
            <v>8480</v>
          </cell>
          <cell r="H571">
            <v>975</v>
          </cell>
          <cell r="I571">
            <v>2440</v>
          </cell>
          <cell r="O571">
            <v>8480</v>
          </cell>
          <cell r="P571" t="str">
            <v>내선전공</v>
          </cell>
          <cell r="Q571">
            <v>0.158</v>
          </cell>
          <cell r="R571">
            <v>0.158</v>
          </cell>
          <cell r="U571">
            <v>0</v>
          </cell>
          <cell r="V571">
            <v>1</v>
          </cell>
          <cell r="W571" t="str">
            <v>전7-20</v>
          </cell>
          <cell r="Y571" t="str">
            <v>통신내선공</v>
          </cell>
          <cell r="Z571">
            <v>0.158</v>
          </cell>
          <cell r="AA571">
            <v>0.158</v>
          </cell>
          <cell r="AD571">
            <v>0</v>
          </cell>
          <cell r="AE571">
            <v>1</v>
          </cell>
          <cell r="AF571" t="str">
            <v>통3-3-8</v>
          </cell>
          <cell r="AG571">
            <v>0</v>
          </cell>
        </row>
        <row r="572">
          <cell r="B572">
            <v>900001</v>
          </cell>
          <cell r="C572" t="str">
            <v>TRAY(STEEL,LADDER)</v>
          </cell>
          <cell r="D572" t="str">
            <v>W:200 H:75</v>
          </cell>
          <cell r="E572" t="str">
            <v>M</v>
          </cell>
          <cell r="F572">
            <v>894</v>
          </cell>
          <cell r="G572">
            <v>10200</v>
          </cell>
          <cell r="H572">
            <v>976</v>
          </cell>
          <cell r="I572">
            <v>16720</v>
          </cell>
          <cell r="O572">
            <v>16720</v>
          </cell>
          <cell r="P572" t="str">
            <v>내선전공</v>
          </cell>
          <cell r="Q572">
            <v>0.158</v>
          </cell>
          <cell r="R572">
            <v>0.158</v>
          </cell>
          <cell r="U572">
            <v>0</v>
          </cell>
          <cell r="V572">
            <v>1</v>
          </cell>
          <cell r="W572" t="str">
            <v>전7-20</v>
          </cell>
          <cell r="Y572" t="str">
            <v>통신내선공</v>
          </cell>
          <cell r="Z572">
            <v>0.158</v>
          </cell>
          <cell r="AA572">
            <v>0.158</v>
          </cell>
          <cell r="AD572">
            <v>0</v>
          </cell>
          <cell r="AE572">
            <v>1</v>
          </cell>
          <cell r="AF572" t="str">
            <v>통3-3-8</v>
          </cell>
          <cell r="AG572">
            <v>0</v>
          </cell>
        </row>
        <row r="573">
          <cell r="B573">
            <v>901</v>
          </cell>
          <cell r="C573" t="str">
            <v>TRAY(STEEL,LADDER)</v>
          </cell>
          <cell r="D573" t="str">
            <v>W:200 H:100</v>
          </cell>
          <cell r="E573" t="str">
            <v>M</v>
          </cell>
          <cell r="F573">
            <v>896</v>
          </cell>
          <cell r="G573">
            <v>10320</v>
          </cell>
          <cell r="H573">
            <v>975</v>
          </cell>
          <cell r="I573">
            <v>25640</v>
          </cell>
          <cell r="O573">
            <v>10320</v>
          </cell>
          <cell r="P573" t="str">
            <v>내선전공</v>
          </cell>
          <cell r="Q573">
            <v>0.158</v>
          </cell>
          <cell r="R573">
            <v>0.158</v>
          </cell>
          <cell r="U573">
            <v>0</v>
          </cell>
          <cell r="V573">
            <v>1</v>
          </cell>
          <cell r="W573" t="str">
            <v>전7-20</v>
          </cell>
          <cell r="Y573" t="str">
            <v>통신내선공</v>
          </cell>
          <cell r="Z573">
            <v>0.158</v>
          </cell>
          <cell r="AA573">
            <v>0.158</v>
          </cell>
          <cell r="AD573">
            <v>0</v>
          </cell>
          <cell r="AE573">
            <v>1</v>
          </cell>
          <cell r="AF573" t="str">
            <v>통3-3-8</v>
          </cell>
          <cell r="AG573">
            <v>0</v>
          </cell>
        </row>
        <row r="574">
          <cell r="B574">
            <v>902</v>
          </cell>
          <cell r="C574" t="str">
            <v>TRAY(STEEL,LADDER)</v>
          </cell>
          <cell r="D574" t="str">
            <v>W:300 H:100</v>
          </cell>
          <cell r="E574" t="str">
            <v>M</v>
          </cell>
          <cell r="F574">
            <v>896</v>
          </cell>
          <cell r="G574">
            <v>9370</v>
          </cell>
          <cell r="H574">
            <v>975</v>
          </cell>
          <cell r="I574">
            <v>190</v>
          </cell>
          <cell r="O574">
            <v>9370</v>
          </cell>
          <cell r="P574" t="str">
            <v>내선전공</v>
          </cell>
          <cell r="Q574">
            <v>0.158</v>
          </cell>
          <cell r="R574">
            <v>0.158</v>
          </cell>
          <cell r="U574">
            <v>0</v>
          </cell>
          <cell r="V574">
            <v>1</v>
          </cell>
          <cell r="W574" t="str">
            <v>전7-20</v>
          </cell>
          <cell r="Y574" t="str">
            <v>통신내선공</v>
          </cell>
          <cell r="Z574">
            <v>0.158</v>
          </cell>
          <cell r="AA574">
            <v>0.158</v>
          </cell>
          <cell r="AD574">
            <v>0</v>
          </cell>
          <cell r="AE574">
            <v>1</v>
          </cell>
          <cell r="AF574" t="str">
            <v>통3-3-8</v>
          </cell>
          <cell r="AG574">
            <v>0</v>
          </cell>
        </row>
        <row r="575">
          <cell r="B575">
            <v>900002</v>
          </cell>
          <cell r="C575" t="str">
            <v>TRAY(STEEL,LADDER)</v>
          </cell>
          <cell r="D575" t="str">
            <v>W:400 H:75</v>
          </cell>
          <cell r="E575" t="str">
            <v>M</v>
          </cell>
          <cell r="F575">
            <v>894</v>
          </cell>
          <cell r="G575">
            <v>1620</v>
          </cell>
          <cell r="H575">
            <v>976</v>
          </cell>
          <cell r="I575">
            <v>27020</v>
          </cell>
          <cell r="O575">
            <v>27020</v>
          </cell>
          <cell r="P575" t="str">
            <v>내선전공</v>
          </cell>
          <cell r="Q575">
            <v>0.158</v>
          </cell>
          <cell r="R575">
            <v>0.158</v>
          </cell>
          <cell r="U575">
            <v>0</v>
          </cell>
          <cell r="V575">
            <v>1</v>
          </cell>
          <cell r="W575" t="str">
            <v>전7-20</v>
          </cell>
          <cell r="Y575" t="str">
            <v>통신내선공</v>
          </cell>
          <cell r="Z575">
            <v>0.158</v>
          </cell>
          <cell r="AA575">
            <v>0.158</v>
          </cell>
          <cell r="AD575">
            <v>0</v>
          </cell>
          <cell r="AE575">
            <v>1</v>
          </cell>
          <cell r="AF575" t="str">
            <v>통3-3-8</v>
          </cell>
          <cell r="AG575">
            <v>0</v>
          </cell>
        </row>
        <row r="576">
          <cell r="B576">
            <v>903</v>
          </cell>
          <cell r="C576" t="str">
            <v>TRAY(STEEL,LADDER)</v>
          </cell>
          <cell r="D576" t="str">
            <v>W:450 H:100</v>
          </cell>
          <cell r="E576" t="str">
            <v>M</v>
          </cell>
          <cell r="F576">
            <v>896</v>
          </cell>
          <cell r="G576">
            <v>12600</v>
          </cell>
          <cell r="H576">
            <v>972</v>
          </cell>
          <cell r="I576">
            <v>100</v>
          </cell>
          <cell r="O576">
            <v>12600</v>
          </cell>
          <cell r="P576" t="str">
            <v>내선전공</v>
          </cell>
          <cell r="Q576">
            <v>0.158</v>
          </cell>
          <cell r="R576">
            <v>0.158</v>
          </cell>
          <cell r="U576">
            <v>0</v>
          </cell>
          <cell r="V576">
            <v>1</v>
          </cell>
          <cell r="W576" t="str">
            <v>전7-20</v>
          </cell>
          <cell r="Y576" t="str">
            <v>통신내선공</v>
          </cell>
          <cell r="Z576">
            <v>0.158</v>
          </cell>
          <cell r="AA576">
            <v>0.158</v>
          </cell>
          <cell r="AD576">
            <v>0</v>
          </cell>
          <cell r="AE576">
            <v>1</v>
          </cell>
          <cell r="AF576" t="str">
            <v>통3-3-8</v>
          </cell>
          <cell r="AG576">
            <v>0</v>
          </cell>
        </row>
        <row r="577">
          <cell r="B577">
            <v>904</v>
          </cell>
          <cell r="C577" t="str">
            <v>TRAY(STEEL,LADDER)</v>
          </cell>
          <cell r="D577" t="str">
            <v>W:500 H:100</v>
          </cell>
          <cell r="E577" t="str">
            <v>M</v>
          </cell>
          <cell r="F577">
            <v>896</v>
          </cell>
          <cell r="G577">
            <v>8480</v>
          </cell>
          <cell r="O577">
            <v>0</v>
          </cell>
          <cell r="P577" t="str">
            <v>내선전공</v>
          </cell>
          <cell r="Q577">
            <v>0.158</v>
          </cell>
          <cell r="R577">
            <v>0.158</v>
          </cell>
          <cell r="U577">
            <v>0</v>
          </cell>
          <cell r="V577">
            <v>1</v>
          </cell>
          <cell r="W577" t="str">
            <v>전7-20</v>
          </cell>
          <cell r="Y577" t="str">
            <v>통신내선공</v>
          </cell>
          <cell r="Z577">
            <v>0.158</v>
          </cell>
          <cell r="AA577">
            <v>0.158</v>
          </cell>
          <cell r="AD577">
            <v>0</v>
          </cell>
          <cell r="AE577">
            <v>1</v>
          </cell>
          <cell r="AF577" t="str">
            <v>통3-3-8</v>
          </cell>
          <cell r="AG577">
            <v>0</v>
          </cell>
        </row>
        <row r="578">
          <cell r="B578">
            <v>905</v>
          </cell>
          <cell r="C578" t="str">
            <v>TRAY(STEEL,LADDER)</v>
          </cell>
          <cell r="D578" t="str">
            <v>W:600 H:100</v>
          </cell>
          <cell r="E578" t="str">
            <v>M</v>
          </cell>
          <cell r="F578">
            <v>896</v>
          </cell>
          <cell r="G578">
            <v>12600</v>
          </cell>
          <cell r="H578">
            <v>976</v>
          </cell>
          <cell r="I578">
            <v>16720</v>
          </cell>
          <cell r="O578">
            <v>12600</v>
          </cell>
          <cell r="P578" t="str">
            <v>내선전공</v>
          </cell>
          <cell r="Q578">
            <v>0.158</v>
          </cell>
          <cell r="R578">
            <v>0.158</v>
          </cell>
          <cell r="U578">
            <v>0</v>
          </cell>
          <cell r="V578">
            <v>1</v>
          </cell>
          <cell r="W578" t="str">
            <v>전7-20</v>
          </cell>
          <cell r="Y578" t="str">
            <v>통신내선공</v>
          </cell>
          <cell r="Z578">
            <v>0.158</v>
          </cell>
          <cell r="AA578">
            <v>0.158</v>
          </cell>
          <cell r="AD578">
            <v>0</v>
          </cell>
          <cell r="AE578">
            <v>1</v>
          </cell>
          <cell r="AF578" t="str">
            <v>통3-3-8</v>
          </cell>
          <cell r="AG578">
            <v>0</v>
          </cell>
        </row>
        <row r="579">
          <cell r="B579">
            <v>906</v>
          </cell>
          <cell r="C579" t="str">
            <v>TRAY(STEEL,LADDER)</v>
          </cell>
          <cell r="D579" t="str">
            <v>W:750 H:100</v>
          </cell>
          <cell r="E579" t="str">
            <v>M</v>
          </cell>
          <cell r="F579">
            <v>896</v>
          </cell>
          <cell r="G579">
            <v>10320</v>
          </cell>
          <cell r="O579">
            <v>0</v>
          </cell>
          <cell r="P579" t="str">
            <v>내선전공</v>
          </cell>
          <cell r="Q579">
            <v>0.158</v>
          </cell>
          <cell r="R579">
            <v>0.158</v>
          </cell>
          <cell r="U579">
            <v>0</v>
          </cell>
          <cell r="V579">
            <v>1</v>
          </cell>
          <cell r="W579" t="str">
            <v>전7-20</v>
          </cell>
          <cell r="Y579" t="str">
            <v>통신내선공</v>
          </cell>
          <cell r="Z579">
            <v>0.158</v>
          </cell>
          <cell r="AA579">
            <v>0.158</v>
          </cell>
          <cell r="AD579">
            <v>0</v>
          </cell>
          <cell r="AE579">
            <v>1</v>
          </cell>
          <cell r="AF579" t="str">
            <v>통3-3-8</v>
          </cell>
          <cell r="AG579">
            <v>0</v>
          </cell>
        </row>
        <row r="580">
          <cell r="B580">
            <v>907</v>
          </cell>
          <cell r="C580" t="str">
            <v>TRAY(STEEL,LADDER)</v>
          </cell>
          <cell r="D580" t="str">
            <v>W:900 H:100</v>
          </cell>
          <cell r="E580" t="str">
            <v>M</v>
          </cell>
          <cell r="F580">
            <v>896</v>
          </cell>
          <cell r="G580">
            <v>14400</v>
          </cell>
          <cell r="O580">
            <v>14400</v>
          </cell>
          <cell r="P580" t="str">
            <v>내선전공</v>
          </cell>
          <cell r="Q580">
            <v>0.158</v>
          </cell>
          <cell r="R580">
            <v>0.158</v>
          </cell>
          <cell r="U580">
            <v>0</v>
          </cell>
          <cell r="V580">
            <v>1</v>
          </cell>
          <cell r="W580" t="str">
            <v>전7-20</v>
          </cell>
          <cell r="Y580" t="str">
            <v>통신내선공</v>
          </cell>
          <cell r="Z580">
            <v>0.158</v>
          </cell>
          <cell r="AA580">
            <v>0.158</v>
          </cell>
          <cell r="AD580">
            <v>0</v>
          </cell>
          <cell r="AE580">
            <v>1</v>
          </cell>
          <cell r="AF580" t="str">
            <v>통3-3-8</v>
          </cell>
          <cell r="AG580">
            <v>0</v>
          </cell>
        </row>
        <row r="581">
          <cell r="B581">
            <v>911</v>
          </cell>
          <cell r="C581" t="str">
            <v>TRAY(STEEL,LADDER)</v>
          </cell>
          <cell r="D581" t="str">
            <v>W:200 H:150</v>
          </cell>
          <cell r="E581" t="str">
            <v>M</v>
          </cell>
          <cell r="F581">
            <v>896</v>
          </cell>
          <cell r="G581">
            <v>13350</v>
          </cell>
          <cell r="H581">
            <v>976</v>
          </cell>
          <cell r="I581">
            <v>27020</v>
          </cell>
          <cell r="O581">
            <v>13350</v>
          </cell>
          <cell r="P581" t="str">
            <v>내선전공</v>
          </cell>
          <cell r="Q581">
            <v>0.158</v>
          </cell>
          <cell r="R581">
            <v>0.158</v>
          </cell>
          <cell r="U581">
            <v>0</v>
          </cell>
          <cell r="V581">
            <v>1</v>
          </cell>
          <cell r="W581" t="str">
            <v>전7-20</v>
          </cell>
          <cell r="Y581" t="str">
            <v>통신내선공</v>
          </cell>
          <cell r="Z581">
            <v>0.158</v>
          </cell>
          <cell r="AA581">
            <v>0.158</v>
          </cell>
          <cell r="AD581">
            <v>0</v>
          </cell>
          <cell r="AE581">
            <v>1</v>
          </cell>
          <cell r="AF581" t="str">
            <v>통3-3-8</v>
          </cell>
          <cell r="AG581">
            <v>0</v>
          </cell>
        </row>
        <row r="582">
          <cell r="B582">
            <v>912</v>
          </cell>
          <cell r="C582" t="str">
            <v>TRAY(STEEL,LADDER)</v>
          </cell>
          <cell r="D582" t="str">
            <v>W:300 H:150</v>
          </cell>
          <cell r="E582" t="str">
            <v>M</v>
          </cell>
          <cell r="F582">
            <v>896</v>
          </cell>
          <cell r="G582">
            <v>14250</v>
          </cell>
          <cell r="O582">
            <v>14250</v>
          </cell>
          <cell r="P582" t="str">
            <v>내선전공</v>
          </cell>
          <cell r="Q582">
            <v>0.158</v>
          </cell>
          <cell r="R582">
            <v>0.158</v>
          </cell>
          <cell r="U582">
            <v>0</v>
          </cell>
          <cell r="V582">
            <v>1</v>
          </cell>
          <cell r="W582" t="str">
            <v>전7-20</v>
          </cell>
          <cell r="Y582" t="str">
            <v>통신내선공</v>
          </cell>
          <cell r="Z582">
            <v>0.158</v>
          </cell>
          <cell r="AA582">
            <v>0.158</v>
          </cell>
          <cell r="AD582">
            <v>0</v>
          </cell>
          <cell r="AE582">
            <v>1</v>
          </cell>
          <cell r="AF582" t="str">
            <v>통3-3-8</v>
          </cell>
          <cell r="AG582">
            <v>0</v>
          </cell>
        </row>
        <row r="583">
          <cell r="B583">
            <v>913</v>
          </cell>
          <cell r="C583" t="str">
            <v>TRAY(STEEL,LADDER)</v>
          </cell>
          <cell r="D583" t="str">
            <v>W:450 H:150</v>
          </cell>
          <cell r="E583" t="str">
            <v>M</v>
          </cell>
          <cell r="F583">
            <v>896</v>
          </cell>
          <cell r="O583">
            <v>0</v>
          </cell>
          <cell r="P583" t="str">
            <v>내선전공</v>
          </cell>
          <cell r="Q583">
            <v>0.158</v>
          </cell>
          <cell r="R583">
            <v>0.158</v>
          </cell>
          <cell r="U583">
            <v>0</v>
          </cell>
          <cell r="V583">
            <v>1</v>
          </cell>
          <cell r="W583" t="str">
            <v>전7-20</v>
          </cell>
          <cell r="Y583" t="str">
            <v>통신내선공</v>
          </cell>
          <cell r="Z583">
            <v>0.158</v>
          </cell>
          <cell r="AA583">
            <v>0.158</v>
          </cell>
          <cell r="AD583">
            <v>0</v>
          </cell>
          <cell r="AE583">
            <v>1</v>
          </cell>
          <cell r="AF583" t="str">
            <v>통3-3-8</v>
          </cell>
          <cell r="AG583">
            <v>0</v>
          </cell>
        </row>
        <row r="584">
          <cell r="B584">
            <v>914</v>
          </cell>
          <cell r="C584" t="str">
            <v>TRAY(STEEL,LADDER)</v>
          </cell>
          <cell r="D584" t="str">
            <v>W:500 H:150</v>
          </cell>
          <cell r="E584" t="str">
            <v>M</v>
          </cell>
          <cell r="F584">
            <v>896</v>
          </cell>
          <cell r="G584">
            <v>12600</v>
          </cell>
          <cell r="O584">
            <v>0</v>
          </cell>
          <cell r="P584" t="str">
            <v>내선전공</v>
          </cell>
          <cell r="Q584">
            <v>0.158</v>
          </cell>
          <cell r="R584">
            <v>0.158</v>
          </cell>
          <cell r="U584">
            <v>0</v>
          </cell>
          <cell r="V584">
            <v>1</v>
          </cell>
          <cell r="W584" t="str">
            <v>전7-20</v>
          </cell>
          <cell r="Y584" t="str">
            <v>통신내선공</v>
          </cell>
          <cell r="Z584">
            <v>0.158</v>
          </cell>
          <cell r="AA584">
            <v>0.158</v>
          </cell>
          <cell r="AD584">
            <v>0</v>
          </cell>
          <cell r="AE584">
            <v>1</v>
          </cell>
          <cell r="AF584" t="str">
            <v>통3-3-8</v>
          </cell>
          <cell r="AG584">
            <v>0</v>
          </cell>
        </row>
        <row r="585">
          <cell r="B585">
            <v>915</v>
          </cell>
          <cell r="C585" t="str">
            <v>TRAY(STEEL,LADDER)</v>
          </cell>
          <cell r="D585" t="str">
            <v>W:600 H:150</v>
          </cell>
          <cell r="E585" t="str">
            <v>M</v>
          </cell>
          <cell r="F585">
            <v>896</v>
          </cell>
          <cell r="G585">
            <v>16950</v>
          </cell>
          <cell r="O585">
            <v>16950</v>
          </cell>
          <cell r="P585" t="str">
            <v>내선전공</v>
          </cell>
          <cell r="Q585">
            <v>0.158</v>
          </cell>
          <cell r="R585">
            <v>0.158</v>
          </cell>
          <cell r="U585">
            <v>0</v>
          </cell>
          <cell r="V585">
            <v>1</v>
          </cell>
          <cell r="W585" t="str">
            <v>전7-20</v>
          </cell>
          <cell r="Y585" t="str">
            <v>통신내선공</v>
          </cell>
          <cell r="Z585">
            <v>0.158</v>
          </cell>
          <cell r="AA585">
            <v>0.158</v>
          </cell>
          <cell r="AD585">
            <v>0</v>
          </cell>
          <cell r="AE585">
            <v>1</v>
          </cell>
          <cell r="AF585" t="str">
            <v>통3-3-8</v>
          </cell>
          <cell r="AG585">
            <v>0</v>
          </cell>
        </row>
        <row r="586">
          <cell r="B586">
            <v>916</v>
          </cell>
          <cell r="C586" t="str">
            <v>TRAY(STEEL,LADDER)</v>
          </cell>
          <cell r="D586" t="str">
            <v>W:400 H:100</v>
          </cell>
          <cell r="E586" t="str">
            <v>M</v>
          </cell>
          <cell r="F586">
            <v>896</v>
          </cell>
          <cell r="G586">
            <v>11520</v>
          </cell>
          <cell r="O586">
            <v>11520</v>
          </cell>
          <cell r="P586" t="str">
            <v>내선전공</v>
          </cell>
          <cell r="Q586">
            <v>0.158</v>
          </cell>
          <cell r="R586">
            <v>0.158</v>
          </cell>
          <cell r="U586">
            <v>0</v>
          </cell>
          <cell r="V586">
            <v>1</v>
          </cell>
          <cell r="W586" t="str">
            <v>전7-20</v>
          </cell>
          <cell r="Y586" t="str">
            <v>통신내선공</v>
          </cell>
          <cell r="Z586">
            <v>0.158</v>
          </cell>
          <cell r="AA586">
            <v>0.158</v>
          </cell>
          <cell r="AD586">
            <v>0</v>
          </cell>
          <cell r="AE586">
            <v>1</v>
          </cell>
          <cell r="AF586" t="str">
            <v>통3-3-8</v>
          </cell>
          <cell r="AG586">
            <v>0</v>
          </cell>
        </row>
        <row r="587">
          <cell r="B587">
            <v>917</v>
          </cell>
          <cell r="C587" t="str">
            <v>TRAY(STEEL,LADDER)</v>
          </cell>
          <cell r="D587" t="str">
            <v>W:700 H:100</v>
          </cell>
          <cell r="E587" t="str">
            <v>M</v>
          </cell>
          <cell r="F587">
            <v>896</v>
          </cell>
          <cell r="G587">
            <v>13320</v>
          </cell>
          <cell r="O587">
            <v>13320</v>
          </cell>
          <cell r="P587" t="str">
            <v>내선전공</v>
          </cell>
          <cell r="Q587">
            <v>0.158</v>
          </cell>
          <cell r="R587">
            <v>0.158</v>
          </cell>
          <cell r="U587">
            <v>0</v>
          </cell>
          <cell r="V587">
            <v>1</v>
          </cell>
          <cell r="W587" t="str">
            <v>전7-20</v>
          </cell>
          <cell r="Y587" t="str">
            <v>통신내선공</v>
          </cell>
          <cell r="Z587">
            <v>0.158</v>
          </cell>
          <cell r="AA587">
            <v>0.158</v>
          </cell>
          <cell r="AD587">
            <v>0</v>
          </cell>
          <cell r="AE587">
            <v>1</v>
          </cell>
          <cell r="AF587" t="str">
            <v>통3-3-8</v>
          </cell>
          <cell r="AG587">
            <v>0</v>
          </cell>
        </row>
        <row r="588">
          <cell r="B588">
            <v>921</v>
          </cell>
          <cell r="C588" t="str">
            <v>TRAY COVER</v>
          </cell>
          <cell r="D588" t="str">
            <v xml:space="preserve">W:200 </v>
          </cell>
          <cell r="E588" t="str">
            <v>M</v>
          </cell>
          <cell r="F588">
            <v>896</v>
          </cell>
          <cell r="G588">
            <v>5000</v>
          </cell>
          <cell r="O588">
            <v>5000</v>
          </cell>
          <cell r="P588" t="str">
            <v>내선전공</v>
          </cell>
          <cell r="Q588">
            <v>0.22500000000000001</v>
          </cell>
          <cell r="R588">
            <v>0</v>
          </cell>
          <cell r="U588">
            <v>0</v>
          </cell>
          <cell r="V588">
            <v>1</v>
          </cell>
          <cell r="W588" t="str">
            <v>전7-20</v>
          </cell>
          <cell r="Y588" t="str">
            <v>통신내선공</v>
          </cell>
          <cell r="Z588">
            <v>0.22500000000000001</v>
          </cell>
          <cell r="AA588">
            <v>0</v>
          </cell>
          <cell r="AD588">
            <v>0</v>
          </cell>
          <cell r="AE588">
            <v>1</v>
          </cell>
          <cell r="AF588" t="str">
            <v>통3-3-8</v>
          </cell>
          <cell r="AG588">
            <v>0</v>
          </cell>
        </row>
        <row r="589">
          <cell r="B589">
            <v>922</v>
          </cell>
          <cell r="C589" t="str">
            <v>TRAY COVER</v>
          </cell>
          <cell r="D589" t="str">
            <v xml:space="preserve">W:300 </v>
          </cell>
          <cell r="E589" t="str">
            <v>M</v>
          </cell>
          <cell r="F589">
            <v>896</v>
          </cell>
          <cell r="G589">
            <v>7100</v>
          </cell>
          <cell r="O589">
            <v>7100</v>
          </cell>
          <cell r="P589" t="str">
            <v>내선전공</v>
          </cell>
          <cell r="Q589">
            <v>0.22500000000000001</v>
          </cell>
          <cell r="R589">
            <v>0</v>
          </cell>
          <cell r="U589">
            <v>0</v>
          </cell>
          <cell r="V589">
            <v>1</v>
          </cell>
          <cell r="W589" t="str">
            <v>전7-20</v>
          </cell>
          <cell r="Y589" t="str">
            <v>통신내선공</v>
          </cell>
          <cell r="Z589">
            <v>0.22500000000000001</v>
          </cell>
          <cell r="AA589">
            <v>0</v>
          </cell>
          <cell r="AD589">
            <v>0</v>
          </cell>
          <cell r="AE589">
            <v>1</v>
          </cell>
          <cell r="AF589" t="str">
            <v>통3-3-8</v>
          </cell>
          <cell r="AG589">
            <v>0</v>
          </cell>
        </row>
        <row r="590">
          <cell r="B590">
            <v>923</v>
          </cell>
          <cell r="C590" t="str">
            <v>TRAY COVER</v>
          </cell>
          <cell r="D590" t="str">
            <v xml:space="preserve">W:450 </v>
          </cell>
          <cell r="E590" t="str">
            <v>M</v>
          </cell>
          <cell r="F590">
            <v>896</v>
          </cell>
          <cell r="O590">
            <v>0</v>
          </cell>
          <cell r="P590" t="str">
            <v>내선전공</v>
          </cell>
          <cell r="Q590">
            <v>0.22500000000000001</v>
          </cell>
          <cell r="R590">
            <v>0</v>
          </cell>
          <cell r="U590">
            <v>0</v>
          </cell>
          <cell r="V590">
            <v>1</v>
          </cell>
          <cell r="W590" t="str">
            <v>전7-20</v>
          </cell>
          <cell r="Y590" t="str">
            <v>통신내선공</v>
          </cell>
          <cell r="Z590">
            <v>0.22500000000000001</v>
          </cell>
          <cell r="AA590">
            <v>0</v>
          </cell>
          <cell r="AD590">
            <v>0</v>
          </cell>
          <cell r="AE590">
            <v>1</v>
          </cell>
          <cell r="AF590" t="str">
            <v>통3-3-8</v>
          </cell>
          <cell r="AG590">
            <v>0</v>
          </cell>
        </row>
        <row r="591">
          <cell r="B591">
            <v>924</v>
          </cell>
          <cell r="C591" t="str">
            <v>TRAY COVER</v>
          </cell>
          <cell r="D591" t="str">
            <v xml:space="preserve">W:500 </v>
          </cell>
          <cell r="E591" t="str">
            <v>M</v>
          </cell>
          <cell r="F591">
            <v>896</v>
          </cell>
          <cell r="G591">
            <v>11200</v>
          </cell>
          <cell r="O591">
            <v>11200</v>
          </cell>
          <cell r="P591" t="str">
            <v>내선전공</v>
          </cell>
          <cell r="Q591">
            <v>0.22500000000000001</v>
          </cell>
          <cell r="R591">
            <v>0</v>
          </cell>
          <cell r="U591">
            <v>0</v>
          </cell>
          <cell r="V591">
            <v>1</v>
          </cell>
          <cell r="W591" t="str">
            <v>전7-20</v>
          </cell>
          <cell r="Y591" t="str">
            <v>통신내선공</v>
          </cell>
          <cell r="Z591">
            <v>0.22500000000000001</v>
          </cell>
          <cell r="AA591">
            <v>0</v>
          </cell>
          <cell r="AD591">
            <v>0</v>
          </cell>
          <cell r="AE591">
            <v>1</v>
          </cell>
          <cell r="AF591" t="str">
            <v>통3-3-8</v>
          </cell>
          <cell r="AG591">
            <v>0</v>
          </cell>
        </row>
        <row r="592">
          <cell r="B592">
            <v>925</v>
          </cell>
          <cell r="C592" t="str">
            <v>TRAY COVER</v>
          </cell>
          <cell r="D592" t="str">
            <v xml:space="preserve">W:600 </v>
          </cell>
          <cell r="E592" t="str">
            <v>M</v>
          </cell>
          <cell r="F592">
            <v>896</v>
          </cell>
          <cell r="G592">
            <v>13200</v>
          </cell>
          <cell r="O592">
            <v>13200</v>
          </cell>
          <cell r="P592" t="str">
            <v>내선전공</v>
          </cell>
          <cell r="Q592">
            <v>0.22500000000000001</v>
          </cell>
          <cell r="R592">
            <v>0</v>
          </cell>
          <cell r="U592">
            <v>0</v>
          </cell>
          <cell r="V592">
            <v>1</v>
          </cell>
          <cell r="W592" t="str">
            <v>전7-20</v>
          </cell>
          <cell r="Y592" t="str">
            <v>통신내선공</v>
          </cell>
          <cell r="Z592">
            <v>0.22500000000000001</v>
          </cell>
          <cell r="AA592">
            <v>0</v>
          </cell>
          <cell r="AD592">
            <v>0</v>
          </cell>
          <cell r="AE592">
            <v>1</v>
          </cell>
          <cell r="AF592" t="str">
            <v>통3-3-8</v>
          </cell>
          <cell r="AG592">
            <v>0</v>
          </cell>
        </row>
        <row r="593">
          <cell r="B593">
            <v>930</v>
          </cell>
          <cell r="C593" t="str">
            <v>HOR-ELBOW</v>
          </cell>
          <cell r="D593" t="str">
            <v>W:150</v>
          </cell>
          <cell r="E593" t="str">
            <v>개</v>
          </cell>
          <cell r="F593">
            <v>896</v>
          </cell>
          <cell r="G593">
            <v>9900</v>
          </cell>
          <cell r="O593">
            <v>9900</v>
          </cell>
          <cell r="P593" t="str">
            <v>내선전공</v>
          </cell>
          <cell r="Q593">
            <v>0.22500000000000001</v>
          </cell>
          <cell r="R593">
            <v>0</v>
          </cell>
          <cell r="U593">
            <v>0</v>
          </cell>
          <cell r="V593">
            <v>1</v>
          </cell>
          <cell r="W593" t="str">
            <v>전7-20</v>
          </cell>
          <cell r="Y593" t="str">
            <v>통신내선공</v>
          </cell>
          <cell r="Z593">
            <v>0.22500000000000001</v>
          </cell>
          <cell r="AA593">
            <v>0</v>
          </cell>
          <cell r="AD593">
            <v>0</v>
          </cell>
          <cell r="AE593">
            <v>1</v>
          </cell>
          <cell r="AF593" t="str">
            <v>통3-3-8</v>
          </cell>
          <cell r="AG593">
            <v>0</v>
          </cell>
        </row>
        <row r="594">
          <cell r="B594">
            <v>931</v>
          </cell>
          <cell r="C594" t="str">
            <v>HOR-ELBOW</v>
          </cell>
          <cell r="D594" t="str">
            <v>W:200</v>
          </cell>
          <cell r="E594" t="str">
            <v>개</v>
          </cell>
          <cell r="F594">
            <v>896</v>
          </cell>
          <cell r="G594">
            <v>17000</v>
          </cell>
          <cell r="O594">
            <v>17000</v>
          </cell>
          <cell r="P594" t="str">
            <v>내선전공</v>
          </cell>
          <cell r="R594">
            <v>0</v>
          </cell>
          <cell r="U594">
            <v>0</v>
          </cell>
          <cell r="V594">
            <v>1</v>
          </cell>
          <cell r="W594" t="str">
            <v>전7-20</v>
          </cell>
          <cell r="Y594" t="str">
            <v>통신내선공</v>
          </cell>
          <cell r="AA594">
            <v>0</v>
          </cell>
          <cell r="AD594">
            <v>0</v>
          </cell>
          <cell r="AE594">
            <v>1</v>
          </cell>
          <cell r="AF594" t="str">
            <v>통3-3-8</v>
          </cell>
          <cell r="AG594">
            <v>0</v>
          </cell>
        </row>
        <row r="595">
          <cell r="B595">
            <v>900003</v>
          </cell>
          <cell r="C595" t="str">
            <v>HOR-ELBOW</v>
          </cell>
          <cell r="D595" t="str">
            <v>W:200 H:75</v>
          </cell>
          <cell r="E595" t="str">
            <v>개</v>
          </cell>
          <cell r="F595">
            <v>896</v>
          </cell>
          <cell r="G595">
            <v>7100</v>
          </cell>
          <cell r="H595">
            <v>976</v>
          </cell>
          <cell r="I595">
            <v>24560</v>
          </cell>
          <cell r="O595">
            <v>24560</v>
          </cell>
          <cell r="P595" t="str">
            <v>내선전공</v>
          </cell>
          <cell r="R595">
            <v>0</v>
          </cell>
          <cell r="U595">
            <v>0</v>
          </cell>
          <cell r="V595">
            <v>1</v>
          </cell>
          <cell r="W595" t="str">
            <v>전7-20</v>
          </cell>
          <cell r="Y595" t="str">
            <v>통신내선공</v>
          </cell>
          <cell r="AA595">
            <v>0</v>
          </cell>
          <cell r="AD595">
            <v>0</v>
          </cell>
          <cell r="AE595">
            <v>1</v>
          </cell>
          <cell r="AF595" t="str">
            <v>통3-3-8</v>
          </cell>
          <cell r="AG595">
            <v>0</v>
          </cell>
        </row>
        <row r="596">
          <cell r="B596">
            <v>932</v>
          </cell>
          <cell r="C596" t="str">
            <v>HOR-ELBOW</v>
          </cell>
          <cell r="D596" t="str">
            <v>W:300</v>
          </cell>
          <cell r="E596" t="str">
            <v>개</v>
          </cell>
          <cell r="F596">
            <v>896</v>
          </cell>
          <cell r="G596">
            <v>20000</v>
          </cell>
          <cell r="O596">
            <v>20000</v>
          </cell>
          <cell r="P596" t="str">
            <v>내선전공</v>
          </cell>
          <cell r="R596">
            <v>0</v>
          </cell>
          <cell r="U596">
            <v>0</v>
          </cell>
          <cell r="V596">
            <v>1</v>
          </cell>
          <cell r="W596" t="str">
            <v>전7-20</v>
          </cell>
          <cell r="Y596" t="str">
            <v>통신내선공</v>
          </cell>
          <cell r="AA596">
            <v>0</v>
          </cell>
          <cell r="AD596">
            <v>0</v>
          </cell>
          <cell r="AE596">
            <v>1</v>
          </cell>
          <cell r="AF596" t="str">
            <v>통3-3-8</v>
          </cell>
          <cell r="AG596">
            <v>0</v>
          </cell>
        </row>
        <row r="597">
          <cell r="B597">
            <v>933</v>
          </cell>
          <cell r="C597" t="str">
            <v>HOR-ELBOW</v>
          </cell>
          <cell r="D597" t="str">
            <v>W:450</v>
          </cell>
          <cell r="E597" t="str">
            <v>개</v>
          </cell>
          <cell r="F597">
            <v>896</v>
          </cell>
          <cell r="G597">
            <v>20000</v>
          </cell>
          <cell r="O597">
            <v>20000</v>
          </cell>
          <cell r="P597" t="str">
            <v>내선전공</v>
          </cell>
          <cell r="R597">
            <v>0</v>
          </cell>
          <cell r="U597">
            <v>0</v>
          </cell>
          <cell r="V597">
            <v>1</v>
          </cell>
          <cell r="W597" t="str">
            <v>전7-20</v>
          </cell>
          <cell r="Y597" t="str">
            <v>통신내선공</v>
          </cell>
          <cell r="AA597">
            <v>0</v>
          </cell>
          <cell r="AD597">
            <v>0</v>
          </cell>
          <cell r="AE597">
            <v>1</v>
          </cell>
          <cell r="AF597" t="str">
            <v>통3-3-8</v>
          </cell>
          <cell r="AG597">
            <v>0</v>
          </cell>
        </row>
        <row r="598">
          <cell r="B598">
            <v>900004</v>
          </cell>
          <cell r="C598" t="str">
            <v>HOR-ELBOW</v>
          </cell>
          <cell r="D598" t="str">
            <v>W:400 H:75</v>
          </cell>
          <cell r="E598" t="str">
            <v>개</v>
          </cell>
          <cell r="F598">
            <v>896</v>
          </cell>
          <cell r="G598">
            <v>13200</v>
          </cell>
          <cell r="H598">
            <v>976</v>
          </cell>
          <cell r="I598">
            <v>35690</v>
          </cell>
          <cell r="O598">
            <v>35690</v>
          </cell>
          <cell r="P598" t="str">
            <v>내선전공</v>
          </cell>
          <cell r="R598">
            <v>0</v>
          </cell>
          <cell r="U598">
            <v>0</v>
          </cell>
          <cell r="V598">
            <v>1</v>
          </cell>
          <cell r="W598" t="str">
            <v>전7-20</v>
          </cell>
          <cell r="Y598" t="str">
            <v>통신내선공</v>
          </cell>
          <cell r="AA598">
            <v>0</v>
          </cell>
          <cell r="AD598">
            <v>0</v>
          </cell>
          <cell r="AE598">
            <v>1</v>
          </cell>
          <cell r="AF598" t="str">
            <v>통3-3-8</v>
          </cell>
          <cell r="AG598">
            <v>0</v>
          </cell>
        </row>
        <row r="599">
          <cell r="B599">
            <v>934</v>
          </cell>
          <cell r="C599" t="str">
            <v>HOR-ELBOW</v>
          </cell>
          <cell r="D599" t="str">
            <v>W:500</v>
          </cell>
          <cell r="E599" t="str">
            <v>개</v>
          </cell>
          <cell r="F599">
            <v>896</v>
          </cell>
          <cell r="G599">
            <v>9900</v>
          </cell>
          <cell r="O599">
            <v>0</v>
          </cell>
          <cell r="R599">
            <v>0</v>
          </cell>
          <cell r="U599">
            <v>0</v>
          </cell>
          <cell r="AA599">
            <v>0</v>
          </cell>
          <cell r="AD599">
            <v>0</v>
          </cell>
          <cell r="AG599">
            <v>0</v>
          </cell>
        </row>
        <row r="600">
          <cell r="B600">
            <v>935</v>
          </cell>
          <cell r="C600" t="str">
            <v>HOR-ELBOW</v>
          </cell>
          <cell r="D600" t="str">
            <v>W:600</v>
          </cell>
          <cell r="E600" t="str">
            <v>개</v>
          </cell>
          <cell r="F600">
            <v>896</v>
          </cell>
          <cell r="G600">
            <v>33000</v>
          </cell>
          <cell r="O600">
            <v>33000</v>
          </cell>
          <cell r="R600">
            <v>0</v>
          </cell>
          <cell r="U600">
            <v>0</v>
          </cell>
          <cell r="AA600">
            <v>0</v>
          </cell>
          <cell r="AD600">
            <v>0</v>
          </cell>
          <cell r="AG600">
            <v>0</v>
          </cell>
        </row>
        <row r="601">
          <cell r="B601">
            <v>936</v>
          </cell>
          <cell r="C601" t="str">
            <v>HOR-ELBOW</v>
          </cell>
          <cell r="D601" t="str">
            <v>W:750</v>
          </cell>
          <cell r="E601" t="str">
            <v>개</v>
          </cell>
          <cell r="F601">
            <v>896</v>
          </cell>
          <cell r="H601">
            <v>976</v>
          </cell>
          <cell r="I601">
            <v>24560</v>
          </cell>
          <cell r="O601">
            <v>0</v>
          </cell>
          <cell r="R601">
            <v>0</v>
          </cell>
          <cell r="U601">
            <v>0</v>
          </cell>
          <cell r="AA601">
            <v>0</v>
          </cell>
          <cell r="AD601">
            <v>0</v>
          </cell>
          <cell r="AG601">
            <v>0</v>
          </cell>
        </row>
        <row r="602">
          <cell r="B602">
            <v>937</v>
          </cell>
          <cell r="C602" t="str">
            <v>HOR-ELBOW</v>
          </cell>
          <cell r="D602" t="str">
            <v>W:900</v>
          </cell>
          <cell r="E602" t="str">
            <v>개</v>
          </cell>
          <cell r="F602">
            <v>896</v>
          </cell>
          <cell r="G602">
            <v>47100</v>
          </cell>
          <cell r="O602">
            <v>47100</v>
          </cell>
          <cell r="R602">
            <v>0</v>
          </cell>
          <cell r="U602">
            <v>0</v>
          </cell>
          <cell r="AA602">
            <v>0</v>
          </cell>
          <cell r="AD602">
            <v>0</v>
          </cell>
          <cell r="AG602">
            <v>0</v>
          </cell>
        </row>
        <row r="603">
          <cell r="B603">
            <v>938</v>
          </cell>
          <cell r="C603" t="str">
            <v>HOR-ELBOW</v>
          </cell>
          <cell r="D603" t="str">
            <v xml:space="preserve">W:700 </v>
          </cell>
          <cell r="E603" t="str">
            <v>개</v>
          </cell>
          <cell r="F603">
            <v>896</v>
          </cell>
          <cell r="G603">
            <v>38500</v>
          </cell>
          <cell r="O603">
            <v>38500</v>
          </cell>
          <cell r="R603">
            <v>0</v>
          </cell>
          <cell r="U603">
            <v>0</v>
          </cell>
          <cell r="AA603">
            <v>0</v>
          </cell>
          <cell r="AD603">
            <v>0</v>
          </cell>
          <cell r="AG603">
            <v>0</v>
          </cell>
        </row>
        <row r="604">
          <cell r="B604">
            <v>900009</v>
          </cell>
          <cell r="C604" t="str">
            <v>HOR-TEE</v>
          </cell>
          <cell r="D604" t="str">
            <v>W:200 H:75</v>
          </cell>
          <cell r="E604" t="str">
            <v>개</v>
          </cell>
          <cell r="F604">
            <v>896</v>
          </cell>
          <cell r="H604">
            <v>976</v>
          </cell>
          <cell r="I604">
            <v>31310</v>
          </cell>
          <cell r="O604">
            <v>31310</v>
          </cell>
          <cell r="R604">
            <v>0</v>
          </cell>
          <cell r="U604">
            <v>0</v>
          </cell>
          <cell r="AA604">
            <v>0</v>
          </cell>
          <cell r="AD604">
            <v>0</v>
          </cell>
          <cell r="AG604">
            <v>0</v>
          </cell>
        </row>
        <row r="605">
          <cell r="B605">
            <v>941</v>
          </cell>
          <cell r="C605" t="str">
            <v>HOR-TEE</v>
          </cell>
          <cell r="D605" t="str">
            <v>W:200</v>
          </cell>
          <cell r="E605" t="str">
            <v>개</v>
          </cell>
          <cell r="F605">
            <v>896</v>
          </cell>
          <cell r="G605">
            <v>26000</v>
          </cell>
          <cell r="O605">
            <v>26000</v>
          </cell>
          <cell r="R605">
            <v>0</v>
          </cell>
          <cell r="U605">
            <v>0</v>
          </cell>
          <cell r="AA605">
            <v>0</v>
          </cell>
          <cell r="AD605">
            <v>0</v>
          </cell>
          <cell r="AG605">
            <v>0</v>
          </cell>
        </row>
        <row r="606">
          <cell r="B606">
            <v>942</v>
          </cell>
          <cell r="C606" t="str">
            <v>HOR-TEE</v>
          </cell>
          <cell r="D606" t="str">
            <v>W:300</v>
          </cell>
          <cell r="E606" t="str">
            <v>개</v>
          </cell>
          <cell r="F606">
            <v>896</v>
          </cell>
          <cell r="G606">
            <v>28000</v>
          </cell>
          <cell r="O606">
            <v>28000</v>
          </cell>
          <cell r="R606">
            <v>0</v>
          </cell>
          <cell r="U606">
            <v>0</v>
          </cell>
          <cell r="AA606">
            <v>0</v>
          </cell>
          <cell r="AD606">
            <v>0</v>
          </cell>
          <cell r="AG606">
            <v>0</v>
          </cell>
        </row>
        <row r="607">
          <cell r="B607">
            <v>943</v>
          </cell>
          <cell r="C607" t="str">
            <v>HOR-TEE</v>
          </cell>
          <cell r="D607" t="str">
            <v>W:450</v>
          </cell>
          <cell r="E607" t="str">
            <v>개</v>
          </cell>
          <cell r="F607">
            <v>896</v>
          </cell>
          <cell r="O607">
            <v>0</v>
          </cell>
          <cell r="R607">
            <v>0</v>
          </cell>
          <cell r="U607">
            <v>0</v>
          </cell>
          <cell r="AA607">
            <v>0</v>
          </cell>
          <cell r="AD607">
            <v>0</v>
          </cell>
          <cell r="AG607">
            <v>0</v>
          </cell>
        </row>
        <row r="608">
          <cell r="B608">
            <v>900010</v>
          </cell>
          <cell r="C608" t="str">
            <v>HOR-TEE</v>
          </cell>
          <cell r="D608" t="str">
            <v>W:400 H:75</v>
          </cell>
          <cell r="E608" t="str">
            <v>개</v>
          </cell>
          <cell r="F608">
            <v>896</v>
          </cell>
          <cell r="G608">
            <v>47100</v>
          </cell>
          <cell r="H608">
            <v>976</v>
          </cell>
          <cell r="I608">
            <v>44260</v>
          </cell>
          <cell r="O608">
            <v>44260</v>
          </cell>
          <cell r="R608">
            <v>0</v>
          </cell>
          <cell r="U608">
            <v>0</v>
          </cell>
          <cell r="AA608">
            <v>0</v>
          </cell>
          <cell r="AD608">
            <v>0</v>
          </cell>
          <cell r="AG608">
            <v>0</v>
          </cell>
        </row>
        <row r="609">
          <cell r="B609">
            <v>944</v>
          </cell>
          <cell r="C609" t="str">
            <v>HOR-TEE</v>
          </cell>
          <cell r="D609" t="str">
            <v>W:500</v>
          </cell>
          <cell r="E609" t="str">
            <v>개</v>
          </cell>
          <cell r="F609">
            <v>896</v>
          </cell>
          <cell r="G609">
            <v>38500</v>
          </cell>
          <cell r="O609">
            <v>0</v>
          </cell>
          <cell r="R609">
            <v>0</v>
          </cell>
          <cell r="U609">
            <v>0</v>
          </cell>
          <cell r="AA609">
            <v>0</v>
          </cell>
          <cell r="AD609">
            <v>0</v>
          </cell>
          <cell r="AG609">
            <v>0</v>
          </cell>
        </row>
        <row r="610">
          <cell r="B610">
            <v>945</v>
          </cell>
          <cell r="C610" t="str">
            <v>HOR-TEE</v>
          </cell>
          <cell r="D610" t="str">
            <v>W:600</v>
          </cell>
          <cell r="E610" t="str">
            <v>개</v>
          </cell>
          <cell r="F610">
            <v>896</v>
          </cell>
          <cell r="G610">
            <v>38000</v>
          </cell>
          <cell r="H610">
            <v>976</v>
          </cell>
          <cell r="I610">
            <v>31310</v>
          </cell>
          <cell r="O610">
            <v>38000</v>
          </cell>
          <cell r="R610">
            <v>0</v>
          </cell>
          <cell r="U610">
            <v>0</v>
          </cell>
          <cell r="AA610">
            <v>0</v>
          </cell>
          <cell r="AD610">
            <v>0</v>
          </cell>
          <cell r="AG610">
            <v>0</v>
          </cell>
        </row>
        <row r="611">
          <cell r="B611">
            <v>946</v>
          </cell>
          <cell r="C611" t="str">
            <v>HOR-TEE</v>
          </cell>
          <cell r="D611" t="str">
            <v>W:750</v>
          </cell>
          <cell r="E611" t="str">
            <v>개</v>
          </cell>
          <cell r="F611">
            <v>896</v>
          </cell>
          <cell r="G611">
            <v>26000</v>
          </cell>
          <cell r="O611">
            <v>0</v>
          </cell>
          <cell r="R611">
            <v>0</v>
          </cell>
          <cell r="U611">
            <v>0</v>
          </cell>
          <cell r="AA611">
            <v>0</v>
          </cell>
          <cell r="AD611">
            <v>0</v>
          </cell>
          <cell r="AG611">
            <v>0</v>
          </cell>
        </row>
        <row r="612">
          <cell r="B612">
            <v>947</v>
          </cell>
          <cell r="C612" t="str">
            <v>HOR-TEE</v>
          </cell>
          <cell r="D612" t="str">
            <v>W:900</v>
          </cell>
          <cell r="E612" t="str">
            <v>개</v>
          </cell>
          <cell r="F612">
            <v>896</v>
          </cell>
          <cell r="G612">
            <v>51000</v>
          </cell>
          <cell r="O612">
            <v>51000</v>
          </cell>
          <cell r="R612">
            <v>0</v>
          </cell>
          <cell r="U612">
            <v>0</v>
          </cell>
          <cell r="AA612">
            <v>0</v>
          </cell>
          <cell r="AD612">
            <v>0</v>
          </cell>
          <cell r="AG612">
            <v>0</v>
          </cell>
        </row>
        <row r="613">
          <cell r="B613">
            <v>948</v>
          </cell>
          <cell r="C613" t="str">
            <v>HOR-TEE</v>
          </cell>
          <cell r="D613" t="str">
            <v>W:700</v>
          </cell>
          <cell r="E613" t="str">
            <v>개</v>
          </cell>
          <cell r="F613">
            <v>896</v>
          </cell>
          <cell r="G613">
            <v>44000</v>
          </cell>
          <cell r="O613">
            <v>44000</v>
          </cell>
          <cell r="R613">
            <v>0</v>
          </cell>
          <cell r="U613">
            <v>0</v>
          </cell>
          <cell r="AA613">
            <v>0</v>
          </cell>
          <cell r="AD613">
            <v>0</v>
          </cell>
          <cell r="AG613">
            <v>0</v>
          </cell>
        </row>
        <row r="614">
          <cell r="B614">
            <v>949</v>
          </cell>
          <cell r="C614" t="str">
            <v>HOR-TEE</v>
          </cell>
          <cell r="D614" t="str">
            <v>W:150</v>
          </cell>
          <cell r="E614" t="str">
            <v>개</v>
          </cell>
          <cell r="F614">
            <v>896</v>
          </cell>
          <cell r="G614">
            <v>25000</v>
          </cell>
          <cell r="H614">
            <v>976</v>
          </cell>
          <cell r="I614">
            <v>44260</v>
          </cell>
          <cell r="O614">
            <v>25000</v>
          </cell>
          <cell r="R614">
            <v>0</v>
          </cell>
          <cell r="U614">
            <v>0</v>
          </cell>
          <cell r="AA614">
            <v>0</v>
          </cell>
          <cell r="AD614">
            <v>0</v>
          </cell>
          <cell r="AG614">
            <v>0</v>
          </cell>
        </row>
        <row r="615">
          <cell r="B615">
            <v>951</v>
          </cell>
          <cell r="C615" t="str">
            <v>VER-ELBOW</v>
          </cell>
          <cell r="D615" t="str">
            <v>W:200</v>
          </cell>
          <cell r="E615" t="str">
            <v>개</v>
          </cell>
          <cell r="F615">
            <v>896</v>
          </cell>
          <cell r="G615">
            <v>14500</v>
          </cell>
          <cell r="O615">
            <v>14500</v>
          </cell>
          <cell r="R615">
            <v>0</v>
          </cell>
          <cell r="U615">
            <v>0</v>
          </cell>
          <cell r="AA615">
            <v>0</v>
          </cell>
          <cell r="AD615">
            <v>0</v>
          </cell>
          <cell r="AG615">
            <v>0</v>
          </cell>
        </row>
        <row r="616">
          <cell r="B616">
            <v>900005</v>
          </cell>
          <cell r="C616" t="str">
            <v>VER-ELBOW</v>
          </cell>
          <cell r="D616" t="str">
            <v>W:200 H:75</v>
          </cell>
          <cell r="E616" t="str">
            <v>개</v>
          </cell>
          <cell r="F616">
            <v>896</v>
          </cell>
          <cell r="G616">
            <v>38000</v>
          </cell>
          <cell r="H616">
            <v>976</v>
          </cell>
          <cell r="I616">
            <v>27170</v>
          </cell>
          <cell r="O616">
            <v>27170</v>
          </cell>
          <cell r="R616">
            <v>0</v>
          </cell>
          <cell r="U616">
            <v>0</v>
          </cell>
          <cell r="AA616">
            <v>0</v>
          </cell>
          <cell r="AD616">
            <v>0</v>
          </cell>
          <cell r="AG616">
            <v>0</v>
          </cell>
        </row>
        <row r="617">
          <cell r="B617">
            <v>952</v>
          </cell>
          <cell r="C617" t="str">
            <v>VER-ELBOW</v>
          </cell>
          <cell r="D617" t="str">
            <v>W:300</v>
          </cell>
          <cell r="E617" t="str">
            <v>개</v>
          </cell>
          <cell r="F617">
            <v>896</v>
          </cell>
          <cell r="G617">
            <v>15500</v>
          </cell>
          <cell r="O617">
            <v>15500</v>
          </cell>
          <cell r="R617">
            <v>0</v>
          </cell>
          <cell r="U617">
            <v>0</v>
          </cell>
          <cell r="AA617">
            <v>0</v>
          </cell>
          <cell r="AD617">
            <v>0</v>
          </cell>
          <cell r="AG617">
            <v>0</v>
          </cell>
        </row>
        <row r="618">
          <cell r="B618">
            <v>953</v>
          </cell>
          <cell r="C618" t="str">
            <v>VER-ELBOW</v>
          </cell>
          <cell r="D618" t="str">
            <v>W:450</v>
          </cell>
          <cell r="E618" t="str">
            <v>개</v>
          </cell>
          <cell r="F618">
            <v>896</v>
          </cell>
          <cell r="G618">
            <v>51000</v>
          </cell>
          <cell r="O618">
            <v>0</v>
          </cell>
          <cell r="R618">
            <v>0</v>
          </cell>
          <cell r="U618">
            <v>0</v>
          </cell>
          <cell r="AA618">
            <v>0</v>
          </cell>
          <cell r="AD618">
            <v>0</v>
          </cell>
          <cell r="AG618">
            <v>0</v>
          </cell>
        </row>
        <row r="619">
          <cell r="B619">
            <v>900006</v>
          </cell>
          <cell r="C619" t="str">
            <v>VER-ELBOW</v>
          </cell>
          <cell r="D619" t="str">
            <v>W:400 H:75</v>
          </cell>
          <cell r="E619" t="str">
            <v>개</v>
          </cell>
          <cell r="F619">
            <v>896</v>
          </cell>
          <cell r="G619">
            <v>44000</v>
          </cell>
          <cell r="H619">
            <v>976</v>
          </cell>
          <cell r="I619">
            <v>39470</v>
          </cell>
          <cell r="O619">
            <v>39470</v>
          </cell>
          <cell r="R619">
            <v>0</v>
          </cell>
          <cell r="U619">
            <v>0</v>
          </cell>
          <cell r="AA619">
            <v>0</v>
          </cell>
          <cell r="AD619">
            <v>0</v>
          </cell>
          <cell r="AG619">
            <v>0</v>
          </cell>
        </row>
        <row r="620">
          <cell r="B620">
            <v>954</v>
          </cell>
          <cell r="C620" t="str">
            <v>VER-ELBOW</v>
          </cell>
          <cell r="D620" t="str">
            <v>W:500</v>
          </cell>
          <cell r="E620" t="str">
            <v>개</v>
          </cell>
          <cell r="F620">
            <v>896</v>
          </cell>
          <cell r="G620">
            <v>25000</v>
          </cell>
          <cell r="O620">
            <v>0</v>
          </cell>
          <cell r="R620">
            <v>0</v>
          </cell>
          <cell r="U620">
            <v>0</v>
          </cell>
          <cell r="AA620">
            <v>0</v>
          </cell>
          <cell r="AD620">
            <v>0</v>
          </cell>
          <cell r="AG620">
            <v>0</v>
          </cell>
        </row>
        <row r="621">
          <cell r="B621">
            <v>955</v>
          </cell>
          <cell r="C621" t="str">
            <v>VER-ELBOW</v>
          </cell>
          <cell r="D621" t="str">
            <v>W:600</v>
          </cell>
          <cell r="E621" t="str">
            <v>개</v>
          </cell>
          <cell r="F621">
            <v>896</v>
          </cell>
          <cell r="G621">
            <v>19000</v>
          </cell>
          <cell r="O621">
            <v>19000</v>
          </cell>
          <cell r="R621">
            <v>0</v>
          </cell>
          <cell r="U621">
            <v>0</v>
          </cell>
          <cell r="AA621">
            <v>0</v>
          </cell>
          <cell r="AD621">
            <v>0</v>
          </cell>
          <cell r="AG621">
            <v>0</v>
          </cell>
        </row>
        <row r="622">
          <cell r="B622">
            <v>956</v>
          </cell>
          <cell r="C622" t="str">
            <v>VER-ELBOW</v>
          </cell>
          <cell r="D622" t="str">
            <v>W:750</v>
          </cell>
          <cell r="E622" t="str">
            <v>개</v>
          </cell>
          <cell r="F622">
            <v>896</v>
          </cell>
          <cell r="H622">
            <v>976</v>
          </cell>
          <cell r="I622">
            <v>27170</v>
          </cell>
          <cell r="O622">
            <v>0</v>
          </cell>
          <cell r="R622">
            <v>0</v>
          </cell>
          <cell r="U622">
            <v>0</v>
          </cell>
          <cell r="AA622">
            <v>0</v>
          </cell>
          <cell r="AD622">
            <v>0</v>
          </cell>
          <cell r="AG622">
            <v>0</v>
          </cell>
        </row>
        <row r="623">
          <cell r="B623">
            <v>957</v>
          </cell>
          <cell r="C623" t="str">
            <v>VER-ELBOW</v>
          </cell>
          <cell r="D623" t="str">
            <v>W:400</v>
          </cell>
          <cell r="E623" t="str">
            <v>개</v>
          </cell>
          <cell r="F623">
            <v>896</v>
          </cell>
          <cell r="G623">
            <v>16000</v>
          </cell>
          <cell r="O623">
            <v>16000</v>
          </cell>
          <cell r="R623">
            <v>0</v>
          </cell>
          <cell r="U623">
            <v>0</v>
          </cell>
          <cell r="AA623">
            <v>0</v>
          </cell>
          <cell r="AD623">
            <v>0</v>
          </cell>
          <cell r="AG623">
            <v>0</v>
          </cell>
        </row>
        <row r="624">
          <cell r="B624">
            <v>958</v>
          </cell>
          <cell r="C624" t="str">
            <v>VER-ELBOW</v>
          </cell>
          <cell r="D624" t="str">
            <v>W:700</v>
          </cell>
          <cell r="E624" t="str">
            <v>개</v>
          </cell>
          <cell r="F624">
            <v>896</v>
          </cell>
          <cell r="G624">
            <v>20000</v>
          </cell>
          <cell r="O624">
            <v>20000</v>
          </cell>
          <cell r="R624">
            <v>0</v>
          </cell>
          <cell r="U624">
            <v>0</v>
          </cell>
          <cell r="AA624">
            <v>0</v>
          </cell>
          <cell r="AD624">
            <v>0</v>
          </cell>
          <cell r="AG624">
            <v>0</v>
          </cell>
        </row>
        <row r="625">
          <cell r="B625">
            <v>959</v>
          </cell>
          <cell r="C625" t="str">
            <v>VER-ELBOW</v>
          </cell>
          <cell r="D625" t="str">
            <v>W:150</v>
          </cell>
          <cell r="E625" t="str">
            <v>개</v>
          </cell>
          <cell r="F625">
            <v>896</v>
          </cell>
          <cell r="G625">
            <v>14000</v>
          </cell>
          <cell r="H625">
            <v>976</v>
          </cell>
          <cell r="I625">
            <v>39470</v>
          </cell>
          <cell r="O625">
            <v>14000</v>
          </cell>
          <cell r="R625">
            <v>0</v>
          </cell>
          <cell r="U625">
            <v>0</v>
          </cell>
          <cell r="AA625">
            <v>0</v>
          </cell>
          <cell r="AD625">
            <v>0</v>
          </cell>
          <cell r="AG625">
            <v>0</v>
          </cell>
        </row>
        <row r="626">
          <cell r="B626">
            <v>9591</v>
          </cell>
          <cell r="C626" t="str">
            <v>VER-ELBOW</v>
          </cell>
          <cell r="D626" t="str">
            <v>W:900</v>
          </cell>
          <cell r="E626" t="str">
            <v>개</v>
          </cell>
          <cell r="F626">
            <v>896</v>
          </cell>
          <cell r="G626">
            <v>22000</v>
          </cell>
          <cell r="O626">
            <v>22000</v>
          </cell>
          <cell r="R626">
            <v>0</v>
          </cell>
          <cell r="U626">
            <v>0</v>
          </cell>
          <cell r="AA626">
            <v>0</v>
          </cell>
          <cell r="AD626">
            <v>0</v>
          </cell>
          <cell r="AG626">
            <v>0</v>
          </cell>
        </row>
        <row r="627">
          <cell r="B627">
            <v>960</v>
          </cell>
          <cell r="C627" t="str">
            <v>JOINT CONNECTOR</v>
          </cell>
          <cell r="D627" t="str">
            <v>H:100</v>
          </cell>
          <cell r="E627" t="str">
            <v>개</v>
          </cell>
          <cell r="F627">
            <v>896</v>
          </cell>
          <cell r="G627">
            <v>1100</v>
          </cell>
          <cell r="O627">
            <v>1100</v>
          </cell>
          <cell r="R627">
            <v>0</v>
          </cell>
          <cell r="U627">
            <v>0</v>
          </cell>
          <cell r="AA627">
            <v>0</v>
          </cell>
          <cell r="AD627">
            <v>0</v>
          </cell>
          <cell r="AG627">
            <v>0</v>
          </cell>
        </row>
        <row r="628">
          <cell r="B628">
            <v>961</v>
          </cell>
          <cell r="C628" t="str">
            <v>JOINT CONNECTOR</v>
          </cell>
          <cell r="D628" t="str">
            <v>H:200</v>
          </cell>
          <cell r="E628" t="str">
            <v>개</v>
          </cell>
          <cell r="F628">
            <v>896</v>
          </cell>
          <cell r="O628">
            <v>0</v>
          </cell>
          <cell r="R628">
            <v>0</v>
          </cell>
          <cell r="U628">
            <v>0</v>
          </cell>
          <cell r="AA628">
            <v>0</v>
          </cell>
          <cell r="AD628">
            <v>0</v>
          </cell>
          <cell r="AG628">
            <v>0</v>
          </cell>
        </row>
        <row r="629">
          <cell r="B629">
            <v>962</v>
          </cell>
          <cell r="C629" t="str">
            <v>END CAP</v>
          </cell>
          <cell r="D629" t="str">
            <v>W:300</v>
          </cell>
          <cell r="E629" t="str">
            <v>개</v>
          </cell>
          <cell r="F629">
            <v>896</v>
          </cell>
          <cell r="G629">
            <v>2650</v>
          </cell>
          <cell r="O629">
            <v>2650</v>
          </cell>
          <cell r="R629">
            <v>0</v>
          </cell>
          <cell r="U629">
            <v>0</v>
          </cell>
          <cell r="AA629">
            <v>0</v>
          </cell>
          <cell r="AD629">
            <v>0</v>
          </cell>
          <cell r="AG629">
            <v>0</v>
          </cell>
        </row>
        <row r="630">
          <cell r="B630">
            <v>964</v>
          </cell>
          <cell r="C630" t="str">
            <v>REDUCER</v>
          </cell>
          <cell r="D630" t="str">
            <v>600-750</v>
          </cell>
          <cell r="E630" t="str">
            <v>개</v>
          </cell>
          <cell r="F630">
            <v>896</v>
          </cell>
          <cell r="G630">
            <v>8600</v>
          </cell>
          <cell r="O630">
            <v>8600</v>
          </cell>
          <cell r="R630">
            <v>0</v>
          </cell>
          <cell r="U630">
            <v>0</v>
          </cell>
          <cell r="AA630">
            <v>0</v>
          </cell>
          <cell r="AD630">
            <v>0</v>
          </cell>
          <cell r="AG630">
            <v>0</v>
          </cell>
        </row>
        <row r="631">
          <cell r="B631">
            <v>965</v>
          </cell>
          <cell r="C631" t="str">
            <v>REDUCER</v>
          </cell>
          <cell r="D631" t="str">
            <v>300-200</v>
          </cell>
          <cell r="E631" t="str">
            <v>개</v>
          </cell>
          <cell r="F631">
            <v>896</v>
          </cell>
          <cell r="G631">
            <v>6500</v>
          </cell>
          <cell r="O631">
            <v>6500</v>
          </cell>
          <cell r="R631">
            <v>0</v>
          </cell>
          <cell r="U631">
            <v>0</v>
          </cell>
          <cell r="AA631">
            <v>0</v>
          </cell>
          <cell r="AD631">
            <v>0</v>
          </cell>
          <cell r="AG631">
            <v>0</v>
          </cell>
        </row>
        <row r="632">
          <cell r="B632">
            <v>9651</v>
          </cell>
          <cell r="C632" t="str">
            <v>REDUCER</v>
          </cell>
          <cell r="D632" t="str">
            <v>400-600</v>
          </cell>
          <cell r="E632" t="str">
            <v>개</v>
          </cell>
          <cell r="F632">
            <v>896</v>
          </cell>
          <cell r="G632">
            <v>7900</v>
          </cell>
          <cell r="O632">
            <v>7900</v>
          </cell>
          <cell r="R632">
            <v>0</v>
          </cell>
          <cell r="U632">
            <v>0</v>
          </cell>
          <cell r="AA632">
            <v>0</v>
          </cell>
          <cell r="AD632">
            <v>0</v>
          </cell>
          <cell r="AG632">
            <v>0</v>
          </cell>
        </row>
        <row r="633">
          <cell r="B633">
            <v>9652</v>
          </cell>
          <cell r="C633" t="str">
            <v>REDUCER</v>
          </cell>
          <cell r="D633" t="str">
            <v>200-600</v>
          </cell>
          <cell r="E633" t="str">
            <v>개</v>
          </cell>
          <cell r="F633">
            <v>896</v>
          </cell>
          <cell r="G633">
            <v>8100</v>
          </cell>
          <cell r="O633">
            <v>8100</v>
          </cell>
          <cell r="R633">
            <v>0</v>
          </cell>
          <cell r="U633">
            <v>0</v>
          </cell>
          <cell r="AA633">
            <v>0</v>
          </cell>
          <cell r="AD633">
            <v>0</v>
          </cell>
          <cell r="AG633">
            <v>0</v>
          </cell>
        </row>
        <row r="634">
          <cell r="B634">
            <v>9653</v>
          </cell>
          <cell r="C634" t="str">
            <v>REDUCER</v>
          </cell>
          <cell r="D634" t="str">
            <v>900-600</v>
          </cell>
          <cell r="E634" t="str">
            <v>개</v>
          </cell>
          <cell r="F634">
            <v>896</v>
          </cell>
          <cell r="G634">
            <v>8100</v>
          </cell>
          <cell r="O634">
            <v>8100</v>
          </cell>
          <cell r="R634">
            <v>0</v>
          </cell>
          <cell r="U634">
            <v>0</v>
          </cell>
          <cell r="AA634">
            <v>0</v>
          </cell>
          <cell r="AD634">
            <v>0</v>
          </cell>
          <cell r="AG634">
            <v>0</v>
          </cell>
        </row>
        <row r="635">
          <cell r="B635">
            <v>9654</v>
          </cell>
          <cell r="C635" t="str">
            <v>REDUCER</v>
          </cell>
          <cell r="D635" t="str">
            <v>900-450</v>
          </cell>
          <cell r="E635" t="str">
            <v>개</v>
          </cell>
          <cell r="F635">
            <v>896</v>
          </cell>
          <cell r="G635">
            <v>8100</v>
          </cell>
          <cell r="O635">
            <v>8100</v>
          </cell>
          <cell r="R635">
            <v>0</v>
          </cell>
          <cell r="U635">
            <v>0</v>
          </cell>
          <cell r="AA635">
            <v>0</v>
          </cell>
          <cell r="AD635">
            <v>0</v>
          </cell>
          <cell r="AG635">
            <v>0</v>
          </cell>
        </row>
        <row r="636">
          <cell r="B636">
            <v>9655</v>
          </cell>
          <cell r="C636" t="str">
            <v>REDUCER</v>
          </cell>
          <cell r="D636" t="str">
            <v>600-450</v>
          </cell>
          <cell r="E636" t="str">
            <v>개</v>
          </cell>
          <cell r="F636">
            <v>896</v>
          </cell>
          <cell r="G636">
            <v>8100</v>
          </cell>
          <cell r="O636">
            <v>8100</v>
          </cell>
          <cell r="R636">
            <v>0</v>
          </cell>
          <cell r="U636">
            <v>0</v>
          </cell>
          <cell r="AA636">
            <v>0</v>
          </cell>
          <cell r="AD636">
            <v>0</v>
          </cell>
          <cell r="AG636">
            <v>0</v>
          </cell>
        </row>
        <row r="637">
          <cell r="B637">
            <v>9656</v>
          </cell>
          <cell r="C637" t="str">
            <v>REDUCER</v>
          </cell>
          <cell r="D637" t="str">
            <v>600-300</v>
          </cell>
          <cell r="E637" t="str">
            <v>개</v>
          </cell>
          <cell r="F637">
            <v>896</v>
          </cell>
          <cell r="G637">
            <v>8000</v>
          </cell>
          <cell r="O637">
            <v>8000</v>
          </cell>
          <cell r="R637">
            <v>0</v>
          </cell>
          <cell r="U637">
            <v>0</v>
          </cell>
          <cell r="AA637">
            <v>0</v>
          </cell>
          <cell r="AD637">
            <v>0</v>
          </cell>
          <cell r="AG637">
            <v>0</v>
          </cell>
        </row>
        <row r="638">
          <cell r="B638">
            <v>9657</v>
          </cell>
          <cell r="C638" t="str">
            <v>REDUCER</v>
          </cell>
          <cell r="D638" t="str">
            <v>450-300</v>
          </cell>
          <cell r="E638" t="str">
            <v>개</v>
          </cell>
          <cell r="F638">
            <v>896</v>
          </cell>
          <cell r="G638">
            <v>8100</v>
          </cell>
          <cell r="O638">
            <v>8100</v>
          </cell>
          <cell r="R638">
            <v>0</v>
          </cell>
          <cell r="U638">
            <v>0</v>
          </cell>
          <cell r="AA638">
            <v>0</v>
          </cell>
          <cell r="AD638">
            <v>0</v>
          </cell>
          <cell r="AG638">
            <v>0</v>
          </cell>
        </row>
        <row r="639">
          <cell r="B639">
            <v>9658</v>
          </cell>
          <cell r="C639" t="str">
            <v>REDUCER</v>
          </cell>
          <cell r="D639" t="str">
            <v>900-300</v>
          </cell>
          <cell r="E639" t="str">
            <v>개</v>
          </cell>
          <cell r="F639">
            <v>896</v>
          </cell>
          <cell r="G639">
            <v>8100</v>
          </cell>
          <cell r="O639">
            <v>8100</v>
          </cell>
          <cell r="R639">
            <v>0</v>
          </cell>
          <cell r="U639">
            <v>0</v>
          </cell>
          <cell r="AA639">
            <v>0</v>
          </cell>
          <cell r="AD639">
            <v>0</v>
          </cell>
          <cell r="AG639">
            <v>0</v>
          </cell>
        </row>
        <row r="640">
          <cell r="B640">
            <v>966</v>
          </cell>
          <cell r="C640" t="str">
            <v>챤넬너트</v>
          </cell>
          <cell r="D640" t="str">
            <v>3/8"</v>
          </cell>
          <cell r="E640" t="str">
            <v>개</v>
          </cell>
          <cell r="F640">
            <v>896</v>
          </cell>
          <cell r="G640">
            <v>900</v>
          </cell>
          <cell r="H640">
            <v>940</v>
          </cell>
          <cell r="I640">
            <v>860</v>
          </cell>
          <cell r="O640">
            <v>860</v>
          </cell>
          <cell r="R640">
            <v>0</v>
          </cell>
          <cell r="U640">
            <v>0</v>
          </cell>
          <cell r="AA640">
            <v>0</v>
          </cell>
          <cell r="AD640">
            <v>0</v>
          </cell>
          <cell r="AG640">
            <v>0</v>
          </cell>
        </row>
        <row r="641">
          <cell r="B641">
            <v>967</v>
          </cell>
          <cell r="C641" t="str">
            <v>HOLE DOWN CLAMP</v>
          </cell>
          <cell r="D641" t="str">
            <v>아연도</v>
          </cell>
          <cell r="E641" t="str">
            <v>개</v>
          </cell>
          <cell r="F641">
            <v>896</v>
          </cell>
          <cell r="G641">
            <v>300</v>
          </cell>
          <cell r="H641">
            <v>941</v>
          </cell>
          <cell r="I641">
            <v>150</v>
          </cell>
          <cell r="O641">
            <v>150</v>
          </cell>
          <cell r="R641">
            <v>0</v>
          </cell>
          <cell r="U641">
            <v>0</v>
          </cell>
          <cell r="AA641">
            <v>0</v>
          </cell>
          <cell r="AD641">
            <v>0</v>
          </cell>
          <cell r="AG641">
            <v>0</v>
          </cell>
        </row>
        <row r="642">
          <cell r="B642">
            <v>968</v>
          </cell>
          <cell r="C642" t="str">
            <v>U-CHANNEL</v>
          </cell>
          <cell r="D642" t="str">
            <v>41*25*2.6T</v>
          </cell>
          <cell r="E642" t="str">
            <v>M</v>
          </cell>
          <cell r="F642">
            <v>896</v>
          </cell>
          <cell r="G642">
            <v>8100</v>
          </cell>
          <cell r="H642">
            <v>939</v>
          </cell>
          <cell r="I642">
            <v>2500</v>
          </cell>
          <cell r="O642">
            <v>2500</v>
          </cell>
          <cell r="R642">
            <v>0</v>
          </cell>
          <cell r="U642">
            <v>0</v>
          </cell>
          <cell r="AA642">
            <v>0</v>
          </cell>
          <cell r="AD642">
            <v>0</v>
          </cell>
          <cell r="AG642">
            <v>0</v>
          </cell>
        </row>
        <row r="643">
          <cell r="B643">
            <v>969</v>
          </cell>
          <cell r="C643" t="str">
            <v>U-CHANNEL</v>
          </cell>
          <cell r="D643" t="str">
            <v>42*42*2.6T</v>
          </cell>
          <cell r="E643" t="str">
            <v>M</v>
          </cell>
          <cell r="F643">
            <v>896</v>
          </cell>
          <cell r="G643">
            <v>8000</v>
          </cell>
          <cell r="H643">
            <v>939</v>
          </cell>
          <cell r="I643">
            <v>2800</v>
          </cell>
          <cell r="O643">
            <v>2800</v>
          </cell>
          <cell r="R643">
            <v>0</v>
          </cell>
          <cell r="U643">
            <v>0</v>
          </cell>
          <cell r="AA643">
            <v>0</v>
          </cell>
          <cell r="AD643">
            <v>0</v>
          </cell>
          <cell r="AG643">
            <v>0</v>
          </cell>
        </row>
        <row r="644">
          <cell r="B644">
            <v>971</v>
          </cell>
          <cell r="C644" t="str">
            <v>CABLE DUCT(W/COVER)</v>
          </cell>
          <cell r="D644" t="str">
            <v>W:150 H:100</v>
          </cell>
          <cell r="E644" t="str">
            <v>m</v>
          </cell>
          <cell r="F644">
            <v>896</v>
          </cell>
          <cell r="G644">
            <v>8100</v>
          </cell>
          <cell r="H644">
            <v>939</v>
          </cell>
          <cell r="I644">
            <v>15000</v>
          </cell>
          <cell r="O644">
            <v>15000</v>
          </cell>
          <cell r="P644" t="str">
            <v>내선전공</v>
          </cell>
          <cell r="Q644">
            <v>0.158</v>
          </cell>
          <cell r="R644">
            <v>0.158</v>
          </cell>
          <cell r="U644">
            <v>0</v>
          </cell>
          <cell r="V644">
            <v>1</v>
          </cell>
          <cell r="W644" t="str">
            <v>전7-5</v>
          </cell>
          <cell r="Y644" t="str">
            <v>통신내선공</v>
          </cell>
          <cell r="AA644">
            <v>0</v>
          </cell>
          <cell r="AD644">
            <v>0</v>
          </cell>
          <cell r="AE644">
            <v>1</v>
          </cell>
          <cell r="AF644" t="str">
            <v>통3-3-11</v>
          </cell>
          <cell r="AG644">
            <v>0</v>
          </cell>
        </row>
        <row r="645">
          <cell r="B645">
            <v>972</v>
          </cell>
          <cell r="C645" t="str">
            <v>VER-ELBOW(W/COVER)</v>
          </cell>
          <cell r="D645" t="str">
            <v>W:150 H:100</v>
          </cell>
          <cell r="E645" t="str">
            <v>개</v>
          </cell>
          <cell r="F645">
            <v>896</v>
          </cell>
          <cell r="G645">
            <v>8100</v>
          </cell>
          <cell r="H645">
            <v>939</v>
          </cell>
          <cell r="I645">
            <v>22500</v>
          </cell>
          <cell r="O645">
            <v>22500</v>
          </cell>
          <cell r="P645" t="str">
            <v>내선전공</v>
          </cell>
          <cell r="R645">
            <v>0</v>
          </cell>
          <cell r="U645">
            <v>0</v>
          </cell>
          <cell r="V645">
            <v>1</v>
          </cell>
          <cell r="W645" t="str">
            <v>전7-5</v>
          </cell>
          <cell r="Y645" t="str">
            <v>통신내선공</v>
          </cell>
          <cell r="AA645">
            <v>0</v>
          </cell>
          <cell r="AD645">
            <v>0</v>
          </cell>
          <cell r="AE645">
            <v>1</v>
          </cell>
          <cell r="AF645" t="str">
            <v>통3-3-11</v>
          </cell>
          <cell r="AG645">
            <v>0</v>
          </cell>
        </row>
        <row r="646">
          <cell r="B646">
            <v>973</v>
          </cell>
          <cell r="C646" t="str">
            <v>HOR-ELBOW(W/COVER)</v>
          </cell>
          <cell r="D646" t="str">
            <v>W:150 H:100</v>
          </cell>
          <cell r="E646" t="str">
            <v>개</v>
          </cell>
          <cell r="F646">
            <v>896</v>
          </cell>
          <cell r="G646">
            <v>900</v>
          </cell>
          <cell r="H646">
            <v>939</v>
          </cell>
          <cell r="I646">
            <v>24000</v>
          </cell>
          <cell r="O646">
            <v>24000</v>
          </cell>
          <cell r="P646" t="str">
            <v>내선전공</v>
          </cell>
          <cell r="R646">
            <v>0</v>
          </cell>
          <cell r="U646">
            <v>0</v>
          </cell>
          <cell r="V646">
            <v>1</v>
          </cell>
          <cell r="W646" t="str">
            <v>전7-5</v>
          </cell>
          <cell r="Y646" t="str">
            <v>통신내선공</v>
          </cell>
          <cell r="AA646">
            <v>0</v>
          </cell>
          <cell r="AD646">
            <v>0</v>
          </cell>
          <cell r="AE646">
            <v>1</v>
          </cell>
          <cell r="AF646" t="str">
            <v>통3-3-11</v>
          </cell>
          <cell r="AG646">
            <v>0</v>
          </cell>
        </row>
        <row r="647">
          <cell r="B647">
            <v>974</v>
          </cell>
          <cell r="C647" t="str">
            <v>COVER CONNECTOR(BEND)</v>
          </cell>
          <cell r="D647" t="str">
            <v>W:150 H:100</v>
          </cell>
          <cell r="E647" t="str">
            <v>개</v>
          </cell>
          <cell r="F647">
            <v>896</v>
          </cell>
          <cell r="G647">
            <v>300</v>
          </cell>
          <cell r="H647">
            <v>939</v>
          </cell>
          <cell r="I647">
            <v>800</v>
          </cell>
          <cell r="O647">
            <v>800</v>
          </cell>
          <cell r="R647">
            <v>0</v>
          </cell>
          <cell r="U647">
            <v>0</v>
          </cell>
          <cell r="AA647">
            <v>0</v>
          </cell>
          <cell r="AD647">
            <v>0</v>
          </cell>
          <cell r="AG647">
            <v>0</v>
          </cell>
        </row>
        <row r="648">
          <cell r="B648">
            <v>975</v>
          </cell>
          <cell r="C648" t="str">
            <v>CABLE DUCT(W/COVER)</v>
          </cell>
          <cell r="D648" t="str">
            <v>W:200 H:100</v>
          </cell>
          <cell r="E648" t="str">
            <v>m</v>
          </cell>
          <cell r="H648">
            <v>939</v>
          </cell>
          <cell r="I648">
            <v>18200</v>
          </cell>
          <cell r="O648">
            <v>18200</v>
          </cell>
          <cell r="P648" t="str">
            <v>내선전공</v>
          </cell>
          <cell r="Q648">
            <v>0.158</v>
          </cell>
          <cell r="R648">
            <v>0.158</v>
          </cell>
          <cell r="U648">
            <v>0</v>
          </cell>
          <cell r="V648">
            <v>1</v>
          </cell>
          <cell r="W648" t="str">
            <v>전7-5</v>
          </cell>
          <cell r="Y648" t="str">
            <v>통신내선공</v>
          </cell>
          <cell r="Z648">
            <v>0.158</v>
          </cell>
          <cell r="AA648">
            <v>0.158</v>
          </cell>
          <cell r="AD648">
            <v>0</v>
          </cell>
          <cell r="AE648">
            <v>1</v>
          </cell>
          <cell r="AF648" t="str">
            <v>통3-3-11</v>
          </cell>
          <cell r="AG648">
            <v>0</v>
          </cell>
        </row>
        <row r="649">
          <cell r="B649">
            <v>976</v>
          </cell>
          <cell r="C649" t="str">
            <v>VER-ELBOW(W/COVER)</v>
          </cell>
          <cell r="D649" t="str">
            <v>W:200 H:100</v>
          </cell>
          <cell r="E649" t="str">
            <v>개</v>
          </cell>
          <cell r="H649">
            <v>939</v>
          </cell>
          <cell r="I649">
            <v>27300</v>
          </cell>
          <cell r="O649">
            <v>27300</v>
          </cell>
          <cell r="P649" t="str">
            <v>내선전공</v>
          </cell>
          <cell r="R649">
            <v>0</v>
          </cell>
          <cell r="U649">
            <v>0</v>
          </cell>
          <cell r="V649">
            <v>1</v>
          </cell>
          <cell r="W649" t="str">
            <v>전7-5</v>
          </cell>
          <cell r="Y649" t="str">
            <v>통신내선공</v>
          </cell>
          <cell r="AA649">
            <v>0</v>
          </cell>
          <cell r="AD649">
            <v>0</v>
          </cell>
          <cell r="AE649">
            <v>1</v>
          </cell>
          <cell r="AF649" t="str">
            <v>통3-3-11</v>
          </cell>
          <cell r="AG649">
            <v>0</v>
          </cell>
        </row>
        <row r="650">
          <cell r="B650">
            <v>977</v>
          </cell>
          <cell r="C650" t="str">
            <v>HOR-ELBOW(W/COVER)</v>
          </cell>
          <cell r="D650" t="str">
            <v>W:200 H:100</v>
          </cell>
          <cell r="E650" t="str">
            <v>개</v>
          </cell>
          <cell r="H650">
            <v>939</v>
          </cell>
          <cell r="I650">
            <v>29100</v>
          </cell>
          <cell r="O650">
            <v>29100</v>
          </cell>
          <cell r="P650" t="str">
            <v>내선전공</v>
          </cell>
          <cell r="Q650">
            <v>0.22500000000000001</v>
          </cell>
          <cell r="R650">
            <v>0</v>
          </cell>
          <cell r="U650">
            <v>0</v>
          </cell>
          <cell r="V650">
            <v>1</v>
          </cell>
          <cell r="W650" t="str">
            <v>전7-5</v>
          </cell>
          <cell r="Y650" t="str">
            <v>통신내선공</v>
          </cell>
          <cell r="AA650">
            <v>0</v>
          </cell>
          <cell r="AD650">
            <v>0</v>
          </cell>
          <cell r="AE650">
            <v>1</v>
          </cell>
          <cell r="AF650" t="str">
            <v>통3-3-11</v>
          </cell>
          <cell r="AG650">
            <v>0</v>
          </cell>
        </row>
        <row r="651">
          <cell r="B651">
            <v>980</v>
          </cell>
          <cell r="C651" t="str">
            <v>CABLE DUCT(W/COVER)</v>
          </cell>
          <cell r="D651" t="str">
            <v>W:300 H:100</v>
          </cell>
          <cell r="E651" t="str">
            <v>m</v>
          </cell>
          <cell r="H651">
            <v>939</v>
          </cell>
          <cell r="I651">
            <v>22500</v>
          </cell>
          <cell r="O651">
            <v>22500</v>
          </cell>
          <cell r="P651" t="str">
            <v>내선전공</v>
          </cell>
          <cell r="Q651">
            <v>0.158</v>
          </cell>
          <cell r="R651">
            <v>0.158</v>
          </cell>
          <cell r="U651">
            <v>0</v>
          </cell>
          <cell r="V651">
            <v>1</v>
          </cell>
          <cell r="W651" t="str">
            <v>전7-5</v>
          </cell>
          <cell r="Y651" t="str">
            <v>통신내선공</v>
          </cell>
          <cell r="Z651">
            <v>0.158</v>
          </cell>
          <cell r="AA651">
            <v>0.158</v>
          </cell>
          <cell r="AD651">
            <v>0</v>
          </cell>
          <cell r="AE651">
            <v>1</v>
          </cell>
          <cell r="AF651" t="str">
            <v>통3-3-11</v>
          </cell>
          <cell r="AG651">
            <v>0</v>
          </cell>
        </row>
        <row r="652">
          <cell r="B652">
            <v>981</v>
          </cell>
          <cell r="C652" t="str">
            <v>CABLE DUCT(W/COVER)</v>
          </cell>
          <cell r="D652" t="str">
            <v>W:300 H:150</v>
          </cell>
          <cell r="E652" t="str">
            <v>m</v>
          </cell>
          <cell r="H652">
            <v>939</v>
          </cell>
          <cell r="I652">
            <v>24000</v>
          </cell>
          <cell r="O652">
            <v>0</v>
          </cell>
          <cell r="P652" t="str">
            <v>내선전공</v>
          </cell>
          <cell r="Q652">
            <v>0.158</v>
          </cell>
          <cell r="R652">
            <v>0.158</v>
          </cell>
          <cell r="U652">
            <v>0</v>
          </cell>
          <cell r="V652">
            <v>1</v>
          </cell>
          <cell r="W652" t="str">
            <v>전7-5</v>
          </cell>
          <cell r="Y652" t="str">
            <v>통신내선공</v>
          </cell>
          <cell r="Z652">
            <v>0.158</v>
          </cell>
          <cell r="AA652">
            <v>0.158</v>
          </cell>
          <cell r="AD652">
            <v>0</v>
          </cell>
          <cell r="AE652">
            <v>1</v>
          </cell>
          <cell r="AF652" t="str">
            <v>통3-3-11</v>
          </cell>
          <cell r="AG652">
            <v>0</v>
          </cell>
        </row>
        <row r="653">
          <cell r="B653">
            <v>982</v>
          </cell>
          <cell r="C653" t="str">
            <v>CABLE DUCT(W/COVER)</v>
          </cell>
          <cell r="D653" t="str">
            <v>W:450 H:150</v>
          </cell>
          <cell r="E653" t="str">
            <v>m</v>
          </cell>
          <cell r="H653">
            <v>939</v>
          </cell>
          <cell r="I653">
            <v>800</v>
          </cell>
          <cell r="O653">
            <v>0</v>
          </cell>
          <cell r="P653" t="str">
            <v>내선전공</v>
          </cell>
          <cell r="Q653">
            <v>0.158</v>
          </cell>
          <cell r="R653">
            <v>0.158</v>
          </cell>
          <cell r="U653">
            <v>0</v>
          </cell>
          <cell r="V653">
            <v>1</v>
          </cell>
          <cell r="W653" t="str">
            <v>전7-5</v>
          </cell>
          <cell r="Y653" t="str">
            <v>통신내선공</v>
          </cell>
          <cell r="Z653">
            <v>0.158</v>
          </cell>
          <cell r="AA653">
            <v>0.158</v>
          </cell>
          <cell r="AD653">
            <v>0</v>
          </cell>
          <cell r="AE653">
            <v>1</v>
          </cell>
          <cell r="AF653" t="str">
            <v>통3-3-11</v>
          </cell>
          <cell r="AG653">
            <v>0</v>
          </cell>
        </row>
        <row r="654">
          <cell r="B654">
            <v>982222</v>
          </cell>
          <cell r="C654" t="str">
            <v>CABLE DUCT(W/COVER)</v>
          </cell>
          <cell r="D654" t="str">
            <v>W:400 H:100</v>
          </cell>
          <cell r="E654" t="str">
            <v>m</v>
          </cell>
          <cell r="H654">
            <v>971</v>
          </cell>
          <cell r="I654">
            <v>27300</v>
          </cell>
          <cell r="O654">
            <v>27300</v>
          </cell>
          <cell r="P654" t="str">
            <v>내선전공</v>
          </cell>
          <cell r="Q654">
            <v>0.158</v>
          </cell>
          <cell r="R654">
            <v>0.158</v>
          </cell>
          <cell r="U654">
            <v>0</v>
          </cell>
          <cell r="V654">
            <v>1</v>
          </cell>
          <cell r="W654" t="str">
            <v>전7-5</v>
          </cell>
          <cell r="Y654" t="str">
            <v>통신내선공</v>
          </cell>
          <cell r="Z654">
            <v>0.158</v>
          </cell>
          <cell r="AA654">
            <v>0.158</v>
          </cell>
          <cell r="AD654">
            <v>0</v>
          </cell>
          <cell r="AE654">
            <v>1</v>
          </cell>
          <cell r="AF654" t="str">
            <v>통3-3-11</v>
          </cell>
          <cell r="AG654">
            <v>0</v>
          </cell>
        </row>
        <row r="655">
          <cell r="B655">
            <v>9822</v>
          </cell>
          <cell r="C655" t="str">
            <v>CABLE DUCT(W/COVER)</v>
          </cell>
          <cell r="D655" t="str">
            <v>W:500 H:200</v>
          </cell>
          <cell r="E655" t="str">
            <v>m</v>
          </cell>
          <cell r="H655">
            <v>939</v>
          </cell>
          <cell r="I655">
            <v>27300</v>
          </cell>
          <cell r="L655">
            <v>25380</v>
          </cell>
          <cell r="O655">
            <v>25380</v>
          </cell>
          <cell r="P655" t="str">
            <v>내선전공</v>
          </cell>
          <cell r="Q655">
            <v>0.158</v>
          </cell>
          <cell r="R655">
            <v>0.158</v>
          </cell>
          <cell r="U655">
            <v>0</v>
          </cell>
          <cell r="V655">
            <v>1</v>
          </cell>
          <cell r="W655" t="str">
            <v>전7-5</v>
          </cell>
          <cell r="Y655" t="str">
            <v>통신내선공</v>
          </cell>
          <cell r="Z655">
            <v>0.158</v>
          </cell>
          <cell r="AA655">
            <v>0.158</v>
          </cell>
          <cell r="AD655">
            <v>0</v>
          </cell>
          <cell r="AE655">
            <v>1</v>
          </cell>
          <cell r="AF655" t="str">
            <v>통3-3-11</v>
          </cell>
          <cell r="AG655">
            <v>0</v>
          </cell>
        </row>
        <row r="656">
          <cell r="B656">
            <v>983</v>
          </cell>
          <cell r="C656" t="str">
            <v>VER-ELBOW(W/COVER)</v>
          </cell>
          <cell r="D656" t="str">
            <v>W:300 H:100</v>
          </cell>
          <cell r="E656" t="str">
            <v>개</v>
          </cell>
          <cell r="H656">
            <v>939</v>
          </cell>
          <cell r="I656">
            <v>34900</v>
          </cell>
          <cell r="O656">
            <v>34900</v>
          </cell>
          <cell r="P656" t="str">
            <v>내선전공</v>
          </cell>
          <cell r="R656">
            <v>0</v>
          </cell>
          <cell r="U656">
            <v>0</v>
          </cell>
          <cell r="V656">
            <v>1</v>
          </cell>
          <cell r="W656" t="str">
            <v>전7-5</v>
          </cell>
          <cell r="Y656" t="str">
            <v>통신내선공</v>
          </cell>
          <cell r="AA656">
            <v>0</v>
          </cell>
          <cell r="AD656">
            <v>0</v>
          </cell>
          <cell r="AE656">
            <v>1</v>
          </cell>
          <cell r="AF656" t="str">
            <v>통3-3-11</v>
          </cell>
          <cell r="AG656">
            <v>0</v>
          </cell>
        </row>
        <row r="657">
          <cell r="B657">
            <v>9833</v>
          </cell>
          <cell r="C657" t="str">
            <v>VER-ELBOW(W/COVER)</v>
          </cell>
          <cell r="D657" t="str">
            <v>W:500 H:200</v>
          </cell>
          <cell r="E657" t="str">
            <v>개</v>
          </cell>
          <cell r="H657">
            <v>939</v>
          </cell>
          <cell r="I657">
            <v>22500</v>
          </cell>
          <cell r="L657">
            <v>38070</v>
          </cell>
          <cell r="O657">
            <v>38070</v>
          </cell>
          <cell r="P657" t="str">
            <v>내선전공</v>
          </cell>
          <cell r="Q657">
            <v>0.22500000000000001</v>
          </cell>
          <cell r="R657">
            <v>0</v>
          </cell>
          <cell r="U657">
            <v>0</v>
          </cell>
          <cell r="V657">
            <v>1</v>
          </cell>
          <cell r="W657" t="str">
            <v>전7-5</v>
          </cell>
          <cell r="Y657" t="str">
            <v>통신내선공</v>
          </cell>
          <cell r="Z657">
            <v>0.22500000000000001</v>
          </cell>
          <cell r="AA657">
            <v>0</v>
          </cell>
          <cell r="AD657">
            <v>0</v>
          </cell>
          <cell r="AE657">
            <v>1</v>
          </cell>
          <cell r="AF657" t="str">
            <v>통3-3-11</v>
          </cell>
          <cell r="AG657">
            <v>0</v>
          </cell>
        </row>
        <row r="658">
          <cell r="B658">
            <v>984</v>
          </cell>
          <cell r="C658" t="str">
            <v>HOR-ELBOW(W/COVER)</v>
          </cell>
          <cell r="D658" t="str">
            <v>W:300 H:100</v>
          </cell>
          <cell r="E658" t="str">
            <v>개</v>
          </cell>
          <cell r="H658">
            <v>939</v>
          </cell>
          <cell r="I658">
            <v>34600</v>
          </cell>
          <cell r="O658">
            <v>34600</v>
          </cell>
          <cell r="P658" t="str">
            <v>내선전공</v>
          </cell>
          <cell r="Q658">
            <v>0.22500000000000001</v>
          </cell>
          <cell r="R658">
            <v>0</v>
          </cell>
          <cell r="U658">
            <v>0</v>
          </cell>
          <cell r="V658">
            <v>1</v>
          </cell>
          <cell r="W658" t="str">
            <v>전7-5</v>
          </cell>
          <cell r="Y658" t="str">
            <v>통신내선공</v>
          </cell>
          <cell r="Z658">
            <v>0.22500000000000001</v>
          </cell>
          <cell r="AA658">
            <v>0</v>
          </cell>
          <cell r="AD658">
            <v>0</v>
          </cell>
          <cell r="AE658">
            <v>1</v>
          </cell>
          <cell r="AF658" t="str">
            <v>통3-3-11</v>
          </cell>
          <cell r="AG658">
            <v>0</v>
          </cell>
        </row>
        <row r="659">
          <cell r="B659">
            <v>9844</v>
          </cell>
          <cell r="C659" t="str">
            <v>HOR-ELBOW(W/COVER)</v>
          </cell>
          <cell r="D659" t="str">
            <v>W:500 H:200</v>
          </cell>
          <cell r="E659" t="str">
            <v>개</v>
          </cell>
          <cell r="L659">
            <v>38070</v>
          </cell>
          <cell r="O659">
            <v>38070</v>
          </cell>
          <cell r="P659" t="str">
            <v>내선전공</v>
          </cell>
          <cell r="Q659">
            <v>0.22500000000000001</v>
          </cell>
          <cell r="R659">
            <v>0</v>
          </cell>
          <cell r="U659">
            <v>0</v>
          </cell>
          <cell r="V659">
            <v>1</v>
          </cell>
          <cell r="W659" t="str">
            <v>전7-5</v>
          </cell>
          <cell r="Y659" t="str">
            <v>통신내선공</v>
          </cell>
          <cell r="Z659">
            <v>0.22500000000000001</v>
          </cell>
          <cell r="AA659">
            <v>0</v>
          </cell>
          <cell r="AD659">
            <v>0</v>
          </cell>
          <cell r="AE659">
            <v>1</v>
          </cell>
          <cell r="AF659" t="str">
            <v>통3-3-11</v>
          </cell>
          <cell r="AG659">
            <v>0</v>
          </cell>
        </row>
        <row r="660">
          <cell r="B660">
            <v>9845</v>
          </cell>
          <cell r="C660" t="str">
            <v>HOR-TEE&amp;COVER</v>
          </cell>
          <cell r="D660" t="str">
            <v>W:500 H:200</v>
          </cell>
          <cell r="E660" t="str">
            <v>개</v>
          </cell>
          <cell r="H660">
            <v>971</v>
          </cell>
          <cell r="I660">
            <v>27300</v>
          </cell>
          <cell r="L660">
            <v>45680</v>
          </cell>
          <cell r="O660">
            <v>45680</v>
          </cell>
          <cell r="P660" t="str">
            <v>내선전공</v>
          </cell>
          <cell r="Q660">
            <v>0.22500000000000001</v>
          </cell>
          <cell r="R660">
            <v>0</v>
          </cell>
          <cell r="U660">
            <v>0</v>
          </cell>
          <cell r="V660">
            <v>1</v>
          </cell>
          <cell r="W660" t="str">
            <v>전7-5</v>
          </cell>
          <cell r="Y660" t="str">
            <v>통신내선공</v>
          </cell>
          <cell r="Z660">
            <v>0.22500000000000001</v>
          </cell>
          <cell r="AA660">
            <v>0</v>
          </cell>
          <cell r="AD660">
            <v>0</v>
          </cell>
          <cell r="AE660">
            <v>1</v>
          </cell>
          <cell r="AF660" t="str">
            <v>통3-3-11</v>
          </cell>
          <cell r="AG660">
            <v>0</v>
          </cell>
        </row>
        <row r="661">
          <cell r="B661">
            <v>9846</v>
          </cell>
          <cell r="C661" t="str">
            <v>HOR-CROSS&amp;COVER</v>
          </cell>
          <cell r="D661" t="str">
            <v>W:500 H:200</v>
          </cell>
          <cell r="E661" t="str">
            <v>개</v>
          </cell>
          <cell r="L661">
            <v>63450</v>
          </cell>
          <cell r="O661">
            <v>63450</v>
          </cell>
          <cell r="P661" t="str">
            <v>내선전공</v>
          </cell>
          <cell r="Q661">
            <v>0.22500000000000001</v>
          </cell>
          <cell r="R661">
            <v>0</v>
          </cell>
          <cell r="U661">
            <v>0</v>
          </cell>
          <cell r="V661">
            <v>1</v>
          </cell>
          <cell r="W661" t="str">
            <v>전7-5</v>
          </cell>
          <cell r="Y661" t="str">
            <v>통신내선공</v>
          </cell>
          <cell r="Z661">
            <v>0.22500000000000001</v>
          </cell>
          <cell r="AA661">
            <v>0</v>
          </cell>
          <cell r="AD661">
            <v>0</v>
          </cell>
          <cell r="AE661">
            <v>1</v>
          </cell>
          <cell r="AF661" t="str">
            <v>통3-3-11</v>
          </cell>
          <cell r="AG661">
            <v>0</v>
          </cell>
        </row>
        <row r="662">
          <cell r="B662">
            <v>986</v>
          </cell>
          <cell r="C662" t="str">
            <v>AL DUCT</v>
          </cell>
          <cell r="D662" t="str">
            <v>150*100</v>
          </cell>
          <cell r="E662" t="str">
            <v>M</v>
          </cell>
          <cell r="F662">
            <v>879</v>
          </cell>
          <cell r="G662">
            <v>18000</v>
          </cell>
          <cell r="H662">
            <v>969</v>
          </cell>
          <cell r="I662">
            <v>18000</v>
          </cell>
          <cell r="O662">
            <v>18000</v>
          </cell>
          <cell r="P662" t="str">
            <v>내선전공</v>
          </cell>
          <cell r="Q662">
            <v>0.18</v>
          </cell>
          <cell r="R662">
            <v>0.18</v>
          </cell>
          <cell r="U662">
            <v>0</v>
          </cell>
          <cell r="V662">
            <v>1</v>
          </cell>
          <cell r="W662" t="str">
            <v>전7-7</v>
          </cell>
          <cell r="Y662" t="str">
            <v>통신내선공</v>
          </cell>
          <cell r="Z662">
            <v>0.18</v>
          </cell>
          <cell r="AA662">
            <v>0.18</v>
          </cell>
          <cell r="AD662">
            <v>0</v>
          </cell>
          <cell r="AE662">
            <v>1</v>
          </cell>
          <cell r="AF662" t="str">
            <v>통3-3-9</v>
          </cell>
          <cell r="AG662">
            <v>0</v>
          </cell>
        </row>
        <row r="663">
          <cell r="B663">
            <v>987</v>
          </cell>
          <cell r="C663" t="str">
            <v>AL DUCT</v>
          </cell>
          <cell r="D663" t="str">
            <v>ELBOW 150*100</v>
          </cell>
          <cell r="E663" t="str">
            <v>개</v>
          </cell>
          <cell r="F663">
            <v>879</v>
          </cell>
          <cell r="G663">
            <v>11000</v>
          </cell>
          <cell r="H663">
            <v>969</v>
          </cell>
          <cell r="I663">
            <v>11000</v>
          </cell>
          <cell r="L663">
            <v>38070</v>
          </cell>
          <cell r="O663">
            <v>11000</v>
          </cell>
          <cell r="P663" t="str">
            <v>내선전공</v>
          </cell>
          <cell r="Q663">
            <v>0.18</v>
          </cell>
          <cell r="R663">
            <v>0.18</v>
          </cell>
          <cell r="U663">
            <v>0</v>
          </cell>
          <cell r="V663">
            <v>1</v>
          </cell>
          <cell r="W663" t="str">
            <v>전7-7</v>
          </cell>
          <cell r="Y663" t="str">
            <v>통신내선공</v>
          </cell>
          <cell r="Z663">
            <v>0.18</v>
          </cell>
          <cell r="AA663">
            <v>0.18</v>
          </cell>
          <cell r="AD663">
            <v>0</v>
          </cell>
          <cell r="AE663">
            <v>1</v>
          </cell>
          <cell r="AF663" t="str">
            <v>통3-3-9</v>
          </cell>
          <cell r="AG663">
            <v>0</v>
          </cell>
        </row>
        <row r="664">
          <cell r="B664">
            <v>988</v>
          </cell>
          <cell r="C664" t="str">
            <v>AL DUCT</v>
          </cell>
          <cell r="D664" t="str">
            <v>120*60</v>
          </cell>
          <cell r="E664" t="str">
            <v>M</v>
          </cell>
          <cell r="F664">
            <v>879</v>
          </cell>
          <cell r="G664">
            <v>13000</v>
          </cell>
          <cell r="H664">
            <v>969</v>
          </cell>
          <cell r="I664">
            <v>13000</v>
          </cell>
          <cell r="O664">
            <v>13000</v>
          </cell>
          <cell r="P664" t="str">
            <v>내선전공</v>
          </cell>
          <cell r="Q664">
            <v>0.18</v>
          </cell>
          <cell r="R664">
            <v>0.18</v>
          </cell>
          <cell r="U664">
            <v>0</v>
          </cell>
          <cell r="V664">
            <v>1</v>
          </cell>
          <cell r="W664" t="str">
            <v>전7-7</v>
          </cell>
          <cell r="Y664" t="str">
            <v>통신내선공</v>
          </cell>
          <cell r="Z664">
            <v>0.18</v>
          </cell>
          <cell r="AA664">
            <v>0.18</v>
          </cell>
          <cell r="AD664">
            <v>0</v>
          </cell>
          <cell r="AE664">
            <v>1</v>
          </cell>
          <cell r="AF664" t="str">
            <v>통3-3-9</v>
          </cell>
          <cell r="AG664">
            <v>0</v>
          </cell>
        </row>
        <row r="665">
          <cell r="B665">
            <v>989</v>
          </cell>
          <cell r="C665" t="str">
            <v>AL DUCT</v>
          </cell>
          <cell r="D665" t="str">
            <v>ELBOW 120*60</v>
          </cell>
          <cell r="E665" t="str">
            <v>개</v>
          </cell>
          <cell r="F665">
            <v>879</v>
          </cell>
          <cell r="G665">
            <v>11000</v>
          </cell>
          <cell r="H665">
            <v>969</v>
          </cell>
          <cell r="I665">
            <v>11000</v>
          </cell>
          <cell r="L665">
            <v>38070</v>
          </cell>
          <cell r="O665">
            <v>11000</v>
          </cell>
          <cell r="P665" t="str">
            <v>내선전공</v>
          </cell>
          <cell r="Q665">
            <v>0.18</v>
          </cell>
          <cell r="R665">
            <v>0.18</v>
          </cell>
          <cell r="U665">
            <v>0</v>
          </cell>
          <cell r="V665">
            <v>1</v>
          </cell>
          <cell r="W665" t="str">
            <v>전7-7</v>
          </cell>
          <cell r="Y665" t="str">
            <v>통신내선공</v>
          </cell>
          <cell r="Z665">
            <v>0.18</v>
          </cell>
          <cell r="AA665">
            <v>0.18</v>
          </cell>
          <cell r="AD665">
            <v>0</v>
          </cell>
          <cell r="AE665">
            <v>1</v>
          </cell>
          <cell r="AF665" t="str">
            <v>통3-3-9</v>
          </cell>
          <cell r="AG665">
            <v>0</v>
          </cell>
        </row>
        <row r="666">
          <cell r="B666">
            <v>991</v>
          </cell>
          <cell r="C666" t="str">
            <v>와이어 콘넥타</v>
          </cell>
          <cell r="D666" t="str">
            <v>스프링콘넥타</v>
          </cell>
          <cell r="E666" t="str">
            <v>개</v>
          </cell>
          <cell r="F666">
            <v>880</v>
          </cell>
          <cell r="G666">
            <v>112</v>
          </cell>
          <cell r="L666">
            <v>45680</v>
          </cell>
          <cell r="O666">
            <v>112</v>
          </cell>
          <cell r="P666" t="str">
            <v>내선전공</v>
          </cell>
          <cell r="R666">
            <v>0</v>
          </cell>
          <cell r="U666">
            <v>0</v>
          </cell>
          <cell r="V666">
            <v>1</v>
          </cell>
          <cell r="W666" t="str">
            <v>전7-5</v>
          </cell>
          <cell r="Y666" t="str">
            <v>통신내선공</v>
          </cell>
          <cell r="AA666">
            <v>0</v>
          </cell>
          <cell r="AD666">
            <v>0</v>
          </cell>
          <cell r="AE666">
            <v>0.85</v>
          </cell>
          <cell r="AF666" t="str">
            <v>통3-3-9</v>
          </cell>
          <cell r="AG666">
            <v>0</v>
          </cell>
        </row>
        <row r="667">
          <cell r="B667">
            <v>992</v>
          </cell>
          <cell r="C667" t="str">
            <v>알루미늄(AL) 몰드</v>
          </cell>
          <cell r="D667" t="str">
            <v>小(2호)</v>
          </cell>
          <cell r="E667" t="str">
            <v>개</v>
          </cell>
          <cell r="F667">
            <v>879</v>
          </cell>
          <cell r="G667">
            <v>1400</v>
          </cell>
          <cell r="H667">
            <v>969</v>
          </cell>
          <cell r="I667">
            <v>1400</v>
          </cell>
          <cell r="L667">
            <v>63450</v>
          </cell>
          <cell r="O667">
            <v>1400</v>
          </cell>
          <cell r="P667" t="str">
            <v>내선전공</v>
          </cell>
          <cell r="Q667">
            <v>0.16</v>
          </cell>
          <cell r="R667">
            <v>0.16</v>
          </cell>
          <cell r="U667">
            <v>0</v>
          </cell>
          <cell r="V667">
            <v>1</v>
          </cell>
          <cell r="W667" t="str">
            <v>전7-7</v>
          </cell>
          <cell r="Y667" t="str">
            <v>통신내선공</v>
          </cell>
          <cell r="Z667">
            <v>0.16</v>
          </cell>
          <cell r="AA667">
            <v>0.16</v>
          </cell>
          <cell r="AD667">
            <v>0</v>
          </cell>
          <cell r="AE667">
            <v>1</v>
          </cell>
          <cell r="AF667" t="str">
            <v>통3-3-9</v>
          </cell>
          <cell r="AG667">
            <v>0</v>
          </cell>
        </row>
        <row r="668">
          <cell r="B668">
            <v>993</v>
          </cell>
          <cell r="C668" t="str">
            <v>알루미늄(AL) 몰드</v>
          </cell>
          <cell r="D668" t="str">
            <v>中(3호)</v>
          </cell>
          <cell r="E668" t="str">
            <v>개</v>
          </cell>
          <cell r="F668">
            <v>879</v>
          </cell>
          <cell r="G668">
            <v>2000</v>
          </cell>
          <cell r="H668">
            <v>969</v>
          </cell>
          <cell r="I668">
            <v>1800</v>
          </cell>
          <cell r="O668">
            <v>1800</v>
          </cell>
          <cell r="P668" t="str">
            <v>내선전공</v>
          </cell>
          <cell r="Q668">
            <v>0.18</v>
          </cell>
          <cell r="R668">
            <v>0.18</v>
          </cell>
          <cell r="U668">
            <v>0</v>
          </cell>
          <cell r="V668">
            <v>1</v>
          </cell>
          <cell r="W668" t="str">
            <v>전7-7</v>
          </cell>
          <cell r="Y668" t="str">
            <v>통신내선공</v>
          </cell>
          <cell r="Z668">
            <v>0.18</v>
          </cell>
          <cell r="AA668">
            <v>0.18</v>
          </cell>
          <cell r="AD668">
            <v>0</v>
          </cell>
          <cell r="AE668">
            <v>1</v>
          </cell>
          <cell r="AF668" t="str">
            <v>통3-3-9</v>
          </cell>
          <cell r="AG668">
            <v>0</v>
          </cell>
        </row>
        <row r="669">
          <cell r="B669">
            <v>994</v>
          </cell>
          <cell r="C669" t="str">
            <v>PVC 몰드</v>
          </cell>
          <cell r="D669" t="str">
            <v>小(2호)</v>
          </cell>
          <cell r="E669" t="str">
            <v>개</v>
          </cell>
          <cell r="F669">
            <v>879</v>
          </cell>
          <cell r="G669">
            <v>700</v>
          </cell>
          <cell r="H669">
            <v>969</v>
          </cell>
          <cell r="I669">
            <v>600</v>
          </cell>
          <cell r="O669">
            <v>600</v>
          </cell>
          <cell r="P669" t="str">
            <v>내선전공</v>
          </cell>
          <cell r="Q669">
            <v>0.16</v>
          </cell>
          <cell r="R669">
            <v>0.16</v>
          </cell>
          <cell r="U669">
            <v>0</v>
          </cell>
          <cell r="V669">
            <v>1</v>
          </cell>
          <cell r="W669" t="str">
            <v>전7-7</v>
          </cell>
          <cell r="Y669" t="str">
            <v>통신내선공</v>
          </cell>
          <cell r="Z669">
            <v>0.16</v>
          </cell>
          <cell r="AA669">
            <v>0.16</v>
          </cell>
          <cell r="AD669">
            <v>0</v>
          </cell>
          <cell r="AE669">
            <v>1</v>
          </cell>
          <cell r="AF669" t="str">
            <v>통3-3-9</v>
          </cell>
          <cell r="AG669">
            <v>0</v>
          </cell>
        </row>
        <row r="670">
          <cell r="B670">
            <v>995</v>
          </cell>
          <cell r="C670" t="str">
            <v>PVC 몰드</v>
          </cell>
          <cell r="D670" t="str">
            <v>中(3호)</v>
          </cell>
          <cell r="E670" t="str">
            <v>개</v>
          </cell>
          <cell r="F670">
            <v>879</v>
          </cell>
          <cell r="G670">
            <v>950</v>
          </cell>
          <cell r="H670">
            <v>969</v>
          </cell>
          <cell r="I670">
            <v>800</v>
          </cell>
          <cell r="O670">
            <v>800</v>
          </cell>
          <cell r="P670" t="str">
            <v>내선전공</v>
          </cell>
          <cell r="Q670">
            <v>0.18</v>
          </cell>
          <cell r="R670">
            <v>0.18</v>
          </cell>
          <cell r="U670">
            <v>0</v>
          </cell>
          <cell r="V670">
            <v>1</v>
          </cell>
          <cell r="W670" t="str">
            <v>전7-7</v>
          </cell>
          <cell r="Y670" t="str">
            <v>통신내선공</v>
          </cell>
          <cell r="Z670">
            <v>0.18</v>
          </cell>
          <cell r="AA670">
            <v>0.18</v>
          </cell>
          <cell r="AD670">
            <v>0</v>
          </cell>
          <cell r="AE670">
            <v>1</v>
          </cell>
          <cell r="AF670" t="str">
            <v>통3-3-9</v>
          </cell>
          <cell r="AG670">
            <v>0</v>
          </cell>
        </row>
        <row r="671">
          <cell r="B671">
            <v>997</v>
          </cell>
          <cell r="C671" t="str">
            <v>UT POLE</v>
          </cell>
          <cell r="D671" t="str">
            <v>70*140</v>
          </cell>
          <cell r="E671" t="str">
            <v>개</v>
          </cell>
          <cell r="F671">
            <v>879</v>
          </cell>
          <cell r="G671">
            <v>29500</v>
          </cell>
          <cell r="H671">
            <v>969</v>
          </cell>
          <cell r="I671">
            <v>11000</v>
          </cell>
          <cell r="O671">
            <v>29500</v>
          </cell>
          <cell r="P671" t="str">
            <v>내선전공</v>
          </cell>
          <cell r="Q671">
            <v>0.18</v>
          </cell>
          <cell r="R671">
            <v>0.18</v>
          </cell>
          <cell r="U671">
            <v>0</v>
          </cell>
          <cell r="V671">
            <v>1</v>
          </cell>
          <cell r="W671" t="str">
            <v>전7-7</v>
          </cell>
          <cell r="Y671" t="str">
            <v>통신내선공</v>
          </cell>
          <cell r="Z671">
            <v>0.18</v>
          </cell>
          <cell r="AA671">
            <v>0.18</v>
          </cell>
          <cell r="AD671">
            <v>0</v>
          </cell>
          <cell r="AE671">
            <v>1</v>
          </cell>
          <cell r="AF671" t="str">
            <v>통3-3-12</v>
          </cell>
          <cell r="AG671">
            <v>0</v>
          </cell>
        </row>
        <row r="672">
          <cell r="B672">
            <v>996</v>
          </cell>
          <cell r="C672" t="str">
            <v>OPEN DECK</v>
          </cell>
          <cell r="D672" t="str">
            <v>100φ</v>
          </cell>
          <cell r="E672" t="str">
            <v>개</v>
          </cell>
          <cell r="F672">
            <v>880</v>
          </cell>
          <cell r="G672">
            <v>112</v>
          </cell>
          <cell r="O672">
            <v>0</v>
          </cell>
          <cell r="P672" t="str">
            <v>내선전공</v>
          </cell>
          <cell r="Q672">
            <v>0.12</v>
          </cell>
          <cell r="R672">
            <v>0.12</v>
          </cell>
          <cell r="U672">
            <v>0</v>
          </cell>
          <cell r="V672">
            <v>1</v>
          </cell>
          <cell r="W672" t="str">
            <v>전7-18</v>
          </cell>
          <cell r="Y672" t="str">
            <v>통신내선공</v>
          </cell>
          <cell r="Z672">
            <v>0.12</v>
          </cell>
          <cell r="AA672">
            <v>0.12</v>
          </cell>
          <cell r="AD672">
            <v>0</v>
          </cell>
          <cell r="AE672">
            <v>1</v>
          </cell>
          <cell r="AF672" t="str">
            <v>통3-3-9</v>
          </cell>
          <cell r="AG672">
            <v>0</v>
          </cell>
        </row>
        <row r="673">
          <cell r="B673">
            <v>992</v>
          </cell>
          <cell r="C673" t="str">
            <v>3.전선관관로재</v>
          </cell>
          <cell r="D673" t="str">
            <v>小(2호)</v>
          </cell>
          <cell r="E673" t="str">
            <v>전선관,노말밴드,크램프,박스,풀박스,TRAY,RACE</v>
          </cell>
          <cell r="F673">
            <v>879</v>
          </cell>
          <cell r="G673">
            <v>1400</v>
          </cell>
          <cell r="H673">
            <v>969</v>
          </cell>
          <cell r="I673">
            <v>1400</v>
          </cell>
          <cell r="O673">
            <v>0</v>
          </cell>
          <cell r="P673" t="str">
            <v>내선전공</v>
          </cell>
          <cell r="Q673">
            <v>0.16</v>
          </cell>
          <cell r="R673">
            <v>0</v>
          </cell>
          <cell r="U673">
            <v>0</v>
          </cell>
          <cell r="V673">
            <v>1</v>
          </cell>
          <cell r="W673" t="str">
            <v>전7-7</v>
          </cell>
          <cell r="Y673" t="str">
            <v>통신내선공</v>
          </cell>
          <cell r="Z673">
            <v>0.16</v>
          </cell>
          <cell r="AA673">
            <v>0</v>
          </cell>
          <cell r="AD673">
            <v>0</v>
          </cell>
          <cell r="AE673">
            <v>1</v>
          </cell>
          <cell r="AF673" t="str">
            <v>통3-3-9</v>
          </cell>
          <cell r="AG673">
            <v>0</v>
          </cell>
        </row>
        <row r="674">
          <cell r="B674">
            <v>1301</v>
          </cell>
          <cell r="C674" t="str">
            <v>WIDE 1로 스위치</v>
          </cell>
          <cell r="D674" t="str">
            <v>250V 15A 단로1구</v>
          </cell>
          <cell r="E674" t="str">
            <v>개</v>
          </cell>
          <cell r="F674">
            <v>954</v>
          </cell>
          <cell r="G674">
            <v>3143</v>
          </cell>
          <cell r="H674">
            <v>1031</v>
          </cell>
          <cell r="I674">
            <v>2823</v>
          </cell>
          <cell r="O674">
            <v>2823</v>
          </cell>
          <cell r="P674" t="str">
            <v>내선전공</v>
          </cell>
          <cell r="Q674">
            <v>6.5000000000000002E-2</v>
          </cell>
          <cell r="R674">
            <v>6.5000000000000002E-2</v>
          </cell>
          <cell r="U674">
            <v>0</v>
          </cell>
          <cell r="V674">
            <v>1</v>
          </cell>
          <cell r="W674" t="str">
            <v>전7-14-나</v>
          </cell>
          <cell r="Y674" t="str">
            <v>통신내선공</v>
          </cell>
          <cell r="Z674">
            <v>0.18</v>
          </cell>
          <cell r="AA674">
            <v>0</v>
          </cell>
          <cell r="AD674">
            <v>0</v>
          </cell>
          <cell r="AE674">
            <v>1</v>
          </cell>
          <cell r="AF674" t="str">
            <v>통3-3-9</v>
          </cell>
          <cell r="AG674">
            <v>0</v>
          </cell>
        </row>
        <row r="675">
          <cell r="B675">
            <v>1302</v>
          </cell>
          <cell r="C675" t="str">
            <v>WIDE 1로 스위치</v>
          </cell>
          <cell r="D675" t="str">
            <v>250V 15A 단로2구</v>
          </cell>
          <cell r="E675" t="str">
            <v>개</v>
          </cell>
          <cell r="F675">
            <v>954</v>
          </cell>
          <cell r="G675">
            <v>4572</v>
          </cell>
          <cell r="H675">
            <v>1031</v>
          </cell>
          <cell r="I675">
            <v>4160</v>
          </cell>
          <cell r="O675">
            <v>4160</v>
          </cell>
          <cell r="P675" t="str">
            <v>내선전공</v>
          </cell>
          <cell r="Q675">
            <v>7.8E-2</v>
          </cell>
          <cell r="R675">
            <v>7.8E-2</v>
          </cell>
          <cell r="U675">
            <v>0</v>
          </cell>
          <cell r="V675">
            <v>1</v>
          </cell>
          <cell r="W675" t="str">
            <v>전7-14-나</v>
          </cell>
          <cell r="Y675" t="str">
            <v>통신내선공</v>
          </cell>
          <cell r="Z675">
            <v>0.16</v>
          </cell>
          <cell r="AA675">
            <v>0</v>
          </cell>
          <cell r="AD675">
            <v>0</v>
          </cell>
          <cell r="AE675">
            <v>1</v>
          </cell>
          <cell r="AF675" t="str">
            <v>통3-3-9</v>
          </cell>
          <cell r="AG675">
            <v>0</v>
          </cell>
        </row>
        <row r="676">
          <cell r="B676">
            <v>1303</v>
          </cell>
          <cell r="C676" t="str">
            <v>WIDE 1로 스위치</v>
          </cell>
          <cell r="D676" t="str">
            <v>250V 15A 단로3구</v>
          </cell>
          <cell r="E676" t="str">
            <v>개</v>
          </cell>
          <cell r="F676">
            <v>954</v>
          </cell>
          <cell r="G676">
            <v>6000</v>
          </cell>
          <cell r="H676">
            <v>1031</v>
          </cell>
          <cell r="I676">
            <v>5496</v>
          </cell>
          <cell r="O676">
            <v>5496</v>
          </cell>
          <cell r="P676" t="str">
            <v>내선전공</v>
          </cell>
          <cell r="Q676">
            <v>9.0999999999999998E-2</v>
          </cell>
          <cell r="R676">
            <v>9.0999999999999998E-2</v>
          </cell>
          <cell r="U676">
            <v>0</v>
          </cell>
          <cell r="V676">
            <v>1</v>
          </cell>
          <cell r="W676" t="str">
            <v>전7-14-나</v>
          </cell>
          <cell r="Y676" t="str">
            <v>통신내선공</v>
          </cell>
          <cell r="Z676">
            <v>0.18</v>
          </cell>
          <cell r="AA676">
            <v>0</v>
          </cell>
          <cell r="AD676">
            <v>0</v>
          </cell>
          <cell r="AE676">
            <v>1</v>
          </cell>
          <cell r="AF676" t="str">
            <v>통3-3-9</v>
          </cell>
          <cell r="AG676">
            <v>0</v>
          </cell>
        </row>
        <row r="677">
          <cell r="B677">
            <v>1304</v>
          </cell>
          <cell r="C677" t="str">
            <v>WIDE 1로 스위치</v>
          </cell>
          <cell r="D677" t="str">
            <v>250V 15A 단로4구</v>
          </cell>
          <cell r="E677" t="str">
            <v>개</v>
          </cell>
          <cell r="F677">
            <v>954</v>
          </cell>
          <cell r="G677">
            <v>9143</v>
          </cell>
          <cell r="H677">
            <v>1031</v>
          </cell>
          <cell r="I677">
            <v>7576</v>
          </cell>
          <cell r="O677">
            <v>7576</v>
          </cell>
          <cell r="P677" t="str">
            <v>내선전공</v>
          </cell>
          <cell r="Q677">
            <v>0.10400000000000001</v>
          </cell>
          <cell r="R677">
            <v>0.104</v>
          </cell>
          <cell r="U677">
            <v>0</v>
          </cell>
          <cell r="V677">
            <v>1</v>
          </cell>
          <cell r="W677" t="str">
            <v>전7-14-나</v>
          </cell>
          <cell r="Y677" t="str">
            <v>통신내선공</v>
          </cell>
          <cell r="Z677">
            <v>0.18</v>
          </cell>
          <cell r="AA677">
            <v>0</v>
          </cell>
          <cell r="AD677">
            <v>0</v>
          </cell>
          <cell r="AE677">
            <v>1</v>
          </cell>
          <cell r="AF677" t="str">
            <v>통3-3-12</v>
          </cell>
          <cell r="AG677">
            <v>0</v>
          </cell>
        </row>
        <row r="678">
          <cell r="B678">
            <v>1305</v>
          </cell>
          <cell r="C678" t="str">
            <v>WIDE 1로 스위치</v>
          </cell>
          <cell r="D678" t="str">
            <v>250V 15A 단로5구</v>
          </cell>
          <cell r="E678" t="str">
            <v>개</v>
          </cell>
          <cell r="F678">
            <v>954</v>
          </cell>
          <cell r="G678">
            <v>10572</v>
          </cell>
          <cell r="H678">
            <v>1031</v>
          </cell>
          <cell r="I678">
            <v>8914</v>
          </cell>
          <cell r="O678">
            <v>8914</v>
          </cell>
          <cell r="P678" t="str">
            <v>내선전공</v>
          </cell>
          <cell r="Q678">
            <v>0.11700000000000001</v>
          </cell>
          <cell r="R678">
            <v>0.11700000000000001</v>
          </cell>
          <cell r="U678">
            <v>0</v>
          </cell>
          <cell r="V678">
            <v>1</v>
          </cell>
          <cell r="W678" t="str">
            <v>전7-14-나</v>
          </cell>
          <cell r="Y678" t="str">
            <v>통신내선공</v>
          </cell>
          <cell r="Z678">
            <v>0.12</v>
          </cell>
          <cell r="AA678">
            <v>0</v>
          </cell>
          <cell r="AD678">
            <v>0</v>
          </cell>
          <cell r="AE678">
            <v>1</v>
          </cell>
          <cell r="AF678" t="str">
            <v>통3-3-9</v>
          </cell>
          <cell r="AG678">
            <v>0</v>
          </cell>
        </row>
        <row r="679">
          <cell r="B679">
            <v>1306</v>
          </cell>
          <cell r="C679" t="str">
            <v>WIDE 1로 스위치</v>
          </cell>
          <cell r="D679" t="str">
            <v>250V 15A 단로6구</v>
          </cell>
          <cell r="E679" t="str">
            <v>개</v>
          </cell>
          <cell r="F679">
            <v>954</v>
          </cell>
          <cell r="G679">
            <v>12000</v>
          </cell>
          <cell r="H679">
            <v>1031</v>
          </cell>
          <cell r="I679">
            <v>10251</v>
          </cell>
          <cell r="O679">
            <v>10251</v>
          </cell>
          <cell r="P679" t="str">
            <v>내선전공</v>
          </cell>
          <cell r="Q679">
            <v>0.13</v>
          </cell>
          <cell r="R679">
            <v>0.13</v>
          </cell>
          <cell r="U679">
            <v>0</v>
          </cell>
          <cell r="V679">
            <v>1</v>
          </cell>
          <cell r="W679" t="str">
            <v>전7-14-나</v>
          </cell>
          <cell r="AA679">
            <v>0</v>
          </cell>
          <cell r="AD679">
            <v>0</v>
          </cell>
          <cell r="AG679">
            <v>0</v>
          </cell>
        </row>
        <row r="680">
          <cell r="B680">
            <v>1307</v>
          </cell>
          <cell r="C680" t="str">
            <v>WIDE 3로 스위치</v>
          </cell>
          <cell r="D680" t="str">
            <v>250V 15A 삼로1구</v>
          </cell>
          <cell r="E680" t="str">
            <v>개</v>
          </cell>
          <cell r="F680">
            <v>954</v>
          </cell>
          <cell r="G680">
            <v>3429</v>
          </cell>
          <cell r="H680">
            <v>1031</v>
          </cell>
          <cell r="I680">
            <v>3194</v>
          </cell>
          <cell r="O680">
            <v>3194</v>
          </cell>
          <cell r="P680" t="str">
            <v>내선전공</v>
          </cell>
          <cell r="Q680">
            <v>8.5000000000000006E-2</v>
          </cell>
          <cell r="R680">
            <v>8.5000000000000006E-2</v>
          </cell>
          <cell r="U680">
            <v>0</v>
          </cell>
          <cell r="V680">
            <v>1</v>
          </cell>
          <cell r="W680" t="str">
            <v>전7-14-나</v>
          </cell>
          <cell r="AA680">
            <v>0</v>
          </cell>
          <cell r="AD680">
            <v>0</v>
          </cell>
          <cell r="AG680">
            <v>0</v>
          </cell>
        </row>
        <row r="681">
          <cell r="B681">
            <v>1308</v>
          </cell>
          <cell r="C681" t="str">
            <v>WIDE 3로 스위치</v>
          </cell>
          <cell r="D681" t="str">
            <v>250V 15A 삼로2구</v>
          </cell>
          <cell r="E681" t="str">
            <v>개</v>
          </cell>
          <cell r="F681">
            <v>954</v>
          </cell>
          <cell r="G681">
            <v>5143</v>
          </cell>
          <cell r="H681">
            <v>1031</v>
          </cell>
          <cell r="I681">
            <v>4903</v>
          </cell>
          <cell r="O681">
            <v>4903</v>
          </cell>
          <cell r="P681" t="str">
            <v>내선전공</v>
          </cell>
          <cell r="Q681">
            <v>0.10200000000000001</v>
          </cell>
          <cell r="R681">
            <v>0.10199999999999999</v>
          </cell>
          <cell r="U681">
            <v>0</v>
          </cell>
          <cell r="V681">
            <v>1</v>
          </cell>
          <cell r="W681" t="str">
            <v>전7-14-나</v>
          </cell>
          <cell r="AA681">
            <v>0</v>
          </cell>
          <cell r="AD681">
            <v>0</v>
          </cell>
          <cell r="AG681">
            <v>0</v>
          </cell>
        </row>
        <row r="682">
          <cell r="B682">
            <v>1311</v>
          </cell>
          <cell r="C682" t="str">
            <v>텀블러 스위치</v>
          </cell>
          <cell r="D682" t="str">
            <v>250V 15A 단로1구</v>
          </cell>
          <cell r="E682" t="str">
            <v>개</v>
          </cell>
          <cell r="F682">
            <v>954</v>
          </cell>
          <cell r="G682">
            <v>2858</v>
          </cell>
          <cell r="H682">
            <v>1031</v>
          </cell>
          <cell r="I682">
            <v>1511</v>
          </cell>
          <cell r="O682">
            <v>1511</v>
          </cell>
          <cell r="P682" t="str">
            <v>내선전공</v>
          </cell>
          <cell r="Q682">
            <v>6.5000000000000002E-2</v>
          </cell>
          <cell r="R682">
            <v>6.5000000000000002E-2</v>
          </cell>
          <cell r="U682">
            <v>0</v>
          </cell>
          <cell r="V682">
            <v>1</v>
          </cell>
          <cell r="W682" t="str">
            <v>전7-14-나</v>
          </cell>
          <cell r="AA682">
            <v>0</v>
          </cell>
          <cell r="AD682">
            <v>0</v>
          </cell>
          <cell r="AG682">
            <v>0</v>
          </cell>
        </row>
        <row r="683">
          <cell r="B683">
            <v>1312</v>
          </cell>
          <cell r="C683" t="str">
            <v>텀블러 스위치</v>
          </cell>
          <cell r="D683" t="str">
            <v>250V 15A 단로2구</v>
          </cell>
          <cell r="E683" t="str">
            <v>개</v>
          </cell>
          <cell r="F683">
            <v>954</v>
          </cell>
          <cell r="G683">
            <v>4286</v>
          </cell>
          <cell r="H683">
            <v>1031</v>
          </cell>
          <cell r="I683">
            <v>2101</v>
          </cell>
          <cell r="O683">
            <v>2101</v>
          </cell>
          <cell r="P683" t="str">
            <v>내선전공</v>
          </cell>
          <cell r="Q683">
            <v>7.8E-2</v>
          </cell>
          <cell r="R683">
            <v>7.8E-2</v>
          </cell>
          <cell r="U683">
            <v>0</v>
          </cell>
          <cell r="V683">
            <v>1</v>
          </cell>
          <cell r="W683" t="str">
            <v>전7-14-나</v>
          </cell>
          <cell r="AA683">
            <v>0</v>
          </cell>
          <cell r="AD683">
            <v>0</v>
          </cell>
          <cell r="AG683">
            <v>0</v>
          </cell>
        </row>
        <row r="684">
          <cell r="B684">
            <v>1313</v>
          </cell>
          <cell r="C684" t="str">
            <v>텀블러 스위치</v>
          </cell>
          <cell r="D684" t="str">
            <v>250V 15A 단로3구</v>
          </cell>
          <cell r="E684" t="str">
            <v>개</v>
          </cell>
          <cell r="F684">
            <v>954</v>
          </cell>
          <cell r="G684">
            <v>5715</v>
          </cell>
          <cell r="H684">
            <v>1031</v>
          </cell>
          <cell r="I684">
            <v>2688</v>
          </cell>
          <cell r="O684">
            <v>2688</v>
          </cell>
          <cell r="P684" t="str">
            <v>내선전공</v>
          </cell>
          <cell r="Q684">
            <v>9.0999999999999998E-2</v>
          </cell>
          <cell r="R684">
            <v>9.0999999999999998E-2</v>
          </cell>
          <cell r="U684">
            <v>0</v>
          </cell>
          <cell r="V684">
            <v>1</v>
          </cell>
          <cell r="W684" t="str">
            <v>전7-14-나</v>
          </cell>
          <cell r="AA684">
            <v>0</v>
          </cell>
          <cell r="AD684">
            <v>0</v>
          </cell>
          <cell r="AG684">
            <v>0</v>
          </cell>
        </row>
        <row r="685">
          <cell r="B685">
            <v>1314</v>
          </cell>
          <cell r="C685" t="str">
            <v>텀블러 스위치</v>
          </cell>
          <cell r="D685" t="str">
            <v>250V 15A 삼로1구</v>
          </cell>
          <cell r="E685" t="str">
            <v>개</v>
          </cell>
          <cell r="F685">
            <v>954</v>
          </cell>
          <cell r="G685">
            <v>3143</v>
          </cell>
          <cell r="H685">
            <v>1031</v>
          </cell>
          <cell r="I685">
            <v>1797</v>
          </cell>
          <cell r="O685">
            <v>1797</v>
          </cell>
          <cell r="P685" t="str">
            <v>내선전공</v>
          </cell>
          <cell r="Q685">
            <v>8.5000000000000006E-2</v>
          </cell>
          <cell r="R685">
            <v>8.5000000000000006E-2</v>
          </cell>
          <cell r="U685">
            <v>0</v>
          </cell>
          <cell r="V685">
            <v>1</v>
          </cell>
          <cell r="W685" t="str">
            <v>전7-14-나</v>
          </cell>
          <cell r="AA685">
            <v>0</v>
          </cell>
          <cell r="AD685">
            <v>0</v>
          </cell>
          <cell r="AG685">
            <v>0</v>
          </cell>
        </row>
        <row r="686">
          <cell r="B686">
            <v>1315</v>
          </cell>
          <cell r="C686" t="str">
            <v>텀블러 스위치</v>
          </cell>
          <cell r="D686" t="str">
            <v>250V 15A 삼로2구</v>
          </cell>
          <cell r="E686" t="str">
            <v>개</v>
          </cell>
          <cell r="F686">
            <v>954</v>
          </cell>
          <cell r="G686">
            <v>4858</v>
          </cell>
          <cell r="H686">
            <v>1031</v>
          </cell>
          <cell r="I686">
            <v>2674</v>
          </cell>
          <cell r="O686">
            <v>2674</v>
          </cell>
          <cell r="P686" t="str">
            <v>내선전공</v>
          </cell>
          <cell r="Q686">
            <v>0.10200000000000001</v>
          </cell>
          <cell r="R686">
            <v>0.10199999999999999</v>
          </cell>
          <cell r="U686">
            <v>0</v>
          </cell>
          <cell r="V686">
            <v>1</v>
          </cell>
          <cell r="W686" t="str">
            <v>전7-14-나</v>
          </cell>
          <cell r="AA686">
            <v>0</v>
          </cell>
          <cell r="AD686">
            <v>0</v>
          </cell>
          <cell r="AG686">
            <v>0</v>
          </cell>
        </row>
        <row r="687">
          <cell r="B687">
            <v>1308</v>
          </cell>
          <cell r="C687" t="str">
            <v>매입  콘센트 (APT)</v>
          </cell>
          <cell r="D687" t="str">
            <v>250V 15A 접지1구</v>
          </cell>
          <cell r="E687" t="str">
            <v>개</v>
          </cell>
          <cell r="F687">
            <v>955</v>
          </cell>
          <cell r="G687">
            <v>1600</v>
          </cell>
          <cell r="H687">
            <v>1031</v>
          </cell>
          <cell r="I687">
            <v>1178</v>
          </cell>
          <cell r="O687">
            <v>1178</v>
          </cell>
          <cell r="P687" t="str">
            <v>내선전공</v>
          </cell>
          <cell r="Q687">
            <v>7.4999999999999997E-2</v>
          </cell>
          <cell r="R687">
            <v>7.4999999999999997E-2</v>
          </cell>
          <cell r="U687">
            <v>0</v>
          </cell>
          <cell r="V687">
            <v>1</v>
          </cell>
          <cell r="W687" t="str">
            <v>전7-14-가</v>
          </cell>
          <cell r="Y687" t="str">
            <v>통신내선공</v>
          </cell>
          <cell r="Z687">
            <v>7.4999999999999997E-2</v>
          </cell>
          <cell r="AA687">
            <v>7.4999999999999997E-2</v>
          </cell>
          <cell r="AD687">
            <v>0</v>
          </cell>
          <cell r="AE687">
            <v>1</v>
          </cell>
          <cell r="AF687" t="str">
            <v>전7-14</v>
          </cell>
          <cell r="AG687">
            <v>0</v>
          </cell>
        </row>
        <row r="688">
          <cell r="B688">
            <v>1311</v>
          </cell>
          <cell r="C688" t="str">
            <v>매입  콘센트 (APT)</v>
          </cell>
          <cell r="D688" t="str">
            <v>250V 15A 접지2구</v>
          </cell>
          <cell r="E688" t="str">
            <v>개</v>
          </cell>
          <cell r="F688">
            <v>955</v>
          </cell>
          <cell r="G688">
            <v>1915</v>
          </cell>
          <cell r="H688">
            <v>1031</v>
          </cell>
          <cell r="I688">
            <v>1442</v>
          </cell>
          <cell r="O688">
            <v>1442</v>
          </cell>
          <cell r="P688" t="str">
            <v>내선전공</v>
          </cell>
          <cell r="Q688">
            <v>7.4999999999999997E-2</v>
          </cell>
          <cell r="R688">
            <v>7.4999999999999997E-2</v>
          </cell>
          <cell r="U688">
            <v>0</v>
          </cell>
          <cell r="V688">
            <v>1</v>
          </cell>
          <cell r="W688" t="str">
            <v>전7-14-가</v>
          </cell>
          <cell r="Y688" t="str">
            <v>통신내선공</v>
          </cell>
          <cell r="Z688">
            <v>7.4999999999999997E-2</v>
          </cell>
          <cell r="AA688">
            <v>7.4999999999999997E-2</v>
          </cell>
          <cell r="AD688">
            <v>0</v>
          </cell>
          <cell r="AE688">
            <v>1</v>
          </cell>
          <cell r="AF688" t="str">
            <v>전7-14</v>
          </cell>
          <cell r="AG688">
            <v>0</v>
          </cell>
        </row>
        <row r="689">
          <cell r="B689">
            <v>1312</v>
          </cell>
          <cell r="C689" t="str">
            <v>매입  콘센트 (APT)</v>
          </cell>
          <cell r="D689" t="str">
            <v>250V 15A 방수 접지1구</v>
          </cell>
          <cell r="E689" t="str">
            <v>개</v>
          </cell>
          <cell r="F689">
            <v>955</v>
          </cell>
          <cell r="G689">
            <v>2315</v>
          </cell>
          <cell r="H689">
            <v>1031</v>
          </cell>
          <cell r="I689">
            <v>2101</v>
          </cell>
          <cell r="O689">
            <v>2315</v>
          </cell>
          <cell r="P689" t="str">
            <v>내선전공</v>
          </cell>
          <cell r="Q689">
            <v>7.4999999999999997E-2</v>
          </cell>
          <cell r="R689">
            <v>7.4999999999999997E-2</v>
          </cell>
          <cell r="U689">
            <v>0</v>
          </cell>
          <cell r="V689">
            <v>1</v>
          </cell>
          <cell r="W689" t="str">
            <v>전7-14-가</v>
          </cell>
          <cell r="Y689" t="str">
            <v>통신내선공</v>
          </cell>
          <cell r="Z689">
            <v>7.4999999999999997E-2</v>
          </cell>
          <cell r="AA689">
            <v>7.4999999999999997E-2</v>
          </cell>
          <cell r="AD689">
            <v>0</v>
          </cell>
          <cell r="AE689">
            <v>1</v>
          </cell>
          <cell r="AF689" t="str">
            <v>전7-14</v>
          </cell>
          <cell r="AG689">
            <v>0</v>
          </cell>
        </row>
        <row r="690">
          <cell r="B690">
            <v>1313</v>
          </cell>
          <cell r="C690" t="str">
            <v>매입  콘센트 (APT)</v>
          </cell>
          <cell r="D690" t="str">
            <v>250V 15A 방수 접지2구</v>
          </cell>
          <cell r="E690" t="str">
            <v>개</v>
          </cell>
          <cell r="F690">
            <v>955</v>
          </cell>
          <cell r="G690">
            <v>2686</v>
          </cell>
          <cell r="H690">
            <v>1031</v>
          </cell>
          <cell r="I690">
            <v>2688</v>
          </cell>
          <cell r="O690">
            <v>2686</v>
          </cell>
          <cell r="P690" t="str">
            <v>내선전공</v>
          </cell>
          <cell r="Q690">
            <v>7.4999999999999997E-2</v>
          </cell>
          <cell r="R690">
            <v>7.4999999999999997E-2</v>
          </cell>
          <cell r="U690">
            <v>0</v>
          </cell>
          <cell r="V690">
            <v>1</v>
          </cell>
          <cell r="W690" t="str">
            <v>전7-14-가</v>
          </cell>
          <cell r="Y690" t="str">
            <v>통신내선공</v>
          </cell>
          <cell r="Z690">
            <v>7.4999999999999997E-2</v>
          </cell>
          <cell r="AA690">
            <v>7.4999999999999997E-2</v>
          </cell>
          <cell r="AD690">
            <v>0</v>
          </cell>
          <cell r="AE690">
            <v>1</v>
          </cell>
          <cell r="AF690" t="str">
            <v>전7-14</v>
          </cell>
          <cell r="AG690">
            <v>0</v>
          </cell>
        </row>
        <row r="691">
          <cell r="B691">
            <v>1321</v>
          </cell>
          <cell r="C691" t="str">
            <v>매입  콘센트</v>
          </cell>
          <cell r="D691" t="str">
            <v>250V 15A 접지1구</v>
          </cell>
          <cell r="E691" t="str">
            <v>개</v>
          </cell>
          <cell r="F691">
            <v>955</v>
          </cell>
          <cell r="G691">
            <v>1315</v>
          </cell>
          <cell r="H691">
            <v>1000</v>
          </cell>
          <cell r="I691">
            <v>1178</v>
          </cell>
          <cell r="O691">
            <v>1178</v>
          </cell>
          <cell r="P691" t="str">
            <v>내선전공</v>
          </cell>
          <cell r="Q691">
            <v>0.08</v>
          </cell>
          <cell r="R691">
            <v>0.08</v>
          </cell>
          <cell r="U691">
            <v>0</v>
          </cell>
          <cell r="V691">
            <v>1</v>
          </cell>
          <cell r="W691" t="str">
            <v>전7-14-가</v>
          </cell>
          <cell r="Y691" t="str">
            <v>통신내선공</v>
          </cell>
          <cell r="Z691">
            <v>0.08</v>
          </cell>
          <cell r="AA691">
            <v>0.08</v>
          </cell>
          <cell r="AD691">
            <v>0</v>
          </cell>
          <cell r="AE691">
            <v>1</v>
          </cell>
          <cell r="AF691" t="str">
            <v>전7-14</v>
          </cell>
          <cell r="AG691">
            <v>0</v>
          </cell>
        </row>
        <row r="692">
          <cell r="B692">
            <v>13211</v>
          </cell>
          <cell r="C692" t="str">
            <v>매입  콘센트(천정형)</v>
          </cell>
          <cell r="D692" t="str">
            <v>250V 15A 접지1구</v>
          </cell>
          <cell r="E692" t="str">
            <v>개</v>
          </cell>
          <cell r="F692">
            <v>955</v>
          </cell>
          <cell r="G692">
            <v>1080</v>
          </cell>
          <cell r="H692" t="str">
            <v xml:space="preserve"> </v>
          </cell>
          <cell r="I692">
            <v>1178</v>
          </cell>
          <cell r="O692">
            <v>1080</v>
          </cell>
          <cell r="P692" t="str">
            <v>내선전공</v>
          </cell>
          <cell r="Q692">
            <v>0.08</v>
          </cell>
          <cell r="R692">
            <v>0.08</v>
          </cell>
          <cell r="U692">
            <v>0</v>
          </cell>
          <cell r="V692">
            <v>1</v>
          </cell>
          <cell r="W692" t="str">
            <v>전7-14-가</v>
          </cell>
          <cell r="Y692" t="str">
            <v>통신내선공</v>
          </cell>
          <cell r="Z692">
            <v>0.08</v>
          </cell>
          <cell r="AA692">
            <v>0.08</v>
          </cell>
          <cell r="AD692">
            <v>0</v>
          </cell>
          <cell r="AE692">
            <v>1</v>
          </cell>
          <cell r="AF692" t="str">
            <v>전7-14</v>
          </cell>
          <cell r="AG692">
            <v>0</v>
          </cell>
        </row>
        <row r="693">
          <cell r="B693">
            <v>1322</v>
          </cell>
          <cell r="C693" t="str">
            <v>매입  콘센트</v>
          </cell>
          <cell r="D693" t="str">
            <v>250V 15A 접지2구</v>
          </cell>
          <cell r="E693" t="str">
            <v>개</v>
          </cell>
          <cell r="F693">
            <v>955</v>
          </cell>
          <cell r="G693">
            <v>1629</v>
          </cell>
          <cell r="H693">
            <v>1000</v>
          </cell>
          <cell r="I693">
            <v>1442</v>
          </cell>
          <cell r="O693">
            <v>1442</v>
          </cell>
          <cell r="P693" t="str">
            <v>내선전공</v>
          </cell>
          <cell r="Q693">
            <v>9.6000000000000002E-2</v>
          </cell>
          <cell r="R693">
            <v>9.6000000000000002E-2</v>
          </cell>
          <cell r="U693">
            <v>0</v>
          </cell>
          <cell r="V693">
            <v>1</v>
          </cell>
          <cell r="W693" t="str">
            <v>전7-14-가</v>
          </cell>
          <cell r="Y693" t="str">
            <v>통신내선공</v>
          </cell>
          <cell r="Z693">
            <v>9.6000000000000002E-2</v>
          </cell>
          <cell r="AA693">
            <v>9.6000000000000002E-2</v>
          </cell>
          <cell r="AD693">
            <v>0</v>
          </cell>
          <cell r="AE693">
            <v>1</v>
          </cell>
          <cell r="AF693" t="str">
            <v>전7-14</v>
          </cell>
          <cell r="AG693">
            <v>0</v>
          </cell>
        </row>
        <row r="694">
          <cell r="B694">
            <v>13221</v>
          </cell>
          <cell r="C694" t="str">
            <v>매입  콘센트(안전형)</v>
          </cell>
          <cell r="D694" t="str">
            <v>250V 15A 접지2구</v>
          </cell>
          <cell r="E694" t="str">
            <v>개</v>
          </cell>
          <cell r="F694">
            <v>955</v>
          </cell>
          <cell r="G694">
            <v>2972</v>
          </cell>
          <cell r="H694">
            <v>1031</v>
          </cell>
          <cell r="I694">
            <v>1442</v>
          </cell>
          <cell r="O694">
            <v>2972</v>
          </cell>
          <cell r="P694" t="str">
            <v>내선전공</v>
          </cell>
          <cell r="Q694">
            <v>9.6000000000000002E-2</v>
          </cell>
          <cell r="R694">
            <v>9.6000000000000002E-2</v>
          </cell>
          <cell r="U694">
            <v>0</v>
          </cell>
          <cell r="V694">
            <v>1</v>
          </cell>
          <cell r="W694" t="str">
            <v>전7-14-가</v>
          </cell>
          <cell r="Y694" t="str">
            <v>통신내선공</v>
          </cell>
          <cell r="Z694">
            <v>9.6000000000000002E-2</v>
          </cell>
          <cell r="AA694">
            <v>9.6000000000000002E-2</v>
          </cell>
          <cell r="AD694">
            <v>0</v>
          </cell>
          <cell r="AE694">
            <v>1</v>
          </cell>
          <cell r="AF694" t="str">
            <v>전7-14</v>
          </cell>
          <cell r="AG694">
            <v>0</v>
          </cell>
        </row>
        <row r="695">
          <cell r="C695" t="str">
            <v>매입  콘센트</v>
          </cell>
          <cell r="D695" t="str">
            <v>250V 15A 무접지1구</v>
          </cell>
          <cell r="E695" t="str">
            <v>개</v>
          </cell>
          <cell r="F695">
            <v>955</v>
          </cell>
          <cell r="G695">
            <v>1315</v>
          </cell>
          <cell r="H695">
            <v>1000</v>
          </cell>
          <cell r="I695">
            <v>957</v>
          </cell>
          <cell r="O695">
            <v>957</v>
          </cell>
          <cell r="P695" t="str">
            <v>내선전공</v>
          </cell>
          <cell r="Q695">
            <v>6.5000000000000002E-2</v>
          </cell>
          <cell r="R695">
            <v>6.5000000000000002E-2</v>
          </cell>
          <cell r="U695">
            <v>0</v>
          </cell>
          <cell r="V695">
            <v>1</v>
          </cell>
          <cell r="W695" t="str">
            <v>전7-14-가</v>
          </cell>
          <cell r="Y695" t="str">
            <v>통신내선공</v>
          </cell>
          <cell r="Z695">
            <v>6.5000000000000002E-2</v>
          </cell>
          <cell r="AA695">
            <v>6.5000000000000002E-2</v>
          </cell>
          <cell r="AD695">
            <v>0</v>
          </cell>
          <cell r="AE695">
            <v>1</v>
          </cell>
          <cell r="AF695" t="str">
            <v>전7-14</v>
          </cell>
          <cell r="AG695">
            <v>0</v>
          </cell>
        </row>
        <row r="696">
          <cell r="B696">
            <v>1323</v>
          </cell>
          <cell r="C696" t="str">
            <v>노출 콘센트</v>
          </cell>
          <cell r="D696" t="str">
            <v>250V 15A 접지1구</v>
          </cell>
          <cell r="E696" t="str">
            <v>개</v>
          </cell>
          <cell r="F696">
            <v>955</v>
          </cell>
          <cell r="G696">
            <v>1272</v>
          </cell>
          <cell r="O696">
            <v>1272</v>
          </cell>
          <cell r="P696" t="str">
            <v>내선전공</v>
          </cell>
          <cell r="Q696">
            <v>9.6000000000000002E-2</v>
          </cell>
          <cell r="R696">
            <v>9.6000000000000002E-2</v>
          </cell>
          <cell r="U696">
            <v>0</v>
          </cell>
          <cell r="V696">
            <v>1</v>
          </cell>
          <cell r="W696" t="str">
            <v>전7-14-가</v>
          </cell>
          <cell r="Y696" t="str">
            <v>통신내선공</v>
          </cell>
          <cell r="Z696">
            <v>9.6000000000000002E-2</v>
          </cell>
          <cell r="AA696">
            <v>9.6000000000000002E-2</v>
          </cell>
          <cell r="AD696">
            <v>0</v>
          </cell>
          <cell r="AE696">
            <v>1</v>
          </cell>
          <cell r="AF696" t="str">
            <v>전7-14</v>
          </cell>
          <cell r="AG696">
            <v>0</v>
          </cell>
        </row>
        <row r="697">
          <cell r="B697">
            <v>1324</v>
          </cell>
          <cell r="C697" t="str">
            <v>노출 콘센트</v>
          </cell>
          <cell r="D697" t="str">
            <v>250V 15A 접지2구</v>
          </cell>
          <cell r="E697" t="str">
            <v>개</v>
          </cell>
          <cell r="F697">
            <v>955</v>
          </cell>
          <cell r="G697">
            <v>1629</v>
          </cell>
          <cell r="H697">
            <v>1000</v>
          </cell>
          <cell r="I697">
            <v>1178</v>
          </cell>
          <cell r="O697">
            <v>1629</v>
          </cell>
          <cell r="P697" t="str">
            <v>내선전공</v>
          </cell>
          <cell r="Q697">
            <v>0.11199999999999999</v>
          </cell>
          <cell r="R697">
            <v>0.112</v>
          </cell>
          <cell r="U697">
            <v>0</v>
          </cell>
          <cell r="V697">
            <v>1</v>
          </cell>
          <cell r="W697" t="str">
            <v>전7-14-가</v>
          </cell>
          <cell r="Y697" t="str">
            <v>통신내선공</v>
          </cell>
          <cell r="Z697">
            <v>0.11199999999999999</v>
          </cell>
          <cell r="AA697">
            <v>0.112</v>
          </cell>
          <cell r="AD697">
            <v>0</v>
          </cell>
          <cell r="AE697">
            <v>1</v>
          </cell>
          <cell r="AF697" t="str">
            <v>전7-14</v>
          </cell>
          <cell r="AG697">
            <v>0</v>
          </cell>
        </row>
        <row r="698">
          <cell r="B698">
            <v>1325</v>
          </cell>
          <cell r="C698" t="str">
            <v>매입  콘센트(방수형)</v>
          </cell>
          <cell r="D698" t="str">
            <v>250V 15A 방수 접지1구</v>
          </cell>
          <cell r="E698" t="str">
            <v>개</v>
          </cell>
          <cell r="F698">
            <v>955</v>
          </cell>
          <cell r="G698">
            <v>2315</v>
          </cell>
          <cell r="H698" t="str">
            <v xml:space="preserve"> </v>
          </cell>
          <cell r="I698">
            <v>1178</v>
          </cell>
          <cell r="O698">
            <v>2315</v>
          </cell>
          <cell r="P698" t="str">
            <v>내선전공</v>
          </cell>
          <cell r="Q698">
            <v>0.08</v>
          </cell>
          <cell r="R698">
            <v>0.08</v>
          </cell>
          <cell r="U698">
            <v>0</v>
          </cell>
          <cell r="V698">
            <v>1</v>
          </cell>
          <cell r="W698" t="str">
            <v>전7-14-가</v>
          </cell>
          <cell r="Y698" t="str">
            <v>통신내선공</v>
          </cell>
          <cell r="Z698">
            <v>0.08</v>
          </cell>
          <cell r="AA698">
            <v>0.08</v>
          </cell>
          <cell r="AD698">
            <v>0</v>
          </cell>
          <cell r="AE698">
            <v>1</v>
          </cell>
          <cell r="AF698" t="str">
            <v>전7-14</v>
          </cell>
          <cell r="AG698">
            <v>0</v>
          </cell>
        </row>
        <row r="699">
          <cell r="B699">
            <v>1326</v>
          </cell>
          <cell r="C699" t="str">
            <v>매입  콘센트(방수형)</v>
          </cell>
          <cell r="D699" t="str">
            <v>250V 15A 방수 접지2구</v>
          </cell>
          <cell r="E699" t="str">
            <v>개</v>
          </cell>
          <cell r="F699">
            <v>955</v>
          </cell>
          <cell r="G699">
            <v>2686</v>
          </cell>
          <cell r="H699">
            <v>1000</v>
          </cell>
          <cell r="I699">
            <v>1442</v>
          </cell>
          <cell r="O699">
            <v>2686</v>
          </cell>
          <cell r="P699" t="str">
            <v>내선전공</v>
          </cell>
          <cell r="Q699">
            <v>9.6000000000000002E-2</v>
          </cell>
          <cell r="R699">
            <v>9.6000000000000002E-2</v>
          </cell>
          <cell r="U699">
            <v>0</v>
          </cell>
          <cell r="V699">
            <v>1</v>
          </cell>
          <cell r="W699" t="str">
            <v>전7-14-가</v>
          </cell>
          <cell r="Y699" t="str">
            <v>통신내선공</v>
          </cell>
          <cell r="Z699">
            <v>9.6000000000000002E-2</v>
          </cell>
          <cell r="AA699">
            <v>9.6000000000000002E-2</v>
          </cell>
          <cell r="AD699">
            <v>0</v>
          </cell>
          <cell r="AE699">
            <v>1</v>
          </cell>
          <cell r="AF699" t="str">
            <v>전7-14</v>
          </cell>
          <cell r="AG699">
            <v>0</v>
          </cell>
        </row>
        <row r="700">
          <cell r="B700">
            <v>1327</v>
          </cell>
          <cell r="C700" t="str">
            <v>SYSTEM BOX(전선관용)</v>
          </cell>
          <cell r="D700" t="str">
            <v>250V 15A 접지2구</v>
          </cell>
          <cell r="E700" t="str">
            <v>개</v>
          </cell>
          <cell r="F700">
            <v>899</v>
          </cell>
          <cell r="G700">
            <v>60000</v>
          </cell>
          <cell r="O700">
            <v>60000</v>
          </cell>
          <cell r="P700" t="str">
            <v>내선전공</v>
          </cell>
          <cell r="Q700">
            <v>0.2</v>
          </cell>
          <cell r="R700">
            <v>0.18</v>
          </cell>
          <cell r="U700">
            <v>0</v>
          </cell>
          <cell r="V700">
            <v>0.9</v>
          </cell>
          <cell r="W700" t="str">
            <v>전7-2</v>
          </cell>
          <cell r="Y700" t="str">
            <v>통신내선공</v>
          </cell>
          <cell r="Z700">
            <v>0.2</v>
          </cell>
          <cell r="AA700">
            <v>0.18</v>
          </cell>
          <cell r="AD700">
            <v>0</v>
          </cell>
          <cell r="AE700">
            <v>0.9</v>
          </cell>
          <cell r="AF700" t="str">
            <v>전7-2</v>
          </cell>
          <cell r="AG700">
            <v>0</v>
          </cell>
        </row>
        <row r="701">
          <cell r="C701" t="str">
            <v>SYSTEM BOX(4각 TYPE)</v>
          </cell>
          <cell r="D701" t="str">
            <v>250V 15A 접지2구</v>
          </cell>
          <cell r="E701" t="str">
            <v>개</v>
          </cell>
          <cell r="F701">
            <v>899</v>
          </cell>
          <cell r="G701">
            <v>60000</v>
          </cell>
          <cell r="H701">
            <v>1000</v>
          </cell>
          <cell r="I701">
            <v>957</v>
          </cell>
          <cell r="O701">
            <v>60000</v>
          </cell>
          <cell r="P701" t="str">
            <v>내선전공</v>
          </cell>
          <cell r="Q701">
            <v>0.2</v>
          </cell>
          <cell r="R701">
            <v>0.18</v>
          </cell>
          <cell r="U701">
            <v>0</v>
          </cell>
          <cell r="V701">
            <v>0.9</v>
          </cell>
          <cell r="W701" t="str">
            <v>전7-2</v>
          </cell>
          <cell r="Y701" t="str">
            <v>통신내선공</v>
          </cell>
          <cell r="Z701">
            <v>0.2</v>
          </cell>
          <cell r="AA701">
            <v>0.18</v>
          </cell>
          <cell r="AD701">
            <v>0</v>
          </cell>
          <cell r="AE701">
            <v>0.9</v>
          </cell>
          <cell r="AF701" t="str">
            <v>전7-2</v>
          </cell>
          <cell r="AG701">
            <v>0</v>
          </cell>
        </row>
        <row r="702">
          <cell r="B702">
            <v>1329</v>
          </cell>
          <cell r="C702" t="str">
            <v>SYSTEM BOX(PUSH TYPE)</v>
          </cell>
          <cell r="D702" t="str">
            <v>220V 15A 접지1구</v>
          </cell>
          <cell r="E702" t="str">
            <v>개</v>
          </cell>
          <cell r="F702">
            <v>899</v>
          </cell>
          <cell r="G702">
            <v>60000</v>
          </cell>
          <cell r="O702">
            <v>60000</v>
          </cell>
          <cell r="P702" t="str">
            <v>내선전공</v>
          </cell>
          <cell r="Q702">
            <v>0.2</v>
          </cell>
          <cell r="R702">
            <v>0.18</v>
          </cell>
          <cell r="U702">
            <v>0</v>
          </cell>
          <cell r="V702">
            <v>0.9</v>
          </cell>
          <cell r="W702" t="str">
            <v>전7-2</v>
          </cell>
          <cell r="Y702" t="str">
            <v>통신내선공</v>
          </cell>
          <cell r="Z702">
            <v>0.2</v>
          </cell>
          <cell r="AA702">
            <v>0.18</v>
          </cell>
          <cell r="AD702">
            <v>0</v>
          </cell>
          <cell r="AE702">
            <v>0.9</v>
          </cell>
          <cell r="AF702" t="str">
            <v>전7-2</v>
          </cell>
          <cell r="AG702">
            <v>0</v>
          </cell>
        </row>
        <row r="703">
          <cell r="B703">
            <v>1328</v>
          </cell>
          <cell r="C703" t="str">
            <v>SYSTEM BOX(OA FLOOR TYPE)</v>
          </cell>
          <cell r="D703" t="str">
            <v>250V 15A 접지2구</v>
          </cell>
          <cell r="E703" t="str">
            <v>개</v>
          </cell>
          <cell r="F703">
            <v>899</v>
          </cell>
          <cell r="G703">
            <v>60000</v>
          </cell>
          <cell r="O703">
            <v>60000</v>
          </cell>
          <cell r="P703" t="str">
            <v>내선전공</v>
          </cell>
          <cell r="Q703">
            <v>0.2</v>
          </cell>
          <cell r="R703">
            <v>0.18</v>
          </cell>
          <cell r="U703">
            <v>0</v>
          </cell>
          <cell r="V703">
            <v>0.9</v>
          </cell>
          <cell r="W703" t="str">
            <v>전7-2</v>
          </cell>
          <cell r="Y703" t="str">
            <v>통신내선공</v>
          </cell>
          <cell r="Z703">
            <v>0.2</v>
          </cell>
          <cell r="AA703">
            <v>0.18</v>
          </cell>
          <cell r="AD703">
            <v>0</v>
          </cell>
          <cell r="AE703">
            <v>0.9</v>
          </cell>
          <cell r="AF703" t="str">
            <v>전7-2</v>
          </cell>
          <cell r="AG703">
            <v>0</v>
          </cell>
        </row>
        <row r="704">
          <cell r="B704">
            <v>1330</v>
          </cell>
          <cell r="C704" t="str">
            <v>FLOOR BOX(PUSH)</v>
          </cell>
          <cell r="D704" t="str">
            <v>150*150*80(주물재)</v>
          </cell>
          <cell r="E704" t="str">
            <v>개</v>
          </cell>
          <cell r="F704" t="str">
            <v xml:space="preserve">                                                                                                                    </v>
          </cell>
          <cell r="G704">
            <v>2315</v>
          </cell>
          <cell r="H704">
            <v>938</v>
          </cell>
          <cell r="I704">
            <v>11000</v>
          </cell>
          <cell r="O704">
            <v>11000</v>
          </cell>
          <cell r="P704" t="str">
            <v>내선전공</v>
          </cell>
          <cell r="Q704">
            <v>0.2</v>
          </cell>
          <cell r="R704">
            <v>0.18</v>
          </cell>
          <cell r="U704">
            <v>0</v>
          </cell>
          <cell r="V704">
            <v>0.9</v>
          </cell>
          <cell r="W704" t="str">
            <v>전7-2</v>
          </cell>
          <cell r="Y704" t="str">
            <v>통신내선공</v>
          </cell>
          <cell r="Z704">
            <v>0.2</v>
          </cell>
          <cell r="AA704">
            <v>0.18</v>
          </cell>
          <cell r="AD704">
            <v>0</v>
          </cell>
          <cell r="AE704">
            <v>0.9</v>
          </cell>
          <cell r="AF704" t="str">
            <v>전7-2</v>
          </cell>
          <cell r="AG704">
            <v>0</v>
          </cell>
        </row>
        <row r="705">
          <cell r="B705">
            <v>1326</v>
          </cell>
          <cell r="C705" t="str">
            <v>5.배선기구</v>
          </cell>
          <cell r="D705" t="str">
            <v>250V 15A 방수 접지2구</v>
          </cell>
          <cell r="E705" t="str">
            <v>개</v>
          </cell>
          <cell r="F705">
            <v>955</v>
          </cell>
          <cell r="G705">
            <v>2686</v>
          </cell>
          <cell r="O705">
            <v>0</v>
          </cell>
          <cell r="P705" t="str">
            <v>내선전공</v>
          </cell>
          <cell r="Q705">
            <v>9.6000000000000002E-2</v>
          </cell>
          <cell r="R705">
            <v>0</v>
          </cell>
          <cell r="U705">
            <v>0</v>
          </cell>
          <cell r="V705">
            <v>1</v>
          </cell>
          <cell r="W705" t="str">
            <v>전7-14-가</v>
          </cell>
          <cell r="Y705" t="str">
            <v>통신내선공</v>
          </cell>
          <cell r="Z705">
            <v>9.6000000000000002E-2</v>
          </cell>
          <cell r="AA705">
            <v>0</v>
          </cell>
          <cell r="AD705">
            <v>0</v>
          </cell>
          <cell r="AE705">
            <v>1</v>
          </cell>
          <cell r="AF705" t="str">
            <v>전7-14</v>
          </cell>
          <cell r="AG705">
            <v>0</v>
          </cell>
        </row>
        <row r="706">
          <cell r="B706">
            <v>1500</v>
          </cell>
          <cell r="C706" t="str">
            <v>등기구</v>
          </cell>
          <cell r="D706" t="str">
            <v>FL 32W/2 (하면개방)</v>
          </cell>
          <cell r="E706" t="str">
            <v>개</v>
          </cell>
          <cell r="F706">
            <v>899</v>
          </cell>
          <cell r="G706">
            <v>60000</v>
          </cell>
          <cell r="O706">
            <v>0</v>
          </cell>
          <cell r="P706" t="str">
            <v>내선전공</v>
          </cell>
          <cell r="Q706">
            <v>0.46</v>
          </cell>
          <cell r="R706">
            <v>0.35599999999999998</v>
          </cell>
          <cell r="U706">
            <v>0</v>
          </cell>
          <cell r="V706">
            <v>0.77500000000000002</v>
          </cell>
          <cell r="W706" t="str">
            <v>전7-16</v>
          </cell>
          <cell r="Y706" t="str">
            <v>통신내선공</v>
          </cell>
          <cell r="Z706">
            <v>0.2</v>
          </cell>
          <cell r="AA706">
            <v>0</v>
          </cell>
          <cell r="AD706">
            <v>0</v>
          </cell>
          <cell r="AE706">
            <v>0.9</v>
          </cell>
          <cell r="AF706" t="str">
            <v>전7-2</v>
          </cell>
          <cell r="AG706">
            <v>0</v>
          </cell>
        </row>
        <row r="707">
          <cell r="B707">
            <v>1500</v>
          </cell>
          <cell r="C707" t="str">
            <v>등기구</v>
          </cell>
          <cell r="D707" t="str">
            <v>FL 32W/2 (슬림형)</v>
          </cell>
          <cell r="E707" t="str">
            <v>개</v>
          </cell>
          <cell r="F707">
            <v>899</v>
          </cell>
          <cell r="G707">
            <v>60000</v>
          </cell>
          <cell r="O707">
            <v>0</v>
          </cell>
          <cell r="P707" t="str">
            <v>내선전공</v>
          </cell>
          <cell r="Q707">
            <v>0.46</v>
          </cell>
          <cell r="R707">
            <v>0.35599999999999998</v>
          </cell>
          <cell r="U707">
            <v>0</v>
          </cell>
          <cell r="V707">
            <v>0.77500000000000002</v>
          </cell>
          <cell r="W707" t="str">
            <v>전7-16</v>
          </cell>
          <cell r="Y707" t="str">
            <v>통신내선공</v>
          </cell>
          <cell r="Z707">
            <v>0.2</v>
          </cell>
          <cell r="AA707">
            <v>0</v>
          </cell>
          <cell r="AD707">
            <v>0</v>
          </cell>
          <cell r="AE707">
            <v>0.9</v>
          </cell>
          <cell r="AF707" t="str">
            <v>전7-2</v>
          </cell>
          <cell r="AG707">
            <v>0</v>
          </cell>
        </row>
        <row r="708">
          <cell r="B708">
            <v>1500</v>
          </cell>
          <cell r="C708" t="str">
            <v>등기구</v>
          </cell>
          <cell r="D708" t="str">
            <v>FL 32W/2 (FRP)</v>
          </cell>
          <cell r="E708" t="str">
            <v>개</v>
          </cell>
          <cell r="F708">
            <v>899</v>
          </cell>
          <cell r="G708">
            <v>60000</v>
          </cell>
          <cell r="O708">
            <v>0</v>
          </cell>
          <cell r="P708" t="str">
            <v>내선전공</v>
          </cell>
          <cell r="Q708">
            <v>0.46</v>
          </cell>
          <cell r="R708">
            <v>0.35599999999999998</v>
          </cell>
          <cell r="U708">
            <v>0</v>
          </cell>
          <cell r="V708">
            <v>0.77500000000000002</v>
          </cell>
          <cell r="W708" t="str">
            <v>전7-16</v>
          </cell>
          <cell r="Y708" t="str">
            <v>통신내선공</v>
          </cell>
          <cell r="Z708">
            <v>0.2</v>
          </cell>
          <cell r="AA708">
            <v>0</v>
          </cell>
          <cell r="AD708">
            <v>0</v>
          </cell>
          <cell r="AE708">
            <v>0.9</v>
          </cell>
          <cell r="AF708" t="str">
            <v>전7-2</v>
          </cell>
          <cell r="AG708">
            <v>0</v>
          </cell>
        </row>
        <row r="709">
          <cell r="B709">
            <v>1500</v>
          </cell>
          <cell r="C709" t="str">
            <v>등기구</v>
          </cell>
          <cell r="D709" t="str">
            <v>FL 32W/2 (파라보릭)</v>
          </cell>
          <cell r="E709" t="str">
            <v>개</v>
          </cell>
          <cell r="F709">
            <v>899</v>
          </cell>
          <cell r="G709">
            <v>60000</v>
          </cell>
          <cell r="O709">
            <v>0</v>
          </cell>
          <cell r="P709" t="str">
            <v>내선전공</v>
          </cell>
          <cell r="Q709">
            <v>0.44800000000000001</v>
          </cell>
          <cell r="R709">
            <v>0.34699999999999998</v>
          </cell>
          <cell r="U709">
            <v>0</v>
          </cell>
          <cell r="V709">
            <v>0.77500000000000002</v>
          </cell>
          <cell r="W709" t="str">
            <v>전7-16</v>
          </cell>
          <cell r="Y709" t="str">
            <v>통신내선공</v>
          </cell>
          <cell r="Z709">
            <v>0.2</v>
          </cell>
          <cell r="AA709">
            <v>0</v>
          </cell>
          <cell r="AD709">
            <v>0</v>
          </cell>
          <cell r="AE709">
            <v>0.9</v>
          </cell>
          <cell r="AF709" t="str">
            <v>전7-2</v>
          </cell>
          <cell r="AG709">
            <v>0</v>
          </cell>
        </row>
        <row r="710">
          <cell r="B710">
            <v>1500</v>
          </cell>
          <cell r="C710" t="str">
            <v>등기구</v>
          </cell>
          <cell r="D710" t="str">
            <v>FL 32W/2 (루바)</v>
          </cell>
          <cell r="E710" t="str">
            <v>개</v>
          </cell>
          <cell r="F710" t="str">
            <v xml:space="preserve">                                                                                                                    </v>
          </cell>
          <cell r="H710">
            <v>938</v>
          </cell>
          <cell r="I710">
            <v>11000</v>
          </cell>
          <cell r="O710">
            <v>0</v>
          </cell>
          <cell r="P710" t="str">
            <v>내선전공</v>
          </cell>
          <cell r="Q710">
            <v>0.44800000000000001</v>
          </cell>
          <cell r="R710">
            <v>0.34699999999999998</v>
          </cell>
          <cell r="U710">
            <v>0</v>
          </cell>
          <cell r="V710">
            <v>0.77500000000000002</v>
          </cell>
          <cell r="W710" t="str">
            <v>전7-16</v>
          </cell>
          <cell r="Y710" t="str">
            <v>통신내선공</v>
          </cell>
          <cell r="Z710">
            <v>0.2</v>
          </cell>
          <cell r="AA710">
            <v>0</v>
          </cell>
          <cell r="AD710">
            <v>0</v>
          </cell>
          <cell r="AE710">
            <v>0.9</v>
          </cell>
          <cell r="AF710" t="str">
            <v>전7-2</v>
          </cell>
          <cell r="AG710">
            <v>0</v>
          </cell>
        </row>
        <row r="711">
          <cell r="B711">
            <v>1500</v>
          </cell>
          <cell r="C711" t="str">
            <v>등기구</v>
          </cell>
          <cell r="D711" t="str">
            <v>FL 32W/2 (직부)</v>
          </cell>
          <cell r="E711" t="str">
            <v>개</v>
          </cell>
          <cell r="O711">
            <v>0</v>
          </cell>
          <cell r="P711" t="str">
            <v>내선전공</v>
          </cell>
          <cell r="Q711">
            <v>0.30499999999999999</v>
          </cell>
          <cell r="R711">
            <v>0.23599999999999999</v>
          </cell>
          <cell r="U711">
            <v>0</v>
          </cell>
          <cell r="V711">
            <v>0.77500000000000002</v>
          </cell>
          <cell r="W711" t="str">
            <v>전7-16</v>
          </cell>
          <cell r="AA711">
            <v>0</v>
          </cell>
          <cell r="AD711">
            <v>0</v>
          </cell>
          <cell r="AG711">
            <v>0</v>
          </cell>
        </row>
        <row r="712">
          <cell r="B712">
            <v>1500</v>
          </cell>
          <cell r="C712" t="str">
            <v>등기구</v>
          </cell>
          <cell r="D712" t="str">
            <v>FL 32W/2 (P,P)</v>
          </cell>
          <cell r="E712" t="str">
            <v>개</v>
          </cell>
          <cell r="O712">
            <v>0</v>
          </cell>
          <cell r="P712" t="str">
            <v>내선전공</v>
          </cell>
          <cell r="Q712">
            <v>0.36499999999999999</v>
          </cell>
          <cell r="R712">
            <v>0.28199999999999997</v>
          </cell>
          <cell r="U712">
            <v>0</v>
          </cell>
          <cell r="V712">
            <v>0.77500000000000002</v>
          </cell>
          <cell r="W712" t="str">
            <v>전7-16</v>
          </cell>
          <cell r="AA712">
            <v>0</v>
          </cell>
          <cell r="AD712">
            <v>0</v>
          </cell>
          <cell r="AG712">
            <v>0</v>
          </cell>
        </row>
        <row r="713">
          <cell r="B713">
            <v>1500</v>
          </cell>
          <cell r="C713" t="str">
            <v>등기구</v>
          </cell>
          <cell r="D713" t="str">
            <v>FL 32W/1 (직부)</v>
          </cell>
          <cell r="E713" t="str">
            <v>개</v>
          </cell>
          <cell r="O713">
            <v>0</v>
          </cell>
          <cell r="P713" t="str">
            <v>내선전공</v>
          </cell>
          <cell r="Q713">
            <v>0.245</v>
          </cell>
          <cell r="R713">
            <v>0.189</v>
          </cell>
          <cell r="U713">
            <v>0</v>
          </cell>
          <cell r="V713">
            <v>0.77500000000000002</v>
          </cell>
          <cell r="W713" t="str">
            <v>전7-16</v>
          </cell>
          <cell r="AA713">
            <v>0</v>
          </cell>
          <cell r="AD713">
            <v>0</v>
          </cell>
          <cell r="AG713">
            <v>0</v>
          </cell>
        </row>
        <row r="714">
          <cell r="B714">
            <v>1500</v>
          </cell>
          <cell r="C714" t="str">
            <v>등기구</v>
          </cell>
          <cell r="D714" t="str">
            <v xml:space="preserve">FL 32W/1 (칠판) </v>
          </cell>
          <cell r="E714" t="str">
            <v>개</v>
          </cell>
          <cell r="O714">
            <v>0</v>
          </cell>
          <cell r="P714" t="str">
            <v>내선전공</v>
          </cell>
          <cell r="Q714">
            <v>0.29499999999999998</v>
          </cell>
          <cell r="R714">
            <v>0.22800000000000001</v>
          </cell>
          <cell r="U714">
            <v>0</v>
          </cell>
          <cell r="V714">
            <v>0.77500000000000002</v>
          </cell>
          <cell r="W714" t="str">
            <v>전7-16</v>
          </cell>
          <cell r="AA714">
            <v>0</v>
          </cell>
          <cell r="AD714">
            <v>0</v>
          </cell>
          <cell r="AG714">
            <v>0</v>
          </cell>
        </row>
        <row r="715">
          <cell r="B715">
            <v>1500</v>
          </cell>
          <cell r="C715" t="str">
            <v>등기구</v>
          </cell>
          <cell r="D715" t="str">
            <v xml:space="preserve">FL 32W/3 (칠판) </v>
          </cell>
          <cell r="E715" t="str">
            <v>개</v>
          </cell>
          <cell r="O715">
            <v>0</v>
          </cell>
          <cell r="P715" t="str">
            <v>내선전공</v>
          </cell>
          <cell r="Q715">
            <v>0.88500000000000001</v>
          </cell>
          <cell r="R715">
            <v>0.68500000000000005</v>
          </cell>
          <cell r="U715">
            <v>0</v>
          </cell>
          <cell r="V715">
            <v>0.77500000000000002</v>
          </cell>
          <cell r="W715" t="str">
            <v>전7-16</v>
          </cell>
          <cell r="AA715">
            <v>0</v>
          </cell>
          <cell r="AD715">
            <v>0</v>
          </cell>
          <cell r="AG715">
            <v>0</v>
          </cell>
        </row>
        <row r="716">
          <cell r="B716">
            <v>1500</v>
          </cell>
          <cell r="C716" t="str">
            <v>등기구</v>
          </cell>
          <cell r="D716" t="str">
            <v>FL 20W/2 (FRP)</v>
          </cell>
          <cell r="E716" t="str">
            <v>개</v>
          </cell>
          <cell r="O716">
            <v>0</v>
          </cell>
          <cell r="P716" t="str">
            <v>내선전공</v>
          </cell>
          <cell r="Q716">
            <v>0.3</v>
          </cell>
          <cell r="R716">
            <v>0.23200000000000001</v>
          </cell>
          <cell r="U716">
            <v>0</v>
          </cell>
          <cell r="V716">
            <v>0.77500000000000002</v>
          </cell>
          <cell r="W716" t="str">
            <v>전7-16</v>
          </cell>
          <cell r="AA716">
            <v>0</v>
          </cell>
          <cell r="AD716">
            <v>0</v>
          </cell>
          <cell r="AG716">
            <v>0</v>
          </cell>
        </row>
        <row r="717">
          <cell r="B717">
            <v>1500</v>
          </cell>
          <cell r="C717" t="str">
            <v>등기구</v>
          </cell>
          <cell r="D717" t="str">
            <v>FL 20W/2 (하면개방)</v>
          </cell>
          <cell r="E717" t="str">
            <v>개</v>
          </cell>
          <cell r="O717">
            <v>0</v>
          </cell>
          <cell r="P717" t="str">
            <v>내선전공</v>
          </cell>
          <cell r="Q717">
            <v>0.46</v>
          </cell>
          <cell r="R717">
            <v>0.35599999999999998</v>
          </cell>
          <cell r="U717">
            <v>0</v>
          </cell>
          <cell r="V717">
            <v>0.77500000000000002</v>
          </cell>
          <cell r="W717" t="str">
            <v>전7-16</v>
          </cell>
          <cell r="AA717">
            <v>0</v>
          </cell>
          <cell r="AD717">
            <v>0</v>
          </cell>
          <cell r="AG717">
            <v>0</v>
          </cell>
        </row>
        <row r="718">
          <cell r="B718">
            <v>1500</v>
          </cell>
          <cell r="C718" t="str">
            <v>등기구</v>
          </cell>
          <cell r="D718" t="str">
            <v>FL 20W/2 (슬림형)</v>
          </cell>
          <cell r="E718" t="str">
            <v>개</v>
          </cell>
          <cell r="O718">
            <v>0</v>
          </cell>
          <cell r="P718" t="str">
            <v>내선전공</v>
          </cell>
          <cell r="Q718">
            <v>0.46</v>
          </cell>
          <cell r="R718">
            <v>0.35599999999999998</v>
          </cell>
          <cell r="U718">
            <v>0</v>
          </cell>
          <cell r="V718">
            <v>0.77500000000000002</v>
          </cell>
          <cell r="W718" t="str">
            <v>전7-16</v>
          </cell>
          <cell r="AA718">
            <v>0</v>
          </cell>
          <cell r="AD718">
            <v>0</v>
          </cell>
          <cell r="AG718">
            <v>0</v>
          </cell>
        </row>
        <row r="719">
          <cell r="B719">
            <v>1500</v>
          </cell>
          <cell r="C719" t="str">
            <v>등기구</v>
          </cell>
          <cell r="D719" t="str">
            <v>FL 20W/2 (FRP)</v>
          </cell>
          <cell r="E719" t="str">
            <v>개</v>
          </cell>
          <cell r="O719">
            <v>0</v>
          </cell>
          <cell r="P719" t="str">
            <v>내선전공</v>
          </cell>
          <cell r="Q719">
            <v>0.46</v>
          </cell>
          <cell r="R719">
            <v>0.35599999999999998</v>
          </cell>
          <cell r="U719">
            <v>0</v>
          </cell>
          <cell r="V719">
            <v>0.77500000000000002</v>
          </cell>
          <cell r="W719" t="str">
            <v>전7-16</v>
          </cell>
          <cell r="AA719">
            <v>0</v>
          </cell>
          <cell r="AD719">
            <v>0</v>
          </cell>
          <cell r="AG719">
            <v>0</v>
          </cell>
        </row>
        <row r="720">
          <cell r="B720">
            <v>1500</v>
          </cell>
          <cell r="C720" t="str">
            <v>등기구</v>
          </cell>
          <cell r="D720" t="str">
            <v>FL 20W/2 (파라보릭)</v>
          </cell>
          <cell r="E720" t="str">
            <v>개</v>
          </cell>
          <cell r="O720">
            <v>0</v>
          </cell>
          <cell r="P720" t="str">
            <v>내선전공</v>
          </cell>
          <cell r="Q720">
            <v>0.44800000000000001</v>
          </cell>
          <cell r="R720">
            <v>0.34699999999999998</v>
          </cell>
          <cell r="U720">
            <v>0</v>
          </cell>
          <cell r="V720">
            <v>0.77500000000000002</v>
          </cell>
          <cell r="W720" t="str">
            <v>전7-16</v>
          </cell>
          <cell r="AA720">
            <v>0</v>
          </cell>
          <cell r="AD720">
            <v>0</v>
          </cell>
          <cell r="AG720">
            <v>0</v>
          </cell>
        </row>
        <row r="721">
          <cell r="B721">
            <v>1500</v>
          </cell>
          <cell r="C721" t="str">
            <v>등기구</v>
          </cell>
          <cell r="D721" t="str">
            <v>FL 20W/2 (루바)</v>
          </cell>
          <cell r="E721" t="str">
            <v>개</v>
          </cell>
          <cell r="O721">
            <v>0</v>
          </cell>
          <cell r="P721" t="str">
            <v>내선전공</v>
          </cell>
          <cell r="Q721">
            <v>0.44800000000000001</v>
          </cell>
          <cell r="R721">
            <v>0.34699999999999998</v>
          </cell>
          <cell r="U721">
            <v>0</v>
          </cell>
          <cell r="V721">
            <v>0.77500000000000002</v>
          </cell>
          <cell r="W721" t="str">
            <v>전7-16</v>
          </cell>
          <cell r="AA721">
            <v>0</v>
          </cell>
          <cell r="AD721">
            <v>0</v>
          </cell>
          <cell r="AG721">
            <v>0</v>
          </cell>
        </row>
        <row r="722">
          <cell r="B722">
            <v>1500</v>
          </cell>
          <cell r="C722" t="str">
            <v>등기구</v>
          </cell>
          <cell r="D722" t="str">
            <v>FL 20W/2 (직부)</v>
          </cell>
          <cell r="E722" t="str">
            <v>개</v>
          </cell>
          <cell r="O722">
            <v>0</v>
          </cell>
          <cell r="P722" t="str">
            <v>내선전공</v>
          </cell>
          <cell r="Q722">
            <v>0.30499999999999999</v>
          </cell>
          <cell r="R722">
            <v>0.23599999999999999</v>
          </cell>
          <cell r="U722">
            <v>0</v>
          </cell>
          <cell r="V722">
            <v>0.77500000000000002</v>
          </cell>
          <cell r="W722" t="str">
            <v>전7-16</v>
          </cell>
          <cell r="AA722">
            <v>0</v>
          </cell>
          <cell r="AD722">
            <v>0</v>
          </cell>
          <cell r="AG722">
            <v>0</v>
          </cell>
        </row>
        <row r="723">
          <cell r="B723">
            <v>1500</v>
          </cell>
          <cell r="C723" t="str">
            <v>등기구</v>
          </cell>
          <cell r="D723" t="str">
            <v>FL 20W/2 (P,P)</v>
          </cell>
          <cell r="E723" t="str">
            <v>개</v>
          </cell>
          <cell r="O723">
            <v>0</v>
          </cell>
          <cell r="P723" t="str">
            <v>내선전공</v>
          </cell>
          <cell r="Q723">
            <v>0.36499999999999999</v>
          </cell>
          <cell r="R723">
            <v>0.28199999999999997</v>
          </cell>
          <cell r="U723">
            <v>0</v>
          </cell>
          <cell r="V723">
            <v>0.77500000000000002</v>
          </cell>
          <cell r="W723" t="str">
            <v>전7-16</v>
          </cell>
          <cell r="AA723">
            <v>0</v>
          </cell>
          <cell r="AD723">
            <v>0</v>
          </cell>
          <cell r="AG723">
            <v>0</v>
          </cell>
        </row>
        <row r="724">
          <cell r="B724">
            <v>1500</v>
          </cell>
          <cell r="C724" t="str">
            <v>등기구</v>
          </cell>
          <cell r="D724" t="str">
            <v>FL 20W/4 (파라보릭)</v>
          </cell>
          <cell r="E724" t="str">
            <v>개</v>
          </cell>
          <cell r="O724">
            <v>0</v>
          </cell>
          <cell r="P724" t="str">
            <v>내선전공</v>
          </cell>
          <cell r="Q724">
            <v>0.56999999999999995</v>
          </cell>
          <cell r="R724">
            <v>0.441</v>
          </cell>
          <cell r="U724">
            <v>0</v>
          </cell>
          <cell r="V724">
            <v>0.77500000000000002</v>
          </cell>
          <cell r="W724" t="str">
            <v>전7-16</v>
          </cell>
          <cell r="AA724">
            <v>0</v>
          </cell>
          <cell r="AD724">
            <v>0</v>
          </cell>
          <cell r="AG724">
            <v>0</v>
          </cell>
        </row>
        <row r="725">
          <cell r="B725">
            <v>1500</v>
          </cell>
          <cell r="C725" t="str">
            <v>등기구</v>
          </cell>
          <cell r="D725" t="str">
            <v>FL 20W/1 (직부)</v>
          </cell>
          <cell r="E725" t="str">
            <v>개</v>
          </cell>
          <cell r="O725">
            <v>0</v>
          </cell>
          <cell r="P725" t="str">
            <v>내선전공</v>
          </cell>
          <cell r="Q725">
            <v>0.155</v>
          </cell>
          <cell r="R725">
            <v>0.12</v>
          </cell>
          <cell r="U725">
            <v>0</v>
          </cell>
          <cell r="V725">
            <v>0.77500000000000002</v>
          </cell>
          <cell r="W725" t="str">
            <v>전7-16</v>
          </cell>
          <cell r="AA725">
            <v>0</v>
          </cell>
          <cell r="AD725">
            <v>0</v>
          </cell>
          <cell r="AG725">
            <v>0</v>
          </cell>
        </row>
        <row r="726">
          <cell r="B726">
            <v>1500</v>
          </cell>
          <cell r="C726" t="str">
            <v>등기구</v>
          </cell>
          <cell r="D726" t="str">
            <v xml:space="preserve">벽부 IL60W </v>
          </cell>
          <cell r="E726" t="str">
            <v>개</v>
          </cell>
          <cell r="O726">
            <v>0</v>
          </cell>
          <cell r="P726" t="str">
            <v>내선전공</v>
          </cell>
          <cell r="Q726">
            <v>0.15</v>
          </cell>
          <cell r="R726">
            <v>0.112</v>
          </cell>
          <cell r="U726">
            <v>0</v>
          </cell>
          <cell r="V726">
            <v>0.75</v>
          </cell>
          <cell r="W726" t="str">
            <v>전7-15</v>
          </cell>
          <cell r="AA726">
            <v>0</v>
          </cell>
          <cell r="AD726">
            <v>0</v>
          </cell>
          <cell r="AG726">
            <v>0</v>
          </cell>
        </row>
        <row r="727">
          <cell r="B727">
            <v>1500</v>
          </cell>
          <cell r="C727" t="str">
            <v>등기구</v>
          </cell>
          <cell r="D727" t="str">
            <v xml:space="preserve">벽부 FEL15W </v>
          </cell>
          <cell r="E727" t="str">
            <v>개</v>
          </cell>
          <cell r="O727">
            <v>0</v>
          </cell>
          <cell r="P727" t="str">
            <v>내선전공</v>
          </cell>
          <cell r="Q727">
            <v>0.15</v>
          </cell>
          <cell r="R727">
            <v>0.112</v>
          </cell>
          <cell r="U727">
            <v>0</v>
          </cell>
          <cell r="V727">
            <v>0.75</v>
          </cell>
          <cell r="W727" t="str">
            <v>전7-15</v>
          </cell>
          <cell r="AA727">
            <v>0</v>
          </cell>
          <cell r="AD727">
            <v>0</v>
          </cell>
          <cell r="AG727">
            <v>0</v>
          </cell>
        </row>
        <row r="728">
          <cell r="B728">
            <v>1500</v>
          </cell>
          <cell r="C728" t="str">
            <v>등기구</v>
          </cell>
          <cell r="D728" t="str">
            <v>다운라이트 27W/2</v>
          </cell>
          <cell r="E728" t="str">
            <v>개</v>
          </cell>
          <cell r="O728">
            <v>0</v>
          </cell>
          <cell r="P728" t="str">
            <v>내선전공</v>
          </cell>
          <cell r="Q728">
            <v>0.245</v>
          </cell>
          <cell r="R728">
            <v>0.183</v>
          </cell>
          <cell r="U728">
            <v>0</v>
          </cell>
          <cell r="V728">
            <v>0.75</v>
          </cell>
          <cell r="W728" t="str">
            <v>전7-15</v>
          </cell>
          <cell r="AA728">
            <v>0</v>
          </cell>
          <cell r="AD728">
            <v>0</v>
          </cell>
          <cell r="AG728">
            <v>0</v>
          </cell>
        </row>
        <row r="729">
          <cell r="B729">
            <v>1500</v>
          </cell>
          <cell r="C729" t="str">
            <v>등기구</v>
          </cell>
          <cell r="D729" t="str">
            <v>다운라이트 18W/1</v>
          </cell>
          <cell r="E729" t="str">
            <v>개</v>
          </cell>
          <cell r="O729">
            <v>0</v>
          </cell>
          <cell r="P729" t="str">
            <v>내선전공</v>
          </cell>
          <cell r="Q729">
            <v>0.245</v>
          </cell>
          <cell r="R729">
            <v>0.183</v>
          </cell>
          <cell r="U729">
            <v>0</v>
          </cell>
          <cell r="V729">
            <v>0.75</v>
          </cell>
          <cell r="W729" t="str">
            <v>전7-15</v>
          </cell>
          <cell r="AA729">
            <v>0</v>
          </cell>
          <cell r="AD729">
            <v>0</v>
          </cell>
          <cell r="AG729">
            <v>0</v>
          </cell>
        </row>
        <row r="730">
          <cell r="B730">
            <v>1500</v>
          </cell>
          <cell r="C730" t="str">
            <v>등기구</v>
          </cell>
          <cell r="D730" t="str">
            <v>다운라이트 FPL 26W/1</v>
          </cell>
          <cell r="E730" t="str">
            <v>개</v>
          </cell>
          <cell r="O730">
            <v>0</v>
          </cell>
          <cell r="P730" t="str">
            <v>내선전공</v>
          </cell>
          <cell r="Q730">
            <v>0.245</v>
          </cell>
          <cell r="R730">
            <v>0.183</v>
          </cell>
          <cell r="U730">
            <v>0</v>
          </cell>
          <cell r="V730">
            <v>0.75</v>
          </cell>
          <cell r="W730" t="str">
            <v>전7-15</v>
          </cell>
          <cell r="AA730">
            <v>0</v>
          </cell>
          <cell r="AD730">
            <v>0</v>
          </cell>
          <cell r="AG730">
            <v>0</v>
          </cell>
        </row>
        <row r="731">
          <cell r="B731">
            <v>1500</v>
          </cell>
          <cell r="C731" t="str">
            <v>등기구</v>
          </cell>
          <cell r="D731" t="str">
            <v>다운라이트 FEL 15W/1</v>
          </cell>
          <cell r="E731" t="str">
            <v>개</v>
          </cell>
          <cell r="O731">
            <v>0</v>
          </cell>
          <cell r="P731" t="str">
            <v>내선전공</v>
          </cell>
          <cell r="Q731">
            <v>0.245</v>
          </cell>
          <cell r="R731">
            <v>0.183</v>
          </cell>
          <cell r="U731">
            <v>0</v>
          </cell>
          <cell r="V731">
            <v>0.75</v>
          </cell>
          <cell r="W731" t="str">
            <v>전7-15</v>
          </cell>
          <cell r="AA731">
            <v>0</v>
          </cell>
          <cell r="AD731">
            <v>0</v>
          </cell>
          <cell r="AG731">
            <v>0</v>
          </cell>
        </row>
        <row r="732">
          <cell r="B732">
            <v>1500</v>
          </cell>
          <cell r="C732" t="str">
            <v>등기구</v>
          </cell>
          <cell r="D732" t="str">
            <v>다운라이트 FEL 11W/1</v>
          </cell>
          <cell r="E732" t="str">
            <v>개</v>
          </cell>
          <cell r="O732">
            <v>0</v>
          </cell>
          <cell r="P732" t="str">
            <v>내선전공</v>
          </cell>
          <cell r="Q732">
            <v>0.245</v>
          </cell>
          <cell r="R732">
            <v>0.183</v>
          </cell>
          <cell r="U732">
            <v>0</v>
          </cell>
          <cell r="V732">
            <v>0.75</v>
          </cell>
          <cell r="W732" t="str">
            <v>전7-15</v>
          </cell>
          <cell r="AA732">
            <v>0</v>
          </cell>
          <cell r="AD732">
            <v>0</v>
          </cell>
          <cell r="AG732">
            <v>0</v>
          </cell>
        </row>
        <row r="733">
          <cell r="B733">
            <v>1500</v>
          </cell>
          <cell r="C733" t="str">
            <v>등기구</v>
          </cell>
          <cell r="D733" t="str">
            <v>투광기 MH 400W</v>
          </cell>
          <cell r="E733" t="str">
            <v>개</v>
          </cell>
          <cell r="O733">
            <v>0</v>
          </cell>
          <cell r="P733" t="str">
            <v>내선전공</v>
          </cell>
          <cell r="Q733">
            <v>1.68</v>
          </cell>
          <cell r="R733">
            <v>1.26</v>
          </cell>
          <cell r="U733">
            <v>0</v>
          </cell>
          <cell r="V733">
            <v>0.75</v>
          </cell>
          <cell r="W733" t="str">
            <v>전7-15</v>
          </cell>
          <cell r="AA733">
            <v>0</v>
          </cell>
          <cell r="AD733">
            <v>0</v>
          </cell>
          <cell r="AG733">
            <v>0</v>
          </cell>
        </row>
        <row r="734">
          <cell r="B734">
            <v>1500</v>
          </cell>
          <cell r="C734" t="str">
            <v>등기구</v>
          </cell>
          <cell r="D734" t="str">
            <v>매입 HQI250W</v>
          </cell>
          <cell r="E734" t="str">
            <v>개</v>
          </cell>
          <cell r="O734">
            <v>0</v>
          </cell>
          <cell r="P734" t="str">
            <v>내선전공</v>
          </cell>
          <cell r="Q734">
            <v>0.61</v>
          </cell>
          <cell r="R734">
            <v>0.45700000000000002</v>
          </cell>
          <cell r="U734">
            <v>0</v>
          </cell>
          <cell r="V734">
            <v>0.75</v>
          </cell>
          <cell r="W734" t="str">
            <v>전7-15</v>
          </cell>
          <cell r="AA734">
            <v>0</v>
          </cell>
          <cell r="AD734">
            <v>0</v>
          </cell>
          <cell r="AG734">
            <v>0</v>
          </cell>
        </row>
        <row r="735">
          <cell r="B735">
            <v>1500</v>
          </cell>
          <cell r="C735" t="str">
            <v>등기구</v>
          </cell>
          <cell r="D735" t="str">
            <v>벽부 PAR100W</v>
          </cell>
          <cell r="E735" t="str">
            <v>개</v>
          </cell>
          <cell r="O735">
            <v>0</v>
          </cell>
          <cell r="P735" t="str">
            <v>내선전공</v>
          </cell>
          <cell r="Q735">
            <v>0.38</v>
          </cell>
          <cell r="R735">
            <v>0.28499999999999998</v>
          </cell>
          <cell r="U735">
            <v>0</v>
          </cell>
          <cell r="V735">
            <v>0.75</v>
          </cell>
          <cell r="W735" t="str">
            <v>전7-15</v>
          </cell>
          <cell r="AA735">
            <v>0</v>
          </cell>
          <cell r="AD735">
            <v>0</v>
          </cell>
          <cell r="AG735">
            <v>0</v>
          </cell>
        </row>
        <row r="736">
          <cell r="B736">
            <v>1499</v>
          </cell>
          <cell r="C736" t="str">
            <v>등기구 (TYPE "Q")</v>
          </cell>
          <cell r="D736" t="str">
            <v>POLE MH250W/1(외등)</v>
          </cell>
          <cell r="E736" t="str">
            <v>개</v>
          </cell>
          <cell r="O736">
            <v>0</v>
          </cell>
          <cell r="P736" t="str">
            <v>내선전공</v>
          </cell>
          <cell r="Q736">
            <v>2.1</v>
          </cell>
          <cell r="R736">
            <v>1.575</v>
          </cell>
          <cell r="U736">
            <v>0</v>
          </cell>
          <cell r="V736">
            <v>0.75</v>
          </cell>
          <cell r="W736" t="str">
            <v>전7-15</v>
          </cell>
          <cell r="AA736">
            <v>0</v>
          </cell>
          <cell r="AD736">
            <v>0</v>
          </cell>
          <cell r="AG736">
            <v>0</v>
          </cell>
        </row>
        <row r="737">
          <cell r="B737">
            <v>14990</v>
          </cell>
          <cell r="C737" t="str">
            <v>태양광등기구 (TYPE "R")</v>
          </cell>
          <cell r="D737" t="str">
            <v>POLE 삼파장 45W/1(외등)</v>
          </cell>
          <cell r="E737" t="str">
            <v>개</v>
          </cell>
          <cell r="L737">
            <v>7000000</v>
          </cell>
          <cell r="O737">
            <v>7000000</v>
          </cell>
          <cell r="P737" t="str">
            <v>내선전공</v>
          </cell>
          <cell r="Q737">
            <v>2.1</v>
          </cell>
          <cell r="R737">
            <v>1.575</v>
          </cell>
          <cell r="U737">
            <v>0</v>
          </cell>
          <cell r="V737">
            <v>0.75</v>
          </cell>
          <cell r="W737" t="str">
            <v>전7-15</v>
          </cell>
          <cell r="AA737">
            <v>0</v>
          </cell>
          <cell r="AD737">
            <v>0</v>
          </cell>
          <cell r="AG737">
            <v>0</v>
          </cell>
        </row>
        <row r="738">
          <cell r="B738">
            <v>1500</v>
          </cell>
          <cell r="C738" t="str">
            <v>등기구 보강</v>
          </cell>
          <cell r="D738" t="str">
            <v>스프링형(T바표준) 1.5M</v>
          </cell>
          <cell r="E738" t="str">
            <v>개</v>
          </cell>
          <cell r="F738">
            <v>961</v>
          </cell>
          <cell r="G738">
            <v>4100</v>
          </cell>
          <cell r="H738">
            <v>1002</v>
          </cell>
          <cell r="I738">
            <v>4100</v>
          </cell>
          <cell r="O738">
            <v>4100</v>
          </cell>
          <cell r="P738" t="str">
            <v>내선전공</v>
          </cell>
          <cell r="Q738">
            <v>0.245</v>
          </cell>
          <cell r="R738">
            <v>0</v>
          </cell>
          <cell r="U738">
            <v>0</v>
          </cell>
          <cell r="V738">
            <v>1</v>
          </cell>
          <cell r="W738" t="str">
            <v>전7-15</v>
          </cell>
          <cell r="AA738">
            <v>0</v>
          </cell>
          <cell r="AD738">
            <v>0</v>
          </cell>
          <cell r="AG738">
            <v>0</v>
          </cell>
        </row>
        <row r="739">
          <cell r="B739">
            <v>1500</v>
          </cell>
          <cell r="C739" t="str">
            <v>등기구 보강</v>
          </cell>
          <cell r="D739" t="str">
            <v>스프링형(M바표준) 1.5M</v>
          </cell>
          <cell r="E739" t="str">
            <v>개</v>
          </cell>
          <cell r="F739">
            <v>961</v>
          </cell>
          <cell r="G739">
            <v>4100</v>
          </cell>
          <cell r="H739">
            <v>1002</v>
          </cell>
          <cell r="I739">
            <v>4100</v>
          </cell>
          <cell r="O739">
            <v>4100</v>
          </cell>
          <cell r="P739" t="str">
            <v>내선전공</v>
          </cell>
          <cell r="Q739">
            <v>1.68</v>
          </cell>
          <cell r="R739">
            <v>0</v>
          </cell>
          <cell r="U739">
            <v>0</v>
          </cell>
          <cell r="V739">
            <v>1</v>
          </cell>
          <cell r="W739" t="str">
            <v>전7-15</v>
          </cell>
          <cell r="AA739">
            <v>0</v>
          </cell>
          <cell r="AD739">
            <v>0</v>
          </cell>
          <cell r="AG739">
            <v>0</v>
          </cell>
        </row>
        <row r="740">
          <cell r="B740">
            <v>1500</v>
          </cell>
          <cell r="C740" t="str">
            <v>등기구 보강</v>
          </cell>
          <cell r="D740" t="str">
            <v>스프링형(M바표준) 2.0M</v>
          </cell>
          <cell r="E740" t="str">
            <v>개</v>
          </cell>
          <cell r="F740">
            <v>961</v>
          </cell>
          <cell r="G740">
            <v>4100</v>
          </cell>
          <cell r="H740">
            <v>1002</v>
          </cell>
          <cell r="I740">
            <v>4100</v>
          </cell>
          <cell r="O740">
            <v>4100</v>
          </cell>
          <cell r="P740" t="str">
            <v>내선전공</v>
          </cell>
          <cell r="Q740">
            <v>0.61</v>
          </cell>
          <cell r="R740">
            <v>0</v>
          </cell>
          <cell r="U740">
            <v>0</v>
          </cell>
          <cell r="V740">
            <v>1</v>
          </cell>
          <cell r="W740" t="str">
            <v>전7-15</v>
          </cell>
          <cell r="AA740">
            <v>0</v>
          </cell>
          <cell r="AD740">
            <v>0</v>
          </cell>
          <cell r="AG740">
            <v>0</v>
          </cell>
        </row>
        <row r="741">
          <cell r="B741">
            <v>1500</v>
          </cell>
          <cell r="C741" t="str">
            <v>등기구 (TYPE "A")</v>
          </cell>
          <cell r="D741" t="str">
            <v>FUL 8/36W (직부)</v>
          </cell>
          <cell r="E741" t="str">
            <v>개</v>
          </cell>
          <cell r="O741">
            <v>0</v>
          </cell>
          <cell r="P741" t="str">
            <v>내선전공</v>
          </cell>
          <cell r="Q741">
            <v>0.41519999999999996</v>
          </cell>
          <cell r="R741">
            <v>0.311</v>
          </cell>
          <cell r="U741">
            <v>0</v>
          </cell>
          <cell r="V741">
            <v>0.75</v>
          </cell>
          <cell r="W741" t="str">
            <v>전7-16</v>
          </cell>
          <cell r="AA741">
            <v>0</v>
          </cell>
          <cell r="AD741">
            <v>0</v>
          </cell>
          <cell r="AG741">
            <v>0</v>
          </cell>
        </row>
        <row r="742">
          <cell r="B742">
            <v>1500</v>
          </cell>
          <cell r="C742" t="str">
            <v>등기구 (TYPE "B")</v>
          </cell>
          <cell r="D742" t="str">
            <v>FUL 8/20W (직부)</v>
          </cell>
          <cell r="E742" t="str">
            <v>개</v>
          </cell>
          <cell r="O742">
            <v>0</v>
          </cell>
          <cell r="P742" t="str">
            <v>내선전공</v>
          </cell>
          <cell r="Q742">
            <v>0.41519999999999996</v>
          </cell>
          <cell r="R742">
            <v>0.311</v>
          </cell>
          <cell r="U742">
            <v>0</v>
          </cell>
          <cell r="V742">
            <v>0.75</v>
          </cell>
          <cell r="W742" t="str">
            <v>전7-16</v>
          </cell>
          <cell r="AA742">
            <v>0</v>
          </cell>
          <cell r="AD742">
            <v>0</v>
          </cell>
          <cell r="AG742">
            <v>0</v>
          </cell>
        </row>
        <row r="743">
          <cell r="B743">
            <v>1500</v>
          </cell>
          <cell r="C743" t="str">
            <v>등기구 (TYPE "C")</v>
          </cell>
          <cell r="D743" t="str">
            <v>FPL 2/36W (직부)</v>
          </cell>
          <cell r="E743" t="str">
            <v>개</v>
          </cell>
          <cell r="L743">
            <v>7000000</v>
          </cell>
          <cell r="O743">
            <v>0</v>
          </cell>
          <cell r="P743" t="str">
            <v>내선전공</v>
          </cell>
          <cell r="Q743">
            <v>0.30499999999999999</v>
          </cell>
          <cell r="R743">
            <v>0.22800000000000001</v>
          </cell>
          <cell r="U743">
            <v>0</v>
          </cell>
          <cell r="V743">
            <v>0.75</v>
          </cell>
          <cell r="W743" t="str">
            <v>전7-16</v>
          </cell>
          <cell r="AA743">
            <v>0</v>
          </cell>
          <cell r="AD743">
            <v>0</v>
          </cell>
          <cell r="AG743">
            <v>0</v>
          </cell>
        </row>
        <row r="744">
          <cell r="B744">
            <v>1500</v>
          </cell>
          <cell r="C744" t="str">
            <v>등기구 (TYPE "D")</v>
          </cell>
          <cell r="D744" t="str">
            <v>FPL 2/36W (직부)</v>
          </cell>
          <cell r="E744" t="str">
            <v>개</v>
          </cell>
          <cell r="F744">
            <v>961</v>
          </cell>
          <cell r="G744">
            <v>4100</v>
          </cell>
          <cell r="H744">
            <v>1002</v>
          </cell>
          <cell r="I744">
            <v>4100</v>
          </cell>
          <cell r="O744">
            <v>0</v>
          </cell>
          <cell r="P744" t="str">
            <v>내선전공</v>
          </cell>
          <cell r="Q744">
            <v>0.30499999999999999</v>
          </cell>
          <cell r="R744">
            <v>0.22800000000000001</v>
          </cell>
          <cell r="U744">
            <v>0</v>
          </cell>
          <cell r="V744">
            <v>0.75</v>
          </cell>
          <cell r="W744" t="str">
            <v>전7-16</v>
          </cell>
          <cell r="AA744">
            <v>0</v>
          </cell>
          <cell r="AD744">
            <v>0</v>
          </cell>
          <cell r="AG744">
            <v>0</v>
          </cell>
        </row>
        <row r="745">
          <cell r="B745">
            <v>1500</v>
          </cell>
          <cell r="C745" t="str">
            <v>등기구 (TYPE "E")</v>
          </cell>
          <cell r="D745" t="str">
            <v>FPL 1/36W (직부)</v>
          </cell>
          <cell r="E745" t="str">
            <v>개</v>
          </cell>
          <cell r="F745">
            <v>961</v>
          </cell>
          <cell r="G745">
            <v>4100</v>
          </cell>
          <cell r="H745">
            <v>1002</v>
          </cell>
          <cell r="I745">
            <v>4100</v>
          </cell>
          <cell r="O745">
            <v>0</v>
          </cell>
          <cell r="P745" t="str">
            <v>내선전공</v>
          </cell>
          <cell r="R745">
            <v>0</v>
          </cell>
          <cell r="U745">
            <v>0</v>
          </cell>
          <cell r="V745">
            <v>1</v>
          </cell>
          <cell r="W745" t="str">
            <v>전7-16</v>
          </cell>
          <cell r="AA745">
            <v>0</v>
          </cell>
          <cell r="AD745">
            <v>0</v>
          </cell>
          <cell r="AG745">
            <v>0</v>
          </cell>
        </row>
        <row r="746">
          <cell r="B746">
            <v>1500</v>
          </cell>
          <cell r="C746" t="str">
            <v>등기구 (TYPE "F")</v>
          </cell>
          <cell r="D746" t="str">
            <v>FPL 1/24W (직부)</v>
          </cell>
          <cell r="E746" t="str">
            <v>개</v>
          </cell>
          <cell r="F746">
            <v>961</v>
          </cell>
          <cell r="G746">
            <v>4100</v>
          </cell>
          <cell r="H746">
            <v>1002</v>
          </cell>
          <cell r="I746">
            <v>4100</v>
          </cell>
          <cell r="O746">
            <v>0</v>
          </cell>
          <cell r="P746" t="str">
            <v>내선전공</v>
          </cell>
          <cell r="R746">
            <v>0</v>
          </cell>
          <cell r="U746">
            <v>0</v>
          </cell>
          <cell r="V746">
            <v>1</v>
          </cell>
          <cell r="W746" t="str">
            <v>전7-16</v>
          </cell>
          <cell r="AA746">
            <v>0</v>
          </cell>
          <cell r="AD746">
            <v>0</v>
          </cell>
          <cell r="AG746">
            <v>0</v>
          </cell>
        </row>
        <row r="747">
          <cell r="B747">
            <v>1500</v>
          </cell>
          <cell r="C747" t="str">
            <v>등기구 (TYPE "G")</v>
          </cell>
          <cell r="D747" t="str">
            <v>IL 1/40W (직부)</v>
          </cell>
          <cell r="E747" t="str">
            <v>개</v>
          </cell>
          <cell r="O747">
            <v>0</v>
          </cell>
          <cell r="P747" t="str">
            <v>내선전공</v>
          </cell>
          <cell r="Q747">
            <v>0.17299999999999999</v>
          </cell>
          <cell r="R747">
            <v>0.129</v>
          </cell>
          <cell r="U747">
            <v>0</v>
          </cell>
          <cell r="V747">
            <v>0.75</v>
          </cell>
          <cell r="W747" t="str">
            <v>전7-16</v>
          </cell>
          <cell r="AA747">
            <v>0</v>
          </cell>
          <cell r="AD747">
            <v>0</v>
          </cell>
          <cell r="AG747">
            <v>0</v>
          </cell>
        </row>
        <row r="748">
          <cell r="B748">
            <v>1500</v>
          </cell>
          <cell r="C748" t="str">
            <v>등기구 (TYPE "G1")</v>
          </cell>
          <cell r="D748" t="str">
            <v>IL 2/40W (직부)</v>
          </cell>
          <cell r="E748" t="str">
            <v>개</v>
          </cell>
          <cell r="O748">
            <v>0</v>
          </cell>
          <cell r="P748" t="str">
            <v>내선전공</v>
          </cell>
          <cell r="Q748">
            <v>0.41519999999999996</v>
          </cell>
          <cell r="R748">
            <v>0</v>
          </cell>
          <cell r="U748">
            <v>0</v>
          </cell>
          <cell r="V748">
            <v>1</v>
          </cell>
          <cell r="W748" t="str">
            <v>전7-16</v>
          </cell>
          <cell r="AA748">
            <v>0</v>
          </cell>
          <cell r="AD748">
            <v>0</v>
          </cell>
          <cell r="AG748">
            <v>0</v>
          </cell>
        </row>
        <row r="749">
          <cell r="B749">
            <v>1500</v>
          </cell>
          <cell r="C749" t="str">
            <v>등기구 (TYPE "H")</v>
          </cell>
          <cell r="D749" t="str">
            <v>IL 2/30W (직부센스+비상)</v>
          </cell>
          <cell r="E749" t="str">
            <v>개</v>
          </cell>
          <cell r="O749">
            <v>0</v>
          </cell>
          <cell r="P749" t="str">
            <v>내선전공</v>
          </cell>
          <cell r="Q749">
            <v>0.17299999999999999</v>
          </cell>
          <cell r="R749">
            <v>0.129</v>
          </cell>
          <cell r="U749">
            <v>0</v>
          </cell>
          <cell r="V749">
            <v>0.75</v>
          </cell>
          <cell r="W749" t="str">
            <v>전7-16</v>
          </cell>
          <cell r="AA749">
            <v>0</v>
          </cell>
          <cell r="AD749">
            <v>0</v>
          </cell>
          <cell r="AG749">
            <v>0</v>
          </cell>
        </row>
        <row r="750">
          <cell r="B750">
            <v>1500</v>
          </cell>
          <cell r="C750" t="str">
            <v>등기구 (TYPE "H1")</v>
          </cell>
          <cell r="D750" t="str">
            <v>IL 1/30W (직부센스)</v>
          </cell>
          <cell r="E750" t="str">
            <v>개</v>
          </cell>
          <cell r="O750">
            <v>0</v>
          </cell>
          <cell r="P750" t="str">
            <v>내선전공</v>
          </cell>
          <cell r="Q750">
            <v>0.17299999999999999</v>
          </cell>
          <cell r="R750">
            <v>0.129</v>
          </cell>
          <cell r="U750">
            <v>0</v>
          </cell>
          <cell r="V750">
            <v>0.75</v>
          </cell>
          <cell r="W750" t="str">
            <v>전7-16</v>
          </cell>
          <cell r="AA750">
            <v>0</v>
          </cell>
          <cell r="AD750">
            <v>0</v>
          </cell>
          <cell r="AG750">
            <v>0</v>
          </cell>
        </row>
        <row r="751">
          <cell r="B751">
            <v>1500</v>
          </cell>
          <cell r="C751" t="str">
            <v>등기구 (TYPE "I")</v>
          </cell>
          <cell r="D751" t="str">
            <v>FL 2/32W (직부)</v>
          </cell>
          <cell r="E751" t="str">
            <v>개</v>
          </cell>
          <cell r="O751">
            <v>0</v>
          </cell>
          <cell r="P751" t="str">
            <v>내선전공</v>
          </cell>
          <cell r="Q751">
            <v>0.30499999999999999</v>
          </cell>
          <cell r="R751">
            <v>0.23599999999999999</v>
          </cell>
          <cell r="U751">
            <v>0</v>
          </cell>
          <cell r="V751">
            <v>0.77500000000000002</v>
          </cell>
          <cell r="W751" t="str">
            <v>전7-16</v>
          </cell>
          <cell r="AA751">
            <v>0</v>
          </cell>
          <cell r="AD751">
            <v>0</v>
          </cell>
          <cell r="AG751">
            <v>0</v>
          </cell>
        </row>
        <row r="752">
          <cell r="B752">
            <v>1500</v>
          </cell>
          <cell r="C752" t="str">
            <v>등기구 (TYPE "J")</v>
          </cell>
          <cell r="D752" t="str">
            <v xml:space="preserve">FL 2/32W (파이프 팬단트) </v>
          </cell>
          <cell r="E752" t="str">
            <v>개</v>
          </cell>
          <cell r="O752">
            <v>0</v>
          </cell>
          <cell r="P752" t="str">
            <v>내선전공</v>
          </cell>
          <cell r="Q752">
            <v>0.36499999999999999</v>
          </cell>
          <cell r="R752">
            <v>0.28199999999999997</v>
          </cell>
          <cell r="U752">
            <v>0</v>
          </cell>
          <cell r="V752">
            <v>0.77500000000000002</v>
          </cell>
          <cell r="W752" t="str">
            <v>전7-16</v>
          </cell>
          <cell r="AA752">
            <v>0</v>
          </cell>
          <cell r="AD752">
            <v>0</v>
          </cell>
          <cell r="AG752">
            <v>0</v>
          </cell>
        </row>
        <row r="753">
          <cell r="B753">
            <v>1500</v>
          </cell>
          <cell r="C753" t="str">
            <v>등기구 (TYPE "K")</v>
          </cell>
          <cell r="D753" t="str">
            <v>FL 1/32W (직부)</v>
          </cell>
          <cell r="E753" t="str">
            <v>개</v>
          </cell>
          <cell r="O753">
            <v>0</v>
          </cell>
          <cell r="P753" t="str">
            <v>내선전공</v>
          </cell>
          <cell r="Q753">
            <v>0.17299999999999999</v>
          </cell>
          <cell r="R753">
            <v>0</v>
          </cell>
          <cell r="U753">
            <v>0</v>
          </cell>
          <cell r="V753">
            <v>1</v>
          </cell>
          <cell r="W753" t="str">
            <v>전7-16</v>
          </cell>
          <cell r="AA753">
            <v>0</v>
          </cell>
          <cell r="AD753">
            <v>0</v>
          </cell>
          <cell r="AG753">
            <v>0</v>
          </cell>
        </row>
        <row r="754">
          <cell r="B754">
            <v>1500</v>
          </cell>
          <cell r="C754" t="str">
            <v>등기구 (TYPE "K1")</v>
          </cell>
          <cell r="D754" t="str">
            <v>FL 2/32W (직부)</v>
          </cell>
          <cell r="E754" t="str">
            <v>개</v>
          </cell>
          <cell r="O754">
            <v>0</v>
          </cell>
          <cell r="P754" t="str">
            <v>내선전공</v>
          </cell>
          <cell r="R754">
            <v>0</v>
          </cell>
          <cell r="U754">
            <v>0</v>
          </cell>
          <cell r="V754">
            <v>1</v>
          </cell>
          <cell r="W754" t="str">
            <v>전7-16</v>
          </cell>
          <cell r="AA754">
            <v>0</v>
          </cell>
          <cell r="AD754">
            <v>0</v>
          </cell>
          <cell r="AG754">
            <v>0</v>
          </cell>
        </row>
        <row r="755">
          <cell r="B755">
            <v>1500</v>
          </cell>
          <cell r="C755" t="str">
            <v>등기구 (TYPE "L")</v>
          </cell>
          <cell r="D755" t="str">
            <v>FUL 1/18W (다운라이트)</v>
          </cell>
          <cell r="E755" t="str">
            <v>개</v>
          </cell>
          <cell r="O755">
            <v>0</v>
          </cell>
          <cell r="P755" t="str">
            <v>내선전공</v>
          </cell>
          <cell r="Q755">
            <v>0.245</v>
          </cell>
          <cell r="R755">
            <v>0.183</v>
          </cell>
          <cell r="U755">
            <v>0</v>
          </cell>
          <cell r="V755">
            <v>0.75</v>
          </cell>
          <cell r="W755" t="str">
            <v>전7-15</v>
          </cell>
          <cell r="AA755">
            <v>0</v>
          </cell>
          <cell r="AD755">
            <v>0</v>
          </cell>
          <cell r="AG755">
            <v>0</v>
          </cell>
        </row>
        <row r="756">
          <cell r="B756">
            <v>1500</v>
          </cell>
          <cell r="C756" t="str">
            <v>등기구 (TYPE "M")</v>
          </cell>
          <cell r="D756" t="str">
            <v>FUL 2/20W (다운라이트)</v>
          </cell>
          <cell r="E756" t="str">
            <v>개</v>
          </cell>
          <cell r="O756">
            <v>0</v>
          </cell>
          <cell r="P756" t="str">
            <v>내선전공</v>
          </cell>
          <cell r="Q756">
            <v>0.245</v>
          </cell>
          <cell r="R756">
            <v>0.183</v>
          </cell>
          <cell r="U756">
            <v>0</v>
          </cell>
          <cell r="V756">
            <v>0.75</v>
          </cell>
          <cell r="W756" t="str">
            <v>전7-15</v>
          </cell>
          <cell r="AA756">
            <v>0</v>
          </cell>
          <cell r="AD756">
            <v>0</v>
          </cell>
          <cell r="AG756">
            <v>0</v>
          </cell>
        </row>
        <row r="757">
          <cell r="B757">
            <v>1500</v>
          </cell>
          <cell r="C757" t="str">
            <v>등기구 (TYPE "O")</v>
          </cell>
          <cell r="D757" t="str">
            <v>IL 1/60W (직부)</v>
          </cell>
          <cell r="E757" t="str">
            <v>개</v>
          </cell>
          <cell r="O757">
            <v>0</v>
          </cell>
          <cell r="P757" t="str">
            <v>내선전공</v>
          </cell>
          <cell r="Q757">
            <v>0.17299999999999999</v>
          </cell>
          <cell r="R757">
            <v>0.129</v>
          </cell>
          <cell r="U757">
            <v>0</v>
          </cell>
          <cell r="V757">
            <v>0.75</v>
          </cell>
          <cell r="W757" t="str">
            <v>전7-15</v>
          </cell>
          <cell r="AA757">
            <v>0</v>
          </cell>
          <cell r="AD757">
            <v>0</v>
          </cell>
          <cell r="AG757">
            <v>0</v>
          </cell>
        </row>
        <row r="758">
          <cell r="B758">
            <v>1500</v>
          </cell>
          <cell r="C758" t="str">
            <v>등기구 (TYPE "P")</v>
          </cell>
          <cell r="D758" t="str">
            <v>IL 1/60W (벽부)</v>
          </cell>
          <cell r="E758" t="str">
            <v>개</v>
          </cell>
          <cell r="O758">
            <v>0</v>
          </cell>
          <cell r="P758" t="str">
            <v>내선전공</v>
          </cell>
          <cell r="Q758">
            <v>0.36499999999999999</v>
          </cell>
          <cell r="R758">
            <v>0</v>
          </cell>
          <cell r="U758">
            <v>0</v>
          </cell>
          <cell r="V758">
            <v>1</v>
          </cell>
          <cell r="W758" t="str">
            <v>전7-15</v>
          </cell>
          <cell r="AA758">
            <v>0</v>
          </cell>
          <cell r="AD758">
            <v>0</v>
          </cell>
          <cell r="AG758">
            <v>0</v>
          </cell>
        </row>
        <row r="759">
          <cell r="B759">
            <v>1500</v>
          </cell>
          <cell r="C759" t="str">
            <v>등기구 (TYPE "Q")</v>
          </cell>
          <cell r="D759" t="str">
            <v>IL 2/60W (벽부)</v>
          </cell>
          <cell r="E759" t="str">
            <v>개</v>
          </cell>
          <cell r="O759">
            <v>0</v>
          </cell>
          <cell r="P759" t="str">
            <v>내선전공</v>
          </cell>
          <cell r="R759">
            <v>0</v>
          </cell>
          <cell r="U759">
            <v>0</v>
          </cell>
          <cell r="V759">
            <v>1</v>
          </cell>
          <cell r="W759" t="str">
            <v>전7-15</v>
          </cell>
          <cell r="AA759">
            <v>0</v>
          </cell>
          <cell r="AD759">
            <v>0</v>
          </cell>
          <cell r="AG759">
            <v>0</v>
          </cell>
        </row>
        <row r="760">
          <cell r="B760">
            <v>1500</v>
          </cell>
          <cell r="C760" t="str">
            <v>등기구 (TYPE "R")</v>
          </cell>
          <cell r="D760" t="str">
            <v>NA 100W x1 (벽부)</v>
          </cell>
          <cell r="E760" t="str">
            <v>개</v>
          </cell>
          <cell r="O760">
            <v>0</v>
          </cell>
          <cell r="P760" t="str">
            <v>내선전공</v>
          </cell>
          <cell r="Q760">
            <v>0.44</v>
          </cell>
          <cell r="R760">
            <v>0.33</v>
          </cell>
          <cell r="U760">
            <v>0</v>
          </cell>
          <cell r="V760">
            <v>0.75</v>
          </cell>
          <cell r="W760" t="str">
            <v>전7-16</v>
          </cell>
          <cell r="AA760">
            <v>0</v>
          </cell>
          <cell r="AD760">
            <v>0</v>
          </cell>
          <cell r="AG760">
            <v>0</v>
          </cell>
        </row>
        <row r="761">
          <cell r="B761">
            <v>1500</v>
          </cell>
          <cell r="C761" t="str">
            <v>등기구 (TYPE "S")</v>
          </cell>
          <cell r="D761" t="str">
            <v>FL 2/32W (레이스웨이)</v>
          </cell>
          <cell r="E761" t="str">
            <v>개</v>
          </cell>
          <cell r="O761">
            <v>0</v>
          </cell>
          <cell r="P761" t="str">
            <v>내선전공</v>
          </cell>
          <cell r="Q761">
            <v>0.30499999999999999</v>
          </cell>
          <cell r="R761">
            <v>0.23599999999999999</v>
          </cell>
          <cell r="U761">
            <v>0</v>
          </cell>
          <cell r="V761">
            <v>0.77500000000000002</v>
          </cell>
          <cell r="W761" t="str">
            <v>전7-16</v>
          </cell>
          <cell r="AA761">
            <v>0</v>
          </cell>
          <cell r="AD761">
            <v>0</v>
          </cell>
          <cell r="AG761">
            <v>0</v>
          </cell>
        </row>
        <row r="762">
          <cell r="B762">
            <v>1500</v>
          </cell>
          <cell r="C762" t="str">
            <v>등기구 (TYPE "T")</v>
          </cell>
          <cell r="D762" t="str">
            <v>MH 1/175W (옥외외등)</v>
          </cell>
          <cell r="E762" t="str">
            <v>개</v>
          </cell>
          <cell r="O762">
            <v>0</v>
          </cell>
          <cell r="P762" t="str">
            <v>내선전공</v>
          </cell>
          <cell r="Q762">
            <v>2.52</v>
          </cell>
          <cell r="R762">
            <v>1.89</v>
          </cell>
          <cell r="U762">
            <v>0</v>
          </cell>
          <cell r="V762">
            <v>0.75</v>
          </cell>
          <cell r="W762" t="str">
            <v>전7-16</v>
          </cell>
          <cell r="AA762">
            <v>0</v>
          </cell>
          <cell r="AD762">
            <v>0</v>
          </cell>
          <cell r="AG762">
            <v>0</v>
          </cell>
        </row>
        <row r="763">
          <cell r="B763">
            <v>1500</v>
          </cell>
          <cell r="C763" t="str">
            <v>등기구 (TYPE "U")</v>
          </cell>
          <cell r="D763" t="str">
            <v>IL 1/60W (벽부)</v>
          </cell>
          <cell r="E763" t="str">
            <v>개</v>
          </cell>
          <cell r="O763">
            <v>0</v>
          </cell>
          <cell r="P763" t="str">
            <v>내선전공</v>
          </cell>
          <cell r="Q763">
            <v>0.14899999999999999</v>
          </cell>
          <cell r="R763">
            <v>0.111</v>
          </cell>
          <cell r="U763">
            <v>0</v>
          </cell>
          <cell r="V763">
            <v>0.75</v>
          </cell>
          <cell r="W763" t="str">
            <v>전7-16</v>
          </cell>
          <cell r="AA763">
            <v>0</v>
          </cell>
          <cell r="AD763">
            <v>0</v>
          </cell>
          <cell r="AG763">
            <v>0</v>
          </cell>
        </row>
        <row r="764">
          <cell r="B764">
            <v>1500</v>
          </cell>
          <cell r="C764" t="str">
            <v>등기구 (TYPE "V")</v>
          </cell>
          <cell r="D764" t="str">
            <v>IL 2/60W (벽부)</v>
          </cell>
          <cell r="E764" t="str">
            <v>개</v>
          </cell>
          <cell r="O764">
            <v>0</v>
          </cell>
          <cell r="P764" t="str">
            <v>내선전공</v>
          </cell>
          <cell r="R764">
            <v>0</v>
          </cell>
          <cell r="U764">
            <v>0</v>
          </cell>
          <cell r="V764">
            <v>1</v>
          </cell>
          <cell r="W764" t="str">
            <v>전7-16</v>
          </cell>
          <cell r="AA764">
            <v>0</v>
          </cell>
          <cell r="AD764">
            <v>0</v>
          </cell>
          <cell r="AG764">
            <v>0</v>
          </cell>
        </row>
        <row r="765">
          <cell r="B765">
            <v>1500</v>
          </cell>
          <cell r="C765" t="str">
            <v>등기구 (TYPE "W")</v>
          </cell>
          <cell r="D765" t="str">
            <v>HAL 1/50W (스포트라이트)</v>
          </cell>
          <cell r="E765" t="str">
            <v>개</v>
          </cell>
          <cell r="O765">
            <v>0</v>
          </cell>
          <cell r="P765" t="str">
            <v>내선전공</v>
          </cell>
          <cell r="R765">
            <v>0</v>
          </cell>
          <cell r="U765">
            <v>0</v>
          </cell>
          <cell r="V765">
            <v>1</v>
          </cell>
          <cell r="W765" t="str">
            <v>전7-16</v>
          </cell>
          <cell r="AA765">
            <v>0</v>
          </cell>
          <cell r="AD765">
            <v>0</v>
          </cell>
          <cell r="AG765">
            <v>0</v>
          </cell>
        </row>
        <row r="766">
          <cell r="B766">
            <v>1500</v>
          </cell>
          <cell r="C766" t="str">
            <v>등기구 (TYPE "X")</v>
          </cell>
          <cell r="D766" t="str">
            <v>HAL 1/75W (라이팅닥트)</v>
          </cell>
          <cell r="E766" t="str">
            <v>개</v>
          </cell>
          <cell r="O766">
            <v>0</v>
          </cell>
          <cell r="P766" t="str">
            <v>내선전공</v>
          </cell>
          <cell r="Q766">
            <v>0.44</v>
          </cell>
          <cell r="R766">
            <v>0</v>
          </cell>
          <cell r="U766">
            <v>0</v>
          </cell>
          <cell r="V766">
            <v>1</v>
          </cell>
          <cell r="W766" t="str">
            <v>전7-15</v>
          </cell>
          <cell r="AA766">
            <v>0</v>
          </cell>
          <cell r="AD766">
            <v>0</v>
          </cell>
          <cell r="AG766">
            <v>0</v>
          </cell>
        </row>
        <row r="767">
          <cell r="B767">
            <v>1500</v>
          </cell>
          <cell r="C767" t="str">
            <v>등기구 (TYPE "Y")</v>
          </cell>
          <cell r="D767" t="str">
            <v>벽부 FPL18W/1</v>
          </cell>
          <cell r="E767" t="str">
            <v>개</v>
          </cell>
          <cell r="O767">
            <v>0</v>
          </cell>
          <cell r="P767" t="str">
            <v>내선전공</v>
          </cell>
          <cell r="Q767">
            <v>0.17</v>
          </cell>
          <cell r="R767">
            <v>0.127</v>
          </cell>
          <cell r="U767">
            <v>0</v>
          </cell>
          <cell r="V767">
            <v>0.75</v>
          </cell>
          <cell r="W767" t="str">
            <v>전7-15</v>
          </cell>
          <cell r="AA767">
            <v>0</v>
          </cell>
          <cell r="AD767">
            <v>0</v>
          </cell>
          <cell r="AG767">
            <v>0</v>
          </cell>
        </row>
        <row r="768">
          <cell r="B768">
            <v>1500</v>
          </cell>
          <cell r="C768" t="str">
            <v>등기구</v>
          </cell>
          <cell r="D768" t="str">
            <v>IL 1/60W (펜단트)</v>
          </cell>
          <cell r="E768" t="str">
            <v>개</v>
          </cell>
          <cell r="O768">
            <v>0</v>
          </cell>
          <cell r="P768" t="str">
            <v>내선전공</v>
          </cell>
          <cell r="Q768">
            <v>0.18</v>
          </cell>
          <cell r="R768">
            <v>0.13500000000000001</v>
          </cell>
          <cell r="U768">
            <v>0</v>
          </cell>
          <cell r="V768">
            <v>0.75</v>
          </cell>
          <cell r="W768" t="str">
            <v>전7-15</v>
          </cell>
          <cell r="AA768">
            <v>0</v>
          </cell>
          <cell r="AD768">
            <v>0</v>
          </cell>
          <cell r="AG768">
            <v>0</v>
          </cell>
        </row>
        <row r="769">
          <cell r="B769">
            <v>1500</v>
          </cell>
          <cell r="C769" t="str">
            <v>등기구</v>
          </cell>
          <cell r="D769" t="str">
            <v>FL 32W/2 (방폭등)</v>
          </cell>
          <cell r="E769" t="str">
            <v>개</v>
          </cell>
          <cell r="O769">
            <v>0</v>
          </cell>
          <cell r="P769" t="str">
            <v>내선전공</v>
          </cell>
          <cell r="Q769">
            <v>0.73</v>
          </cell>
          <cell r="R769">
            <v>0.56499999999999995</v>
          </cell>
          <cell r="U769">
            <v>0</v>
          </cell>
          <cell r="V769">
            <v>0.77500000000000002</v>
          </cell>
          <cell r="W769" t="str">
            <v>전7-15</v>
          </cell>
          <cell r="AA769">
            <v>0</v>
          </cell>
          <cell r="AD769">
            <v>0</v>
          </cell>
          <cell r="AG769">
            <v>0</v>
          </cell>
        </row>
        <row r="770">
          <cell r="B770">
            <v>1500</v>
          </cell>
          <cell r="C770" t="str">
            <v>AUTO LIFT LIGHT(M TYPE)</v>
          </cell>
          <cell r="D770" t="str">
            <v>W/안정기,램프,안전망,투광기</v>
          </cell>
          <cell r="E770" t="str">
            <v>SET</v>
          </cell>
          <cell r="O770">
            <v>0</v>
          </cell>
          <cell r="P770" t="str">
            <v>내선전공</v>
          </cell>
          <cell r="Q770">
            <v>0.495</v>
          </cell>
          <cell r="R770">
            <v>0.371</v>
          </cell>
          <cell r="U770">
            <v>0</v>
          </cell>
          <cell r="V770">
            <v>0.75</v>
          </cell>
          <cell r="W770" t="str">
            <v>전7-16</v>
          </cell>
          <cell r="AA770">
            <v>0</v>
          </cell>
          <cell r="AD770">
            <v>0</v>
          </cell>
          <cell r="AG770">
            <v>0</v>
          </cell>
        </row>
        <row r="771">
          <cell r="B771">
            <v>1500</v>
          </cell>
          <cell r="C771" t="str">
            <v>등기구 (N TYPE)</v>
          </cell>
          <cell r="D771" t="str">
            <v>NA 100W (주차장 램프)</v>
          </cell>
          <cell r="E771" t="str">
            <v>개</v>
          </cell>
          <cell r="O771">
            <v>0</v>
          </cell>
          <cell r="P771" t="str">
            <v>내선전공</v>
          </cell>
          <cell r="Q771">
            <v>0.158</v>
          </cell>
          <cell r="R771">
            <v>0.11799999999999999</v>
          </cell>
          <cell r="U771">
            <v>0</v>
          </cell>
          <cell r="V771">
            <v>0.75</v>
          </cell>
          <cell r="W771" t="str">
            <v>전7-15</v>
          </cell>
          <cell r="AA771">
            <v>0</v>
          </cell>
          <cell r="AD771">
            <v>0</v>
          </cell>
          <cell r="AG771">
            <v>0</v>
          </cell>
        </row>
        <row r="772">
          <cell r="B772">
            <v>1500</v>
          </cell>
          <cell r="C772" t="str">
            <v>등기구 (B TYPE)</v>
          </cell>
          <cell r="D772" t="str">
            <v>HAL 10W/1 (벽부 비상조명)</v>
          </cell>
          <cell r="E772" t="str">
            <v>개</v>
          </cell>
          <cell r="O772">
            <v>0</v>
          </cell>
          <cell r="P772" t="str">
            <v>내선전공</v>
          </cell>
          <cell r="Q772">
            <v>0.13500000000000001</v>
          </cell>
          <cell r="R772">
            <v>0.10100000000000001</v>
          </cell>
          <cell r="U772">
            <v>0</v>
          </cell>
          <cell r="V772">
            <v>0.75</v>
          </cell>
          <cell r="W772" t="str">
            <v>전7-16</v>
          </cell>
          <cell r="AA772">
            <v>0</v>
          </cell>
          <cell r="AD772">
            <v>0</v>
          </cell>
          <cell r="AG772">
            <v>0</v>
          </cell>
        </row>
        <row r="773">
          <cell r="B773">
            <v>1500</v>
          </cell>
          <cell r="C773" t="str">
            <v>등기구</v>
          </cell>
          <cell r="D773" t="str">
            <v>FL 32W/2 (파라보릭)</v>
          </cell>
          <cell r="E773" t="str">
            <v>개</v>
          </cell>
          <cell r="O773">
            <v>0</v>
          </cell>
          <cell r="P773" t="str">
            <v>내선전공</v>
          </cell>
          <cell r="Q773">
            <v>0.64</v>
          </cell>
          <cell r="R773">
            <v>0.496</v>
          </cell>
          <cell r="U773">
            <v>0</v>
          </cell>
          <cell r="V773">
            <v>0.77500000000000002</v>
          </cell>
          <cell r="W773" t="str">
            <v>전7-16</v>
          </cell>
          <cell r="AA773">
            <v>0</v>
          </cell>
          <cell r="AD773">
            <v>0</v>
          </cell>
          <cell r="AG773">
            <v>0</v>
          </cell>
        </row>
        <row r="774">
          <cell r="C774" t="str">
            <v>등기구</v>
          </cell>
          <cell r="D774" t="str">
            <v>FPL 36W/3 (매입파라보릭루바)</v>
          </cell>
          <cell r="E774" t="str">
            <v>개</v>
          </cell>
          <cell r="O774">
            <v>0</v>
          </cell>
          <cell r="P774" t="str">
            <v>내선전공</v>
          </cell>
          <cell r="Q774">
            <v>0.64</v>
          </cell>
          <cell r="R774">
            <v>0.496</v>
          </cell>
          <cell r="U774">
            <v>0</v>
          </cell>
          <cell r="V774">
            <v>0.77500000000000002</v>
          </cell>
          <cell r="W774" t="str">
            <v>전7-16</v>
          </cell>
          <cell r="AA774">
            <v>0</v>
          </cell>
          <cell r="AD774">
            <v>0</v>
          </cell>
          <cell r="AG774">
            <v>0</v>
          </cell>
        </row>
        <row r="775">
          <cell r="C775" t="str">
            <v>등기구</v>
          </cell>
          <cell r="D775" t="str">
            <v>FPL 56W/3 (매입파라보릭루바)</v>
          </cell>
          <cell r="E775" t="str">
            <v>개</v>
          </cell>
          <cell r="O775">
            <v>0</v>
          </cell>
          <cell r="P775" t="str">
            <v>내선전공</v>
          </cell>
          <cell r="Q775">
            <v>0.64</v>
          </cell>
          <cell r="R775">
            <v>0.496</v>
          </cell>
          <cell r="U775">
            <v>0</v>
          </cell>
          <cell r="V775">
            <v>0.77500000000000002</v>
          </cell>
          <cell r="W775" t="str">
            <v>전7-16</v>
          </cell>
          <cell r="AA775">
            <v>0</v>
          </cell>
          <cell r="AD775">
            <v>0</v>
          </cell>
          <cell r="AG775">
            <v>0</v>
          </cell>
        </row>
        <row r="776">
          <cell r="C776" t="str">
            <v>등기구</v>
          </cell>
          <cell r="D776" t="str">
            <v>MH 250W (승하강식)</v>
          </cell>
          <cell r="E776" t="str">
            <v>개</v>
          </cell>
          <cell r="O776">
            <v>0</v>
          </cell>
          <cell r="P776" t="str">
            <v>내선전공</v>
          </cell>
          <cell r="Q776">
            <v>1.5</v>
          </cell>
          <cell r="R776">
            <v>1.125</v>
          </cell>
          <cell r="U776">
            <v>0</v>
          </cell>
          <cell r="V776">
            <v>0.75</v>
          </cell>
          <cell r="W776" t="str">
            <v>전7-16</v>
          </cell>
          <cell r="AA776">
            <v>0</v>
          </cell>
          <cell r="AD776">
            <v>0</v>
          </cell>
          <cell r="AG776">
            <v>0</v>
          </cell>
        </row>
        <row r="777">
          <cell r="C777" t="str">
            <v>등기구 (P TYPE)</v>
          </cell>
          <cell r="D777" t="str">
            <v>MH 400W (승하강식)</v>
          </cell>
          <cell r="E777" t="str">
            <v>개</v>
          </cell>
          <cell r="O777">
            <v>0</v>
          </cell>
          <cell r="P777" t="str">
            <v>내선전공</v>
          </cell>
          <cell r="Q777">
            <v>0.495</v>
          </cell>
          <cell r="R777">
            <v>0.371</v>
          </cell>
          <cell r="U777">
            <v>0</v>
          </cell>
          <cell r="V777">
            <v>0.75</v>
          </cell>
          <cell r="W777" t="str">
            <v>전7-16</v>
          </cell>
          <cell r="AA777">
            <v>0</v>
          </cell>
          <cell r="AD777">
            <v>0</v>
          </cell>
          <cell r="AG777">
            <v>0</v>
          </cell>
        </row>
        <row r="778">
          <cell r="C778" t="str">
            <v>등기구 (P TYPE)</v>
          </cell>
          <cell r="D778" t="str">
            <v>IL 100W (정원등)</v>
          </cell>
          <cell r="E778" t="str">
            <v>개</v>
          </cell>
          <cell r="O778">
            <v>0</v>
          </cell>
          <cell r="P778" t="str">
            <v>내선전공</v>
          </cell>
          <cell r="Q778">
            <v>2.1</v>
          </cell>
          <cell r="R778">
            <v>1.575</v>
          </cell>
          <cell r="U778">
            <v>0</v>
          </cell>
          <cell r="V778">
            <v>0.75</v>
          </cell>
          <cell r="W778" t="str">
            <v>전7-16</v>
          </cell>
          <cell r="AA778">
            <v>0</v>
          </cell>
          <cell r="AD778">
            <v>0</v>
          </cell>
          <cell r="AG778">
            <v>0</v>
          </cell>
        </row>
        <row r="779">
          <cell r="C779" t="str">
            <v>등기구 (G TYPE)</v>
          </cell>
          <cell r="D779" t="str">
            <v>다운라이트 FEL 15W/1</v>
          </cell>
          <cell r="E779" t="str">
            <v>개</v>
          </cell>
          <cell r="O779">
            <v>0</v>
          </cell>
          <cell r="P779" t="str">
            <v>내선전공</v>
          </cell>
          <cell r="Q779">
            <v>0.245</v>
          </cell>
          <cell r="R779">
            <v>0.183</v>
          </cell>
          <cell r="U779">
            <v>0</v>
          </cell>
          <cell r="V779">
            <v>0.75</v>
          </cell>
          <cell r="W779" t="str">
            <v>전7-15</v>
          </cell>
          <cell r="AA779">
            <v>0</v>
          </cell>
          <cell r="AD779">
            <v>0</v>
          </cell>
          <cell r="AG779">
            <v>0</v>
          </cell>
        </row>
        <row r="780">
          <cell r="C780" t="str">
            <v>등기구 (H TYPE)</v>
          </cell>
          <cell r="D780" t="str">
            <v xml:space="preserve">벽부 FEL15W </v>
          </cell>
          <cell r="E780" t="str">
            <v>개</v>
          </cell>
          <cell r="O780">
            <v>0</v>
          </cell>
          <cell r="P780" t="str">
            <v>내선전공</v>
          </cell>
          <cell r="Q780">
            <v>0.15</v>
          </cell>
          <cell r="R780">
            <v>0.112</v>
          </cell>
          <cell r="U780">
            <v>0</v>
          </cell>
          <cell r="V780">
            <v>0.75</v>
          </cell>
          <cell r="W780" t="str">
            <v>전7-15</v>
          </cell>
          <cell r="AA780">
            <v>0</v>
          </cell>
          <cell r="AD780">
            <v>0</v>
          </cell>
          <cell r="AG780">
            <v>0</v>
          </cell>
        </row>
        <row r="781">
          <cell r="C781" t="str">
            <v>등기구 (A TYPE)</v>
          </cell>
          <cell r="D781" t="str">
            <v xml:space="preserve">직부 FEL23W </v>
          </cell>
          <cell r="E781" t="str">
            <v>개</v>
          </cell>
          <cell r="N781">
            <v>5000</v>
          </cell>
          <cell r="O781">
            <v>5000</v>
          </cell>
          <cell r="P781" t="str">
            <v>내선전공</v>
          </cell>
          <cell r="Q781">
            <v>0.18</v>
          </cell>
          <cell r="R781">
            <v>0.13500000000000001</v>
          </cell>
          <cell r="U781">
            <v>0</v>
          </cell>
          <cell r="V781">
            <v>0.75</v>
          </cell>
          <cell r="W781" t="str">
            <v>전7-15</v>
          </cell>
          <cell r="AA781">
            <v>0</v>
          </cell>
          <cell r="AD781">
            <v>0</v>
          </cell>
          <cell r="AG781">
            <v>0</v>
          </cell>
        </row>
        <row r="782">
          <cell r="C782" t="str">
            <v>등기구 (B TYPE)</v>
          </cell>
          <cell r="D782" t="str">
            <v xml:space="preserve">직부(방습형) FEL23W </v>
          </cell>
          <cell r="E782" t="str">
            <v>개</v>
          </cell>
          <cell r="N782">
            <v>7000</v>
          </cell>
          <cell r="O782">
            <v>7000</v>
          </cell>
          <cell r="P782" t="str">
            <v>내선전공</v>
          </cell>
          <cell r="Q782">
            <v>0.18</v>
          </cell>
          <cell r="R782">
            <v>0.13500000000000001</v>
          </cell>
          <cell r="U782">
            <v>0</v>
          </cell>
          <cell r="V782">
            <v>0.75</v>
          </cell>
          <cell r="W782" t="str">
            <v>전7-15</v>
          </cell>
          <cell r="AA782">
            <v>0</v>
          </cell>
          <cell r="AD782">
            <v>0</v>
          </cell>
          <cell r="AG782">
            <v>0</v>
          </cell>
        </row>
        <row r="783">
          <cell r="C783" t="str">
            <v>등기구 (C TYPE)</v>
          </cell>
          <cell r="D783" t="str">
            <v xml:space="preserve">직부(센스부) FEL23W </v>
          </cell>
          <cell r="E783" t="str">
            <v>개</v>
          </cell>
          <cell r="N783">
            <v>10200</v>
          </cell>
          <cell r="O783">
            <v>10200</v>
          </cell>
          <cell r="P783" t="str">
            <v>내선전공</v>
          </cell>
          <cell r="Q783">
            <v>0.18</v>
          </cell>
          <cell r="R783">
            <v>0.13500000000000001</v>
          </cell>
          <cell r="U783">
            <v>0</v>
          </cell>
          <cell r="V783">
            <v>0.75</v>
          </cell>
          <cell r="W783" t="str">
            <v>전7-15</v>
          </cell>
          <cell r="AA783">
            <v>0</v>
          </cell>
          <cell r="AD783">
            <v>0</v>
          </cell>
          <cell r="AG783">
            <v>0</v>
          </cell>
        </row>
        <row r="784">
          <cell r="C784" t="str">
            <v>등기구 (D TYPE)</v>
          </cell>
          <cell r="D784" t="str">
            <v xml:space="preserve">벽부 FEL23W </v>
          </cell>
          <cell r="E784" t="str">
            <v>개</v>
          </cell>
          <cell r="N784">
            <v>6000</v>
          </cell>
          <cell r="O784">
            <v>6000</v>
          </cell>
          <cell r="P784" t="str">
            <v>내선전공</v>
          </cell>
          <cell r="Q784">
            <v>0.15</v>
          </cell>
          <cell r="R784">
            <v>0.112</v>
          </cell>
          <cell r="U784">
            <v>0</v>
          </cell>
          <cell r="V784">
            <v>0.75</v>
          </cell>
          <cell r="W784" t="str">
            <v>전7-15</v>
          </cell>
          <cell r="AA784">
            <v>0</v>
          </cell>
          <cell r="AD784">
            <v>0</v>
          </cell>
          <cell r="AG784">
            <v>0</v>
          </cell>
        </row>
        <row r="785">
          <cell r="C785" t="str">
            <v>거실등,휴게실등</v>
          </cell>
          <cell r="D785" t="str">
            <v>FPL 36W/2 (직부)</v>
          </cell>
          <cell r="E785" t="str">
            <v>개</v>
          </cell>
          <cell r="N785">
            <v>90000</v>
          </cell>
          <cell r="O785">
            <v>90000</v>
          </cell>
          <cell r="P785" t="str">
            <v>내선전공</v>
          </cell>
          <cell r="Q785">
            <v>0.30499999999999999</v>
          </cell>
          <cell r="R785">
            <v>0.23599999999999999</v>
          </cell>
          <cell r="U785">
            <v>0</v>
          </cell>
          <cell r="V785">
            <v>0.77500000000000002</v>
          </cell>
          <cell r="W785" t="str">
            <v>전7-16</v>
          </cell>
          <cell r="AA785">
            <v>0</v>
          </cell>
          <cell r="AD785">
            <v>0</v>
          </cell>
          <cell r="AG785">
            <v>0</v>
          </cell>
        </row>
        <row r="786">
          <cell r="C786" t="str">
            <v>주방등</v>
          </cell>
          <cell r="D786" t="str">
            <v>FPL 36W/2 (직부)</v>
          </cell>
          <cell r="E786" t="str">
            <v>개</v>
          </cell>
          <cell r="N786">
            <v>28800</v>
          </cell>
          <cell r="O786">
            <v>28800</v>
          </cell>
          <cell r="P786" t="str">
            <v>내선전공</v>
          </cell>
          <cell r="Q786">
            <v>0.30499999999999999</v>
          </cell>
          <cell r="R786">
            <v>0.23599999999999999</v>
          </cell>
          <cell r="U786">
            <v>0</v>
          </cell>
          <cell r="V786">
            <v>0.77500000000000002</v>
          </cell>
          <cell r="W786" t="str">
            <v>전7-16</v>
          </cell>
          <cell r="AA786">
            <v>0</v>
          </cell>
          <cell r="AD786">
            <v>0</v>
          </cell>
          <cell r="AG786">
            <v>0</v>
          </cell>
        </row>
        <row r="787">
          <cell r="C787" t="str">
            <v>식탁등</v>
          </cell>
          <cell r="D787" t="str">
            <v>EL20W (파이프팬던트)</v>
          </cell>
          <cell r="E787" t="str">
            <v>개</v>
          </cell>
          <cell r="N787">
            <v>32400</v>
          </cell>
          <cell r="O787">
            <v>32400</v>
          </cell>
          <cell r="P787" t="str">
            <v>내선전공</v>
          </cell>
          <cell r="Q787">
            <v>0.17</v>
          </cell>
          <cell r="R787">
            <v>0.127</v>
          </cell>
          <cell r="U787">
            <v>0</v>
          </cell>
          <cell r="V787">
            <v>0.75</v>
          </cell>
          <cell r="W787" t="str">
            <v>전7-15</v>
          </cell>
          <cell r="AA787">
            <v>0</v>
          </cell>
          <cell r="AD787">
            <v>0</v>
          </cell>
          <cell r="AG787">
            <v>0</v>
          </cell>
        </row>
        <row r="788">
          <cell r="B788">
            <v>1501</v>
          </cell>
          <cell r="C788" t="str">
            <v>등기구 (A TYPE)</v>
          </cell>
          <cell r="D788" t="str">
            <v>FL 32W/2 (매입슬림형)</v>
          </cell>
          <cell r="E788" t="str">
            <v>개</v>
          </cell>
          <cell r="N788">
            <v>7000</v>
          </cell>
          <cell r="O788">
            <v>0</v>
          </cell>
          <cell r="P788" t="str">
            <v>내선전공</v>
          </cell>
          <cell r="Q788">
            <v>0.46</v>
          </cell>
          <cell r="R788">
            <v>0.35599999999999998</v>
          </cell>
          <cell r="U788">
            <v>0</v>
          </cell>
          <cell r="V788">
            <v>0.77500000000000002</v>
          </cell>
          <cell r="W788" t="str">
            <v>전7-16</v>
          </cell>
          <cell r="AA788">
            <v>0</v>
          </cell>
          <cell r="AD788">
            <v>0</v>
          </cell>
          <cell r="AG788">
            <v>0</v>
          </cell>
        </row>
        <row r="789">
          <cell r="B789">
            <v>1502</v>
          </cell>
          <cell r="C789" t="str">
            <v>등기구 (B TYPE)</v>
          </cell>
          <cell r="D789" t="str">
            <v>FL 20W/2 (슬림형)</v>
          </cell>
          <cell r="E789" t="str">
            <v>개</v>
          </cell>
          <cell r="N789">
            <v>10200</v>
          </cell>
          <cell r="O789">
            <v>0</v>
          </cell>
          <cell r="P789" t="str">
            <v>내선전공</v>
          </cell>
          <cell r="Q789">
            <v>0.3</v>
          </cell>
          <cell r="R789">
            <v>0.23200000000000001</v>
          </cell>
          <cell r="U789">
            <v>0</v>
          </cell>
          <cell r="V789">
            <v>0.77500000000000002</v>
          </cell>
          <cell r="W789" t="str">
            <v>전7-16</v>
          </cell>
          <cell r="AA789">
            <v>0</v>
          </cell>
          <cell r="AD789">
            <v>0</v>
          </cell>
          <cell r="AG789">
            <v>0</v>
          </cell>
        </row>
        <row r="790">
          <cell r="B790">
            <v>1503</v>
          </cell>
          <cell r="C790" t="str">
            <v>등기구 (C TYPE)</v>
          </cell>
          <cell r="D790" t="str">
            <v xml:space="preserve">FL 32W/2 (레이스웨이직부형) </v>
          </cell>
          <cell r="E790" t="str">
            <v>개</v>
          </cell>
          <cell r="N790">
            <v>6000</v>
          </cell>
          <cell r="O790">
            <v>0</v>
          </cell>
          <cell r="P790" t="str">
            <v>내선전공</v>
          </cell>
          <cell r="Q790">
            <v>0.30499999999999999</v>
          </cell>
          <cell r="R790">
            <v>0.23599999999999999</v>
          </cell>
          <cell r="U790">
            <v>0</v>
          </cell>
          <cell r="V790">
            <v>0.77500000000000002</v>
          </cell>
          <cell r="W790" t="str">
            <v>전7-16</v>
          </cell>
          <cell r="AA790">
            <v>0</v>
          </cell>
          <cell r="AD790">
            <v>0</v>
          </cell>
          <cell r="AG790">
            <v>0</v>
          </cell>
        </row>
        <row r="791">
          <cell r="B791">
            <v>1504</v>
          </cell>
          <cell r="C791" t="str">
            <v>등기구 (D TYPE)</v>
          </cell>
          <cell r="D791" t="str">
            <v>FL 32W/2 (파이프팬던트형)</v>
          </cell>
          <cell r="E791" t="str">
            <v>개</v>
          </cell>
          <cell r="N791">
            <v>90000</v>
          </cell>
          <cell r="O791">
            <v>0</v>
          </cell>
          <cell r="P791" t="str">
            <v>내선전공</v>
          </cell>
          <cell r="Q791">
            <v>0.36499999999999999</v>
          </cell>
          <cell r="R791">
            <v>0.28199999999999997</v>
          </cell>
          <cell r="U791">
            <v>0</v>
          </cell>
          <cell r="V791">
            <v>0.77500000000000002</v>
          </cell>
          <cell r="W791" t="str">
            <v>전7-15</v>
          </cell>
          <cell r="AA791">
            <v>0</v>
          </cell>
          <cell r="AD791">
            <v>0</v>
          </cell>
          <cell r="AG791">
            <v>0</v>
          </cell>
        </row>
        <row r="792">
          <cell r="B792">
            <v>1505</v>
          </cell>
          <cell r="C792" t="str">
            <v>등기구 (E TYPE)</v>
          </cell>
          <cell r="D792" t="str">
            <v>FL 32W/2 (FRP주방직부)</v>
          </cell>
          <cell r="E792" t="str">
            <v>개</v>
          </cell>
          <cell r="N792">
            <v>28800</v>
          </cell>
          <cell r="O792">
            <v>0</v>
          </cell>
          <cell r="P792" t="str">
            <v>내선전공</v>
          </cell>
          <cell r="Q792">
            <v>0.30499999999999999</v>
          </cell>
          <cell r="R792">
            <v>0.23599999999999999</v>
          </cell>
          <cell r="U792">
            <v>0</v>
          </cell>
          <cell r="V792">
            <v>0.77500000000000002</v>
          </cell>
          <cell r="W792" t="str">
            <v>전7-16</v>
          </cell>
          <cell r="AA792">
            <v>0</v>
          </cell>
          <cell r="AD792">
            <v>0</v>
          </cell>
          <cell r="AG792">
            <v>0</v>
          </cell>
        </row>
        <row r="793">
          <cell r="B793">
            <v>1506</v>
          </cell>
          <cell r="C793" t="str">
            <v>등기구 (F TYPE)</v>
          </cell>
          <cell r="D793" t="str">
            <v>FL 32W/1 (직부)</v>
          </cell>
          <cell r="E793" t="str">
            <v>개</v>
          </cell>
          <cell r="N793">
            <v>32400</v>
          </cell>
          <cell r="O793">
            <v>0</v>
          </cell>
          <cell r="P793" t="str">
            <v>내선전공</v>
          </cell>
          <cell r="Q793">
            <v>0.245</v>
          </cell>
          <cell r="R793">
            <v>0.189</v>
          </cell>
          <cell r="U793">
            <v>0</v>
          </cell>
          <cell r="V793">
            <v>0.77500000000000002</v>
          </cell>
          <cell r="W793" t="str">
            <v>전7-16</v>
          </cell>
          <cell r="AA793">
            <v>0</v>
          </cell>
          <cell r="AD793">
            <v>0</v>
          </cell>
          <cell r="AG793">
            <v>0</v>
          </cell>
        </row>
        <row r="794">
          <cell r="B794">
            <v>1507</v>
          </cell>
          <cell r="C794" t="str">
            <v>등기구 (G TYPE)</v>
          </cell>
          <cell r="D794" t="str">
            <v xml:space="preserve">FL 32W/3 (칠판) </v>
          </cell>
          <cell r="E794" t="str">
            <v>개</v>
          </cell>
          <cell r="L794">
            <v>48000</v>
          </cell>
          <cell r="M794">
            <v>52000</v>
          </cell>
          <cell r="O794">
            <v>0</v>
          </cell>
          <cell r="P794" t="str">
            <v>내선전공</v>
          </cell>
          <cell r="Q794">
            <v>0.47499999999999998</v>
          </cell>
          <cell r="R794">
            <v>0.36799999999999999</v>
          </cell>
          <cell r="U794">
            <v>0</v>
          </cell>
          <cell r="V794">
            <v>0.77500000000000002</v>
          </cell>
          <cell r="W794" t="str">
            <v>전7-16</v>
          </cell>
          <cell r="AA794">
            <v>0</v>
          </cell>
          <cell r="AD794">
            <v>0</v>
          </cell>
        </row>
        <row r="795">
          <cell r="B795">
            <v>1508</v>
          </cell>
          <cell r="C795" t="str">
            <v>등기구 (H TYPE)</v>
          </cell>
          <cell r="D795" t="str">
            <v>IL 1/60W (직부센스)</v>
          </cell>
          <cell r="E795" t="str">
            <v>개</v>
          </cell>
          <cell r="L795">
            <v>62000</v>
          </cell>
          <cell r="M795">
            <v>65000</v>
          </cell>
          <cell r="O795">
            <v>0</v>
          </cell>
          <cell r="P795" t="str">
            <v>내선전공</v>
          </cell>
          <cell r="Q795">
            <v>0.17299999999999999</v>
          </cell>
          <cell r="R795">
            <v>0.129</v>
          </cell>
          <cell r="U795">
            <v>0</v>
          </cell>
          <cell r="V795">
            <v>0.75</v>
          </cell>
          <cell r="W795" t="str">
            <v>전7-16</v>
          </cell>
          <cell r="AA795">
            <v>0</v>
          </cell>
          <cell r="AD795">
            <v>0</v>
          </cell>
          <cell r="AG795">
            <v>0</v>
          </cell>
        </row>
        <row r="796">
          <cell r="B796">
            <v>1509</v>
          </cell>
          <cell r="C796" t="str">
            <v>등기구 (I TYPE)</v>
          </cell>
          <cell r="D796" t="str">
            <v>벽부 FPL15W/1</v>
          </cell>
          <cell r="E796" t="str">
            <v>개</v>
          </cell>
          <cell r="L796">
            <v>42000</v>
          </cell>
          <cell r="M796">
            <v>42500</v>
          </cell>
          <cell r="O796">
            <v>0</v>
          </cell>
          <cell r="P796" t="str">
            <v>내선전공</v>
          </cell>
          <cell r="Q796">
            <v>0.15</v>
          </cell>
          <cell r="R796">
            <v>0.112</v>
          </cell>
          <cell r="U796">
            <v>0</v>
          </cell>
          <cell r="V796">
            <v>0.75</v>
          </cell>
          <cell r="W796" t="str">
            <v>전7-15</v>
          </cell>
          <cell r="AA796">
            <v>0</v>
          </cell>
          <cell r="AD796">
            <v>0</v>
          </cell>
        </row>
        <row r="797">
          <cell r="B797">
            <v>1510</v>
          </cell>
          <cell r="C797" t="str">
            <v>등기구 (J TYPE)</v>
          </cell>
          <cell r="D797" t="str">
            <v>FPL15W/1 (비상조명)</v>
          </cell>
          <cell r="E797" t="str">
            <v>개</v>
          </cell>
          <cell r="L797">
            <v>18000</v>
          </cell>
          <cell r="M797">
            <v>21000</v>
          </cell>
          <cell r="O797">
            <v>0</v>
          </cell>
          <cell r="P797" t="str">
            <v>내선전공</v>
          </cell>
          <cell r="Q797">
            <v>0.245</v>
          </cell>
          <cell r="R797">
            <v>0.183</v>
          </cell>
          <cell r="U797">
            <v>0</v>
          </cell>
          <cell r="V797">
            <v>0.75</v>
          </cell>
          <cell r="W797" t="str">
            <v>전7-15</v>
          </cell>
          <cell r="AA797">
            <v>0</v>
          </cell>
          <cell r="AD797">
            <v>0</v>
          </cell>
        </row>
        <row r="798">
          <cell r="B798">
            <v>1511</v>
          </cell>
          <cell r="C798" t="str">
            <v>등기구 (K TYPE)</v>
          </cell>
          <cell r="D798" t="str">
            <v>다운라이트 FPL20W/1</v>
          </cell>
          <cell r="E798" t="str">
            <v>개</v>
          </cell>
          <cell r="L798">
            <v>15000</v>
          </cell>
          <cell r="M798">
            <v>15000</v>
          </cell>
          <cell r="O798">
            <v>0</v>
          </cell>
          <cell r="P798" t="str">
            <v>내선전공</v>
          </cell>
          <cell r="Q798">
            <v>0.245</v>
          </cell>
          <cell r="R798">
            <v>0.183</v>
          </cell>
          <cell r="U798">
            <v>0</v>
          </cell>
          <cell r="V798">
            <v>0.75</v>
          </cell>
          <cell r="W798" t="str">
            <v>전7-15</v>
          </cell>
          <cell r="AA798">
            <v>0</v>
          </cell>
          <cell r="AD798">
            <v>0</v>
          </cell>
        </row>
        <row r="799">
          <cell r="B799">
            <v>1512</v>
          </cell>
          <cell r="C799" t="str">
            <v>등기구 (L TYPE)</v>
          </cell>
          <cell r="D799" t="str">
            <v>FPL 15W/1 (벽부 비상조명)</v>
          </cell>
          <cell r="E799" t="str">
            <v>개</v>
          </cell>
          <cell r="L799">
            <v>18000</v>
          </cell>
          <cell r="M799">
            <v>23000</v>
          </cell>
          <cell r="O799">
            <v>0</v>
          </cell>
          <cell r="P799" t="str">
            <v>내선전공</v>
          </cell>
          <cell r="Q799">
            <v>0.13500000000000001</v>
          </cell>
          <cell r="R799">
            <v>0.104</v>
          </cell>
          <cell r="U799">
            <v>0</v>
          </cell>
          <cell r="V799">
            <v>0.77500000000000002</v>
          </cell>
          <cell r="W799" t="str">
            <v>전7-16</v>
          </cell>
          <cell r="AA799">
            <v>0</v>
          </cell>
          <cell r="AD799">
            <v>0</v>
          </cell>
        </row>
        <row r="800">
          <cell r="B800">
            <v>1513</v>
          </cell>
          <cell r="C800" t="str">
            <v>등기구 (M TYPE)</v>
          </cell>
          <cell r="D800" t="str">
            <v>직부 FPL15W/1</v>
          </cell>
          <cell r="E800" t="str">
            <v>개</v>
          </cell>
          <cell r="L800">
            <v>16000</v>
          </cell>
          <cell r="M800">
            <v>20000</v>
          </cell>
          <cell r="O800">
            <v>0</v>
          </cell>
          <cell r="P800" t="str">
            <v>내선전공</v>
          </cell>
          <cell r="Q800">
            <v>0.18</v>
          </cell>
          <cell r="R800">
            <v>0.13500000000000001</v>
          </cell>
          <cell r="U800">
            <v>0</v>
          </cell>
          <cell r="V800">
            <v>0.75</v>
          </cell>
          <cell r="W800" t="str">
            <v>전7-15</v>
          </cell>
          <cell r="AA800">
            <v>0</v>
          </cell>
          <cell r="AD800">
            <v>0</v>
          </cell>
        </row>
        <row r="801">
          <cell r="B801">
            <v>1514</v>
          </cell>
          <cell r="C801" t="str">
            <v>AUTO LIFT LIGHT(N TYPE)</v>
          </cell>
          <cell r="D801" t="str">
            <v>W/안정기,램프,안전망,투광기</v>
          </cell>
          <cell r="E801" t="str">
            <v>SET</v>
          </cell>
          <cell r="O801">
            <v>0</v>
          </cell>
          <cell r="P801" t="str">
            <v>내선전공</v>
          </cell>
          <cell r="Q801">
            <v>0.495</v>
          </cell>
          <cell r="R801">
            <v>0.371</v>
          </cell>
          <cell r="U801">
            <v>0</v>
          </cell>
          <cell r="V801">
            <v>0.75</v>
          </cell>
          <cell r="W801" t="str">
            <v>전7-16</v>
          </cell>
          <cell r="AA801">
            <v>0</v>
          </cell>
          <cell r="AD801">
            <v>0</v>
          </cell>
        </row>
        <row r="802">
          <cell r="B802">
            <v>1515</v>
          </cell>
          <cell r="C802" t="str">
            <v>등기구 (O TYPE)</v>
          </cell>
          <cell r="D802" t="str">
            <v>FL 32W/2 (MHF 직부등)</v>
          </cell>
          <cell r="E802" t="str">
            <v>개</v>
          </cell>
          <cell r="O802">
            <v>0</v>
          </cell>
          <cell r="P802" t="str">
            <v>내선전공</v>
          </cell>
          <cell r="Q802">
            <v>0.30499999999999999</v>
          </cell>
          <cell r="R802">
            <v>0.23599999999999999</v>
          </cell>
          <cell r="U802">
            <v>0</v>
          </cell>
          <cell r="V802">
            <v>0.77500000000000002</v>
          </cell>
          <cell r="W802" t="str">
            <v>전7-16</v>
          </cell>
          <cell r="AA802">
            <v>0</v>
          </cell>
          <cell r="AD802">
            <v>0</v>
          </cell>
        </row>
        <row r="803">
          <cell r="B803">
            <v>1516</v>
          </cell>
          <cell r="C803" t="str">
            <v>등기구 (P TYPE)</v>
          </cell>
          <cell r="D803" t="str">
            <v>IL 1/60W (벽부)</v>
          </cell>
          <cell r="E803" t="str">
            <v>개</v>
          </cell>
          <cell r="O803">
            <v>0</v>
          </cell>
          <cell r="P803" t="str">
            <v>내선전공</v>
          </cell>
          <cell r="Q803">
            <v>0.14899999999999999</v>
          </cell>
          <cell r="R803">
            <v>0.111</v>
          </cell>
          <cell r="U803">
            <v>0</v>
          </cell>
          <cell r="V803">
            <v>0.75</v>
          </cell>
          <cell r="W803" t="str">
            <v>전7-16</v>
          </cell>
          <cell r="AA803">
            <v>0</v>
          </cell>
          <cell r="AD803">
            <v>0</v>
          </cell>
          <cell r="AG803">
            <v>0</v>
          </cell>
        </row>
        <row r="804">
          <cell r="B804">
            <v>1513</v>
          </cell>
          <cell r="C804" t="str">
            <v>등기구 (L TYPE)</v>
          </cell>
          <cell r="D804" t="str">
            <v>FL 32W/2 (방폭등)</v>
          </cell>
          <cell r="E804" t="str">
            <v>개</v>
          </cell>
          <cell r="O804">
            <v>0</v>
          </cell>
          <cell r="P804" t="str">
            <v>내선전공</v>
          </cell>
          <cell r="Q804">
            <v>0.73</v>
          </cell>
          <cell r="R804">
            <v>0.56499999999999995</v>
          </cell>
          <cell r="U804">
            <v>0</v>
          </cell>
          <cell r="V804">
            <v>0.77500000000000002</v>
          </cell>
          <cell r="W804" t="str">
            <v>전7-15</v>
          </cell>
          <cell r="AA804">
            <v>0</v>
          </cell>
          <cell r="AD804">
            <v>0</v>
          </cell>
        </row>
        <row r="805">
          <cell r="B805">
            <v>1514</v>
          </cell>
          <cell r="C805" t="str">
            <v>등기구 (N TYPE)</v>
          </cell>
          <cell r="D805" t="str">
            <v>NA 100W (주차장 램프)</v>
          </cell>
          <cell r="E805" t="str">
            <v>개</v>
          </cell>
          <cell r="O805">
            <v>0</v>
          </cell>
          <cell r="P805" t="str">
            <v>내선전공</v>
          </cell>
          <cell r="Q805">
            <v>0.158</v>
          </cell>
          <cell r="R805">
            <v>0.11799999999999999</v>
          </cell>
          <cell r="U805">
            <v>0</v>
          </cell>
          <cell r="V805">
            <v>0.75</v>
          </cell>
          <cell r="W805" t="str">
            <v>전7-15</v>
          </cell>
          <cell r="AA805">
            <v>0</v>
          </cell>
          <cell r="AD805">
            <v>0</v>
          </cell>
        </row>
        <row r="806">
          <cell r="B806">
            <v>1515</v>
          </cell>
          <cell r="C806" t="str">
            <v>등기구 철거</v>
          </cell>
          <cell r="D806" t="str">
            <v xml:space="preserve">FL 32W/1 (칠판) </v>
          </cell>
          <cell r="E806" t="str">
            <v>개</v>
          </cell>
          <cell r="O806">
            <v>0</v>
          </cell>
          <cell r="P806" t="str">
            <v>내선전공</v>
          </cell>
          <cell r="Q806">
            <v>4.9500000000000002E-2</v>
          </cell>
          <cell r="R806">
            <v>0</v>
          </cell>
          <cell r="U806">
            <v>0</v>
          </cell>
          <cell r="V806">
            <v>1</v>
          </cell>
          <cell r="W806" t="str">
            <v>전7-16</v>
          </cell>
          <cell r="AA806">
            <v>0</v>
          </cell>
          <cell r="AD806">
            <v>0</v>
          </cell>
          <cell r="AG806">
            <v>0</v>
          </cell>
        </row>
        <row r="807">
          <cell r="B807">
            <v>1625</v>
          </cell>
          <cell r="C807" t="str">
            <v>등기구 철거</v>
          </cell>
          <cell r="D807" t="str">
            <v>FL 32W/2 (매입하면개방)</v>
          </cell>
          <cell r="E807" t="str">
            <v>개</v>
          </cell>
          <cell r="O807">
            <v>0</v>
          </cell>
          <cell r="P807" t="str">
            <v>내선전공</v>
          </cell>
          <cell r="Q807">
            <v>0.15</v>
          </cell>
          <cell r="R807">
            <v>0</v>
          </cell>
          <cell r="U807">
            <v>0</v>
          </cell>
          <cell r="V807">
            <v>1</v>
          </cell>
          <cell r="W807" t="str">
            <v>전7-16</v>
          </cell>
          <cell r="AA807">
            <v>0</v>
          </cell>
          <cell r="AD807">
            <v>0</v>
          </cell>
          <cell r="AG807">
            <v>0</v>
          </cell>
        </row>
        <row r="808">
          <cell r="B808">
            <v>1626</v>
          </cell>
          <cell r="C808" t="str">
            <v>등기구 철거</v>
          </cell>
          <cell r="D808" t="str">
            <v>FL 20W/2 (매입하면개방)</v>
          </cell>
          <cell r="E808" t="str">
            <v>개</v>
          </cell>
          <cell r="O808">
            <v>0</v>
          </cell>
          <cell r="P808" t="str">
            <v>내선전공</v>
          </cell>
          <cell r="Q808">
            <v>0.15</v>
          </cell>
          <cell r="R808">
            <v>0</v>
          </cell>
          <cell r="U808">
            <v>0</v>
          </cell>
          <cell r="V808">
            <v>1</v>
          </cell>
          <cell r="W808" t="str">
            <v>전7-16</v>
          </cell>
          <cell r="AA808">
            <v>0</v>
          </cell>
          <cell r="AD808">
            <v>0</v>
          </cell>
          <cell r="AG808">
            <v>0</v>
          </cell>
        </row>
        <row r="809">
          <cell r="B809">
            <v>1627</v>
          </cell>
          <cell r="C809" t="str">
            <v>등기구 철거</v>
          </cell>
          <cell r="D809" t="str">
            <v>FL 32W/2 (직부)</v>
          </cell>
          <cell r="E809" t="str">
            <v>개</v>
          </cell>
          <cell r="O809">
            <v>0</v>
          </cell>
          <cell r="P809" t="str">
            <v>내선전공</v>
          </cell>
          <cell r="Q809">
            <v>0.23</v>
          </cell>
          <cell r="R809">
            <v>0</v>
          </cell>
          <cell r="U809">
            <v>0</v>
          </cell>
          <cell r="V809">
            <v>1</v>
          </cell>
          <cell r="W809" t="str">
            <v>전7-16</v>
          </cell>
          <cell r="AA809">
            <v>0</v>
          </cell>
          <cell r="AD809">
            <v>0</v>
          </cell>
          <cell r="AG809">
            <v>0</v>
          </cell>
        </row>
        <row r="810">
          <cell r="B810">
            <v>1628</v>
          </cell>
          <cell r="C810" t="str">
            <v>등기구 철거</v>
          </cell>
          <cell r="D810" t="str">
            <v>FPL 20W/1 (천정매입)</v>
          </cell>
          <cell r="E810" t="str">
            <v>개</v>
          </cell>
          <cell r="O810">
            <v>0</v>
          </cell>
          <cell r="P810" t="str">
            <v>내선전공</v>
          </cell>
          <cell r="Q810">
            <v>0.23</v>
          </cell>
          <cell r="R810">
            <v>0</v>
          </cell>
          <cell r="U810">
            <v>0</v>
          </cell>
          <cell r="V810">
            <v>1</v>
          </cell>
          <cell r="W810" t="str">
            <v>전7-16</v>
          </cell>
          <cell r="AA810">
            <v>0</v>
          </cell>
          <cell r="AD810">
            <v>0</v>
          </cell>
          <cell r="AG810">
            <v>0</v>
          </cell>
        </row>
        <row r="811">
          <cell r="B811">
            <v>1629</v>
          </cell>
          <cell r="C811" t="str">
            <v>등기구 철거</v>
          </cell>
          <cell r="D811" t="str">
            <v xml:space="preserve">직부 IL60W </v>
          </cell>
          <cell r="E811" t="str">
            <v>개</v>
          </cell>
          <cell r="O811">
            <v>0</v>
          </cell>
          <cell r="P811" t="str">
            <v>내선전공</v>
          </cell>
          <cell r="Q811">
            <v>0.18</v>
          </cell>
          <cell r="R811">
            <v>0</v>
          </cell>
          <cell r="U811">
            <v>0</v>
          </cell>
          <cell r="V811">
            <v>1</v>
          </cell>
          <cell r="W811" t="str">
            <v>전7-15</v>
          </cell>
          <cell r="AA811">
            <v>0</v>
          </cell>
          <cell r="AD811">
            <v>0</v>
          </cell>
          <cell r="AG811">
            <v>0</v>
          </cell>
        </row>
        <row r="812">
          <cell r="B812">
            <v>1631</v>
          </cell>
          <cell r="C812" t="str">
            <v>등기구 철거후 재사용</v>
          </cell>
          <cell r="D812" t="str">
            <v>FL 32W/2 (매입하면개방)</v>
          </cell>
          <cell r="E812" t="str">
            <v>개</v>
          </cell>
          <cell r="O812">
            <v>0</v>
          </cell>
          <cell r="P812" t="str">
            <v>내선전공</v>
          </cell>
          <cell r="Q812">
            <v>0.15</v>
          </cell>
          <cell r="R812">
            <v>0</v>
          </cell>
          <cell r="U812">
            <v>0</v>
          </cell>
          <cell r="V812">
            <v>1</v>
          </cell>
          <cell r="W812" t="str">
            <v>전7-16</v>
          </cell>
          <cell r="AA812">
            <v>0</v>
          </cell>
          <cell r="AD812">
            <v>0</v>
          </cell>
          <cell r="AG812">
            <v>0</v>
          </cell>
        </row>
        <row r="813">
          <cell r="B813">
            <v>1632</v>
          </cell>
          <cell r="C813" t="str">
            <v>등기구 철거후 재사용</v>
          </cell>
          <cell r="D813" t="str">
            <v>FL 20W/2 (매입하면개방)</v>
          </cell>
          <cell r="E813" t="str">
            <v>개</v>
          </cell>
          <cell r="O813">
            <v>0</v>
          </cell>
          <cell r="P813" t="str">
            <v>내선전공</v>
          </cell>
          <cell r="Q813">
            <v>0.15</v>
          </cell>
          <cell r="R813">
            <v>0</v>
          </cell>
          <cell r="U813">
            <v>0</v>
          </cell>
          <cell r="V813">
            <v>1</v>
          </cell>
          <cell r="W813" t="str">
            <v>전7-16</v>
          </cell>
          <cell r="AA813">
            <v>0</v>
          </cell>
          <cell r="AD813">
            <v>0</v>
          </cell>
          <cell r="AG813">
            <v>0</v>
          </cell>
        </row>
        <row r="814">
          <cell r="B814">
            <v>1633</v>
          </cell>
          <cell r="C814" t="str">
            <v>등기구 철거후 재사용</v>
          </cell>
          <cell r="D814" t="str">
            <v>FL 32W/2 (직부)</v>
          </cell>
          <cell r="E814" t="str">
            <v>개</v>
          </cell>
          <cell r="O814">
            <v>0</v>
          </cell>
          <cell r="P814" t="str">
            <v>내선전공</v>
          </cell>
          <cell r="Q814">
            <v>0.23</v>
          </cell>
          <cell r="R814">
            <v>0</v>
          </cell>
          <cell r="U814">
            <v>0</v>
          </cell>
          <cell r="V814">
            <v>1</v>
          </cell>
          <cell r="W814" t="str">
            <v>전7-16</v>
          </cell>
          <cell r="AA814">
            <v>0</v>
          </cell>
          <cell r="AD814">
            <v>0</v>
          </cell>
          <cell r="AG814">
            <v>0</v>
          </cell>
        </row>
        <row r="815">
          <cell r="B815">
            <v>1634</v>
          </cell>
          <cell r="C815" t="str">
            <v>등기구 철거후 재사용</v>
          </cell>
          <cell r="D815" t="str">
            <v>FL 20W/4 (매입하면개방)</v>
          </cell>
          <cell r="E815" t="str">
            <v>개</v>
          </cell>
          <cell r="O815">
            <v>0</v>
          </cell>
          <cell r="P815" t="str">
            <v>내선전공</v>
          </cell>
          <cell r="Q815">
            <v>0.23</v>
          </cell>
          <cell r="R815">
            <v>0</v>
          </cell>
          <cell r="U815">
            <v>0</v>
          </cell>
          <cell r="V815">
            <v>1</v>
          </cell>
          <cell r="W815" t="str">
            <v>전7-16</v>
          </cell>
          <cell r="AA815">
            <v>0</v>
          </cell>
          <cell r="AD815">
            <v>0</v>
          </cell>
          <cell r="AG815">
            <v>0</v>
          </cell>
        </row>
        <row r="816">
          <cell r="B816">
            <v>1635</v>
          </cell>
          <cell r="C816" t="str">
            <v>등기구 철거후 재사용</v>
          </cell>
          <cell r="D816" t="str">
            <v>FL 32W/1 (직부)</v>
          </cell>
          <cell r="E816" t="str">
            <v>개</v>
          </cell>
          <cell r="O816">
            <v>0</v>
          </cell>
          <cell r="P816" t="str">
            <v>내선전공</v>
          </cell>
          <cell r="Q816">
            <v>0.23</v>
          </cell>
          <cell r="R816">
            <v>0</v>
          </cell>
          <cell r="U816">
            <v>0</v>
          </cell>
          <cell r="V816">
            <v>1</v>
          </cell>
          <cell r="W816" t="str">
            <v>전7-16</v>
          </cell>
          <cell r="AA816">
            <v>0</v>
          </cell>
          <cell r="AD816">
            <v>0</v>
          </cell>
          <cell r="AG816">
            <v>0</v>
          </cell>
        </row>
        <row r="817">
          <cell r="B817">
            <v>1636</v>
          </cell>
          <cell r="C817" t="str">
            <v>등기구 철거후 재사용</v>
          </cell>
          <cell r="D817" t="str">
            <v>FPL 20W/1 (천정매입)</v>
          </cell>
          <cell r="E817" t="str">
            <v>개</v>
          </cell>
          <cell r="O817">
            <v>0</v>
          </cell>
          <cell r="P817" t="str">
            <v>내선전공</v>
          </cell>
          <cell r="Q817">
            <v>0.23</v>
          </cell>
          <cell r="R817">
            <v>0</v>
          </cell>
          <cell r="U817">
            <v>0</v>
          </cell>
          <cell r="V817">
            <v>1</v>
          </cell>
          <cell r="W817" t="str">
            <v>전7-16</v>
          </cell>
          <cell r="AA817">
            <v>0</v>
          </cell>
          <cell r="AD817">
            <v>0</v>
          </cell>
          <cell r="AG817">
            <v>0</v>
          </cell>
        </row>
        <row r="818">
          <cell r="B818">
            <v>1637</v>
          </cell>
          <cell r="C818" t="str">
            <v>등기구 철거후 재사용</v>
          </cell>
          <cell r="D818" t="str">
            <v>FPL 13W/2 (천정매입)</v>
          </cell>
          <cell r="E818" t="str">
            <v>개</v>
          </cell>
          <cell r="O818">
            <v>0</v>
          </cell>
          <cell r="P818" t="str">
            <v>내선전공</v>
          </cell>
          <cell r="Q818">
            <v>0.23</v>
          </cell>
          <cell r="R818">
            <v>0</v>
          </cell>
          <cell r="U818">
            <v>0</v>
          </cell>
          <cell r="V818">
            <v>1</v>
          </cell>
          <cell r="W818" t="str">
            <v>전7-16</v>
          </cell>
          <cell r="AA818">
            <v>0</v>
          </cell>
          <cell r="AD818">
            <v>0</v>
          </cell>
          <cell r="AG818">
            <v>0</v>
          </cell>
        </row>
        <row r="819">
          <cell r="B819">
            <v>1638</v>
          </cell>
          <cell r="C819" t="str">
            <v>등기구 철거후 재사용</v>
          </cell>
          <cell r="D819" t="str">
            <v>FPL 26W/2 (천정매입)</v>
          </cell>
          <cell r="E819" t="str">
            <v>개</v>
          </cell>
          <cell r="O819">
            <v>0</v>
          </cell>
          <cell r="P819" t="str">
            <v>내선전공</v>
          </cell>
          <cell r="Q819">
            <v>0.23</v>
          </cell>
          <cell r="R819">
            <v>0</v>
          </cell>
          <cell r="U819">
            <v>0</v>
          </cell>
          <cell r="V819">
            <v>1</v>
          </cell>
          <cell r="W819" t="str">
            <v>전7-16</v>
          </cell>
          <cell r="AA819">
            <v>0</v>
          </cell>
          <cell r="AD819">
            <v>0</v>
          </cell>
          <cell r="AG819">
            <v>0</v>
          </cell>
        </row>
        <row r="820">
          <cell r="B820">
            <v>1639</v>
          </cell>
          <cell r="C820" t="str">
            <v>등기구 철거후 재사용</v>
          </cell>
          <cell r="D820" t="str">
            <v xml:space="preserve">직부 IL60W </v>
          </cell>
          <cell r="E820" t="str">
            <v>개</v>
          </cell>
          <cell r="O820">
            <v>0</v>
          </cell>
          <cell r="P820" t="str">
            <v>내선전공</v>
          </cell>
          <cell r="Q820">
            <v>0.23</v>
          </cell>
          <cell r="R820">
            <v>0</v>
          </cell>
          <cell r="U820">
            <v>0</v>
          </cell>
          <cell r="V820">
            <v>1</v>
          </cell>
          <cell r="W820" t="str">
            <v>전7-16</v>
          </cell>
          <cell r="AA820">
            <v>0</v>
          </cell>
          <cell r="AD820">
            <v>0</v>
          </cell>
          <cell r="AG820">
            <v>0</v>
          </cell>
        </row>
        <row r="821">
          <cell r="B821">
            <v>1640</v>
          </cell>
          <cell r="C821" t="str">
            <v>등기구 철거후 재사용</v>
          </cell>
          <cell r="D821" t="str">
            <v>펜단트 IL60W/2</v>
          </cell>
          <cell r="E821" t="str">
            <v>개</v>
          </cell>
          <cell r="O821">
            <v>0</v>
          </cell>
          <cell r="P821" t="str">
            <v>내선전공</v>
          </cell>
          <cell r="Q821">
            <v>0.23</v>
          </cell>
          <cell r="R821">
            <v>0</v>
          </cell>
          <cell r="U821">
            <v>0</v>
          </cell>
          <cell r="V821">
            <v>1</v>
          </cell>
          <cell r="W821" t="str">
            <v>전7-16</v>
          </cell>
          <cell r="AA821">
            <v>0</v>
          </cell>
          <cell r="AD821">
            <v>0</v>
          </cell>
          <cell r="AG821">
            <v>0</v>
          </cell>
        </row>
        <row r="822">
          <cell r="B822">
            <v>1641</v>
          </cell>
          <cell r="C822" t="str">
            <v>등기구 철거후 재사용</v>
          </cell>
          <cell r="D822" t="str">
            <v>라이팅 트렉</v>
          </cell>
          <cell r="E822" t="str">
            <v>M</v>
          </cell>
          <cell r="O822">
            <v>0</v>
          </cell>
          <cell r="P822" t="str">
            <v>내선전공</v>
          </cell>
          <cell r="Q822">
            <v>0.23</v>
          </cell>
          <cell r="R822">
            <v>0</v>
          </cell>
          <cell r="U822">
            <v>0</v>
          </cell>
          <cell r="V822">
            <v>1</v>
          </cell>
          <cell r="W822" t="str">
            <v>전7-16</v>
          </cell>
          <cell r="AA822">
            <v>0</v>
          </cell>
          <cell r="AD822">
            <v>0</v>
          </cell>
          <cell r="AG822">
            <v>0</v>
          </cell>
        </row>
        <row r="823">
          <cell r="B823">
            <v>1642</v>
          </cell>
          <cell r="C823" t="str">
            <v>등기구 철거후 재사용</v>
          </cell>
          <cell r="D823" t="str">
            <v>직부 HAL50W</v>
          </cell>
          <cell r="E823" t="str">
            <v>M</v>
          </cell>
          <cell r="O823">
            <v>0</v>
          </cell>
          <cell r="P823" t="str">
            <v>내선전공</v>
          </cell>
          <cell r="Q823">
            <v>0.23</v>
          </cell>
          <cell r="R823">
            <v>0</v>
          </cell>
          <cell r="U823">
            <v>0</v>
          </cell>
          <cell r="V823">
            <v>1</v>
          </cell>
          <cell r="W823" t="str">
            <v>전7-16</v>
          </cell>
          <cell r="AA823">
            <v>0</v>
          </cell>
          <cell r="AD823">
            <v>0</v>
          </cell>
          <cell r="AG823">
            <v>0</v>
          </cell>
        </row>
        <row r="824">
          <cell r="B824">
            <v>1643</v>
          </cell>
          <cell r="C824" t="str">
            <v>등기구 철거후 재사용</v>
          </cell>
          <cell r="D824" t="str">
            <v>직부 HAL150W</v>
          </cell>
          <cell r="E824" t="str">
            <v>M</v>
          </cell>
          <cell r="O824">
            <v>0</v>
          </cell>
          <cell r="P824" t="str">
            <v>내선전공</v>
          </cell>
          <cell r="Q824">
            <v>0.23</v>
          </cell>
          <cell r="R824">
            <v>0</v>
          </cell>
          <cell r="U824">
            <v>0</v>
          </cell>
          <cell r="V824">
            <v>1</v>
          </cell>
          <cell r="W824" t="str">
            <v>전7-16</v>
          </cell>
          <cell r="AA824">
            <v>0</v>
          </cell>
          <cell r="AD824">
            <v>0</v>
          </cell>
          <cell r="AG824">
            <v>0</v>
          </cell>
        </row>
        <row r="825">
          <cell r="B825">
            <v>1644</v>
          </cell>
          <cell r="C825" t="str">
            <v>등기구 철거후 재사용</v>
          </cell>
          <cell r="D825" t="str">
            <v>천정 무대조명등</v>
          </cell>
          <cell r="E825" t="str">
            <v>M</v>
          </cell>
          <cell r="O825">
            <v>0</v>
          </cell>
          <cell r="P825" t="str">
            <v>내선전공</v>
          </cell>
          <cell r="Q825">
            <v>0.23</v>
          </cell>
          <cell r="R825">
            <v>0</v>
          </cell>
          <cell r="U825">
            <v>0</v>
          </cell>
          <cell r="V825">
            <v>1</v>
          </cell>
          <cell r="W825" t="str">
            <v>전7-16</v>
          </cell>
          <cell r="AA825">
            <v>0</v>
          </cell>
          <cell r="AD825">
            <v>0</v>
          </cell>
          <cell r="AG825">
            <v>0</v>
          </cell>
        </row>
        <row r="826">
          <cell r="B826">
            <v>1645</v>
          </cell>
          <cell r="C826" t="str">
            <v>등기구 철거후 재사용</v>
          </cell>
          <cell r="D826" t="str">
            <v>벽부 무대조명등</v>
          </cell>
          <cell r="E826" t="str">
            <v>M</v>
          </cell>
          <cell r="O826">
            <v>0</v>
          </cell>
          <cell r="P826" t="str">
            <v>내선전공</v>
          </cell>
          <cell r="Q826">
            <v>0.23</v>
          </cell>
          <cell r="R826">
            <v>0</v>
          </cell>
          <cell r="U826">
            <v>0</v>
          </cell>
          <cell r="V826">
            <v>1</v>
          </cell>
          <cell r="W826" t="str">
            <v>전7-16</v>
          </cell>
          <cell r="AA826">
            <v>0</v>
          </cell>
          <cell r="AD826">
            <v>0</v>
          </cell>
          <cell r="AG826">
            <v>0</v>
          </cell>
        </row>
        <row r="827">
          <cell r="B827">
            <v>1549</v>
          </cell>
          <cell r="C827" t="str">
            <v>LIGHTING TRACK</v>
          </cell>
          <cell r="D827" t="str">
            <v>레일</v>
          </cell>
          <cell r="E827" t="str">
            <v>M</v>
          </cell>
          <cell r="O827">
            <v>0</v>
          </cell>
          <cell r="P827" t="str">
            <v>내선전공</v>
          </cell>
          <cell r="Q827">
            <v>0.4</v>
          </cell>
          <cell r="R827">
            <v>0</v>
          </cell>
          <cell r="U827">
            <v>0</v>
          </cell>
          <cell r="V827">
            <v>1</v>
          </cell>
          <cell r="W827" t="str">
            <v>전7-16</v>
          </cell>
          <cell r="AA827">
            <v>0</v>
          </cell>
          <cell r="AD827">
            <v>0</v>
          </cell>
          <cell r="AG827">
            <v>0</v>
          </cell>
        </row>
        <row r="828">
          <cell r="B828">
            <v>1550</v>
          </cell>
          <cell r="C828" t="str">
            <v>AUTO LIFT LIGHT(L TYPE)</v>
          </cell>
          <cell r="D828" t="str">
            <v>W/안정기,램프,안전망,투광기</v>
          </cell>
          <cell r="E828" t="str">
            <v>SET</v>
          </cell>
          <cell r="O828">
            <v>0</v>
          </cell>
          <cell r="P828" t="str">
            <v>내선전공</v>
          </cell>
          <cell r="Q828">
            <v>0.53</v>
          </cell>
          <cell r="R828">
            <v>0</v>
          </cell>
          <cell r="U828">
            <v>0</v>
          </cell>
          <cell r="V828">
            <v>1</v>
          </cell>
          <cell r="W828" t="str">
            <v>전7-16</v>
          </cell>
          <cell r="AA828">
            <v>0</v>
          </cell>
          <cell r="AD828">
            <v>0</v>
          </cell>
          <cell r="AG828">
            <v>0</v>
          </cell>
        </row>
        <row r="829">
          <cell r="B829">
            <v>1552</v>
          </cell>
          <cell r="C829" t="str">
            <v>AUTO LIFT LIGHT(R TYPE)</v>
          </cell>
          <cell r="D829" t="str">
            <v>W/안정기,램프,안전망,투광기</v>
          </cell>
          <cell r="E829" t="str">
            <v>SET</v>
          </cell>
          <cell r="O829">
            <v>0</v>
          </cell>
          <cell r="P829" t="str">
            <v>내선전공</v>
          </cell>
          <cell r="Q829">
            <v>0.495</v>
          </cell>
          <cell r="R829">
            <v>0</v>
          </cell>
          <cell r="U829">
            <v>0</v>
          </cell>
          <cell r="V829">
            <v>1</v>
          </cell>
          <cell r="W829" t="str">
            <v>전7-16</v>
          </cell>
          <cell r="AA829">
            <v>0</v>
          </cell>
          <cell r="AD829">
            <v>0</v>
          </cell>
          <cell r="AG829">
            <v>0</v>
          </cell>
        </row>
        <row r="830">
          <cell r="B830">
            <v>1551</v>
          </cell>
          <cell r="C830" t="str">
            <v xml:space="preserve">AUTO LIFT 조작함 </v>
          </cell>
          <cell r="D830" t="str">
            <v>28회로</v>
          </cell>
          <cell r="E830" t="str">
            <v>식</v>
          </cell>
          <cell r="L830">
            <v>827500</v>
          </cell>
          <cell r="O830">
            <v>827500</v>
          </cell>
          <cell r="P830" t="str">
            <v>내선전공</v>
          </cell>
          <cell r="Q830">
            <v>0.66</v>
          </cell>
          <cell r="R830">
            <v>0</v>
          </cell>
          <cell r="U830">
            <v>0</v>
          </cell>
          <cell r="V830">
            <v>1</v>
          </cell>
          <cell r="W830" t="str">
            <v>전7-16</v>
          </cell>
          <cell r="AA830">
            <v>0</v>
          </cell>
          <cell r="AD830">
            <v>0</v>
          </cell>
          <cell r="AG830">
            <v>0</v>
          </cell>
        </row>
        <row r="831">
          <cell r="B831">
            <v>1549</v>
          </cell>
          <cell r="C831" t="str">
            <v>6.조명기구</v>
          </cell>
          <cell r="D831" t="str">
            <v>레일</v>
          </cell>
          <cell r="E831" t="str">
            <v>차단기,개패기,접지자재,</v>
          </cell>
          <cell r="O831">
            <v>0</v>
          </cell>
          <cell r="P831" t="str">
            <v>내선전공</v>
          </cell>
          <cell r="Q831">
            <v>0.4</v>
          </cell>
          <cell r="R831">
            <v>0</v>
          </cell>
          <cell r="U831">
            <v>0</v>
          </cell>
          <cell r="V831">
            <v>1</v>
          </cell>
          <cell r="W831" t="str">
            <v>전7-16</v>
          </cell>
          <cell r="AA831">
            <v>0</v>
          </cell>
          <cell r="AD831">
            <v>0</v>
          </cell>
          <cell r="AG831">
            <v>0</v>
          </cell>
        </row>
        <row r="832">
          <cell r="B832">
            <v>7001</v>
          </cell>
          <cell r="C832" t="str">
            <v>BUS BAR</v>
          </cell>
          <cell r="D832" t="str">
            <v>3*10mm</v>
          </cell>
          <cell r="E832" t="str">
            <v>m</v>
          </cell>
          <cell r="F832">
            <v>867</v>
          </cell>
          <cell r="G832">
            <v>924</v>
          </cell>
          <cell r="O832">
            <v>924</v>
          </cell>
          <cell r="P832" t="str">
            <v>플랜트전공</v>
          </cell>
          <cell r="Q832">
            <v>0.12</v>
          </cell>
          <cell r="R832">
            <v>0.12</v>
          </cell>
          <cell r="S832" t="str">
            <v>보통인부</v>
          </cell>
          <cell r="T832">
            <v>0.08</v>
          </cell>
          <cell r="U832">
            <v>0.08</v>
          </cell>
          <cell r="V832">
            <v>1</v>
          </cell>
          <cell r="W832" t="str">
            <v>전3-39</v>
          </cell>
          <cell r="AA832">
            <v>0</v>
          </cell>
          <cell r="AD832">
            <v>0</v>
          </cell>
          <cell r="AG832">
            <v>0</v>
          </cell>
        </row>
        <row r="833">
          <cell r="B833">
            <v>7002</v>
          </cell>
          <cell r="C833" t="str">
            <v>BUS BAR</v>
          </cell>
          <cell r="D833" t="str">
            <v>3*15mm</v>
          </cell>
          <cell r="E833" t="str">
            <v>m</v>
          </cell>
          <cell r="F833">
            <v>867</v>
          </cell>
          <cell r="G833">
            <v>1386</v>
          </cell>
          <cell r="O833">
            <v>1386</v>
          </cell>
          <cell r="P833" t="str">
            <v>플랜트전공</v>
          </cell>
          <cell r="Q833">
            <v>0.12</v>
          </cell>
          <cell r="R833">
            <v>0.12</v>
          </cell>
          <cell r="S833" t="str">
            <v>보통인부</v>
          </cell>
          <cell r="T833">
            <v>0.08</v>
          </cell>
          <cell r="U833">
            <v>0.08</v>
          </cell>
          <cell r="V833">
            <v>1</v>
          </cell>
          <cell r="W833" t="str">
            <v>전3-39</v>
          </cell>
          <cell r="AA833">
            <v>0</v>
          </cell>
          <cell r="AD833">
            <v>0</v>
          </cell>
          <cell r="AG833">
            <v>0</v>
          </cell>
        </row>
        <row r="834">
          <cell r="B834">
            <v>7003</v>
          </cell>
          <cell r="C834" t="str">
            <v>BUS BAR</v>
          </cell>
          <cell r="D834" t="str">
            <v>3*25mm</v>
          </cell>
          <cell r="E834" t="str">
            <v>m</v>
          </cell>
          <cell r="F834">
            <v>867</v>
          </cell>
          <cell r="G834">
            <v>2310</v>
          </cell>
          <cell r="L834">
            <v>827500</v>
          </cell>
          <cell r="O834">
            <v>2310</v>
          </cell>
          <cell r="P834" t="str">
            <v>플랜트전공</v>
          </cell>
          <cell r="Q834">
            <v>0.12</v>
          </cell>
          <cell r="R834">
            <v>0.12</v>
          </cell>
          <cell r="S834" t="str">
            <v>보통인부</v>
          </cell>
          <cell r="T834">
            <v>0.08</v>
          </cell>
          <cell r="U834">
            <v>0.08</v>
          </cell>
          <cell r="V834">
            <v>1</v>
          </cell>
          <cell r="W834" t="str">
            <v>전3-39</v>
          </cell>
          <cell r="AA834">
            <v>0</v>
          </cell>
          <cell r="AD834">
            <v>0</v>
          </cell>
          <cell r="AG834">
            <v>0</v>
          </cell>
        </row>
        <row r="835">
          <cell r="B835">
            <v>7004</v>
          </cell>
          <cell r="C835" t="str">
            <v>BUS BAR</v>
          </cell>
          <cell r="D835" t="str">
            <v>3*50mm</v>
          </cell>
          <cell r="E835" t="str">
            <v>m</v>
          </cell>
          <cell r="F835">
            <v>867</v>
          </cell>
          <cell r="G835">
            <v>4620</v>
          </cell>
          <cell r="O835">
            <v>4620</v>
          </cell>
          <cell r="P835" t="str">
            <v>플랜트전공</v>
          </cell>
          <cell r="Q835">
            <v>0.15</v>
          </cell>
          <cell r="R835">
            <v>0.15</v>
          </cell>
          <cell r="S835" t="str">
            <v>보통인부</v>
          </cell>
          <cell r="T835">
            <v>0.09</v>
          </cell>
          <cell r="U835">
            <v>0.09</v>
          </cell>
          <cell r="V835">
            <v>1</v>
          </cell>
          <cell r="W835" t="str">
            <v>전3-39</v>
          </cell>
          <cell r="AA835">
            <v>0</v>
          </cell>
          <cell r="AD835">
            <v>0</v>
          </cell>
          <cell r="AG835">
            <v>0</v>
          </cell>
        </row>
        <row r="836">
          <cell r="B836">
            <v>7005</v>
          </cell>
          <cell r="C836" t="str">
            <v>BUS BAR</v>
          </cell>
          <cell r="D836" t="str">
            <v>6*50mm</v>
          </cell>
          <cell r="E836" t="str">
            <v>m</v>
          </cell>
          <cell r="F836">
            <v>867</v>
          </cell>
          <cell r="G836">
            <v>9240</v>
          </cell>
          <cell r="O836">
            <v>9240</v>
          </cell>
          <cell r="P836" t="str">
            <v>플랜트전공</v>
          </cell>
          <cell r="Q836">
            <v>0.15</v>
          </cell>
          <cell r="R836">
            <v>0.15</v>
          </cell>
          <cell r="S836" t="str">
            <v>보통인부</v>
          </cell>
          <cell r="T836">
            <v>0.1</v>
          </cell>
          <cell r="U836">
            <v>0.1</v>
          </cell>
          <cell r="V836">
            <v>1</v>
          </cell>
          <cell r="W836" t="str">
            <v>전3-39</v>
          </cell>
          <cell r="AA836">
            <v>0</v>
          </cell>
          <cell r="AD836">
            <v>0</v>
          </cell>
        </row>
        <row r="837">
          <cell r="B837">
            <v>7006</v>
          </cell>
          <cell r="C837" t="str">
            <v>BUS BAR</v>
          </cell>
          <cell r="D837" t="str">
            <v>6*75mm</v>
          </cell>
          <cell r="E837" t="str">
            <v>m</v>
          </cell>
          <cell r="F837">
            <v>867</v>
          </cell>
          <cell r="G837">
            <v>13860</v>
          </cell>
          <cell r="O837">
            <v>13860</v>
          </cell>
          <cell r="P837" t="str">
            <v>플랜트전공</v>
          </cell>
          <cell r="Q837">
            <v>0.17</v>
          </cell>
          <cell r="R837">
            <v>0.17</v>
          </cell>
          <cell r="S837" t="str">
            <v>보통인부</v>
          </cell>
          <cell r="T837">
            <v>0.11</v>
          </cell>
          <cell r="U837">
            <v>0.11</v>
          </cell>
          <cell r="V837">
            <v>1</v>
          </cell>
          <cell r="W837" t="str">
            <v>전3-39</v>
          </cell>
          <cell r="AA837">
            <v>0</v>
          </cell>
          <cell r="AD837">
            <v>0</v>
          </cell>
        </row>
        <row r="838">
          <cell r="B838">
            <v>7011</v>
          </cell>
          <cell r="C838" t="str">
            <v>BUS BAR COATING</v>
          </cell>
          <cell r="D838" t="str">
            <v>AG</v>
          </cell>
          <cell r="E838" t="str">
            <v>KG</v>
          </cell>
          <cell r="F838">
            <v>867</v>
          </cell>
          <cell r="G838">
            <v>2310</v>
          </cell>
          <cell r="L838">
            <v>1800</v>
          </cell>
          <cell r="M838">
            <v>2000</v>
          </cell>
          <cell r="N838">
            <v>1540</v>
          </cell>
          <cell r="O838">
            <v>1540</v>
          </cell>
          <cell r="P838" t="str">
            <v>플랜트전공</v>
          </cell>
          <cell r="Q838">
            <v>0.12</v>
          </cell>
          <cell r="R838">
            <v>0</v>
          </cell>
          <cell r="S838" t="str">
            <v>보통인부</v>
          </cell>
          <cell r="T838">
            <v>0.08</v>
          </cell>
          <cell r="U838">
            <v>0</v>
          </cell>
          <cell r="V838">
            <v>1</v>
          </cell>
          <cell r="W838" t="str">
            <v>전3-39</v>
          </cell>
          <cell r="AA838">
            <v>0</v>
          </cell>
          <cell r="AD838">
            <v>0</v>
          </cell>
        </row>
        <row r="839">
          <cell r="B839">
            <v>7012</v>
          </cell>
          <cell r="C839" t="str">
            <v xml:space="preserve">FLEX BUS BAR </v>
          </cell>
          <cell r="D839" t="str">
            <v>200A L=350</v>
          </cell>
          <cell r="E839" t="str">
            <v>개</v>
          </cell>
          <cell r="F839">
            <v>867</v>
          </cell>
          <cell r="G839">
            <v>4620</v>
          </cell>
          <cell r="L839">
            <v>1275</v>
          </cell>
          <cell r="M839">
            <v>1275</v>
          </cell>
          <cell r="O839">
            <v>1275</v>
          </cell>
          <cell r="P839" t="str">
            <v>플랜트전공</v>
          </cell>
          <cell r="Q839">
            <v>0.15</v>
          </cell>
          <cell r="R839">
            <v>0</v>
          </cell>
          <cell r="S839" t="str">
            <v>보통인부</v>
          </cell>
          <cell r="T839">
            <v>0.09</v>
          </cell>
          <cell r="U839">
            <v>0</v>
          </cell>
          <cell r="V839">
            <v>1</v>
          </cell>
          <cell r="W839" t="str">
            <v>전3-39</v>
          </cell>
          <cell r="AA839">
            <v>0</v>
          </cell>
          <cell r="AD839">
            <v>0</v>
          </cell>
        </row>
        <row r="840">
          <cell r="B840">
            <v>7013</v>
          </cell>
          <cell r="C840" t="str">
            <v xml:space="preserve">FLEX BUS BAR </v>
          </cell>
          <cell r="D840" t="str">
            <v>600A L=350</v>
          </cell>
          <cell r="E840" t="str">
            <v>개</v>
          </cell>
          <cell r="F840">
            <v>867</v>
          </cell>
          <cell r="G840">
            <v>9240</v>
          </cell>
          <cell r="L840">
            <v>117000</v>
          </cell>
          <cell r="O840">
            <v>117000</v>
          </cell>
          <cell r="P840" t="str">
            <v>플랜트전공</v>
          </cell>
          <cell r="Q840">
            <v>0.15</v>
          </cell>
          <cell r="R840">
            <v>0</v>
          </cell>
          <cell r="S840" t="str">
            <v>보통인부</v>
          </cell>
          <cell r="T840">
            <v>0.1</v>
          </cell>
          <cell r="U840">
            <v>0</v>
          </cell>
          <cell r="V840">
            <v>1</v>
          </cell>
          <cell r="W840" t="str">
            <v>전3-39</v>
          </cell>
          <cell r="AA840">
            <v>0</v>
          </cell>
          <cell r="AD840">
            <v>0</v>
          </cell>
        </row>
        <row r="841">
          <cell r="B841">
            <v>7014</v>
          </cell>
          <cell r="C841" t="str">
            <v xml:space="preserve">FLEX BUS BAR </v>
          </cell>
          <cell r="D841" t="str">
            <v>800A L=350</v>
          </cell>
          <cell r="E841" t="str">
            <v>개</v>
          </cell>
          <cell r="F841">
            <v>867</v>
          </cell>
          <cell r="G841">
            <v>13860</v>
          </cell>
          <cell r="L841">
            <v>140000</v>
          </cell>
          <cell r="O841">
            <v>140000</v>
          </cell>
          <cell r="P841" t="str">
            <v>플랜트전공</v>
          </cell>
          <cell r="Q841">
            <v>0.17</v>
          </cell>
          <cell r="R841">
            <v>0</v>
          </cell>
          <cell r="S841" t="str">
            <v>보통인부</v>
          </cell>
          <cell r="T841">
            <v>0.11</v>
          </cell>
          <cell r="U841">
            <v>0</v>
          </cell>
          <cell r="V841">
            <v>1</v>
          </cell>
          <cell r="W841" t="str">
            <v>전3-39</v>
          </cell>
          <cell r="AA841">
            <v>0</v>
          </cell>
          <cell r="AD841">
            <v>0</v>
          </cell>
        </row>
        <row r="842">
          <cell r="B842">
            <v>7015</v>
          </cell>
          <cell r="C842" t="str">
            <v>BUS 지지대</v>
          </cell>
          <cell r="D842" t="str">
            <v>4P EPOXY</v>
          </cell>
          <cell r="E842" t="str">
            <v>EA</v>
          </cell>
          <cell r="L842">
            <v>2500</v>
          </cell>
          <cell r="M842">
            <v>2000</v>
          </cell>
          <cell r="N842">
            <v>1540</v>
          </cell>
          <cell r="O842">
            <v>2500</v>
          </cell>
          <cell r="R842">
            <v>0</v>
          </cell>
          <cell r="U842">
            <v>0</v>
          </cell>
          <cell r="V842">
            <v>1</v>
          </cell>
          <cell r="AA842">
            <v>0</v>
          </cell>
          <cell r="AD842">
            <v>0</v>
          </cell>
        </row>
        <row r="843">
          <cell r="B843">
            <v>7232</v>
          </cell>
          <cell r="C843" t="str">
            <v>MCCB(표준형)</v>
          </cell>
          <cell r="D843" t="str">
            <v>2P 600V 30AF/20AT</v>
          </cell>
          <cell r="E843" t="str">
            <v>개</v>
          </cell>
          <cell r="F843">
            <v>932</v>
          </cell>
          <cell r="G843">
            <v>20000</v>
          </cell>
          <cell r="H843">
            <v>1008</v>
          </cell>
          <cell r="I843">
            <v>19200</v>
          </cell>
          <cell r="L843">
            <v>1275</v>
          </cell>
          <cell r="M843">
            <v>1275</v>
          </cell>
          <cell r="O843">
            <v>19200</v>
          </cell>
          <cell r="P843" t="str">
            <v>내선전공</v>
          </cell>
          <cell r="Q843">
            <v>0.43</v>
          </cell>
          <cell r="R843">
            <v>0.43</v>
          </cell>
          <cell r="U843">
            <v>0</v>
          </cell>
          <cell r="V843">
            <v>1</v>
          </cell>
          <cell r="W843" t="str">
            <v>전7-11</v>
          </cell>
          <cell r="X843" t="str">
            <v>분전반신설</v>
          </cell>
          <cell r="AA843">
            <v>0</v>
          </cell>
          <cell r="AD843">
            <v>0</v>
          </cell>
        </row>
        <row r="844">
          <cell r="B844">
            <v>7233</v>
          </cell>
          <cell r="C844" t="str">
            <v>MCCB(표준형)</v>
          </cell>
          <cell r="D844" t="str">
            <v>2P 600V 30AF/30AT</v>
          </cell>
          <cell r="E844" t="str">
            <v>개</v>
          </cell>
          <cell r="F844">
            <v>932</v>
          </cell>
          <cell r="G844">
            <v>20000</v>
          </cell>
          <cell r="H844">
            <v>1008</v>
          </cell>
          <cell r="I844">
            <v>19200</v>
          </cell>
          <cell r="L844">
            <v>117000</v>
          </cell>
          <cell r="O844">
            <v>19200</v>
          </cell>
          <cell r="P844" t="str">
            <v>내선전공</v>
          </cell>
          <cell r="Q844">
            <v>0.43</v>
          </cell>
          <cell r="R844">
            <v>0.43</v>
          </cell>
          <cell r="U844">
            <v>0</v>
          </cell>
          <cell r="V844">
            <v>1</v>
          </cell>
          <cell r="W844" t="str">
            <v>전7-11</v>
          </cell>
          <cell r="X844" t="str">
            <v>분전반신설</v>
          </cell>
          <cell r="AA844">
            <v>0</v>
          </cell>
          <cell r="AD844">
            <v>0</v>
          </cell>
        </row>
        <row r="845">
          <cell r="B845">
            <v>7253</v>
          </cell>
          <cell r="C845" t="str">
            <v>MCCB(표준형)</v>
          </cell>
          <cell r="D845" t="str">
            <v>2P 600V 50AF/30AT</v>
          </cell>
          <cell r="E845" t="str">
            <v>개</v>
          </cell>
          <cell r="F845">
            <v>932</v>
          </cell>
          <cell r="G845">
            <v>22100</v>
          </cell>
          <cell r="H845">
            <v>1008</v>
          </cell>
          <cell r="I845">
            <v>21240</v>
          </cell>
          <cell r="L845">
            <v>140000</v>
          </cell>
          <cell r="O845">
            <v>21240</v>
          </cell>
          <cell r="P845" t="str">
            <v>내선전공</v>
          </cell>
          <cell r="Q845">
            <v>0.43</v>
          </cell>
          <cell r="R845">
            <v>0.43</v>
          </cell>
          <cell r="U845">
            <v>0</v>
          </cell>
          <cell r="V845">
            <v>1</v>
          </cell>
          <cell r="W845" t="str">
            <v>전7-11</v>
          </cell>
          <cell r="X845" t="str">
            <v>분전반신설</v>
          </cell>
          <cell r="AA845">
            <v>0</v>
          </cell>
          <cell r="AD845">
            <v>0</v>
          </cell>
        </row>
        <row r="846">
          <cell r="B846">
            <v>7254</v>
          </cell>
          <cell r="C846" t="str">
            <v>MCCB(표준형)</v>
          </cell>
          <cell r="D846" t="str">
            <v>2P 600V 50AF/40AT</v>
          </cell>
          <cell r="E846" t="str">
            <v>개</v>
          </cell>
          <cell r="F846">
            <v>932</v>
          </cell>
          <cell r="G846">
            <v>22100</v>
          </cell>
          <cell r="H846">
            <v>1008</v>
          </cell>
          <cell r="I846">
            <v>21240</v>
          </cell>
          <cell r="L846">
            <v>2500</v>
          </cell>
          <cell r="O846">
            <v>21240</v>
          </cell>
          <cell r="P846" t="str">
            <v>내선전공</v>
          </cell>
          <cell r="Q846">
            <v>0.57999999999999996</v>
          </cell>
          <cell r="R846">
            <v>0.57999999999999996</v>
          </cell>
          <cell r="U846">
            <v>0</v>
          </cell>
          <cell r="V846">
            <v>1</v>
          </cell>
          <cell r="W846" t="str">
            <v>전7-11</v>
          </cell>
          <cell r="X846" t="str">
            <v>분전반신설</v>
          </cell>
          <cell r="AA846">
            <v>0</v>
          </cell>
          <cell r="AD846">
            <v>0</v>
          </cell>
        </row>
        <row r="847">
          <cell r="B847">
            <v>7255</v>
          </cell>
          <cell r="C847" t="str">
            <v>MCCB(표준형)</v>
          </cell>
          <cell r="D847" t="str">
            <v>2P 600V 50AF/50AT</v>
          </cell>
          <cell r="E847" t="str">
            <v>개</v>
          </cell>
          <cell r="F847">
            <v>932</v>
          </cell>
          <cell r="G847">
            <v>22100</v>
          </cell>
          <cell r="H847">
            <v>1008</v>
          </cell>
          <cell r="I847">
            <v>21240</v>
          </cell>
          <cell r="O847">
            <v>21240</v>
          </cell>
          <cell r="P847" t="str">
            <v>내선전공</v>
          </cell>
          <cell r="Q847">
            <v>0.57999999999999996</v>
          </cell>
          <cell r="R847">
            <v>0.57999999999999996</v>
          </cell>
          <cell r="U847">
            <v>0</v>
          </cell>
          <cell r="V847">
            <v>1</v>
          </cell>
          <cell r="W847" t="str">
            <v>전7-11</v>
          </cell>
          <cell r="X847" t="str">
            <v>분전반신설</v>
          </cell>
          <cell r="AA847">
            <v>0</v>
          </cell>
          <cell r="AD847">
            <v>0</v>
          </cell>
        </row>
        <row r="848">
          <cell r="B848">
            <v>7266</v>
          </cell>
          <cell r="C848" t="str">
            <v>MCCB(표준형)</v>
          </cell>
          <cell r="D848" t="str">
            <v>2P 600V 60AF/60AT</v>
          </cell>
          <cell r="E848" t="str">
            <v>개</v>
          </cell>
          <cell r="F848">
            <v>932</v>
          </cell>
          <cell r="G848">
            <v>24600</v>
          </cell>
          <cell r="H848">
            <v>1008</v>
          </cell>
          <cell r="I848">
            <v>23640</v>
          </cell>
          <cell r="O848">
            <v>23640</v>
          </cell>
          <cell r="P848" t="str">
            <v>내선전공</v>
          </cell>
          <cell r="Q848">
            <v>0.57999999999999996</v>
          </cell>
          <cell r="R848">
            <v>0.57999999999999996</v>
          </cell>
          <cell r="U848">
            <v>0</v>
          </cell>
          <cell r="V848">
            <v>1</v>
          </cell>
          <cell r="W848" t="str">
            <v>전7-11</v>
          </cell>
          <cell r="X848" t="str">
            <v>분전반신설</v>
          </cell>
          <cell r="AA848">
            <v>0</v>
          </cell>
          <cell r="AD848">
            <v>0</v>
          </cell>
        </row>
        <row r="849">
          <cell r="B849">
            <v>7217</v>
          </cell>
          <cell r="C849" t="str">
            <v>MCCB(표준형)</v>
          </cell>
          <cell r="D849" t="str">
            <v>2P 600V 100AF/75AT</v>
          </cell>
          <cell r="E849" t="str">
            <v>개</v>
          </cell>
          <cell r="F849">
            <v>932</v>
          </cell>
          <cell r="G849">
            <v>40400</v>
          </cell>
          <cell r="H849">
            <v>1008</v>
          </cell>
          <cell r="I849">
            <v>38760</v>
          </cell>
          <cell r="O849">
            <v>38760</v>
          </cell>
          <cell r="P849" t="str">
            <v>내선전공</v>
          </cell>
          <cell r="Q849">
            <v>0.74</v>
          </cell>
          <cell r="R849">
            <v>0.74</v>
          </cell>
          <cell r="U849">
            <v>0</v>
          </cell>
          <cell r="V849">
            <v>1</v>
          </cell>
          <cell r="W849" t="str">
            <v>전7-11</v>
          </cell>
          <cell r="X849" t="str">
            <v>분전반신설</v>
          </cell>
          <cell r="AA849">
            <v>0</v>
          </cell>
          <cell r="AD849">
            <v>0</v>
          </cell>
        </row>
        <row r="850">
          <cell r="B850">
            <v>7211</v>
          </cell>
          <cell r="C850" t="str">
            <v>MCCB(표준형)</v>
          </cell>
          <cell r="D850" t="str">
            <v>2P 600V 100AF/100AT</v>
          </cell>
          <cell r="E850" t="str">
            <v>개</v>
          </cell>
          <cell r="F850">
            <v>932</v>
          </cell>
          <cell r="G850">
            <v>40400</v>
          </cell>
          <cell r="H850">
            <v>1008</v>
          </cell>
          <cell r="I850">
            <v>38760</v>
          </cell>
          <cell r="O850">
            <v>38760</v>
          </cell>
          <cell r="P850" t="str">
            <v>내선전공</v>
          </cell>
          <cell r="Q850">
            <v>0.74</v>
          </cell>
          <cell r="R850">
            <v>0.74</v>
          </cell>
          <cell r="U850">
            <v>0</v>
          </cell>
          <cell r="V850">
            <v>1</v>
          </cell>
          <cell r="W850" t="str">
            <v>전7-11</v>
          </cell>
          <cell r="X850" t="str">
            <v>분전반신설</v>
          </cell>
          <cell r="AA850">
            <v>0</v>
          </cell>
          <cell r="AD850">
            <v>0</v>
          </cell>
        </row>
        <row r="851">
          <cell r="B851">
            <v>7332</v>
          </cell>
          <cell r="C851" t="str">
            <v>MCCB(표준형)</v>
          </cell>
          <cell r="D851" t="str">
            <v>3P 600V 30AF/20AT</v>
          </cell>
          <cell r="E851" t="str">
            <v>개</v>
          </cell>
          <cell r="F851">
            <v>932</v>
          </cell>
          <cell r="G851">
            <v>27800</v>
          </cell>
          <cell r="H851">
            <v>1008</v>
          </cell>
          <cell r="I851">
            <v>26640</v>
          </cell>
          <cell r="O851">
            <v>26640</v>
          </cell>
          <cell r="P851" t="str">
            <v>내선전공</v>
          </cell>
          <cell r="Q851">
            <v>0.54</v>
          </cell>
          <cell r="R851">
            <v>0.54</v>
          </cell>
          <cell r="U851">
            <v>0</v>
          </cell>
          <cell r="V851">
            <v>1</v>
          </cell>
          <cell r="W851" t="str">
            <v>전7-11</v>
          </cell>
          <cell r="X851" t="str">
            <v>분전반신설</v>
          </cell>
          <cell r="AA851">
            <v>0</v>
          </cell>
          <cell r="AD851">
            <v>0</v>
          </cell>
        </row>
        <row r="852">
          <cell r="B852">
            <v>7333</v>
          </cell>
          <cell r="C852" t="str">
            <v>MCCB(표준형)</v>
          </cell>
          <cell r="D852" t="str">
            <v>3P 600V 30AF/30AT</v>
          </cell>
          <cell r="E852" t="str">
            <v>개</v>
          </cell>
          <cell r="F852">
            <v>932</v>
          </cell>
          <cell r="G852">
            <v>27800</v>
          </cell>
          <cell r="H852">
            <v>1008</v>
          </cell>
          <cell r="I852">
            <v>26640</v>
          </cell>
          <cell r="O852">
            <v>26640</v>
          </cell>
          <cell r="P852" t="str">
            <v>내선전공</v>
          </cell>
          <cell r="Q852">
            <v>0.54</v>
          </cell>
          <cell r="R852">
            <v>0.54</v>
          </cell>
          <cell r="U852">
            <v>0</v>
          </cell>
          <cell r="V852">
            <v>1</v>
          </cell>
          <cell r="W852" t="str">
            <v>전7-11</v>
          </cell>
          <cell r="X852" t="str">
            <v>분전반신설</v>
          </cell>
          <cell r="AA852">
            <v>0</v>
          </cell>
          <cell r="AD852">
            <v>0</v>
          </cell>
        </row>
        <row r="853">
          <cell r="B853">
            <v>7352</v>
          </cell>
          <cell r="C853" t="str">
            <v>MCCB(표준형)</v>
          </cell>
          <cell r="D853" t="str">
            <v>3P 600V 50AF/20AT</v>
          </cell>
          <cell r="E853" t="str">
            <v>개</v>
          </cell>
          <cell r="F853">
            <v>932</v>
          </cell>
          <cell r="G853">
            <v>30800</v>
          </cell>
          <cell r="H853">
            <v>1008</v>
          </cell>
          <cell r="I853">
            <v>29520</v>
          </cell>
          <cell r="O853">
            <v>29520</v>
          </cell>
          <cell r="P853" t="str">
            <v>내선전공</v>
          </cell>
          <cell r="Q853">
            <v>0.54</v>
          </cell>
          <cell r="R853">
            <v>0.54</v>
          </cell>
          <cell r="U853">
            <v>0</v>
          </cell>
          <cell r="V853">
            <v>1</v>
          </cell>
          <cell r="W853" t="str">
            <v>전7-11</v>
          </cell>
          <cell r="X853" t="str">
            <v>분전반신설</v>
          </cell>
          <cell r="AA853">
            <v>0</v>
          </cell>
          <cell r="AD853">
            <v>0</v>
          </cell>
        </row>
        <row r="854">
          <cell r="B854">
            <v>7353</v>
          </cell>
          <cell r="C854" t="str">
            <v>MCCB(표준형)</v>
          </cell>
          <cell r="D854" t="str">
            <v>3P 600V 50AF/30AT</v>
          </cell>
          <cell r="E854" t="str">
            <v>개</v>
          </cell>
          <cell r="F854">
            <v>932</v>
          </cell>
          <cell r="G854">
            <v>30800</v>
          </cell>
          <cell r="H854">
            <v>1008</v>
          </cell>
          <cell r="I854">
            <v>29520</v>
          </cell>
          <cell r="O854">
            <v>29520</v>
          </cell>
          <cell r="P854" t="str">
            <v>내선전공</v>
          </cell>
          <cell r="Q854">
            <v>0.54</v>
          </cell>
          <cell r="R854">
            <v>0.54</v>
          </cell>
          <cell r="U854">
            <v>0</v>
          </cell>
          <cell r="V854">
            <v>1</v>
          </cell>
          <cell r="W854" t="str">
            <v>전7-11</v>
          </cell>
          <cell r="X854" t="str">
            <v>분전반신설</v>
          </cell>
          <cell r="AA854">
            <v>0</v>
          </cell>
          <cell r="AD854">
            <v>0</v>
          </cell>
        </row>
        <row r="855">
          <cell r="B855">
            <v>7354</v>
          </cell>
          <cell r="C855" t="str">
            <v>MCCB(표준형)</v>
          </cell>
          <cell r="D855" t="str">
            <v>3P 600V 50AF/40AT</v>
          </cell>
          <cell r="E855" t="str">
            <v>개</v>
          </cell>
          <cell r="F855">
            <v>932</v>
          </cell>
          <cell r="G855">
            <v>30800</v>
          </cell>
          <cell r="H855">
            <v>1008</v>
          </cell>
          <cell r="I855">
            <v>29520</v>
          </cell>
          <cell r="O855">
            <v>29520</v>
          </cell>
          <cell r="P855" t="str">
            <v>내선전공</v>
          </cell>
          <cell r="Q855">
            <v>0.74</v>
          </cell>
          <cell r="R855">
            <v>0.74</v>
          </cell>
          <cell r="U855">
            <v>0</v>
          </cell>
          <cell r="V855">
            <v>1</v>
          </cell>
          <cell r="W855" t="str">
            <v>전7-11</v>
          </cell>
          <cell r="X855" t="str">
            <v>분전반신설</v>
          </cell>
          <cell r="AA855">
            <v>0</v>
          </cell>
          <cell r="AD855">
            <v>0</v>
          </cell>
        </row>
        <row r="856">
          <cell r="B856">
            <v>7355</v>
          </cell>
          <cell r="C856" t="str">
            <v>MCCB(표준형)</v>
          </cell>
          <cell r="D856" t="str">
            <v>3P 600V 50AF/50AT</v>
          </cell>
          <cell r="E856" t="str">
            <v>개</v>
          </cell>
          <cell r="F856">
            <v>932</v>
          </cell>
          <cell r="G856">
            <v>30800</v>
          </cell>
          <cell r="H856">
            <v>1008</v>
          </cell>
          <cell r="I856">
            <v>29520</v>
          </cell>
          <cell r="O856">
            <v>29520</v>
          </cell>
          <cell r="P856" t="str">
            <v>내선전공</v>
          </cell>
          <cell r="Q856">
            <v>0.74</v>
          </cell>
          <cell r="R856">
            <v>0.74</v>
          </cell>
          <cell r="U856">
            <v>0</v>
          </cell>
          <cell r="V856">
            <v>1</v>
          </cell>
          <cell r="W856" t="str">
            <v>전7-11</v>
          </cell>
          <cell r="X856" t="str">
            <v>분전반신설</v>
          </cell>
          <cell r="AA856">
            <v>0</v>
          </cell>
          <cell r="AD856">
            <v>0</v>
          </cell>
        </row>
        <row r="857">
          <cell r="B857">
            <v>7366</v>
          </cell>
          <cell r="C857" t="str">
            <v>MCCB(표준형)</v>
          </cell>
          <cell r="D857" t="str">
            <v>3P 600V 60AF/60AT</v>
          </cell>
          <cell r="E857" t="str">
            <v>개</v>
          </cell>
          <cell r="F857">
            <v>932</v>
          </cell>
          <cell r="G857">
            <v>33900</v>
          </cell>
          <cell r="H857">
            <v>1008</v>
          </cell>
          <cell r="I857">
            <v>29520</v>
          </cell>
          <cell r="O857">
            <v>29520</v>
          </cell>
          <cell r="P857" t="str">
            <v>내선전공</v>
          </cell>
          <cell r="Q857">
            <v>0.74</v>
          </cell>
          <cell r="R857">
            <v>0.74</v>
          </cell>
          <cell r="U857">
            <v>0</v>
          </cell>
          <cell r="V857">
            <v>1</v>
          </cell>
          <cell r="W857" t="str">
            <v>전7-11</v>
          </cell>
          <cell r="X857" t="str">
            <v>분전반신설</v>
          </cell>
          <cell r="AA857">
            <v>0</v>
          </cell>
          <cell r="AD857">
            <v>0</v>
          </cell>
        </row>
        <row r="858">
          <cell r="B858">
            <v>7315</v>
          </cell>
          <cell r="C858" t="str">
            <v>MCCB(표준형)</v>
          </cell>
          <cell r="D858" t="str">
            <v>3P 600V 100AF/50AT</v>
          </cell>
          <cell r="E858" t="str">
            <v>개</v>
          </cell>
          <cell r="F858">
            <v>932</v>
          </cell>
          <cell r="G858">
            <v>51900</v>
          </cell>
          <cell r="H858">
            <v>1008</v>
          </cell>
          <cell r="I858">
            <v>49800</v>
          </cell>
          <cell r="O858">
            <v>49800</v>
          </cell>
          <cell r="P858" t="str">
            <v>내선전공</v>
          </cell>
          <cell r="Q858">
            <v>0.74</v>
          </cell>
          <cell r="R858">
            <v>0.74</v>
          </cell>
          <cell r="U858">
            <v>0</v>
          </cell>
          <cell r="V858">
            <v>1</v>
          </cell>
          <cell r="W858" t="str">
            <v>전7-11</v>
          </cell>
          <cell r="X858" t="str">
            <v>분전반신설</v>
          </cell>
          <cell r="AA858">
            <v>0</v>
          </cell>
          <cell r="AD858">
            <v>0</v>
          </cell>
        </row>
        <row r="859">
          <cell r="B859">
            <v>7316</v>
          </cell>
          <cell r="C859" t="str">
            <v>MCCB(표준형)</v>
          </cell>
          <cell r="D859" t="str">
            <v>3P 600V 100AF/60AT</v>
          </cell>
          <cell r="E859" t="str">
            <v>개</v>
          </cell>
          <cell r="F859">
            <v>932</v>
          </cell>
          <cell r="G859">
            <v>51900</v>
          </cell>
          <cell r="H859">
            <v>1008</v>
          </cell>
          <cell r="I859">
            <v>49800</v>
          </cell>
          <cell r="O859">
            <v>49800</v>
          </cell>
          <cell r="P859" t="str">
            <v>내선전공</v>
          </cell>
          <cell r="Q859">
            <v>0.74</v>
          </cell>
          <cell r="R859">
            <v>0.74</v>
          </cell>
          <cell r="U859">
            <v>0</v>
          </cell>
          <cell r="V859">
            <v>1</v>
          </cell>
          <cell r="W859" t="str">
            <v>전7-11</v>
          </cell>
          <cell r="X859" t="str">
            <v>분전반신설</v>
          </cell>
          <cell r="AA859">
            <v>0</v>
          </cell>
          <cell r="AD859">
            <v>0</v>
          </cell>
        </row>
        <row r="860">
          <cell r="B860">
            <v>7317</v>
          </cell>
          <cell r="C860" t="str">
            <v>MCCB(표준형)</v>
          </cell>
          <cell r="D860" t="str">
            <v>3P 600V 100AF/75AT</v>
          </cell>
          <cell r="E860" t="str">
            <v>개</v>
          </cell>
          <cell r="F860">
            <v>932</v>
          </cell>
          <cell r="G860">
            <v>51900</v>
          </cell>
          <cell r="H860">
            <v>1008</v>
          </cell>
          <cell r="I860">
            <v>49800</v>
          </cell>
          <cell r="O860">
            <v>49800</v>
          </cell>
          <cell r="P860" t="str">
            <v>내선전공</v>
          </cell>
          <cell r="Q860">
            <v>1.04</v>
          </cell>
          <cell r="R860">
            <v>1.04</v>
          </cell>
          <cell r="U860">
            <v>0</v>
          </cell>
          <cell r="V860">
            <v>1</v>
          </cell>
          <cell r="W860" t="str">
            <v>전7-11</v>
          </cell>
          <cell r="X860" t="str">
            <v>분전반신설</v>
          </cell>
          <cell r="AA860">
            <v>0</v>
          </cell>
          <cell r="AD860">
            <v>0</v>
          </cell>
        </row>
        <row r="861">
          <cell r="B861">
            <v>7311</v>
          </cell>
          <cell r="C861" t="str">
            <v>MCCB(표준형)</v>
          </cell>
          <cell r="D861" t="str">
            <v>3P 600V 100AF/100AT</v>
          </cell>
          <cell r="E861" t="str">
            <v>개</v>
          </cell>
          <cell r="F861">
            <v>932</v>
          </cell>
          <cell r="G861">
            <v>51900</v>
          </cell>
          <cell r="H861">
            <v>1008</v>
          </cell>
          <cell r="I861">
            <v>49800</v>
          </cell>
          <cell r="O861">
            <v>49800</v>
          </cell>
          <cell r="P861" t="str">
            <v>내선전공</v>
          </cell>
          <cell r="Q861">
            <v>1.04</v>
          </cell>
          <cell r="R861">
            <v>1.04</v>
          </cell>
          <cell r="U861">
            <v>0</v>
          </cell>
          <cell r="V861">
            <v>1</v>
          </cell>
          <cell r="W861" t="str">
            <v>전7-11</v>
          </cell>
          <cell r="X861" t="str">
            <v>분전반신설</v>
          </cell>
          <cell r="AA861">
            <v>0</v>
          </cell>
          <cell r="AD861">
            <v>0</v>
          </cell>
        </row>
        <row r="862">
          <cell r="B862">
            <v>73212</v>
          </cell>
          <cell r="C862" t="str">
            <v>MCCB(표준형)</v>
          </cell>
          <cell r="D862" t="str">
            <v>3P 600V 225AF/125AT</v>
          </cell>
          <cell r="E862" t="str">
            <v>개</v>
          </cell>
          <cell r="F862">
            <v>932</v>
          </cell>
          <cell r="G862">
            <v>101900</v>
          </cell>
          <cell r="H862">
            <v>1008</v>
          </cell>
          <cell r="I862">
            <v>97800</v>
          </cell>
          <cell r="O862">
            <v>97800</v>
          </cell>
          <cell r="P862" t="str">
            <v>내선전공</v>
          </cell>
          <cell r="Q862">
            <v>1.35</v>
          </cell>
          <cell r="R862">
            <v>1.35</v>
          </cell>
          <cell r="U862">
            <v>0</v>
          </cell>
          <cell r="V862">
            <v>1</v>
          </cell>
          <cell r="W862" t="str">
            <v>전7-11</v>
          </cell>
          <cell r="X862" t="str">
            <v>분전반신설</v>
          </cell>
          <cell r="AA862">
            <v>0</v>
          </cell>
          <cell r="AD862">
            <v>0</v>
          </cell>
        </row>
        <row r="863">
          <cell r="B863">
            <v>73215</v>
          </cell>
          <cell r="C863" t="str">
            <v>MCCB(표준형)</v>
          </cell>
          <cell r="D863" t="str">
            <v>3P 600V 225AF/150AT</v>
          </cell>
          <cell r="E863" t="str">
            <v>개</v>
          </cell>
          <cell r="F863">
            <v>932</v>
          </cell>
          <cell r="G863">
            <v>101900</v>
          </cell>
          <cell r="H863">
            <v>1008</v>
          </cell>
          <cell r="I863">
            <v>97800</v>
          </cell>
          <cell r="O863">
            <v>97800</v>
          </cell>
          <cell r="P863" t="str">
            <v>내선전공</v>
          </cell>
          <cell r="Q863">
            <v>1.35</v>
          </cell>
          <cell r="R863">
            <v>1.35</v>
          </cell>
          <cell r="U863">
            <v>0</v>
          </cell>
          <cell r="V863">
            <v>1</v>
          </cell>
          <cell r="W863" t="str">
            <v>전7-11</v>
          </cell>
          <cell r="X863" t="str">
            <v>분전반신설</v>
          </cell>
          <cell r="AA863">
            <v>0</v>
          </cell>
          <cell r="AD863">
            <v>0</v>
          </cell>
        </row>
        <row r="864">
          <cell r="B864">
            <v>73217</v>
          </cell>
          <cell r="C864" t="str">
            <v>MCCB(표준형)</v>
          </cell>
          <cell r="D864" t="str">
            <v>3P 600V 225AF/175AT</v>
          </cell>
          <cell r="E864" t="str">
            <v>개</v>
          </cell>
          <cell r="F864">
            <v>932</v>
          </cell>
          <cell r="G864">
            <v>101900</v>
          </cell>
          <cell r="H864">
            <v>1008</v>
          </cell>
          <cell r="I864">
            <v>97800</v>
          </cell>
          <cell r="O864">
            <v>97800</v>
          </cell>
          <cell r="P864" t="str">
            <v>내선전공</v>
          </cell>
          <cell r="Q864">
            <v>1.35</v>
          </cell>
          <cell r="R864">
            <v>1.35</v>
          </cell>
          <cell r="U864">
            <v>0</v>
          </cell>
          <cell r="V864">
            <v>1</v>
          </cell>
          <cell r="W864" t="str">
            <v>전7-11</v>
          </cell>
          <cell r="X864" t="str">
            <v>분전반신설</v>
          </cell>
          <cell r="AA864">
            <v>0</v>
          </cell>
          <cell r="AD864">
            <v>0</v>
          </cell>
        </row>
        <row r="865">
          <cell r="B865">
            <v>73220</v>
          </cell>
          <cell r="C865" t="str">
            <v>MCCB(표준형)</v>
          </cell>
          <cell r="D865" t="str">
            <v>3P 600V 225AF/200AT</v>
          </cell>
          <cell r="E865" t="str">
            <v>개</v>
          </cell>
          <cell r="F865">
            <v>932</v>
          </cell>
          <cell r="G865">
            <v>101900</v>
          </cell>
          <cell r="H865">
            <v>1008</v>
          </cell>
          <cell r="I865">
            <v>97800</v>
          </cell>
          <cell r="O865">
            <v>97800</v>
          </cell>
          <cell r="P865" t="str">
            <v>내선전공</v>
          </cell>
          <cell r="Q865">
            <v>1.35</v>
          </cell>
          <cell r="R865">
            <v>1.35</v>
          </cell>
          <cell r="U865">
            <v>0</v>
          </cell>
          <cell r="V865">
            <v>1</v>
          </cell>
          <cell r="W865" t="str">
            <v>전7-11</v>
          </cell>
          <cell r="X865" t="str">
            <v>분전반신설</v>
          </cell>
          <cell r="AA865">
            <v>0</v>
          </cell>
          <cell r="AD865">
            <v>0</v>
          </cell>
        </row>
        <row r="866">
          <cell r="B866">
            <v>73222</v>
          </cell>
          <cell r="C866" t="str">
            <v>MCCB(표준형)</v>
          </cell>
          <cell r="D866" t="str">
            <v>3P 600V 225AF/225AT</v>
          </cell>
          <cell r="E866" t="str">
            <v>개</v>
          </cell>
          <cell r="F866">
            <v>932</v>
          </cell>
          <cell r="G866">
            <v>101900</v>
          </cell>
          <cell r="H866">
            <v>1008</v>
          </cell>
          <cell r="I866">
            <v>97800</v>
          </cell>
          <cell r="O866">
            <v>97800</v>
          </cell>
          <cell r="P866" t="str">
            <v>내선전공</v>
          </cell>
          <cell r="Q866">
            <v>1.65</v>
          </cell>
          <cell r="R866">
            <v>1.65</v>
          </cell>
          <cell r="U866">
            <v>0</v>
          </cell>
          <cell r="V866">
            <v>1</v>
          </cell>
          <cell r="W866" t="str">
            <v>전7-11</v>
          </cell>
          <cell r="X866" t="str">
            <v>분전반신설</v>
          </cell>
          <cell r="AA866">
            <v>0</v>
          </cell>
          <cell r="AD866">
            <v>0</v>
          </cell>
        </row>
        <row r="867">
          <cell r="B867">
            <v>73425</v>
          </cell>
          <cell r="C867" t="str">
            <v>MCCB(표준형)</v>
          </cell>
          <cell r="D867" t="str">
            <v>3P 600V 400AF/250AT</v>
          </cell>
          <cell r="E867" t="str">
            <v>개</v>
          </cell>
          <cell r="F867">
            <v>932</v>
          </cell>
          <cell r="G867">
            <v>231100</v>
          </cell>
          <cell r="H867">
            <v>1008</v>
          </cell>
          <cell r="I867">
            <v>221880</v>
          </cell>
          <cell r="O867">
            <v>221880</v>
          </cell>
          <cell r="P867" t="str">
            <v>내선전공</v>
          </cell>
          <cell r="Q867">
            <v>1.65</v>
          </cell>
          <cell r="R867">
            <v>1.65</v>
          </cell>
          <cell r="U867">
            <v>0</v>
          </cell>
          <cell r="V867">
            <v>1</v>
          </cell>
          <cell r="W867" t="str">
            <v>전7-11</v>
          </cell>
          <cell r="X867" t="str">
            <v>분전반신설</v>
          </cell>
          <cell r="AA867">
            <v>0</v>
          </cell>
          <cell r="AD867">
            <v>0</v>
          </cell>
        </row>
        <row r="868">
          <cell r="B868">
            <v>73430</v>
          </cell>
          <cell r="C868" t="str">
            <v>MCCB(표준형)</v>
          </cell>
          <cell r="D868" t="str">
            <v>3P 600V 400AF/300AT</v>
          </cell>
          <cell r="E868" t="str">
            <v>개</v>
          </cell>
          <cell r="F868">
            <v>932</v>
          </cell>
          <cell r="G868">
            <v>231100</v>
          </cell>
          <cell r="H868">
            <v>1008</v>
          </cell>
          <cell r="I868">
            <v>221880</v>
          </cell>
          <cell r="O868">
            <v>221880</v>
          </cell>
          <cell r="P868" t="str">
            <v>내선전공</v>
          </cell>
          <cell r="Q868">
            <v>1.65</v>
          </cell>
          <cell r="R868">
            <v>1.65</v>
          </cell>
          <cell r="U868">
            <v>0</v>
          </cell>
          <cell r="V868">
            <v>1</v>
          </cell>
          <cell r="W868" t="str">
            <v>전7-11</v>
          </cell>
          <cell r="X868" t="str">
            <v>분전반신설</v>
          </cell>
          <cell r="AA868">
            <v>0</v>
          </cell>
          <cell r="AD868">
            <v>0</v>
          </cell>
        </row>
        <row r="869">
          <cell r="B869">
            <v>73435</v>
          </cell>
          <cell r="C869" t="str">
            <v>MCCB(표준형)</v>
          </cell>
          <cell r="D869" t="str">
            <v>3P 600V 400AF/350AT</v>
          </cell>
          <cell r="E869" t="str">
            <v>개</v>
          </cell>
          <cell r="F869">
            <v>932</v>
          </cell>
          <cell r="G869">
            <v>231100</v>
          </cell>
          <cell r="H869">
            <v>1008</v>
          </cell>
          <cell r="I869">
            <v>221880</v>
          </cell>
          <cell r="O869">
            <v>221880</v>
          </cell>
          <cell r="P869" t="str">
            <v>내선전공</v>
          </cell>
          <cell r="Q869">
            <v>1.95</v>
          </cell>
          <cell r="R869">
            <v>1.95</v>
          </cell>
          <cell r="U869">
            <v>0</v>
          </cell>
          <cell r="V869">
            <v>1</v>
          </cell>
          <cell r="W869" t="str">
            <v>전7-11</v>
          </cell>
          <cell r="X869" t="str">
            <v>분전반신설</v>
          </cell>
          <cell r="AA869">
            <v>0</v>
          </cell>
          <cell r="AD869">
            <v>0</v>
          </cell>
        </row>
        <row r="870">
          <cell r="B870">
            <v>7344</v>
          </cell>
          <cell r="C870" t="str">
            <v>MCCB(표준형)</v>
          </cell>
          <cell r="D870" t="str">
            <v>3P 600V 400AF/400AT</v>
          </cell>
          <cell r="E870" t="str">
            <v>개</v>
          </cell>
          <cell r="F870">
            <v>932</v>
          </cell>
          <cell r="G870">
            <v>231100</v>
          </cell>
          <cell r="H870">
            <v>1008</v>
          </cell>
          <cell r="I870">
            <v>221880</v>
          </cell>
          <cell r="O870">
            <v>221880</v>
          </cell>
          <cell r="P870" t="str">
            <v>내선전공</v>
          </cell>
          <cell r="Q870">
            <v>1.95</v>
          </cell>
          <cell r="R870">
            <v>1.95</v>
          </cell>
          <cell r="U870">
            <v>0</v>
          </cell>
          <cell r="V870">
            <v>1</v>
          </cell>
          <cell r="W870" t="str">
            <v>전7-11</v>
          </cell>
          <cell r="X870" t="str">
            <v>분전반신설</v>
          </cell>
          <cell r="AA870">
            <v>0</v>
          </cell>
          <cell r="AD870">
            <v>0</v>
          </cell>
        </row>
        <row r="871">
          <cell r="B871">
            <v>73605</v>
          </cell>
          <cell r="C871" t="str">
            <v>MCCB(표준형)</v>
          </cell>
          <cell r="D871" t="str">
            <v>3P 600V 600AF/500AT</v>
          </cell>
          <cell r="E871" t="str">
            <v>개</v>
          </cell>
          <cell r="F871">
            <v>932</v>
          </cell>
          <cell r="G871">
            <v>540900</v>
          </cell>
          <cell r="H871">
            <v>1008</v>
          </cell>
          <cell r="I871">
            <v>519240</v>
          </cell>
          <cell r="O871">
            <v>519240</v>
          </cell>
          <cell r="P871" t="str">
            <v>내선전공</v>
          </cell>
          <cell r="Q871">
            <v>2.2400000000000002</v>
          </cell>
          <cell r="R871">
            <v>2.2400000000000002</v>
          </cell>
          <cell r="U871">
            <v>0</v>
          </cell>
          <cell r="V871">
            <v>1</v>
          </cell>
          <cell r="W871" t="str">
            <v>전7-11</v>
          </cell>
          <cell r="X871" t="str">
            <v>분전반신설</v>
          </cell>
          <cell r="AA871">
            <v>0</v>
          </cell>
          <cell r="AD871">
            <v>0</v>
          </cell>
        </row>
        <row r="872">
          <cell r="B872">
            <v>73606</v>
          </cell>
          <cell r="C872" t="str">
            <v>MCCB(표준형)</v>
          </cell>
          <cell r="D872" t="str">
            <v>3P 600V 600AF/600AT</v>
          </cell>
          <cell r="E872" t="str">
            <v>개</v>
          </cell>
          <cell r="F872">
            <v>932</v>
          </cell>
          <cell r="G872">
            <v>540900</v>
          </cell>
          <cell r="H872">
            <v>1008</v>
          </cell>
          <cell r="I872">
            <v>519240</v>
          </cell>
          <cell r="O872">
            <v>519240</v>
          </cell>
          <cell r="P872" t="str">
            <v>내선전공</v>
          </cell>
          <cell r="Q872">
            <v>2.2400000000000002</v>
          </cell>
          <cell r="R872">
            <v>2.2400000000000002</v>
          </cell>
          <cell r="U872">
            <v>0</v>
          </cell>
          <cell r="V872">
            <v>1</v>
          </cell>
          <cell r="W872" t="str">
            <v>전7-11</v>
          </cell>
          <cell r="X872" t="str">
            <v>분전반신설</v>
          </cell>
          <cell r="AA872">
            <v>0</v>
          </cell>
          <cell r="AD872">
            <v>0</v>
          </cell>
        </row>
        <row r="873">
          <cell r="B873">
            <v>7453</v>
          </cell>
          <cell r="C873" t="str">
            <v>MCCB(표준형)</v>
          </cell>
          <cell r="D873" t="str">
            <v>4P 600V 50AF/30AT</v>
          </cell>
          <cell r="E873" t="str">
            <v>개</v>
          </cell>
          <cell r="F873">
            <v>932</v>
          </cell>
          <cell r="G873">
            <v>38100</v>
          </cell>
          <cell r="H873">
            <v>1008</v>
          </cell>
          <cell r="I873">
            <v>36600</v>
          </cell>
          <cell r="O873">
            <v>36600</v>
          </cell>
          <cell r="P873" t="str">
            <v>내선전공</v>
          </cell>
          <cell r="Q873">
            <v>0.70200000000000007</v>
          </cell>
          <cell r="R873">
            <v>0.70199999999999996</v>
          </cell>
          <cell r="U873">
            <v>0</v>
          </cell>
          <cell r="V873">
            <v>1</v>
          </cell>
          <cell r="W873" t="str">
            <v>전7-11</v>
          </cell>
          <cell r="X873" t="str">
            <v>분전반신설</v>
          </cell>
          <cell r="AA873">
            <v>0</v>
          </cell>
          <cell r="AD873">
            <v>0</v>
          </cell>
        </row>
        <row r="874">
          <cell r="B874">
            <v>7454</v>
          </cell>
          <cell r="C874" t="str">
            <v>MCCB(표준형)</v>
          </cell>
          <cell r="D874" t="str">
            <v>4P 600V 50AF/40AT</v>
          </cell>
          <cell r="E874" t="str">
            <v>개</v>
          </cell>
          <cell r="F874">
            <v>932</v>
          </cell>
          <cell r="G874">
            <v>38100</v>
          </cell>
          <cell r="H874">
            <v>1008</v>
          </cell>
          <cell r="I874">
            <v>36600</v>
          </cell>
          <cell r="O874">
            <v>36600</v>
          </cell>
          <cell r="P874" t="str">
            <v>내선전공</v>
          </cell>
          <cell r="Q874">
            <v>0.96199999999999997</v>
          </cell>
          <cell r="R874">
            <v>0.96199999999999997</v>
          </cell>
          <cell r="U874">
            <v>0</v>
          </cell>
          <cell r="V874">
            <v>1</v>
          </cell>
          <cell r="W874" t="str">
            <v>전7-11</v>
          </cell>
          <cell r="X874" t="str">
            <v>분전반신설</v>
          </cell>
          <cell r="AA874">
            <v>0</v>
          </cell>
          <cell r="AD874">
            <v>0</v>
          </cell>
        </row>
        <row r="875">
          <cell r="B875">
            <v>7455</v>
          </cell>
          <cell r="C875" t="str">
            <v>MCCB(표준형)</v>
          </cell>
          <cell r="D875" t="str">
            <v>4P 600V 50AF/50AT</v>
          </cell>
          <cell r="E875" t="str">
            <v>개</v>
          </cell>
          <cell r="F875">
            <v>932</v>
          </cell>
          <cell r="G875">
            <v>38100</v>
          </cell>
          <cell r="H875">
            <v>1008</v>
          </cell>
          <cell r="I875">
            <v>36600</v>
          </cell>
          <cell r="O875">
            <v>36600</v>
          </cell>
          <cell r="P875" t="str">
            <v>내선전공</v>
          </cell>
          <cell r="Q875">
            <v>0.96199999999999997</v>
          </cell>
          <cell r="R875">
            <v>0.96199999999999997</v>
          </cell>
          <cell r="U875">
            <v>0</v>
          </cell>
          <cell r="V875">
            <v>1</v>
          </cell>
          <cell r="W875" t="str">
            <v>전7-11</v>
          </cell>
          <cell r="X875" t="str">
            <v>분전반신설</v>
          </cell>
          <cell r="AA875">
            <v>0</v>
          </cell>
          <cell r="AD875">
            <v>0</v>
          </cell>
        </row>
        <row r="876">
          <cell r="B876">
            <v>7416</v>
          </cell>
          <cell r="C876" t="str">
            <v>MCCB(표준형)</v>
          </cell>
          <cell r="D876" t="str">
            <v>4P 600V 100AF/60AT</v>
          </cell>
          <cell r="E876" t="str">
            <v>개</v>
          </cell>
          <cell r="F876">
            <v>932</v>
          </cell>
          <cell r="G876">
            <v>59600</v>
          </cell>
          <cell r="H876">
            <v>1008</v>
          </cell>
          <cell r="I876">
            <v>57240</v>
          </cell>
          <cell r="O876">
            <v>57240</v>
          </cell>
          <cell r="P876" t="str">
            <v>내선전공</v>
          </cell>
          <cell r="Q876">
            <v>0.96199999999999997</v>
          </cell>
          <cell r="R876">
            <v>0.96199999999999997</v>
          </cell>
          <cell r="U876">
            <v>0</v>
          </cell>
          <cell r="V876">
            <v>1</v>
          </cell>
          <cell r="W876" t="str">
            <v>전7-11</v>
          </cell>
          <cell r="X876" t="str">
            <v>분전반신설</v>
          </cell>
          <cell r="AA876">
            <v>0</v>
          </cell>
          <cell r="AD876">
            <v>0</v>
          </cell>
        </row>
        <row r="877">
          <cell r="B877">
            <v>7417</v>
          </cell>
          <cell r="C877" t="str">
            <v>MCCB(표준형)</v>
          </cell>
          <cell r="D877" t="str">
            <v>4P 600V 100AF/75AT</v>
          </cell>
          <cell r="E877" t="str">
            <v>개</v>
          </cell>
          <cell r="F877">
            <v>932</v>
          </cell>
          <cell r="G877">
            <v>59600</v>
          </cell>
          <cell r="H877">
            <v>1008</v>
          </cell>
          <cell r="I877">
            <v>57240</v>
          </cell>
          <cell r="O877">
            <v>57240</v>
          </cell>
          <cell r="P877" t="str">
            <v>내선전공</v>
          </cell>
          <cell r="Q877">
            <v>1.3520000000000001</v>
          </cell>
          <cell r="R877">
            <v>1.3520000000000001</v>
          </cell>
          <cell r="U877">
            <v>0</v>
          </cell>
          <cell r="V877">
            <v>1</v>
          </cell>
          <cell r="W877" t="str">
            <v>전7-11</v>
          </cell>
          <cell r="X877" t="str">
            <v>분전반신설</v>
          </cell>
          <cell r="AA877">
            <v>0</v>
          </cell>
          <cell r="AD877">
            <v>0</v>
          </cell>
        </row>
        <row r="878">
          <cell r="B878">
            <v>7411</v>
          </cell>
          <cell r="C878" t="str">
            <v>MCCB(표준형)</v>
          </cell>
          <cell r="D878" t="str">
            <v>4P 600V 100AF/100AT</v>
          </cell>
          <cell r="E878" t="str">
            <v>개</v>
          </cell>
          <cell r="F878">
            <v>932</v>
          </cell>
          <cell r="G878">
            <v>59600</v>
          </cell>
          <cell r="H878">
            <v>1008</v>
          </cell>
          <cell r="I878">
            <v>57240</v>
          </cell>
          <cell r="O878">
            <v>57240</v>
          </cell>
          <cell r="P878" t="str">
            <v>내선전공</v>
          </cell>
          <cell r="Q878">
            <v>1.3520000000000001</v>
          </cell>
          <cell r="R878">
            <v>1.3520000000000001</v>
          </cell>
          <cell r="U878">
            <v>0</v>
          </cell>
          <cell r="V878">
            <v>1</v>
          </cell>
          <cell r="W878" t="str">
            <v>전7-11</v>
          </cell>
          <cell r="X878" t="str">
            <v>분전반신설</v>
          </cell>
          <cell r="AA878">
            <v>0</v>
          </cell>
          <cell r="AD878">
            <v>0</v>
          </cell>
        </row>
        <row r="879">
          <cell r="B879">
            <v>74212</v>
          </cell>
          <cell r="C879" t="str">
            <v>MCCB(표준형)</v>
          </cell>
          <cell r="D879" t="str">
            <v>4P 600V 225AF/125AT</v>
          </cell>
          <cell r="E879" t="str">
            <v>개</v>
          </cell>
          <cell r="F879">
            <v>932</v>
          </cell>
          <cell r="G879">
            <v>117300</v>
          </cell>
          <cell r="H879">
            <v>1008</v>
          </cell>
          <cell r="I879">
            <v>112560</v>
          </cell>
          <cell r="O879">
            <v>112560</v>
          </cell>
          <cell r="P879" t="str">
            <v>내선전공</v>
          </cell>
          <cell r="Q879">
            <v>1.7549999999999999</v>
          </cell>
          <cell r="R879">
            <v>1.7549999999999999</v>
          </cell>
          <cell r="U879">
            <v>0</v>
          </cell>
          <cell r="V879">
            <v>1</v>
          </cell>
          <cell r="W879" t="str">
            <v>전7-11</v>
          </cell>
          <cell r="X879" t="str">
            <v>분전반신설</v>
          </cell>
          <cell r="AA879">
            <v>0</v>
          </cell>
          <cell r="AD879">
            <v>0</v>
          </cell>
        </row>
        <row r="880">
          <cell r="B880">
            <v>74215</v>
          </cell>
          <cell r="C880" t="str">
            <v>MCCB(표준형)</v>
          </cell>
          <cell r="D880" t="str">
            <v>4P 600V 225AF/150AT</v>
          </cell>
          <cell r="E880" t="str">
            <v>개</v>
          </cell>
          <cell r="F880">
            <v>932</v>
          </cell>
          <cell r="G880">
            <v>117300</v>
          </cell>
          <cell r="H880">
            <v>1008</v>
          </cell>
          <cell r="I880">
            <v>112560</v>
          </cell>
          <cell r="O880">
            <v>112560</v>
          </cell>
          <cell r="P880" t="str">
            <v>내선전공</v>
          </cell>
          <cell r="Q880">
            <v>1.7549999999999999</v>
          </cell>
          <cell r="R880">
            <v>1.7549999999999999</v>
          </cell>
          <cell r="U880">
            <v>0</v>
          </cell>
          <cell r="V880">
            <v>1</v>
          </cell>
          <cell r="W880" t="str">
            <v>전7-11</v>
          </cell>
          <cell r="X880" t="str">
            <v>분전반신설</v>
          </cell>
          <cell r="AA880">
            <v>0</v>
          </cell>
          <cell r="AD880">
            <v>0</v>
          </cell>
        </row>
        <row r="881">
          <cell r="B881">
            <v>74217</v>
          </cell>
          <cell r="C881" t="str">
            <v>MCCB(표준형)</v>
          </cell>
          <cell r="D881" t="str">
            <v>4P 600V 225AF/175AT</v>
          </cell>
          <cell r="E881" t="str">
            <v>개</v>
          </cell>
          <cell r="F881">
            <v>932</v>
          </cell>
          <cell r="G881">
            <v>117300</v>
          </cell>
          <cell r="H881">
            <v>1008</v>
          </cell>
          <cell r="I881">
            <v>112560</v>
          </cell>
          <cell r="O881">
            <v>112560</v>
          </cell>
          <cell r="P881" t="str">
            <v>내선전공</v>
          </cell>
          <cell r="Q881">
            <v>1.7549999999999999</v>
          </cell>
          <cell r="R881">
            <v>1.7549999999999999</v>
          </cell>
          <cell r="U881">
            <v>0</v>
          </cell>
          <cell r="V881">
            <v>1</v>
          </cell>
          <cell r="W881" t="str">
            <v>전7-11</v>
          </cell>
          <cell r="X881" t="str">
            <v>분전반신설</v>
          </cell>
          <cell r="AA881">
            <v>0</v>
          </cell>
          <cell r="AD881">
            <v>0</v>
          </cell>
        </row>
        <row r="882">
          <cell r="B882">
            <v>74220</v>
          </cell>
          <cell r="C882" t="str">
            <v>MCCB(표준형)</v>
          </cell>
          <cell r="D882" t="str">
            <v>4P 600V 225AF/200AT</v>
          </cell>
          <cell r="E882" t="str">
            <v>개</v>
          </cell>
          <cell r="F882">
            <v>932</v>
          </cell>
          <cell r="G882">
            <v>117300</v>
          </cell>
          <cell r="H882">
            <v>1008</v>
          </cell>
          <cell r="I882">
            <v>112560</v>
          </cell>
          <cell r="O882">
            <v>112560</v>
          </cell>
          <cell r="P882" t="str">
            <v>내선전공</v>
          </cell>
          <cell r="Q882">
            <v>1.7549999999999999</v>
          </cell>
          <cell r="R882">
            <v>1.7549999999999999</v>
          </cell>
          <cell r="U882">
            <v>0</v>
          </cell>
          <cell r="V882">
            <v>1</v>
          </cell>
          <cell r="W882" t="str">
            <v>전7-11</v>
          </cell>
          <cell r="X882" t="str">
            <v>분전반신설</v>
          </cell>
          <cell r="AA882">
            <v>0</v>
          </cell>
          <cell r="AD882">
            <v>0</v>
          </cell>
        </row>
        <row r="883">
          <cell r="B883">
            <v>74222</v>
          </cell>
          <cell r="C883" t="str">
            <v>MCCB(표준형)</v>
          </cell>
          <cell r="D883" t="str">
            <v>4P 600V 225AF/225AT</v>
          </cell>
          <cell r="E883" t="str">
            <v>개</v>
          </cell>
          <cell r="F883">
            <v>932</v>
          </cell>
          <cell r="G883">
            <v>117300</v>
          </cell>
          <cell r="H883">
            <v>1008</v>
          </cell>
          <cell r="I883">
            <v>112560</v>
          </cell>
          <cell r="O883">
            <v>112560</v>
          </cell>
          <cell r="P883" t="str">
            <v>내선전공</v>
          </cell>
          <cell r="Q883">
            <v>2.145</v>
          </cell>
          <cell r="R883">
            <v>2.145</v>
          </cell>
          <cell r="U883">
            <v>0</v>
          </cell>
          <cell r="V883">
            <v>1</v>
          </cell>
          <cell r="W883" t="str">
            <v>전7-11</v>
          </cell>
          <cell r="X883" t="str">
            <v>분전반신설</v>
          </cell>
          <cell r="AA883">
            <v>0</v>
          </cell>
          <cell r="AD883">
            <v>0</v>
          </cell>
        </row>
        <row r="884">
          <cell r="B884">
            <v>74425</v>
          </cell>
          <cell r="C884" t="str">
            <v>MCCB(표준형)</v>
          </cell>
          <cell r="D884" t="str">
            <v>4P 600V 400AF/250AT</v>
          </cell>
          <cell r="E884" t="str">
            <v>개</v>
          </cell>
          <cell r="F884">
            <v>932</v>
          </cell>
          <cell r="G884">
            <v>272300</v>
          </cell>
          <cell r="H884">
            <v>1008</v>
          </cell>
          <cell r="I884">
            <v>261360</v>
          </cell>
          <cell r="O884">
            <v>261360</v>
          </cell>
          <cell r="P884" t="str">
            <v>내선전공</v>
          </cell>
          <cell r="Q884">
            <v>2.145</v>
          </cell>
          <cell r="R884">
            <v>2.145</v>
          </cell>
          <cell r="U884">
            <v>0</v>
          </cell>
          <cell r="V884">
            <v>1</v>
          </cell>
          <cell r="W884" t="str">
            <v>전7-11</v>
          </cell>
          <cell r="X884" t="str">
            <v>분전반신설</v>
          </cell>
          <cell r="AA884">
            <v>0</v>
          </cell>
          <cell r="AD884">
            <v>0</v>
          </cell>
        </row>
        <row r="885">
          <cell r="B885">
            <v>74430</v>
          </cell>
          <cell r="C885" t="str">
            <v>MCCB(표준형)</v>
          </cell>
          <cell r="D885" t="str">
            <v>4P 600V 400AF/300AT</v>
          </cell>
          <cell r="E885" t="str">
            <v>개</v>
          </cell>
          <cell r="F885">
            <v>932</v>
          </cell>
          <cell r="G885">
            <v>272300</v>
          </cell>
          <cell r="H885">
            <v>1008</v>
          </cell>
          <cell r="I885">
            <v>261360</v>
          </cell>
          <cell r="O885">
            <v>261360</v>
          </cell>
          <cell r="P885" t="str">
            <v>내선전공</v>
          </cell>
          <cell r="Q885">
            <v>2.145</v>
          </cell>
          <cell r="R885">
            <v>2.145</v>
          </cell>
          <cell r="U885">
            <v>0</v>
          </cell>
          <cell r="V885">
            <v>1</v>
          </cell>
          <cell r="W885" t="str">
            <v>전7-11</v>
          </cell>
          <cell r="X885" t="str">
            <v>분전반신설</v>
          </cell>
          <cell r="AA885">
            <v>0</v>
          </cell>
          <cell r="AD885">
            <v>0</v>
          </cell>
        </row>
        <row r="886">
          <cell r="B886">
            <v>74435</v>
          </cell>
          <cell r="C886" t="str">
            <v>MCCB(표준형)</v>
          </cell>
          <cell r="D886" t="str">
            <v>4P 600V 400AF/350AT</v>
          </cell>
          <cell r="E886" t="str">
            <v>개</v>
          </cell>
          <cell r="F886">
            <v>932</v>
          </cell>
          <cell r="G886">
            <v>272300</v>
          </cell>
          <cell r="H886">
            <v>1008</v>
          </cell>
          <cell r="I886">
            <v>261360</v>
          </cell>
          <cell r="O886">
            <v>261360</v>
          </cell>
          <cell r="P886" t="str">
            <v>내선전공</v>
          </cell>
          <cell r="Q886">
            <v>2.5350000000000001</v>
          </cell>
          <cell r="R886">
            <v>2.5350000000000001</v>
          </cell>
          <cell r="U886">
            <v>0</v>
          </cell>
          <cell r="V886">
            <v>1</v>
          </cell>
          <cell r="W886" t="str">
            <v>전7-11</v>
          </cell>
          <cell r="X886" t="str">
            <v>분전반신설</v>
          </cell>
          <cell r="AA886">
            <v>0</v>
          </cell>
          <cell r="AD886">
            <v>0</v>
          </cell>
        </row>
        <row r="887">
          <cell r="B887">
            <v>7444</v>
          </cell>
          <cell r="C887" t="str">
            <v>MCCB(표준형)</v>
          </cell>
          <cell r="D887" t="str">
            <v>4P 600V 400AF/400AT</v>
          </cell>
          <cell r="E887" t="str">
            <v>개</v>
          </cell>
          <cell r="F887">
            <v>932</v>
          </cell>
          <cell r="G887">
            <v>272300</v>
          </cell>
          <cell r="H887">
            <v>1008</v>
          </cell>
          <cell r="I887">
            <v>261360</v>
          </cell>
          <cell r="O887">
            <v>261360</v>
          </cell>
          <cell r="P887" t="str">
            <v>내선전공</v>
          </cell>
          <cell r="Q887">
            <v>2.5350000000000001</v>
          </cell>
          <cell r="R887">
            <v>2.5350000000000001</v>
          </cell>
          <cell r="U887">
            <v>0</v>
          </cell>
          <cell r="V887">
            <v>1</v>
          </cell>
          <cell r="W887" t="str">
            <v>전7-11</v>
          </cell>
          <cell r="X887" t="str">
            <v>분전반신설</v>
          </cell>
          <cell r="AA887">
            <v>0</v>
          </cell>
          <cell r="AD887">
            <v>0</v>
          </cell>
        </row>
        <row r="888">
          <cell r="B888">
            <v>7465</v>
          </cell>
          <cell r="C888" t="str">
            <v>MCCB(표준형)</v>
          </cell>
          <cell r="D888" t="str">
            <v>4P 600V 600AF/500AT</v>
          </cell>
          <cell r="E888" t="str">
            <v>개</v>
          </cell>
          <cell r="F888">
            <v>932</v>
          </cell>
          <cell r="G888">
            <v>621800</v>
          </cell>
          <cell r="H888">
            <v>1008</v>
          </cell>
          <cell r="I888">
            <v>596880</v>
          </cell>
          <cell r="O888">
            <v>596880</v>
          </cell>
          <cell r="P888" t="str">
            <v>내선전공</v>
          </cell>
          <cell r="Q888">
            <v>2.9120000000000004</v>
          </cell>
          <cell r="R888">
            <v>2.9119999999999999</v>
          </cell>
          <cell r="U888">
            <v>0</v>
          </cell>
          <cell r="V888">
            <v>1</v>
          </cell>
          <cell r="W888" t="str">
            <v>전7-11</v>
          </cell>
          <cell r="X888" t="str">
            <v>분전반신설</v>
          </cell>
          <cell r="AA888">
            <v>0</v>
          </cell>
          <cell r="AD888">
            <v>0</v>
          </cell>
        </row>
        <row r="889">
          <cell r="B889">
            <v>74606</v>
          </cell>
          <cell r="C889" t="str">
            <v>MCCB(표준형)</v>
          </cell>
          <cell r="D889" t="str">
            <v>4P 600V 600AF/600AT</v>
          </cell>
          <cell r="E889" t="str">
            <v>개</v>
          </cell>
          <cell r="F889">
            <v>932</v>
          </cell>
          <cell r="G889">
            <v>621800</v>
          </cell>
          <cell r="H889">
            <v>1008</v>
          </cell>
          <cell r="I889">
            <v>596880</v>
          </cell>
          <cell r="O889">
            <v>596880</v>
          </cell>
          <cell r="P889" t="str">
            <v>내선전공</v>
          </cell>
          <cell r="Q889">
            <v>2.9120000000000004</v>
          </cell>
          <cell r="R889">
            <v>2.9119999999999999</v>
          </cell>
          <cell r="U889">
            <v>0</v>
          </cell>
          <cell r="V889">
            <v>1</v>
          </cell>
          <cell r="W889" t="str">
            <v>전7-11</v>
          </cell>
          <cell r="X889" t="str">
            <v>분전반신설</v>
          </cell>
          <cell r="AA889">
            <v>0</v>
          </cell>
          <cell r="AD889">
            <v>0</v>
          </cell>
        </row>
        <row r="890">
          <cell r="B890">
            <v>8232</v>
          </cell>
          <cell r="C890" t="str">
            <v>ELB</v>
          </cell>
          <cell r="D890" t="str">
            <v>2P 600V 30AF/20AT</v>
          </cell>
          <cell r="E890" t="str">
            <v>개</v>
          </cell>
          <cell r="F890">
            <v>925</v>
          </cell>
          <cell r="G890">
            <v>17700</v>
          </cell>
          <cell r="H890">
            <v>1009</v>
          </cell>
          <cell r="I890">
            <v>8800</v>
          </cell>
          <cell r="O890">
            <v>8800</v>
          </cell>
          <cell r="P890" t="str">
            <v>내선전공</v>
          </cell>
          <cell r="Q890">
            <v>0.43</v>
          </cell>
          <cell r="R890">
            <v>0.43</v>
          </cell>
          <cell r="U890">
            <v>0</v>
          </cell>
          <cell r="V890">
            <v>1</v>
          </cell>
          <cell r="W890" t="str">
            <v>전7-11</v>
          </cell>
          <cell r="X890" t="str">
            <v>분전반신설</v>
          </cell>
          <cell r="AA890">
            <v>0</v>
          </cell>
          <cell r="AD890">
            <v>0</v>
          </cell>
        </row>
        <row r="891">
          <cell r="B891">
            <v>8233</v>
          </cell>
          <cell r="C891" t="str">
            <v>ELB</v>
          </cell>
          <cell r="D891" t="str">
            <v>2P 600V 30AF/30AT</v>
          </cell>
          <cell r="E891" t="str">
            <v>개</v>
          </cell>
          <cell r="F891">
            <v>925</v>
          </cell>
          <cell r="G891">
            <v>17700</v>
          </cell>
          <cell r="H891">
            <v>1009</v>
          </cell>
          <cell r="I891">
            <v>8800</v>
          </cell>
          <cell r="O891">
            <v>8800</v>
          </cell>
          <cell r="P891" t="str">
            <v>내선전공</v>
          </cell>
          <cell r="Q891">
            <v>0.43</v>
          </cell>
          <cell r="R891">
            <v>0.43</v>
          </cell>
          <cell r="U891">
            <v>0</v>
          </cell>
          <cell r="V891">
            <v>1</v>
          </cell>
          <cell r="W891" t="str">
            <v>전7-11</v>
          </cell>
          <cell r="X891" t="str">
            <v>분전반신설</v>
          </cell>
          <cell r="AA891">
            <v>0</v>
          </cell>
          <cell r="AD891">
            <v>0</v>
          </cell>
        </row>
        <row r="892">
          <cell r="B892">
            <v>8255</v>
          </cell>
          <cell r="C892" t="str">
            <v>ELB</v>
          </cell>
          <cell r="D892" t="str">
            <v>2P 600V 50AF/50AT</v>
          </cell>
          <cell r="E892" t="str">
            <v>개</v>
          </cell>
          <cell r="F892">
            <v>925</v>
          </cell>
          <cell r="G892">
            <v>18300</v>
          </cell>
          <cell r="H892">
            <v>1009</v>
          </cell>
          <cell r="I892">
            <v>33000</v>
          </cell>
          <cell r="O892">
            <v>18300</v>
          </cell>
          <cell r="P892" t="str">
            <v>내선전공</v>
          </cell>
          <cell r="Q892">
            <v>0.57999999999999996</v>
          </cell>
          <cell r="R892">
            <v>0.57999999999999996</v>
          </cell>
          <cell r="U892">
            <v>0</v>
          </cell>
          <cell r="V892">
            <v>1</v>
          </cell>
          <cell r="W892" t="str">
            <v>전7-11</v>
          </cell>
          <cell r="X892" t="str">
            <v>분전반신설</v>
          </cell>
          <cell r="AA892">
            <v>0</v>
          </cell>
          <cell r="AD892">
            <v>0</v>
          </cell>
        </row>
        <row r="893">
          <cell r="B893">
            <v>8216</v>
          </cell>
          <cell r="C893" t="str">
            <v>ELB</v>
          </cell>
          <cell r="D893" t="str">
            <v>2P 600V 100AF/60AT</v>
          </cell>
          <cell r="E893" t="str">
            <v>개</v>
          </cell>
          <cell r="F893">
            <v>925</v>
          </cell>
          <cell r="G893">
            <v>34600</v>
          </cell>
          <cell r="H893">
            <v>1009</v>
          </cell>
          <cell r="I893">
            <v>64000</v>
          </cell>
          <cell r="O893">
            <v>34600</v>
          </cell>
          <cell r="P893" t="str">
            <v>내선전공</v>
          </cell>
          <cell r="Q893">
            <v>0.74</v>
          </cell>
          <cell r="R893">
            <v>0.74</v>
          </cell>
          <cell r="U893">
            <v>0</v>
          </cell>
          <cell r="V893">
            <v>1</v>
          </cell>
          <cell r="W893" t="str">
            <v>전7-11</v>
          </cell>
          <cell r="X893" t="str">
            <v>분전반신설</v>
          </cell>
          <cell r="AA893">
            <v>0</v>
          </cell>
          <cell r="AD893">
            <v>0</v>
          </cell>
        </row>
        <row r="894">
          <cell r="B894">
            <v>83212</v>
          </cell>
          <cell r="C894" t="str">
            <v>ELB</v>
          </cell>
          <cell r="D894" t="str">
            <v>3P 600V 225AF/125AT</v>
          </cell>
          <cell r="E894" t="str">
            <v>개</v>
          </cell>
          <cell r="F894">
            <v>925</v>
          </cell>
          <cell r="G894">
            <v>176300</v>
          </cell>
          <cell r="H894">
            <v>1009</v>
          </cell>
          <cell r="I894">
            <v>172000</v>
          </cell>
          <cell r="O894">
            <v>172000</v>
          </cell>
          <cell r="P894" t="str">
            <v>내선전공</v>
          </cell>
          <cell r="Q894">
            <v>1.35</v>
          </cell>
          <cell r="R894">
            <v>1.35</v>
          </cell>
          <cell r="U894">
            <v>0</v>
          </cell>
          <cell r="V894">
            <v>1</v>
          </cell>
          <cell r="W894" t="str">
            <v>전7-11</v>
          </cell>
          <cell r="X894" t="str">
            <v>분전반신설</v>
          </cell>
          <cell r="AA894">
            <v>0</v>
          </cell>
          <cell r="AD894">
            <v>0</v>
          </cell>
        </row>
        <row r="895">
          <cell r="B895">
            <v>8355</v>
          </cell>
          <cell r="C895" t="str">
            <v>MCCB(고차단형)</v>
          </cell>
          <cell r="D895" t="str">
            <v>3P 600V 50AF/50AT</v>
          </cell>
          <cell r="E895" t="str">
            <v>개</v>
          </cell>
          <cell r="F895">
            <v>932</v>
          </cell>
          <cell r="G895">
            <v>48100</v>
          </cell>
          <cell r="H895">
            <v>1008</v>
          </cell>
          <cell r="I895">
            <v>54960</v>
          </cell>
          <cell r="O895">
            <v>48100</v>
          </cell>
          <cell r="P895" t="str">
            <v>내선전공</v>
          </cell>
          <cell r="Q895">
            <v>0.74</v>
          </cell>
          <cell r="R895">
            <v>0.74</v>
          </cell>
          <cell r="U895">
            <v>0</v>
          </cell>
          <cell r="V895">
            <v>1</v>
          </cell>
          <cell r="W895" t="str">
            <v>전7-11</v>
          </cell>
          <cell r="X895" t="str">
            <v>분전반신설</v>
          </cell>
          <cell r="AA895">
            <v>0</v>
          </cell>
          <cell r="AD895">
            <v>0</v>
          </cell>
        </row>
        <row r="896">
          <cell r="B896">
            <v>8311</v>
          </cell>
          <cell r="C896" t="str">
            <v>MCCB(고차단형)</v>
          </cell>
          <cell r="D896" t="str">
            <v>3P 600V 100AF/100AT</v>
          </cell>
          <cell r="E896" t="str">
            <v>개</v>
          </cell>
          <cell r="F896">
            <v>932</v>
          </cell>
          <cell r="G896">
            <v>94300</v>
          </cell>
          <cell r="H896">
            <v>1008</v>
          </cell>
          <cell r="I896">
            <v>96840</v>
          </cell>
          <cell r="O896">
            <v>94300</v>
          </cell>
          <cell r="P896" t="str">
            <v>내선전공</v>
          </cell>
          <cell r="Q896">
            <v>1.04</v>
          </cell>
          <cell r="R896">
            <v>1.04</v>
          </cell>
          <cell r="U896">
            <v>0</v>
          </cell>
          <cell r="V896">
            <v>1</v>
          </cell>
          <cell r="W896" t="str">
            <v>전7-11</v>
          </cell>
          <cell r="X896" t="str">
            <v>분전반신설</v>
          </cell>
          <cell r="AA896">
            <v>0</v>
          </cell>
          <cell r="AD896">
            <v>0</v>
          </cell>
        </row>
        <row r="897">
          <cell r="B897">
            <v>8501</v>
          </cell>
          <cell r="C897" t="str">
            <v>EOCR-SS</v>
          </cell>
          <cell r="D897" t="str">
            <v>3P 600V 50AF/30AT</v>
          </cell>
          <cell r="E897" t="str">
            <v>개</v>
          </cell>
          <cell r="F897">
            <v>922</v>
          </cell>
          <cell r="G897">
            <v>29100</v>
          </cell>
          <cell r="H897">
            <v>1009</v>
          </cell>
          <cell r="O897">
            <v>29100</v>
          </cell>
          <cell r="P897" t="str">
            <v>내선전공</v>
          </cell>
          <cell r="Q897">
            <v>0.4</v>
          </cell>
          <cell r="R897">
            <v>0.4</v>
          </cell>
          <cell r="U897">
            <v>0</v>
          </cell>
          <cell r="V897">
            <v>1</v>
          </cell>
          <cell r="W897" t="str">
            <v>전7-11</v>
          </cell>
          <cell r="X897" t="str">
            <v>분전반신설</v>
          </cell>
          <cell r="AA897">
            <v>0</v>
          </cell>
          <cell r="AD897">
            <v>0</v>
          </cell>
        </row>
        <row r="898">
          <cell r="B898">
            <v>173215</v>
          </cell>
          <cell r="C898" t="str">
            <v>MCCB(표준형) 철거</v>
          </cell>
          <cell r="D898" t="str">
            <v>3P 600V 225AF/150AT</v>
          </cell>
          <cell r="E898" t="str">
            <v>개</v>
          </cell>
          <cell r="F898">
            <v>925</v>
          </cell>
          <cell r="G898">
            <v>176300</v>
          </cell>
          <cell r="H898">
            <v>1009</v>
          </cell>
          <cell r="I898">
            <v>172000</v>
          </cell>
          <cell r="O898">
            <v>0</v>
          </cell>
          <cell r="P898" t="str">
            <v>내선전공</v>
          </cell>
          <cell r="Q898">
            <v>1.35</v>
          </cell>
          <cell r="R898">
            <v>1.35</v>
          </cell>
          <cell r="U898">
            <v>0</v>
          </cell>
          <cell r="V898">
            <v>1</v>
          </cell>
          <cell r="W898" t="str">
            <v>전7-11</v>
          </cell>
          <cell r="X898" t="str">
            <v>분전반신설</v>
          </cell>
          <cell r="AA898">
            <v>0</v>
          </cell>
          <cell r="AD898">
            <v>0</v>
          </cell>
        </row>
        <row r="899">
          <cell r="B899">
            <v>8502</v>
          </cell>
          <cell r="C899" t="str">
            <v>전자접촉기</v>
          </cell>
          <cell r="D899" t="str">
            <v>4.4KW/220V</v>
          </cell>
          <cell r="E899" t="str">
            <v>개</v>
          </cell>
          <cell r="F899">
            <v>926</v>
          </cell>
          <cell r="G899">
            <v>8400</v>
          </cell>
          <cell r="H899">
            <v>1008</v>
          </cell>
          <cell r="I899">
            <v>54960</v>
          </cell>
          <cell r="O899">
            <v>8400</v>
          </cell>
          <cell r="P899" t="str">
            <v>내선전공</v>
          </cell>
          <cell r="Q899">
            <v>0.6</v>
          </cell>
          <cell r="R899">
            <v>0.6</v>
          </cell>
          <cell r="U899">
            <v>0</v>
          </cell>
          <cell r="V899">
            <v>1</v>
          </cell>
          <cell r="W899" t="str">
            <v>전7-11</v>
          </cell>
          <cell r="X899" t="str">
            <v>분전반신설</v>
          </cell>
          <cell r="AA899">
            <v>0</v>
          </cell>
          <cell r="AD899">
            <v>0</v>
          </cell>
        </row>
        <row r="900">
          <cell r="B900">
            <v>8503</v>
          </cell>
          <cell r="C900" t="str">
            <v>전자개폐기</v>
          </cell>
          <cell r="D900" t="str">
            <v>2.2KW/220V,2.7KW/440V</v>
          </cell>
          <cell r="E900" t="str">
            <v>개</v>
          </cell>
          <cell r="F900">
            <v>926</v>
          </cell>
          <cell r="G900">
            <v>10800</v>
          </cell>
          <cell r="H900">
            <v>1006</v>
          </cell>
          <cell r="I900">
            <v>10900</v>
          </cell>
          <cell r="O900">
            <v>10800</v>
          </cell>
          <cell r="P900" t="str">
            <v>내선전공</v>
          </cell>
          <cell r="Q900">
            <v>0.6</v>
          </cell>
          <cell r="R900">
            <v>0.6</v>
          </cell>
          <cell r="U900">
            <v>0</v>
          </cell>
          <cell r="V900">
            <v>1</v>
          </cell>
          <cell r="W900" t="str">
            <v>전7-11</v>
          </cell>
          <cell r="X900" t="str">
            <v>분전반신설</v>
          </cell>
          <cell r="AA900">
            <v>0</v>
          </cell>
          <cell r="AD900">
            <v>0</v>
          </cell>
        </row>
        <row r="901">
          <cell r="B901">
            <v>8504</v>
          </cell>
          <cell r="C901" t="str">
            <v>전자개폐기</v>
          </cell>
          <cell r="D901" t="str">
            <v>2.7KW/220V,4KW/440V</v>
          </cell>
          <cell r="E901" t="str">
            <v>개</v>
          </cell>
          <cell r="F901">
            <v>926</v>
          </cell>
          <cell r="G901">
            <v>11450</v>
          </cell>
          <cell r="H901">
            <v>1006</v>
          </cell>
          <cell r="I901">
            <v>11700</v>
          </cell>
          <cell r="O901">
            <v>11450</v>
          </cell>
          <cell r="P901" t="str">
            <v>내선전공</v>
          </cell>
          <cell r="Q901">
            <v>0.6</v>
          </cell>
          <cell r="R901">
            <v>0.6</v>
          </cell>
          <cell r="U901">
            <v>0</v>
          </cell>
          <cell r="V901">
            <v>1</v>
          </cell>
          <cell r="W901" t="str">
            <v>전7-11</v>
          </cell>
          <cell r="X901" t="str">
            <v>분전반신설</v>
          </cell>
          <cell r="AA901">
            <v>0</v>
          </cell>
          <cell r="AD901">
            <v>0</v>
          </cell>
        </row>
        <row r="902">
          <cell r="B902">
            <v>8505</v>
          </cell>
          <cell r="C902" t="str">
            <v>전자개폐기</v>
          </cell>
          <cell r="D902" t="str">
            <v>3.7KW/220V,5.5KW/440V</v>
          </cell>
          <cell r="E902" t="str">
            <v>개</v>
          </cell>
          <cell r="F902">
            <v>926</v>
          </cell>
          <cell r="G902">
            <v>16520</v>
          </cell>
          <cell r="H902">
            <v>1006</v>
          </cell>
          <cell r="I902">
            <v>16800</v>
          </cell>
          <cell r="O902">
            <v>16520</v>
          </cell>
          <cell r="P902" t="str">
            <v>내선전공</v>
          </cell>
          <cell r="Q902">
            <v>0.6</v>
          </cell>
          <cell r="R902">
            <v>0.6</v>
          </cell>
          <cell r="U902">
            <v>0</v>
          </cell>
          <cell r="V902">
            <v>1</v>
          </cell>
          <cell r="W902" t="str">
            <v>전7-11</v>
          </cell>
          <cell r="X902" t="str">
            <v>분전반신설</v>
          </cell>
          <cell r="AA902">
            <v>0</v>
          </cell>
          <cell r="AD902">
            <v>0</v>
          </cell>
        </row>
        <row r="903">
          <cell r="B903">
            <v>8506</v>
          </cell>
          <cell r="C903" t="str">
            <v>전자개폐기</v>
          </cell>
          <cell r="D903" t="str">
            <v>4KW/220V,7.5KW/440V</v>
          </cell>
          <cell r="E903" t="str">
            <v>개</v>
          </cell>
          <cell r="F903">
            <v>926</v>
          </cell>
          <cell r="G903">
            <v>18140</v>
          </cell>
          <cell r="H903">
            <v>1006</v>
          </cell>
          <cell r="I903">
            <v>18400</v>
          </cell>
          <cell r="O903">
            <v>18140</v>
          </cell>
          <cell r="P903" t="str">
            <v>내선전공</v>
          </cell>
          <cell r="Q903">
            <v>0.6</v>
          </cell>
          <cell r="R903">
            <v>0.6</v>
          </cell>
          <cell r="U903">
            <v>0</v>
          </cell>
          <cell r="V903">
            <v>1</v>
          </cell>
          <cell r="W903" t="str">
            <v>전7-11</v>
          </cell>
          <cell r="X903" t="str">
            <v>분전반신설</v>
          </cell>
          <cell r="AA903">
            <v>0</v>
          </cell>
          <cell r="AD903">
            <v>0</v>
          </cell>
        </row>
        <row r="904">
          <cell r="B904">
            <v>8507</v>
          </cell>
          <cell r="C904" t="str">
            <v>전자개폐기</v>
          </cell>
          <cell r="D904" t="str">
            <v>5.5KW/220V,11KW/440V</v>
          </cell>
          <cell r="E904" t="str">
            <v>개</v>
          </cell>
          <cell r="F904">
            <v>926</v>
          </cell>
          <cell r="G904">
            <v>32510</v>
          </cell>
          <cell r="H904">
            <v>1006</v>
          </cell>
          <cell r="I904">
            <v>33300</v>
          </cell>
          <cell r="O904">
            <v>32510</v>
          </cell>
          <cell r="P904" t="str">
            <v>내선전공</v>
          </cell>
          <cell r="Q904">
            <v>0.6</v>
          </cell>
          <cell r="R904">
            <v>0.6</v>
          </cell>
          <cell r="U904">
            <v>0</v>
          </cell>
          <cell r="V904">
            <v>1</v>
          </cell>
          <cell r="W904" t="str">
            <v>전7-11</v>
          </cell>
          <cell r="X904" t="str">
            <v>분전반신설</v>
          </cell>
          <cell r="AA904">
            <v>0</v>
          </cell>
          <cell r="AD904">
            <v>0</v>
          </cell>
        </row>
        <row r="905">
          <cell r="B905">
            <v>8508</v>
          </cell>
          <cell r="C905" t="str">
            <v>전자개폐기</v>
          </cell>
          <cell r="D905" t="str">
            <v>7.5KW/220V,15KW/440V</v>
          </cell>
          <cell r="E905" t="str">
            <v>개</v>
          </cell>
          <cell r="F905">
            <v>926</v>
          </cell>
          <cell r="G905">
            <v>38340</v>
          </cell>
          <cell r="H905">
            <v>1006</v>
          </cell>
          <cell r="I905">
            <v>39100</v>
          </cell>
          <cell r="O905">
            <v>38340</v>
          </cell>
          <cell r="P905" t="str">
            <v>내선전공</v>
          </cell>
          <cell r="Q905">
            <v>0.6</v>
          </cell>
          <cell r="R905">
            <v>0.6</v>
          </cell>
          <cell r="U905">
            <v>0</v>
          </cell>
          <cell r="V905">
            <v>1</v>
          </cell>
          <cell r="W905" t="str">
            <v>전7-11</v>
          </cell>
          <cell r="X905" t="str">
            <v>분전반신설</v>
          </cell>
          <cell r="AA905">
            <v>0</v>
          </cell>
          <cell r="AD905">
            <v>0</v>
          </cell>
        </row>
        <row r="906">
          <cell r="B906">
            <v>8521</v>
          </cell>
          <cell r="C906" t="str">
            <v>ZCT</v>
          </cell>
          <cell r="D906" t="str">
            <v>100A(ELD용)</v>
          </cell>
          <cell r="E906" t="str">
            <v>개</v>
          </cell>
          <cell r="F906">
            <v>926</v>
          </cell>
          <cell r="G906">
            <v>16520</v>
          </cell>
          <cell r="H906">
            <v>1006</v>
          </cell>
          <cell r="I906">
            <v>16800</v>
          </cell>
          <cell r="L906">
            <v>6600</v>
          </cell>
          <cell r="M906">
            <v>7500</v>
          </cell>
          <cell r="O906">
            <v>6600</v>
          </cell>
          <cell r="P906" t="str">
            <v>내선전공</v>
          </cell>
          <cell r="Q906">
            <v>0.4</v>
          </cell>
          <cell r="R906">
            <v>0.4</v>
          </cell>
          <cell r="U906">
            <v>0</v>
          </cell>
          <cell r="V906">
            <v>1</v>
          </cell>
          <cell r="W906" t="str">
            <v>전7-13</v>
          </cell>
          <cell r="X906" t="str">
            <v>분전반신설</v>
          </cell>
          <cell r="AA906">
            <v>0</v>
          </cell>
          <cell r="AD906">
            <v>0</v>
          </cell>
        </row>
        <row r="907">
          <cell r="B907">
            <v>8522</v>
          </cell>
          <cell r="C907" t="str">
            <v>ZCT</v>
          </cell>
          <cell r="D907" t="str">
            <v>250A(ELD용)</v>
          </cell>
          <cell r="E907" t="str">
            <v>개</v>
          </cell>
          <cell r="F907">
            <v>926</v>
          </cell>
          <cell r="G907">
            <v>18140</v>
          </cell>
          <cell r="H907">
            <v>987</v>
          </cell>
          <cell r="I907">
            <v>10800</v>
          </cell>
          <cell r="O907">
            <v>10800</v>
          </cell>
          <cell r="P907" t="str">
            <v>내선전공</v>
          </cell>
          <cell r="Q907">
            <v>0.4</v>
          </cell>
          <cell r="R907">
            <v>0.4</v>
          </cell>
          <cell r="U907">
            <v>0</v>
          </cell>
          <cell r="V907">
            <v>1</v>
          </cell>
          <cell r="W907" t="str">
            <v>전7-13</v>
          </cell>
          <cell r="X907" t="str">
            <v>분전반신설</v>
          </cell>
          <cell r="AA907">
            <v>0</v>
          </cell>
          <cell r="AD907">
            <v>0</v>
          </cell>
        </row>
        <row r="908">
          <cell r="B908">
            <v>8523</v>
          </cell>
          <cell r="C908" t="str">
            <v>ZCT</v>
          </cell>
          <cell r="D908" t="str">
            <v>600A(ELD용)</v>
          </cell>
          <cell r="E908" t="str">
            <v>개</v>
          </cell>
          <cell r="F908">
            <v>926</v>
          </cell>
          <cell r="G908">
            <v>32510</v>
          </cell>
          <cell r="H908">
            <v>987</v>
          </cell>
          <cell r="I908">
            <v>13000</v>
          </cell>
          <cell r="O908">
            <v>13000</v>
          </cell>
          <cell r="P908" t="str">
            <v>내선전공</v>
          </cell>
          <cell r="Q908">
            <v>0.4</v>
          </cell>
          <cell r="R908">
            <v>0.4</v>
          </cell>
          <cell r="U908">
            <v>0</v>
          </cell>
          <cell r="V908">
            <v>1</v>
          </cell>
          <cell r="W908" t="str">
            <v>전7-13</v>
          </cell>
          <cell r="X908" t="str">
            <v>분전반신설</v>
          </cell>
          <cell r="AA908">
            <v>0</v>
          </cell>
          <cell r="AD908">
            <v>0</v>
          </cell>
        </row>
        <row r="909">
          <cell r="B909">
            <v>8601</v>
          </cell>
          <cell r="C909" t="str">
            <v>진상용콘덴서(220V) 1P</v>
          </cell>
          <cell r="D909" t="str">
            <v>10uF</v>
          </cell>
          <cell r="E909" t="str">
            <v>개</v>
          </cell>
          <cell r="F909">
            <v>899</v>
          </cell>
          <cell r="G909">
            <v>3600</v>
          </cell>
          <cell r="H909">
            <v>981</v>
          </cell>
          <cell r="I909">
            <v>3581</v>
          </cell>
          <cell r="O909">
            <v>3581</v>
          </cell>
          <cell r="P909" t="str">
            <v>내선전공</v>
          </cell>
          <cell r="Q909">
            <v>0.6</v>
          </cell>
          <cell r="R909">
            <v>0</v>
          </cell>
          <cell r="U909">
            <v>0</v>
          </cell>
          <cell r="V909">
            <v>1</v>
          </cell>
          <cell r="W909" t="str">
            <v>전7-11</v>
          </cell>
          <cell r="X909" t="str">
            <v>분전반신설</v>
          </cell>
          <cell r="AA909">
            <v>0</v>
          </cell>
          <cell r="AD909">
            <v>0</v>
          </cell>
          <cell r="AG909">
            <v>0</v>
          </cell>
        </row>
        <row r="910">
          <cell r="B910">
            <v>8602</v>
          </cell>
          <cell r="C910" t="str">
            <v>진상용콘덴서(220V) 1P</v>
          </cell>
          <cell r="D910" t="str">
            <v>15uF</v>
          </cell>
          <cell r="E910" t="str">
            <v>개</v>
          </cell>
          <cell r="F910">
            <v>899</v>
          </cell>
          <cell r="G910">
            <v>4050</v>
          </cell>
          <cell r="H910">
            <v>981</v>
          </cell>
          <cell r="I910">
            <v>4022</v>
          </cell>
          <cell r="L910">
            <v>6600</v>
          </cell>
          <cell r="M910">
            <v>7500</v>
          </cell>
          <cell r="O910">
            <v>4022</v>
          </cell>
          <cell r="P910" t="str">
            <v>내선전공</v>
          </cell>
          <cell r="Q910">
            <v>0.4</v>
          </cell>
          <cell r="R910">
            <v>0</v>
          </cell>
          <cell r="U910">
            <v>0</v>
          </cell>
          <cell r="V910">
            <v>1</v>
          </cell>
          <cell r="W910" t="str">
            <v>전7-13</v>
          </cell>
          <cell r="AA910">
            <v>0</v>
          </cell>
          <cell r="AD910">
            <v>0</v>
          </cell>
          <cell r="AG910">
            <v>0</v>
          </cell>
        </row>
        <row r="911">
          <cell r="B911">
            <v>8603</v>
          </cell>
          <cell r="C911" t="str">
            <v>진상용콘덴서(220V) 1P</v>
          </cell>
          <cell r="D911" t="str">
            <v>20uF</v>
          </cell>
          <cell r="E911" t="str">
            <v>개</v>
          </cell>
          <cell r="F911">
            <v>899</v>
          </cell>
          <cell r="G911">
            <v>4600</v>
          </cell>
          <cell r="H911">
            <v>981</v>
          </cell>
          <cell r="I911">
            <v>4589</v>
          </cell>
          <cell r="O911">
            <v>4589</v>
          </cell>
          <cell r="P911" t="str">
            <v>내선전공</v>
          </cell>
          <cell r="Q911">
            <v>0.4</v>
          </cell>
          <cell r="R911">
            <v>0</v>
          </cell>
          <cell r="U911">
            <v>0</v>
          </cell>
          <cell r="V911">
            <v>1</v>
          </cell>
          <cell r="W911" t="str">
            <v>전7-13</v>
          </cell>
          <cell r="AA911">
            <v>0</v>
          </cell>
          <cell r="AD911">
            <v>0</v>
          </cell>
          <cell r="AG911">
            <v>0</v>
          </cell>
        </row>
        <row r="912">
          <cell r="B912">
            <v>8604</v>
          </cell>
          <cell r="C912" t="str">
            <v>진상용콘덴서(380V) 3P</v>
          </cell>
          <cell r="D912" t="str">
            <v>10uF</v>
          </cell>
          <cell r="E912" t="str">
            <v>개</v>
          </cell>
          <cell r="F912">
            <v>899</v>
          </cell>
          <cell r="G912">
            <v>6800</v>
          </cell>
          <cell r="H912">
            <v>981</v>
          </cell>
          <cell r="I912">
            <v>6741</v>
          </cell>
          <cell r="O912">
            <v>6741</v>
          </cell>
          <cell r="P912" t="str">
            <v>내선전공</v>
          </cell>
          <cell r="Q912">
            <v>0.10400000000000001</v>
          </cell>
          <cell r="R912">
            <v>0.104</v>
          </cell>
          <cell r="U912">
            <v>0</v>
          </cell>
          <cell r="V912">
            <v>1</v>
          </cell>
          <cell r="W912" t="str">
            <v>전5-30</v>
          </cell>
          <cell r="AA912">
            <v>0</v>
          </cell>
          <cell r="AD912">
            <v>0</v>
          </cell>
          <cell r="AG912">
            <v>0</v>
          </cell>
        </row>
        <row r="913">
          <cell r="B913">
            <v>8605</v>
          </cell>
          <cell r="C913" t="str">
            <v>진상용콘덴서(380V) 3P</v>
          </cell>
          <cell r="D913" t="str">
            <v>15uF</v>
          </cell>
          <cell r="E913" t="str">
            <v>개</v>
          </cell>
          <cell r="F913">
            <v>899</v>
          </cell>
          <cell r="G913">
            <v>9800</v>
          </cell>
          <cell r="H913">
            <v>981</v>
          </cell>
          <cell r="I913">
            <v>9755</v>
          </cell>
          <cell r="O913">
            <v>9755</v>
          </cell>
          <cell r="R913">
            <v>0</v>
          </cell>
          <cell r="U913">
            <v>0</v>
          </cell>
          <cell r="V913">
            <v>1</v>
          </cell>
          <cell r="AA913">
            <v>0</v>
          </cell>
          <cell r="AD913">
            <v>0</v>
          </cell>
          <cell r="AG913">
            <v>0</v>
          </cell>
        </row>
        <row r="914">
          <cell r="B914">
            <v>8606</v>
          </cell>
          <cell r="C914" t="str">
            <v>진상용콘덴서(380V) 3P</v>
          </cell>
          <cell r="D914" t="str">
            <v>20uF</v>
          </cell>
          <cell r="E914" t="str">
            <v>개</v>
          </cell>
          <cell r="F914">
            <v>899</v>
          </cell>
          <cell r="G914">
            <v>13000</v>
          </cell>
          <cell r="H914">
            <v>981</v>
          </cell>
          <cell r="I914">
            <v>12905</v>
          </cell>
          <cell r="O914">
            <v>12905</v>
          </cell>
          <cell r="R914">
            <v>0</v>
          </cell>
          <cell r="U914">
            <v>0</v>
          </cell>
          <cell r="V914">
            <v>1</v>
          </cell>
          <cell r="AA914">
            <v>0</v>
          </cell>
          <cell r="AD914">
            <v>0</v>
          </cell>
          <cell r="AG914">
            <v>0</v>
          </cell>
        </row>
        <row r="915">
          <cell r="B915">
            <v>8607</v>
          </cell>
          <cell r="C915" t="str">
            <v>진상용콘덴서(380V) 3P</v>
          </cell>
          <cell r="D915" t="str">
            <v>30uF</v>
          </cell>
          <cell r="E915" t="str">
            <v>개</v>
          </cell>
          <cell r="F915">
            <v>899</v>
          </cell>
          <cell r="G915">
            <v>19000</v>
          </cell>
          <cell r="H915">
            <v>981</v>
          </cell>
          <cell r="I915">
            <v>18932</v>
          </cell>
          <cell r="O915">
            <v>18932</v>
          </cell>
          <cell r="P915" t="str">
            <v>내선전공</v>
          </cell>
          <cell r="Q915">
            <v>0.12480000000000001</v>
          </cell>
          <cell r="R915">
            <v>0.124</v>
          </cell>
          <cell r="U915">
            <v>0</v>
          </cell>
          <cell r="V915">
            <v>1</v>
          </cell>
          <cell r="W915" t="str">
            <v>전5-30</v>
          </cell>
          <cell r="AA915">
            <v>0</v>
          </cell>
          <cell r="AD915">
            <v>0</v>
          </cell>
          <cell r="AG915">
            <v>0</v>
          </cell>
        </row>
        <row r="916">
          <cell r="B916">
            <v>8608</v>
          </cell>
          <cell r="C916" t="str">
            <v>진상용콘덴서(380V) 3P</v>
          </cell>
          <cell r="D916" t="str">
            <v>40uF</v>
          </cell>
          <cell r="E916" t="str">
            <v>개</v>
          </cell>
          <cell r="F916">
            <v>899</v>
          </cell>
          <cell r="G916">
            <v>25600</v>
          </cell>
          <cell r="H916">
            <v>981</v>
          </cell>
          <cell r="I916">
            <v>25526</v>
          </cell>
          <cell r="O916">
            <v>25526</v>
          </cell>
          <cell r="P916" t="str">
            <v>내선전공</v>
          </cell>
          <cell r="Q916">
            <v>0.10400000000000001</v>
          </cell>
          <cell r="R916">
            <v>0</v>
          </cell>
          <cell r="U916">
            <v>0</v>
          </cell>
          <cell r="V916">
            <v>1</v>
          </cell>
          <cell r="W916" t="str">
            <v>전5-30</v>
          </cell>
          <cell r="AA916">
            <v>0</v>
          </cell>
          <cell r="AD916">
            <v>0</v>
          </cell>
          <cell r="AG916">
            <v>0</v>
          </cell>
        </row>
        <row r="917">
          <cell r="B917">
            <v>8609</v>
          </cell>
          <cell r="C917" t="str">
            <v>진상용콘덴서(380V) 3P</v>
          </cell>
          <cell r="D917" t="str">
            <v>50uF</v>
          </cell>
          <cell r="E917" t="str">
            <v>개</v>
          </cell>
          <cell r="F917">
            <v>899</v>
          </cell>
          <cell r="G917">
            <v>27500</v>
          </cell>
          <cell r="H917">
            <v>981</v>
          </cell>
          <cell r="I917">
            <v>27237</v>
          </cell>
          <cell r="O917">
            <v>27237</v>
          </cell>
          <cell r="R917">
            <v>0</v>
          </cell>
          <cell r="U917">
            <v>0</v>
          </cell>
          <cell r="V917">
            <v>1</v>
          </cell>
          <cell r="AA917">
            <v>0</v>
          </cell>
          <cell r="AD917">
            <v>0</v>
          </cell>
          <cell r="AG917">
            <v>0</v>
          </cell>
        </row>
        <row r="918">
          <cell r="B918">
            <v>8610</v>
          </cell>
          <cell r="C918" t="str">
            <v>진상용콘덴서(380V) 3P</v>
          </cell>
          <cell r="D918" t="str">
            <v>75uF</v>
          </cell>
          <cell r="E918" t="str">
            <v>개</v>
          </cell>
          <cell r="F918">
            <v>899</v>
          </cell>
          <cell r="G918">
            <v>37400</v>
          </cell>
          <cell r="H918">
            <v>981</v>
          </cell>
          <cell r="I918">
            <v>37139</v>
          </cell>
          <cell r="O918">
            <v>37139</v>
          </cell>
          <cell r="R918">
            <v>0</v>
          </cell>
          <cell r="U918">
            <v>0</v>
          </cell>
          <cell r="V918">
            <v>1</v>
          </cell>
          <cell r="AA918">
            <v>0</v>
          </cell>
          <cell r="AD918">
            <v>0</v>
          </cell>
          <cell r="AG918">
            <v>0</v>
          </cell>
        </row>
        <row r="919">
          <cell r="B919">
            <v>8611</v>
          </cell>
          <cell r="C919" t="str">
            <v>진상용콘덴서(380V) 3P</v>
          </cell>
          <cell r="D919" t="str">
            <v>100uF</v>
          </cell>
          <cell r="E919" t="str">
            <v>개</v>
          </cell>
          <cell r="F919">
            <v>899</v>
          </cell>
          <cell r="G919">
            <v>48000</v>
          </cell>
          <cell r="H919">
            <v>981</v>
          </cell>
          <cell r="I919">
            <v>47030</v>
          </cell>
          <cell r="O919">
            <v>47030</v>
          </cell>
          <cell r="P919" t="str">
            <v>내선전공</v>
          </cell>
          <cell r="Q919">
            <v>0.12480000000000001</v>
          </cell>
          <cell r="R919">
            <v>0</v>
          </cell>
          <cell r="U919">
            <v>0</v>
          </cell>
          <cell r="V919">
            <v>1</v>
          </cell>
          <cell r="W919" t="str">
            <v>전5-30</v>
          </cell>
          <cell r="AA919">
            <v>0</v>
          </cell>
          <cell r="AD919">
            <v>0</v>
          </cell>
          <cell r="AG919">
            <v>0</v>
          </cell>
        </row>
        <row r="920">
          <cell r="B920">
            <v>8612</v>
          </cell>
          <cell r="C920" t="str">
            <v>진상용콘덴서(380V) 3P</v>
          </cell>
          <cell r="D920" t="str">
            <v>150uF</v>
          </cell>
          <cell r="E920" t="str">
            <v>개</v>
          </cell>
          <cell r="F920">
            <v>899</v>
          </cell>
          <cell r="G920">
            <v>72000</v>
          </cell>
          <cell r="H920">
            <v>981</v>
          </cell>
          <cell r="I920">
            <v>71705</v>
          </cell>
          <cell r="O920">
            <v>71705</v>
          </cell>
          <cell r="R920">
            <v>0</v>
          </cell>
          <cell r="U920">
            <v>0</v>
          </cell>
          <cell r="V920">
            <v>1</v>
          </cell>
          <cell r="AA920">
            <v>0</v>
          </cell>
          <cell r="AD920">
            <v>0</v>
          </cell>
          <cell r="AG920">
            <v>0</v>
          </cell>
        </row>
        <row r="921">
          <cell r="B921">
            <v>8613</v>
          </cell>
          <cell r="C921" t="str">
            <v>진상용콘덴서(380V) 3P</v>
          </cell>
          <cell r="D921" t="str">
            <v>200uF</v>
          </cell>
          <cell r="E921" t="str">
            <v>개</v>
          </cell>
          <cell r="F921">
            <v>899</v>
          </cell>
          <cell r="G921">
            <v>96000</v>
          </cell>
          <cell r="H921">
            <v>981</v>
          </cell>
          <cell r="I921">
            <v>94784</v>
          </cell>
          <cell r="O921">
            <v>94784</v>
          </cell>
          <cell r="R921">
            <v>0</v>
          </cell>
          <cell r="U921">
            <v>0</v>
          </cell>
          <cell r="V921">
            <v>1</v>
          </cell>
          <cell r="AA921">
            <v>0</v>
          </cell>
          <cell r="AD921">
            <v>0</v>
          </cell>
          <cell r="AG921">
            <v>0</v>
          </cell>
        </row>
        <row r="922">
          <cell r="B922">
            <v>8614</v>
          </cell>
          <cell r="C922" t="str">
            <v>진상용콘덴서(380V) 3P</v>
          </cell>
          <cell r="D922" t="str">
            <v>10KVA</v>
          </cell>
          <cell r="E922" t="str">
            <v>개</v>
          </cell>
          <cell r="F922">
            <v>899</v>
          </cell>
          <cell r="G922">
            <v>72000</v>
          </cell>
          <cell r="H922">
            <v>981</v>
          </cell>
          <cell r="I922">
            <v>71705</v>
          </cell>
          <cell r="O922">
            <v>71705</v>
          </cell>
          <cell r="P922" t="str">
            <v>배전전공</v>
          </cell>
          <cell r="Q922">
            <v>0.20800000000000002</v>
          </cell>
          <cell r="R922">
            <v>0.20799999999999999</v>
          </cell>
          <cell r="U922">
            <v>0</v>
          </cell>
          <cell r="V922">
            <v>1</v>
          </cell>
          <cell r="W922" t="str">
            <v>전5-30</v>
          </cell>
          <cell r="AA922">
            <v>0</v>
          </cell>
          <cell r="AD922">
            <v>0</v>
          </cell>
          <cell r="AG922">
            <v>0</v>
          </cell>
        </row>
        <row r="923">
          <cell r="B923">
            <v>8615</v>
          </cell>
          <cell r="C923" t="str">
            <v>진상용콘덴서(380V) 3P</v>
          </cell>
          <cell r="D923" t="str">
            <v>15KVA</v>
          </cell>
          <cell r="E923" t="str">
            <v>개</v>
          </cell>
          <cell r="F923">
            <v>899</v>
          </cell>
          <cell r="G923">
            <v>109000</v>
          </cell>
          <cell r="H923">
            <v>981</v>
          </cell>
          <cell r="I923">
            <v>108255</v>
          </cell>
          <cell r="O923">
            <v>108255</v>
          </cell>
          <cell r="P923" t="str">
            <v>배전전공</v>
          </cell>
          <cell r="Q923">
            <v>0.31200000000000006</v>
          </cell>
          <cell r="R923">
            <v>0.312</v>
          </cell>
          <cell r="U923">
            <v>0</v>
          </cell>
          <cell r="V923">
            <v>1</v>
          </cell>
          <cell r="W923" t="str">
            <v>전5-30</v>
          </cell>
          <cell r="AA923">
            <v>0</v>
          </cell>
          <cell r="AD923">
            <v>0</v>
          </cell>
          <cell r="AG923">
            <v>0</v>
          </cell>
        </row>
        <row r="924">
          <cell r="B924">
            <v>8616</v>
          </cell>
          <cell r="C924" t="str">
            <v>진상용콘덴서(380V) 3P</v>
          </cell>
          <cell r="D924" t="str">
            <v>20KVA</v>
          </cell>
          <cell r="E924" t="str">
            <v>개</v>
          </cell>
          <cell r="F924">
            <v>899</v>
          </cell>
          <cell r="G924">
            <v>147000</v>
          </cell>
          <cell r="H924">
            <v>981</v>
          </cell>
          <cell r="I924">
            <v>146265</v>
          </cell>
          <cell r="O924">
            <v>146265</v>
          </cell>
          <cell r="P924" t="str">
            <v>배전전공</v>
          </cell>
          <cell r="Q924">
            <v>0.31200000000000006</v>
          </cell>
          <cell r="R924">
            <v>0.312</v>
          </cell>
          <cell r="U924">
            <v>0</v>
          </cell>
          <cell r="V924">
            <v>1</v>
          </cell>
          <cell r="W924" t="str">
            <v>전5-30</v>
          </cell>
          <cell r="AA924">
            <v>0</v>
          </cell>
          <cell r="AD924">
            <v>0</v>
          </cell>
          <cell r="AG924">
            <v>0</v>
          </cell>
        </row>
        <row r="925">
          <cell r="B925">
            <v>8617</v>
          </cell>
          <cell r="C925" t="str">
            <v>진상용콘덴서(380V) 3P</v>
          </cell>
          <cell r="D925" t="str">
            <v>25KVA</v>
          </cell>
          <cell r="E925" t="str">
            <v>개</v>
          </cell>
          <cell r="F925">
            <v>899</v>
          </cell>
          <cell r="G925">
            <v>169000</v>
          </cell>
          <cell r="H925">
            <v>981</v>
          </cell>
          <cell r="I925">
            <v>166331</v>
          </cell>
          <cell r="O925">
            <v>166331</v>
          </cell>
          <cell r="P925" t="str">
            <v>배전전공</v>
          </cell>
          <cell r="Q925">
            <v>0.62400000000000011</v>
          </cell>
          <cell r="R925">
            <v>0.624</v>
          </cell>
          <cell r="U925">
            <v>0</v>
          </cell>
          <cell r="V925">
            <v>1</v>
          </cell>
          <cell r="W925" t="str">
            <v>전5-30</v>
          </cell>
          <cell r="AA925">
            <v>0</v>
          </cell>
          <cell r="AD925">
            <v>0</v>
          </cell>
          <cell r="AG925">
            <v>0</v>
          </cell>
        </row>
        <row r="926">
          <cell r="B926">
            <v>8618</v>
          </cell>
          <cell r="C926" t="str">
            <v>진상용콘덴서(220V) 3P</v>
          </cell>
          <cell r="D926" t="str">
            <v>10KVA</v>
          </cell>
          <cell r="E926" t="str">
            <v>개</v>
          </cell>
          <cell r="F926">
            <v>899</v>
          </cell>
          <cell r="G926">
            <v>77700</v>
          </cell>
          <cell r="H926">
            <v>981</v>
          </cell>
          <cell r="I926">
            <v>77438</v>
          </cell>
          <cell r="O926">
            <v>77438</v>
          </cell>
          <cell r="P926" t="str">
            <v>배전전공</v>
          </cell>
          <cell r="Q926">
            <v>0.20800000000000002</v>
          </cell>
          <cell r="R926">
            <v>0.20799999999999999</v>
          </cell>
          <cell r="U926">
            <v>0</v>
          </cell>
          <cell r="V926">
            <v>1</v>
          </cell>
          <cell r="W926" t="str">
            <v>전5-30</v>
          </cell>
          <cell r="AA926">
            <v>0</v>
          </cell>
          <cell r="AD926">
            <v>0</v>
          </cell>
          <cell r="AG926">
            <v>0</v>
          </cell>
        </row>
        <row r="927">
          <cell r="B927">
            <v>8619</v>
          </cell>
          <cell r="C927" t="str">
            <v>진상용콘덴서(6.6KV) 3P</v>
          </cell>
          <cell r="D927" t="str">
            <v>40KVA</v>
          </cell>
          <cell r="E927" t="str">
            <v>개</v>
          </cell>
          <cell r="F927">
            <v>899</v>
          </cell>
          <cell r="G927">
            <v>483000</v>
          </cell>
          <cell r="H927">
            <v>981</v>
          </cell>
          <cell r="I927">
            <v>652461</v>
          </cell>
          <cell r="O927">
            <v>483000</v>
          </cell>
          <cell r="P927" t="str">
            <v>배전전공</v>
          </cell>
          <cell r="Q927">
            <v>0.83200000000000007</v>
          </cell>
          <cell r="R927">
            <v>0.83199999999999996</v>
          </cell>
          <cell r="S927" t="str">
            <v>보통인부</v>
          </cell>
          <cell r="T927">
            <v>0.34320000000000006</v>
          </cell>
          <cell r="U927">
            <v>0.34300000000000003</v>
          </cell>
          <cell r="V927">
            <v>1</v>
          </cell>
          <cell r="W927" t="str">
            <v>전5-30</v>
          </cell>
          <cell r="AA927">
            <v>0</v>
          </cell>
          <cell r="AD927">
            <v>0</v>
          </cell>
          <cell r="AG927">
            <v>0</v>
          </cell>
        </row>
        <row r="928">
          <cell r="B928">
            <v>8620</v>
          </cell>
          <cell r="C928" t="str">
            <v>진상용콘덴서(6.6KV) 3P</v>
          </cell>
          <cell r="D928" t="str">
            <v>75KVA</v>
          </cell>
          <cell r="E928" t="str">
            <v>개</v>
          </cell>
          <cell r="F928">
            <v>899</v>
          </cell>
          <cell r="G928">
            <v>630000</v>
          </cell>
          <cell r="H928">
            <v>981</v>
          </cell>
          <cell r="I928">
            <v>806694</v>
          </cell>
          <cell r="O928">
            <v>630000</v>
          </cell>
          <cell r="P928" t="str">
            <v>배전전공</v>
          </cell>
          <cell r="Q928">
            <v>1.2480000000000002</v>
          </cell>
          <cell r="R928">
            <v>1.248</v>
          </cell>
          <cell r="S928" t="str">
            <v>보통인부</v>
          </cell>
          <cell r="T928">
            <v>0.44720000000000004</v>
          </cell>
          <cell r="U928">
            <v>0.44700000000000001</v>
          </cell>
          <cell r="V928">
            <v>1</v>
          </cell>
          <cell r="W928" t="str">
            <v>전5-30</v>
          </cell>
          <cell r="AA928">
            <v>0</v>
          </cell>
          <cell r="AD928">
            <v>0</v>
          </cell>
          <cell r="AG928">
            <v>0</v>
          </cell>
        </row>
        <row r="929">
          <cell r="B929">
            <v>8509</v>
          </cell>
          <cell r="C929" t="str">
            <v>적산전력량계</v>
          </cell>
          <cell r="D929" t="str">
            <v>220V 1P2W 60A</v>
          </cell>
          <cell r="E929" t="str">
            <v>대</v>
          </cell>
          <cell r="F929">
            <v>948</v>
          </cell>
          <cell r="G929">
            <v>42000</v>
          </cell>
          <cell r="H929">
            <v>981</v>
          </cell>
          <cell r="I929">
            <v>166331</v>
          </cell>
          <cell r="O929">
            <v>42000</v>
          </cell>
          <cell r="P929" t="str">
            <v>내선전공</v>
          </cell>
          <cell r="Q929">
            <v>0.14000000000000001</v>
          </cell>
          <cell r="R929">
            <v>0.14000000000000001</v>
          </cell>
          <cell r="U929">
            <v>0</v>
          </cell>
          <cell r="V929">
            <v>1</v>
          </cell>
          <cell r="W929" t="str">
            <v>전7-13</v>
          </cell>
          <cell r="AA929">
            <v>0</v>
          </cell>
          <cell r="AD929">
            <v>0</v>
          </cell>
          <cell r="AG929">
            <v>0</v>
          </cell>
        </row>
        <row r="930">
          <cell r="B930">
            <v>8510</v>
          </cell>
          <cell r="C930" t="str">
            <v>24시간 타이머</v>
          </cell>
          <cell r="D930" t="str">
            <v>220V 3P4W 60A</v>
          </cell>
          <cell r="E930" t="str">
            <v>대</v>
          </cell>
          <cell r="F930">
            <v>953</v>
          </cell>
          <cell r="G930">
            <v>10000</v>
          </cell>
          <cell r="H930">
            <v>981</v>
          </cell>
          <cell r="I930">
            <v>77438</v>
          </cell>
          <cell r="O930">
            <v>10000</v>
          </cell>
          <cell r="P930" t="str">
            <v>배전전공</v>
          </cell>
          <cell r="Q930">
            <v>0.20800000000000002</v>
          </cell>
          <cell r="R930">
            <v>0</v>
          </cell>
          <cell r="U930">
            <v>0</v>
          </cell>
          <cell r="V930">
            <v>1</v>
          </cell>
          <cell r="W930" t="str">
            <v>전5-30</v>
          </cell>
          <cell r="AA930">
            <v>0</v>
          </cell>
          <cell r="AD930">
            <v>0</v>
          </cell>
          <cell r="AG930">
            <v>0</v>
          </cell>
        </row>
        <row r="931">
          <cell r="B931">
            <v>8511</v>
          </cell>
          <cell r="C931" t="str">
            <v>AM AC광각</v>
          </cell>
          <cell r="D931" t="str">
            <v>110X110</v>
          </cell>
          <cell r="E931" t="str">
            <v>개</v>
          </cell>
          <cell r="F931">
            <v>899</v>
          </cell>
          <cell r="G931">
            <v>483000</v>
          </cell>
          <cell r="H931">
            <v>1016</v>
          </cell>
          <cell r="I931">
            <v>18000</v>
          </cell>
          <cell r="J931">
            <v>974</v>
          </cell>
          <cell r="O931">
            <v>18000</v>
          </cell>
          <cell r="P931" t="str">
            <v>강전기계조립공</v>
          </cell>
          <cell r="Q931">
            <v>0.39</v>
          </cell>
          <cell r="R931">
            <v>0.39</v>
          </cell>
          <cell r="S931" t="str">
            <v>보통인부</v>
          </cell>
          <cell r="T931">
            <v>0.34320000000000006</v>
          </cell>
          <cell r="U931">
            <v>0</v>
          </cell>
          <cell r="V931">
            <v>1</v>
          </cell>
          <cell r="W931" t="str">
            <v>전5-30</v>
          </cell>
          <cell r="AA931">
            <v>0</v>
          </cell>
          <cell r="AD931">
            <v>0</v>
          </cell>
          <cell r="AG931">
            <v>0</v>
          </cell>
        </row>
        <row r="932">
          <cell r="B932">
            <v>8512</v>
          </cell>
          <cell r="C932" t="str">
            <v>AM AC광각</v>
          </cell>
          <cell r="D932" t="str">
            <v>80X80</v>
          </cell>
          <cell r="E932" t="str">
            <v>개</v>
          </cell>
          <cell r="F932">
            <v>899</v>
          </cell>
          <cell r="G932">
            <v>630000</v>
          </cell>
          <cell r="H932">
            <v>1016</v>
          </cell>
          <cell r="I932">
            <v>18000</v>
          </cell>
          <cell r="J932">
            <v>974</v>
          </cell>
          <cell r="O932">
            <v>18000</v>
          </cell>
          <cell r="P932" t="str">
            <v>강전기계조립공</v>
          </cell>
          <cell r="Q932">
            <v>0.39</v>
          </cell>
          <cell r="R932">
            <v>0.39</v>
          </cell>
          <cell r="S932" t="str">
            <v>보통인부</v>
          </cell>
          <cell r="T932">
            <v>0.44720000000000004</v>
          </cell>
          <cell r="U932">
            <v>0</v>
          </cell>
          <cell r="V932">
            <v>1</v>
          </cell>
          <cell r="W932" t="str">
            <v>전5-30</v>
          </cell>
          <cell r="AA932">
            <v>0</v>
          </cell>
          <cell r="AD932">
            <v>0</v>
          </cell>
          <cell r="AG932">
            <v>0</v>
          </cell>
        </row>
        <row r="933">
          <cell r="B933">
            <v>8513</v>
          </cell>
          <cell r="C933" t="str">
            <v>VM AC광각</v>
          </cell>
          <cell r="D933" t="str">
            <v>110X110</v>
          </cell>
          <cell r="E933" t="str">
            <v>개</v>
          </cell>
          <cell r="F933">
            <v>948</v>
          </cell>
          <cell r="G933">
            <v>42000</v>
          </cell>
          <cell r="H933">
            <v>1016</v>
          </cell>
          <cell r="I933">
            <v>18000</v>
          </cell>
          <cell r="J933">
            <v>974</v>
          </cell>
          <cell r="O933">
            <v>18000</v>
          </cell>
          <cell r="P933" t="str">
            <v>강전기계조립공</v>
          </cell>
          <cell r="Q933">
            <v>0.39</v>
          </cell>
          <cell r="R933">
            <v>0.39</v>
          </cell>
          <cell r="U933">
            <v>0</v>
          </cell>
          <cell r="V933">
            <v>1</v>
          </cell>
          <cell r="W933" t="str">
            <v>전7-13</v>
          </cell>
          <cell r="AA933">
            <v>0</v>
          </cell>
          <cell r="AD933">
            <v>0</v>
          </cell>
          <cell r="AG933">
            <v>0</v>
          </cell>
        </row>
        <row r="934">
          <cell r="B934">
            <v>8514</v>
          </cell>
          <cell r="C934" t="str">
            <v>VM AC광각</v>
          </cell>
          <cell r="D934" t="str">
            <v>80X80</v>
          </cell>
          <cell r="E934" t="str">
            <v>개</v>
          </cell>
          <cell r="F934">
            <v>953</v>
          </cell>
          <cell r="G934">
            <v>10000</v>
          </cell>
          <cell r="H934">
            <v>1016</v>
          </cell>
          <cell r="I934">
            <v>18000</v>
          </cell>
          <cell r="J934">
            <v>974</v>
          </cell>
          <cell r="O934">
            <v>18000</v>
          </cell>
          <cell r="P934" t="str">
            <v>강전기계조립공</v>
          </cell>
          <cell r="Q934">
            <v>0.39</v>
          </cell>
          <cell r="R934">
            <v>0.39</v>
          </cell>
          <cell r="U934">
            <v>0</v>
          </cell>
          <cell r="V934">
            <v>1</v>
          </cell>
          <cell r="AA934">
            <v>0</v>
          </cell>
          <cell r="AD934">
            <v>0</v>
          </cell>
          <cell r="AG934">
            <v>0</v>
          </cell>
        </row>
        <row r="935">
          <cell r="B935">
            <v>8515</v>
          </cell>
          <cell r="C935" t="str">
            <v xml:space="preserve">AS </v>
          </cell>
          <cell r="D935" t="str">
            <v>3P4W</v>
          </cell>
          <cell r="E935" t="str">
            <v>개</v>
          </cell>
          <cell r="F935">
            <v>968</v>
          </cell>
          <cell r="G935">
            <v>13280</v>
          </cell>
          <cell r="H935">
            <v>1016</v>
          </cell>
          <cell r="I935">
            <v>18000</v>
          </cell>
          <cell r="J935">
            <v>974</v>
          </cell>
          <cell r="O935">
            <v>13280</v>
          </cell>
          <cell r="P935" t="str">
            <v>강전기계조립공</v>
          </cell>
          <cell r="Q935">
            <v>0.3</v>
          </cell>
          <cell r="R935">
            <v>0.3</v>
          </cell>
          <cell r="U935">
            <v>0</v>
          </cell>
          <cell r="V935">
            <v>1</v>
          </cell>
          <cell r="AA935">
            <v>0</v>
          </cell>
          <cell r="AD935">
            <v>0</v>
          </cell>
          <cell r="AG935">
            <v>0</v>
          </cell>
        </row>
        <row r="936">
          <cell r="B936">
            <v>8516</v>
          </cell>
          <cell r="C936" t="str">
            <v>VS</v>
          </cell>
          <cell r="D936" t="str">
            <v>3P4W</v>
          </cell>
          <cell r="E936" t="str">
            <v>개</v>
          </cell>
          <cell r="F936">
            <v>968</v>
          </cell>
          <cell r="G936">
            <v>13280</v>
          </cell>
          <cell r="H936">
            <v>1016</v>
          </cell>
          <cell r="I936">
            <v>18000</v>
          </cell>
          <cell r="J936">
            <v>974</v>
          </cell>
          <cell r="O936">
            <v>13280</v>
          </cell>
          <cell r="P936" t="str">
            <v>강전기계조립공</v>
          </cell>
          <cell r="Q936">
            <v>0.3</v>
          </cell>
          <cell r="R936">
            <v>0.3</v>
          </cell>
          <cell r="U936">
            <v>0</v>
          </cell>
          <cell r="V936">
            <v>1</v>
          </cell>
          <cell r="AA936">
            <v>0</v>
          </cell>
          <cell r="AD936">
            <v>0</v>
          </cell>
          <cell r="AG936">
            <v>0</v>
          </cell>
        </row>
        <row r="937">
          <cell r="B937">
            <v>8521</v>
          </cell>
          <cell r="C937" t="str">
            <v>NT</v>
          </cell>
          <cell r="D937" t="str">
            <v>5P</v>
          </cell>
          <cell r="E937" t="str">
            <v>개</v>
          </cell>
          <cell r="H937">
            <v>1016</v>
          </cell>
          <cell r="I937">
            <v>18000</v>
          </cell>
          <cell r="J937">
            <v>974</v>
          </cell>
          <cell r="L937">
            <v>5000</v>
          </cell>
          <cell r="M937">
            <v>2100</v>
          </cell>
          <cell r="O937">
            <v>2100</v>
          </cell>
          <cell r="P937" t="str">
            <v>강전기계조립공</v>
          </cell>
          <cell r="Q937">
            <v>0.39</v>
          </cell>
          <cell r="R937">
            <v>0</v>
          </cell>
          <cell r="U937">
            <v>0</v>
          </cell>
          <cell r="V937">
            <v>1</v>
          </cell>
          <cell r="AA937">
            <v>0</v>
          </cell>
          <cell r="AD937">
            <v>0</v>
          </cell>
          <cell r="AG937">
            <v>0</v>
          </cell>
        </row>
        <row r="938">
          <cell r="B938">
            <v>8522</v>
          </cell>
          <cell r="C938" t="str">
            <v>ET</v>
          </cell>
          <cell r="D938" t="str">
            <v>5P</v>
          </cell>
          <cell r="E938" t="str">
            <v>개</v>
          </cell>
          <cell r="H938">
            <v>1016</v>
          </cell>
          <cell r="I938">
            <v>18000</v>
          </cell>
          <cell r="J938">
            <v>974</v>
          </cell>
          <cell r="L938">
            <v>5000</v>
          </cell>
          <cell r="M938">
            <v>2100</v>
          </cell>
          <cell r="O938">
            <v>2100</v>
          </cell>
          <cell r="P938" t="str">
            <v>강전기계조립공</v>
          </cell>
          <cell r="Q938">
            <v>0.39</v>
          </cell>
          <cell r="R938">
            <v>0</v>
          </cell>
          <cell r="U938">
            <v>0</v>
          </cell>
          <cell r="V938">
            <v>1</v>
          </cell>
          <cell r="AA938">
            <v>0</v>
          </cell>
          <cell r="AD938">
            <v>0</v>
          </cell>
          <cell r="AG938">
            <v>0</v>
          </cell>
        </row>
        <row r="939">
          <cell r="B939">
            <v>8523</v>
          </cell>
          <cell r="C939" t="str">
            <v xml:space="preserve">PBS </v>
          </cell>
          <cell r="D939" t="str">
            <v xml:space="preserve">25/30Φ1a1b   </v>
          </cell>
          <cell r="E939" t="str">
            <v>개</v>
          </cell>
          <cell r="F939">
            <v>953</v>
          </cell>
          <cell r="G939">
            <v>1150</v>
          </cell>
          <cell r="O939">
            <v>1150</v>
          </cell>
          <cell r="P939" t="str">
            <v>강전기계조립공</v>
          </cell>
          <cell r="Q939">
            <v>0.3</v>
          </cell>
          <cell r="R939">
            <v>0</v>
          </cell>
          <cell r="U939">
            <v>0</v>
          </cell>
          <cell r="V939">
            <v>1</v>
          </cell>
          <cell r="AA939">
            <v>0</v>
          </cell>
          <cell r="AD939">
            <v>0</v>
          </cell>
          <cell r="AG939">
            <v>0</v>
          </cell>
        </row>
        <row r="940">
          <cell r="B940">
            <v>8524</v>
          </cell>
          <cell r="C940" t="str">
            <v>SELECTOR S/W</v>
          </cell>
          <cell r="D940" t="str">
            <v>300V 6A 2a2b</v>
          </cell>
          <cell r="E940" t="str">
            <v>개</v>
          </cell>
          <cell r="F940">
            <v>953</v>
          </cell>
          <cell r="G940">
            <v>6500</v>
          </cell>
          <cell r="O940">
            <v>6500</v>
          </cell>
          <cell r="P940" t="str">
            <v>강전기계조립공</v>
          </cell>
          <cell r="Q940">
            <v>0.3</v>
          </cell>
          <cell r="R940">
            <v>0</v>
          </cell>
          <cell r="U940">
            <v>0</v>
          </cell>
          <cell r="V940">
            <v>1</v>
          </cell>
          <cell r="AA940">
            <v>0</v>
          </cell>
          <cell r="AD940">
            <v>0</v>
          </cell>
          <cell r="AG940">
            <v>0</v>
          </cell>
        </row>
        <row r="941">
          <cell r="B941">
            <v>8525</v>
          </cell>
          <cell r="C941" t="str">
            <v>LIMIT S/W</v>
          </cell>
          <cell r="D941" t="str">
            <v xml:space="preserve">AC220V 1a1b </v>
          </cell>
          <cell r="E941" t="str">
            <v>개</v>
          </cell>
          <cell r="F941">
            <v>953</v>
          </cell>
          <cell r="G941">
            <v>8580</v>
          </cell>
          <cell r="L941">
            <v>3300</v>
          </cell>
          <cell r="M941">
            <v>1760</v>
          </cell>
          <cell r="O941">
            <v>1760</v>
          </cell>
          <cell r="P941" t="str">
            <v>내선전공</v>
          </cell>
          <cell r="Q941">
            <v>0.1</v>
          </cell>
          <cell r="R941">
            <v>0.1</v>
          </cell>
          <cell r="U941">
            <v>0</v>
          </cell>
          <cell r="V941">
            <v>1</v>
          </cell>
          <cell r="AA941">
            <v>0</v>
          </cell>
          <cell r="AD941">
            <v>0</v>
          </cell>
          <cell r="AG941">
            <v>0</v>
          </cell>
        </row>
        <row r="942">
          <cell r="B942">
            <v>8526</v>
          </cell>
          <cell r="C942" t="str">
            <v xml:space="preserve">FLOATLESS S/W </v>
          </cell>
          <cell r="D942" t="str">
            <v>AC220V 2선3극</v>
          </cell>
          <cell r="E942" t="str">
            <v>개</v>
          </cell>
          <cell r="F942">
            <v>953</v>
          </cell>
          <cell r="G942">
            <v>9000</v>
          </cell>
          <cell r="H942">
            <v>1016</v>
          </cell>
          <cell r="I942">
            <v>120000</v>
          </cell>
          <cell r="L942">
            <v>5000</v>
          </cell>
          <cell r="M942">
            <v>2100</v>
          </cell>
          <cell r="O942">
            <v>9000</v>
          </cell>
          <cell r="P942" t="str">
            <v>내선전공</v>
          </cell>
          <cell r="Q942">
            <v>0.8</v>
          </cell>
          <cell r="R942">
            <v>0.8</v>
          </cell>
          <cell r="U942">
            <v>0</v>
          </cell>
          <cell r="V942">
            <v>1</v>
          </cell>
          <cell r="AA942">
            <v>0</v>
          </cell>
          <cell r="AD942">
            <v>0</v>
          </cell>
          <cell r="AG942">
            <v>0</v>
          </cell>
        </row>
        <row r="943">
          <cell r="B943">
            <v>8527</v>
          </cell>
          <cell r="C943" t="str">
            <v>PL</v>
          </cell>
          <cell r="D943" t="str">
            <v>AC110/220V 25mm</v>
          </cell>
          <cell r="E943" t="str">
            <v>개</v>
          </cell>
          <cell r="F943">
            <v>953</v>
          </cell>
          <cell r="G943">
            <v>2580</v>
          </cell>
          <cell r="O943">
            <v>2580</v>
          </cell>
          <cell r="P943" t="str">
            <v>내선전공</v>
          </cell>
          <cell r="Q943">
            <v>0.1</v>
          </cell>
          <cell r="R943">
            <v>0.1</v>
          </cell>
          <cell r="U943">
            <v>0</v>
          </cell>
          <cell r="V943">
            <v>1</v>
          </cell>
          <cell r="AA943">
            <v>0</v>
          </cell>
          <cell r="AD943">
            <v>0</v>
          </cell>
          <cell r="AG943">
            <v>0</v>
          </cell>
        </row>
        <row r="944">
          <cell r="B944">
            <v>8528</v>
          </cell>
          <cell r="C944" t="str">
            <v>PBLS</v>
          </cell>
          <cell r="D944" t="str">
            <v>AC110/220V 25mm</v>
          </cell>
          <cell r="E944" t="str">
            <v>개</v>
          </cell>
          <cell r="F944">
            <v>953</v>
          </cell>
          <cell r="G944">
            <v>5000</v>
          </cell>
          <cell r="O944">
            <v>5000</v>
          </cell>
          <cell r="P944" t="str">
            <v>내선전공</v>
          </cell>
          <cell r="Q944">
            <v>0.1</v>
          </cell>
          <cell r="R944">
            <v>0.1</v>
          </cell>
          <cell r="U944">
            <v>0</v>
          </cell>
          <cell r="V944">
            <v>1</v>
          </cell>
          <cell r="AA944">
            <v>0</v>
          </cell>
          <cell r="AD944">
            <v>0</v>
          </cell>
          <cell r="AG944">
            <v>0</v>
          </cell>
        </row>
        <row r="945">
          <cell r="B945">
            <v>8531</v>
          </cell>
          <cell r="C945" t="str">
            <v>PVC세대분전함</v>
          </cell>
          <cell r="D945" t="str">
            <v>5회로용</v>
          </cell>
          <cell r="E945" t="str">
            <v>개</v>
          </cell>
          <cell r="F945">
            <v>937</v>
          </cell>
          <cell r="G945">
            <v>66700</v>
          </cell>
          <cell r="H945">
            <v>1013</v>
          </cell>
          <cell r="I945">
            <v>56200</v>
          </cell>
          <cell r="L945">
            <v>3300</v>
          </cell>
          <cell r="M945">
            <v>1760</v>
          </cell>
          <cell r="O945">
            <v>56200</v>
          </cell>
          <cell r="P945" t="str">
            <v>내선전공</v>
          </cell>
          <cell r="Q945">
            <v>0.66</v>
          </cell>
          <cell r="R945">
            <v>0.66</v>
          </cell>
          <cell r="U945">
            <v>0</v>
          </cell>
          <cell r="V945">
            <v>1</v>
          </cell>
          <cell r="AA945">
            <v>0</v>
          </cell>
          <cell r="AD945">
            <v>0</v>
          </cell>
          <cell r="AG945">
            <v>0</v>
          </cell>
        </row>
        <row r="946">
          <cell r="B946">
            <v>8541</v>
          </cell>
          <cell r="C946" t="str">
            <v>접지시험단자함</v>
          </cell>
          <cell r="D946" t="str">
            <v>1회로용(SUS)</v>
          </cell>
          <cell r="E946" t="str">
            <v>개</v>
          </cell>
          <cell r="F946">
            <v>951</v>
          </cell>
          <cell r="G946">
            <v>65000</v>
          </cell>
          <cell r="H946">
            <v>1024</v>
          </cell>
          <cell r="I946">
            <v>65000</v>
          </cell>
          <cell r="O946">
            <v>65000</v>
          </cell>
          <cell r="P946" t="str">
            <v>내선전공</v>
          </cell>
          <cell r="Q946">
            <v>0.66</v>
          </cell>
          <cell r="R946">
            <v>0.66</v>
          </cell>
          <cell r="U946">
            <v>0</v>
          </cell>
          <cell r="V946">
            <v>1</v>
          </cell>
          <cell r="W946" t="str">
            <v>전7-3</v>
          </cell>
          <cell r="Y946" t="str">
            <v>통신내선공</v>
          </cell>
          <cell r="Z946">
            <v>0.66</v>
          </cell>
          <cell r="AA946">
            <v>0.66</v>
          </cell>
          <cell r="AD946">
            <v>0</v>
          </cell>
          <cell r="AE946">
            <v>1</v>
          </cell>
          <cell r="AF946" t="str">
            <v>통3-3-5</v>
          </cell>
          <cell r="AG946">
            <v>0</v>
          </cell>
        </row>
        <row r="947">
          <cell r="B947">
            <v>8542</v>
          </cell>
          <cell r="C947" t="str">
            <v>접지시험단자함</v>
          </cell>
          <cell r="D947" t="str">
            <v>2회로용(SUS)</v>
          </cell>
          <cell r="E947" t="str">
            <v>개</v>
          </cell>
          <cell r="F947">
            <v>951</v>
          </cell>
          <cell r="G947">
            <v>72000</v>
          </cell>
          <cell r="H947">
            <v>1024</v>
          </cell>
          <cell r="I947">
            <v>72000</v>
          </cell>
          <cell r="O947">
            <v>72000</v>
          </cell>
          <cell r="P947" t="str">
            <v>내선전공</v>
          </cell>
          <cell r="Q947">
            <v>0.66</v>
          </cell>
          <cell r="R947">
            <v>0.66</v>
          </cell>
          <cell r="U947">
            <v>0</v>
          </cell>
          <cell r="V947">
            <v>1</v>
          </cell>
          <cell r="W947" t="str">
            <v>전7-3</v>
          </cell>
          <cell r="Y947" t="str">
            <v>통신내선공</v>
          </cell>
          <cell r="Z947">
            <v>0.66</v>
          </cell>
          <cell r="AA947">
            <v>0.66</v>
          </cell>
          <cell r="AD947">
            <v>0</v>
          </cell>
          <cell r="AE947">
            <v>1</v>
          </cell>
          <cell r="AF947" t="str">
            <v>통3-3-5</v>
          </cell>
          <cell r="AG947">
            <v>0</v>
          </cell>
        </row>
        <row r="948">
          <cell r="B948">
            <v>8543</v>
          </cell>
          <cell r="C948" t="str">
            <v>접지시험단자함</v>
          </cell>
          <cell r="D948" t="str">
            <v>3회로용(SUS)</v>
          </cell>
          <cell r="E948" t="str">
            <v>개</v>
          </cell>
          <cell r="F948">
            <v>951</v>
          </cell>
          <cell r="G948">
            <v>95000</v>
          </cell>
          <cell r="H948">
            <v>1024</v>
          </cell>
          <cell r="I948">
            <v>95000</v>
          </cell>
          <cell r="O948">
            <v>95000</v>
          </cell>
          <cell r="P948" t="str">
            <v>내선전공</v>
          </cell>
          <cell r="Q948">
            <v>0.66</v>
          </cell>
          <cell r="R948">
            <v>0.66</v>
          </cell>
          <cell r="U948">
            <v>0</v>
          </cell>
          <cell r="V948">
            <v>1</v>
          </cell>
          <cell r="W948" t="str">
            <v>전7-3</v>
          </cell>
          <cell r="Y948" t="str">
            <v>통신내선공</v>
          </cell>
          <cell r="Z948">
            <v>0.66</v>
          </cell>
          <cell r="AA948">
            <v>0.66</v>
          </cell>
          <cell r="AD948">
            <v>0</v>
          </cell>
          <cell r="AE948">
            <v>1</v>
          </cell>
          <cell r="AF948" t="str">
            <v>통3-3-5</v>
          </cell>
          <cell r="AG948">
            <v>0</v>
          </cell>
        </row>
        <row r="949">
          <cell r="B949">
            <v>8544</v>
          </cell>
          <cell r="C949" t="str">
            <v>접지시험단자함</v>
          </cell>
          <cell r="D949" t="str">
            <v>4회로용(SUS)</v>
          </cell>
          <cell r="E949" t="str">
            <v>개</v>
          </cell>
          <cell r="F949">
            <v>951</v>
          </cell>
          <cell r="G949">
            <v>120000</v>
          </cell>
          <cell r="H949">
            <v>1013</v>
          </cell>
          <cell r="I949">
            <v>56200</v>
          </cell>
          <cell r="O949">
            <v>120000</v>
          </cell>
          <cell r="P949" t="str">
            <v>내선전공</v>
          </cell>
          <cell r="Q949">
            <v>0.66</v>
          </cell>
          <cell r="R949">
            <v>0.66</v>
          </cell>
          <cell r="U949">
            <v>0</v>
          </cell>
          <cell r="V949">
            <v>1</v>
          </cell>
          <cell r="W949" t="str">
            <v>전7-3</v>
          </cell>
          <cell r="Y949" t="str">
            <v>통신내선공</v>
          </cell>
          <cell r="Z949">
            <v>0.66</v>
          </cell>
          <cell r="AA949">
            <v>0.66</v>
          </cell>
          <cell r="AD949">
            <v>0</v>
          </cell>
          <cell r="AE949">
            <v>1</v>
          </cell>
          <cell r="AF949" t="str">
            <v>통3-3-5</v>
          </cell>
          <cell r="AG949">
            <v>0</v>
          </cell>
        </row>
        <row r="950">
          <cell r="B950">
            <v>8545</v>
          </cell>
          <cell r="C950" t="str">
            <v>접지시험단자함</v>
          </cell>
          <cell r="D950" t="str">
            <v>5회로용(SUS)</v>
          </cell>
          <cell r="E950" t="str">
            <v>개</v>
          </cell>
          <cell r="F950">
            <v>951</v>
          </cell>
          <cell r="G950">
            <v>140000</v>
          </cell>
          <cell r="H950">
            <v>1024</v>
          </cell>
          <cell r="I950">
            <v>65000</v>
          </cell>
          <cell r="O950">
            <v>140000</v>
          </cell>
          <cell r="P950" t="str">
            <v>내선전공</v>
          </cell>
          <cell r="Q950">
            <v>0.66</v>
          </cell>
          <cell r="R950">
            <v>0.66</v>
          </cell>
          <cell r="U950">
            <v>0</v>
          </cell>
          <cell r="V950">
            <v>1</v>
          </cell>
          <cell r="W950" t="str">
            <v>전7-3</v>
          </cell>
          <cell r="Y950" t="str">
            <v>통신내선공</v>
          </cell>
          <cell r="Z950">
            <v>0.66</v>
          </cell>
          <cell r="AA950">
            <v>0.66</v>
          </cell>
          <cell r="AD950">
            <v>0</v>
          </cell>
          <cell r="AE950">
            <v>1</v>
          </cell>
          <cell r="AF950" t="str">
            <v>통3-3-5</v>
          </cell>
          <cell r="AG950">
            <v>0</v>
          </cell>
        </row>
        <row r="951">
          <cell r="B951">
            <v>8546</v>
          </cell>
          <cell r="C951" t="str">
            <v>접지시험단자함</v>
          </cell>
          <cell r="D951" t="str">
            <v>6회로용(SUS)</v>
          </cell>
          <cell r="E951" t="str">
            <v>개</v>
          </cell>
          <cell r="F951">
            <v>951</v>
          </cell>
          <cell r="G951">
            <v>150000</v>
          </cell>
          <cell r="H951">
            <v>1024</v>
          </cell>
          <cell r="I951">
            <v>72000</v>
          </cell>
          <cell r="O951">
            <v>150000</v>
          </cell>
          <cell r="P951" t="str">
            <v>내선전공</v>
          </cell>
          <cell r="Q951">
            <v>0.66</v>
          </cell>
          <cell r="R951">
            <v>0.66</v>
          </cell>
          <cell r="U951">
            <v>0</v>
          </cell>
          <cell r="V951">
            <v>1</v>
          </cell>
          <cell r="W951" t="str">
            <v>전7-3</v>
          </cell>
          <cell r="Y951" t="str">
            <v>통신내선공</v>
          </cell>
          <cell r="Z951">
            <v>0.66</v>
          </cell>
          <cell r="AA951">
            <v>0.66</v>
          </cell>
          <cell r="AD951">
            <v>0</v>
          </cell>
          <cell r="AE951">
            <v>1</v>
          </cell>
          <cell r="AF951" t="str">
            <v>통3-3-5</v>
          </cell>
          <cell r="AG951">
            <v>0</v>
          </cell>
        </row>
        <row r="952">
          <cell r="B952">
            <v>8547</v>
          </cell>
          <cell r="C952" t="str">
            <v>접지시험단자함</v>
          </cell>
          <cell r="D952" t="str">
            <v>7회로용(SUS)</v>
          </cell>
          <cell r="E952" t="str">
            <v>개</v>
          </cell>
          <cell r="F952">
            <v>951</v>
          </cell>
          <cell r="G952">
            <v>160000</v>
          </cell>
          <cell r="H952">
            <v>1024</v>
          </cell>
          <cell r="I952">
            <v>95000</v>
          </cell>
          <cell r="O952">
            <v>160000</v>
          </cell>
          <cell r="P952" t="str">
            <v>내선전공</v>
          </cell>
          <cell r="Q952">
            <v>0.66</v>
          </cell>
          <cell r="R952">
            <v>0.66</v>
          </cell>
          <cell r="U952">
            <v>0</v>
          </cell>
          <cell r="V952">
            <v>1</v>
          </cell>
          <cell r="W952" t="str">
            <v>전7-3</v>
          </cell>
          <cell r="Y952" t="str">
            <v>통신내선공</v>
          </cell>
          <cell r="Z952">
            <v>0.66</v>
          </cell>
          <cell r="AA952">
            <v>0.66</v>
          </cell>
          <cell r="AD952">
            <v>0</v>
          </cell>
          <cell r="AE952">
            <v>1</v>
          </cell>
          <cell r="AF952" t="str">
            <v>통3-3-5</v>
          </cell>
          <cell r="AG952">
            <v>0</v>
          </cell>
        </row>
        <row r="953">
          <cell r="B953">
            <v>8551</v>
          </cell>
          <cell r="C953" t="str">
            <v>접지봉</v>
          </cell>
          <cell r="D953" t="str">
            <v>14Φx1000</v>
          </cell>
          <cell r="E953" t="str">
            <v>개</v>
          </cell>
          <cell r="F953">
            <v>951</v>
          </cell>
          <cell r="G953">
            <v>3000</v>
          </cell>
          <cell r="H953">
            <v>1024</v>
          </cell>
          <cell r="I953">
            <v>3000</v>
          </cell>
          <cell r="O953">
            <v>3000</v>
          </cell>
          <cell r="P953" t="str">
            <v>내선전공</v>
          </cell>
          <cell r="Q953">
            <v>0.2</v>
          </cell>
          <cell r="R953">
            <v>0.2</v>
          </cell>
          <cell r="S953" t="str">
            <v>보통인부</v>
          </cell>
          <cell r="T953">
            <v>0.1</v>
          </cell>
          <cell r="U953">
            <v>0.1</v>
          </cell>
          <cell r="V953">
            <v>1</v>
          </cell>
          <cell r="W953" t="str">
            <v>전3-72</v>
          </cell>
          <cell r="Y953" t="str">
            <v>통신내선공</v>
          </cell>
          <cell r="Z953">
            <v>0.2</v>
          </cell>
          <cell r="AA953">
            <v>0.2</v>
          </cell>
          <cell r="AB953" t="str">
            <v>보통인부</v>
          </cell>
          <cell r="AC953">
            <v>0.1</v>
          </cell>
          <cell r="AD953">
            <v>0.1</v>
          </cell>
          <cell r="AE953">
            <v>1</v>
          </cell>
          <cell r="AF953" t="str">
            <v>통3-4-2</v>
          </cell>
          <cell r="AG953">
            <v>0</v>
          </cell>
        </row>
        <row r="954">
          <cell r="B954">
            <v>8552</v>
          </cell>
          <cell r="C954" t="str">
            <v>접지봉</v>
          </cell>
          <cell r="D954" t="str">
            <v>16Φx1800</v>
          </cell>
          <cell r="E954" t="str">
            <v>개</v>
          </cell>
          <cell r="F954">
            <v>951</v>
          </cell>
          <cell r="G954">
            <v>4900</v>
          </cell>
          <cell r="H954">
            <v>1024</v>
          </cell>
          <cell r="I954">
            <v>4900</v>
          </cell>
          <cell r="O954">
            <v>4900</v>
          </cell>
          <cell r="P954" t="str">
            <v>내선전공</v>
          </cell>
          <cell r="Q954">
            <v>0.2</v>
          </cell>
          <cell r="R954">
            <v>0.2</v>
          </cell>
          <cell r="S954" t="str">
            <v>보통인부</v>
          </cell>
          <cell r="T954">
            <v>0.1</v>
          </cell>
          <cell r="U954">
            <v>0.1</v>
          </cell>
          <cell r="V954">
            <v>1</v>
          </cell>
          <cell r="W954" t="str">
            <v>전3-72</v>
          </cell>
          <cell r="Y954" t="str">
            <v>통신내선공</v>
          </cell>
          <cell r="Z954">
            <v>0.2</v>
          </cell>
          <cell r="AA954">
            <v>0.2</v>
          </cell>
          <cell r="AB954" t="str">
            <v>보통인부</v>
          </cell>
          <cell r="AC954">
            <v>0.1</v>
          </cell>
          <cell r="AD954">
            <v>0.1</v>
          </cell>
          <cell r="AE954">
            <v>1</v>
          </cell>
          <cell r="AF954" t="str">
            <v>통3-4-2</v>
          </cell>
          <cell r="AG954">
            <v>0</v>
          </cell>
        </row>
        <row r="955">
          <cell r="B955">
            <v>8553</v>
          </cell>
          <cell r="C955" t="str">
            <v>접지봉</v>
          </cell>
          <cell r="D955" t="str">
            <v>18Φx2400</v>
          </cell>
          <cell r="E955" t="str">
            <v>개</v>
          </cell>
          <cell r="F955">
            <v>951</v>
          </cell>
          <cell r="G955">
            <v>7300</v>
          </cell>
          <cell r="H955">
            <v>1024</v>
          </cell>
          <cell r="I955">
            <v>7300</v>
          </cell>
          <cell r="O955">
            <v>7300</v>
          </cell>
          <cell r="P955" t="str">
            <v>내선전공</v>
          </cell>
          <cell r="Q955">
            <v>0.2</v>
          </cell>
          <cell r="R955">
            <v>0.2</v>
          </cell>
          <cell r="S955" t="str">
            <v>보통인부</v>
          </cell>
          <cell r="T955">
            <v>0.1</v>
          </cell>
          <cell r="U955">
            <v>0.1</v>
          </cell>
          <cell r="V955">
            <v>1</v>
          </cell>
          <cell r="W955" t="str">
            <v>전3-72</v>
          </cell>
          <cell r="Y955" t="str">
            <v>통신내선공</v>
          </cell>
          <cell r="Z955">
            <v>0.2</v>
          </cell>
          <cell r="AA955">
            <v>0.2</v>
          </cell>
          <cell r="AB955" t="str">
            <v>보통인부</v>
          </cell>
          <cell r="AC955">
            <v>0.1</v>
          </cell>
          <cell r="AD955">
            <v>0.1</v>
          </cell>
          <cell r="AE955">
            <v>1</v>
          </cell>
          <cell r="AF955" t="str">
            <v>통3-4-2</v>
          </cell>
          <cell r="AG955">
            <v>0</v>
          </cell>
        </row>
        <row r="956">
          <cell r="B956">
            <v>8554</v>
          </cell>
          <cell r="C956" t="str">
            <v>접지봉콘넥트</v>
          </cell>
          <cell r="D956" t="str">
            <v>U-BLOT형 Φ16</v>
          </cell>
          <cell r="E956" t="str">
            <v>개</v>
          </cell>
          <cell r="F956">
            <v>951</v>
          </cell>
          <cell r="G956">
            <v>3500</v>
          </cell>
          <cell r="O956">
            <v>3500</v>
          </cell>
          <cell r="P956" t="str">
            <v>내선전공</v>
          </cell>
          <cell r="Q956">
            <v>0.66</v>
          </cell>
          <cell r="R956">
            <v>0</v>
          </cell>
          <cell r="U956">
            <v>0</v>
          </cell>
          <cell r="V956">
            <v>1</v>
          </cell>
          <cell r="W956" t="str">
            <v>전7-3</v>
          </cell>
          <cell r="Y956" t="str">
            <v>통신내선공</v>
          </cell>
          <cell r="Z956">
            <v>0.66</v>
          </cell>
          <cell r="AA956">
            <v>0</v>
          </cell>
          <cell r="AD956">
            <v>0</v>
          </cell>
          <cell r="AE956">
            <v>1</v>
          </cell>
          <cell r="AF956" t="str">
            <v>통3-3-5</v>
          </cell>
          <cell r="AG956">
            <v>0</v>
          </cell>
        </row>
        <row r="957">
          <cell r="B957">
            <v>8555</v>
          </cell>
          <cell r="C957" t="str">
            <v>접지봉콘넥트</v>
          </cell>
          <cell r="D957" t="str">
            <v>U-BLOT형 Φ19</v>
          </cell>
          <cell r="E957" t="str">
            <v>개</v>
          </cell>
          <cell r="F957">
            <v>951</v>
          </cell>
          <cell r="G957">
            <v>4000</v>
          </cell>
          <cell r="H957">
            <v>1024</v>
          </cell>
          <cell r="I957">
            <v>3000</v>
          </cell>
          <cell r="O957">
            <v>4000</v>
          </cell>
          <cell r="P957" t="str">
            <v>내선전공</v>
          </cell>
          <cell r="Q957">
            <v>0.2</v>
          </cell>
          <cell r="R957">
            <v>0</v>
          </cell>
          <cell r="S957" t="str">
            <v>보통인부</v>
          </cell>
          <cell r="T957">
            <v>0.1</v>
          </cell>
          <cell r="U957">
            <v>0</v>
          </cell>
          <cell r="V957">
            <v>1</v>
          </cell>
          <cell r="W957" t="str">
            <v>전3-72</v>
          </cell>
          <cell r="Y957" t="str">
            <v>통신내선공</v>
          </cell>
          <cell r="Z957">
            <v>0.2</v>
          </cell>
          <cell r="AA957">
            <v>0</v>
          </cell>
          <cell r="AB957" t="str">
            <v>보통인부</v>
          </cell>
          <cell r="AC957">
            <v>0.1</v>
          </cell>
          <cell r="AD957">
            <v>0</v>
          </cell>
          <cell r="AE957">
            <v>1</v>
          </cell>
          <cell r="AF957" t="str">
            <v>통3-4-2</v>
          </cell>
          <cell r="AG957">
            <v>0</v>
          </cell>
        </row>
        <row r="958">
          <cell r="B958">
            <v>8556</v>
          </cell>
          <cell r="C958" t="str">
            <v>접지선 서비스 콘넥타</v>
          </cell>
          <cell r="D958" t="str">
            <v>3.5-14㎟</v>
          </cell>
          <cell r="E958" t="str">
            <v>개</v>
          </cell>
          <cell r="F958">
            <v>951</v>
          </cell>
          <cell r="G958">
            <v>1800</v>
          </cell>
          <cell r="H958">
            <v>1024</v>
          </cell>
          <cell r="I958">
            <v>4900</v>
          </cell>
          <cell r="O958">
            <v>1800</v>
          </cell>
          <cell r="P958" t="str">
            <v>내선전공</v>
          </cell>
          <cell r="Q958">
            <v>0.2</v>
          </cell>
          <cell r="R958">
            <v>0</v>
          </cell>
          <cell r="S958" t="str">
            <v>보통인부</v>
          </cell>
          <cell r="T958">
            <v>0.1</v>
          </cell>
          <cell r="U958">
            <v>0</v>
          </cell>
          <cell r="V958">
            <v>1</v>
          </cell>
          <cell r="W958" t="str">
            <v>전3-72</v>
          </cell>
          <cell r="Y958" t="str">
            <v>통신내선공</v>
          </cell>
          <cell r="Z958">
            <v>0.2</v>
          </cell>
          <cell r="AA958">
            <v>0</v>
          </cell>
          <cell r="AB958" t="str">
            <v>보통인부</v>
          </cell>
          <cell r="AC958">
            <v>0.1</v>
          </cell>
          <cell r="AD958">
            <v>0</v>
          </cell>
          <cell r="AE958">
            <v>1</v>
          </cell>
          <cell r="AF958" t="str">
            <v>통3-4-2</v>
          </cell>
          <cell r="AG958">
            <v>0</v>
          </cell>
        </row>
        <row r="959">
          <cell r="B959">
            <v>8557</v>
          </cell>
          <cell r="C959" t="str">
            <v>접지선 서비스 콘넥타</v>
          </cell>
          <cell r="D959" t="str">
            <v>22-38㎟</v>
          </cell>
          <cell r="E959" t="str">
            <v>개</v>
          </cell>
          <cell r="F959">
            <v>951</v>
          </cell>
          <cell r="G959">
            <v>2000</v>
          </cell>
          <cell r="H959">
            <v>1024</v>
          </cell>
          <cell r="I959">
            <v>7300</v>
          </cell>
          <cell r="O959">
            <v>2000</v>
          </cell>
          <cell r="P959" t="str">
            <v>내선전공</v>
          </cell>
          <cell r="Q959">
            <v>0.2</v>
          </cell>
          <cell r="R959">
            <v>0</v>
          </cell>
          <cell r="S959" t="str">
            <v>보통인부</v>
          </cell>
          <cell r="T959">
            <v>0.1</v>
          </cell>
          <cell r="U959">
            <v>0</v>
          </cell>
          <cell r="V959">
            <v>1</v>
          </cell>
          <cell r="W959" t="str">
            <v>전3-72</v>
          </cell>
          <cell r="Y959" t="str">
            <v>통신내선공</v>
          </cell>
          <cell r="Z959">
            <v>0.2</v>
          </cell>
          <cell r="AA959">
            <v>0</v>
          </cell>
          <cell r="AB959" t="str">
            <v>보통인부</v>
          </cell>
          <cell r="AC959">
            <v>0.1</v>
          </cell>
          <cell r="AD959">
            <v>0</v>
          </cell>
          <cell r="AE959">
            <v>1</v>
          </cell>
          <cell r="AF959" t="str">
            <v>통3-4-2</v>
          </cell>
          <cell r="AG959">
            <v>0</v>
          </cell>
        </row>
        <row r="960">
          <cell r="B960">
            <v>8558</v>
          </cell>
          <cell r="C960" t="str">
            <v>접지콘넥타(GROUND CLAMP)</v>
          </cell>
          <cell r="D960" t="str">
            <v>60㎟</v>
          </cell>
          <cell r="E960" t="str">
            <v>개</v>
          </cell>
          <cell r="F960">
            <v>951</v>
          </cell>
          <cell r="G960">
            <v>4500</v>
          </cell>
          <cell r="O960">
            <v>4500</v>
          </cell>
          <cell r="R960">
            <v>0</v>
          </cell>
          <cell r="U960">
            <v>0</v>
          </cell>
          <cell r="V960">
            <v>1</v>
          </cell>
          <cell r="AA960">
            <v>0</v>
          </cell>
          <cell r="AD960">
            <v>0</v>
          </cell>
          <cell r="AG960">
            <v>0</v>
          </cell>
        </row>
        <row r="961">
          <cell r="B961">
            <v>85581</v>
          </cell>
          <cell r="C961" t="str">
            <v>접지콘넥타(GROUND CLAMP)</v>
          </cell>
          <cell r="D961" t="str">
            <v>100㎟</v>
          </cell>
          <cell r="E961" t="str">
            <v>개</v>
          </cell>
          <cell r="F961">
            <v>951</v>
          </cell>
          <cell r="G961">
            <v>5000</v>
          </cell>
          <cell r="O961">
            <v>5000</v>
          </cell>
          <cell r="R961">
            <v>0</v>
          </cell>
          <cell r="U961">
            <v>0</v>
          </cell>
          <cell r="V961">
            <v>1</v>
          </cell>
          <cell r="AA961">
            <v>0</v>
          </cell>
          <cell r="AD961">
            <v>0</v>
          </cell>
          <cell r="AG961">
            <v>0</v>
          </cell>
        </row>
        <row r="962">
          <cell r="B962">
            <v>85582</v>
          </cell>
          <cell r="C962" t="str">
            <v>접지콘넥타(GROUND CLAMP)</v>
          </cell>
          <cell r="D962" t="str">
            <v>22㎟</v>
          </cell>
          <cell r="E962" t="str">
            <v>개</v>
          </cell>
          <cell r="F962">
            <v>951</v>
          </cell>
          <cell r="G962">
            <v>4500</v>
          </cell>
          <cell r="O962">
            <v>4500</v>
          </cell>
          <cell r="R962">
            <v>0</v>
          </cell>
          <cell r="U962">
            <v>0</v>
          </cell>
          <cell r="V962">
            <v>1</v>
          </cell>
          <cell r="AA962">
            <v>0</v>
          </cell>
          <cell r="AD962">
            <v>0</v>
          </cell>
          <cell r="AG962">
            <v>0</v>
          </cell>
        </row>
        <row r="963">
          <cell r="B963">
            <v>8559</v>
          </cell>
          <cell r="C963" t="str">
            <v>접지저항저감제</v>
          </cell>
          <cell r="D963" t="str">
            <v>아스론10KG</v>
          </cell>
          <cell r="E963" t="str">
            <v>포</v>
          </cell>
          <cell r="F963">
            <v>951</v>
          </cell>
          <cell r="G963">
            <v>15000</v>
          </cell>
          <cell r="H963">
            <v>1024</v>
          </cell>
          <cell r="I963">
            <v>25000</v>
          </cell>
          <cell r="O963">
            <v>15000</v>
          </cell>
          <cell r="R963">
            <v>0</v>
          </cell>
          <cell r="U963">
            <v>0</v>
          </cell>
          <cell r="V963">
            <v>1</v>
          </cell>
          <cell r="AA963">
            <v>0</v>
          </cell>
          <cell r="AD963">
            <v>0</v>
          </cell>
          <cell r="AG963">
            <v>0</v>
          </cell>
        </row>
        <row r="964">
          <cell r="B964">
            <v>8560</v>
          </cell>
          <cell r="C964" t="str">
            <v>피뢰돌침</v>
          </cell>
          <cell r="D964" t="str">
            <v>Φ14x485</v>
          </cell>
          <cell r="E964" t="str">
            <v>개</v>
          </cell>
          <cell r="F964">
            <v>951</v>
          </cell>
          <cell r="G964">
            <v>15000</v>
          </cell>
          <cell r="H964">
            <v>1024</v>
          </cell>
          <cell r="I964">
            <v>15000</v>
          </cell>
          <cell r="O964">
            <v>15000</v>
          </cell>
          <cell r="P964" t="str">
            <v>내선전공</v>
          </cell>
          <cell r="Q964">
            <v>1.5</v>
          </cell>
          <cell r="R964">
            <v>1.5</v>
          </cell>
          <cell r="U964">
            <v>0</v>
          </cell>
          <cell r="V964">
            <v>1</v>
          </cell>
          <cell r="W964" t="str">
            <v>전5-31</v>
          </cell>
          <cell r="AA964">
            <v>0</v>
          </cell>
          <cell r="AD964">
            <v>0</v>
          </cell>
          <cell r="AG964">
            <v>0</v>
          </cell>
        </row>
        <row r="965">
          <cell r="B965">
            <v>8561</v>
          </cell>
          <cell r="C965" t="str">
            <v>피뢰침</v>
          </cell>
          <cell r="D965" t="str">
            <v>7.5M</v>
          </cell>
          <cell r="E965" t="str">
            <v>개</v>
          </cell>
          <cell r="F965">
            <v>951</v>
          </cell>
          <cell r="G965">
            <v>5000</v>
          </cell>
          <cell r="H965">
            <v>1024</v>
          </cell>
          <cell r="I965">
            <v>350000</v>
          </cell>
          <cell r="O965">
            <v>350000</v>
          </cell>
          <cell r="P965" t="str">
            <v>내선전공</v>
          </cell>
          <cell r="Q965">
            <v>1.5</v>
          </cell>
          <cell r="R965">
            <v>1.5</v>
          </cell>
          <cell r="U965">
            <v>0</v>
          </cell>
          <cell r="V965">
            <v>1</v>
          </cell>
          <cell r="W965" t="str">
            <v>전5-31</v>
          </cell>
          <cell r="AA965">
            <v>0</v>
          </cell>
          <cell r="AD965">
            <v>0</v>
          </cell>
          <cell r="AG965">
            <v>0</v>
          </cell>
        </row>
        <row r="966">
          <cell r="B966">
            <v>8562</v>
          </cell>
          <cell r="C966" t="str">
            <v>피뢰침</v>
          </cell>
          <cell r="D966" t="str">
            <v>고압펄스</v>
          </cell>
          <cell r="E966" t="str">
            <v>개</v>
          </cell>
          <cell r="F966">
            <v>951</v>
          </cell>
          <cell r="G966">
            <v>4500</v>
          </cell>
          <cell r="H966">
            <v>1024</v>
          </cell>
          <cell r="I966">
            <v>6000000</v>
          </cell>
          <cell r="O966">
            <v>6000000</v>
          </cell>
          <cell r="P966" t="str">
            <v>내선전공</v>
          </cell>
          <cell r="Q966">
            <v>1.5</v>
          </cell>
          <cell r="R966">
            <v>1.5</v>
          </cell>
          <cell r="U966">
            <v>0</v>
          </cell>
          <cell r="V966">
            <v>1</v>
          </cell>
          <cell r="W966" t="str">
            <v>전5-31</v>
          </cell>
          <cell r="AA966">
            <v>0</v>
          </cell>
          <cell r="AD966">
            <v>0</v>
          </cell>
          <cell r="AG966">
            <v>0</v>
          </cell>
        </row>
        <row r="967">
          <cell r="B967">
            <v>8563</v>
          </cell>
          <cell r="C967" t="str">
            <v>피뢰침(Support,Base포함)</v>
          </cell>
          <cell r="D967" t="str">
            <v>고압펄스(PULSAL25)</v>
          </cell>
          <cell r="E967" t="str">
            <v>개</v>
          </cell>
          <cell r="F967">
            <v>951</v>
          </cell>
          <cell r="G967">
            <v>5200000</v>
          </cell>
          <cell r="H967">
            <v>1024</v>
          </cell>
          <cell r="I967">
            <v>25000</v>
          </cell>
          <cell r="O967">
            <v>5200000</v>
          </cell>
          <cell r="P967" t="str">
            <v>내선전공</v>
          </cell>
          <cell r="Q967">
            <v>1.5</v>
          </cell>
          <cell r="R967">
            <v>1.5</v>
          </cell>
          <cell r="U967">
            <v>0</v>
          </cell>
          <cell r="V967">
            <v>1</v>
          </cell>
          <cell r="W967" t="str">
            <v>전5-31</v>
          </cell>
          <cell r="AA967">
            <v>0</v>
          </cell>
          <cell r="AD967">
            <v>0</v>
          </cell>
          <cell r="AG967">
            <v>0</v>
          </cell>
        </row>
        <row r="968">
          <cell r="B968">
            <v>8564</v>
          </cell>
          <cell r="C968" t="str">
            <v>피뢰침(Support,Base포함)</v>
          </cell>
          <cell r="D968" t="str">
            <v>고압펄스(CPT2)</v>
          </cell>
          <cell r="E968" t="str">
            <v>개</v>
          </cell>
          <cell r="F968">
            <v>951</v>
          </cell>
          <cell r="G968">
            <v>5000000</v>
          </cell>
          <cell r="H968">
            <v>1024</v>
          </cell>
          <cell r="I968">
            <v>15000</v>
          </cell>
          <cell r="O968">
            <v>5000000</v>
          </cell>
          <cell r="P968" t="str">
            <v>내선전공</v>
          </cell>
          <cell r="Q968">
            <v>1.5</v>
          </cell>
          <cell r="R968">
            <v>1.5</v>
          </cell>
          <cell r="U968">
            <v>0</v>
          </cell>
          <cell r="V968">
            <v>1</v>
          </cell>
          <cell r="W968" t="str">
            <v>전5-31</v>
          </cell>
          <cell r="AA968">
            <v>0</v>
          </cell>
          <cell r="AD968">
            <v>0</v>
          </cell>
          <cell r="AG968">
            <v>0</v>
          </cell>
        </row>
        <row r="969">
          <cell r="B969">
            <v>8561</v>
          </cell>
          <cell r="C969" t="str">
            <v>4.배전제어기기</v>
          </cell>
          <cell r="D969" t="str">
            <v>7.5M</v>
          </cell>
          <cell r="E969" t="str">
            <v>개</v>
          </cell>
          <cell r="H969">
            <v>1024</v>
          </cell>
          <cell r="I969">
            <v>350000</v>
          </cell>
          <cell r="O969">
            <v>0</v>
          </cell>
          <cell r="P969" t="str">
            <v>내선전공</v>
          </cell>
          <cell r="Q969">
            <v>1.5</v>
          </cell>
          <cell r="R969">
            <v>0</v>
          </cell>
          <cell r="U969">
            <v>0</v>
          </cell>
          <cell r="V969">
            <v>1</v>
          </cell>
          <cell r="W969" t="str">
            <v>전5-31</v>
          </cell>
          <cell r="AA969">
            <v>0</v>
          </cell>
          <cell r="AD969">
            <v>0</v>
          </cell>
          <cell r="AG969">
            <v>0</v>
          </cell>
        </row>
        <row r="970">
          <cell r="B970">
            <v>8701</v>
          </cell>
          <cell r="C970" t="str">
            <v>LA</v>
          </cell>
          <cell r="D970" t="str">
            <v>18KV 2.5KA</v>
          </cell>
          <cell r="E970" t="str">
            <v>조</v>
          </cell>
          <cell r="F970">
            <v>950</v>
          </cell>
          <cell r="G970">
            <v>432000</v>
          </cell>
          <cell r="H970">
            <v>1024</v>
          </cell>
          <cell r="I970">
            <v>6000000</v>
          </cell>
          <cell r="O970">
            <v>432000</v>
          </cell>
          <cell r="P970" t="str">
            <v>배전전공</v>
          </cell>
          <cell r="Q970">
            <v>0.24</v>
          </cell>
          <cell r="R970">
            <v>0.24</v>
          </cell>
          <cell r="U970">
            <v>0</v>
          </cell>
          <cell r="V970">
            <v>1</v>
          </cell>
          <cell r="W970" t="str">
            <v>전5-31</v>
          </cell>
          <cell r="AA970">
            <v>0</v>
          </cell>
          <cell r="AD970">
            <v>0</v>
          </cell>
          <cell r="AG970">
            <v>0</v>
          </cell>
        </row>
        <row r="971">
          <cell r="B971">
            <v>8702</v>
          </cell>
          <cell r="C971" t="str">
            <v>케이블 크리트</v>
          </cell>
          <cell r="D971" t="str">
            <v>R25*L150</v>
          </cell>
          <cell r="E971" t="str">
            <v>개</v>
          </cell>
          <cell r="F971">
            <v>951</v>
          </cell>
          <cell r="G971">
            <v>5200000</v>
          </cell>
          <cell r="H971">
            <v>1020</v>
          </cell>
          <cell r="I971">
            <v>3700</v>
          </cell>
          <cell r="O971">
            <v>3700</v>
          </cell>
          <cell r="P971" t="str">
            <v>내선전공</v>
          </cell>
          <cell r="Q971">
            <v>1.5</v>
          </cell>
          <cell r="R971">
            <v>0</v>
          </cell>
          <cell r="U971">
            <v>0</v>
          </cell>
          <cell r="V971">
            <v>1</v>
          </cell>
          <cell r="W971" t="str">
            <v>전5-31</v>
          </cell>
          <cell r="AA971">
            <v>0</v>
          </cell>
          <cell r="AD971">
            <v>0</v>
          </cell>
          <cell r="AG971">
            <v>0</v>
          </cell>
        </row>
        <row r="972">
          <cell r="B972">
            <v>8703</v>
          </cell>
          <cell r="C972" t="str">
            <v>배전용 완금</v>
          </cell>
          <cell r="D972" t="str">
            <v>90*90*7T*2400</v>
          </cell>
          <cell r="E972" t="str">
            <v>개</v>
          </cell>
          <cell r="F972">
            <v>973</v>
          </cell>
          <cell r="G972">
            <v>29500</v>
          </cell>
          <cell r="H972">
            <v>1017</v>
          </cell>
          <cell r="I972">
            <v>29500</v>
          </cell>
          <cell r="O972">
            <v>29500</v>
          </cell>
          <cell r="P972" t="str">
            <v>배전전공</v>
          </cell>
          <cell r="Q972">
            <v>0.13</v>
          </cell>
          <cell r="R972">
            <v>0.13</v>
          </cell>
          <cell r="S972" t="str">
            <v>보통인부</v>
          </cell>
          <cell r="T972">
            <v>0.13</v>
          </cell>
          <cell r="U972">
            <v>0.13</v>
          </cell>
          <cell r="V972">
            <v>1</v>
          </cell>
          <cell r="W972" t="str">
            <v>전5-16</v>
          </cell>
          <cell r="AA972">
            <v>0</v>
          </cell>
          <cell r="AD972">
            <v>0</v>
          </cell>
          <cell r="AG972">
            <v>0</v>
          </cell>
        </row>
        <row r="973">
          <cell r="B973">
            <v>8704</v>
          </cell>
          <cell r="C973" t="str">
            <v>배전용 완금</v>
          </cell>
          <cell r="D973" t="str">
            <v>90*90*7T*1800</v>
          </cell>
          <cell r="E973" t="str">
            <v>개</v>
          </cell>
          <cell r="F973">
            <v>973</v>
          </cell>
          <cell r="G973">
            <v>21000</v>
          </cell>
          <cell r="H973">
            <v>1017</v>
          </cell>
          <cell r="I973">
            <v>21000</v>
          </cell>
          <cell r="O973">
            <v>21000</v>
          </cell>
          <cell r="P973" t="str">
            <v>배전전공</v>
          </cell>
          <cell r="Q973">
            <v>0.1</v>
          </cell>
          <cell r="R973">
            <v>0.1</v>
          </cell>
          <cell r="S973" t="str">
            <v>보통인부</v>
          </cell>
          <cell r="T973">
            <v>0.1</v>
          </cell>
          <cell r="U973">
            <v>0.1</v>
          </cell>
          <cell r="V973">
            <v>1</v>
          </cell>
          <cell r="W973" t="str">
            <v>전5-16</v>
          </cell>
          <cell r="AA973">
            <v>0</v>
          </cell>
          <cell r="AD973">
            <v>0</v>
          </cell>
          <cell r="AG973">
            <v>0</v>
          </cell>
        </row>
        <row r="974">
          <cell r="B974">
            <v>8705</v>
          </cell>
          <cell r="C974" t="str">
            <v>배전용 완금</v>
          </cell>
          <cell r="D974" t="str">
            <v>75*75*7T*1400</v>
          </cell>
          <cell r="E974" t="str">
            <v>개</v>
          </cell>
          <cell r="F974">
            <v>973</v>
          </cell>
          <cell r="G974">
            <v>9800</v>
          </cell>
          <cell r="H974">
            <v>1017</v>
          </cell>
          <cell r="I974">
            <v>9800</v>
          </cell>
          <cell r="O974">
            <v>9800</v>
          </cell>
          <cell r="P974" t="str">
            <v>배전전공</v>
          </cell>
          <cell r="Q974">
            <v>0.1</v>
          </cell>
          <cell r="R974">
            <v>0.1</v>
          </cell>
          <cell r="S974" t="str">
            <v>보통인부</v>
          </cell>
          <cell r="T974">
            <v>0.1</v>
          </cell>
          <cell r="U974">
            <v>0.1</v>
          </cell>
          <cell r="V974">
            <v>1</v>
          </cell>
          <cell r="W974" t="str">
            <v>전5-16</v>
          </cell>
          <cell r="AA974">
            <v>0</v>
          </cell>
          <cell r="AD974">
            <v>0</v>
          </cell>
          <cell r="AG974">
            <v>0</v>
          </cell>
        </row>
        <row r="975">
          <cell r="B975">
            <v>8711</v>
          </cell>
          <cell r="C975" t="str">
            <v>완금밴드</v>
          </cell>
          <cell r="D975" t="str">
            <v>1방 2호</v>
          </cell>
          <cell r="E975" t="str">
            <v>개</v>
          </cell>
          <cell r="F975">
            <v>973</v>
          </cell>
          <cell r="G975">
            <v>9900</v>
          </cell>
          <cell r="H975">
            <v>1018</v>
          </cell>
          <cell r="I975">
            <v>9900</v>
          </cell>
          <cell r="O975">
            <v>9900</v>
          </cell>
          <cell r="R975">
            <v>0</v>
          </cell>
          <cell r="U975">
            <v>0</v>
          </cell>
          <cell r="V975">
            <v>1</v>
          </cell>
          <cell r="AA975">
            <v>0</v>
          </cell>
          <cell r="AD975">
            <v>0</v>
          </cell>
          <cell r="AG975">
            <v>0</v>
          </cell>
        </row>
        <row r="976">
          <cell r="B976">
            <v>8712</v>
          </cell>
          <cell r="C976" t="str">
            <v>완금밴드</v>
          </cell>
          <cell r="D976" t="str">
            <v>1방 3호</v>
          </cell>
          <cell r="E976" t="str">
            <v>개</v>
          </cell>
          <cell r="F976">
            <v>973</v>
          </cell>
          <cell r="G976">
            <v>10450</v>
          </cell>
          <cell r="H976">
            <v>1018</v>
          </cell>
          <cell r="I976">
            <v>10450</v>
          </cell>
          <cell r="O976">
            <v>10450</v>
          </cell>
          <cell r="P976" t="str">
            <v>배전전공</v>
          </cell>
          <cell r="Q976">
            <v>0.13</v>
          </cell>
          <cell r="R976">
            <v>0</v>
          </cell>
          <cell r="S976" t="str">
            <v>보통인부</v>
          </cell>
          <cell r="T976">
            <v>0.13</v>
          </cell>
          <cell r="U976">
            <v>0</v>
          </cell>
          <cell r="V976">
            <v>1</v>
          </cell>
          <cell r="W976" t="str">
            <v>전5-16</v>
          </cell>
          <cell r="AA976">
            <v>0</v>
          </cell>
          <cell r="AD976">
            <v>0</v>
          </cell>
          <cell r="AG976">
            <v>0</v>
          </cell>
        </row>
        <row r="977">
          <cell r="B977">
            <v>8713</v>
          </cell>
          <cell r="C977" t="str">
            <v>완금밴드</v>
          </cell>
          <cell r="D977" t="str">
            <v>2방 3호</v>
          </cell>
          <cell r="E977" t="str">
            <v>개</v>
          </cell>
          <cell r="F977">
            <v>973</v>
          </cell>
          <cell r="G977">
            <v>17000</v>
          </cell>
          <cell r="H977">
            <v>1018</v>
          </cell>
          <cell r="I977">
            <v>17000</v>
          </cell>
          <cell r="O977">
            <v>17000</v>
          </cell>
          <cell r="P977" t="str">
            <v>배전전공</v>
          </cell>
          <cell r="Q977">
            <v>0.1</v>
          </cell>
          <cell r="R977">
            <v>0</v>
          </cell>
          <cell r="S977" t="str">
            <v>보통인부</v>
          </cell>
          <cell r="T977">
            <v>0.1</v>
          </cell>
          <cell r="U977">
            <v>0</v>
          </cell>
          <cell r="V977">
            <v>1</v>
          </cell>
          <cell r="W977" t="str">
            <v>전5-16</v>
          </cell>
          <cell r="AA977">
            <v>0</v>
          </cell>
          <cell r="AD977">
            <v>0</v>
          </cell>
          <cell r="AG977">
            <v>0</v>
          </cell>
        </row>
        <row r="978">
          <cell r="B978">
            <v>8714</v>
          </cell>
          <cell r="C978" t="str">
            <v>암타이</v>
          </cell>
          <cell r="D978" t="str">
            <v>40*40*6T*1370</v>
          </cell>
          <cell r="E978" t="str">
            <v>개</v>
          </cell>
          <cell r="F978">
            <v>973</v>
          </cell>
          <cell r="G978">
            <v>6100</v>
          </cell>
          <cell r="H978">
            <v>1017</v>
          </cell>
          <cell r="I978">
            <v>6100</v>
          </cell>
          <cell r="O978">
            <v>6100</v>
          </cell>
          <cell r="P978" t="str">
            <v>배전전공</v>
          </cell>
          <cell r="Q978">
            <v>0.1</v>
          </cell>
          <cell r="R978">
            <v>0</v>
          </cell>
          <cell r="S978" t="str">
            <v>보통인부</v>
          </cell>
          <cell r="T978">
            <v>0.1</v>
          </cell>
          <cell r="U978">
            <v>0</v>
          </cell>
          <cell r="V978">
            <v>1</v>
          </cell>
          <cell r="W978" t="str">
            <v>전5-16</v>
          </cell>
          <cell r="AA978">
            <v>0</v>
          </cell>
          <cell r="AD978">
            <v>0</v>
          </cell>
          <cell r="AG978">
            <v>0</v>
          </cell>
        </row>
        <row r="979">
          <cell r="B979">
            <v>8715</v>
          </cell>
          <cell r="C979" t="str">
            <v>암타이</v>
          </cell>
          <cell r="D979" t="str">
            <v>40*40*6T*900</v>
          </cell>
          <cell r="E979" t="str">
            <v>개</v>
          </cell>
          <cell r="F979">
            <v>973</v>
          </cell>
          <cell r="G979">
            <v>3300</v>
          </cell>
          <cell r="H979">
            <v>1017</v>
          </cell>
          <cell r="I979">
            <v>3300</v>
          </cell>
          <cell r="O979">
            <v>3300</v>
          </cell>
          <cell r="R979">
            <v>0</v>
          </cell>
          <cell r="U979">
            <v>0</v>
          </cell>
          <cell r="V979">
            <v>1</v>
          </cell>
          <cell r="AA979">
            <v>0</v>
          </cell>
          <cell r="AD979">
            <v>0</v>
          </cell>
          <cell r="AG979">
            <v>0</v>
          </cell>
        </row>
        <row r="980">
          <cell r="B980">
            <v>8716</v>
          </cell>
          <cell r="C980" t="str">
            <v>암타이 밴드</v>
          </cell>
          <cell r="D980" t="str">
            <v>1방 4호</v>
          </cell>
          <cell r="E980" t="str">
            <v>개</v>
          </cell>
          <cell r="F980">
            <v>973</v>
          </cell>
          <cell r="G980">
            <v>2850</v>
          </cell>
          <cell r="H980">
            <v>1017</v>
          </cell>
          <cell r="I980">
            <v>2850</v>
          </cell>
          <cell r="O980">
            <v>2850</v>
          </cell>
          <cell r="R980">
            <v>0</v>
          </cell>
          <cell r="U980">
            <v>0</v>
          </cell>
          <cell r="V980">
            <v>1</v>
          </cell>
          <cell r="AA980">
            <v>0</v>
          </cell>
          <cell r="AD980">
            <v>0</v>
          </cell>
          <cell r="AG980">
            <v>0</v>
          </cell>
        </row>
        <row r="981">
          <cell r="B981">
            <v>8717</v>
          </cell>
          <cell r="C981" t="str">
            <v>암타이 밴드</v>
          </cell>
          <cell r="D981" t="str">
            <v>2방 4호</v>
          </cell>
          <cell r="E981" t="str">
            <v>개</v>
          </cell>
          <cell r="F981">
            <v>973</v>
          </cell>
          <cell r="G981">
            <v>3000</v>
          </cell>
          <cell r="H981">
            <v>1017</v>
          </cell>
          <cell r="I981">
            <v>3000</v>
          </cell>
          <cell r="O981">
            <v>3000</v>
          </cell>
          <cell r="R981">
            <v>0</v>
          </cell>
          <cell r="U981">
            <v>0</v>
          </cell>
          <cell r="V981">
            <v>1</v>
          </cell>
          <cell r="AA981">
            <v>0</v>
          </cell>
          <cell r="AD981">
            <v>0</v>
          </cell>
          <cell r="AG981">
            <v>0</v>
          </cell>
        </row>
        <row r="982">
          <cell r="B982">
            <v>8721</v>
          </cell>
          <cell r="C982" t="str">
            <v>위샤캡</v>
          </cell>
          <cell r="D982" t="str">
            <v>70Φ</v>
          </cell>
          <cell r="E982" t="str">
            <v>개</v>
          </cell>
          <cell r="F982">
            <v>973</v>
          </cell>
          <cell r="G982">
            <v>10800</v>
          </cell>
          <cell r="H982">
            <v>1017</v>
          </cell>
          <cell r="I982">
            <v>6100</v>
          </cell>
          <cell r="O982">
            <v>10800</v>
          </cell>
          <cell r="Q982">
            <v>0</v>
          </cell>
          <cell r="R982">
            <v>0</v>
          </cell>
          <cell r="U982">
            <v>0</v>
          </cell>
          <cell r="V982">
            <v>1</v>
          </cell>
          <cell r="Z982">
            <v>0</v>
          </cell>
          <cell r="AA982">
            <v>0</v>
          </cell>
          <cell r="AD982">
            <v>0</v>
          </cell>
          <cell r="AG982">
            <v>0</v>
          </cell>
        </row>
        <row r="983">
          <cell r="B983">
            <v>8722</v>
          </cell>
          <cell r="C983" t="str">
            <v>위샤캡</v>
          </cell>
          <cell r="D983" t="str">
            <v>104Φ</v>
          </cell>
          <cell r="E983" t="str">
            <v>개</v>
          </cell>
          <cell r="F983">
            <v>973</v>
          </cell>
          <cell r="G983">
            <v>28800</v>
          </cell>
          <cell r="H983">
            <v>1017</v>
          </cell>
          <cell r="I983">
            <v>3300</v>
          </cell>
          <cell r="O983">
            <v>28800</v>
          </cell>
          <cell r="Q983">
            <v>0</v>
          </cell>
          <cell r="R983">
            <v>0</v>
          </cell>
          <cell r="U983">
            <v>0</v>
          </cell>
          <cell r="V983">
            <v>1</v>
          </cell>
          <cell r="Z983">
            <v>0</v>
          </cell>
          <cell r="AA983">
            <v>0</v>
          </cell>
          <cell r="AD983">
            <v>0</v>
          </cell>
          <cell r="AG983">
            <v>0</v>
          </cell>
        </row>
        <row r="984">
          <cell r="B984">
            <v>8723</v>
          </cell>
          <cell r="C984" t="str">
            <v>머신볼트</v>
          </cell>
          <cell r="D984" t="str">
            <v>16*400</v>
          </cell>
          <cell r="E984" t="str">
            <v>개</v>
          </cell>
          <cell r="F984">
            <v>973</v>
          </cell>
          <cell r="G984">
            <v>1380</v>
          </cell>
          <cell r="H984">
            <v>1018</v>
          </cell>
          <cell r="I984">
            <v>1380</v>
          </cell>
          <cell r="O984">
            <v>1380</v>
          </cell>
          <cell r="R984">
            <v>0</v>
          </cell>
          <cell r="U984">
            <v>0</v>
          </cell>
          <cell r="V984">
            <v>1</v>
          </cell>
          <cell r="AA984">
            <v>0</v>
          </cell>
          <cell r="AD984">
            <v>0</v>
          </cell>
          <cell r="AG984">
            <v>0</v>
          </cell>
        </row>
        <row r="985">
          <cell r="B985">
            <v>8724</v>
          </cell>
          <cell r="C985" t="str">
            <v>머신볼트</v>
          </cell>
          <cell r="D985" t="str">
            <v>16*130</v>
          </cell>
          <cell r="E985" t="str">
            <v>개</v>
          </cell>
          <cell r="F985">
            <v>973</v>
          </cell>
          <cell r="G985">
            <v>530</v>
          </cell>
          <cell r="H985">
            <v>1018</v>
          </cell>
          <cell r="I985">
            <v>530</v>
          </cell>
          <cell r="O985">
            <v>530</v>
          </cell>
          <cell r="R985">
            <v>0</v>
          </cell>
          <cell r="U985">
            <v>0</v>
          </cell>
          <cell r="V985">
            <v>1</v>
          </cell>
          <cell r="AA985">
            <v>0</v>
          </cell>
          <cell r="AD985">
            <v>0</v>
          </cell>
          <cell r="AG985">
            <v>0</v>
          </cell>
        </row>
        <row r="986">
          <cell r="B986">
            <v>8725</v>
          </cell>
          <cell r="C986" t="str">
            <v>랙밴드</v>
          </cell>
          <cell r="D986" t="str">
            <v>1방4호</v>
          </cell>
          <cell r="E986" t="str">
            <v>개</v>
          </cell>
          <cell r="F986">
            <v>973</v>
          </cell>
          <cell r="G986">
            <v>2850</v>
          </cell>
          <cell r="O986">
            <v>2850</v>
          </cell>
          <cell r="Q986">
            <v>0</v>
          </cell>
          <cell r="R986">
            <v>0</v>
          </cell>
          <cell r="U986">
            <v>0</v>
          </cell>
          <cell r="V986">
            <v>1</v>
          </cell>
          <cell r="Z986">
            <v>0</v>
          </cell>
          <cell r="AA986">
            <v>0</v>
          </cell>
          <cell r="AD986">
            <v>0</v>
          </cell>
          <cell r="AG986">
            <v>0</v>
          </cell>
        </row>
        <row r="987">
          <cell r="B987">
            <v>8731</v>
          </cell>
          <cell r="C987" t="str">
            <v>전주용입상관</v>
          </cell>
          <cell r="D987" t="str">
            <v>Ø130*2m</v>
          </cell>
          <cell r="E987" t="str">
            <v>조</v>
          </cell>
          <cell r="F987">
            <v>973</v>
          </cell>
          <cell r="G987">
            <v>28800</v>
          </cell>
          <cell r="H987">
            <v>1020</v>
          </cell>
          <cell r="I987">
            <v>26000</v>
          </cell>
          <cell r="O987">
            <v>26000</v>
          </cell>
          <cell r="P987" t="str">
            <v>배전전공</v>
          </cell>
          <cell r="Q987">
            <v>0.46</v>
          </cell>
          <cell r="R987">
            <v>0.46</v>
          </cell>
          <cell r="S987" t="str">
            <v>보통인부</v>
          </cell>
          <cell r="T987">
            <v>0.17</v>
          </cell>
          <cell r="U987">
            <v>0.17</v>
          </cell>
          <cell r="V987">
            <v>1</v>
          </cell>
          <cell r="W987" t="str">
            <v>전기5-37-2</v>
          </cell>
          <cell r="Z987">
            <v>0</v>
          </cell>
          <cell r="AA987">
            <v>0</v>
          </cell>
          <cell r="AD987">
            <v>0</v>
          </cell>
          <cell r="AG987">
            <v>0</v>
          </cell>
        </row>
        <row r="988">
          <cell r="B988">
            <v>8732</v>
          </cell>
          <cell r="C988" t="str">
            <v>반경관 취부밴드</v>
          </cell>
          <cell r="D988" t="str">
            <v>16*400</v>
          </cell>
          <cell r="E988" t="str">
            <v>개</v>
          </cell>
          <cell r="F988">
            <v>973</v>
          </cell>
          <cell r="G988">
            <v>1380</v>
          </cell>
          <cell r="H988">
            <v>1018</v>
          </cell>
          <cell r="I988">
            <v>1800</v>
          </cell>
          <cell r="O988">
            <v>1800</v>
          </cell>
          <cell r="R988">
            <v>0</v>
          </cell>
          <cell r="U988">
            <v>0</v>
          </cell>
          <cell r="V988">
            <v>1</v>
          </cell>
          <cell r="AA988">
            <v>0</v>
          </cell>
          <cell r="AD988">
            <v>0</v>
          </cell>
          <cell r="AG988">
            <v>0</v>
          </cell>
        </row>
        <row r="989">
          <cell r="B989">
            <v>8733</v>
          </cell>
          <cell r="C989" t="str">
            <v>폴리머현수애자</v>
          </cell>
          <cell r="D989" t="str">
            <v>PG58</v>
          </cell>
          <cell r="E989" t="str">
            <v>개</v>
          </cell>
          <cell r="F989">
            <v>973</v>
          </cell>
          <cell r="G989">
            <v>530</v>
          </cell>
          <cell r="H989">
            <v>1016</v>
          </cell>
          <cell r="I989">
            <v>18000</v>
          </cell>
          <cell r="O989">
            <v>18000</v>
          </cell>
          <cell r="P989" t="str">
            <v>배전전공</v>
          </cell>
          <cell r="Q989">
            <v>6.5000000000000002E-2</v>
          </cell>
          <cell r="R989">
            <v>6.5000000000000002E-2</v>
          </cell>
          <cell r="S989" t="str">
            <v>보통인부</v>
          </cell>
          <cell r="T989">
            <v>0.05</v>
          </cell>
          <cell r="U989">
            <v>0.05</v>
          </cell>
          <cell r="V989">
            <v>1</v>
          </cell>
          <cell r="W989" t="str">
            <v>전5-18</v>
          </cell>
          <cell r="AA989">
            <v>0</v>
          </cell>
          <cell r="AD989">
            <v>0</v>
          </cell>
          <cell r="AG989">
            <v>0</v>
          </cell>
        </row>
        <row r="990">
          <cell r="B990">
            <v>8734</v>
          </cell>
          <cell r="C990" t="str">
            <v>데드앤드크램프</v>
          </cell>
          <cell r="D990" t="str">
            <v>D-1 32-58</v>
          </cell>
          <cell r="E990" t="str">
            <v>개</v>
          </cell>
          <cell r="F990">
            <v>973</v>
          </cell>
          <cell r="G990">
            <v>3450</v>
          </cell>
          <cell r="H990">
            <v>1018</v>
          </cell>
          <cell r="I990">
            <v>3450</v>
          </cell>
          <cell r="O990">
            <v>3450</v>
          </cell>
          <cell r="R990">
            <v>0</v>
          </cell>
          <cell r="U990">
            <v>0</v>
          </cell>
          <cell r="V990">
            <v>1</v>
          </cell>
          <cell r="AA990">
            <v>0</v>
          </cell>
          <cell r="AD990">
            <v>0</v>
          </cell>
          <cell r="AG990">
            <v>0</v>
          </cell>
        </row>
        <row r="991">
          <cell r="B991">
            <v>8735</v>
          </cell>
          <cell r="C991" t="str">
            <v>크램프 카바</v>
          </cell>
          <cell r="D991" t="str">
            <v>Ø130*2m</v>
          </cell>
          <cell r="E991" t="str">
            <v>개</v>
          </cell>
          <cell r="H991">
            <v>1018</v>
          </cell>
          <cell r="I991">
            <v>4500</v>
          </cell>
          <cell r="O991">
            <v>4500</v>
          </cell>
          <cell r="P991" t="str">
            <v>배전전공</v>
          </cell>
          <cell r="Q991">
            <v>0.46</v>
          </cell>
          <cell r="R991">
            <v>0</v>
          </cell>
          <cell r="S991" t="str">
            <v>보통인부</v>
          </cell>
          <cell r="T991">
            <v>0.17</v>
          </cell>
          <cell r="U991">
            <v>0</v>
          </cell>
          <cell r="V991">
            <v>1</v>
          </cell>
          <cell r="W991" t="str">
            <v>전기5-37-2</v>
          </cell>
          <cell r="AA991">
            <v>0</v>
          </cell>
          <cell r="AD991">
            <v>0</v>
          </cell>
          <cell r="AG991">
            <v>0</v>
          </cell>
        </row>
        <row r="992">
          <cell r="B992">
            <v>8736</v>
          </cell>
          <cell r="C992" t="str">
            <v>콘크리트 전주</v>
          </cell>
          <cell r="D992" t="str">
            <v>16M*19*500*1960kg</v>
          </cell>
          <cell r="E992" t="str">
            <v>개</v>
          </cell>
          <cell r="F992">
            <v>976</v>
          </cell>
          <cell r="G992">
            <v>230918</v>
          </cell>
          <cell r="H992">
            <v>1018</v>
          </cell>
          <cell r="I992">
            <v>1800</v>
          </cell>
          <cell r="O992">
            <v>230918</v>
          </cell>
          <cell r="P992" t="str">
            <v>배전전공</v>
          </cell>
          <cell r="Q992">
            <v>5.0999999999999996</v>
          </cell>
          <cell r="R992">
            <v>5.0999999999999996</v>
          </cell>
          <cell r="S992" t="str">
            <v>보통인부</v>
          </cell>
          <cell r="T992">
            <v>5.2</v>
          </cell>
          <cell r="U992">
            <v>5.2</v>
          </cell>
          <cell r="V992">
            <v>1</v>
          </cell>
          <cell r="W992" t="str">
            <v>전5-14</v>
          </cell>
          <cell r="AA992">
            <v>0</v>
          </cell>
          <cell r="AD992">
            <v>0</v>
          </cell>
          <cell r="AG992">
            <v>0</v>
          </cell>
        </row>
        <row r="993">
          <cell r="B993">
            <v>8737</v>
          </cell>
          <cell r="C993" t="str">
            <v>배전용강관전주</v>
          </cell>
          <cell r="D993" t="str">
            <v>14m</v>
          </cell>
          <cell r="E993" t="str">
            <v>개</v>
          </cell>
          <cell r="H993">
            <v>1012</v>
          </cell>
          <cell r="I993">
            <v>1160000</v>
          </cell>
          <cell r="O993">
            <v>1160000</v>
          </cell>
          <cell r="P993" t="str">
            <v>배전전공</v>
          </cell>
          <cell r="Q993">
            <v>3.6</v>
          </cell>
          <cell r="R993">
            <v>3.6</v>
          </cell>
          <cell r="S993" t="str">
            <v>보통인부</v>
          </cell>
          <cell r="T993">
            <v>4.24</v>
          </cell>
          <cell r="U993">
            <v>4.24</v>
          </cell>
          <cell r="V993">
            <v>1</v>
          </cell>
          <cell r="W993" t="str">
            <v>전5-14</v>
          </cell>
          <cell r="AA993">
            <v>0</v>
          </cell>
          <cell r="AD993">
            <v>0</v>
          </cell>
          <cell r="AG993">
            <v>0</v>
          </cell>
        </row>
        <row r="994">
          <cell r="B994">
            <v>8738</v>
          </cell>
          <cell r="C994" t="str">
            <v>근가</v>
          </cell>
          <cell r="D994" t="str">
            <v>1.2M*90KG</v>
          </cell>
          <cell r="E994" t="str">
            <v>개</v>
          </cell>
          <cell r="F994">
            <v>973</v>
          </cell>
          <cell r="G994">
            <v>3450</v>
          </cell>
          <cell r="H994">
            <v>1015</v>
          </cell>
          <cell r="I994">
            <v>6000</v>
          </cell>
          <cell r="O994">
            <v>6000</v>
          </cell>
          <cell r="R994">
            <v>0</v>
          </cell>
          <cell r="U994">
            <v>0</v>
          </cell>
          <cell r="V994">
            <v>1</v>
          </cell>
          <cell r="AA994">
            <v>0</v>
          </cell>
          <cell r="AD994">
            <v>0</v>
          </cell>
          <cell r="AG994">
            <v>0</v>
          </cell>
        </row>
        <row r="995">
          <cell r="B995">
            <v>8739</v>
          </cell>
          <cell r="C995" t="str">
            <v>근가볼트(U볼트)</v>
          </cell>
          <cell r="D995" t="str">
            <v>360*590</v>
          </cell>
          <cell r="E995" t="str">
            <v>개</v>
          </cell>
          <cell r="F995">
            <v>973</v>
          </cell>
          <cell r="G995">
            <v>4600</v>
          </cell>
          <cell r="H995">
            <v>1018</v>
          </cell>
          <cell r="I995">
            <v>4500</v>
          </cell>
          <cell r="O995">
            <v>4600</v>
          </cell>
          <cell r="R995">
            <v>0</v>
          </cell>
          <cell r="U995">
            <v>0</v>
          </cell>
          <cell r="V995">
            <v>1</v>
          </cell>
          <cell r="AA995">
            <v>0</v>
          </cell>
          <cell r="AD995">
            <v>0</v>
          </cell>
          <cell r="AG995">
            <v>0</v>
          </cell>
        </row>
        <row r="996">
          <cell r="B996">
            <v>8740</v>
          </cell>
          <cell r="C996" t="str">
            <v>지선밴드</v>
          </cell>
          <cell r="D996" t="str">
            <v>2방3호</v>
          </cell>
          <cell r="E996" t="str">
            <v>개</v>
          </cell>
          <cell r="F996">
            <v>973</v>
          </cell>
          <cell r="G996">
            <v>4400</v>
          </cell>
          <cell r="O996">
            <v>4400</v>
          </cell>
          <cell r="P996" t="str">
            <v>배전전공</v>
          </cell>
          <cell r="Q996">
            <v>5.0999999999999996</v>
          </cell>
          <cell r="R996">
            <v>0</v>
          </cell>
          <cell r="S996" t="str">
            <v>보통인부</v>
          </cell>
          <cell r="T996">
            <v>5.2</v>
          </cell>
          <cell r="U996">
            <v>0</v>
          </cell>
          <cell r="V996">
            <v>1</v>
          </cell>
          <cell r="W996" t="str">
            <v>전5-14</v>
          </cell>
          <cell r="AA996">
            <v>0</v>
          </cell>
          <cell r="AD996">
            <v>0</v>
          </cell>
          <cell r="AG996">
            <v>0</v>
          </cell>
        </row>
        <row r="997">
          <cell r="B997">
            <v>8741</v>
          </cell>
          <cell r="C997" t="str">
            <v>지선애자</v>
          </cell>
          <cell r="D997" t="str">
            <v>100-100</v>
          </cell>
          <cell r="E997" t="str">
            <v>개</v>
          </cell>
          <cell r="H997">
            <v>1016</v>
          </cell>
          <cell r="I997">
            <v>1600</v>
          </cell>
          <cell r="O997">
            <v>1600</v>
          </cell>
          <cell r="P997" t="str">
            <v>배전전공</v>
          </cell>
          <cell r="Q997">
            <v>3.6</v>
          </cell>
          <cell r="R997">
            <v>0</v>
          </cell>
          <cell r="S997" t="str">
            <v>보통인부</v>
          </cell>
          <cell r="T997">
            <v>4.24</v>
          </cell>
          <cell r="U997">
            <v>0</v>
          </cell>
          <cell r="V997">
            <v>1</v>
          </cell>
          <cell r="W997" t="str">
            <v>전5-14</v>
          </cell>
          <cell r="AA997">
            <v>0</v>
          </cell>
          <cell r="AD997">
            <v>0</v>
          </cell>
          <cell r="AG997">
            <v>0</v>
          </cell>
        </row>
        <row r="998">
          <cell r="B998">
            <v>8742</v>
          </cell>
          <cell r="C998" t="str">
            <v>지선롯트</v>
          </cell>
          <cell r="D998" t="str">
            <v>16-2300</v>
          </cell>
          <cell r="E998" t="str">
            <v>개</v>
          </cell>
          <cell r="F998">
            <v>973</v>
          </cell>
          <cell r="G998">
            <v>5900</v>
          </cell>
          <cell r="H998">
            <v>1015</v>
          </cell>
          <cell r="I998">
            <v>6000</v>
          </cell>
          <cell r="O998">
            <v>5900</v>
          </cell>
          <cell r="R998">
            <v>0</v>
          </cell>
          <cell r="U998">
            <v>0</v>
          </cell>
          <cell r="V998">
            <v>1</v>
          </cell>
          <cell r="AA998">
            <v>0</v>
          </cell>
          <cell r="AD998">
            <v>0</v>
          </cell>
          <cell r="AG998">
            <v>0</v>
          </cell>
        </row>
        <row r="999">
          <cell r="B999">
            <v>8743</v>
          </cell>
          <cell r="C999" t="str">
            <v>지선근가</v>
          </cell>
          <cell r="D999" t="str">
            <v>0.7M-55KG</v>
          </cell>
          <cell r="E999" t="str">
            <v>개</v>
          </cell>
          <cell r="F999">
            <v>973</v>
          </cell>
          <cell r="G999">
            <v>4600</v>
          </cell>
          <cell r="H999">
            <v>1015</v>
          </cell>
          <cell r="I999">
            <v>4000</v>
          </cell>
          <cell r="O999">
            <v>4000</v>
          </cell>
          <cell r="R999">
            <v>0</v>
          </cell>
          <cell r="U999">
            <v>0</v>
          </cell>
          <cell r="V999">
            <v>1</v>
          </cell>
          <cell r="AA999">
            <v>0</v>
          </cell>
          <cell r="AD999">
            <v>0</v>
          </cell>
          <cell r="AG999">
            <v>0</v>
          </cell>
        </row>
        <row r="1000">
          <cell r="B1000">
            <v>8744</v>
          </cell>
          <cell r="C1000" t="str">
            <v>아연도철선</v>
          </cell>
          <cell r="D1000" t="str">
            <v>7/2.6MM</v>
          </cell>
          <cell r="E1000" t="str">
            <v>개</v>
          </cell>
          <cell r="F1000">
            <v>65</v>
          </cell>
          <cell r="G1000">
            <v>780</v>
          </cell>
          <cell r="O1000">
            <v>780</v>
          </cell>
          <cell r="R1000">
            <v>0</v>
          </cell>
          <cell r="U1000">
            <v>0</v>
          </cell>
          <cell r="V1000">
            <v>1</v>
          </cell>
          <cell r="AA1000">
            <v>0</v>
          </cell>
          <cell r="AD1000">
            <v>0</v>
          </cell>
          <cell r="AG1000">
            <v>0</v>
          </cell>
        </row>
        <row r="1001">
          <cell r="B1001">
            <v>8745</v>
          </cell>
          <cell r="C1001" t="str">
            <v>각암타이</v>
          </cell>
          <cell r="D1001" t="str">
            <v>40*40*6*1370</v>
          </cell>
          <cell r="E1001" t="str">
            <v>개</v>
          </cell>
          <cell r="F1001">
            <v>973</v>
          </cell>
          <cell r="G1001">
            <v>6100</v>
          </cell>
          <cell r="H1001">
            <v>1017</v>
          </cell>
          <cell r="I1001">
            <v>6100</v>
          </cell>
          <cell r="O1001">
            <v>6100</v>
          </cell>
          <cell r="R1001">
            <v>0</v>
          </cell>
          <cell r="U1001">
            <v>0</v>
          </cell>
          <cell r="V1001">
            <v>1</v>
          </cell>
          <cell r="AA1001">
            <v>0</v>
          </cell>
          <cell r="AD1001">
            <v>0</v>
          </cell>
          <cell r="AG1001">
            <v>0</v>
          </cell>
        </row>
        <row r="1002">
          <cell r="B1002">
            <v>8746</v>
          </cell>
          <cell r="C1002" t="str">
            <v>랙애자</v>
          </cell>
          <cell r="D1002" t="str">
            <v>16-2300</v>
          </cell>
          <cell r="E1002" t="str">
            <v>개</v>
          </cell>
          <cell r="F1002">
            <v>973</v>
          </cell>
          <cell r="G1002">
            <v>5900</v>
          </cell>
          <cell r="H1002">
            <v>1017</v>
          </cell>
          <cell r="I1002">
            <v>1600</v>
          </cell>
          <cell r="O1002">
            <v>1600</v>
          </cell>
          <cell r="R1002">
            <v>0</v>
          </cell>
          <cell r="U1002">
            <v>0</v>
          </cell>
          <cell r="V1002">
            <v>1</v>
          </cell>
          <cell r="AA1002">
            <v>0</v>
          </cell>
          <cell r="AD1002">
            <v>0</v>
          </cell>
          <cell r="AG1002">
            <v>0</v>
          </cell>
        </row>
        <row r="1003">
          <cell r="B1003">
            <v>8747</v>
          </cell>
          <cell r="C1003" t="str">
            <v>지선밴드</v>
          </cell>
          <cell r="D1003" t="str">
            <v>2방3호</v>
          </cell>
          <cell r="E1003" t="str">
            <v>개</v>
          </cell>
          <cell r="F1003">
            <v>973</v>
          </cell>
          <cell r="G1003">
            <v>4400</v>
          </cell>
          <cell r="H1003">
            <v>1018</v>
          </cell>
          <cell r="I1003">
            <v>4400</v>
          </cell>
          <cell r="O1003">
            <v>4400</v>
          </cell>
          <cell r="R1003">
            <v>0</v>
          </cell>
          <cell r="U1003">
            <v>0</v>
          </cell>
          <cell r="V1003">
            <v>1</v>
          </cell>
          <cell r="AA1003">
            <v>0</v>
          </cell>
          <cell r="AD1003">
            <v>0</v>
          </cell>
          <cell r="AG1003">
            <v>0</v>
          </cell>
        </row>
        <row r="1004">
          <cell r="B1004">
            <v>8748</v>
          </cell>
          <cell r="C1004" t="str">
            <v>LINE POST</v>
          </cell>
          <cell r="D1004" t="str">
            <v>23KV</v>
          </cell>
          <cell r="E1004" t="str">
            <v>개</v>
          </cell>
          <cell r="F1004">
            <v>984</v>
          </cell>
          <cell r="G1004">
            <v>17600</v>
          </cell>
          <cell r="H1004">
            <v>1016</v>
          </cell>
          <cell r="I1004">
            <v>17650</v>
          </cell>
          <cell r="O1004">
            <v>17600</v>
          </cell>
          <cell r="P1004" t="str">
            <v>배전전공</v>
          </cell>
          <cell r="Q1004">
            <v>6.4000000000000001E-2</v>
          </cell>
          <cell r="R1004">
            <v>6.4000000000000001E-2</v>
          </cell>
          <cell r="S1004" t="str">
            <v>보통인부</v>
          </cell>
          <cell r="T1004">
            <v>0.126</v>
          </cell>
          <cell r="U1004">
            <v>0.126</v>
          </cell>
          <cell r="V1004">
            <v>1</v>
          </cell>
          <cell r="W1004" t="str">
            <v>전5-18</v>
          </cell>
          <cell r="AA1004">
            <v>0</v>
          </cell>
          <cell r="AD1004">
            <v>0</v>
          </cell>
          <cell r="AG1004">
            <v>0</v>
          </cell>
        </row>
        <row r="1005">
          <cell r="B1005">
            <v>8761</v>
          </cell>
          <cell r="C1005" t="str">
            <v>경고용테이프</v>
          </cell>
          <cell r="D1005" t="str">
            <v>200*250</v>
          </cell>
          <cell r="E1005" t="str">
            <v>M</v>
          </cell>
          <cell r="F1005">
            <v>973</v>
          </cell>
          <cell r="G1005">
            <v>6100</v>
          </cell>
          <cell r="H1005">
            <v>1019</v>
          </cell>
          <cell r="I1005">
            <v>170</v>
          </cell>
          <cell r="O1005">
            <v>170</v>
          </cell>
          <cell r="R1005">
            <v>0</v>
          </cell>
          <cell r="U1005">
            <v>0</v>
          </cell>
          <cell r="V1005">
            <v>1</v>
          </cell>
          <cell r="AA1005">
            <v>0</v>
          </cell>
          <cell r="AD1005">
            <v>0</v>
          </cell>
          <cell r="AG1005">
            <v>0</v>
          </cell>
        </row>
        <row r="1006">
          <cell r="B1006">
            <v>8762</v>
          </cell>
          <cell r="C1006" t="str">
            <v>케이블 표시기</v>
          </cell>
          <cell r="D1006" t="str">
            <v>특고용</v>
          </cell>
          <cell r="E1006" t="str">
            <v>개</v>
          </cell>
          <cell r="H1006">
            <v>1017</v>
          </cell>
          <cell r="I1006">
            <v>1600</v>
          </cell>
          <cell r="L1006">
            <v>9000</v>
          </cell>
          <cell r="O1006">
            <v>9000</v>
          </cell>
          <cell r="R1006">
            <v>0</v>
          </cell>
          <cell r="U1006">
            <v>0</v>
          </cell>
          <cell r="V1006">
            <v>1</v>
          </cell>
          <cell r="AA1006">
            <v>0</v>
          </cell>
          <cell r="AD1006">
            <v>0</v>
          </cell>
          <cell r="AG1006">
            <v>0</v>
          </cell>
        </row>
        <row r="1007">
          <cell r="B1007">
            <v>8763</v>
          </cell>
          <cell r="C1007" t="str">
            <v>케이블 표시기</v>
          </cell>
          <cell r="D1007" t="str">
            <v>저압용</v>
          </cell>
          <cell r="E1007" t="str">
            <v>개</v>
          </cell>
          <cell r="F1007">
            <v>973</v>
          </cell>
          <cell r="G1007">
            <v>4400</v>
          </cell>
          <cell r="H1007">
            <v>1018</v>
          </cell>
          <cell r="I1007">
            <v>4400</v>
          </cell>
          <cell r="L1007">
            <v>9000</v>
          </cell>
          <cell r="O1007">
            <v>9000</v>
          </cell>
          <cell r="R1007">
            <v>0</v>
          </cell>
          <cell r="U1007">
            <v>0</v>
          </cell>
          <cell r="V1007">
            <v>1</v>
          </cell>
          <cell r="AA1007">
            <v>0</v>
          </cell>
          <cell r="AD1007">
            <v>0</v>
          </cell>
          <cell r="AG1007">
            <v>0</v>
          </cell>
        </row>
        <row r="1008">
          <cell r="B1008">
            <v>8748</v>
          </cell>
          <cell r="C1008" t="str">
            <v>7.전력기기</v>
          </cell>
          <cell r="D1008" t="str">
            <v>23KV</v>
          </cell>
          <cell r="E1008" t="str">
            <v>콘덴서,전주자재,변압기,절연재료</v>
          </cell>
          <cell r="F1008">
            <v>984</v>
          </cell>
          <cell r="G1008">
            <v>17600</v>
          </cell>
          <cell r="H1008">
            <v>1016</v>
          </cell>
          <cell r="I1008">
            <v>17650</v>
          </cell>
          <cell r="O1008">
            <v>0</v>
          </cell>
          <cell r="P1008" t="str">
            <v>배전전공</v>
          </cell>
          <cell r="Q1008">
            <v>6.4000000000000001E-2</v>
          </cell>
          <cell r="R1008">
            <v>0</v>
          </cell>
          <cell r="S1008" t="str">
            <v>보통인부</v>
          </cell>
          <cell r="T1008">
            <v>0.126</v>
          </cell>
          <cell r="U1008">
            <v>0</v>
          </cell>
          <cell r="V1008">
            <v>1</v>
          </cell>
          <cell r="W1008" t="str">
            <v>전5-18</v>
          </cell>
          <cell r="AA1008">
            <v>0</v>
          </cell>
          <cell r="AD1008">
            <v>0</v>
          </cell>
          <cell r="AG1008">
            <v>0</v>
          </cell>
        </row>
        <row r="1009">
          <cell r="B1009">
            <v>2000</v>
          </cell>
          <cell r="C1009" t="str">
            <v>SWITCH HUB</v>
          </cell>
          <cell r="D1009" t="str">
            <v>24PORT</v>
          </cell>
          <cell r="E1009" t="str">
            <v>개</v>
          </cell>
          <cell r="H1009">
            <v>1036</v>
          </cell>
          <cell r="I1009">
            <v>950000</v>
          </cell>
          <cell r="O1009">
            <v>950000</v>
          </cell>
          <cell r="R1009">
            <v>0</v>
          </cell>
          <cell r="U1009">
            <v>0</v>
          </cell>
          <cell r="V1009">
            <v>1</v>
          </cell>
          <cell r="Y1009" t="str">
            <v>S/W시험기사</v>
          </cell>
          <cell r="Z1009">
            <v>0.36</v>
          </cell>
          <cell r="AA1009">
            <v>0.36</v>
          </cell>
          <cell r="AB1009" t="str">
            <v>H/W시험기사</v>
          </cell>
          <cell r="AC1009">
            <v>0.22</v>
          </cell>
          <cell r="AD1009">
            <v>0.22</v>
          </cell>
          <cell r="AE1009">
            <v>1</v>
          </cell>
          <cell r="AF1009" t="str">
            <v>통8-5라</v>
          </cell>
          <cell r="AG1009">
            <v>0</v>
          </cell>
        </row>
        <row r="1010">
          <cell r="B1010">
            <v>2001</v>
          </cell>
          <cell r="C1010" t="str">
            <v>MODULLAR JACK</v>
          </cell>
          <cell r="D1010" t="str">
            <v>8PIN</v>
          </cell>
          <cell r="E1010" t="str">
            <v>개</v>
          </cell>
          <cell r="F1010">
            <v>1022</v>
          </cell>
          <cell r="G1010">
            <v>4200</v>
          </cell>
          <cell r="H1010">
            <v>913</v>
          </cell>
          <cell r="I1010">
            <v>6200</v>
          </cell>
          <cell r="K1010">
            <v>1184</v>
          </cell>
          <cell r="L1010">
            <v>9000</v>
          </cell>
          <cell r="O1010">
            <v>1184</v>
          </cell>
          <cell r="R1010">
            <v>0</v>
          </cell>
          <cell r="U1010">
            <v>0</v>
          </cell>
          <cell r="V1010">
            <v>1</v>
          </cell>
          <cell r="Y1010" t="str">
            <v>통신내선공</v>
          </cell>
          <cell r="Z1010">
            <v>6.3E-2</v>
          </cell>
          <cell r="AA1010">
            <v>6.3E-2</v>
          </cell>
          <cell r="AD1010">
            <v>0</v>
          </cell>
          <cell r="AE1010">
            <v>1</v>
          </cell>
          <cell r="AF1010" t="str">
            <v>통8-5나</v>
          </cell>
          <cell r="AG1010">
            <v>0</v>
          </cell>
        </row>
        <row r="1011">
          <cell r="B1011">
            <v>2003</v>
          </cell>
          <cell r="C1011" t="str">
            <v>플레이트</v>
          </cell>
          <cell r="D1011" t="str">
            <v>(1-6구)</v>
          </cell>
          <cell r="E1011" t="str">
            <v>개</v>
          </cell>
          <cell r="L1011">
            <v>2000</v>
          </cell>
          <cell r="O1011">
            <v>2000</v>
          </cell>
          <cell r="R1011">
            <v>0</v>
          </cell>
          <cell r="U1011">
            <v>0</v>
          </cell>
          <cell r="V1011">
            <v>1</v>
          </cell>
          <cell r="AA1011">
            <v>0</v>
          </cell>
          <cell r="AD1011">
            <v>0</v>
          </cell>
          <cell r="AG1011">
            <v>0</v>
          </cell>
        </row>
        <row r="1012">
          <cell r="B1012">
            <v>2005</v>
          </cell>
          <cell r="C1012" t="str">
            <v>VOICE 100/100P</v>
          </cell>
          <cell r="D1012" t="str">
            <v>110BLOCK-100P</v>
          </cell>
          <cell r="E1012" t="str">
            <v>개</v>
          </cell>
          <cell r="F1012">
            <v>1022</v>
          </cell>
          <cell r="G1012">
            <v>35700</v>
          </cell>
          <cell r="H1012">
            <v>913</v>
          </cell>
          <cell r="I1012">
            <v>35000</v>
          </cell>
          <cell r="O1012">
            <v>35000</v>
          </cell>
          <cell r="R1012">
            <v>0</v>
          </cell>
          <cell r="U1012">
            <v>0</v>
          </cell>
          <cell r="V1012">
            <v>1</v>
          </cell>
          <cell r="Y1012" t="str">
            <v>통신설비공</v>
          </cell>
          <cell r="Z1012">
            <v>0.31</v>
          </cell>
          <cell r="AA1012">
            <v>0.31</v>
          </cell>
          <cell r="AB1012" t="str">
            <v>보통인부</v>
          </cell>
          <cell r="AC1012">
            <v>0.24</v>
          </cell>
          <cell r="AD1012">
            <v>0.24</v>
          </cell>
          <cell r="AE1012">
            <v>1</v>
          </cell>
          <cell r="AF1012" t="str">
            <v>통8-5다</v>
          </cell>
          <cell r="AG1012">
            <v>0</v>
          </cell>
        </row>
        <row r="1013">
          <cell r="B1013">
            <v>2006</v>
          </cell>
          <cell r="C1013" t="str">
            <v>TERMINAL BLOCK</v>
          </cell>
          <cell r="D1013" t="str">
            <v>10P</v>
          </cell>
          <cell r="E1013" t="str">
            <v>개</v>
          </cell>
          <cell r="H1013">
            <v>927</v>
          </cell>
          <cell r="I1013">
            <v>1940</v>
          </cell>
          <cell r="O1013">
            <v>1940</v>
          </cell>
          <cell r="R1013">
            <v>0</v>
          </cell>
          <cell r="U1013">
            <v>0</v>
          </cell>
          <cell r="V1013">
            <v>1</v>
          </cell>
          <cell r="Y1013" t="str">
            <v>S/W시험기사</v>
          </cell>
          <cell r="Z1013">
            <v>0.36</v>
          </cell>
          <cell r="AA1013">
            <v>0</v>
          </cell>
          <cell r="AB1013" t="str">
            <v>H/W시험기사</v>
          </cell>
          <cell r="AC1013">
            <v>0.22</v>
          </cell>
          <cell r="AD1013">
            <v>0</v>
          </cell>
          <cell r="AE1013">
            <v>1</v>
          </cell>
          <cell r="AF1013" t="str">
            <v>통8-5라</v>
          </cell>
          <cell r="AG1013">
            <v>0</v>
          </cell>
        </row>
        <row r="1014">
          <cell r="B1014">
            <v>2007</v>
          </cell>
          <cell r="C1014" t="str">
            <v>가입자 보호기</v>
          </cell>
          <cell r="D1014" t="str">
            <v>100P</v>
          </cell>
          <cell r="E1014" t="str">
            <v>개</v>
          </cell>
          <cell r="F1014">
            <v>1022</v>
          </cell>
          <cell r="G1014">
            <v>160000</v>
          </cell>
          <cell r="H1014">
            <v>1046</v>
          </cell>
          <cell r="I1014">
            <v>195000</v>
          </cell>
          <cell r="K1014">
            <v>1184</v>
          </cell>
          <cell r="O1014">
            <v>160000</v>
          </cell>
          <cell r="R1014">
            <v>0</v>
          </cell>
          <cell r="U1014">
            <v>0</v>
          </cell>
          <cell r="V1014">
            <v>1</v>
          </cell>
          <cell r="Y1014" t="str">
            <v>통신내선공</v>
          </cell>
          <cell r="Z1014">
            <v>0.3</v>
          </cell>
          <cell r="AA1014">
            <v>0.3</v>
          </cell>
          <cell r="AD1014">
            <v>0</v>
          </cell>
          <cell r="AE1014">
            <v>1</v>
          </cell>
          <cell r="AF1014" t="str">
            <v>통3-4-5</v>
          </cell>
          <cell r="AG1014">
            <v>0</v>
          </cell>
        </row>
        <row r="1015">
          <cell r="B1015">
            <v>2008</v>
          </cell>
          <cell r="C1015" t="str">
            <v>MODULER JACK &amp; TV 유니트</v>
          </cell>
          <cell r="D1015" t="str">
            <v>(1-6구)</v>
          </cell>
          <cell r="E1015" t="str">
            <v>개</v>
          </cell>
          <cell r="L1015">
            <v>15150</v>
          </cell>
          <cell r="O1015">
            <v>15150</v>
          </cell>
          <cell r="R1015">
            <v>0</v>
          </cell>
          <cell r="U1015">
            <v>0</v>
          </cell>
          <cell r="V1015">
            <v>1</v>
          </cell>
          <cell r="Y1015" t="str">
            <v>통신내선공</v>
          </cell>
          <cell r="Z1015">
            <v>0.14299999999999999</v>
          </cell>
          <cell r="AA1015">
            <v>0.14299999999999999</v>
          </cell>
          <cell r="AD1015">
            <v>0</v>
          </cell>
          <cell r="AE1015">
            <v>1</v>
          </cell>
          <cell r="AF1015" t="str">
            <v>통8-5나</v>
          </cell>
          <cell r="AG1015">
            <v>0</v>
          </cell>
        </row>
        <row r="1016">
          <cell r="B1016">
            <v>2009</v>
          </cell>
          <cell r="C1016" t="str">
            <v>PATCH PANEL</v>
          </cell>
          <cell r="D1016" t="str">
            <v>24PORT</v>
          </cell>
          <cell r="E1016" t="str">
            <v>개</v>
          </cell>
          <cell r="F1016">
            <v>1022</v>
          </cell>
          <cell r="G1016">
            <v>120000</v>
          </cell>
          <cell r="H1016">
            <v>916</v>
          </cell>
          <cell r="I1016">
            <v>180000</v>
          </cell>
          <cell r="O1016">
            <v>120000</v>
          </cell>
          <cell r="R1016">
            <v>0</v>
          </cell>
          <cell r="U1016">
            <v>0</v>
          </cell>
          <cell r="V1016">
            <v>1</v>
          </cell>
          <cell r="Y1016" t="str">
            <v>통신설비공</v>
          </cell>
          <cell r="Z1016">
            <v>0.28000000000000003</v>
          </cell>
          <cell r="AA1016">
            <v>0.28000000000000003</v>
          </cell>
          <cell r="AB1016" t="str">
            <v>보통인부</v>
          </cell>
          <cell r="AC1016">
            <v>0.2</v>
          </cell>
          <cell r="AD1016">
            <v>0.2</v>
          </cell>
          <cell r="AE1016">
            <v>1</v>
          </cell>
          <cell r="AF1016" t="str">
            <v>통8-5다</v>
          </cell>
          <cell r="AG1016">
            <v>0</v>
          </cell>
        </row>
        <row r="1017">
          <cell r="B1017">
            <v>2010</v>
          </cell>
          <cell r="C1017" t="str">
            <v>IDF 100P단자</v>
          </cell>
          <cell r="D1017" t="str">
            <v>10P</v>
          </cell>
          <cell r="E1017" t="str">
            <v>개</v>
          </cell>
          <cell r="F1017">
            <v>1022</v>
          </cell>
          <cell r="G1017">
            <v>35700</v>
          </cell>
          <cell r="H1017">
            <v>913</v>
          </cell>
          <cell r="I1017">
            <v>35000</v>
          </cell>
          <cell r="O1017">
            <v>35000</v>
          </cell>
          <cell r="R1017">
            <v>0</v>
          </cell>
          <cell r="U1017">
            <v>0</v>
          </cell>
          <cell r="V1017">
            <v>1</v>
          </cell>
          <cell r="Y1017" t="str">
            <v>통신설비공</v>
          </cell>
          <cell r="Z1017">
            <v>0.31</v>
          </cell>
          <cell r="AA1017">
            <v>0.31</v>
          </cell>
          <cell r="AB1017" t="str">
            <v>보통인부</v>
          </cell>
          <cell r="AC1017">
            <v>0.24</v>
          </cell>
          <cell r="AD1017">
            <v>0.24</v>
          </cell>
          <cell r="AE1017">
            <v>1</v>
          </cell>
          <cell r="AF1017" t="str">
            <v>통8-5다</v>
          </cell>
          <cell r="AG1017">
            <v>0</v>
          </cell>
        </row>
        <row r="1018">
          <cell r="B1018">
            <v>2011</v>
          </cell>
          <cell r="C1018" t="str">
            <v>주장치</v>
          </cell>
          <cell r="D1018" t="str">
            <v>6 SLOT</v>
          </cell>
          <cell r="E1018" t="str">
            <v>개</v>
          </cell>
          <cell r="F1018">
            <v>1022</v>
          </cell>
          <cell r="G1018">
            <v>160000</v>
          </cell>
          <cell r="H1018">
            <v>1046</v>
          </cell>
          <cell r="I1018">
            <v>195000</v>
          </cell>
          <cell r="L1018">
            <v>1700000</v>
          </cell>
          <cell r="O1018">
            <v>1700000</v>
          </cell>
          <cell r="R1018">
            <v>0</v>
          </cell>
          <cell r="U1018">
            <v>0</v>
          </cell>
          <cell r="V1018">
            <v>1</v>
          </cell>
          <cell r="Y1018" t="str">
            <v>통신내선공</v>
          </cell>
          <cell r="Z1018">
            <v>0.3</v>
          </cell>
          <cell r="AA1018">
            <v>0</v>
          </cell>
          <cell r="AD1018">
            <v>0</v>
          </cell>
          <cell r="AE1018">
            <v>1</v>
          </cell>
          <cell r="AF1018" t="str">
            <v>통3-4-5</v>
          </cell>
          <cell r="AG1018">
            <v>0</v>
          </cell>
        </row>
        <row r="1019">
          <cell r="B1019">
            <v>2012</v>
          </cell>
          <cell r="C1019" t="str">
            <v>보조장치</v>
          </cell>
          <cell r="D1019" t="str">
            <v>6 SLOT</v>
          </cell>
          <cell r="E1019" t="str">
            <v>개</v>
          </cell>
          <cell r="L1019">
            <v>900000</v>
          </cell>
          <cell r="O1019">
            <v>900000</v>
          </cell>
          <cell r="R1019">
            <v>0</v>
          </cell>
          <cell r="U1019">
            <v>0</v>
          </cell>
          <cell r="V1019">
            <v>1</v>
          </cell>
          <cell r="Y1019" t="str">
            <v>통신내선공</v>
          </cell>
          <cell r="Z1019">
            <v>0.14299999999999999</v>
          </cell>
          <cell r="AA1019">
            <v>0</v>
          </cell>
          <cell r="AD1019">
            <v>0</v>
          </cell>
          <cell r="AE1019">
            <v>1</v>
          </cell>
          <cell r="AF1019" t="str">
            <v>통8-5나</v>
          </cell>
          <cell r="AG1019">
            <v>0</v>
          </cell>
        </row>
        <row r="1020">
          <cell r="B1020">
            <v>2013</v>
          </cell>
          <cell r="C1020" t="str">
            <v>국선카드</v>
          </cell>
          <cell r="D1020" t="str">
            <v>일반국선8회선</v>
          </cell>
          <cell r="E1020" t="str">
            <v>개</v>
          </cell>
          <cell r="F1020">
            <v>1022</v>
          </cell>
          <cell r="G1020">
            <v>120000</v>
          </cell>
          <cell r="H1020">
            <v>916</v>
          </cell>
          <cell r="I1020">
            <v>180000</v>
          </cell>
          <cell r="L1020">
            <v>470000</v>
          </cell>
          <cell r="O1020">
            <v>470000</v>
          </cell>
          <cell r="R1020">
            <v>0</v>
          </cell>
          <cell r="U1020">
            <v>0</v>
          </cell>
          <cell r="V1020">
            <v>1</v>
          </cell>
          <cell r="Y1020" t="str">
            <v>통신설비공</v>
          </cell>
          <cell r="Z1020">
            <v>0.28000000000000003</v>
          </cell>
          <cell r="AA1020">
            <v>0</v>
          </cell>
          <cell r="AB1020" t="str">
            <v>보통인부</v>
          </cell>
          <cell r="AC1020">
            <v>0.2</v>
          </cell>
          <cell r="AD1020">
            <v>0</v>
          </cell>
          <cell r="AE1020">
            <v>1</v>
          </cell>
          <cell r="AF1020" t="str">
            <v>통8-5다</v>
          </cell>
          <cell r="AG1020">
            <v>0</v>
          </cell>
        </row>
        <row r="1021">
          <cell r="B1021">
            <v>2014</v>
          </cell>
          <cell r="C1021" t="str">
            <v>혼용카드</v>
          </cell>
          <cell r="D1021" t="str">
            <v>키폰6+일반6</v>
          </cell>
          <cell r="E1021" t="str">
            <v>개</v>
          </cell>
          <cell r="F1021">
            <v>1022</v>
          </cell>
          <cell r="G1021">
            <v>35700</v>
          </cell>
          <cell r="H1021">
            <v>913</v>
          </cell>
          <cell r="I1021">
            <v>35000</v>
          </cell>
          <cell r="L1021">
            <v>530000</v>
          </cell>
          <cell r="O1021">
            <v>530000</v>
          </cell>
          <cell r="R1021">
            <v>0</v>
          </cell>
          <cell r="U1021">
            <v>0</v>
          </cell>
          <cell r="V1021">
            <v>1</v>
          </cell>
          <cell r="Y1021" t="str">
            <v>통신설비공</v>
          </cell>
          <cell r="Z1021">
            <v>0.31</v>
          </cell>
          <cell r="AA1021">
            <v>0</v>
          </cell>
          <cell r="AB1021" t="str">
            <v>보통인부</v>
          </cell>
          <cell r="AC1021">
            <v>0.24</v>
          </cell>
          <cell r="AD1021">
            <v>0</v>
          </cell>
          <cell r="AE1021">
            <v>1</v>
          </cell>
          <cell r="AF1021" t="str">
            <v>통8-5다</v>
          </cell>
          <cell r="AG1021">
            <v>0</v>
          </cell>
        </row>
        <row r="1022">
          <cell r="B1022">
            <v>2015</v>
          </cell>
          <cell r="C1022" t="str">
            <v>내선카드</v>
          </cell>
          <cell r="D1022" t="str">
            <v>일반내선12회선</v>
          </cell>
          <cell r="E1022" t="str">
            <v>개</v>
          </cell>
          <cell r="L1022">
            <v>530000</v>
          </cell>
          <cell r="O1022">
            <v>530000</v>
          </cell>
          <cell r="R1022">
            <v>0</v>
          </cell>
          <cell r="U1022">
            <v>0</v>
          </cell>
          <cell r="V1022">
            <v>1</v>
          </cell>
          <cell r="AA1022">
            <v>0</v>
          </cell>
          <cell r="AD1022">
            <v>0</v>
          </cell>
          <cell r="AG1022">
            <v>0</v>
          </cell>
        </row>
        <row r="1023">
          <cell r="B1023">
            <v>2016</v>
          </cell>
          <cell r="C1023" t="str">
            <v>링발행기</v>
          </cell>
          <cell r="D1023" t="str">
            <v>일반링송출</v>
          </cell>
          <cell r="E1023" t="str">
            <v>개</v>
          </cell>
          <cell r="L1023">
            <v>130000</v>
          </cell>
          <cell r="O1023">
            <v>130000</v>
          </cell>
          <cell r="R1023">
            <v>0</v>
          </cell>
          <cell r="U1023">
            <v>0</v>
          </cell>
          <cell r="V1023">
            <v>1</v>
          </cell>
          <cell r="AA1023">
            <v>0</v>
          </cell>
          <cell r="AD1023">
            <v>0</v>
          </cell>
          <cell r="AG1023">
            <v>0</v>
          </cell>
        </row>
        <row r="1024">
          <cell r="B1024">
            <v>2017</v>
          </cell>
          <cell r="C1024" t="str">
            <v>키폰전화기</v>
          </cell>
          <cell r="D1024" t="str">
            <v>LDK-30D</v>
          </cell>
          <cell r="E1024" t="str">
            <v>개</v>
          </cell>
          <cell r="L1024">
            <v>255000</v>
          </cell>
          <cell r="O1024">
            <v>255000</v>
          </cell>
          <cell r="R1024">
            <v>0</v>
          </cell>
          <cell r="U1024">
            <v>0</v>
          </cell>
          <cell r="V1024">
            <v>1</v>
          </cell>
          <cell r="AA1024">
            <v>0</v>
          </cell>
          <cell r="AD1024">
            <v>0</v>
          </cell>
          <cell r="AG1024">
            <v>0</v>
          </cell>
        </row>
        <row r="1025">
          <cell r="B1025">
            <v>2091</v>
          </cell>
          <cell r="C1025" t="str">
            <v>110 BLOCK</v>
          </cell>
          <cell r="D1025" t="str">
            <v>25P</v>
          </cell>
          <cell r="E1025" t="str">
            <v>개</v>
          </cell>
          <cell r="F1025">
            <v>1022</v>
          </cell>
          <cell r="G1025">
            <v>8000</v>
          </cell>
          <cell r="L1025">
            <v>530000</v>
          </cell>
          <cell r="O1025">
            <v>8000</v>
          </cell>
          <cell r="R1025">
            <v>0</v>
          </cell>
          <cell r="U1025">
            <v>0</v>
          </cell>
          <cell r="V1025">
            <v>1</v>
          </cell>
          <cell r="Y1025" t="str">
            <v>통신설비공</v>
          </cell>
          <cell r="Z1025">
            <v>0.16</v>
          </cell>
          <cell r="AA1025">
            <v>0.16</v>
          </cell>
          <cell r="AB1025" t="str">
            <v>보통인부</v>
          </cell>
          <cell r="AC1025">
            <v>0.12</v>
          </cell>
          <cell r="AD1025">
            <v>0.12</v>
          </cell>
          <cell r="AE1025">
            <v>1</v>
          </cell>
          <cell r="AF1025" t="str">
            <v>통8-5다</v>
          </cell>
          <cell r="AG1025">
            <v>0</v>
          </cell>
        </row>
        <row r="1026">
          <cell r="B1026">
            <v>2092</v>
          </cell>
          <cell r="C1026" t="str">
            <v>110 BLOCK</v>
          </cell>
          <cell r="D1026" t="str">
            <v>50P</v>
          </cell>
          <cell r="E1026" t="str">
            <v>개</v>
          </cell>
          <cell r="F1026">
            <v>1022</v>
          </cell>
          <cell r="G1026">
            <v>16000</v>
          </cell>
          <cell r="L1026">
            <v>530000</v>
          </cell>
          <cell r="O1026">
            <v>16000</v>
          </cell>
          <cell r="R1026">
            <v>0</v>
          </cell>
          <cell r="U1026">
            <v>0</v>
          </cell>
          <cell r="V1026">
            <v>1</v>
          </cell>
          <cell r="Y1026" t="str">
            <v>통신설비공</v>
          </cell>
          <cell r="Z1026">
            <v>0.25</v>
          </cell>
          <cell r="AA1026">
            <v>0.25</v>
          </cell>
          <cell r="AB1026" t="str">
            <v>보통인부</v>
          </cell>
          <cell r="AC1026">
            <v>0.19</v>
          </cell>
          <cell r="AD1026">
            <v>0.19</v>
          </cell>
          <cell r="AE1026">
            <v>1</v>
          </cell>
          <cell r="AF1026" t="str">
            <v>통8-5다</v>
          </cell>
          <cell r="AG1026">
            <v>0</v>
          </cell>
        </row>
        <row r="1027">
          <cell r="B1027">
            <v>2093</v>
          </cell>
          <cell r="C1027" t="str">
            <v>110 BLOCK</v>
          </cell>
          <cell r="D1027" t="str">
            <v>100P</v>
          </cell>
          <cell r="E1027" t="str">
            <v>개</v>
          </cell>
          <cell r="F1027">
            <v>1022</v>
          </cell>
          <cell r="G1027">
            <v>35700</v>
          </cell>
          <cell r="O1027">
            <v>35700</v>
          </cell>
          <cell r="R1027">
            <v>0</v>
          </cell>
          <cell r="U1027">
            <v>0</v>
          </cell>
          <cell r="V1027">
            <v>1</v>
          </cell>
          <cell r="Y1027" t="str">
            <v>통신설비공</v>
          </cell>
          <cell r="Z1027">
            <v>0.31</v>
          </cell>
          <cell r="AA1027">
            <v>0.31</v>
          </cell>
          <cell r="AB1027" t="str">
            <v>보통인부</v>
          </cell>
          <cell r="AC1027">
            <v>0.24</v>
          </cell>
          <cell r="AD1027">
            <v>0.24</v>
          </cell>
          <cell r="AE1027">
            <v>1</v>
          </cell>
          <cell r="AF1027" t="str">
            <v>통8-6다</v>
          </cell>
          <cell r="AG1027">
            <v>0</v>
          </cell>
        </row>
        <row r="1028">
          <cell r="B1028">
            <v>2094</v>
          </cell>
          <cell r="C1028" t="str">
            <v>성단</v>
          </cell>
          <cell r="D1028" t="str">
            <v>24PORT</v>
          </cell>
          <cell r="E1028" t="str">
            <v>개</v>
          </cell>
          <cell r="L1028">
            <v>255000</v>
          </cell>
          <cell r="O1028">
            <v>0</v>
          </cell>
          <cell r="R1028">
            <v>0</v>
          </cell>
          <cell r="U1028">
            <v>0</v>
          </cell>
          <cell r="V1028">
            <v>1</v>
          </cell>
          <cell r="Y1028" t="str">
            <v>통신케이블전공</v>
          </cell>
          <cell r="Z1028">
            <v>0.83</v>
          </cell>
          <cell r="AA1028">
            <v>0.83</v>
          </cell>
          <cell r="AB1028" t="str">
            <v>보통인부</v>
          </cell>
          <cell r="AC1028">
            <v>0.6</v>
          </cell>
          <cell r="AD1028">
            <v>0.6</v>
          </cell>
          <cell r="AE1028">
            <v>1</v>
          </cell>
          <cell r="AF1028" t="str">
            <v>통8-7다</v>
          </cell>
          <cell r="AG1028">
            <v>0</v>
          </cell>
        </row>
        <row r="1029">
          <cell r="B1029">
            <v>2095</v>
          </cell>
          <cell r="C1029" t="str">
            <v>회선시험</v>
          </cell>
          <cell r="D1029" t="str">
            <v>PORT당</v>
          </cell>
          <cell r="E1029" t="str">
            <v>개</v>
          </cell>
          <cell r="F1029">
            <v>1022</v>
          </cell>
          <cell r="G1029">
            <v>128000</v>
          </cell>
          <cell r="O1029">
            <v>0</v>
          </cell>
          <cell r="R1029">
            <v>0</v>
          </cell>
          <cell r="U1029">
            <v>0</v>
          </cell>
          <cell r="Y1029" t="str">
            <v>통신케이블전공</v>
          </cell>
          <cell r="Z1029">
            <v>0.05</v>
          </cell>
          <cell r="AA1029">
            <v>0.05</v>
          </cell>
          <cell r="AB1029" t="str">
            <v>보통인부</v>
          </cell>
          <cell r="AC1029">
            <v>0.03</v>
          </cell>
          <cell r="AD1029">
            <v>0.03</v>
          </cell>
          <cell r="AE1029">
            <v>1</v>
          </cell>
          <cell r="AF1029" t="str">
            <v>통8-8다</v>
          </cell>
          <cell r="AG1029">
            <v>0</v>
          </cell>
        </row>
        <row r="1030">
          <cell r="B1030">
            <v>2111</v>
          </cell>
          <cell r="C1030" t="str">
            <v>단자함(IDF)</v>
          </cell>
          <cell r="D1030" t="str">
            <v>25P</v>
          </cell>
          <cell r="E1030" t="str">
            <v>개</v>
          </cell>
          <cell r="F1030">
            <v>1022</v>
          </cell>
          <cell r="G1030">
            <v>27200</v>
          </cell>
          <cell r="H1030">
            <v>1078</v>
          </cell>
          <cell r="I1030">
            <v>35000</v>
          </cell>
          <cell r="O1030">
            <v>27200</v>
          </cell>
          <cell r="R1030">
            <v>0</v>
          </cell>
          <cell r="U1030">
            <v>0</v>
          </cell>
          <cell r="AA1030">
            <v>0</v>
          </cell>
          <cell r="AD1030">
            <v>0</v>
          </cell>
          <cell r="AG1030">
            <v>0</v>
          </cell>
        </row>
        <row r="1031">
          <cell r="B1031">
            <v>2112</v>
          </cell>
          <cell r="C1031" t="str">
            <v>단자함(IDF)</v>
          </cell>
          <cell r="D1031" t="str">
            <v>50P</v>
          </cell>
          <cell r="E1031" t="str">
            <v>개</v>
          </cell>
          <cell r="F1031">
            <v>1022</v>
          </cell>
          <cell r="G1031">
            <v>37400</v>
          </cell>
          <cell r="H1031">
            <v>1078</v>
          </cell>
          <cell r="I1031">
            <v>45000</v>
          </cell>
          <cell r="O1031">
            <v>37400</v>
          </cell>
          <cell r="R1031">
            <v>0</v>
          </cell>
          <cell r="U1031">
            <v>0</v>
          </cell>
          <cell r="V1031">
            <v>1</v>
          </cell>
          <cell r="Y1031" t="str">
            <v>통신설비공</v>
          </cell>
          <cell r="Z1031">
            <v>0.16</v>
          </cell>
          <cell r="AA1031">
            <v>0</v>
          </cell>
          <cell r="AB1031" t="str">
            <v>보통인부</v>
          </cell>
          <cell r="AC1031">
            <v>0.12</v>
          </cell>
          <cell r="AD1031">
            <v>0</v>
          </cell>
          <cell r="AE1031">
            <v>1</v>
          </cell>
          <cell r="AF1031" t="str">
            <v>통8-5다</v>
          </cell>
          <cell r="AG1031">
            <v>0</v>
          </cell>
        </row>
        <row r="1032">
          <cell r="B1032">
            <v>2113</v>
          </cell>
          <cell r="C1032" t="str">
            <v>단자함(IDF)</v>
          </cell>
          <cell r="D1032" t="str">
            <v>100P</v>
          </cell>
          <cell r="E1032" t="str">
            <v>개</v>
          </cell>
          <cell r="F1032">
            <v>1022</v>
          </cell>
          <cell r="G1032">
            <v>64600</v>
          </cell>
          <cell r="H1032">
            <v>1078</v>
          </cell>
          <cell r="I1032">
            <v>87100</v>
          </cell>
          <cell r="O1032">
            <v>64600</v>
          </cell>
          <cell r="R1032">
            <v>0</v>
          </cell>
          <cell r="U1032">
            <v>0</v>
          </cell>
          <cell r="V1032">
            <v>1</v>
          </cell>
          <cell r="Y1032" t="str">
            <v>통신설비공</v>
          </cell>
          <cell r="Z1032">
            <v>0.25</v>
          </cell>
          <cell r="AA1032">
            <v>0</v>
          </cell>
          <cell r="AB1032" t="str">
            <v>보통인부</v>
          </cell>
          <cell r="AC1032">
            <v>0.19</v>
          </cell>
          <cell r="AD1032">
            <v>0</v>
          </cell>
          <cell r="AE1032">
            <v>1</v>
          </cell>
          <cell r="AF1032" t="str">
            <v>통8-5다</v>
          </cell>
          <cell r="AG1032">
            <v>0</v>
          </cell>
        </row>
        <row r="1033">
          <cell r="B1033">
            <v>2114</v>
          </cell>
          <cell r="C1033" t="str">
            <v>단자함(IDF)</v>
          </cell>
          <cell r="D1033" t="str">
            <v>150P</v>
          </cell>
          <cell r="E1033" t="str">
            <v>개</v>
          </cell>
          <cell r="F1033">
            <v>1022</v>
          </cell>
          <cell r="G1033">
            <v>90000</v>
          </cell>
          <cell r="O1033">
            <v>90000</v>
          </cell>
          <cell r="R1033">
            <v>0</v>
          </cell>
          <cell r="U1033">
            <v>0</v>
          </cell>
          <cell r="V1033">
            <v>1</v>
          </cell>
          <cell r="Y1033" t="str">
            <v>통신설비공</v>
          </cell>
          <cell r="Z1033">
            <v>0.31</v>
          </cell>
          <cell r="AA1033">
            <v>0</v>
          </cell>
          <cell r="AB1033" t="str">
            <v>보통인부</v>
          </cell>
          <cell r="AC1033">
            <v>0.24</v>
          </cell>
          <cell r="AD1033">
            <v>0</v>
          </cell>
          <cell r="AE1033">
            <v>1</v>
          </cell>
          <cell r="AF1033" t="str">
            <v>통8-6다</v>
          </cell>
          <cell r="AG1033">
            <v>0</v>
          </cell>
        </row>
        <row r="1034">
          <cell r="B1034">
            <v>2115</v>
          </cell>
          <cell r="C1034" t="str">
            <v>단자함(IDF)</v>
          </cell>
          <cell r="D1034" t="str">
            <v>200P</v>
          </cell>
          <cell r="E1034" t="str">
            <v>개</v>
          </cell>
          <cell r="F1034">
            <v>1022</v>
          </cell>
          <cell r="G1034">
            <v>119000</v>
          </cell>
          <cell r="H1034">
            <v>1078</v>
          </cell>
          <cell r="I1034">
            <v>152000</v>
          </cell>
          <cell r="O1034">
            <v>119000</v>
          </cell>
          <cell r="R1034">
            <v>0</v>
          </cell>
          <cell r="U1034">
            <v>0</v>
          </cell>
          <cell r="V1034">
            <v>1</v>
          </cell>
          <cell r="Y1034" t="str">
            <v>통신케이블전공</v>
          </cell>
          <cell r="Z1034">
            <v>0.83</v>
          </cell>
          <cell r="AA1034">
            <v>0</v>
          </cell>
          <cell r="AB1034" t="str">
            <v>보통인부</v>
          </cell>
          <cell r="AC1034">
            <v>0.6</v>
          </cell>
          <cell r="AD1034">
            <v>0</v>
          </cell>
          <cell r="AE1034">
            <v>1</v>
          </cell>
          <cell r="AF1034" t="str">
            <v>통8-7다</v>
          </cell>
          <cell r="AG1034">
            <v>0</v>
          </cell>
        </row>
        <row r="1035">
          <cell r="B1035">
            <v>2116</v>
          </cell>
          <cell r="C1035" t="str">
            <v>단자함(IDF)</v>
          </cell>
          <cell r="D1035" t="str">
            <v>250P</v>
          </cell>
          <cell r="E1035" t="str">
            <v>개</v>
          </cell>
          <cell r="F1035">
            <v>1022</v>
          </cell>
          <cell r="G1035">
            <v>139400</v>
          </cell>
          <cell r="O1035">
            <v>139400</v>
          </cell>
          <cell r="R1035">
            <v>0</v>
          </cell>
          <cell r="U1035">
            <v>0</v>
          </cell>
          <cell r="V1035">
            <v>1</v>
          </cell>
          <cell r="Y1035" t="str">
            <v>통신케이블전공</v>
          </cell>
          <cell r="Z1035">
            <v>0.05</v>
          </cell>
          <cell r="AA1035">
            <v>0</v>
          </cell>
          <cell r="AB1035" t="str">
            <v>보통인부</v>
          </cell>
          <cell r="AC1035">
            <v>0.03</v>
          </cell>
          <cell r="AD1035">
            <v>0</v>
          </cell>
          <cell r="AE1035">
            <v>1</v>
          </cell>
          <cell r="AF1035" t="str">
            <v>통8-8다</v>
          </cell>
          <cell r="AG1035">
            <v>0</v>
          </cell>
        </row>
        <row r="1036">
          <cell r="B1036">
            <v>2116</v>
          </cell>
          <cell r="C1036" t="str">
            <v>단자함(IDF)</v>
          </cell>
          <cell r="D1036" t="str">
            <v>300P</v>
          </cell>
          <cell r="E1036" t="str">
            <v>개</v>
          </cell>
          <cell r="F1036">
            <v>1022</v>
          </cell>
          <cell r="G1036">
            <v>170000</v>
          </cell>
          <cell r="H1036">
            <v>1078</v>
          </cell>
          <cell r="I1036">
            <v>203200</v>
          </cell>
          <cell r="O1036">
            <v>170000</v>
          </cell>
          <cell r="R1036">
            <v>0</v>
          </cell>
          <cell r="U1036">
            <v>0</v>
          </cell>
          <cell r="V1036">
            <v>1</v>
          </cell>
          <cell r="AA1036">
            <v>0</v>
          </cell>
          <cell r="AD1036">
            <v>0</v>
          </cell>
          <cell r="AG1036">
            <v>0</v>
          </cell>
        </row>
        <row r="1037">
          <cell r="B1037">
            <v>2117</v>
          </cell>
          <cell r="C1037" t="str">
            <v>단자함(IDF)</v>
          </cell>
          <cell r="D1037" t="str">
            <v>400P</v>
          </cell>
          <cell r="E1037" t="str">
            <v>개</v>
          </cell>
          <cell r="F1037">
            <v>1022</v>
          </cell>
          <cell r="G1037">
            <v>219300</v>
          </cell>
          <cell r="H1037">
            <v>1078</v>
          </cell>
          <cell r="I1037">
            <v>254000</v>
          </cell>
          <cell r="O1037">
            <v>219300</v>
          </cell>
          <cell r="R1037">
            <v>0</v>
          </cell>
          <cell r="U1037">
            <v>0</v>
          </cell>
          <cell r="V1037">
            <v>1</v>
          </cell>
          <cell r="Y1037" t="str">
            <v>통신설비공</v>
          </cell>
          <cell r="Z1037">
            <v>0.25</v>
          </cell>
          <cell r="AA1037">
            <v>0</v>
          </cell>
          <cell r="AB1037" t="str">
            <v>보통인부</v>
          </cell>
          <cell r="AC1037">
            <v>0.19</v>
          </cell>
          <cell r="AD1037">
            <v>0</v>
          </cell>
          <cell r="AE1037">
            <v>1</v>
          </cell>
          <cell r="AF1037" t="str">
            <v>통8-5다</v>
          </cell>
          <cell r="AG1037">
            <v>0</v>
          </cell>
        </row>
        <row r="1038">
          <cell r="B1038">
            <v>21171</v>
          </cell>
          <cell r="C1038" t="str">
            <v>단자함(IDF)</v>
          </cell>
          <cell r="D1038" t="str">
            <v>450P</v>
          </cell>
          <cell r="E1038" t="str">
            <v>개</v>
          </cell>
          <cell r="F1038">
            <v>1022</v>
          </cell>
          <cell r="G1038">
            <v>272000</v>
          </cell>
          <cell r="H1038">
            <v>1078</v>
          </cell>
          <cell r="I1038">
            <v>318000</v>
          </cell>
          <cell r="O1038">
            <v>272000</v>
          </cell>
          <cell r="R1038">
            <v>0</v>
          </cell>
          <cell r="U1038">
            <v>0</v>
          </cell>
          <cell r="V1038">
            <v>1</v>
          </cell>
          <cell r="AA1038">
            <v>0</v>
          </cell>
          <cell r="AD1038">
            <v>0</v>
          </cell>
          <cell r="AG1038">
            <v>0</v>
          </cell>
        </row>
        <row r="1039">
          <cell r="B1039">
            <v>2118</v>
          </cell>
          <cell r="C1039" t="str">
            <v>단자함(IDF)</v>
          </cell>
          <cell r="D1039" t="str">
            <v>500P</v>
          </cell>
          <cell r="E1039" t="str">
            <v>개</v>
          </cell>
          <cell r="F1039">
            <v>1022</v>
          </cell>
          <cell r="G1039">
            <v>272000</v>
          </cell>
          <cell r="H1039">
            <v>1078</v>
          </cell>
          <cell r="I1039">
            <v>318000</v>
          </cell>
          <cell r="O1039">
            <v>272000</v>
          </cell>
          <cell r="R1039">
            <v>0</v>
          </cell>
          <cell r="U1039">
            <v>0</v>
          </cell>
          <cell r="V1039">
            <v>1</v>
          </cell>
          <cell r="AA1039">
            <v>0</v>
          </cell>
          <cell r="AD1039">
            <v>0</v>
          </cell>
          <cell r="AG1039">
            <v>0</v>
          </cell>
        </row>
        <row r="1040">
          <cell r="B1040">
            <v>2119</v>
          </cell>
          <cell r="C1040" t="str">
            <v>단자함(IDF)</v>
          </cell>
          <cell r="D1040" t="str">
            <v>200P</v>
          </cell>
          <cell r="E1040" t="str">
            <v>개</v>
          </cell>
          <cell r="F1040">
            <v>1022</v>
          </cell>
          <cell r="G1040">
            <v>119000</v>
          </cell>
          <cell r="H1040">
            <v>1078</v>
          </cell>
          <cell r="I1040">
            <v>152000</v>
          </cell>
          <cell r="O1040">
            <v>0</v>
          </cell>
          <cell r="R1040">
            <v>0</v>
          </cell>
          <cell r="U1040">
            <v>0</v>
          </cell>
          <cell r="V1040">
            <v>1</v>
          </cell>
          <cell r="AA1040">
            <v>0</v>
          </cell>
          <cell r="AD1040">
            <v>0</v>
          </cell>
          <cell r="AG1040">
            <v>0</v>
          </cell>
        </row>
        <row r="1041">
          <cell r="B1041">
            <v>2120</v>
          </cell>
          <cell r="C1041" t="str">
            <v>통합단자함</v>
          </cell>
          <cell r="D1041" t="str">
            <v>250P</v>
          </cell>
          <cell r="E1041" t="str">
            <v>개</v>
          </cell>
          <cell r="F1041">
            <v>1022</v>
          </cell>
          <cell r="G1041">
            <v>139400</v>
          </cell>
          <cell r="L1041">
            <v>1064000</v>
          </cell>
          <cell r="O1041">
            <v>1064000</v>
          </cell>
          <cell r="R1041">
            <v>0</v>
          </cell>
          <cell r="U1041">
            <v>0</v>
          </cell>
          <cell r="V1041">
            <v>1</v>
          </cell>
          <cell r="AA1041">
            <v>0</v>
          </cell>
          <cell r="AD1041">
            <v>0</v>
          </cell>
          <cell r="AG1041">
            <v>0</v>
          </cell>
        </row>
        <row r="1042">
          <cell r="B1042">
            <v>2121</v>
          </cell>
          <cell r="C1042" t="str">
            <v>전화단자함</v>
          </cell>
          <cell r="D1042" t="str">
            <v>50P/80P</v>
          </cell>
          <cell r="E1042" t="str">
            <v>개</v>
          </cell>
          <cell r="F1042">
            <v>1022</v>
          </cell>
          <cell r="G1042">
            <v>170000</v>
          </cell>
          <cell r="H1042">
            <v>1078</v>
          </cell>
          <cell r="I1042">
            <v>203200</v>
          </cell>
          <cell r="O1042">
            <v>0</v>
          </cell>
          <cell r="R1042">
            <v>0</v>
          </cell>
          <cell r="U1042">
            <v>0</v>
          </cell>
          <cell r="V1042">
            <v>1</v>
          </cell>
          <cell r="AA1042">
            <v>0</v>
          </cell>
          <cell r="AD1042">
            <v>0</v>
          </cell>
          <cell r="AG1042">
            <v>0</v>
          </cell>
        </row>
        <row r="1043">
          <cell r="B1043">
            <v>2122</v>
          </cell>
          <cell r="C1043" t="str">
            <v>전화단자함</v>
          </cell>
          <cell r="D1043" t="str">
            <v>80P/180P</v>
          </cell>
          <cell r="E1043" t="str">
            <v>개</v>
          </cell>
          <cell r="F1043">
            <v>1022</v>
          </cell>
          <cell r="G1043">
            <v>219300</v>
          </cell>
          <cell r="H1043">
            <v>1078</v>
          </cell>
          <cell r="I1043">
            <v>254000</v>
          </cell>
          <cell r="O1043">
            <v>0</v>
          </cell>
          <cell r="R1043">
            <v>0</v>
          </cell>
          <cell r="U1043">
            <v>0</v>
          </cell>
          <cell r="V1043">
            <v>1</v>
          </cell>
          <cell r="AA1043">
            <v>0</v>
          </cell>
          <cell r="AD1043">
            <v>0</v>
          </cell>
          <cell r="AG1043">
            <v>0</v>
          </cell>
        </row>
        <row r="1044">
          <cell r="B1044">
            <v>2123</v>
          </cell>
          <cell r="C1044" t="str">
            <v>세대단자함</v>
          </cell>
          <cell r="D1044" t="str">
            <v>30P</v>
          </cell>
          <cell r="E1044" t="str">
            <v>개</v>
          </cell>
          <cell r="F1044">
            <v>1022</v>
          </cell>
          <cell r="G1044">
            <v>28000</v>
          </cell>
          <cell r="H1044">
            <v>1078</v>
          </cell>
          <cell r="I1044">
            <v>318000</v>
          </cell>
          <cell r="O1044">
            <v>28000</v>
          </cell>
          <cell r="R1044">
            <v>0</v>
          </cell>
          <cell r="U1044">
            <v>0</v>
          </cell>
          <cell r="V1044">
            <v>1</v>
          </cell>
          <cell r="AA1044">
            <v>0</v>
          </cell>
          <cell r="AD1044">
            <v>0</v>
          </cell>
          <cell r="AG1044">
            <v>0</v>
          </cell>
        </row>
        <row r="1045">
          <cell r="B1045">
            <v>2124</v>
          </cell>
          <cell r="C1045" t="str">
            <v>전화단자함</v>
          </cell>
          <cell r="D1045" t="str">
            <v>75P</v>
          </cell>
          <cell r="E1045" t="str">
            <v>개</v>
          </cell>
          <cell r="F1045">
            <v>1022</v>
          </cell>
          <cell r="G1045">
            <v>64600</v>
          </cell>
          <cell r="H1045">
            <v>1078</v>
          </cell>
          <cell r="I1045">
            <v>318000</v>
          </cell>
          <cell r="O1045">
            <v>64600</v>
          </cell>
          <cell r="R1045">
            <v>0</v>
          </cell>
          <cell r="U1045">
            <v>0</v>
          </cell>
          <cell r="V1045">
            <v>1</v>
          </cell>
          <cell r="AA1045">
            <v>0</v>
          </cell>
          <cell r="AD1045">
            <v>0</v>
          </cell>
          <cell r="AG1045">
            <v>0</v>
          </cell>
        </row>
        <row r="1046">
          <cell r="B1046">
            <v>2125</v>
          </cell>
          <cell r="C1046" t="str">
            <v>전화단자함</v>
          </cell>
          <cell r="D1046" t="str">
            <v>200P/200P</v>
          </cell>
          <cell r="E1046" t="str">
            <v>개</v>
          </cell>
          <cell r="F1046">
            <v>1022</v>
          </cell>
          <cell r="G1046">
            <v>219300</v>
          </cell>
          <cell r="O1046">
            <v>219300</v>
          </cell>
          <cell r="R1046">
            <v>0</v>
          </cell>
          <cell r="U1046">
            <v>0</v>
          </cell>
          <cell r="V1046">
            <v>1</v>
          </cell>
          <cell r="AA1046">
            <v>0</v>
          </cell>
          <cell r="AD1046">
            <v>0</v>
          </cell>
          <cell r="AG1046">
            <v>0</v>
          </cell>
        </row>
        <row r="1047">
          <cell r="B1047">
            <v>2126</v>
          </cell>
          <cell r="C1047" t="str">
            <v>전화단자함</v>
          </cell>
          <cell r="D1047" t="str">
            <v>300P/300P</v>
          </cell>
          <cell r="E1047" t="str">
            <v>개</v>
          </cell>
          <cell r="L1047">
            <v>1064000</v>
          </cell>
          <cell r="O1047">
            <v>0</v>
          </cell>
          <cell r="R1047">
            <v>0</v>
          </cell>
          <cell r="U1047">
            <v>0</v>
          </cell>
          <cell r="V1047">
            <v>1</v>
          </cell>
          <cell r="AA1047">
            <v>0</v>
          </cell>
          <cell r="AD1047">
            <v>0</v>
          </cell>
          <cell r="AG1047">
            <v>0</v>
          </cell>
        </row>
        <row r="1048">
          <cell r="B1048">
            <v>2127</v>
          </cell>
          <cell r="C1048" t="str">
            <v>전화단자함</v>
          </cell>
          <cell r="D1048" t="str">
            <v>350P/350P</v>
          </cell>
          <cell r="E1048" t="str">
            <v>개</v>
          </cell>
          <cell r="O1048">
            <v>0</v>
          </cell>
          <cell r="R1048">
            <v>0</v>
          </cell>
          <cell r="U1048">
            <v>0</v>
          </cell>
          <cell r="V1048">
            <v>1</v>
          </cell>
          <cell r="AA1048">
            <v>0</v>
          </cell>
          <cell r="AD1048">
            <v>0</v>
          </cell>
          <cell r="AG1048">
            <v>0</v>
          </cell>
        </row>
        <row r="1049">
          <cell r="B1049">
            <v>2128</v>
          </cell>
          <cell r="C1049" t="str">
            <v>전화단자함</v>
          </cell>
          <cell r="D1049" t="str">
            <v>400P/400P</v>
          </cell>
          <cell r="E1049" t="str">
            <v>개</v>
          </cell>
          <cell r="O1049">
            <v>0</v>
          </cell>
          <cell r="R1049">
            <v>0</v>
          </cell>
          <cell r="U1049">
            <v>0</v>
          </cell>
          <cell r="V1049">
            <v>1</v>
          </cell>
          <cell r="AA1049">
            <v>0</v>
          </cell>
          <cell r="AD1049">
            <v>0</v>
          </cell>
          <cell r="AG1049">
            <v>0</v>
          </cell>
        </row>
        <row r="1050">
          <cell r="B1050">
            <v>2129</v>
          </cell>
          <cell r="C1050" t="str">
            <v>전화단자함</v>
          </cell>
          <cell r="D1050" t="str">
            <v>50P</v>
          </cell>
          <cell r="E1050" t="str">
            <v>개</v>
          </cell>
          <cell r="F1050">
            <v>1022</v>
          </cell>
          <cell r="G1050">
            <v>37400</v>
          </cell>
          <cell r="O1050">
            <v>37400</v>
          </cell>
          <cell r="R1050">
            <v>0</v>
          </cell>
          <cell r="U1050">
            <v>0</v>
          </cell>
          <cell r="V1050">
            <v>1</v>
          </cell>
          <cell r="AA1050">
            <v>0</v>
          </cell>
          <cell r="AD1050">
            <v>0</v>
          </cell>
          <cell r="AG1050">
            <v>0</v>
          </cell>
        </row>
        <row r="1051">
          <cell r="B1051">
            <v>2130</v>
          </cell>
          <cell r="C1051" t="str">
            <v>전화단자함</v>
          </cell>
          <cell r="D1051" t="str">
            <v>150P</v>
          </cell>
          <cell r="E1051" t="str">
            <v>개</v>
          </cell>
          <cell r="F1051">
            <v>1022</v>
          </cell>
          <cell r="G1051">
            <v>90000</v>
          </cell>
          <cell r="O1051">
            <v>90000</v>
          </cell>
          <cell r="R1051">
            <v>0</v>
          </cell>
          <cell r="U1051">
            <v>0</v>
          </cell>
          <cell r="V1051">
            <v>1</v>
          </cell>
          <cell r="AA1051">
            <v>0</v>
          </cell>
          <cell r="AD1051">
            <v>0</v>
          </cell>
          <cell r="AG1051">
            <v>0</v>
          </cell>
        </row>
        <row r="1052">
          <cell r="B1052">
            <v>2131</v>
          </cell>
          <cell r="C1052" t="str">
            <v>세대단자함</v>
          </cell>
          <cell r="D1052" t="str">
            <v>IN:8P OUT:40P</v>
          </cell>
          <cell r="E1052" t="str">
            <v>개</v>
          </cell>
          <cell r="F1052">
            <v>1022</v>
          </cell>
          <cell r="G1052">
            <v>40000</v>
          </cell>
          <cell r="O1052">
            <v>40000</v>
          </cell>
          <cell r="R1052">
            <v>0</v>
          </cell>
          <cell r="U1052">
            <v>0</v>
          </cell>
          <cell r="V1052">
            <v>1</v>
          </cell>
          <cell r="AA1052">
            <v>0</v>
          </cell>
          <cell r="AD1052">
            <v>0</v>
          </cell>
          <cell r="AG1052">
            <v>0</v>
          </cell>
        </row>
        <row r="1053">
          <cell r="B1053">
            <v>2201</v>
          </cell>
          <cell r="C1053" t="str">
            <v>TV 유니트</v>
          </cell>
          <cell r="D1053" t="str">
            <v>직렬형(쌍방향)</v>
          </cell>
          <cell r="E1053" t="str">
            <v>개</v>
          </cell>
          <cell r="F1053">
            <v>1013</v>
          </cell>
          <cell r="G1053">
            <v>3300</v>
          </cell>
          <cell r="H1053">
            <v>1095</v>
          </cell>
          <cell r="I1053">
            <v>3500</v>
          </cell>
          <cell r="O1053">
            <v>3300</v>
          </cell>
          <cell r="R1053">
            <v>0</v>
          </cell>
          <cell r="U1053">
            <v>0</v>
          </cell>
          <cell r="V1053">
            <v>1</v>
          </cell>
          <cell r="Y1053" t="str">
            <v>통신내선공</v>
          </cell>
          <cell r="Z1053">
            <v>6.8000000000000005E-2</v>
          </cell>
          <cell r="AA1053">
            <v>6.8000000000000005E-2</v>
          </cell>
          <cell r="AD1053">
            <v>0</v>
          </cell>
          <cell r="AE1053">
            <v>1</v>
          </cell>
          <cell r="AF1053" t="str">
            <v>통5-3-1(1)</v>
          </cell>
          <cell r="AG1053">
            <v>0</v>
          </cell>
        </row>
        <row r="1054">
          <cell r="B1054">
            <v>2202</v>
          </cell>
          <cell r="C1054" t="str">
            <v>TV 유니트</v>
          </cell>
          <cell r="D1054" t="str">
            <v>단말형(쌍방향)</v>
          </cell>
          <cell r="E1054" t="str">
            <v>개</v>
          </cell>
          <cell r="F1054">
            <v>1013</v>
          </cell>
          <cell r="G1054">
            <v>3300</v>
          </cell>
          <cell r="H1054">
            <v>1095</v>
          </cell>
          <cell r="I1054">
            <v>3500</v>
          </cell>
          <cell r="O1054">
            <v>3300</v>
          </cell>
          <cell r="R1054">
            <v>0</v>
          </cell>
          <cell r="U1054">
            <v>0</v>
          </cell>
          <cell r="V1054">
            <v>1</v>
          </cell>
          <cell r="Y1054" t="str">
            <v>통신내선공</v>
          </cell>
          <cell r="Z1054">
            <v>6.8000000000000005E-2</v>
          </cell>
          <cell r="AA1054">
            <v>6.8000000000000005E-2</v>
          </cell>
          <cell r="AD1054">
            <v>0</v>
          </cell>
          <cell r="AE1054">
            <v>1</v>
          </cell>
          <cell r="AF1054" t="str">
            <v>통5-3-1(1)</v>
          </cell>
          <cell r="AG1054">
            <v>0</v>
          </cell>
        </row>
        <row r="1055">
          <cell r="B1055">
            <v>2211</v>
          </cell>
          <cell r="C1055" t="str">
            <v>분배기(쌍방향)</v>
          </cell>
          <cell r="D1055" t="str">
            <v>2D</v>
          </cell>
          <cell r="E1055" t="str">
            <v>개</v>
          </cell>
          <cell r="F1055">
            <v>1013</v>
          </cell>
          <cell r="G1055">
            <v>10000</v>
          </cell>
          <cell r="H1055">
            <v>1095</v>
          </cell>
          <cell r="I1055">
            <v>5000</v>
          </cell>
          <cell r="O1055">
            <v>5000</v>
          </cell>
          <cell r="R1055">
            <v>0</v>
          </cell>
          <cell r="U1055">
            <v>0</v>
          </cell>
          <cell r="V1055">
            <v>1</v>
          </cell>
          <cell r="Y1055" t="str">
            <v>통신설비공</v>
          </cell>
          <cell r="Z1055">
            <v>0.128</v>
          </cell>
          <cell r="AA1055">
            <v>0.128</v>
          </cell>
          <cell r="AB1055" t="str">
            <v>무선안테나공</v>
          </cell>
          <cell r="AC1055">
            <v>4.8000000000000001E-2</v>
          </cell>
          <cell r="AD1055">
            <v>4.8000000000000001E-2</v>
          </cell>
          <cell r="AE1055">
            <v>1</v>
          </cell>
          <cell r="AF1055" t="str">
            <v>통5-3-1(3)</v>
          </cell>
          <cell r="AG1055">
            <v>0</v>
          </cell>
        </row>
        <row r="1056">
          <cell r="B1056">
            <v>2212</v>
          </cell>
          <cell r="C1056" t="str">
            <v>분배기(쌍방향)</v>
          </cell>
          <cell r="D1056" t="str">
            <v>3D</v>
          </cell>
          <cell r="E1056" t="str">
            <v>개</v>
          </cell>
          <cell r="F1056">
            <v>1013</v>
          </cell>
          <cell r="G1056">
            <v>12000</v>
          </cell>
          <cell r="H1056">
            <v>1095</v>
          </cell>
          <cell r="I1056">
            <v>6000</v>
          </cell>
          <cell r="O1056">
            <v>6000</v>
          </cell>
          <cell r="R1056">
            <v>0</v>
          </cell>
          <cell r="U1056">
            <v>0</v>
          </cell>
          <cell r="V1056">
            <v>1</v>
          </cell>
          <cell r="Y1056" t="str">
            <v>통신설비공</v>
          </cell>
          <cell r="Z1056">
            <v>0.16</v>
          </cell>
          <cell r="AA1056">
            <v>0.16</v>
          </cell>
          <cell r="AB1056" t="str">
            <v>무선안테나공</v>
          </cell>
          <cell r="AC1056">
            <v>7.1999999999999995E-2</v>
          </cell>
          <cell r="AD1056">
            <v>7.1999999999999995E-2</v>
          </cell>
          <cell r="AE1056">
            <v>1</v>
          </cell>
          <cell r="AF1056" t="str">
            <v>통5-3-1(3)</v>
          </cell>
          <cell r="AG1056">
            <v>0</v>
          </cell>
        </row>
        <row r="1057">
          <cell r="B1057">
            <v>2213</v>
          </cell>
          <cell r="C1057" t="str">
            <v>분배기(쌍방향)</v>
          </cell>
          <cell r="D1057" t="str">
            <v>4D</v>
          </cell>
          <cell r="E1057" t="str">
            <v>개</v>
          </cell>
          <cell r="F1057">
            <v>1013</v>
          </cell>
          <cell r="G1057">
            <v>14000</v>
          </cell>
          <cell r="H1057">
            <v>1095</v>
          </cell>
          <cell r="I1057">
            <v>7000</v>
          </cell>
          <cell r="O1057">
            <v>7000</v>
          </cell>
          <cell r="R1057">
            <v>0</v>
          </cell>
          <cell r="U1057">
            <v>0</v>
          </cell>
          <cell r="V1057">
            <v>1</v>
          </cell>
          <cell r="Y1057" t="str">
            <v>통신설비공</v>
          </cell>
          <cell r="Z1057">
            <v>0.184</v>
          </cell>
          <cell r="AA1057">
            <v>0.184</v>
          </cell>
          <cell r="AB1057" t="str">
            <v>무선안테나공</v>
          </cell>
          <cell r="AC1057">
            <v>9.6000000000000002E-2</v>
          </cell>
          <cell r="AD1057">
            <v>9.6000000000000002E-2</v>
          </cell>
          <cell r="AE1057">
            <v>1</v>
          </cell>
          <cell r="AF1057" t="str">
            <v>통5-3-1(3)</v>
          </cell>
          <cell r="AG1057">
            <v>0</v>
          </cell>
        </row>
        <row r="1058">
          <cell r="B1058">
            <v>2214</v>
          </cell>
          <cell r="C1058" t="str">
            <v>분배기(쌍방향)</v>
          </cell>
          <cell r="D1058" t="str">
            <v>5D</v>
          </cell>
          <cell r="E1058" t="str">
            <v>개</v>
          </cell>
          <cell r="F1058">
            <v>1013</v>
          </cell>
          <cell r="G1058">
            <v>15000</v>
          </cell>
          <cell r="O1058">
            <v>15000</v>
          </cell>
          <cell r="R1058">
            <v>0</v>
          </cell>
          <cell r="U1058">
            <v>0</v>
          </cell>
          <cell r="V1058">
            <v>1</v>
          </cell>
          <cell r="Y1058" t="str">
            <v>통신설비공</v>
          </cell>
          <cell r="Z1058">
            <v>0.20799999999999999</v>
          </cell>
          <cell r="AA1058">
            <v>0.20799999999999999</v>
          </cell>
          <cell r="AB1058" t="str">
            <v>무선안테나공</v>
          </cell>
          <cell r="AC1058">
            <v>0.12</v>
          </cell>
          <cell r="AD1058">
            <v>0.12</v>
          </cell>
          <cell r="AE1058">
            <v>1</v>
          </cell>
          <cell r="AF1058" t="str">
            <v>통5-3-1(3)</v>
          </cell>
          <cell r="AG1058">
            <v>0</v>
          </cell>
        </row>
        <row r="1059">
          <cell r="B1059">
            <v>2215</v>
          </cell>
          <cell r="C1059" t="str">
            <v>분배기(쌍방향)</v>
          </cell>
          <cell r="D1059" t="str">
            <v>6D</v>
          </cell>
          <cell r="E1059" t="str">
            <v>개</v>
          </cell>
          <cell r="F1059">
            <v>1013</v>
          </cell>
          <cell r="G1059">
            <v>16000</v>
          </cell>
          <cell r="H1059">
            <v>1095</v>
          </cell>
          <cell r="I1059">
            <v>8000</v>
          </cell>
          <cell r="O1059">
            <v>8000</v>
          </cell>
          <cell r="R1059">
            <v>0</v>
          </cell>
          <cell r="U1059">
            <v>0</v>
          </cell>
          <cell r="V1059">
            <v>1</v>
          </cell>
          <cell r="Y1059" t="str">
            <v>통신설비공</v>
          </cell>
          <cell r="Z1059">
            <v>0.24</v>
          </cell>
          <cell r="AA1059">
            <v>0.24</v>
          </cell>
          <cell r="AB1059" t="str">
            <v>무선안테나공</v>
          </cell>
          <cell r="AC1059">
            <v>0.14399999999999999</v>
          </cell>
          <cell r="AD1059">
            <v>0.14399999999999999</v>
          </cell>
          <cell r="AE1059">
            <v>1</v>
          </cell>
          <cell r="AF1059" t="str">
            <v>통5-3-1(3)</v>
          </cell>
          <cell r="AG1059">
            <v>0</v>
          </cell>
        </row>
        <row r="1060">
          <cell r="B1060">
            <v>2216</v>
          </cell>
          <cell r="C1060" t="str">
            <v>분배기(쌍방향)</v>
          </cell>
          <cell r="D1060" t="str">
            <v>8D</v>
          </cell>
          <cell r="E1060" t="str">
            <v>개</v>
          </cell>
          <cell r="F1060">
            <v>1013</v>
          </cell>
          <cell r="G1060">
            <v>35000</v>
          </cell>
          <cell r="H1060">
            <v>1095</v>
          </cell>
          <cell r="I1060">
            <v>10000</v>
          </cell>
          <cell r="O1060">
            <v>10000</v>
          </cell>
          <cell r="R1060">
            <v>0</v>
          </cell>
          <cell r="U1060">
            <v>0</v>
          </cell>
          <cell r="V1060">
            <v>1</v>
          </cell>
          <cell r="Y1060" t="str">
            <v>통신설비공</v>
          </cell>
          <cell r="Z1060">
            <v>0.28799999999999998</v>
          </cell>
          <cell r="AA1060">
            <v>0.28799999999999998</v>
          </cell>
          <cell r="AB1060" t="str">
            <v>무선안테나공</v>
          </cell>
          <cell r="AC1060">
            <v>0.192</v>
          </cell>
          <cell r="AD1060">
            <v>0.192</v>
          </cell>
          <cell r="AE1060">
            <v>1</v>
          </cell>
          <cell r="AF1060" t="str">
            <v>통5-3-1(3)</v>
          </cell>
          <cell r="AG1060">
            <v>0</v>
          </cell>
        </row>
        <row r="1061">
          <cell r="B1061">
            <v>2221</v>
          </cell>
          <cell r="C1061" t="str">
            <v>분기기(쌍방향)</v>
          </cell>
          <cell r="D1061" t="str">
            <v>1C</v>
          </cell>
          <cell r="E1061" t="str">
            <v>개</v>
          </cell>
          <cell r="F1061">
            <v>1013</v>
          </cell>
          <cell r="G1061">
            <v>10000</v>
          </cell>
          <cell r="H1061">
            <v>1095</v>
          </cell>
          <cell r="I1061">
            <v>6000</v>
          </cell>
          <cell r="O1061">
            <v>6000</v>
          </cell>
          <cell r="R1061">
            <v>0</v>
          </cell>
          <cell r="U1061">
            <v>0</v>
          </cell>
          <cell r="V1061">
            <v>1</v>
          </cell>
          <cell r="Y1061" t="str">
            <v>통신설비공</v>
          </cell>
          <cell r="Z1061">
            <v>0.128</v>
          </cell>
          <cell r="AA1061">
            <v>0.128</v>
          </cell>
          <cell r="AB1061" t="str">
            <v>무선안테나공</v>
          </cell>
          <cell r="AC1061">
            <v>4.8000000000000001E-2</v>
          </cell>
          <cell r="AD1061">
            <v>4.8000000000000001E-2</v>
          </cell>
          <cell r="AE1061">
            <v>1</v>
          </cell>
          <cell r="AF1061" t="str">
            <v>통5-3-1(3)</v>
          </cell>
          <cell r="AG1061">
            <v>0</v>
          </cell>
        </row>
        <row r="1062">
          <cell r="B1062">
            <v>2222</v>
          </cell>
          <cell r="C1062" t="str">
            <v>분기기(쌍방향)</v>
          </cell>
          <cell r="D1062" t="str">
            <v>2C</v>
          </cell>
          <cell r="E1062" t="str">
            <v>개</v>
          </cell>
          <cell r="F1062">
            <v>1013</v>
          </cell>
          <cell r="G1062">
            <v>12000</v>
          </cell>
          <cell r="H1062">
            <v>1095</v>
          </cell>
          <cell r="I1062">
            <v>7000</v>
          </cell>
          <cell r="O1062">
            <v>7000</v>
          </cell>
          <cell r="R1062">
            <v>0</v>
          </cell>
          <cell r="U1062">
            <v>0</v>
          </cell>
          <cell r="V1062">
            <v>1</v>
          </cell>
          <cell r="Y1062" t="str">
            <v>통신설비공</v>
          </cell>
          <cell r="Z1062">
            <v>0.16</v>
          </cell>
          <cell r="AA1062">
            <v>0.16</v>
          </cell>
          <cell r="AB1062" t="str">
            <v>무선안테나공</v>
          </cell>
          <cell r="AC1062">
            <v>7.1999999999999995E-2</v>
          </cell>
          <cell r="AD1062">
            <v>7.1999999999999995E-2</v>
          </cell>
          <cell r="AE1062">
            <v>1</v>
          </cell>
          <cell r="AF1062" t="str">
            <v>통5-3-1(3)</v>
          </cell>
          <cell r="AG1062">
            <v>0</v>
          </cell>
        </row>
        <row r="1063">
          <cell r="B1063">
            <v>2223</v>
          </cell>
          <cell r="C1063" t="str">
            <v>분기기(쌍방향)</v>
          </cell>
          <cell r="D1063" t="str">
            <v>3C</v>
          </cell>
          <cell r="E1063" t="str">
            <v>개</v>
          </cell>
          <cell r="F1063">
            <v>1013</v>
          </cell>
          <cell r="G1063">
            <v>13000</v>
          </cell>
          <cell r="H1063">
            <v>1095</v>
          </cell>
          <cell r="I1063">
            <v>7000</v>
          </cell>
          <cell r="O1063">
            <v>13000</v>
          </cell>
          <cell r="R1063">
            <v>0</v>
          </cell>
          <cell r="U1063">
            <v>0</v>
          </cell>
          <cell r="V1063">
            <v>1</v>
          </cell>
          <cell r="Y1063" t="str">
            <v>통신설비공</v>
          </cell>
          <cell r="Z1063">
            <v>0.184</v>
          </cell>
          <cell r="AA1063">
            <v>0.184</v>
          </cell>
          <cell r="AB1063" t="str">
            <v>무선안테나공</v>
          </cell>
          <cell r="AC1063">
            <v>9.6000000000000002E-2</v>
          </cell>
          <cell r="AD1063">
            <v>9.6000000000000002E-2</v>
          </cell>
          <cell r="AE1063">
            <v>1</v>
          </cell>
          <cell r="AF1063" t="str">
            <v>통5-3-1(3)</v>
          </cell>
          <cell r="AG1063">
            <v>0</v>
          </cell>
        </row>
        <row r="1064">
          <cell r="B1064">
            <v>2224</v>
          </cell>
          <cell r="C1064" t="str">
            <v>분기기(쌍방향)</v>
          </cell>
          <cell r="D1064" t="str">
            <v>4C</v>
          </cell>
          <cell r="E1064" t="str">
            <v>개</v>
          </cell>
          <cell r="F1064">
            <v>1013</v>
          </cell>
          <cell r="G1064">
            <v>14000</v>
          </cell>
          <cell r="H1064">
            <v>1095</v>
          </cell>
          <cell r="I1064">
            <v>8000</v>
          </cell>
          <cell r="O1064">
            <v>8000</v>
          </cell>
          <cell r="R1064">
            <v>0</v>
          </cell>
          <cell r="U1064">
            <v>0</v>
          </cell>
          <cell r="V1064">
            <v>1</v>
          </cell>
          <cell r="Y1064" t="str">
            <v>통신설비공</v>
          </cell>
          <cell r="Z1064">
            <v>0.20799999999999999</v>
          </cell>
          <cell r="AA1064">
            <v>0.20799999999999999</v>
          </cell>
          <cell r="AB1064" t="str">
            <v>무선안테나공</v>
          </cell>
          <cell r="AC1064">
            <v>0.12</v>
          </cell>
          <cell r="AD1064">
            <v>0.12</v>
          </cell>
          <cell r="AE1064">
            <v>1</v>
          </cell>
          <cell r="AF1064" t="str">
            <v>통5-3-1(3)</v>
          </cell>
          <cell r="AG1064">
            <v>0</v>
          </cell>
        </row>
        <row r="1065">
          <cell r="B1065">
            <v>22250</v>
          </cell>
          <cell r="C1065" t="str">
            <v>AMP CASE</v>
          </cell>
          <cell r="D1065" t="str">
            <v>450*400*150</v>
          </cell>
          <cell r="E1065" t="str">
            <v>면</v>
          </cell>
          <cell r="F1065">
            <v>1013</v>
          </cell>
          <cell r="G1065">
            <v>16000</v>
          </cell>
          <cell r="H1065">
            <v>1095</v>
          </cell>
          <cell r="I1065">
            <v>8000</v>
          </cell>
          <cell r="L1065">
            <v>250000</v>
          </cell>
          <cell r="O1065">
            <v>250000</v>
          </cell>
          <cell r="R1065">
            <v>0</v>
          </cell>
          <cell r="U1065">
            <v>0</v>
          </cell>
          <cell r="V1065">
            <v>1</v>
          </cell>
          <cell r="Y1065" t="str">
            <v>통신내선공</v>
          </cell>
          <cell r="Z1065">
            <v>0.66</v>
          </cell>
          <cell r="AA1065">
            <v>0.59399999999999997</v>
          </cell>
          <cell r="AB1065" t="str">
            <v>무선안테나공</v>
          </cell>
          <cell r="AC1065">
            <v>0.14399999999999999</v>
          </cell>
          <cell r="AD1065">
            <v>0</v>
          </cell>
          <cell r="AE1065">
            <v>0.9</v>
          </cell>
          <cell r="AF1065" t="str">
            <v>통3-3-5</v>
          </cell>
          <cell r="AG1065">
            <v>0</v>
          </cell>
        </row>
        <row r="1066">
          <cell r="B1066">
            <v>2225</v>
          </cell>
          <cell r="C1066" t="str">
            <v>PRE AMP</v>
          </cell>
          <cell r="D1066" t="str">
            <v>8D</v>
          </cell>
          <cell r="E1066" t="str">
            <v>개</v>
          </cell>
          <cell r="F1066">
            <v>1013</v>
          </cell>
          <cell r="G1066">
            <v>30000</v>
          </cell>
          <cell r="H1066">
            <v>1095</v>
          </cell>
          <cell r="I1066">
            <v>30000</v>
          </cell>
          <cell r="O1066">
            <v>30000</v>
          </cell>
          <cell r="R1066">
            <v>0</v>
          </cell>
          <cell r="U1066">
            <v>0</v>
          </cell>
          <cell r="V1066">
            <v>1</v>
          </cell>
          <cell r="Y1066" t="str">
            <v>통신설비공</v>
          </cell>
          <cell r="Z1066">
            <v>0.26</v>
          </cell>
          <cell r="AA1066">
            <v>0.26</v>
          </cell>
          <cell r="AB1066" t="str">
            <v>보통인부</v>
          </cell>
          <cell r="AC1066">
            <v>0.25</v>
          </cell>
          <cell r="AD1066">
            <v>0.25</v>
          </cell>
          <cell r="AE1066">
            <v>1</v>
          </cell>
          <cell r="AF1066" t="str">
            <v>통5-3-1(5)</v>
          </cell>
          <cell r="AG1066">
            <v>0</v>
          </cell>
        </row>
        <row r="1067">
          <cell r="B1067">
            <v>2226</v>
          </cell>
          <cell r="C1067" t="str">
            <v>MAIN AMP</v>
          </cell>
          <cell r="D1067" t="str">
            <v>1C</v>
          </cell>
          <cell r="E1067" t="str">
            <v>개</v>
          </cell>
          <cell r="F1067">
            <v>1013</v>
          </cell>
          <cell r="G1067">
            <v>60000</v>
          </cell>
          <cell r="H1067">
            <v>1095</v>
          </cell>
          <cell r="I1067">
            <v>65000</v>
          </cell>
          <cell r="O1067">
            <v>60000</v>
          </cell>
          <cell r="R1067">
            <v>0</v>
          </cell>
          <cell r="U1067">
            <v>0</v>
          </cell>
          <cell r="V1067">
            <v>1</v>
          </cell>
          <cell r="Y1067" t="str">
            <v>통신설비공</v>
          </cell>
          <cell r="Z1067">
            <v>0.26</v>
          </cell>
          <cell r="AA1067">
            <v>0.26</v>
          </cell>
          <cell r="AB1067" t="str">
            <v>보통인부</v>
          </cell>
          <cell r="AC1067">
            <v>0.25</v>
          </cell>
          <cell r="AD1067">
            <v>0.25</v>
          </cell>
          <cell r="AE1067">
            <v>1</v>
          </cell>
          <cell r="AF1067" t="str">
            <v>통5-3-1(5)</v>
          </cell>
          <cell r="AG1067">
            <v>0</v>
          </cell>
        </row>
        <row r="1068">
          <cell r="B1068">
            <v>2227</v>
          </cell>
          <cell r="C1068" t="str">
            <v>CONVERTER</v>
          </cell>
          <cell r="D1068" t="str">
            <v>U/V</v>
          </cell>
          <cell r="E1068" t="str">
            <v>개</v>
          </cell>
          <cell r="F1068">
            <v>1013</v>
          </cell>
          <cell r="G1068">
            <v>200000</v>
          </cell>
          <cell r="H1068">
            <v>1095</v>
          </cell>
          <cell r="I1068">
            <v>300000</v>
          </cell>
          <cell r="O1068">
            <v>200000</v>
          </cell>
          <cell r="R1068">
            <v>0</v>
          </cell>
          <cell r="U1068">
            <v>0</v>
          </cell>
          <cell r="V1068">
            <v>1</v>
          </cell>
          <cell r="Y1068" t="str">
            <v>통신설비공</v>
          </cell>
          <cell r="Z1068">
            <v>0.19</v>
          </cell>
          <cell r="AA1068">
            <v>0.19</v>
          </cell>
          <cell r="AB1068" t="str">
            <v>무선안테나공</v>
          </cell>
          <cell r="AC1068">
            <v>0.19</v>
          </cell>
          <cell r="AD1068">
            <v>0.19</v>
          </cell>
          <cell r="AE1068">
            <v>1</v>
          </cell>
          <cell r="AF1068" t="str">
            <v>통5-3-1(17)</v>
          </cell>
          <cell r="AG1068">
            <v>0</v>
          </cell>
        </row>
        <row r="1069">
          <cell r="B1069">
            <v>2228</v>
          </cell>
          <cell r="C1069" t="str">
            <v>B.P.F</v>
          </cell>
          <cell r="D1069" t="str">
            <v>3C</v>
          </cell>
          <cell r="E1069" t="str">
            <v>개</v>
          </cell>
          <cell r="F1069">
            <v>1013</v>
          </cell>
          <cell r="G1069">
            <v>60000</v>
          </cell>
          <cell r="H1069">
            <v>1095</v>
          </cell>
          <cell r="I1069">
            <v>40000</v>
          </cell>
          <cell r="O1069">
            <v>40000</v>
          </cell>
          <cell r="R1069">
            <v>0</v>
          </cell>
          <cell r="U1069">
            <v>0</v>
          </cell>
          <cell r="V1069">
            <v>1</v>
          </cell>
          <cell r="Y1069" t="str">
            <v>통신설비공</v>
          </cell>
          <cell r="Z1069">
            <v>0.11</v>
          </cell>
          <cell r="AA1069">
            <v>0.11</v>
          </cell>
          <cell r="AB1069" t="str">
            <v>무선안테나공</v>
          </cell>
          <cell r="AC1069">
            <v>0.11</v>
          </cell>
          <cell r="AD1069">
            <v>0.11</v>
          </cell>
          <cell r="AE1069">
            <v>1</v>
          </cell>
          <cell r="AF1069" t="str">
            <v>통5-3-1(17)</v>
          </cell>
          <cell r="AG1069">
            <v>0</v>
          </cell>
        </row>
        <row r="1070">
          <cell r="B1070">
            <v>2229</v>
          </cell>
          <cell r="C1070" t="str">
            <v>LEVEL SETTER</v>
          </cell>
          <cell r="D1070" t="str">
            <v>4C</v>
          </cell>
          <cell r="E1070" t="str">
            <v>개</v>
          </cell>
          <cell r="F1070">
            <v>1013</v>
          </cell>
          <cell r="G1070">
            <v>140000</v>
          </cell>
          <cell r="H1070">
            <v>1095</v>
          </cell>
          <cell r="I1070">
            <v>150000</v>
          </cell>
          <cell r="O1070">
            <v>140000</v>
          </cell>
          <cell r="R1070">
            <v>0</v>
          </cell>
          <cell r="U1070">
            <v>0</v>
          </cell>
          <cell r="V1070">
            <v>1</v>
          </cell>
          <cell r="Y1070" t="str">
            <v>통신설비공</v>
          </cell>
          <cell r="Z1070">
            <v>0.65</v>
          </cell>
          <cell r="AA1070">
            <v>0.65</v>
          </cell>
          <cell r="AB1070" t="str">
            <v>무선안테나공</v>
          </cell>
          <cell r="AC1070">
            <v>0.65</v>
          </cell>
          <cell r="AD1070">
            <v>0.65</v>
          </cell>
          <cell r="AE1070">
            <v>1</v>
          </cell>
          <cell r="AF1070" t="str">
            <v>통5-3-1(17)</v>
          </cell>
          <cell r="AG1070">
            <v>0</v>
          </cell>
        </row>
        <row r="1071">
          <cell r="B1071">
            <v>2231</v>
          </cell>
          <cell r="C1071" t="str">
            <v>간선 증폭기</v>
          </cell>
          <cell r="D1071" t="str">
            <v>450*400*150</v>
          </cell>
          <cell r="E1071" t="str">
            <v>개</v>
          </cell>
          <cell r="F1071">
            <v>1013</v>
          </cell>
          <cell r="G1071">
            <v>280000</v>
          </cell>
          <cell r="H1071">
            <v>1095</v>
          </cell>
          <cell r="I1071">
            <v>350000</v>
          </cell>
          <cell r="L1071">
            <v>250000</v>
          </cell>
          <cell r="O1071">
            <v>280000</v>
          </cell>
          <cell r="R1071">
            <v>0</v>
          </cell>
          <cell r="U1071">
            <v>0</v>
          </cell>
          <cell r="V1071">
            <v>1</v>
          </cell>
          <cell r="Y1071" t="str">
            <v>통신설비공</v>
          </cell>
          <cell r="Z1071">
            <v>0.26</v>
          </cell>
          <cell r="AA1071">
            <v>0.26</v>
          </cell>
          <cell r="AB1071" t="str">
            <v>보통인부</v>
          </cell>
          <cell r="AC1071">
            <v>0.25</v>
          </cell>
          <cell r="AD1071">
            <v>0.25</v>
          </cell>
          <cell r="AE1071">
            <v>1</v>
          </cell>
          <cell r="AF1071" t="str">
            <v>통5-3-1(5)</v>
          </cell>
          <cell r="AG1071">
            <v>0</v>
          </cell>
        </row>
        <row r="1072">
          <cell r="B1072">
            <v>2232</v>
          </cell>
          <cell r="C1072" t="str">
            <v>TV 증폭기</v>
          </cell>
          <cell r="D1072" t="str">
            <v>UHF/VHF</v>
          </cell>
          <cell r="E1072" t="str">
            <v>개</v>
          </cell>
          <cell r="F1072">
            <v>1013</v>
          </cell>
          <cell r="G1072">
            <v>60000</v>
          </cell>
          <cell r="H1072">
            <v>1095</v>
          </cell>
          <cell r="I1072">
            <v>65000</v>
          </cell>
          <cell r="O1072">
            <v>60000</v>
          </cell>
          <cell r="R1072">
            <v>0</v>
          </cell>
          <cell r="U1072">
            <v>0</v>
          </cell>
          <cell r="V1072">
            <v>1</v>
          </cell>
          <cell r="Y1072" t="str">
            <v>통신설비공</v>
          </cell>
          <cell r="Z1072">
            <v>0.25</v>
          </cell>
          <cell r="AA1072">
            <v>0.25</v>
          </cell>
          <cell r="AB1072" t="str">
            <v>보통인부</v>
          </cell>
          <cell r="AC1072">
            <v>0.25</v>
          </cell>
          <cell r="AD1072">
            <v>0.25</v>
          </cell>
          <cell r="AE1072">
            <v>1</v>
          </cell>
          <cell r="AF1072" t="str">
            <v>통5-3-1(5)</v>
          </cell>
          <cell r="AG1072">
            <v>0</v>
          </cell>
        </row>
        <row r="1073">
          <cell r="B1073">
            <v>22411</v>
          </cell>
          <cell r="C1073" t="str">
            <v>혼합기(MIXER)</v>
          </cell>
          <cell r="D1073" t="str">
            <v>UHF/VHF</v>
          </cell>
          <cell r="E1073" t="str">
            <v>개</v>
          </cell>
          <cell r="F1073">
            <v>1013</v>
          </cell>
          <cell r="G1073">
            <v>6000</v>
          </cell>
          <cell r="H1073">
            <v>1095</v>
          </cell>
          <cell r="I1073">
            <v>6000</v>
          </cell>
          <cell r="O1073">
            <v>6000</v>
          </cell>
          <cell r="R1073">
            <v>0</v>
          </cell>
          <cell r="U1073">
            <v>0</v>
          </cell>
          <cell r="V1073">
            <v>1</v>
          </cell>
          <cell r="Y1073" t="str">
            <v>통신설비공</v>
          </cell>
          <cell r="Z1073">
            <v>0.19</v>
          </cell>
          <cell r="AA1073">
            <v>0.19</v>
          </cell>
          <cell r="AB1073" t="str">
            <v>보통인부</v>
          </cell>
          <cell r="AC1073">
            <v>0.25</v>
          </cell>
          <cell r="AD1073">
            <v>0</v>
          </cell>
          <cell r="AE1073">
            <v>1</v>
          </cell>
          <cell r="AF1073" t="str">
            <v>통5-3-1(2)</v>
          </cell>
          <cell r="AG1073">
            <v>0</v>
          </cell>
        </row>
        <row r="1074">
          <cell r="B1074">
            <v>2242</v>
          </cell>
          <cell r="C1074" t="str">
            <v>혼합기(MIXER)</v>
          </cell>
          <cell r="D1074" t="str">
            <v>VHF H/L</v>
          </cell>
          <cell r="E1074" t="str">
            <v>개</v>
          </cell>
          <cell r="F1074">
            <v>1013</v>
          </cell>
          <cell r="G1074">
            <v>6000</v>
          </cell>
          <cell r="H1074">
            <v>1095</v>
          </cell>
          <cell r="I1074">
            <v>6000</v>
          </cell>
          <cell r="O1074">
            <v>6000</v>
          </cell>
          <cell r="R1074">
            <v>0</v>
          </cell>
          <cell r="U1074">
            <v>0</v>
          </cell>
          <cell r="V1074">
            <v>1</v>
          </cell>
          <cell r="Y1074" t="str">
            <v>통신설비공</v>
          </cell>
          <cell r="Z1074">
            <v>0.19</v>
          </cell>
          <cell r="AA1074">
            <v>0.19</v>
          </cell>
          <cell r="AB1074" t="str">
            <v>무선안테나공</v>
          </cell>
          <cell r="AC1074">
            <v>0.19</v>
          </cell>
          <cell r="AD1074">
            <v>0</v>
          </cell>
          <cell r="AE1074">
            <v>1</v>
          </cell>
          <cell r="AF1074" t="str">
            <v>통5-3-1(2)</v>
          </cell>
          <cell r="AG1074">
            <v>0</v>
          </cell>
        </row>
        <row r="1075">
          <cell r="B1075">
            <v>2250</v>
          </cell>
          <cell r="C1075" t="str">
            <v>공청용 ANTENNA(SUS)</v>
          </cell>
          <cell r="D1075" t="str">
            <v>FM</v>
          </cell>
          <cell r="E1075" t="str">
            <v>개</v>
          </cell>
          <cell r="F1075">
            <v>1013</v>
          </cell>
          <cell r="G1075">
            <v>60000</v>
          </cell>
          <cell r="H1075">
            <v>1095</v>
          </cell>
          <cell r="I1075">
            <v>150000</v>
          </cell>
          <cell r="O1075">
            <v>150000</v>
          </cell>
          <cell r="R1075">
            <v>0</v>
          </cell>
          <cell r="U1075">
            <v>0</v>
          </cell>
          <cell r="V1075">
            <v>1</v>
          </cell>
          <cell r="Y1075" t="str">
            <v>통신설비공</v>
          </cell>
          <cell r="Z1075">
            <v>0.33</v>
          </cell>
          <cell r="AA1075">
            <v>0.33</v>
          </cell>
          <cell r="AB1075" t="str">
            <v>무선안테나공</v>
          </cell>
          <cell r="AC1075">
            <v>0.11</v>
          </cell>
          <cell r="AD1075">
            <v>0</v>
          </cell>
          <cell r="AE1075">
            <v>1</v>
          </cell>
          <cell r="AF1075" t="str">
            <v>통5-3-1(2)</v>
          </cell>
          <cell r="AG1075">
            <v>0</v>
          </cell>
        </row>
        <row r="1076">
          <cell r="B1076">
            <v>2251</v>
          </cell>
          <cell r="C1076" t="str">
            <v>공청용 ANTENNA(SUS)</v>
          </cell>
          <cell r="D1076" t="str">
            <v>UHF</v>
          </cell>
          <cell r="E1076" t="str">
            <v>개</v>
          </cell>
          <cell r="F1076">
            <v>1013</v>
          </cell>
          <cell r="G1076">
            <v>140000</v>
          </cell>
          <cell r="H1076">
            <v>1095</v>
          </cell>
          <cell r="I1076">
            <v>150000</v>
          </cell>
          <cell r="O1076">
            <v>140000</v>
          </cell>
          <cell r="R1076">
            <v>0</v>
          </cell>
          <cell r="U1076">
            <v>0</v>
          </cell>
          <cell r="V1076">
            <v>1</v>
          </cell>
          <cell r="Y1076" t="str">
            <v>통신설비공</v>
          </cell>
          <cell r="Z1076">
            <v>0.33</v>
          </cell>
          <cell r="AA1076">
            <v>0.33</v>
          </cell>
          <cell r="AB1076" t="str">
            <v>무선안테나공</v>
          </cell>
          <cell r="AC1076">
            <v>0.65</v>
          </cell>
          <cell r="AD1076">
            <v>0</v>
          </cell>
          <cell r="AE1076">
            <v>1</v>
          </cell>
          <cell r="AF1076" t="str">
            <v>통5-3-1(2)</v>
          </cell>
          <cell r="AG1076">
            <v>0</v>
          </cell>
        </row>
        <row r="1077">
          <cell r="B1077">
            <v>2252</v>
          </cell>
          <cell r="C1077" t="str">
            <v>공청용 ANTENNA(SUS)</v>
          </cell>
          <cell r="D1077" t="str">
            <v>VHF HIGH</v>
          </cell>
          <cell r="E1077" t="str">
            <v>개</v>
          </cell>
          <cell r="F1077">
            <v>1013</v>
          </cell>
          <cell r="G1077">
            <v>150000</v>
          </cell>
          <cell r="H1077">
            <v>1095</v>
          </cell>
          <cell r="I1077">
            <v>160000</v>
          </cell>
          <cell r="O1077">
            <v>150000</v>
          </cell>
          <cell r="R1077">
            <v>0</v>
          </cell>
          <cell r="U1077">
            <v>0</v>
          </cell>
          <cell r="V1077">
            <v>1</v>
          </cell>
          <cell r="Y1077" t="str">
            <v>통신설비공</v>
          </cell>
          <cell r="Z1077">
            <v>0.33</v>
          </cell>
          <cell r="AA1077">
            <v>0.33</v>
          </cell>
          <cell r="AB1077" t="str">
            <v>무선안테나공</v>
          </cell>
          <cell r="AC1077">
            <v>0.5</v>
          </cell>
          <cell r="AD1077">
            <v>0.5</v>
          </cell>
          <cell r="AE1077">
            <v>1</v>
          </cell>
          <cell r="AF1077" t="str">
            <v>통5-3-1(2)</v>
          </cell>
          <cell r="AG1077">
            <v>0</v>
          </cell>
        </row>
        <row r="1078">
          <cell r="B1078">
            <v>2253</v>
          </cell>
          <cell r="C1078" t="str">
            <v>공청용 ANTENNA(SUS)</v>
          </cell>
          <cell r="D1078" t="str">
            <v>VHF LOW</v>
          </cell>
          <cell r="E1078" t="str">
            <v>개</v>
          </cell>
          <cell r="F1078">
            <v>1013</v>
          </cell>
          <cell r="G1078">
            <v>160000</v>
          </cell>
          <cell r="H1078">
            <v>1095</v>
          </cell>
          <cell r="I1078">
            <v>170000</v>
          </cell>
          <cell r="O1078">
            <v>160000</v>
          </cell>
          <cell r="R1078">
            <v>0</v>
          </cell>
          <cell r="U1078">
            <v>0</v>
          </cell>
          <cell r="V1078">
            <v>1</v>
          </cell>
          <cell r="Y1078" t="str">
            <v>통신설비공</v>
          </cell>
          <cell r="Z1078">
            <v>0.33</v>
          </cell>
          <cell r="AA1078">
            <v>0.33</v>
          </cell>
          <cell r="AB1078" t="str">
            <v>보통인부</v>
          </cell>
          <cell r="AC1078">
            <v>0.25</v>
          </cell>
          <cell r="AD1078">
            <v>0</v>
          </cell>
          <cell r="AE1078">
            <v>1</v>
          </cell>
          <cell r="AF1078" t="str">
            <v>통5-3-1(2)</v>
          </cell>
          <cell r="AG1078">
            <v>0</v>
          </cell>
        </row>
        <row r="1079">
          <cell r="B1079">
            <v>2254</v>
          </cell>
          <cell r="C1079" t="str">
            <v>공청용 ANTENNA(SUS)</v>
          </cell>
          <cell r="D1079" t="str">
            <v>VHF(HIGH/LOW)</v>
          </cell>
          <cell r="E1079" t="str">
            <v>개</v>
          </cell>
          <cell r="F1079">
            <v>1013</v>
          </cell>
          <cell r="G1079">
            <v>170000</v>
          </cell>
          <cell r="H1079">
            <v>1095</v>
          </cell>
          <cell r="I1079">
            <v>170000</v>
          </cell>
          <cell r="O1079">
            <v>170000</v>
          </cell>
          <cell r="R1079">
            <v>0</v>
          </cell>
          <cell r="U1079">
            <v>0</v>
          </cell>
          <cell r="V1079">
            <v>1</v>
          </cell>
          <cell r="Y1079" t="str">
            <v>통신설비공</v>
          </cell>
          <cell r="Z1079">
            <v>0.33</v>
          </cell>
          <cell r="AA1079">
            <v>0.33</v>
          </cell>
          <cell r="AD1079">
            <v>0</v>
          </cell>
          <cell r="AE1079">
            <v>1</v>
          </cell>
          <cell r="AF1079" t="str">
            <v>통5-3-1(2)</v>
          </cell>
          <cell r="AG1079">
            <v>0</v>
          </cell>
        </row>
        <row r="1080">
          <cell r="B1080">
            <v>2255</v>
          </cell>
          <cell r="C1080" t="str">
            <v>ANTENNA MAST</v>
          </cell>
          <cell r="D1080" t="str">
            <v>1½″X 3.5m</v>
          </cell>
          <cell r="E1080" t="str">
            <v>개</v>
          </cell>
          <cell r="F1080">
            <v>1013</v>
          </cell>
          <cell r="G1080">
            <v>6000</v>
          </cell>
          <cell r="H1080">
            <v>1095</v>
          </cell>
          <cell r="I1080">
            <v>100000</v>
          </cell>
          <cell r="O1080">
            <v>100000</v>
          </cell>
          <cell r="R1080">
            <v>0</v>
          </cell>
          <cell r="U1080">
            <v>0</v>
          </cell>
          <cell r="V1080">
            <v>1</v>
          </cell>
          <cell r="Y1080" t="str">
            <v>통신설비공</v>
          </cell>
          <cell r="Z1080">
            <v>0.1</v>
          </cell>
          <cell r="AA1080">
            <v>0.1</v>
          </cell>
          <cell r="AD1080">
            <v>0</v>
          </cell>
          <cell r="AE1080">
            <v>1</v>
          </cell>
          <cell r="AF1080" t="str">
            <v>통5-3-1(2)</v>
          </cell>
          <cell r="AG1080">
            <v>0</v>
          </cell>
        </row>
        <row r="1081">
          <cell r="B1081">
            <v>2261</v>
          </cell>
          <cell r="C1081" t="str">
            <v>위성안테나</v>
          </cell>
          <cell r="D1081" t="str">
            <v>1.2M(AL)</v>
          </cell>
          <cell r="E1081" t="str">
            <v>개</v>
          </cell>
          <cell r="H1081">
            <v>1095</v>
          </cell>
          <cell r="I1081">
            <v>180000</v>
          </cell>
          <cell r="O1081">
            <v>180000</v>
          </cell>
          <cell r="R1081">
            <v>0</v>
          </cell>
          <cell r="U1081">
            <v>0</v>
          </cell>
          <cell r="V1081">
            <v>1</v>
          </cell>
          <cell r="Y1081" t="str">
            <v>통신설비공</v>
          </cell>
          <cell r="Z1081">
            <v>0.51</v>
          </cell>
          <cell r="AA1081">
            <v>0.51</v>
          </cell>
          <cell r="AB1081" t="str">
            <v>보통인부</v>
          </cell>
          <cell r="AC1081">
            <v>0.26</v>
          </cell>
          <cell r="AD1081">
            <v>0.26</v>
          </cell>
          <cell r="AE1081">
            <v>1</v>
          </cell>
          <cell r="AF1081" t="str">
            <v>통5-2-12나</v>
          </cell>
          <cell r="AG1081">
            <v>0</v>
          </cell>
        </row>
        <row r="1082">
          <cell r="B1082">
            <v>2262</v>
          </cell>
          <cell r="C1082" t="str">
            <v>위성안테나</v>
          </cell>
          <cell r="D1082" t="str">
            <v>1.8M(STEEL)</v>
          </cell>
          <cell r="E1082" t="str">
            <v>개</v>
          </cell>
          <cell r="F1082">
            <v>1013</v>
          </cell>
          <cell r="G1082">
            <v>140000</v>
          </cell>
          <cell r="H1082">
            <v>1095</v>
          </cell>
          <cell r="I1082">
            <v>350000</v>
          </cell>
          <cell r="O1082">
            <v>350000</v>
          </cell>
          <cell r="R1082">
            <v>0</v>
          </cell>
          <cell r="U1082">
            <v>0</v>
          </cell>
          <cell r="V1082">
            <v>1</v>
          </cell>
          <cell r="Y1082" t="str">
            <v>통신설비공</v>
          </cell>
          <cell r="Z1082">
            <v>1.1499999999999999</v>
          </cell>
          <cell r="AA1082">
            <v>1.1499999999999999</v>
          </cell>
          <cell r="AB1082" t="str">
            <v>보통인부</v>
          </cell>
          <cell r="AC1082">
            <v>0.57999999999999996</v>
          </cell>
          <cell r="AD1082">
            <v>0.57999999999999996</v>
          </cell>
          <cell r="AE1082">
            <v>1</v>
          </cell>
          <cell r="AF1082" t="str">
            <v>통5-2-12나</v>
          </cell>
          <cell r="AG1082">
            <v>0</v>
          </cell>
        </row>
        <row r="1083">
          <cell r="B1083">
            <v>2263</v>
          </cell>
          <cell r="C1083" t="str">
            <v>위성안테나</v>
          </cell>
          <cell r="D1083" t="str">
            <v>2.4M(STEEL)</v>
          </cell>
          <cell r="E1083" t="str">
            <v>개</v>
          </cell>
          <cell r="F1083">
            <v>1013</v>
          </cell>
          <cell r="G1083">
            <v>150000</v>
          </cell>
          <cell r="H1083">
            <v>1095</v>
          </cell>
          <cell r="I1083">
            <v>850000</v>
          </cell>
          <cell r="O1083">
            <v>850000</v>
          </cell>
          <cell r="R1083">
            <v>0</v>
          </cell>
          <cell r="U1083">
            <v>0</v>
          </cell>
          <cell r="V1083">
            <v>1</v>
          </cell>
          <cell r="Y1083" t="str">
            <v>통신설비공</v>
          </cell>
          <cell r="Z1083">
            <v>1.1499999999999999</v>
          </cell>
          <cell r="AA1083">
            <v>1.1499999999999999</v>
          </cell>
          <cell r="AB1083" t="str">
            <v>보통인부</v>
          </cell>
          <cell r="AC1083">
            <v>0.57999999999999996</v>
          </cell>
          <cell r="AD1083">
            <v>0.57999999999999996</v>
          </cell>
          <cell r="AE1083">
            <v>1</v>
          </cell>
          <cell r="AF1083" t="str">
            <v>통5-2-12나</v>
          </cell>
          <cell r="AG1083">
            <v>0</v>
          </cell>
        </row>
        <row r="1084">
          <cell r="B1084">
            <v>2264</v>
          </cell>
          <cell r="C1084" t="str">
            <v>위성 TUTER(DIGITAL)</v>
          </cell>
          <cell r="D1084" t="str">
            <v>VHF LOW</v>
          </cell>
          <cell r="E1084" t="str">
            <v>개</v>
          </cell>
          <cell r="F1084">
            <v>1013</v>
          </cell>
          <cell r="G1084">
            <v>800000</v>
          </cell>
          <cell r="H1084">
            <v>1095</v>
          </cell>
          <cell r="I1084">
            <v>850000</v>
          </cell>
          <cell r="O1084">
            <v>800000</v>
          </cell>
          <cell r="R1084">
            <v>0</v>
          </cell>
          <cell r="U1084">
            <v>0</v>
          </cell>
          <cell r="V1084">
            <v>1</v>
          </cell>
          <cell r="Y1084" t="str">
            <v>통신설비공</v>
          </cell>
          <cell r="Z1084">
            <v>0.11</v>
          </cell>
          <cell r="AA1084">
            <v>0.11</v>
          </cell>
          <cell r="AB1084" t="str">
            <v>무선안테나공</v>
          </cell>
          <cell r="AC1084">
            <v>0.11</v>
          </cell>
          <cell r="AD1084">
            <v>0.11</v>
          </cell>
          <cell r="AE1084">
            <v>1</v>
          </cell>
          <cell r="AF1084" t="str">
            <v>통5-3-1(17)</v>
          </cell>
          <cell r="AG1084">
            <v>0</v>
          </cell>
        </row>
        <row r="1085">
          <cell r="B1085">
            <v>2281</v>
          </cell>
          <cell r="C1085" t="str">
            <v>위성안테나</v>
          </cell>
          <cell r="D1085" t="str">
            <v>무궁화</v>
          </cell>
          <cell r="E1085" t="str">
            <v>개</v>
          </cell>
          <cell r="F1085">
            <v>1013</v>
          </cell>
          <cell r="G1085">
            <v>220000</v>
          </cell>
          <cell r="H1085">
            <v>1095</v>
          </cell>
          <cell r="I1085">
            <v>350000</v>
          </cell>
          <cell r="O1085">
            <v>220000</v>
          </cell>
          <cell r="R1085">
            <v>0</v>
          </cell>
          <cell r="U1085">
            <v>0</v>
          </cell>
          <cell r="V1085">
            <v>1</v>
          </cell>
          <cell r="Y1085" t="str">
            <v>통신설비공</v>
          </cell>
          <cell r="Z1085">
            <v>0.51</v>
          </cell>
          <cell r="AA1085">
            <v>0.51</v>
          </cell>
          <cell r="AB1085" t="str">
            <v>무선안테나공</v>
          </cell>
          <cell r="AC1085">
            <v>0.26</v>
          </cell>
          <cell r="AD1085">
            <v>0.26</v>
          </cell>
          <cell r="AE1085">
            <v>1</v>
          </cell>
          <cell r="AF1085" t="str">
            <v>통5-2-12나</v>
          </cell>
          <cell r="AG1085">
            <v>0</v>
          </cell>
        </row>
        <row r="1086">
          <cell r="B1086">
            <v>2271</v>
          </cell>
          <cell r="C1086" t="str">
            <v>위성 TUTER(ANALOG)</v>
          </cell>
          <cell r="D1086" t="str">
            <v>일본.홍콩방송</v>
          </cell>
          <cell r="E1086" t="str">
            <v>개</v>
          </cell>
          <cell r="F1086">
            <v>1013</v>
          </cell>
          <cell r="G1086">
            <v>350000</v>
          </cell>
          <cell r="H1086">
            <v>1095</v>
          </cell>
          <cell r="I1086">
            <v>450000</v>
          </cell>
          <cell r="O1086">
            <v>350000</v>
          </cell>
          <cell r="R1086">
            <v>0</v>
          </cell>
          <cell r="U1086">
            <v>0</v>
          </cell>
          <cell r="V1086">
            <v>1</v>
          </cell>
          <cell r="Y1086" t="str">
            <v>통신설비공</v>
          </cell>
          <cell r="Z1086">
            <v>0.11</v>
          </cell>
          <cell r="AA1086">
            <v>0.11</v>
          </cell>
          <cell r="AB1086" t="str">
            <v>무선안테나공</v>
          </cell>
          <cell r="AC1086">
            <v>0.11</v>
          </cell>
          <cell r="AD1086">
            <v>0.11</v>
          </cell>
          <cell r="AE1086">
            <v>1</v>
          </cell>
          <cell r="AF1086" t="str">
            <v>통5-3-1(17)</v>
          </cell>
          <cell r="AG1086">
            <v>0</v>
          </cell>
        </row>
        <row r="1087">
          <cell r="B1087">
            <v>2301</v>
          </cell>
          <cell r="C1087" t="str">
            <v>TV 분배기함</v>
          </cell>
          <cell r="D1087" t="str">
            <v>300*400</v>
          </cell>
          <cell r="E1087" t="str">
            <v>개</v>
          </cell>
          <cell r="F1087">
            <v>1022</v>
          </cell>
          <cell r="G1087">
            <v>30000</v>
          </cell>
          <cell r="H1087">
            <v>1078</v>
          </cell>
          <cell r="I1087">
            <v>45000</v>
          </cell>
          <cell r="O1087">
            <v>30000</v>
          </cell>
          <cell r="R1087">
            <v>0</v>
          </cell>
          <cell r="U1087">
            <v>0</v>
          </cell>
          <cell r="V1087">
            <v>1</v>
          </cell>
          <cell r="Y1087" t="str">
            <v>통신내선공</v>
          </cell>
          <cell r="Z1087">
            <v>0.66</v>
          </cell>
          <cell r="AA1087">
            <v>0.66</v>
          </cell>
          <cell r="AB1087" t="str">
            <v>보통인부</v>
          </cell>
          <cell r="AC1087">
            <v>0.26</v>
          </cell>
          <cell r="AD1087">
            <v>0</v>
          </cell>
          <cell r="AE1087">
            <v>1</v>
          </cell>
          <cell r="AF1087" t="str">
            <v>통3-3-5</v>
          </cell>
          <cell r="AG1087">
            <v>0</v>
          </cell>
        </row>
        <row r="1088">
          <cell r="B1088">
            <v>2302</v>
          </cell>
          <cell r="C1088" t="str">
            <v>TV 분배기함</v>
          </cell>
          <cell r="D1088" t="str">
            <v>400*500</v>
          </cell>
          <cell r="E1088" t="str">
            <v>개</v>
          </cell>
          <cell r="F1088">
            <v>1022</v>
          </cell>
          <cell r="G1088">
            <v>41000</v>
          </cell>
          <cell r="H1088">
            <v>1078</v>
          </cell>
          <cell r="I1088">
            <v>72000</v>
          </cell>
          <cell r="O1088">
            <v>41000</v>
          </cell>
          <cell r="R1088">
            <v>0</v>
          </cell>
          <cell r="U1088">
            <v>0</v>
          </cell>
          <cell r="V1088">
            <v>1</v>
          </cell>
          <cell r="Y1088" t="str">
            <v>통신내선공</v>
          </cell>
          <cell r="Z1088">
            <v>0.95</v>
          </cell>
          <cell r="AA1088">
            <v>0.95</v>
          </cell>
          <cell r="AB1088" t="str">
            <v>보통인부</v>
          </cell>
          <cell r="AC1088">
            <v>0.57999999999999996</v>
          </cell>
          <cell r="AD1088">
            <v>0</v>
          </cell>
          <cell r="AE1088">
            <v>1</v>
          </cell>
          <cell r="AF1088" t="str">
            <v>통3-3-5</v>
          </cell>
          <cell r="AG1088">
            <v>0</v>
          </cell>
        </row>
        <row r="1089">
          <cell r="B1089">
            <v>2303</v>
          </cell>
          <cell r="C1089" t="str">
            <v>TV 분배기함</v>
          </cell>
          <cell r="D1089" t="str">
            <v>500*600</v>
          </cell>
          <cell r="E1089" t="str">
            <v>개</v>
          </cell>
          <cell r="F1089">
            <v>1022</v>
          </cell>
          <cell r="G1089">
            <v>70000</v>
          </cell>
          <cell r="H1089">
            <v>1078</v>
          </cell>
          <cell r="I1089">
            <v>93000</v>
          </cell>
          <cell r="O1089">
            <v>70000</v>
          </cell>
          <cell r="R1089">
            <v>0</v>
          </cell>
          <cell r="U1089">
            <v>0</v>
          </cell>
          <cell r="V1089">
            <v>1</v>
          </cell>
          <cell r="Y1089" t="str">
            <v>통신내선공</v>
          </cell>
          <cell r="Z1089">
            <v>0.95</v>
          </cell>
          <cell r="AA1089">
            <v>0.95</v>
          </cell>
          <cell r="AB1089" t="str">
            <v>보통인부</v>
          </cell>
          <cell r="AC1089">
            <v>0.57999999999999996</v>
          </cell>
          <cell r="AD1089">
            <v>0</v>
          </cell>
          <cell r="AE1089">
            <v>1</v>
          </cell>
          <cell r="AF1089" t="str">
            <v>통3-3-5</v>
          </cell>
          <cell r="AG1089">
            <v>0</v>
          </cell>
        </row>
        <row r="1090">
          <cell r="B1090">
            <v>2304</v>
          </cell>
          <cell r="C1090" t="str">
            <v>TV 분배기함</v>
          </cell>
          <cell r="D1090" t="str">
            <v>600*700</v>
          </cell>
          <cell r="E1090" t="str">
            <v>개</v>
          </cell>
          <cell r="F1090">
            <v>1013</v>
          </cell>
          <cell r="G1090">
            <v>800000</v>
          </cell>
          <cell r="H1090">
            <v>1078</v>
          </cell>
          <cell r="I1090">
            <v>130000</v>
          </cell>
          <cell r="O1090">
            <v>130000</v>
          </cell>
          <cell r="R1090">
            <v>0</v>
          </cell>
          <cell r="U1090">
            <v>0</v>
          </cell>
          <cell r="V1090">
            <v>1</v>
          </cell>
          <cell r="Y1090" t="str">
            <v>통신내선공</v>
          </cell>
          <cell r="Z1090">
            <v>0.95</v>
          </cell>
          <cell r="AA1090">
            <v>0.95</v>
          </cell>
          <cell r="AB1090" t="str">
            <v>무선안테나공</v>
          </cell>
          <cell r="AC1090">
            <v>0.11</v>
          </cell>
          <cell r="AD1090">
            <v>0</v>
          </cell>
          <cell r="AE1090">
            <v>1</v>
          </cell>
          <cell r="AF1090" t="str">
            <v>통3-3-5</v>
          </cell>
          <cell r="AG1090">
            <v>0</v>
          </cell>
        </row>
        <row r="1091">
          <cell r="B1091">
            <v>2305</v>
          </cell>
          <cell r="C1091" t="str">
            <v>TV 분배기함</v>
          </cell>
          <cell r="D1091" t="str">
            <v>700*800</v>
          </cell>
          <cell r="E1091" t="str">
            <v>개</v>
          </cell>
          <cell r="F1091">
            <v>1013</v>
          </cell>
          <cell r="G1091">
            <v>220000</v>
          </cell>
          <cell r="H1091">
            <v>1078</v>
          </cell>
          <cell r="I1091">
            <v>200000</v>
          </cell>
          <cell r="O1091">
            <v>200000</v>
          </cell>
          <cell r="R1091">
            <v>0</v>
          </cell>
          <cell r="U1091">
            <v>0</v>
          </cell>
          <cell r="V1091">
            <v>1</v>
          </cell>
          <cell r="Y1091" t="str">
            <v>통신내선공</v>
          </cell>
          <cell r="Z1091">
            <v>1.23</v>
          </cell>
          <cell r="AA1091">
            <v>1.23</v>
          </cell>
          <cell r="AB1091" t="str">
            <v>무선안테나공</v>
          </cell>
          <cell r="AC1091">
            <v>0.26</v>
          </cell>
          <cell r="AD1091">
            <v>0</v>
          </cell>
          <cell r="AE1091">
            <v>1</v>
          </cell>
          <cell r="AF1091" t="str">
            <v>통3-3-5</v>
          </cell>
          <cell r="AG1091">
            <v>0</v>
          </cell>
        </row>
        <row r="1092">
          <cell r="B1092">
            <v>2401</v>
          </cell>
          <cell r="C1092" t="str">
            <v>스피커</v>
          </cell>
          <cell r="D1092" t="str">
            <v>천정형3W(ST)</v>
          </cell>
          <cell r="E1092" t="str">
            <v>개</v>
          </cell>
          <cell r="F1092">
            <v>998</v>
          </cell>
          <cell r="G1092">
            <v>18000</v>
          </cell>
          <cell r="H1092">
            <v>1051</v>
          </cell>
          <cell r="I1092">
            <v>22000</v>
          </cell>
          <cell r="O1092">
            <v>18000</v>
          </cell>
          <cell r="R1092">
            <v>0</v>
          </cell>
          <cell r="U1092">
            <v>0</v>
          </cell>
          <cell r="V1092">
            <v>1</v>
          </cell>
          <cell r="Y1092" t="str">
            <v>통신설비공</v>
          </cell>
          <cell r="Z1092">
            <v>0.33</v>
          </cell>
          <cell r="AA1092">
            <v>0.33</v>
          </cell>
          <cell r="AB1092" t="str">
            <v>무선안테나공</v>
          </cell>
          <cell r="AC1092">
            <v>0.11</v>
          </cell>
          <cell r="AD1092">
            <v>0</v>
          </cell>
          <cell r="AE1092">
            <v>1</v>
          </cell>
          <cell r="AF1092" t="str">
            <v>통5-3-3다</v>
          </cell>
          <cell r="AG1092">
            <v>0</v>
          </cell>
        </row>
        <row r="1093">
          <cell r="B1093">
            <v>2402</v>
          </cell>
          <cell r="C1093" t="str">
            <v>스피커</v>
          </cell>
          <cell r="D1093" t="str">
            <v>벽부형3W</v>
          </cell>
          <cell r="E1093" t="str">
            <v>개</v>
          </cell>
          <cell r="F1093">
            <v>998</v>
          </cell>
          <cell r="G1093">
            <v>18000</v>
          </cell>
          <cell r="H1093">
            <v>1051</v>
          </cell>
          <cell r="I1093">
            <v>23000</v>
          </cell>
          <cell r="O1093">
            <v>18000</v>
          </cell>
          <cell r="R1093">
            <v>0</v>
          </cell>
          <cell r="U1093">
            <v>0</v>
          </cell>
          <cell r="V1093">
            <v>1</v>
          </cell>
          <cell r="Y1093" t="str">
            <v>통신설비공</v>
          </cell>
          <cell r="Z1093">
            <v>0.19800000000000001</v>
          </cell>
          <cell r="AA1093">
            <v>0.19800000000000001</v>
          </cell>
          <cell r="AD1093">
            <v>0</v>
          </cell>
          <cell r="AE1093">
            <v>1</v>
          </cell>
          <cell r="AF1093" t="str">
            <v>통5-3-3다</v>
          </cell>
          <cell r="AG1093">
            <v>0</v>
          </cell>
        </row>
        <row r="1094">
          <cell r="B1094">
            <v>2403</v>
          </cell>
          <cell r="C1094" t="str">
            <v>스피커</v>
          </cell>
          <cell r="D1094" t="str">
            <v>컬럼형10W</v>
          </cell>
          <cell r="E1094" t="str">
            <v>개</v>
          </cell>
          <cell r="F1094">
            <v>998</v>
          </cell>
          <cell r="G1094">
            <v>37000</v>
          </cell>
          <cell r="H1094">
            <v>1051</v>
          </cell>
          <cell r="I1094">
            <v>37000</v>
          </cell>
          <cell r="O1094">
            <v>37000</v>
          </cell>
          <cell r="R1094">
            <v>0</v>
          </cell>
          <cell r="U1094">
            <v>0</v>
          </cell>
          <cell r="V1094">
            <v>1</v>
          </cell>
          <cell r="Y1094" t="str">
            <v>통신설비공</v>
          </cell>
          <cell r="Z1094">
            <v>0.19800000000000001</v>
          </cell>
          <cell r="AA1094">
            <v>0.19800000000000001</v>
          </cell>
          <cell r="AD1094">
            <v>0</v>
          </cell>
          <cell r="AE1094">
            <v>1</v>
          </cell>
          <cell r="AF1094" t="str">
            <v>통5-3-3다</v>
          </cell>
          <cell r="AG1094">
            <v>0</v>
          </cell>
        </row>
        <row r="1095">
          <cell r="B1095">
            <v>2404</v>
          </cell>
          <cell r="C1095" t="str">
            <v>스피커</v>
          </cell>
          <cell r="D1095" t="str">
            <v>혼형30W(CLEAR)</v>
          </cell>
          <cell r="E1095" t="str">
            <v>개</v>
          </cell>
          <cell r="F1095">
            <v>998</v>
          </cell>
          <cell r="G1095">
            <v>50000</v>
          </cell>
          <cell r="H1095">
            <v>1051</v>
          </cell>
          <cell r="I1095">
            <v>87000</v>
          </cell>
          <cell r="L1095">
            <v>63900</v>
          </cell>
          <cell r="O1095">
            <v>50000</v>
          </cell>
          <cell r="R1095">
            <v>0</v>
          </cell>
          <cell r="U1095">
            <v>0</v>
          </cell>
          <cell r="V1095">
            <v>1</v>
          </cell>
          <cell r="Y1095" t="str">
            <v>통신설비공</v>
          </cell>
          <cell r="Z1095">
            <v>0.19800000000000001</v>
          </cell>
          <cell r="AA1095">
            <v>0.19800000000000001</v>
          </cell>
          <cell r="AD1095">
            <v>0</v>
          </cell>
          <cell r="AE1095">
            <v>1</v>
          </cell>
          <cell r="AF1095" t="str">
            <v>통5-3-3다</v>
          </cell>
          <cell r="AG1095">
            <v>0</v>
          </cell>
        </row>
        <row r="1096">
          <cell r="B1096">
            <v>24051</v>
          </cell>
          <cell r="C1096" t="str">
            <v>스피커</v>
          </cell>
          <cell r="D1096" t="str">
            <v>컬럼형20W</v>
          </cell>
          <cell r="E1096" t="str">
            <v>개</v>
          </cell>
          <cell r="F1096">
            <v>998</v>
          </cell>
          <cell r="G1096">
            <v>52000</v>
          </cell>
          <cell r="H1096">
            <v>1078</v>
          </cell>
          <cell r="I1096">
            <v>130000</v>
          </cell>
          <cell r="L1096">
            <v>55800</v>
          </cell>
          <cell r="O1096">
            <v>52000</v>
          </cell>
          <cell r="R1096">
            <v>0</v>
          </cell>
          <cell r="U1096">
            <v>0</v>
          </cell>
          <cell r="V1096">
            <v>1</v>
          </cell>
          <cell r="Y1096" t="str">
            <v>통신설비공</v>
          </cell>
          <cell r="Z1096">
            <v>0.432</v>
          </cell>
          <cell r="AA1096">
            <v>0.432</v>
          </cell>
          <cell r="AB1096" t="str">
            <v>보통인부</v>
          </cell>
          <cell r="AC1096">
            <v>0.432</v>
          </cell>
          <cell r="AD1096">
            <v>0.432</v>
          </cell>
          <cell r="AE1096">
            <v>1</v>
          </cell>
          <cell r="AF1096" t="str">
            <v>통5-3-3다</v>
          </cell>
          <cell r="AG1096">
            <v>0</v>
          </cell>
        </row>
        <row r="1097">
          <cell r="B1097">
            <v>2405</v>
          </cell>
          <cell r="C1097" t="str">
            <v>스피커</v>
          </cell>
          <cell r="D1097" t="str">
            <v>컬럼형40W</v>
          </cell>
          <cell r="E1097" t="str">
            <v>개</v>
          </cell>
          <cell r="F1097">
            <v>998</v>
          </cell>
          <cell r="G1097">
            <v>77000</v>
          </cell>
          <cell r="H1097">
            <v>1051</v>
          </cell>
          <cell r="I1097">
            <v>77000</v>
          </cell>
          <cell r="L1097">
            <v>55800</v>
          </cell>
          <cell r="O1097">
            <v>55800</v>
          </cell>
          <cell r="R1097">
            <v>0</v>
          </cell>
          <cell r="U1097">
            <v>0</v>
          </cell>
          <cell r="V1097">
            <v>1</v>
          </cell>
          <cell r="Y1097" t="str">
            <v>통신설비공</v>
          </cell>
          <cell r="Z1097">
            <v>0.432</v>
          </cell>
          <cell r="AA1097">
            <v>0.432</v>
          </cell>
          <cell r="AB1097" t="str">
            <v>보통인부</v>
          </cell>
          <cell r="AC1097">
            <v>0.432</v>
          </cell>
          <cell r="AD1097">
            <v>0.432</v>
          </cell>
          <cell r="AE1097">
            <v>1</v>
          </cell>
          <cell r="AF1097" t="str">
            <v>통5-3-3다</v>
          </cell>
          <cell r="AG1097">
            <v>0</v>
          </cell>
        </row>
        <row r="1098">
          <cell r="B1098">
            <v>2412</v>
          </cell>
          <cell r="C1098" t="str">
            <v>스피커</v>
          </cell>
          <cell r="D1098" t="str">
            <v>벽부형1W</v>
          </cell>
          <cell r="E1098" t="str">
            <v>개</v>
          </cell>
          <cell r="F1098">
            <v>998</v>
          </cell>
          <cell r="G1098">
            <v>9000</v>
          </cell>
          <cell r="H1098">
            <v>1051</v>
          </cell>
          <cell r="I1098">
            <v>22000</v>
          </cell>
          <cell r="O1098">
            <v>9000</v>
          </cell>
          <cell r="R1098">
            <v>0</v>
          </cell>
          <cell r="U1098">
            <v>0</v>
          </cell>
          <cell r="V1098">
            <v>1</v>
          </cell>
          <cell r="Y1098" t="str">
            <v>통신설비공</v>
          </cell>
          <cell r="Z1098">
            <v>0.19800000000000001</v>
          </cell>
          <cell r="AA1098">
            <v>0.19800000000000001</v>
          </cell>
          <cell r="AD1098">
            <v>0</v>
          </cell>
          <cell r="AE1098">
            <v>1</v>
          </cell>
          <cell r="AF1098" t="str">
            <v>통5-3-3다</v>
          </cell>
          <cell r="AG1098">
            <v>0</v>
          </cell>
        </row>
        <row r="1099">
          <cell r="B1099">
            <v>2413</v>
          </cell>
          <cell r="C1099" t="str">
            <v>스피커</v>
          </cell>
          <cell r="D1099" t="str">
            <v>천정형1W</v>
          </cell>
          <cell r="E1099" t="str">
            <v>개</v>
          </cell>
          <cell r="F1099">
            <v>998</v>
          </cell>
          <cell r="G1099">
            <v>9000</v>
          </cell>
          <cell r="H1099">
            <v>1051</v>
          </cell>
          <cell r="I1099">
            <v>23000</v>
          </cell>
          <cell r="O1099">
            <v>9000</v>
          </cell>
          <cell r="R1099">
            <v>0</v>
          </cell>
          <cell r="U1099">
            <v>0</v>
          </cell>
          <cell r="V1099">
            <v>1</v>
          </cell>
          <cell r="Y1099" t="str">
            <v>통신설비공</v>
          </cell>
          <cell r="Z1099">
            <v>0.33</v>
          </cell>
          <cell r="AA1099">
            <v>0.33</v>
          </cell>
          <cell r="AD1099">
            <v>0</v>
          </cell>
          <cell r="AE1099">
            <v>1</v>
          </cell>
          <cell r="AF1099" t="str">
            <v>통5-3-3다</v>
          </cell>
          <cell r="AG1099">
            <v>0</v>
          </cell>
        </row>
        <row r="1100">
          <cell r="B1100">
            <v>2406</v>
          </cell>
          <cell r="C1100" t="str">
            <v>AMPLIFIER</v>
          </cell>
          <cell r="D1100" t="str">
            <v>120W</v>
          </cell>
          <cell r="E1100" t="str">
            <v>개</v>
          </cell>
          <cell r="F1100">
            <v>998</v>
          </cell>
          <cell r="G1100">
            <v>438000</v>
          </cell>
          <cell r="H1100">
            <v>1051</v>
          </cell>
          <cell r="I1100">
            <v>37000</v>
          </cell>
          <cell r="O1100">
            <v>438000</v>
          </cell>
          <cell r="R1100">
            <v>0</v>
          </cell>
          <cell r="U1100">
            <v>0</v>
          </cell>
          <cell r="V1100">
            <v>1</v>
          </cell>
          <cell r="Y1100" t="str">
            <v>통신설비공</v>
          </cell>
          <cell r="Z1100">
            <v>0.24</v>
          </cell>
          <cell r="AA1100">
            <v>0.24</v>
          </cell>
          <cell r="AB1100" t="str">
            <v>통신산업기사</v>
          </cell>
          <cell r="AC1100">
            <v>0.24</v>
          </cell>
          <cell r="AD1100">
            <v>0.24</v>
          </cell>
          <cell r="AE1100">
            <v>1</v>
          </cell>
          <cell r="AF1100" t="str">
            <v>통5-3-3라</v>
          </cell>
          <cell r="AG1100">
            <v>0</v>
          </cell>
        </row>
        <row r="1101">
          <cell r="B1101">
            <v>2407</v>
          </cell>
          <cell r="C1101" t="str">
            <v>AMPLIFIER</v>
          </cell>
          <cell r="D1101" t="str">
            <v>240W</v>
          </cell>
          <cell r="E1101" t="str">
            <v>개</v>
          </cell>
          <cell r="F1101">
            <v>998</v>
          </cell>
          <cell r="G1101">
            <v>660000</v>
          </cell>
          <cell r="H1101">
            <v>1051</v>
          </cell>
          <cell r="I1101">
            <v>87000</v>
          </cell>
          <cell r="L1101">
            <v>63900</v>
          </cell>
          <cell r="O1101">
            <v>660000</v>
          </cell>
          <cell r="R1101">
            <v>0</v>
          </cell>
          <cell r="U1101">
            <v>0</v>
          </cell>
          <cell r="V1101">
            <v>1</v>
          </cell>
          <cell r="Y1101" t="str">
            <v>통신설비공</v>
          </cell>
          <cell r="Z1101">
            <v>0.24</v>
          </cell>
          <cell r="AA1101">
            <v>0.24</v>
          </cell>
          <cell r="AB1101" t="str">
            <v>통신산업기사</v>
          </cell>
          <cell r="AC1101">
            <v>0.24</v>
          </cell>
          <cell r="AD1101">
            <v>0.24</v>
          </cell>
          <cell r="AE1101">
            <v>1</v>
          </cell>
          <cell r="AF1101" t="str">
            <v>통5-3-3라</v>
          </cell>
          <cell r="AG1101">
            <v>0</v>
          </cell>
        </row>
        <row r="1102">
          <cell r="B1102">
            <v>240711</v>
          </cell>
          <cell r="C1102" t="str">
            <v>POTABLE AMPLIFIER</v>
          </cell>
          <cell r="D1102" t="str">
            <v>35W</v>
          </cell>
          <cell r="E1102" t="str">
            <v>개</v>
          </cell>
          <cell r="F1102">
            <v>988</v>
          </cell>
          <cell r="G1102">
            <v>180000</v>
          </cell>
          <cell r="L1102">
            <v>83000</v>
          </cell>
          <cell r="O1102">
            <v>180000</v>
          </cell>
          <cell r="R1102">
            <v>0</v>
          </cell>
          <cell r="U1102">
            <v>0</v>
          </cell>
          <cell r="V1102">
            <v>1</v>
          </cell>
          <cell r="Y1102" t="str">
            <v>통신설비공</v>
          </cell>
          <cell r="Z1102">
            <v>0.24</v>
          </cell>
          <cell r="AA1102">
            <v>0.24</v>
          </cell>
          <cell r="AB1102" t="str">
            <v>통신산업기사</v>
          </cell>
          <cell r="AC1102">
            <v>0.24</v>
          </cell>
          <cell r="AD1102">
            <v>0.24</v>
          </cell>
          <cell r="AE1102">
            <v>1</v>
          </cell>
          <cell r="AF1102" t="str">
            <v>통5-3-3라</v>
          </cell>
          <cell r="AG1102">
            <v>0</v>
          </cell>
        </row>
        <row r="1103">
          <cell r="B1103">
            <v>2408</v>
          </cell>
          <cell r="C1103" t="str">
            <v>ATT (ATTENUATOR)</v>
          </cell>
          <cell r="D1103" t="str">
            <v>3W</v>
          </cell>
          <cell r="E1103" t="str">
            <v>개</v>
          </cell>
          <cell r="F1103">
            <v>998</v>
          </cell>
          <cell r="G1103">
            <v>9000</v>
          </cell>
          <cell r="H1103">
            <v>1051</v>
          </cell>
          <cell r="I1103">
            <v>77000</v>
          </cell>
          <cell r="L1103">
            <v>55800</v>
          </cell>
          <cell r="O1103">
            <v>9000</v>
          </cell>
          <cell r="R1103">
            <v>0</v>
          </cell>
          <cell r="U1103">
            <v>0</v>
          </cell>
          <cell r="V1103">
            <v>1</v>
          </cell>
          <cell r="Y1103" t="str">
            <v>통신설비공</v>
          </cell>
          <cell r="Z1103">
            <v>6.5000000000000002E-2</v>
          </cell>
          <cell r="AA1103">
            <v>6.5000000000000002E-2</v>
          </cell>
          <cell r="AB1103" t="str">
            <v>보통인부</v>
          </cell>
          <cell r="AC1103">
            <v>0.432</v>
          </cell>
          <cell r="AD1103">
            <v>0</v>
          </cell>
          <cell r="AE1103">
            <v>1</v>
          </cell>
          <cell r="AF1103" t="str">
            <v>전7-14나</v>
          </cell>
          <cell r="AG1103">
            <v>0</v>
          </cell>
        </row>
        <row r="1104">
          <cell r="B1104">
            <v>2409</v>
          </cell>
          <cell r="C1104" t="str">
            <v>ATT (ATTENUATOR)</v>
          </cell>
          <cell r="D1104" t="str">
            <v>30W</v>
          </cell>
          <cell r="E1104" t="str">
            <v>개</v>
          </cell>
          <cell r="F1104">
            <v>998</v>
          </cell>
          <cell r="G1104">
            <v>11000</v>
          </cell>
          <cell r="O1104">
            <v>11000</v>
          </cell>
          <cell r="R1104">
            <v>0</v>
          </cell>
          <cell r="U1104">
            <v>0</v>
          </cell>
          <cell r="V1104">
            <v>1</v>
          </cell>
          <cell r="Y1104" t="str">
            <v>통신설비공</v>
          </cell>
          <cell r="Z1104">
            <v>7.8E-2</v>
          </cell>
          <cell r="AA1104">
            <v>7.8E-2</v>
          </cell>
          <cell r="AD1104">
            <v>0</v>
          </cell>
          <cell r="AE1104">
            <v>1</v>
          </cell>
          <cell r="AF1104" t="str">
            <v>전7-14나</v>
          </cell>
          <cell r="AG1104">
            <v>0</v>
          </cell>
        </row>
        <row r="1105">
          <cell r="B1105">
            <v>2410</v>
          </cell>
          <cell r="C1105" t="str">
            <v>스피커</v>
          </cell>
          <cell r="D1105" t="str">
            <v>컬럼형10W(옥외)</v>
          </cell>
          <cell r="E1105" t="str">
            <v>개</v>
          </cell>
          <cell r="F1105">
            <v>998</v>
          </cell>
          <cell r="G1105">
            <v>43000</v>
          </cell>
          <cell r="O1105">
            <v>43000</v>
          </cell>
          <cell r="R1105">
            <v>0</v>
          </cell>
          <cell r="U1105">
            <v>0</v>
          </cell>
          <cell r="V1105">
            <v>1</v>
          </cell>
          <cell r="Y1105" t="str">
            <v>통신설비공</v>
          </cell>
          <cell r="Z1105">
            <v>0.19800000000000001</v>
          </cell>
          <cell r="AA1105">
            <v>0.19800000000000001</v>
          </cell>
          <cell r="AD1105">
            <v>0</v>
          </cell>
          <cell r="AE1105">
            <v>1</v>
          </cell>
          <cell r="AF1105" t="str">
            <v>통5-3-3다</v>
          </cell>
          <cell r="AG1105">
            <v>0</v>
          </cell>
        </row>
        <row r="1106">
          <cell r="B1106">
            <v>2411</v>
          </cell>
          <cell r="C1106" t="str">
            <v>LOCAL AMP SELECTOR</v>
          </cell>
          <cell r="D1106" t="str">
            <v>120W</v>
          </cell>
          <cell r="E1106" t="str">
            <v>개</v>
          </cell>
          <cell r="F1106">
            <v>998</v>
          </cell>
          <cell r="G1106">
            <v>438000</v>
          </cell>
          <cell r="L1106">
            <v>50000</v>
          </cell>
          <cell r="O1106">
            <v>50000</v>
          </cell>
          <cell r="R1106">
            <v>0</v>
          </cell>
          <cell r="U1106">
            <v>0</v>
          </cell>
          <cell r="V1106">
            <v>1</v>
          </cell>
          <cell r="Y1106" t="str">
            <v>통신내선공</v>
          </cell>
          <cell r="Z1106">
            <v>0.33</v>
          </cell>
          <cell r="AA1106">
            <v>0.33</v>
          </cell>
          <cell r="AB1106" t="str">
            <v>통신산업기사</v>
          </cell>
          <cell r="AC1106">
            <v>0.24</v>
          </cell>
          <cell r="AD1106">
            <v>0</v>
          </cell>
          <cell r="AE1106">
            <v>1</v>
          </cell>
          <cell r="AF1106" t="str">
            <v>통5-3-3다</v>
          </cell>
          <cell r="AG1106">
            <v>0</v>
          </cell>
        </row>
        <row r="1107">
          <cell r="B1107">
            <v>2421</v>
          </cell>
          <cell r="C1107" t="str">
            <v>단자함</v>
          </cell>
          <cell r="D1107" t="str">
            <v>SUS 10P</v>
          </cell>
          <cell r="E1107" t="str">
            <v>개</v>
          </cell>
          <cell r="F1107">
            <v>1022</v>
          </cell>
          <cell r="G1107">
            <v>23000</v>
          </cell>
          <cell r="O1107">
            <v>23000</v>
          </cell>
          <cell r="R1107">
            <v>0</v>
          </cell>
          <cell r="U1107">
            <v>0</v>
          </cell>
          <cell r="V1107">
            <v>1</v>
          </cell>
          <cell r="Y1107" t="str">
            <v>통신내선공</v>
          </cell>
          <cell r="Z1107">
            <v>0.34</v>
          </cell>
          <cell r="AA1107">
            <v>0.34</v>
          </cell>
          <cell r="AB1107" t="str">
            <v>보통인부</v>
          </cell>
          <cell r="AC1107">
            <v>0.17</v>
          </cell>
          <cell r="AD1107">
            <v>0.17</v>
          </cell>
          <cell r="AE1107">
            <v>1</v>
          </cell>
          <cell r="AF1107" t="str">
            <v>통3-30</v>
          </cell>
          <cell r="AG1107">
            <v>0</v>
          </cell>
        </row>
        <row r="1108">
          <cell r="B1108">
            <v>2422</v>
          </cell>
          <cell r="C1108" t="str">
            <v>단자함</v>
          </cell>
          <cell r="D1108" t="str">
            <v>SUS 20P</v>
          </cell>
          <cell r="E1108" t="str">
            <v>개</v>
          </cell>
          <cell r="F1108">
            <v>1022</v>
          </cell>
          <cell r="G1108">
            <v>27000</v>
          </cell>
          <cell r="O1108">
            <v>27000</v>
          </cell>
          <cell r="R1108">
            <v>0</v>
          </cell>
          <cell r="U1108">
            <v>0</v>
          </cell>
          <cell r="V1108">
            <v>1</v>
          </cell>
          <cell r="Y1108" t="str">
            <v>통신내선공</v>
          </cell>
          <cell r="Z1108">
            <v>0.36</v>
          </cell>
          <cell r="AA1108">
            <v>0.36</v>
          </cell>
          <cell r="AB1108" t="str">
            <v>보통인부</v>
          </cell>
          <cell r="AC1108">
            <v>0.18</v>
          </cell>
          <cell r="AD1108">
            <v>0.18</v>
          </cell>
          <cell r="AE1108">
            <v>1</v>
          </cell>
          <cell r="AF1108" t="str">
            <v>통3-30</v>
          </cell>
          <cell r="AG1108">
            <v>0</v>
          </cell>
        </row>
        <row r="1109">
          <cell r="B1109">
            <v>2423</v>
          </cell>
          <cell r="C1109" t="str">
            <v>단자함</v>
          </cell>
          <cell r="D1109" t="str">
            <v>SUS 30P</v>
          </cell>
          <cell r="E1109" t="str">
            <v>개</v>
          </cell>
          <cell r="F1109">
            <v>1022</v>
          </cell>
          <cell r="G1109">
            <v>34000</v>
          </cell>
          <cell r="O1109">
            <v>34000</v>
          </cell>
          <cell r="R1109">
            <v>0</v>
          </cell>
          <cell r="U1109">
            <v>0</v>
          </cell>
          <cell r="V1109">
            <v>1</v>
          </cell>
          <cell r="Y1109" t="str">
            <v>통신내선공</v>
          </cell>
          <cell r="Z1109">
            <v>0.65</v>
          </cell>
          <cell r="AA1109">
            <v>0.65</v>
          </cell>
          <cell r="AB1109" t="str">
            <v>보통인부</v>
          </cell>
          <cell r="AC1109">
            <v>0.45</v>
          </cell>
          <cell r="AD1109">
            <v>0.45</v>
          </cell>
          <cell r="AE1109">
            <v>1</v>
          </cell>
          <cell r="AF1109" t="str">
            <v>통3-30</v>
          </cell>
          <cell r="AG1109">
            <v>0</v>
          </cell>
        </row>
        <row r="1110">
          <cell r="B1110">
            <v>2424</v>
          </cell>
          <cell r="C1110" t="str">
            <v>단자함</v>
          </cell>
          <cell r="D1110" t="str">
            <v>SUS 40P</v>
          </cell>
          <cell r="E1110" t="str">
            <v>개</v>
          </cell>
          <cell r="F1110">
            <v>1022</v>
          </cell>
          <cell r="G1110">
            <v>37000</v>
          </cell>
          <cell r="O1110">
            <v>37000</v>
          </cell>
          <cell r="R1110">
            <v>0</v>
          </cell>
          <cell r="U1110">
            <v>0</v>
          </cell>
          <cell r="V1110">
            <v>1</v>
          </cell>
          <cell r="Y1110" t="str">
            <v>통신내선공</v>
          </cell>
          <cell r="Z1110">
            <v>0.65</v>
          </cell>
          <cell r="AA1110">
            <v>0.65</v>
          </cell>
          <cell r="AB1110" t="str">
            <v>보통인부</v>
          </cell>
          <cell r="AC1110">
            <v>0.45</v>
          </cell>
          <cell r="AD1110">
            <v>0.45</v>
          </cell>
          <cell r="AE1110">
            <v>1</v>
          </cell>
          <cell r="AF1110" t="str">
            <v>통3-30</v>
          </cell>
          <cell r="AG1110">
            <v>0</v>
          </cell>
        </row>
        <row r="1111">
          <cell r="B1111">
            <v>2425</v>
          </cell>
          <cell r="C1111" t="str">
            <v>단자함</v>
          </cell>
          <cell r="D1111" t="str">
            <v>SUS 50P</v>
          </cell>
          <cell r="E1111" t="str">
            <v>개</v>
          </cell>
          <cell r="F1111">
            <v>1022</v>
          </cell>
          <cell r="G1111">
            <v>55000</v>
          </cell>
          <cell r="O1111">
            <v>55000</v>
          </cell>
          <cell r="R1111">
            <v>0</v>
          </cell>
          <cell r="U1111">
            <v>0</v>
          </cell>
          <cell r="V1111">
            <v>1</v>
          </cell>
          <cell r="Y1111" t="str">
            <v>통신내선공</v>
          </cell>
          <cell r="Z1111">
            <v>0.65</v>
          </cell>
          <cell r="AA1111">
            <v>0.65</v>
          </cell>
          <cell r="AB1111" t="str">
            <v>보통인부</v>
          </cell>
          <cell r="AC1111">
            <v>0.45</v>
          </cell>
          <cell r="AD1111">
            <v>0.45</v>
          </cell>
          <cell r="AE1111">
            <v>1</v>
          </cell>
          <cell r="AF1111" t="str">
            <v>통3-30</v>
          </cell>
          <cell r="AG1111">
            <v>0</v>
          </cell>
        </row>
        <row r="1112">
          <cell r="B1112">
            <v>2426</v>
          </cell>
          <cell r="C1112" t="str">
            <v>단자함</v>
          </cell>
          <cell r="D1112" t="str">
            <v>SUS 60P</v>
          </cell>
          <cell r="E1112" t="str">
            <v>개</v>
          </cell>
          <cell r="F1112">
            <v>1022</v>
          </cell>
          <cell r="G1112">
            <v>58000</v>
          </cell>
          <cell r="L1112">
            <v>50000</v>
          </cell>
          <cell r="O1112">
            <v>58000</v>
          </cell>
          <cell r="R1112">
            <v>0</v>
          </cell>
          <cell r="U1112">
            <v>0</v>
          </cell>
          <cell r="V1112">
            <v>1</v>
          </cell>
          <cell r="Y1112" t="str">
            <v>통신내선공</v>
          </cell>
          <cell r="Z1112">
            <v>0.69</v>
          </cell>
          <cell r="AA1112">
            <v>0.69</v>
          </cell>
          <cell r="AB1112" t="str">
            <v>보통인부</v>
          </cell>
          <cell r="AC1112">
            <v>0.49</v>
          </cell>
          <cell r="AD1112">
            <v>0.49</v>
          </cell>
          <cell r="AE1112">
            <v>1</v>
          </cell>
          <cell r="AF1112" t="str">
            <v>통3-30</v>
          </cell>
          <cell r="AG1112">
            <v>0</v>
          </cell>
        </row>
        <row r="1113">
          <cell r="B1113">
            <v>2427</v>
          </cell>
          <cell r="C1113" t="str">
            <v>단자함</v>
          </cell>
          <cell r="D1113" t="str">
            <v>SUS 100P</v>
          </cell>
          <cell r="E1113" t="str">
            <v>개</v>
          </cell>
          <cell r="F1113">
            <v>1022</v>
          </cell>
          <cell r="G1113">
            <v>98000</v>
          </cell>
          <cell r="O1113">
            <v>98000</v>
          </cell>
          <cell r="R1113">
            <v>0</v>
          </cell>
          <cell r="U1113">
            <v>0</v>
          </cell>
          <cell r="V1113">
            <v>1</v>
          </cell>
          <cell r="Y1113" t="str">
            <v>통신내선공</v>
          </cell>
          <cell r="Z1113">
            <v>0.69</v>
          </cell>
          <cell r="AA1113">
            <v>0.69</v>
          </cell>
          <cell r="AB1113" t="str">
            <v>보통인부</v>
          </cell>
          <cell r="AC1113">
            <v>0.49</v>
          </cell>
          <cell r="AD1113">
            <v>0.49</v>
          </cell>
          <cell r="AE1113">
            <v>1</v>
          </cell>
          <cell r="AF1113" t="str">
            <v>통3-30</v>
          </cell>
          <cell r="AG1113">
            <v>0</v>
          </cell>
        </row>
        <row r="1114">
          <cell r="B1114">
            <v>2429</v>
          </cell>
          <cell r="C1114" t="str">
            <v>단자함</v>
          </cell>
          <cell r="D1114" t="str">
            <v>SUS 150P</v>
          </cell>
          <cell r="E1114" t="str">
            <v>개</v>
          </cell>
          <cell r="F1114">
            <v>1022</v>
          </cell>
          <cell r="G1114">
            <v>128000</v>
          </cell>
          <cell r="O1114">
            <v>128000</v>
          </cell>
          <cell r="R1114">
            <v>0</v>
          </cell>
          <cell r="U1114">
            <v>0</v>
          </cell>
          <cell r="V1114">
            <v>1</v>
          </cell>
          <cell r="Y1114" t="str">
            <v>통신내선공</v>
          </cell>
          <cell r="Z1114">
            <v>0.78</v>
          </cell>
          <cell r="AA1114">
            <v>0.78</v>
          </cell>
          <cell r="AB1114" t="str">
            <v>보통인부</v>
          </cell>
          <cell r="AC1114">
            <v>0.54</v>
          </cell>
          <cell r="AD1114">
            <v>0.54</v>
          </cell>
          <cell r="AE1114">
            <v>1</v>
          </cell>
          <cell r="AF1114" t="str">
            <v>통3-30</v>
          </cell>
          <cell r="AG1114">
            <v>0</v>
          </cell>
        </row>
        <row r="1115">
          <cell r="B1115">
            <v>2428</v>
          </cell>
          <cell r="C1115" t="str">
            <v>단자함</v>
          </cell>
          <cell r="D1115" t="str">
            <v>SUS 200P</v>
          </cell>
          <cell r="E1115" t="str">
            <v>개</v>
          </cell>
          <cell r="F1115">
            <v>1022</v>
          </cell>
          <cell r="G1115">
            <v>160000</v>
          </cell>
          <cell r="O1115">
            <v>160000</v>
          </cell>
          <cell r="R1115">
            <v>0</v>
          </cell>
          <cell r="U1115">
            <v>0</v>
          </cell>
          <cell r="V1115">
            <v>1</v>
          </cell>
          <cell r="Y1115" t="str">
            <v>통신내선공</v>
          </cell>
          <cell r="Z1115">
            <v>0.82</v>
          </cell>
          <cell r="AA1115">
            <v>0.82</v>
          </cell>
          <cell r="AB1115" t="str">
            <v>보통인부</v>
          </cell>
          <cell r="AC1115">
            <v>0.59</v>
          </cell>
          <cell r="AD1115">
            <v>0.59</v>
          </cell>
          <cell r="AE1115">
            <v>1</v>
          </cell>
          <cell r="AF1115" t="str">
            <v>통3-30</v>
          </cell>
          <cell r="AG1115">
            <v>0</v>
          </cell>
        </row>
        <row r="1116">
          <cell r="B1116">
            <v>2501</v>
          </cell>
          <cell r="C1116" t="str">
            <v>상호식 인터폰</v>
          </cell>
          <cell r="D1116" t="str">
            <v>3회로</v>
          </cell>
          <cell r="E1116" t="str">
            <v>EA</v>
          </cell>
          <cell r="F1116">
            <v>1019</v>
          </cell>
          <cell r="G1116">
            <v>38000</v>
          </cell>
          <cell r="O1116">
            <v>38000</v>
          </cell>
          <cell r="R1116">
            <v>0</v>
          </cell>
          <cell r="U1116">
            <v>0</v>
          </cell>
          <cell r="V1116">
            <v>1</v>
          </cell>
          <cell r="Y1116" t="str">
            <v>통신내선공</v>
          </cell>
          <cell r="Z1116">
            <v>0.06</v>
          </cell>
          <cell r="AA1116">
            <v>0.06</v>
          </cell>
          <cell r="AB1116" t="str">
            <v>보통인부</v>
          </cell>
          <cell r="AC1116">
            <v>0.45</v>
          </cell>
          <cell r="AD1116">
            <v>0</v>
          </cell>
          <cell r="AE1116">
            <v>1</v>
          </cell>
          <cell r="AF1116" t="str">
            <v>통3-30</v>
          </cell>
          <cell r="AG1116">
            <v>0</v>
          </cell>
        </row>
        <row r="1117">
          <cell r="B1117">
            <v>2502</v>
          </cell>
          <cell r="C1117" t="str">
            <v>비디오 도어폰</v>
          </cell>
          <cell r="D1117" t="str">
            <v>칼라폰</v>
          </cell>
          <cell r="E1117" t="str">
            <v>SET</v>
          </cell>
          <cell r="F1117">
            <v>1019</v>
          </cell>
          <cell r="G1117">
            <v>700000</v>
          </cell>
          <cell r="O1117">
            <v>700000</v>
          </cell>
          <cell r="R1117">
            <v>0</v>
          </cell>
          <cell r="U1117">
            <v>0</v>
          </cell>
          <cell r="V1117">
            <v>1</v>
          </cell>
          <cell r="Y1117" t="str">
            <v>통신내선공</v>
          </cell>
          <cell r="Z1117">
            <v>0.25</v>
          </cell>
          <cell r="AA1117">
            <v>0.25</v>
          </cell>
          <cell r="AB1117" t="str">
            <v>보통인부</v>
          </cell>
          <cell r="AC1117">
            <v>0.45</v>
          </cell>
          <cell r="AD1117">
            <v>0</v>
          </cell>
          <cell r="AE1117">
            <v>1</v>
          </cell>
          <cell r="AF1117" t="str">
            <v>통3-39</v>
          </cell>
          <cell r="AG1117">
            <v>0</v>
          </cell>
        </row>
        <row r="1118">
          <cell r="B1118">
            <v>2518</v>
          </cell>
          <cell r="C1118" t="str">
            <v>RACK</v>
          </cell>
          <cell r="D1118" t="str">
            <v>19"*1500*400</v>
          </cell>
          <cell r="E1118" t="str">
            <v>SET</v>
          </cell>
          <cell r="F1118">
            <v>998</v>
          </cell>
          <cell r="G1118">
            <v>519000</v>
          </cell>
          <cell r="O1118">
            <v>519000</v>
          </cell>
          <cell r="R1118">
            <v>0</v>
          </cell>
          <cell r="U1118">
            <v>0</v>
          </cell>
          <cell r="V1118">
            <v>1</v>
          </cell>
          <cell r="Y1118" t="str">
            <v>통신설비공</v>
          </cell>
          <cell r="Z1118">
            <v>1.5</v>
          </cell>
          <cell r="AA1118">
            <v>1.5</v>
          </cell>
          <cell r="AB1118" t="str">
            <v>보통인부</v>
          </cell>
          <cell r="AC1118">
            <v>0.5</v>
          </cell>
          <cell r="AD1118">
            <v>0.5</v>
          </cell>
          <cell r="AE1118">
            <v>1</v>
          </cell>
          <cell r="AF1118" t="str">
            <v>통5-3-3다</v>
          </cell>
          <cell r="AG1118">
            <v>0</v>
          </cell>
        </row>
        <row r="1119">
          <cell r="B1119">
            <v>2519</v>
          </cell>
          <cell r="C1119" t="str">
            <v>RACK</v>
          </cell>
          <cell r="D1119" t="str">
            <v>19"*1000*400</v>
          </cell>
          <cell r="E1119" t="str">
            <v>SET</v>
          </cell>
          <cell r="F1119">
            <v>998</v>
          </cell>
          <cell r="G1119">
            <v>462000</v>
          </cell>
          <cell r="L1119">
            <v>400000</v>
          </cell>
          <cell r="O1119">
            <v>400000</v>
          </cell>
          <cell r="R1119">
            <v>0</v>
          </cell>
          <cell r="U1119">
            <v>0</v>
          </cell>
          <cell r="V1119">
            <v>1</v>
          </cell>
          <cell r="Y1119" t="str">
            <v>통신설비공</v>
          </cell>
          <cell r="Z1119">
            <v>1.5</v>
          </cell>
          <cell r="AA1119">
            <v>1.5</v>
          </cell>
          <cell r="AB1119" t="str">
            <v>보통인부</v>
          </cell>
          <cell r="AC1119">
            <v>0.5</v>
          </cell>
          <cell r="AD1119">
            <v>0.5</v>
          </cell>
          <cell r="AE1119">
            <v>1</v>
          </cell>
          <cell r="AF1119" t="str">
            <v>통5-3-3다</v>
          </cell>
          <cell r="AG1119">
            <v>0</v>
          </cell>
        </row>
        <row r="1120">
          <cell r="B1120">
            <v>2520</v>
          </cell>
          <cell r="C1120" t="str">
            <v>RACK</v>
          </cell>
          <cell r="D1120" t="str">
            <v>19"*1500*600</v>
          </cell>
          <cell r="E1120" t="str">
            <v>SET</v>
          </cell>
          <cell r="F1120">
            <v>998</v>
          </cell>
          <cell r="G1120">
            <v>462000</v>
          </cell>
          <cell r="L1120">
            <v>400000</v>
          </cell>
          <cell r="O1120">
            <v>400000</v>
          </cell>
          <cell r="R1120">
            <v>0</v>
          </cell>
          <cell r="U1120">
            <v>0</v>
          </cell>
          <cell r="V1120">
            <v>1</v>
          </cell>
          <cell r="Y1120" t="str">
            <v>통신설비공</v>
          </cell>
          <cell r="Z1120">
            <v>1.5</v>
          </cell>
          <cell r="AA1120">
            <v>1.5</v>
          </cell>
          <cell r="AB1120" t="str">
            <v>보통인부</v>
          </cell>
          <cell r="AC1120">
            <v>0.5</v>
          </cell>
          <cell r="AD1120">
            <v>0.5</v>
          </cell>
          <cell r="AE1120">
            <v>1</v>
          </cell>
          <cell r="AF1120" t="str">
            <v>통5-3-3다</v>
          </cell>
          <cell r="AG1120">
            <v>0</v>
          </cell>
        </row>
        <row r="1121">
          <cell r="B1121">
            <v>2521</v>
          </cell>
          <cell r="C1121" t="str">
            <v>MDF 캐비넷랙</v>
          </cell>
          <cell r="D1121" t="str">
            <v>19" 600*1800*600</v>
          </cell>
          <cell r="E1121" t="str">
            <v>SET</v>
          </cell>
          <cell r="F1121">
            <v>1022</v>
          </cell>
          <cell r="G1121">
            <v>160000</v>
          </cell>
          <cell r="L1121">
            <v>550000</v>
          </cell>
          <cell r="O1121">
            <v>550000</v>
          </cell>
          <cell r="R1121">
            <v>0</v>
          </cell>
          <cell r="U1121">
            <v>0</v>
          </cell>
          <cell r="V1121">
            <v>1</v>
          </cell>
          <cell r="Y1121" t="str">
            <v>통신설비공</v>
          </cell>
          <cell r="Z1121">
            <v>1.5</v>
          </cell>
          <cell r="AA1121">
            <v>1.5</v>
          </cell>
          <cell r="AB1121" t="str">
            <v>보통인부</v>
          </cell>
          <cell r="AC1121">
            <v>0.5</v>
          </cell>
          <cell r="AD1121">
            <v>0.5</v>
          </cell>
          <cell r="AE1121">
            <v>1</v>
          </cell>
          <cell r="AF1121" t="str">
            <v>통5-3-3다</v>
          </cell>
          <cell r="AG1121">
            <v>0</v>
          </cell>
        </row>
        <row r="1122">
          <cell r="B1122">
            <v>2523</v>
          </cell>
          <cell r="C1122" t="str">
            <v>피뢰탄기반</v>
          </cell>
          <cell r="D1122" t="str">
            <v>3회로</v>
          </cell>
          <cell r="E1122" t="str">
            <v>개</v>
          </cell>
          <cell r="F1122">
            <v>1019</v>
          </cell>
          <cell r="G1122">
            <v>38000</v>
          </cell>
          <cell r="L1122">
            <v>35000</v>
          </cell>
          <cell r="O1122">
            <v>35000</v>
          </cell>
          <cell r="R1122">
            <v>0</v>
          </cell>
          <cell r="U1122">
            <v>0</v>
          </cell>
          <cell r="V1122">
            <v>1</v>
          </cell>
          <cell r="Y1122" t="str">
            <v>통신내선공</v>
          </cell>
          <cell r="Z1122">
            <v>0.06</v>
          </cell>
          <cell r="AA1122">
            <v>0</v>
          </cell>
          <cell r="AB1122" t="str">
            <v>보통인부</v>
          </cell>
          <cell r="AD1122">
            <v>0</v>
          </cell>
          <cell r="AE1122">
            <v>1</v>
          </cell>
          <cell r="AF1122" t="str">
            <v>통3-30</v>
          </cell>
          <cell r="AG1122">
            <v>0</v>
          </cell>
        </row>
        <row r="1123">
          <cell r="B1123">
            <v>2203</v>
          </cell>
          <cell r="C1123" t="str">
            <v>RECEIVER UNIT (R/X)</v>
          </cell>
          <cell r="D1123" t="str">
            <v>칼라폰</v>
          </cell>
          <cell r="E1123" t="str">
            <v>개</v>
          </cell>
          <cell r="F1123">
            <v>1013</v>
          </cell>
          <cell r="G1123">
            <v>450000</v>
          </cell>
          <cell r="O1123">
            <v>450000</v>
          </cell>
          <cell r="R1123">
            <v>0</v>
          </cell>
          <cell r="U1123">
            <v>0</v>
          </cell>
          <cell r="V1123">
            <v>1</v>
          </cell>
          <cell r="Y1123" t="str">
            <v>통신내선공</v>
          </cell>
          <cell r="Z1123">
            <v>0.66</v>
          </cell>
          <cell r="AA1123">
            <v>0.66</v>
          </cell>
          <cell r="AB1123" t="str">
            <v>보통인부</v>
          </cell>
          <cell r="AD1123">
            <v>0</v>
          </cell>
          <cell r="AE1123">
            <v>1</v>
          </cell>
          <cell r="AF1123" t="str">
            <v>통3-3-5</v>
          </cell>
          <cell r="AG1123">
            <v>0</v>
          </cell>
        </row>
        <row r="1124">
          <cell r="B1124">
            <v>30126</v>
          </cell>
          <cell r="C1124" t="str">
            <v>VMR</v>
          </cell>
          <cell r="D1124" t="str">
            <v>19"*1500*400</v>
          </cell>
          <cell r="E1124" t="str">
            <v>식</v>
          </cell>
          <cell r="F1124">
            <v>998</v>
          </cell>
          <cell r="G1124">
            <v>519000</v>
          </cell>
          <cell r="O1124">
            <v>0</v>
          </cell>
          <cell r="R1124">
            <v>0</v>
          </cell>
          <cell r="U1124">
            <v>0</v>
          </cell>
          <cell r="V1124">
            <v>1</v>
          </cell>
          <cell r="Y1124" t="str">
            <v>통신내선공</v>
          </cell>
          <cell r="Z1124">
            <v>0.66</v>
          </cell>
          <cell r="AA1124">
            <v>0.66</v>
          </cell>
          <cell r="AB1124" t="str">
            <v>보통인부</v>
          </cell>
          <cell r="AC1124">
            <v>0.5</v>
          </cell>
          <cell r="AD1124">
            <v>0</v>
          </cell>
          <cell r="AE1124">
            <v>1</v>
          </cell>
          <cell r="AF1124" t="str">
            <v>통3-3-5</v>
          </cell>
          <cell r="AG1124">
            <v>0</v>
          </cell>
        </row>
        <row r="1125">
          <cell r="B1125">
            <v>30127</v>
          </cell>
          <cell r="C1125" t="str">
            <v>VDA</v>
          </cell>
          <cell r="D1125" t="str">
            <v>19"*1000*400</v>
          </cell>
          <cell r="E1125" t="str">
            <v>식</v>
          </cell>
          <cell r="F1125">
            <v>998</v>
          </cell>
          <cell r="G1125">
            <v>462000</v>
          </cell>
          <cell r="L1125">
            <v>400000</v>
          </cell>
          <cell r="O1125">
            <v>0</v>
          </cell>
          <cell r="R1125">
            <v>0</v>
          </cell>
          <cell r="U1125">
            <v>0</v>
          </cell>
          <cell r="V1125">
            <v>1</v>
          </cell>
          <cell r="Y1125" t="str">
            <v>통신내선공</v>
          </cell>
          <cell r="Z1125">
            <v>0.66</v>
          </cell>
          <cell r="AA1125">
            <v>0.66</v>
          </cell>
          <cell r="AB1125" t="str">
            <v>보통인부</v>
          </cell>
          <cell r="AC1125">
            <v>0.5</v>
          </cell>
          <cell r="AD1125">
            <v>0</v>
          </cell>
          <cell r="AE1125">
            <v>1</v>
          </cell>
          <cell r="AF1125" t="str">
            <v>통3-3-5</v>
          </cell>
          <cell r="AG1125">
            <v>0</v>
          </cell>
        </row>
        <row r="1126">
          <cell r="B1126">
            <v>30128</v>
          </cell>
          <cell r="C1126" t="str">
            <v>LDBBY PHONE</v>
          </cell>
          <cell r="D1126" t="str">
            <v>19"*1500*600</v>
          </cell>
          <cell r="E1126" t="str">
            <v>식</v>
          </cell>
          <cell r="F1126">
            <v>998</v>
          </cell>
          <cell r="G1126">
            <v>462000</v>
          </cell>
          <cell r="L1126">
            <v>400000</v>
          </cell>
          <cell r="O1126">
            <v>0</v>
          </cell>
          <cell r="R1126">
            <v>0</v>
          </cell>
          <cell r="U1126">
            <v>0</v>
          </cell>
          <cell r="V1126">
            <v>1</v>
          </cell>
          <cell r="Y1126" t="str">
            <v>통신설비공</v>
          </cell>
          <cell r="Z1126">
            <v>1.1599999999999999</v>
          </cell>
          <cell r="AA1126">
            <v>1.1599999999999999</v>
          </cell>
          <cell r="AB1126" t="str">
            <v>통신산업기사</v>
          </cell>
          <cell r="AC1126">
            <v>0.49</v>
          </cell>
          <cell r="AD1126">
            <v>0.49</v>
          </cell>
          <cell r="AE1126">
            <v>1</v>
          </cell>
          <cell r="AF1126" t="str">
            <v>통8-1-8가(7)</v>
          </cell>
          <cell r="AG1126">
            <v>0</v>
          </cell>
        </row>
        <row r="1127">
          <cell r="B1127">
            <v>30129</v>
          </cell>
          <cell r="C1127" t="str">
            <v>AUTO DOOR</v>
          </cell>
          <cell r="D1127" t="str">
            <v>19" 600*1800*600</v>
          </cell>
          <cell r="E1127" t="str">
            <v>식</v>
          </cell>
          <cell r="L1127">
            <v>550000</v>
          </cell>
          <cell r="O1127">
            <v>0</v>
          </cell>
          <cell r="R1127">
            <v>0</v>
          </cell>
          <cell r="U1127">
            <v>0</v>
          </cell>
          <cell r="V1127">
            <v>1</v>
          </cell>
          <cell r="Y1127" t="str">
            <v>통신케이블전공</v>
          </cell>
          <cell r="Z1127">
            <v>1.1299999999999999</v>
          </cell>
          <cell r="AA1127">
            <v>1.1299999999999999</v>
          </cell>
          <cell r="AB1127" t="str">
            <v>통신산업기사</v>
          </cell>
          <cell r="AC1127">
            <v>0.19</v>
          </cell>
          <cell r="AD1127">
            <v>0.19</v>
          </cell>
          <cell r="AE1127">
            <v>1</v>
          </cell>
          <cell r="AF1127" t="str">
            <v>통8-1-9나</v>
          </cell>
          <cell r="AG1127">
            <v>0</v>
          </cell>
        </row>
        <row r="1128">
          <cell r="B1128">
            <v>30130</v>
          </cell>
          <cell r="C1128" t="str">
            <v xml:space="preserve">경비실 초소기 </v>
          </cell>
          <cell r="E1128" t="str">
            <v>식</v>
          </cell>
          <cell r="L1128">
            <v>35000</v>
          </cell>
          <cell r="O1128">
            <v>0</v>
          </cell>
          <cell r="R1128">
            <v>0</v>
          </cell>
          <cell r="U1128">
            <v>0</v>
          </cell>
          <cell r="V1128">
            <v>1</v>
          </cell>
          <cell r="Y1128" t="str">
            <v>통신설비공</v>
          </cell>
          <cell r="Z1128">
            <v>0.79200000000000004</v>
          </cell>
          <cell r="AA1128">
            <v>0.79200000000000004</v>
          </cell>
          <cell r="AB1128" t="str">
            <v>통신산업기사</v>
          </cell>
          <cell r="AC1128">
            <v>0.28000000000000003</v>
          </cell>
          <cell r="AD1128">
            <v>0.28000000000000003</v>
          </cell>
          <cell r="AE1128">
            <v>1</v>
          </cell>
          <cell r="AF1128" t="str">
            <v>통8-1-8가(8)</v>
          </cell>
          <cell r="AG1128">
            <v>0</v>
          </cell>
        </row>
        <row r="1129">
          <cell r="B1129">
            <v>30131</v>
          </cell>
          <cell r="C1129" t="str">
            <v>관리실 모기</v>
          </cell>
          <cell r="E1129" t="str">
            <v>식</v>
          </cell>
          <cell r="F1129">
            <v>1013</v>
          </cell>
          <cell r="G1129">
            <v>450000</v>
          </cell>
          <cell r="O1129">
            <v>0</v>
          </cell>
          <cell r="R1129">
            <v>0</v>
          </cell>
          <cell r="U1129">
            <v>0</v>
          </cell>
          <cell r="V1129">
            <v>1</v>
          </cell>
          <cell r="Y1129" t="str">
            <v>통신설비공</v>
          </cell>
          <cell r="Z1129">
            <v>0.99</v>
          </cell>
          <cell r="AA1129">
            <v>0.99</v>
          </cell>
          <cell r="AB1129" t="str">
            <v>통신산업기사</v>
          </cell>
          <cell r="AC1129">
            <v>0.35</v>
          </cell>
          <cell r="AD1129">
            <v>0.35</v>
          </cell>
          <cell r="AE1129">
            <v>1</v>
          </cell>
          <cell r="AF1129" t="str">
            <v>통8-1-8가(8)</v>
          </cell>
          <cell r="AG1129">
            <v>0</v>
          </cell>
        </row>
        <row r="1130">
          <cell r="B1130">
            <v>30132</v>
          </cell>
          <cell r="C1130" t="str">
            <v>H/A SYSTEM</v>
          </cell>
          <cell r="E1130" t="str">
            <v>식</v>
          </cell>
          <cell r="O1130">
            <v>0</v>
          </cell>
          <cell r="R1130">
            <v>0</v>
          </cell>
          <cell r="U1130">
            <v>0</v>
          </cell>
          <cell r="V1130">
            <v>1</v>
          </cell>
          <cell r="Y1130" t="str">
            <v>통신설비공</v>
          </cell>
          <cell r="Z1130">
            <v>0.99</v>
          </cell>
          <cell r="AA1130">
            <v>0.99</v>
          </cell>
          <cell r="AB1130" t="str">
            <v>통신산업기사</v>
          </cell>
          <cell r="AC1130">
            <v>0.66</v>
          </cell>
          <cell r="AD1130">
            <v>0.66</v>
          </cell>
          <cell r="AE1130">
            <v>1</v>
          </cell>
          <cell r="AF1130" t="str">
            <v>통8-1-8가(3)</v>
          </cell>
          <cell r="AG1130">
            <v>0</v>
          </cell>
        </row>
        <row r="1131">
          <cell r="B1131">
            <v>30133</v>
          </cell>
          <cell r="C1131" t="str">
            <v>도어카메라</v>
          </cell>
          <cell r="E1131" t="str">
            <v>EA</v>
          </cell>
          <cell r="O1131">
            <v>0</v>
          </cell>
          <cell r="R1131">
            <v>0</v>
          </cell>
          <cell r="U1131">
            <v>0</v>
          </cell>
          <cell r="V1131">
            <v>1</v>
          </cell>
          <cell r="Y1131" t="str">
            <v>통신설비공</v>
          </cell>
          <cell r="Z1131">
            <v>1.38</v>
          </cell>
          <cell r="AA1131">
            <v>1.38</v>
          </cell>
          <cell r="AB1131" t="str">
            <v>통신산업기사</v>
          </cell>
          <cell r="AC1131">
            <v>0.56000000000000005</v>
          </cell>
          <cell r="AD1131">
            <v>0.56000000000000005</v>
          </cell>
          <cell r="AE1131">
            <v>1</v>
          </cell>
          <cell r="AF1131" t="str">
            <v>통8-1-8가(2)</v>
          </cell>
          <cell r="AG1131">
            <v>0</v>
          </cell>
        </row>
        <row r="1132">
          <cell r="B1132">
            <v>30134</v>
          </cell>
          <cell r="C1132" t="str">
            <v>동체감지기</v>
          </cell>
          <cell r="E1132" t="str">
            <v>EA</v>
          </cell>
          <cell r="O1132">
            <v>0</v>
          </cell>
          <cell r="R1132">
            <v>0</v>
          </cell>
          <cell r="U1132">
            <v>0</v>
          </cell>
          <cell r="V1132">
            <v>1</v>
          </cell>
          <cell r="Y1132" t="str">
            <v>통신설비공</v>
          </cell>
          <cell r="Z1132">
            <v>0.16</v>
          </cell>
          <cell r="AA1132">
            <v>0.16</v>
          </cell>
          <cell r="AB1132" t="str">
            <v>통신산업기사</v>
          </cell>
          <cell r="AC1132">
            <v>0.49</v>
          </cell>
          <cell r="AD1132">
            <v>0</v>
          </cell>
          <cell r="AE1132">
            <v>1</v>
          </cell>
          <cell r="AF1132" t="str">
            <v>통8-1-3나</v>
          </cell>
          <cell r="AG1132">
            <v>0</v>
          </cell>
        </row>
        <row r="1133">
          <cell r="B1133">
            <v>30135</v>
          </cell>
          <cell r="C1133" t="str">
            <v>스피커폰</v>
          </cell>
          <cell r="E1133" t="str">
            <v>EA</v>
          </cell>
          <cell r="O1133">
            <v>0</v>
          </cell>
          <cell r="R1133">
            <v>0</v>
          </cell>
          <cell r="U1133">
            <v>0</v>
          </cell>
          <cell r="V1133">
            <v>1</v>
          </cell>
          <cell r="Y1133" t="str">
            <v>통신설비공</v>
          </cell>
          <cell r="Z1133">
            <v>0.33</v>
          </cell>
          <cell r="AA1133">
            <v>0.33</v>
          </cell>
          <cell r="AB1133" t="str">
            <v>통신산업기사</v>
          </cell>
          <cell r="AC1133">
            <v>0.19</v>
          </cell>
          <cell r="AD1133">
            <v>0</v>
          </cell>
          <cell r="AE1133">
            <v>1</v>
          </cell>
          <cell r="AF1133" t="str">
            <v>통8-1-8나(4,5)</v>
          </cell>
          <cell r="AG1133">
            <v>0</v>
          </cell>
        </row>
        <row r="1134">
          <cell r="B1134">
            <v>30136</v>
          </cell>
          <cell r="C1134" t="str">
            <v>방범스위치</v>
          </cell>
          <cell r="E1134" t="str">
            <v>EA</v>
          </cell>
          <cell r="O1134">
            <v>0</v>
          </cell>
          <cell r="R1134">
            <v>0</v>
          </cell>
          <cell r="U1134">
            <v>0</v>
          </cell>
          <cell r="V1134">
            <v>1</v>
          </cell>
          <cell r="Y1134" t="str">
            <v>통신케이블전공</v>
          </cell>
          <cell r="Z1134">
            <v>0.504</v>
          </cell>
          <cell r="AA1134">
            <v>0.504</v>
          </cell>
          <cell r="AB1134" t="str">
            <v>통신설비공</v>
          </cell>
          <cell r="AC1134">
            <v>0.504</v>
          </cell>
          <cell r="AD1134">
            <v>0.504</v>
          </cell>
          <cell r="AE1134">
            <v>1</v>
          </cell>
          <cell r="AF1134" t="str">
            <v>통8-1-9나</v>
          </cell>
          <cell r="AG1134">
            <v>0</v>
          </cell>
        </row>
        <row r="1135">
          <cell r="B1135">
            <v>30137</v>
          </cell>
          <cell r="C1135" t="str">
            <v>주방용TV</v>
          </cell>
          <cell r="E1135" t="str">
            <v>EA</v>
          </cell>
          <cell r="O1135">
            <v>0</v>
          </cell>
          <cell r="R1135">
            <v>0</v>
          </cell>
          <cell r="U1135">
            <v>0</v>
          </cell>
          <cell r="V1135">
            <v>1</v>
          </cell>
          <cell r="Y1135" t="str">
            <v>통신설비공</v>
          </cell>
          <cell r="Z1135">
            <v>0.44</v>
          </cell>
          <cell r="AA1135">
            <v>0.44</v>
          </cell>
          <cell r="AB1135" t="str">
            <v>통신산업기사</v>
          </cell>
          <cell r="AC1135">
            <v>0.41</v>
          </cell>
          <cell r="AD1135">
            <v>0.41</v>
          </cell>
          <cell r="AE1135">
            <v>1</v>
          </cell>
          <cell r="AF1135" t="str">
            <v>통8-1-8나(1)</v>
          </cell>
          <cell r="AG1135">
            <v>0</v>
          </cell>
        </row>
        <row r="1136">
          <cell r="B1136">
            <v>2901</v>
          </cell>
          <cell r="C1136" t="str">
            <v>외함(전면이면스텐)</v>
          </cell>
          <cell r="D1136" t="str">
            <v>400*300*150</v>
          </cell>
          <cell r="E1136" t="str">
            <v>면</v>
          </cell>
          <cell r="L1136">
            <v>53000</v>
          </cell>
          <cell r="O1136">
            <v>53000</v>
          </cell>
          <cell r="P1136" t="str">
            <v>내선전공</v>
          </cell>
          <cell r="Q1136">
            <v>0.66</v>
          </cell>
          <cell r="R1136">
            <v>0.66</v>
          </cell>
          <cell r="U1136">
            <v>0</v>
          </cell>
          <cell r="V1136">
            <v>1</v>
          </cell>
          <cell r="W1136" t="str">
            <v>전7-3</v>
          </cell>
          <cell r="Y1136" t="str">
            <v>통신설비공</v>
          </cell>
          <cell r="Z1136">
            <v>0.99</v>
          </cell>
          <cell r="AA1136">
            <v>0</v>
          </cell>
          <cell r="AB1136" t="str">
            <v>통신산업기사</v>
          </cell>
          <cell r="AC1136">
            <v>0.66</v>
          </cell>
          <cell r="AD1136">
            <v>0</v>
          </cell>
          <cell r="AE1136">
            <v>1</v>
          </cell>
          <cell r="AF1136" t="str">
            <v>통8-1-8가(3)</v>
          </cell>
          <cell r="AG1136">
            <v>0</v>
          </cell>
        </row>
        <row r="1137">
          <cell r="B1137">
            <v>2902</v>
          </cell>
          <cell r="C1137" t="str">
            <v>외함(전면이면스텐)</v>
          </cell>
          <cell r="D1137" t="str">
            <v>400*400*150</v>
          </cell>
          <cell r="E1137" t="str">
            <v>면</v>
          </cell>
          <cell r="L1137">
            <v>71000</v>
          </cell>
          <cell r="O1137">
            <v>71000</v>
          </cell>
          <cell r="P1137" t="str">
            <v>내선전공</v>
          </cell>
          <cell r="Q1137">
            <v>0.66</v>
          </cell>
          <cell r="R1137">
            <v>0.66</v>
          </cell>
          <cell r="U1137">
            <v>0</v>
          </cell>
          <cell r="V1137">
            <v>1</v>
          </cell>
          <cell r="W1137" t="str">
            <v>전7-3</v>
          </cell>
          <cell r="Y1137" t="str">
            <v>통신설비공</v>
          </cell>
          <cell r="Z1137">
            <v>1.38</v>
          </cell>
          <cell r="AA1137">
            <v>0</v>
          </cell>
          <cell r="AB1137" t="str">
            <v>통신산업기사</v>
          </cell>
          <cell r="AC1137">
            <v>0.56000000000000005</v>
          </cell>
          <cell r="AD1137">
            <v>0</v>
          </cell>
          <cell r="AE1137">
            <v>1</v>
          </cell>
          <cell r="AF1137" t="str">
            <v>통8-1-8가(2)</v>
          </cell>
          <cell r="AG1137">
            <v>0</v>
          </cell>
        </row>
        <row r="1138">
          <cell r="B1138">
            <v>2904</v>
          </cell>
          <cell r="C1138" t="str">
            <v>외함(전면이면스텐)</v>
          </cell>
          <cell r="D1138" t="str">
            <v>400*500*150</v>
          </cell>
          <cell r="E1138" t="str">
            <v>면</v>
          </cell>
          <cell r="L1138">
            <v>88000</v>
          </cell>
          <cell r="O1138">
            <v>88000</v>
          </cell>
          <cell r="P1138" t="str">
            <v>내선전공</v>
          </cell>
          <cell r="Q1138">
            <v>0.66</v>
          </cell>
          <cell r="R1138">
            <v>0.66</v>
          </cell>
          <cell r="U1138">
            <v>0</v>
          </cell>
          <cell r="V1138">
            <v>1</v>
          </cell>
          <cell r="W1138" t="str">
            <v>전7-3</v>
          </cell>
          <cell r="Y1138" t="str">
            <v>통신설비공</v>
          </cell>
          <cell r="Z1138">
            <v>0.16</v>
          </cell>
          <cell r="AA1138">
            <v>0</v>
          </cell>
          <cell r="AD1138">
            <v>0</v>
          </cell>
          <cell r="AE1138">
            <v>1</v>
          </cell>
          <cell r="AF1138" t="str">
            <v>통8-1-3나</v>
          </cell>
          <cell r="AG1138">
            <v>0</v>
          </cell>
        </row>
        <row r="1139">
          <cell r="B1139">
            <v>2905</v>
          </cell>
          <cell r="C1139" t="str">
            <v>AMP CASE</v>
          </cell>
          <cell r="D1139" t="str">
            <v>450*400*150</v>
          </cell>
          <cell r="E1139" t="str">
            <v>면</v>
          </cell>
          <cell r="O1139">
            <v>0</v>
          </cell>
          <cell r="R1139">
            <v>0</v>
          </cell>
          <cell r="U1139">
            <v>0</v>
          </cell>
          <cell r="V1139">
            <v>1</v>
          </cell>
          <cell r="Y1139" t="str">
            <v>통신설비공</v>
          </cell>
          <cell r="Z1139">
            <v>0.33</v>
          </cell>
          <cell r="AA1139">
            <v>0.33</v>
          </cell>
          <cell r="AD1139">
            <v>0</v>
          </cell>
          <cell r="AE1139">
            <v>1</v>
          </cell>
          <cell r="AF1139" t="str">
            <v>통8-1-8나(4,5)</v>
          </cell>
          <cell r="AG1139">
            <v>0</v>
          </cell>
        </row>
        <row r="1140">
          <cell r="B1140">
            <v>2905.3333333333298</v>
          </cell>
          <cell r="C1140" t="str">
            <v>외함(전면이면스텐)</v>
          </cell>
          <cell r="D1140" t="str">
            <v>400*600*150</v>
          </cell>
          <cell r="E1140" t="str">
            <v>면</v>
          </cell>
          <cell r="L1140">
            <v>106000</v>
          </cell>
          <cell r="O1140">
            <v>106000</v>
          </cell>
          <cell r="P1140" t="str">
            <v>내선전공</v>
          </cell>
          <cell r="Q1140">
            <v>0.66</v>
          </cell>
          <cell r="R1140">
            <v>0.66</v>
          </cell>
          <cell r="U1140">
            <v>0</v>
          </cell>
          <cell r="V1140">
            <v>1</v>
          </cell>
          <cell r="W1140" t="str">
            <v>전7-3</v>
          </cell>
          <cell r="Y1140" t="str">
            <v>통신케이블전공</v>
          </cell>
          <cell r="Z1140">
            <v>0.504</v>
          </cell>
          <cell r="AA1140">
            <v>0</v>
          </cell>
          <cell r="AB1140" t="str">
            <v>통신설비공</v>
          </cell>
          <cell r="AC1140">
            <v>0.504</v>
          </cell>
          <cell r="AD1140">
            <v>0</v>
          </cell>
          <cell r="AE1140">
            <v>1</v>
          </cell>
          <cell r="AF1140" t="str">
            <v>통8-1-9나</v>
          </cell>
          <cell r="AG1140">
            <v>0</v>
          </cell>
        </row>
        <row r="1141">
          <cell r="B1141">
            <v>2906.8333333333298</v>
          </cell>
          <cell r="C1141" t="str">
            <v>외함(전면이면스텐)</v>
          </cell>
          <cell r="D1141" t="str">
            <v>600*600*130</v>
          </cell>
          <cell r="E1141" t="str">
            <v>면</v>
          </cell>
          <cell r="L1141">
            <v>160000</v>
          </cell>
          <cell r="O1141">
            <v>160000</v>
          </cell>
          <cell r="P1141" t="str">
            <v>내선전공</v>
          </cell>
          <cell r="Q1141">
            <v>0.66</v>
          </cell>
          <cell r="R1141">
            <v>0.66</v>
          </cell>
          <cell r="U1141">
            <v>0</v>
          </cell>
          <cell r="V1141">
            <v>1</v>
          </cell>
          <cell r="W1141" t="str">
            <v>전7-3</v>
          </cell>
          <cell r="Y1141" t="str">
            <v>통신설비공</v>
          </cell>
          <cell r="Z1141">
            <v>0.44</v>
          </cell>
          <cell r="AA1141">
            <v>0</v>
          </cell>
          <cell r="AB1141" t="str">
            <v>통신산업기사</v>
          </cell>
          <cell r="AC1141">
            <v>0.41</v>
          </cell>
          <cell r="AD1141">
            <v>0</v>
          </cell>
          <cell r="AE1141">
            <v>1</v>
          </cell>
          <cell r="AF1141" t="str">
            <v>통8-1-8나(1)</v>
          </cell>
          <cell r="AG1141">
            <v>0</v>
          </cell>
        </row>
        <row r="1142">
          <cell r="B1142">
            <v>2908.3333333333298</v>
          </cell>
          <cell r="C1142" t="str">
            <v>외함(전면이면스텐)</v>
          </cell>
          <cell r="D1142" t="str">
            <v>500*700*150</v>
          </cell>
          <cell r="E1142" t="str">
            <v>면</v>
          </cell>
          <cell r="L1142">
            <v>155000</v>
          </cell>
          <cell r="O1142">
            <v>155000</v>
          </cell>
          <cell r="P1142" t="str">
            <v>내선전공</v>
          </cell>
          <cell r="Q1142">
            <v>0.66</v>
          </cell>
          <cell r="R1142">
            <v>0.66</v>
          </cell>
          <cell r="U1142">
            <v>0</v>
          </cell>
          <cell r="V1142">
            <v>1</v>
          </cell>
          <cell r="W1142" t="str">
            <v>전7-3</v>
          </cell>
          <cell r="AA1142">
            <v>0</v>
          </cell>
          <cell r="AD1142">
            <v>0</v>
          </cell>
          <cell r="AG1142">
            <v>0</v>
          </cell>
        </row>
        <row r="1143">
          <cell r="B1143">
            <v>2909.8333333333298</v>
          </cell>
          <cell r="C1143" t="str">
            <v>외함(전면이면스텐)</v>
          </cell>
          <cell r="D1143" t="str">
            <v>600*800*150</v>
          </cell>
          <cell r="E1143" t="str">
            <v>면</v>
          </cell>
          <cell r="L1143">
            <v>213000</v>
          </cell>
          <cell r="O1143">
            <v>213000</v>
          </cell>
          <cell r="P1143" t="str">
            <v>내선전공</v>
          </cell>
          <cell r="Q1143">
            <v>0.66</v>
          </cell>
          <cell r="R1143">
            <v>0.66</v>
          </cell>
          <cell r="U1143">
            <v>0</v>
          </cell>
          <cell r="V1143">
            <v>1</v>
          </cell>
          <cell r="W1143" t="str">
            <v>전7-3</v>
          </cell>
          <cell r="AA1143">
            <v>0</v>
          </cell>
          <cell r="AD1143">
            <v>0</v>
          </cell>
          <cell r="AG1143">
            <v>0</v>
          </cell>
        </row>
        <row r="1144">
          <cell r="B1144">
            <v>2911.3333333333298</v>
          </cell>
          <cell r="C1144" t="str">
            <v>외함(전면이면스텐)</v>
          </cell>
          <cell r="D1144" t="str">
            <v>600*900*150</v>
          </cell>
          <cell r="E1144" t="str">
            <v>면</v>
          </cell>
          <cell r="L1144">
            <v>240000</v>
          </cell>
          <cell r="O1144">
            <v>240000</v>
          </cell>
          <cell r="P1144" t="str">
            <v>내선전공</v>
          </cell>
          <cell r="Q1144">
            <v>0.66</v>
          </cell>
          <cell r="R1144">
            <v>0.66</v>
          </cell>
          <cell r="U1144">
            <v>0</v>
          </cell>
          <cell r="V1144">
            <v>1</v>
          </cell>
          <cell r="W1144" t="str">
            <v>전7-3</v>
          </cell>
          <cell r="AA1144">
            <v>0</v>
          </cell>
          <cell r="AD1144">
            <v>0</v>
          </cell>
          <cell r="AG1144">
            <v>0</v>
          </cell>
        </row>
        <row r="1145">
          <cell r="B1145">
            <v>2905</v>
          </cell>
          <cell r="C1145" t="str">
            <v>8.방송신호경비기기,유무선통신기기,축전지,건전기</v>
          </cell>
          <cell r="D1145" t="str">
            <v>450*400*150</v>
          </cell>
          <cell r="E1145" t="str">
            <v>면</v>
          </cell>
          <cell r="K1145" t="str">
            <v>방송,CCTV,CATV,인터폰,정보통신,단자함,MDF,LAN</v>
          </cell>
          <cell r="O1145">
            <v>0</v>
          </cell>
          <cell r="R1145">
            <v>0</v>
          </cell>
          <cell r="U1145">
            <v>0</v>
          </cell>
          <cell r="V1145">
            <v>1</v>
          </cell>
          <cell r="AA1145">
            <v>0</v>
          </cell>
          <cell r="AD1145">
            <v>0</v>
          </cell>
          <cell r="AG1145">
            <v>0</v>
          </cell>
        </row>
        <row r="1146">
          <cell r="B1146">
            <v>2905.3333333333298</v>
          </cell>
          <cell r="C1146" t="str">
            <v>화재감지기 (APT)</v>
          </cell>
          <cell r="D1146" t="str">
            <v>정온식 감지선형 감지기</v>
          </cell>
          <cell r="E1146" t="str">
            <v>M</v>
          </cell>
          <cell r="F1146">
            <v>762</v>
          </cell>
          <cell r="G1146">
            <v>15000</v>
          </cell>
          <cell r="L1146">
            <v>106000</v>
          </cell>
          <cell r="O1146">
            <v>15000</v>
          </cell>
          <cell r="P1146" t="str">
            <v>내선전공</v>
          </cell>
          <cell r="Q1146">
            <v>0.1</v>
          </cell>
          <cell r="R1146">
            <v>0.1</v>
          </cell>
          <cell r="U1146">
            <v>0</v>
          </cell>
          <cell r="V1146">
            <v>1</v>
          </cell>
          <cell r="W1146" t="str">
            <v>전7-19</v>
          </cell>
          <cell r="AA1146">
            <v>0</v>
          </cell>
          <cell r="AD1146">
            <v>0</v>
          </cell>
          <cell r="AG1146">
            <v>0</v>
          </cell>
        </row>
        <row r="1147">
          <cell r="B1147">
            <v>2906.8333333333298</v>
          </cell>
          <cell r="C1147" t="str">
            <v>화재감지기 (APT)</v>
          </cell>
          <cell r="D1147" t="str">
            <v>이온화식 연기감지기</v>
          </cell>
          <cell r="E1147" t="str">
            <v>개</v>
          </cell>
          <cell r="F1147">
            <v>763</v>
          </cell>
          <cell r="G1147">
            <v>17000</v>
          </cell>
          <cell r="H1147">
            <v>1103</v>
          </cell>
          <cell r="I1147">
            <v>30000</v>
          </cell>
          <cell r="K1147">
            <v>11900</v>
          </cell>
          <cell r="L1147">
            <v>160000</v>
          </cell>
          <cell r="O1147">
            <v>11900</v>
          </cell>
          <cell r="P1147" t="str">
            <v>내선전공</v>
          </cell>
          <cell r="Q1147">
            <v>0.1</v>
          </cell>
          <cell r="R1147">
            <v>0.1</v>
          </cell>
          <cell r="U1147">
            <v>0</v>
          </cell>
          <cell r="V1147">
            <v>1</v>
          </cell>
          <cell r="W1147" t="str">
            <v>전7-19</v>
          </cell>
          <cell r="AA1147">
            <v>0</v>
          </cell>
          <cell r="AD1147">
            <v>0</v>
          </cell>
          <cell r="AG1147">
            <v>0</v>
          </cell>
        </row>
        <row r="1148">
          <cell r="B1148">
            <v>2908.3333333333298</v>
          </cell>
          <cell r="C1148" t="str">
            <v>화재감지기 (APT)</v>
          </cell>
          <cell r="D1148" t="str">
            <v>차동식 스포트형</v>
          </cell>
          <cell r="E1148" t="str">
            <v>개</v>
          </cell>
          <cell r="F1148">
            <v>763</v>
          </cell>
          <cell r="G1148">
            <v>4500</v>
          </cell>
          <cell r="H1148">
            <v>1103</v>
          </cell>
          <cell r="I1148">
            <v>5000</v>
          </cell>
          <cell r="K1148">
            <v>2800</v>
          </cell>
          <cell r="L1148">
            <v>155000</v>
          </cell>
          <cell r="O1148">
            <v>2800</v>
          </cell>
          <cell r="P1148" t="str">
            <v>내선전공</v>
          </cell>
          <cell r="Q1148">
            <v>0.1</v>
          </cell>
          <cell r="R1148">
            <v>0.1</v>
          </cell>
          <cell r="U1148">
            <v>0</v>
          </cell>
          <cell r="V1148">
            <v>1</v>
          </cell>
          <cell r="W1148" t="str">
            <v>전7-19</v>
          </cell>
          <cell r="AA1148">
            <v>0</v>
          </cell>
          <cell r="AD1148">
            <v>0</v>
          </cell>
          <cell r="AG1148">
            <v>0</v>
          </cell>
        </row>
        <row r="1149">
          <cell r="B1149">
            <v>2909.8333333333298</v>
          </cell>
          <cell r="C1149" t="str">
            <v>화재감지기 (APT)</v>
          </cell>
          <cell r="D1149" t="str">
            <v>정온식 스포트형</v>
          </cell>
          <cell r="E1149" t="str">
            <v>개</v>
          </cell>
          <cell r="F1149">
            <v>763</v>
          </cell>
          <cell r="G1149">
            <v>4500</v>
          </cell>
          <cell r="H1149">
            <v>1103</v>
          </cell>
          <cell r="I1149">
            <v>5000</v>
          </cell>
          <cell r="K1149">
            <v>2800</v>
          </cell>
          <cell r="L1149">
            <v>213000</v>
          </cell>
          <cell r="O1149">
            <v>2800</v>
          </cell>
          <cell r="P1149" t="str">
            <v>내선전공</v>
          </cell>
          <cell r="Q1149">
            <v>0.1</v>
          </cell>
          <cell r="R1149">
            <v>0.1</v>
          </cell>
          <cell r="U1149">
            <v>0</v>
          </cell>
          <cell r="V1149">
            <v>1</v>
          </cell>
          <cell r="W1149" t="str">
            <v>전7-19</v>
          </cell>
          <cell r="AA1149">
            <v>0</v>
          </cell>
          <cell r="AD1149">
            <v>0</v>
          </cell>
          <cell r="AG1149">
            <v>0</v>
          </cell>
        </row>
        <row r="1150">
          <cell r="B1150">
            <v>3000</v>
          </cell>
          <cell r="C1150" t="str">
            <v>화재감지기</v>
          </cell>
          <cell r="D1150" t="str">
            <v>정온식 감지선형 감지기</v>
          </cell>
          <cell r="E1150" t="str">
            <v>M</v>
          </cell>
          <cell r="F1150">
            <v>762</v>
          </cell>
          <cell r="G1150">
            <v>15000</v>
          </cell>
          <cell r="L1150">
            <v>240000</v>
          </cell>
          <cell r="O1150">
            <v>15000</v>
          </cell>
          <cell r="P1150" t="str">
            <v>내선전공</v>
          </cell>
          <cell r="Q1150">
            <v>0.13</v>
          </cell>
          <cell r="R1150">
            <v>0.13</v>
          </cell>
          <cell r="U1150">
            <v>0</v>
          </cell>
          <cell r="V1150">
            <v>1</v>
          </cell>
          <cell r="W1150" t="str">
            <v>전7-19</v>
          </cell>
          <cell r="AA1150">
            <v>0</v>
          </cell>
          <cell r="AD1150">
            <v>0</v>
          </cell>
          <cell r="AG1150">
            <v>0</v>
          </cell>
        </row>
        <row r="1151">
          <cell r="B1151">
            <v>3001</v>
          </cell>
          <cell r="C1151" t="str">
            <v>화재감지기</v>
          </cell>
          <cell r="D1151" t="str">
            <v>이온화식 연기감지기</v>
          </cell>
          <cell r="E1151" t="str">
            <v>개</v>
          </cell>
          <cell r="F1151">
            <v>763</v>
          </cell>
          <cell r="G1151">
            <v>17000</v>
          </cell>
          <cell r="H1151">
            <v>1103</v>
          </cell>
          <cell r="I1151">
            <v>30000</v>
          </cell>
          <cell r="K1151" t="str">
            <v>방송,CCTV,CATV,인터폰,정보통신,단자함,MDF,LAN</v>
          </cell>
          <cell r="O1151">
            <v>17000</v>
          </cell>
          <cell r="P1151" t="str">
            <v>내선전공</v>
          </cell>
          <cell r="Q1151">
            <v>0.13</v>
          </cell>
          <cell r="R1151">
            <v>0.13</v>
          </cell>
          <cell r="U1151">
            <v>0</v>
          </cell>
          <cell r="V1151">
            <v>1</v>
          </cell>
          <cell r="W1151" t="str">
            <v>전7-19</v>
          </cell>
          <cell r="AA1151">
            <v>0</v>
          </cell>
          <cell r="AD1151">
            <v>0</v>
          </cell>
          <cell r="AG1151">
            <v>0</v>
          </cell>
        </row>
        <row r="1152">
          <cell r="B1152">
            <v>3002</v>
          </cell>
          <cell r="C1152" t="str">
            <v>화재감지기</v>
          </cell>
          <cell r="D1152" t="str">
            <v>차동식 스포트형</v>
          </cell>
          <cell r="E1152" t="str">
            <v>개</v>
          </cell>
          <cell r="F1152">
            <v>763</v>
          </cell>
          <cell r="G1152">
            <v>4500</v>
          </cell>
          <cell r="H1152">
            <v>1103</v>
          </cell>
          <cell r="I1152">
            <v>5000</v>
          </cell>
          <cell r="O1152">
            <v>4500</v>
          </cell>
          <cell r="P1152" t="str">
            <v>내선전공</v>
          </cell>
          <cell r="Q1152">
            <v>0.13</v>
          </cell>
          <cell r="R1152">
            <v>0.13</v>
          </cell>
          <cell r="U1152">
            <v>0</v>
          </cell>
          <cell r="V1152">
            <v>1</v>
          </cell>
          <cell r="W1152" t="str">
            <v>전7-19</v>
          </cell>
          <cell r="AA1152">
            <v>0</v>
          </cell>
          <cell r="AD1152">
            <v>0</v>
          </cell>
          <cell r="AG1152">
            <v>0</v>
          </cell>
        </row>
        <row r="1153">
          <cell r="B1153">
            <v>3003</v>
          </cell>
          <cell r="C1153" t="str">
            <v>화재감지기</v>
          </cell>
          <cell r="D1153" t="str">
            <v>정온식 스포트형</v>
          </cell>
          <cell r="E1153" t="str">
            <v>개</v>
          </cell>
          <cell r="F1153">
            <v>763</v>
          </cell>
          <cell r="G1153">
            <v>4500</v>
          </cell>
          <cell r="H1153">
            <v>1103</v>
          </cell>
          <cell r="I1153">
            <v>5000</v>
          </cell>
          <cell r="K1153">
            <v>11900</v>
          </cell>
          <cell r="O1153">
            <v>4500</v>
          </cell>
          <cell r="P1153" t="str">
            <v>내선전공</v>
          </cell>
          <cell r="Q1153">
            <v>0.13</v>
          </cell>
          <cell r="R1153">
            <v>0.13</v>
          </cell>
          <cell r="U1153">
            <v>0</v>
          </cell>
          <cell r="V1153">
            <v>1</v>
          </cell>
          <cell r="W1153" t="str">
            <v>전7-19</v>
          </cell>
          <cell r="AA1153">
            <v>0</v>
          </cell>
          <cell r="AD1153">
            <v>0</v>
          </cell>
          <cell r="AG1153">
            <v>0</v>
          </cell>
        </row>
        <row r="1154">
          <cell r="B1154">
            <v>3004</v>
          </cell>
          <cell r="C1154" t="str">
            <v>경종</v>
          </cell>
          <cell r="D1154" t="str">
            <v>150Ø</v>
          </cell>
          <cell r="E1154" t="str">
            <v>개</v>
          </cell>
          <cell r="F1154">
            <v>762</v>
          </cell>
          <cell r="G1154">
            <v>7500</v>
          </cell>
          <cell r="H1154">
            <v>1103</v>
          </cell>
          <cell r="I1154">
            <v>6000</v>
          </cell>
          <cell r="K1154">
            <v>2800</v>
          </cell>
          <cell r="O1154">
            <v>6000</v>
          </cell>
          <cell r="P1154" t="str">
            <v>내선전공</v>
          </cell>
          <cell r="Q1154">
            <v>0.15</v>
          </cell>
          <cell r="R1154">
            <v>0.15</v>
          </cell>
          <cell r="U1154">
            <v>0</v>
          </cell>
          <cell r="V1154">
            <v>1</v>
          </cell>
          <cell r="W1154" t="str">
            <v>전7-19</v>
          </cell>
          <cell r="AA1154">
            <v>0</v>
          </cell>
          <cell r="AD1154">
            <v>0</v>
          </cell>
          <cell r="AG1154">
            <v>0</v>
          </cell>
        </row>
        <row r="1155">
          <cell r="B1155">
            <v>3005</v>
          </cell>
          <cell r="C1155" t="str">
            <v>표시등</v>
          </cell>
          <cell r="D1155" t="str">
            <v>적색</v>
          </cell>
          <cell r="E1155" t="str">
            <v>개</v>
          </cell>
          <cell r="F1155">
            <v>762</v>
          </cell>
          <cell r="G1155">
            <v>2000</v>
          </cell>
          <cell r="H1155">
            <v>1103</v>
          </cell>
          <cell r="I1155">
            <v>1500</v>
          </cell>
          <cell r="K1155">
            <v>2800</v>
          </cell>
          <cell r="O1155">
            <v>1500</v>
          </cell>
          <cell r="P1155" t="str">
            <v>내선전공</v>
          </cell>
          <cell r="Q1155">
            <v>0.15</v>
          </cell>
          <cell r="R1155">
            <v>0.15</v>
          </cell>
          <cell r="U1155">
            <v>0</v>
          </cell>
          <cell r="V1155">
            <v>1</v>
          </cell>
          <cell r="W1155" t="str">
            <v>전7-19</v>
          </cell>
          <cell r="AA1155">
            <v>0</v>
          </cell>
          <cell r="AD1155">
            <v>0</v>
          </cell>
          <cell r="AG1155">
            <v>0</v>
          </cell>
        </row>
        <row r="1156">
          <cell r="B1156">
            <v>3006</v>
          </cell>
          <cell r="C1156" t="str">
            <v>발신기</v>
          </cell>
          <cell r="D1156" t="str">
            <v>P형 1급</v>
          </cell>
          <cell r="E1156" t="str">
            <v>개</v>
          </cell>
          <cell r="F1156">
            <v>762</v>
          </cell>
          <cell r="G1156">
            <v>4500</v>
          </cell>
          <cell r="H1156">
            <v>1103</v>
          </cell>
          <cell r="I1156">
            <v>5000</v>
          </cell>
          <cell r="O1156">
            <v>4500</v>
          </cell>
          <cell r="P1156" t="str">
            <v>내선전공</v>
          </cell>
          <cell r="Q1156">
            <v>0.3</v>
          </cell>
          <cell r="R1156">
            <v>0.3</v>
          </cell>
          <cell r="U1156">
            <v>0</v>
          </cell>
          <cell r="V1156">
            <v>1</v>
          </cell>
          <cell r="W1156" t="str">
            <v>전7-19</v>
          </cell>
          <cell r="AA1156">
            <v>0</v>
          </cell>
          <cell r="AD1156">
            <v>0</v>
          </cell>
          <cell r="AG1156">
            <v>0</v>
          </cell>
        </row>
        <row r="1157">
          <cell r="B1157">
            <v>3007</v>
          </cell>
          <cell r="C1157" t="str">
            <v>PL</v>
          </cell>
          <cell r="D1157" t="str">
            <v>AC 220V 25.3MM</v>
          </cell>
          <cell r="E1157" t="str">
            <v>개</v>
          </cell>
          <cell r="F1157">
            <v>794</v>
          </cell>
          <cell r="G1157">
            <v>30000</v>
          </cell>
          <cell r="H1157">
            <v>1103</v>
          </cell>
          <cell r="I1157">
            <v>2000</v>
          </cell>
          <cell r="K1157">
            <v>11900</v>
          </cell>
          <cell r="O1157">
            <v>2000</v>
          </cell>
          <cell r="P1157" t="str">
            <v>내선전공</v>
          </cell>
          <cell r="Q1157">
            <v>0.15</v>
          </cell>
          <cell r="R1157">
            <v>0.15</v>
          </cell>
          <cell r="U1157">
            <v>0</v>
          </cell>
          <cell r="V1157">
            <v>1</v>
          </cell>
          <cell r="W1157" t="str">
            <v>전7-19</v>
          </cell>
          <cell r="AA1157">
            <v>0</v>
          </cell>
          <cell r="AD1157">
            <v>0</v>
          </cell>
          <cell r="AG1157">
            <v>0</v>
          </cell>
        </row>
        <row r="1158">
          <cell r="B1158">
            <v>3008</v>
          </cell>
          <cell r="C1158" t="str">
            <v>수동발신기함</v>
          </cell>
          <cell r="D1158" t="str">
            <v>1.5T SUS</v>
          </cell>
          <cell r="E1158" t="str">
            <v>개</v>
          </cell>
          <cell r="F1158">
            <v>762</v>
          </cell>
          <cell r="G1158">
            <v>75000</v>
          </cell>
          <cell r="H1158">
            <v>1103</v>
          </cell>
          <cell r="I1158">
            <v>75000</v>
          </cell>
          <cell r="K1158">
            <v>2800</v>
          </cell>
          <cell r="O1158">
            <v>75000</v>
          </cell>
          <cell r="P1158" t="str">
            <v>내선전공</v>
          </cell>
          <cell r="Q1158">
            <v>0.13</v>
          </cell>
          <cell r="R1158">
            <v>0</v>
          </cell>
          <cell r="U1158">
            <v>0</v>
          </cell>
          <cell r="V1158">
            <v>1</v>
          </cell>
          <cell r="W1158" t="str">
            <v>전5-29</v>
          </cell>
          <cell r="AA1158">
            <v>0</v>
          </cell>
          <cell r="AD1158">
            <v>0</v>
          </cell>
          <cell r="AG1158">
            <v>0</v>
          </cell>
        </row>
        <row r="1159">
          <cell r="B1159">
            <v>3009</v>
          </cell>
          <cell r="C1159" t="str">
            <v>스프링클러 조작함</v>
          </cell>
          <cell r="D1159" t="str">
            <v>정온식 스포트형</v>
          </cell>
          <cell r="E1159" t="str">
            <v>개</v>
          </cell>
          <cell r="F1159">
            <v>762</v>
          </cell>
          <cell r="G1159">
            <v>60000</v>
          </cell>
          <cell r="H1159">
            <v>1103</v>
          </cell>
          <cell r="I1159">
            <v>60000</v>
          </cell>
          <cell r="K1159">
            <v>2800</v>
          </cell>
          <cell r="O1159">
            <v>60000</v>
          </cell>
          <cell r="P1159" t="str">
            <v>내선전공</v>
          </cell>
          <cell r="Q1159">
            <v>0.46500000000000002</v>
          </cell>
          <cell r="R1159">
            <v>0.46500000000000002</v>
          </cell>
          <cell r="U1159">
            <v>0</v>
          </cell>
          <cell r="V1159">
            <v>1</v>
          </cell>
          <cell r="W1159" t="str">
            <v>전7-19</v>
          </cell>
          <cell r="AA1159">
            <v>0</v>
          </cell>
          <cell r="AD1159">
            <v>0</v>
          </cell>
          <cell r="AG1159">
            <v>0</v>
          </cell>
        </row>
        <row r="1160">
          <cell r="B1160">
            <v>3010</v>
          </cell>
          <cell r="C1160" t="str">
            <v>화재수신기 외함</v>
          </cell>
          <cell r="D1160" t="str">
            <v>500x1800x350x1.6t</v>
          </cell>
          <cell r="E1160" t="str">
            <v>개</v>
          </cell>
          <cell r="F1160">
            <v>762</v>
          </cell>
          <cell r="G1160">
            <v>500000</v>
          </cell>
          <cell r="H1160">
            <v>1103</v>
          </cell>
          <cell r="I1160">
            <v>2400000</v>
          </cell>
          <cell r="K1160">
            <v>3500</v>
          </cell>
          <cell r="L1160">
            <v>1698941</v>
          </cell>
          <cell r="O1160">
            <v>500000</v>
          </cell>
          <cell r="P1160" t="str">
            <v>내선전공</v>
          </cell>
          <cell r="Q1160">
            <v>0.15</v>
          </cell>
          <cell r="R1160">
            <v>0</v>
          </cell>
          <cell r="U1160">
            <v>0</v>
          </cell>
          <cell r="V1160">
            <v>1</v>
          </cell>
          <cell r="W1160" t="str">
            <v>전7-19</v>
          </cell>
          <cell r="AA1160">
            <v>0</v>
          </cell>
          <cell r="AD1160">
            <v>0</v>
          </cell>
          <cell r="AG1160">
            <v>0</v>
          </cell>
        </row>
        <row r="1161">
          <cell r="B1161">
            <v>30100</v>
          </cell>
          <cell r="C1161" t="str">
            <v xml:space="preserve">화재수신기 </v>
          </cell>
          <cell r="D1161" t="str">
            <v>P형1급, 80회로(자립)</v>
          </cell>
          <cell r="E1161" t="str">
            <v>개</v>
          </cell>
          <cell r="F1161">
            <v>762</v>
          </cell>
          <cell r="G1161">
            <v>500000</v>
          </cell>
          <cell r="H1161">
            <v>1169</v>
          </cell>
          <cell r="I1161">
            <v>1200</v>
          </cell>
          <cell r="K1161">
            <v>1800</v>
          </cell>
          <cell r="O1161">
            <v>500000</v>
          </cell>
          <cell r="P1161" t="str">
            <v>내선전공</v>
          </cell>
          <cell r="Q1161">
            <v>24</v>
          </cell>
          <cell r="R1161">
            <v>24</v>
          </cell>
          <cell r="U1161">
            <v>0</v>
          </cell>
          <cell r="V1161">
            <v>1</v>
          </cell>
          <cell r="W1161" t="str">
            <v>전7-19</v>
          </cell>
          <cell r="AA1161">
            <v>0</v>
          </cell>
          <cell r="AD1161">
            <v>0</v>
          </cell>
          <cell r="AG1161">
            <v>0</v>
          </cell>
        </row>
        <row r="1162">
          <cell r="B1162">
            <v>30101</v>
          </cell>
          <cell r="C1162" t="str">
            <v xml:space="preserve">화재수신기 </v>
          </cell>
          <cell r="D1162" t="str">
            <v>방화샷타연동회로</v>
          </cell>
          <cell r="E1162" t="str">
            <v>개</v>
          </cell>
          <cell r="F1162">
            <v>762</v>
          </cell>
          <cell r="G1162">
            <v>10000</v>
          </cell>
          <cell r="H1162">
            <v>1169</v>
          </cell>
          <cell r="I1162">
            <v>5000</v>
          </cell>
          <cell r="K1162">
            <v>3010</v>
          </cell>
          <cell r="O1162">
            <v>10000</v>
          </cell>
          <cell r="P1162" t="str">
            <v>내선전공</v>
          </cell>
          <cell r="Q1162">
            <v>0.3</v>
          </cell>
          <cell r="R1162">
            <v>0</v>
          </cell>
          <cell r="U1162">
            <v>0</v>
          </cell>
          <cell r="V1162">
            <v>1</v>
          </cell>
          <cell r="W1162" t="str">
            <v>전7-19</v>
          </cell>
          <cell r="AA1162">
            <v>0</v>
          </cell>
          <cell r="AD1162">
            <v>0</v>
          </cell>
          <cell r="AG1162">
            <v>0</v>
          </cell>
        </row>
        <row r="1163">
          <cell r="B1163">
            <v>30102</v>
          </cell>
          <cell r="C1163" t="str">
            <v xml:space="preserve">화재수신기 </v>
          </cell>
          <cell r="D1163" t="str">
            <v>추가,발화직상,1회로당</v>
          </cell>
          <cell r="E1163" t="str">
            <v>개</v>
          </cell>
          <cell r="F1163">
            <v>762</v>
          </cell>
          <cell r="G1163">
            <v>10000</v>
          </cell>
          <cell r="H1163">
            <v>1169</v>
          </cell>
          <cell r="I1163">
            <v>1500</v>
          </cell>
          <cell r="K1163">
            <v>1100</v>
          </cell>
          <cell r="O1163">
            <v>10000</v>
          </cell>
          <cell r="P1163" t="str">
            <v>내선전공</v>
          </cell>
          <cell r="Q1163">
            <v>0.15</v>
          </cell>
          <cell r="R1163">
            <v>0</v>
          </cell>
          <cell r="U1163">
            <v>0</v>
          </cell>
          <cell r="V1163">
            <v>1</v>
          </cell>
          <cell r="W1163" t="str">
            <v>전7-19</v>
          </cell>
          <cell r="AA1163">
            <v>0</v>
          </cell>
          <cell r="AD1163">
            <v>0</v>
          </cell>
          <cell r="AG1163">
            <v>0</v>
          </cell>
        </row>
        <row r="1164">
          <cell r="B1164">
            <v>30103</v>
          </cell>
          <cell r="C1164" t="str">
            <v xml:space="preserve">화재수신기 </v>
          </cell>
          <cell r="D1164" t="str">
            <v>스프링클러,1회로추가</v>
          </cell>
          <cell r="E1164" t="str">
            <v>개</v>
          </cell>
          <cell r="F1164">
            <v>762</v>
          </cell>
          <cell r="G1164">
            <v>10000</v>
          </cell>
          <cell r="H1164">
            <v>1169</v>
          </cell>
          <cell r="I1164">
            <v>65000</v>
          </cell>
          <cell r="K1164">
            <v>42000</v>
          </cell>
          <cell r="O1164">
            <v>10000</v>
          </cell>
          <cell r="P1164" t="str">
            <v>내선전공</v>
          </cell>
          <cell r="Q1164">
            <v>0.66</v>
          </cell>
          <cell r="R1164">
            <v>0</v>
          </cell>
          <cell r="U1164">
            <v>0</v>
          </cell>
          <cell r="V1164">
            <v>1</v>
          </cell>
          <cell r="W1164" t="str">
            <v>전7-19</v>
          </cell>
          <cell r="AA1164">
            <v>0</v>
          </cell>
          <cell r="AD1164">
            <v>0</v>
          </cell>
          <cell r="AG1164">
            <v>0</v>
          </cell>
        </row>
        <row r="1165">
          <cell r="B1165">
            <v>30104</v>
          </cell>
          <cell r="C1165" t="str">
            <v xml:space="preserve">화재수신기 </v>
          </cell>
          <cell r="D1165" t="str">
            <v>T/S 회로</v>
          </cell>
          <cell r="E1165" t="str">
            <v>개</v>
          </cell>
          <cell r="F1165">
            <v>762</v>
          </cell>
          <cell r="G1165">
            <v>10000</v>
          </cell>
          <cell r="H1165">
            <v>1152</v>
          </cell>
          <cell r="I1165">
            <v>60000</v>
          </cell>
          <cell r="O1165">
            <v>10000</v>
          </cell>
          <cell r="P1165" t="str">
            <v>내선전공</v>
          </cell>
          <cell r="Q1165">
            <v>0.46500000000000002</v>
          </cell>
          <cell r="R1165">
            <v>0</v>
          </cell>
          <cell r="U1165">
            <v>0</v>
          </cell>
          <cell r="V1165">
            <v>1</v>
          </cell>
          <cell r="W1165" t="str">
            <v>전7-19</v>
          </cell>
          <cell r="AA1165">
            <v>0</v>
          </cell>
          <cell r="AD1165">
            <v>0</v>
          </cell>
          <cell r="AG1165">
            <v>0</v>
          </cell>
        </row>
        <row r="1166">
          <cell r="B1166">
            <v>30105</v>
          </cell>
          <cell r="C1166" t="str">
            <v xml:space="preserve">화재수신기 </v>
          </cell>
          <cell r="D1166" t="str">
            <v>물탱크감시회로</v>
          </cell>
          <cell r="E1166" t="str">
            <v>개</v>
          </cell>
          <cell r="F1166">
            <v>762</v>
          </cell>
          <cell r="G1166">
            <v>10000</v>
          </cell>
          <cell r="H1166">
            <v>1152</v>
          </cell>
          <cell r="I1166">
            <v>2400000</v>
          </cell>
          <cell r="L1166">
            <v>1698941</v>
          </cell>
          <cell r="O1166">
            <v>10000</v>
          </cell>
          <cell r="P1166" t="str">
            <v>내선전공</v>
          </cell>
          <cell r="R1166">
            <v>0</v>
          </cell>
          <cell r="U1166">
            <v>0</v>
          </cell>
          <cell r="V1166">
            <v>1</v>
          </cell>
          <cell r="W1166" t="str">
            <v>전7-19</v>
          </cell>
          <cell r="AA1166">
            <v>0</v>
          </cell>
          <cell r="AD1166">
            <v>0</v>
          </cell>
          <cell r="AG1166">
            <v>0</v>
          </cell>
        </row>
        <row r="1167">
          <cell r="B1167">
            <v>30106</v>
          </cell>
          <cell r="C1167" t="str">
            <v xml:space="preserve">화재수신기 </v>
          </cell>
          <cell r="D1167" t="str">
            <v>펌프연동회로</v>
          </cell>
          <cell r="E1167" t="str">
            <v>개</v>
          </cell>
          <cell r="F1167">
            <v>762</v>
          </cell>
          <cell r="G1167">
            <v>10000</v>
          </cell>
          <cell r="H1167">
            <v>1152</v>
          </cell>
          <cell r="O1167">
            <v>10000</v>
          </cell>
          <cell r="P1167" t="str">
            <v>내선전공</v>
          </cell>
          <cell r="Q1167">
            <v>24</v>
          </cell>
          <cell r="R1167">
            <v>0</v>
          </cell>
          <cell r="U1167">
            <v>0</v>
          </cell>
          <cell r="V1167">
            <v>1</v>
          </cell>
          <cell r="W1167" t="str">
            <v>전7-19</v>
          </cell>
          <cell r="AA1167">
            <v>0</v>
          </cell>
          <cell r="AD1167">
            <v>0</v>
          </cell>
        </row>
        <row r="1168">
          <cell r="B1168">
            <v>30107</v>
          </cell>
          <cell r="C1168" t="str">
            <v xml:space="preserve">화재수신기 </v>
          </cell>
          <cell r="D1168" t="str">
            <v>방화샷타,1회로추가</v>
          </cell>
          <cell r="E1168" t="str">
            <v>개</v>
          </cell>
          <cell r="F1168">
            <v>762</v>
          </cell>
          <cell r="G1168">
            <v>10000</v>
          </cell>
          <cell r="H1168">
            <v>1152</v>
          </cell>
          <cell r="O1168">
            <v>10000</v>
          </cell>
          <cell r="P1168" t="str">
            <v>내선전공</v>
          </cell>
          <cell r="R1168">
            <v>0</v>
          </cell>
          <cell r="U1168">
            <v>0</v>
          </cell>
          <cell r="W1168" t="str">
            <v>전7-19</v>
          </cell>
          <cell r="AA1168">
            <v>0</v>
          </cell>
          <cell r="AD1168">
            <v>0</v>
          </cell>
        </row>
        <row r="1169">
          <cell r="B1169">
            <v>30108</v>
          </cell>
          <cell r="C1169" t="str">
            <v xml:space="preserve">화재수신기 </v>
          </cell>
          <cell r="D1169" t="str">
            <v>유도등점멸회로,1회로당</v>
          </cell>
          <cell r="E1169" t="str">
            <v>개</v>
          </cell>
          <cell r="F1169">
            <v>762</v>
          </cell>
          <cell r="G1169">
            <v>10000</v>
          </cell>
          <cell r="H1169">
            <v>1152</v>
          </cell>
          <cell r="O1169">
            <v>10000</v>
          </cell>
          <cell r="P1169" t="str">
            <v>내선전공</v>
          </cell>
          <cell r="R1169">
            <v>0</v>
          </cell>
          <cell r="U1169">
            <v>0</v>
          </cell>
          <cell r="W1169" t="str">
            <v>전7-19</v>
          </cell>
          <cell r="AA1169">
            <v>0</v>
          </cell>
          <cell r="AD1169">
            <v>0</v>
          </cell>
        </row>
        <row r="1170">
          <cell r="B1170">
            <v>30109</v>
          </cell>
          <cell r="C1170" t="str">
            <v xml:space="preserve">화재수신기 </v>
          </cell>
          <cell r="D1170" t="str">
            <v>도어릴리즈,1회로추가</v>
          </cell>
          <cell r="E1170" t="str">
            <v>개</v>
          </cell>
          <cell r="F1170">
            <v>763</v>
          </cell>
          <cell r="G1170">
            <v>10000</v>
          </cell>
          <cell r="H1170">
            <v>1152</v>
          </cell>
          <cell r="O1170">
            <v>10000</v>
          </cell>
          <cell r="P1170" t="str">
            <v>내선전공</v>
          </cell>
          <cell r="R1170">
            <v>0</v>
          </cell>
          <cell r="U1170">
            <v>0</v>
          </cell>
          <cell r="W1170" t="str">
            <v>전7-19</v>
          </cell>
          <cell r="AA1170">
            <v>0</v>
          </cell>
          <cell r="AD1170">
            <v>0</v>
          </cell>
        </row>
        <row r="1171">
          <cell r="B1171">
            <v>33010</v>
          </cell>
          <cell r="C1171" t="str">
            <v>화재수신반</v>
          </cell>
          <cell r="D1171" t="str">
            <v>P형1급 91회로</v>
          </cell>
          <cell r="E1171" t="str">
            <v>개</v>
          </cell>
          <cell r="F1171">
            <v>762</v>
          </cell>
          <cell r="G1171">
            <v>2300000</v>
          </cell>
          <cell r="H1171">
            <v>1103</v>
          </cell>
          <cell r="I1171">
            <v>2400000</v>
          </cell>
          <cell r="O1171">
            <v>2300000</v>
          </cell>
          <cell r="P1171" t="str">
            <v>내선전공</v>
          </cell>
          <cell r="Q1171">
            <v>8.3849999999999998</v>
          </cell>
          <cell r="R1171">
            <v>8.3849999999999998</v>
          </cell>
          <cell r="U1171">
            <v>0</v>
          </cell>
          <cell r="V1171">
            <v>1</v>
          </cell>
          <cell r="W1171" t="str">
            <v>전7-19</v>
          </cell>
          <cell r="AA1171">
            <v>0</v>
          </cell>
          <cell r="AD1171">
            <v>0</v>
          </cell>
          <cell r="AG1171">
            <v>0</v>
          </cell>
        </row>
        <row r="1172">
          <cell r="B1172">
            <v>3123</v>
          </cell>
          <cell r="C1172" t="str">
            <v>종합화재수신기</v>
          </cell>
          <cell r="D1172" t="str">
            <v>P형 1급 41회로용</v>
          </cell>
          <cell r="E1172" t="str">
            <v>개</v>
          </cell>
          <cell r="F1172">
            <v>762</v>
          </cell>
          <cell r="G1172">
            <v>860000</v>
          </cell>
          <cell r="H1172">
            <v>1152</v>
          </cell>
          <cell r="O1172">
            <v>860000</v>
          </cell>
          <cell r="P1172" t="str">
            <v>내선전공</v>
          </cell>
          <cell r="Q1172">
            <v>15.3</v>
          </cell>
          <cell r="R1172">
            <v>15.3</v>
          </cell>
          <cell r="U1172">
            <v>0</v>
          </cell>
          <cell r="V1172">
            <v>1</v>
          </cell>
          <cell r="W1172" t="str">
            <v>전7-19</v>
          </cell>
          <cell r="AA1172">
            <v>0</v>
          </cell>
          <cell r="AD1172">
            <v>0</v>
          </cell>
          <cell r="AG1172">
            <v>0</v>
          </cell>
        </row>
        <row r="1173">
          <cell r="B1173">
            <v>3124</v>
          </cell>
          <cell r="C1173" t="str">
            <v>종합화재수신기</v>
          </cell>
          <cell r="D1173" t="str">
            <v>P형 1급 10회로용</v>
          </cell>
          <cell r="E1173" t="str">
            <v>개</v>
          </cell>
          <cell r="F1173">
            <v>762</v>
          </cell>
          <cell r="G1173">
            <v>550000</v>
          </cell>
          <cell r="H1173">
            <v>1152</v>
          </cell>
          <cell r="O1173">
            <v>550000</v>
          </cell>
          <cell r="P1173" t="str">
            <v>내선전공</v>
          </cell>
          <cell r="Q1173">
            <v>9</v>
          </cell>
          <cell r="R1173">
            <v>9</v>
          </cell>
          <cell r="U1173">
            <v>0</v>
          </cell>
          <cell r="V1173">
            <v>1</v>
          </cell>
          <cell r="W1173" t="str">
            <v>전7-19</v>
          </cell>
          <cell r="AA1173">
            <v>0</v>
          </cell>
          <cell r="AD1173">
            <v>0</v>
          </cell>
          <cell r="AG1173">
            <v>0</v>
          </cell>
        </row>
        <row r="1174">
          <cell r="B1174">
            <v>3125</v>
          </cell>
          <cell r="C1174" t="str">
            <v>시각경보기</v>
          </cell>
          <cell r="D1174" t="str">
            <v>DC24V</v>
          </cell>
          <cell r="E1174" t="str">
            <v>개</v>
          </cell>
          <cell r="F1174">
            <v>764</v>
          </cell>
          <cell r="G1174">
            <v>60000</v>
          </cell>
          <cell r="H1174">
            <v>1103</v>
          </cell>
          <cell r="I1174">
            <v>120000</v>
          </cell>
          <cell r="O1174">
            <v>60000</v>
          </cell>
          <cell r="P1174" t="str">
            <v>내선전공</v>
          </cell>
          <cell r="Q1174">
            <v>0.18</v>
          </cell>
          <cell r="R1174">
            <v>0.18</v>
          </cell>
          <cell r="U1174">
            <v>0</v>
          </cell>
          <cell r="V1174">
            <v>1</v>
          </cell>
          <cell r="W1174" t="str">
            <v>전7-19</v>
          </cell>
          <cell r="AA1174">
            <v>0</v>
          </cell>
          <cell r="AD1174">
            <v>0</v>
          </cell>
          <cell r="AG1174">
            <v>0</v>
          </cell>
        </row>
        <row r="1175">
          <cell r="B1175">
            <v>33011</v>
          </cell>
          <cell r="C1175" t="str">
            <v>피난구 유도등 (고휘도)</v>
          </cell>
          <cell r="D1175" t="str">
            <v>대형 30분</v>
          </cell>
          <cell r="E1175" t="str">
            <v>개</v>
          </cell>
          <cell r="F1175">
            <v>764</v>
          </cell>
          <cell r="G1175">
            <v>210000</v>
          </cell>
          <cell r="H1175">
            <v>1103</v>
          </cell>
          <cell r="I1175">
            <v>210000</v>
          </cell>
          <cell r="O1175">
            <v>210000</v>
          </cell>
          <cell r="P1175" t="str">
            <v>내선전공</v>
          </cell>
          <cell r="Q1175">
            <v>0.13500000000000001</v>
          </cell>
          <cell r="R1175">
            <v>0.13500000000000001</v>
          </cell>
          <cell r="U1175">
            <v>0</v>
          </cell>
          <cell r="V1175">
            <v>1</v>
          </cell>
          <cell r="W1175" t="str">
            <v>전7-16</v>
          </cell>
          <cell r="AA1175">
            <v>0</v>
          </cell>
          <cell r="AD1175">
            <v>0</v>
          </cell>
          <cell r="AG1175">
            <v>0</v>
          </cell>
        </row>
        <row r="1176">
          <cell r="B1176">
            <v>33012</v>
          </cell>
          <cell r="C1176" t="str">
            <v>피난구 유도등 (고휘도)</v>
          </cell>
          <cell r="D1176" t="str">
            <v>중형 30분</v>
          </cell>
          <cell r="E1176" t="str">
            <v>개</v>
          </cell>
          <cell r="F1176">
            <v>764</v>
          </cell>
          <cell r="G1176">
            <v>180000</v>
          </cell>
          <cell r="H1176">
            <v>1103</v>
          </cell>
          <cell r="I1176">
            <v>180000</v>
          </cell>
          <cell r="O1176">
            <v>180000</v>
          </cell>
          <cell r="P1176" t="str">
            <v>내선전공</v>
          </cell>
          <cell r="Q1176">
            <v>0.13500000000000001</v>
          </cell>
          <cell r="R1176">
            <v>0.13500000000000001</v>
          </cell>
          <cell r="U1176">
            <v>0</v>
          </cell>
          <cell r="V1176">
            <v>1</v>
          </cell>
          <cell r="W1176" t="str">
            <v>전7-16</v>
          </cell>
          <cell r="AA1176">
            <v>0</v>
          </cell>
          <cell r="AD1176">
            <v>0</v>
          </cell>
          <cell r="AG1176">
            <v>0</v>
          </cell>
        </row>
        <row r="1177">
          <cell r="B1177">
            <v>33013</v>
          </cell>
          <cell r="C1177" t="str">
            <v>피난구 유도등 (고휘도)</v>
          </cell>
          <cell r="D1177" t="str">
            <v>소형 30분</v>
          </cell>
          <cell r="E1177" t="str">
            <v>개</v>
          </cell>
          <cell r="F1177">
            <v>764</v>
          </cell>
          <cell r="G1177">
            <v>120000</v>
          </cell>
          <cell r="H1177">
            <v>1103</v>
          </cell>
          <cell r="I1177">
            <v>120000</v>
          </cell>
          <cell r="O1177">
            <v>120000</v>
          </cell>
          <cell r="P1177" t="str">
            <v>내선전공</v>
          </cell>
          <cell r="Q1177">
            <v>0.13500000000000001</v>
          </cell>
          <cell r="R1177">
            <v>0.13500000000000001</v>
          </cell>
          <cell r="U1177">
            <v>0</v>
          </cell>
          <cell r="V1177">
            <v>1</v>
          </cell>
          <cell r="W1177" t="str">
            <v>전7-16</v>
          </cell>
          <cell r="AA1177">
            <v>0</v>
          </cell>
          <cell r="AD1177">
            <v>0</v>
          </cell>
          <cell r="AG1177">
            <v>0</v>
          </cell>
        </row>
        <row r="1178">
          <cell r="B1178">
            <v>3011</v>
          </cell>
          <cell r="C1178" t="str">
            <v>피난구 유도등 (고휘도)</v>
          </cell>
          <cell r="D1178" t="str">
            <v>대형 60분</v>
          </cell>
          <cell r="E1178" t="str">
            <v>개</v>
          </cell>
          <cell r="F1178">
            <v>764</v>
          </cell>
          <cell r="G1178">
            <v>650000</v>
          </cell>
          <cell r="H1178">
            <v>1103</v>
          </cell>
          <cell r="I1178">
            <v>240000</v>
          </cell>
          <cell r="O1178">
            <v>240000</v>
          </cell>
          <cell r="P1178" t="str">
            <v>내선전공</v>
          </cell>
          <cell r="Q1178">
            <v>0.13500000000000001</v>
          </cell>
          <cell r="R1178">
            <v>0.13500000000000001</v>
          </cell>
          <cell r="U1178">
            <v>0</v>
          </cell>
          <cell r="V1178">
            <v>1</v>
          </cell>
          <cell r="W1178" t="str">
            <v>전7-16</v>
          </cell>
          <cell r="AA1178">
            <v>0</v>
          </cell>
          <cell r="AD1178">
            <v>0</v>
          </cell>
          <cell r="AG1178">
            <v>0</v>
          </cell>
        </row>
        <row r="1179">
          <cell r="B1179">
            <v>3012</v>
          </cell>
          <cell r="C1179" t="str">
            <v>피난구 유도등 (고휘도)</v>
          </cell>
          <cell r="D1179" t="str">
            <v>중형 60분</v>
          </cell>
          <cell r="E1179" t="str">
            <v>개</v>
          </cell>
          <cell r="F1179">
            <v>764</v>
          </cell>
          <cell r="G1179">
            <v>200000</v>
          </cell>
          <cell r="H1179">
            <v>1103</v>
          </cell>
          <cell r="I1179">
            <v>200000</v>
          </cell>
          <cell r="O1179">
            <v>200000</v>
          </cell>
          <cell r="P1179" t="str">
            <v>내선전공</v>
          </cell>
          <cell r="Q1179">
            <v>0.13500000000000001</v>
          </cell>
          <cell r="R1179">
            <v>0.13500000000000001</v>
          </cell>
          <cell r="U1179">
            <v>0</v>
          </cell>
          <cell r="V1179">
            <v>1</v>
          </cell>
          <cell r="W1179" t="str">
            <v>전7-16</v>
          </cell>
          <cell r="AA1179">
            <v>0</v>
          </cell>
          <cell r="AD1179">
            <v>0</v>
          </cell>
          <cell r="AG1179">
            <v>0</v>
          </cell>
        </row>
        <row r="1180">
          <cell r="B1180">
            <v>3013</v>
          </cell>
          <cell r="C1180" t="str">
            <v>피난구 유도등 (고휘도)</v>
          </cell>
          <cell r="D1180" t="str">
            <v>소형 60분</v>
          </cell>
          <cell r="E1180" t="str">
            <v>개</v>
          </cell>
          <cell r="F1180">
            <v>764</v>
          </cell>
          <cell r="G1180">
            <v>140000</v>
          </cell>
          <cell r="H1180">
            <v>1103</v>
          </cell>
          <cell r="I1180">
            <v>140000</v>
          </cell>
          <cell r="K1180">
            <v>48000</v>
          </cell>
          <cell r="O1180">
            <v>140000</v>
          </cell>
          <cell r="P1180" t="str">
            <v>내선전공</v>
          </cell>
          <cell r="Q1180">
            <v>0.13500000000000001</v>
          </cell>
          <cell r="R1180">
            <v>0.13500000000000001</v>
          </cell>
          <cell r="U1180">
            <v>0</v>
          </cell>
          <cell r="V1180">
            <v>1</v>
          </cell>
          <cell r="W1180" t="str">
            <v>전7-16</v>
          </cell>
          <cell r="AA1180">
            <v>0</v>
          </cell>
          <cell r="AD1180">
            <v>0</v>
          </cell>
          <cell r="AG1180">
            <v>0</v>
          </cell>
        </row>
        <row r="1181">
          <cell r="B1181">
            <v>3014</v>
          </cell>
          <cell r="C1181" t="str">
            <v>통로 유도등 (고휘도)</v>
          </cell>
          <cell r="D1181" t="str">
            <v>소형 60분</v>
          </cell>
          <cell r="E1181" t="str">
            <v>개</v>
          </cell>
          <cell r="F1181">
            <v>764</v>
          </cell>
          <cell r="G1181">
            <v>140000</v>
          </cell>
          <cell r="H1181">
            <v>1103</v>
          </cell>
          <cell r="I1181">
            <v>120000</v>
          </cell>
          <cell r="K1181">
            <v>85500</v>
          </cell>
          <cell r="O1181">
            <v>120000</v>
          </cell>
          <cell r="P1181" t="str">
            <v>내선전공</v>
          </cell>
          <cell r="Q1181">
            <v>0.13500000000000001</v>
          </cell>
          <cell r="R1181">
            <v>0.13500000000000001</v>
          </cell>
          <cell r="U1181">
            <v>0</v>
          </cell>
          <cell r="V1181">
            <v>1</v>
          </cell>
          <cell r="W1181" t="str">
            <v>전7-16</v>
          </cell>
          <cell r="AA1181">
            <v>0</v>
          </cell>
          <cell r="AD1181">
            <v>0</v>
          </cell>
          <cell r="AG1181">
            <v>0</v>
          </cell>
        </row>
        <row r="1182">
          <cell r="B1182">
            <v>33014</v>
          </cell>
          <cell r="C1182" t="str">
            <v>통로 유도등 (고휘도)</v>
          </cell>
          <cell r="D1182" t="str">
            <v>소형 30분</v>
          </cell>
          <cell r="E1182" t="str">
            <v>개</v>
          </cell>
          <cell r="F1182">
            <v>764</v>
          </cell>
          <cell r="G1182">
            <v>120000</v>
          </cell>
          <cell r="H1182">
            <v>1103</v>
          </cell>
          <cell r="I1182">
            <v>120000</v>
          </cell>
          <cell r="K1182">
            <v>57000</v>
          </cell>
          <cell r="O1182">
            <v>120000</v>
          </cell>
          <cell r="P1182" t="str">
            <v>내선전공</v>
          </cell>
          <cell r="Q1182">
            <v>0.13500000000000001</v>
          </cell>
          <cell r="R1182">
            <v>0.13500000000000001</v>
          </cell>
          <cell r="U1182">
            <v>0</v>
          </cell>
          <cell r="V1182">
            <v>1</v>
          </cell>
          <cell r="W1182" t="str">
            <v>전7-16</v>
          </cell>
          <cell r="AA1182">
            <v>0</v>
          </cell>
          <cell r="AD1182">
            <v>0</v>
          </cell>
          <cell r="AG1182">
            <v>0</v>
          </cell>
        </row>
        <row r="1183">
          <cell r="B1183">
            <v>3015</v>
          </cell>
          <cell r="C1183" t="str">
            <v>축광유도 표지판</v>
          </cell>
          <cell r="D1183" t="str">
            <v>피난구</v>
          </cell>
          <cell r="E1183" t="str">
            <v>개</v>
          </cell>
          <cell r="F1183">
            <v>794</v>
          </cell>
          <cell r="G1183">
            <v>140000</v>
          </cell>
          <cell r="H1183">
            <v>1103</v>
          </cell>
          <cell r="I1183">
            <v>4900</v>
          </cell>
          <cell r="K1183">
            <v>42750</v>
          </cell>
          <cell r="O1183">
            <v>4900</v>
          </cell>
          <cell r="P1183" t="str">
            <v>내선전공</v>
          </cell>
          <cell r="Q1183">
            <v>0.15</v>
          </cell>
          <cell r="R1183">
            <v>0.15</v>
          </cell>
          <cell r="U1183">
            <v>0</v>
          </cell>
          <cell r="V1183">
            <v>1</v>
          </cell>
          <cell r="W1183" t="str">
            <v>전7-19</v>
          </cell>
          <cell r="AA1183">
            <v>0</v>
          </cell>
          <cell r="AD1183">
            <v>0</v>
          </cell>
          <cell r="AG1183">
            <v>0</v>
          </cell>
        </row>
        <row r="1184">
          <cell r="B1184">
            <v>3016</v>
          </cell>
          <cell r="C1184" t="str">
            <v>축광유도 표지판</v>
          </cell>
          <cell r="D1184" t="str">
            <v>계단통로</v>
          </cell>
          <cell r="E1184" t="str">
            <v>개</v>
          </cell>
          <cell r="F1184">
            <v>794</v>
          </cell>
          <cell r="G1184">
            <v>650000</v>
          </cell>
          <cell r="H1184">
            <v>1103</v>
          </cell>
          <cell r="I1184">
            <v>4000</v>
          </cell>
          <cell r="O1184">
            <v>4000</v>
          </cell>
          <cell r="P1184" t="str">
            <v>내선전공</v>
          </cell>
          <cell r="Q1184">
            <v>0.15</v>
          </cell>
          <cell r="R1184">
            <v>0.15</v>
          </cell>
          <cell r="U1184">
            <v>0</v>
          </cell>
          <cell r="V1184">
            <v>1</v>
          </cell>
          <cell r="W1184" t="str">
            <v>전7-19</v>
          </cell>
          <cell r="AA1184">
            <v>0</v>
          </cell>
          <cell r="AD1184">
            <v>0</v>
          </cell>
          <cell r="AG1184">
            <v>0</v>
          </cell>
        </row>
        <row r="1185">
          <cell r="B1185">
            <v>3017</v>
          </cell>
          <cell r="C1185" t="str">
            <v>축광유도 표지판</v>
          </cell>
          <cell r="D1185" t="str">
            <v>복도통로</v>
          </cell>
          <cell r="E1185" t="str">
            <v>개</v>
          </cell>
          <cell r="F1185">
            <v>794</v>
          </cell>
          <cell r="G1185">
            <v>200000</v>
          </cell>
          <cell r="H1185">
            <v>1103</v>
          </cell>
          <cell r="I1185">
            <v>4000</v>
          </cell>
          <cell r="O1185">
            <v>4000</v>
          </cell>
          <cell r="P1185" t="str">
            <v>내선전공</v>
          </cell>
          <cell r="Q1185">
            <v>0.15</v>
          </cell>
          <cell r="R1185">
            <v>0.15</v>
          </cell>
          <cell r="U1185">
            <v>0</v>
          </cell>
          <cell r="V1185">
            <v>1</v>
          </cell>
          <cell r="W1185" t="str">
            <v>전7-19</v>
          </cell>
          <cell r="AA1185">
            <v>0</v>
          </cell>
          <cell r="AD1185">
            <v>0</v>
          </cell>
          <cell r="AG1185">
            <v>0</v>
          </cell>
        </row>
        <row r="1186">
          <cell r="B1186">
            <v>3018</v>
          </cell>
          <cell r="C1186" t="str">
            <v>중계기</v>
          </cell>
          <cell r="D1186" t="str">
            <v>입력1/출력1</v>
          </cell>
          <cell r="E1186" t="str">
            <v>개</v>
          </cell>
          <cell r="F1186">
            <v>762</v>
          </cell>
          <cell r="G1186">
            <v>140000</v>
          </cell>
          <cell r="H1186">
            <v>1103</v>
          </cell>
          <cell r="I1186">
            <v>130000</v>
          </cell>
          <cell r="O1186">
            <v>130000</v>
          </cell>
          <cell r="P1186" t="str">
            <v>내선전공</v>
          </cell>
          <cell r="Q1186">
            <v>0.3</v>
          </cell>
          <cell r="R1186">
            <v>0.3</v>
          </cell>
          <cell r="U1186">
            <v>0</v>
          </cell>
          <cell r="V1186">
            <v>1</v>
          </cell>
          <cell r="W1186" t="str">
            <v>전7-19</v>
          </cell>
          <cell r="AA1186">
            <v>0</v>
          </cell>
          <cell r="AD1186">
            <v>0</v>
          </cell>
          <cell r="AG1186">
            <v>0</v>
          </cell>
        </row>
        <row r="1187">
          <cell r="B1187">
            <v>3019</v>
          </cell>
          <cell r="C1187" t="str">
            <v>중계기</v>
          </cell>
          <cell r="D1187" t="str">
            <v>입력2/출력2</v>
          </cell>
          <cell r="E1187" t="str">
            <v>개</v>
          </cell>
          <cell r="F1187">
            <v>762</v>
          </cell>
          <cell r="G1187">
            <v>150000</v>
          </cell>
          <cell r="H1187">
            <v>1103</v>
          </cell>
          <cell r="I1187">
            <v>150000</v>
          </cell>
          <cell r="O1187">
            <v>150000</v>
          </cell>
          <cell r="P1187" t="str">
            <v>내선전공</v>
          </cell>
          <cell r="Q1187">
            <v>0.3</v>
          </cell>
          <cell r="R1187">
            <v>0.3</v>
          </cell>
          <cell r="U1187">
            <v>0</v>
          </cell>
          <cell r="V1187">
            <v>1</v>
          </cell>
          <cell r="W1187" t="str">
            <v>전7-19</v>
          </cell>
          <cell r="AA1187">
            <v>0</v>
          </cell>
          <cell r="AD1187">
            <v>0</v>
          </cell>
          <cell r="AG1187">
            <v>0</v>
          </cell>
        </row>
        <row r="1188">
          <cell r="B1188">
            <v>3020</v>
          </cell>
          <cell r="C1188" t="str">
            <v>중계기 전원반</v>
          </cell>
          <cell r="D1188" t="str">
            <v>소형 60분</v>
          </cell>
          <cell r="E1188" t="str">
            <v>개</v>
          </cell>
          <cell r="F1188">
            <v>762</v>
          </cell>
          <cell r="G1188">
            <v>300000</v>
          </cell>
          <cell r="H1188">
            <v>1103</v>
          </cell>
          <cell r="I1188">
            <v>300000</v>
          </cell>
          <cell r="K1188">
            <v>42750</v>
          </cell>
          <cell r="O1188">
            <v>300000</v>
          </cell>
          <cell r="P1188" t="str">
            <v>내선전공</v>
          </cell>
          <cell r="Q1188">
            <v>0.66</v>
          </cell>
          <cell r="R1188">
            <v>0.66</v>
          </cell>
          <cell r="U1188">
            <v>0</v>
          </cell>
          <cell r="V1188">
            <v>1</v>
          </cell>
          <cell r="W1188" t="str">
            <v>전7-3</v>
          </cell>
          <cell r="AA1188">
            <v>0</v>
          </cell>
          <cell r="AD1188">
            <v>0</v>
          </cell>
          <cell r="AG1188">
            <v>0</v>
          </cell>
        </row>
        <row r="1189">
          <cell r="B1189">
            <v>3021</v>
          </cell>
          <cell r="C1189" t="str">
            <v>전자싸이렌</v>
          </cell>
          <cell r="D1189" t="str">
            <v>소형 60분</v>
          </cell>
          <cell r="E1189" t="str">
            <v>개</v>
          </cell>
          <cell r="F1189">
            <v>762</v>
          </cell>
          <cell r="G1189">
            <v>30000</v>
          </cell>
          <cell r="H1189">
            <v>1103</v>
          </cell>
          <cell r="I1189">
            <v>30000</v>
          </cell>
          <cell r="K1189">
            <v>47500</v>
          </cell>
          <cell r="O1189">
            <v>30000</v>
          </cell>
          <cell r="P1189" t="str">
            <v>내선전공</v>
          </cell>
          <cell r="Q1189">
            <v>0.15</v>
          </cell>
          <cell r="R1189">
            <v>0.15</v>
          </cell>
          <cell r="U1189">
            <v>0</v>
          </cell>
          <cell r="V1189">
            <v>1</v>
          </cell>
          <cell r="W1189" t="str">
            <v>전7-19</v>
          </cell>
          <cell r="Y1189" t="str">
            <v>통신내선공</v>
          </cell>
          <cell r="Z1189">
            <v>0.16</v>
          </cell>
          <cell r="AA1189">
            <v>0.16</v>
          </cell>
          <cell r="AD1189">
            <v>0</v>
          </cell>
          <cell r="AE1189">
            <v>1</v>
          </cell>
          <cell r="AF1189" t="str">
            <v>통3-4-1</v>
          </cell>
          <cell r="AG1189">
            <v>0</v>
          </cell>
        </row>
        <row r="1190">
          <cell r="B1190">
            <v>3022</v>
          </cell>
          <cell r="C1190" t="str">
            <v>A.B.C 소화기</v>
          </cell>
          <cell r="D1190" t="str">
            <v>3.3KG</v>
          </cell>
          <cell r="E1190" t="str">
            <v>개</v>
          </cell>
          <cell r="F1190">
            <v>761</v>
          </cell>
          <cell r="G1190">
            <v>25000</v>
          </cell>
          <cell r="H1190">
            <v>1103</v>
          </cell>
          <cell r="I1190">
            <v>25000</v>
          </cell>
          <cell r="O1190">
            <v>25000</v>
          </cell>
          <cell r="P1190" t="str">
            <v>내선전공</v>
          </cell>
          <cell r="Q1190">
            <v>2.1349999999999998</v>
          </cell>
          <cell r="R1190">
            <v>0</v>
          </cell>
          <cell r="U1190">
            <v>0</v>
          </cell>
          <cell r="V1190">
            <v>1</v>
          </cell>
          <cell r="W1190" t="str">
            <v>전7-18</v>
          </cell>
          <cell r="AA1190">
            <v>0</v>
          </cell>
          <cell r="AD1190">
            <v>0</v>
          </cell>
          <cell r="AG1190">
            <v>0</v>
          </cell>
        </row>
        <row r="1191">
          <cell r="B1191">
            <v>3026</v>
          </cell>
          <cell r="C1191" t="str">
            <v>비상콘센트</v>
          </cell>
          <cell r="D1191" t="str">
            <v>소화전 내장형</v>
          </cell>
          <cell r="E1191" t="str">
            <v>개</v>
          </cell>
          <cell r="F1191">
            <v>762</v>
          </cell>
          <cell r="G1191">
            <v>100000</v>
          </cell>
          <cell r="H1191">
            <v>1103</v>
          </cell>
          <cell r="I1191">
            <v>70000</v>
          </cell>
          <cell r="O1191">
            <v>70000</v>
          </cell>
          <cell r="P1191" t="str">
            <v>내선전공</v>
          </cell>
          <cell r="Q1191">
            <v>0.66</v>
          </cell>
          <cell r="R1191">
            <v>0.66</v>
          </cell>
          <cell r="U1191">
            <v>0</v>
          </cell>
          <cell r="V1191">
            <v>1</v>
          </cell>
          <cell r="W1191" t="str">
            <v>전7-13</v>
          </cell>
          <cell r="AA1191">
            <v>0</v>
          </cell>
          <cell r="AD1191">
            <v>0</v>
          </cell>
          <cell r="AG1191">
            <v>0</v>
          </cell>
        </row>
        <row r="1192">
          <cell r="B1192">
            <v>3027</v>
          </cell>
          <cell r="C1192" t="str">
            <v>비상콘센트</v>
          </cell>
          <cell r="D1192" t="str">
            <v>스틸 (단독형)</v>
          </cell>
          <cell r="E1192" t="str">
            <v>개</v>
          </cell>
          <cell r="F1192">
            <v>762</v>
          </cell>
          <cell r="G1192">
            <v>100000</v>
          </cell>
          <cell r="H1192">
            <v>1103</v>
          </cell>
          <cell r="I1192">
            <v>95000</v>
          </cell>
          <cell r="O1192">
            <v>95000</v>
          </cell>
          <cell r="P1192" t="str">
            <v>내선전공</v>
          </cell>
          <cell r="Q1192">
            <v>0.66</v>
          </cell>
          <cell r="R1192">
            <v>0.66</v>
          </cell>
          <cell r="U1192">
            <v>0</v>
          </cell>
          <cell r="V1192">
            <v>1</v>
          </cell>
          <cell r="W1192" t="str">
            <v>전7-13</v>
          </cell>
          <cell r="AA1192">
            <v>0</v>
          </cell>
          <cell r="AD1192">
            <v>0</v>
          </cell>
          <cell r="AG1192">
            <v>0</v>
          </cell>
        </row>
        <row r="1193">
          <cell r="B1193">
            <v>3028</v>
          </cell>
          <cell r="C1193" t="str">
            <v>비상콘센트</v>
          </cell>
          <cell r="D1193" t="str">
            <v>스텐 (단독형)</v>
          </cell>
          <cell r="E1193" t="str">
            <v>개</v>
          </cell>
          <cell r="F1193">
            <v>762</v>
          </cell>
          <cell r="G1193">
            <v>150000</v>
          </cell>
          <cell r="H1193">
            <v>1103</v>
          </cell>
          <cell r="I1193">
            <v>150000</v>
          </cell>
          <cell r="O1193">
            <v>150000</v>
          </cell>
          <cell r="P1193" t="str">
            <v>내선전공</v>
          </cell>
          <cell r="Q1193">
            <v>0.66</v>
          </cell>
          <cell r="R1193">
            <v>0.66</v>
          </cell>
          <cell r="U1193">
            <v>0</v>
          </cell>
          <cell r="V1193">
            <v>1</v>
          </cell>
          <cell r="W1193" t="str">
            <v>전7-13</v>
          </cell>
          <cell r="AA1193">
            <v>0</v>
          </cell>
          <cell r="AD1193">
            <v>0</v>
          </cell>
          <cell r="AG1193">
            <v>0</v>
          </cell>
        </row>
        <row r="1194">
          <cell r="B1194">
            <v>3029</v>
          </cell>
          <cell r="C1194" t="str">
            <v>부표시기</v>
          </cell>
          <cell r="D1194" t="str">
            <v>10CCT</v>
          </cell>
          <cell r="E1194" t="str">
            <v>개</v>
          </cell>
          <cell r="F1194">
            <v>762</v>
          </cell>
          <cell r="G1194">
            <v>350000</v>
          </cell>
          <cell r="H1194">
            <v>1103</v>
          </cell>
          <cell r="I1194">
            <v>350000</v>
          </cell>
          <cell r="L1194">
            <v>40000</v>
          </cell>
          <cell r="O1194">
            <v>350000</v>
          </cell>
          <cell r="P1194" t="str">
            <v>내선전공</v>
          </cell>
          <cell r="Q1194">
            <v>3</v>
          </cell>
          <cell r="R1194">
            <v>3</v>
          </cell>
          <cell r="U1194">
            <v>0</v>
          </cell>
          <cell r="V1194">
            <v>1</v>
          </cell>
          <cell r="W1194" t="str">
            <v>전7-19</v>
          </cell>
          <cell r="AA1194">
            <v>0</v>
          </cell>
          <cell r="AD1194">
            <v>0</v>
          </cell>
          <cell r="AG1194">
            <v>0</v>
          </cell>
        </row>
        <row r="1195">
          <cell r="B1195">
            <v>3131</v>
          </cell>
          <cell r="C1195" t="str">
            <v>루우프코일</v>
          </cell>
          <cell r="D1195" t="str">
            <v>4LC</v>
          </cell>
          <cell r="E1195" t="str">
            <v>개</v>
          </cell>
          <cell r="F1195">
            <v>1064</v>
          </cell>
          <cell r="G1195">
            <v>70000</v>
          </cell>
          <cell r="H1195">
            <v>1055</v>
          </cell>
          <cell r="I1195">
            <v>90000</v>
          </cell>
          <cell r="L1195">
            <v>40000</v>
          </cell>
          <cell r="O1195">
            <v>70000</v>
          </cell>
          <cell r="P1195" t="str">
            <v>내선전공</v>
          </cell>
          <cell r="Q1195">
            <v>1.5</v>
          </cell>
          <cell r="R1195">
            <v>1.5</v>
          </cell>
          <cell r="U1195">
            <v>0</v>
          </cell>
          <cell r="V1195">
            <v>1</v>
          </cell>
          <cell r="W1195" t="str">
            <v>전7-22</v>
          </cell>
          <cell r="Y1195" t="str">
            <v>통신설비공</v>
          </cell>
          <cell r="Z1195">
            <v>0.36</v>
          </cell>
          <cell r="AA1195">
            <v>0.36</v>
          </cell>
          <cell r="AB1195" t="str">
            <v>통신산업기사</v>
          </cell>
          <cell r="AC1195">
            <v>0.36</v>
          </cell>
          <cell r="AD1195">
            <v>0.36</v>
          </cell>
          <cell r="AE1195">
            <v>1</v>
          </cell>
          <cell r="AF1195" t="str">
            <v>통8-1-2가</v>
          </cell>
          <cell r="AG1195">
            <v>0</v>
          </cell>
        </row>
        <row r="1196">
          <cell r="B1196">
            <v>3132</v>
          </cell>
          <cell r="C1196" t="str">
            <v>차량검지기</v>
          </cell>
          <cell r="D1196" t="str">
            <v>2CCT</v>
          </cell>
          <cell r="E1196" t="str">
            <v>개</v>
          </cell>
          <cell r="F1196">
            <v>1064</v>
          </cell>
          <cell r="G1196">
            <v>1280000</v>
          </cell>
          <cell r="H1196">
            <v>1055</v>
          </cell>
          <cell r="I1196">
            <v>1600000</v>
          </cell>
          <cell r="L1196">
            <v>80000</v>
          </cell>
          <cell r="O1196">
            <v>1280000</v>
          </cell>
          <cell r="P1196" t="str">
            <v>내선전공</v>
          </cell>
          <cell r="Q1196">
            <v>2</v>
          </cell>
          <cell r="R1196">
            <v>2</v>
          </cell>
          <cell r="U1196">
            <v>0</v>
          </cell>
          <cell r="V1196">
            <v>1</v>
          </cell>
          <cell r="W1196" t="str">
            <v>전7-22</v>
          </cell>
          <cell r="Y1196" t="str">
            <v>통신내선공</v>
          </cell>
          <cell r="Z1196">
            <v>0.61</v>
          </cell>
          <cell r="AA1196">
            <v>0.61</v>
          </cell>
          <cell r="AB1196" t="str">
            <v>HW시험기사</v>
          </cell>
          <cell r="AC1196">
            <v>1.23</v>
          </cell>
          <cell r="AD1196">
            <v>1.23</v>
          </cell>
          <cell r="AE1196">
            <v>1</v>
          </cell>
          <cell r="AF1196" t="str">
            <v>통8-1-4가</v>
          </cell>
          <cell r="AG1196">
            <v>0</v>
          </cell>
        </row>
        <row r="1197">
          <cell r="B1197">
            <v>3133</v>
          </cell>
          <cell r="C1197" t="str">
            <v>출차주의등</v>
          </cell>
          <cell r="D1197" t="str">
            <v>SUS 자립형</v>
          </cell>
          <cell r="E1197" t="str">
            <v>개</v>
          </cell>
          <cell r="F1197">
            <v>1064</v>
          </cell>
          <cell r="G1197">
            <v>440000</v>
          </cell>
          <cell r="H1197">
            <v>1055</v>
          </cell>
          <cell r="I1197">
            <v>500000</v>
          </cell>
          <cell r="L1197">
            <v>53000</v>
          </cell>
          <cell r="O1197">
            <v>440000</v>
          </cell>
          <cell r="P1197" t="str">
            <v>내선전공</v>
          </cell>
          <cell r="Q1197">
            <v>0.6</v>
          </cell>
          <cell r="R1197">
            <v>0.6</v>
          </cell>
          <cell r="U1197">
            <v>0</v>
          </cell>
          <cell r="V1197">
            <v>1</v>
          </cell>
          <cell r="W1197" t="str">
            <v>전7-22</v>
          </cell>
          <cell r="Y1197" t="str">
            <v>통신내선공</v>
          </cell>
          <cell r="Z1197">
            <v>0.27</v>
          </cell>
          <cell r="AA1197">
            <v>0.27</v>
          </cell>
          <cell r="AB1197" t="str">
            <v>통신설비공</v>
          </cell>
          <cell r="AC1197">
            <v>0.26</v>
          </cell>
          <cell r="AD1197">
            <v>0.26</v>
          </cell>
          <cell r="AE1197">
            <v>1</v>
          </cell>
          <cell r="AF1197" t="str">
            <v>통8-1-4다</v>
          </cell>
          <cell r="AG1197">
            <v>0</v>
          </cell>
        </row>
        <row r="1198">
          <cell r="B1198">
            <v>3134</v>
          </cell>
          <cell r="C1198" t="str">
            <v>장내경광등</v>
          </cell>
          <cell r="D1198" t="str">
            <v>천정형</v>
          </cell>
          <cell r="E1198" t="str">
            <v>개</v>
          </cell>
          <cell r="F1198">
            <v>1064</v>
          </cell>
          <cell r="G1198">
            <v>320000</v>
          </cell>
          <cell r="H1198">
            <v>1055</v>
          </cell>
          <cell r="I1198">
            <v>250000</v>
          </cell>
          <cell r="L1198">
            <v>71000</v>
          </cell>
          <cell r="O1198">
            <v>250000</v>
          </cell>
          <cell r="P1198" t="str">
            <v>내선전공</v>
          </cell>
          <cell r="Q1198">
            <v>0.4</v>
          </cell>
          <cell r="R1198">
            <v>0.4</v>
          </cell>
          <cell r="U1198">
            <v>0</v>
          </cell>
          <cell r="V1198">
            <v>1</v>
          </cell>
          <cell r="W1198" t="str">
            <v>전7-22</v>
          </cell>
          <cell r="Y1198" t="str">
            <v>통신내선공</v>
          </cell>
          <cell r="Z1198">
            <v>0.41</v>
          </cell>
          <cell r="AA1198">
            <v>0.41</v>
          </cell>
          <cell r="AB1198" t="str">
            <v>통신설비공</v>
          </cell>
          <cell r="AC1198">
            <v>0.36</v>
          </cell>
          <cell r="AD1198">
            <v>0.36</v>
          </cell>
          <cell r="AE1198">
            <v>1</v>
          </cell>
          <cell r="AF1198" t="str">
            <v>통8-1-4다</v>
          </cell>
          <cell r="AG1198">
            <v>0</v>
          </cell>
        </row>
        <row r="1199">
          <cell r="B1199">
            <v>3141</v>
          </cell>
          <cell r="C1199" t="str">
            <v>UPS</v>
          </cell>
          <cell r="D1199" t="str">
            <v>3KVA 220V</v>
          </cell>
          <cell r="E1199" t="str">
            <v>개</v>
          </cell>
          <cell r="F1199">
            <v>912</v>
          </cell>
          <cell r="G1199">
            <v>650000</v>
          </cell>
          <cell r="L1199">
            <v>120000</v>
          </cell>
          <cell r="O1199">
            <v>650000</v>
          </cell>
          <cell r="P1199" t="str">
            <v>플랜트전공</v>
          </cell>
          <cell r="Q1199">
            <v>5</v>
          </cell>
          <cell r="R1199">
            <v>5</v>
          </cell>
          <cell r="S1199" t="str">
            <v>보통인부</v>
          </cell>
          <cell r="T1199">
            <v>2</v>
          </cell>
          <cell r="U1199">
            <v>2</v>
          </cell>
          <cell r="V1199">
            <v>1</v>
          </cell>
          <cell r="W1199" t="str">
            <v>전3-83</v>
          </cell>
          <cell r="AA1199">
            <v>0</v>
          </cell>
          <cell r="AD1199">
            <v>0</v>
          </cell>
          <cell r="AG1199">
            <v>0</v>
          </cell>
        </row>
        <row r="1200">
          <cell r="B1200">
            <v>3151</v>
          </cell>
          <cell r="C1200" t="str">
            <v>사선단자</v>
          </cell>
          <cell r="D1200" t="str">
            <v>10P</v>
          </cell>
          <cell r="E1200" t="str">
            <v>개</v>
          </cell>
          <cell r="H1200">
            <v>1047</v>
          </cell>
          <cell r="I1200">
            <v>4000</v>
          </cell>
          <cell r="L1200">
            <v>88000</v>
          </cell>
          <cell r="O1200">
            <v>4000</v>
          </cell>
          <cell r="P1200" t="str">
            <v>저압케이블전공</v>
          </cell>
          <cell r="Q1200">
            <v>0.69</v>
          </cell>
          <cell r="R1200">
            <v>0.69</v>
          </cell>
          <cell r="S1200" t="str">
            <v>보통인부</v>
          </cell>
          <cell r="T1200">
            <v>0.49</v>
          </cell>
          <cell r="U1200">
            <v>0.49</v>
          </cell>
          <cell r="V1200">
            <v>1</v>
          </cell>
          <cell r="W1200" t="str">
            <v>전7-63</v>
          </cell>
          <cell r="Y1200" t="str">
            <v>통신내선공</v>
          </cell>
          <cell r="Z1200">
            <v>0.2</v>
          </cell>
          <cell r="AA1200">
            <v>0.2</v>
          </cell>
          <cell r="AB1200" t="str">
            <v>보통인부</v>
          </cell>
          <cell r="AC1200">
            <v>0.1</v>
          </cell>
          <cell r="AD1200">
            <v>0.1</v>
          </cell>
          <cell r="AE1200">
            <v>1</v>
          </cell>
          <cell r="AF1200" t="str">
            <v>통3-30</v>
          </cell>
          <cell r="AG1200">
            <v>0</v>
          </cell>
        </row>
        <row r="1201">
          <cell r="B1201">
            <v>3161</v>
          </cell>
          <cell r="C1201" t="str">
            <v>화재감지기 철거</v>
          </cell>
          <cell r="D1201" t="str">
            <v>이온화식 연기감지기</v>
          </cell>
          <cell r="E1201" t="str">
            <v>개</v>
          </cell>
          <cell r="L1201">
            <v>160000</v>
          </cell>
          <cell r="O1201">
            <v>0</v>
          </cell>
          <cell r="P1201" t="str">
            <v>내선전공</v>
          </cell>
          <cell r="Q1201">
            <v>0.13</v>
          </cell>
          <cell r="R1201">
            <v>0.13</v>
          </cell>
          <cell r="U1201">
            <v>0</v>
          </cell>
          <cell r="V1201">
            <v>1</v>
          </cell>
          <cell r="W1201" t="str">
            <v>전7-19</v>
          </cell>
          <cell r="AA1201">
            <v>0</v>
          </cell>
          <cell r="AD1201">
            <v>0</v>
          </cell>
          <cell r="AG1201">
            <v>0</v>
          </cell>
        </row>
        <row r="1202">
          <cell r="B1202">
            <v>3162</v>
          </cell>
          <cell r="C1202" t="str">
            <v>화재감지기 철거</v>
          </cell>
          <cell r="D1202" t="str">
            <v>차동식 스포트형</v>
          </cell>
          <cell r="E1202" t="str">
            <v>개</v>
          </cell>
          <cell r="L1202">
            <v>186000</v>
          </cell>
          <cell r="O1202">
            <v>0</v>
          </cell>
          <cell r="P1202" t="str">
            <v>내선전공</v>
          </cell>
          <cell r="Q1202">
            <v>0.13</v>
          </cell>
          <cell r="R1202">
            <v>0.13</v>
          </cell>
          <cell r="U1202">
            <v>0</v>
          </cell>
          <cell r="V1202">
            <v>1</v>
          </cell>
          <cell r="W1202" t="str">
            <v>전7-19</v>
          </cell>
          <cell r="AA1202">
            <v>0</v>
          </cell>
          <cell r="AD1202">
            <v>0</v>
          </cell>
          <cell r="AG1202">
            <v>0</v>
          </cell>
        </row>
        <row r="1203">
          <cell r="B1203">
            <v>3163</v>
          </cell>
          <cell r="C1203" t="str">
            <v>화재감지기 철거후 재사용</v>
          </cell>
          <cell r="D1203" t="str">
            <v>이온화식 연기감지기</v>
          </cell>
          <cell r="E1203" t="str">
            <v>개</v>
          </cell>
          <cell r="L1203">
            <v>213000</v>
          </cell>
          <cell r="O1203">
            <v>0</v>
          </cell>
          <cell r="P1203" t="str">
            <v>내선전공</v>
          </cell>
          <cell r="Q1203">
            <v>0.13</v>
          </cell>
          <cell r="R1203">
            <v>0.13</v>
          </cell>
          <cell r="U1203">
            <v>0</v>
          </cell>
          <cell r="V1203">
            <v>1</v>
          </cell>
          <cell r="W1203" t="str">
            <v>전7-19</v>
          </cell>
          <cell r="AA1203">
            <v>0</v>
          </cell>
          <cell r="AD1203">
            <v>0</v>
          </cell>
          <cell r="AG1203">
            <v>0</v>
          </cell>
        </row>
        <row r="1204">
          <cell r="B1204">
            <v>3164</v>
          </cell>
          <cell r="C1204" t="str">
            <v>화재감지기 철거후 재사용</v>
          </cell>
          <cell r="D1204" t="str">
            <v>차동식 스포트형</v>
          </cell>
          <cell r="E1204" t="str">
            <v>개</v>
          </cell>
          <cell r="L1204">
            <v>226000</v>
          </cell>
          <cell r="O1204">
            <v>0</v>
          </cell>
          <cell r="P1204" t="str">
            <v>내선전공</v>
          </cell>
          <cell r="Q1204">
            <v>0.13</v>
          </cell>
          <cell r="R1204">
            <v>0.13</v>
          </cell>
          <cell r="U1204">
            <v>0</v>
          </cell>
          <cell r="V1204">
            <v>1</v>
          </cell>
          <cell r="W1204" t="str">
            <v>전7-19</v>
          </cell>
          <cell r="AA1204">
            <v>0</v>
          </cell>
          <cell r="AD1204">
            <v>0</v>
          </cell>
          <cell r="AG1204">
            <v>0</v>
          </cell>
        </row>
        <row r="1205">
          <cell r="B1205">
            <v>3165</v>
          </cell>
          <cell r="C1205" t="str">
            <v>화재감지기 철거후 재사용</v>
          </cell>
          <cell r="D1205" t="str">
            <v>정온식 스포트형</v>
          </cell>
          <cell r="E1205" t="str">
            <v>개</v>
          </cell>
          <cell r="L1205">
            <v>240000</v>
          </cell>
          <cell r="O1205">
            <v>0</v>
          </cell>
          <cell r="P1205" t="str">
            <v>내선전공</v>
          </cell>
          <cell r="Q1205">
            <v>0.13</v>
          </cell>
          <cell r="R1205">
            <v>0.13</v>
          </cell>
          <cell r="U1205">
            <v>0</v>
          </cell>
          <cell r="V1205">
            <v>1</v>
          </cell>
          <cell r="W1205" t="str">
            <v>전7-19</v>
          </cell>
          <cell r="AA1205">
            <v>0</v>
          </cell>
          <cell r="AD1205">
            <v>0</v>
          </cell>
          <cell r="AG1205">
            <v>0</v>
          </cell>
        </row>
        <row r="1206">
          <cell r="B1206">
            <v>3201</v>
          </cell>
          <cell r="C1206" t="str">
            <v>방화샷타 연동제어반</v>
          </cell>
          <cell r="D1206" t="str">
            <v>600*1000*150(매입)</v>
          </cell>
          <cell r="E1206" t="str">
            <v>개</v>
          </cell>
          <cell r="F1206">
            <v>444</v>
          </cell>
          <cell r="G1206">
            <v>150000</v>
          </cell>
          <cell r="H1206">
            <v>357</v>
          </cell>
          <cell r="I1206">
            <v>150000</v>
          </cell>
          <cell r="L1206">
            <v>266000</v>
          </cell>
          <cell r="O1206">
            <v>150000</v>
          </cell>
          <cell r="P1206" t="str">
            <v>내선전공</v>
          </cell>
          <cell r="Q1206">
            <v>0.3</v>
          </cell>
          <cell r="R1206">
            <v>0.3</v>
          </cell>
          <cell r="U1206">
            <v>0</v>
          </cell>
          <cell r="V1206">
            <v>1</v>
          </cell>
          <cell r="W1206" t="str">
            <v>전7-19</v>
          </cell>
          <cell r="AA1206">
            <v>0</v>
          </cell>
          <cell r="AD1206">
            <v>0</v>
          </cell>
          <cell r="AG1206">
            <v>0</v>
          </cell>
        </row>
        <row r="1207">
          <cell r="B1207">
            <v>3202</v>
          </cell>
          <cell r="C1207" t="str">
            <v>방화샷타 수동조작함</v>
          </cell>
          <cell r="D1207" t="str">
            <v>600*1100*150(매입)</v>
          </cell>
          <cell r="E1207" t="str">
            <v>개</v>
          </cell>
          <cell r="F1207">
            <v>444</v>
          </cell>
          <cell r="G1207">
            <v>85000</v>
          </cell>
          <cell r="L1207">
            <v>293000</v>
          </cell>
          <cell r="O1207">
            <v>85000</v>
          </cell>
          <cell r="P1207" t="str">
            <v>내선전공</v>
          </cell>
          <cell r="Q1207">
            <v>0.3</v>
          </cell>
          <cell r="R1207">
            <v>0.3</v>
          </cell>
          <cell r="U1207">
            <v>0</v>
          </cell>
          <cell r="V1207">
            <v>1</v>
          </cell>
          <cell r="W1207" t="str">
            <v>전7-19</v>
          </cell>
          <cell r="AA1207">
            <v>0</v>
          </cell>
          <cell r="AD1207">
            <v>0</v>
          </cell>
          <cell r="AG1207">
            <v>0</v>
          </cell>
        </row>
        <row r="1208">
          <cell r="B1208">
            <v>33301</v>
          </cell>
          <cell r="C1208" t="str">
            <v>LCX CABLE</v>
          </cell>
          <cell r="D1208" t="str">
            <v>FRSS-20D-146</v>
          </cell>
          <cell r="E1208" t="str">
            <v>M</v>
          </cell>
          <cell r="F1208">
            <v>763</v>
          </cell>
          <cell r="G1208">
            <v>21000</v>
          </cell>
          <cell r="L1208">
            <v>293000</v>
          </cell>
          <cell r="O1208">
            <v>21000</v>
          </cell>
          <cell r="P1208" t="str">
            <v>저압케이블전공</v>
          </cell>
          <cell r="Q1208">
            <v>0.32</v>
          </cell>
          <cell r="R1208">
            <v>0.32</v>
          </cell>
          <cell r="U1208">
            <v>0</v>
          </cell>
          <cell r="V1208">
            <v>1</v>
          </cell>
          <cell r="W1208" t="str">
            <v>통5-3-1(1)</v>
          </cell>
          <cell r="X1208">
            <v>0.05</v>
          </cell>
          <cell r="AA1208">
            <v>0</v>
          </cell>
          <cell r="AD1208">
            <v>0</v>
          </cell>
          <cell r="AF1208" t="str">
            <v>통3-1-33</v>
          </cell>
          <cell r="AG1208">
            <v>0.05</v>
          </cell>
        </row>
        <row r="1209">
          <cell r="B1209">
            <v>33302</v>
          </cell>
          <cell r="C1209" t="str">
            <v>RFCX-FR CABLE</v>
          </cell>
          <cell r="D1209" t="str">
            <v>RFCX 12D</v>
          </cell>
          <cell r="E1209" t="str">
            <v>M</v>
          </cell>
          <cell r="F1209">
            <v>763</v>
          </cell>
          <cell r="G1209">
            <v>21000</v>
          </cell>
          <cell r="L1209">
            <v>320000</v>
          </cell>
          <cell r="O1209">
            <v>21000</v>
          </cell>
          <cell r="P1209" t="str">
            <v>저압케이블전공</v>
          </cell>
          <cell r="Q1209">
            <v>0.32</v>
          </cell>
          <cell r="R1209">
            <v>0.32</v>
          </cell>
          <cell r="U1209">
            <v>0</v>
          </cell>
          <cell r="V1209">
            <v>1</v>
          </cell>
          <cell r="W1209" t="str">
            <v>통5-3-1(1)</v>
          </cell>
          <cell r="X1209">
            <v>0.05</v>
          </cell>
          <cell r="AA1209">
            <v>0</v>
          </cell>
          <cell r="AD1209">
            <v>0</v>
          </cell>
          <cell r="AF1209" t="str">
            <v>통3-1-33</v>
          </cell>
          <cell r="AG1209">
            <v>0.05</v>
          </cell>
        </row>
        <row r="1210">
          <cell r="B1210">
            <v>33303</v>
          </cell>
          <cell r="C1210" t="str">
            <v>ECX CABLE</v>
          </cell>
          <cell r="D1210" t="str">
            <v>FR-10D-2V</v>
          </cell>
          <cell r="E1210" t="str">
            <v>M</v>
          </cell>
          <cell r="F1210">
            <v>763</v>
          </cell>
          <cell r="G1210">
            <v>9000</v>
          </cell>
          <cell r="L1210">
            <v>320000</v>
          </cell>
          <cell r="O1210">
            <v>9000</v>
          </cell>
          <cell r="P1210" t="str">
            <v>저압케이블전공</v>
          </cell>
          <cell r="Q1210">
            <v>0.32</v>
          </cell>
          <cell r="R1210">
            <v>0.32</v>
          </cell>
          <cell r="U1210">
            <v>0</v>
          </cell>
          <cell r="V1210">
            <v>1</v>
          </cell>
          <cell r="W1210" t="str">
            <v>통5-3-1(1)</v>
          </cell>
          <cell r="X1210">
            <v>0.05</v>
          </cell>
          <cell r="AA1210">
            <v>0</v>
          </cell>
          <cell r="AD1210">
            <v>0</v>
          </cell>
          <cell r="AF1210" t="str">
            <v>통3-1-33</v>
          </cell>
          <cell r="AG1210">
            <v>0.05</v>
          </cell>
        </row>
        <row r="1211">
          <cell r="B1211">
            <v>33304</v>
          </cell>
          <cell r="C1211" t="str">
            <v>무선기기 접속단자함</v>
          </cell>
          <cell r="D1211" t="str">
            <v>매입,노출형</v>
          </cell>
          <cell r="E1211" t="str">
            <v>EA</v>
          </cell>
          <cell r="F1211">
            <v>763</v>
          </cell>
          <cell r="G1211">
            <v>300000</v>
          </cell>
          <cell r="L1211">
            <v>346000</v>
          </cell>
          <cell r="O1211">
            <v>300000</v>
          </cell>
          <cell r="P1211" t="str">
            <v>내선전공</v>
          </cell>
          <cell r="Q1211">
            <v>0.66</v>
          </cell>
          <cell r="R1211">
            <v>0.66</v>
          </cell>
          <cell r="U1211">
            <v>0</v>
          </cell>
          <cell r="V1211">
            <v>1</v>
          </cell>
          <cell r="W1211" t="str">
            <v>전7-13</v>
          </cell>
          <cell r="AA1211">
            <v>0</v>
          </cell>
          <cell r="AD1211">
            <v>0</v>
          </cell>
          <cell r="AF1211" t="str">
            <v>통3-1-33</v>
          </cell>
          <cell r="AG1211">
            <v>0</v>
          </cell>
        </row>
        <row r="1212">
          <cell r="B1212">
            <v>33305</v>
          </cell>
          <cell r="C1212" t="str">
            <v>무선기기 접속단자함</v>
          </cell>
          <cell r="D1212" t="str">
            <v>자립형</v>
          </cell>
          <cell r="E1212" t="str">
            <v>EA</v>
          </cell>
          <cell r="F1212">
            <v>763</v>
          </cell>
          <cell r="G1212">
            <v>300000</v>
          </cell>
          <cell r="L1212">
            <v>346000</v>
          </cell>
          <cell r="O1212">
            <v>300000</v>
          </cell>
          <cell r="P1212" t="str">
            <v>내선전공</v>
          </cell>
          <cell r="Q1212">
            <v>0.66</v>
          </cell>
          <cell r="R1212">
            <v>0.66</v>
          </cell>
          <cell r="U1212">
            <v>0</v>
          </cell>
          <cell r="V1212">
            <v>1</v>
          </cell>
          <cell r="W1212" t="str">
            <v>전7-13</v>
          </cell>
          <cell r="AA1212">
            <v>0</v>
          </cell>
          <cell r="AD1212">
            <v>0</v>
          </cell>
          <cell r="AF1212" t="str">
            <v>통3-1-33</v>
          </cell>
          <cell r="AG1212">
            <v>0</v>
          </cell>
        </row>
        <row r="1213">
          <cell r="B1213">
            <v>33306</v>
          </cell>
          <cell r="C1213" t="str">
            <v>COMBINER</v>
          </cell>
          <cell r="D1213" t="str">
            <v>2C</v>
          </cell>
          <cell r="E1213" t="str">
            <v>EA</v>
          </cell>
          <cell r="F1213">
            <v>763</v>
          </cell>
          <cell r="G1213">
            <v>350000</v>
          </cell>
          <cell r="L1213">
            <v>373000</v>
          </cell>
          <cell r="O1213">
            <v>350000</v>
          </cell>
          <cell r="P1213" t="str">
            <v>내선전공</v>
          </cell>
          <cell r="Q1213">
            <v>0.16</v>
          </cell>
          <cell r="R1213">
            <v>0.16</v>
          </cell>
          <cell r="S1213" t="str">
            <v>보통인부</v>
          </cell>
          <cell r="T1213">
            <v>0.06</v>
          </cell>
          <cell r="U1213">
            <v>0.06</v>
          </cell>
          <cell r="V1213">
            <v>1</v>
          </cell>
          <cell r="W1213" t="str">
            <v>통5-3-1(3)</v>
          </cell>
          <cell r="AA1213">
            <v>0</v>
          </cell>
          <cell r="AD1213">
            <v>0</v>
          </cell>
          <cell r="AF1213" t="str">
            <v>통3-1-33</v>
          </cell>
          <cell r="AG1213">
            <v>0</v>
          </cell>
        </row>
        <row r="1214">
          <cell r="B1214">
            <v>33307</v>
          </cell>
          <cell r="C1214" t="str">
            <v>COMBINER</v>
          </cell>
          <cell r="D1214" t="str">
            <v>3C</v>
          </cell>
          <cell r="E1214" t="str">
            <v>EA</v>
          </cell>
          <cell r="F1214">
            <v>763</v>
          </cell>
          <cell r="G1214">
            <v>370000</v>
          </cell>
          <cell r="L1214">
            <v>373000</v>
          </cell>
          <cell r="O1214">
            <v>370000</v>
          </cell>
          <cell r="P1214" t="str">
            <v>내선전공</v>
          </cell>
          <cell r="Q1214">
            <v>0.2</v>
          </cell>
          <cell r="R1214">
            <v>0.2</v>
          </cell>
          <cell r="S1214" t="str">
            <v>보통인부</v>
          </cell>
          <cell r="T1214">
            <v>0.09</v>
          </cell>
          <cell r="U1214">
            <v>0.09</v>
          </cell>
          <cell r="V1214">
            <v>1</v>
          </cell>
          <cell r="W1214" t="str">
            <v>통5-3-1(3)</v>
          </cell>
          <cell r="AA1214">
            <v>0</v>
          </cell>
          <cell r="AD1214">
            <v>0</v>
          </cell>
          <cell r="AF1214" t="str">
            <v>통3-1-33</v>
          </cell>
          <cell r="AG1214">
            <v>0</v>
          </cell>
        </row>
        <row r="1215">
          <cell r="B1215">
            <v>33308</v>
          </cell>
          <cell r="C1215" t="str">
            <v>SPLITTER</v>
          </cell>
          <cell r="D1215" t="str">
            <v>2S</v>
          </cell>
          <cell r="E1215" t="str">
            <v>EA</v>
          </cell>
          <cell r="F1215">
            <v>763</v>
          </cell>
          <cell r="G1215">
            <v>350000</v>
          </cell>
          <cell r="L1215">
            <v>373000</v>
          </cell>
          <cell r="O1215">
            <v>350000</v>
          </cell>
          <cell r="P1215" t="str">
            <v>내선전공</v>
          </cell>
          <cell r="Q1215">
            <v>0.16</v>
          </cell>
          <cell r="R1215">
            <v>0.16</v>
          </cell>
          <cell r="S1215" t="str">
            <v>보통인부</v>
          </cell>
          <cell r="T1215">
            <v>0.06</v>
          </cell>
          <cell r="U1215">
            <v>0.06</v>
          </cell>
          <cell r="V1215">
            <v>1</v>
          </cell>
          <cell r="W1215" t="str">
            <v>통5-3-1(3)</v>
          </cell>
          <cell r="AA1215">
            <v>0</v>
          </cell>
          <cell r="AD1215">
            <v>0</v>
          </cell>
          <cell r="AF1215" t="str">
            <v>통3-1-33</v>
          </cell>
          <cell r="AG1215">
            <v>0</v>
          </cell>
        </row>
        <row r="1216">
          <cell r="B1216">
            <v>33309</v>
          </cell>
          <cell r="C1216" t="str">
            <v>SPLITTER</v>
          </cell>
          <cell r="D1216" t="str">
            <v>3S</v>
          </cell>
          <cell r="E1216" t="str">
            <v>EA</v>
          </cell>
          <cell r="F1216">
            <v>763</v>
          </cell>
          <cell r="G1216">
            <v>370000</v>
          </cell>
          <cell r="L1216">
            <v>400000</v>
          </cell>
          <cell r="O1216">
            <v>370000</v>
          </cell>
          <cell r="P1216" t="str">
            <v>내선전공</v>
          </cell>
          <cell r="Q1216">
            <v>0.2</v>
          </cell>
          <cell r="R1216">
            <v>0.2</v>
          </cell>
          <cell r="S1216" t="str">
            <v>보통인부</v>
          </cell>
          <cell r="T1216">
            <v>0.09</v>
          </cell>
          <cell r="U1216">
            <v>0.09</v>
          </cell>
          <cell r="V1216">
            <v>1</v>
          </cell>
          <cell r="W1216" t="str">
            <v>통5-3-1(3)</v>
          </cell>
          <cell r="AA1216">
            <v>0</v>
          </cell>
          <cell r="AD1216">
            <v>0</v>
          </cell>
          <cell r="AF1216" t="str">
            <v>통3-1-33</v>
          </cell>
          <cell r="AG1216">
            <v>0</v>
          </cell>
        </row>
        <row r="1217">
          <cell r="B1217">
            <v>33310</v>
          </cell>
          <cell r="C1217" t="str">
            <v>ECX CONNECTOR</v>
          </cell>
          <cell r="D1217" t="str">
            <v>N-P-10D</v>
          </cell>
          <cell r="E1217" t="str">
            <v>EA</v>
          </cell>
          <cell r="F1217">
            <v>763</v>
          </cell>
          <cell r="G1217">
            <v>25000</v>
          </cell>
          <cell r="L1217">
            <v>426000</v>
          </cell>
          <cell r="O1217">
            <v>25000</v>
          </cell>
          <cell r="P1217" t="str">
            <v>내선전공</v>
          </cell>
          <cell r="Q1217">
            <v>64.135000000000005</v>
          </cell>
          <cell r="R1217">
            <v>0</v>
          </cell>
          <cell r="U1217">
            <v>0</v>
          </cell>
          <cell r="V1217">
            <v>1</v>
          </cell>
          <cell r="W1217" t="str">
            <v>전7-80</v>
          </cell>
          <cell r="AA1217">
            <v>0</v>
          </cell>
          <cell r="AD1217">
            <v>0</v>
          </cell>
          <cell r="AF1217" t="str">
            <v>통3-1-33</v>
          </cell>
          <cell r="AG1217">
            <v>0</v>
          </cell>
        </row>
        <row r="1218">
          <cell r="B1218">
            <v>33311</v>
          </cell>
          <cell r="C1218" t="str">
            <v>RFCX CONNECTOR</v>
          </cell>
          <cell r="D1218" t="str">
            <v>600*1800*180(매입)</v>
          </cell>
          <cell r="E1218" t="str">
            <v>EA</v>
          </cell>
          <cell r="F1218">
            <v>763</v>
          </cell>
          <cell r="G1218">
            <v>110000</v>
          </cell>
          <cell r="L1218">
            <v>480000</v>
          </cell>
          <cell r="O1218">
            <v>110000</v>
          </cell>
          <cell r="P1218" t="str">
            <v>내선전공</v>
          </cell>
          <cell r="Q1218">
            <v>65.135000000000005</v>
          </cell>
          <cell r="R1218">
            <v>0</v>
          </cell>
          <cell r="U1218">
            <v>0</v>
          </cell>
          <cell r="V1218">
            <v>1</v>
          </cell>
          <cell r="W1218" t="str">
            <v>전7-81</v>
          </cell>
          <cell r="AA1218">
            <v>0</v>
          </cell>
          <cell r="AD1218">
            <v>0</v>
          </cell>
          <cell r="AF1218" t="str">
            <v>통3-1-33</v>
          </cell>
          <cell r="AG1218">
            <v>0</v>
          </cell>
        </row>
        <row r="1219">
          <cell r="B1219">
            <v>33312</v>
          </cell>
          <cell r="C1219" t="str">
            <v>DUMMY LOAD</v>
          </cell>
          <cell r="D1219" t="str">
            <v>50ohm</v>
          </cell>
          <cell r="E1219" t="str">
            <v>EA</v>
          </cell>
          <cell r="F1219">
            <v>763</v>
          </cell>
          <cell r="G1219">
            <v>150000</v>
          </cell>
          <cell r="L1219">
            <v>186000</v>
          </cell>
          <cell r="O1219">
            <v>150000</v>
          </cell>
          <cell r="P1219" t="str">
            <v>내선전공</v>
          </cell>
          <cell r="Q1219">
            <v>66.135000000000005</v>
          </cell>
          <cell r="R1219">
            <v>0</v>
          </cell>
          <cell r="U1219">
            <v>0</v>
          </cell>
          <cell r="V1219">
            <v>1</v>
          </cell>
          <cell r="W1219" t="str">
            <v>전7-82</v>
          </cell>
          <cell r="AA1219">
            <v>0</v>
          </cell>
          <cell r="AD1219">
            <v>0</v>
          </cell>
          <cell r="AF1219" t="str">
            <v>통3-1-33</v>
          </cell>
          <cell r="AG1219">
            <v>0</v>
          </cell>
        </row>
        <row r="1220">
          <cell r="B1220">
            <v>33313</v>
          </cell>
          <cell r="C1220" t="str">
            <v>SUSPENSION CLAMP</v>
          </cell>
          <cell r="D1220" t="str">
            <v>700*700*130(매입)</v>
          </cell>
          <cell r="E1220" t="str">
            <v>EA</v>
          </cell>
          <cell r="F1220">
            <v>763</v>
          </cell>
          <cell r="G1220">
            <v>7000</v>
          </cell>
          <cell r="L1220">
            <v>217000</v>
          </cell>
          <cell r="O1220">
            <v>7000</v>
          </cell>
          <cell r="P1220" t="str">
            <v>내선전공</v>
          </cell>
          <cell r="Q1220">
            <v>0.08</v>
          </cell>
          <cell r="R1220">
            <v>0.08</v>
          </cell>
          <cell r="U1220">
            <v>0</v>
          </cell>
          <cell r="V1220">
            <v>1</v>
          </cell>
          <cell r="W1220" t="str">
            <v>전7-18</v>
          </cell>
          <cell r="AA1220">
            <v>0</v>
          </cell>
          <cell r="AD1220">
            <v>0</v>
          </cell>
          <cell r="AF1220" t="str">
            <v>통3-1-33</v>
          </cell>
          <cell r="AG1220">
            <v>0</v>
          </cell>
        </row>
        <row r="1221">
          <cell r="B1221">
            <v>33314</v>
          </cell>
          <cell r="C1221" t="str">
            <v>DEAD END BRACKET</v>
          </cell>
          <cell r="D1221" t="str">
            <v>700*700*150(매입)</v>
          </cell>
          <cell r="E1221" t="str">
            <v>EA</v>
          </cell>
          <cell r="F1221">
            <v>763</v>
          </cell>
          <cell r="G1221">
            <v>25000</v>
          </cell>
          <cell r="L1221">
            <v>217000</v>
          </cell>
          <cell r="O1221">
            <v>25000</v>
          </cell>
          <cell r="P1221" t="str">
            <v>내선전공</v>
          </cell>
          <cell r="Q1221">
            <v>0.08</v>
          </cell>
          <cell r="R1221">
            <v>0.08</v>
          </cell>
          <cell r="U1221">
            <v>0</v>
          </cell>
          <cell r="V1221">
            <v>1</v>
          </cell>
          <cell r="W1221" t="str">
            <v>전7-18</v>
          </cell>
          <cell r="AA1221">
            <v>0</v>
          </cell>
          <cell r="AD1221">
            <v>0</v>
          </cell>
          <cell r="AF1221" t="str">
            <v>통3-1-33</v>
          </cell>
          <cell r="AG1221">
            <v>0</v>
          </cell>
        </row>
        <row r="1222">
          <cell r="B1222">
            <v>4033</v>
          </cell>
          <cell r="C1222" t="str">
            <v>9.소방자재</v>
          </cell>
          <cell r="D1222" t="str">
            <v>700*800*150(매입)</v>
          </cell>
          <cell r="E1222" t="str">
            <v>면</v>
          </cell>
          <cell r="L1222">
            <v>248000</v>
          </cell>
          <cell r="O1222">
            <v>0</v>
          </cell>
          <cell r="P1222" t="str">
            <v>내선전공</v>
          </cell>
          <cell r="Q1222">
            <v>69.135000000000005</v>
          </cell>
          <cell r="R1222">
            <v>0</v>
          </cell>
          <cell r="U1222">
            <v>0</v>
          </cell>
          <cell r="V1222">
            <v>1</v>
          </cell>
          <cell r="W1222" t="str">
            <v>전7-85</v>
          </cell>
          <cell r="AA1222">
            <v>0</v>
          </cell>
          <cell r="AD1222">
            <v>0</v>
          </cell>
          <cell r="AG1222">
            <v>0</v>
          </cell>
        </row>
        <row r="1223">
          <cell r="B1223">
            <v>4001</v>
          </cell>
          <cell r="C1223" t="str">
            <v>외함(전면스텐)</v>
          </cell>
          <cell r="D1223" t="str">
            <v>300*300*150(매입)</v>
          </cell>
          <cell r="E1223" t="str">
            <v>면</v>
          </cell>
          <cell r="L1223">
            <v>40000</v>
          </cell>
          <cell r="O1223">
            <v>40000</v>
          </cell>
          <cell r="P1223" t="str">
            <v>내선전공</v>
          </cell>
          <cell r="Q1223">
            <v>70.135000000000005</v>
          </cell>
          <cell r="R1223">
            <v>0</v>
          </cell>
          <cell r="U1223">
            <v>0</v>
          </cell>
          <cell r="V1223">
            <v>1</v>
          </cell>
          <cell r="W1223" t="str">
            <v>전7-86</v>
          </cell>
          <cell r="AA1223">
            <v>0</v>
          </cell>
          <cell r="AD1223">
            <v>0</v>
          </cell>
          <cell r="AG1223">
            <v>0</v>
          </cell>
        </row>
        <row r="1224">
          <cell r="B1224">
            <v>4002</v>
          </cell>
          <cell r="C1224" t="str">
            <v>외함(전면스텐)</v>
          </cell>
          <cell r="D1224" t="str">
            <v>300*400*150(매입)</v>
          </cell>
          <cell r="E1224" t="str">
            <v>면</v>
          </cell>
          <cell r="L1224">
            <v>40000</v>
          </cell>
          <cell r="O1224">
            <v>40000</v>
          </cell>
          <cell r="P1224" t="str">
            <v>내선전공</v>
          </cell>
          <cell r="Q1224">
            <v>71.135000000000005</v>
          </cell>
          <cell r="R1224">
            <v>0</v>
          </cell>
          <cell r="U1224">
            <v>0</v>
          </cell>
          <cell r="V1224">
            <v>1</v>
          </cell>
          <cell r="W1224" t="str">
            <v>전7-87</v>
          </cell>
          <cell r="AA1224">
            <v>0</v>
          </cell>
          <cell r="AD1224">
            <v>0</v>
          </cell>
          <cell r="AG1224">
            <v>0</v>
          </cell>
        </row>
        <row r="1225">
          <cell r="B1225">
            <v>4003</v>
          </cell>
          <cell r="C1225" t="str">
            <v>외함(전면스텐)</v>
          </cell>
          <cell r="D1225" t="str">
            <v>400*600*150(매입)</v>
          </cell>
          <cell r="E1225" t="str">
            <v>면</v>
          </cell>
          <cell r="L1225">
            <v>80000</v>
          </cell>
          <cell r="O1225">
            <v>80000</v>
          </cell>
          <cell r="P1225" t="str">
            <v>내선전공</v>
          </cell>
          <cell r="Q1225">
            <v>72.135000000000005</v>
          </cell>
          <cell r="R1225">
            <v>0</v>
          </cell>
          <cell r="U1225">
            <v>0</v>
          </cell>
          <cell r="V1225">
            <v>1</v>
          </cell>
          <cell r="W1225" t="str">
            <v>전7-88</v>
          </cell>
          <cell r="AA1225">
            <v>0</v>
          </cell>
          <cell r="AD1225">
            <v>0</v>
          </cell>
          <cell r="AG1225">
            <v>0</v>
          </cell>
        </row>
        <row r="1226">
          <cell r="B1226">
            <v>4004</v>
          </cell>
          <cell r="C1226" t="str">
            <v>외함(전면스텐)</v>
          </cell>
          <cell r="D1226" t="str">
            <v>400*300*150(매입)</v>
          </cell>
          <cell r="E1226" t="str">
            <v>면</v>
          </cell>
          <cell r="L1226">
            <v>53000</v>
          </cell>
          <cell r="O1226">
            <v>53000</v>
          </cell>
          <cell r="P1226" t="str">
            <v>내선전공</v>
          </cell>
          <cell r="Q1226">
            <v>73.135000000000005</v>
          </cell>
          <cell r="R1226">
            <v>0</v>
          </cell>
          <cell r="U1226">
            <v>0</v>
          </cell>
          <cell r="V1226">
            <v>1</v>
          </cell>
          <cell r="W1226" t="str">
            <v>전7-89</v>
          </cell>
          <cell r="AA1226">
            <v>0</v>
          </cell>
          <cell r="AD1226">
            <v>0</v>
          </cell>
          <cell r="AG1226">
            <v>0</v>
          </cell>
        </row>
        <row r="1227">
          <cell r="B1227">
            <v>4005</v>
          </cell>
          <cell r="C1227" t="str">
            <v>외함(전면스텐)</v>
          </cell>
          <cell r="D1227" t="str">
            <v>400*400*130(매입)</v>
          </cell>
          <cell r="E1227" t="str">
            <v>면</v>
          </cell>
          <cell r="L1227">
            <v>71000</v>
          </cell>
          <cell r="O1227">
            <v>71000</v>
          </cell>
          <cell r="P1227" t="str">
            <v>내선전공</v>
          </cell>
          <cell r="Q1227">
            <v>74.135000000000005</v>
          </cell>
          <cell r="R1227">
            <v>0</v>
          </cell>
          <cell r="U1227">
            <v>0</v>
          </cell>
          <cell r="V1227">
            <v>1</v>
          </cell>
          <cell r="W1227" t="str">
            <v>전7-90</v>
          </cell>
          <cell r="AA1227">
            <v>0</v>
          </cell>
          <cell r="AD1227">
            <v>0</v>
          </cell>
          <cell r="AG1227">
            <v>0</v>
          </cell>
        </row>
        <row r="1228">
          <cell r="B1228">
            <v>4006</v>
          </cell>
          <cell r="C1228" t="str">
            <v>외함(전면스텐)</v>
          </cell>
          <cell r="D1228" t="str">
            <v>450*800*130(매입)</v>
          </cell>
          <cell r="E1228" t="str">
            <v>면</v>
          </cell>
          <cell r="L1228">
            <v>120000</v>
          </cell>
          <cell r="O1228">
            <v>120000</v>
          </cell>
          <cell r="P1228" t="str">
            <v>내선전공</v>
          </cell>
          <cell r="Q1228">
            <v>75.135000000000005</v>
          </cell>
          <cell r="R1228">
            <v>0</v>
          </cell>
          <cell r="U1228">
            <v>0</v>
          </cell>
          <cell r="V1228">
            <v>1</v>
          </cell>
          <cell r="W1228" t="str">
            <v>전7-91</v>
          </cell>
          <cell r="AA1228">
            <v>0</v>
          </cell>
          <cell r="AD1228">
            <v>0</v>
          </cell>
          <cell r="AG1228">
            <v>0</v>
          </cell>
        </row>
        <row r="1229">
          <cell r="B1229">
            <v>4010</v>
          </cell>
          <cell r="C1229" t="str">
            <v>외함(전면스텐)</v>
          </cell>
          <cell r="D1229" t="str">
            <v>400*500*150(매입)</v>
          </cell>
          <cell r="E1229" t="str">
            <v>면</v>
          </cell>
          <cell r="L1229">
            <v>88000</v>
          </cell>
          <cell r="O1229">
            <v>88000</v>
          </cell>
          <cell r="P1229" t="str">
            <v>내선전공</v>
          </cell>
          <cell r="Q1229">
            <v>76.135000000000005</v>
          </cell>
          <cell r="R1229">
            <v>0</v>
          </cell>
          <cell r="U1229">
            <v>0</v>
          </cell>
          <cell r="V1229">
            <v>1</v>
          </cell>
          <cell r="W1229" t="str">
            <v>전7-92</v>
          </cell>
          <cell r="AA1229">
            <v>0</v>
          </cell>
          <cell r="AD1229">
            <v>0</v>
          </cell>
          <cell r="AG1229">
            <v>0</v>
          </cell>
        </row>
        <row r="1230">
          <cell r="B1230">
            <v>4011</v>
          </cell>
          <cell r="C1230" t="str">
            <v>외함(전면스텐)</v>
          </cell>
          <cell r="D1230" t="str">
            <v>600*600*150(매입)</v>
          </cell>
          <cell r="E1230" t="str">
            <v>면</v>
          </cell>
          <cell r="L1230">
            <v>160000</v>
          </cell>
          <cell r="O1230">
            <v>160000</v>
          </cell>
          <cell r="P1230" t="str">
            <v>내선전공</v>
          </cell>
          <cell r="Q1230">
            <v>77.135000000000005</v>
          </cell>
          <cell r="R1230">
            <v>0</v>
          </cell>
          <cell r="U1230">
            <v>0</v>
          </cell>
          <cell r="V1230">
            <v>1</v>
          </cell>
          <cell r="W1230" t="str">
            <v>전7-93</v>
          </cell>
          <cell r="AA1230">
            <v>0</v>
          </cell>
          <cell r="AD1230">
            <v>0</v>
          </cell>
          <cell r="AG1230">
            <v>0</v>
          </cell>
        </row>
        <row r="1231">
          <cell r="B1231">
            <v>4012</v>
          </cell>
          <cell r="C1231" t="str">
            <v>외함(전면스텐)</v>
          </cell>
          <cell r="D1231" t="str">
            <v>600*700*150(매입)</v>
          </cell>
          <cell r="E1231" t="str">
            <v>면</v>
          </cell>
          <cell r="L1231">
            <v>186000</v>
          </cell>
          <cell r="O1231">
            <v>186000</v>
          </cell>
          <cell r="P1231" t="str">
            <v>내선전공</v>
          </cell>
          <cell r="Q1231">
            <v>78.135000000000005</v>
          </cell>
          <cell r="R1231">
            <v>0</v>
          </cell>
          <cell r="U1231">
            <v>0</v>
          </cell>
          <cell r="V1231">
            <v>1</v>
          </cell>
          <cell r="W1231" t="str">
            <v>전7-94</v>
          </cell>
          <cell r="AA1231">
            <v>0</v>
          </cell>
          <cell r="AD1231">
            <v>0</v>
          </cell>
          <cell r="AG1231">
            <v>0</v>
          </cell>
        </row>
        <row r="1232">
          <cell r="B1232">
            <v>14013</v>
          </cell>
          <cell r="C1232" t="str">
            <v>외함(전면스텐)</v>
          </cell>
          <cell r="D1232" t="str">
            <v>600*800*150(매입)</v>
          </cell>
          <cell r="E1232" t="str">
            <v>면</v>
          </cell>
          <cell r="L1232">
            <v>213000</v>
          </cell>
          <cell r="O1232">
            <v>213000</v>
          </cell>
          <cell r="P1232" t="str">
            <v>내선전공</v>
          </cell>
          <cell r="Q1232">
            <v>79.135000000000005</v>
          </cell>
          <cell r="R1232">
            <v>0</v>
          </cell>
          <cell r="U1232">
            <v>0</v>
          </cell>
          <cell r="V1232">
            <v>1</v>
          </cell>
          <cell r="W1232" t="str">
            <v>전7-95</v>
          </cell>
          <cell r="AA1232">
            <v>0</v>
          </cell>
          <cell r="AD1232">
            <v>0</v>
          </cell>
          <cell r="AG1232">
            <v>0</v>
          </cell>
        </row>
        <row r="1233">
          <cell r="B1233">
            <v>4013</v>
          </cell>
          <cell r="C1233" t="str">
            <v>외함(전면스텐)</v>
          </cell>
          <cell r="D1233" t="str">
            <v>600*850*150(매입)</v>
          </cell>
          <cell r="E1233" t="str">
            <v>면</v>
          </cell>
          <cell r="L1233">
            <v>226000</v>
          </cell>
          <cell r="O1233">
            <v>226000</v>
          </cell>
          <cell r="P1233" t="str">
            <v>내선전공</v>
          </cell>
          <cell r="Q1233">
            <v>80.135000000000005</v>
          </cell>
          <cell r="R1233">
            <v>0</v>
          </cell>
          <cell r="U1233">
            <v>0</v>
          </cell>
          <cell r="V1233">
            <v>1</v>
          </cell>
          <cell r="W1233" t="str">
            <v>전7-96</v>
          </cell>
          <cell r="AA1233">
            <v>0</v>
          </cell>
          <cell r="AD1233">
            <v>0</v>
          </cell>
          <cell r="AG1233">
            <v>0</v>
          </cell>
        </row>
        <row r="1234">
          <cell r="B1234">
            <v>4014</v>
          </cell>
          <cell r="C1234" t="str">
            <v>외함(전면스텐)</v>
          </cell>
          <cell r="D1234" t="str">
            <v>600*900*150(매입)</v>
          </cell>
          <cell r="E1234" t="str">
            <v>면</v>
          </cell>
          <cell r="L1234">
            <v>240000</v>
          </cell>
          <cell r="O1234">
            <v>240000</v>
          </cell>
          <cell r="P1234" t="str">
            <v>내선전공</v>
          </cell>
          <cell r="Q1234">
            <v>81.135000000000005</v>
          </cell>
          <cell r="R1234">
            <v>0</v>
          </cell>
          <cell r="U1234">
            <v>0</v>
          </cell>
          <cell r="V1234">
            <v>1</v>
          </cell>
          <cell r="W1234" t="str">
            <v>전7-97</v>
          </cell>
          <cell r="AA1234">
            <v>0</v>
          </cell>
          <cell r="AD1234">
            <v>0</v>
          </cell>
          <cell r="AG1234">
            <v>0</v>
          </cell>
        </row>
        <row r="1235">
          <cell r="B1235">
            <v>4015</v>
          </cell>
          <cell r="C1235" t="str">
            <v>외함(전면스텐)</v>
          </cell>
          <cell r="D1235" t="str">
            <v>600*1000*150(매입)</v>
          </cell>
          <cell r="E1235" t="str">
            <v>면</v>
          </cell>
          <cell r="L1235">
            <v>266000</v>
          </cell>
          <cell r="O1235">
            <v>266000</v>
          </cell>
          <cell r="P1235" t="str">
            <v>내선전공</v>
          </cell>
          <cell r="Q1235">
            <v>82.135000000000005</v>
          </cell>
          <cell r="R1235">
            <v>0</v>
          </cell>
          <cell r="U1235">
            <v>0</v>
          </cell>
          <cell r="V1235">
            <v>1</v>
          </cell>
          <cell r="W1235" t="str">
            <v>전7-98</v>
          </cell>
          <cell r="AA1235">
            <v>0</v>
          </cell>
          <cell r="AD1235">
            <v>0</v>
          </cell>
          <cell r="AG1235">
            <v>0</v>
          </cell>
        </row>
        <row r="1236">
          <cell r="B1236">
            <v>4016</v>
          </cell>
          <cell r="C1236" t="str">
            <v>외함(전면스텐)</v>
          </cell>
          <cell r="D1236" t="str">
            <v>600*1100*150(매입)</v>
          </cell>
          <cell r="E1236" t="str">
            <v>면</v>
          </cell>
          <cell r="L1236">
            <v>293000</v>
          </cell>
          <cell r="O1236">
            <v>293000</v>
          </cell>
          <cell r="P1236" t="str">
            <v>내선전공</v>
          </cell>
          <cell r="Q1236">
            <v>83.135000000000005</v>
          </cell>
          <cell r="R1236">
            <v>0</v>
          </cell>
          <cell r="U1236">
            <v>0</v>
          </cell>
          <cell r="V1236">
            <v>1</v>
          </cell>
          <cell r="W1236" t="str">
            <v>전7-99</v>
          </cell>
          <cell r="AA1236">
            <v>0</v>
          </cell>
          <cell r="AD1236">
            <v>0</v>
          </cell>
          <cell r="AG1236">
            <v>0</v>
          </cell>
        </row>
        <row r="1237">
          <cell r="B1237">
            <v>14016</v>
          </cell>
          <cell r="C1237" t="str">
            <v>외함(전면스텐)</v>
          </cell>
          <cell r="D1237" t="str">
            <v>600*1100*180(매입)</v>
          </cell>
          <cell r="E1237" t="str">
            <v>면</v>
          </cell>
          <cell r="L1237">
            <v>293000</v>
          </cell>
          <cell r="O1237">
            <v>293000</v>
          </cell>
          <cell r="P1237" t="str">
            <v>내선전공</v>
          </cell>
          <cell r="Q1237">
            <v>84.135000000000005</v>
          </cell>
          <cell r="R1237">
            <v>0</v>
          </cell>
          <cell r="U1237">
            <v>0</v>
          </cell>
          <cell r="V1237">
            <v>1</v>
          </cell>
          <cell r="W1237" t="str">
            <v>전7-100</v>
          </cell>
          <cell r="AA1237">
            <v>0</v>
          </cell>
          <cell r="AD1237">
            <v>0</v>
          </cell>
          <cell r="AG1237">
            <v>0</v>
          </cell>
        </row>
        <row r="1238">
          <cell r="B1238">
            <v>4017</v>
          </cell>
          <cell r="C1238" t="str">
            <v>외함(전면스텐)</v>
          </cell>
          <cell r="D1238" t="str">
            <v>600*1200*130(매입)</v>
          </cell>
          <cell r="E1238" t="str">
            <v>면</v>
          </cell>
          <cell r="L1238">
            <v>320000</v>
          </cell>
          <cell r="O1238">
            <v>320000</v>
          </cell>
          <cell r="P1238" t="str">
            <v>내선전공</v>
          </cell>
          <cell r="Q1238">
            <v>85.135000000000005</v>
          </cell>
          <cell r="R1238">
            <v>0</v>
          </cell>
          <cell r="U1238">
            <v>0</v>
          </cell>
          <cell r="V1238">
            <v>1</v>
          </cell>
          <cell r="W1238" t="str">
            <v>전7-101</v>
          </cell>
          <cell r="AA1238">
            <v>0</v>
          </cell>
          <cell r="AD1238">
            <v>0</v>
          </cell>
          <cell r="AG1238">
            <v>0</v>
          </cell>
        </row>
        <row r="1239">
          <cell r="B1239">
            <v>4018</v>
          </cell>
          <cell r="C1239" t="str">
            <v>외함(전면스텐)</v>
          </cell>
          <cell r="D1239" t="str">
            <v>600*1200*180(매입)</v>
          </cell>
          <cell r="E1239" t="str">
            <v>면</v>
          </cell>
          <cell r="L1239">
            <v>320000</v>
          </cell>
          <cell r="O1239">
            <v>320000</v>
          </cell>
          <cell r="P1239" t="str">
            <v>내선전공</v>
          </cell>
          <cell r="Q1239">
            <v>86.135000000000005</v>
          </cell>
          <cell r="R1239">
            <v>0</v>
          </cell>
          <cell r="U1239">
            <v>0</v>
          </cell>
          <cell r="V1239">
            <v>1</v>
          </cell>
          <cell r="W1239" t="str">
            <v>전7-102</v>
          </cell>
          <cell r="AA1239">
            <v>0</v>
          </cell>
          <cell r="AD1239">
            <v>0</v>
          </cell>
          <cell r="AG1239">
            <v>0</v>
          </cell>
        </row>
        <row r="1240">
          <cell r="B1240">
            <v>4019</v>
          </cell>
          <cell r="C1240" t="str">
            <v>외함(전면스텐)</v>
          </cell>
          <cell r="D1240" t="str">
            <v>600*1300*130(매입)</v>
          </cell>
          <cell r="E1240" t="str">
            <v>면</v>
          </cell>
          <cell r="L1240">
            <v>346000</v>
          </cell>
          <cell r="O1240">
            <v>346000</v>
          </cell>
          <cell r="P1240" t="str">
            <v>내선전공</v>
          </cell>
          <cell r="Q1240">
            <v>87.135000000000005</v>
          </cell>
          <cell r="R1240">
            <v>0</v>
          </cell>
          <cell r="U1240">
            <v>0</v>
          </cell>
          <cell r="V1240">
            <v>1</v>
          </cell>
          <cell r="W1240" t="str">
            <v>전7-103</v>
          </cell>
          <cell r="AA1240">
            <v>0</v>
          </cell>
          <cell r="AD1240">
            <v>0</v>
          </cell>
          <cell r="AG1240">
            <v>0</v>
          </cell>
        </row>
        <row r="1241">
          <cell r="B1241">
            <v>14019</v>
          </cell>
          <cell r="C1241" t="str">
            <v>외함(전면스텐)</v>
          </cell>
          <cell r="D1241" t="str">
            <v>600*1300*150(매입)</v>
          </cell>
          <cell r="E1241" t="str">
            <v>면</v>
          </cell>
          <cell r="L1241">
            <v>346000</v>
          </cell>
          <cell r="O1241">
            <v>346000</v>
          </cell>
          <cell r="P1241" t="str">
            <v>내선전공</v>
          </cell>
          <cell r="Q1241">
            <v>88.135000000000005</v>
          </cell>
          <cell r="R1241">
            <v>0</v>
          </cell>
          <cell r="U1241">
            <v>0</v>
          </cell>
          <cell r="V1241">
            <v>1</v>
          </cell>
          <cell r="W1241" t="str">
            <v>전7-104</v>
          </cell>
          <cell r="AA1241">
            <v>0</v>
          </cell>
          <cell r="AD1241">
            <v>0</v>
          </cell>
          <cell r="AG1241">
            <v>0</v>
          </cell>
        </row>
        <row r="1242">
          <cell r="B1242">
            <v>4021</v>
          </cell>
          <cell r="C1242" t="str">
            <v>외함(전면스텐)</v>
          </cell>
          <cell r="D1242" t="str">
            <v>600*1400*130(매입)</v>
          </cell>
          <cell r="E1242" t="str">
            <v>면</v>
          </cell>
          <cell r="L1242">
            <v>373000</v>
          </cell>
          <cell r="O1242">
            <v>373000</v>
          </cell>
          <cell r="P1242" t="str">
            <v>내선전공</v>
          </cell>
          <cell r="Q1242">
            <v>89.135000000000005</v>
          </cell>
          <cell r="R1242">
            <v>0</v>
          </cell>
          <cell r="U1242">
            <v>0</v>
          </cell>
          <cell r="V1242">
            <v>1</v>
          </cell>
          <cell r="W1242" t="str">
            <v>전7-105</v>
          </cell>
          <cell r="AA1242">
            <v>0</v>
          </cell>
          <cell r="AD1242">
            <v>0</v>
          </cell>
          <cell r="AG1242">
            <v>0</v>
          </cell>
        </row>
        <row r="1243">
          <cell r="B1243">
            <v>24021</v>
          </cell>
          <cell r="C1243" t="str">
            <v>외함(전면스텐)</v>
          </cell>
          <cell r="D1243" t="str">
            <v>600*1400*150(매입)</v>
          </cell>
          <cell r="E1243" t="str">
            <v>면</v>
          </cell>
          <cell r="L1243">
            <v>373000</v>
          </cell>
          <cell r="O1243">
            <v>373000</v>
          </cell>
          <cell r="P1243" t="str">
            <v>내선전공</v>
          </cell>
          <cell r="Q1243">
            <v>90.135000000000005</v>
          </cell>
          <cell r="R1243">
            <v>0</v>
          </cell>
          <cell r="U1243">
            <v>0</v>
          </cell>
          <cell r="V1243">
            <v>1</v>
          </cell>
          <cell r="W1243" t="str">
            <v>전7-106</v>
          </cell>
          <cell r="AA1243">
            <v>0</v>
          </cell>
          <cell r="AD1243">
            <v>0</v>
          </cell>
          <cell r="AG1243">
            <v>0</v>
          </cell>
        </row>
        <row r="1244">
          <cell r="B1244">
            <v>14021</v>
          </cell>
          <cell r="C1244" t="str">
            <v>외함(전면스텐)</v>
          </cell>
          <cell r="D1244" t="str">
            <v>600*1400*180(매입)</v>
          </cell>
          <cell r="E1244" t="str">
            <v>면</v>
          </cell>
          <cell r="L1244">
            <v>373000</v>
          </cell>
          <cell r="O1244">
            <v>373000</v>
          </cell>
          <cell r="P1244" t="str">
            <v>내선전공</v>
          </cell>
          <cell r="Q1244">
            <v>91.135000000000005</v>
          </cell>
          <cell r="R1244">
            <v>0</v>
          </cell>
          <cell r="U1244">
            <v>0</v>
          </cell>
          <cell r="V1244">
            <v>1</v>
          </cell>
          <cell r="W1244" t="str">
            <v>전7-107</v>
          </cell>
          <cell r="AA1244">
            <v>0</v>
          </cell>
          <cell r="AD1244">
            <v>0</v>
          </cell>
          <cell r="AG1244">
            <v>0</v>
          </cell>
        </row>
        <row r="1245">
          <cell r="B1245">
            <v>4020</v>
          </cell>
          <cell r="C1245" t="str">
            <v>외함(전면스텐)</v>
          </cell>
          <cell r="D1245" t="str">
            <v>600*1500*130(매입)</v>
          </cell>
          <cell r="E1245" t="str">
            <v>면</v>
          </cell>
          <cell r="L1245">
            <v>400000</v>
          </cell>
          <cell r="O1245">
            <v>400000</v>
          </cell>
          <cell r="P1245" t="str">
            <v>내선전공</v>
          </cell>
          <cell r="Q1245">
            <v>92.135000000000005</v>
          </cell>
          <cell r="R1245">
            <v>0</v>
          </cell>
          <cell r="U1245">
            <v>0</v>
          </cell>
          <cell r="V1245">
            <v>1</v>
          </cell>
          <cell r="W1245" t="str">
            <v>전7-108</v>
          </cell>
          <cell r="AA1245">
            <v>0</v>
          </cell>
          <cell r="AD1245">
            <v>0</v>
          </cell>
          <cell r="AG1245">
            <v>0</v>
          </cell>
        </row>
        <row r="1246">
          <cell r="B1246">
            <v>4022</v>
          </cell>
          <cell r="C1246" t="str">
            <v>외함(전면스텐)</v>
          </cell>
          <cell r="D1246" t="str">
            <v>600*1600*130(매입)</v>
          </cell>
          <cell r="E1246" t="str">
            <v>면</v>
          </cell>
          <cell r="L1246">
            <v>426000</v>
          </cell>
          <cell r="O1246">
            <v>426000</v>
          </cell>
          <cell r="P1246" t="str">
            <v>내선전공</v>
          </cell>
          <cell r="Q1246">
            <v>93.135000000000005</v>
          </cell>
          <cell r="R1246">
            <v>0</v>
          </cell>
          <cell r="U1246">
            <v>0</v>
          </cell>
          <cell r="V1246">
            <v>1</v>
          </cell>
          <cell r="W1246" t="str">
            <v>전7-109</v>
          </cell>
          <cell r="AA1246">
            <v>0</v>
          </cell>
          <cell r="AD1246">
            <v>0</v>
          </cell>
          <cell r="AG1246">
            <v>0</v>
          </cell>
        </row>
        <row r="1247">
          <cell r="B1247">
            <v>14022</v>
          </cell>
          <cell r="C1247" t="str">
            <v>외함(전면스텐)</v>
          </cell>
          <cell r="D1247" t="str">
            <v>600*1800*180(매입)</v>
          </cell>
          <cell r="E1247" t="str">
            <v>면</v>
          </cell>
          <cell r="L1247">
            <v>480000</v>
          </cell>
          <cell r="O1247">
            <v>480000</v>
          </cell>
          <cell r="P1247" t="str">
            <v>내선전공</v>
          </cell>
          <cell r="Q1247">
            <v>94.135000000000005</v>
          </cell>
          <cell r="R1247">
            <v>0</v>
          </cell>
          <cell r="U1247">
            <v>0</v>
          </cell>
          <cell r="V1247">
            <v>1</v>
          </cell>
          <cell r="W1247" t="str">
            <v>전7-110</v>
          </cell>
          <cell r="AA1247">
            <v>0</v>
          </cell>
          <cell r="AD1247">
            <v>0</v>
          </cell>
          <cell r="AG1247">
            <v>0</v>
          </cell>
        </row>
        <row r="1248">
          <cell r="B1248">
            <v>4031</v>
          </cell>
          <cell r="C1248" t="str">
            <v>외함(전면스텐)</v>
          </cell>
          <cell r="D1248" t="str">
            <v>700*600*130(매입)</v>
          </cell>
          <cell r="E1248" t="str">
            <v>면</v>
          </cell>
          <cell r="L1248">
            <v>186000</v>
          </cell>
          <cell r="O1248">
            <v>186000</v>
          </cell>
          <cell r="P1248" t="str">
            <v>내선전공</v>
          </cell>
          <cell r="Q1248">
            <v>95.135000000000005</v>
          </cell>
          <cell r="R1248">
            <v>0</v>
          </cell>
          <cell r="U1248">
            <v>0</v>
          </cell>
          <cell r="V1248">
            <v>1</v>
          </cell>
          <cell r="W1248" t="str">
            <v>전7-111</v>
          </cell>
          <cell r="AA1248">
            <v>0</v>
          </cell>
          <cell r="AD1248">
            <v>0</v>
          </cell>
          <cell r="AG1248">
            <v>0</v>
          </cell>
        </row>
        <row r="1249">
          <cell r="B1249">
            <v>4032</v>
          </cell>
          <cell r="C1249" t="str">
            <v>외함(전면스텐)</v>
          </cell>
          <cell r="D1249" t="str">
            <v>700*700*130(매입)</v>
          </cell>
          <cell r="E1249" t="str">
            <v>면</v>
          </cell>
          <cell r="L1249">
            <v>217000</v>
          </cell>
          <cell r="O1249">
            <v>217000</v>
          </cell>
          <cell r="P1249" t="str">
            <v>내선전공</v>
          </cell>
          <cell r="Q1249">
            <v>96.135000000000005</v>
          </cell>
          <cell r="R1249">
            <v>0</v>
          </cell>
          <cell r="U1249">
            <v>0</v>
          </cell>
          <cell r="V1249">
            <v>1</v>
          </cell>
          <cell r="W1249" t="str">
            <v>전7-112</v>
          </cell>
          <cell r="AA1249">
            <v>0</v>
          </cell>
          <cell r="AD1249">
            <v>0</v>
          </cell>
          <cell r="AG1249">
            <v>0</v>
          </cell>
        </row>
        <row r="1250">
          <cell r="B1250">
            <v>4032.1</v>
          </cell>
          <cell r="C1250" t="str">
            <v>외함(전면스텐)</v>
          </cell>
          <cell r="D1250" t="str">
            <v>700*700*150(매입)</v>
          </cell>
          <cell r="E1250" t="str">
            <v>면</v>
          </cell>
          <cell r="L1250">
            <v>217000</v>
          </cell>
          <cell r="O1250">
            <v>217000</v>
          </cell>
          <cell r="P1250" t="str">
            <v>내선전공</v>
          </cell>
          <cell r="Q1250">
            <v>97.135000000000005</v>
          </cell>
          <cell r="R1250">
            <v>0</v>
          </cell>
          <cell r="U1250">
            <v>0</v>
          </cell>
          <cell r="V1250">
            <v>1</v>
          </cell>
          <cell r="W1250" t="str">
            <v>전7-113</v>
          </cell>
          <cell r="AA1250">
            <v>0</v>
          </cell>
          <cell r="AD1250">
            <v>0</v>
          </cell>
          <cell r="AG1250">
            <v>0</v>
          </cell>
        </row>
        <row r="1251">
          <cell r="B1251">
            <v>4033</v>
          </cell>
          <cell r="C1251" t="str">
            <v>외함(전면스텐)</v>
          </cell>
          <cell r="D1251" t="str">
            <v>700*800*150(매입)</v>
          </cell>
          <cell r="E1251" t="str">
            <v>면</v>
          </cell>
          <cell r="L1251">
            <v>248000</v>
          </cell>
          <cell r="O1251">
            <v>248000</v>
          </cell>
          <cell r="P1251" t="str">
            <v>내선전공</v>
          </cell>
          <cell r="Q1251">
            <v>98.135000000000005</v>
          </cell>
          <cell r="R1251">
            <v>0</v>
          </cell>
          <cell r="U1251">
            <v>0</v>
          </cell>
          <cell r="V1251">
            <v>1</v>
          </cell>
          <cell r="W1251" t="str">
            <v>전7-114</v>
          </cell>
          <cell r="AA1251">
            <v>0</v>
          </cell>
          <cell r="AD1251">
            <v>0</v>
          </cell>
          <cell r="AG1251">
            <v>0</v>
          </cell>
        </row>
        <row r="1252">
          <cell r="B1252">
            <v>4034</v>
          </cell>
          <cell r="C1252" t="str">
            <v>외함(전면스텐)</v>
          </cell>
          <cell r="D1252" t="str">
            <v>700*900*130(매입)</v>
          </cell>
          <cell r="E1252" t="str">
            <v>면</v>
          </cell>
          <cell r="L1252">
            <v>280000</v>
          </cell>
          <cell r="O1252">
            <v>280000</v>
          </cell>
          <cell r="P1252" t="str">
            <v>내선전공</v>
          </cell>
          <cell r="Q1252">
            <v>99.135000000000005</v>
          </cell>
          <cell r="R1252">
            <v>0</v>
          </cell>
          <cell r="U1252">
            <v>0</v>
          </cell>
          <cell r="V1252">
            <v>1</v>
          </cell>
          <cell r="W1252" t="str">
            <v>전7-115</v>
          </cell>
          <cell r="AA1252">
            <v>0</v>
          </cell>
          <cell r="AD1252">
            <v>0</v>
          </cell>
          <cell r="AG1252">
            <v>0</v>
          </cell>
        </row>
        <row r="1253">
          <cell r="B1253">
            <v>14034</v>
          </cell>
          <cell r="C1253" t="str">
            <v>외함(전면스텐)</v>
          </cell>
          <cell r="D1253" t="str">
            <v>800*900*150(매입)</v>
          </cell>
          <cell r="E1253" t="str">
            <v>면</v>
          </cell>
          <cell r="L1253">
            <v>240000</v>
          </cell>
          <cell r="O1253">
            <v>240000</v>
          </cell>
          <cell r="P1253" t="str">
            <v>내선전공</v>
          </cell>
          <cell r="Q1253">
            <v>100.13500000000001</v>
          </cell>
          <cell r="R1253">
            <v>0</v>
          </cell>
          <cell r="U1253">
            <v>0</v>
          </cell>
          <cell r="V1253">
            <v>1</v>
          </cell>
          <cell r="W1253" t="str">
            <v>전7-116</v>
          </cell>
          <cell r="AA1253">
            <v>0</v>
          </cell>
          <cell r="AD1253">
            <v>0</v>
          </cell>
          <cell r="AG1253">
            <v>0</v>
          </cell>
        </row>
        <row r="1254">
          <cell r="B1254">
            <v>4035</v>
          </cell>
          <cell r="C1254" t="str">
            <v>외함(전면스텐)</v>
          </cell>
          <cell r="D1254" t="str">
            <v>700*1000*150(매입)</v>
          </cell>
          <cell r="E1254" t="str">
            <v>면</v>
          </cell>
          <cell r="L1254">
            <v>311000</v>
          </cell>
          <cell r="O1254">
            <v>311000</v>
          </cell>
          <cell r="P1254" t="str">
            <v>내선전공</v>
          </cell>
          <cell r="Q1254">
            <v>101.13500000000001</v>
          </cell>
          <cell r="R1254">
            <v>0</v>
          </cell>
          <cell r="U1254">
            <v>0</v>
          </cell>
          <cell r="V1254">
            <v>1</v>
          </cell>
          <cell r="W1254" t="str">
            <v>전7-117</v>
          </cell>
          <cell r="AA1254">
            <v>0</v>
          </cell>
          <cell r="AD1254">
            <v>0</v>
          </cell>
          <cell r="AG1254">
            <v>0</v>
          </cell>
        </row>
        <row r="1255">
          <cell r="B1255">
            <v>4036</v>
          </cell>
          <cell r="C1255" t="str">
            <v>외함(전면스텐)</v>
          </cell>
          <cell r="D1255" t="str">
            <v>700*1100*150(매입)</v>
          </cell>
          <cell r="E1255" t="str">
            <v>면</v>
          </cell>
          <cell r="L1255">
            <v>342000</v>
          </cell>
          <cell r="O1255">
            <v>342000</v>
          </cell>
          <cell r="P1255" t="str">
            <v>내선전공</v>
          </cell>
          <cell r="Q1255">
            <v>102.13500000000001</v>
          </cell>
          <cell r="R1255">
            <v>0</v>
          </cell>
          <cell r="U1255">
            <v>0</v>
          </cell>
          <cell r="V1255">
            <v>1</v>
          </cell>
          <cell r="W1255" t="str">
            <v>전7-118</v>
          </cell>
          <cell r="AA1255">
            <v>0</v>
          </cell>
          <cell r="AD1255">
            <v>0</v>
          </cell>
          <cell r="AG1255">
            <v>0</v>
          </cell>
        </row>
        <row r="1256">
          <cell r="B1256">
            <v>4037</v>
          </cell>
          <cell r="C1256" t="str">
            <v>외함(전면스텐)</v>
          </cell>
          <cell r="D1256" t="str">
            <v>700*1200*150(매입)</v>
          </cell>
          <cell r="E1256" t="str">
            <v>면</v>
          </cell>
          <cell r="L1256">
            <v>373000</v>
          </cell>
          <cell r="O1256">
            <v>373000</v>
          </cell>
          <cell r="P1256" t="str">
            <v>내선전공</v>
          </cell>
          <cell r="Q1256">
            <v>103.13500000000001</v>
          </cell>
          <cell r="R1256">
            <v>0</v>
          </cell>
          <cell r="U1256">
            <v>0</v>
          </cell>
          <cell r="V1256">
            <v>1</v>
          </cell>
          <cell r="W1256" t="str">
            <v>전7-119</v>
          </cell>
          <cell r="AA1256">
            <v>0</v>
          </cell>
          <cell r="AD1256">
            <v>0</v>
          </cell>
          <cell r="AG1256">
            <v>0</v>
          </cell>
        </row>
        <row r="1257">
          <cell r="B1257">
            <v>4038</v>
          </cell>
          <cell r="C1257" t="str">
            <v>외함(전면스텐)</v>
          </cell>
          <cell r="D1257" t="str">
            <v>700*1200*180(매입)</v>
          </cell>
          <cell r="E1257" t="str">
            <v>면</v>
          </cell>
          <cell r="L1257">
            <v>373000</v>
          </cell>
          <cell r="O1257">
            <v>373000</v>
          </cell>
          <cell r="P1257" t="str">
            <v>내선전공</v>
          </cell>
          <cell r="Q1257">
            <v>104.13500000000001</v>
          </cell>
          <cell r="R1257">
            <v>0</v>
          </cell>
          <cell r="U1257">
            <v>0</v>
          </cell>
          <cell r="V1257">
            <v>1</v>
          </cell>
          <cell r="W1257" t="str">
            <v>전7-120</v>
          </cell>
          <cell r="AA1257">
            <v>0</v>
          </cell>
          <cell r="AD1257">
            <v>0</v>
          </cell>
          <cell r="AG1257">
            <v>0</v>
          </cell>
        </row>
        <row r="1258">
          <cell r="B1258">
            <v>4039</v>
          </cell>
          <cell r="C1258" t="str">
            <v>외함(전면스텐)</v>
          </cell>
          <cell r="D1258" t="str">
            <v>700*1300*150(매입)</v>
          </cell>
          <cell r="E1258" t="str">
            <v>면</v>
          </cell>
          <cell r="L1258">
            <v>404000</v>
          </cell>
          <cell r="M1258">
            <v>625000</v>
          </cell>
          <cell r="O1258">
            <v>404000</v>
          </cell>
          <cell r="P1258" t="str">
            <v>내선전공</v>
          </cell>
          <cell r="Q1258">
            <v>1.56</v>
          </cell>
          <cell r="R1258">
            <v>0</v>
          </cell>
          <cell r="U1258">
            <v>0</v>
          </cell>
          <cell r="V1258">
            <v>1</v>
          </cell>
          <cell r="W1258" t="str">
            <v>전7-3</v>
          </cell>
          <cell r="AA1258">
            <v>0</v>
          </cell>
          <cell r="AD1258">
            <v>0</v>
          </cell>
          <cell r="AG1258">
            <v>0</v>
          </cell>
        </row>
        <row r="1259">
          <cell r="B1259">
            <v>14039</v>
          </cell>
          <cell r="C1259" t="str">
            <v>외함(전면스텐)</v>
          </cell>
          <cell r="D1259" t="str">
            <v>700*1300*180(매입)</v>
          </cell>
          <cell r="E1259" t="str">
            <v>면</v>
          </cell>
          <cell r="L1259">
            <v>404000</v>
          </cell>
          <cell r="M1259">
            <v>360000</v>
          </cell>
          <cell r="O1259">
            <v>404000</v>
          </cell>
          <cell r="P1259" t="str">
            <v>내선전공</v>
          </cell>
          <cell r="Q1259">
            <v>1.23</v>
          </cell>
          <cell r="R1259">
            <v>0</v>
          </cell>
          <cell r="U1259">
            <v>0</v>
          </cell>
          <cell r="V1259">
            <v>1</v>
          </cell>
          <cell r="W1259" t="str">
            <v>전7-3</v>
          </cell>
          <cell r="AA1259">
            <v>0</v>
          </cell>
          <cell r="AD1259">
            <v>0</v>
          </cell>
          <cell r="AG1259">
            <v>0</v>
          </cell>
        </row>
        <row r="1260">
          <cell r="B1260">
            <v>4040</v>
          </cell>
          <cell r="C1260" t="str">
            <v>외함(전면스텐)</v>
          </cell>
          <cell r="D1260" t="str">
            <v>700*1400*150(매입)</v>
          </cell>
          <cell r="E1260" t="str">
            <v>면</v>
          </cell>
          <cell r="L1260">
            <v>435000</v>
          </cell>
          <cell r="M1260">
            <v>485000</v>
          </cell>
          <cell r="O1260">
            <v>435000</v>
          </cell>
          <cell r="P1260" t="str">
            <v>내선전공</v>
          </cell>
          <cell r="Q1260">
            <v>1.23</v>
          </cell>
          <cell r="R1260">
            <v>0</v>
          </cell>
          <cell r="U1260">
            <v>0</v>
          </cell>
          <cell r="V1260">
            <v>1</v>
          </cell>
          <cell r="W1260" t="str">
            <v>전7-3</v>
          </cell>
          <cell r="AA1260">
            <v>0</v>
          </cell>
          <cell r="AD1260">
            <v>0</v>
          </cell>
          <cell r="AG1260">
            <v>0</v>
          </cell>
        </row>
        <row r="1261">
          <cell r="B1261">
            <v>14040</v>
          </cell>
          <cell r="C1261" t="str">
            <v>외함(전면스텐)</v>
          </cell>
          <cell r="D1261" t="str">
            <v>700*1400*180(매입)</v>
          </cell>
          <cell r="E1261" t="str">
            <v>면</v>
          </cell>
          <cell r="L1261">
            <v>435000</v>
          </cell>
          <cell r="M1261">
            <v>200000</v>
          </cell>
          <cell r="O1261">
            <v>435000</v>
          </cell>
          <cell r="P1261" t="str">
            <v>내선전공</v>
          </cell>
          <cell r="Q1261">
            <v>0.95</v>
          </cell>
          <cell r="R1261">
            <v>0</v>
          </cell>
          <cell r="U1261">
            <v>0</v>
          </cell>
          <cell r="V1261">
            <v>1</v>
          </cell>
          <cell r="W1261" t="str">
            <v>전7-3</v>
          </cell>
          <cell r="AA1261">
            <v>0</v>
          </cell>
          <cell r="AD1261">
            <v>0</v>
          </cell>
          <cell r="AG1261">
            <v>0</v>
          </cell>
        </row>
        <row r="1262">
          <cell r="B1262">
            <v>4041</v>
          </cell>
          <cell r="C1262" t="str">
            <v>외함(전면스텐)</v>
          </cell>
          <cell r="D1262" t="str">
            <v>700*1500*150(매입)</v>
          </cell>
          <cell r="E1262" t="str">
            <v>면</v>
          </cell>
          <cell r="L1262">
            <v>466000</v>
          </cell>
          <cell r="O1262">
            <v>466000</v>
          </cell>
          <cell r="R1262">
            <v>0</v>
          </cell>
          <cell r="U1262">
            <v>0</v>
          </cell>
          <cell r="AA1262">
            <v>0</v>
          </cell>
          <cell r="AD1262">
            <v>0</v>
          </cell>
          <cell r="AG1262">
            <v>0</v>
          </cell>
        </row>
        <row r="1263">
          <cell r="B1263">
            <v>4042</v>
          </cell>
          <cell r="C1263" t="str">
            <v>외함(전면스텐)</v>
          </cell>
          <cell r="D1263" t="str">
            <v>700*1600*130(매입)</v>
          </cell>
          <cell r="E1263" t="str">
            <v>면</v>
          </cell>
          <cell r="L1263">
            <v>497000</v>
          </cell>
          <cell r="O1263">
            <v>497000</v>
          </cell>
          <cell r="R1263">
            <v>0</v>
          </cell>
          <cell r="U1263">
            <v>0</v>
          </cell>
          <cell r="AA1263">
            <v>0</v>
          </cell>
          <cell r="AD1263">
            <v>0</v>
          </cell>
          <cell r="AG1263">
            <v>0</v>
          </cell>
        </row>
        <row r="1264">
          <cell r="B1264">
            <v>14042</v>
          </cell>
          <cell r="C1264" t="str">
            <v>외함(전면스텐)</v>
          </cell>
          <cell r="D1264" t="str">
            <v>700*1600*180(매입)</v>
          </cell>
          <cell r="E1264" t="str">
            <v>면</v>
          </cell>
          <cell r="L1264">
            <v>497000</v>
          </cell>
          <cell r="O1264">
            <v>497000</v>
          </cell>
          <cell r="R1264">
            <v>0</v>
          </cell>
          <cell r="U1264">
            <v>0</v>
          </cell>
          <cell r="AA1264">
            <v>0</v>
          </cell>
          <cell r="AD1264">
            <v>0</v>
          </cell>
          <cell r="AG1264">
            <v>0</v>
          </cell>
        </row>
        <row r="1265">
          <cell r="B1265">
            <v>24042</v>
          </cell>
          <cell r="C1265" t="str">
            <v>외함(전면스텐)</v>
          </cell>
          <cell r="D1265" t="str">
            <v>800*1300*150(매입)</v>
          </cell>
          <cell r="E1265" t="str">
            <v>면</v>
          </cell>
          <cell r="L1265">
            <v>462000</v>
          </cell>
          <cell r="O1265">
            <v>462000</v>
          </cell>
          <cell r="R1265">
            <v>0</v>
          </cell>
          <cell r="U1265">
            <v>0</v>
          </cell>
          <cell r="AA1265">
            <v>0</v>
          </cell>
          <cell r="AD1265">
            <v>0</v>
          </cell>
          <cell r="AG1265">
            <v>0</v>
          </cell>
        </row>
        <row r="1266">
          <cell r="B1266">
            <v>4043</v>
          </cell>
          <cell r="C1266" t="str">
            <v>외함(전면스텐)</v>
          </cell>
          <cell r="D1266" t="str">
            <v>900*1400*130(매입)</v>
          </cell>
          <cell r="E1266" t="str">
            <v>면</v>
          </cell>
          <cell r="L1266">
            <v>560000</v>
          </cell>
          <cell r="O1266">
            <v>560000</v>
          </cell>
          <cell r="R1266">
            <v>0</v>
          </cell>
          <cell r="U1266">
            <v>0</v>
          </cell>
          <cell r="AA1266">
            <v>0</v>
          </cell>
          <cell r="AD1266">
            <v>0</v>
          </cell>
          <cell r="AG1266">
            <v>0</v>
          </cell>
        </row>
        <row r="1267">
          <cell r="B1267">
            <v>14043</v>
          </cell>
          <cell r="C1267" t="str">
            <v>외함(전면스텐)</v>
          </cell>
          <cell r="D1267" t="str">
            <v>900*1700*150(매입)</v>
          </cell>
          <cell r="E1267" t="str">
            <v>면</v>
          </cell>
          <cell r="L1267">
            <v>680000</v>
          </cell>
          <cell r="O1267">
            <v>680000</v>
          </cell>
          <cell r="R1267">
            <v>0</v>
          </cell>
          <cell r="U1267">
            <v>0</v>
          </cell>
          <cell r="AA1267">
            <v>0</v>
          </cell>
          <cell r="AD1267">
            <v>0</v>
          </cell>
          <cell r="AG1267">
            <v>0</v>
          </cell>
        </row>
        <row r="1268">
          <cell r="B1268">
            <v>4044</v>
          </cell>
          <cell r="C1268" t="str">
            <v>외함(전면스텐,이면스틸)</v>
          </cell>
          <cell r="D1268" t="str">
            <v>300*300*150</v>
          </cell>
          <cell r="E1268" t="str">
            <v>면</v>
          </cell>
          <cell r="L1268">
            <v>50000</v>
          </cell>
          <cell r="O1268">
            <v>50000</v>
          </cell>
          <cell r="R1268">
            <v>0</v>
          </cell>
          <cell r="U1268">
            <v>0</v>
          </cell>
          <cell r="AA1268">
            <v>0</v>
          </cell>
          <cell r="AD1268">
            <v>0</v>
          </cell>
          <cell r="AG1268">
            <v>0</v>
          </cell>
        </row>
        <row r="1269">
          <cell r="B1269">
            <v>4045</v>
          </cell>
          <cell r="C1269" t="str">
            <v>외함(전면스텐,이면스틸)</v>
          </cell>
          <cell r="D1269" t="str">
            <v>400*400*150</v>
          </cell>
          <cell r="E1269" t="str">
            <v>면</v>
          </cell>
          <cell r="L1269">
            <v>115000</v>
          </cell>
          <cell r="O1269">
            <v>115000</v>
          </cell>
          <cell r="R1269">
            <v>0</v>
          </cell>
          <cell r="U1269">
            <v>0</v>
          </cell>
          <cell r="AA1269">
            <v>0</v>
          </cell>
          <cell r="AD1269">
            <v>0</v>
          </cell>
          <cell r="AG1269">
            <v>0</v>
          </cell>
        </row>
        <row r="1270">
          <cell r="B1270">
            <v>14045</v>
          </cell>
          <cell r="C1270" t="str">
            <v>외함(전면스텐,이면스틸)</v>
          </cell>
          <cell r="D1270" t="str">
            <v>400*400*150</v>
          </cell>
          <cell r="E1270" t="str">
            <v>면</v>
          </cell>
          <cell r="L1270">
            <v>88000</v>
          </cell>
          <cell r="O1270">
            <v>88000</v>
          </cell>
          <cell r="R1270">
            <v>0</v>
          </cell>
          <cell r="U1270">
            <v>0</v>
          </cell>
          <cell r="AA1270">
            <v>0</v>
          </cell>
          <cell r="AD1270">
            <v>0</v>
          </cell>
          <cell r="AG1270">
            <v>0</v>
          </cell>
        </row>
        <row r="1271">
          <cell r="B1271">
            <v>4046</v>
          </cell>
          <cell r="C1271" t="str">
            <v>외함(전면이면스텐)</v>
          </cell>
          <cell r="D1271" t="str">
            <v>400*500*130</v>
          </cell>
          <cell r="E1271" t="str">
            <v>면</v>
          </cell>
          <cell r="L1271">
            <v>144000</v>
          </cell>
          <cell r="O1271">
            <v>144000</v>
          </cell>
          <cell r="R1271">
            <v>0</v>
          </cell>
          <cell r="U1271">
            <v>0</v>
          </cell>
          <cell r="AA1271">
            <v>0</v>
          </cell>
          <cell r="AD1271">
            <v>0</v>
          </cell>
          <cell r="AG1271">
            <v>0</v>
          </cell>
        </row>
        <row r="1272">
          <cell r="B1272">
            <v>14046</v>
          </cell>
          <cell r="C1272" t="str">
            <v>외함(전면스텐,이면스틸)</v>
          </cell>
          <cell r="D1272" t="str">
            <v>400*500*150</v>
          </cell>
          <cell r="E1272" t="str">
            <v>면</v>
          </cell>
          <cell r="L1272">
            <v>111000</v>
          </cell>
          <cell r="O1272">
            <v>111000</v>
          </cell>
          <cell r="R1272">
            <v>0</v>
          </cell>
          <cell r="U1272">
            <v>0</v>
          </cell>
          <cell r="AA1272">
            <v>0</v>
          </cell>
          <cell r="AD1272">
            <v>0</v>
          </cell>
          <cell r="AG1272">
            <v>0</v>
          </cell>
        </row>
        <row r="1273">
          <cell r="B1273">
            <v>4047</v>
          </cell>
          <cell r="C1273" t="str">
            <v>외함(전면이면스텐)</v>
          </cell>
          <cell r="D1273" t="str">
            <v>400*600*150</v>
          </cell>
          <cell r="E1273" t="str">
            <v>면</v>
          </cell>
          <cell r="L1273">
            <v>173000</v>
          </cell>
          <cell r="O1273">
            <v>173000</v>
          </cell>
          <cell r="R1273">
            <v>0</v>
          </cell>
          <cell r="U1273">
            <v>0</v>
          </cell>
          <cell r="AA1273">
            <v>0</v>
          </cell>
          <cell r="AD1273">
            <v>0</v>
          </cell>
          <cell r="AG1273">
            <v>0</v>
          </cell>
        </row>
        <row r="1274">
          <cell r="B1274">
            <v>4048</v>
          </cell>
          <cell r="C1274" t="str">
            <v>외함(전면이면스텐)</v>
          </cell>
          <cell r="D1274" t="str">
            <v>600*600*130</v>
          </cell>
          <cell r="E1274" t="str">
            <v>면</v>
          </cell>
          <cell r="L1274">
            <v>260000</v>
          </cell>
          <cell r="O1274">
            <v>260000</v>
          </cell>
          <cell r="R1274">
            <v>0</v>
          </cell>
          <cell r="U1274">
            <v>0</v>
          </cell>
          <cell r="AA1274">
            <v>0</v>
          </cell>
          <cell r="AD1274">
            <v>0</v>
          </cell>
          <cell r="AG1274">
            <v>0</v>
          </cell>
        </row>
        <row r="1275">
          <cell r="B1275">
            <v>40481</v>
          </cell>
          <cell r="C1275" t="str">
            <v>외함(전면스텐,이면스틸)</v>
          </cell>
          <cell r="D1275" t="str">
            <v>700*600*150</v>
          </cell>
          <cell r="E1275" t="str">
            <v>면</v>
          </cell>
          <cell r="L1275">
            <v>233000</v>
          </cell>
          <cell r="O1275">
            <v>233000</v>
          </cell>
          <cell r="R1275">
            <v>0</v>
          </cell>
          <cell r="U1275">
            <v>0</v>
          </cell>
          <cell r="AA1275">
            <v>0</v>
          </cell>
          <cell r="AD1275">
            <v>0</v>
          </cell>
          <cell r="AG1275">
            <v>0</v>
          </cell>
        </row>
        <row r="1276">
          <cell r="B1276">
            <v>40482</v>
          </cell>
          <cell r="C1276" t="str">
            <v>외함(전면스텐,이면스틸)</v>
          </cell>
          <cell r="D1276" t="str">
            <v>700*700*150</v>
          </cell>
          <cell r="E1276" t="str">
            <v>면</v>
          </cell>
          <cell r="L1276">
            <v>272000</v>
          </cell>
          <cell r="O1276">
            <v>272000</v>
          </cell>
          <cell r="R1276">
            <v>0</v>
          </cell>
          <cell r="U1276">
            <v>0</v>
          </cell>
          <cell r="AA1276">
            <v>0</v>
          </cell>
          <cell r="AD1276">
            <v>0</v>
          </cell>
          <cell r="AG1276">
            <v>0</v>
          </cell>
        </row>
        <row r="1277">
          <cell r="B1277">
            <v>14048</v>
          </cell>
          <cell r="C1277" t="str">
            <v>외함(전면이면스텐)</v>
          </cell>
          <cell r="D1277" t="str">
            <v>500*700*150</v>
          </cell>
          <cell r="E1277" t="str">
            <v>면</v>
          </cell>
          <cell r="L1277">
            <v>252000</v>
          </cell>
          <cell r="O1277">
            <v>252000</v>
          </cell>
          <cell r="R1277">
            <v>0</v>
          </cell>
          <cell r="U1277">
            <v>0</v>
          </cell>
          <cell r="AA1277">
            <v>0</v>
          </cell>
          <cell r="AD1277">
            <v>0</v>
          </cell>
          <cell r="AG1277">
            <v>0</v>
          </cell>
        </row>
        <row r="1278">
          <cell r="B1278">
            <v>4049000</v>
          </cell>
          <cell r="C1278" t="str">
            <v>외함(전면이면스텐)</v>
          </cell>
          <cell r="D1278" t="str">
            <v>600*700*150</v>
          </cell>
          <cell r="E1278" t="str">
            <v>면</v>
          </cell>
          <cell r="L1278">
            <v>303000</v>
          </cell>
          <cell r="O1278">
            <v>303000</v>
          </cell>
          <cell r="R1278">
            <v>0</v>
          </cell>
          <cell r="U1278">
            <v>0</v>
          </cell>
          <cell r="AA1278">
            <v>0</v>
          </cell>
          <cell r="AD1278">
            <v>0</v>
          </cell>
          <cell r="AG1278">
            <v>0</v>
          </cell>
        </row>
        <row r="1279">
          <cell r="B1279">
            <v>4049</v>
          </cell>
          <cell r="C1279" t="str">
            <v>외함(전면이면스텐)</v>
          </cell>
          <cell r="D1279" t="str">
            <v>600*700*180</v>
          </cell>
          <cell r="E1279" t="str">
            <v>면</v>
          </cell>
          <cell r="L1279">
            <v>303000</v>
          </cell>
          <cell r="O1279">
            <v>303000</v>
          </cell>
          <cell r="R1279">
            <v>0</v>
          </cell>
          <cell r="U1279">
            <v>0</v>
          </cell>
          <cell r="AA1279">
            <v>0</v>
          </cell>
          <cell r="AD1279">
            <v>0</v>
          </cell>
          <cell r="AG1279">
            <v>0</v>
          </cell>
        </row>
        <row r="1280">
          <cell r="B1280">
            <v>405000</v>
          </cell>
          <cell r="C1280" t="str">
            <v>외함(전면이면스텐)</v>
          </cell>
          <cell r="D1280" t="str">
            <v>600*800*150</v>
          </cell>
          <cell r="E1280" t="str">
            <v>면</v>
          </cell>
          <cell r="L1280">
            <v>346000</v>
          </cell>
          <cell r="O1280">
            <v>346000</v>
          </cell>
          <cell r="R1280">
            <v>0</v>
          </cell>
          <cell r="U1280">
            <v>0</v>
          </cell>
          <cell r="AA1280">
            <v>0</v>
          </cell>
          <cell r="AD1280">
            <v>0</v>
          </cell>
          <cell r="AG1280">
            <v>0</v>
          </cell>
        </row>
        <row r="1281">
          <cell r="B1281">
            <v>4050</v>
          </cell>
          <cell r="C1281" t="str">
            <v>외함(전면이면스텐)</v>
          </cell>
          <cell r="D1281" t="str">
            <v>600*800*180</v>
          </cell>
          <cell r="E1281" t="str">
            <v>면</v>
          </cell>
          <cell r="L1281">
            <v>346000</v>
          </cell>
          <cell r="O1281">
            <v>346000</v>
          </cell>
          <cell r="R1281">
            <v>0</v>
          </cell>
          <cell r="U1281">
            <v>0</v>
          </cell>
          <cell r="AA1281">
            <v>0</v>
          </cell>
          <cell r="AD1281">
            <v>0</v>
          </cell>
          <cell r="AG1281">
            <v>0</v>
          </cell>
        </row>
        <row r="1282">
          <cell r="B1282">
            <v>4051</v>
          </cell>
          <cell r="C1282" t="str">
            <v>외함(전면이면스텐)</v>
          </cell>
          <cell r="D1282" t="str">
            <v>700*900*150</v>
          </cell>
          <cell r="E1282" t="str">
            <v>면</v>
          </cell>
          <cell r="L1282">
            <v>560000</v>
          </cell>
          <cell r="O1282">
            <v>560000</v>
          </cell>
          <cell r="R1282">
            <v>0</v>
          </cell>
          <cell r="U1282">
            <v>0</v>
          </cell>
          <cell r="AA1282">
            <v>0</v>
          </cell>
          <cell r="AD1282">
            <v>0</v>
          </cell>
          <cell r="AG1282">
            <v>0</v>
          </cell>
        </row>
        <row r="1283">
          <cell r="B1283">
            <v>14051</v>
          </cell>
          <cell r="C1283" t="str">
            <v>외함(전면이면스텐)</v>
          </cell>
          <cell r="D1283" t="str">
            <v>600*600*180</v>
          </cell>
          <cell r="E1283" t="str">
            <v>면</v>
          </cell>
          <cell r="L1283">
            <v>260000</v>
          </cell>
          <cell r="O1283">
            <v>260000</v>
          </cell>
          <cell r="R1283">
            <v>0</v>
          </cell>
          <cell r="U1283">
            <v>0</v>
          </cell>
          <cell r="AA1283">
            <v>0</v>
          </cell>
          <cell r="AD1283">
            <v>0</v>
          </cell>
          <cell r="AG1283">
            <v>0</v>
          </cell>
        </row>
        <row r="1284">
          <cell r="B1284">
            <v>14052</v>
          </cell>
          <cell r="C1284" t="str">
            <v>외함(전면이면스텐)</v>
          </cell>
          <cell r="D1284" t="str">
            <v>600*900*180</v>
          </cell>
          <cell r="E1284" t="str">
            <v>면</v>
          </cell>
          <cell r="L1284">
            <v>390000</v>
          </cell>
          <cell r="O1284">
            <v>390000</v>
          </cell>
          <cell r="R1284">
            <v>0</v>
          </cell>
          <cell r="U1284">
            <v>0</v>
          </cell>
          <cell r="AA1284">
            <v>0</v>
          </cell>
          <cell r="AD1284">
            <v>0</v>
          </cell>
          <cell r="AG1284">
            <v>0</v>
          </cell>
        </row>
        <row r="1285">
          <cell r="B1285">
            <v>4052</v>
          </cell>
          <cell r="C1285" t="str">
            <v>외함(전면이면스텐)</v>
          </cell>
          <cell r="D1285" t="str">
            <v>600*1000*180</v>
          </cell>
          <cell r="E1285" t="str">
            <v>면</v>
          </cell>
          <cell r="L1285">
            <v>433000</v>
          </cell>
          <cell r="O1285">
            <v>433000</v>
          </cell>
          <cell r="R1285">
            <v>0</v>
          </cell>
          <cell r="U1285">
            <v>0</v>
          </cell>
          <cell r="AA1285">
            <v>0</v>
          </cell>
          <cell r="AD1285">
            <v>0</v>
          </cell>
          <cell r="AG1285">
            <v>0</v>
          </cell>
        </row>
        <row r="1286">
          <cell r="B1286">
            <v>4053</v>
          </cell>
          <cell r="C1286" t="str">
            <v>외함(전면이면스텐)</v>
          </cell>
          <cell r="D1286" t="str">
            <v>700*1100*150</v>
          </cell>
          <cell r="E1286" t="str">
            <v>면</v>
          </cell>
          <cell r="L1286">
            <v>684000</v>
          </cell>
          <cell r="O1286">
            <v>684000</v>
          </cell>
          <cell r="R1286">
            <v>0</v>
          </cell>
          <cell r="U1286">
            <v>0</v>
          </cell>
          <cell r="AA1286">
            <v>0</v>
          </cell>
          <cell r="AD1286">
            <v>0</v>
          </cell>
          <cell r="AG1286">
            <v>0</v>
          </cell>
        </row>
        <row r="1287">
          <cell r="B1287">
            <v>40533</v>
          </cell>
          <cell r="C1287" t="str">
            <v>외함(전면이면스텐)</v>
          </cell>
          <cell r="D1287" t="str">
            <v>700*1000*150</v>
          </cell>
          <cell r="E1287" t="str">
            <v>면</v>
          </cell>
          <cell r="L1287">
            <v>435000</v>
          </cell>
          <cell r="O1287">
            <v>435000</v>
          </cell>
          <cell r="R1287">
            <v>0</v>
          </cell>
          <cell r="U1287">
            <v>0</v>
          </cell>
          <cell r="AA1287">
            <v>0</v>
          </cell>
          <cell r="AD1287">
            <v>0</v>
          </cell>
          <cell r="AG1287">
            <v>0</v>
          </cell>
        </row>
        <row r="1288">
          <cell r="B1288">
            <v>14053</v>
          </cell>
          <cell r="C1288" t="str">
            <v>외함(전면이면스텐)</v>
          </cell>
          <cell r="D1288" t="str">
            <v>600*1100*180</v>
          </cell>
          <cell r="E1288" t="str">
            <v>면</v>
          </cell>
          <cell r="L1288">
            <v>476000</v>
          </cell>
          <cell r="O1288">
            <v>476000</v>
          </cell>
          <cell r="R1288">
            <v>0</v>
          </cell>
          <cell r="U1288">
            <v>0</v>
          </cell>
          <cell r="AA1288">
            <v>0</v>
          </cell>
          <cell r="AD1288">
            <v>0</v>
          </cell>
          <cell r="AG1288">
            <v>0</v>
          </cell>
        </row>
        <row r="1289">
          <cell r="B1289">
            <v>4054</v>
          </cell>
          <cell r="C1289" t="str">
            <v>외함(전면이면스텐)</v>
          </cell>
          <cell r="D1289" t="str">
            <v>700*1200*150</v>
          </cell>
          <cell r="E1289" t="str">
            <v>면</v>
          </cell>
          <cell r="L1289">
            <v>746000</v>
          </cell>
          <cell r="O1289">
            <v>746000</v>
          </cell>
          <cell r="R1289">
            <v>0</v>
          </cell>
          <cell r="U1289">
            <v>0</v>
          </cell>
          <cell r="AA1289">
            <v>0</v>
          </cell>
          <cell r="AD1289">
            <v>0</v>
          </cell>
          <cell r="AG1289">
            <v>0</v>
          </cell>
        </row>
        <row r="1290">
          <cell r="B1290">
            <v>114054</v>
          </cell>
          <cell r="C1290" t="str">
            <v>외함(전면이면스텐)</v>
          </cell>
          <cell r="D1290" t="str">
            <v>600*1200*180</v>
          </cell>
          <cell r="E1290" t="str">
            <v>면</v>
          </cell>
          <cell r="L1290">
            <v>520000</v>
          </cell>
          <cell r="O1290">
            <v>520000</v>
          </cell>
          <cell r="R1290">
            <v>0</v>
          </cell>
          <cell r="U1290">
            <v>0</v>
          </cell>
          <cell r="AA1290">
            <v>0</v>
          </cell>
          <cell r="AD1290">
            <v>0</v>
          </cell>
          <cell r="AG1290">
            <v>0</v>
          </cell>
        </row>
        <row r="1291">
          <cell r="B1291">
            <v>14054</v>
          </cell>
          <cell r="C1291" t="str">
            <v>외함(전면이면스텐)</v>
          </cell>
          <cell r="D1291" t="str">
            <v>600*1300*180</v>
          </cell>
          <cell r="E1291" t="str">
            <v>면</v>
          </cell>
          <cell r="L1291">
            <v>563000</v>
          </cell>
          <cell r="O1291">
            <v>563000</v>
          </cell>
          <cell r="R1291">
            <v>0</v>
          </cell>
          <cell r="U1291">
            <v>0</v>
          </cell>
          <cell r="AA1291">
            <v>0</v>
          </cell>
          <cell r="AD1291">
            <v>0</v>
          </cell>
          <cell r="AG1291">
            <v>0</v>
          </cell>
        </row>
        <row r="1292">
          <cell r="B1292">
            <v>4055</v>
          </cell>
          <cell r="C1292" t="str">
            <v>외함(전면스텐,이면스틸)</v>
          </cell>
          <cell r="D1292" t="str">
            <v>700*1500*150</v>
          </cell>
          <cell r="E1292" t="str">
            <v>면</v>
          </cell>
          <cell r="L1292">
            <v>583000</v>
          </cell>
          <cell r="O1292">
            <v>583000</v>
          </cell>
          <cell r="R1292">
            <v>0</v>
          </cell>
          <cell r="U1292">
            <v>0</v>
          </cell>
          <cell r="AA1292">
            <v>0</v>
          </cell>
          <cell r="AD1292">
            <v>0</v>
          </cell>
          <cell r="AG1292">
            <v>0</v>
          </cell>
        </row>
        <row r="1293">
          <cell r="B1293">
            <v>14055</v>
          </cell>
          <cell r="C1293" t="str">
            <v>외함(전면이면스텐)</v>
          </cell>
          <cell r="D1293" t="str">
            <v>600*1400*180</v>
          </cell>
          <cell r="E1293" t="str">
            <v>면</v>
          </cell>
          <cell r="L1293">
            <v>606000</v>
          </cell>
          <cell r="O1293">
            <v>606000</v>
          </cell>
          <cell r="R1293">
            <v>0</v>
          </cell>
          <cell r="U1293">
            <v>0</v>
          </cell>
          <cell r="AA1293">
            <v>0</v>
          </cell>
          <cell r="AD1293">
            <v>0</v>
          </cell>
          <cell r="AG1293">
            <v>0</v>
          </cell>
        </row>
        <row r="1294">
          <cell r="B1294">
            <v>114055</v>
          </cell>
          <cell r="C1294" t="str">
            <v>외함(전면이면스텐)</v>
          </cell>
          <cell r="D1294" t="str">
            <v>600*1700*180</v>
          </cell>
          <cell r="E1294" t="str">
            <v>면</v>
          </cell>
          <cell r="L1294">
            <v>736000</v>
          </cell>
          <cell r="O1294">
            <v>736000</v>
          </cell>
          <cell r="R1294">
            <v>0</v>
          </cell>
          <cell r="U1294">
            <v>0</v>
          </cell>
          <cell r="AA1294">
            <v>0</v>
          </cell>
          <cell r="AD1294">
            <v>0</v>
          </cell>
          <cell r="AG1294">
            <v>0</v>
          </cell>
        </row>
        <row r="1295">
          <cell r="B1295">
            <v>4056</v>
          </cell>
          <cell r="C1295" t="str">
            <v>외함(전면이면스텐)</v>
          </cell>
          <cell r="D1295" t="str">
            <v>600*1300*400</v>
          </cell>
          <cell r="E1295" t="str">
            <v>면</v>
          </cell>
          <cell r="L1295">
            <v>563000</v>
          </cell>
          <cell r="O1295">
            <v>563000</v>
          </cell>
          <cell r="R1295">
            <v>0</v>
          </cell>
          <cell r="U1295">
            <v>0</v>
          </cell>
          <cell r="AA1295">
            <v>0</v>
          </cell>
          <cell r="AD1295">
            <v>0</v>
          </cell>
          <cell r="AG1295">
            <v>0</v>
          </cell>
        </row>
        <row r="1296">
          <cell r="B1296">
            <v>4057</v>
          </cell>
          <cell r="C1296" t="str">
            <v>외함(전면이면스텐)</v>
          </cell>
          <cell r="D1296" t="str">
            <v>700*400*150</v>
          </cell>
          <cell r="E1296" t="str">
            <v>면</v>
          </cell>
          <cell r="L1296">
            <v>202000</v>
          </cell>
          <cell r="O1296">
            <v>202000</v>
          </cell>
          <cell r="R1296">
            <v>0</v>
          </cell>
          <cell r="U1296">
            <v>0</v>
          </cell>
          <cell r="AA1296">
            <v>0</v>
          </cell>
          <cell r="AD1296">
            <v>0</v>
          </cell>
          <cell r="AG1296">
            <v>0</v>
          </cell>
        </row>
        <row r="1297">
          <cell r="B1297">
            <v>14057</v>
          </cell>
          <cell r="C1297" t="str">
            <v>외함(전면이면스텐)</v>
          </cell>
          <cell r="D1297" t="str">
            <v>700*1100*180</v>
          </cell>
          <cell r="E1297" t="str">
            <v>면</v>
          </cell>
          <cell r="L1297">
            <v>556000</v>
          </cell>
          <cell r="O1297">
            <v>556000</v>
          </cell>
          <cell r="R1297">
            <v>0</v>
          </cell>
          <cell r="U1297">
            <v>0</v>
          </cell>
          <cell r="AA1297">
            <v>0</v>
          </cell>
          <cell r="AD1297">
            <v>0</v>
          </cell>
          <cell r="AG1297">
            <v>0</v>
          </cell>
        </row>
        <row r="1298">
          <cell r="B1298">
            <v>1405700</v>
          </cell>
          <cell r="C1298" t="str">
            <v>외함(전면이면스텐)</v>
          </cell>
          <cell r="D1298" t="str">
            <v>700*1100*150</v>
          </cell>
          <cell r="E1298" t="str">
            <v>면</v>
          </cell>
          <cell r="L1298">
            <v>556000</v>
          </cell>
          <cell r="O1298">
            <v>556000</v>
          </cell>
          <cell r="R1298">
            <v>0</v>
          </cell>
          <cell r="U1298">
            <v>0</v>
          </cell>
          <cell r="AA1298">
            <v>0</v>
          </cell>
          <cell r="AD1298">
            <v>0</v>
          </cell>
          <cell r="AG1298">
            <v>0</v>
          </cell>
        </row>
        <row r="1299">
          <cell r="B1299">
            <v>14059</v>
          </cell>
          <cell r="C1299" t="str">
            <v>외함(전면스텐,이면스틸)</v>
          </cell>
          <cell r="D1299" t="str">
            <v>700*1100*150</v>
          </cell>
          <cell r="E1299" t="str">
            <v>면</v>
          </cell>
          <cell r="L1299">
            <v>427000</v>
          </cell>
          <cell r="O1299">
            <v>427000</v>
          </cell>
          <cell r="R1299">
            <v>0</v>
          </cell>
          <cell r="U1299">
            <v>0</v>
          </cell>
          <cell r="AA1299">
            <v>0</v>
          </cell>
          <cell r="AD1299">
            <v>0</v>
          </cell>
          <cell r="AG1299">
            <v>0</v>
          </cell>
        </row>
        <row r="1300">
          <cell r="B1300">
            <v>4058</v>
          </cell>
          <cell r="C1300" t="str">
            <v>외함(전면스텐,이면스틸)</v>
          </cell>
          <cell r="D1300" t="str">
            <v>700*900*150</v>
          </cell>
          <cell r="E1300" t="str">
            <v>면</v>
          </cell>
          <cell r="L1300">
            <v>350000</v>
          </cell>
          <cell r="O1300">
            <v>350000</v>
          </cell>
          <cell r="R1300">
            <v>0</v>
          </cell>
          <cell r="U1300">
            <v>0</v>
          </cell>
          <cell r="AA1300">
            <v>0</v>
          </cell>
          <cell r="AD1300">
            <v>0</v>
          </cell>
          <cell r="AG1300">
            <v>0</v>
          </cell>
        </row>
        <row r="1301">
          <cell r="B1301">
            <v>14060</v>
          </cell>
          <cell r="C1301" t="str">
            <v>외함(전면이면스텐)</v>
          </cell>
          <cell r="D1301" t="str">
            <v>700*1000*180</v>
          </cell>
          <cell r="E1301" t="str">
            <v>면</v>
          </cell>
          <cell r="L1301">
            <v>505000</v>
          </cell>
          <cell r="O1301">
            <v>505000</v>
          </cell>
          <cell r="R1301">
            <v>0</v>
          </cell>
          <cell r="U1301">
            <v>0</v>
          </cell>
          <cell r="AA1301">
            <v>0</v>
          </cell>
          <cell r="AD1301">
            <v>0</v>
          </cell>
          <cell r="AG1301">
            <v>0</v>
          </cell>
        </row>
        <row r="1302">
          <cell r="B1302">
            <v>14058</v>
          </cell>
          <cell r="C1302" t="str">
            <v>외함(전면이면스텐)</v>
          </cell>
          <cell r="D1302" t="str">
            <v>700*1200*180</v>
          </cell>
          <cell r="E1302" t="str">
            <v>면</v>
          </cell>
          <cell r="L1302">
            <v>746000</v>
          </cell>
          <cell r="O1302">
            <v>746000</v>
          </cell>
          <cell r="R1302">
            <v>0</v>
          </cell>
          <cell r="U1302">
            <v>0</v>
          </cell>
          <cell r="AA1302">
            <v>0</v>
          </cell>
          <cell r="AD1302">
            <v>0</v>
          </cell>
          <cell r="AG1302">
            <v>0</v>
          </cell>
        </row>
        <row r="1303">
          <cell r="B1303">
            <v>24059</v>
          </cell>
          <cell r="C1303" t="str">
            <v>외함(전면이면스텐)</v>
          </cell>
          <cell r="D1303" t="str">
            <v>700*1300*180</v>
          </cell>
          <cell r="E1303" t="str">
            <v>면</v>
          </cell>
          <cell r="L1303">
            <v>657000</v>
          </cell>
          <cell r="O1303">
            <v>657000</v>
          </cell>
          <cell r="R1303">
            <v>0</v>
          </cell>
          <cell r="U1303">
            <v>0</v>
          </cell>
          <cell r="AA1303">
            <v>0</v>
          </cell>
          <cell r="AD1303">
            <v>0</v>
          </cell>
          <cell r="AG1303">
            <v>0</v>
          </cell>
        </row>
        <row r="1304">
          <cell r="B1304">
            <v>2405800</v>
          </cell>
          <cell r="C1304" t="str">
            <v>외함(전면이면스텐)</v>
          </cell>
          <cell r="D1304" t="str">
            <v>700*1200*150</v>
          </cell>
          <cell r="E1304" t="str">
            <v>면</v>
          </cell>
          <cell r="L1304">
            <v>657000</v>
          </cell>
          <cell r="O1304">
            <v>657000</v>
          </cell>
          <cell r="R1304">
            <v>0</v>
          </cell>
          <cell r="U1304">
            <v>0</v>
          </cell>
          <cell r="AA1304">
            <v>0</v>
          </cell>
          <cell r="AD1304">
            <v>0</v>
          </cell>
          <cell r="AG1304">
            <v>0</v>
          </cell>
        </row>
        <row r="1305">
          <cell r="B1305">
            <v>24058</v>
          </cell>
          <cell r="C1305" t="str">
            <v>외함(전면이면스텐)</v>
          </cell>
          <cell r="D1305" t="str">
            <v>700*1300*150</v>
          </cell>
          <cell r="E1305" t="str">
            <v>면</v>
          </cell>
          <cell r="L1305">
            <v>808000</v>
          </cell>
          <cell r="O1305">
            <v>808000</v>
          </cell>
          <cell r="R1305">
            <v>0</v>
          </cell>
          <cell r="U1305">
            <v>0</v>
          </cell>
          <cell r="AA1305">
            <v>0</v>
          </cell>
          <cell r="AD1305">
            <v>0</v>
          </cell>
          <cell r="AG1305">
            <v>0</v>
          </cell>
        </row>
        <row r="1306">
          <cell r="B1306">
            <v>224057</v>
          </cell>
          <cell r="C1306" t="str">
            <v>외함(전면이면스텐)</v>
          </cell>
          <cell r="D1306" t="str">
            <v>700*1100*300</v>
          </cell>
          <cell r="E1306" t="str">
            <v>면</v>
          </cell>
          <cell r="L1306">
            <v>684000</v>
          </cell>
          <cell r="O1306">
            <v>684000</v>
          </cell>
          <cell r="R1306">
            <v>0</v>
          </cell>
          <cell r="U1306">
            <v>0</v>
          </cell>
          <cell r="AA1306">
            <v>0</v>
          </cell>
          <cell r="AD1306">
            <v>0</v>
          </cell>
          <cell r="AG1306">
            <v>0</v>
          </cell>
        </row>
        <row r="1307">
          <cell r="B1307">
            <v>224058</v>
          </cell>
          <cell r="C1307" t="str">
            <v>외함(전면이면스텐)</v>
          </cell>
          <cell r="D1307" t="str">
            <v>700*1300*300</v>
          </cell>
          <cell r="E1307" t="str">
            <v>면</v>
          </cell>
          <cell r="L1307">
            <v>808000</v>
          </cell>
          <cell r="O1307">
            <v>808000</v>
          </cell>
          <cell r="P1307" t="str">
            <v>내선전공</v>
          </cell>
          <cell r="Q1307">
            <v>1</v>
          </cell>
          <cell r="R1307">
            <v>0</v>
          </cell>
          <cell r="U1307">
            <v>0</v>
          </cell>
          <cell r="V1307">
            <v>1</v>
          </cell>
          <cell r="AA1307">
            <v>0</v>
          </cell>
          <cell r="AD1307">
            <v>0</v>
          </cell>
          <cell r="AG1307">
            <v>0</v>
          </cell>
        </row>
        <row r="1308">
          <cell r="B1308">
            <v>4059</v>
          </cell>
          <cell r="C1308" t="str">
            <v>외함(전면스텐,이면스틸)</v>
          </cell>
          <cell r="D1308" t="str">
            <v>700*1400*180</v>
          </cell>
          <cell r="E1308" t="str">
            <v>면</v>
          </cell>
          <cell r="L1308">
            <v>544000</v>
          </cell>
          <cell r="O1308">
            <v>544000</v>
          </cell>
          <cell r="R1308">
            <v>0</v>
          </cell>
          <cell r="U1308">
            <v>0</v>
          </cell>
          <cell r="AA1308">
            <v>0</v>
          </cell>
          <cell r="AD1308">
            <v>0</v>
          </cell>
          <cell r="AG1308">
            <v>0</v>
          </cell>
        </row>
        <row r="1309">
          <cell r="B1309">
            <v>124059</v>
          </cell>
          <cell r="C1309" t="str">
            <v>외함(전면스텐,이면스틸)</v>
          </cell>
          <cell r="D1309" t="str">
            <v>700*1400*150</v>
          </cell>
          <cell r="E1309" t="str">
            <v>면</v>
          </cell>
          <cell r="L1309">
            <v>544000</v>
          </cell>
          <cell r="O1309">
            <v>544000</v>
          </cell>
          <cell r="R1309">
            <v>0</v>
          </cell>
          <cell r="U1309">
            <v>0</v>
          </cell>
          <cell r="AA1309">
            <v>0</v>
          </cell>
          <cell r="AD1309">
            <v>0</v>
          </cell>
          <cell r="AG1309">
            <v>0</v>
          </cell>
        </row>
        <row r="1310">
          <cell r="B1310">
            <v>14059</v>
          </cell>
          <cell r="C1310" t="str">
            <v>외함(전면이면스텐)</v>
          </cell>
          <cell r="D1310" t="str">
            <v>700*1500*180</v>
          </cell>
          <cell r="E1310" t="str">
            <v>면</v>
          </cell>
          <cell r="L1310">
            <v>933000</v>
          </cell>
          <cell r="O1310">
            <v>933000</v>
          </cell>
          <cell r="R1310">
            <v>0</v>
          </cell>
          <cell r="U1310">
            <v>0</v>
          </cell>
          <cell r="AA1310">
            <v>0</v>
          </cell>
          <cell r="AD1310">
            <v>0</v>
          </cell>
          <cell r="AG1310">
            <v>0</v>
          </cell>
        </row>
        <row r="1311">
          <cell r="B1311">
            <v>406001</v>
          </cell>
          <cell r="C1311" t="str">
            <v>외함(전면이면스텐)</v>
          </cell>
          <cell r="D1311" t="str">
            <v>700*1800*150</v>
          </cell>
          <cell r="E1311" t="str">
            <v>면</v>
          </cell>
          <cell r="L1311">
            <v>1120000</v>
          </cell>
          <cell r="O1311">
            <v>1120000</v>
          </cell>
          <cell r="R1311">
            <v>0</v>
          </cell>
          <cell r="U1311">
            <v>0</v>
          </cell>
          <cell r="AA1311">
            <v>0</v>
          </cell>
          <cell r="AD1311">
            <v>0</v>
          </cell>
          <cell r="AG1311">
            <v>0</v>
          </cell>
        </row>
        <row r="1312">
          <cell r="B1312">
            <v>4060</v>
          </cell>
          <cell r="C1312" t="str">
            <v>외함(전면이면스텐)</v>
          </cell>
          <cell r="D1312" t="str">
            <v>700*1800*180</v>
          </cell>
          <cell r="E1312" t="str">
            <v>면</v>
          </cell>
          <cell r="L1312">
            <v>1120000</v>
          </cell>
          <cell r="O1312">
            <v>1120000</v>
          </cell>
          <cell r="R1312">
            <v>0</v>
          </cell>
          <cell r="U1312">
            <v>0</v>
          </cell>
          <cell r="AA1312">
            <v>0</v>
          </cell>
          <cell r="AD1312">
            <v>0</v>
          </cell>
          <cell r="AG1312">
            <v>0</v>
          </cell>
        </row>
        <row r="1313">
          <cell r="B1313">
            <v>24060</v>
          </cell>
          <cell r="C1313" t="str">
            <v>외함(전면스텐,이면스틸)</v>
          </cell>
          <cell r="D1313" t="str">
            <v>700*1800*150</v>
          </cell>
          <cell r="E1313" t="str">
            <v>면</v>
          </cell>
          <cell r="L1313">
            <v>700000</v>
          </cell>
          <cell r="O1313">
            <v>700000</v>
          </cell>
          <cell r="R1313">
            <v>0</v>
          </cell>
          <cell r="U1313">
            <v>0</v>
          </cell>
          <cell r="AA1313">
            <v>0</v>
          </cell>
          <cell r="AD1313">
            <v>0</v>
          </cell>
          <cell r="AG1313">
            <v>0</v>
          </cell>
        </row>
        <row r="1314">
          <cell r="B1314">
            <v>124060</v>
          </cell>
          <cell r="C1314" t="str">
            <v>외함(전면이면스텐)</v>
          </cell>
          <cell r="D1314" t="str">
            <v>700*2000*180</v>
          </cell>
          <cell r="E1314" t="str">
            <v>면</v>
          </cell>
          <cell r="L1314">
            <v>1011000</v>
          </cell>
          <cell r="O1314">
            <v>1011000</v>
          </cell>
          <cell r="R1314">
            <v>0</v>
          </cell>
          <cell r="U1314">
            <v>0</v>
          </cell>
          <cell r="AA1314">
            <v>0</v>
          </cell>
          <cell r="AD1314">
            <v>0</v>
          </cell>
          <cell r="AG1314">
            <v>0</v>
          </cell>
        </row>
        <row r="1315">
          <cell r="B1315">
            <v>34060</v>
          </cell>
          <cell r="C1315" t="str">
            <v>외함(전면이면스텐)</v>
          </cell>
          <cell r="D1315" t="str">
            <v>700*1400*150</v>
          </cell>
          <cell r="E1315" t="str">
            <v>면</v>
          </cell>
          <cell r="L1315">
            <v>871000</v>
          </cell>
          <cell r="O1315">
            <v>871000</v>
          </cell>
          <cell r="R1315">
            <v>0</v>
          </cell>
          <cell r="U1315">
            <v>0</v>
          </cell>
          <cell r="AA1315">
            <v>0</v>
          </cell>
          <cell r="AD1315">
            <v>0</v>
          </cell>
          <cell r="AG1315">
            <v>0</v>
          </cell>
        </row>
        <row r="1316">
          <cell r="B1316">
            <v>44060</v>
          </cell>
          <cell r="C1316" t="str">
            <v>외함(전면이면스텐)</v>
          </cell>
          <cell r="D1316" t="str">
            <v>800*1400*180</v>
          </cell>
          <cell r="E1316" t="str">
            <v>면</v>
          </cell>
          <cell r="L1316">
            <v>808000</v>
          </cell>
          <cell r="O1316">
            <v>808000</v>
          </cell>
          <cell r="R1316">
            <v>0</v>
          </cell>
          <cell r="U1316">
            <v>0</v>
          </cell>
          <cell r="AA1316">
            <v>0</v>
          </cell>
          <cell r="AD1316">
            <v>0</v>
          </cell>
          <cell r="AG1316">
            <v>0</v>
          </cell>
        </row>
        <row r="1317">
          <cell r="B1317">
            <v>54060</v>
          </cell>
          <cell r="C1317" t="str">
            <v>외함(전면이면스텐)</v>
          </cell>
          <cell r="D1317" t="str">
            <v>800*1500*180</v>
          </cell>
          <cell r="E1317" t="str">
            <v>면</v>
          </cell>
          <cell r="L1317">
            <v>866000</v>
          </cell>
          <cell r="O1317">
            <v>866000</v>
          </cell>
          <cell r="R1317">
            <v>0</v>
          </cell>
          <cell r="U1317">
            <v>0</v>
          </cell>
          <cell r="AA1317">
            <v>0</v>
          </cell>
          <cell r="AD1317">
            <v>0</v>
          </cell>
          <cell r="AG1317">
            <v>0</v>
          </cell>
        </row>
        <row r="1318">
          <cell r="B1318">
            <v>64060</v>
          </cell>
          <cell r="C1318" t="str">
            <v>외함(전면이면스텐)</v>
          </cell>
          <cell r="D1318" t="str">
            <v>800*1700*180</v>
          </cell>
          <cell r="E1318" t="str">
            <v>면</v>
          </cell>
          <cell r="L1318">
            <v>982000</v>
          </cell>
          <cell r="O1318">
            <v>982000</v>
          </cell>
          <cell r="R1318">
            <v>0</v>
          </cell>
          <cell r="U1318">
            <v>0</v>
          </cell>
          <cell r="AA1318">
            <v>0</v>
          </cell>
          <cell r="AD1318">
            <v>0</v>
          </cell>
          <cell r="AG1318">
            <v>0</v>
          </cell>
        </row>
        <row r="1319">
          <cell r="B1319">
            <v>4061</v>
          </cell>
          <cell r="C1319" t="str">
            <v>외함(전면이면스텐)</v>
          </cell>
          <cell r="D1319" t="str">
            <v>900*1400*130</v>
          </cell>
          <cell r="E1319" t="str">
            <v>면</v>
          </cell>
          <cell r="L1319">
            <v>910000</v>
          </cell>
          <cell r="O1319">
            <v>910000</v>
          </cell>
          <cell r="R1319">
            <v>0</v>
          </cell>
          <cell r="U1319">
            <v>0</v>
          </cell>
          <cell r="AA1319">
            <v>0</v>
          </cell>
          <cell r="AD1319">
            <v>0</v>
          </cell>
          <cell r="AG1319">
            <v>0</v>
          </cell>
        </row>
        <row r="1320">
          <cell r="B1320">
            <v>14061</v>
          </cell>
          <cell r="C1320" t="str">
            <v>외함(전면이면스텐)</v>
          </cell>
          <cell r="D1320" t="str">
            <v>900*1300*180</v>
          </cell>
          <cell r="E1320" t="str">
            <v>면</v>
          </cell>
          <cell r="L1320">
            <v>845000</v>
          </cell>
          <cell r="O1320">
            <v>845000</v>
          </cell>
          <cell r="R1320">
            <v>0</v>
          </cell>
          <cell r="U1320">
            <v>0</v>
          </cell>
          <cell r="AA1320">
            <v>0</v>
          </cell>
          <cell r="AD1320">
            <v>0</v>
          </cell>
          <cell r="AG1320">
            <v>0</v>
          </cell>
        </row>
        <row r="1321">
          <cell r="B1321">
            <v>4062</v>
          </cell>
          <cell r="C1321" t="str">
            <v>외함(전면이면스텐)</v>
          </cell>
          <cell r="D1321" t="str">
            <v>900*1500*400</v>
          </cell>
          <cell r="E1321" t="str">
            <v>면</v>
          </cell>
          <cell r="L1321">
            <v>975000</v>
          </cell>
          <cell r="O1321">
            <v>975000</v>
          </cell>
          <cell r="R1321">
            <v>0</v>
          </cell>
          <cell r="U1321">
            <v>0</v>
          </cell>
          <cell r="AA1321">
            <v>0</v>
          </cell>
          <cell r="AD1321">
            <v>0</v>
          </cell>
          <cell r="AG1321">
            <v>0</v>
          </cell>
        </row>
        <row r="1322">
          <cell r="B1322">
            <v>4063</v>
          </cell>
          <cell r="C1322" t="str">
            <v>외함(전면이면스텐)</v>
          </cell>
          <cell r="D1322" t="str">
            <v>900*1900*400</v>
          </cell>
          <cell r="E1322" t="str">
            <v>면</v>
          </cell>
          <cell r="F1322">
            <v>112</v>
          </cell>
          <cell r="G1322">
            <v>100</v>
          </cell>
          <cell r="L1322">
            <v>1235000</v>
          </cell>
          <cell r="O1322">
            <v>1235000</v>
          </cell>
          <cell r="R1322">
            <v>0</v>
          </cell>
          <cell r="U1322">
            <v>0</v>
          </cell>
          <cell r="AA1322">
            <v>0</v>
          </cell>
          <cell r="AD1322">
            <v>0</v>
          </cell>
          <cell r="AG1322">
            <v>0</v>
          </cell>
        </row>
        <row r="1323">
          <cell r="B1323">
            <v>4064</v>
          </cell>
          <cell r="C1323" t="str">
            <v>외함(전면이면스텐)</v>
          </cell>
          <cell r="D1323" t="str">
            <v>600*1000*200</v>
          </cell>
          <cell r="E1323" t="str">
            <v>면</v>
          </cell>
          <cell r="F1323">
            <v>110</v>
          </cell>
          <cell r="G1323">
            <v>19000</v>
          </cell>
          <cell r="L1323">
            <v>433000</v>
          </cell>
          <cell r="O1323">
            <v>433000</v>
          </cell>
          <cell r="R1323">
            <v>0</v>
          </cell>
          <cell r="U1323">
            <v>0</v>
          </cell>
          <cell r="AA1323">
            <v>0</v>
          </cell>
          <cell r="AD1323">
            <v>0</v>
          </cell>
          <cell r="AG1323">
            <v>0</v>
          </cell>
        </row>
        <row r="1324">
          <cell r="B1324">
            <v>4065</v>
          </cell>
          <cell r="C1324" t="str">
            <v>외함(전면이면스틸1.6t)</v>
          </cell>
          <cell r="D1324" t="str">
            <v>700*800*180</v>
          </cell>
          <cell r="E1324" t="str">
            <v>면</v>
          </cell>
          <cell r="F1324">
            <v>110</v>
          </cell>
          <cell r="G1324">
            <v>13000</v>
          </cell>
          <cell r="L1324">
            <v>155000</v>
          </cell>
          <cell r="O1324">
            <v>155000</v>
          </cell>
          <cell r="R1324">
            <v>0</v>
          </cell>
          <cell r="U1324">
            <v>0</v>
          </cell>
          <cell r="AA1324">
            <v>0</v>
          </cell>
          <cell r="AD1324">
            <v>0</v>
          </cell>
          <cell r="AG1324">
            <v>0</v>
          </cell>
        </row>
        <row r="1325">
          <cell r="B1325">
            <v>5009</v>
          </cell>
          <cell r="C1325" t="str">
            <v>동력함(전면이면스텐1.5t)</v>
          </cell>
          <cell r="D1325" t="str">
            <v>900W*1300H*400D</v>
          </cell>
          <cell r="E1325" t="str">
            <v>면</v>
          </cell>
          <cell r="L1325">
            <v>845000</v>
          </cell>
          <cell r="O1325">
            <v>845000</v>
          </cell>
          <cell r="R1325">
            <v>0</v>
          </cell>
          <cell r="U1325">
            <v>0</v>
          </cell>
          <cell r="AA1325">
            <v>0</v>
          </cell>
          <cell r="AD1325">
            <v>0</v>
          </cell>
          <cell r="AG1325">
            <v>0</v>
          </cell>
        </row>
        <row r="1326">
          <cell r="B1326">
            <v>5010</v>
          </cell>
          <cell r="C1326" t="str">
            <v>동력함(전면이면스텐1.5t)</v>
          </cell>
          <cell r="D1326" t="str">
            <v>900W*1400H*400D</v>
          </cell>
          <cell r="E1326" t="str">
            <v>면</v>
          </cell>
          <cell r="L1326">
            <v>910000</v>
          </cell>
          <cell r="O1326">
            <v>910000</v>
          </cell>
          <cell r="R1326">
            <v>0</v>
          </cell>
          <cell r="U1326">
            <v>0</v>
          </cell>
          <cell r="AA1326">
            <v>0</v>
          </cell>
          <cell r="AD1326">
            <v>0</v>
          </cell>
          <cell r="AG1326">
            <v>0</v>
          </cell>
        </row>
        <row r="1327">
          <cell r="B1327">
            <v>5011</v>
          </cell>
          <cell r="C1327" t="str">
            <v>동력함(전면이면스텐1.5t)</v>
          </cell>
          <cell r="D1327" t="str">
            <v>900W*1500H*400D</v>
          </cell>
          <cell r="E1327" t="str">
            <v>면</v>
          </cell>
          <cell r="F1327">
            <v>183</v>
          </cell>
          <cell r="G1327">
            <v>540000</v>
          </cell>
          <cell r="H1327">
            <v>188</v>
          </cell>
          <cell r="I1327">
            <v>540000</v>
          </cell>
          <cell r="L1327">
            <v>975000</v>
          </cell>
          <cell r="O1327">
            <v>975000</v>
          </cell>
          <cell r="P1327" t="str">
            <v>내선전공</v>
          </cell>
          <cell r="Q1327">
            <v>0.45</v>
          </cell>
          <cell r="R1327">
            <v>0</v>
          </cell>
          <cell r="S1327" t="str">
            <v>보통인부</v>
          </cell>
          <cell r="T1327">
            <v>0.45</v>
          </cell>
          <cell r="U1327">
            <v>0</v>
          </cell>
          <cell r="V1327">
            <v>1</v>
          </cell>
          <cell r="W1327" t="str">
            <v>전5-42-6</v>
          </cell>
          <cell r="AA1327">
            <v>0</v>
          </cell>
          <cell r="AD1327">
            <v>0</v>
          </cell>
          <cell r="AG1327">
            <v>0</v>
          </cell>
        </row>
        <row r="1328">
          <cell r="B1328">
            <v>5012</v>
          </cell>
          <cell r="C1328" t="str">
            <v>동력함(전면이면스텐1.5t)</v>
          </cell>
          <cell r="D1328" t="str">
            <v>900W*1600H*400D</v>
          </cell>
          <cell r="E1328" t="str">
            <v>개</v>
          </cell>
          <cell r="F1328">
            <v>183</v>
          </cell>
          <cell r="G1328">
            <v>400000</v>
          </cell>
          <cell r="H1328">
            <v>188</v>
          </cell>
          <cell r="I1328">
            <v>400000</v>
          </cell>
          <cell r="L1328">
            <v>1040000</v>
          </cell>
          <cell r="O1328">
            <v>1040000</v>
          </cell>
          <cell r="R1328">
            <v>0</v>
          </cell>
          <cell r="U1328">
            <v>0</v>
          </cell>
          <cell r="Y1328" t="str">
            <v>미장공</v>
          </cell>
          <cell r="Z1328">
            <v>0.6</v>
          </cell>
          <cell r="AA1328">
            <v>0</v>
          </cell>
          <cell r="AB1328" t="str">
            <v>보통인부</v>
          </cell>
          <cell r="AC1328">
            <v>0.3</v>
          </cell>
          <cell r="AD1328">
            <v>0</v>
          </cell>
          <cell r="AE1328">
            <v>1</v>
          </cell>
          <cell r="AF1328" t="str">
            <v>통3-2-10</v>
          </cell>
          <cell r="AG1328">
            <v>0</v>
          </cell>
        </row>
        <row r="1329">
          <cell r="B1329">
            <v>5013</v>
          </cell>
          <cell r="C1329" t="str">
            <v>동력함(전면이면스텐1.5t)</v>
          </cell>
          <cell r="D1329" t="str">
            <v>900W*1700H*400D</v>
          </cell>
          <cell r="E1329" t="str">
            <v>면</v>
          </cell>
          <cell r="F1329">
            <v>183</v>
          </cell>
          <cell r="G1329">
            <v>95000</v>
          </cell>
          <cell r="H1329">
            <v>188</v>
          </cell>
          <cell r="I1329">
            <v>75000</v>
          </cell>
          <cell r="L1329">
            <v>1105000</v>
          </cell>
          <cell r="O1329">
            <v>1105000</v>
          </cell>
          <cell r="R1329">
            <v>0</v>
          </cell>
          <cell r="U1329">
            <v>0</v>
          </cell>
          <cell r="AA1329">
            <v>0</v>
          </cell>
          <cell r="AD1329">
            <v>0</v>
          </cell>
          <cell r="AG1329">
            <v>0</v>
          </cell>
        </row>
        <row r="1330">
          <cell r="B1330">
            <v>4066</v>
          </cell>
          <cell r="C1330" t="str">
            <v>동력함(전면이면스텐1.5t)</v>
          </cell>
          <cell r="D1330" t="str">
            <v>900W*1800H*250D</v>
          </cell>
          <cell r="E1330" t="str">
            <v>면</v>
          </cell>
          <cell r="F1330">
            <v>183</v>
          </cell>
          <cell r="G1330">
            <v>115000</v>
          </cell>
          <cell r="H1330">
            <v>188</v>
          </cell>
          <cell r="I1330">
            <v>115000</v>
          </cell>
          <cell r="L1330">
            <v>1170000</v>
          </cell>
          <cell r="O1330">
            <v>1170000</v>
          </cell>
          <cell r="R1330">
            <v>0</v>
          </cell>
          <cell r="U1330">
            <v>0</v>
          </cell>
          <cell r="AA1330">
            <v>0</v>
          </cell>
          <cell r="AD1330">
            <v>0</v>
          </cell>
          <cell r="AG1330">
            <v>0</v>
          </cell>
        </row>
        <row r="1331">
          <cell r="B1331">
            <v>5021</v>
          </cell>
          <cell r="C1331" t="str">
            <v>동력함(전면이면스텐1.5t)</v>
          </cell>
          <cell r="D1331" t="str">
            <v>900W*1900H*400D</v>
          </cell>
          <cell r="E1331" t="str">
            <v>면</v>
          </cell>
          <cell r="F1331">
            <v>183</v>
          </cell>
          <cell r="G1331">
            <v>155000</v>
          </cell>
          <cell r="H1331">
            <v>188</v>
          </cell>
          <cell r="I1331">
            <v>135000</v>
          </cell>
          <cell r="L1331">
            <v>1235000</v>
          </cell>
          <cell r="O1331">
            <v>1235000</v>
          </cell>
          <cell r="R1331">
            <v>0</v>
          </cell>
          <cell r="U1331">
            <v>0</v>
          </cell>
          <cell r="AA1331">
            <v>0</v>
          </cell>
          <cell r="AD1331">
            <v>0</v>
          </cell>
          <cell r="AG1331">
            <v>0</v>
          </cell>
        </row>
        <row r="1332">
          <cell r="B1332">
            <v>5022</v>
          </cell>
          <cell r="C1332" t="str">
            <v>동력함(전면이면스텐1.5t)</v>
          </cell>
          <cell r="D1332" t="str">
            <v>900W*2000H*400D</v>
          </cell>
          <cell r="E1332" t="str">
            <v>면</v>
          </cell>
          <cell r="F1332">
            <v>183</v>
          </cell>
          <cell r="G1332">
            <v>165000</v>
          </cell>
          <cell r="H1332">
            <v>188</v>
          </cell>
          <cell r="I1332">
            <v>195000</v>
          </cell>
          <cell r="L1332">
            <v>1300000</v>
          </cell>
          <cell r="O1332">
            <v>1300000</v>
          </cell>
          <cell r="R1332">
            <v>0</v>
          </cell>
          <cell r="U1332">
            <v>0</v>
          </cell>
          <cell r="AA1332">
            <v>0</v>
          </cell>
          <cell r="AD1332">
            <v>0</v>
          </cell>
          <cell r="AG1332">
            <v>0</v>
          </cell>
        </row>
        <row r="1333">
          <cell r="B1333">
            <v>5023</v>
          </cell>
          <cell r="C1333" t="str">
            <v>동력함(전면이면스텐1.5t)</v>
          </cell>
          <cell r="D1333" t="str">
            <v>900W*2100H*400D</v>
          </cell>
          <cell r="E1333" t="str">
            <v>면</v>
          </cell>
          <cell r="F1333">
            <v>180</v>
          </cell>
          <cell r="G1333">
            <v>315000</v>
          </cell>
          <cell r="H1333">
            <v>188</v>
          </cell>
          <cell r="I1333">
            <v>355000</v>
          </cell>
          <cell r="L1333">
            <v>1365000</v>
          </cell>
          <cell r="O1333">
            <v>1365000</v>
          </cell>
          <cell r="R1333">
            <v>0</v>
          </cell>
          <cell r="U1333">
            <v>0</v>
          </cell>
          <cell r="AA1333">
            <v>0</v>
          </cell>
          <cell r="AD1333">
            <v>0</v>
          </cell>
          <cell r="AG1333">
            <v>0</v>
          </cell>
        </row>
        <row r="1334">
          <cell r="B1334">
            <v>5024</v>
          </cell>
          <cell r="C1334" t="str">
            <v>동력함(전면이면스텐1.5t)</v>
          </cell>
          <cell r="D1334" t="str">
            <v>900W*2200H*400D</v>
          </cell>
          <cell r="E1334" t="str">
            <v>면</v>
          </cell>
          <cell r="F1334">
            <v>183</v>
          </cell>
          <cell r="G1334">
            <v>450000</v>
          </cell>
          <cell r="H1334">
            <v>188</v>
          </cell>
          <cell r="I1334">
            <v>485000</v>
          </cell>
          <cell r="L1334">
            <v>1430000</v>
          </cell>
          <cell r="O1334">
            <v>1430000</v>
          </cell>
          <cell r="R1334">
            <v>0</v>
          </cell>
          <cell r="U1334">
            <v>0</v>
          </cell>
          <cell r="AA1334">
            <v>0</v>
          </cell>
          <cell r="AD1334">
            <v>0</v>
          </cell>
          <cell r="AG1334">
            <v>0</v>
          </cell>
        </row>
        <row r="1335">
          <cell r="B1335">
            <v>4067</v>
          </cell>
          <cell r="C1335" t="str">
            <v>동력함(전면이면스텐1.5t)</v>
          </cell>
          <cell r="D1335" t="str">
            <v>900W*1200H*450D</v>
          </cell>
          <cell r="E1335" t="str">
            <v>면</v>
          </cell>
          <cell r="F1335">
            <v>180</v>
          </cell>
          <cell r="G1335">
            <v>95000</v>
          </cell>
          <cell r="H1335">
            <v>188</v>
          </cell>
          <cell r="I1335">
            <v>75000</v>
          </cell>
          <cell r="L1335">
            <v>780000</v>
          </cell>
          <cell r="O1335">
            <v>780000</v>
          </cell>
          <cell r="R1335">
            <v>0</v>
          </cell>
          <cell r="U1335">
            <v>0</v>
          </cell>
          <cell r="AA1335">
            <v>0</v>
          </cell>
          <cell r="AD1335">
            <v>0</v>
          </cell>
          <cell r="AG1335">
            <v>0</v>
          </cell>
        </row>
        <row r="1336">
          <cell r="B1336">
            <v>14067</v>
          </cell>
          <cell r="C1336" t="str">
            <v>동력함(전면이면스텐1.5t)</v>
          </cell>
          <cell r="D1336" t="str">
            <v>900W*1300H*450D</v>
          </cell>
          <cell r="E1336" t="str">
            <v>면</v>
          </cell>
          <cell r="F1336">
            <v>180</v>
          </cell>
          <cell r="G1336">
            <v>235000</v>
          </cell>
          <cell r="H1336">
            <v>188</v>
          </cell>
          <cell r="I1336">
            <v>255000</v>
          </cell>
          <cell r="L1336">
            <v>845000</v>
          </cell>
          <cell r="O1336">
            <v>845000</v>
          </cell>
          <cell r="R1336">
            <v>0</v>
          </cell>
          <cell r="U1336">
            <v>0</v>
          </cell>
          <cell r="AA1336">
            <v>0</v>
          </cell>
          <cell r="AD1336">
            <v>0</v>
          </cell>
          <cell r="AG1336">
            <v>0</v>
          </cell>
        </row>
        <row r="1337">
          <cell r="B1337">
            <v>24067</v>
          </cell>
          <cell r="C1337" t="str">
            <v>동력함(전면이면스텐1.5t)</v>
          </cell>
          <cell r="D1337" t="str">
            <v>900W*1800H*450D</v>
          </cell>
          <cell r="E1337" t="str">
            <v>면</v>
          </cell>
          <cell r="F1337">
            <v>183</v>
          </cell>
          <cell r="G1337">
            <v>395000</v>
          </cell>
          <cell r="H1337">
            <v>188</v>
          </cell>
          <cell r="I1337">
            <v>355000</v>
          </cell>
          <cell r="L1337">
            <v>1170000</v>
          </cell>
          <cell r="O1337">
            <v>1170000</v>
          </cell>
          <cell r="R1337">
            <v>0</v>
          </cell>
          <cell r="U1337">
            <v>0</v>
          </cell>
          <cell r="AA1337">
            <v>0</v>
          </cell>
          <cell r="AD1337">
            <v>0</v>
          </cell>
          <cell r="AG1337">
            <v>0</v>
          </cell>
        </row>
        <row r="1338">
          <cell r="B1338">
            <v>4071</v>
          </cell>
          <cell r="C1338" t="str">
            <v>외함(전면스텐1.5t)</v>
          </cell>
          <cell r="D1338" t="str">
            <v>900*1300*150(매입)</v>
          </cell>
          <cell r="E1338" t="str">
            <v>면</v>
          </cell>
          <cell r="H1338">
            <v>1019</v>
          </cell>
          <cell r="I1338">
            <v>9400</v>
          </cell>
          <cell r="L1338">
            <v>520000</v>
          </cell>
          <cell r="O1338">
            <v>520000</v>
          </cell>
          <cell r="R1338">
            <v>0</v>
          </cell>
          <cell r="S1338" t="str">
            <v>철공</v>
          </cell>
          <cell r="T1338">
            <v>0.06</v>
          </cell>
          <cell r="U1338">
            <v>0</v>
          </cell>
          <cell r="V1338">
            <v>1</v>
          </cell>
          <cell r="AA1338">
            <v>0</v>
          </cell>
          <cell r="AB1338" t="str">
            <v>철공</v>
          </cell>
          <cell r="AC1338">
            <v>0.2</v>
          </cell>
          <cell r="AD1338">
            <v>0</v>
          </cell>
          <cell r="AE1338">
            <v>1</v>
          </cell>
          <cell r="AF1338" t="str">
            <v>통3-2-9</v>
          </cell>
          <cell r="AG1338">
            <v>0</v>
          </cell>
        </row>
        <row r="1339">
          <cell r="B1339">
            <v>4072</v>
          </cell>
          <cell r="C1339" t="str">
            <v>외함(전면스텐1.5t)</v>
          </cell>
          <cell r="D1339" t="str">
            <v>700*1050*150(매입)</v>
          </cell>
          <cell r="E1339" t="str">
            <v>면</v>
          </cell>
          <cell r="H1339">
            <v>1019</v>
          </cell>
          <cell r="I1339">
            <v>2250</v>
          </cell>
          <cell r="L1339">
            <v>326000</v>
          </cell>
          <cell r="O1339">
            <v>326000</v>
          </cell>
          <cell r="R1339">
            <v>0</v>
          </cell>
          <cell r="S1339" t="str">
            <v>철공</v>
          </cell>
          <cell r="T1339">
            <v>0.06</v>
          </cell>
          <cell r="U1339">
            <v>0</v>
          </cell>
          <cell r="V1339">
            <v>1</v>
          </cell>
          <cell r="AA1339">
            <v>0</v>
          </cell>
          <cell r="AD1339">
            <v>0</v>
          </cell>
          <cell r="AG1339">
            <v>0</v>
          </cell>
        </row>
        <row r="1340">
          <cell r="B1340">
            <v>4073</v>
          </cell>
          <cell r="C1340" t="str">
            <v>외함(전면스텐1.5t)</v>
          </cell>
          <cell r="D1340" t="str">
            <v>700*950*150(매입)</v>
          </cell>
          <cell r="E1340" t="str">
            <v>면</v>
          </cell>
          <cell r="F1340">
            <v>574</v>
          </cell>
          <cell r="G1340">
            <v>25610</v>
          </cell>
          <cell r="L1340">
            <v>295000</v>
          </cell>
          <cell r="O1340">
            <v>295000</v>
          </cell>
          <cell r="R1340">
            <v>0</v>
          </cell>
          <cell r="U1340">
            <v>0</v>
          </cell>
          <cell r="AA1340">
            <v>0</v>
          </cell>
          <cell r="AD1340">
            <v>0</v>
          </cell>
          <cell r="AG1340">
            <v>0</v>
          </cell>
        </row>
        <row r="1341">
          <cell r="B1341">
            <v>4074</v>
          </cell>
          <cell r="C1341" t="str">
            <v>동력함(전면이면스텐1.5t)</v>
          </cell>
          <cell r="D1341" t="str">
            <v>700W*700H*180D</v>
          </cell>
          <cell r="E1341" t="str">
            <v>면</v>
          </cell>
          <cell r="F1341">
            <v>44</v>
          </cell>
          <cell r="G1341">
            <v>440</v>
          </cell>
          <cell r="L1341">
            <v>353000</v>
          </cell>
          <cell r="O1341">
            <v>353000</v>
          </cell>
          <cell r="R1341">
            <v>0</v>
          </cell>
          <cell r="U1341">
            <v>0</v>
          </cell>
          <cell r="AA1341">
            <v>0</v>
          </cell>
          <cell r="AD1341">
            <v>0</v>
          </cell>
          <cell r="AG1341">
            <v>0</v>
          </cell>
        </row>
        <row r="1342">
          <cell r="B1342">
            <v>4199</v>
          </cell>
          <cell r="C1342" t="str">
            <v>중판(스텐1.5t)</v>
          </cell>
          <cell r="D1342" t="str">
            <v>1/2"</v>
          </cell>
          <cell r="E1342" t="str">
            <v>개</v>
          </cell>
          <cell r="H1342">
            <v>77</v>
          </cell>
          <cell r="I1342">
            <v>117</v>
          </cell>
          <cell r="L1342">
            <v>62000</v>
          </cell>
          <cell r="O1342">
            <v>62000</v>
          </cell>
          <cell r="P1342" t="str">
            <v>내선전공</v>
          </cell>
          <cell r="Q1342">
            <v>1</v>
          </cell>
          <cell r="R1342">
            <v>1</v>
          </cell>
          <cell r="S1342" t="str">
            <v>보통인부</v>
          </cell>
          <cell r="T1342">
            <v>3.5999999999999997E-2</v>
          </cell>
          <cell r="U1342">
            <v>0</v>
          </cell>
          <cell r="V1342">
            <v>1</v>
          </cell>
          <cell r="W1342" t="str">
            <v>전7-18</v>
          </cell>
          <cell r="AA1342">
            <v>0</v>
          </cell>
          <cell r="AB1342" t="str">
            <v>보통인부</v>
          </cell>
          <cell r="AC1342">
            <v>3.5999999999999997E-2</v>
          </cell>
          <cell r="AD1342">
            <v>0</v>
          </cell>
          <cell r="AE1342">
            <v>1</v>
          </cell>
          <cell r="AF1342" t="str">
            <v>통3-3-12</v>
          </cell>
          <cell r="AG1342">
            <v>0</v>
          </cell>
        </row>
        <row r="1343">
          <cell r="B1343">
            <v>4200</v>
          </cell>
          <cell r="C1343" t="str">
            <v>DOOR HANDLE</v>
          </cell>
          <cell r="D1343" t="str">
            <v>PUSH TURN W/KEY(L)</v>
          </cell>
          <cell r="E1343" t="str">
            <v>개</v>
          </cell>
          <cell r="H1343">
            <v>78</v>
          </cell>
          <cell r="I1343">
            <v>150</v>
          </cell>
          <cell r="L1343">
            <v>7000</v>
          </cell>
          <cell r="O1343">
            <v>7000</v>
          </cell>
          <cell r="R1343">
            <v>0</v>
          </cell>
          <cell r="S1343" t="str">
            <v>보통인부</v>
          </cell>
          <cell r="T1343">
            <v>2.1999999999999999E-2</v>
          </cell>
          <cell r="U1343">
            <v>0</v>
          </cell>
          <cell r="V1343">
            <v>1</v>
          </cell>
          <cell r="W1343" t="str">
            <v>전7-18</v>
          </cell>
          <cell r="AA1343">
            <v>0</v>
          </cell>
          <cell r="AB1343" t="str">
            <v>보통인부</v>
          </cell>
          <cell r="AC1343">
            <v>3.5999999999999997E-2</v>
          </cell>
          <cell r="AD1343">
            <v>0</v>
          </cell>
          <cell r="AE1343">
            <v>1</v>
          </cell>
          <cell r="AF1343" t="str">
            <v>통3-3-12</v>
          </cell>
          <cell r="AG1343">
            <v>0</v>
          </cell>
        </row>
        <row r="1344">
          <cell r="B1344">
            <v>4201</v>
          </cell>
          <cell r="C1344" t="str">
            <v>DOOR HANDLE</v>
          </cell>
          <cell r="D1344" t="str">
            <v>PUSH TURN W/KEY(S)</v>
          </cell>
          <cell r="E1344" t="str">
            <v>개</v>
          </cell>
          <cell r="H1344">
            <v>1009</v>
          </cell>
          <cell r="I1344">
            <v>19200</v>
          </cell>
          <cell r="L1344">
            <v>8000</v>
          </cell>
          <cell r="O1344">
            <v>8000</v>
          </cell>
          <cell r="P1344" t="str">
            <v>내선전공</v>
          </cell>
          <cell r="Q1344">
            <v>0.13300000000000001</v>
          </cell>
          <cell r="R1344">
            <v>0</v>
          </cell>
          <cell r="U1344">
            <v>0</v>
          </cell>
          <cell r="V1344">
            <v>1</v>
          </cell>
          <cell r="W1344" t="str">
            <v>전7-18</v>
          </cell>
          <cell r="AA1344">
            <v>0</v>
          </cell>
          <cell r="AB1344" t="str">
            <v>보통인부</v>
          </cell>
          <cell r="AC1344">
            <v>2.1999999999999999E-2</v>
          </cell>
          <cell r="AD1344">
            <v>0</v>
          </cell>
          <cell r="AE1344">
            <v>1</v>
          </cell>
          <cell r="AF1344" t="str">
            <v>통3-3-12</v>
          </cell>
          <cell r="AG1344">
            <v>0</v>
          </cell>
        </row>
        <row r="1345">
          <cell r="B1345">
            <v>4202</v>
          </cell>
          <cell r="C1345" t="str">
            <v>DOOR HANDLE</v>
          </cell>
          <cell r="D1345" t="str">
            <v>PUSH(L)</v>
          </cell>
          <cell r="E1345" t="str">
            <v>개</v>
          </cell>
          <cell r="F1345">
            <v>94</v>
          </cell>
          <cell r="G1345">
            <v>1140</v>
          </cell>
          <cell r="L1345">
            <v>2300</v>
          </cell>
          <cell r="O1345">
            <v>2300</v>
          </cell>
          <cell r="P1345" t="str">
            <v>내선전공</v>
          </cell>
          <cell r="R1345">
            <v>0</v>
          </cell>
          <cell r="U1345">
            <v>0</v>
          </cell>
          <cell r="V1345">
            <v>1</v>
          </cell>
          <cell r="W1345" t="str">
            <v>전7-18</v>
          </cell>
          <cell r="Y1345" t="str">
            <v>통신내선공</v>
          </cell>
          <cell r="Z1345">
            <v>0.23</v>
          </cell>
          <cell r="AA1345">
            <v>0</v>
          </cell>
          <cell r="AD1345">
            <v>0</v>
          </cell>
          <cell r="AE1345">
            <v>1</v>
          </cell>
          <cell r="AF1345" t="str">
            <v>통3-3-12</v>
          </cell>
          <cell r="AG1345">
            <v>0</v>
          </cell>
        </row>
        <row r="1346">
          <cell r="B1346">
            <v>42021</v>
          </cell>
          <cell r="C1346" t="str">
            <v>DOOR HANDLE</v>
          </cell>
          <cell r="D1346" t="str">
            <v xml:space="preserve"> W/KEY(L)</v>
          </cell>
          <cell r="E1346" t="str">
            <v>개</v>
          </cell>
          <cell r="F1346">
            <v>94</v>
          </cell>
          <cell r="G1346">
            <v>1320</v>
          </cell>
          <cell r="L1346">
            <v>3500</v>
          </cell>
          <cell r="O1346">
            <v>3500</v>
          </cell>
          <cell r="P1346" t="str">
            <v>내선전공</v>
          </cell>
          <cell r="Q1346">
            <v>0.12</v>
          </cell>
          <cell r="R1346">
            <v>0</v>
          </cell>
          <cell r="U1346">
            <v>0</v>
          </cell>
          <cell r="V1346">
            <v>1</v>
          </cell>
          <cell r="W1346" t="str">
            <v>전7-18</v>
          </cell>
          <cell r="Y1346" t="str">
            <v>통신내선공</v>
          </cell>
          <cell r="Z1346">
            <v>0.12</v>
          </cell>
          <cell r="AA1346">
            <v>0</v>
          </cell>
          <cell r="AD1346">
            <v>0</v>
          </cell>
          <cell r="AE1346">
            <v>1</v>
          </cell>
          <cell r="AF1346" t="str">
            <v>통3-3-12</v>
          </cell>
          <cell r="AG1346">
            <v>0</v>
          </cell>
        </row>
        <row r="1347">
          <cell r="B1347">
            <v>4203</v>
          </cell>
          <cell r="C1347" t="str">
            <v>DOOR HANDLE</v>
          </cell>
          <cell r="D1347" t="str">
            <v xml:space="preserve"> W/KEY(M)</v>
          </cell>
          <cell r="E1347" t="str">
            <v>개</v>
          </cell>
          <cell r="H1347">
            <v>78</v>
          </cell>
          <cell r="I1347">
            <v>319</v>
          </cell>
          <cell r="L1347">
            <v>2600</v>
          </cell>
          <cell r="O1347">
            <v>2600</v>
          </cell>
          <cell r="R1347">
            <v>0</v>
          </cell>
          <cell r="U1347">
            <v>0</v>
          </cell>
          <cell r="AA1347">
            <v>0</v>
          </cell>
          <cell r="AD1347">
            <v>0</v>
          </cell>
          <cell r="AG1347">
            <v>0</v>
          </cell>
        </row>
        <row r="1348">
          <cell r="B1348">
            <v>4204</v>
          </cell>
          <cell r="C1348" t="str">
            <v>DOOR HANDLE</v>
          </cell>
          <cell r="D1348" t="str">
            <v xml:space="preserve"> W/KEY(S)</v>
          </cell>
          <cell r="E1348" t="str">
            <v>개</v>
          </cell>
          <cell r="H1348">
            <v>73</v>
          </cell>
          <cell r="I1348">
            <v>33</v>
          </cell>
          <cell r="L1348">
            <v>2500</v>
          </cell>
          <cell r="O1348">
            <v>2500</v>
          </cell>
          <cell r="R1348">
            <v>0</v>
          </cell>
          <cell r="U1348">
            <v>0</v>
          </cell>
          <cell r="AA1348">
            <v>0</v>
          </cell>
          <cell r="AD1348">
            <v>0</v>
          </cell>
          <cell r="AG1348">
            <v>0</v>
          </cell>
        </row>
        <row r="1349">
          <cell r="B1349">
            <v>4205</v>
          </cell>
          <cell r="C1349" t="str">
            <v>U HANDLE</v>
          </cell>
          <cell r="D1349" t="str">
            <v>분전반용</v>
          </cell>
          <cell r="E1349" t="str">
            <v>개</v>
          </cell>
          <cell r="F1349">
            <v>1014</v>
          </cell>
          <cell r="G1349">
            <v>154800</v>
          </cell>
          <cell r="L1349">
            <v>5000</v>
          </cell>
          <cell r="O1349">
            <v>5000</v>
          </cell>
          <cell r="R1349">
            <v>0</v>
          </cell>
          <cell r="U1349">
            <v>0</v>
          </cell>
          <cell r="AA1349">
            <v>0</v>
          </cell>
          <cell r="AD1349">
            <v>0</v>
          </cell>
          <cell r="AG1349">
            <v>0</v>
          </cell>
        </row>
        <row r="1350">
          <cell r="B1350">
            <v>4206</v>
          </cell>
          <cell r="C1350" t="str">
            <v>DOOR HANDLE</v>
          </cell>
          <cell r="D1350" t="str">
            <v>PUSH (L)</v>
          </cell>
          <cell r="E1350" t="str">
            <v>개</v>
          </cell>
          <cell r="F1350">
            <v>66</v>
          </cell>
          <cell r="G1350">
            <v>460</v>
          </cell>
          <cell r="L1350">
            <v>2500</v>
          </cell>
          <cell r="O1350">
            <v>2500</v>
          </cell>
          <cell r="R1350">
            <v>0</v>
          </cell>
          <cell r="U1350">
            <v>0</v>
          </cell>
          <cell r="AA1350">
            <v>0</v>
          </cell>
          <cell r="AD1350">
            <v>0</v>
          </cell>
          <cell r="AG1350">
            <v>0</v>
          </cell>
        </row>
        <row r="1351">
          <cell r="B1351">
            <v>4207</v>
          </cell>
          <cell r="C1351" t="str">
            <v>NAME PLATE</v>
          </cell>
          <cell r="D1351" t="str">
            <v>아크릴(M)</v>
          </cell>
          <cell r="E1351" t="str">
            <v>개</v>
          </cell>
          <cell r="L1351">
            <v>2500</v>
          </cell>
          <cell r="O1351">
            <v>2500</v>
          </cell>
          <cell r="R1351">
            <v>0</v>
          </cell>
          <cell r="U1351">
            <v>0</v>
          </cell>
          <cell r="AA1351">
            <v>0</v>
          </cell>
          <cell r="AD1351">
            <v>0</v>
          </cell>
          <cell r="AG1351">
            <v>0</v>
          </cell>
        </row>
        <row r="1352">
          <cell r="B1352">
            <v>4208</v>
          </cell>
          <cell r="C1352" t="str">
            <v>NAME PLATE</v>
          </cell>
          <cell r="D1352" t="str">
            <v>아크릴(S)</v>
          </cell>
          <cell r="E1352" t="str">
            <v>개</v>
          </cell>
          <cell r="H1352">
            <v>73</v>
          </cell>
          <cell r="I1352">
            <v>4300</v>
          </cell>
          <cell r="L1352">
            <v>1000</v>
          </cell>
          <cell r="O1352">
            <v>1000</v>
          </cell>
          <cell r="R1352">
            <v>0</v>
          </cell>
          <cell r="U1352">
            <v>0</v>
          </cell>
          <cell r="AA1352">
            <v>0</v>
          </cell>
          <cell r="AD1352">
            <v>0</v>
          </cell>
          <cell r="AG1352">
            <v>0</v>
          </cell>
        </row>
        <row r="1353">
          <cell r="B1353">
            <v>4209</v>
          </cell>
          <cell r="C1353" t="str">
            <v>NAME PLATE</v>
          </cell>
          <cell r="D1353" t="str">
            <v>아크릴 (M)</v>
          </cell>
          <cell r="E1353" t="str">
            <v>개</v>
          </cell>
          <cell r="F1353">
            <v>522</v>
          </cell>
          <cell r="G1353">
            <v>2589</v>
          </cell>
          <cell r="L1353">
            <v>3000</v>
          </cell>
          <cell r="O1353">
            <v>3000</v>
          </cell>
          <cell r="R1353">
            <v>0</v>
          </cell>
          <cell r="U1353">
            <v>0</v>
          </cell>
          <cell r="AA1353">
            <v>0</v>
          </cell>
          <cell r="AD1353">
            <v>0</v>
          </cell>
          <cell r="AG1353">
            <v>0</v>
          </cell>
        </row>
        <row r="1354">
          <cell r="B1354">
            <v>4210</v>
          </cell>
          <cell r="C1354" t="str">
            <v>NAME PLATE</v>
          </cell>
          <cell r="D1354" t="str">
            <v>CARD HOLDER</v>
          </cell>
          <cell r="E1354" t="str">
            <v>개</v>
          </cell>
          <cell r="F1354">
            <v>522</v>
          </cell>
          <cell r="G1354">
            <v>3557</v>
          </cell>
          <cell r="L1354">
            <v>200</v>
          </cell>
          <cell r="O1354">
            <v>200</v>
          </cell>
          <cell r="R1354">
            <v>0</v>
          </cell>
          <cell r="U1354">
            <v>0</v>
          </cell>
          <cell r="AA1354">
            <v>0</v>
          </cell>
          <cell r="AD1354">
            <v>0</v>
          </cell>
          <cell r="AG1354">
            <v>0</v>
          </cell>
        </row>
        <row r="1355">
          <cell r="B1355">
            <v>4211</v>
          </cell>
          <cell r="C1355" t="str">
            <v>NAME PLATE</v>
          </cell>
          <cell r="D1355" t="str">
            <v>알류늄(L)</v>
          </cell>
          <cell r="E1355" t="str">
            <v>개</v>
          </cell>
          <cell r="F1355">
            <v>522</v>
          </cell>
          <cell r="G1355">
            <v>5675</v>
          </cell>
          <cell r="L1355">
            <v>12000</v>
          </cell>
          <cell r="O1355">
            <v>12000</v>
          </cell>
          <cell r="R1355">
            <v>0</v>
          </cell>
          <cell r="U1355">
            <v>0</v>
          </cell>
          <cell r="AA1355">
            <v>0</v>
          </cell>
          <cell r="AD1355">
            <v>0</v>
          </cell>
          <cell r="AG1355">
            <v>0</v>
          </cell>
        </row>
        <row r="1356">
          <cell r="B1356">
            <v>5081</v>
          </cell>
          <cell r="C1356" t="str">
            <v>10.PANEL,기타</v>
          </cell>
          <cell r="D1356" t="str">
            <v>100A</v>
          </cell>
          <cell r="E1356" t="str">
            <v>M</v>
          </cell>
          <cell r="F1356">
            <v>522</v>
          </cell>
          <cell r="G1356">
            <v>8086</v>
          </cell>
          <cell r="O1356">
            <v>0</v>
          </cell>
          <cell r="R1356">
            <v>0</v>
          </cell>
          <cell r="U1356">
            <v>0</v>
          </cell>
          <cell r="AA1356">
            <v>0</v>
          </cell>
          <cell r="AD1356">
            <v>0</v>
          </cell>
          <cell r="AG1356">
            <v>0</v>
          </cell>
        </row>
        <row r="1357">
          <cell r="B1357">
            <v>5001</v>
          </cell>
          <cell r="C1357" t="str">
            <v>시멘트</v>
          </cell>
          <cell r="D1357" t="str">
            <v>보통</v>
          </cell>
          <cell r="E1357" t="str">
            <v>KG</v>
          </cell>
          <cell r="F1357">
            <v>112</v>
          </cell>
          <cell r="G1357">
            <v>100</v>
          </cell>
          <cell r="O1357">
            <v>100</v>
          </cell>
          <cell r="R1357">
            <v>0</v>
          </cell>
          <cell r="U1357">
            <v>0</v>
          </cell>
          <cell r="AA1357">
            <v>0</v>
          </cell>
          <cell r="AD1357">
            <v>0</v>
          </cell>
          <cell r="AG1357">
            <v>0</v>
          </cell>
        </row>
        <row r="1358">
          <cell r="B1358">
            <v>5002</v>
          </cell>
          <cell r="C1358" t="str">
            <v>모래(운반포함)</v>
          </cell>
          <cell r="D1358" t="str">
            <v>10.5ton,10km</v>
          </cell>
          <cell r="E1358" t="str">
            <v>㎥</v>
          </cell>
          <cell r="F1358">
            <v>110</v>
          </cell>
          <cell r="G1358">
            <v>19000</v>
          </cell>
          <cell r="O1358">
            <v>19000</v>
          </cell>
          <cell r="R1358">
            <v>0</v>
          </cell>
          <cell r="U1358">
            <v>0</v>
          </cell>
          <cell r="AA1358">
            <v>0</v>
          </cell>
          <cell r="AD1358">
            <v>0</v>
          </cell>
          <cell r="AG1358">
            <v>0</v>
          </cell>
        </row>
        <row r="1359">
          <cell r="B1359">
            <v>5003</v>
          </cell>
          <cell r="C1359" t="str">
            <v>자갈(쇄석25mm,운반포함)</v>
          </cell>
          <cell r="D1359" t="str">
            <v>10.5ton,30km</v>
          </cell>
          <cell r="E1359" t="str">
            <v>㎥</v>
          </cell>
          <cell r="F1359">
            <v>110</v>
          </cell>
          <cell r="G1359">
            <v>13000</v>
          </cell>
          <cell r="O1359">
            <v>13000</v>
          </cell>
          <cell r="R1359">
            <v>0</v>
          </cell>
          <cell r="U1359">
            <v>0</v>
          </cell>
          <cell r="AA1359">
            <v>0</v>
          </cell>
          <cell r="AD1359">
            <v>0</v>
          </cell>
          <cell r="AG1359">
            <v>0</v>
          </cell>
        </row>
        <row r="1360">
          <cell r="B1360">
            <v>5009</v>
          </cell>
          <cell r="C1360" t="str">
            <v>무근콘크리트</v>
          </cell>
          <cell r="D1360" t="str">
            <v>810*810*4.5t</v>
          </cell>
          <cell r="E1360" t="str">
            <v>㎥</v>
          </cell>
          <cell r="L1360">
            <v>278</v>
          </cell>
          <cell r="O1360">
            <v>278</v>
          </cell>
          <cell r="R1360">
            <v>0</v>
          </cell>
          <cell r="U1360">
            <v>0</v>
          </cell>
          <cell r="AA1360">
            <v>0</v>
          </cell>
          <cell r="AD1360">
            <v>0</v>
          </cell>
          <cell r="AG1360">
            <v>0</v>
          </cell>
        </row>
        <row r="1361">
          <cell r="B1361">
            <v>5010</v>
          </cell>
          <cell r="C1361" t="str">
            <v>방수액</v>
          </cell>
          <cell r="D1361" t="str">
            <v>완결, 급결 겸용</v>
          </cell>
          <cell r="E1361" t="str">
            <v>ℓ</v>
          </cell>
          <cell r="L1361">
            <v>506</v>
          </cell>
          <cell r="O1361">
            <v>506</v>
          </cell>
          <cell r="R1361">
            <v>0</v>
          </cell>
          <cell r="U1361">
            <v>0</v>
          </cell>
          <cell r="AA1361">
            <v>0</v>
          </cell>
          <cell r="AD1361">
            <v>0</v>
          </cell>
          <cell r="AG1361">
            <v>0</v>
          </cell>
        </row>
        <row r="1362">
          <cell r="B1362">
            <v>5011</v>
          </cell>
          <cell r="C1362" t="str">
            <v>인공철개(전력용맨홀)</v>
          </cell>
          <cell r="D1362" t="str">
            <v>한전용 D:750</v>
          </cell>
          <cell r="E1362" t="str">
            <v>개</v>
          </cell>
          <cell r="F1362">
            <v>183</v>
          </cell>
          <cell r="G1362">
            <v>540000</v>
          </cell>
          <cell r="H1362">
            <v>188</v>
          </cell>
          <cell r="I1362">
            <v>540000</v>
          </cell>
          <cell r="L1362">
            <v>2220</v>
          </cell>
          <cell r="O1362">
            <v>540000</v>
          </cell>
          <cell r="P1362" t="str">
            <v>특고압케이블전공</v>
          </cell>
          <cell r="Q1362">
            <v>0.45</v>
          </cell>
          <cell r="R1362">
            <v>0.45</v>
          </cell>
          <cell r="S1362" t="str">
            <v>보통인부</v>
          </cell>
          <cell r="T1362">
            <v>0.45</v>
          </cell>
          <cell r="U1362">
            <v>0.45</v>
          </cell>
          <cell r="V1362">
            <v>1</v>
          </cell>
          <cell r="W1362" t="str">
            <v>전5-42-6</v>
          </cell>
          <cell r="AA1362">
            <v>0</v>
          </cell>
          <cell r="AD1362">
            <v>0</v>
          </cell>
          <cell r="AG1362">
            <v>0</v>
          </cell>
        </row>
        <row r="1363">
          <cell r="B1363">
            <v>5012</v>
          </cell>
          <cell r="C1363" t="str">
            <v>인공철개(통신용맨홀)</v>
          </cell>
          <cell r="D1363" t="str">
            <v>1120*620*132</v>
          </cell>
          <cell r="E1363" t="str">
            <v>개</v>
          </cell>
          <cell r="F1363">
            <v>183</v>
          </cell>
          <cell r="G1363">
            <v>400000</v>
          </cell>
          <cell r="H1363">
            <v>188</v>
          </cell>
          <cell r="I1363">
            <v>400000</v>
          </cell>
          <cell r="L1363">
            <v>774</v>
          </cell>
          <cell r="O1363">
            <v>400000</v>
          </cell>
          <cell r="R1363">
            <v>0</v>
          </cell>
          <cell r="U1363">
            <v>0</v>
          </cell>
          <cell r="Y1363" t="str">
            <v>미장공</v>
          </cell>
          <cell r="Z1363">
            <v>0.6</v>
          </cell>
          <cell r="AA1363">
            <v>0.6</v>
          </cell>
          <cell r="AB1363" t="str">
            <v>보통인부</v>
          </cell>
          <cell r="AC1363">
            <v>0.3</v>
          </cell>
          <cell r="AD1363">
            <v>0.3</v>
          </cell>
          <cell r="AE1363">
            <v>1</v>
          </cell>
          <cell r="AF1363" t="str">
            <v>통3-2-10</v>
          </cell>
          <cell r="AG1363">
            <v>0</v>
          </cell>
        </row>
        <row r="1364">
          <cell r="B1364">
            <v>5013</v>
          </cell>
          <cell r="C1364" t="str">
            <v>통신맨홀</v>
          </cell>
          <cell r="D1364" t="str">
            <v>450*950*700*150</v>
          </cell>
          <cell r="E1364" t="str">
            <v>개</v>
          </cell>
          <cell r="F1364">
            <v>183</v>
          </cell>
          <cell r="G1364">
            <v>95000</v>
          </cell>
          <cell r="H1364">
            <v>188</v>
          </cell>
          <cell r="I1364">
            <v>75000</v>
          </cell>
          <cell r="O1364">
            <v>75000</v>
          </cell>
          <cell r="R1364">
            <v>0</v>
          </cell>
          <cell r="U1364">
            <v>0</v>
          </cell>
          <cell r="AA1364">
            <v>0</v>
          </cell>
          <cell r="AD1364">
            <v>0</v>
          </cell>
          <cell r="AG1364">
            <v>0</v>
          </cell>
        </row>
        <row r="1365">
          <cell r="B1365">
            <v>5020</v>
          </cell>
          <cell r="C1365" t="str">
            <v>전력맨홀</v>
          </cell>
          <cell r="D1365" t="str">
            <v>800*800*1000</v>
          </cell>
          <cell r="E1365" t="str">
            <v>개</v>
          </cell>
          <cell r="F1365">
            <v>183</v>
          </cell>
          <cell r="G1365">
            <v>115000</v>
          </cell>
          <cell r="H1365">
            <v>188</v>
          </cell>
          <cell r="I1365">
            <v>115000</v>
          </cell>
          <cell r="O1365">
            <v>115000</v>
          </cell>
          <cell r="R1365">
            <v>0</v>
          </cell>
          <cell r="U1365">
            <v>0</v>
          </cell>
          <cell r="AA1365">
            <v>0</v>
          </cell>
          <cell r="AD1365">
            <v>0</v>
          </cell>
          <cell r="AG1365">
            <v>0</v>
          </cell>
        </row>
        <row r="1366">
          <cell r="B1366">
            <v>5021</v>
          </cell>
          <cell r="C1366" t="str">
            <v>전력맨홀</v>
          </cell>
          <cell r="D1366" t="str">
            <v>1000*1000*1000</v>
          </cell>
          <cell r="E1366" t="str">
            <v>개</v>
          </cell>
          <cell r="F1366">
            <v>183</v>
          </cell>
          <cell r="G1366">
            <v>155000</v>
          </cell>
          <cell r="H1366">
            <v>188</v>
          </cell>
          <cell r="I1366">
            <v>135000</v>
          </cell>
          <cell r="O1366">
            <v>135000</v>
          </cell>
          <cell r="R1366">
            <v>0</v>
          </cell>
          <cell r="U1366">
            <v>0</v>
          </cell>
          <cell r="AA1366">
            <v>0</v>
          </cell>
          <cell r="AD1366">
            <v>0</v>
          </cell>
          <cell r="AG1366">
            <v>0</v>
          </cell>
        </row>
        <row r="1367">
          <cell r="B1367">
            <v>5022</v>
          </cell>
          <cell r="C1367" t="str">
            <v>전력맨홀</v>
          </cell>
          <cell r="D1367" t="str">
            <v>1200*1200*1200</v>
          </cell>
          <cell r="E1367" t="str">
            <v>개</v>
          </cell>
          <cell r="F1367">
            <v>183</v>
          </cell>
          <cell r="G1367">
            <v>165000</v>
          </cell>
          <cell r="H1367">
            <v>188</v>
          </cell>
          <cell r="I1367">
            <v>195000</v>
          </cell>
          <cell r="L1367">
            <v>270000</v>
          </cell>
          <cell r="O1367">
            <v>165000</v>
          </cell>
          <cell r="R1367">
            <v>0</v>
          </cell>
          <cell r="U1367">
            <v>0</v>
          </cell>
          <cell r="AA1367">
            <v>0</v>
          </cell>
          <cell r="AD1367">
            <v>0</v>
          </cell>
          <cell r="AG1367">
            <v>0</v>
          </cell>
        </row>
        <row r="1368">
          <cell r="B1368">
            <v>5023</v>
          </cell>
          <cell r="C1368" t="str">
            <v>전력맨홀</v>
          </cell>
          <cell r="D1368" t="str">
            <v>1500*1500*1500</v>
          </cell>
          <cell r="E1368" t="str">
            <v>개</v>
          </cell>
          <cell r="F1368">
            <v>180</v>
          </cell>
          <cell r="G1368">
            <v>315000</v>
          </cell>
          <cell r="H1368">
            <v>188</v>
          </cell>
          <cell r="I1368">
            <v>355000</v>
          </cell>
          <cell r="L1368">
            <v>7650</v>
          </cell>
          <cell r="O1368">
            <v>315000</v>
          </cell>
          <cell r="R1368">
            <v>0</v>
          </cell>
          <cell r="U1368">
            <v>0</v>
          </cell>
          <cell r="AA1368">
            <v>0</v>
          </cell>
          <cell r="AD1368">
            <v>0</v>
          </cell>
          <cell r="AG1368">
            <v>0</v>
          </cell>
        </row>
        <row r="1369">
          <cell r="B1369">
            <v>5024</v>
          </cell>
          <cell r="C1369" t="str">
            <v>전력맨홀</v>
          </cell>
          <cell r="D1369" t="str">
            <v>2000*1500*1500</v>
          </cell>
          <cell r="E1369" t="str">
            <v>개</v>
          </cell>
          <cell r="F1369">
            <v>183</v>
          </cell>
          <cell r="G1369">
            <v>450000</v>
          </cell>
          <cell r="H1369">
            <v>188</v>
          </cell>
          <cell r="I1369">
            <v>485000</v>
          </cell>
          <cell r="L1369">
            <v>7650</v>
          </cell>
          <cell r="O1369">
            <v>450000</v>
          </cell>
          <cell r="R1369">
            <v>0</v>
          </cell>
          <cell r="U1369">
            <v>0</v>
          </cell>
          <cell r="AA1369">
            <v>0</v>
          </cell>
          <cell r="AD1369">
            <v>0</v>
          </cell>
          <cell r="AG1369">
            <v>0</v>
          </cell>
        </row>
        <row r="1370">
          <cell r="B1370">
            <v>5026</v>
          </cell>
          <cell r="C1370" t="str">
            <v>사각수공 1호</v>
          </cell>
          <cell r="D1370" t="str">
            <v>450*950*700</v>
          </cell>
          <cell r="E1370" t="str">
            <v>개</v>
          </cell>
          <cell r="F1370">
            <v>180</v>
          </cell>
          <cell r="G1370">
            <v>95000</v>
          </cell>
          <cell r="H1370">
            <v>188</v>
          </cell>
          <cell r="I1370">
            <v>75000</v>
          </cell>
          <cell r="L1370">
            <v>4000</v>
          </cell>
          <cell r="O1370">
            <v>75000</v>
          </cell>
          <cell r="R1370">
            <v>0</v>
          </cell>
          <cell r="U1370">
            <v>0</v>
          </cell>
          <cell r="AA1370">
            <v>0</v>
          </cell>
          <cell r="AD1370">
            <v>0</v>
          </cell>
          <cell r="AG1370">
            <v>0</v>
          </cell>
        </row>
        <row r="1371">
          <cell r="B1371">
            <v>5027</v>
          </cell>
          <cell r="C1371" t="str">
            <v>사각수공 2호</v>
          </cell>
          <cell r="D1371" t="str">
            <v>1700*800*1100</v>
          </cell>
          <cell r="E1371" t="str">
            <v>개</v>
          </cell>
          <cell r="F1371">
            <v>180</v>
          </cell>
          <cell r="G1371">
            <v>235000</v>
          </cell>
          <cell r="H1371">
            <v>188</v>
          </cell>
          <cell r="I1371">
            <v>255000</v>
          </cell>
          <cell r="L1371">
            <v>270000</v>
          </cell>
          <cell r="O1371">
            <v>235000</v>
          </cell>
          <cell r="R1371">
            <v>0</v>
          </cell>
          <cell r="U1371">
            <v>0</v>
          </cell>
          <cell r="AA1371">
            <v>0</v>
          </cell>
          <cell r="AD1371">
            <v>0</v>
          </cell>
          <cell r="AG1371">
            <v>0</v>
          </cell>
        </row>
        <row r="1372">
          <cell r="B1372">
            <v>5028</v>
          </cell>
          <cell r="C1372" t="str">
            <v>사각수공 3호</v>
          </cell>
          <cell r="D1372" t="str">
            <v>1000*2000*1400</v>
          </cell>
          <cell r="E1372" t="str">
            <v>개</v>
          </cell>
          <cell r="F1372">
            <v>183</v>
          </cell>
          <cell r="G1372">
            <v>395000</v>
          </cell>
          <cell r="H1372">
            <v>188</v>
          </cell>
          <cell r="I1372">
            <v>355000</v>
          </cell>
          <cell r="L1372">
            <v>3500</v>
          </cell>
          <cell r="O1372">
            <v>355000</v>
          </cell>
          <cell r="R1372">
            <v>0</v>
          </cell>
          <cell r="U1372">
            <v>0</v>
          </cell>
          <cell r="AA1372">
            <v>0</v>
          </cell>
          <cell r="AD1372">
            <v>0</v>
          </cell>
          <cell r="AG1372">
            <v>0</v>
          </cell>
        </row>
        <row r="1373">
          <cell r="B1373">
            <v>5031</v>
          </cell>
          <cell r="C1373" t="str">
            <v>케이블받침대</v>
          </cell>
          <cell r="D1373" t="str">
            <v>75*40*5*1350L</v>
          </cell>
          <cell r="E1373" t="str">
            <v>개</v>
          </cell>
          <cell r="H1373">
            <v>1019</v>
          </cell>
          <cell r="I1373">
            <v>9400</v>
          </cell>
          <cell r="L1373">
            <v>76</v>
          </cell>
          <cell r="O1373">
            <v>9400</v>
          </cell>
          <cell r="R1373">
            <v>0</v>
          </cell>
          <cell r="S1373" t="str">
            <v>철공</v>
          </cell>
          <cell r="T1373">
            <v>0.06</v>
          </cell>
          <cell r="U1373">
            <v>0.06</v>
          </cell>
          <cell r="V1373">
            <v>1</v>
          </cell>
          <cell r="AA1373">
            <v>0</v>
          </cell>
          <cell r="AB1373" t="str">
            <v>철공</v>
          </cell>
          <cell r="AC1373">
            <v>0.2</v>
          </cell>
          <cell r="AD1373">
            <v>0.2</v>
          </cell>
          <cell r="AE1373">
            <v>1</v>
          </cell>
          <cell r="AF1373" t="str">
            <v>통3-2-9</v>
          </cell>
          <cell r="AG1373">
            <v>0</v>
          </cell>
        </row>
        <row r="1374">
          <cell r="B1374">
            <v>5032</v>
          </cell>
          <cell r="C1374" t="str">
            <v>케이블걸이쇠</v>
          </cell>
          <cell r="D1374" t="str">
            <v>4조</v>
          </cell>
          <cell r="E1374" t="str">
            <v>개</v>
          </cell>
          <cell r="H1374">
            <v>1019</v>
          </cell>
          <cell r="I1374">
            <v>2250</v>
          </cell>
          <cell r="L1374">
            <v>15000</v>
          </cell>
          <cell r="O1374">
            <v>2250</v>
          </cell>
          <cell r="R1374">
            <v>0</v>
          </cell>
          <cell r="S1374" t="str">
            <v>철공</v>
          </cell>
          <cell r="T1374">
            <v>0.06</v>
          </cell>
          <cell r="U1374">
            <v>0.06</v>
          </cell>
          <cell r="V1374">
            <v>1</v>
          </cell>
          <cell r="AA1374">
            <v>0</v>
          </cell>
          <cell r="AD1374">
            <v>0</v>
          </cell>
          <cell r="AG1374">
            <v>0</v>
          </cell>
        </row>
        <row r="1375">
          <cell r="B1375">
            <v>5041</v>
          </cell>
          <cell r="C1375" t="str">
            <v>PVC관</v>
          </cell>
          <cell r="D1375" t="str">
            <v>150A</v>
          </cell>
          <cell r="E1375" t="str">
            <v>M</v>
          </cell>
          <cell r="F1375">
            <v>574</v>
          </cell>
          <cell r="G1375">
            <v>25610</v>
          </cell>
          <cell r="L1375">
            <v>110</v>
          </cell>
          <cell r="O1375">
            <v>25610</v>
          </cell>
          <cell r="R1375">
            <v>0</v>
          </cell>
          <cell r="U1375">
            <v>0</v>
          </cell>
          <cell r="AA1375">
            <v>0</v>
          </cell>
          <cell r="AD1375">
            <v>0</v>
          </cell>
          <cell r="AG1375">
            <v>0</v>
          </cell>
        </row>
        <row r="1376">
          <cell r="B1376">
            <v>5042</v>
          </cell>
          <cell r="C1376" t="str">
            <v>ㄱ 형강</v>
          </cell>
          <cell r="D1376" t="str">
            <v>75*75*6MM</v>
          </cell>
          <cell r="E1376" t="str">
            <v>kg</v>
          </cell>
          <cell r="F1376">
            <v>44</v>
          </cell>
          <cell r="G1376">
            <v>440</v>
          </cell>
          <cell r="L1376">
            <v>1991</v>
          </cell>
          <cell r="O1376">
            <v>440</v>
          </cell>
          <cell r="R1376">
            <v>0</v>
          </cell>
          <cell r="U1376">
            <v>0</v>
          </cell>
          <cell r="AA1376">
            <v>0</v>
          </cell>
          <cell r="AD1376">
            <v>0</v>
          </cell>
          <cell r="AG1376">
            <v>0</v>
          </cell>
        </row>
        <row r="1377">
          <cell r="B1377">
            <v>5051</v>
          </cell>
          <cell r="C1377" t="str">
            <v>스트롱앙카</v>
          </cell>
          <cell r="D1377" t="str">
            <v>1/2"</v>
          </cell>
          <cell r="E1377" t="str">
            <v>개</v>
          </cell>
          <cell r="F1377">
            <v>352</v>
          </cell>
          <cell r="G1377">
            <v>2500</v>
          </cell>
          <cell r="H1377">
            <v>77</v>
          </cell>
          <cell r="I1377">
            <v>117</v>
          </cell>
          <cell r="O1377">
            <v>117</v>
          </cell>
          <cell r="R1377">
            <v>0</v>
          </cell>
          <cell r="S1377" t="str">
            <v>보통인부</v>
          </cell>
          <cell r="T1377">
            <v>3.5999999999999997E-2</v>
          </cell>
          <cell r="U1377">
            <v>3.5999999999999997E-2</v>
          </cell>
          <cell r="V1377">
            <v>1</v>
          </cell>
          <cell r="W1377" t="str">
            <v>전7-18</v>
          </cell>
          <cell r="AA1377">
            <v>0</v>
          </cell>
          <cell r="AB1377" t="str">
            <v>보통인부</v>
          </cell>
          <cell r="AC1377">
            <v>3.5999999999999997E-2</v>
          </cell>
          <cell r="AD1377">
            <v>3.5999999999999997E-2</v>
          </cell>
          <cell r="AE1377">
            <v>1</v>
          </cell>
          <cell r="AF1377" t="str">
            <v>통3-3-12</v>
          </cell>
          <cell r="AG1377">
            <v>0</v>
          </cell>
        </row>
        <row r="1378">
          <cell r="B1378">
            <v>5052</v>
          </cell>
          <cell r="C1378" t="str">
            <v>스트롱앙카</v>
          </cell>
          <cell r="D1378" t="str">
            <v>3/8"</v>
          </cell>
          <cell r="E1378" t="str">
            <v>개</v>
          </cell>
          <cell r="F1378">
            <v>43</v>
          </cell>
          <cell r="G1378">
            <v>340000</v>
          </cell>
          <cell r="H1378">
            <v>78</v>
          </cell>
          <cell r="I1378">
            <v>150</v>
          </cell>
          <cell r="O1378">
            <v>150</v>
          </cell>
          <cell r="R1378">
            <v>0</v>
          </cell>
          <cell r="S1378" t="str">
            <v>보통인부</v>
          </cell>
          <cell r="T1378">
            <v>2.1999999999999999E-2</v>
          </cell>
          <cell r="U1378">
            <v>2.1999999999999999E-2</v>
          </cell>
          <cell r="V1378">
            <v>1</v>
          </cell>
          <cell r="W1378" t="str">
            <v>전7-18</v>
          </cell>
          <cell r="AA1378">
            <v>0</v>
          </cell>
          <cell r="AB1378" t="str">
            <v>보통인부</v>
          </cell>
          <cell r="AC1378">
            <v>3.5999999999999997E-2</v>
          </cell>
          <cell r="AD1378">
            <v>3.5999999999999997E-2</v>
          </cell>
          <cell r="AE1378">
            <v>1</v>
          </cell>
          <cell r="AF1378" t="str">
            <v>통3-3-12</v>
          </cell>
          <cell r="AG1378">
            <v>0</v>
          </cell>
        </row>
        <row r="1379">
          <cell r="B1379">
            <v>5053</v>
          </cell>
          <cell r="C1379" t="str">
            <v>천공정</v>
          </cell>
          <cell r="D1379" t="str">
            <v>D10</v>
          </cell>
          <cell r="E1379" t="str">
            <v>개</v>
          </cell>
          <cell r="L1379">
            <v>329</v>
          </cell>
          <cell r="O1379">
            <v>0</v>
          </cell>
          <cell r="P1379" t="str">
            <v>내선전공</v>
          </cell>
          <cell r="Q1379">
            <v>2.1999999999999999E-2</v>
          </cell>
          <cell r="R1379">
            <v>2.1999999999999999E-2</v>
          </cell>
          <cell r="U1379">
            <v>0</v>
          </cell>
          <cell r="V1379">
            <v>1</v>
          </cell>
          <cell r="W1379" t="str">
            <v>전7-18</v>
          </cell>
          <cell r="AA1379">
            <v>0</v>
          </cell>
          <cell r="AB1379" t="str">
            <v>보통인부</v>
          </cell>
          <cell r="AC1379">
            <v>2.1999999999999999E-2</v>
          </cell>
          <cell r="AD1379">
            <v>2.1999999999999999E-2</v>
          </cell>
          <cell r="AE1379">
            <v>1</v>
          </cell>
          <cell r="AF1379" t="str">
            <v>통3-3-12</v>
          </cell>
          <cell r="AG1379">
            <v>0</v>
          </cell>
        </row>
        <row r="1380">
          <cell r="B1380">
            <v>5055</v>
          </cell>
          <cell r="C1380" t="str">
            <v>앵카볼트</v>
          </cell>
          <cell r="D1380" t="str">
            <v>25MM*L500</v>
          </cell>
          <cell r="E1380" t="str">
            <v>개</v>
          </cell>
          <cell r="F1380">
            <v>94</v>
          </cell>
          <cell r="G1380">
            <v>1140</v>
          </cell>
          <cell r="O1380">
            <v>1140</v>
          </cell>
          <cell r="P1380" t="str">
            <v>내선전공</v>
          </cell>
          <cell r="R1380">
            <v>0</v>
          </cell>
          <cell r="U1380">
            <v>0</v>
          </cell>
          <cell r="V1380">
            <v>1</v>
          </cell>
          <cell r="W1380" t="str">
            <v>전7-18</v>
          </cell>
          <cell r="Y1380" t="str">
            <v>통신내선공</v>
          </cell>
          <cell r="Z1380">
            <v>0.23</v>
          </cell>
          <cell r="AA1380">
            <v>0.23</v>
          </cell>
          <cell r="AD1380">
            <v>0</v>
          </cell>
          <cell r="AE1380">
            <v>1</v>
          </cell>
          <cell r="AF1380" t="str">
            <v>통3-3-12</v>
          </cell>
          <cell r="AG1380">
            <v>0</v>
          </cell>
        </row>
        <row r="1381">
          <cell r="B1381">
            <v>5056</v>
          </cell>
          <cell r="C1381" t="str">
            <v>앵카볼트</v>
          </cell>
          <cell r="D1381" t="str">
            <v>16MM*180</v>
          </cell>
          <cell r="E1381" t="str">
            <v>개</v>
          </cell>
          <cell r="F1381">
            <v>94</v>
          </cell>
          <cell r="G1381">
            <v>1320</v>
          </cell>
          <cell r="O1381">
            <v>1320</v>
          </cell>
          <cell r="P1381" t="str">
            <v>내선전공</v>
          </cell>
          <cell r="Q1381">
            <v>0.12</v>
          </cell>
          <cell r="R1381">
            <v>0.12</v>
          </cell>
          <cell r="U1381">
            <v>0</v>
          </cell>
          <cell r="V1381">
            <v>1</v>
          </cell>
          <cell r="W1381" t="str">
            <v>전7-18</v>
          </cell>
          <cell r="Y1381" t="str">
            <v>통신내선공</v>
          </cell>
          <cell r="Z1381">
            <v>0.12</v>
          </cell>
          <cell r="AA1381">
            <v>0.12</v>
          </cell>
          <cell r="AD1381">
            <v>0</v>
          </cell>
          <cell r="AE1381">
            <v>1</v>
          </cell>
          <cell r="AF1381" t="str">
            <v>통3-3-12</v>
          </cell>
          <cell r="AG1381">
            <v>0</v>
          </cell>
        </row>
        <row r="1382">
          <cell r="B1382">
            <v>5061</v>
          </cell>
          <cell r="C1382" t="str">
            <v>전산볼트</v>
          </cell>
          <cell r="D1382" t="str">
            <v>M10*L1000</v>
          </cell>
          <cell r="E1382" t="str">
            <v>개</v>
          </cell>
          <cell r="F1382">
            <v>312</v>
          </cell>
          <cell r="G1382">
            <v>2000</v>
          </cell>
          <cell r="H1382">
            <v>78</v>
          </cell>
          <cell r="I1382">
            <v>319</v>
          </cell>
          <cell r="O1382">
            <v>319</v>
          </cell>
          <cell r="R1382">
            <v>0</v>
          </cell>
          <cell r="U1382">
            <v>0</v>
          </cell>
          <cell r="AA1382">
            <v>0</v>
          </cell>
          <cell r="AD1382">
            <v>0</v>
          </cell>
          <cell r="AG1382">
            <v>0</v>
          </cell>
        </row>
        <row r="1383">
          <cell r="B1383">
            <v>5065</v>
          </cell>
          <cell r="C1383" t="str">
            <v>육각볼트</v>
          </cell>
          <cell r="D1383" t="str">
            <v>100*30L</v>
          </cell>
          <cell r="E1383" t="str">
            <v>개</v>
          </cell>
          <cell r="H1383">
            <v>73</v>
          </cell>
          <cell r="I1383">
            <v>33</v>
          </cell>
          <cell r="L1383">
            <v>300</v>
          </cell>
          <cell r="O1383">
            <v>33</v>
          </cell>
          <cell r="R1383">
            <v>0</v>
          </cell>
          <cell r="U1383">
            <v>0</v>
          </cell>
          <cell r="AA1383">
            <v>0</v>
          </cell>
          <cell r="AD1383">
            <v>0</v>
          </cell>
          <cell r="AG1383">
            <v>0</v>
          </cell>
        </row>
        <row r="1384">
          <cell r="B1384">
            <v>5073</v>
          </cell>
          <cell r="C1384" t="str">
            <v>축전지</v>
          </cell>
          <cell r="D1384" t="str">
            <v>24V/40A</v>
          </cell>
          <cell r="E1384" t="str">
            <v>식</v>
          </cell>
          <cell r="F1384">
            <v>1014</v>
          </cell>
          <cell r="G1384">
            <v>154800</v>
          </cell>
          <cell r="O1384">
            <v>154800</v>
          </cell>
          <cell r="R1384">
            <v>0</v>
          </cell>
          <cell r="U1384">
            <v>0</v>
          </cell>
          <cell r="AA1384">
            <v>0</v>
          </cell>
          <cell r="AD1384">
            <v>0</v>
          </cell>
          <cell r="AG1384">
            <v>0</v>
          </cell>
        </row>
        <row r="1385">
          <cell r="B1385">
            <v>5075</v>
          </cell>
          <cell r="C1385" t="str">
            <v>와이어로프</v>
          </cell>
          <cell r="D1385" t="str">
            <v>6*24 8MM</v>
          </cell>
          <cell r="E1385" t="str">
            <v>M</v>
          </cell>
          <cell r="F1385">
            <v>66</v>
          </cell>
          <cell r="G1385">
            <v>460</v>
          </cell>
          <cell r="O1385">
            <v>460</v>
          </cell>
          <cell r="R1385">
            <v>0</v>
          </cell>
          <cell r="U1385">
            <v>0</v>
          </cell>
          <cell r="AA1385">
            <v>0</v>
          </cell>
          <cell r="AD1385">
            <v>0</v>
          </cell>
          <cell r="AG1385">
            <v>0</v>
          </cell>
        </row>
        <row r="1386">
          <cell r="B1386">
            <v>5076</v>
          </cell>
          <cell r="C1386" t="str">
            <v>앵카후크</v>
          </cell>
          <cell r="D1386" t="str">
            <v>10*150</v>
          </cell>
          <cell r="E1386" t="str">
            <v>개</v>
          </cell>
          <cell r="F1386">
            <v>312</v>
          </cell>
          <cell r="G1386">
            <v>500</v>
          </cell>
          <cell r="L1386">
            <v>4800</v>
          </cell>
          <cell r="O1386">
            <v>4800</v>
          </cell>
          <cell r="R1386">
            <v>0</v>
          </cell>
          <cell r="U1386">
            <v>0</v>
          </cell>
          <cell r="AA1386">
            <v>0</v>
          </cell>
          <cell r="AD1386">
            <v>0</v>
          </cell>
          <cell r="AG1386">
            <v>0</v>
          </cell>
        </row>
        <row r="1387">
          <cell r="B1387">
            <v>5077</v>
          </cell>
          <cell r="C1387" t="str">
            <v>턴버클</v>
          </cell>
          <cell r="D1387" t="str">
            <v>와이어 M20</v>
          </cell>
          <cell r="E1387" t="str">
            <v>개</v>
          </cell>
          <cell r="H1387">
            <v>73</v>
          </cell>
          <cell r="I1387">
            <v>4300</v>
          </cell>
          <cell r="L1387">
            <v>4000</v>
          </cell>
          <cell r="O1387">
            <v>4300</v>
          </cell>
          <cell r="R1387">
            <v>0</v>
          </cell>
          <cell r="U1387">
            <v>0</v>
          </cell>
          <cell r="AA1387">
            <v>0</v>
          </cell>
          <cell r="AD1387">
            <v>0</v>
          </cell>
          <cell r="AG1387">
            <v>0</v>
          </cell>
        </row>
        <row r="1388">
          <cell r="B1388">
            <v>5078</v>
          </cell>
          <cell r="C1388" t="str">
            <v>백관</v>
          </cell>
          <cell r="D1388" t="str">
            <v>40A</v>
          </cell>
          <cell r="E1388" t="str">
            <v>M</v>
          </cell>
          <cell r="F1388">
            <v>522</v>
          </cell>
          <cell r="G1388">
            <v>2589</v>
          </cell>
          <cell r="L1388">
            <v>10000</v>
          </cell>
          <cell r="O1388">
            <v>2589</v>
          </cell>
          <cell r="R1388">
            <v>0</v>
          </cell>
          <cell r="U1388">
            <v>0</v>
          </cell>
          <cell r="AA1388">
            <v>0</v>
          </cell>
          <cell r="AD1388">
            <v>0</v>
          </cell>
          <cell r="AG1388">
            <v>0</v>
          </cell>
        </row>
        <row r="1389">
          <cell r="B1389">
            <v>5079</v>
          </cell>
          <cell r="C1389" t="str">
            <v>백관</v>
          </cell>
          <cell r="D1389" t="str">
            <v>50A</v>
          </cell>
          <cell r="E1389" t="str">
            <v>M</v>
          </cell>
          <cell r="F1389">
            <v>522</v>
          </cell>
          <cell r="G1389">
            <v>3557</v>
          </cell>
          <cell r="L1389">
            <v>6000</v>
          </cell>
          <cell r="O1389">
            <v>3557</v>
          </cell>
          <cell r="R1389">
            <v>0</v>
          </cell>
          <cell r="U1389">
            <v>0</v>
          </cell>
          <cell r="AA1389">
            <v>0</v>
          </cell>
          <cell r="AD1389">
            <v>0</v>
          </cell>
          <cell r="AG1389">
            <v>0</v>
          </cell>
        </row>
        <row r="1390">
          <cell r="B1390">
            <v>5080</v>
          </cell>
          <cell r="C1390" t="str">
            <v>백관</v>
          </cell>
          <cell r="D1390" t="str">
            <v>80A</v>
          </cell>
          <cell r="E1390" t="str">
            <v>M</v>
          </cell>
          <cell r="F1390">
            <v>522</v>
          </cell>
          <cell r="G1390">
            <v>5675</v>
          </cell>
          <cell r="O1390">
            <v>5675</v>
          </cell>
          <cell r="R1390">
            <v>0</v>
          </cell>
          <cell r="U1390">
            <v>0</v>
          </cell>
          <cell r="AA1390">
            <v>0</v>
          </cell>
          <cell r="AD1390">
            <v>0</v>
          </cell>
          <cell r="AG1390">
            <v>0</v>
          </cell>
        </row>
        <row r="1391">
          <cell r="B1391">
            <v>5081</v>
          </cell>
          <cell r="C1391" t="str">
            <v>백관</v>
          </cell>
          <cell r="D1391" t="str">
            <v>100A</v>
          </cell>
          <cell r="E1391" t="str">
            <v>M</v>
          </cell>
          <cell r="F1391">
            <v>522</v>
          </cell>
          <cell r="G1391">
            <v>8086</v>
          </cell>
          <cell r="O1391">
            <v>8086</v>
          </cell>
          <cell r="P1391" t="str">
            <v>플랜트전공</v>
          </cell>
          <cell r="Q1391">
            <v>3.96</v>
          </cell>
          <cell r="R1391">
            <v>0</v>
          </cell>
          <cell r="S1391" t="str">
            <v>보통인부</v>
          </cell>
          <cell r="T1391">
            <v>2.79</v>
          </cell>
          <cell r="U1391">
            <v>0</v>
          </cell>
          <cell r="V1391">
            <v>1</v>
          </cell>
          <cell r="AA1391">
            <v>0</v>
          </cell>
          <cell r="AD1391">
            <v>0</v>
          </cell>
          <cell r="AG1391">
            <v>0</v>
          </cell>
        </row>
        <row r="1392">
          <cell r="B1392">
            <v>5082</v>
          </cell>
          <cell r="C1392" t="str">
            <v>백관</v>
          </cell>
          <cell r="D1392" t="str">
            <v>150A</v>
          </cell>
          <cell r="E1392" t="str">
            <v>M</v>
          </cell>
          <cell r="F1392">
            <v>522</v>
          </cell>
          <cell r="G1392">
            <v>13032</v>
          </cell>
          <cell r="O1392">
            <v>13032</v>
          </cell>
          <cell r="P1392" t="str">
            <v>배전전공</v>
          </cell>
          <cell r="Q1392">
            <v>1.2</v>
          </cell>
          <cell r="R1392">
            <v>0</v>
          </cell>
          <cell r="S1392" t="str">
            <v>보통인부</v>
          </cell>
          <cell r="T1392">
            <v>1.2</v>
          </cell>
          <cell r="U1392">
            <v>0</v>
          </cell>
          <cell r="V1392">
            <v>1</v>
          </cell>
          <cell r="AA1392">
            <v>0</v>
          </cell>
          <cell r="AD1392">
            <v>0</v>
          </cell>
          <cell r="AG1392">
            <v>0</v>
          </cell>
        </row>
        <row r="1393">
          <cell r="B1393">
            <v>5083</v>
          </cell>
          <cell r="C1393" t="str">
            <v>백관</v>
          </cell>
          <cell r="D1393" t="str">
            <v>200A</v>
          </cell>
          <cell r="E1393" t="str">
            <v>M</v>
          </cell>
          <cell r="F1393">
            <v>522</v>
          </cell>
          <cell r="G1393">
            <v>21209</v>
          </cell>
          <cell r="O1393">
            <v>21209</v>
          </cell>
          <cell r="P1393" t="str">
            <v>배전전공</v>
          </cell>
          <cell r="Q1393">
            <v>1.2</v>
          </cell>
          <cell r="R1393">
            <v>0</v>
          </cell>
          <cell r="S1393" t="str">
            <v>보통인부</v>
          </cell>
          <cell r="T1393">
            <v>1.2</v>
          </cell>
          <cell r="U1393">
            <v>0</v>
          </cell>
          <cell r="V1393">
            <v>1</v>
          </cell>
          <cell r="AA1393">
            <v>0</v>
          </cell>
          <cell r="AD1393">
            <v>0</v>
          </cell>
          <cell r="AG1393">
            <v>0</v>
          </cell>
        </row>
        <row r="1394">
          <cell r="B1394">
            <v>5084</v>
          </cell>
          <cell r="C1394" t="str">
            <v>잡석</v>
          </cell>
          <cell r="E1394" t="str">
            <v>㎥</v>
          </cell>
          <cell r="F1394">
            <v>109</v>
          </cell>
          <cell r="G1394">
            <v>5000</v>
          </cell>
          <cell r="O1394">
            <v>5000</v>
          </cell>
          <cell r="P1394" t="str">
            <v>플랜트전공</v>
          </cell>
          <cell r="Q1394">
            <v>0.7</v>
          </cell>
          <cell r="R1394">
            <v>0</v>
          </cell>
          <cell r="S1394" t="str">
            <v>특별인부</v>
          </cell>
          <cell r="T1394">
            <v>0.7</v>
          </cell>
          <cell r="U1394">
            <v>0</v>
          </cell>
          <cell r="V1394">
            <v>1</v>
          </cell>
          <cell r="AA1394">
            <v>0</v>
          </cell>
          <cell r="AD1394">
            <v>0</v>
          </cell>
          <cell r="AG1394">
            <v>0</v>
          </cell>
        </row>
        <row r="1395">
          <cell r="B1395">
            <v>5085</v>
          </cell>
          <cell r="C1395" t="str">
            <v>점검구 뚜껑(STEEL)</v>
          </cell>
          <cell r="D1395" t="str">
            <v>810*810*4.5t</v>
          </cell>
          <cell r="E1395" t="str">
            <v>개</v>
          </cell>
          <cell r="F1395">
            <v>921</v>
          </cell>
          <cell r="G1395">
            <v>1800000</v>
          </cell>
          <cell r="L1395">
            <v>51500</v>
          </cell>
          <cell r="O1395">
            <v>51500</v>
          </cell>
          <cell r="P1395" t="str">
            <v>배전전공</v>
          </cell>
          <cell r="Q1395">
            <v>0.40800000000000003</v>
          </cell>
          <cell r="R1395">
            <v>0</v>
          </cell>
          <cell r="S1395" t="str">
            <v>보통인부</v>
          </cell>
          <cell r="T1395">
            <v>0.23399999999999999</v>
          </cell>
          <cell r="U1395">
            <v>0</v>
          </cell>
          <cell r="V1395">
            <v>1</v>
          </cell>
          <cell r="AA1395">
            <v>0</v>
          </cell>
          <cell r="AD1395">
            <v>0</v>
          </cell>
          <cell r="AG1395">
            <v>0</v>
          </cell>
        </row>
        <row r="1396">
          <cell r="B1396">
            <v>5086</v>
          </cell>
          <cell r="C1396" t="str">
            <v>백레듀샤 (나사)</v>
          </cell>
          <cell r="D1396" t="str">
            <v>D50</v>
          </cell>
          <cell r="E1396" t="str">
            <v>개</v>
          </cell>
          <cell r="F1396">
            <v>922</v>
          </cell>
          <cell r="G1396">
            <v>156600</v>
          </cell>
          <cell r="L1396">
            <v>1326</v>
          </cell>
          <cell r="O1396">
            <v>1326</v>
          </cell>
          <cell r="P1396" t="str">
            <v>배전전공</v>
          </cell>
          <cell r="Q1396">
            <v>0.18</v>
          </cell>
          <cell r="R1396">
            <v>0</v>
          </cell>
          <cell r="S1396" t="str">
            <v>보통인부</v>
          </cell>
          <cell r="T1396">
            <v>0.14399999999999999</v>
          </cell>
          <cell r="U1396">
            <v>0</v>
          </cell>
          <cell r="V1396">
            <v>1</v>
          </cell>
          <cell r="AA1396">
            <v>0</v>
          </cell>
          <cell r="AD1396">
            <v>0</v>
          </cell>
          <cell r="AG1396">
            <v>0</v>
          </cell>
        </row>
        <row r="1397">
          <cell r="B1397">
            <v>5087</v>
          </cell>
          <cell r="C1397" t="str">
            <v>후렌지 (10KG)</v>
          </cell>
          <cell r="D1397" t="str">
            <v>D50</v>
          </cell>
          <cell r="E1397" t="str">
            <v>개</v>
          </cell>
          <cell r="F1397">
            <v>922</v>
          </cell>
          <cell r="G1397">
            <v>149300</v>
          </cell>
          <cell r="L1397">
            <v>2220</v>
          </cell>
          <cell r="O1397">
            <v>2220</v>
          </cell>
          <cell r="P1397" t="str">
            <v>배전전공</v>
          </cell>
          <cell r="Q1397">
            <v>0.108</v>
          </cell>
          <cell r="R1397">
            <v>0</v>
          </cell>
          <cell r="U1397">
            <v>0</v>
          </cell>
          <cell r="V1397">
            <v>1</v>
          </cell>
          <cell r="AA1397">
            <v>0</v>
          </cell>
          <cell r="AD1397">
            <v>0</v>
          </cell>
          <cell r="AG1397">
            <v>0</v>
          </cell>
        </row>
        <row r="1398">
          <cell r="B1398">
            <v>5088</v>
          </cell>
          <cell r="C1398" t="str">
            <v>몰딩</v>
          </cell>
          <cell r="D1398" t="str">
            <v>15*15*1.0T</v>
          </cell>
          <cell r="E1398" t="str">
            <v>개</v>
          </cell>
          <cell r="F1398">
            <v>922</v>
          </cell>
          <cell r="G1398">
            <v>114700</v>
          </cell>
          <cell r="L1398">
            <v>774</v>
          </cell>
          <cell r="O1398">
            <v>774</v>
          </cell>
          <cell r="P1398" t="str">
            <v>배전전공</v>
          </cell>
          <cell r="Q1398">
            <v>0.108</v>
          </cell>
          <cell r="R1398">
            <v>0</v>
          </cell>
          <cell r="U1398">
            <v>0</v>
          </cell>
          <cell r="V1398">
            <v>1</v>
          </cell>
          <cell r="AA1398">
            <v>0</v>
          </cell>
          <cell r="AD1398">
            <v>0</v>
          </cell>
          <cell r="AG1398">
            <v>0</v>
          </cell>
        </row>
        <row r="1399">
          <cell r="B1399">
            <v>5089</v>
          </cell>
          <cell r="C1399" t="str">
            <v>무늬강판</v>
          </cell>
          <cell r="D1399" t="str">
            <v>5-15/5A 0.5급75in</v>
          </cell>
          <cell r="E1399" t="str">
            <v>TON</v>
          </cell>
          <cell r="F1399">
            <v>61</v>
          </cell>
          <cell r="G1399">
            <v>380000</v>
          </cell>
          <cell r="H1399">
            <v>988</v>
          </cell>
          <cell r="I1399">
            <v>950000</v>
          </cell>
          <cell r="O1399">
            <v>380000</v>
          </cell>
          <cell r="P1399" t="str">
            <v>플랜트전공</v>
          </cell>
          <cell r="Q1399">
            <v>1.5</v>
          </cell>
          <cell r="R1399">
            <v>0</v>
          </cell>
          <cell r="S1399" t="str">
            <v>보통인부</v>
          </cell>
          <cell r="T1399">
            <v>0.5</v>
          </cell>
          <cell r="U1399">
            <v>0</v>
          </cell>
          <cell r="V1399">
            <v>1</v>
          </cell>
          <cell r="AA1399">
            <v>0</v>
          </cell>
          <cell r="AD1399">
            <v>0</v>
          </cell>
          <cell r="AG1399">
            <v>0</v>
          </cell>
        </row>
        <row r="1400">
          <cell r="B1400">
            <v>5090</v>
          </cell>
          <cell r="C1400" t="str">
            <v>용접봉</v>
          </cell>
          <cell r="D1400" t="str">
            <v>2.6㎜</v>
          </cell>
          <cell r="E1400" t="str">
            <v>㎏</v>
          </cell>
          <cell r="F1400">
            <v>1114</v>
          </cell>
          <cell r="G1400">
            <v>1400</v>
          </cell>
          <cell r="L1400">
            <v>80000</v>
          </cell>
          <cell r="O1400">
            <v>1400</v>
          </cell>
          <cell r="R1400">
            <v>0</v>
          </cell>
          <cell r="U1400">
            <v>0</v>
          </cell>
          <cell r="AA1400">
            <v>0</v>
          </cell>
          <cell r="AD1400">
            <v>0</v>
          </cell>
          <cell r="AG1400">
            <v>0</v>
          </cell>
        </row>
        <row r="1401">
          <cell r="B1401">
            <v>5091</v>
          </cell>
          <cell r="C1401" t="str">
            <v>산소</v>
          </cell>
          <cell r="D1401">
            <v>0.99</v>
          </cell>
          <cell r="E1401" t="str">
            <v>㎘</v>
          </cell>
          <cell r="F1401">
            <v>1192</v>
          </cell>
          <cell r="G1401">
            <v>250000</v>
          </cell>
          <cell r="L1401">
            <v>226000</v>
          </cell>
          <cell r="O1401">
            <v>250000</v>
          </cell>
          <cell r="R1401">
            <v>0</v>
          </cell>
          <cell r="U1401">
            <v>0</v>
          </cell>
          <cell r="AA1401">
            <v>0</v>
          </cell>
          <cell r="AD1401">
            <v>0</v>
          </cell>
          <cell r="AG1401">
            <v>0</v>
          </cell>
        </row>
        <row r="1402">
          <cell r="B1402">
            <v>5092</v>
          </cell>
          <cell r="C1402" t="str">
            <v>아세틸렌</v>
          </cell>
          <cell r="D1402">
            <v>0.98</v>
          </cell>
          <cell r="E1402" t="str">
            <v>㎏</v>
          </cell>
          <cell r="F1402">
            <v>1192</v>
          </cell>
          <cell r="G1402">
            <v>10000</v>
          </cell>
          <cell r="L1402">
            <v>4400</v>
          </cell>
          <cell r="O1402">
            <v>10000</v>
          </cell>
          <cell r="R1402">
            <v>0</v>
          </cell>
          <cell r="U1402">
            <v>0</v>
          </cell>
          <cell r="AA1402">
            <v>0</v>
          </cell>
          <cell r="AD1402">
            <v>0</v>
          </cell>
          <cell r="AG1402">
            <v>0</v>
          </cell>
        </row>
        <row r="1403">
          <cell r="B1403">
            <v>5101</v>
          </cell>
          <cell r="C1403" t="str">
            <v>케이블표시기</v>
          </cell>
          <cell r="D1403" t="str">
            <v>특고압</v>
          </cell>
          <cell r="E1403" t="str">
            <v>개</v>
          </cell>
          <cell r="L1403">
            <v>7650</v>
          </cell>
          <cell r="O1403">
            <v>7650</v>
          </cell>
          <cell r="P1403" t="str">
            <v>배전전공</v>
          </cell>
          <cell r="Q1403">
            <v>1.2</v>
          </cell>
          <cell r="R1403">
            <v>0</v>
          </cell>
          <cell r="S1403" t="str">
            <v>보통인부</v>
          </cell>
          <cell r="T1403">
            <v>1.2</v>
          </cell>
          <cell r="U1403">
            <v>0</v>
          </cell>
          <cell r="V1403">
            <v>1</v>
          </cell>
          <cell r="AA1403">
            <v>0</v>
          </cell>
          <cell r="AD1403">
            <v>0</v>
          </cell>
          <cell r="AG1403">
            <v>0</v>
          </cell>
        </row>
        <row r="1404">
          <cell r="B1404">
            <v>5102</v>
          </cell>
          <cell r="C1404" t="str">
            <v>케이블표시기</v>
          </cell>
          <cell r="D1404" t="str">
            <v>저압</v>
          </cell>
          <cell r="E1404" t="str">
            <v>개</v>
          </cell>
          <cell r="L1404">
            <v>7650</v>
          </cell>
          <cell r="O1404">
            <v>7650</v>
          </cell>
          <cell r="P1404" t="str">
            <v>배전전공</v>
          </cell>
          <cell r="Q1404">
            <v>1.2</v>
          </cell>
          <cell r="R1404">
            <v>0</v>
          </cell>
          <cell r="S1404" t="str">
            <v>보통인부</v>
          </cell>
          <cell r="T1404">
            <v>1.2</v>
          </cell>
          <cell r="U1404">
            <v>0</v>
          </cell>
          <cell r="V1404">
            <v>1</v>
          </cell>
          <cell r="AA1404">
            <v>0</v>
          </cell>
          <cell r="AD1404">
            <v>0</v>
          </cell>
          <cell r="AG1404">
            <v>0</v>
          </cell>
        </row>
        <row r="1405">
          <cell r="B1405">
            <v>9016</v>
          </cell>
          <cell r="C1405" t="str">
            <v>프라이머</v>
          </cell>
          <cell r="D1405" t="str">
            <v>유입 3Φ22.9/6.6KV 1000KVA</v>
          </cell>
          <cell r="E1405" t="str">
            <v>kg</v>
          </cell>
          <cell r="L1405">
            <v>4000</v>
          </cell>
          <cell r="O1405">
            <v>4000</v>
          </cell>
          <cell r="P1405" t="str">
            <v>배전전공</v>
          </cell>
          <cell r="Q1405">
            <v>2.3919999999999999</v>
          </cell>
          <cell r="R1405">
            <v>0</v>
          </cell>
          <cell r="S1405" t="str">
            <v>특별인부</v>
          </cell>
          <cell r="T1405">
            <v>2.8080000000000003</v>
          </cell>
          <cell r="U1405">
            <v>0</v>
          </cell>
          <cell r="V1405">
            <v>1</v>
          </cell>
          <cell r="AA1405">
            <v>0</v>
          </cell>
          <cell r="AD1405">
            <v>0</v>
          </cell>
          <cell r="AG1405">
            <v>0</v>
          </cell>
        </row>
        <row r="1406">
          <cell r="B1406">
            <v>9017</v>
          </cell>
          <cell r="C1406" t="str">
            <v>수용성아크릴 고무도막방수제</v>
          </cell>
          <cell r="D1406" t="str">
            <v>유입 3Φ22.9/6.6KV 1500KVA</v>
          </cell>
          <cell r="E1406" t="str">
            <v>kg</v>
          </cell>
          <cell r="L1406">
            <v>6727</v>
          </cell>
          <cell r="O1406">
            <v>6727</v>
          </cell>
          <cell r="P1406" t="str">
            <v>배전전공</v>
          </cell>
          <cell r="Q1406">
            <v>14.196</v>
          </cell>
          <cell r="R1406">
            <v>0</v>
          </cell>
          <cell r="S1406" t="str">
            <v>특별인부</v>
          </cell>
          <cell r="T1406">
            <v>15.444000000000001</v>
          </cell>
          <cell r="U1406">
            <v>0</v>
          </cell>
          <cell r="V1406">
            <v>1</v>
          </cell>
          <cell r="AA1406">
            <v>0</v>
          </cell>
          <cell r="AD1406">
            <v>0</v>
          </cell>
          <cell r="AG1406">
            <v>0</v>
          </cell>
        </row>
        <row r="1407">
          <cell r="B1407">
            <v>9018</v>
          </cell>
          <cell r="C1407" t="str">
            <v>침투식 액체 방수제</v>
          </cell>
          <cell r="D1407" t="str">
            <v>유입 3Φ6.6/220V 100KVA</v>
          </cell>
          <cell r="E1407" t="str">
            <v>kg</v>
          </cell>
          <cell r="L1407">
            <v>3500</v>
          </cell>
          <cell r="O1407">
            <v>3500</v>
          </cell>
          <cell r="P1407" t="str">
            <v>비계공</v>
          </cell>
          <cell r="Q1407">
            <v>0.52</v>
          </cell>
          <cell r="R1407">
            <v>0</v>
          </cell>
          <cell r="S1407" t="str">
            <v>보통인부</v>
          </cell>
          <cell r="T1407">
            <v>0.58499999999999996</v>
          </cell>
          <cell r="U1407">
            <v>0</v>
          </cell>
          <cell r="V1407">
            <v>1</v>
          </cell>
          <cell r="AA1407">
            <v>0</v>
          </cell>
          <cell r="AD1407">
            <v>0</v>
          </cell>
          <cell r="AG1407">
            <v>0</v>
          </cell>
        </row>
        <row r="1408">
          <cell r="B1408">
            <v>9019</v>
          </cell>
          <cell r="C1408" t="str">
            <v>시멘트</v>
          </cell>
          <cell r="D1408" t="str">
            <v>유입 1Φ6.6/220V 100KVA</v>
          </cell>
          <cell r="E1408" t="str">
            <v>kg</v>
          </cell>
          <cell r="L1408">
            <v>76</v>
          </cell>
          <cell r="O1408">
            <v>76</v>
          </cell>
          <cell r="P1408" t="str">
            <v>비계공</v>
          </cell>
          <cell r="Q1408">
            <v>0.4</v>
          </cell>
          <cell r="R1408">
            <v>0</v>
          </cell>
          <cell r="S1408" t="str">
            <v>보통인부</v>
          </cell>
          <cell r="T1408">
            <v>0.45</v>
          </cell>
          <cell r="U1408">
            <v>0</v>
          </cell>
          <cell r="V1408">
            <v>1</v>
          </cell>
          <cell r="AA1408">
            <v>0</v>
          </cell>
          <cell r="AD1408">
            <v>0</v>
          </cell>
          <cell r="AG1408">
            <v>0</v>
          </cell>
        </row>
        <row r="1409">
          <cell r="B1409">
            <v>9020</v>
          </cell>
          <cell r="C1409" t="str">
            <v>모래</v>
          </cell>
          <cell r="D1409" t="str">
            <v>유입 3Φ6.6/380V 500KVA</v>
          </cell>
          <cell r="E1409" t="str">
            <v>㎥</v>
          </cell>
          <cell r="F1409">
            <v>891</v>
          </cell>
          <cell r="G1409">
            <v>6457000</v>
          </cell>
          <cell r="L1409">
            <v>15000</v>
          </cell>
          <cell r="O1409">
            <v>15000</v>
          </cell>
          <cell r="P1409" t="str">
            <v>플랜트전공</v>
          </cell>
          <cell r="Q1409">
            <v>4.16</v>
          </cell>
          <cell r="R1409">
            <v>0</v>
          </cell>
          <cell r="S1409" t="str">
            <v>보통인부</v>
          </cell>
          <cell r="T1409">
            <v>2.34</v>
          </cell>
          <cell r="U1409">
            <v>0</v>
          </cell>
          <cell r="V1409">
            <v>1</v>
          </cell>
          <cell r="AA1409">
            <v>0</v>
          </cell>
          <cell r="AD1409">
            <v>0</v>
          </cell>
          <cell r="AG1409">
            <v>0</v>
          </cell>
        </row>
        <row r="1410">
          <cell r="B1410">
            <v>9021</v>
          </cell>
          <cell r="C1410" t="str">
            <v>셋트앙카</v>
          </cell>
          <cell r="D1410" t="str">
            <v>유입 3Φ6.6/220V 200KVA</v>
          </cell>
          <cell r="E1410" t="str">
            <v>EA</v>
          </cell>
          <cell r="L1410">
            <v>110</v>
          </cell>
          <cell r="O1410">
            <v>110</v>
          </cell>
          <cell r="P1410" t="str">
            <v>플랜트전공</v>
          </cell>
          <cell r="Q1410">
            <v>4.68</v>
          </cell>
          <cell r="R1410">
            <v>0</v>
          </cell>
          <cell r="S1410" t="str">
            <v>보통인부</v>
          </cell>
          <cell r="T1410">
            <v>2.34</v>
          </cell>
          <cell r="U1410">
            <v>0</v>
          </cell>
          <cell r="V1410">
            <v>1</v>
          </cell>
          <cell r="AA1410">
            <v>0</v>
          </cell>
          <cell r="AD1410">
            <v>0</v>
          </cell>
          <cell r="AG1410">
            <v>0</v>
          </cell>
        </row>
        <row r="1411">
          <cell r="B1411">
            <v>9022</v>
          </cell>
          <cell r="C1411" t="str">
            <v>고름몰탈</v>
          </cell>
          <cell r="D1411" t="str">
            <v>T=50mm</v>
          </cell>
          <cell r="E1411" t="str">
            <v>㎡</v>
          </cell>
          <cell r="L1411">
            <v>1991</v>
          </cell>
          <cell r="O1411">
            <v>1991</v>
          </cell>
          <cell r="P1411" t="str">
            <v>배전전공</v>
          </cell>
          <cell r="Q1411">
            <v>0.14399999999999999</v>
          </cell>
          <cell r="R1411">
            <v>0</v>
          </cell>
          <cell r="S1411" t="str">
            <v>특별인부</v>
          </cell>
          <cell r="T1411">
            <v>7.1999999999999995E-2</v>
          </cell>
          <cell r="U1411">
            <v>0</v>
          </cell>
          <cell r="V1411">
            <v>1</v>
          </cell>
          <cell r="AA1411">
            <v>0</v>
          </cell>
          <cell r="AD1411">
            <v>0</v>
          </cell>
          <cell r="AG1411">
            <v>0</v>
          </cell>
        </row>
        <row r="1412">
          <cell r="B1412">
            <v>9023</v>
          </cell>
          <cell r="C1412" t="str">
            <v>액체방수액</v>
          </cell>
          <cell r="D1412" t="str">
            <v>모르터</v>
          </cell>
          <cell r="E1412" t="str">
            <v>ℓ</v>
          </cell>
          <cell r="F1412">
            <v>352</v>
          </cell>
          <cell r="G1412">
            <v>2500</v>
          </cell>
          <cell r="O1412">
            <v>2500</v>
          </cell>
          <cell r="P1412" t="str">
            <v>배전전공</v>
          </cell>
          <cell r="Q1412">
            <v>0.14399999999999999</v>
          </cell>
          <cell r="R1412">
            <v>0</v>
          </cell>
          <cell r="S1412" t="str">
            <v>특별인부</v>
          </cell>
          <cell r="T1412">
            <v>7.1999999999999995E-2</v>
          </cell>
          <cell r="U1412">
            <v>0</v>
          </cell>
          <cell r="V1412">
            <v>1</v>
          </cell>
          <cell r="AA1412">
            <v>0</v>
          </cell>
          <cell r="AD1412">
            <v>0</v>
          </cell>
          <cell r="AG1412">
            <v>0</v>
          </cell>
        </row>
        <row r="1413">
          <cell r="B1413">
            <v>9024</v>
          </cell>
          <cell r="C1413" t="str">
            <v>철근</v>
          </cell>
          <cell r="D1413" t="str">
            <v>D13</v>
          </cell>
          <cell r="E1413" t="str">
            <v>TON</v>
          </cell>
          <cell r="F1413">
            <v>43</v>
          </cell>
          <cell r="G1413">
            <v>340000</v>
          </cell>
          <cell r="O1413">
            <v>340000</v>
          </cell>
          <cell r="P1413" t="str">
            <v>배전전공</v>
          </cell>
          <cell r="Q1413">
            <v>0.14399999999999999</v>
          </cell>
          <cell r="R1413">
            <v>0</v>
          </cell>
          <cell r="S1413" t="str">
            <v>특별인부</v>
          </cell>
          <cell r="T1413">
            <v>7.1999999999999995E-2</v>
          </cell>
          <cell r="U1413">
            <v>0</v>
          </cell>
          <cell r="V1413">
            <v>1</v>
          </cell>
          <cell r="AA1413">
            <v>0</v>
          </cell>
          <cell r="AD1413">
            <v>0</v>
          </cell>
          <cell r="AG1413">
            <v>0</v>
          </cell>
        </row>
        <row r="1414">
          <cell r="B1414">
            <v>9027</v>
          </cell>
          <cell r="C1414" t="str">
            <v>철근</v>
          </cell>
          <cell r="D1414" t="str">
            <v>D10</v>
          </cell>
          <cell r="E1414" t="str">
            <v>㎡</v>
          </cell>
          <cell r="F1414">
            <v>910</v>
          </cell>
          <cell r="G1414">
            <v>66000</v>
          </cell>
          <cell r="L1414">
            <v>329</v>
          </cell>
          <cell r="O1414">
            <v>329</v>
          </cell>
          <cell r="P1414" t="str">
            <v>배전전공</v>
          </cell>
          <cell r="Q1414">
            <v>0.09</v>
          </cell>
          <cell r="R1414">
            <v>0</v>
          </cell>
          <cell r="S1414" t="str">
            <v>보통인부</v>
          </cell>
          <cell r="T1414">
            <v>0.09</v>
          </cell>
          <cell r="U1414">
            <v>0</v>
          </cell>
          <cell r="V1414">
            <v>1</v>
          </cell>
          <cell r="AA1414">
            <v>0</v>
          </cell>
          <cell r="AD1414">
            <v>0</v>
          </cell>
          <cell r="AG1414">
            <v>0</v>
          </cell>
        </row>
        <row r="1415">
          <cell r="B1415">
            <v>9028</v>
          </cell>
          <cell r="C1415" t="str">
            <v>메쉬휀스</v>
          </cell>
          <cell r="D1415" t="str">
            <v>H:1200</v>
          </cell>
          <cell r="E1415" t="str">
            <v>매</v>
          </cell>
          <cell r="F1415">
            <v>319</v>
          </cell>
          <cell r="G1415">
            <v>75000</v>
          </cell>
          <cell r="O1415">
            <v>75000</v>
          </cell>
          <cell r="P1415" t="str">
            <v>배전전공</v>
          </cell>
          <cell r="Q1415">
            <v>0.09</v>
          </cell>
          <cell r="R1415">
            <v>0</v>
          </cell>
          <cell r="S1415" t="str">
            <v>보통인부</v>
          </cell>
          <cell r="T1415">
            <v>0.09</v>
          </cell>
          <cell r="U1415">
            <v>0</v>
          </cell>
          <cell r="V1415">
            <v>1</v>
          </cell>
          <cell r="AA1415">
            <v>0</v>
          </cell>
          <cell r="AD1415">
            <v>0</v>
          </cell>
          <cell r="AG1415">
            <v>0</v>
          </cell>
        </row>
        <row r="1416">
          <cell r="B1416">
            <v>9029</v>
          </cell>
          <cell r="C1416" t="str">
            <v>팔각주주</v>
          </cell>
          <cell r="D1416" t="str">
            <v>팔각ф76.3</v>
          </cell>
          <cell r="E1416" t="str">
            <v>M</v>
          </cell>
          <cell r="F1416">
            <v>318</v>
          </cell>
          <cell r="G1416">
            <v>36000</v>
          </cell>
          <cell r="O1416">
            <v>36000</v>
          </cell>
          <cell r="P1416" t="str">
            <v>배전전공</v>
          </cell>
          <cell r="Q1416">
            <v>0.24</v>
          </cell>
          <cell r="R1416">
            <v>0</v>
          </cell>
          <cell r="S1416" t="str">
            <v>보통인부</v>
          </cell>
          <cell r="T1416">
            <v>0.12</v>
          </cell>
          <cell r="U1416">
            <v>0</v>
          </cell>
          <cell r="V1416">
            <v>1</v>
          </cell>
          <cell r="AA1416">
            <v>0</v>
          </cell>
          <cell r="AD1416">
            <v>0</v>
          </cell>
          <cell r="AG1416">
            <v>0</v>
          </cell>
        </row>
        <row r="1417">
          <cell r="B1417">
            <v>9030</v>
          </cell>
          <cell r="C1417" t="str">
            <v>주주캡</v>
          </cell>
          <cell r="D1417" t="str">
            <v>ф77</v>
          </cell>
          <cell r="E1417" t="str">
            <v>개</v>
          </cell>
          <cell r="F1417">
            <v>312</v>
          </cell>
          <cell r="G1417">
            <v>2000</v>
          </cell>
          <cell r="O1417">
            <v>2000</v>
          </cell>
          <cell r="P1417" t="str">
            <v>내선전공</v>
          </cell>
          <cell r="Q1417">
            <v>0.4</v>
          </cell>
          <cell r="R1417">
            <v>0</v>
          </cell>
          <cell r="U1417">
            <v>0</v>
          </cell>
          <cell r="V1417">
            <v>1</v>
          </cell>
          <cell r="AA1417">
            <v>0</v>
          </cell>
          <cell r="AD1417">
            <v>0</v>
          </cell>
          <cell r="AG1417">
            <v>0</v>
          </cell>
        </row>
        <row r="1418">
          <cell r="B1418">
            <v>10000</v>
          </cell>
          <cell r="C1418" t="str">
            <v>U-볼트</v>
          </cell>
          <cell r="D1418" t="str">
            <v>SUS 24*25</v>
          </cell>
          <cell r="E1418" t="str">
            <v>개</v>
          </cell>
          <cell r="F1418">
            <v>318</v>
          </cell>
          <cell r="G1418">
            <v>19500</v>
          </cell>
          <cell r="L1418">
            <v>300</v>
          </cell>
          <cell r="O1418">
            <v>300</v>
          </cell>
          <cell r="R1418">
            <v>0</v>
          </cell>
          <cell r="U1418">
            <v>0</v>
          </cell>
          <cell r="AA1418">
            <v>0</v>
          </cell>
          <cell r="AD1418">
            <v>0</v>
          </cell>
          <cell r="AG1418">
            <v>0</v>
          </cell>
        </row>
        <row r="1419">
          <cell r="B1419">
            <v>10001</v>
          </cell>
          <cell r="C1419" t="str">
            <v>고정볼트 너트</v>
          </cell>
          <cell r="D1419" t="str">
            <v>SUS M6*120L</v>
          </cell>
          <cell r="E1419" t="str">
            <v>개</v>
          </cell>
          <cell r="F1419">
            <v>312</v>
          </cell>
          <cell r="G1419">
            <v>600</v>
          </cell>
          <cell r="O1419">
            <v>600</v>
          </cell>
          <cell r="R1419">
            <v>0</v>
          </cell>
          <cell r="U1419">
            <v>0</v>
          </cell>
          <cell r="AA1419">
            <v>0</v>
          </cell>
          <cell r="AD1419">
            <v>0</v>
          </cell>
          <cell r="AG1419">
            <v>0</v>
          </cell>
        </row>
        <row r="1420">
          <cell r="B1420">
            <v>10002</v>
          </cell>
          <cell r="C1420" t="str">
            <v>메쉬휀스</v>
          </cell>
          <cell r="D1420" t="str">
            <v>M1800</v>
          </cell>
          <cell r="E1420" t="str">
            <v>매</v>
          </cell>
          <cell r="F1420">
            <v>319</v>
          </cell>
          <cell r="G1420">
            <v>66131</v>
          </cell>
          <cell r="O1420">
            <v>66131</v>
          </cell>
          <cell r="R1420">
            <v>0</v>
          </cell>
          <cell r="U1420">
            <v>0</v>
          </cell>
          <cell r="AA1420">
            <v>0</v>
          </cell>
          <cell r="AD1420">
            <v>0</v>
          </cell>
          <cell r="AG1420">
            <v>0</v>
          </cell>
        </row>
        <row r="1421">
          <cell r="B1421">
            <v>10003</v>
          </cell>
          <cell r="C1421" t="str">
            <v>메쉬고정밴드</v>
          </cell>
          <cell r="D1421" t="str">
            <v>30*25*0.8t</v>
          </cell>
          <cell r="E1421" t="str">
            <v>EA</v>
          </cell>
          <cell r="F1421">
            <v>312</v>
          </cell>
          <cell r="G1421">
            <v>500</v>
          </cell>
          <cell r="O1421">
            <v>500</v>
          </cell>
          <cell r="R1421">
            <v>0</v>
          </cell>
          <cell r="U1421">
            <v>0</v>
          </cell>
          <cell r="AA1421">
            <v>0</v>
          </cell>
          <cell r="AD1421">
            <v>0</v>
          </cell>
          <cell r="AG1421">
            <v>0</v>
          </cell>
        </row>
        <row r="1422">
          <cell r="B1422">
            <v>10004</v>
          </cell>
          <cell r="C1422" t="str">
            <v>사각파이프</v>
          </cell>
          <cell r="D1422" t="str">
            <v>50*50</v>
          </cell>
          <cell r="E1422" t="str">
            <v>M</v>
          </cell>
          <cell r="L1422">
            <v>4000</v>
          </cell>
          <cell r="O1422">
            <v>4000</v>
          </cell>
          <cell r="R1422">
            <v>0</v>
          </cell>
          <cell r="U1422">
            <v>0</v>
          </cell>
          <cell r="AA1422">
            <v>0</v>
          </cell>
          <cell r="AD1422">
            <v>0</v>
          </cell>
          <cell r="AG1422">
            <v>0</v>
          </cell>
        </row>
        <row r="1423">
          <cell r="B1423">
            <v>10005</v>
          </cell>
          <cell r="C1423" t="str">
            <v>시건장치</v>
          </cell>
          <cell r="D1423" t="str">
            <v>M9*130L</v>
          </cell>
          <cell r="E1423" t="str">
            <v>개</v>
          </cell>
          <cell r="F1423">
            <v>318</v>
          </cell>
          <cell r="G1423">
            <v>420</v>
          </cell>
          <cell r="L1423">
            <v>10000</v>
          </cell>
          <cell r="O1423">
            <v>10000</v>
          </cell>
          <cell r="R1423">
            <v>0</v>
          </cell>
          <cell r="U1423">
            <v>0</v>
          </cell>
          <cell r="AA1423">
            <v>0</v>
          </cell>
          <cell r="AD1423">
            <v>0</v>
          </cell>
          <cell r="AG1423">
            <v>0</v>
          </cell>
        </row>
        <row r="1424">
          <cell r="B1424">
            <v>10007</v>
          </cell>
          <cell r="C1424" t="str">
            <v>HINGE</v>
          </cell>
          <cell r="D1424" t="str">
            <v>50*3T</v>
          </cell>
          <cell r="E1424" t="str">
            <v>개</v>
          </cell>
          <cell r="F1424">
            <v>318</v>
          </cell>
          <cell r="G1424">
            <v>500</v>
          </cell>
          <cell r="L1424">
            <v>6000</v>
          </cell>
          <cell r="O1424">
            <v>6000</v>
          </cell>
          <cell r="R1424">
            <v>0</v>
          </cell>
          <cell r="U1424">
            <v>0</v>
          </cell>
          <cell r="AA1424">
            <v>0</v>
          </cell>
          <cell r="AD1424">
            <v>0</v>
          </cell>
          <cell r="AG1424">
            <v>0</v>
          </cell>
        </row>
        <row r="1425">
          <cell r="B1425">
            <v>10009</v>
          </cell>
          <cell r="C1425" t="str">
            <v>11.건축,설비</v>
          </cell>
          <cell r="D1425" t="str">
            <v>50*50*1.6t</v>
          </cell>
          <cell r="E1425" t="str">
            <v>개</v>
          </cell>
          <cell r="F1425">
            <v>318</v>
          </cell>
          <cell r="G1425">
            <v>5570</v>
          </cell>
          <cell r="O1425">
            <v>0</v>
          </cell>
          <cell r="R1425">
            <v>0</v>
          </cell>
          <cell r="U1425">
            <v>0</v>
          </cell>
          <cell r="AA1425">
            <v>0</v>
          </cell>
          <cell r="AD1425">
            <v>0</v>
          </cell>
          <cell r="AG1425">
            <v>0</v>
          </cell>
        </row>
        <row r="1426">
          <cell r="B1426">
            <v>9001</v>
          </cell>
          <cell r="C1426" t="str">
            <v>배전반 철거</v>
          </cell>
          <cell r="D1426" t="str">
            <v>1600W*2550H*2500D</v>
          </cell>
          <cell r="E1426" t="str">
            <v>면</v>
          </cell>
          <cell r="F1426">
            <v>318</v>
          </cell>
          <cell r="L1426">
            <v>10000</v>
          </cell>
          <cell r="O1426">
            <v>0</v>
          </cell>
          <cell r="P1426" t="str">
            <v>플랜트전공</v>
          </cell>
          <cell r="Q1426">
            <v>3.96</v>
          </cell>
          <cell r="R1426">
            <v>3.96</v>
          </cell>
          <cell r="S1426" t="str">
            <v>보통인부</v>
          </cell>
          <cell r="T1426">
            <v>2.79</v>
          </cell>
          <cell r="U1426">
            <v>2.79</v>
          </cell>
          <cell r="V1426">
            <v>1</v>
          </cell>
          <cell r="AA1426">
            <v>0</v>
          </cell>
          <cell r="AD1426">
            <v>0</v>
          </cell>
          <cell r="AG1426">
            <v>0</v>
          </cell>
        </row>
        <row r="1427">
          <cell r="B1427">
            <v>9002</v>
          </cell>
          <cell r="C1427" t="str">
            <v>TR 철거</v>
          </cell>
          <cell r="D1427" t="str">
            <v>MOULD 50KVA</v>
          </cell>
          <cell r="E1427" t="str">
            <v>대</v>
          </cell>
          <cell r="F1427">
            <v>318</v>
          </cell>
          <cell r="L1427">
            <v>6000</v>
          </cell>
          <cell r="O1427">
            <v>0</v>
          </cell>
          <cell r="P1427" t="str">
            <v>배전전공</v>
          </cell>
          <cell r="Q1427">
            <v>1.2</v>
          </cell>
          <cell r="R1427">
            <v>1.2</v>
          </cell>
          <cell r="S1427" t="str">
            <v>보통인부</v>
          </cell>
          <cell r="T1427">
            <v>1.2</v>
          </cell>
          <cell r="U1427">
            <v>1.2</v>
          </cell>
          <cell r="V1427">
            <v>1</v>
          </cell>
          <cell r="AA1427">
            <v>0</v>
          </cell>
          <cell r="AD1427">
            <v>0</v>
          </cell>
          <cell r="AG1427">
            <v>0</v>
          </cell>
        </row>
        <row r="1428">
          <cell r="B1428">
            <v>9003</v>
          </cell>
          <cell r="C1428" t="str">
            <v>TR 철거</v>
          </cell>
          <cell r="D1428" t="str">
            <v>MOULD 75KVA</v>
          </cell>
          <cell r="E1428" t="str">
            <v>대</v>
          </cell>
          <cell r="L1428">
            <v>7200000</v>
          </cell>
          <cell r="M1428">
            <v>7000000</v>
          </cell>
          <cell r="N1428">
            <v>6000000</v>
          </cell>
          <cell r="O1428">
            <v>0</v>
          </cell>
          <cell r="P1428" t="str">
            <v>배전전공</v>
          </cell>
          <cell r="Q1428">
            <v>1.2</v>
          </cell>
          <cell r="R1428">
            <v>1.2</v>
          </cell>
          <cell r="S1428" t="str">
            <v>보통인부</v>
          </cell>
          <cell r="T1428">
            <v>1.2</v>
          </cell>
          <cell r="U1428">
            <v>1.2</v>
          </cell>
          <cell r="V1428">
            <v>1</v>
          </cell>
          <cell r="AA1428">
            <v>0</v>
          </cell>
          <cell r="AD1428">
            <v>0</v>
          </cell>
          <cell r="AG1428">
            <v>0</v>
          </cell>
        </row>
        <row r="1429">
          <cell r="B1429">
            <v>9005</v>
          </cell>
          <cell r="C1429" t="str">
            <v>LDS 철거</v>
          </cell>
          <cell r="D1429" t="str">
            <v>#8 4.0mm</v>
          </cell>
          <cell r="E1429" t="str">
            <v>대</v>
          </cell>
          <cell r="F1429">
            <v>65</v>
          </cell>
          <cell r="G1429">
            <v>522</v>
          </cell>
          <cell r="O1429">
            <v>0</v>
          </cell>
          <cell r="P1429" t="str">
            <v>플랜트전공</v>
          </cell>
          <cell r="Q1429">
            <v>0.7</v>
          </cell>
          <cell r="R1429">
            <v>0.7</v>
          </cell>
          <cell r="S1429" t="str">
            <v>특별인부</v>
          </cell>
          <cell r="T1429">
            <v>0.7</v>
          </cell>
          <cell r="U1429">
            <v>0.7</v>
          </cell>
          <cell r="V1429">
            <v>1</v>
          </cell>
          <cell r="AA1429">
            <v>0</v>
          </cell>
          <cell r="AD1429">
            <v>0</v>
          </cell>
          <cell r="AG1429">
            <v>0</v>
          </cell>
        </row>
        <row r="1430">
          <cell r="B1430">
            <v>9006</v>
          </cell>
          <cell r="C1430" t="str">
            <v>AISS(PANEL 내장형)</v>
          </cell>
          <cell r="D1430" t="str">
            <v>25.8KV 200A 자동</v>
          </cell>
          <cell r="E1430" t="str">
            <v>대</v>
          </cell>
          <cell r="F1430">
            <v>921</v>
          </cell>
          <cell r="G1430">
            <v>1800000</v>
          </cell>
          <cell r="O1430">
            <v>1800000</v>
          </cell>
          <cell r="P1430" t="str">
            <v>배전전공</v>
          </cell>
          <cell r="Q1430">
            <v>0.40800000000000003</v>
          </cell>
          <cell r="R1430">
            <v>0.40799999999999997</v>
          </cell>
          <cell r="S1430" t="str">
            <v>보통인부</v>
          </cell>
          <cell r="T1430">
            <v>0.23399999999999999</v>
          </cell>
          <cell r="U1430">
            <v>0.23400000000000001</v>
          </cell>
          <cell r="V1430">
            <v>1</v>
          </cell>
          <cell r="AA1430">
            <v>0</v>
          </cell>
          <cell r="AD1430">
            <v>0</v>
          </cell>
          <cell r="AG1430">
            <v>0</v>
          </cell>
        </row>
        <row r="1431">
          <cell r="B1431">
            <v>9007</v>
          </cell>
          <cell r="C1431" t="str">
            <v>PFH</v>
          </cell>
          <cell r="D1431" t="str">
            <v>24KV 200A 20A</v>
          </cell>
          <cell r="E1431" t="str">
            <v>개</v>
          </cell>
          <cell r="F1431">
            <v>922</v>
          </cell>
          <cell r="G1431">
            <v>156600</v>
          </cell>
          <cell r="O1431">
            <v>156600</v>
          </cell>
          <cell r="P1431" t="str">
            <v>배전전공</v>
          </cell>
          <cell r="Q1431">
            <v>0.18</v>
          </cell>
          <cell r="R1431">
            <v>0.18</v>
          </cell>
          <cell r="S1431" t="str">
            <v>보통인부</v>
          </cell>
          <cell r="T1431">
            <v>0.14399999999999999</v>
          </cell>
          <cell r="U1431">
            <v>0.14399999999999999</v>
          </cell>
          <cell r="V1431">
            <v>1</v>
          </cell>
          <cell r="AA1431">
            <v>0</v>
          </cell>
          <cell r="AD1431">
            <v>0</v>
          </cell>
          <cell r="AG1431">
            <v>0</v>
          </cell>
        </row>
        <row r="1432">
          <cell r="B1432">
            <v>9008</v>
          </cell>
          <cell r="C1432" t="str">
            <v>PFL</v>
          </cell>
          <cell r="D1432" t="str">
            <v>24KV 200A 65A</v>
          </cell>
          <cell r="E1432" t="str">
            <v>개</v>
          </cell>
          <cell r="F1432">
            <v>922</v>
          </cell>
          <cell r="G1432">
            <v>149300</v>
          </cell>
          <cell r="O1432">
            <v>149300</v>
          </cell>
          <cell r="P1432" t="str">
            <v>배전전공</v>
          </cell>
          <cell r="Q1432">
            <v>0.108</v>
          </cell>
          <cell r="R1432">
            <v>0.108</v>
          </cell>
          <cell r="U1432">
            <v>0</v>
          </cell>
          <cell r="V1432">
            <v>1</v>
          </cell>
          <cell r="AA1432">
            <v>0</v>
          </cell>
          <cell r="AD1432">
            <v>0</v>
          </cell>
          <cell r="AG1432">
            <v>0</v>
          </cell>
        </row>
        <row r="1433">
          <cell r="B1433">
            <v>9009</v>
          </cell>
          <cell r="C1433" t="str">
            <v>PFL</v>
          </cell>
          <cell r="D1433" t="str">
            <v>24KV 200A 20A</v>
          </cell>
          <cell r="E1433" t="str">
            <v>개</v>
          </cell>
          <cell r="F1433">
            <v>922</v>
          </cell>
          <cell r="G1433">
            <v>114700</v>
          </cell>
          <cell r="O1433">
            <v>114700</v>
          </cell>
          <cell r="P1433" t="str">
            <v>배전전공</v>
          </cell>
          <cell r="Q1433">
            <v>0.108</v>
          </cell>
          <cell r="R1433">
            <v>0.108</v>
          </cell>
          <cell r="U1433">
            <v>0</v>
          </cell>
          <cell r="V1433">
            <v>1</v>
          </cell>
          <cell r="AA1433">
            <v>0</v>
          </cell>
          <cell r="AD1433">
            <v>0</v>
          </cell>
          <cell r="AG1433">
            <v>0</v>
          </cell>
        </row>
        <row r="1434">
          <cell r="B1434">
            <v>9010</v>
          </cell>
          <cell r="C1434" t="str">
            <v>MOF 22.9KV(유입)</v>
          </cell>
          <cell r="D1434" t="str">
            <v>5-15/5A 0.5급75in</v>
          </cell>
          <cell r="E1434" t="str">
            <v>대</v>
          </cell>
          <cell r="F1434">
            <v>52</v>
          </cell>
          <cell r="G1434">
            <v>440</v>
          </cell>
          <cell r="H1434">
            <v>988</v>
          </cell>
          <cell r="I1434">
            <v>950000</v>
          </cell>
          <cell r="O1434">
            <v>950000</v>
          </cell>
          <cell r="P1434" t="str">
            <v>플랜트전공</v>
          </cell>
          <cell r="Q1434">
            <v>1.5</v>
          </cell>
          <cell r="R1434">
            <v>1.5</v>
          </cell>
          <cell r="S1434" t="str">
            <v>보통인부</v>
          </cell>
          <cell r="T1434">
            <v>0.5</v>
          </cell>
          <cell r="U1434">
            <v>0.5</v>
          </cell>
          <cell r="V1434">
            <v>1</v>
          </cell>
          <cell r="AA1434">
            <v>0</v>
          </cell>
          <cell r="AD1434">
            <v>0</v>
          </cell>
          <cell r="AG1434">
            <v>0</v>
          </cell>
        </row>
        <row r="1435">
          <cell r="B1435">
            <v>9011</v>
          </cell>
          <cell r="C1435" t="str">
            <v>PIT 덮개</v>
          </cell>
          <cell r="D1435" t="str">
            <v>300*800*4.5t</v>
          </cell>
          <cell r="E1435" t="str">
            <v>개</v>
          </cell>
          <cell r="F1435">
            <v>71</v>
          </cell>
          <cell r="G1435">
            <v>2888</v>
          </cell>
          <cell r="L1435">
            <v>80000</v>
          </cell>
          <cell r="O1435">
            <v>80000</v>
          </cell>
          <cell r="R1435">
            <v>0</v>
          </cell>
          <cell r="AA1435">
            <v>0</v>
          </cell>
          <cell r="AD1435">
            <v>0</v>
          </cell>
          <cell r="AG1435">
            <v>0</v>
          </cell>
        </row>
        <row r="1436">
          <cell r="B1436">
            <v>9012</v>
          </cell>
          <cell r="C1436" t="str">
            <v>점검구 문</v>
          </cell>
          <cell r="D1436" t="str">
            <v>400W*2550H</v>
          </cell>
          <cell r="E1436" t="str">
            <v>개</v>
          </cell>
          <cell r="F1436">
            <v>76</v>
          </cell>
          <cell r="G1436">
            <v>5970</v>
          </cell>
          <cell r="L1436">
            <v>226000</v>
          </cell>
          <cell r="O1436">
            <v>226000</v>
          </cell>
          <cell r="R1436">
            <v>0</v>
          </cell>
          <cell r="AA1436">
            <v>0</v>
          </cell>
          <cell r="AD1436">
            <v>0</v>
          </cell>
          <cell r="AG1436">
            <v>0</v>
          </cell>
        </row>
        <row r="1437">
          <cell r="B1437">
            <v>9013</v>
          </cell>
          <cell r="C1437" t="str">
            <v>JOINT SET (BOLT/NUT)</v>
          </cell>
          <cell r="D1437" t="str">
            <v>D50</v>
          </cell>
          <cell r="E1437" t="str">
            <v>개</v>
          </cell>
          <cell r="F1437">
            <v>76</v>
          </cell>
          <cell r="G1437">
            <v>7936</v>
          </cell>
          <cell r="L1437">
            <v>4400</v>
          </cell>
          <cell r="O1437">
            <v>4400</v>
          </cell>
          <cell r="R1437">
            <v>0</v>
          </cell>
          <cell r="AA1437">
            <v>0</v>
          </cell>
          <cell r="AD1437">
            <v>0</v>
          </cell>
          <cell r="AG1437">
            <v>0</v>
          </cell>
        </row>
        <row r="1438">
          <cell r="B1438">
            <v>9014</v>
          </cell>
          <cell r="C1438" t="str">
            <v>TR 철거</v>
          </cell>
          <cell r="D1438" t="str">
            <v>MOULD 3Φ150KVA</v>
          </cell>
          <cell r="E1438" t="str">
            <v>대</v>
          </cell>
          <cell r="F1438">
            <v>66</v>
          </cell>
          <cell r="G1438">
            <v>460</v>
          </cell>
          <cell r="O1438">
            <v>0</v>
          </cell>
          <cell r="P1438" t="str">
            <v>배전전공</v>
          </cell>
          <cell r="Q1438">
            <v>1.2</v>
          </cell>
          <cell r="R1438">
            <v>1.2</v>
          </cell>
          <cell r="S1438" t="str">
            <v>보통인부</v>
          </cell>
          <cell r="T1438">
            <v>1.2</v>
          </cell>
          <cell r="U1438">
            <v>1.2</v>
          </cell>
          <cell r="V1438">
            <v>1</v>
          </cell>
          <cell r="AA1438">
            <v>0</v>
          </cell>
          <cell r="AD1438">
            <v>0</v>
          </cell>
          <cell r="AG1438">
            <v>0</v>
          </cell>
        </row>
        <row r="1439">
          <cell r="B1439">
            <v>9015</v>
          </cell>
          <cell r="C1439" t="str">
            <v>TR 신설</v>
          </cell>
          <cell r="D1439" t="str">
            <v>MOULD 3Φ200KVA</v>
          </cell>
          <cell r="E1439" t="str">
            <v>대</v>
          </cell>
          <cell r="F1439">
            <v>96</v>
          </cell>
          <cell r="G1439">
            <v>31</v>
          </cell>
          <cell r="O1439">
            <v>0</v>
          </cell>
          <cell r="P1439" t="str">
            <v>배전전공</v>
          </cell>
          <cell r="Q1439">
            <v>1.2</v>
          </cell>
          <cell r="R1439">
            <v>1.2</v>
          </cell>
          <cell r="S1439" t="str">
            <v>보통인부</v>
          </cell>
          <cell r="T1439">
            <v>1.2</v>
          </cell>
          <cell r="U1439">
            <v>1.2</v>
          </cell>
          <cell r="V1439">
            <v>1</v>
          </cell>
          <cell r="AA1439">
            <v>0</v>
          </cell>
          <cell r="AD1439">
            <v>0</v>
          </cell>
          <cell r="AG1439">
            <v>0</v>
          </cell>
        </row>
        <row r="1440">
          <cell r="B1440">
            <v>9016</v>
          </cell>
          <cell r="C1440" t="str">
            <v>TR 철거</v>
          </cell>
          <cell r="D1440" t="str">
            <v>유입 3Φ22.9/6.6KV 1000KVA</v>
          </cell>
          <cell r="E1440" t="str">
            <v>대</v>
          </cell>
          <cell r="F1440">
            <v>93</v>
          </cell>
          <cell r="G1440">
            <v>16</v>
          </cell>
          <cell r="O1440">
            <v>0</v>
          </cell>
          <cell r="P1440" t="str">
            <v>배전전공</v>
          </cell>
          <cell r="Q1440">
            <v>2.3919999999999999</v>
          </cell>
          <cell r="R1440">
            <v>2.3919999999999999</v>
          </cell>
          <cell r="S1440" t="str">
            <v>특별인부</v>
          </cell>
          <cell r="T1440">
            <v>2.8080000000000003</v>
          </cell>
          <cell r="U1440">
            <v>2.8079999999999998</v>
          </cell>
          <cell r="V1440">
            <v>1</v>
          </cell>
          <cell r="AA1440">
            <v>0</v>
          </cell>
          <cell r="AD1440">
            <v>0</v>
          </cell>
          <cell r="AG1440">
            <v>0</v>
          </cell>
        </row>
        <row r="1441">
          <cell r="B1441">
            <v>9017</v>
          </cell>
          <cell r="C1441" t="str">
            <v>TR 설치</v>
          </cell>
          <cell r="D1441" t="str">
            <v>유입 3Φ22.9/6.6KV 1500KVA</v>
          </cell>
          <cell r="E1441" t="str">
            <v>대</v>
          </cell>
          <cell r="F1441">
            <v>94</v>
          </cell>
          <cell r="G1441">
            <v>1140</v>
          </cell>
          <cell r="L1441">
            <v>16500000</v>
          </cell>
          <cell r="O1441">
            <v>16500000</v>
          </cell>
          <cell r="P1441" t="str">
            <v>배전전공</v>
          </cell>
          <cell r="Q1441">
            <v>14.196</v>
          </cell>
          <cell r="R1441">
            <v>14.196</v>
          </cell>
          <cell r="S1441" t="str">
            <v>특별인부</v>
          </cell>
          <cell r="T1441">
            <v>15.444000000000001</v>
          </cell>
          <cell r="U1441">
            <v>15.444000000000001</v>
          </cell>
          <cell r="V1441">
            <v>1</v>
          </cell>
          <cell r="W1441" t="str">
            <v>전7-18</v>
          </cell>
          <cell r="Y1441" t="str">
            <v>통신내선공</v>
          </cell>
          <cell r="Z1441">
            <v>0.08</v>
          </cell>
          <cell r="AA1441">
            <v>0</v>
          </cell>
          <cell r="AD1441">
            <v>0</v>
          </cell>
          <cell r="AE1441">
            <v>1</v>
          </cell>
          <cell r="AF1441" t="str">
            <v>통3-3-12</v>
          </cell>
          <cell r="AG1441">
            <v>0</v>
          </cell>
        </row>
        <row r="1442">
          <cell r="B1442">
            <v>9018</v>
          </cell>
          <cell r="C1442" t="str">
            <v>TR 철거</v>
          </cell>
          <cell r="D1442" t="str">
            <v>유입 3Φ6.6/220V 100KVA</v>
          </cell>
          <cell r="E1442" t="str">
            <v>대</v>
          </cell>
          <cell r="F1442">
            <v>761</v>
          </cell>
          <cell r="G1442">
            <v>22000</v>
          </cell>
          <cell r="H1442">
            <v>1145</v>
          </cell>
          <cell r="I1442">
            <v>25000</v>
          </cell>
          <cell r="O1442">
            <v>0</v>
          </cell>
          <cell r="P1442" t="str">
            <v>비계공</v>
          </cell>
          <cell r="Q1442">
            <v>0.52</v>
          </cell>
          <cell r="R1442">
            <v>0.52</v>
          </cell>
          <cell r="S1442" t="str">
            <v>보통인부</v>
          </cell>
          <cell r="T1442">
            <v>0.58499999999999996</v>
          </cell>
          <cell r="U1442">
            <v>0.58499999999999996</v>
          </cell>
          <cell r="V1442">
            <v>1</v>
          </cell>
          <cell r="W1442" t="str">
            <v>전5-29</v>
          </cell>
          <cell r="AA1442">
            <v>0</v>
          </cell>
          <cell r="AD1442">
            <v>0</v>
          </cell>
          <cell r="AG1442">
            <v>0</v>
          </cell>
        </row>
        <row r="1443">
          <cell r="B1443">
            <v>9019</v>
          </cell>
          <cell r="C1443" t="str">
            <v>TR 철거</v>
          </cell>
          <cell r="D1443" t="str">
            <v>유입 1Φ6.6/220V 100KVA</v>
          </cell>
          <cell r="E1443" t="str">
            <v>대</v>
          </cell>
          <cell r="F1443">
            <v>761</v>
          </cell>
          <cell r="G1443">
            <v>25000</v>
          </cell>
          <cell r="H1443">
            <v>1145</v>
          </cell>
          <cell r="I1443">
            <v>25000</v>
          </cell>
          <cell r="O1443">
            <v>0</v>
          </cell>
          <cell r="P1443" t="str">
            <v>비계공</v>
          </cell>
          <cell r="Q1443">
            <v>0.4</v>
          </cell>
          <cell r="R1443">
            <v>0.4</v>
          </cell>
          <cell r="S1443" t="str">
            <v>보통인부</v>
          </cell>
          <cell r="T1443">
            <v>0.45</v>
          </cell>
          <cell r="U1443">
            <v>0.45</v>
          </cell>
          <cell r="V1443">
            <v>1</v>
          </cell>
          <cell r="W1443" t="str">
            <v>전5-29</v>
          </cell>
          <cell r="AA1443">
            <v>0</v>
          </cell>
          <cell r="AD1443">
            <v>0</v>
          </cell>
          <cell r="AG1443">
            <v>0</v>
          </cell>
        </row>
        <row r="1444">
          <cell r="B1444">
            <v>9020</v>
          </cell>
          <cell r="C1444" t="str">
            <v>TR 신설</v>
          </cell>
          <cell r="D1444" t="str">
            <v>유입 3Φ6.6/380V 500KVA</v>
          </cell>
          <cell r="E1444" t="str">
            <v>대</v>
          </cell>
          <cell r="F1444">
            <v>891</v>
          </cell>
          <cell r="G1444">
            <v>6457000</v>
          </cell>
          <cell r="H1444">
            <v>1145</v>
          </cell>
          <cell r="I1444">
            <v>3000</v>
          </cell>
          <cell r="O1444">
            <v>6457000</v>
          </cell>
          <cell r="P1444" t="str">
            <v>플랜트전공</v>
          </cell>
          <cell r="Q1444">
            <v>4.16</v>
          </cell>
          <cell r="R1444">
            <v>4.16</v>
          </cell>
          <cell r="S1444" t="str">
            <v>보통인부</v>
          </cell>
          <cell r="T1444">
            <v>2.34</v>
          </cell>
          <cell r="U1444">
            <v>2.34</v>
          </cell>
          <cell r="V1444">
            <v>1</v>
          </cell>
          <cell r="W1444" t="str">
            <v>전5-29</v>
          </cell>
          <cell r="AA1444">
            <v>0</v>
          </cell>
          <cell r="AD1444">
            <v>0</v>
          </cell>
          <cell r="AG1444">
            <v>0</v>
          </cell>
        </row>
        <row r="1445">
          <cell r="B1445">
            <v>9021</v>
          </cell>
          <cell r="C1445" t="str">
            <v>TR 이설</v>
          </cell>
          <cell r="D1445" t="str">
            <v>유입 3Φ6.6/220V 200KVA</v>
          </cell>
          <cell r="E1445" t="str">
            <v>대</v>
          </cell>
          <cell r="O1445">
            <v>0</v>
          </cell>
          <cell r="P1445" t="str">
            <v>플랜트전공</v>
          </cell>
          <cell r="Q1445">
            <v>4.68</v>
          </cell>
          <cell r="R1445">
            <v>4.68</v>
          </cell>
          <cell r="S1445" t="str">
            <v>보통인부</v>
          </cell>
          <cell r="T1445">
            <v>2.34</v>
          </cell>
          <cell r="U1445">
            <v>2.34</v>
          </cell>
          <cell r="V1445">
            <v>1</v>
          </cell>
          <cell r="AA1445">
            <v>0</v>
          </cell>
          <cell r="AD1445">
            <v>0</v>
          </cell>
          <cell r="AG1445">
            <v>0</v>
          </cell>
        </row>
        <row r="1446">
          <cell r="B1446">
            <v>9022</v>
          </cell>
          <cell r="C1446" t="str">
            <v>CT 철거</v>
          </cell>
          <cell r="D1446" t="str">
            <v>300/5A</v>
          </cell>
          <cell r="E1446" t="str">
            <v>개</v>
          </cell>
          <cell r="O1446">
            <v>0</v>
          </cell>
          <cell r="P1446" t="str">
            <v>배전전공</v>
          </cell>
          <cell r="Q1446">
            <v>0.14399999999999999</v>
          </cell>
          <cell r="R1446">
            <v>0.14399999999999999</v>
          </cell>
          <cell r="S1446" t="str">
            <v>특별인부</v>
          </cell>
          <cell r="T1446">
            <v>7.1999999999999995E-2</v>
          </cell>
          <cell r="U1446">
            <v>7.1999999999999995E-2</v>
          </cell>
          <cell r="V1446">
            <v>1</v>
          </cell>
          <cell r="AA1446">
            <v>0</v>
          </cell>
          <cell r="AD1446">
            <v>0</v>
          </cell>
          <cell r="AG1446">
            <v>0</v>
          </cell>
        </row>
        <row r="1447">
          <cell r="B1447">
            <v>9023</v>
          </cell>
          <cell r="C1447" t="str">
            <v>CT 신설</v>
          </cell>
          <cell r="D1447" t="str">
            <v>400/5A</v>
          </cell>
          <cell r="E1447" t="str">
            <v>개</v>
          </cell>
          <cell r="O1447">
            <v>0</v>
          </cell>
          <cell r="P1447" t="str">
            <v>배전전공</v>
          </cell>
          <cell r="Q1447">
            <v>0.14399999999999999</v>
          </cell>
          <cell r="R1447">
            <v>0.14399999999999999</v>
          </cell>
          <cell r="S1447" t="str">
            <v>특별인부</v>
          </cell>
          <cell r="T1447">
            <v>7.1999999999999995E-2</v>
          </cell>
          <cell r="U1447">
            <v>7.1999999999999995E-2</v>
          </cell>
          <cell r="V1447">
            <v>1</v>
          </cell>
          <cell r="AA1447">
            <v>0</v>
          </cell>
          <cell r="AD1447">
            <v>0</v>
          </cell>
          <cell r="AG1447">
            <v>0</v>
          </cell>
        </row>
        <row r="1448">
          <cell r="B1448">
            <v>9024</v>
          </cell>
          <cell r="C1448" t="str">
            <v>PF 신설</v>
          </cell>
          <cell r="E1448" t="str">
            <v>개</v>
          </cell>
          <cell r="O1448">
            <v>0</v>
          </cell>
          <cell r="P1448" t="str">
            <v>배전전공</v>
          </cell>
          <cell r="Q1448">
            <v>0.14399999999999999</v>
          </cell>
          <cell r="R1448">
            <v>0.14399999999999999</v>
          </cell>
          <cell r="S1448" t="str">
            <v>특별인부</v>
          </cell>
          <cell r="T1448">
            <v>7.1999999999999995E-2</v>
          </cell>
          <cell r="U1448">
            <v>7.1999999999999995E-2</v>
          </cell>
          <cell r="V1448">
            <v>1</v>
          </cell>
          <cell r="AA1448">
            <v>0</v>
          </cell>
          <cell r="AD1448">
            <v>0</v>
          </cell>
          <cell r="AG1448">
            <v>0</v>
          </cell>
        </row>
        <row r="1449">
          <cell r="B1449">
            <v>9027</v>
          </cell>
          <cell r="C1449" t="str">
            <v>COS 신설</v>
          </cell>
          <cell r="D1449" t="str">
            <v>6.6KV 50A</v>
          </cell>
          <cell r="E1449" t="str">
            <v>개</v>
          </cell>
          <cell r="F1449">
            <v>910</v>
          </cell>
          <cell r="G1449">
            <v>66000</v>
          </cell>
          <cell r="O1449">
            <v>66000</v>
          </cell>
          <cell r="P1449" t="str">
            <v>배전전공</v>
          </cell>
          <cell r="Q1449">
            <v>0.09</v>
          </cell>
          <cell r="R1449">
            <v>0.09</v>
          </cell>
          <cell r="S1449" t="str">
            <v>보통인부</v>
          </cell>
          <cell r="T1449">
            <v>0.09</v>
          </cell>
          <cell r="U1449">
            <v>0.09</v>
          </cell>
          <cell r="V1449">
            <v>1</v>
          </cell>
          <cell r="AA1449">
            <v>0</v>
          </cell>
          <cell r="AD1449">
            <v>0</v>
          </cell>
          <cell r="AG1449">
            <v>0</v>
          </cell>
        </row>
        <row r="1450">
          <cell r="B1450">
            <v>9028</v>
          </cell>
          <cell r="C1450" t="str">
            <v>COS 신설</v>
          </cell>
          <cell r="D1450" t="str">
            <v>6.6KV 100A</v>
          </cell>
          <cell r="E1450" t="str">
            <v>개</v>
          </cell>
          <cell r="F1450">
            <v>910</v>
          </cell>
          <cell r="G1450">
            <v>70000</v>
          </cell>
          <cell r="O1450">
            <v>70000</v>
          </cell>
          <cell r="P1450" t="str">
            <v>배전전공</v>
          </cell>
          <cell r="Q1450">
            <v>0.09</v>
          </cell>
          <cell r="R1450">
            <v>0.09</v>
          </cell>
          <cell r="S1450" t="str">
            <v>보통인부</v>
          </cell>
          <cell r="T1450">
            <v>0.09</v>
          </cell>
          <cell r="U1450">
            <v>0.09</v>
          </cell>
          <cell r="V1450">
            <v>1</v>
          </cell>
          <cell r="AA1450">
            <v>0</v>
          </cell>
          <cell r="AD1450">
            <v>0</v>
          </cell>
          <cell r="AG1450">
            <v>0</v>
          </cell>
        </row>
        <row r="1451">
          <cell r="B1451">
            <v>9029</v>
          </cell>
          <cell r="C1451" t="str">
            <v>COS 신설</v>
          </cell>
          <cell r="D1451" t="str">
            <v>25KV 100A</v>
          </cell>
          <cell r="E1451" t="str">
            <v>개</v>
          </cell>
          <cell r="F1451">
            <v>910</v>
          </cell>
          <cell r="G1451">
            <v>53000</v>
          </cell>
          <cell r="O1451">
            <v>53000</v>
          </cell>
          <cell r="P1451" t="str">
            <v>배전전공</v>
          </cell>
          <cell r="Q1451">
            <v>0.24</v>
          </cell>
          <cell r="R1451">
            <v>0.24</v>
          </cell>
          <cell r="S1451" t="str">
            <v>보통인부</v>
          </cell>
          <cell r="T1451">
            <v>0.12</v>
          </cell>
          <cell r="U1451">
            <v>0.12</v>
          </cell>
          <cell r="V1451">
            <v>1</v>
          </cell>
          <cell r="AA1451">
            <v>0</v>
          </cell>
          <cell r="AD1451">
            <v>0</v>
          </cell>
          <cell r="AG1451">
            <v>0</v>
          </cell>
        </row>
        <row r="1452">
          <cell r="B1452">
            <v>9030</v>
          </cell>
          <cell r="C1452" t="str">
            <v>RING CT</v>
          </cell>
          <cell r="D1452" t="str">
            <v>5~300A/5A 1.0급</v>
          </cell>
          <cell r="E1452" t="str">
            <v>개</v>
          </cell>
          <cell r="F1452">
            <v>932</v>
          </cell>
          <cell r="G1452">
            <v>8400</v>
          </cell>
          <cell r="O1452">
            <v>8400</v>
          </cell>
          <cell r="P1452" t="str">
            <v>내선전공</v>
          </cell>
          <cell r="Q1452">
            <v>0.4</v>
          </cell>
          <cell r="R1452">
            <v>0.4</v>
          </cell>
          <cell r="U1452">
            <v>0</v>
          </cell>
          <cell r="V1452">
            <v>1</v>
          </cell>
          <cell r="AA1452">
            <v>0</v>
          </cell>
          <cell r="AD1452">
            <v>0</v>
          </cell>
          <cell r="AG1452">
            <v>0</v>
          </cell>
        </row>
        <row r="1453">
          <cell r="B1453">
            <v>10000</v>
          </cell>
          <cell r="C1453" t="str">
            <v>메쉬휀스</v>
          </cell>
          <cell r="D1453" t="str">
            <v>1000*2000</v>
          </cell>
          <cell r="E1453" t="str">
            <v>매</v>
          </cell>
          <cell r="F1453">
            <v>318</v>
          </cell>
          <cell r="G1453">
            <v>19500</v>
          </cell>
          <cell r="O1453">
            <v>19500</v>
          </cell>
          <cell r="R1453">
            <v>0</v>
          </cell>
          <cell r="U1453">
            <v>0</v>
          </cell>
          <cell r="AA1453">
            <v>0</v>
          </cell>
          <cell r="AD1453">
            <v>0</v>
          </cell>
          <cell r="AG1453">
            <v>0</v>
          </cell>
        </row>
        <row r="1454">
          <cell r="B1454">
            <v>10001</v>
          </cell>
          <cell r="C1454" t="str">
            <v>메쉬휀스</v>
          </cell>
          <cell r="D1454" t="str">
            <v>1800*2000</v>
          </cell>
          <cell r="E1454" t="str">
            <v>매</v>
          </cell>
          <cell r="F1454">
            <v>311</v>
          </cell>
          <cell r="G1454">
            <v>62000</v>
          </cell>
          <cell r="O1454">
            <v>62000</v>
          </cell>
          <cell r="R1454">
            <v>0</v>
          </cell>
          <cell r="U1454">
            <v>0</v>
          </cell>
          <cell r="AA1454">
            <v>0</v>
          </cell>
          <cell r="AD1454">
            <v>0</v>
          </cell>
          <cell r="AG1454">
            <v>0</v>
          </cell>
        </row>
        <row r="1455">
          <cell r="B1455">
            <v>10002</v>
          </cell>
          <cell r="C1455" t="str">
            <v>주  주</v>
          </cell>
          <cell r="D1455" t="str">
            <v>ф76.3</v>
          </cell>
          <cell r="E1455" t="str">
            <v>M</v>
          </cell>
          <cell r="F1455">
            <v>318</v>
          </cell>
          <cell r="G1455">
            <v>10500</v>
          </cell>
          <cell r="O1455">
            <v>10500</v>
          </cell>
          <cell r="R1455">
            <v>0</v>
          </cell>
          <cell r="U1455">
            <v>0</v>
          </cell>
          <cell r="AA1455">
            <v>0</v>
          </cell>
          <cell r="AD1455">
            <v>0</v>
          </cell>
          <cell r="AG1455">
            <v>0</v>
          </cell>
        </row>
        <row r="1456">
          <cell r="B1456">
            <v>10003</v>
          </cell>
          <cell r="C1456" t="str">
            <v>주주캡</v>
          </cell>
          <cell r="D1456" t="str">
            <v>ф76.3</v>
          </cell>
          <cell r="E1456" t="str">
            <v>개</v>
          </cell>
          <cell r="F1456">
            <v>318</v>
          </cell>
          <cell r="G1456">
            <v>1200</v>
          </cell>
          <cell r="O1456">
            <v>1200</v>
          </cell>
          <cell r="R1456">
            <v>0</v>
          </cell>
          <cell r="U1456">
            <v>0</v>
          </cell>
          <cell r="AA1456">
            <v>0</v>
          </cell>
          <cell r="AD1456">
            <v>0</v>
          </cell>
          <cell r="AG1456">
            <v>0</v>
          </cell>
        </row>
        <row r="1457">
          <cell r="B1457">
            <v>10004</v>
          </cell>
          <cell r="C1457" t="str">
            <v>U-볼트</v>
          </cell>
          <cell r="D1457" t="str">
            <v>SUS 24*25</v>
          </cell>
          <cell r="E1457" t="str">
            <v>개</v>
          </cell>
          <cell r="L1457">
            <v>300</v>
          </cell>
          <cell r="O1457">
            <v>300</v>
          </cell>
          <cell r="R1457">
            <v>0</v>
          </cell>
          <cell r="U1457">
            <v>0</v>
          </cell>
          <cell r="AA1457">
            <v>0</v>
          </cell>
          <cell r="AD1457">
            <v>0</v>
          </cell>
          <cell r="AG1457">
            <v>0</v>
          </cell>
        </row>
        <row r="1458">
          <cell r="B1458">
            <v>10005</v>
          </cell>
          <cell r="C1458" t="str">
            <v>고정볼트 너트</v>
          </cell>
          <cell r="D1458" t="str">
            <v>M9*130L</v>
          </cell>
          <cell r="E1458" t="str">
            <v>개</v>
          </cell>
          <cell r="F1458">
            <v>318</v>
          </cell>
          <cell r="G1458">
            <v>420</v>
          </cell>
          <cell r="O1458">
            <v>420</v>
          </cell>
          <cell r="R1458">
            <v>0</v>
          </cell>
          <cell r="U1458">
            <v>0</v>
          </cell>
          <cell r="AA1458">
            <v>0</v>
          </cell>
          <cell r="AD1458">
            <v>0</v>
          </cell>
          <cell r="AG1458">
            <v>0</v>
          </cell>
        </row>
        <row r="1459">
          <cell r="B1459">
            <v>10007</v>
          </cell>
          <cell r="C1459" t="str">
            <v>메쉬고정밴드</v>
          </cell>
          <cell r="D1459" t="str">
            <v>SUS 25*65*0.8t</v>
          </cell>
          <cell r="E1459" t="str">
            <v>EA</v>
          </cell>
          <cell r="F1459">
            <v>318</v>
          </cell>
          <cell r="G1459">
            <v>500</v>
          </cell>
          <cell r="O1459">
            <v>500</v>
          </cell>
          <cell r="R1459">
            <v>0</v>
          </cell>
          <cell r="U1459">
            <v>0</v>
          </cell>
          <cell r="AA1459">
            <v>0</v>
          </cell>
          <cell r="AD1459">
            <v>0</v>
          </cell>
          <cell r="AG1459">
            <v>0</v>
          </cell>
        </row>
        <row r="1460">
          <cell r="B1460">
            <v>10009</v>
          </cell>
          <cell r="C1460" t="str">
            <v>사각파이프</v>
          </cell>
          <cell r="D1460" t="str">
            <v>50*50*1.6t</v>
          </cell>
          <cell r="E1460" t="str">
            <v>개</v>
          </cell>
          <cell r="F1460">
            <v>318</v>
          </cell>
          <cell r="G1460">
            <v>5570</v>
          </cell>
          <cell r="O1460">
            <v>5570</v>
          </cell>
          <cell r="R1460">
            <v>0</v>
          </cell>
          <cell r="U1460">
            <v>0</v>
          </cell>
          <cell r="AA1460">
            <v>0</v>
          </cell>
          <cell r="AD1460">
            <v>0</v>
          </cell>
          <cell r="AG1460">
            <v>0</v>
          </cell>
        </row>
        <row r="1461">
          <cell r="B1461">
            <v>10010</v>
          </cell>
          <cell r="C1461" t="str">
            <v>시건장치</v>
          </cell>
          <cell r="E1461" t="str">
            <v>개</v>
          </cell>
          <cell r="F1461">
            <v>318</v>
          </cell>
          <cell r="L1461">
            <v>10000</v>
          </cell>
          <cell r="O1461">
            <v>10000</v>
          </cell>
          <cell r="R1461">
            <v>0</v>
          </cell>
          <cell r="U1461">
            <v>0</v>
          </cell>
          <cell r="AA1461">
            <v>0</v>
          </cell>
          <cell r="AD1461">
            <v>0</v>
          </cell>
          <cell r="AG1461">
            <v>0</v>
          </cell>
        </row>
        <row r="1462">
          <cell r="B1462">
            <v>10011</v>
          </cell>
          <cell r="C1462" t="str">
            <v>HINGE</v>
          </cell>
          <cell r="D1462" t="str">
            <v>50*3T</v>
          </cell>
          <cell r="E1462" t="str">
            <v>개</v>
          </cell>
          <cell r="F1462">
            <v>318</v>
          </cell>
          <cell r="L1462">
            <v>6000</v>
          </cell>
          <cell r="O1462">
            <v>6000</v>
          </cell>
          <cell r="R1462">
            <v>0</v>
          </cell>
          <cell r="U1462">
            <v>0</v>
          </cell>
          <cell r="AA1462">
            <v>0</v>
          </cell>
          <cell r="AD1462">
            <v>0</v>
          </cell>
          <cell r="AG1462">
            <v>0</v>
          </cell>
        </row>
        <row r="1463">
          <cell r="B1463">
            <v>11252</v>
          </cell>
          <cell r="C1463" t="str">
            <v>피뢰침(Support,Base포함)</v>
          </cell>
          <cell r="D1463" t="str">
            <v>고압펄스</v>
          </cell>
          <cell r="E1463" t="str">
            <v>개</v>
          </cell>
          <cell r="L1463">
            <v>7200000</v>
          </cell>
          <cell r="M1463">
            <v>7000000</v>
          </cell>
          <cell r="N1463">
            <v>6000000</v>
          </cell>
          <cell r="O1463">
            <v>6000000</v>
          </cell>
          <cell r="R1463">
            <v>0</v>
          </cell>
          <cell r="U1463">
            <v>0</v>
          </cell>
          <cell r="AA1463">
            <v>0</v>
          </cell>
          <cell r="AD1463">
            <v>0</v>
          </cell>
          <cell r="AG1463">
            <v>0</v>
          </cell>
        </row>
        <row r="1464">
          <cell r="B1464">
            <v>5006</v>
          </cell>
          <cell r="C1464" t="str">
            <v>어니얼링(소)철선</v>
          </cell>
          <cell r="D1464" t="str">
            <v>#8 4.0mm</v>
          </cell>
          <cell r="E1464" t="str">
            <v>KG</v>
          </cell>
          <cell r="F1464">
            <v>65</v>
          </cell>
          <cell r="G1464">
            <v>522</v>
          </cell>
          <cell r="O1464">
            <v>522</v>
          </cell>
          <cell r="R1464">
            <v>0</v>
          </cell>
          <cell r="U1464">
            <v>0</v>
          </cell>
          <cell r="AA1464">
            <v>0</v>
          </cell>
          <cell r="AD1464">
            <v>0</v>
          </cell>
          <cell r="AG1464">
            <v>0</v>
          </cell>
        </row>
        <row r="1465">
          <cell r="B1465">
            <v>5004</v>
          </cell>
          <cell r="C1465" t="str">
            <v>내수합판</v>
          </cell>
          <cell r="D1465" t="str">
            <v>12T</v>
          </cell>
          <cell r="E1465" t="str">
            <v>㎡</v>
          </cell>
          <cell r="F1465">
            <v>511</v>
          </cell>
          <cell r="G1465">
            <v>6047</v>
          </cell>
          <cell r="O1465">
            <v>6047</v>
          </cell>
          <cell r="R1465">
            <v>0</v>
          </cell>
          <cell r="U1465">
            <v>0</v>
          </cell>
          <cell r="AA1465">
            <v>0</v>
          </cell>
          <cell r="AD1465">
            <v>0</v>
          </cell>
          <cell r="AG1465">
            <v>0</v>
          </cell>
        </row>
        <row r="1466">
          <cell r="B1466">
            <v>5005</v>
          </cell>
          <cell r="C1466" t="str">
            <v>미송</v>
          </cell>
          <cell r="D1466" t="str">
            <v>각재</v>
          </cell>
          <cell r="E1466" t="str">
            <v>㎥</v>
          </cell>
          <cell r="F1466">
            <v>137</v>
          </cell>
          <cell r="G1466">
            <v>214334</v>
          </cell>
          <cell r="O1466">
            <v>214334</v>
          </cell>
          <cell r="R1466">
            <v>0</v>
          </cell>
          <cell r="U1466">
            <v>0</v>
          </cell>
          <cell r="AA1466">
            <v>0</v>
          </cell>
          <cell r="AD1466">
            <v>0</v>
          </cell>
          <cell r="AG1466">
            <v>0</v>
          </cell>
        </row>
        <row r="1467">
          <cell r="B1467">
            <v>5007</v>
          </cell>
          <cell r="C1467" t="str">
            <v>철못</v>
          </cell>
          <cell r="D1467" t="str">
            <v>N75</v>
          </cell>
          <cell r="E1467" t="str">
            <v>KG</v>
          </cell>
          <cell r="F1467">
            <v>68</v>
          </cell>
          <cell r="G1467">
            <v>622</v>
          </cell>
          <cell r="O1467">
            <v>622</v>
          </cell>
          <cell r="R1467">
            <v>0</v>
          </cell>
          <cell r="U1467">
            <v>0</v>
          </cell>
          <cell r="AA1467">
            <v>0</v>
          </cell>
          <cell r="AD1467">
            <v>0</v>
          </cell>
          <cell r="AG1467">
            <v>0</v>
          </cell>
        </row>
        <row r="1468">
          <cell r="B1468">
            <v>5008</v>
          </cell>
          <cell r="C1468" t="str">
            <v>박리제</v>
          </cell>
          <cell r="D1468" t="str">
            <v>중유(고유황)</v>
          </cell>
          <cell r="E1468" t="str">
            <v>ℓ</v>
          </cell>
          <cell r="F1468">
            <v>1207</v>
          </cell>
          <cell r="G1468">
            <v>353</v>
          </cell>
          <cell r="O1468">
            <v>353</v>
          </cell>
          <cell r="R1468">
            <v>0</v>
          </cell>
          <cell r="U1468">
            <v>0</v>
          </cell>
          <cell r="AA1468">
            <v>0</v>
          </cell>
          <cell r="AD1468">
            <v>0</v>
          </cell>
          <cell r="AG1468">
            <v>0</v>
          </cell>
        </row>
        <row r="1469">
          <cell r="B1469">
            <v>5074</v>
          </cell>
          <cell r="C1469" t="str">
            <v>열연강판</v>
          </cell>
          <cell r="D1469" t="str">
            <v>6T</v>
          </cell>
          <cell r="E1469" t="str">
            <v>KG</v>
          </cell>
          <cell r="F1469">
            <v>52</v>
          </cell>
          <cell r="G1469">
            <v>440</v>
          </cell>
          <cell r="O1469">
            <v>440</v>
          </cell>
          <cell r="R1469">
            <v>0</v>
          </cell>
          <cell r="U1469">
            <v>0</v>
          </cell>
          <cell r="AA1469">
            <v>0</v>
          </cell>
          <cell r="AD1469">
            <v>0</v>
          </cell>
          <cell r="AG1469">
            <v>0</v>
          </cell>
        </row>
        <row r="1470">
          <cell r="B1470">
            <v>20006</v>
          </cell>
          <cell r="C1470" t="str">
            <v>STS 강판</v>
          </cell>
          <cell r="D1470" t="str">
            <v>6t</v>
          </cell>
          <cell r="E1470" t="str">
            <v>kg</v>
          </cell>
          <cell r="F1470">
            <v>71</v>
          </cell>
          <cell r="G1470">
            <v>2888</v>
          </cell>
          <cell r="O1470">
            <v>2888</v>
          </cell>
          <cell r="R1470">
            <v>0</v>
          </cell>
          <cell r="AA1470">
            <v>0</v>
          </cell>
          <cell r="AD1470">
            <v>0</v>
          </cell>
          <cell r="AG1470">
            <v>0</v>
          </cell>
        </row>
        <row r="1471">
          <cell r="B1471">
            <v>20010</v>
          </cell>
          <cell r="C1471" t="str">
            <v>STS PIPE</v>
          </cell>
          <cell r="D1471" t="str">
            <v>D40</v>
          </cell>
          <cell r="E1471" t="str">
            <v>m</v>
          </cell>
          <cell r="F1471">
            <v>76</v>
          </cell>
          <cell r="G1471">
            <v>5970</v>
          </cell>
          <cell r="O1471">
            <v>5970</v>
          </cell>
          <cell r="R1471">
            <v>0</v>
          </cell>
          <cell r="AA1471">
            <v>0</v>
          </cell>
          <cell r="AD1471">
            <v>0</v>
          </cell>
          <cell r="AG1471">
            <v>0</v>
          </cell>
        </row>
        <row r="1472">
          <cell r="B1472">
            <v>20011</v>
          </cell>
          <cell r="C1472" t="str">
            <v>STS PIPE</v>
          </cell>
          <cell r="D1472" t="str">
            <v>D50</v>
          </cell>
          <cell r="E1472" t="str">
            <v>m</v>
          </cell>
          <cell r="F1472">
            <v>76</v>
          </cell>
          <cell r="G1472">
            <v>7936</v>
          </cell>
          <cell r="O1472">
            <v>7936</v>
          </cell>
          <cell r="R1472">
            <v>0</v>
          </cell>
          <cell r="AA1472">
            <v>0</v>
          </cell>
          <cell r="AD1472">
            <v>0</v>
          </cell>
          <cell r="AG1472">
            <v>0</v>
          </cell>
        </row>
        <row r="1473">
          <cell r="B1473">
            <v>20012</v>
          </cell>
          <cell r="C1473" t="str">
            <v>와이어로우프(도금)</v>
          </cell>
          <cell r="D1473" t="str">
            <v>6x24 8mm 0.21kg/m</v>
          </cell>
          <cell r="E1473" t="str">
            <v>m</v>
          </cell>
          <cell r="F1473">
            <v>66</v>
          </cell>
          <cell r="G1473">
            <v>460</v>
          </cell>
          <cell r="O1473">
            <v>460</v>
          </cell>
          <cell r="R1473">
            <v>0</v>
          </cell>
          <cell r="AA1473">
            <v>0</v>
          </cell>
          <cell r="AD1473">
            <v>0</v>
          </cell>
          <cell r="AG1473">
            <v>0</v>
          </cell>
        </row>
        <row r="1474">
          <cell r="B1474">
            <v>5071</v>
          </cell>
          <cell r="C1474" t="str">
            <v>너트(아연)</v>
          </cell>
          <cell r="D1474" t="str">
            <v>M14</v>
          </cell>
          <cell r="E1474" t="str">
            <v>개</v>
          </cell>
          <cell r="F1474">
            <v>96</v>
          </cell>
          <cell r="G1474">
            <v>31</v>
          </cell>
          <cell r="O1474">
            <v>31</v>
          </cell>
          <cell r="R1474">
            <v>0</v>
          </cell>
          <cell r="U1474">
            <v>0</v>
          </cell>
          <cell r="AA1474">
            <v>0</v>
          </cell>
          <cell r="AD1474">
            <v>0</v>
          </cell>
          <cell r="AG1474">
            <v>0</v>
          </cell>
        </row>
        <row r="1475">
          <cell r="B1475">
            <v>5072</v>
          </cell>
          <cell r="C1475" t="str">
            <v>와샤(아연)</v>
          </cell>
          <cell r="D1475" t="str">
            <v>M14</v>
          </cell>
          <cell r="E1475" t="str">
            <v>개</v>
          </cell>
          <cell r="F1475">
            <v>93</v>
          </cell>
          <cell r="G1475">
            <v>16</v>
          </cell>
          <cell r="O1475">
            <v>16</v>
          </cell>
          <cell r="R1475">
            <v>0</v>
          </cell>
          <cell r="U1475">
            <v>0</v>
          </cell>
          <cell r="AA1475">
            <v>0</v>
          </cell>
          <cell r="AD1475">
            <v>0</v>
          </cell>
          <cell r="AG1475">
            <v>0</v>
          </cell>
        </row>
        <row r="1476">
          <cell r="B1476">
            <v>5057</v>
          </cell>
          <cell r="C1476" t="str">
            <v>앵커볼트</v>
          </cell>
          <cell r="D1476" t="str">
            <v>M25*L500</v>
          </cell>
          <cell r="E1476" t="str">
            <v>개</v>
          </cell>
          <cell r="F1476">
            <v>94</v>
          </cell>
          <cell r="G1476">
            <v>1140</v>
          </cell>
          <cell r="O1476">
            <v>1140</v>
          </cell>
          <cell r="P1476" t="str">
            <v>내선전공</v>
          </cell>
          <cell r="Q1476">
            <v>0.08</v>
          </cell>
          <cell r="R1476">
            <v>0.08</v>
          </cell>
          <cell r="U1476">
            <v>0</v>
          </cell>
          <cell r="V1476">
            <v>1</v>
          </cell>
          <cell r="W1476" t="str">
            <v>전7-18</v>
          </cell>
          <cell r="Y1476" t="str">
            <v>통신내선공</v>
          </cell>
          <cell r="Z1476">
            <v>0.08</v>
          </cell>
          <cell r="AA1476">
            <v>0.08</v>
          </cell>
          <cell r="AD1476">
            <v>0</v>
          </cell>
          <cell r="AE1476">
            <v>1</v>
          </cell>
          <cell r="AF1476" t="str">
            <v>통3-3-12</v>
          </cell>
          <cell r="AG1476">
            <v>0</v>
          </cell>
        </row>
        <row r="1477">
          <cell r="O1477">
            <v>0</v>
          </cell>
          <cell r="R1477">
            <v>0</v>
          </cell>
          <cell r="AA1477">
            <v>0</v>
          </cell>
          <cell r="AD1477">
            <v>0</v>
          </cell>
        </row>
        <row r="1478">
          <cell r="B1478">
            <v>900000</v>
          </cell>
          <cell r="C1478" t="str">
            <v>A.P</v>
          </cell>
          <cell r="E1478" t="str">
            <v>개</v>
          </cell>
          <cell r="O1478">
            <v>0</v>
          </cell>
          <cell r="R1478">
            <v>0</v>
          </cell>
          <cell r="U1478">
            <v>0</v>
          </cell>
          <cell r="AA1478">
            <v>0</v>
          </cell>
          <cell r="AD1478">
            <v>0</v>
          </cell>
          <cell r="AG1478">
            <v>0</v>
          </cell>
        </row>
        <row r="1479">
          <cell r="O1479">
            <v>0</v>
          </cell>
          <cell r="R1479">
            <v>0</v>
          </cell>
          <cell r="AA1479">
            <v>0</v>
          </cell>
          <cell r="AD1479">
            <v>0</v>
          </cell>
        </row>
        <row r="1480">
          <cell r="O1480">
            <v>0</v>
          </cell>
          <cell r="R1480">
            <v>0</v>
          </cell>
          <cell r="AA1480">
            <v>0</v>
          </cell>
          <cell r="AD1480">
            <v>0</v>
          </cell>
        </row>
        <row r="1481">
          <cell r="O1481">
            <v>0</v>
          </cell>
          <cell r="R1481">
            <v>0</v>
          </cell>
          <cell r="AA1481">
            <v>0</v>
          </cell>
          <cell r="AD1481">
            <v>0</v>
          </cell>
        </row>
        <row r="1482">
          <cell r="O1482">
            <v>0</v>
          </cell>
          <cell r="R1482">
            <v>0</v>
          </cell>
          <cell r="AA1482">
            <v>0</v>
          </cell>
          <cell r="AD1482">
            <v>0</v>
          </cell>
        </row>
        <row r="1483">
          <cell r="O1483">
            <v>0</v>
          </cell>
          <cell r="R1483">
            <v>0</v>
          </cell>
          <cell r="AA1483">
            <v>0</v>
          </cell>
          <cell r="AD1483">
            <v>0</v>
          </cell>
        </row>
        <row r="1484">
          <cell r="O1484">
            <v>0</v>
          </cell>
          <cell r="R1484">
            <v>0</v>
          </cell>
          <cell r="AA1484">
            <v>0</v>
          </cell>
          <cell r="AD1484">
            <v>0</v>
          </cell>
        </row>
        <row r="1485">
          <cell r="O1485">
            <v>0</v>
          </cell>
          <cell r="R1485">
            <v>0</v>
          </cell>
          <cell r="AA1485">
            <v>0</v>
          </cell>
          <cell r="AD1485">
            <v>0</v>
          </cell>
        </row>
        <row r="1486">
          <cell r="O1486">
            <v>0</v>
          </cell>
          <cell r="R1486">
            <v>0</v>
          </cell>
          <cell r="AA1486">
            <v>0</v>
          </cell>
          <cell r="AD1486">
            <v>0</v>
          </cell>
        </row>
        <row r="1487">
          <cell r="O1487">
            <v>0</v>
          </cell>
          <cell r="R1487">
            <v>0</v>
          </cell>
          <cell r="AA1487">
            <v>0</v>
          </cell>
          <cell r="AD1487">
            <v>0</v>
          </cell>
        </row>
        <row r="1488">
          <cell r="O1488">
            <v>0</v>
          </cell>
          <cell r="R1488">
            <v>0</v>
          </cell>
          <cell r="AA1488">
            <v>0</v>
          </cell>
          <cell r="AD1488">
            <v>0</v>
          </cell>
        </row>
        <row r="1489">
          <cell r="B1489">
            <v>30000</v>
          </cell>
          <cell r="C1489" t="str">
            <v>특고배전반 (HV-1)</v>
          </cell>
          <cell r="E1489" t="str">
            <v>식</v>
          </cell>
          <cell r="O1489">
            <v>0</v>
          </cell>
          <cell r="R1489">
            <v>0</v>
          </cell>
          <cell r="AA1489">
            <v>0</v>
          </cell>
          <cell r="AD1489">
            <v>0</v>
          </cell>
          <cell r="AG1489">
            <v>0</v>
          </cell>
        </row>
        <row r="1490">
          <cell r="B1490">
            <v>30001</v>
          </cell>
          <cell r="C1490" t="str">
            <v>특고배전반 (HV-2)</v>
          </cell>
          <cell r="E1490" t="str">
            <v>식</v>
          </cell>
          <cell r="O1490">
            <v>0</v>
          </cell>
          <cell r="R1490">
            <v>0</v>
          </cell>
          <cell r="AA1490">
            <v>0</v>
          </cell>
          <cell r="AD1490">
            <v>0</v>
          </cell>
          <cell r="AG1490">
            <v>0</v>
          </cell>
        </row>
        <row r="1491">
          <cell r="B1491">
            <v>30002</v>
          </cell>
          <cell r="C1491" t="str">
            <v>특고배전반 (HV-3)</v>
          </cell>
          <cell r="E1491" t="str">
            <v>식</v>
          </cell>
          <cell r="O1491">
            <v>0</v>
          </cell>
          <cell r="R1491">
            <v>0</v>
          </cell>
          <cell r="AA1491">
            <v>0</v>
          </cell>
          <cell r="AD1491">
            <v>0</v>
          </cell>
          <cell r="AG1491">
            <v>0</v>
          </cell>
        </row>
        <row r="1492">
          <cell r="B1492">
            <v>30003</v>
          </cell>
          <cell r="C1492" t="str">
            <v>특고배전반 (HV-4)</v>
          </cell>
          <cell r="E1492" t="str">
            <v>식</v>
          </cell>
          <cell r="O1492">
            <v>0</v>
          </cell>
          <cell r="R1492">
            <v>0</v>
          </cell>
          <cell r="AA1492">
            <v>0</v>
          </cell>
          <cell r="AD1492">
            <v>0</v>
          </cell>
          <cell r="AG1492">
            <v>0</v>
          </cell>
        </row>
        <row r="1493">
          <cell r="B1493">
            <v>30004</v>
          </cell>
          <cell r="C1493" t="str">
            <v>저압배전반 (LV-1)</v>
          </cell>
          <cell r="E1493" t="str">
            <v>식</v>
          </cell>
          <cell r="O1493">
            <v>0</v>
          </cell>
          <cell r="R1493">
            <v>0</v>
          </cell>
          <cell r="AA1493">
            <v>0</v>
          </cell>
          <cell r="AD1493">
            <v>0</v>
          </cell>
          <cell r="AG1493">
            <v>0</v>
          </cell>
        </row>
        <row r="1494">
          <cell r="B1494">
            <v>30005</v>
          </cell>
          <cell r="C1494" t="str">
            <v>저압배전반 (LV-2)</v>
          </cell>
          <cell r="E1494" t="str">
            <v>식</v>
          </cell>
          <cell r="O1494">
            <v>0</v>
          </cell>
          <cell r="R1494">
            <v>0</v>
          </cell>
          <cell r="AA1494">
            <v>0</v>
          </cell>
          <cell r="AD1494">
            <v>0</v>
          </cell>
          <cell r="AG1494">
            <v>0</v>
          </cell>
        </row>
        <row r="1495">
          <cell r="B1495">
            <v>30006</v>
          </cell>
          <cell r="C1495" t="str">
            <v>저압배전반 (LV-3)</v>
          </cell>
          <cell r="E1495" t="str">
            <v>식</v>
          </cell>
          <cell r="O1495">
            <v>0</v>
          </cell>
          <cell r="R1495">
            <v>0</v>
          </cell>
          <cell r="AA1495">
            <v>0</v>
          </cell>
          <cell r="AD1495">
            <v>0</v>
          </cell>
          <cell r="AG1495">
            <v>0</v>
          </cell>
        </row>
        <row r="1496">
          <cell r="B1496">
            <v>30007</v>
          </cell>
          <cell r="C1496" t="str">
            <v>저압배전반 (LV-4)</v>
          </cell>
          <cell r="E1496" t="str">
            <v>식</v>
          </cell>
          <cell r="O1496">
            <v>0</v>
          </cell>
          <cell r="R1496">
            <v>0</v>
          </cell>
          <cell r="AA1496">
            <v>0</v>
          </cell>
          <cell r="AD1496">
            <v>0</v>
          </cell>
          <cell r="AG1496">
            <v>0</v>
          </cell>
        </row>
        <row r="1497">
          <cell r="B1497">
            <v>30008</v>
          </cell>
          <cell r="C1497" t="str">
            <v>저압배전반 (LV-5)</v>
          </cell>
          <cell r="E1497" t="str">
            <v>식</v>
          </cell>
          <cell r="O1497">
            <v>0</v>
          </cell>
          <cell r="R1497">
            <v>0</v>
          </cell>
          <cell r="AA1497">
            <v>0</v>
          </cell>
          <cell r="AD1497">
            <v>0</v>
          </cell>
          <cell r="AG1497">
            <v>0</v>
          </cell>
        </row>
        <row r="1498">
          <cell r="B1498">
            <v>30009</v>
          </cell>
          <cell r="C1498" t="str">
            <v>저압배전반 (LV-6)</v>
          </cell>
          <cell r="E1498" t="str">
            <v>식</v>
          </cell>
          <cell r="O1498">
            <v>0</v>
          </cell>
          <cell r="R1498">
            <v>0</v>
          </cell>
          <cell r="AA1498">
            <v>0</v>
          </cell>
          <cell r="AD1498">
            <v>0</v>
          </cell>
          <cell r="AG1498">
            <v>0</v>
          </cell>
        </row>
        <row r="1499">
          <cell r="B1499">
            <v>30010</v>
          </cell>
          <cell r="C1499" t="str">
            <v>저압배전반 (LV-7)</v>
          </cell>
          <cell r="E1499" t="str">
            <v>식</v>
          </cell>
          <cell r="O1499">
            <v>0</v>
          </cell>
          <cell r="R1499">
            <v>0</v>
          </cell>
          <cell r="AA1499">
            <v>0</v>
          </cell>
          <cell r="AD1499">
            <v>0</v>
          </cell>
          <cell r="AG1499">
            <v>0</v>
          </cell>
        </row>
        <row r="1500">
          <cell r="B1500">
            <v>30011</v>
          </cell>
          <cell r="C1500" t="str">
            <v>저압배전반 (LV-8)</v>
          </cell>
          <cell r="E1500" t="str">
            <v>식</v>
          </cell>
          <cell r="O1500">
            <v>0</v>
          </cell>
          <cell r="R1500">
            <v>0</v>
          </cell>
          <cell r="AA1500">
            <v>0</v>
          </cell>
          <cell r="AD1500">
            <v>0</v>
          </cell>
          <cell r="AG1500">
            <v>0</v>
          </cell>
        </row>
        <row r="1501">
          <cell r="B1501">
            <v>30012</v>
          </cell>
          <cell r="C1501" t="str">
            <v>TR배전반 (TR-1)</v>
          </cell>
          <cell r="E1501" t="str">
            <v>식</v>
          </cell>
          <cell r="O1501">
            <v>0</v>
          </cell>
          <cell r="R1501">
            <v>0</v>
          </cell>
          <cell r="AA1501">
            <v>0</v>
          </cell>
          <cell r="AD1501">
            <v>0</v>
          </cell>
          <cell r="AG1501">
            <v>0</v>
          </cell>
        </row>
        <row r="1502">
          <cell r="B1502">
            <v>30013</v>
          </cell>
          <cell r="C1502" t="str">
            <v>TR배전반 (TR-2)</v>
          </cell>
          <cell r="E1502" t="str">
            <v>식</v>
          </cell>
          <cell r="O1502">
            <v>0</v>
          </cell>
          <cell r="R1502">
            <v>0</v>
          </cell>
          <cell r="AA1502">
            <v>0</v>
          </cell>
          <cell r="AD1502">
            <v>0</v>
          </cell>
          <cell r="AG1502">
            <v>0</v>
          </cell>
        </row>
        <row r="1503">
          <cell r="B1503">
            <v>30014</v>
          </cell>
          <cell r="C1503" t="str">
            <v>TR배전반 (TR-3)</v>
          </cell>
          <cell r="E1503" t="str">
            <v>식</v>
          </cell>
          <cell r="O1503">
            <v>0</v>
          </cell>
          <cell r="R1503">
            <v>0</v>
          </cell>
          <cell r="AA1503">
            <v>0</v>
          </cell>
          <cell r="AD1503">
            <v>0</v>
          </cell>
          <cell r="AG1503">
            <v>0</v>
          </cell>
        </row>
        <row r="1504">
          <cell r="B1504">
            <v>30015</v>
          </cell>
          <cell r="C1504" t="str">
            <v>정류기반 (LV-R)</v>
          </cell>
          <cell r="E1504" t="str">
            <v>식</v>
          </cell>
          <cell r="O1504">
            <v>0</v>
          </cell>
          <cell r="R1504">
            <v>0</v>
          </cell>
          <cell r="AA1504">
            <v>0</v>
          </cell>
          <cell r="AD1504">
            <v>0</v>
          </cell>
          <cell r="AG1504">
            <v>0</v>
          </cell>
        </row>
        <row r="1505">
          <cell r="B1505">
            <v>30016</v>
          </cell>
          <cell r="C1505" t="str">
            <v>비상발전기</v>
          </cell>
          <cell r="D1505" t="str">
            <v>500KW/625KVA</v>
          </cell>
          <cell r="E1505" t="str">
            <v>대</v>
          </cell>
          <cell r="O1505">
            <v>0</v>
          </cell>
          <cell r="R1505">
            <v>0</v>
          </cell>
          <cell r="AA1505">
            <v>0</v>
          </cell>
          <cell r="AD1505">
            <v>0</v>
          </cell>
          <cell r="AG1505">
            <v>0</v>
          </cell>
        </row>
        <row r="1506">
          <cell r="B1506">
            <v>30017</v>
          </cell>
          <cell r="C1506" t="str">
            <v>발전기 부대 설치비</v>
          </cell>
          <cell r="E1506" t="str">
            <v>식</v>
          </cell>
          <cell r="O1506">
            <v>0</v>
          </cell>
          <cell r="R1506">
            <v>0</v>
          </cell>
          <cell r="AA1506">
            <v>0</v>
          </cell>
          <cell r="AD1506">
            <v>0</v>
          </cell>
          <cell r="AG1506">
            <v>0</v>
          </cell>
        </row>
        <row r="1507">
          <cell r="B1507">
            <v>30018</v>
          </cell>
          <cell r="C1507" t="str">
            <v>MCC PANNEL (MCC-C)</v>
          </cell>
          <cell r="E1507" t="str">
            <v>식</v>
          </cell>
          <cell r="O1507">
            <v>0</v>
          </cell>
          <cell r="R1507">
            <v>0</v>
          </cell>
          <cell r="AA1507">
            <v>0</v>
          </cell>
          <cell r="AD1507">
            <v>0</v>
          </cell>
          <cell r="AG1507">
            <v>0</v>
          </cell>
        </row>
        <row r="1508">
          <cell r="B1508">
            <v>30019</v>
          </cell>
          <cell r="C1508" t="str">
            <v>MCC PANNEL (MCC-E)</v>
          </cell>
          <cell r="E1508" t="str">
            <v>식</v>
          </cell>
          <cell r="O1508">
            <v>0</v>
          </cell>
          <cell r="R1508">
            <v>0</v>
          </cell>
          <cell r="AA1508">
            <v>0</v>
          </cell>
          <cell r="AD1508">
            <v>0</v>
          </cell>
          <cell r="AG1508">
            <v>0</v>
          </cell>
        </row>
        <row r="1509">
          <cell r="B1509">
            <v>30020</v>
          </cell>
          <cell r="C1509" t="str">
            <v>MCC PANNEL (MCC-F)</v>
          </cell>
          <cell r="E1509" t="str">
            <v>식</v>
          </cell>
          <cell r="O1509">
            <v>0</v>
          </cell>
          <cell r="R1509">
            <v>0</v>
          </cell>
          <cell r="AA1509">
            <v>0</v>
          </cell>
          <cell r="AD1509">
            <v>0</v>
          </cell>
          <cell r="AG1509">
            <v>0</v>
          </cell>
        </row>
        <row r="1510">
          <cell r="B1510">
            <v>30021</v>
          </cell>
          <cell r="C1510" t="str">
            <v>계량기함 (33PY 1세대)</v>
          </cell>
          <cell r="E1510" t="str">
            <v>식</v>
          </cell>
          <cell r="O1510">
            <v>0</v>
          </cell>
          <cell r="R1510">
            <v>0</v>
          </cell>
          <cell r="AA1510">
            <v>0</v>
          </cell>
          <cell r="AD1510">
            <v>0</v>
          </cell>
          <cell r="AG1510">
            <v>0</v>
          </cell>
        </row>
        <row r="1511">
          <cell r="B1511">
            <v>300211</v>
          </cell>
          <cell r="C1511" t="str">
            <v>계량기함 (33PY 2세대)</v>
          </cell>
          <cell r="E1511" t="str">
            <v>식</v>
          </cell>
          <cell r="O1511">
            <v>0</v>
          </cell>
          <cell r="R1511">
            <v>0</v>
          </cell>
          <cell r="AA1511">
            <v>0</v>
          </cell>
          <cell r="AD1511">
            <v>0</v>
          </cell>
          <cell r="AG1511">
            <v>0</v>
          </cell>
        </row>
        <row r="1512">
          <cell r="B1512">
            <v>30022</v>
          </cell>
          <cell r="C1512" t="str">
            <v>계량기함 (44PY 1세대)</v>
          </cell>
          <cell r="E1512" t="str">
            <v>식</v>
          </cell>
          <cell r="O1512">
            <v>0</v>
          </cell>
          <cell r="R1512">
            <v>0</v>
          </cell>
          <cell r="AA1512">
            <v>0</v>
          </cell>
          <cell r="AD1512">
            <v>0</v>
          </cell>
          <cell r="AG1512">
            <v>0</v>
          </cell>
        </row>
        <row r="1513">
          <cell r="B1513">
            <v>30023</v>
          </cell>
          <cell r="C1513" t="str">
            <v>계량기함 (44PY 2세대)</v>
          </cell>
          <cell r="E1513" t="str">
            <v>식</v>
          </cell>
          <cell r="O1513">
            <v>0</v>
          </cell>
          <cell r="R1513">
            <v>0</v>
          </cell>
          <cell r="AA1513">
            <v>0</v>
          </cell>
          <cell r="AD1513">
            <v>0</v>
          </cell>
          <cell r="AG1513">
            <v>0</v>
          </cell>
        </row>
        <row r="1514">
          <cell r="B1514">
            <v>30024</v>
          </cell>
          <cell r="C1514" t="str">
            <v>분전함 (LM-101A)</v>
          </cell>
          <cell r="E1514" t="str">
            <v>식</v>
          </cell>
          <cell r="O1514">
            <v>0</v>
          </cell>
          <cell r="R1514">
            <v>0</v>
          </cell>
          <cell r="AA1514">
            <v>0</v>
          </cell>
          <cell r="AD1514">
            <v>0</v>
          </cell>
          <cell r="AG1514">
            <v>0</v>
          </cell>
        </row>
        <row r="1515">
          <cell r="B1515">
            <v>30025</v>
          </cell>
          <cell r="C1515" t="str">
            <v>분전함 (LM-101B)</v>
          </cell>
          <cell r="E1515" t="str">
            <v>식</v>
          </cell>
          <cell r="O1515">
            <v>0</v>
          </cell>
          <cell r="R1515">
            <v>0</v>
          </cell>
          <cell r="AA1515">
            <v>0</v>
          </cell>
          <cell r="AD1515">
            <v>0</v>
          </cell>
          <cell r="AG1515">
            <v>0</v>
          </cell>
        </row>
        <row r="1516">
          <cell r="B1516">
            <v>30026</v>
          </cell>
          <cell r="C1516" t="str">
            <v>동력함 (PM-101A)</v>
          </cell>
          <cell r="E1516" t="str">
            <v>식</v>
          </cell>
          <cell r="O1516">
            <v>0</v>
          </cell>
          <cell r="R1516">
            <v>0</v>
          </cell>
          <cell r="AA1516">
            <v>0</v>
          </cell>
          <cell r="AD1516">
            <v>0</v>
          </cell>
          <cell r="AG1516">
            <v>0</v>
          </cell>
        </row>
        <row r="1517">
          <cell r="B1517">
            <v>30027</v>
          </cell>
          <cell r="C1517" t="str">
            <v>동력함 (PM-101B)</v>
          </cell>
          <cell r="E1517" t="str">
            <v>식</v>
          </cell>
          <cell r="O1517">
            <v>0</v>
          </cell>
          <cell r="R1517">
            <v>0</v>
          </cell>
          <cell r="AA1517">
            <v>0</v>
          </cell>
          <cell r="AD1517">
            <v>0</v>
          </cell>
          <cell r="AG1517">
            <v>0</v>
          </cell>
        </row>
        <row r="1518">
          <cell r="B1518">
            <v>30028</v>
          </cell>
          <cell r="C1518" t="str">
            <v>동력함 (PE-101A)</v>
          </cell>
          <cell r="E1518" t="str">
            <v>식</v>
          </cell>
          <cell r="O1518">
            <v>0</v>
          </cell>
          <cell r="R1518">
            <v>0</v>
          </cell>
          <cell r="AA1518">
            <v>0</v>
          </cell>
          <cell r="AD1518">
            <v>0</v>
          </cell>
          <cell r="AG1518">
            <v>0</v>
          </cell>
        </row>
        <row r="1519">
          <cell r="B1519">
            <v>30029</v>
          </cell>
          <cell r="C1519" t="str">
            <v>동력함 (PE-101B)</v>
          </cell>
          <cell r="E1519" t="str">
            <v>식</v>
          </cell>
          <cell r="O1519">
            <v>0</v>
          </cell>
          <cell r="R1519">
            <v>0</v>
          </cell>
          <cell r="AA1519">
            <v>0</v>
          </cell>
          <cell r="AD1519">
            <v>0</v>
          </cell>
          <cell r="AG1519">
            <v>0</v>
          </cell>
        </row>
        <row r="1520">
          <cell r="B1520">
            <v>30030</v>
          </cell>
          <cell r="C1520" t="str">
            <v>분전함 (LM-102A)</v>
          </cell>
          <cell r="E1520" t="str">
            <v>식</v>
          </cell>
          <cell r="O1520">
            <v>0</v>
          </cell>
          <cell r="R1520">
            <v>0</v>
          </cell>
          <cell r="AA1520">
            <v>0</v>
          </cell>
          <cell r="AD1520">
            <v>0</v>
          </cell>
          <cell r="AG1520">
            <v>0</v>
          </cell>
        </row>
        <row r="1521">
          <cell r="B1521">
            <v>30031</v>
          </cell>
          <cell r="C1521" t="str">
            <v>분전함 (LM-102B)</v>
          </cell>
          <cell r="E1521" t="str">
            <v>식</v>
          </cell>
          <cell r="O1521">
            <v>0</v>
          </cell>
          <cell r="R1521">
            <v>0</v>
          </cell>
          <cell r="AA1521">
            <v>0</v>
          </cell>
          <cell r="AD1521">
            <v>0</v>
          </cell>
          <cell r="AG1521">
            <v>0</v>
          </cell>
        </row>
        <row r="1522">
          <cell r="B1522">
            <v>30032</v>
          </cell>
          <cell r="C1522" t="str">
            <v>동력함 (PM-102A)</v>
          </cell>
          <cell r="E1522" t="str">
            <v>식</v>
          </cell>
          <cell r="O1522">
            <v>0</v>
          </cell>
          <cell r="R1522">
            <v>0</v>
          </cell>
          <cell r="AA1522">
            <v>0</v>
          </cell>
          <cell r="AD1522">
            <v>0</v>
          </cell>
          <cell r="AG1522">
            <v>0</v>
          </cell>
        </row>
        <row r="1523">
          <cell r="B1523">
            <v>30033</v>
          </cell>
          <cell r="C1523" t="str">
            <v>동력함 (PM-102B)</v>
          </cell>
          <cell r="E1523" t="str">
            <v>식</v>
          </cell>
          <cell r="O1523">
            <v>0</v>
          </cell>
          <cell r="R1523">
            <v>0</v>
          </cell>
          <cell r="AA1523">
            <v>0</v>
          </cell>
          <cell r="AD1523">
            <v>0</v>
          </cell>
          <cell r="AG1523">
            <v>0</v>
          </cell>
        </row>
        <row r="1524">
          <cell r="B1524">
            <v>30034</v>
          </cell>
          <cell r="C1524" t="str">
            <v>동력함 (PE-102A)</v>
          </cell>
          <cell r="E1524" t="str">
            <v>식</v>
          </cell>
          <cell r="O1524">
            <v>0</v>
          </cell>
          <cell r="R1524">
            <v>0</v>
          </cell>
          <cell r="AA1524">
            <v>0</v>
          </cell>
          <cell r="AD1524">
            <v>0</v>
          </cell>
          <cell r="AG1524">
            <v>0</v>
          </cell>
        </row>
        <row r="1525">
          <cell r="B1525">
            <v>30035</v>
          </cell>
          <cell r="C1525" t="str">
            <v>동력함 (PE-102B)</v>
          </cell>
          <cell r="E1525" t="str">
            <v>식</v>
          </cell>
          <cell r="O1525">
            <v>0</v>
          </cell>
          <cell r="R1525">
            <v>0</v>
          </cell>
          <cell r="AA1525">
            <v>0</v>
          </cell>
          <cell r="AD1525">
            <v>0</v>
          </cell>
          <cell r="AG1525">
            <v>0</v>
          </cell>
        </row>
        <row r="1526">
          <cell r="B1526">
            <v>30036</v>
          </cell>
          <cell r="C1526" t="str">
            <v>분전함 (LM-103A)</v>
          </cell>
          <cell r="E1526" t="str">
            <v>식</v>
          </cell>
          <cell r="O1526">
            <v>0</v>
          </cell>
          <cell r="R1526">
            <v>0</v>
          </cell>
          <cell r="AA1526">
            <v>0</v>
          </cell>
          <cell r="AD1526">
            <v>0</v>
          </cell>
          <cell r="AG1526">
            <v>0</v>
          </cell>
        </row>
        <row r="1527">
          <cell r="B1527">
            <v>30037</v>
          </cell>
          <cell r="C1527" t="str">
            <v>분전함 (LM-103B)</v>
          </cell>
          <cell r="E1527" t="str">
            <v>식</v>
          </cell>
          <cell r="O1527">
            <v>0</v>
          </cell>
          <cell r="R1527">
            <v>0</v>
          </cell>
          <cell r="AA1527">
            <v>0</v>
          </cell>
          <cell r="AD1527">
            <v>0</v>
          </cell>
          <cell r="AG1527">
            <v>0</v>
          </cell>
        </row>
        <row r="1528">
          <cell r="B1528">
            <v>30038</v>
          </cell>
          <cell r="C1528" t="str">
            <v>동력함 (PM-103A)</v>
          </cell>
          <cell r="E1528" t="str">
            <v>식</v>
          </cell>
          <cell r="O1528">
            <v>0</v>
          </cell>
          <cell r="R1528">
            <v>0</v>
          </cell>
          <cell r="AA1528">
            <v>0</v>
          </cell>
          <cell r="AD1528">
            <v>0</v>
          </cell>
          <cell r="AG1528">
            <v>0</v>
          </cell>
        </row>
        <row r="1529">
          <cell r="B1529">
            <v>30039</v>
          </cell>
          <cell r="C1529" t="str">
            <v>동력함 (PM-103B)</v>
          </cell>
          <cell r="E1529" t="str">
            <v>식</v>
          </cell>
          <cell r="O1529">
            <v>0</v>
          </cell>
          <cell r="R1529">
            <v>0</v>
          </cell>
          <cell r="AA1529">
            <v>0</v>
          </cell>
          <cell r="AD1529">
            <v>0</v>
          </cell>
          <cell r="AG1529">
            <v>0</v>
          </cell>
        </row>
        <row r="1530">
          <cell r="B1530">
            <v>30040</v>
          </cell>
          <cell r="C1530" t="str">
            <v>동력함 (PE-103A)</v>
          </cell>
          <cell r="E1530" t="str">
            <v>식</v>
          </cell>
          <cell r="O1530">
            <v>0</v>
          </cell>
          <cell r="R1530">
            <v>0</v>
          </cell>
          <cell r="AA1530">
            <v>0</v>
          </cell>
          <cell r="AD1530">
            <v>0</v>
          </cell>
          <cell r="AG1530">
            <v>0</v>
          </cell>
        </row>
        <row r="1531">
          <cell r="B1531">
            <v>30041</v>
          </cell>
          <cell r="C1531" t="str">
            <v>동력함 (PE-103B)</v>
          </cell>
          <cell r="E1531" t="str">
            <v>식</v>
          </cell>
          <cell r="O1531">
            <v>0</v>
          </cell>
          <cell r="R1531">
            <v>0</v>
          </cell>
          <cell r="AA1531">
            <v>0</v>
          </cell>
          <cell r="AD1531">
            <v>0</v>
          </cell>
          <cell r="AG1531">
            <v>0</v>
          </cell>
        </row>
        <row r="1532">
          <cell r="B1532">
            <v>30042</v>
          </cell>
          <cell r="C1532" t="str">
            <v>분전함 (LM-104A)</v>
          </cell>
          <cell r="E1532" t="str">
            <v>식</v>
          </cell>
          <cell r="O1532">
            <v>0</v>
          </cell>
          <cell r="R1532">
            <v>0</v>
          </cell>
          <cell r="AA1532">
            <v>0</v>
          </cell>
          <cell r="AD1532">
            <v>0</v>
          </cell>
          <cell r="AG1532">
            <v>0</v>
          </cell>
        </row>
        <row r="1533">
          <cell r="B1533">
            <v>30043</v>
          </cell>
          <cell r="C1533" t="str">
            <v>분전함 (LM-104B)</v>
          </cell>
          <cell r="E1533" t="str">
            <v>식</v>
          </cell>
          <cell r="O1533">
            <v>0</v>
          </cell>
          <cell r="R1533">
            <v>0</v>
          </cell>
          <cell r="AA1533">
            <v>0</v>
          </cell>
          <cell r="AD1533">
            <v>0</v>
          </cell>
          <cell r="AG1533">
            <v>0</v>
          </cell>
        </row>
        <row r="1534">
          <cell r="B1534">
            <v>30044</v>
          </cell>
          <cell r="C1534" t="str">
            <v>동력함 (PM-104A)</v>
          </cell>
          <cell r="E1534" t="str">
            <v>식</v>
          </cell>
          <cell r="O1534">
            <v>0</v>
          </cell>
          <cell r="R1534">
            <v>0</v>
          </cell>
          <cell r="AA1534">
            <v>0</v>
          </cell>
          <cell r="AD1534">
            <v>0</v>
          </cell>
          <cell r="AG1534">
            <v>0</v>
          </cell>
        </row>
        <row r="1535">
          <cell r="B1535">
            <v>30045</v>
          </cell>
          <cell r="C1535" t="str">
            <v>동력함 (PM-104B)</v>
          </cell>
          <cell r="E1535" t="str">
            <v>식</v>
          </cell>
          <cell r="O1535">
            <v>0</v>
          </cell>
          <cell r="R1535">
            <v>0</v>
          </cell>
          <cell r="AA1535">
            <v>0</v>
          </cell>
          <cell r="AD1535">
            <v>0</v>
          </cell>
          <cell r="AG1535">
            <v>0</v>
          </cell>
        </row>
        <row r="1536">
          <cell r="B1536">
            <v>30046</v>
          </cell>
          <cell r="C1536" t="str">
            <v>동력함 (PE-104A)</v>
          </cell>
          <cell r="E1536" t="str">
            <v>식</v>
          </cell>
          <cell r="O1536">
            <v>0</v>
          </cell>
          <cell r="R1536">
            <v>0</v>
          </cell>
          <cell r="AA1536">
            <v>0</v>
          </cell>
          <cell r="AD1536">
            <v>0</v>
          </cell>
          <cell r="AG1536">
            <v>0</v>
          </cell>
        </row>
        <row r="1537">
          <cell r="B1537">
            <v>30047</v>
          </cell>
          <cell r="C1537" t="str">
            <v>동력함 (PE-104B)</v>
          </cell>
          <cell r="E1537" t="str">
            <v>식</v>
          </cell>
          <cell r="O1537">
            <v>0</v>
          </cell>
          <cell r="R1537">
            <v>0</v>
          </cell>
          <cell r="AA1537">
            <v>0</v>
          </cell>
          <cell r="AD1537">
            <v>0</v>
          </cell>
          <cell r="AG1537">
            <v>0</v>
          </cell>
        </row>
        <row r="1538">
          <cell r="B1538">
            <v>30048</v>
          </cell>
          <cell r="C1538" t="str">
            <v>분전함 (LM-105A)</v>
          </cell>
          <cell r="E1538" t="str">
            <v>식</v>
          </cell>
          <cell r="O1538">
            <v>0</v>
          </cell>
          <cell r="R1538">
            <v>0</v>
          </cell>
          <cell r="AA1538">
            <v>0</v>
          </cell>
          <cell r="AD1538">
            <v>0</v>
          </cell>
          <cell r="AG1538">
            <v>0</v>
          </cell>
        </row>
        <row r="1539">
          <cell r="B1539">
            <v>30049</v>
          </cell>
          <cell r="C1539" t="str">
            <v>분전함 (LM-105B)</v>
          </cell>
          <cell r="E1539" t="str">
            <v>식</v>
          </cell>
          <cell r="O1539">
            <v>0</v>
          </cell>
          <cell r="R1539">
            <v>0</v>
          </cell>
          <cell r="AA1539">
            <v>0</v>
          </cell>
          <cell r="AD1539">
            <v>0</v>
          </cell>
          <cell r="AG1539">
            <v>0</v>
          </cell>
        </row>
        <row r="1540">
          <cell r="B1540">
            <v>30050</v>
          </cell>
          <cell r="C1540" t="str">
            <v>동력함 (PM-105A)</v>
          </cell>
          <cell r="E1540" t="str">
            <v>식</v>
          </cell>
          <cell r="O1540">
            <v>0</v>
          </cell>
          <cell r="R1540">
            <v>0</v>
          </cell>
          <cell r="AA1540">
            <v>0</v>
          </cell>
          <cell r="AD1540">
            <v>0</v>
          </cell>
          <cell r="AG1540">
            <v>0</v>
          </cell>
        </row>
        <row r="1541">
          <cell r="B1541">
            <v>30051</v>
          </cell>
          <cell r="C1541" t="str">
            <v>동력함 (PM-105B)</v>
          </cell>
          <cell r="E1541" t="str">
            <v>식</v>
          </cell>
          <cell r="O1541">
            <v>0</v>
          </cell>
          <cell r="R1541">
            <v>0</v>
          </cell>
          <cell r="AA1541">
            <v>0</v>
          </cell>
          <cell r="AD1541">
            <v>0</v>
          </cell>
          <cell r="AG1541">
            <v>0</v>
          </cell>
        </row>
        <row r="1542">
          <cell r="B1542">
            <v>30052</v>
          </cell>
          <cell r="C1542" t="str">
            <v>동력함 (PE-105A)</v>
          </cell>
          <cell r="E1542" t="str">
            <v>식</v>
          </cell>
          <cell r="O1542">
            <v>0</v>
          </cell>
          <cell r="R1542">
            <v>0</v>
          </cell>
          <cell r="AA1542">
            <v>0</v>
          </cell>
          <cell r="AD1542">
            <v>0</v>
          </cell>
          <cell r="AG1542">
            <v>0</v>
          </cell>
        </row>
        <row r="1543">
          <cell r="B1543">
            <v>30053</v>
          </cell>
          <cell r="C1543" t="str">
            <v>동력함 (PE-105B)</v>
          </cell>
          <cell r="E1543" t="str">
            <v>식</v>
          </cell>
          <cell r="O1543">
            <v>0</v>
          </cell>
          <cell r="R1543">
            <v>0</v>
          </cell>
          <cell r="AA1543">
            <v>0</v>
          </cell>
          <cell r="AD1543">
            <v>0</v>
          </cell>
          <cell r="AG1543">
            <v>0</v>
          </cell>
        </row>
        <row r="1544">
          <cell r="B1544">
            <v>30054</v>
          </cell>
          <cell r="C1544" t="str">
            <v>분전함 (LM-106A)</v>
          </cell>
          <cell r="E1544" t="str">
            <v>식</v>
          </cell>
          <cell r="O1544">
            <v>0</v>
          </cell>
          <cell r="R1544">
            <v>0</v>
          </cell>
          <cell r="AA1544">
            <v>0</v>
          </cell>
          <cell r="AD1544">
            <v>0</v>
          </cell>
          <cell r="AG1544">
            <v>0</v>
          </cell>
        </row>
        <row r="1545">
          <cell r="B1545">
            <v>30055</v>
          </cell>
          <cell r="C1545" t="str">
            <v>분전함 (LM-106B)</v>
          </cell>
          <cell r="E1545" t="str">
            <v>식</v>
          </cell>
          <cell r="O1545">
            <v>0</v>
          </cell>
          <cell r="R1545">
            <v>0</v>
          </cell>
          <cell r="AA1545">
            <v>0</v>
          </cell>
          <cell r="AD1545">
            <v>0</v>
          </cell>
          <cell r="AG1545">
            <v>0</v>
          </cell>
        </row>
        <row r="1546">
          <cell r="B1546">
            <v>30056</v>
          </cell>
          <cell r="C1546" t="str">
            <v>분전함 (LM-106C)</v>
          </cell>
          <cell r="E1546" t="str">
            <v>식</v>
          </cell>
          <cell r="O1546">
            <v>0</v>
          </cell>
          <cell r="R1546">
            <v>0</v>
          </cell>
          <cell r="AA1546">
            <v>0</v>
          </cell>
          <cell r="AD1546">
            <v>0</v>
          </cell>
          <cell r="AG1546">
            <v>0</v>
          </cell>
        </row>
        <row r="1547">
          <cell r="B1547">
            <v>30057</v>
          </cell>
          <cell r="C1547" t="str">
            <v>동력함 (PM-106A)</v>
          </cell>
          <cell r="E1547" t="str">
            <v>식</v>
          </cell>
          <cell r="O1547">
            <v>0</v>
          </cell>
          <cell r="R1547">
            <v>0</v>
          </cell>
          <cell r="AA1547">
            <v>0</v>
          </cell>
          <cell r="AD1547">
            <v>0</v>
          </cell>
          <cell r="AG1547">
            <v>0</v>
          </cell>
        </row>
        <row r="1548">
          <cell r="B1548">
            <v>30058</v>
          </cell>
          <cell r="C1548" t="str">
            <v>동력함 (PM-106B)</v>
          </cell>
          <cell r="E1548" t="str">
            <v>식</v>
          </cell>
          <cell r="O1548">
            <v>0</v>
          </cell>
          <cell r="R1548">
            <v>0</v>
          </cell>
          <cell r="AA1548">
            <v>0</v>
          </cell>
          <cell r="AD1548">
            <v>0</v>
          </cell>
          <cell r="AG1548">
            <v>0</v>
          </cell>
        </row>
        <row r="1549">
          <cell r="B1549">
            <v>30059</v>
          </cell>
          <cell r="C1549" t="str">
            <v>동력함 (PM-106C)</v>
          </cell>
          <cell r="E1549" t="str">
            <v>식</v>
          </cell>
          <cell r="O1549">
            <v>0</v>
          </cell>
          <cell r="R1549">
            <v>0</v>
          </cell>
          <cell r="AA1549">
            <v>0</v>
          </cell>
          <cell r="AD1549">
            <v>0</v>
          </cell>
          <cell r="AG1549">
            <v>0</v>
          </cell>
        </row>
        <row r="1550">
          <cell r="B1550">
            <v>30060</v>
          </cell>
          <cell r="C1550" t="str">
            <v>동력함 (PE-106A)</v>
          </cell>
          <cell r="E1550" t="str">
            <v>식</v>
          </cell>
          <cell r="O1550">
            <v>0</v>
          </cell>
          <cell r="R1550">
            <v>0</v>
          </cell>
          <cell r="AA1550">
            <v>0</v>
          </cell>
          <cell r="AD1550">
            <v>0</v>
          </cell>
          <cell r="AG1550">
            <v>0</v>
          </cell>
        </row>
        <row r="1551">
          <cell r="B1551">
            <v>30061</v>
          </cell>
          <cell r="C1551" t="str">
            <v>동력함 (PE-106B)</v>
          </cell>
          <cell r="E1551" t="str">
            <v>식</v>
          </cell>
          <cell r="O1551">
            <v>0</v>
          </cell>
          <cell r="R1551">
            <v>0</v>
          </cell>
          <cell r="AA1551">
            <v>0</v>
          </cell>
          <cell r="AD1551">
            <v>0</v>
          </cell>
          <cell r="AG1551">
            <v>0</v>
          </cell>
        </row>
        <row r="1552">
          <cell r="B1552">
            <v>30062</v>
          </cell>
          <cell r="C1552" t="str">
            <v>동력함 (PE-106C)</v>
          </cell>
          <cell r="E1552" t="str">
            <v>식</v>
          </cell>
          <cell r="O1552">
            <v>0</v>
          </cell>
          <cell r="R1552">
            <v>0</v>
          </cell>
          <cell r="AA1552">
            <v>0</v>
          </cell>
          <cell r="AD1552">
            <v>0</v>
          </cell>
          <cell r="AG1552">
            <v>0</v>
          </cell>
        </row>
        <row r="1553">
          <cell r="B1553">
            <v>30063</v>
          </cell>
          <cell r="C1553" t="str">
            <v>분전함 (LM-107)</v>
          </cell>
          <cell r="E1553" t="str">
            <v>식</v>
          </cell>
          <cell r="O1553">
            <v>0</v>
          </cell>
          <cell r="R1553">
            <v>0</v>
          </cell>
          <cell r="AA1553">
            <v>0</v>
          </cell>
          <cell r="AD1553">
            <v>0</v>
          </cell>
          <cell r="AG1553">
            <v>0</v>
          </cell>
        </row>
        <row r="1554">
          <cell r="B1554">
            <v>30064</v>
          </cell>
          <cell r="C1554" t="str">
            <v>동력함 (PM-107)</v>
          </cell>
          <cell r="E1554" t="str">
            <v>식</v>
          </cell>
          <cell r="O1554">
            <v>0</v>
          </cell>
          <cell r="R1554">
            <v>0</v>
          </cell>
          <cell r="AA1554">
            <v>0</v>
          </cell>
          <cell r="AD1554">
            <v>0</v>
          </cell>
          <cell r="AG1554">
            <v>0</v>
          </cell>
        </row>
        <row r="1555">
          <cell r="B1555">
            <v>30065</v>
          </cell>
          <cell r="C1555" t="str">
            <v>동력함 (PE-107)</v>
          </cell>
          <cell r="E1555" t="str">
            <v>식</v>
          </cell>
          <cell r="O1555">
            <v>0</v>
          </cell>
          <cell r="R1555">
            <v>0</v>
          </cell>
          <cell r="AA1555">
            <v>0</v>
          </cell>
          <cell r="AD1555">
            <v>0</v>
          </cell>
          <cell r="AG1555">
            <v>0</v>
          </cell>
        </row>
        <row r="1556">
          <cell r="B1556">
            <v>30066</v>
          </cell>
          <cell r="C1556" t="str">
            <v>E/V용 PANNEL</v>
          </cell>
          <cell r="E1556" t="str">
            <v>식</v>
          </cell>
          <cell r="O1556">
            <v>0</v>
          </cell>
          <cell r="R1556">
            <v>0</v>
          </cell>
          <cell r="AA1556">
            <v>0</v>
          </cell>
          <cell r="AD1556">
            <v>0</v>
          </cell>
          <cell r="AG1556">
            <v>0</v>
          </cell>
        </row>
        <row r="1557">
          <cell r="B1557">
            <v>30067</v>
          </cell>
          <cell r="C1557" t="str">
            <v>세대분전함 (33PY)</v>
          </cell>
          <cell r="E1557" t="str">
            <v>식</v>
          </cell>
          <cell r="O1557">
            <v>0</v>
          </cell>
          <cell r="R1557">
            <v>0</v>
          </cell>
          <cell r="AA1557">
            <v>0</v>
          </cell>
          <cell r="AD1557">
            <v>0</v>
          </cell>
          <cell r="AG1557">
            <v>0</v>
          </cell>
        </row>
        <row r="1558">
          <cell r="B1558">
            <v>30068</v>
          </cell>
          <cell r="C1558" t="str">
            <v>세대분전함 (44PY)</v>
          </cell>
          <cell r="E1558" t="str">
            <v>식</v>
          </cell>
          <cell r="O1558">
            <v>0</v>
          </cell>
          <cell r="R1558">
            <v>0</v>
          </cell>
          <cell r="AA1558">
            <v>0</v>
          </cell>
          <cell r="AD1558">
            <v>0</v>
          </cell>
          <cell r="AG1558">
            <v>0</v>
          </cell>
        </row>
        <row r="1559">
          <cell r="B1559">
            <v>30069</v>
          </cell>
          <cell r="C1559" t="str">
            <v>분전함 (L-E)</v>
          </cell>
          <cell r="E1559" t="str">
            <v>식</v>
          </cell>
          <cell r="O1559">
            <v>0</v>
          </cell>
          <cell r="R1559">
            <v>0</v>
          </cell>
          <cell r="AA1559">
            <v>0</v>
          </cell>
          <cell r="AD1559">
            <v>0</v>
          </cell>
          <cell r="AG1559">
            <v>0</v>
          </cell>
        </row>
        <row r="1560">
          <cell r="B1560">
            <v>30070</v>
          </cell>
          <cell r="C1560" t="str">
            <v>분전함 (L-201)</v>
          </cell>
          <cell r="E1560" t="str">
            <v>식</v>
          </cell>
          <cell r="O1560">
            <v>0</v>
          </cell>
          <cell r="R1560">
            <v>0</v>
          </cell>
          <cell r="AA1560">
            <v>0</v>
          </cell>
          <cell r="AD1560">
            <v>0</v>
          </cell>
          <cell r="AG1560">
            <v>0</v>
          </cell>
        </row>
        <row r="1561">
          <cell r="B1561">
            <v>30071</v>
          </cell>
          <cell r="C1561" t="str">
            <v>분전함 (L-201A)</v>
          </cell>
          <cell r="E1561" t="str">
            <v>식</v>
          </cell>
          <cell r="O1561">
            <v>0</v>
          </cell>
          <cell r="R1561">
            <v>0</v>
          </cell>
          <cell r="AA1561">
            <v>0</v>
          </cell>
          <cell r="AD1561">
            <v>0</v>
          </cell>
          <cell r="AG1561">
            <v>0</v>
          </cell>
        </row>
        <row r="1562">
          <cell r="B1562">
            <v>30072</v>
          </cell>
          <cell r="C1562" t="str">
            <v>동력함 (P-MDF)</v>
          </cell>
          <cell r="E1562" t="str">
            <v>식</v>
          </cell>
          <cell r="O1562">
            <v>0</v>
          </cell>
          <cell r="R1562">
            <v>0</v>
          </cell>
          <cell r="AA1562">
            <v>0</v>
          </cell>
          <cell r="AD1562">
            <v>0</v>
          </cell>
          <cell r="AG1562">
            <v>0</v>
          </cell>
        </row>
        <row r="1563">
          <cell r="B1563">
            <v>30073</v>
          </cell>
          <cell r="C1563" t="str">
            <v>분전함 (LM-203)</v>
          </cell>
          <cell r="E1563" t="str">
            <v>식</v>
          </cell>
          <cell r="O1563">
            <v>0</v>
          </cell>
          <cell r="R1563">
            <v>0</v>
          </cell>
          <cell r="AA1563">
            <v>0</v>
          </cell>
          <cell r="AD1563">
            <v>0</v>
          </cell>
          <cell r="AG1563">
            <v>0</v>
          </cell>
        </row>
        <row r="1564">
          <cell r="B1564">
            <v>30074</v>
          </cell>
          <cell r="C1564" t="str">
            <v>분전함 (LM-204)</v>
          </cell>
          <cell r="E1564" t="str">
            <v>식</v>
          </cell>
          <cell r="O1564">
            <v>0</v>
          </cell>
          <cell r="R1564">
            <v>0</v>
          </cell>
          <cell r="AA1564">
            <v>0</v>
          </cell>
          <cell r="AD1564">
            <v>0</v>
          </cell>
          <cell r="AG1564">
            <v>0</v>
          </cell>
        </row>
        <row r="1565">
          <cell r="B1565">
            <v>30075</v>
          </cell>
          <cell r="C1565" t="str">
            <v>분전함 (LM-205)</v>
          </cell>
          <cell r="E1565" t="str">
            <v>식</v>
          </cell>
          <cell r="O1565">
            <v>0</v>
          </cell>
          <cell r="R1565">
            <v>0</v>
          </cell>
          <cell r="AA1565">
            <v>0</v>
          </cell>
          <cell r="AD1565">
            <v>0</v>
          </cell>
          <cell r="AG1565">
            <v>0</v>
          </cell>
        </row>
        <row r="1566">
          <cell r="B1566">
            <v>30076</v>
          </cell>
          <cell r="C1566" t="str">
            <v>분전함 (LM-206)</v>
          </cell>
          <cell r="E1566" t="str">
            <v>식</v>
          </cell>
          <cell r="O1566">
            <v>0</v>
          </cell>
          <cell r="R1566">
            <v>0</v>
          </cell>
          <cell r="AA1566">
            <v>0</v>
          </cell>
          <cell r="AD1566">
            <v>0</v>
          </cell>
          <cell r="AG1566">
            <v>0</v>
          </cell>
        </row>
        <row r="1567">
          <cell r="B1567">
            <v>30077</v>
          </cell>
          <cell r="C1567" t="str">
            <v>분전함 (LK-301-B1)</v>
          </cell>
          <cell r="E1567" t="str">
            <v>식</v>
          </cell>
          <cell r="O1567">
            <v>0</v>
          </cell>
          <cell r="R1567">
            <v>0</v>
          </cell>
          <cell r="AA1567">
            <v>0</v>
          </cell>
          <cell r="AD1567">
            <v>0</v>
          </cell>
          <cell r="AG1567">
            <v>0</v>
          </cell>
        </row>
        <row r="1568">
          <cell r="B1568">
            <v>30078</v>
          </cell>
          <cell r="C1568" t="str">
            <v>분전함 (LK-301-B2)</v>
          </cell>
          <cell r="E1568" t="str">
            <v>식</v>
          </cell>
          <cell r="O1568">
            <v>0</v>
          </cell>
          <cell r="R1568">
            <v>0</v>
          </cell>
          <cell r="AA1568">
            <v>0</v>
          </cell>
          <cell r="AD1568">
            <v>0</v>
          </cell>
          <cell r="AG1568">
            <v>0</v>
          </cell>
        </row>
        <row r="1569">
          <cell r="B1569">
            <v>30079</v>
          </cell>
          <cell r="C1569" t="str">
            <v>분전함 (LK-301-B3)</v>
          </cell>
          <cell r="E1569" t="str">
            <v>식</v>
          </cell>
          <cell r="O1569">
            <v>0</v>
          </cell>
          <cell r="R1569">
            <v>0</v>
          </cell>
          <cell r="AA1569">
            <v>0</v>
          </cell>
          <cell r="AD1569">
            <v>0</v>
          </cell>
          <cell r="AG1569">
            <v>0</v>
          </cell>
        </row>
        <row r="1570">
          <cell r="B1570">
            <v>30080</v>
          </cell>
          <cell r="C1570" t="str">
            <v>동력함 (PK-301-B2A)</v>
          </cell>
          <cell r="E1570" t="str">
            <v>식</v>
          </cell>
          <cell r="O1570">
            <v>0</v>
          </cell>
          <cell r="R1570">
            <v>0</v>
          </cell>
          <cell r="AA1570">
            <v>0</v>
          </cell>
          <cell r="AD1570">
            <v>0</v>
          </cell>
          <cell r="AG1570">
            <v>0</v>
          </cell>
        </row>
        <row r="1571">
          <cell r="B1571">
            <v>30081</v>
          </cell>
          <cell r="C1571" t="str">
            <v>동력함 (PK-301-B2B)</v>
          </cell>
          <cell r="E1571" t="str">
            <v>식</v>
          </cell>
          <cell r="O1571">
            <v>0</v>
          </cell>
          <cell r="R1571">
            <v>0</v>
          </cell>
          <cell r="AA1571">
            <v>0</v>
          </cell>
          <cell r="AD1571">
            <v>0</v>
          </cell>
          <cell r="AG1571">
            <v>0</v>
          </cell>
        </row>
        <row r="1572">
          <cell r="B1572">
            <v>30082</v>
          </cell>
          <cell r="C1572" t="str">
            <v>동력함 (PK-301-B3A)</v>
          </cell>
          <cell r="E1572" t="str">
            <v>식</v>
          </cell>
          <cell r="O1572">
            <v>0</v>
          </cell>
          <cell r="R1572">
            <v>0</v>
          </cell>
          <cell r="AA1572">
            <v>0</v>
          </cell>
          <cell r="AD1572">
            <v>0</v>
          </cell>
          <cell r="AG1572">
            <v>0</v>
          </cell>
        </row>
        <row r="1573">
          <cell r="B1573">
            <v>30083</v>
          </cell>
          <cell r="C1573" t="str">
            <v>동력함 (PK-301-B3B)</v>
          </cell>
          <cell r="E1573" t="str">
            <v>식</v>
          </cell>
          <cell r="O1573">
            <v>0</v>
          </cell>
          <cell r="R1573">
            <v>0</v>
          </cell>
          <cell r="AA1573">
            <v>0</v>
          </cell>
          <cell r="AD1573">
            <v>0</v>
          </cell>
          <cell r="AG1573">
            <v>0</v>
          </cell>
        </row>
        <row r="1574">
          <cell r="B1574">
            <v>30084</v>
          </cell>
          <cell r="C1574" t="str">
            <v>동력함 (PK-301-B3C)</v>
          </cell>
          <cell r="E1574" t="str">
            <v>식</v>
          </cell>
          <cell r="O1574">
            <v>0</v>
          </cell>
          <cell r="R1574">
            <v>0</v>
          </cell>
          <cell r="AA1574">
            <v>0</v>
          </cell>
          <cell r="AD1574">
            <v>0</v>
          </cell>
          <cell r="AG1574">
            <v>0</v>
          </cell>
        </row>
        <row r="1575">
          <cell r="B1575">
            <v>30085</v>
          </cell>
          <cell r="C1575" t="str">
            <v>동력함 (PK-FF301)</v>
          </cell>
          <cell r="E1575" t="str">
            <v>식</v>
          </cell>
          <cell r="O1575">
            <v>0</v>
          </cell>
          <cell r="R1575">
            <v>0</v>
          </cell>
          <cell r="AA1575">
            <v>0</v>
          </cell>
          <cell r="AD1575">
            <v>0</v>
          </cell>
          <cell r="AG1575">
            <v>0</v>
          </cell>
        </row>
        <row r="1576">
          <cell r="B1576">
            <v>30086</v>
          </cell>
          <cell r="C1576" t="str">
            <v>분전함 (LK-302-B1)</v>
          </cell>
          <cell r="E1576" t="str">
            <v>식</v>
          </cell>
          <cell r="O1576">
            <v>0</v>
          </cell>
          <cell r="R1576">
            <v>0</v>
          </cell>
          <cell r="AA1576">
            <v>0</v>
          </cell>
          <cell r="AD1576">
            <v>0</v>
          </cell>
          <cell r="AG1576">
            <v>0</v>
          </cell>
        </row>
        <row r="1577">
          <cell r="B1577">
            <v>30087</v>
          </cell>
          <cell r="C1577" t="str">
            <v>분전함 (LK-302-B2)</v>
          </cell>
          <cell r="E1577" t="str">
            <v>식</v>
          </cell>
          <cell r="O1577">
            <v>0</v>
          </cell>
          <cell r="R1577">
            <v>0</v>
          </cell>
          <cell r="AA1577">
            <v>0</v>
          </cell>
          <cell r="AD1577">
            <v>0</v>
          </cell>
          <cell r="AG1577">
            <v>0</v>
          </cell>
        </row>
        <row r="1578">
          <cell r="B1578">
            <v>30088</v>
          </cell>
          <cell r="C1578" t="str">
            <v>동력함 (PK-302-B1A)</v>
          </cell>
          <cell r="E1578" t="str">
            <v>식</v>
          </cell>
          <cell r="O1578">
            <v>0</v>
          </cell>
          <cell r="R1578">
            <v>0</v>
          </cell>
          <cell r="AA1578">
            <v>0</v>
          </cell>
          <cell r="AD1578">
            <v>0</v>
          </cell>
          <cell r="AG1578">
            <v>0</v>
          </cell>
        </row>
        <row r="1579">
          <cell r="B1579">
            <v>30089</v>
          </cell>
          <cell r="C1579" t="str">
            <v>동력함 (PK-302-B1B)</v>
          </cell>
          <cell r="E1579" t="str">
            <v>식</v>
          </cell>
          <cell r="O1579">
            <v>0</v>
          </cell>
          <cell r="R1579">
            <v>0</v>
          </cell>
          <cell r="AA1579">
            <v>0</v>
          </cell>
          <cell r="AD1579">
            <v>0</v>
          </cell>
          <cell r="AG1579">
            <v>0</v>
          </cell>
        </row>
        <row r="1580">
          <cell r="B1580">
            <v>30090</v>
          </cell>
          <cell r="C1580" t="str">
            <v>동력함 (PK-302-B2A)</v>
          </cell>
          <cell r="E1580" t="str">
            <v>식</v>
          </cell>
          <cell r="O1580">
            <v>0</v>
          </cell>
          <cell r="R1580">
            <v>0</v>
          </cell>
          <cell r="AA1580">
            <v>0</v>
          </cell>
          <cell r="AD1580">
            <v>0</v>
          </cell>
          <cell r="AG1580">
            <v>0</v>
          </cell>
        </row>
        <row r="1581">
          <cell r="B1581">
            <v>30091</v>
          </cell>
          <cell r="C1581" t="str">
            <v>동력함 (PK-302-B2B)</v>
          </cell>
          <cell r="E1581" t="str">
            <v>식</v>
          </cell>
          <cell r="O1581">
            <v>0</v>
          </cell>
          <cell r="R1581">
            <v>0</v>
          </cell>
          <cell r="AA1581">
            <v>0</v>
          </cell>
          <cell r="AD1581">
            <v>0</v>
          </cell>
          <cell r="AG1581">
            <v>0</v>
          </cell>
        </row>
        <row r="1582">
          <cell r="B1582">
            <v>30092</v>
          </cell>
          <cell r="C1582" t="str">
            <v>동력함 (PK-302-B2C)</v>
          </cell>
          <cell r="E1582" t="str">
            <v>식</v>
          </cell>
          <cell r="O1582">
            <v>0</v>
          </cell>
          <cell r="R1582">
            <v>0</v>
          </cell>
          <cell r="AA1582">
            <v>0</v>
          </cell>
          <cell r="AD1582">
            <v>0</v>
          </cell>
          <cell r="AG1582">
            <v>0</v>
          </cell>
        </row>
        <row r="1583">
          <cell r="B1583">
            <v>30093</v>
          </cell>
          <cell r="C1583" t="str">
            <v>분전함 (LK-303-B1)</v>
          </cell>
          <cell r="E1583" t="str">
            <v>식</v>
          </cell>
          <cell r="O1583">
            <v>0</v>
          </cell>
          <cell r="R1583">
            <v>0</v>
          </cell>
          <cell r="AA1583">
            <v>0</v>
          </cell>
          <cell r="AD1583">
            <v>0</v>
          </cell>
          <cell r="AG1583">
            <v>0</v>
          </cell>
        </row>
        <row r="1584">
          <cell r="B1584">
            <v>30094</v>
          </cell>
          <cell r="C1584" t="str">
            <v>분전함 (LK-303-B2)</v>
          </cell>
          <cell r="E1584" t="str">
            <v>식</v>
          </cell>
          <cell r="O1584">
            <v>0</v>
          </cell>
          <cell r="R1584">
            <v>0</v>
          </cell>
          <cell r="AA1584">
            <v>0</v>
          </cell>
          <cell r="AD1584">
            <v>0</v>
          </cell>
          <cell r="AG1584">
            <v>0</v>
          </cell>
        </row>
        <row r="1585">
          <cell r="B1585">
            <v>30095</v>
          </cell>
          <cell r="C1585" t="str">
            <v>분전함 (LK-303-B3)</v>
          </cell>
          <cell r="E1585" t="str">
            <v>식</v>
          </cell>
          <cell r="O1585">
            <v>0</v>
          </cell>
          <cell r="R1585">
            <v>0</v>
          </cell>
          <cell r="AA1585">
            <v>0</v>
          </cell>
          <cell r="AD1585">
            <v>0</v>
          </cell>
          <cell r="AG1585">
            <v>0</v>
          </cell>
        </row>
        <row r="1586">
          <cell r="B1586">
            <v>30096</v>
          </cell>
          <cell r="C1586" t="str">
            <v>동력함 (PK-303-B2A)</v>
          </cell>
          <cell r="E1586" t="str">
            <v>식</v>
          </cell>
          <cell r="O1586">
            <v>0</v>
          </cell>
          <cell r="R1586">
            <v>0</v>
          </cell>
          <cell r="AA1586">
            <v>0</v>
          </cell>
          <cell r="AD1586">
            <v>0</v>
          </cell>
          <cell r="AG1586">
            <v>0</v>
          </cell>
        </row>
        <row r="1587">
          <cell r="B1587">
            <v>30097</v>
          </cell>
          <cell r="C1587" t="str">
            <v>동력함 (PK-303-B2B)</v>
          </cell>
          <cell r="E1587" t="str">
            <v>식</v>
          </cell>
          <cell r="O1587">
            <v>0</v>
          </cell>
          <cell r="R1587">
            <v>0</v>
          </cell>
          <cell r="AA1587">
            <v>0</v>
          </cell>
          <cell r="AD1587">
            <v>0</v>
          </cell>
          <cell r="AG1587">
            <v>0</v>
          </cell>
        </row>
        <row r="1588">
          <cell r="B1588">
            <v>30098</v>
          </cell>
          <cell r="C1588" t="str">
            <v>동력함 (PK-303-B3A)</v>
          </cell>
          <cell r="E1588" t="str">
            <v>식</v>
          </cell>
          <cell r="O1588">
            <v>0</v>
          </cell>
          <cell r="R1588">
            <v>0</v>
          </cell>
          <cell r="AA1588">
            <v>0</v>
          </cell>
          <cell r="AD1588">
            <v>0</v>
          </cell>
          <cell r="AG1588">
            <v>0</v>
          </cell>
        </row>
        <row r="1589">
          <cell r="B1589">
            <v>30099</v>
          </cell>
          <cell r="C1589" t="str">
            <v>동력함 (PK-303-B3B)</v>
          </cell>
          <cell r="E1589" t="str">
            <v>식</v>
          </cell>
          <cell r="O1589">
            <v>0</v>
          </cell>
          <cell r="R1589">
            <v>0</v>
          </cell>
          <cell r="AA1589">
            <v>0</v>
          </cell>
          <cell r="AD1589">
            <v>0</v>
          </cell>
          <cell r="AG1589">
            <v>0</v>
          </cell>
        </row>
        <row r="1590">
          <cell r="B1590">
            <v>30100</v>
          </cell>
          <cell r="C1590" t="str">
            <v>동력함 (PK-303-B3C)</v>
          </cell>
          <cell r="E1590" t="str">
            <v>식</v>
          </cell>
          <cell r="O1590">
            <v>0</v>
          </cell>
          <cell r="R1590">
            <v>0</v>
          </cell>
          <cell r="AA1590">
            <v>0</v>
          </cell>
          <cell r="AD1590">
            <v>0</v>
          </cell>
          <cell r="AG1590">
            <v>0</v>
          </cell>
        </row>
        <row r="1591">
          <cell r="B1591">
            <v>30101</v>
          </cell>
          <cell r="C1591" t="str">
            <v>동력함 (PK-FF303)</v>
          </cell>
          <cell r="E1591" t="str">
            <v>식</v>
          </cell>
          <cell r="O1591">
            <v>0</v>
          </cell>
          <cell r="R1591">
            <v>0</v>
          </cell>
          <cell r="AA1591">
            <v>0</v>
          </cell>
          <cell r="AD1591">
            <v>0</v>
          </cell>
          <cell r="AG1591">
            <v>0</v>
          </cell>
        </row>
        <row r="1592">
          <cell r="B1592">
            <v>30102</v>
          </cell>
          <cell r="C1592" t="str">
            <v>분전함 (L-B)</v>
          </cell>
          <cell r="E1592" t="str">
            <v>식</v>
          </cell>
          <cell r="O1592">
            <v>0</v>
          </cell>
          <cell r="R1592">
            <v>0</v>
          </cell>
          <cell r="AA1592">
            <v>0</v>
          </cell>
          <cell r="AD1592">
            <v>0</v>
          </cell>
          <cell r="AG1592">
            <v>0</v>
          </cell>
        </row>
        <row r="1593">
          <cell r="B1593">
            <v>30103</v>
          </cell>
          <cell r="C1593" t="str">
            <v>분전함 (L-1)</v>
          </cell>
          <cell r="E1593" t="str">
            <v>식</v>
          </cell>
          <cell r="O1593">
            <v>0</v>
          </cell>
          <cell r="R1593">
            <v>0</v>
          </cell>
          <cell r="AA1593">
            <v>0</v>
          </cell>
          <cell r="AD1593">
            <v>0</v>
          </cell>
          <cell r="AG1593">
            <v>0</v>
          </cell>
        </row>
        <row r="1594">
          <cell r="B1594">
            <v>30104</v>
          </cell>
          <cell r="C1594" t="str">
            <v>분전함 (L-2)</v>
          </cell>
          <cell r="E1594" t="str">
            <v>식</v>
          </cell>
          <cell r="O1594">
            <v>0</v>
          </cell>
          <cell r="R1594">
            <v>0</v>
          </cell>
          <cell r="AA1594">
            <v>0</v>
          </cell>
          <cell r="AD1594">
            <v>0</v>
          </cell>
          <cell r="AG1594">
            <v>0</v>
          </cell>
        </row>
        <row r="1595">
          <cell r="B1595">
            <v>30105</v>
          </cell>
          <cell r="C1595" t="str">
            <v>분전함 (L-B1-1)</v>
          </cell>
          <cell r="E1595" t="str">
            <v>식</v>
          </cell>
          <cell r="O1595">
            <v>0</v>
          </cell>
          <cell r="R1595">
            <v>0</v>
          </cell>
          <cell r="AA1595">
            <v>0</v>
          </cell>
          <cell r="AD1595">
            <v>0</v>
          </cell>
          <cell r="AG1595">
            <v>0</v>
          </cell>
        </row>
        <row r="1596">
          <cell r="B1596">
            <v>30106</v>
          </cell>
          <cell r="C1596" t="str">
            <v>분전함 (L-B1-2)</v>
          </cell>
          <cell r="E1596" t="str">
            <v>식</v>
          </cell>
          <cell r="O1596">
            <v>0</v>
          </cell>
          <cell r="R1596">
            <v>0</v>
          </cell>
          <cell r="AA1596">
            <v>0</v>
          </cell>
          <cell r="AD1596">
            <v>0</v>
          </cell>
          <cell r="AG1596">
            <v>0</v>
          </cell>
        </row>
        <row r="1597">
          <cell r="B1597">
            <v>30107</v>
          </cell>
          <cell r="C1597" t="str">
            <v>분전함 (L-B1-3)</v>
          </cell>
          <cell r="E1597" t="str">
            <v>식</v>
          </cell>
          <cell r="O1597">
            <v>0</v>
          </cell>
          <cell r="R1597">
            <v>0</v>
          </cell>
          <cell r="AA1597">
            <v>0</v>
          </cell>
          <cell r="AD1597">
            <v>0</v>
          </cell>
          <cell r="AG1597">
            <v>0</v>
          </cell>
        </row>
        <row r="1598">
          <cell r="B1598">
            <v>30108</v>
          </cell>
          <cell r="C1598" t="str">
            <v>분전함 (L-B1-4)</v>
          </cell>
          <cell r="E1598" t="str">
            <v>식</v>
          </cell>
          <cell r="O1598">
            <v>0</v>
          </cell>
          <cell r="R1598">
            <v>0</v>
          </cell>
          <cell r="AA1598">
            <v>0</v>
          </cell>
          <cell r="AD1598">
            <v>0</v>
          </cell>
          <cell r="AG1598">
            <v>0</v>
          </cell>
        </row>
        <row r="1599">
          <cell r="B1599">
            <v>30109</v>
          </cell>
          <cell r="C1599" t="str">
            <v>분전함 (L-1-1)</v>
          </cell>
          <cell r="E1599" t="str">
            <v>식</v>
          </cell>
          <cell r="O1599">
            <v>0</v>
          </cell>
          <cell r="R1599">
            <v>0</v>
          </cell>
          <cell r="AA1599">
            <v>0</v>
          </cell>
          <cell r="AD1599">
            <v>0</v>
          </cell>
          <cell r="AG1599">
            <v>0</v>
          </cell>
        </row>
        <row r="1600">
          <cell r="B1600">
            <v>30110</v>
          </cell>
          <cell r="C1600" t="str">
            <v>분전함 (L-1-2)</v>
          </cell>
          <cell r="E1600" t="str">
            <v>식</v>
          </cell>
          <cell r="O1600">
            <v>0</v>
          </cell>
          <cell r="R1600">
            <v>0</v>
          </cell>
          <cell r="AA1600">
            <v>0</v>
          </cell>
          <cell r="AD1600">
            <v>0</v>
          </cell>
          <cell r="AG1600">
            <v>0</v>
          </cell>
        </row>
        <row r="1601">
          <cell r="B1601">
            <v>30111</v>
          </cell>
          <cell r="C1601" t="str">
            <v>분전함 (L-1-3)</v>
          </cell>
          <cell r="E1601" t="str">
            <v>식</v>
          </cell>
          <cell r="O1601">
            <v>0</v>
          </cell>
          <cell r="R1601">
            <v>0</v>
          </cell>
          <cell r="AA1601">
            <v>0</v>
          </cell>
          <cell r="AD1601">
            <v>0</v>
          </cell>
          <cell r="AG1601">
            <v>0</v>
          </cell>
        </row>
        <row r="1602">
          <cell r="B1602">
            <v>30112</v>
          </cell>
          <cell r="C1602" t="str">
            <v>분전함 (L-2-1)</v>
          </cell>
          <cell r="E1602" t="str">
            <v>식</v>
          </cell>
          <cell r="O1602">
            <v>0</v>
          </cell>
          <cell r="R1602">
            <v>0</v>
          </cell>
          <cell r="AA1602">
            <v>0</v>
          </cell>
          <cell r="AD1602">
            <v>0</v>
          </cell>
          <cell r="AG1602">
            <v>0</v>
          </cell>
        </row>
        <row r="1603">
          <cell r="B1603">
            <v>30113</v>
          </cell>
          <cell r="C1603" t="str">
            <v>분전함 (L-2-2)</v>
          </cell>
          <cell r="E1603" t="str">
            <v>식</v>
          </cell>
          <cell r="O1603">
            <v>0</v>
          </cell>
          <cell r="R1603">
            <v>0</v>
          </cell>
          <cell r="AA1603">
            <v>0</v>
          </cell>
          <cell r="AD1603">
            <v>0</v>
          </cell>
          <cell r="AG1603">
            <v>0</v>
          </cell>
        </row>
        <row r="1604">
          <cell r="B1604">
            <v>30114</v>
          </cell>
          <cell r="C1604" t="str">
            <v>분전함 (L-2-3)</v>
          </cell>
          <cell r="E1604" t="str">
            <v>식</v>
          </cell>
          <cell r="O1604">
            <v>0</v>
          </cell>
          <cell r="R1604">
            <v>0</v>
          </cell>
          <cell r="AA1604">
            <v>0</v>
          </cell>
          <cell r="AD1604">
            <v>0</v>
          </cell>
          <cell r="AG1604">
            <v>0</v>
          </cell>
        </row>
        <row r="1605">
          <cell r="B1605">
            <v>30115</v>
          </cell>
          <cell r="C1605" t="str">
            <v>분전함 (L-2-4)</v>
          </cell>
          <cell r="E1605" t="str">
            <v>식</v>
          </cell>
          <cell r="O1605">
            <v>0</v>
          </cell>
          <cell r="R1605">
            <v>0</v>
          </cell>
          <cell r="AA1605">
            <v>0</v>
          </cell>
          <cell r="AD1605">
            <v>0</v>
          </cell>
          <cell r="AG1605">
            <v>0</v>
          </cell>
        </row>
        <row r="1606">
          <cell r="B1606">
            <v>30116</v>
          </cell>
          <cell r="C1606" t="str">
            <v>TV 수납함 (TYPE "A")</v>
          </cell>
          <cell r="E1606" t="str">
            <v>식</v>
          </cell>
          <cell r="O1606">
            <v>0</v>
          </cell>
          <cell r="R1606">
            <v>0</v>
          </cell>
          <cell r="AA1606">
            <v>0</v>
          </cell>
          <cell r="AD1606">
            <v>0</v>
          </cell>
          <cell r="AG1606">
            <v>0</v>
          </cell>
        </row>
        <row r="1607">
          <cell r="B1607">
            <v>30117</v>
          </cell>
          <cell r="C1607" t="str">
            <v>TV 수납함 (TYPE "B")</v>
          </cell>
          <cell r="E1607" t="str">
            <v>식</v>
          </cell>
          <cell r="O1607">
            <v>0</v>
          </cell>
          <cell r="R1607">
            <v>0</v>
          </cell>
          <cell r="AA1607">
            <v>0</v>
          </cell>
          <cell r="AD1607">
            <v>0</v>
          </cell>
          <cell r="AG1607">
            <v>0</v>
          </cell>
        </row>
        <row r="1608">
          <cell r="B1608">
            <v>30118</v>
          </cell>
          <cell r="C1608" t="str">
            <v>TV 수납함 (TYPE "C")</v>
          </cell>
          <cell r="E1608" t="str">
            <v>식</v>
          </cell>
          <cell r="O1608">
            <v>0</v>
          </cell>
          <cell r="R1608">
            <v>0</v>
          </cell>
          <cell r="AA1608">
            <v>0</v>
          </cell>
          <cell r="AD1608">
            <v>0</v>
          </cell>
          <cell r="AG1608">
            <v>0</v>
          </cell>
        </row>
        <row r="1609">
          <cell r="B1609">
            <v>30119</v>
          </cell>
          <cell r="C1609" t="str">
            <v>TV 수납함 (TYPE "D")</v>
          </cell>
          <cell r="E1609" t="str">
            <v>식</v>
          </cell>
          <cell r="O1609">
            <v>0</v>
          </cell>
          <cell r="R1609">
            <v>0</v>
          </cell>
          <cell r="AA1609">
            <v>0</v>
          </cell>
          <cell r="AD1609">
            <v>0</v>
          </cell>
          <cell r="AG1609">
            <v>0</v>
          </cell>
        </row>
        <row r="1610">
          <cell r="B1610">
            <v>30120</v>
          </cell>
          <cell r="C1610" t="str">
            <v>TV 수납함 (TYPE "E")</v>
          </cell>
          <cell r="E1610" t="str">
            <v>식</v>
          </cell>
          <cell r="O1610">
            <v>0</v>
          </cell>
          <cell r="R1610">
            <v>0</v>
          </cell>
          <cell r="AA1610">
            <v>0</v>
          </cell>
          <cell r="AD1610">
            <v>0</v>
          </cell>
          <cell r="AG1610">
            <v>0</v>
          </cell>
        </row>
        <row r="1611">
          <cell r="B1611">
            <v>30121</v>
          </cell>
          <cell r="C1611" t="str">
            <v>TV 수납함 (TYPE "F")</v>
          </cell>
          <cell r="E1611" t="str">
            <v>식</v>
          </cell>
          <cell r="O1611">
            <v>0</v>
          </cell>
          <cell r="R1611">
            <v>0</v>
          </cell>
          <cell r="AA1611">
            <v>0</v>
          </cell>
          <cell r="AD1611">
            <v>0</v>
          </cell>
          <cell r="AG1611">
            <v>0</v>
          </cell>
        </row>
        <row r="1612">
          <cell r="B1612">
            <v>30122</v>
          </cell>
          <cell r="C1612" t="str">
            <v>TV 수납함 (TYPE "G")</v>
          </cell>
          <cell r="E1612" t="str">
            <v>식</v>
          </cell>
          <cell r="O1612">
            <v>0</v>
          </cell>
          <cell r="R1612">
            <v>0</v>
          </cell>
          <cell r="AA1612">
            <v>0</v>
          </cell>
          <cell r="AD1612">
            <v>0</v>
          </cell>
          <cell r="AG1612">
            <v>0</v>
          </cell>
        </row>
        <row r="1613">
          <cell r="B1613">
            <v>30123</v>
          </cell>
          <cell r="C1613" t="str">
            <v>TV 수납함 (TYPE "H")</v>
          </cell>
          <cell r="E1613" t="str">
            <v>식</v>
          </cell>
          <cell r="O1613">
            <v>0</v>
          </cell>
          <cell r="R1613">
            <v>0</v>
          </cell>
          <cell r="AA1613">
            <v>0</v>
          </cell>
          <cell r="AD1613">
            <v>0</v>
          </cell>
          <cell r="AG1613">
            <v>0</v>
          </cell>
        </row>
        <row r="1614">
          <cell r="B1614">
            <v>30124</v>
          </cell>
          <cell r="C1614" t="str">
            <v>TV 수납함 (TYPE "I")</v>
          </cell>
          <cell r="E1614" t="str">
            <v>식</v>
          </cell>
          <cell r="O1614">
            <v>0</v>
          </cell>
          <cell r="R1614">
            <v>0</v>
          </cell>
          <cell r="AA1614">
            <v>0</v>
          </cell>
          <cell r="AD1614">
            <v>0</v>
          </cell>
          <cell r="AG1614">
            <v>0</v>
          </cell>
        </row>
        <row r="1615">
          <cell r="B1615">
            <v>30125</v>
          </cell>
          <cell r="C1615" t="str">
            <v>MDF</v>
          </cell>
          <cell r="D1615" t="str">
            <v>1500P+5200P</v>
          </cell>
          <cell r="E1615" t="str">
            <v>식</v>
          </cell>
          <cell r="O1615">
            <v>0</v>
          </cell>
          <cell r="R1615">
            <v>0</v>
          </cell>
          <cell r="AA1615">
            <v>0</v>
          </cell>
          <cell r="AD1615">
            <v>0</v>
          </cell>
          <cell r="AG1615">
            <v>0</v>
          </cell>
        </row>
        <row r="1616">
          <cell r="B1616">
            <v>30138</v>
          </cell>
          <cell r="C1616" t="str">
            <v xml:space="preserve">비상방송 AMP         </v>
          </cell>
          <cell r="D1616" t="str">
            <v>1650W</v>
          </cell>
          <cell r="E1616" t="str">
            <v>식</v>
          </cell>
          <cell r="O1616">
            <v>0</v>
          </cell>
          <cell r="R1616">
            <v>0</v>
          </cell>
          <cell r="AA1616">
            <v>0</v>
          </cell>
          <cell r="AD1616">
            <v>0</v>
          </cell>
          <cell r="AG1616">
            <v>0</v>
          </cell>
        </row>
        <row r="1617">
          <cell r="B1617">
            <v>30139</v>
          </cell>
          <cell r="C1617" t="str">
            <v>CCTV SYSTEM</v>
          </cell>
          <cell r="E1617" t="str">
            <v>식</v>
          </cell>
          <cell r="O1617">
            <v>0</v>
          </cell>
          <cell r="R1617">
            <v>0</v>
          </cell>
          <cell r="AA1617">
            <v>0</v>
          </cell>
          <cell r="AD1617">
            <v>0</v>
          </cell>
          <cell r="AG1617">
            <v>0</v>
          </cell>
        </row>
        <row r="1618">
          <cell r="B1618">
            <v>30140</v>
          </cell>
          <cell r="C1618" t="str">
            <v>HEAD END RACK</v>
          </cell>
          <cell r="E1618" t="str">
            <v>식</v>
          </cell>
          <cell r="O1618">
            <v>0</v>
          </cell>
          <cell r="R1618">
            <v>0</v>
          </cell>
          <cell r="AA1618">
            <v>0</v>
          </cell>
          <cell r="AD1618">
            <v>0</v>
          </cell>
          <cell r="AG1618">
            <v>0</v>
          </cell>
        </row>
        <row r="1619">
          <cell r="O1619">
            <v>0</v>
          </cell>
          <cell r="R1619">
            <v>0</v>
          </cell>
          <cell r="AA1619">
            <v>0</v>
          </cell>
          <cell r="AG1619">
            <v>0</v>
          </cell>
        </row>
        <row r="1620">
          <cell r="O1620">
            <v>0</v>
          </cell>
          <cell r="AG1620">
            <v>0</v>
          </cell>
        </row>
        <row r="1621">
          <cell r="O1621">
            <v>0</v>
          </cell>
          <cell r="AG1621">
            <v>0</v>
          </cell>
        </row>
        <row r="1622">
          <cell r="AG1622">
            <v>0</v>
          </cell>
        </row>
        <row r="1623">
          <cell r="AG1623">
            <v>0</v>
          </cell>
        </row>
        <row r="1624">
          <cell r="AG1624">
            <v>0</v>
          </cell>
        </row>
        <row r="1625">
          <cell r="AG1625">
            <v>0</v>
          </cell>
        </row>
      </sheetData>
      <sheetData sheetId="3"/>
      <sheetData sheetId="4" refreshError="1"/>
      <sheetData sheetId="5"/>
      <sheetData sheetId="6"/>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영광유풍지구2"/>
      <sheetName val="98수문일위"/>
    </sheetNames>
    <sheetDataSet>
      <sheetData sheetId="0" refreshError="1"/>
      <sheetData sheetId="1"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창터널(고창방향)5단계"/>
      <sheetName val="5단계케이블비용"/>
      <sheetName val="데이타"/>
      <sheetName val="케이블데이타"/>
      <sheetName val="변전소2케이블비용"/>
      <sheetName val="고창터널(고창방향)"/>
      <sheetName val="고창터널(담양방향)"/>
      <sheetName val="고창방향케이블"/>
      <sheetName val="담양방향케이블"/>
      <sheetName val="등기구수"/>
      <sheetName val="등기구배치"/>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예산총괄표"/>
      <sheetName val="실행예산총괄표-시설물"/>
      <sheetName val="실행예산총괄표-식재"/>
      <sheetName val="실행내역 "/>
      <sheetName val="수목실행총괄"/>
      <sheetName val="수목실행세부"/>
      <sheetName val="시설물총괄"/>
      <sheetName val="시설물세부"/>
      <sheetName val="Sheet1"/>
      <sheetName val="Sheet2"/>
      <sheetName val="Sheet3"/>
    </sheetNames>
    <sheetDataSet>
      <sheetData sheetId="0"/>
      <sheetData sheetId="1"/>
      <sheetData sheetId="2"/>
      <sheetData sheetId="3">
        <row r="2">
          <cell r="A2" t="str">
            <v>품  명</v>
          </cell>
        </row>
        <row r="5">
          <cell r="A5" t="str">
            <v xml:space="preserve">인천국제공항 배후지원단지 기반시설공사 (3공구) </v>
          </cell>
        </row>
        <row r="6">
          <cell r="A6" t="str">
            <v>1. 수목식재공사</v>
          </cell>
        </row>
        <row r="7">
          <cell r="A7" t="str">
            <v>2. 수목이식공사</v>
          </cell>
        </row>
        <row r="8">
          <cell r="A8" t="str">
            <v>3. 시설물공사</v>
          </cell>
        </row>
        <row r="9">
          <cell r="A9" t="str">
            <v>4. 포장공사</v>
          </cell>
        </row>
        <row r="10">
          <cell r="A10" t="str">
            <v>5. 우배수공사</v>
          </cell>
        </row>
        <row r="11">
          <cell r="A11" t="str">
            <v>6. 식재지조성공사</v>
          </cell>
        </row>
        <row r="12">
          <cell r="A12" t="str">
            <v>7. 부대공사</v>
          </cell>
        </row>
        <row r="13">
          <cell r="A13" t="str">
            <v>소   계</v>
          </cell>
        </row>
        <row r="14">
          <cell r="A14" t="str">
            <v>간접노무비 : 직노*14%</v>
          </cell>
        </row>
        <row r="15">
          <cell r="A15" t="str">
            <v>산재보험료 : (직노+간노)*2.9%</v>
          </cell>
        </row>
        <row r="16">
          <cell r="A16" t="str">
            <v>안전관리비 : (직노+직재+공단지급자재대)*0.91%+1,647,000</v>
          </cell>
        </row>
        <row r="17">
          <cell r="A17" t="str">
            <v>기 타 경 비 : (노무+직재)*8%</v>
          </cell>
        </row>
        <row r="18">
          <cell r="A18" t="str">
            <v>누     계</v>
          </cell>
        </row>
        <row r="19">
          <cell r="A19" t="str">
            <v>일반관리비 : 순공사원가*1.3%</v>
          </cell>
        </row>
        <row r="20">
          <cell r="A20" t="str">
            <v>계</v>
          </cell>
        </row>
        <row r="21">
          <cell r="A21" t="str">
            <v>이윤 : (계-재료비)*1.05%이내</v>
          </cell>
        </row>
        <row r="22">
          <cell r="A22" t="str">
            <v>8. 운반비(도선료)</v>
          </cell>
        </row>
        <row r="23">
          <cell r="A23" t="str">
            <v>9. 이식수목할증</v>
          </cell>
        </row>
        <row r="24">
          <cell r="A24" t="str">
            <v>합     계</v>
          </cell>
        </row>
        <row r="25">
          <cell r="A25" t="str">
            <v>부가가치세(10%)</v>
          </cell>
        </row>
        <row r="26">
          <cell r="A26" t="str">
            <v>공사원가</v>
          </cell>
        </row>
        <row r="27">
          <cell r="A27" t="str">
            <v>10. 공단지급자재</v>
          </cell>
        </row>
        <row r="28">
          <cell r="A28" t="str">
            <v>⊙ 공사경비및 현장관리비</v>
          </cell>
        </row>
        <row r="29">
          <cell r="A29" t="str">
            <v>총공사비</v>
          </cell>
        </row>
        <row r="30">
          <cell r="A30" t="str">
            <v>1. 수목식재공사</v>
          </cell>
        </row>
        <row r="31">
          <cell r="A31" t="str">
            <v>1) 어린이공원 Ⅰ</v>
          </cell>
        </row>
        <row r="32">
          <cell r="A32" t="str">
            <v>2) 어린이공원 Ⅱ</v>
          </cell>
        </row>
        <row r="33">
          <cell r="A33" t="str">
            <v>3) 어린이공원 Ⅲ</v>
          </cell>
        </row>
        <row r="34">
          <cell r="A34" t="str">
            <v>4) 어린이공원 Ⅳ</v>
          </cell>
        </row>
        <row r="35">
          <cell r="A35" t="str">
            <v>5) 어린이공원 Ⅴ</v>
          </cell>
        </row>
        <row r="36">
          <cell r="A36" t="str">
            <v>6) 어린이공원 Ⅶ</v>
          </cell>
        </row>
        <row r="37">
          <cell r="A37" t="str">
            <v>7)10M시설녹지 1지역</v>
          </cell>
        </row>
        <row r="38">
          <cell r="A38" t="str">
            <v>8)10M시설녹지2지역</v>
          </cell>
        </row>
        <row r="39">
          <cell r="A39" t="str">
            <v>9) 가로수</v>
          </cell>
        </row>
        <row r="40">
          <cell r="A40" t="str">
            <v>10) 보행자전용도로</v>
          </cell>
        </row>
        <row r="41">
          <cell r="A41" t="str">
            <v>11) 경관녹지 Ⅰ</v>
          </cell>
        </row>
        <row r="42">
          <cell r="A42" t="str">
            <v>12) 경관녹지 Ⅱ</v>
          </cell>
        </row>
        <row r="43">
          <cell r="A43" t="str">
            <v>13) 경관녹지 Ⅲ</v>
          </cell>
        </row>
        <row r="44">
          <cell r="A44" t="str">
            <v>14) 경관녹지 Ⅳ</v>
          </cell>
        </row>
        <row r="45">
          <cell r="A45" t="str">
            <v>15)100M시설녹지</v>
          </cell>
        </row>
        <row r="46">
          <cell r="A46" t="str">
            <v>◎ 지주목</v>
          </cell>
        </row>
        <row r="51">
          <cell r="A51" t="str">
            <v>◎ 유기질비료</v>
          </cell>
        </row>
        <row r="53">
          <cell r="A53" t="str">
            <v>1) 어린이공원 Ⅰ</v>
          </cell>
        </row>
        <row r="54">
          <cell r="A54" t="str">
            <v>감나무</v>
          </cell>
        </row>
        <row r="55">
          <cell r="A55" t="str">
            <v>고로쇠나무</v>
          </cell>
        </row>
        <row r="56">
          <cell r="A56" t="str">
            <v>때죽나무</v>
          </cell>
        </row>
        <row r="57">
          <cell r="A57" t="str">
            <v>모감주나무</v>
          </cell>
        </row>
        <row r="58">
          <cell r="A58" t="str">
            <v>살구나무</v>
          </cell>
        </row>
        <row r="59">
          <cell r="A59" t="str">
            <v>신갈나무</v>
          </cell>
        </row>
        <row r="60">
          <cell r="A60" t="str">
            <v>청단풍</v>
          </cell>
        </row>
        <row r="61">
          <cell r="A61" t="str">
            <v>눈주목</v>
          </cell>
        </row>
        <row r="62">
          <cell r="A62" t="str">
            <v>회양목</v>
          </cell>
        </row>
        <row r="63">
          <cell r="A63" t="str">
            <v>진달래</v>
          </cell>
        </row>
        <row r="64">
          <cell r="A64" t="str">
            <v>잔  디</v>
          </cell>
        </row>
        <row r="67">
          <cell r="A67" t="str">
            <v>2) 어린이공원 Ⅱ</v>
          </cell>
        </row>
        <row r="68">
          <cell r="A68" t="str">
            <v>살구나무</v>
          </cell>
        </row>
        <row r="69">
          <cell r="A69" t="str">
            <v>참느릅나무</v>
          </cell>
        </row>
        <row r="70">
          <cell r="A70" t="str">
            <v>참느릅나무               (사각지주목)</v>
          </cell>
        </row>
        <row r="71">
          <cell r="A71" t="str">
            <v>수수꽃다리</v>
          </cell>
        </row>
        <row r="72">
          <cell r="A72" t="str">
            <v>진달래</v>
          </cell>
        </row>
        <row r="73">
          <cell r="A73" t="str">
            <v>흰말채나무</v>
          </cell>
        </row>
        <row r="74">
          <cell r="A74" t="str">
            <v>잔디</v>
          </cell>
        </row>
        <row r="76">
          <cell r="A76" t="str">
            <v>3) 어린이공원 Ⅲ</v>
          </cell>
        </row>
        <row r="77">
          <cell r="A77" t="str">
            <v>감나무</v>
          </cell>
        </row>
        <row r="78">
          <cell r="A78" t="str">
            <v>고로쇠나무</v>
          </cell>
        </row>
        <row r="79">
          <cell r="A79" t="str">
            <v>산목련</v>
          </cell>
        </row>
        <row r="80">
          <cell r="A80" t="str">
            <v>왕벚나무</v>
          </cell>
        </row>
        <row r="81">
          <cell r="A81" t="str">
            <v>자귀나무</v>
          </cell>
        </row>
        <row r="82">
          <cell r="A82" t="str">
            <v>층층나무</v>
          </cell>
        </row>
        <row r="83">
          <cell r="A83" t="str">
            <v>팽나무</v>
          </cell>
        </row>
        <row r="84">
          <cell r="A84" t="str">
            <v>산철쭉</v>
          </cell>
        </row>
        <row r="85">
          <cell r="A85" t="str">
            <v>앵도나무</v>
          </cell>
        </row>
        <row r="86">
          <cell r="A86" t="str">
            <v>자산홍</v>
          </cell>
        </row>
        <row r="87">
          <cell r="A87" t="str">
            <v>조팝나무</v>
          </cell>
        </row>
        <row r="88">
          <cell r="A88" t="str">
            <v>좀작살나무</v>
          </cell>
        </row>
        <row r="89">
          <cell r="A89" t="str">
            <v>잔  디</v>
          </cell>
        </row>
        <row r="92">
          <cell r="A92" t="str">
            <v>4) 어린이공원 Ⅳ</v>
          </cell>
        </row>
        <row r="93">
          <cell r="A93" t="str">
            <v>고로쇠나무</v>
          </cell>
        </row>
        <row r="94">
          <cell r="A94" t="str">
            <v>노각나무</v>
          </cell>
        </row>
        <row r="95">
          <cell r="A95" t="str">
            <v>느티나무(사각지주목)</v>
          </cell>
        </row>
        <row r="96">
          <cell r="A96" t="str">
            <v>때죽나무</v>
          </cell>
        </row>
        <row r="97">
          <cell r="A97" t="str">
            <v>산목련</v>
          </cell>
        </row>
        <row r="98">
          <cell r="A98" t="str">
            <v>살구나무</v>
          </cell>
        </row>
        <row r="99">
          <cell r="A99" t="str">
            <v>왕벚나무</v>
          </cell>
        </row>
        <row r="100">
          <cell r="A100" t="str">
            <v>쪽동백</v>
          </cell>
        </row>
        <row r="101">
          <cell r="A101" t="str">
            <v>참느릅나무</v>
          </cell>
        </row>
        <row r="102">
          <cell r="A102" t="str">
            <v>홍단풍</v>
          </cell>
        </row>
        <row r="103">
          <cell r="A103" t="str">
            <v>개나리</v>
          </cell>
        </row>
        <row r="104">
          <cell r="A104" t="str">
            <v>낙상홍</v>
          </cell>
        </row>
        <row r="105">
          <cell r="A105" t="str">
            <v>영산홍</v>
          </cell>
        </row>
        <row r="106">
          <cell r="A106" t="str">
            <v>진달래</v>
          </cell>
        </row>
        <row r="107">
          <cell r="A107" t="str">
            <v>잔  디</v>
          </cell>
        </row>
        <row r="110">
          <cell r="A110" t="str">
            <v>5) 어린이공원 Ⅴ</v>
          </cell>
        </row>
        <row r="111">
          <cell r="A111" t="str">
            <v>감나무</v>
          </cell>
        </row>
        <row r="112">
          <cell r="A112" t="str">
            <v>고로쇠나무</v>
          </cell>
        </row>
        <row r="113">
          <cell r="A113" t="str">
            <v>때죽나무</v>
          </cell>
        </row>
        <row r="114">
          <cell r="A114" t="str">
            <v>모감주나무</v>
          </cell>
        </row>
        <row r="115">
          <cell r="A115" t="str">
            <v>살구나무</v>
          </cell>
        </row>
        <row r="116">
          <cell r="A116" t="str">
            <v>신갈나무</v>
          </cell>
        </row>
        <row r="117">
          <cell r="A117" t="str">
            <v>청단풍</v>
          </cell>
        </row>
        <row r="118">
          <cell r="A118" t="str">
            <v>조팝나무</v>
          </cell>
        </row>
        <row r="119">
          <cell r="A119" t="str">
            <v>잔디</v>
          </cell>
        </row>
        <row r="122">
          <cell r="A122" t="str">
            <v>6) 어린이공원 Ⅶ</v>
          </cell>
        </row>
        <row r="123">
          <cell r="A123" t="str">
            <v>고로쇠나무</v>
          </cell>
        </row>
        <row r="124">
          <cell r="A124" t="str">
            <v>노각나무</v>
          </cell>
        </row>
        <row r="125">
          <cell r="A125" t="str">
            <v>모감주나무</v>
          </cell>
        </row>
        <row r="126">
          <cell r="A126" t="str">
            <v>왕벚나무</v>
          </cell>
        </row>
        <row r="127">
          <cell r="A127" t="str">
            <v>층층나무</v>
          </cell>
        </row>
        <row r="128">
          <cell r="A128" t="str">
            <v>팥배나무</v>
          </cell>
        </row>
        <row r="129">
          <cell r="A129" t="str">
            <v>팽나무</v>
          </cell>
        </row>
        <row r="130">
          <cell r="A130" t="str">
            <v>까침박달</v>
          </cell>
        </row>
        <row r="131">
          <cell r="A131" t="str">
            <v>영산홍</v>
          </cell>
        </row>
        <row r="132">
          <cell r="A132" t="str">
            <v>황매화</v>
          </cell>
        </row>
        <row r="133">
          <cell r="A133" t="str">
            <v>잔  디</v>
          </cell>
        </row>
        <row r="136">
          <cell r="A136" t="str">
            <v>7)10M 시설녹지1지역</v>
          </cell>
        </row>
        <row r="137">
          <cell r="A137" t="str">
            <v>느티나무</v>
          </cell>
        </row>
        <row r="138">
          <cell r="A138" t="str">
            <v>산벚나무</v>
          </cell>
        </row>
        <row r="139">
          <cell r="A139" t="str">
            <v>때죽나무</v>
          </cell>
        </row>
        <row r="140">
          <cell r="A140" t="str">
            <v>산딸나무</v>
          </cell>
        </row>
        <row r="141">
          <cell r="A141" t="str">
            <v>팥배나무</v>
          </cell>
        </row>
        <row r="142">
          <cell r="A142" t="str">
            <v>개쉬땅나무</v>
          </cell>
        </row>
        <row r="143">
          <cell r="A143" t="str">
            <v>백철쭉</v>
          </cell>
        </row>
        <row r="144">
          <cell r="A144" t="str">
            <v>산철쭉</v>
          </cell>
        </row>
        <row r="145">
          <cell r="A145" t="str">
            <v>눈섬개야광나무</v>
          </cell>
        </row>
        <row r="146">
          <cell r="A146" t="str">
            <v>영산홍</v>
          </cell>
        </row>
        <row r="147">
          <cell r="A147" t="str">
            <v>흰말채나무</v>
          </cell>
        </row>
        <row r="148">
          <cell r="A148" t="str">
            <v>Seed Spray</v>
          </cell>
        </row>
        <row r="151">
          <cell r="A151" t="str">
            <v>8) 10M시설녹지2지역</v>
          </cell>
        </row>
        <row r="152">
          <cell r="A152" t="str">
            <v>고로쇠나무</v>
          </cell>
        </row>
        <row r="153">
          <cell r="A153" t="str">
            <v>때죽나무</v>
          </cell>
        </row>
        <row r="154">
          <cell r="A154" t="str">
            <v>모감주나무</v>
          </cell>
        </row>
        <row r="155">
          <cell r="A155" t="str">
            <v>산딸나무</v>
          </cell>
        </row>
        <row r="156">
          <cell r="A156" t="str">
            <v>왕벚나무</v>
          </cell>
        </row>
        <row r="157">
          <cell r="A157" t="str">
            <v>이팝나무</v>
          </cell>
        </row>
        <row r="158">
          <cell r="A158" t="str">
            <v>자귀나무</v>
          </cell>
        </row>
        <row r="159">
          <cell r="A159" t="str">
            <v>참느릅나무</v>
          </cell>
        </row>
        <row r="160">
          <cell r="A160" t="str">
            <v>사철나무</v>
          </cell>
        </row>
        <row r="161">
          <cell r="A161" t="str">
            <v>말발도리</v>
          </cell>
        </row>
        <row r="162">
          <cell r="A162" t="str">
            <v>백철쭉</v>
          </cell>
        </row>
        <row r="163">
          <cell r="A163" t="str">
            <v>산철쭉</v>
          </cell>
        </row>
        <row r="164">
          <cell r="A164" t="str">
            <v>눈섬개야광나무</v>
          </cell>
        </row>
        <row r="165">
          <cell r="A165" t="str">
            <v>영산홍</v>
          </cell>
        </row>
        <row r="166">
          <cell r="A166" t="str">
            <v>흰말채나무</v>
          </cell>
        </row>
        <row r="167">
          <cell r="A167" t="str">
            <v>Seed Spray</v>
          </cell>
        </row>
        <row r="168">
          <cell r="A168" t="str">
            <v>9) 가로수</v>
          </cell>
        </row>
        <row r="169">
          <cell r="A169" t="str">
            <v>느티나무(사각지주목)</v>
          </cell>
        </row>
        <row r="170">
          <cell r="A170" t="str">
            <v>왕벚나무(사각지주목)</v>
          </cell>
        </row>
        <row r="173">
          <cell r="A173" t="str">
            <v>10) 보행자전용도로</v>
          </cell>
        </row>
        <row r="174">
          <cell r="A174" t="str">
            <v>회화나무(사각지주목)</v>
          </cell>
        </row>
        <row r="177">
          <cell r="A177" t="str">
            <v>11) 경관녹지 Ⅰ</v>
          </cell>
        </row>
        <row r="178">
          <cell r="A178" t="str">
            <v>고로쇠나무</v>
          </cell>
        </row>
        <row r="179">
          <cell r="A179" t="str">
            <v>꽃복숭아</v>
          </cell>
        </row>
        <row r="180">
          <cell r="A180" t="str">
            <v>노각나무</v>
          </cell>
        </row>
        <row r="181">
          <cell r="A181" t="str">
            <v>느티나무(광장용)</v>
          </cell>
        </row>
        <row r="182">
          <cell r="A182" t="str">
            <v>때죽나무</v>
          </cell>
        </row>
        <row r="183">
          <cell r="A183" t="str">
            <v>신나무</v>
          </cell>
        </row>
        <row r="184">
          <cell r="A184" t="str">
            <v>왕벚나무</v>
          </cell>
        </row>
        <row r="185">
          <cell r="A185" t="str">
            <v>청단풍</v>
          </cell>
        </row>
        <row r="186">
          <cell r="A186" t="str">
            <v>청단풍</v>
          </cell>
        </row>
        <row r="187">
          <cell r="A187" t="str">
            <v>층층나무</v>
          </cell>
        </row>
        <row r="188">
          <cell r="A188" t="str">
            <v>눈주목</v>
          </cell>
        </row>
        <row r="189">
          <cell r="A189" t="str">
            <v>사철나무</v>
          </cell>
        </row>
        <row r="190">
          <cell r="A190" t="str">
            <v>회양목</v>
          </cell>
        </row>
        <row r="191">
          <cell r="A191" t="str">
            <v>개나리</v>
          </cell>
        </row>
        <row r="192">
          <cell r="A192" t="str">
            <v>낙상홍</v>
          </cell>
        </row>
        <row r="193">
          <cell r="A193" t="str">
            <v>명자나무</v>
          </cell>
        </row>
        <row r="194">
          <cell r="A194" t="str">
            <v>박태기</v>
          </cell>
        </row>
        <row r="195">
          <cell r="A195" t="str">
            <v>산철쭉</v>
          </cell>
        </row>
        <row r="196">
          <cell r="A196" t="str">
            <v>수수꽃다리</v>
          </cell>
        </row>
        <row r="197">
          <cell r="A197" t="str">
            <v>앵도나무</v>
          </cell>
        </row>
        <row r="198">
          <cell r="A198" t="str">
            <v>영산홍</v>
          </cell>
        </row>
        <row r="199">
          <cell r="A199" t="str">
            <v>자산홍</v>
          </cell>
        </row>
        <row r="200">
          <cell r="A200" t="str">
            <v>조팝나무</v>
          </cell>
        </row>
        <row r="201">
          <cell r="A201" t="str">
            <v>화살나무</v>
          </cell>
        </row>
        <row r="202">
          <cell r="A202" t="str">
            <v>잔  디</v>
          </cell>
        </row>
        <row r="205">
          <cell r="A205" t="str">
            <v>12) 경관녹지 Ⅱ</v>
          </cell>
        </row>
        <row r="206">
          <cell r="A206" t="str">
            <v>고로쇠나무</v>
          </cell>
        </row>
        <row r="207">
          <cell r="A207" t="str">
            <v>노각나무</v>
          </cell>
        </row>
        <row r="208">
          <cell r="A208" t="str">
            <v>느티나무</v>
          </cell>
        </row>
        <row r="209">
          <cell r="A209" t="str">
            <v>때죽나무</v>
          </cell>
        </row>
        <row r="210">
          <cell r="A210" t="str">
            <v>붉나무</v>
          </cell>
        </row>
        <row r="211">
          <cell r="A211" t="str">
            <v>산딸나무</v>
          </cell>
        </row>
        <row r="212">
          <cell r="A212" t="str">
            <v>산목련</v>
          </cell>
        </row>
        <row r="213">
          <cell r="A213" t="str">
            <v>신나무</v>
          </cell>
        </row>
        <row r="214">
          <cell r="A214" t="str">
            <v>왕벚나무</v>
          </cell>
        </row>
        <row r="215">
          <cell r="A215" t="str">
            <v>자귀나무</v>
          </cell>
        </row>
        <row r="216">
          <cell r="A216" t="str">
            <v>쪽동백</v>
          </cell>
        </row>
        <row r="217">
          <cell r="A217" t="str">
            <v>청단풍</v>
          </cell>
        </row>
        <row r="218">
          <cell r="A218" t="str">
            <v>청단풍(사각지주목)</v>
          </cell>
        </row>
        <row r="219">
          <cell r="A219" t="str">
            <v>층층나무</v>
          </cell>
        </row>
        <row r="220">
          <cell r="A220" t="str">
            <v>홍단풍</v>
          </cell>
        </row>
        <row r="221">
          <cell r="A221" t="str">
            <v>눈주목</v>
          </cell>
        </row>
        <row r="222">
          <cell r="A222" t="str">
            <v>사철나무</v>
          </cell>
        </row>
        <row r="223">
          <cell r="A223" t="str">
            <v>피라칸사스</v>
          </cell>
        </row>
        <row r="224">
          <cell r="A224" t="str">
            <v>회양목</v>
          </cell>
        </row>
        <row r="225">
          <cell r="A225" t="str">
            <v>까침박달</v>
          </cell>
        </row>
        <row r="226">
          <cell r="A226" t="str">
            <v>낙상홍</v>
          </cell>
        </row>
        <row r="227">
          <cell r="A227" t="str">
            <v>명자나무</v>
          </cell>
        </row>
        <row r="228">
          <cell r="A228" t="str">
            <v>박태기</v>
          </cell>
        </row>
        <row r="229">
          <cell r="A229" t="str">
            <v>백철쭉</v>
          </cell>
        </row>
        <row r="230">
          <cell r="A230" t="str">
            <v>산철쭉</v>
          </cell>
        </row>
        <row r="231">
          <cell r="A231" t="str">
            <v>생강나무</v>
          </cell>
        </row>
        <row r="232">
          <cell r="A232" t="str">
            <v>수수꽃다리</v>
          </cell>
        </row>
        <row r="233">
          <cell r="A233" t="str">
            <v>영산홍</v>
          </cell>
        </row>
        <row r="234">
          <cell r="A234" t="str">
            <v>자산홍</v>
          </cell>
        </row>
        <row r="235">
          <cell r="A235" t="str">
            <v>조팝나무</v>
          </cell>
        </row>
        <row r="236">
          <cell r="A236" t="str">
            <v>해당화</v>
          </cell>
        </row>
        <row r="237">
          <cell r="A237" t="str">
            <v>홍매</v>
          </cell>
        </row>
        <row r="238">
          <cell r="A238" t="str">
            <v>화살나무</v>
          </cell>
        </row>
        <row r="239">
          <cell r="A239" t="str">
            <v>잔  디</v>
          </cell>
        </row>
        <row r="242">
          <cell r="A242" t="str">
            <v>13) 경관녹지 Ⅲ</v>
          </cell>
        </row>
        <row r="243">
          <cell r="A243" t="str">
            <v>고로쇠나무</v>
          </cell>
        </row>
        <row r="244">
          <cell r="A244" t="str">
            <v>꽃복숭아</v>
          </cell>
        </row>
        <row r="245">
          <cell r="A245" t="str">
            <v>노각나무</v>
          </cell>
        </row>
        <row r="246">
          <cell r="A246" t="str">
            <v>때죽나무</v>
          </cell>
        </row>
        <row r="247">
          <cell r="A247" t="str">
            <v>모감주나무</v>
          </cell>
        </row>
        <row r="248">
          <cell r="A248" t="str">
            <v>붉나무</v>
          </cell>
        </row>
        <row r="249">
          <cell r="A249" t="str">
            <v>산딸나무</v>
          </cell>
        </row>
        <row r="250">
          <cell r="A250" t="str">
            <v>신갈나무</v>
          </cell>
        </row>
        <row r="251">
          <cell r="A251" t="str">
            <v>신나무</v>
          </cell>
        </row>
        <row r="252">
          <cell r="A252" t="str">
            <v>왕벚나무</v>
          </cell>
        </row>
        <row r="253">
          <cell r="A253" t="str">
            <v>자귀나무</v>
          </cell>
        </row>
        <row r="254">
          <cell r="A254" t="str">
            <v>쪽동백</v>
          </cell>
        </row>
        <row r="255">
          <cell r="A255" t="str">
            <v>청단풍</v>
          </cell>
        </row>
        <row r="256">
          <cell r="A256" t="str">
            <v>청단풍</v>
          </cell>
        </row>
        <row r="257">
          <cell r="A257" t="str">
            <v>청단풍(사각지주목)</v>
          </cell>
        </row>
        <row r="258">
          <cell r="A258" t="str">
            <v>층층나무</v>
          </cell>
        </row>
        <row r="259">
          <cell r="A259" t="str">
            <v>팽나무</v>
          </cell>
        </row>
        <row r="260">
          <cell r="A260" t="str">
            <v>복자기나무</v>
          </cell>
        </row>
        <row r="261">
          <cell r="A261" t="str">
            <v>홍단풍</v>
          </cell>
        </row>
        <row r="262">
          <cell r="A262" t="str">
            <v>눈주목</v>
          </cell>
        </row>
        <row r="263">
          <cell r="A263" t="str">
            <v>사철나무</v>
          </cell>
        </row>
        <row r="264">
          <cell r="A264" t="str">
            <v>회양목</v>
          </cell>
        </row>
        <row r="265">
          <cell r="A265" t="str">
            <v>까침박달</v>
          </cell>
        </row>
        <row r="266">
          <cell r="A266" t="str">
            <v>낙상홍</v>
          </cell>
        </row>
        <row r="267">
          <cell r="A267" t="str">
            <v>명자나무</v>
          </cell>
        </row>
        <row r="268">
          <cell r="A268" t="str">
            <v>박태기</v>
          </cell>
        </row>
        <row r="269">
          <cell r="A269" t="str">
            <v>백철쭉</v>
          </cell>
        </row>
        <row r="270">
          <cell r="A270" t="str">
            <v>산철쭉</v>
          </cell>
        </row>
        <row r="271">
          <cell r="A271" t="str">
            <v>수수꽃다리</v>
          </cell>
        </row>
        <row r="272">
          <cell r="A272" t="str">
            <v>앵도나무</v>
          </cell>
        </row>
        <row r="273">
          <cell r="A273" t="str">
            <v>영산홍</v>
          </cell>
        </row>
        <row r="274">
          <cell r="A274" t="str">
            <v>자산홍</v>
          </cell>
        </row>
        <row r="275">
          <cell r="A275" t="str">
            <v>조팝나무</v>
          </cell>
        </row>
        <row r="276">
          <cell r="A276" t="str">
            <v>콩배나무</v>
          </cell>
        </row>
        <row r="277">
          <cell r="A277" t="str">
            <v>화살나무</v>
          </cell>
        </row>
        <row r="278">
          <cell r="A278" t="str">
            <v>잔  디</v>
          </cell>
        </row>
        <row r="283">
          <cell r="A283" t="str">
            <v>14) 경관녹지 Ⅳ</v>
          </cell>
        </row>
        <row r="284">
          <cell r="A284" t="str">
            <v>느티나무</v>
          </cell>
        </row>
        <row r="285">
          <cell r="A285" t="str">
            <v>단풍나무</v>
          </cell>
        </row>
        <row r="286">
          <cell r="A286" t="str">
            <v>때죽나무</v>
          </cell>
        </row>
        <row r="287">
          <cell r="A287" t="str">
            <v>산벚나무</v>
          </cell>
        </row>
        <row r="288">
          <cell r="A288" t="str">
            <v>살구나무</v>
          </cell>
        </row>
        <row r="289">
          <cell r="A289" t="str">
            <v>오동나무</v>
          </cell>
        </row>
        <row r="290">
          <cell r="A290" t="str">
            <v>왕벚나무</v>
          </cell>
        </row>
        <row r="291">
          <cell r="A291" t="str">
            <v>은행나무</v>
          </cell>
        </row>
        <row r="292">
          <cell r="A292" t="str">
            <v>이팝나무</v>
          </cell>
        </row>
        <row r="293">
          <cell r="A293" t="str">
            <v>자귀나무</v>
          </cell>
        </row>
        <row r="294">
          <cell r="A294" t="str">
            <v>참느릅나무</v>
          </cell>
        </row>
        <row r="295">
          <cell r="A295" t="str">
            <v>팥배나무</v>
          </cell>
        </row>
        <row r="296">
          <cell r="A296" t="str">
            <v>Seed Spray</v>
          </cell>
        </row>
        <row r="299">
          <cell r="A299" t="str">
            <v>15) 100M 시설녹지</v>
          </cell>
        </row>
        <row r="300">
          <cell r="A300" t="str">
            <v>느티나무</v>
          </cell>
        </row>
        <row r="301">
          <cell r="A301" t="str">
            <v>단풍나무</v>
          </cell>
        </row>
        <row r="302">
          <cell r="A302" t="str">
            <v>때죽나무</v>
          </cell>
        </row>
        <row r="303">
          <cell r="A303" t="str">
            <v>살구나무</v>
          </cell>
        </row>
        <row r="304">
          <cell r="A304" t="str">
            <v>아까시나무</v>
          </cell>
        </row>
        <row r="305">
          <cell r="A305" t="str">
            <v>오동나무</v>
          </cell>
        </row>
        <row r="306">
          <cell r="A306" t="str">
            <v>왕벚나무</v>
          </cell>
        </row>
        <row r="307">
          <cell r="A307" t="str">
            <v>왕벚나무</v>
          </cell>
        </row>
        <row r="308">
          <cell r="A308" t="str">
            <v>은행나무</v>
          </cell>
        </row>
        <row r="309">
          <cell r="A309" t="str">
            <v>이팝나무</v>
          </cell>
        </row>
        <row r="310">
          <cell r="A310" t="str">
            <v>참느릅나무</v>
          </cell>
        </row>
        <row r="311">
          <cell r="A311" t="str">
            <v>팥배나무</v>
          </cell>
        </row>
        <row r="312">
          <cell r="A312" t="str">
            <v>개나리</v>
          </cell>
        </row>
        <row r="313">
          <cell r="A313" t="str">
            <v>무궁화</v>
          </cell>
        </row>
        <row r="314">
          <cell r="A314" t="str">
            <v>조팝나무</v>
          </cell>
        </row>
        <row r="315">
          <cell r="A315" t="str">
            <v>진달래</v>
          </cell>
        </row>
        <row r="316">
          <cell r="A316" t="str">
            <v>해당화</v>
          </cell>
        </row>
        <row r="317">
          <cell r="A317" t="str">
            <v>Seed Spray</v>
          </cell>
        </row>
        <row r="329">
          <cell r="A329" t="str">
            <v>2. 수목이식공사</v>
          </cell>
        </row>
        <row r="330">
          <cell r="A330" t="str">
            <v>1) 수목확보공사</v>
          </cell>
        </row>
        <row r="331">
          <cell r="A331" t="str">
            <v>2) 가식장수목이식</v>
          </cell>
        </row>
        <row r="332">
          <cell r="A332" t="str">
            <v>3) 기타공사</v>
          </cell>
        </row>
        <row r="335">
          <cell r="A335" t="str">
            <v>1) 수목확보공사</v>
          </cell>
        </row>
        <row r="336">
          <cell r="A336" t="str">
            <v>가)어린이공원 Ⅰ</v>
          </cell>
        </row>
        <row r="337">
          <cell r="A337" t="str">
            <v>나)어린이공원 Ⅱ</v>
          </cell>
        </row>
        <row r="338">
          <cell r="A338" t="str">
            <v>다)어린이공원 Ⅲ</v>
          </cell>
        </row>
        <row r="339">
          <cell r="A339" t="str">
            <v>라)어린이공원 Ⅳ</v>
          </cell>
        </row>
        <row r="340">
          <cell r="A340" t="str">
            <v>마)어린이공원 Ⅴ</v>
          </cell>
        </row>
        <row r="341">
          <cell r="A341" t="str">
            <v>바)어린이공원 Ⅶ</v>
          </cell>
        </row>
        <row r="342">
          <cell r="A342" t="str">
            <v>사)10M시설녹지1지역</v>
          </cell>
        </row>
        <row r="343">
          <cell r="A343" t="str">
            <v>아)10M시설녹지2지역</v>
          </cell>
        </row>
        <row r="344">
          <cell r="A344" t="str">
            <v>자)경관녹지 Ⅰ</v>
          </cell>
        </row>
        <row r="345">
          <cell r="A345" t="str">
            <v>차)경관녹지 Ⅱ</v>
          </cell>
        </row>
        <row r="346">
          <cell r="A346" t="str">
            <v>카)경관녹지 Ⅲ</v>
          </cell>
        </row>
        <row r="347">
          <cell r="A347" t="str">
            <v>타)경관녹지 Ⅳ</v>
          </cell>
        </row>
        <row r="352">
          <cell r="A352" t="str">
            <v>가)어린이공원 Ⅰ</v>
          </cell>
        </row>
        <row r="353">
          <cell r="A353" t="str">
            <v>해  송</v>
          </cell>
        </row>
        <row r="354">
          <cell r="A354" t="str">
            <v>해  송</v>
          </cell>
        </row>
        <row r="355">
          <cell r="A355" t="str">
            <v>소사나무</v>
          </cell>
        </row>
        <row r="357">
          <cell r="A357" t="str">
            <v>나)어린이공원 Ⅱ</v>
          </cell>
        </row>
        <row r="358">
          <cell r="A358" t="str">
            <v>해  송</v>
          </cell>
        </row>
        <row r="359">
          <cell r="A359" t="str">
            <v>때죽나무</v>
          </cell>
        </row>
        <row r="360">
          <cell r="A360" t="str">
            <v>소사나무</v>
          </cell>
        </row>
        <row r="361">
          <cell r="A361" t="str">
            <v>참나무</v>
          </cell>
        </row>
        <row r="362">
          <cell r="A362" t="str">
            <v>팥배나무</v>
          </cell>
        </row>
        <row r="364">
          <cell r="A364" t="str">
            <v>다)어린이공원 Ⅲ</v>
          </cell>
        </row>
        <row r="365">
          <cell r="A365" t="str">
            <v>해  송</v>
          </cell>
        </row>
        <row r="366">
          <cell r="A366" t="str">
            <v>해  송</v>
          </cell>
        </row>
        <row r="368">
          <cell r="A368" t="str">
            <v>라)어린이공원 Ⅳ</v>
          </cell>
        </row>
        <row r="369">
          <cell r="A369" t="str">
            <v>해  송</v>
          </cell>
        </row>
        <row r="371">
          <cell r="A371" t="str">
            <v>마)어린이공원 Ⅴ</v>
          </cell>
        </row>
        <row r="372">
          <cell r="A372" t="str">
            <v>해  송</v>
          </cell>
        </row>
        <row r="373">
          <cell r="A373" t="str">
            <v>바)어린이공원 Ⅶ</v>
          </cell>
        </row>
        <row r="374">
          <cell r="A374" t="str">
            <v>해  송</v>
          </cell>
        </row>
        <row r="375">
          <cell r="A375" t="str">
            <v>사)10M시설녹지 1지역</v>
          </cell>
        </row>
        <row r="376">
          <cell r="A376" t="str">
            <v>해  송</v>
          </cell>
        </row>
        <row r="377">
          <cell r="A377" t="str">
            <v>해  송</v>
          </cell>
        </row>
        <row r="378">
          <cell r="A378" t="str">
            <v>해  송</v>
          </cell>
        </row>
        <row r="379">
          <cell r="A379" t="str">
            <v>해  송</v>
          </cell>
        </row>
        <row r="380">
          <cell r="A380" t="str">
            <v>참나무</v>
          </cell>
        </row>
        <row r="381">
          <cell r="A381" t="str">
            <v>참나무</v>
          </cell>
        </row>
        <row r="382">
          <cell r="A382" t="str">
            <v>참나무</v>
          </cell>
        </row>
        <row r="383">
          <cell r="A383" t="str">
            <v>참나무</v>
          </cell>
        </row>
        <row r="384">
          <cell r="A384" t="str">
            <v>참나무</v>
          </cell>
        </row>
        <row r="385">
          <cell r="A385" t="str">
            <v>참나무</v>
          </cell>
        </row>
        <row r="386">
          <cell r="A386" t="str">
            <v>참나무</v>
          </cell>
        </row>
        <row r="387">
          <cell r="A387" t="str">
            <v>참나무</v>
          </cell>
        </row>
        <row r="388">
          <cell r="A388" t="str">
            <v>참나무</v>
          </cell>
        </row>
        <row r="389">
          <cell r="A389" t="str">
            <v>참나무</v>
          </cell>
        </row>
        <row r="390">
          <cell r="A390" t="str">
            <v>아)10M시설녹지2지역</v>
          </cell>
        </row>
        <row r="391">
          <cell r="A391" t="str">
            <v>소나무</v>
          </cell>
        </row>
        <row r="392">
          <cell r="A392" t="str">
            <v>소나무</v>
          </cell>
        </row>
        <row r="393">
          <cell r="A393" t="str">
            <v>소나무</v>
          </cell>
        </row>
        <row r="394">
          <cell r="A394" t="str">
            <v>소나무</v>
          </cell>
        </row>
        <row r="395">
          <cell r="A395" t="str">
            <v>해  송</v>
          </cell>
        </row>
        <row r="396">
          <cell r="A396" t="str">
            <v>해  송</v>
          </cell>
        </row>
        <row r="397">
          <cell r="A397" t="str">
            <v>해  송</v>
          </cell>
        </row>
        <row r="398">
          <cell r="A398" t="str">
            <v>자)경관녹지 Ⅰ</v>
          </cell>
        </row>
        <row r="399">
          <cell r="A399" t="str">
            <v>리기다소나무</v>
          </cell>
        </row>
        <row r="400">
          <cell r="A400" t="str">
            <v>리기다소나무</v>
          </cell>
        </row>
        <row r="401">
          <cell r="A401" t="str">
            <v>리기다소나무</v>
          </cell>
        </row>
        <row r="402">
          <cell r="A402" t="str">
            <v>리기다소나무</v>
          </cell>
        </row>
        <row r="403">
          <cell r="A403" t="str">
            <v>해  송</v>
          </cell>
        </row>
        <row r="404">
          <cell r="A404" t="str">
            <v>해  송</v>
          </cell>
        </row>
        <row r="405">
          <cell r="A405" t="str">
            <v>해  송</v>
          </cell>
        </row>
        <row r="406">
          <cell r="A406" t="str">
            <v>해  송</v>
          </cell>
        </row>
        <row r="407">
          <cell r="A407" t="str">
            <v>소사나무</v>
          </cell>
        </row>
        <row r="409">
          <cell r="A409" t="str">
            <v>차)경관녹지 Ⅱ</v>
          </cell>
        </row>
        <row r="410">
          <cell r="A410" t="str">
            <v>리기다소나무</v>
          </cell>
        </row>
        <row r="411">
          <cell r="A411" t="str">
            <v>리기다소나무</v>
          </cell>
        </row>
        <row r="412">
          <cell r="A412" t="str">
            <v>리기다소나무</v>
          </cell>
        </row>
        <row r="413">
          <cell r="A413" t="str">
            <v>리기다소나무</v>
          </cell>
        </row>
        <row r="414">
          <cell r="A414" t="str">
            <v>리기다소나무</v>
          </cell>
        </row>
        <row r="415">
          <cell r="A415" t="str">
            <v>소나무</v>
          </cell>
        </row>
        <row r="416">
          <cell r="A416" t="str">
            <v>소나무</v>
          </cell>
        </row>
        <row r="417">
          <cell r="A417" t="str">
            <v>소나무</v>
          </cell>
        </row>
        <row r="418">
          <cell r="A418" t="str">
            <v>소나무</v>
          </cell>
        </row>
        <row r="419">
          <cell r="A419" t="str">
            <v>해  송</v>
          </cell>
        </row>
        <row r="420">
          <cell r="A420" t="str">
            <v>해  송</v>
          </cell>
        </row>
        <row r="421">
          <cell r="A421" t="str">
            <v>해  송</v>
          </cell>
        </row>
        <row r="422">
          <cell r="A422" t="str">
            <v>해  송</v>
          </cell>
        </row>
        <row r="423">
          <cell r="A423" t="str">
            <v>해  송</v>
          </cell>
        </row>
        <row r="424">
          <cell r="A424" t="str">
            <v>해  송</v>
          </cell>
        </row>
        <row r="425">
          <cell r="A425" t="str">
            <v>해  송</v>
          </cell>
        </row>
        <row r="426">
          <cell r="A426" t="str">
            <v>해  송</v>
          </cell>
        </row>
        <row r="427">
          <cell r="A427" t="str">
            <v>소사나무</v>
          </cell>
        </row>
        <row r="429">
          <cell r="A429" t="str">
            <v>카)경관녹지 Ⅲ</v>
          </cell>
        </row>
        <row r="430">
          <cell r="A430" t="str">
            <v>리기다소나무</v>
          </cell>
        </row>
        <row r="431">
          <cell r="A431" t="str">
            <v>리기다소나무</v>
          </cell>
        </row>
        <row r="432">
          <cell r="A432" t="str">
            <v>리기다소나무</v>
          </cell>
        </row>
        <row r="433">
          <cell r="A433" t="str">
            <v>리기다소나무</v>
          </cell>
        </row>
        <row r="434">
          <cell r="A434" t="str">
            <v>리기다소나무</v>
          </cell>
        </row>
        <row r="435">
          <cell r="A435" t="str">
            <v>소나무</v>
          </cell>
        </row>
        <row r="436">
          <cell r="A436" t="str">
            <v>소나무</v>
          </cell>
        </row>
        <row r="437">
          <cell r="A437" t="str">
            <v>소나무</v>
          </cell>
        </row>
        <row r="438">
          <cell r="A438" t="str">
            <v>해  송</v>
          </cell>
        </row>
        <row r="439">
          <cell r="A439" t="str">
            <v>해  송</v>
          </cell>
        </row>
        <row r="440">
          <cell r="A440" t="str">
            <v>해  송</v>
          </cell>
        </row>
        <row r="441">
          <cell r="A441" t="str">
            <v>해  송</v>
          </cell>
        </row>
        <row r="442">
          <cell r="A442" t="str">
            <v>해  송</v>
          </cell>
        </row>
        <row r="443">
          <cell r="A443" t="str">
            <v>해  송</v>
          </cell>
        </row>
        <row r="444">
          <cell r="A444" t="str">
            <v>타)경관녹지 Ⅳ</v>
          </cell>
        </row>
        <row r="445">
          <cell r="A445" t="str">
            <v>리기다소나무</v>
          </cell>
        </row>
        <row r="446">
          <cell r="A446" t="str">
            <v>리기다소나무</v>
          </cell>
        </row>
        <row r="447">
          <cell r="A447" t="str">
            <v>리기다소나무</v>
          </cell>
        </row>
        <row r="448">
          <cell r="A448" t="str">
            <v>리기다소나무</v>
          </cell>
        </row>
        <row r="449">
          <cell r="A449" t="str">
            <v>리기다소나무</v>
          </cell>
        </row>
        <row r="450">
          <cell r="A450" t="str">
            <v>소나무</v>
          </cell>
        </row>
        <row r="451">
          <cell r="A451" t="str">
            <v>소나무</v>
          </cell>
        </row>
        <row r="452">
          <cell r="A452" t="str">
            <v>소나무</v>
          </cell>
        </row>
        <row r="453">
          <cell r="A453" t="str">
            <v>해  송</v>
          </cell>
        </row>
        <row r="454">
          <cell r="A454" t="str">
            <v>해  송</v>
          </cell>
        </row>
        <row r="455">
          <cell r="A455" t="str">
            <v>해  송</v>
          </cell>
        </row>
        <row r="456">
          <cell r="A456" t="str">
            <v>해  송</v>
          </cell>
        </row>
        <row r="457">
          <cell r="A457" t="str">
            <v>해  송</v>
          </cell>
        </row>
        <row r="458">
          <cell r="A458" t="str">
            <v>해  송</v>
          </cell>
        </row>
        <row r="467">
          <cell r="A467" t="str">
            <v>2) 가식장수목이식</v>
          </cell>
        </row>
        <row r="468">
          <cell r="A468" t="str">
            <v>가)어린이공원 Ⅰ</v>
          </cell>
        </row>
        <row r="469">
          <cell r="A469" t="str">
            <v>나)어린이공원 Ⅱ</v>
          </cell>
        </row>
        <row r="470">
          <cell r="A470" t="str">
            <v>다)어린이공원 Ⅲ</v>
          </cell>
        </row>
        <row r="471">
          <cell r="A471" t="str">
            <v>라)어린이공원 Ⅳ</v>
          </cell>
        </row>
        <row r="472">
          <cell r="A472" t="str">
            <v>마)어린이공원 Ⅴ</v>
          </cell>
        </row>
        <row r="473">
          <cell r="A473" t="str">
            <v>바)어린이공원 Ⅶ</v>
          </cell>
        </row>
        <row r="474">
          <cell r="A474" t="str">
            <v>사)10M시설녹지1지역</v>
          </cell>
        </row>
        <row r="475">
          <cell r="A475" t="str">
            <v>아)10M시설녹지2지역</v>
          </cell>
        </row>
        <row r="476">
          <cell r="A476" t="str">
            <v>자)경관녹지 Ⅰ</v>
          </cell>
        </row>
        <row r="477">
          <cell r="A477" t="str">
            <v>차)경관녹지 Ⅱ</v>
          </cell>
        </row>
        <row r="478">
          <cell r="A478" t="str">
            <v>카)경관녹지 Ⅲ</v>
          </cell>
        </row>
        <row r="479">
          <cell r="A479" t="str">
            <v>타)경관녹지 Ⅳ</v>
          </cell>
        </row>
        <row r="482">
          <cell r="A482" t="str">
            <v>가)어린이공원 Ⅰ</v>
          </cell>
        </row>
        <row r="483">
          <cell r="A483" t="str">
            <v>해  송</v>
          </cell>
        </row>
        <row r="484">
          <cell r="A484" t="str">
            <v>해  송</v>
          </cell>
        </row>
        <row r="485">
          <cell r="A485" t="str">
            <v>소사나무</v>
          </cell>
        </row>
        <row r="487">
          <cell r="A487" t="str">
            <v>나)어린이공원 Ⅱ</v>
          </cell>
        </row>
        <row r="488">
          <cell r="A488" t="str">
            <v>해  송</v>
          </cell>
        </row>
        <row r="489">
          <cell r="A489" t="str">
            <v>때죽나무</v>
          </cell>
        </row>
        <row r="490">
          <cell r="A490" t="str">
            <v>소사나무</v>
          </cell>
        </row>
        <row r="491">
          <cell r="A491" t="str">
            <v>참나무</v>
          </cell>
        </row>
        <row r="492">
          <cell r="A492" t="str">
            <v>팥배나무</v>
          </cell>
        </row>
        <row r="494">
          <cell r="A494" t="str">
            <v>다)어린이공원 Ⅲ</v>
          </cell>
        </row>
        <row r="495">
          <cell r="A495" t="str">
            <v>해  송</v>
          </cell>
        </row>
        <row r="496">
          <cell r="A496" t="str">
            <v>해  송</v>
          </cell>
        </row>
        <row r="498">
          <cell r="A498" t="str">
            <v>라)어린이공원 Ⅳ</v>
          </cell>
        </row>
        <row r="499">
          <cell r="A499" t="str">
            <v>해  송</v>
          </cell>
        </row>
        <row r="501">
          <cell r="A501" t="str">
            <v>마)어린이공원 Ⅴ</v>
          </cell>
        </row>
        <row r="502">
          <cell r="A502" t="str">
            <v>해  송</v>
          </cell>
        </row>
        <row r="504">
          <cell r="A504" t="str">
            <v>바)어린이공원 Ⅶ</v>
          </cell>
        </row>
        <row r="505">
          <cell r="A505" t="str">
            <v>해  송</v>
          </cell>
        </row>
        <row r="507">
          <cell r="A507" t="str">
            <v>사)10M시설녹지1지역</v>
          </cell>
        </row>
        <row r="508">
          <cell r="A508" t="str">
            <v>해  송</v>
          </cell>
        </row>
        <row r="509">
          <cell r="A509" t="str">
            <v>해  송</v>
          </cell>
        </row>
        <row r="510">
          <cell r="A510" t="str">
            <v>해  송</v>
          </cell>
        </row>
        <row r="511">
          <cell r="A511" t="str">
            <v>해  송</v>
          </cell>
        </row>
        <row r="512">
          <cell r="A512" t="str">
            <v>참나무</v>
          </cell>
        </row>
        <row r="513">
          <cell r="A513" t="str">
            <v>참나무</v>
          </cell>
        </row>
        <row r="514">
          <cell r="A514" t="str">
            <v>참나무</v>
          </cell>
        </row>
        <row r="515">
          <cell r="A515" t="str">
            <v>참나무</v>
          </cell>
        </row>
        <row r="516">
          <cell r="A516" t="str">
            <v>참나무</v>
          </cell>
        </row>
        <row r="517">
          <cell r="A517" t="str">
            <v>참나무</v>
          </cell>
        </row>
        <row r="518">
          <cell r="A518" t="str">
            <v>참나무</v>
          </cell>
        </row>
        <row r="519">
          <cell r="A519" t="str">
            <v>참나무</v>
          </cell>
        </row>
        <row r="520">
          <cell r="A520" t="str">
            <v>참나무</v>
          </cell>
        </row>
        <row r="521">
          <cell r="A521" t="str">
            <v>참나무</v>
          </cell>
        </row>
        <row r="523">
          <cell r="A523" t="str">
            <v>아)10M시설녹지2지역</v>
          </cell>
        </row>
        <row r="524">
          <cell r="A524" t="str">
            <v>소나무</v>
          </cell>
        </row>
        <row r="525">
          <cell r="A525" t="str">
            <v>소나무</v>
          </cell>
        </row>
        <row r="526">
          <cell r="A526" t="str">
            <v>소나무</v>
          </cell>
        </row>
        <row r="527">
          <cell r="A527" t="str">
            <v>소나무</v>
          </cell>
        </row>
        <row r="528">
          <cell r="A528" t="str">
            <v>해  송</v>
          </cell>
        </row>
        <row r="529">
          <cell r="A529" t="str">
            <v>해  송</v>
          </cell>
        </row>
        <row r="530">
          <cell r="A530" t="str">
            <v>해  송</v>
          </cell>
        </row>
        <row r="532">
          <cell r="A532" t="str">
            <v>자)경관녹지 Ⅰ</v>
          </cell>
        </row>
        <row r="533">
          <cell r="A533" t="str">
            <v>리기다소나무</v>
          </cell>
        </row>
        <row r="534">
          <cell r="A534" t="str">
            <v>리기다소나무</v>
          </cell>
        </row>
        <row r="535">
          <cell r="A535" t="str">
            <v>리기다소나무</v>
          </cell>
        </row>
        <row r="536">
          <cell r="A536" t="str">
            <v>리기다소나무</v>
          </cell>
        </row>
        <row r="537">
          <cell r="A537" t="str">
            <v>해  송</v>
          </cell>
        </row>
        <row r="538">
          <cell r="A538" t="str">
            <v>해  송</v>
          </cell>
        </row>
        <row r="539">
          <cell r="A539" t="str">
            <v>해  송</v>
          </cell>
        </row>
        <row r="540">
          <cell r="A540" t="str">
            <v>해  송</v>
          </cell>
        </row>
        <row r="541">
          <cell r="A541" t="str">
            <v>소사나무</v>
          </cell>
        </row>
        <row r="543">
          <cell r="A543" t="str">
            <v>차)경관녹지 Ⅱ</v>
          </cell>
        </row>
        <row r="544">
          <cell r="A544" t="str">
            <v>리기다소나무</v>
          </cell>
        </row>
        <row r="545">
          <cell r="A545" t="str">
            <v>리기다소나무</v>
          </cell>
        </row>
        <row r="546">
          <cell r="A546" t="str">
            <v>리기다소나무</v>
          </cell>
        </row>
        <row r="547">
          <cell r="A547" t="str">
            <v>리기다소나무</v>
          </cell>
        </row>
        <row r="548">
          <cell r="A548" t="str">
            <v>리기다소나무</v>
          </cell>
        </row>
        <row r="549">
          <cell r="A549" t="str">
            <v>소나무</v>
          </cell>
        </row>
        <row r="550">
          <cell r="A550" t="str">
            <v>소나무</v>
          </cell>
        </row>
        <row r="551">
          <cell r="A551" t="str">
            <v>소나무</v>
          </cell>
        </row>
        <row r="552">
          <cell r="A552" t="str">
            <v>소나무</v>
          </cell>
        </row>
        <row r="553">
          <cell r="A553" t="str">
            <v>해  송</v>
          </cell>
        </row>
        <row r="554">
          <cell r="A554" t="str">
            <v>해  송</v>
          </cell>
        </row>
        <row r="555">
          <cell r="A555" t="str">
            <v>해  송</v>
          </cell>
        </row>
        <row r="556">
          <cell r="A556" t="str">
            <v>해  송</v>
          </cell>
        </row>
        <row r="557">
          <cell r="A557" t="str">
            <v>해  송</v>
          </cell>
        </row>
        <row r="558">
          <cell r="A558" t="str">
            <v>해  송</v>
          </cell>
        </row>
        <row r="559">
          <cell r="A559" t="str">
            <v>해  송</v>
          </cell>
        </row>
        <row r="560">
          <cell r="A560" t="str">
            <v>해  송</v>
          </cell>
        </row>
        <row r="561">
          <cell r="A561" t="str">
            <v>소사나무</v>
          </cell>
        </row>
        <row r="563">
          <cell r="A563" t="str">
            <v>카)경관녹지 Ⅲ</v>
          </cell>
        </row>
        <row r="564">
          <cell r="A564" t="str">
            <v>리기다소나무</v>
          </cell>
        </row>
        <row r="565">
          <cell r="A565" t="str">
            <v>리기다소나무</v>
          </cell>
        </row>
        <row r="566">
          <cell r="A566" t="str">
            <v>리기다소나무</v>
          </cell>
        </row>
        <row r="567">
          <cell r="A567" t="str">
            <v>리기다소나무</v>
          </cell>
        </row>
        <row r="568">
          <cell r="A568" t="str">
            <v>리기다소나무</v>
          </cell>
        </row>
        <row r="569">
          <cell r="A569" t="str">
            <v>소나무</v>
          </cell>
        </row>
        <row r="570">
          <cell r="A570" t="str">
            <v>소나무</v>
          </cell>
        </row>
        <row r="571">
          <cell r="A571" t="str">
            <v>소나무</v>
          </cell>
        </row>
        <row r="572">
          <cell r="A572" t="str">
            <v>해  송</v>
          </cell>
        </row>
        <row r="573">
          <cell r="A573" t="str">
            <v>해  송</v>
          </cell>
        </row>
        <row r="574">
          <cell r="A574" t="str">
            <v>해  송</v>
          </cell>
        </row>
        <row r="575">
          <cell r="A575" t="str">
            <v>해  송</v>
          </cell>
        </row>
        <row r="576">
          <cell r="A576" t="str">
            <v>해  송</v>
          </cell>
        </row>
        <row r="577">
          <cell r="A577" t="str">
            <v>해  송</v>
          </cell>
        </row>
        <row r="579">
          <cell r="A579" t="str">
            <v>타)경관녹지 Ⅳ</v>
          </cell>
        </row>
        <row r="580">
          <cell r="A580" t="str">
            <v>리기다소나무</v>
          </cell>
        </row>
        <row r="581">
          <cell r="A581" t="str">
            <v>리기다소나무</v>
          </cell>
        </row>
        <row r="582">
          <cell r="A582" t="str">
            <v>리기다소나무</v>
          </cell>
        </row>
        <row r="583">
          <cell r="A583" t="str">
            <v>리기다소나무</v>
          </cell>
        </row>
        <row r="584">
          <cell r="A584" t="str">
            <v>리기다소나무</v>
          </cell>
        </row>
        <row r="585">
          <cell r="A585" t="str">
            <v>소나무</v>
          </cell>
        </row>
        <row r="586">
          <cell r="A586" t="str">
            <v>소나무</v>
          </cell>
        </row>
        <row r="587">
          <cell r="A587" t="str">
            <v>소나무</v>
          </cell>
        </row>
        <row r="588">
          <cell r="A588" t="str">
            <v>해  송</v>
          </cell>
        </row>
        <row r="589">
          <cell r="A589" t="str">
            <v>해  송</v>
          </cell>
        </row>
        <row r="590">
          <cell r="A590" t="str">
            <v>해  송</v>
          </cell>
        </row>
        <row r="591">
          <cell r="A591" t="str">
            <v>해  송</v>
          </cell>
        </row>
        <row r="592">
          <cell r="A592" t="str">
            <v>해  송</v>
          </cell>
        </row>
        <row r="593">
          <cell r="A593" t="str">
            <v>해  송</v>
          </cell>
        </row>
        <row r="596">
          <cell r="A596" t="str">
            <v>3) 기타공사</v>
          </cell>
        </row>
        <row r="597">
          <cell r="A597" t="str">
            <v>삼각지주목</v>
          </cell>
        </row>
        <row r="598">
          <cell r="A598" t="str">
            <v>삼각지주목</v>
          </cell>
        </row>
        <row r="599">
          <cell r="A599" t="str">
            <v>대나무 지주목</v>
          </cell>
        </row>
        <row r="600">
          <cell r="A600" t="str">
            <v>토양개량제 A</v>
          </cell>
        </row>
        <row r="601">
          <cell r="A601" t="str">
            <v>토양개량제 B</v>
          </cell>
        </row>
        <row r="605">
          <cell r="A605" t="str">
            <v>3. 시설물공사</v>
          </cell>
        </row>
        <row r="606">
          <cell r="A606" t="str">
            <v>1) 어린이공원 Ⅰ</v>
          </cell>
        </row>
        <row r="607">
          <cell r="A607" t="str">
            <v>2) 어린이공원 Ⅱ</v>
          </cell>
        </row>
        <row r="608">
          <cell r="A608" t="str">
            <v>3) 어린이공원 Ⅲ</v>
          </cell>
        </row>
        <row r="609">
          <cell r="A609" t="str">
            <v>4) 어린이공원 Ⅳ</v>
          </cell>
        </row>
        <row r="610">
          <cell r="A610" t="str">
            <v>5) 어린이공원 Ⅴ</v>
          </cell>
        </row>
        <row r="611">
          <cell r="A611" t="str">
            <v>6) 어린이공원 Ⅶ</v>
          </cell>
        </row>
        <row r="612">
          <cell r="A612" t="str">
            <v>7) 경관녹지 Ⅰ</v>
          </cell>
        </row>
        <row r="613">
          <cell r="A613" t="str">
            <v>8) 경관녹지 Ⅱ</v>
          </cell>
        </row>
        <row r="614">
          <cell r="A614" t="str">
            <v>9) 경관녹지 Ⅲ</v>
          </cell>
        </row>
        <row r="615">
          <cell r="A615" t="str">
            <v>10) 보행자전용도로</v>
          </cell>
        </row>
        <row r="618">
          <cell r="A618" t="str">
            <v>1) 어린이공원 Ⅰ</v>
          </cell>
        </row>
        <row r="619">
          <cell r="A619" t="str">
            <v>쉘  터</v>
          </cell>
        </row>
        <row r="620">
          <cell r="A620" t="str">
            <v>등의자</v>
          </cell>
        </row>
        <row r="621">
          <cell r="A621" t="str">
            <v>평의자</v>
          </cell>
        </row>
        <row r="622">
          <cell r="A622" t="str">
            <v>휴지통</v>
          </cell>
        </row>
        <row r="623">
          <cell r="A623" t="str">
            <v>자전거보관대</v>
          </cell>
        </row>
        <row r="624">
          <cell r="A624" t="str">
            <v>종합안내판</v>
          </cell>
        </row>
        <row r="625">
          <cell r="A625" t="str">
            <v>조합놀이대 E형</v>
          </cell>
        </row>
        <row r="626">
          <cell r="A626" t="str">
            <v>자연석입간판              (기채취용)</v>
          </cell>
        </row>
        <row r="628">
          <cell r="A628" t="str">
            <v>2) 어린이공원 Ⅱ</v>
          </cell>
        </row>
        <row r="629">
          <cell r="A629" t="str">
            <v>쉘  터</v>
          </cell>
        </row>
        <row r="630">
          <cell r="A630" t="str">
            <v>등의자</v>
          </cell>
        </row>
        <row r="631">
          <cell r="A631" t="str">
            <v>평의자</v>
          </cell>
        </row>
        <row r="632">
          <cell r="A632" t="str">
            <v>휴지통</v>
          </cell>
        </row>
        <row r="633">
          <cell r="A633" t="str">
            <v>종합안내판</v>
          </cell>
        </row>
        <row r="634">
          <cell r="A634" t="str">
            <v>조합놀이대 F형</v>
          </cell>
        </row>
        <row r="635">
          <cell r="A635" t="str">
            <v>수목보호홀덮개</v>
          </cell>
        </row>
        <row r="636">
          <cell r="A636" t="str">
            <v>자연석입간판              (기채취용)</v>
          </cell>
        </row>
        <row r="638">
          <cell r="A638" t="str">
            <v>3) 어린이공원 Ⅲ</v>
          </cell>
        </row>
        <row r="639">
          <cell r="A639" t="str">
            <v>쉘  터</v>
          </cell>
        </row>
        <row r="640">
          <cell r="A640" t="str">
            <v>평의자</v>
          </cell>
        </row>
        <row r="641">
          <cell r="A641" t="str">
            <v>휴지통</v>
          </cell>
        </row>
        <row r="642">
          <cell r="A642" t="str">
            <v>자전거보관대</v>
          </cell>
        </row>
        <row r="643">
          <cell r="A643" t="str">
            <v>종합안내판</v>
          </cell>
        </row>
        <row r="644">
          <cell r="A644" t="str">
            <v>농구대(야외이동식)</v>
          </cell>
        </row>
        <row r="645">
          <cell r="A645" t="str">
            <v>조합놀이대 A형</v>
          </cell>
        </row>
        <row r="646">
          <cell r="A646" t="str">
            <v>자연석입간판              (기채취용)</v>
          </cell>
        </row>
        <row r="648">
          <cell r="A648" t="str">
            <v>4) 어린이공원 Ⅳ</v>
          </cell>
        </row>
        <row r="649">
          <cell r="A649" t="str">
            <v>쉘  터</v>
          </cell>
        </row>
        <row r="650">
          <cell r="A650" t="str">
            <v>등의자</v>
          </cell>
        </row>
        <row r="651">
          <cell r="A651" t="str">
            <v>평의자</v>
          </cell>
        </row>
        <row r="652">
          <cell r="A652" t="str">
            <v>휴지통</v>
          </cell>
        </row>
        <row r="653">
          <cell r="A653" t="str">
            <v>종합안내판</v>
          </cell>
        </row>
        <row r="654">
          <cell r="A654" t="str">
            <v>조합놀이대 C형</v>
          </cell>
        </row>
        <row r="655">
          <cell r="A655" t="str">
            <v>수목보호홀덮개</v>
          </cell>
        </row>
        <row r="656">
          <cell r="A656" t="str">
            <v>자연석입간판              (기채취용)</v>
          </cell>
        </row>
        <row r="658">
          <cell r="A658" t="str">
            <v>5) 어린이공원 Ⅴ</v>
          </cell>
        </row>
        <row r="659">
          <cell r="A659" t="str">
            <v>쉘  터</v>
          </cell>
        </row>
        <row r="660">
          <cell r="A660" t="str">
            <v>등의자</v>
          </cell>
        </row>
        <row r="661">
          <cell r="A661" t="str">
            <v>평의자</v>
          </cell>
        </row>
        <row r="662">
          <cell r="A662" t="str">
            <v>휴지통</v>
          </cell>
        </row>
        <row r="663">
          <cell r="A663" t="str">
            <v>자전거보관대</v>
          </cell>
        </row>
        <row r="664">
          <cell r="A664" t="str">
            <v>종합안내판</v>
          </cell>
        </row>
        <row r="665">
          <cell r="A665" t="str">
            <v>조합놀이대 D형</v>
          </cell>
        </row>
        <row r="666">
          <cell r="A666" t="str">
            <v>자연석입간판              (기채취용)</v>
          </cell>
        </row>
        <row r="668">
          <cell r="A668" t="str">
            <v>6) 어린이공원 Ⅶ</v>
          </cell>
        </row>
        <row r="669">
          <cell r="A669" t="str">
            <v>쉘  터</v>
          </cell>
        </row>
        <row r="670">
          <cell r="A670" t="str">
            <v>등의자</v>
          </cell>
        </row>
        <row r="671">
          <cell r="A671" t="str">
            <v>평의자</v>
          </cell>
        </row>
        <row r="672">
          <cell r="A672" t="str">
            <v>휴지통</v>
          </cell>
        </row>
        <row r="673">
          <cell r="A673" t="str">
            <v>종합안내판</v>
          </cell>
        </row>
        <row r="674">
          <cell r="A674" t="str">
            <v>조합놀이대 G형</v>
          </cell>
        </row>
        <row r="675">
          <cell r="A675" t="str">
            <v>자연석입간판              (기채취용)</v>
          </cell>
        </row>
        <row r="676">
          <cell r="A676" t="str">
            <v>7) 경관녹지 Ⅰ</v>
          </cell>
        </row>
        <row r="677">
          <cell r="A677" t="str">
            <v>등의자</v>
          </cell>
        </row>
        <row r="678">
          <cell r="A678" t="str">
            <v>휴지통</v>
          </cell>
        </row>
        <row r="679">
          <cell r="A679" t="str">
            <v>수목보호홀덮개</v>
          </cell>
        </row>
        <row r="681">
          <cell r="A681" t="str">
            <v>8) 경관녹지 Ⅱ</v>
          </cell>
        </row>
        <row r="682">
          <cell r="A682" t="str">
            <v>등의자</v>
          </cell>
        </row>
        <row r="683">
          <cell r="A683" t="str">
            <v>평의자</v>
          </cell>
        </row>
        <row r="684">
          <cell r="A684" t="str">
            <v>휴지통</v>
          </cell>
        </row>
        <row r="685">
          <cell r="A685" t="str">
            <v>자전거보관대</v>
          </cell>
        </row>
        <row r="686">
          <cell r="A686" t="str">
            <v>방향안내판</v>
          </cell>
        </row>
        <row r="687">
          <cell r="A687" t="str">
            <v>수목보호홀덮개</v>
          </cell>
        </row>
        <row r="689">
          <cell r="A689" t="str">
            <v>9) 경관녹지 Ⅲ</v>
          </cell>
        </row>
        <row r="690">
          <cell r="A690" t="str">
            <v>등의자</v>
          </cell>
        </row>
        <row r="691">
          <cell r="A691" t="str">
            <v>평의자</v>
          </cell>
        </row>
        <row r="692">
          <cell r="A692" t="str">
            <v>휴지통</v>
          </cell>
        </row>
        <row r="693">
          <cell r="A693" t="str">
            <v>자전거보관대</v>
          </cell>
        </row>
        <row r="694">
          <cell r="A694" t="str">
            <v>방향안내판</v>
          </cell>
        </row>
        <row r="695">
          <cell r="A695" t="str">
            <v>수목보호홀덮개</v>
          </cell>
        </row>
        <row r="697">
          <cell r="A697" t="str">
            <v>10) 보행자전용도로</v>
          </cell>
        </row>
        <row r="698">
          <cell r="A698" t="str">
            <v>수목보호홀덮개</v>
          </cell>
        </row>
        <row r="699">
          <cell r="A699" t="str">
            <v>4. 포장공사</v>
          </cell>
        </row>
        <row r="700">
          <cell r="A700" t="str">
            <v>1) 어린이공원 Ⅰ</v>
          </cell>
        </row>
        <row r="701">
          <cell r="A701" t="str">
            <v>2) 어린이공원 Ⅱ</v>
          </cell>
        </row>
        <row r="702">
          <cell r="A702" t="str">
            <v>3) 어린이공원 Ⅲ</v>
          </cell>
        </row>
        <row r="703">
          <cell r="A703" t="str">
            <v>4) 어린이공원 Ⅳ</v>
          </cell>
        </row>
        <row r="704">
          <cell r="A704" t="str">
            <v>5) 어린이공원 Ⅴ</v>
          </cell>
        </row>
        <row r="705">
          <cell r="A705" t="str">
            <v>6) 어린이공원 Ⅶ</v>
          </cell>
        </row>
        <row r="706">
          <cell r="A706" t="str">
            <v>7) 경관녹지 Ⅰ</v>
          </cell>
        </row>
        <row r="707">
          <cell r="A707" t="str">
            <v>8) 경관녹지 Ⅱ</v>
          </cell>
        </row>
        <row r="708">
          <cell r="A708" t="str">
            <v>9) 경관녹지 Ⅲ</v>
          </cell>
        </row>
        <row r="711">
          <cell r="A711" t="str">
            <v>1) 어린이공원 Ⅰ</v>
          </cell>
        </row>
        <row r="712">
          <cell r="A712" t="str">
            <v>콘크리트경계블럭A형</v>
          </cell>
        </row>
        <row r="713">
          <cell r="A713" t="str">
            <v>소형고압블럭포장       (I형)</v>
          </cell>
        </row>
        <row r="714">
          <cell r="A714" t="str">
            <v>모래포설</v>
          </cell>
        </row>
        <row r="716">
          <cell r="A716" t="str">
            <v>2) 어린이공원 Ⅱ</v>
          </cell>
        </row>
        <row r="717">
          <cell r="A717" t="str">
            <v>콘크리트경계블럭A형</v>
          </cell>
        </row>
        <row r="718">
          <cell r="A718" t="str">
            <v>소형고압블럭경계</v>
          </cell>
        </row>
        <row r="719">
          <cell r="A719" t="str">
            <v>소형고압블럭포장       (I형)</v>
          </cell>
        </row>
        <row r="720">
          <cell r="A720" t="str">
            <v>모래포설</v>
          </cell>
        </row>
        <row r="722">
          <cell r="A722" t="str">
            <v>3) 어린이공원 Ⅲ</v>
          </cell>
        </row>
        <row r="723">
          <cell r="A723" t="str">
            <v>콘크리트경계블럭A형</v>
          </cell>
        </row>
        <row r="724">
          <cell r="A724" t="str">
            <v>소형고압블럭포장       (I형)</v>
          </cell>
        </row>
        <row r="725">
          <cell r="A725" t="str">
            <v>마사다짐</v>
          </cell>
        </row>
        <row r="726">
          <cell r="A726" t="str">
            <v>모래포설</v>
          </cell>
        </row>
        <row r="728">
          <cell r="A728" t="str">
            <v>4) 어린이공원 Ⅳ</v>
          </cell>
        </row>
        <row r="729">
          <cell r="A729" t="str">
            <v>콘크리트경계블럭A형</v>
          </cell>
        </row>
        <row r="730">
          <cell r="A730" t="str">
            <v>소형고압블럭경계</v>
          </cell>
        </row>
        <row r="731">
          <cell r="A731" t="str">
            <v>소형고압블럭포장       (I형)</v>
          </cell>
        </row>
        <row r="732">
          <cell r="A732" t="str">
            <v>모래포설</v>
          </cell>
        </row>
        <row r="734">
          <cell r="A734" t="str">
            <v>5) 어린이공원 Ⅴ</v>
          </cell>
        </row>
        <row r="735">
          <cell r="A735" t="str">
            <v>콘크리트경계블럭A형</v>
          </cell>
        </row>
        <row r="736">
          <cell r="A736" t="str">
            <v>소형고압블럭포장       (I형)</v>
          </cell>
        </row>
        <row r="737">
          <cell r="A737" t="str">
            <v>모래포설</v>
          </cell>
        </row>
        <row r="739">
          <cell r="A739" t="str">
            <v>6) 어린이공원 Ⅶ</v>
          </cell>
        </row>
        <row r="740">
          <cell r="A740" t="str">
            <v>콘크리트경계블럭A형</v>
          </cell>
        </row>
        <row r="741">
          <cell r="A741" t="str">
            <v>소형고압블럭경계</v>
          </cell>
        </row>
        <row r="742">
          <cell r="A742" t="str">
            <v>소형고압블럭포장       (I형)</v>
          </cell>
        </row>
        <row r="743">
          <cell r="A743" t="str">
            <v>모래포설</v>
          </cell>
        </row>
        <row r="745">
          <cell r="A745" t="str">
            <v>7) 경관녹지 Ⅰ</v>
          </cell>
        </row>
        <row r="746">
          <cell r="A746" t="str">
            <v>콘크리트경계블럭A형</v>
          </cell>
        </row>
        <row r="747">
          <cell r="A747" t="str">
            <v>콘크리트경계블럭B형</v>
          </cell>
        </row>
        <row r="748">
          <cell r="A748" t="str">
            <v>칼라투수콘크리트    포장</v>
          </cell>
        </row>
        <row r="749">
          <cell r="A749" t="str">
            <v>칼라투수콘크리트    포장</v>
          </cell>
        </row>
        <row r="751">
          <cell r="A751" t="str">
            <v>8) 경관녹지 Ⅱ</v>
          </cell>
        </row>
        <row r="752">
          <cell r="A752" t="str">
            <v>콘크리트경계블럭A형</v>
          </cell>
        </row>
        <row r="753">
          <cell r="A753" t="str">
            <v>콘크리트경계블럭B형</v>
          </cell>
        </row>
        <row r="754">
          <cell r="A754" t="str">
            <v>칼라투수콘크리트    포장</v>
          </cell>
        </row>
        <row r="755">
          <cell r="A755" t="str">
            <v>칼라투수콘크리트    포장</v>
          </cell>
        </row>
        <row r="757">
          <cell r="A757" t="str">
            <v>9) 경관녹지 Ⅲ</v>
          </cell>
        </row>
        <row r="758">
          <cell r="A758" t="str">
            <v>콘크리트경계블럭A형</v>
          </cell>
        </row>
        <row r="759">
          <cell r="A759" t="str">
            <v>콘크리트경계블럭B형</v>
          </cell>
        </row>
        <row r="760">
          <cell r="A760" t="str">
            <v>칼라투수콘크리트    포장</v>
          </cell>
        </row>
        <row r="761">
          <cell r="A761" t="str">
            <v>칼라투수콘크리트    포장</v>
          </cell>
        </row>
        <row r="768">
          <cell r="A768" t="str">
            <v>5. 우배수공사</v>
          </cell>
        </row>
        <row r="769">
          <cell r="A769" t="str">
            <v>1) 어린이공원 Ⅰ</v>
          </cell>
        </row>
        <row r="770">
          <cell r="A770" t="str">
            <v>2) 어린이공원 Ⅱ</v>
          </cell>
        </row>
        <row r="771">
          <cell r="A771" t="str">
            <v>3) 어린이공원 Ⅲ</v>
          </cell>
        </row>
        <row r="772">
          <cell r="A772" t="str">
            <v>4) 어린이공원 Ⅳ</v>
          </cell>
        </row>
        <row r="773">
          <cell r="A773" t="str">
            <v>5) 어린이공원 Ⅴ</v>
          </cell>
        </row>
        <row r="774">
          <cell r="A774" t="str">
            <v>6) 어린이공원 Ⅶ</v>
          </cell>
        </row>
        <row r="775">
          <cell r="A775" t="str">
            <v>7) 경관녹지 Ⅰ</v>
          </cell>
        </row>
        <row r="776">
          <cell r="A776" t="str">
            <v>8) 경관녹지 Ⅱ</v>
          </cell>
        </row>
        <row r="777">
          <cell r="A777" t="str">
            <v>9) 경관녹지 Ⅲ</v>
          </cell>
        </row>
        <row r="778">
          <cell r="A778" t="str">
            <v>10) 가로수</v>
          </cell>
        </row>
        <row r="779">
          <cell r="A779" t="str">
            <v>11) 시설녹지(100M)</v>
          </cell>
        </row>
        <row r="782">
          <cell r="A782" t="str">
            <v>1) 어린이공원 Ⅰ</v>
          </cell>
        </row>
        <row r="783">
          <cell r="A783" t="str">
            <v>집수정 A</v>
          </cell>
        </row>
        <row r="784">
          <cell r="A784" t="str">
            <v>집수정 B</v>
          </cell>
        </row>
        <row r="785">
          <cell r="A785" t="str">
            <v>우수관 (PE강관)</v>
          </cell>
        </row>
        <row r="786">
          <cell r="A786" t="str">
            <v>맹암거 (본선)</v>
          </cell>
        </row>
        <row r="787">
          <cell r="A787" t="str">
            <v>맹암거 (지선)</v>
          </cell>
        </row>
        <row r="789">
          <cell r="A789" t="str">
            <v>2) 어린이공원 Ⅱ</v>
          </cell>
        </row>
        <row r="790">
          <cell r="A790" t="str">
            <v>집수정 A</v>
          </cell>
        </row>
        <row r="791">
          <cell r="A791" t="str">
            <v>집수정 B</v>
          </cell>
        </row>
        <row r="792">
          <cell r="A792" t="str">
            <v>우수관 (PE강관)</v>
          </cell>
        </row>
        <row r="793">
          <cell r="A793" t="str">
            <v>맹암거 (지선)</v>
          </cell>
        </row>
        <row r="794">
          <cell r="A794" t="str">
            <v>맹암거 (본선)</v>
          </cell>
        </row>
        <row r="796">
          <cell r="A796" t="str">
            <v>3) 어린이공원 Ⅲ</v>
          </cell>
        </row>
        <row r="797">
          <cell r="A797" t="str">
            <v>집수정 A</v>
          </cell>
        </row>
        <row r="798">
          <cell r="A798" t="str">
            <v>집수정 B</v>
          </cell>
        </row>
        <row r="799">
          <cell r="A799" t="str">
            <v>우수관 (PE강관)</v>
          </cell>
        </row>
        <row r="800">
          <cell r="A800" t="str">
            <v>맹암거 (지선)</v>
          </cell>
        </row>
        <row r="801">
          <cell r="A801" t="str">
            <v>맹암거 (본선)</v>
          </cell>
        </row>
        <row r="803">
          <cell r="A803" t="str">
            <v>4) 어린이공원 Ⅳ</v>
          </cell>
        </row>
        <row r="804">
          <cell r="A804" t="str">
            <v>집수정 A</v>
          </cell>
        </row>
        <row r="805">
          <cell r="A805" t="str">
            <v>집수정 B</v>
          </cell>
        </row>
        <row r="806">
          <cell r="A806" t="str">
            <v>우수관 (PE강관)</v>
          </cell>
        </row>
        <row r="807">
          <cell r="A807" t="str">
            <v>맹암거 (지선)</v>
          </cell>
        </row>
        <row r="808">
          <cell r="A808" t="str">
            <v>맹암거 (본선)</v>
          </cell>
        </row>
        <row r="810">
          <cell r="A810" t="str">
            <v>5) 어린이공원 Ⅴ</v>
          </cell>
        </row>
        <row r="811">
          <cell r="A811" t="str">
            <v>집수정 A</v>
          </cell>
        </row>
        <row r="812">
          <cell r="A812" t="str">
            <v>집수정 B</v>
          </cell>
        </row>
        <row r="813">
          <cell r="A813" t="str">
            <v>우수관 (PE강관)</v>
          </cell>
        </row>
        <row r="814">
          <cell r="A814" t="str">
            <v>맹암거 (지선)</v>
          </cell>
        </row>
        <row r="815">
          <cell r="A815" t="str">
            <v>맹암거 (본선)</v>
          </cell>
        </row>
        <row r="817">
          <cell r="A817" t="str">
            <v>6) 어린이공원 Ⅶ</v>
          </cell>
        </row>
        <row r="818">
          <cell r="A818" t="str">
            <v>집수정 A</v>
          </cell>
        </row>
        <row r="819">
          <cell r="A819" t="str">
            <v>집수정 B</v>
          </cell>
        </row>
        <row r="820">
          <cell r="A820" t="str">
            <v>우수관 (PE강관)</v>
          </cell>
        </row>
        <row r="821">
          <cell r="A821" t="str">
            <v>맹암거 (지선)</v>
          </cell>
        </row>
        <row r="822">
          <cell r="A822" t="str">
            <v>맹암거 (본선)</v>
          </cell>
        </row>
        <row r="824">
          <cell r="A824" t="str">
            <v>7) 경관녹지 Ⅰ</v>
          </cell>
        </row>
        <row r="825">
          <cell r="A825" t="str">
            <v>집수정 A</v>
          </cell>
        </row>
        <row r="826">
          <cell r="A826" t="str">
            <v>집수정 B</v>
          </cell>
        </row>
        <row r="827">
          <cell r="A827" t="str">
            <v>우수관 (PE강관)</v>
          </cell>
        </row>
        <row r="828">
          <cell r="A828" t="str">
            <v>우수관 (PE강관)</v>
          </cell>
        </row>
        <row r="830">
          <cell r="A830" t="str">
            <v>8) 경관녹지 Ⅱ</v>
          </cell>
        </row>
        <row r="831">
          <cell r="A831" t="str">
            <v>집수정 A</v>
          </cell>
        </row>
        <row r="832">
          <cell r="A832" t="str">
            <v>집수정 B</v>
          </cell>
        </row>
        <row r="833">
          <cell r="A833" t="str">
            <v>우수관 (PE강관)</v>
          </cell>
        </row>
        <row r="834">
          <cell r="A834" t="str">
            <v>우수관 (PE강관)</v>
          </cell>
        </row>
        <row r="837">
          <cell r="A837" t="str">
            <v>9) 경관녹지 Ⅲ</v>
          </cell>
        </row>
        <row r="838">
          <cell r="A838" t="str">
            <v>집수정 A</v>
          </cell>
        </row>
        <row r="839">
          <cell r="A839" t="str">
            <v>집수정 B</v>
          </cell>
        </row>
        <row r="840">
          <cell r="A840" t="str">
            <v>우수관 (PE강관)</v>
          </cell>
        </row>
        <row r="841">
          <cell r="A841" t="str">
            <v>우수관 (PE강관)</v>
          </cell>
        </row>
        <row r="843">
          <cell r="A843" t="str">
            <v>10) 가로수</v>
          </cell>
        </row>
        <row r="844">
          <cell r="A844" t="str">
            <v>우수관 (PE강관)</v>
          </cell>
        </row>
        <row r="845">
          <cell r="A845" t="str">
            <v>PE 유공관</v>
          </cell>
        </row>
        <row r="847">
          <cell r="A847" t="str">
            <v>11) 시설녹지(100M)</v>
          </cell>
        </row>
        <row r="848">
          <cell r="A848" t="str">
            <v>집수정 A</v>
          </cell>
        </row>
        <row r="849">
          <cell r="A849" t="str">
            <v>집수정 B</v>
          </cell>
        </row>
        <row r="850">
          <cell r="A850" t="str">
            <v>U형 측구</v>
          </cell>
        </row>
        <row r="851">
          <cell r="A851" t="str">
            <v>우수관 (PE강관)</v>
          </cell>
        </row>
        <row r="852">
          <cell r="A852" t="str">
            <v>우수관 (PE강관)</v>
          </cell>
        </row>
        <row r="860">
          <cell r="A860" t="str">
            <v>6. 식재지조성공사</v>
          </cell>
        </row>
        <row r="861">
          <cell r="A861" t="str">
            <v>1) 어린이공원 Ⅰ</v>
          </cell>
        </row>
        <row r="862">
          <cell r="A862" t="str">
            <v>2) 어린이공원 Ⅱ</v>
          </cell>
        </row>
        <row r="863">
          <cell r="A863" t="str">
            <v>3) 어린이공원 Ⅲ</v>
          </cell>
        </row>
        <row r="864">
          <cell r="A864" t="str">
            <v>4) 어린이공원 Ⅳ</v>
          </cell>
        </row>
        <row r="865">
          <cell r="A865" t="str">
            <v>5) 어린이공원 Ⅴ</v>
          </cell>
        </row>
        <row r="866">
          <cell r="A866" t="str">
            <v>6) 어린이공원 Ⅶ</v>
          </cell>
        </row>
        <row r="867">
          <cell r="A867" t="str">
            <v>7) 10M시설녹지1지역</v>
          </cell>
        </row>
        <row r="868">
          <cell r="A868" t="str">
            <v>8) 10M시설녹지2지역</v>
          </cell>
        </row>
        <row r="869">
          <cell r="A869" t="str">
            <v>9) 경관녹지 Ⅰ</v>
          </cell>
        </row>
        <row r="870">
          <cell r="A870" t="str">
            <v>10) 경관녹지 Ⅱ</v>
          </cell>
        </row>
        <row r="871">
          <cell r="A871" t="str">
            <v>11) 경관녹지 Ⅲ</v>
          </cell>
        </row>
        <row r="872">
          <cell r="A872" t="str">
            <v>12) 가로수</v>
          </cell>
        </row>
        <row r="873">
          <cell r="A873" t="str">
            <v>13) 보행자전용도로</v>
          </cell>
        </row>
        <row r="876">
          <cell r="A876" t="str">
            <v>1) 어린이공원 Ⅰ</v>
          </cell>
        </row>
        <row r="877">
          <cell r="A877" t="str">
            <v>가. 토공</v>
          </cell>
        </row>
        <row r="878">
          <cell r="A878" t="str">
            <v>기계터파기(B.H0.7㎥)</v>
          </cell>
        </row>
        <row r="879">
          <cell r="A879" t="str">
            <v>기계잔토처리</v>
          </cell>
        </row>
        <row r="881">
          <cell r="A881" t="str">
            <v>나. 성토</v>
          </cell>
        </row>
        <row r="882">
          <cell r="A882" t="str">
            <v>절취 및 상차             (백호1.0㎥)</v>
          </cell>
        </row>
        <row r="883">
          <cell r="A883" t="str">
            <v>덤프운반                     (중앙공원-3공구)</v>
          </cell>
        </row>
        <row r="884">
          <cell r="A884" t="str">
            <v>단지정지</v>
          </cell>
        </row>
        <row r="886">
          <cell r="A886" t="str">
            <v>다. 환토</v>
          </cell>
        </row>
        <row r="887">
          <cell r="A887" t="str">
            <v>절취 및 상차             (백호1.0㎥)</v>
          </cell>
        </row>
        <row r="888">
          <cell r="A888" t="str">
            <v>덤프운반                     (중앙공원-3공구)</v>
          </cell>
        </row>
        <row r="889">
          <cell r="A889" t="str">
            <v>단지정지</v>
          </cell>
        </row>
        <row r="892">
          <cell r="A892" t="str">
            <v>2) 어린이공원 Ⅱ</v>
          </cell>
        </row>
        <row r="893">
          <cell r="A893" t="str">
            <v>가. 토공</v>
          </cell>
        </row>
        <row r="894">
          <cell r="A894" t="str">
            <v>기계터파기(B.H0.7㎥)</v>
          </cell>
        </row>
        <row r="895">
          <cell r="A895" t="str">
            <v>기계잔토처리</v>
          </cell>
        </row>
        <row r="897">
          <cell r="A897" t="str">
            <v>나. 성토</v>
          </cell>
        </row>
        <row r="898">
          <cell r="A898" t="str">
            <v>절취 및 상차             (백호1.0㎥)</v>
          </cell>
        </row>
        <row r="899">
          <cell r="A899" t="str">
            <v>덤프운반                     (중앙공원-3공구)</v>
          </cell>
        </row>
        <row r="900">
          <cell r="A900" t="str">
            <v>단지정지</v>
          </cell>
        </row>
        <row r="902">
          <cell r="A902" t="str">
            <v>다. 환토</v>
          </cell>
        </row>
        <row r="903">
          <cell r="A903" t="str">
            <v>절취 및 상차             (백호1.0㎥)</v>
          </cell>
        </row>
        <row r="904">
          <cell r="A904" t="str">
            <v>덤프운반                     (중앙공원-3공구)</v>
          </cell>
        </row>
        <row r="905">
          <cell r="A905" t="str">
            <v>단지정지</v>
          </cell>
        </row>
        <row r="906">
          <cell r="A906" t="str">
            <v>3) 어린이공원 Ⅲ</v>
          </cell>
        </row>
        <row r="907">
          <cell r="A907" t="str">
            <v>가. 토공</v>
          </cell>
        </row>
        <row r="908">
          <cell r="A908" t="str">
            <v>기계터파기(B.H0.7㎥)</v>
          </cell>
        </row>
        <row r="909">
          <cell r="A909" t="str">
            <v>기계잔토처리</v>
          </cell>
        </row>
        <row r="911">
          <cell r="A911" t="str">
            <v>나. 성토</v>
          </cell>
        </row>
        <row r="912">
          <cell r="A912" t="str">
            <v>절취 및 상차             (백호1.0㎥)</v>
          </cell>
        </row>
        <row r="913">
          <cell r="A913" t="str">
            <v>덤프운반                     (중앙공원-3공구)</v>
          </cell>
        </row>
        <row r="914">
          <cell r="A914" t="str">
            <v>단지정지</v>
          </cell>
        </row>
        <row r="916">
          <cell r="A916" t="str">
            <v>다. 환토</v>
          </cell>
        </row>
        <row r="917">
          <cell r="A917" t="str">
            <v>절취 및 상차             (백호1.0㎥)</v>
          </cell>
        </row>
        <row r="918">
          <cell r="A918" t="str">
            <v>덤프운반                     (중앙공원-3공구)</v>
          </cell>
        </row>
        <row r="919">
          <cell r="A919" t="str">
            <v>단지정지</v>
          </cell>
        </row>
        <row r="922">
          <cell r="A922" t="str">
            <v>4) 어린이공원 Ⅳ</v>
          </cell>
        </row>
        <row r="923">
          <cell r="A923" t="str">
            <v>가. 토공</v>
          </cell>
        </row>
        <row r="924">
          <cell r="A924" t="str">
            <v>기계터파기(B.H0.7㎥)</v>
          </cell>
        </row>
        <row r="925">
          <cell r="A925" t="str">
            <v>기계잔토처리</v>
          </cell>
        </row>
        <row r="927">
          <cell r="A927" t="str">
            <v>나. 성토</v>
          </cell>
        </row>
        <row r="928">
          <cell r="A928" t="str">
            <v>절취 및 상차             (백호1.0㎥)</v>
          </cell>
        </row>
        <row r="929">
          <cell r="A929" t="str">
            <v>덤프운반                     (중앙공원-3공구)</v>
          </cell>
        </row>
        <row r="930">
          <cell r="A930" t="str">
            <v>단지정지</v>
          </cell>
        </row>
        <row r="932">
          <cell r="A932" t="str">
            <v>다. 환토</v>
          </cell>
        </row>
        <row r="933">
          <cell r="A933" t="str">
            <v>절취 및 상차             (백호1.0㎥)</v>
          </cell>
        </row>
        <row r="934">
          <cell r="A934" t="str">
            <v>덤프운반                     (중앙공원-3공구)</v>
          </cell>
        </row>
        <row r="935">
          <cell r="A935" t="str">
            <v>단지정지</v>
          </cell>
        </row>
        <row r="938">
          <cell r="A938" t="str">
            <v>5) 어린이공원 Ⅴ</v>
          </cell>
        </row>
        <row r="939">
          <cell r="A939" t="str">
            <v>가. 토공</v>
          </cell>
        </row>
        <row r="940">
          <cell r="A940" t="str">
            <v>기계터파기(B.H0.7㎥)</v>
          </cell>
        </row>
        <row r="941">
          <cell r="A941" t="str">
            <v>기계잔토처리</v>
          </cell>
        </row>
        <row r="943">
          <cell r="A943" t="str">
            <v>나. 성토</v>
          </cell>
        </row>
        <row r="944">
          <cell r="A944" t="str">
            <v>절취 및 상차             (백호1.0㎥)</v>
          </cell>
        </row>
        <row r="945">
          <cell r="A945" t="str">
            <v>덤프운반                     (중앙공원-3공구)</v>
          </cell>
        </row>
        <row r="946">
          <cell r="A946" t="str">
            <v>단지정지</v>
          </cell>
        </row>
        <row r="948">
          <cell r="A948" t="str">
            <v>다. 환토</v>
          </cell>
        </row>
        <row r="949">
          <cell r="A949" t="str">
            <v>절취 및 상차             (백호1.0㎥)</v>
          </cell>
        </row>
        <row r="950">
          <cell r="A950" t="str">
            <v>덤프운반                     (중앙공원-3공구)</v>
          </cell>
        </row>
        <row r="951">
          <cell r="A951" t="str">
            <v>단지정지</v>
          </cell>
        </row>
        <row r="952">
          <cell r="A952" t="str">
            <v>6) 어린이공원 Ⅶ</v>
          </cell>
        </row>
        <row r="953">
          <cell r="A953" t="str">
            <v>가. 토공</v>
          </cell>
        </row>
        <row r="954">
          <cell r="A954" t="str">
            <v>기계터파기(B.H0.7㎥)</v>
          </cell>
        </row>
        <row r="955">
          <cell r="A955" t="str">
            <v>기계잔토처리</v>
          </cell>
        </row>
        <row r="957">
          <cell r="A957" t="str">
            <v>나. 성토</v>
          </cell>
        </row>
        <row r="958">
          <cell r="A958" t="str">
            <v>절취 및 상차             (백호1.0㎥)</v>
          </cell>
        </row>
        <row r="959">
          <cell r="A959" t="str">
            <v>덤프운반                     (중앙공원-3공구)</v>
          </cell>
        </row>
        <row r="960">
          <cell r="A960" t="str">
            <v>단지정지</v>
          </cell>
        </row>
        <row r="962">
          <cell r="A962" t="str">
            <v>다. 환토</v>
          </cell>
        </row>
        <row r="963">
          <cell r="A963" t="str">
            <v>절취 및 상차             (백호1.0㎥)</v>
          </cell>
        </row>
        <row r="964">
          <cell r="A964" t="str">
            <v>덤프운반                     (중앙공원-3공구)</v>
          </cell>
        </row>
        <row r="965">
          <cell r="A965" t="str">
            <v>단지정지</v>
          </cell>
        </row>
        <row r="968">
          <cell r="A968" t="str">
            <v>7) 10M시설녹지1지역</v>
          </cell>
        </row>
        <row r="969">
          <cell r="A969" t="str">
            <v>가. 토공</v>
          </cell>
        </row>
        <row r="970">
          <cell r="A970" t="str">
            <v>기계터파기(B.H0.7㎥)</v>
          </cell>
        </row>
        <row r="971">
          <cell r="A971" t="str">
            <v>기계잔토처리</v>
          </cell>
        </row>
        <row r="973">
          <cell r="A973" t="str">
            <v>나. 성토</v>
          </cell>
        </row>
        <row r="974">
          <cell r="A974" t="str">
            <v>절취 및 상차             (백호1.0㎥)</v>
          </cell>
        </row>
        <row r="975">
          <cell r="A975" t="str">
            <v>덤프운반                     (중앙공원-3공구)</v>
          </cell>
        </row>
        <row r="976">
          <cell r="A976" t="str">
            <v>단지정지</v>
          </cell>
        </row>
        <row r="978">
          <cell r="A978" t="str">
            <v>다. 환토</v>
          </cell>
        </row>
        <row r="979">
          <cell r="A979" t="str">
            <v>절취 및 상차             (백호1.0㎥)</v>
          </cell>
        </row>
        <row r="980">
          <cell r="A980" t="str">
            <v>덤프운반                     (중앙공원-3공구)</v>
          </cell>
        </row>
        <row r="981">
          <cell r="A981" t="str">
            <v>단지정지</v>
          </cell>
        </row>
        <row r="984">
          <cell r="A984" t="str">
            <v>8) 10M시설녹지2지역</v>
          </cell>
        </row>
        <row r="985">
          <cell r="A985" t="str">
            <v>가. 토공</v>
          </cell>
        </row>
        <row r="986">
          <cell r="A986" t="str">
            <v>기계터파기(B.H0.7㎥)</v>
          </cell>
        </row>
        <row r="987">
          <cell r="A987" t="str">
            <v>기계잔토처리</v>
          </cell>
        </row>
        <row r="989">
          <cell r="A989" t="str">
            <v>나. 성토</v>
          </cell>
        </row>
        <row r="990">
          <cell r="A990" t="str">
            <v>절취 및 상차             (백호1.0㎥)</v>
          </cell>
        </row>
        <row r="991">
          <cell r="A991" t="str">
            <v>덤프운반                     (중앙공원-3공구)</v>
          </cell>
        </row>
        <row r="992">
          <cell r="A992" t="str">
            <v>단지정지</v>
          </cell>
        </row>
        <row r="994">
          <cell r="A994" t="str">
            <v>다. 환토</v>
          </cell>
        </row>
        <row r="995">
          <cell r="A995" t="str">
            <v>절취 및 상차             (백호1.0㎥)</v>
          </cell>
        </row>
        <row r="996">
          <cell r="A996" t="str">
            <v>덤프운반                     (중앙공원-3공구)</v>
          </cell>
        </row>
        <row r="997">
          <cell r="A997" t="str">
            <v>단지정지</v>
          </cell>
        </row>
        <row r="998">
          <cell r="A998" t="str">
            <v>9) 경관녹지 Ⅰ</v>
          </cell>
        </row>
        <row r="999">
          <cell r="A999" t="str">
            <v>가. 토공</v>
          </cell>
        </row>
        <row r="1000">
          <cell r="A1000" t="str">
            <v>기계터파기(B.H0.7㎥)</v>
          </cell>
        </row>
        <row r="1001">
          <cell r="A1001" t="str">
            <v>기계잔토처리</v>
          </cell>
        </row>
        <row r="1003">
          <cell r="A1003" t="str">
            <v>나. 성토</v>
          </cell>
        </row>
        <row r="1004">
          <cell r="A1004" t="str">
            <v>절취 및 상차             (백호1.0㎥)</v>
          </cell>
        </row>
        <row r="1005">
          <cell r="A1005" t="str">
            <v>덤프운반                     (중앙공원-3공구)</v>
          </cell>
        </row>
        <row r="1006">
          <cell r="A1006" t="str">
            <v>단지정지</v>
          </cell>
        </row>
        <row r="1008">
          <cell r="A1008" t="str">
            <v>다. 환토</v>
          </cell>
        </row>
        <row r="1009">
          <cell r="A1009" t="str">
            <v>절취 및 상차             (백호1.0㎥)</v>
          </cell>
        </row>
        <row r="1010">
          <cell r="A1010" t="str">
            <v>덤프운반                     (중앙공원-3공구)</v>
          </cell>
        </row>
        <row r="1011">
          <cell r="A1011" t="str">
            <v>단지정지</v>
          </cell>
        </row>
        <row r="1014">
          <cell r="A1014" t="str">
            <v>10) 경관녹지 Ⅱ</v>
          </cell>
        </row>
        <row r="1015">
          <cell r="A1015" t="str">
            <v>가. 토공</v>
          </cell>
        </row>
        <row r="1016">
          <cell r="A1016" t="str">
            <v>기계터파기(B.H0.7㎥)</v>
          </cell>
        </row>
        <row r="1017">
          <cell r="A1017" t="str">
            <v>기계잔토처리</v>
          </cell>
        </row>
        <row r="1019">
          <cell r="A1019" t="str">
            <v>나. 성토</v>
          </cell>
        </row>
        <row r="1020">
          <cell r="A1020" t="str">
            <v>절취 및 상차             (백호1.0㎥)</v>
          </cell>
        </row>
        <row r="1021">
          <cell r="A1021" t="str">
            <v>덤프운반                     (중앙공원-3공구)</v>
          </cell>
        </row>
        <row r="1022">
          <cell r="A1022" t="str">
            <v>단지정지</v>
          </cell>
        </row>
        <row r="1024">
          <cell r="A1024" t="str">
            <v>다. 환토</v>
          </cell>
        </row>
        <row r="1025">
          <cell r="A1025" t="str">
            <v>절취 및 상차             (백호1.0㎥)</v>
          </cell>
        </row>
        <row r="1026">
          <cell r="A1026" t="str">
            <v>덤프운반                     (중앙공원-3공구)</v>
          </cell>
        </row>
        <row r="1027">
          <cell r="A1027" t="str">
            <v>단지정지</v>
          </cell>
        </row>
        <row r="1030">
          <cell r="A1030" t="str">
            <v>11) 경관녹지 Ⅲ</v>
          </cell>
        </row>
        <row r="1031">
          <cell r="A1031" t="str">
            <v>가. 토공</v>
          </cell>
        </row>
        <row r="1032">
          <cell r="A1032" t="str">
            <v>기계터파기(B.H0.7㎥)</v>
          </cell>
        </row>
        <row r="1033">
          <cell r="A1033" t="str">
            <v>기계잔토처리</v>
          </cell>
        </row>
        <row r="1035">
          <cell r="A1035" t="str">
            <v>나. 성토</v>
          </cell>
        </row>
        <row r="1036">
          <cell r="A1036" t="str">
            <v>절취 및 상차             (백호1.0㎥)</v>
          </cell>
        </row>
        <row r="1037">
          <cell r="A1037" t="str">
            <v>덤프운반                     (중앙공원-3공구)</v>
          </cell>
        </row>
        <row r="1038">
          <cell r="A1038" t="str">
            <v>단지정지</v>
          </cell>
        </row>
        <row r="1040">
          <cell r="A1040" t="str">
            <v>다. 환토</v>
          </cell>
        </row>
        <row r="1041">
          <cell r="A1041" t="str">
            <v>절취 및 상차             (백호1.0㎥)</v>
          </cell>
        </row>
        <row r="1042">
          <cell r="A1042" t="str">
            <v>덤프운반                     (중앙공원-3공구)</v>
          </cell>
        </row>
        <row r="1043">
          <cell r="A1043" t="str">
            <v>단지정지</v>
          </cell>
        </row>
        <row r="1044">
          <cell r="A1044" t="str">
            <v>12) 가로수</v>
          </cell>
        </row>
        <row r="1045">
          <cell r="A1045" t="str">
            <v>가. 토공</v>
          </cell>
        </row>
        <row r="1046">
          <cell r="A1046" t="str">
            <v>기계터파기(B.H0.7㎥)</v>
          </cell>
        </row>
        <row r="1047">
          <cell r="A1047" t="str">
            <v>기계잔토처리</v>
          </cell>
        </row>
        <row r="1049">
          <cell r="A1049" t="str">
            <v>나. 환토</v>
          </cell>
        </row>
        <row r="1050">
          <cell r="A1050" t="str">
            <v>절취 및 상차             (백호1.0㎥)</v>
          </cell>
        </row>
        <row r="1051">
          <cell r="A1051" t="str">
            <v>덤프운반                     (중앙공원-3공구)</v>
          </cell>
        </row>
        <row r="1052">
          <cell r="A1052" t="str">
            <v>단지정지</v>
          </cell>
        </row>
        <row r="1055">
          <cell r="A1055" t="str">
            <v>13) 보행자전용도로</v>
          </cell>
        </row>
        <row r="1056">
          <cell r="A1056" t="str">
            <v>가. 토공</v>
          </cell>
        </row>
        <row r="1057">
          <cell r="A1057" t="str">
            <v>기계터파기(B.H0.7㎥)</v>
          </cell>
        </row>
        <row r="1058">
          <cell r="A1058" t="str">
            <v>기계잔토처리</v>
          </cell>
        </row>
        <row r="1060">
          <cell r="A1060" t="str">
            <v>나. 환토</v>
          </cell>
        </row>
        <row r="1061">
          <cell r="A1061" t="str">
            <v>절취 및 상차             (백호1.0㎥)</v>
          </cell>
        </row>
        <row r="1062">
          <cell r="A1062" t="str">
            <v>덤프운반                     (중앙공원-3공구)</v>
          </cell>
        </row>
        <row r="1063">
          <cell r="A1063" t="str">
            <v>단지정지</v>
          </cell>
        </row>
        <row r="1067">
          <cell r="A1067" t="str">
            <v>7. 부대공사</v>
          </cell>
        </row>
        <row r="1068">
          <cell r="A1068" t="str">
            <v>1) 사급자재대</v>
          </cell>
        </row>
        <row r="1069">
          <cell r="A1069" t="str">
            <v>이형철근</v>
          </cell>
        </row>
        <row r="1071">
          <cell r="A1071" t="str">
            <v>2) 운반비</v>
          </cell>
        </row>
        <row r="1072">
          <cell r="A1072" t="str">
            <v xml:space="preserve"> 철근운반</v>
          </cell>
        </row>
        <row r="1074">
          <cell r="A1074" t="str">
            <v>3) 가설공</v>
          </cell>
        </row>
        <row r="1075">
          <cell r="A1075" t="str">
            <v>조립식가설사무소</v>
          </cell>
        </row>
        <row r="1076">
          <cell r="A1076" t="str">
            <v>조립식가설창고</v>
          </cell>
        </row>
        <row r="1079">
          <cell r="A1079" t="str">
            <v>8. 운반비(도선료)</v>
          </cell>
        </row>
        <row r="1080">
          <cell r="A1080" t="str">
            <v>8.0톤 트럭 도선료</v>
          </cell>
        </row>
        <row r="1081">
          <cell r="A1081" t="str">
            <v>8.0톤 트럭 도선료</v>
          </cell>
        </row>
        <row r="1084">
          <cell r="A1084" t="str">
            <v>9. 이식수목할증</v>
          </cell>
        </row>
        <row r="1085">
          <cell r="A1085" t="str">
            <v>이식수목할증</v>
          </cell>
        </row>
        <row r="1088">
          <cell r="A1088" t="str">
            <v>10. 공단지급자재</v>
          </cell>
        </row>
        <row r="1089">
          <cell r="A1089" t="str">
            <v>레미콘</v>
          </cell>
        </row>
        <row r="1090">
          <cell r="A1090" t="str">
            <v>레미콘</v>
          </cell>
        </row>
      </sheetData>
      <sheetData sheetId="4"/>
      <sheetData sheetId="5"/>
      <sheetData sheetId="6"/>
      <sheetData sheetId="7"/>
      <sheetData sheetId="8"/>
      <sheetData sheetId="9"/>
      <sheetData sheetId="10"/>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벨브보호통단위"/>
      <sheetName val="밸브보호통수량"/>
      <sheetName val=" 관 수량집계"/>
      <sheetName val=" 관 자재집계"/>
      <sheetName val="상수관로자재접합"/>
      <sheetName val="토공 집계"/>
      <sheetName val="노선1호 (2)"/>
      <sheetName val="상수가정"/>
      <sheetName val="송수관토공"/>
      <sheetName val="Sheet1"/>
      <sheetName val="일위대가"/>
      <sheetName val="상수관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수량산출(음암)"/>
      <sheetName val="PHASE1-1수량산출"/>
      <sheetName val="진주방향"/>
      <sheetName val="마산방향"/>
      <sheetName val="마산방향철근집계"/>
      <sheetName val="발주설계서(당초)"/>
      <sheetName val="수목데이타 "/>
      <sheetName val="용수량(생활용수)"/>
      <sheetName val="20관리비율"/>
      <sheetName val="실행대비"/>
      <sheetName val="1.설계설명서"/>
      <sheetName val="요율설정"/>
      <sheetName val="ABUT수량-A1"/>
      <sheetName val="실행내역 "/>
      <sheetName val="일위대가(2003)"/>
      <sheetName val="접속도로"/>
      <sheetName val="DATE"/>
      <sheetName val="Sheet2"/>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Sheet1"/>
      <sheetName val="DATA"/>
      <sheetName val="#REF"/>
      <sheetName val="표지"/>
      <sheetName val="원가계산서 "/>
      <sheetName val="집계표 (1)"/>
      <sheetName val="집계표(2)"/>
      <sheetName val="내역서(1차공사분)"/>
      <sheetName val="수량산출"/>
      <sheetName val="내역서"/>
      <sheetName val="상수도토공집계표"/>
      <sheetName val="현장일보"/>
      <sheetName val="총괄표"/>
      <sheetName val="ABUT수량-A1"/>
      <sheetName val="I一般比"/>
      <sheetName val="N賃率-職"/>
      <sheetName val="자재단가비교표"/>
      <sheetName val="일위대가"/>
      <sheetName val="도배공사언고"/>
      <sheetName val="포장복구집계"/>
      <sheetName val="데이타"/>
      <sheetName val="노임단가"/>
      <sheetName val="견적율"/>
      <sheetName val="일위대가-1"/>
      <sheetName val="Front"/>
      <sheetName val="wall"/>
      <sheetName val="간접"/>
      <sheetName val="ETC"/>
      <sheetName val="INPUT"/>
      <sheetName val="청천내"/>
      <sheetName val="집수정"/>
      <sheetName val="NEGO"/>
      <sheetName val="공사수행방안"/>
      <sheetName val="내역서1999.8최종"/>
      <sheetName val="CTEMCOST"/>
      <sheetName val="안정검토(온1)"/>
      <sheetName val="인건비"/>
      <sheetName val="전차선로 물량표"/>
      <sheetName val="단가대비표"/>
      <sheetName val="일위대가(가설)"/>
      <sheetName val="횡배수관토공수량"/>
      <sheetName val="빙장비사양"/>
      <sheetName val="장비사양"/>
      <sheetName val="현장관리비"/>
      <sheetName val="반중력식옹벽3.5"/>
      <sheetName val="기준"/>
      <sheetName val="9811"/>
      <sheetName val="목표세부명세"/>
      <sheetName val="GAEYO"/>
      <sheetName val="원하대비"/>
      <sheetName val="원도급"/>
      <sheetName val="하도급"/>
      <sheetName val="Option"/>
      <sheetName val="SP-B1"/>
      <sheetName val="연동내역"/>
      <sheetName val="1.설계조건"/>
      <sheetName val="사급자재"/>
      <sheetName val="성남일위"/>
      <sheetName val="산출금액내역"/>
      <sheetName val="설직재-1"/>
      <sheetName val="POL6차-PIPING"/>
      <sheetName val="환율"/>
      <sheetName val="횡배수관집현황(2공구)"/>
      <sheetName val="을"/>
      <sheetName val="Curves"/>
      <sheetName val="Tables"/>
      <sheetName val="지우지마세요"/>
      <sheetName val="인건-측정"/>
      <sheetName val="예비품"/>
      <sheetName val="건축내역"/>
      <sheetName val="암거단위-1련"/>
      <sheetName val="화산경계"/>
      <sheetName val="과천MAIN"/>
      <sheetName val="IMPEADENCE MAP 취수장"/>
      <sheetName val="일위대가 (100%)"/>
      <sheetName val="별표 "/>
      <sheetName val="수량산출서"/>
      <sheetName val="단가"/>
      <sheetName val="FD"/>
      <sheetName val="LD"/>
      <sheetName val="토목"/>
      <sheetName val="관급단가"/>
      <sheetName val="노임"/>
      <sheetName val="일위목록"/>
      <sheetName val="Total"/>
      <sheetName val="계약내력"/>
      <sheetName val="ES조서출력하기"/>
      <sheetName val="노원열병합  건축공사기성내역서"/>
      <sheetName val="Sheet6"/>
      <sheetName val="AV시스템"/>
      <sheetName val="단가산출"/>
      <sheetName val="전기일위목록"/>
      <sheetName val="반중력식옹벽"/>
      <sheetName val="단가조사"/>
      <sheetName val="건축-물가변동"/>
      <sheetName val="집계표"/>
      <sheetName val="설비내역서"/>
      <sheetName val="건축내역서"/>
      <sheetName val="전기내역서"/>
      <sheetName val="손익분석"/>
      <sheetName val="신우"/>
      <sheetName val="평균높이산출근거"/>
      <sheetName val="횡배수관위치조서"/>
      <sheetName val="금액"/>
      <sheetName val="원가계산서"/>
      <sheetName val="일위_파일"/>
      <sheetName val="입찰안"/>
      <sheetName val="귀래 설계 공내역서"/>
      <sheetName val="소비자가"/>
      <sheetName val="식재가격"/>
      <sheetName val="식재총괄"/>
      <sheetName val="const."/>
      <sheetName val="일위대가(계측기설치)"/>
      <sheetName val="부안일위"/>
      <sheetName val="내역서-전체낙찰율"/>
      <sheetName val="날개벽"/>
      <sheetName val="암거단위"/>
      <sheetName val="전기일위대가"/>
      <sheetName val="Sheet2"/>
      <sheetName val="표지 (2)"/>
      <sheetName val="자재단가표"/>
      <sheetName val="조명시설"/>
      <sheetName val="수목표준대가"/>
      <sheetName val="제수"/>
      <sheetName val="공기"/>
      <sheetName val="영1"/>
      <sheetName val="기본DATA"/>
      <sheetName val="copy"/>
      <sheetName val="예가표"/>
      <sheetName val="공사원가계산서"/>
      <sheetName val="직노"/>
      <sheetName val="갑지1"/>
      <sheetName val="설계명세서"/>
      <sheetName val="공사"/>
      <sheetName val="시행후면적"/>
      <sheetName val="직재"/>
      <sheetName val="7단가"/>
      <sheetName val="내역서-CCTV"/>
      <sheetName val="NEYOK"/>
      <sheetName val="FRP내역서"/>
      <sheetName val="일위"/>
      <sheetName val="YES-T"/>
      <sheetName val="J형측구단위수량"/>
      <sheetName val="작성기준"/>
      <sheetName val="플랜트 설치"/>
      <sheetName val="단가 "/>
      <sheetName val="내역"/>
      <sheetName val="기계설비-물가변동"/>
      <sheetName val="중갑지"/>
      <sheetName val="단위중량표"/>
      <sheetName val="Y-WORK"/>
      <sheetName val="노무비"/>
      <sheetName val="가설공사내역"/>
      <sheetName val="401"/>
      <sheetName val="노무비 "/>
      <sheetName val="입력"/>
      <sheetName val="변압기 및 발전기 용량"/>
      <sheetName val="현장관리비집계표"/>
      <sheetName val="98수문일위"/>
      <sheetName val="실행철강하도"/>
      <sheetName val="COST"/>
      <sheetName val="조건입력"/>
      <sheetName val="조건입력(2)"/>
      <sheetName val="장비선정"/>
      <sheetName val="냉천부속동"/>
      <sheetName val="갑지"/>
      <sheetName val="약품설비"/>
      <sheetName val="5.모델링"/>
      <sheetName val="2.단면가정"/>
      <sheetName val="한강운반비"/>
      <sheetName val="평가내역"/>
      <sheetName val="연결임시"/>
      <sheetName val="SUN 2000. 10 가격"/>
      <sheetName val="총괄"/>
      <sheetName val="인수공"/>
      <sheetName val="공사비"/>
      <sheetName val="Sheet13"/>
      <sheetName val="발전기"/>
      <sheetName val="Sheet14"/>
      <sheetName val="P.M 별"/>
      <sheetName val="현대물량"/>
      <sheetName val="Sheet3"/>
      <sheetName val="품셈TABLE"/>
      <sheetName val="일위(PN)"/>
      <sheetName val="WEIGHT LIST"/>
      <sheetName val="계산근거"/>
      <sheetName val="DATE"/>
      <sheetName val="노임이"/>
      <sheetName val="견"/>
      <sheetName val="일위대가목록"/>
      <sheetName val="샘플표지"/>
      <sheetName val="외주"/>
      <sheetName val="노 무 비"/>
      <sheetName val="인건비 "/>
      <sheetName val="XXXXXX"/>
      <sheetName val="원가계산"/>
      <sheetName val="견적"/>
      <sheetName val="MCC제원"/>
      <sheetName val="전기"/>
      <sheetName val="FB25JN"/>
      <sheetName val="송전기본"/>
      <sheetName val="예산서표지"/>
      <sheetName val="P-J"/>
      <sheetName val="여수토공사비"/>
      <sheetName val="È£Ç¥"/>
      <sheetName val="소방"/>
      <sheetName val="일위목차"/>
      <sheetName val="guard(mac)"/>
      <sheetName val="시중노임단가"/>
      <sheetName val="Sheet4"/>
      <sheetName val="갑지(추정)"/>
      <sheetName val="요율"/>
      <sheetName val="자재단가"/>
      <sheetName val="전신환매도율"/>
      <sheetName val="H-PILE수량집계"/>
      <sheetName val="A-4"/>
      <sheetName val="차선도색현황"/>
      <sheetName val="실행대비"/>
      <sheetName val="경비"/>
      <sheetName val="공사개요"/>
      <sheetName val="코드표"/>
      <sheetName val="COVER"/>
      <sheetName val="횡배수관"/>
      <sheetName val="대비"/>
      <sheetName val="집수정(600-700)"/>
      <sheetName val="전계가"/>
      <sheetName val="설계내역서"/>
      <sheetName val="APT"/>
      <sheetName val="건축공사 집계표"/>
      <sheetName val="골조"/>
      <sheetName val="교통대책내역"/>
      <sheetName val="R&amp;D"/>
      <sheetName val="매립"/>
      <sheetName val="집계"/>
      <sheetName val="직접인건비"/>
      <sheetName val="터파기및재료"/>
      <sheetName val="토목내역서"/>
      <sheetName val="제-노임"/>
      <sheetName val="MixBed"/>
      <sheetName val="CondPol"/>
      <sheetName val=" 냉각수펌프"/>
      <sheetName val="일위대가표"/>
      <sheetName val="미드수량"/>
      <sheetName val="내역서1"/>
      <sheetName val="__"/>
      <sheetName val="교각계산"/>
      <sheetName val="단중표"/>
      <sheetName val="Working(wo WTs)"/>
      <sheetName val="982월원안"/>
      <sheetName val="SCHEDULE"/>
      <sheetName val="2원료가나다."/>
      <sheetName val="SYS별 부하목록"/>
      <sheetName val="cable data"/>
      <sheetName val="철거산출근거"/>
      <sheetName val="실행내역"/>
      <sheetName val="b_balju_cho"/>
      <sheetName val="TRE TABLE"/>
      <sheetName val="CAT_5"/>
      <sheetName val="1단계"/>
      <sheetName val="부하LOAD"/>
      <sheetName val="공조기"/>
      <sheetName val="산출"/>
      <sheetName val="본공사"/>
      <sheetName val="돈암사업"/>
      <sheetName val="장비부하"/>
      <sheetName val="노단"/>
      <sheetName val="기존단가 (2)"/>
      <sheetName val="단위단가"/>
      <sheetName val="부하"/>
      <sheetName val="J直材4"/>
      <sheetName val="별표집계"/>
      <sheetName val="경산"/>
      <sheetName val="홍보비디오"/>
      <sheetName val="내역서2안"/>
      <sheetName val="정렬"/>
      <sheetName val="일반부표"/>
      <sheetName val="6호기"/>
      <sheetName val="SAM"/>
      <sheetName val="대치판정"/>
      <sheetName val="프랜트면허"/>
      <sheetName val="시화점실행"/>
      <sheetName val="원가"/>
      <sheetName val="원효펌프교체020812"/>
      <sheetName val="수리결과"/>
      <sheetName val="전기 원가계산서"/>
      <sheetName val="용지매수"/>
      <sheetName val="BQ"/>
      <sheetName val="견적대비표"/>
      <sheetName val="구천"/>
      <sheetName val="공내역"/>
      <sheetName val="단가비교표"/>
      <sheetName val="단"/>
      <sheetName val="제경비율"/>
      <sheetName val="배수내역 (2)"/>
      <sheetName val="단가표"/>
      <sheetName val="2002상반기노임기준"/>
      <sheetName val="자료"/>
      <sheetName val="토사(PE)"/>
      <sheetName val="수량산출1"/>
      <sheetName val="입출재고현황 (2)"/>
      <sheetName val="약품공급2"/>
      <sheetName val="노임변동률"/>
      <sheetName val="합천내역"/>
      <sheetName val="변수"/>
      <sheetName val="dV&amp;Cl"/>
      <sheetName val="CAP"/>
      <sheetName val="R"/>
      <sheetName val="2. 공원조도(전통공원)"/>
      <sheetName val="조명율표"/>
      <sheetName val="설비"/>
      <sheetName val="EP0618"/>
      <sheetName val="기계상세"/>
      <sheetName val="2-1. 경관조명 내역총괄표"/>
      <sheetName val="목창호"/>
      <sheetName val="설 계"/>
      <sheetName val="인제내역"/>
      <sheetName val="1안"/>
      <sheetName val="배수통관토공수량"/>
      <sheetName val="중기사용료"/>
      <sheetName val="9."/>
      <sheetName val="부대공"/>
      <sheetName val="포장공"/>
      <sheetName val="토공"/>
      <sheetName val="소일위대가코드표"/>
      <sheetName val="설계조건"/>
      <sheetName val="2.대외공문"/>
      <sheetName val="BID"/>
      <sheetName val="하부철근수량"/>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대,유,램"/>
      <sheetName val="건축공사"/>
      <sheetName val="역T형"/>
      <sheetName val="말뚝설계"/>
      <sheetName val="NAI"/>
      <sheetName val="가로내역"/>
      <sheetName val="3F"/>
      <sheetName val="도급"/>
      <sheetName val="제품정보"/>
      <sheetName val="조달청적격심사"/>
      <sheetName val="분전함신설"/>
      <sheetName val="접지1종"/>
      <sheetName val="공문"/>
      <sheetName val="시멘트"/>
      <sheetName val="물가시세"/>
      <sheetName val="예산명세서"/>
      <sheetName val="자료입력"/>
      <sheetName val="6동"/>
      <sheetName val="FACTOR"/>
      <sheetName val="서울1"/>
      <sheetName val="하남내역"/>
      <sheetName val="정공공사"/>
      <sheetName val="제직재"/>
      <sheetName val="조도계산"/>
      <sheetName val="재료"/>
      <sheetName val="설치자재"/>
      <sheetName val="목차"/>
      <sheetName val="제품"/>
      <sheetName val="견적계산"/>
      <sheetName val="재고현황"/>
      <sheetName val="9509"/>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제경집계"/>
      <sheetName val="전통건설"/>
      <sheetName val="분석가정"/>
      <sheetName val="C1ㅇ"/>
      <sheetName val="단가결정"/>
      <sheetName val="내역서(교량)전체"/>
      <sheetName val="기자재대비표"/>
      <sheetName val="4-7.중앙전기실(노임단가)"/>
      <sheetName val="견적대비 견적서"/>
      <sheetName val="eq_data"/>
      <sheetName val="차액보증"/>
      <sheetName val="공사비명세서"/>
      <sheetName val="개소별수량산출"/>
      <sheetName val="버스운행안내"/>
      <sheetName val="근태계획서"/>
      <sheetName val="예방접종계획"/>
      <sheetName val="대로근거"/>
      <sheetName val="사  업  비  수  지  예  산  서"/>
      <sheetName val="관급"/>
      <sheetName val="3CHBDC"/>
      <sheetName val="아래"/>
      <sheetName val="도급갑지"/>
      <sheetName val="패널"/>
      <sheetName val="J01"/>
      <sheetName val="전기혼잡제경비(45)"/>
      <sheetName val="BSD (2)"/>
      <sheetName val="수량산출(1)"/>
      <sheetName val="A갑지"/>
      <sheetName val="음료실행"/>
      <sheetName val="9.단가조사서"/>
      <sheetName val="6.일위목록"/>
      <sheetName val="배수설비"/>
      <sheetName val="inputarea_ref"/>
      <sheetName val="예총"/>
      <sheetName val="수토공단위당"/>
      <sheetName val="9GNG운반"/>
      <sheetName val="자재"/>
      <sheetName val="단가보완"/>
      <sheetName val="단위가격"/>
      <sheetName val="비탈면보호공수량산출"/>
      <sheetName val="산_3_2"/>
      <sheetName val="산_3_1"/>
      <sheetName val="_REF"/>
      <sheetName val="산_3_2_2"/>
      <sheetName val="(관급)수량산출서"/>
      <sheetName val="(도급)수량산출서"/>
      <sheetName val="일위대가목록표"/>
      <sheetName val="제품목록"/>
      <sheetName val="측량요율"/>
      <sheetName val="설계기준"/>
      <sheetName val="내역1"/>
      <sheetName val="수용가조서"/>
      <sheetName val="BOQ건축"/>
      <sheetName val="깨기"/>
      <sheetName val="20관리비율"/>
      <sheetName val="Activity(new)"/>
      <sheetName val="Total(new)"/>
      <sheetName val="원가계산서_"/>
      <sheetName val="집계표_(1)"/>
      <sheetName val="별표_"/>
      <sheetName val="1_설계조건"/>
      <sheetName val="전차선로_물량표"/>
      <sheetName val="귀래_설계_공내역서"/>
      <sheetName val="품셈"/>
      <sheetName val="choose"/>
      <sheetName val="물가단가"/>
      <sheetName val="가로등기초"/>
      <sheetName val="6PILE  (돌출)"/>
      <sheetName val="처리단락"/>
      <sheetName val="자 110% &amp; 노 70%"/>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리네이타집계표"/>
      <sheetName val="곡선유도표지판수량집계표"/>
      <sheetName val="데리네이타설치현황1"/>
      <sheetName val="데리네이타설치현황2"/>
      <sheetName val="비탈면보호공수량집계표"/>
      <sheetName val="비탈면보호공수량산출"/>
      <sheetName val="비탈면보호공설치현황"/>
      <sheetName val="돌붙임수량산출"/>
      <sheetName val="수로이설현황"/>
      <sheetName val="차선도색수량집계표1"/>
      <sheetName val="차선도색수량집계표2"/>
      <sheetName val="RAMP노즈부"/>
      <sheetName val="laroux"/>
      <sheetName val="수량명세서"/>
      <sheetName val="내역서적용수량"/>
      <sheetName val="부대공자재 총"/>
      <sheetName val="표지판설치집계표"/>
      <sheetName val="표지판기초토공수량산출"/>
      <sheetName val="표지판설치현황"/>
      <sheetName val="차선도색수량집계표"/>
      <sheetName val="본선차선"/>
      <sheetName val="버스정차대"/>
      <sheetName val="주차장"/>
      <sheetName val="횡단보도"/>
      <sheetName val="평면교차"/>
      <sheetName val="노즈부"/>
      <sheetName val="가드레일수량집계표"/>
      <sheetName val="가드레일수량산출"/>
      <sheetName val="표지병집계"/>
      <sheetName val="표지병"/>
      <sheetName val="가로수분집계표"/>
      <sheetName val="가로수분"/>
      <sheetName val="방음벽수량집계표"/>
      <sheetName val="방음벽설치현황 "/>
      <sheetName val="미끄럼집계"/>
      <sheetName val="미끄럼"/>
      <sheetName val="미끄럼산출"/>
      <sheetName val="수량산출"/>
      <sheetName val="진주방향"/>
      <sheetName val="마산방향"/>
      <sheetName val="마산방향철근집계"/>
      <sheetName val="간지 "/>
      <sheetName val="대로 1-2호선 차선도색 수량집계표"/>
      <sheetName val="차선도색"/>
      <sheetName val="차선도색단위수량 "/>
      <sheetName val="변화구간차선도색수량집계"/>
      <sheetName val="변화구간단위수량"/>
      <sheetName val="접속도로부"/>
      <sheetName val="횡단보도현황"/>
      <sheetName val="노면표시수량집계"/>
      <sheetName val="노면표시 설치현황"/>
      <sheetName val="진행방향표시단위수량"/>
      <sheetName val="노면표시표준도"/>
      <sheetName val="차선도색현황"/>
      <sheetName val="간지 (2)"/>
      <sheetName val="차선도색 총수량집계표"/>
      <sheetName val="차선도색 총수량집계표 (2)"/>
      <sheetName val="간지(5.04)"/>
      <sheetName val="가드레일설치현황"/>
      <sheetName val="간지-중분대"/>
      <sheetName val="중분대가드레일수량집계표"/>
      <sheetName val="중분대가드레일설치현황"/>
      <sheetName val="간지(5.05)"/>
      <sheetName val="차로변경금지봉"/>
      <sheetName val="간지(5.06)"/>
      <sheetName val="방음벽공제수량"/>
      <sheetName val="방음벽기초수량집계표"/>
      <sheetName val="방음벽설치현황"/>
      <sheetName val="방음벽기초산출근거"/>
      <sheetName val="간지(5.07)"/>
      <sheetName val="가설방음판널"/>
      <sheetName val="간지(5.08)"/>
      <sheetName val="미끄럼방지포장"/>
      <sheetName val="간지(5.09)"/>
      <sheetName val="충격흡수시설"/>
      <sheetName val="광로 내역서적용수량"/>
      <sheetName val="포장자재집계"/>
      <sheetName val="포장공재료산출"/>
      <sheetName val="총수량집계표"/>
      <sheetName val="이기수량"/>
      <sheetName val="일반부수량집계"/>
      <sheetName val="일반부포장현황"/>
      <sheetName val="포장단위수량"/>
      <sheetName val="노견부수량집계"/>
      <sheetName val="노견부포장현황"/>
      <sheetName val="노견부단위수량"/>
      <sheetName val="서호교차로수량집계표"/>
      <sheetName val="진입로구간수량집계표"/>
      <sheetName val="가도공"/>
      <sheetName val="Sheet4"/>
      <sheetName val="토공(우물통,기타) "/>
      <sheetName val="지급자재"/>
      <sheetName val="덧씌우기구간수량산출1"/>
      <sheetName val="제출내역 (2)"/>
      <sheetName val="데리네이타현황"/>
      <sheetName val="슬래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갑)"/>
      <sheetName val="설계서(갑) (2)"/>
      <sheetName val="공사원가(을)"/>
      <sheetName val="집계표"/>
      <sheetName val="제경비 "/>
      <sheetName val="관급자재"/>
      <sheetName val="내역서"/>
      <sheetName val="일위대가표 "/>
      <sheetName val="산출기초조사서"/>
      <sheetName val="굴착(참고)일위대가"/>
      <sheetName val="노무비"/>
      <sheetName val="Sheet11"/>
      <sheetName val="Sheet12"/>
      <sheetName val="Sheet13"/>
      <sheetName val="Sheet14"/>
      <sheetName val="Sheet15"/>
      <sheetName val="Sheet16"/>
      <sheetName val="인건비 "/>
      <sheetName val="기초"/>
      <sheetName val="고창터널(고창방향)"/>
      <sheetName val="견적을지"/>
      <sheetName val="일위대가목차"/>
      <sheetName val="단가조사"/>
      <sheetName val="보험료산출"/>
      <sheetName val="산출내역(4월)"/>
      <sheetName val="산출내역(5월)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C2">
            <v>56143</v>
          </cell>
        </row>
        <row r="5">
          <cell r="C5">
            <v>73973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
      <sheetName val="총괄(합정)"/>
      <sheetName val="내역서(합정)"/>
      <sheetName val="이전비(합정)"/>
      <sheetName val="일대목차"/>
      <sheetName val="일위대가"/>
      <sheetName val="일위노임"/>
      <sheetName val="합산자재"/>
      <sheetName val="단가조사"/>
      <sheetName val="옵션"/>
      <sheetName val="사용설명"/>
    </sheetNames>
    <sheetDataSet>
      <sheetData sheetId="0" refreshError="1"/>
      <sheetData sheetId="1"/>
      <sheetData sheetId="2" refreshError="1"/>
      <sheetData sheetId="3" refreshError="1"/>
      <sheetData sheetId="4" refreshError="1"/>
      <sheetData sheetId="5" refreshError="1">
        <row r="1">
          <cell r="A1" t="str">
            <v>289</v>
          </cell>
          <cell r="B1" t="str">
            <v>[ 빗물펌프장 시설용량증대 기본 및 실시설계 (2차 2지역: 합정) ] - 일위대가목차</v>
          </cell>
        </row>
        <row r="2">
          <cell r="A2" t="str">
            <v>…</v>
          </cell>
          <cell r="B2" t="str">
            <v>코드</v>
          </cell>
          <cell r="C2" t="str">
            <v>명   칭</v>
          </cell>
          <cell r="D2" t="str">
            <v>규   격</v>
          </cell>
          <cell r="E2" t="str">
            <v>단위</v>
          </cell>
          <cell r="F2" t="str">
            <v>수량</v>
          </cell>
          <cell r="G2" t="str">
            <v>합      계</v>
          </cell>
          <cell r="I2" t="str">
            <v>재료비</v>
          </cell>
          <cell r="K2" t="str">
            <v>노무비</v>
          </cell>
          <cell r="M2" t="str">
            <v>경비</v>
          </cell>
          <cell r="O2" t="str">
            <v>비고</v>
          </cell>
        </row>
        <row r="3">
          <cell r="G3" t="str">
            <v>단가</v>
          </cell>
          <cell r="H3" t="str">
            <v>금액</v>
          </cell>
          <cell r="I3" t="str">
            <v>단가</v>
          </cell>
          <cell r="J3" t="str">
            <v>금액</v>
          </cell>
          <cell r="K3" t="str">
            <v>단가</v>
          </cell>
          <cell r="L3" t="str">
            <v>금액</v>
          </cell>
          <cell r="M3" t="str">
            <v>단가</v>
          </cell>
          <cell r="N3" t="str">
            <v>금액</v>
          </cell>
        </row>
        <row r="4">
          <cell r="A4" t="str">
            <v>1</v>
          </cell>
          <cell r="B4" t="str">
            <v>제 1호</v>
          </cell>
          <cell r="C4" t="str">
            <v>인력터파기</v>
          </cell>
          <cell r="D4" t="str">
            <v>보통토사0-1m</v>
          </cell>
          <cell r="E4" t="str">
            <v>㎥</v>
          </cell>
          <cell r="G4">
            <v>16776</v>
          </cell>
          <cell r="H4">
            <v>16776</v>
          </cell>
          <cell r="I4">
            <v>488</v>
          </cell>
          <cell r="J4">
            <v>488</v>
          </cell>
          <cell r="K4">
            <v>16288</v>
          </cell>
          <cell r="L4">
            <v>16288</v>
          </cell>
          <cell r="M4">
            <v>0</v>
          </cell>
          <cell r="N4">
            <v>0</v>
          </cell>
          <cell r="O4" t="str">
            <v xml:space="preserve">  </v>
          </cell>
        </row>
        <row r="5">
          <cell r="A5" t="str">
            <v>2</v>
          </cell>
          <cell r="B5" t="str">
            <v>제 2호</v>
          </cell>
          <cell r="C5" t="str">
            <v>인력되메우기</v>
          </cell>
          <cell r="D5" t="str">
            <v>보통토사0-1m</v>
          </cell>
          <cell r="E5" t="str">
            <v>㎥</v>
          </cell>
          <cell r="F5" t="str">
            <v xml:space="preserve"> </v>
          </cell>
          <cell r="G5">
            <v>8388</v>
          </cell>
          <cell r="H5">
            <v>8388</v>
          </cell>
          <cell r="I5">
            <v>244</v>
          </cell>
          <cell r="J5">
            <v>244</v>
          </cell>
          <cell r="K5">
            <v>8144</v>
          </cell>
          <cell r="L5">
            <v>8144</v>
          </cell>
          <cell r="M5">
            <v>0</v>
          </cell>
          <cell r="N5">
            <v>0</v>
          </cell>
          <cell r="O5" t="str">
            <v xml:space="preserve"> </v>
          </cell>
        </row>
        <row r="6">
          <cell r="A6" t="str">
            <v>3</v>
          </cell>
          <cell r="B6" t="str">
            <v>제 3호</v>
          </cell>
          <cell r="C6" t="str">
            <v>기계터파기</v>
          </cell>
          <cell r="D6" t="str">
            <v>보통토사1-2m</v>
          </cell>
          <cell r="E6" t="str">
            <v>㎥</v>
          </cell>
          <cell r="G6">
            <v>1756</v>
          </cell>
          <cell r="H6">
            <v>1756</v>
          </cell>
          <cell r="I6">
            <v>669</v>
          </cell>
          <cell r="J6">
            <v>669</v>
          </cell>
          <cell r="K6">
            <v>1087</v>
          </cell>
          <cell r="L6">
            <v>1087</v>
          </cell>
          <cell r="M6">
            <v>0</v>
          </cell>
          <cell r="N6">
            <v>0</v>
          </cell>
        </row>
        <row r="7">
          <cell r="A7" t="str">
            <v>4</v>
          </cell>
          <cell r="B7" t="str">
            <v>제 4호</v>
          </cell>
          <cell r="C7" t="str">
            <v>기계되메우기</v>
          </cell>
          <cell r="D7" t="str">
            <v>보통토사1-2m</v>
          </cell>
          <cell r="E7" t="str">
            <v>㎥</v>
          </cell>
          <cell r="G7">
            <v>1569</v>
          </cell>
          <cell r="H7">
            <v>1569</v>
          </cell>
          <cell r="I7">
            <v>482</v>
          </cell>
          <cell r="J7">
            <v>482</v>
          </cell>
          <cell r="K7">
            <v>1087</v>
          </cell>
          <cell r="L7">
            <v>1087</v>
          </cell>
          <cell r="M7">
            <v>0</v>
          </cell>
          <cell r="N7">
            <v>0</v>
          </cell>
        </row>
        <row r="8">
          <cell r="A8" t="str">
            <v>5</v>
          </cell>
          <cell r="B8" t="str">
            <v>제 5호</v>
          </cell>
          <cell r="C8" t="str">
            <v>터파기(기계80%,인력20%)</v>
          </cell>
          <cell r="D8" t="str">
            <v>보통토사</v>
          </cell>
          <cell r="E8" t="str">
            <v>㎥</v>
          </cell>
          <cell r="G8">
            <v>4759</v>
          </cell>
          <cell r="H8">
            <v>4759</v>
          </cell>
          <cell r="I8">
            <v>632</v>
          </cell>
          <cell r="J8">
            <v>632</v>
          </cell>
          <cell r="K8">
            <v>4127</v>
          </cell>
          <cell r="L8">
            <v>4127</v>
          </cell>
          <cell r="M8">
            <v>0</v>
          </cell>
          <cell r="N8">
            <v>0</v>
          </cell>
        </row>
        <row r="9">
          <cell r="A9" t="str">
            <v>6</v>
          </cell>
          <cell r="B9" t="str">
            <v>제 6호</v>
          </cell>
          <cell r="C9" t="str">
            <v>되메우기(기계80%,인력20%)</v>
          </cell>
          <cell r="D9" t="str">
            <v>보통토사</v>
          </cell>
          <cell r="E9" t="str">
            <v>㎥</v>
          </cell>
          <cell r="G9">
            <v>2932</v>
          </cell>
          <cell r="H9">
            <v>2932</v>
          </cell>
          <cell r="I9">
            <v>434</v>
          </cell>
          <cell r="J9">
            <v>434</v>
          </cell>
          <cell r="K9">
            <v>2498</v>
          </cell>
          <cell r="L9">
            <v>2498</v>
          </cell>
          <cell r="M9">
            <v>0</v>
          </cell>
          <cell r="N9">
            <v>0</v>
          </cell>
        </row>
        <row r="10">
          <cell r="A10" t="str">
            <v>7</v>
          </cell>
          <cell r="B10" t="str">
            <v>제 7호</v>
          </cell>
          <cell r="C10" t="str">
            <v>터파기(기계90%,인력10%)</v>
          </cell>
          <cell r="D10" t="str">
            <v>보통토사</v>
          </cell>
          <cell r="E10" t="str">
            <v>㎥</v>
          </cell>
          <cell r="G10">
            <v>3074</v>
          </cell>
          <cell r="H10">
            <v>3074</v>
          </cell>
          <cell r="I10">
            <v>523</v>
          </cell>
          <cell r="J10">
            <v>523</v>
          </cell>
          <cell r="K10">
            <v>2095</v>
          </cell>
          <cell r="L10">
            <v>2095</v>
          </cell>
          <cell r="M10">
            <v>456</v>
          </cell>
          <cell r="N10">
            <v>456</v>
          </cell>
        </row>
        <row r="11">
          <cell r="A11" t="str">
            <v>8</v>
          </cell>
          <cell r="B11" t="str">
            <v>제 8호</v>
          </cell>
          <cell r="C11" t="str">
            <v>되메우기(기계90%,인력10%)</v>
          </cell>
          <cell r="D11" t="str">
            <v>보통토사</v>
          </cell>
          <cell r="E11" t="str">
            <v>㎥</v>
          </cell>
          <cell r="G11">
            <v>2235</v>
          </cell>
          <cell r="H11">
            <v>2235</v>
          </cell>
          <cell r="I11">
            <v>498</v>
          </cell>
          <cell r="J11">
            <v>498</v>
          </cell>
          <cell r="K11">
            <v>1281</v>
          </cell>
          <cell r="L11">
            <v>1281</v>
          </cell>
          <cell r="M11">
            <v>456</v>
          </cell>
          <cell r="N11">
            <v>456</v>
          </cell>
        </row>
        <row r="12">
          <cell r="A12" t="str">
            <v>9</v>
          </cell>
          <cell r="B12" t="str">
            <v>제 9호</v>
          </cell>
          <cell r="C12" t="str">
            <v>현장내잔토처리</v>
          </cell>
          <cell r="D12" t="str">
            <v>소운반.고르기</v>
          </cell>
          <cell r="E12" t="str">
            <v>㎥</v>
          </cell>
          <cell r="G12">
            <v>16776</v>
          </cell>
          <cell r="H12">
            <v>16776</v>
          </cell>
          <cell r="I12">
            <v>488</v>
          </cell>
          <cell r="J12">
            <v>488</v>
          </cell>
          <cell r="K12">
            <v>16288</v>
          </cell>
          <cell r="L12">
            <v>16288</v>
          </cell>
          <cell r="M12">
            <v>0</v>
          </cell>
          <cell r="N12">
            <v>0</v>
          </cell>
        </row>
        <row r="13">
          <cell r="A13" t="str">
            <v>10</v>
          </cell>
          <cell r="B13" t="str">
            <v>제 10호</v>
          </cell>
          <cell r="C13" t="str">
            <v>잡석깔기지정</v>
          </cell>
          <cell r="D13" t="str">
            <v>떨공이다지기</v>
          </cell>
          <cell r="E13" t="str">
            <v>㎥</v>
          </cell>
          <cell r="G13">
            <v>111474</v>
          </cell>
          <cell r="H13">
            <v>111474</v>
          </cell>
          <cell r="I13">
            <v>21887</v>
          </cell>
          <cell r="J13">
            <v>21887</v>
          </cell>
          <cell r="K13">
            <v>89587</v>
          </cell>
          <cell r="L13">
            <v>89587</v>
          </cell>
          <cell r="M13">
            <v>0</v>
          </cell>
          <cell r="N13">
            <v>0</v>
          </cell>
        </row>
        <row r="14">
          <cell r="A14" t="str">
            <v>11</v>
          </cell>
          <cell r="B14" t="str">
            <v>제 11호</v>
          </cell>
          <cell r="C14" t="str">
            <v>레미콘타설</v>
          </cell>
          <cell r="D14" t="str">
            <v>철근(미할증)</v>
          </cell>
          <cell r="E14" t="str">
            <v>㎥</v>
          </cell>
          <cell r="G14">
            <v>94036</v>
          </cell>
          <cell r="H14">
            <v>94036</v>
          </cell>
          <cell r="I14">
            <v>50360</v>
          </cell>
          <cell r="J14">
            <v>50360</v>
          </cell>
          <cell r="K14">
            <v>43676</v>
          </cell>
          <cell r="L14">
            <v>43676</v>
          </cell>
          <cell r="M14">
            <v>0</v>
          </cell>
          <cell r="N14">
            <v>0</v>
          </cell>
        </row>
        <row r="15">
          <cell r="A15" t="str">
            <v>12</v>
          </cell>
          <cell r="B15" t="str">
            <v>제 12호</v>
          </cell>
          <cell r="C15" t="str">
            <v>CONC인력비빔타설</v>
          </cell>
          <cell r="D15" t="str">
            <v>1:4:8(300㎥↓)</v>
          </cell>
          <cell r="E15" t="str">
            <v>㎥</v>
          </cell>
          <cell r="G15">
            <v>205316</v>
          </cell>
          <cell r="H15">
            <v>205316</v>
          </cell>
          <cell r="I15">
            <v>42116</v>
          </cell>
          <cell r="J15">
            <v>42116</v>
          </cell>
          <cell r="K15">
            <v>163200</v>
          </cell>
          <cell r="L15">
            <v>163200</v>
          </cell>
          <cell r="M15">
            <v>0</v>
          </cell>
          <cell r="N15">
            <v>0</v>
          </cell>
        </row>
        <row r="16">
          <cell r="A16" t="str">
            <v>13</v>
          </cell>
          <cell r="B16" t="str">
            <v>제 13호</v>
          </cell>
          <cell r="C16" t="str">
            <v>합판거푸집</v>
          </cell>
          <cell r="D16" t="str">
            <v>4회</v>
          </cell>
          <cell r="E16" t="str">
            <v>㎡</v>
          </cell>
          <cell r="G16">
            <v>26105</v>
          </cell>
          <cell r="H16">
            <v>26105</v>
          </cell>
          <cell r="I16">
            <v>12069</v>
          </cell>
          <cell r="J16">
            <v>12069</v>
          </cell>
          <cell r="K16">
            <v>14036</v>
          </cell>
          <cell r="L16">
            <v>14036</v>
          </cell>
          <cell r="M16">
            <v>0</v>
          </cell>
          <cell r="N16">
            <v>0</v>
          </cell>
        </row>
        <row r="17">
          <cell r="A17" t="str">
            <v>14</v>
          </cell>
          <cell r="B17" t="str">
            <v>제 14호</v>
          </cell>
          <cell r="C17" t="str">
            <v>파이프행가</v>
          </cell>
          <cell r="D17" t="str">
            <v>16 C</v>
          </cell>
          <cell r="E17" t="str">
            <v>개소</v>
          </cell>
          <cell r="G17">
            <v>9079</v>
          </cell>
          <cell r="H17">
            <v>9079</v>
          </cell>
          <cell r="I17">
            <v>1784</v>
          </cell>
          <cell r="J17">
            <v>1784</v>
          </cell>
          <cell r="K17">
            <v>7295</v>
          </cell>
          <cell r="L17">
            <v>7295</v>
          </cell>
          <cell r="M17">
            <v>0</v>
          </cell>
          <cell r="N17">
            <v>0</v>
          </cell>
        </row>
        <row r="18">
          <cell r="A18" t="str">
            <v>15</v>
          </cell>
          <cell r="B18" t="str">
            <v>제 15호</v>
          </cell>
          <cell r="C18" t="str">
            <v>파이프행가</v>
          </cell>
          <cell r="D18" t="str">
            <v>22 C</v>
          </cell>
          <cell r="E18" t="str">
            <v>개소</v>
          </cell>
          <cell r="G18">
            <v>9101</v>
          </cell>
          <cell r="H18">
            <v>9101</v>
          </cell>
          <cell r="I18">
            <v>1806</v>
          </cell>
          <cell r="J18">
            <v>1806</v>
          </cell>
          <cell r="K18">
            <v>7295</v>
          </cell>
          <cell r="L18">
            <v>7295</v>
          </cell>
          <cell r="M18">
            <v>0</v>
          </cell>
          <cell r="N18">
            <v>0</v>
          </cell>
        </row>
        <row r="19">
          <cell r="A19" t="str">
            <v>16</v>
          </cell>
          <cell r="B19" t="str">
            <v>제 16호</v>
          </cell>
          <cell r="C19" t="str">
            <v>파이프행가</v>
          </cell>
          <cell r="D19" t="str">
            <v>28 C</v>
          </cell>
          <cell r="E19" t="str">
            <v>개소</v>
          </cell>
          <cell r="G19">
            <v>9123</v>
          </cell>
          <cell r="H19">
            <v>9123</v>
          </cell>
          <cell r="I19">
            <v>1828</v>
          </cell>
          <cell r="J19">
            <v>1828</v>
          </cell>
          <cell r="K19">
            <v>7295</v>
          </cell>
          <cell r="L19">
            <v>7295</v>
          </cell>
          <cell r="M19">
            <v>0</v>
          </cell>
          <cell r="N19">
            <v>0</v>
          </cell>
        </row>
        <row r="20">
          <cell r="A20" t="str">
            <v>17</v>
          </cell>
          <cell r="B20" t="str">
            <v>제 17호</v>
          </cell>
          <cell r="C20" t="str">
            <v>파이프행가</v>
          </cell>
          <cell r="D20" t="str">
            <v>36 C</v>
          </cell>
          <cell r="E20" t="str">
            <v>개소</v>
          </cell>
          <cell r="G20">
            <v>9155</v>
          </cell>
          <cell r="H20">
            <v>9155</v>
          </cell>
          <cell r="I20">
            <v>1860</v>
          </cell>
          <cell r="J20">
            <v>1860</v>
          </cell>
          <cell r="K20">
            <v>7295</v>
          </cell>
          <cell r="L20">
            <v>7295</v>
          </cell>
          <cell r="M20">
            <v>0</v>
          </cell>
          <cell r="N20">
            <v>0</v>
          </cell>
        </row>
        <row r="21">
          <cell r="A21" t="str">
            <v>18</v>
          </cell>
          <cell r="B21" t="str">
            <v>제 18호</v>
          </cell>
          <cell r="C21" t="str">
            <v>파이프행가</v>
          </cell>
          <cell r="D21" t="str">
            <v>42 C</v>
          </cell>
          <cell r="E21" t="str">
            <v>개소</v>
          </cell>
          <cell r="G21">
            <v>9221</v>
          </cell>
          <cell r="H21">
            <v>9221</v>
          </cell>
          <cell r="I21">
            <v>1926</v>
          </cell>
          <cell r="J21">
            <v>1926</v>
          </cell>
          <cell r="K21">
            <v>7295</v>
          </cell>
          <cell r="L21">
            <v>7295</v>
          </cell>
          <cell r="M21">
            <v>0</v>
          </cell>
          <cell r="N21">
            <v>0</v>
          </cell>
        </row>
        <row r="22">
          <cell r="A22" t="str">
            <v>19</v>
          </cell>
          <cell r="B22" t="str">
            <v>제 19호</v>
          </cell>
          <cell r="C22" t="str">
            <v>파이프행가</v>
          </cell>
          <cell r="D22" t="str">
            <v>54 C</v>
          </cell>
          <cell r="E22" t="str">
            <v>개소</v>
          </cell>
          <cell r="G22">
            <v>9450</v>
          </cell>
          <cell r="H22">
            <v>9450</v>
          </cell>
          <cell r="I22">
            <v>2155</v>
          </cell>
          <cell r="J22">
            <v>2155</v>
          </cell>
          <cell r="K22">
            <v>7295</v>
          </cell>
          <cell r="L22">
            <v>7295</v>
          </cell>
          <cell r="M22">
            <v>0</v>
          </cell>
          <cell r="N22">
            <v>0</v>
          </cell>
        </row>
        <row r="23">
          <cell r="A23" t="str">
            <v>20</v>
          </cell>
          <cell r="B23" t="str">
            <v>제 20호</v>
          </cell>
          <cell r="C23" t="str">
            <v>파이프행가</v>
          </cell>
          <cell r="D23" t="str">
            <v>70 C</v>
          </cell>
          <cell r="E23" t="str">
            <v>개소</v>
          </cell>
          <cell r="G23">
            <v>9548</v>
          </cell>
          <cell r="H23">
            <v>9548</v>
          </cell>
          <cell r="I23">
            <v>2253</v>
          </cell>
          <cell r="J23">
            <v>2253</v>
          </cell>
          <cell r="K23">
            <v>7295</v>
          </cell>
          <cell r="L23">
            <v>7295</v>
          </cell>
          <cell r="M23">
            <v>0</v>
          </cell>
          <cell r="N23">
            <v>0</v>
          </cell>
        </row>
        <row r="24">
          <cell r="A24" t="str">
            <v>21</v>
          </cell>
          <cell r="B24" t="str">
            <v>제 21호</v>
          </cell>
          <cell r="C24" t="str">
            <v>파이프지지대</v>
          </cell>
          <cell r="D24" t="str">
            <v>W300-1단</v>
          </cell>
          <cell r="E24" t="str">
            <v>개소</v>
          </cell>
          <cell r="G24">
            <v>18410</v>
          </cell>
          <cell r="H24">
            <v>18410</v>
          </cell>
          <cell r="I24">
            <v>3819</v>
          </cell>
          <cell r="J24">
            <v>3819</v>
          </cell>
          <cell r="K24">
            <v>14591</v>
          </cell>
          <cell r="L24">
            <v>14591</v>
          </cell>
          <cell r="M24">
            <v>0</v>
          </cell>
          <cell r="N24">
            <v>0</v>
          </cell>
        </row>
        <row r="25">
          <cell r="A25" t="str">
            <v>22</v>
          </cell>
          <cell r="B25" t="str">
            <v>제 22호</v>
          </cell>
          <cell r="C25" t="str">
            <v>케이블트레이지지대</v>
          </cell>
          <cell r="D25" t="str">
            <v>W300-1단</v>
          </cell>
          <cell r="E25" t="str">
            <v>개소</v>
          </cell>
          <cell r="G25">
            <v>12013</v>
          </cell>
          <cell r="H25">
            <v>12013</v>
          </cell>
          <cell r="I25">
            <v>4448</v>
          </cell>
          <cell r="J25">
            <v>4448</v>
          </cell>
          <cell r="K25">
            <v>7565</v>
          </cell>
          <cell r="L25">
            <v>7565</v>
          </cell>
          <cell r="M25">
            <v>0</v>
          </cell>
          <cell r="N25">
            <v>0</v>
          </cell>
        </row>
        <row r="26">
          <cell r="A26" t="str">
            <v>23</v>
          </cell>
          <cell r="B26" t="str">
            <v>제 23호</v>
          </cell>
          <cell r="C26" t="str">
            <v>동력배관지지가대</v>
          </cell>
          <cell r="D26" t="str">
            <v>36C</v>
          </cell>
          <cell r="E26" t="str">
            <v>개소</v>
          </cell>
          <cell r="G26">
            <v>56280</v>
          </cell>
          <cell r="H26">
            <v>56280</v>
          </cell>
          <cell r="I26">
            <v>13047</v>
          </cell>
          <cell r="J26">
            <v>13047</v>
          </cell>
          <cell r="K26">
            <v>43233</v>
          </cell>
          <cell r="L26">
            <v>43233</v>
          </cell>
          <cell r="M26">
            <v>0</v>
          </cell>
          <cell r="N26">
            <v>0</v>
          </cell>
        </row>
        <row r="27">
          <cell r="A27" t="str">
            <v>24</v>
          </cell>
          <cell r="B27" t="str">
            <v>제 24호</v>
          </cell>
          <cell r="C27" t="str">
            <v>동력배관지지가대</v>
          </cell>
          <cell r="D27" t="str">
            <v>54C</v>
          </cell>
          <cell r="E27" t="str">
            <v>개소</v>
          </cell>
          <cell r="G27">
            <v>56324</v>
          </cell>
          <cell r="H27">
            <v>56324</v>
          </cell>
          <cell r="I27">
            <v>13091</v>
          </cell>
          <cell r="J27">
            <v>13091</v>
          </cell>
          <cell r="K27">
            <v>43233</v>
          </cell>
          <cell r="L27">
            <v>43233</v>
          </cell>
          <cell r="M27">
            <v>0</v>
          </cell>
          <cell r="N27">
            <v>0</v>
          </cell>
        </row>
        <row r="28">
          <cell r="A28" t="str">
            <v>25</v>
          </cell>
          <cell r="B28" t="str">
            <v>제 25호</v>
          </cell>
          <cell r="C28" t="str">
            <v>동력배관지지가대</v>
          </cell>
          <cell r="D28" t="str">
            <v>70C</v>
          </cell>
          <cell r="E28" t="str">
            <v>개소</v>
          </cell>
          <cell r="G28">
            <v>56378</v>
          </cell>
          <cell r="H28">
            <v>56378</v>
          </cell>
          <cell r="I28">
            <v>13145</v>
          </cell>
          <cell r="J28">
            <v>13145</v>
          </cell>
          <cell r="K28">
            <v>43233</v>
          </cell>
          <cell r="L28">
            <v>43233</v>
          </cell>
          <cell r="M28">
            <v>0</v>
          </cell>
          <cell r="N28">
            <v>0</v>
          </cell>
        </row>
        <row r="29">
          <cell r="A29" t="str">
            <v>26</v>
          </cell>
          <cell r="B29" t="str">
            <v>제 26호</v>
          </cell>
          <cell r="C29" t="str">
            <v>바닥관통</v>
          </cell>
          <cell r="D29" t="str">
            <v>150 mm 이하</v>
          </cell>
          <cell r="E29" t="str">
            <v>개소</v>
          </cell>
          <cell r="G29">
            <v>41942</v>
          </cell>
          <cell r="H29">
            <v>41942</v>
          </cell>
          <cell r="I29">
            <v>1221</v>
          </cell>
          <cell r="J29">
            <v>1221</v>
          </cell>
          <cell r="K29">
            <v>40721</v>
          </cell>
          <cell r="L29">
            <v>40721</v>
          </cell>
          <cell r="M29">
            <v>0</v>
          </cell>
          <cell r="N29">
            <v>0</v>
          </cell>
        </row>
        <row r="30">
          <cell r="A30" t="str">
            <v>27</v>
          </cell>
          <cell r="B30" t="str">
            <v>제 27호</v>
          </cell>
          <cell r="C30" t="str">
            <v>핸드홀(수공1호)</v>
          </cell>
          <cell r="D30" t="str">
            <v>950x450x700</v>
          </cell>
          <cell r="E30" t="str">
            <v>개소</v>
          </cell>
          <cell r="G30">
            <v>342804</v>
          </cell>
          <cell r="H30">
            <v>342804</v>
          </cell>
          <cell r="I30">
            <v>99002</v>
          </cell>
          <cell r="J30">
            <v>99002</v>
          </cell>
          <cell r="K30">
            <v>243802</v>
          </cell>
          <cell r="L30">
            <v>243802</v>
          </cell>
          <cell r="M30">
            <v>0</v>
          </cell>
          <cell r="N30">
            <v>0</v>
          </cell>
        </row>
        <row r="31">
          <cell r="A31" t="str">
            <v>28</v>
          </cell>
          <cell r="B31" t="str">
            <v>제 28호</v>
          </cell>
          <cell r="C31" t="str">
            <v>맨홀</v>
          </cell>
          <cell r="D31" t="str">
            <v>1000x1000x1200</v>
          </cell>
          <cell r="E31" t="str">
            <v>개소</v>
          </cell>
          <cell r="G31">
            <v>916515</v>
          </cell>
          <cell r="H31">
            <v>916515</v>
          </cell>
          <cell r="I31">
            <v>476259</v>
          </cell>
          <cell r="J31">
            <v>476259</v>
          </cell>
          <cell r="K31">
            <v>440256</v>
          </cell>
          <cell r="L31">
            <v>440256</v>
          </cell>
          <cell r="M31">
            <v>0</v>
          </cell>
          <cell r="N31">
            <v>0</v>
          </cell>
        </row>
        <row r="32">
          <cell r="A32" t="str">
            <v>29</v>
          </cell>
          <cell r="B32" t="str">
            <v>제 29호</v>
          </cell>
          <cell r="C32" t="str">
            <v>맨홀</v>
          </cell>
          <cell r="D32" t="str">
            <v>1500x1500x1500</v>
          </cell>
          <cell r="E32" t="str">
            <v>개소</v>
          </cell>
          <cell r="G32">
            <v>1509682</v>
          </cell>
          <cell r="H32">
            <v>1509682</v>
          </cell>
          <cell r="I32">
            <v>868804</v>
          </cell>
          <cell r="J32">
            <v>868804</v>
          </cell>
          <cell r="K32">
            <v>640878</v>
          </cell>
          <cell r="L32">
            <v>640878</v>
          </cell>
          <cell r="M32">
            <v>0</v>
          </cell>
          <cell r="N32">
            <v>0</v>
          </cell>
        </row>
        <row r="33">
          <cell r="A33" t="str">
            <v>30</v>
          </cell>
          <cell r="B33" t="str">
            <v>제 30호</v>
          </cell>
          <cell r="C33" t="str">
            <v>접지공사</v>
          </cell>
          <cell r="D33" t="str">
            <v>TEST</v>
          </cell>
          <cell r="E33" t="str">
            <v>개소</v>
          </cell>
          <cell r="G33">
            <v>41738</v>
          </cell>
          <cell r="H33">
            <v>41738</v>
          </cell>
          <cell r="I33">
            <v>20361</v>
          </cell>
          <cell r="J33">
            <v>20361</v>
          </cell>
          <cell r="K33">
            <v>21377</v>
          </cell>
          <cell r="L33">
            <v>21377</v>
          </cell>
          <cell r="M33">
            <v>0</v>
          </cell>
          <cell r="N33">
            <v>0</v>
          </cell>
        </row>
        <row r="34">
          <cell r="A34" t="str">
            <v>31</v>
          </cell>
          <cell r="B34" t="str">
            <v>제 31호</v>
          </cell>
          <cell r="C34" t="str">
            <v>접지단자함</v>
          </cell>
          <cell r="D34" t="str">
            <v>1회로</v>
          </cell>
          <cell r="E34" t="str">
            <v>SET</v>
          </cell>
          <cell r="G34">
            <v>216544</v>
          </cell>
          <cell r="H34">
            <v>216544</v>
          </cell>
          <cell r="I34">
            <v>76617</v>
          </cell>
          <cell r="J34">
            <v>76617</v>
          </cell>
          <cell r="K34">
            <v>139927</v>
          </cell>
          <cell r="L34">
            <v>139927</v>
          </cell>
          <cell r="M34">
            <v>0</v>
          </cell>
          <cell r="N34">
            <v>0</v>
          </cell>
        </row>
        <row r="35">
          <cell r="A35" t="str">
            <v>32</v>
          </cell>
          <cell r="B35" t="str">
            <v>제 32호</v>
          </cell>
          <cell r="C35" t="str">
            <v>접지단자함</v>
          </cell>
          <cell r="D35" t="str">
            <v>3회로</v>
          </cell>
          <cell r="E35" t="str">
            <v>SET</v>
          </cell>
          <cell r="G35">
            <v>338244</v>
          </cell>
          <cell r="H35">
            <v>338244</v>
          </cell>
          <cell r="I35">
            <v>89958</v>
          </cell>
          <cell r="J35">
            <v>89958</v>
          </cell>
          <cell r="K35">
            <v>248286</v>
          </cell>
          <cell r="L35">
            <v>248286</v>
          </cell>
          <cell r="M35">
            <v>0</v>
          </cell>
          <cell r="N35">
            <v>0</v>
          </cell>
        </row>
        <row r="36">
          <cell r="A36" t="str">
            <v>33</v>
          </cell>
          <cell r="B36" t="str">
            <v>제 33호</v>
          </cell>
          <cell r="C36" t="str">
            <v>접지단자함</v>
          </cell>
          <cell r="D36" t="str">
            <v>8회로</v>
          </cell>
          <cell r="E36" t="str">
            <v>SET</v>
          </cell>
          <cell r="G36">
            <v>654184</v>
          </cell>
          <cell r="H36">
            <v>654184</v>
          </cell>
          <cell r="I36">
            <v>142985</v>
          </cell>
          <cell r="J36">
            <v>142985</v>
          </cell>
          <cell r="K36">
            <v>511199</v>
          </cell>
          <cell r="L36">
            <v>511199</v>
          </cell>
          <cell r="M36">
            <v>0</v>
          </cell>
          <cell r="N36">
            <v>0</v>
          </cell>
        </row>
        <row r="37">
          <cell r="A37" t="str">
            <v>34</v>
          </cell>
          <cell r="B37" t="str">
            <v>제 34호</v>
          </cell>
          <cell r="C37" t="str">
            <v>관로구방수</v>
          </cell>
          <cell r="D37" t="str">
            <v>D30</v>
          </cell>
          <cell r="E37" t="str">
            <v>개소</v>
          </cell>
          <cell r="G37">
            <v>49735</v>
          </cell>
          <cell r="H37">
            <v>49735</v>
          </cell>
          <cell r="I37">
            <v>36031</v>
          </cell>
          <cell r="J37">
            <v>36031</v>
          </cell>
          <cell r="K37">
            <v>13704</v>
          </cell>
          <cell r="L37">
            <v>13704</v>
          </cell>
          <cell r="M37">
            <v>0</v>
          </cell>
          <cell r="N37">
            <v>0</v>
          </cell>
        </row>
        <row r="38">
          <cell r="A38" t="str">
            <v>35</v>
          </cell>
          <cell r="B38" t="str">
            <v>제 35호</v>
          </cell>
          <cell r="C38" t="str">
            <v>관로구방수</v>
          </cell>
          <cell r="D38" t="str">
            <v>D50</v>
          </cell>
          <cell r="E38" t="str">
            <v>개소</v>
          </cell>
          <cell r="G38">
            <v>56589</v>
          </cell>
          <cell r="H38">
            <v>56589</v>
          </cell>
          <cell r="I38">
            <v>41123</v>
          </cell>
          <cell r="J38">
            <v>41123</v>
          </cell>
          <cell r="K38">
            <v>15466</v>
          </cell>
          <cell r="L38">
            <v>15466</v>
          </cell>
          <cell r="M38">
            <v>0</v>
          </cell>
          <cell r="N38">
            <v>0</v>
          </cell>
        </row>
        <row r="39">
          <cell r="A39" t="str">
            <v>36</v>
          </cell>
          <cell r="B39" t="str">
            <v>제 36호</v>
          </cell>
          <cell r="C39" t="str">
            <v>관로구방수</v>
          </cell>
          <cell r="D39" t="str">
            <v>D65</v>
          </cell>
          <cell r="E39" t="str">
            <v>개소</v>
          </cell>
          <cell r="G39">
            <v>39095</v>
          </cell>
          <cell r="H39">
            <v>39095</v>
          </cell>
          <cell r="I39">
            <v>25391</v>
          </cell>
          <cell r="J39">
            <v>25391</v>
          </cell>
          <cell r="K39">
            <v>13704</v>
          </cell>
          <cell r="L39">
            <v>13704</v>
          </cell>
          <cell r="M39">
            <v>0</v>
          </cell>
          <cell r="N39">
            <v>0</v>
          </cell>
          <cell r="O39" t="str">
            <v xml:space="preserve">  </v>
          </cell>
        </row>
        <row r="40">
          <cell r="A40" t="str">
            <v>37</v>
          </cell>
          <cell r="B40" t="str">
            <v>제 37호</v>
          </cell>
          <cell r="C40" t="str">
            <v>관로구방수</v>
          </cell>
          <cell r="D40" t="str">
            <v>D80</v>
          </cell>
          <cell r="E40" t="str">
            <v>개소</v>
          </cell>
          <cell r="G40">
            <v>41355</v>
          </cell>
          <cell r="H40">
            <v>41355</v>
          </cell>
          <cell r="I40">
            <v>27651</v>
          </cell>
          <cell r="J40">
            <v>27651</v>
          </cell>
          <cell r="K40">
            <v>13704</v>
          </cell>
          <cell r="L40">
            <v>13704</v>
          </cell>
          <cell r="M40">
            <v>0</v>
          </cell>
          <cell r="N40">
            <v>0</v>
          </cell>
          <cell r="O40" t="str">
            <v xml:space="preserve"> </v>
          </cell>
        </row>
        <row r="41">
          <cell r="A41" t="str">
            <v>38</v>
          </cell>
          <cell r="B41" t="str">
            <v>제 38호</v>
          </cell>
          <cell r="C41" t="str">
            <v>관로구방수</v>
          </cell>
          <cell r="D41" t="str">
            <v>D150(특고압)</v>
          </cell>
          <cell r="E41" t="str">
            <v>개소</v>
          </cell>
          <cell r="G41">
            <v>69119</v>
          </cell>
          <cell r="H41">
            <v>69119</v>
          </cell>
          <cell r="I41">
            <v>53178</v>
          </cell>
          <cell r="J41">
            <v>53178</v>
          </cell>
          <cell r="K41">
            <v>15941</v>
          </cell>
          <cell r="L41">
            <v>15941</v>
          </cell>
          <cell r="M41">
            <v>0</v>
          </cell>
          <cell r="N41">
            <v>0</v>
          </cell>
        </row>
        <row r="42">
          <cell r="A42" t="str">
            <v>39</v>
          </cell>
          <cell r="B42" t="str">
            <v>제 39호</v>
          </cell>
          <cell r="C42" t="str">
            <v>수동발신기</v>
          </cell>
          <cell r="D42" t="str">
            <v>단독형(SUS)</v>
          </cell>
          <cell r="E42" t="str">
            <v>SET</v>
          </cell>
          <cell r="G42">
            <v>228030</v>
          </cell>
          <cell r="H42">
            <v>228030</v>
          </cell>
          <cell r="I42">
            <v>48340</v>
          </cell>
          <cell r="J42">
            <v>48340</v>
          </cell>
          <cell r="K42">
            <v>179690</v>
          </cell>
          <cell r="L42">
            <v>179690</v>
          </cell>
          <cell r="M42">
            <v>0</v>
          </cell>
          <cell r="N42">
            <v>0</v>
          </cell>
        </row>
        <row r="43">
          <cell r="A43" t="str">
            <v>40</v>
          </cell>
          <cell r="B43" t="str">
            <v>제 40호</v>
          </cell>
          <cell r="C43" t="str">
            <v>T.V공청안테나(기초부)</v>
          </cell>
          <cell r="D43" t="str">
            <v>SUS</v>
          </cell>
          <cell r="E43" t="str">
            <v>개소</v>
          </cell>
          <cell r="G43">
            <v>902740</v>
          </cell>
          <cell r="H43">
            <v>902740</v>
          </cell>
          <cell r="I43">
            <v>456894</v>
          </cell>
          <cell r="J43">
            <v>456894</v>
          </cell>
          <cell r="K43">
            <v>445846</v>
          </cell>
          <cell r="L43">
            <v>445846</v>
          </cell>
          <cell r="M43">
            <v>0</v>
          </cell>
          <cell r="N43">
            <v>0</v>
          </cell>
        </row>
        <row r="44">
          <cell r="A44" t="str">
            <v>41</v>
          </cell>
          <cell r="B44" t="str">
            <v>제 41호</v>
          </cell>
          <cell r="C44" t="str">
            <v>전주인하(16M)</v>
          </cell>
          <cell r="D44" t="str">
            <v>한전주/2회선(COS 2차측)</v>
          </cell>
          <cell r="E44" t="str">
            <v>개소</v>
          </cell>
          <cell r="G44">
            <v>770462</v>
          </cell>
          <cell r="H44">
            <v>770462</v>
          </cell>
          <cell r="I44">
            <v>614046</v>
          </cell>
          <cell r="J44">
            <v>614046</v>
          </cell>
          <cell r="K44">
            <v>156416</v>
          </cell>
          <cell r="L44">
            <v>156416</v>
          </cell>
          <cell r="M44">
            <v>0</v>
          </cell>
          <cell r="N44">
            <v>0</v>
          </cell>
        </row>
        <row r="45">
          <cell r="A45" t="str">
            <v>42</v>
          </cell>
          <cell r="B45" t="str">
            <v>제 42호</v>
          </cell>
          <cell r="C45" t="str">
            <v>닥트및트레이</v>
          </cell>
          <cell r="D45" t="str">
            <v>바닥지지 W300</v>
          </cell>
          <cell r="E45" t="str">
            <v>개소</v>
          </cell>
          <cell r="G45">
            <v>25592</v>
          </cell>
          <cell r="H45">
            <v>25592</v>
          </cell>
          <cell r="I45">
            <v>3976</v>
          </cell>
          <cell r="J45">
            <v>3976</v>
          </cell>
          <cell r="K45">
            <v>21616</v>
          </cell>
          <cell r="L45">
            <v>21616</v>
          </cell>
          <cell r="M45">
            <v>0</v>
          </cell>
          <cell r="N45">
            <v>0</v>
          </cell>
        </row>
        <row r="46">
          <cell r="A46" t="str">
            <v>43</v>
          </cell>
          <cell r="B46" t="str">
            <v>제 43호</v>
          </cell>
          <cell r="C46" t="str">
            <v>닥트및트레이</v>
          </cell>
          <cell r="D46" t="str">
            <v>바닥지지 W450</v>
          </cell>
          <cell r="E46" t="str">
            <v>개소</v>
          </cell>
          <cell r="G46">
            <v>25808</v>
          </cell>
          <cell r="H46">
            <v>25808</v>
          </cell>
          <cell r="I46">
            <v>4192</v>
          </cell>
          <cell r="J46">
            <v>4192</v>
          </cell>
          <cell r="K46">
            <v>21616</v>
          </cell>
          <cell r="L46">
            <v>21616</v>
          </cell>
          <cell r="M46">
            <v>0</v>
          </cell>
          <cell r="N46">
            <v>0</v>
          </cell>
        </row>
        <row r="47">
          <cell r="A47" t="str">
            <v>44</v>
          </cell>
          <cell r="B47" t="str">
            <v>제 44호</v>
          </cell>
          <cell r="C47" t="str">
            <v>강제전선관</v>
          </cell>
          <cell r="D47" t="str">
            <v>아연도 16 mm</v>
          </cell>
          <cell r="E47" t="str">
            <v>M</v>
          </cell>
          <cell r="G47">
            <v>13513</v>
          </cell>
          <cell r="H47">
            <v>13513</v>
          </cell>
          <cell r="I47">
            <v>2705</v>
          </cell>
          <cell r="J47">
            <v>2705</v>
          </cell>
          <cell r="K47">
            <v>10808</v>
          </cell>
          <cell r="L47">
            <v>10808</v>
          </cell>
          <cell r="M47">
            <v>0</v>
          </cell>
          <cell r="N47">
            <v>0</v>
          </cell>
        </row>
        <row r="48">
          <cell r="A48" t="str">
            <v>45</v>
          </cell>
          <cell r="B48" t="str">
            <v>제 45호</v>
          </cell>
          <cell r="C48" t="str">
            <v>강제전선관</v>
          </cell>
          <cell r="D48" t="str">
            <v>아연도 28 mm</v>
          </cell>
          <cell r="E48" t="str">
            <v>M</v>
          </cell>
          <cell r="G48">
            <v>23535</v>
          </cell>
          <cell r="H48">
            <v>23535</v>
          </cell>
          <cell r="I48">
            <v>4621</v>
          </cell>
          <cell r="J48">
            <v>4621</v>
          </cell>
          <cell r="K48">
            <v>18914</v>
          </cell>
          <cell r="L48">
            <v>18914</v>
          </cell>
          <cell r="M48">
            <v>0</v>
          </cell>
          <cell r="N48">
            <v>0</v>
          </cell>
        </row>
        <row r="49">
          <cell r="A49" t="str">
            <v>46</v>
          </cell>
          <cell r="B49" t="str">
            <v>제 46호</v>
          </cell>
          <cell r="C49" t="str">
            <v>강제전선관(노출)</v>
          </cell>
          <cell r="D49" t="str">
            <v>아연도 16 mm</v>
          </cell>
          <cell r="E49" t="str">
            <v>M</v>
          </cell>
          <cell r="G49">
            <v>13513</v>
          </cell>
          <cell r="H49">
            <v>13513</v>
          </cell>
          <cell r="I49">
            <v>2705</v>
          </cell>
          <cell r="J49">
            <v>2705</v>
          </cell>
          <cell r="K49">
            <v>10808</v>
          </cell>
          <cell r="L49">
            <v>10808</v>
          </cell>
          <cell r="M49">
            <v>0</v>
          </cell>
          <cell r="N49">
            <v>0</v>
          </cell>
        </row>
        <row r="50">
          <cell r="A50" t="str">
            <v>47</v>
          </cell>
          <cell r="B50" t="str">
            <v>제 47호</v>
          </cell>
          <cell r="C50" t="str">
            <v>강제전선관(노출)</v>
          </cell>
          <cell r="D50" t="str">
            <v>아연도 22 mm</v>
          </cell>
          <cell r="E50" t="str">
            <v>M</v>
          </cell>
          <cell r="G50">
            <v>18382</v>
          </cell>
          <cell r="H50">
            <v>18382</v>
          </cell>
          <cell r="I50">
            <v>3521</v>
          </cell>
          <cell r="J50">
            <v>3521</v>
          </cell>
          <cell r="K50">
            <v>14861</v>
          </cell>
          <cell r="L50">
            <v>14861</v>
          </cell>
          <cell r="M50">
            <v>0</v>
          </cell>
          <cell r="N50">
            <v>0</v>
          </cell>
        </row>
        <row r="51">
          <cell r="A51" t="str">
            <v>48</v>
          </cell>
          <cell r="B51" t="str">
            <v>제 48호</v>
          </cell>
          <cell r="C51" t="str">
            <v>강제전선관(노출)</v>
          </cell>
          <cell r="D51" t="str">
            <v>아연도 28 mm</v>
          </cell>
          <cell r="E51" t="str">
            <v>M</v>
          </cell>
          <cell r="G51">
            <v>23535</v>
          </cell>
          <cell r="H51">
            <v>23535</v>
          </cell>
          <cell r="I51">
            <v>4621</v>
          </cell>
          <cell r="J51">
            <v>4621</v>
          </cell>
          <cell r="K51">
            <v>18914</v>
          </cell>
          <cell r="L51">
            <v>18914</v>
          </cell>
          <cell r="M51">
            <v>0</v>
          </cell>
          <cell r="N51">
            <v>0</v>
          </cell>
        </row>
        <row r="52">
          <cell r="A52" t="str">
            <v>49</v>
          </cell>
          <cell r="B52" t="str">
            <v>제 49호</v>
          </cell>
          <cell r="C52" t="str">
            <v>강제전선관(노출)</v>
          </cell>
          <cell r="D52" t="str">
            <v>아연도 36 mm</v>
          </cell>
          <cell r="E52" t="str">
            <v>M</v>
          </cell>
          <cell r="G52">
            <v>33018</v>
          </cell>
          <cell r="H52">
            <v>33018</v>
          </cell>
          <cell r="I52">
            <v>5997</v>
          </cell>
          <cell r="J52">
            <v>5997</v>
          </cell>
          <cell r="K52">
            <v>27021</v>
          </cell>
          <cell r="L52">
            <v>27021</v>
          </cell>
          <cell r="M52">
            <v>0</v>
          </cell>
          <cell r="N52">
            <v>0</v>
          </cell>
        </row>
        <row r="53">
          <cell r="A53" t="str">
            <v>50</v>
          </cell>
          <cell r="B53" t="str">
            <v>제 50호</v>
          </cell>
          <cell r="C53" t="str">
            <v>강제전선관(노출)</v>
          </cell>
          <cell r="D53" t="str">
            <v>아연도 42 mm</v>
          </cell>
          <cell r="E53" t="str">
            <v>M</v>
          </cell>
          <cell r="G53">
            <v>40670</v>
          </cell>
          <cell r="H53">
            <v>40670</v>
          </cell>
          <cell r="I53">
            <v>6894</v>
          </cell>
          <cell r="J53">
            <v>6894</v>
          </cell>
          <cell r="K53">
            <v>33776</v>
          </cell>
          <cell r="L53">
            <v>33776</v>
          </cell>
          <cell r="M53">
            <v>0</v>
          </cell>
          <cell r="N53">
            <v>0</v>
          </cell>
        </row>
        <row r="54">
          <cell r="A54" t="str">
            <v>51</v>
          </cell>
          <cell r="B54" t="str">
            <v>제 51호</v>
          </cell>
          <cell r="C54" t="str">
            <v>강제전선관(노출)</v>
          </cell>
          <cell r="D54" t="str">
            <v>아연도 54 mm</v>
          </cell>
          <cell r="E54" t="str">
            <v>M</v>
          </cell>
          <cell r="G54">
            <v>55692</v>
          </cell>
          <cell r="H54">
            <v>55692</v>
          </cell>
          <cell r="I54">
            <v>9756</v>
          </cell>
          <cell r="J54">
            <v>9756</v>
          </cell>
          <cell r="K54">
            <v>45936</v>
          </cell>
          <cell r="L54">
            <v>45936</v>
          </cell>
          <cell r="M54">
            <v>0</v>
          </cell>
          <cell r="N54">
            <v>0</v>
          </cell>
        </row>
        <row r="55">
          <cell r="A55" t="str">
            <v>52</v>
          </cell>
          <cell r="B55" t="str">
            <v>제 52호</v>
          </cell>
          <cell r="C55" t="str">
            <v>강제전선관(노출)</v>
          </cell>
          <cell r="D55" t="str">
            <v>아연도 70 mm</v>
          </cell>
          <cell r="E55" t="str">
            <v>M</v>
          </cell>
          <cell r="G55">
            <v>71885</v>
          </cell>
          <cell r="H55">
            <v>71885</v>
          </cell>
          <cell r="I55">
            <v>12439</v>
          </cell>
          <cell r="J55">
            <v>12439</v>
          </cell>
          <cell r="K55">
            <v>59446</v>
          </cell>
          <cell r="L55">
            <v>59446</v>
          </cell>
          <cell r="M55">
            <v>0</v>
          </cell>
          <cell r="N55">
            <v>0</v>
          </cell>
        </row>
        <row r="56">
          <cell r="A56" t="str">
            <v>53</v>
          </cell>
          <cell r="B56" t="str">
            <v>제 53호</v>
          </cell>
          <cell r="C56" t="str">
            <v>경질비닐전선관</v>
          </cell>
          <cell r="D56" t="str">
            <v>HI 16 mm</v>
          </cell>
          <cell r="E56" t="str">
            <v>M</v>
          </cell>
          <cell r="F56" t="str">
            <v xml:space="preserve"> </v>
          </cell>
          <cell r="G56">
            <v>7321</v>
          </cell>
          <cell r="H56">
            <v>7321</v>
          </cell>
          <cell r="I56">
            <v>566</v>
          </cell>
          <cell r="J56">
            <v>566</v>
          </cell>
          <cell r="K56">
            <v>6755</v>
          </cell>
          <cell r="L56">
            <v>6755</v>
          </cell>
          <cell r="M56">
            <v>0</v>
          </cell>
          <cell r="N56">
            <v>0</v>
          </cell>
          <cell r="O56" t="str">
            <v xml:space="preserve"> </v>
          </cell>
        </row>
        <row r="57">
          <cell r="A57" t="str">
            <v>54</v>
          </cell>
          <cell r="B57" t="str">
            <v>제 54호</v>
          </cell>
          <cell r="C57" t="str">
            <v>경질비닐전선관</v>
          </cell>
          <cell r="D57" t="str">
            <v>HI 22 mm</v>
          </cell>
          <cell r="E57" t="str">
            <v>M</v>
          </cell>
          <cell r="G57">
            <v>8784</v>
          </cell>
          <cell r="H57">
            <v>8784</v>
          </cell>
          <cell r="I57">
            <v>678</v>
          </cell>
          <cell r="J57">
            <v>678</v>
          </cell>
          <cell r="K57">
            <v>8106</v>
          </cell>
          <cell r="L57">
            <v>8106</v>
          </cell>
          <cell r="M57">
            <v>0</v>
          </cell>
          <cell r="N57">
            <v>0</v>
          </cell>
        </row>
        <row r="58">
          <cell r="A58" t="str">
            <v>55</v>
          </cell>
          <cell r="B58" t="str">
            <v>제 55호</v>
          </cell>
          <cell r="C58" t="str">
            <v>경질비닐전선관</v>
          </cell>
          <cell r="D58" t="str">
            <v>HI 28 mm</v>
          </cell>
          <cell r="E58" t="str">
            <v>M</v>
          </cell>
          <cell r="G58">
            <v>11988</v>
          </cell>
          <cell r="H58">
            <v>11988</v>
          </cell>
          <cell r="I58">
            <v>1180</v>
          </cell>
          <cell r="J58">
            <v>1180</v>
          </cell>
          <cell r="K58">
            <v>10808</v>
          </cell>
          <cell r="L58">
            <v>10808</v>
          </cell>
          <cell r="M58">
            <v>0</v>
          </cell>
          <cell r="N58">
            <v>0</v>
          </cell>
        </row>
        <row r="59">
          <cell r="A59" t="str">
            <v>56</v>
          </cell>
          <cell r="B59" t="str">
            <v>제 56호</v>
          </cell>
          <cell r="C59" t="str">
            <v>경질비닐전선관</v>
          </cell>
          <cell r="D59" t="str">
            <v>HI 36 mm</v>
          </cell>
          <cell r="E59" t="str">
            <v>M</v>
          </cell>
          <cell r="G59">
            <v>15121</v>
          </cell>
          <cell r="H59">
            <v>15121</v>
          </cell>
          <cell r="I59">
            <v>1611</v>
          </cell>
          <cell r="J59">
            <v>1611</v>
          </cell>
          <cell r="K59">
            <v>13510</v>
          </cell>
          <cell r="L59">
            <v>13510</v>
          </cell>
          <cell r="M59">
            <v>0</v>
          </cell>
          <cell r="N59">
            <v>0</v>
          </cell>
        </row>
        <row r="60">
          <cell r="A60" t="str">
            <v>57</v>
          </cell>
          <cell r="B60" t="str">
            <v>제 57호</v>
          </cell>
          <cell r="C60" t="str">
            <v>경질비닐전선관</v>
          </cell>
          <cell r="D60" t="str">
            <v>HI 42 mm</v>
          </cell>
          <cell r="E60" t="str">
            <v>M</v>
          </cell>
          <cell r="G60">
            <v>19672</v>
          </cell>
          <cell r="H60">
            <v>19672</v>
          </cell>
          <cell r="I60">
            <v>2109</v>
          </cell>
          <cell r="J60">
            <v>2109</v>
          </cell>
          <cell r="K60">
            <v>17563</v>
          </cell>
          <cell r="L60">
            <v>17563</v>
          </cell>
          <cell r="M60">
            <v>0</v>
          </cell>
          <cell r="N60">
            <v>0</v>
          </cell>
        </row>
        <row r="61">
          <cell r="A61" t="str">
            <v>58</v>
          </cell>
          <cell r="B61" t="str">
            <v>제 58호</v>
          </cell>
          <cell r="C61" t="str">
            <v>경질비닐전선관</v>
          </cell>
          <cell r="D61" t="str">
            <v>HI 54 mm</v>
          </cell>
          <cell r="E61" t="str">
            <v>M</v>
          </cell>
          <cell r="G61">
            <v>28679</v>
          </cell>
          <cell r="H61">
            <v>28679</v>
          </cell>
          <cell r="I61">
            <v>3009</v>
          </cell>
          <cell r="J61">
            <v>3009</v>
          </cell>
          <cell r="K61">
            <v>25670</v>
          </cell>
          <cell r="L61">
            <v>25670</v>
          </cell>
          <cell r="M61">
            <v>0</v>
          </cell>
          <cell r="N61">
            <v>0</v>
          </cell>
        </row>
        <row r="62">
          <cell r="A62" t="str">
            <v>59</v>
          </cell>
          <cell r="B62" t="str">
            <v>제 59호</v>
          </cell>
          <cell r="C62" t="str">
            <v>폴리에틸렌 전선관</v>
          </cell>
          <cell r="D62" t="str">
            <v>PE 22㎜</v>
          </cell>
          <cell r="E62" t="str">
            <v>M</v>
          </cell>
          <cell r="G62">
            <v>7016</v>
          </cell>
          <cell r="H62">
            <v>7016</v>
          </cell>
          <cell r="I62">
            <v>531</v>
          </cell>
          <cell r="J62">
            <v>531</v>
          </cell>
          <cell r="K62">
            <v>6485</v>
          </cell>
          <cell r="L62">
            <v>6485</v>
          </cell>
          <cell r="M62">
            <v>0</v>
          </cell>
          <cell r="N62">
            <v>0</v>
          </cell>
        </row>
        <row r="63">
          <cell r="A63" t="str">
            <v>60</v>
          </cell>
          <cell r="B63" t="str">
            <v>제 60호</v>
          </cell>
          <cell r="C63" t="str">
            <v>폴리에틸렌 전선관</v>
          </cell>
          <cell r="D63" t="str">
            <v>PE 28㎜</v>
          </cell>
          <cell r="E63" t="str">
            <v>M</v>
          </cell>
          <cell r="G63">
            <v>9409</v>
          </cell>
          <cell r="H63">
            <v>9409</v>
          </cell>
          <cell r="I63">
            <v>763</v>
          </cell>
          <cell r="J63">
            <v>763</v>
          </cell>
          <cell r="K63">
            <v>8646</v>
          </cell>
          <cell r="L63">
            <v>8646</v>
          </cell>
          <cell r="M63">
            <v>0</v>
          </cell>
          <cell r="N63">
            <v>0</v>
          </cell>
        </row>
        <row r="64">
          <cell r="A64" t="str">
            <v>61</v>
          </cell>
          <cell r="B64" t="str">
            <v>제 61호</v>
          </cell>
          <cell r="C64" t="str">
            <v>폴리에틸렌 전선관</v>
          </cell>
          <cell r="D64" t="str">
            <v>PE 42㎜</v>
          </cell>
          <cell r="E64" t="str">
            <v>M</v>
          </cell>
          <cell r="G64">
            <v>15384</v>
          </cell>
          <cell r="H64">
            <v>15384</v>
          </cell>
          <cell r="I64">
            <v>1333</v>
          </cell>
          <cell r="J64">
            <v>1333</v>
          </cell>
          <cell r="K64">
            <v>14051</v>
          </cell>
          <cell r="L64">
            <v>14051</v>
          </cell>
          <cell r="M64">
            <v>0</v>
          </cell>
          <cell r="N64">
            <v>0</v>
          </cell>
        </row>
        <row r="65">
          <cell r="A65" t="str">
            <v>62</v>
          </cell>
          <cell r="B65" t="str">
            <v>제 62호</v>
          </cell>
          <cell r="C65" t="str">
            <v>폴리에틸렌 전선관(지중)</v>
          </cell>
          <cell r="D65" t="str">
            <v>PE 16㎜</v>
          </cell>
          <cell r="E65" t="str">
            <v>M</v>
          </cell>
          <cell r="G65">
            <v>4136</v>
          </cell>
          <cell r="H65">
            <v>4136</v>
          </cell>
          <cell r="I65">
            <v>354</v>
          </cell>
          <cell r="J65">
            <v>354</v>
          </cell>
          <cell r="K65">
            <v>3782</v>
          </cell>
          <cell r="L65">
            <v>3782</v>
          </cell>
          <cell r="M65">
            <v>0</v>
          </cell>
          <cell r="N65">
            <v>0</v>
          </cell>
        </row>
        <row r="66">
          <cell r="A66" t="str">
            <v>63</v>
          </cell>
          <cell r="B66" t="str">
            <v>제 63호</v>
          </cell>
          <cell r="C66" t="str">
            <v>폴리에틸렌 전선관(지중)</v>
          </cell>
          <cell r="D66" t="str">
            <v>PE 36㎜</v>
          </cell>
          <cell r="E66" t="str">
            <v>M</v>
          </cell>
          <cell r="G66">
            <v>8529</v>
          </cell>
          <cell r="H66">
            <v>8529</v>
          </cell>
          <cell r="I66">
            <v>964</v>
          </cell>
          <cell r="J66">
            <v>964</v>
          </cell>
          <cell r="K66">
            <v>7565</v>
          </cell>
          <cell r="L66">
            <v>7565</v>
          </cell>
          <cell r="M66">
            <v>0</v>
          </cell>
          <cell r="N66">
            <v>0</v>
          </cell>
        </row>
        <row r="67">
          <cell r="A67" t="str">
            <v>64</v>
          </cell>
          <cell r="B67" t="str">
            <v>제 64호</v>
          </cell>
          <cell r="C67" t="str">
            <v>폴리에틸렌 전선관(지중)</v>
          </cell>
          <cell r="D67" t="str">
            <v>PE 54㎜</v>
          </cell>
          <cell r="E67" t="str">
            <v>M</v>
          </cell>
          <cell r="G67">
            <v>16096</v>
          </cell>
          <cell r="H67">
            <v>16096</v>
          </cell>
          <cell r="I67">
            <v>1721</v>
          </cell>
          <cell r="J67">
            <v>1721</v>
          </cell>
          <cell r="K67">
            <v>14375</v>
          </cell>
          <cell r="L67">
            <v>14375</v>
          </cell>
          <cell r="M67">
            <v>0</v>
          </cell>
          <cell r="N67">
            <v>0</v>
          </cell>
        </row>
        <row r="68">
          <cell r="A68" t="str">
            <v>65</v>
          </cell>
          <cell r="B68" t="str">
            <v>제 65호</v>
          </cell>
          <cell r="C68" t="str">
            <v>폴리에틸렌 전선관(지중)</v>
          </cell>
          <cell r="D68" t="str">
            <v>PE 70㎜</v>
          </cell>
          <cell r="E68" t="str">
            <v>M</v>
          </cell>
          <cell r="G68">
            <v>23821</v>
          </cell>
          <cell r="H68">
            <v>23821</v>
          </cell>
          <cell r="I68">
            <v>2637</v>
          </cell>
          <cell r="J68">
            <v>2637</v>
          </cell>
          <cell r="K68">
            <v>21184</v>
          </cell>
          <cell r="L68">
            <v>21184</v>
          </cell>
          <cell r="M68">
            <v>0</v>
          </cell>
          <cell r="N68">
            <v>0</v>
          </cell>
        </row>
        <row r="69">
          <cell r="A69" t="str">
            <v>66</v>
          </cell>
          <cell r="B69" t="str">
            <v>제 66호</v>
          </cell>
          <cell r="C69" t="str">
            <v>파상형 폴리에틸렌 전선관</v>
          </cell>
          <cell r="D69" t="str">
            <v>30㎜</v>
          </cell>
          <cell r="E69" t="str">
            <v>M</v>
          </cell>
          <cell r="G69">
            <v>4977</v>
          </cell>
          <cell r="H69">
            <v>4977</v>
          </cell>
          <cell r="I69">
            <v>501</v>
          </cell>
          <cell r="J69">
            <v>501</v>
          </cell>
          <cell r="K69">
            <v>4476</v>
          </cell>
          <cell r="L69">
            <v>4476</v>
          </cell>
          <cell r="M69">
            <v>0</v>
          </cell>
          <cell r="N69">
            <v>0</v>
          </cell>
        </row>
        <row r="70">
          <cell r="A70" t="str">
            <v>67</v>
          </cell>
          <cell r="B70" t="str">
            <v>제 67호</v>
          </cell>
          <cell r="C70" t="str">
            <v>파상형 폴리에틸렌 전선관</v>
          </cell>
          <cell r="D70" t="str">
            <v>40㎜</v>
          </cell>
          <cell r="E70" t="str">
            <v>M</v>
          </cell>
          <cell r="G70">
            <v>5135</v>
          </cell>
          <cell r="H70">
            <v>5135</v>
          </cell>
          <cell r="I70">
            <v>659</v>
          </cell>
          <cell r="J70">
            <v>659</v>
          </cell>
          <cell r="K70">
            <v>4476</v>
          </cell>
          <cell r="L70">
            <v>4476</v>
          </cell>
          <cell r="M70">
            <v>0</v>
          </cell>
          <cell r="N70">
            <v>0</v>
          </cell>
        </row>
        <row r="71">
          <cell r="A71" t="str">
            <v>68</v>
          </cell>
          <cell r="B71" t="str">
            <v>제 68호</v>
          </cell>
          <cell r="C71" t="str">
            <v>파상형 폴리에틸렌 전선관</v>
          </cell>
          <cell r="D71" t="str">
            <v>65㎜</v>
          </cell>
          <cell r="E71" t="str">
            <v>M</v>
          </cell>
          <cell r="G71">
            <v>6834</v>
          </cell>
          <cell r="H71">
            <v>6834</v>
          </cell>
          <cell r="I71">
            <v>1219</v>
          </cell>
          <cell r="J71">
            <v>1219</v>
          </cell>
          <cell r="K71">
            <v>5615</v>
          </cell>
          <cell r="L71">
            <v>5615</v>
          </cell>
          <cell r="M71">
            <v>0</v>
          </cell>
          <cell r="N71">
            <v>0</v>
          </cell>
        </row>
        <row r="72">
          <cell r="A72" t="str">
            <v>69</v>
          </cell>
          <cell r="B72" t="str">
            <v>제 69호</v>
          </cell>
          <cell r="C72" t="str">
            <v>파상형 폴리에틸렌 전선관</v>
          </cell>
          <cell r="D72" t="str">
            <v>80㎜</v>
          </cell>
          <cell r="E72" t="str">
            <v>M</v>
          </cell>
          <cell r="G72">
            <v>7205</v>
          </cell>
          <cell r="H72">
            <v>7205</v>
          </cell>
          <cell r="I72">
            <v>1590</v>
          </cell>
          <cell r="J72">
            <v>1590</v>
          </cell>
          <cell r="K72">
            <v>5615</v>
          </cell>
          <cell r="L72">
            <v>5615</v>
          </cell>
          <cell r="M72">
            <v>0</v>
          </cell>
          <cell r="N72">
            <v>0</v>
          </cell>
        </row>
        <row r="73">
          <cell r="A73" t="str">
            <v>70</v>
          </cell>
          <cell r="B73" t="str">
            <v>제 70호</v>
          </cell>
          <cell r="C73" t="str">
            <v>파상형 폴리에틸렌 전선관</v>
          </cell>
          <cell r="D73" t="str">
            <v>150㎜</v>
          </cell>
          <cell r="E73" t="str">
            <v>M</v>
          </cell>
          <cell r="G73">
            <v>18047</v>
          </cell>
          <cell r="H73">
            <v>18047</v>
          </cell>
          <cell r="I73">
            <v>4292</v>
          </cell>
          <cell r="J73">
            <v>4292</v>
          </cell>
          <cell r="K73">
            <v>13755</v>
          </cell>
          <cell r="L73">
            <v>13755</v>
          </cell>
          <cell r="M73">
            <v>0</v>
          </cell>
          <cell r="N73">
            <v>0</v>
          </cell>
        </row>
        <row r="74">
          <cell r="A74" t="str">
            <v>71</v>
          </cell>
          <cell r="B74" t="str">
            <v>제 71호</v>
          </cell>
          <cell r="C74" t="str">
            <v>1종금속제가요전선관</v>
          </cell>
          <cell r="D74" t="str">
            <v>16 mm 일반-비방수</v>
          </cell>
          <cell r="E74" t="str">
            <v>M</v>
          </cell>
          <cell r="G74">
            <v>6585</v>
          </cell>
          <cell r="H74">
            <v>6585</v>
          </cell>
          <cell r="I74">
            <v>641</v>
          </cell>
          <cell r="J74">
            <v>641</v>
          </cell>
          <cell r="K74">
            <v>5944</v>
          </cell>
          <cell r="L74">
            <v>5944</v>
          </cell>
          <cell r="M74">
            <v>0</v>
          </cell>
          <cell r="N74">
            <v>0</v>
          </cell>
        </row>
        <row r="75">
          <cell r="A75" t="str">
            <v>72</v>
          </cell>
          <cell r="B75" t="str">
            <v>제 72호</v>
          </cell>
          <cell r="C75" t="str">
            <v>1종금속제가요전선관</v>
          </cell>
          <cell r="D75" t="str">
            <v>22 mm 일반-비방수</v>
          </cell>
          <cell r="E75" t="str">
            <v>M</v>
          </cell>
          <cell r="G75">
            <v>8939</v>
          </cell>
          <cell r="H75">
            <v>8939</v>
          </cell>
          <cell r="I75">
            <v>968</v>
          </cell>
          <cell r="J75">
            <v>968</v>
          </cell>
          <cell r="K75">
            <v>7971</v>
          </cell>
          <cell r="L75">
            <v>7971</v>
          </cell>
          <cell r="M75">
            <v>0</v>
          </cell>
          <cell r="N75">
            <v>0</v>
          </cell>
        </row>
        <row r="76">
          <cell r="A76" t="str">
            <v>73</v>
          </cell>
          <cell r="B76" t="str">
            <v>제 73호</v>
          </cell>
          <cell r="C76" t="str">
            <v>1종금속제가요전선관</v>
          </cell>
          <cell r="D76" t="str">
            <v>36 mm 일반-비방수</v>
          </cell>
          <cell r="E76" t="str">
            <v>M</v>
          </cell>
          <cell r="G76">
            <v>13676</v>
          </cell>
          <cell r="H76">
            <v>13676</v>
          </cell>
          <cell r="I76">
            <v>1922</v>
          </cell>
          <cell r="J76">
            <v>1922</v>
          </cell>
          <cell r="K76">
            <v>11754</v>
          </cell>
          <cell r="L76">
            <v>11754</v>
          </cell>
          <cell r="M76">
            <v>0</v>
          </cell>
          <cell r="N76">
            <v>0</v>
          </cell>
        </row>
        <row r="77">
          <cell r="A77" t="str">
            <v>74</v>
          </cell>
          <cell r="B77" t="str">
            <v>제 74호</v>
          </cell>
          <cell r="C77" t="str">
            <v>1종금속제가요전선관</v>
          </cell>
          <cell r="D77" t="str">
            <v>28 mm 고장력-방수</v>
          </cell>
          <cell r="E77" t="str">
            <v>M</v>
          </cell>
          <cell r="G77">
            <v>11653</v>
          </cell>
          <cell r="H77">
            <v>11653</v>
          </cell>
          <cell r="I77">
            <v>1926</v>
          </cell>
          <cell r="J77">
            <v>1926</v>
          </cell>
          <cell r="K77">
            <v>9727</v>
          </cell>
          <cell r="L77">
            <v>9727</v>
          </cell>
          <cell r="M77">
            <v>0</v>
          </cell>
          <cell r="N77">
            <v>0</v>
          </cell>
        </row>
        <row r="78">
          <cell r="A78" t="str">
            <v>75</v>
          </cell>
          <cell r="B78" t="str">
            <v>제 75호</v>
          </cell>
          <cell r="C78" t="str">
            <v>1종금속제가요전선관</v>
          </cell>
          <cell r="D78" t="str">
            <v>36 mm 고장력-방수</v>
          </cell>
          <cell r="E78" t="str">
            <v>M</v>
          </cell>
          <cell r="G78">
            <v>14860</v>
          </cell>
          <cell r="H78">
            <v>14860</v>
          </cell>
          <cell r="I78">
            <v>3106</v>
          </cell>
          <cell r="J78">
            <v>3106</v>
          </cell>
          <cell r="K78">
            <v>11754</v>
          </cell>
          <cell r="L78">
            <v>11754</v>
          </cell>
          <cell r="M78">
            <v>0</v>
          </cell>
          <cell r="N78">
            <v>0</v>
          </cell>
        </row>
        <row r="79">
          <cell r="A79" t="str">
            <v>76</v>
          </cell>
          <cell r="B79" t="str">
            <v>제 76호</v>
          </cell>
          <cell r="C79" t="str">
            <v>1종금속제가요전선관</v>
          </cell>
          <cell r="D79" t="str">
            <v>54 mm 고장력-방수</v>
          </cell>
          <cell r="E79" t="str">
            <v>M</v>
          </cell>
          <cell r="G79">
            <v>24124</v>
          </cell>
          <cell r="H79">
            <v>24124</v>
          </cell>
          <cell r="I79">
            <v>5750</v>
          </cell>
          <cell r="J79">
            <v>5750</v>
          </cell>
          <cell r="K79">
            <v>18374</v>
          </cell>
          <cell r="L79">
            <v>18374</v>
          </cell>
          <cell r="M79">
            <v>0</v>
          </cell>
          <cell r="N79">
            <v>0</v>
          </cell>
        </row>
        <row r="80">
          <cell r="A80" t="str">
            <v>77</v>
          </cell>
          <cell r="B80" t="str">
            <v>제 77호</v>
          </cell>
          <cell r="C80" t="str">
            <v>1종금속제가요전선관</v>
          </cell>
          <cell r="D80" t="str">
            <v>70 mm 고장력-방수</v>
          </cell>
          <cell r="E80" t="str">
            <v>M</v>
          </cell>
          <cell r="G80">
            <v>30035</v>
          </cell>
          <cell r="H80">
            <v>30035</v>
          </cell>
          <cell r="I80">
            <v>8959</v>
          </cell>
          <cell r="J80">
            <v>8959</v>
          </cell>
          <cell r="K80">
            <v>21076</v>
          </cell>
          <cell r="L80">
            <v>21076</v>
          </cell>
          <cell r="M80">
            <v>0</v>
          </cell>
          <cell r="N80">
            <v>0</v>
          </cell>
        </row>
        <row r="81">
          <cell r="A81" t="str">
            <v>78</v>
          </cell>
          <cell r="B81" t="str">
            <v>제 78호</v>
          </cell>
          <cell r="C81" t="str">
            <v>강제전선관용 부품</v>
          </cell>
          <cell r="D81" t="str">
            <v>위샤캡, 28 C</v>
          </cell>
          <cell r="E81" t="str">
            <v>개</v>
          </cell>
          <cell r="G81">
            <v>6544</v>
          </cell>
          <cell r="H81">
            <v>6544</v>
          </cell>
          <cell r="I81">
            <v>2491</v>
          </cell>
          <cell r="J81">
            <v>2491</v>
          </cell>
          <cell r="K81">
            <v>4053</v>
          </cell>
          <cell r="L81">
            <v>4053</v>
          </cell>
          <cell r="M81">
            <v>0</v>
          </cell>
          <cell r="N81">
            <v>0</v>
          </cell>
        </row>
        <row r="82">
          <cell r="A82" t="str">
            <v>79</v>
          </cell>
          <cell r="B82" t="str">
            <v>제 79호</v>
          </cell>
          <cell r="C82" t="str">
            <v>아우트렛박스</v>
          </cell>
          <cell r="D82" t="str">
            <v>8각 54㎜</v>
          </cell>
          <cell r="E82" t="str">
            <v>개</v>
          </cell>
          <cell r="F82" t="str">
            <v xml:space="preserve"> </v>
          </cell>
          <cell r="G82">
            <v>17273</v>
          </cell>
          <cell r="H82">
            <v>17273</v>
          </cell>
          <cell r="I82">
            <v>1061</v>
          </cell>
          <cell r="J82">
            <v>1061</v>
          </cell>
          <cell r="K82">
            <v>16212</v>
          </cell>
          <cell r="L82">
            <v>16212</v>
          </cell>
          <cell r="M82">
            <v>0</v>
          </cell>
          <cell r="N82">
            <v>0</v>
          </cell>
          <cell r="O82" t="str">
            <v xml:space="preserve"> </v>
          </cell>
        </row>
        <row r="83">
          <cell r="A83" t="str">
            <v>80</v>
          </cell>
          <cell r="B83" t="str">
            <v>제 80호</v>
          </cell>
          <cell r="C83" t="str">
            <v>아우트렛박스</v>
          </cell>
          <cell r="D83" t="str">
            <v>중형4각 54㎜</v>
          </cell>
          <cell r="E83" t="str">
            <v>개</v>
          </cell>
          <cell r="G83">
            <v>17414</v>
          </cell>
          <cell r="H83">
            <v>17414</v>
          </cell>
          <cell r="I83">
            <v>1202</v>
          </cell>
          <cell r="J83">
            <v>1202</v>
          </cell>
          <cell r="K83">
            <v>16212</v>
          </cell>
          <cell r="L83">
            <v>16212</v>
          </cell>
          <cell r="M83">
            <v>0</v>
          </cell>
          <cell r="N83">
            <v>0</v>
          </cell>
        </row>
        <row r="84">
          <cell r="A84" t="str">
            <v>81</v>
          </cell>
          <cell r="B84" t="str">
            <v>제 81호</v>
          </cell>
          <cell r="C84" t="str">
            <v>스위치박스</v>
          </cell>
          <cell r="D84" t="str">
            <v>1 개용 54 mm</v>
          </cell>
          <cell r="E84" t="str">
            <v>개</v>
          </cell>
          <cell r="G84">
            <v>28334</v>
          </cell>
          <cell r="H84">
            <v>28334</v>
          </cell>
          <cell r="I84">
            <v>1313</v>
          </cell>
          <cell r="J84">
            <v>1313</v>
          </cell>
          <cell r="K84">
            <v>27021</v>
          </cell>
          <cell r="L84">
            <v>27021</v>
          </cell>
          <cell r="M84">
            <v>0</v>
          </cell>
          <cell r="N84">
            <v>0</v>
          </cell>
        </row>
        <row r="85">
          <cell r="A85" t="str">
            <v>82</v>
          </cell>
          <cell r="B85" t="str">
            <v>제 82호</v>
          </cell>
          <cell r="C85" t="str">
            <v>스위치박스</v>
          </cell>
          <cell r="D85" t="str">
            <v>2 개용 54 mm</v>
          </cell>
          <cell r="E85" t="str">
            <v>개</v>
          </cell>
          <cell r="G85">
            <v>28526</v>
          </cell>
          <cell r="H85">
            <v>28526</v>
          </cell>
          <cell r="I85">
            <v>1505</v>
          </cell>
          <cell r="J85">
            <v>1505</v>
          </cell>
          <cell r="K85">
            <v>27021</v>
          </cell>
          <cell r="L85">
            <v>27021</v>
          </cell>
          <cell r="M85">
            <v>0</v>
          </cell>
          <cell r="N85">
            <v>0</v>
          </cell>
        </row>
        <row r="86">
          <cell r="A86" t="str">
            <v>83</v>
          </cell>
          <cell r="B86" t="str">
            <v>제 83호</v>
          </cell>
          <cell r="C86" t="str">
            <v>시스템 박스</v>
          </cell>
          <cell r="D86" t="str">
            <v>ACCESS FLOOR 용</v>
          </cell>
          <cell r="E86" t="str">
            <v>개</v>
          </cell>
          <cell r="G86">
            <v>67839</v>
          </cell>
          <cell r="H86">
            <v>67839</v>
          </cell>
          <cell r="I86">
            <v>34063</v>
          </cell>
          <cell r="J86">
            <v>34063</v>
          </cell>
          <cell r="K86">
            <v>33776</v>
          </cell>
          <cell r="L86">
            <v>33776</v>
          </cell>
          <cell r="M86">
            <v>0</v>
          </cell>
          <cell r="N86">
            <v>0</v>
          </cell>
        </row>
        <row r="87">
          <cell r="A87" t="str">
            <v>84</v>
          </cell>
          <cell r="B87" t="str">
            <v>제 84호</v>
          </cell>
          <cell r="C87" t="str">
            <v>풀박스</v>
          </cell>
          <cell r="D87" t="str">
            <v>100×100×100</v>
          </cell>
          <cell r="E87" t="str">
            <v>개</v>
          </cell>
          <cell r="G87">
            <v>25287</v>
          </cell>
          <cell r="H87">
            <v>25287</v>
          </cell>
          <cell r="I87">
            <v>2319</v>
          </cell>
          <cell r="J87">
            <v>2319</v>
          </cell>
          <cell r="K87">
            <v>22968</v>
          </cell>
          <cell r="L87">
            <v>22968</v>
          </cell>
          <cell r="M87">
            <v>0</v>
          </cell>
          <cell r="N87">
            <v>0</v>
          </cell>
        </row>
        <row r="88">
          <cell r="A88" t="str">
            <v>85</v>
          </cell>
          <cell r="B88" t="str">
            <v>제 85호</v>
          </cell>
          <cell r="C88" t="str">
            <v>풀박스</v>
          </cell>
          <cell r="D88" t="str">
            <v>150×150×100</v>
          </cell>
          <cell r="E88" t="str">
            <v>개</v>
          </cell>
          <cell r="G88">
            <v>78877</v>
          </cell>
          <cell r="H88">
            <v>78877</v>
          </cell>
          <cell r="I88">
            <v>4569</v>
          </cell>
          <cell r="J88">
            <v>4569</v>
          </cell>
          <cell r="K88">
            <v>74308</v>
          </cell>
          <cell r="L88">
            <v>74308</v>
          </cell>
          <cell r="M88">
            <v>0</v>
          </cell>
          <cell r="N88">
            <v>0</v>
          </cell>
        </row>
        <row r="89">
          <cell r="A89" t="str">
            <v>86</v>
          </cell>
          <cell r="B89" t="str">
            <v>제 86호</v>
          </cell>
          <cell r="C89" t="str">
            <v>풀박스</v>
          </cell>
          <cell r="D89" t="str">
            <v>200×200×100</v>
          </cell>
          <cell r="E89" t="str">
            <v>개</v>
          </cell>
          <cell r="G89">
            <v>79887</v>
          </cell>
          <cell r="H89">
            <v>79887</v>
          </cell>
          <cell r="I89">
            <v>5579</v>
          </cell>
          <cell r="J89">
            <v>5579</v>
          </cell>
          <cell r="K89">
            <v>74308</v>
          </cell>
          <cell r="L89">
            <v>74308</v>
          </cell>
          <cell r="M89">
            <v>0</v>
          </cell>
          <cell r="N89">
            <v>0</v>
          </cell>
        </row>
        <row r="90">
          <cell r="A90" t="str">
            <v>87</v>
          </cell>
          <cell r="B90" t="str">
            <v>제 87호</v>
          </cell>
          <cell r="C90" t="str">
            <v>풀박스</v>
          </cell>
          <cell r="D90" t="str">
            <v>200×200×150</v>
          </cell>
          <cell r="E90" t="str">
            <v>개</v>
          </cell>
          <cell r="G90">
            <v>80517</v>
          </cell>
          <cell r="H90">
            <v>80517</v>
          </cell>
          <cell r="I90">
            <v>6209</v>
          </cell>
          <cell r="J90">
            <v>6209</v>
          </cell>
          <cell r="K90">
            <v>74308</v>
          </cell>
          <cell r="L90">
            <v>74308</v>
          </cell>
          <cell r="M90">
            <v>0</v>
          </cell>
          <cell r="N90">
            <v>0</v>
          </cell>
        </row>
        <row r="91">
          <cell r="A91" t="str">
            <v>88</v>
          </cell>
          <cell r="B91" t="str">
            <v>제 88호</v>
          </cell>
          <cell r="C91" t="str">
            <v>풀박스</v>
          </cell>
          <cell r="D91" t="str">
            <v>250×250×150</v>
          </cell>
          <cell r="E91" t="str">
            <v>개</v>
          </cell>
          <cell r="G91">
            <v>82167</v>
          </cell>
          <cell r="H91">
            <v>82167</v>
          </cell>
          <cell r="I91">
            <v>7859</v>
          </cell>
          <cell r="J91">
            <v>7859</v>
          </cell>
          <cell r="K91">
            <v>74308</v>
          </cell>
          <cell r="L91">
            <v>74308</v>
          </cell>
          <cell r="M91">
            <v>0</v>
          </cell>
          <cell r="N91">
            <v>0</v>
          </cell>
        </row>
        <row r="92">
          <cell r="A92" t="str">
            <v>89</v>
          </cell>
          <cell r="B92" t="str">
            <v>제 89호</v>
          </cell>
          <cell r="C92" t="str">
            <v>풀박스</v>
          </cell>
          <cell r="D92" t="str">
            <v>300×300×200</v>
          </cell>
          <cell r="E92" t="str">
            <v>개</v>
          </cell>
          <cell r="G92">
            <v>99854</v>
          </cell>
          <cell r="H92">
            <v>99854</v>
          </cell>
          <cell r="I92">
            <v>10685</v>
          </cell>
          <cell r="J92">
            <v>10685</v>
          </cell>
          <cell r="K92">
            <v>89169</v>
          </cell>
          <cell r="L92">
            <v>89169</v>
          </cell>
          <cell r="M92">
            <v>0</v>
          </cell>
          <cell r="N92">
            <v>0</v>
          </cell>
        </row>
        <row r="93">
          <cell r="A93" t="str">
            <v>90</v>
          </cell>
          <cell r="B93" t="str">
            <v>제 90호</v>
          </cell>
          <cell r="C93" t="str">
            <v>풀박스</v>
          </cell>
          <cell r="D93" t="str">
            <v>400×400×300</v>
          </cell>
          <cell r="E93" t="str">
            <v>개</v>
          </cell>
          <cell r="G93">
            <v>106764</v>
          </cell>
          <cell r="H93">
            <v>106764</v>
          </cell>
          <cell r="I93">
            <v>17595</v>
          </cell>
          <cell r="J93">
            <v>17595</v>
          </cell>
          <cell r="K93">
            <v>89169</v>
          </cell>
          <cell r="L93">
            <v>89169</v>
          </cell>
          <cell r="M93">
            <v>0</v>
          </cell>
          <cell r="N93">
            <v>0</v>
          </cell>
        </row>
        <row r="94">
          <cell r="A94" t="str">
            <v>91</v>
          </cell>
          <cell r="B94" t="str">
            <v>제 91호</v>
          </cell>
          <cell r="C94" t="str">
            <v>풀박스</v>
          </cell>
          <cell r="D94" t="str">
            <v>600×600×400</v>
          </cell>
          <cell r="E94" t="str">
            <v>개</v>
          </cell>
          <cell r="G94">
            <v>167200</v>
          </cell>
          <cell r="H94">
            <v>167200</v>
          </cell>
          <cell r="I94">
            <v>38850</v>
          </cell>
          <cell r="J94">
            <v>38850</v>
          </cell>
          <cell r="K94">
            <v>128350</v>
          </cell>
          <cell r="L94">
            <v>128350</v>
          </cell>
          <cell r="M94">
            <v>0</v>
          </cell>
          <cell r="N94">
            <v>0</v>
          </cell>
        </row>
        <row r="95">
          <cell r="A95" t="str">
            <v>92</v>
          </cell>
          <cell r="B95" t="str">
            <v>제 92호</v>
          </cell>
          <cell r="C95" t="str">
            <v>케이블트레이</v>
          </cell>
          <cell r="D95" t="str">
            <v>STRAIGHT,St W300x100Hx2.3t</v>
          </cell>
          <cell r="E95" t="str">
            <v>m</v>
          </cell>
          <cell r="G95">
            <v>41582</v>
          </cell>
          <cell r="H95">
            <v>41582</v>
          </cell>
          <cell r="I95">
            <v>10508</v>
          </cell>
          <cell r="J95">
            <v>10508</v>
          </cell>
          <cell r="K95">
            <v>31074</v>
          </cell>
          <cell r="L95">
            <v>31074</v>
          </cell>
          <cell r="M95">
            <v>0</v>
          </cell>
          <cell r="N95">
            <v>0</v>
          </cell>
        </row>
        <row r="96">
          <cell r="A96" t="str">
            <v>93</v>
          </cell>
          <cell r="B96" t="str">
            <v>제 93호</v>
          </cell>
          <cell r="C96" t="str">
            <v>케이블트레이</v>
          </cell>
          <cell r="D96" t="str">
            <v>STRAIGHT,St W450x100Hx2.3t</v>
          </cell>
          <cell r="E96" t="str">
            <v>m</v>
          </cell>
          <cell r="G96">
            <v>52351</v>
          </cell>
          <cell r="H96">
            <v>52351</v>
          </cell>
          <cell r="I96">
            <v>11820</v>
          </cell>
          <cell r="J96">
            <v>11820</v>
          </cell>
          <cell r="K96">
            <v>40531</v>
          </cell>
          <cell r="L96">
            <v>40531</v>
          </cell>
          <cell r="M96">
            <v>0</v>
          </cell>
          <cell r="N96">
            <v>0</v>
          </cell>
        </row>
        <row r="97">
          <cell r="A97" t="str">
            <v>94</v>
          </cell>
          <cell r="B97" t="str">
            <v>제 94호</v>
          </cell>
          <cell r="C97" t="str">
            <v>케이블트레이</v>
          </cell>
          <cell r="D97" t="str">
            <v>COVER,St W300</v>
          </cell>
          <cell r="E97" t="str">
            <v>m</v>
          </cell>
          <cell r="G97">
            <v>16060</v>
          </cell>
          <cell r="H97">
            <v>16060</v>
          </cell>
          <cell r="I97">
            <v>9846</v>
          </cell>
          <cell r="J97">
            <v>9846</v>
          </cell>
          <cell r="K97">
            <v>6214</v>
          </cell>
          <cell r="L97">
            <v>6214</v>
          </cell>
          <cell r="M97">
            <v>0</v>
          </cell>
          <cell r="N97">
            <v>0</v>
          </cell>
        </row>
        <row r="98">
          <cell r="A98" t="str">
            <v>95</v>
          </cell>
          <cell r="B98" t="str">
            <v>제 95호</v>
          </cell>
          <cell r="C98" t="str">
            <v>케이블트레이</v>
          </cell>
          <cell r="D98" t="str">
            <v>COVER,St W450</v>
          </cell>
          <cell r="E98" t="str">
            <v>m</v>
          </cell>
          <cell r="G98">
            <v>19899</v>
          </cell>
          <cell r="H98">
            <v>19899</v>
          </cell>
          <cell r="I98">
            <v>11793</v>
          </cell>
          <cell r="J98">
            <v>11793</v>
          </cell>
          <cell r="K98">
            <v>8106</v>
          </cell>
          <cell r="L98">
            <v>8106</v>
          </cell>
          <cell r="M98">
            <v>0</v>
          </cell>
          <cell r="N98">
            <v>0</v>
          </cell>
        </row>
        <row r="99">
          <cell r="A99" t="str">
            <v>96</v>
          </cell>
          <cell r="B99" t="str">
            <v>제 96호</v>
          </cell>
          <cell r="C99" t="str">
            <v>케이블트레이부속품</v>
          </cell>
          <cell r="D99" t="str">
            <v>H. ELBOW, St,W300x100Hx2.3t</v>
          </cell>
          <cell r="E99" t="str">
            <v>개</v>
          </cell>
          <cell r="G99">
            <v>43206</v>
          </cell>
          <cell r="H99">
            <v>43206</v>
          </cell>
          <cell r="I99">
            <v>12132</v>
          </cell>
          <cell r="J99">
            <v>12132</v>
          </cell>
          <cell r="K99">
            <v>31074</v>
          </cell>
          <cell r="L99">
            <v>31074</v>
          </cell>
          <cell r="M99">
            <v>0</v>
          </cell>
          <cell r="N99">
            <v>0</v>
          </cell>
        </row>
        <row r="100">
          <cell r="A100" t="str">
            <v>97</v>
          </cell>
          <cell r="B100" t="str">
            <v>제 97호</v>
          </cell>
          <cell r="C100" t="str">
            <v>케이블트레이부속품</v>
          </cell>
          <cell r="D100" t="str">
            <v>H. ELBOW, St,W450x100Hx2.3t</v>
          </cell>
          <cell r="E100" t="str">
            <v>개</v>
          </cell>
          <cell r="G100">
            <v>59586</v>
          </cell>
          <cell r="H100">
            <v>59586</v>
          </cell>
          <cell r="I100">
            <v>19055</v>
          </cell>
          <cell r="J100">
            <v>19055</v>
          </cell>
          <cell r="K100">
            <v>40531</v>
          </cell>
          <cell r="L100">
            <v>40531</v>
          </cell>
          <cell r="M100">
            <v>0</v>
          </cell>
          <cell r="N100">
            <v>0</v>
          </cell>
        </row>
        <row r="101">
          <cell r="A101" t="str">
            <v>98</v>
          </cell>
          <cell r="B101" t="str">
            <v>제 98호</v>
          </cell>
          <cell r="C101" t="str">
            <v>케이블트레이부속품</v>
          </cell>
          <cell r="D101" t="str">
            <v>V. ELBOW, St,W300x100Hx2.3t</v>
          </cell>
          <cell r="E101" t="str">
            <v>개</v>
          </cell>
          <cell r="G101">
            <v>42856</v>
          </cell>
          <cell r="H101">
            <v>42856</v>
          </cell>
          <cell r="I101">
            <v>11782</v>
          </cell>
          <cell r="J101">
            <v>11782</v>
          </cell>
          <cell r="K101">
            <v>31074</v>
          </cell>
          <cell r="L101">
            <v>31074</v>
          </cell>
          <cell r="M101">
            <v>0</v>
          </cell>
          <cell r="N101">
            <v>0</v>
          </cell>
        </row>
        <row r="102">
          <cell r="A102" t="str">
            <v>99</v>
          </cell>
          <cell r="B102" t="str">
            <v>제 99호</v>
          </cell>
          <cell r="C102" t="str">
            <v>케이블트레이부속품</v>
          </cell>
          <cell r="D102" t="str">
            <v>V. ELBOW, St,W450x100Hx2.3t</v>
          </cell>
          <cell r="E102" t="str">
            <v>개</v>
          </cell>
          <cell r="G102">
            <v>57246</v>
          </cell>
          <cell r="H102">
            <v>57246</v>
          </cell>
          <cell r="I102">
            <v>16715</v>
          </cell>
          <cell r="J102">
            <v>16715</v>
          </cell>
          <cell r="K102">
            <v>40531</v>
          </cell>
          <cell r="L102">
            <v>40531</v>
          </cell>
          <cell r="M102">
            <v>0</v>
          </cell>
          <cell r="N102">
            <v>0</v>
          </cell>
        </row>
        <row r="103">
          <cell r="A103" t="str">
            <v>100</v>
          </cell>
          <cell r="B103" t="str">
            <v>제 100호</v>
          </cell>
          <cell r="C103" t="str">
            <v>케이블트레이부속품</v>
          </cell>
          <cell r="D103" t="str">
            <v>H. TEE, St, W300x100Hx2.3t</v>
          </cell>
          <cell r="E103" t="str">
            <v>개</v>
          </cell>
          <cell r="G103">
            <v>51556</v>
          </cell>
          <cell r="H103">
            <v>51556</v>
          </cell>
          <cell r="I103">
            <v>20482</v>
          </cell>
          <cell r="J103">
            <v>20482</v>
          </cell>
          <cell r="K103">
            <v>31074</v>
          </cell>
          <cell r="L103">
            <v>31074</v>
          </cell>
          <cell r="M103">
            <v>0</v>
          </cell>
          <cell r="N103">
            <v>0</v>
          </cell>
        </row>
        <row r="104">
          <cell r="A104" t="str">
            <v>101</v>
          </cell>
          <cell r="B104" t="str">
            <v>제 101호</v>
          </cell>
          <cell r="C104" t="str">
            <v>덕트형 케이블트레이</v>
          </cell>
          <cell r="D104" t="str">
            <v>DUCT, W 300</v>
          </cell>
          <cell r="E104" t="str">
            <v>m</v>
          </cell>
          <cell r="G104">
            <v>85497</v>
          </cell>
          <cell r="H104">
            <v>85497</v>
          </cell>
          <cell r="I104">
            <v>17944</v>
          </cell>
          <cell r="J104">
            <v>17944</v>
          </cell>
          <cell r="K104">
            <v>67553</v>
          </cell>
          <cell r="L104">
            <v>67553</v>
          </cell>
          <cell r="M104">
            <v>0</v>
          </cell>
          <cell r="N104">
            <v>0</v>
          </cell>
        </row>
        <row r="105">
          <cell r="A105" t="str">
            <v>102</v>
          </cell>
          <cell r="B105" t="str">
            <v>제 102호</v>
          </cell>
          <cell r="C105" t="str">
            <v>덕트형 케이블트레이</v>
          </cell>
          <cell r="D105" t="str">
            <v>DUCT, W 450</v>
          </cell>
          <cell r="E105" t="str">
            <v>m</v>
          </cell>
          <cell r="G105">
            <v>101313</v>
          </cell>
          <cell r="H105">
            <v>101313</v>
          </cell>
          <cell r="I105">
            <v>20250</v>
          </cell>
          <cell r="J105">
            <v>20250</v>
          </cell>
          <cell r="K105">
            <v>81063</v>
          </cell>
          <cell r="L105">
            <v>81063</v>
          </cell>
          <cell r="M105">
            <v>0</v>
          </cell>
          <cell r="N105">
            <v>0</v>
          </cell>
        </row>
        <row r="106">
          <cell r="A106" t="str">
            <v>103</v>
          </cell>
          <cell r="B106" t="str">
            <v>제 103호</v>
          </cell>
          <cell r="C106" t="str">
            <v>덕트형 케이블트레이부속</v>
          </cell>
          <cell r="D106" t="str">
            <v>HOR. ELBOW, W 300</v>
          </cell>
          <cell r="E106" t="str">
            <v>개</v>
          </cell>
          <cell r="G106">
            <v>92239</v>
          </cell>
          <cell r="H106">
            <v>92239</v>
          </cell>
          <cell r="I106">
            <v>24686</v>
          </cell>
          <cell r="J106">
            <v>24686</v>
          </cell>
          <cell r="K106">
            <v>67553</v>
          </cell>
          <cell r="L106">
            <v>67553</v>
          </cell>
          <cell r="M106">
            <v>0</v>
          </cell>
          <cell r="N106">
            <v>0</v>
          </cell>
        </row>
        <row r="107">
          <cell r="A107" t="str">
            <v>104</v>
          </cell>
          <cell r="B107" t="str">
            <v>제 104호</v>
          </cell>
          <cell r="C107" t="str">
            <v>덕트형 케이블트레이부속</v>
          </cell>
          <cell r="D107" t="str">
            <v>HOR. ELBOW, W 450</v>
          </cell>
          <cell r="E107" t="str">
            <v>개</v>
          </cell>
          <cell r="G107">
            <v>108954</v>
          </cell>
          <cell r="H107">
            <v>108954</v>
          </cell>
          <cell r="I107">
            <v>27891</v>
          </cell>
          <cell r="J107">
            <v>27891</v>
          </cell>
          <cell r="K107">
            <v>81063</v>
          </cell>
          <cell r="L107">
            <v>81063</v>
          </cell>
          <cell r="M107">
            <v>0</v>
          </cell>
          <cell r="N107">
            <v>0</v>
          </cell>
        </row>
        <row r="108">
          <cell r="A108" t="str">
            <v>105</v>
          </cell>
          <cell r="B108" t="str">
            <v>제 105호</v>
          </cell>
          <cell r="C108" t="str">
            <v>덕트형 케이블트레이부속</v>
          </cell>
          <cell r="D108" t="str">
            <v>VER. ELBOW, W 300</v>
          </cell>
          <cell r="E108" t="str">
            <v>개</v>
          </cell>
          <cell r="F108" t="str">
            <v xml:space="preserve"> </v>
          </cell>
          <cell r="G108">
            <v>92239</v>
          </cell>
          <cell r="H108">
            <v>92239</v>
          </cell>
          <cell r="I108">
            <v>24686</v>
          </cell>
          <cell r="J108">
            <v>24686</v>
          </cell>
          <cell r="K108">
            <v>67553</v>
          </cell>
          <cell r="L108">
            <v>67553</v>
          </cell>
          <cell r="M108">
            <v>0</v>
          </cell>
          <cell r="N108">
            <v>0</v>
          </cell>
          <cell r="O108" t="str">
            <v xml:space="preserve"> </v>
          </cell>
        </row>
        <row r="109">
          <cell r="A109" t="str">
            <v>106</v>
          </cell>
          <cell r="B109" t="str">
            <v>제 106호</v>
          </cell>
          <cell r="C109" t="str">
            <v>덕트형 케이블트레이부속</v>
          </cell>
          <cell r="D109" t="str">
            <v>VER. ELBOW, W 450</v>
          </cell>
          <cell r="E109" t="str">
            <v>개</v>
          </cell>
          <cell r="G109">
            <v>108954</v>
          </cell>
          <cell r="H109">
            <v>108954</v>
          </cell>
          <cell r="I109">
            <v>27891</v>
          </cell>
          <cell r="J109">
            <v>27891</v>
          </cell>
          <cell r="K109">
            <v>81063</v>
          </cell>
          <cell r="L109">
            <v>81063</v>
          </cell>
          <cell r="M109">
            <v>0</v>
          </cell>
          <cell r="N109">
            <v>0</v>
          </cell>
        </row>
        <row r="110">
          <cell r="A110" t="str">
            <v>107</v>
          </cell>
          <cell r="B110" t="str">
            <v>제 107호</v>
          </cell>
          <cell r="C110" t="str">
            <v>300/500V 내열비닐절연전선</v>
          </cell>
          <cell r="D110" t="str">
            <v>HIV 1.38mm(1.5㎟)</v>
          </cell>
          <cell r="E110" t="str">
            <v>M</v>
          </cell>
          <cell r="G110">
            <v>1540</v>
          </cell>
          <cell r="H110">
            <v>1540</v>
          </cell>
          <cell r="I110">
            <v>189</v>
          </cell>
          <cell r="J110">
            <v>189</v>
          </cell>
          <cell r="K110">
            <v>1351</v>
          </cell>
          <cell r="L110">
            <v>1351</v>
          </cell>
          <cell r="M110">
            <v>0</v>
          </cell>
          <cell r="N110">
            <v>0</v>
          </cell>
        </row>
        <row r="111">
          <cell r="A111" t="str">
            <v>108</v>
          </cell>
          <cell r="B111" t="str">
            <v>제 108호</v>
          </cell>
          <cell r="C111" t="str">
            <v>450/750V 내열비닐절연전선</v>
          </cell>
          <cell r="D111" t="str">
            <v>HFIX 1.78mm(2.5㎟)</v>
          </cell>
          <cell r="E111" t="str">
            <v>M</v>
          </cell>
          <cell r="G111">
            <v>1805</v>
          </cell>
          <cell r="H111">
            <v>1805</v>
          </cell>
          <cell r="I111">
            <v>454</v>
          </cell>
          <cell r="J111">
            <v>454</v>
          </cell>
          <cell r="K111">
            <v>1351</v>
          </cell>
          <cell r="L111">
            <v>1351</v>
          </cell>
          <cell r="M111">
            <v>0</v>
          </cell>
          <cell r="N111">
            <v>0</v>
          </cell>
        </row>
        <row r="112">
          <cell r="A112" t="str">
            <v>109</v>
          </cell>
          <cell r="B112" t="str">
            <v>제 109호</v>
          </cell>
          <cell r="C112" t="str">
            <v>450/750V 내열비닐절연전선</v>
          </cell>
          <cell r="D112" t="str">
            <v>HFIX 2.25mm(4㎟)</v>
          </cell>
          <cell r="E112" t="str">
            <v>M</v>
          </cell>
          <cell r="G112">
            <v>2004</v>
          </cell>
          <cell r="H112">
            <v>2004</v>
          </cell>
          <cell r="I112">
            <v>653</v>
          </cell>
          <cell r="J112">
            <v>653</v>
          </cell>
          <cell r="K112">
            <v>1351</v>
          </cell>
          <cell r="L112">
            <v>1351</v>
          </cell>
          <cell r="M112">
            <v>0</v>
          </cell>
          <cell r="N112">
            <v>0</v>
          </cell>
        </row>
        <row r="113">
          <cell r="A113" t="str">
            <v>110</v>
          </cell>
          <cell r="B113" t="str">
            <v>제 110호</v>
          </cell>
          <cell r="C113" t="str">
            <v>450/750V 내열비닐절연전선</v>
          </cell>
          <cell r="D113" t="str">
            <v>HFIX 2.5㎟</v>
          </cell>
          <cell r="E113" t="str">
            <v>M</v>
          </cell>
          <cell r="G113">
            <v>1792</v>
          </cell>
          <cell r="H113">
            <v>1792</v>
          </cell>
          <cell r="I113">
            <v>441</v>
          </cell>
          <cell r="J113">
            <v>441</v>
          </cell>
          <cell r="K113">
            <v>1351</v>
          </cell>
          <cell r="L113">
            <v>1351</v>
          </cell>
          <cell r="M113">
            <v>0</v>
          </cell>
          <cell r="N113">
            <v>0</v>
          </cell>
        </row>
        <row r="114">
          <cell r="A114" t="str">
            <v>111</v>
          </cell>
          <cell r="B114" t="str">
            <v>제 111호</v>
          </cell>
          <cell r="C114" t="str">
            <v>450/750V 내열비닐절연전선</v>
          </cell>
          <cell r="D114" t="str">
            <v>HFIX 6㎟</v>
          </cell>
          <cell r="E114" t="str">
            <v>M</v>
          </cell>
          <cell r="G114">
            <v>2264</v>
          </cell>
          <cell r="H114">
            <v>2264</v>
          </cell>
          <cell r="I114">
            <v>913</v>
          </cell>
          <cell r="J114">
            <v>913</v>
          </cell>
          <cell r="K114">
            <v>1351</v>
          </cell>
          <cell r="L114">
            <v>1351</v>
          </cell>
          <cell r="M114">
            <v>0</v>
          </cell>
          <cell r="N114">
            <v>0</v>
          </cell>
        </row>
        <row r="115">
          <cell r="A115" t="str">
            <v>112</v>
          </cell>
          <cell r="B115" t="str">
            <v>제 112호</v>
          </cell>
          <cell r="C115" t="str">
            <v>접지용비닐절연전선(F-GV)</v>
          </cell>
          <cell r="D115" t="str">
            <v>2.5㎟</v>
          </cell>
          <cell r="E115" t="str">
            <v>M</v>
          </cell>
          <cell r="G115">
            <v>1675</v>
          </cell>
          <cell r="H115">
            <v>1675</v>
          </cell>
          <cell r="I115">
            <v>460</v>
          </cell>
          <cell r="J115">
            <v>460</v>
          </cell>
          <cell r="K115">
            <v>1215</v>
          </cell>
          <cell r="L115">
            <v>1215</v>
          </cell>
          <cell r="M115">
            <v>0</v>
          </cell>
          <cell r="N115">
            <v>0</v>
          </cell>
        </row>
        <row r="116">
          <cell r="A116" t="str">
            <v>113</v>
          </cell>
          <cell r="B116" t="str">
            <v>제 113호</v>
          </cell>
          <cell r="C116" t="str">
            <v>접지용비닐절연전선(F-GV)</v>
          </cell>
          <cell r="D116" t="str">
            <v>4㎟</v>
          </cell>
          <cell r="E116" t="str">
            <v>M</v>
          </cell>
          <cell r="G116">
            <v>1871</v>
          </cell>
          <cell r="H116">
            <v>1871</v>
          </cell>
          <cell r="I116">
            <v>656</v>
          </cell>
          <cell r="J116">
            <v>656</v>
          </cell>
          <cell r="K116">
            <v>1215</v>
          </cell>
          <cell r="L116">
            <v>1215</v>
          </cell>
          <cell r="M116">
            <v>0</v>
          </cell>
          <cell r="N116">
            <v>0</v>
          </cell>
        </row>
        <row r="117">
          <cell r="A117" t="str">
            <v>114</v>
          </cell>
          <cell r="B117" t="str">
            <v>제 114호</v>
          </cell>
          <cell r="C117" t="str">
            <v>접지용비닐절연전선(F-GV)</v>
          </cell>
          <cell r="D117" t="str">
            <v>6㎟</v>
          </cell>
          <cell r="E117" t="str">
            <v>M</v>
          </cell>
          <cell r="G117">
            <v>1957</v>
          </cell>
          <cell r="H117">
            <v>1957</v>
          </cell>
          <cell r="I117">
            <v>742</v>
          </cell>
          <cell r="J117">
            <v>742</v>
          </cell>
          <cell r="K117">
            <v>1215</v>
          </cell>
          <cell r="L117">
            <v>1215</v>
          </cell>
          <cell r="M117">
            <v>0</v>
          </cell>
          <cell r="N117">
            <v>0</v>
          </cell>
        </row>
        <row r="118">
          <cell r="A118" t="str">
            <v>115</v>
          </cell>
          <cell r="B118" t="str">
            <v>제 115호</v>
          </cell>
          <cell r="C118" t="str">
            <v>접지용비닐절연전선(F-GV)</v>
          </cell>
          <cell r="D118" t="str">
            <v>10㎟</v>
          </cell>
          <cell r="E118" t="str">
            <v>M</v>
          </cell>
          <cell r="G118">
            <v>2483</v>
          </cell>
          <cell r="H118">
            <v>2483</v>
          </cell>
          <cell r="I118">
            <v>1268</v>
          </cell>
          <cell r="J118">
            <v>1268</v>
          </cell>
          <cell r="K118">
            <v>1215</v>
          </cell>
          <cell r="L118">
            <v>1215</v>
          </cell>
          <cell r="M118">
            <v>0</v>
          </cell>
          <cell r="N118">
            <v>0</v>
          </cell>
        </row>
        <row r="119">
          <cell r="A119" t="str">
            <v>116</v>
          </cell>
          <cell r="B119" t="str">
            <v>제 116호</v>
          </cell>
          <cell r="C119" t="str">
            <v>접지용비닐절연전선(F-GV)</v>
          </cell>
          <cell r="D119" t="str">
            <v>16㎟</v>
          </cell>
          <cell r="E119" t="str">
            <v>M</v>
          </cell>
          <cell r="G119">
            <v>3153</v>
          </cell>
          <cell r="H119">
            <v>3153</v>
          </cell>
          <cell r="I119">
            <v>1735</v>
          </cell>
          <cell r="J119">
            <v>1735</v>
          </cell>
          <cell r="K119">
            <v>1418</v>
          </cell>
          <cell r="L119">
            <v>1418</v>
          </cell>
          <cell r="M119">
            <v>0</v>
          </cell>
          <cell r="N119">
            <v>0</v>
          </cell>
        </row>
        <row r="120">
          <cell r="A120" t="str">
            <v>117</v>
          </cell>
          <cell r="B120" t="str">
            <v>제 117호</v>
          </cell>
          <cell r="C120" t="str">
            <v>접지용비닐절연전선(F-GV)</v>
          </cell>
          <cell r="D120" t="str">
            <v>25㎟</v>
          </cell>
          <cell r="E120" t="str">
            <v>M</v>
          </cell>
          <cell r="G120">
            <v>4110</v>
          </cell>
          <cell r="H120">
            <v>4110</v>
          </cell>
          <cell r="I120">
            <v>2692</v>
          </cell>
          <cell r="J120">
            <v>2692</v>
          </cell>
          <cell r="K120">
            <v>1418</v>
          </cell>
          <cell r="L120">
            <v>1418</v>
          </cell>
          <cell r="M120">
            <v>0</v>
          </cell>
          <cell r="N120">
            <v>0</v>
          </cell>
        </row>
        <row r="121">
          <cell r="A121" t="str">
            <v>118</v>
          </cell>
          <cell r="B121" t="str">
            <v>제 118호</v>
          </cell>
          <cell r="C121" t="str">
            <v>접지용비닐절연전선(F-GV)</v>
          </cell>
          <cell r="D121" t="str">
            <v>35㎟</v>
          </cell>
          <cell r="E121" t="str">
            <v>M</v>
          </cell>
          <cell r="G121">
            <v>5199</v>
          </cell>
          <cell r="H121">
            <v>5199</v>
          </cell>
          <cell r="I121">
            <v>3781</v>
          </cell>
          <cell r="J121">
            <v>3781</v>
          </cell>
          <cell r="K121">
            <v>1418</v>
          </cell>
          <cell r="L121">
            <v>1418</v>
          </cell>
          <cell r="M121">
            <v>0</v>
          </cell>
          <cell r="N121">
            <v>0</v>
          </cell>
        </row>
        <row r="122">
          <cell r="A122" t="str">
            <v>119</v>
          </cell>
          <cell r="B122" t="str">
            <v>제 119호</v>
          </cell>
          <cell r="C122" t="str">
            <v>접지용비닐절연전선(F-GV)</v>
          </cell>
          <cell r="D122" t="str">
            <v>50㎟</v>
          </cell>
          <cell r="E122" t="str">
            <v>M</v>
          </cell>
          <cell r="G122">
            <v>6760</v>
          </cell>
          <cell r="H122">
            <v>6760</v>
          </cell>
          <cell r="I122">
            <v>5139</v>
          </cell>
          <cell r="J122">
            <v>5139</v>
          </cell>
          <cell r="K122">
            <v>1621</v>
          </cell>
          <cell r="L122">
            <v>1621</v>
          </cell>
          <cell r="M122">
            <v>0</v>
          </cell>
          <cell r="N122">
            <v>0</v>
          </cell>
        </row>
        <row r="123">
          <cell r="A123" t="str">
            <v>120</v>
          </cell>
          <cell r="B123" t="str">
            <v>제 120호</v>
          </cell>
          <cell r="C123" t="str">
            <v>접지용비닐절연전선(F-GV)</v>
          </cell>
          <cell r="D123" t="str">
            <v>70㎟</v>
          </cell>
          <cell r="E123" t="str">
            <v>M</v>
          </cell>
          <cell r="G123">
            <v>8839</v>
          </cell>
          <cell r="H123">
            <v>8839</v>
          </cell>
          <cell r="I123">
            <v>7218</v>
          </cell>
          <cell r="J123">
            <v>7218</v>
          </cell>
          <cell r="K123">
            <v>1621</v>
          </cell>
          <cell r="L123">
            <v>1621</v>
          </cell>
          <cell r="M123">
            <v>0</v>
          </cell>
          <cell r="N123">
            <v>0</v>
          </cell>
        </row>
        <row r="124">
          <cell r="A124" t="str">
            <v>121</v>
          </cell>
          <cell r="B124" t="str">
            <v>제 121호</v>
          </cell>
          <cell r="C124" t="str">
            <v>접지용비닐절연전선(F-GV)</v>
          </cell>
          <cell r="D124" t="str">
            <v>95㎟</v>
          </cell>
          <cell r="E124" t="str">
            <v>M</v>
          </cell>
          <cell r="G124">
            <v>11960</v>
          </cell>
          <cell r="H124">
            <v>11960</v>
          </cell>
          <cell r="I124">
            <v>9731</v>
          </cell>
          <cell r="J124">
            <v>9731</v>
          </cell>
          <cell r="K124">
            <v>2229</v>
          </cell>
          <cell r="L124">
            <v>2229</v>
          </cell>
          <cell r="M124">
            <v>0</v>
          </cell>
          <cell r="N124">
            <v>0</v>
          </cell>
        </row>
        <row r="125">
          <cell r="A125" t="str">
            <v>122</v>
          </cell>
          <cell r="B125" t="str">
            <v>제 122호</v>
          </cell>
          <cell r="C125" t="str">
            <v>접지용비닐절연전선(F-GV)</v>
          </cell>
          <cell r="D125" t="str">
            <v>120㎟</v>
          </cell>
          <cell r="E125" t="str">
            <v>M</v>
          </cell>
          <cell r="G125">
            <v>14116</v>
          </cell>
          <cell r="H125">
            <v>14116</v>
          </cell>
          <cell r="I125">
            <v>11887</v>
          </cell>
          <cell r="J125">
            <v>11887</v>
          </cell>
          <cell r="K125">
            <v>2229</v>
          </cell>
          <cell r="L125">
            <v>2229</v>
          </cell>
          <cell r="M125">
            <v>0</v>
          </cell>
          <cell r="N125">
            <v>0</v>
          </cell>
        </row>
        <row r="126">
          <cell r="A126" t="str">
            <v>123</v>
          </cell>
          <cell r="B126" t="str">
            <v>제 123호</v>
          </cell>
          <cell r="C126" t="str">
            <v>접지용비닐절연전선(F-GV)</v>
          </cell>
          <cell r="D126" t="str">
            <v>185㎟</v>
          </cell>
          <cell r="E126" t="str">
            <v>M</v>
          </cell>
          <cell r="G126">
            <v>20647</v>
          </cell>
          <cell r="H126">
            <v>20647</v>
          </cell>
          <cell r="I126">
            <v>17810</v>
          </cell>
          <cell r="J126">
            <v>17810</v>
          </cell>
          <cell r="K126">
            <v>2837</v>
          </cell>
          <cell r="L126">
            <v>2837</v>
          </cell>
          <cell r="M126">
            <v>0</v>
          </cell>
          <cell r="N126">
            <v>0</v>
          </cell>
        </row>
        <row r="127">
          <cell r="A127" t="str">
            <v>124</v>
          </cell>
          <cell r="B127" t="str">
            <v>제 124호</v>
          </cell>
          <cell r="C127" t="str">
            <v>전기용 연동연선(BC)</v>
          </cell>
          <cell r="D127" t="str">
            <v>16㎟</v>
          </cell>
          <cell r="E127" t="str">
            <v>M</v>
          </cell>
          <cell r="G127">
            <v>2769</v>
          </cell>
          <cell r="H127">
            <v>2769</v>
          </cell>
          <cell r="I127">
            <v>1824</v>
          </cell>
          <cell r="J127">
            <v>1824</v>
          </cell>
          <cell r="K127">
            <v>945</v>
          </cell>
          <cell r="L127">
            <v>945</v>
          </cell>
          <cell r="M127">
            <v>0</v>
          </cell>
          <cell r="N127">
            <v>0</v>
          </cell>
        </row>
        <row r="128">
          <cell r="A128" t="str">
            <v>125</v>
          </cell>
          <cell r="B128" t="str">
            <v>제 125호</v>
          </cell>
          <cell r="C128" t="str">
            <v>전기용 연동연선(BC)</v>
          </cell>
          <cell r="D128" t="str">
            <v>70㎟</v>
          </cell>
          <cell r="E128" t="str">
            <v>M</v>
          </cell>
          <cell r="G128">
            <v>8780</v>
          </cell>
          <cell r="H128">
            <v>8780</v>
          </cell>
          <cell r="I128">
            <v>7700</v>
          </cell>
          <cell r="J128">
            <v>7700</v>
          </cell>
          <cell r="K128">
            <v>1080</v>
          </cell>
          <cell r="L128">
            <v>1080</v>
          </cell>
          <cell r="M128">
            <v>0</v>
          </cell>
          <cell r="N128">
            <v>0</v>
          </cell>
        </row>
        <row r="129">
          <cell r="A129" t="str">
            <v>126</v>
          </cell>
          <cell r="B129" t="str">
            <v>제 126호</v>
          </cell>
          <cell r="C129" t="str">
            <v>600V 비닐 캡타이어케이블</v>
          </cell>
          <cell r="D129" t="str">
            <v>VCT, 3심 1.5 ㎟</v>
          </cell>
          <cell r="E129" t="str">
            <v>M</v>
          </cell>
          <cell r="G129">
            <v>3983</v>
          </cell>
          <cell r="H129">
            <v>3983</v>
          </cell>
          <cell r="I129">
            <v>871</v>
          </cell>
          <cell r="J129">
            <v>871</v>
          </cell>
          <cell r="K129">
            <v>3112</v>
          </cell>
          <cell r="L129">
            <v>3112</v>
          </cell>
          <cell r="M129">
            <v>0</v>
          </cell>
          <cell r="N129">
            <v>0</v>
          </cell>
        </row>
        <row r="130">
          <cell r="A130" t="str">
            <v>127</v>
          </cell>
          <cell r="B130" t="str">
            <v>제 127호</v>
          </cell>
          <cell r="C130" t="str">
            <v>폴리에틸렌 난연케이블</v>
          </cell>
          <cell r="D130" t="str">
            <v>0.6/1kv F-CV 1C×50㎟</v>
          </cell>
          <cell r="E130" t="str">
            <v>M</v>
          </cell>
          <cell r="G130">
            <v>12170</v>
          </cell>
          <cell r="H130">
            <v>12170</v>
          </cell>
          <cell r="I130">
            <v>5127</v>
          </cell>
          <cell r="J130">
            <v>5127</v>
          </cell>
          <cell r="K130">
            <v>7043</v>
          </cell>
          <cell r="L130">
            <v>7043</v>
          </cell>
          <cell r="M130">
            <v>0</v>
          </cell>
          <cell r="N130">
            <v>0</v>
          </cell>
        </row>
        <row r="131">
          <cell r="A131" t="str">
            <v>128</v>
          </cell>
          <cell r="B131" t="str">
            <v>제 128호</v>
          </cell>
          <cell r="C131" t="str">
            <v>폴리에틸렌 난연케이블</v>
          </cell>
          <cell r="D131" t="str">
            <v>0.6/1kv F-CV 1C×120㎟</v>
          </cell>
          <cell r="E131" t="str">
            <v>M</v>
          </cell>
          <cell r="G131">
            <v>25620</v>
          </cell>
          <cell r="H131">
            <v>25620</v>
          </cell>
          <cell r="I131">
            <v>11861</v>
          </cell>
          <cell r="J131">
            <v>11861</v>
          </cell>
          <cell r="K131">
            <v>13759</v>
          </cell>
          <cell r="L131">
            <v>13759</v>
          </cell>
          <cell r="M131">
            <v>0</v>
          </cell>
          <cell r="N131">
            <v>0</v>
          </cell>
        </row>
        <row r="132">
          <cell r="A132" t="str">
            <v>129</v>
          </cell>
          <cell r="B132" t="str">
            <v>제 129호</v>
          </cell>
          <cell r="C132" t="str">
            <v>폴리에틸렌 난연케이블</v>
          </cell>
          <cell r="D132" t="str">
            <v>0.6/1kv F-CV 2C×2.5㎟</v>
          </cell>
          <cell r="E132" t="str">
            <v>M</v>
          </cell>
          <cell r="G132">
            <v>3463</v>
          </cell>
          <cell r="H132">
            <v>3463</v>
          </cell>
          <cell r="I132">
            <v>1170</v>
          </cell>
          <cell r="J132">
            <v>1170</v>
          </cell>
          <cell r="K132">
            <v>2293</v>
          </cell>
          <cell r="L132">
            <v>2293</v>
          </cell>
          <cell r="M132">
            <v>0</v>
          </cell>
          <cell r="N132">
            <v>0</v>
          </cell>
        </row>
        <row r="133">
          <cell r="A133" t="str">
            <v>130</v>
          </cell>
          <cell r="B133" t="str">
            <v>제 130호</v>
          </cell>
          <cell r="C133" t="str">
            <v>폴리에틸렌 난연케이블</v>
          </cell>
          <cell r="D133" t="str">
            <v>0.6/1kv F-CV 2C×4㎟</v>
          </cell>
          <cell r="E133" t="str">
            <v>M</v>
          </cell>
          <cell r="G133">
            <v>4104</v>
          </cell>
          <cell r="H133">
            <v>4104</v>
          </cell>
          <cell r="I133">
            <v>1484</v>
          </cell>
          <cell r="J133">
            <v>1484</v>
          </cell>
          <cell r="K133">
            <v>2620</v>
          </cell>
          <cell r="L133">
            <v>2620</v>
          </cell>
          <cell r="M133">
            <v>0</v>
          </cell>
          <cell r="N133">
            <v>0</v>
          </cell>
        </row>
        <row r="134">
          <cell r="A134" t="str">
            <v>131</v>
          </cell>
          <cell r="B134" t="str">
            <v>제 131호</v>
          </cell>
          <cell r="C134" t="str">
            <v>폴리에틸렌 난연케이블</v>
          </cell>
          <cell r="D134" t="str">
            <v>0.6/1kv F-CV 2C×6㎟</v>
          </cell>
          <cell r="E134" t="str">
            <v>M</v>
          </cell>
          <cell r="F134" t="str">
            <v xml:space="preserve"> </v>
          </cell>
          <cell r="G134">
            <v>4684</v>
          </cell>
          <cell r="H134">
            <v>4684</v>
          </cell>
          <cell r="I134">
            <v>1736</v>
          </cell>
          <cell r="J134">
            <v>1736</v>
          </cell>
          <cell r="K134">
            <v>2948</v>
          </cell>
          <cell r="L134">
            <v>2948</v>
          </cell>
          <cell r="M134">
            <v>0</v>
          </cell>
          <cell r="N134">
            <v>0</v>
          </cell>
          <cell r="O134" t="str">
            <v xml:space="preserve"> </v>
          </cell>
        </row>
        <row r="135">
          <cell r="A135" t="str">
            <v>132</v>
          </cell>
          <cell r="B135" t="str">
            <v>제 132호</v>
          </cell>
          <cell r="C135" t="str">
            <v>폴리에틸렌 난연케이블</v>
          </cell>
          <cell r="D135" t="str">
            <v>0.6/1kv F-CV 2C×10㎟</v>
          </cell>
          <cell r="E135" t="str">
            <v>M</v>
          </cell>
          <cell r="G135">
            <v>6799</v>
          </cell>
          <cell r="H135">
            <v>6799</v>
          </cell>
          <cell r="I135">
            <v>2704</v>
          </cell>
          <cell r="J135">
            <v>2704</v>
          </cell>
          <cell r="K135">
            <v>4095</v>
          </cell>
          <cell r="L135">
            <v>4095</v>
          </cell>
          <cell r="M135">
            <v>0</v>
          </cell>
          <cell r="N135">
            <v>0</v>
          </cell>
        </row>
        <row r="136">
          <cell r="A136" t="str">
            <v>133</v>
          </cell>
          <cell r="B136" t="str">
            <v>제 133호</v>
          </cell>
          <cell r="C136" t="str">
            <v>폴리에틸렌 난연케이블</v>
          </cell>
          <cell r="D136" t="str">
            <v>0.6/1kv F-CV 2C×16㎟</v>
          </cell>
          <cell r="E136" t="str">
            <v>M</v>
          </cell>
          <cell r="G136">
            <v>9081</v>
          </cell>
          <cell r="H136">
            <v>9081</v>
          </cell>
          <cell r="I136">
            <v>3807</v>
          </cell>
          <cell r="J136">
            <v>3807</v>
          </cell>
          <cell r="K136">
            <v>5274</v>
          </cell>
          <cell r="L136">
            <v>5274</v>
          </cell>
          <cell r="M136">
            <v>0</v>
          </cell>
          <cell r="N136">
            <v>0</v>
          </cell>
        </row>
        <row r="137">
          <cell r="A137" t="str">
            <v>134</v>
          </cell>
          <cell r="B137" t="str">
            <v>제 134호</v>
          </cell>
          <cell r="C137" t="str">
            <v>폴리에틸렌 난연케이블</v>
          </cell>
          <cell r="D137" t="str">
            <v>0.6/1kv F-CV 4C×4㎟</v>
          </cell>
          <cell r="E137" t="str">
            <v>M</v>
          </cell>
          <cell r="G137">
            <v>7537</v>
          </cell>
          <cell r="H137">
            <v>7537</v>
          </cell>
          <cell r="I137">
            <v>2787</v>
          </cell>
          <cell r="J137">
            <v>2787</v>
          </cell>
          <cell r="K137">
            <v>4750</v>
          </cell>
          <cell r="L137">
            <v>4750</v>
          </cell>
          <cell r="M137">
            <v>0</v>
          </cell>
          <cell r="N137">
            <v>0</v>
          </cell>
        </row>
        <row r="138">
          <cell r="A138" t="str">
            <v>135</v>
          </cell>
          <cell r="B138" t="str">
            <v>제 135호</v>
          </cell>
          <cell r="C138" t="str">
            <v>폴리에틸렌 난연케이블</v>
          </cell>
          <cell r="D138" t="str">
            <v>0.6/1kv F-CV 4C×6㎟</v>
          </cell>
          <cell r="E138" t="str">
            <v>M</v>
          </cell>
          <cell r="G138">
            <v>8989</v>
          </cell>
          <cell r="H138">
            <v>8989</v>
          </cell>
          <cell r="I138">
            <v>3420</v>
          </cell>
          <cell r="J138">
            <v>3420</v>
          </cell>
          <cell r="K138">
            <v>5569</v>
          </cell>
          <cell r="L138">
            <v>5569</v>
          </cell>
          <cell r="M138">
            <v>0</v>
          </cell>
          <cell r="N138">
            <v>0</v>
          </cell>
        </row>
        <row r="139">
          <cell r="A139" t="str">
            <v>136</v>
          </cell>
          <cell r="B139" t="str">
            <v>제 136호</v>
          </cell>
          <cell r="C139" t="str">
            <v>폴리에틸렌 난연케이블</v>
          </cell>
          <cell r="D139" t="str">
            <v>0.6/1kv F-CV 4C×10㎟</v>
          </cell>
          <cell r="E139" t="str">
            <v>M</v>
          </cell>
          <cell r="G139">
            <v>13357</v>
          </cell>
          <cell r="H139">
            <v>13357</v>
          </cell>
          <cell r="I139">
            <v>5331</v>
          </cell>
          <cell r="J139">
            <v>5331</v>
          </cell>
          <cell r="K139">
            <v>8026</v>
          </cell>
          <cell r="L139">
            <v>8026</v>
          </cell>
          <cell r="M139">
            <v>0</v>
          </cell>
          <cell r="N139">
            <v>0</v>
          </cell>
        </row>
        <row r="140">
          <cell r="A140" t="str">
            <v>137</v>
          </cell>
          <cell r="B140" t="str">
            <v>제 137호</v>
          </cell>
          <cell r="C140" t="str">
            <v>폴리에틸렌 난연케이블</v>
          </cell>
          <cell r="D140" t="str">
            <v>0.6/1kv F-CV 4C×16㎟</v>
          </cell>
          <cell r="E140" t="str">
            <v>M</v>
          </cell>
          <cell r="G140">
            <v>17353</v>
          </cell>
          <cell r="H140">
            <v>17353</v>
          </cell>
          <cell r="I140">
            <v>7558</v>
          </cell>
          <cell r="J140">
            <v>7558</v>
          </cell>
          <cell r="K140">
            <v>9795</v>
          </cell>
          <cell r="L140">
            <v>9795</v>
          </cell>
          <cell r="M140">
            <v>0</v>
          </cell>
          <cell r="N140">
            <v>0</v>
          </cell>
        </row>
        <row r="141">
          <cell r="A141" t="str">
            <v>138</v>
          </cell>
          <cell r="B141" t="str">
            <v>제 138호</v>
          </cell>
          <cell r="C141" t="str">
            <v>폴리에틸렌 난연케이블</v>
          </cell>
          <cell r="D141" t="str">
            <v>0.6/1kv F-CV 4C×25㎟</v>
          </cell>
          <cell r="E141" t="str">
            <v>M</v>
          </cell>
          <cell r="G141">
            <v>24433</v>
          </cell>
          <cell r="H141">
            <v>24433</v>
          </cell>
          <cell r="I141">
            <v>11656</v>
          </cell>
          <cell r="J141">
            <v>11656</v>
          </cell>
          <cell r="K141">
            <v>12777</v>
          </cell>
          <cell r="L141">
            <v>12777</v>
          </cell>
          <cell r="M141">
            <v>0</v>
          </cell>
          <cell r="N141">
            <v>0</v>
          </cell>
        </row>
        <row r="142">
          <cell r="A142" t="str">
            <v>139</v>
          </cell>
          <cell r="B142" t="str">
            <v>제 139호</v>
          </cell>
          <cell r="C142" t="str">
            <v>폴리에틸렌 난연케이블</v>
          </cell>
          <cell r="D142" t="str">
            <v>0.6/1kv F-CV 4C×35㎟</v>
          </cell>
          <cell r="E142" t="str">
            <v>M</v>
          </cell>
          <cell r="G142">
            <v>31348</v>
          </cell>
          <cell r="H142">
            <v>31348</v>
          </cell>
          <cell r="I142">
            <v>16016</v>
          </cell>
          <cell r="J142">
            <v>16016</v>
          </cell>
          <cell r="K142">
            <v>15332</v>
          </cell>
          <cell r="L142">
            <v>15332</v>
          </cell>
          <cell r="M142">
            <v>0</v>
          </cell>
          <cell r="N142">
            <v>0</v>
          </cell>
        </row>
        <row r="143">
          <cell r="A143" t="str">
            <v>140</v>
          </cell>
          <cell r="B143" t="str">
            <v>제 140호</v>
          </cell>
          <cell r="C143" t="str">
            <v>고압 가교PE 난연케이블</v>
          </cell>
          <cell r="D143" t="str">
            <v>6/10Kv F-CV 1C×50㎟</v>
          </cell>
          <cell r="E143" t="str">
            <v>M</v>
          </cell>
          <cell r="G143">
            <v>11782</v>
          </cell>
          <cell r="H143">
            <v>11782</v>
          </cell>
          <cell r="I143">
            <v>9284</v>
          </cell>
          <cell r="J143">
            <v>9284</v>
          </cell>
          <cell r="K143">
            <v>2498</v>
          </cell>
          <cell r="L143">
            <v>2498</v>
          </cell>
          <cell r="M143">
            <v>0</v>
          </cell>
          <cell r="N143">
            <v>0</v>
          </cell>
        </row>
        <row r="144">
          <cell r="A144" t="str">
            <v>141</v>
          </cell>
          <cell r="B144" t="str">
            <v>제 141호</v>
          </cell>
          <cell r="C144" t="str">
            <v>고압 가교PE 난연케이블</v>
          </cell>
          <cell r="D144" t="str">
            <v>6/10Kv F-CV 1C×120㎟</v>
          </cell>
          <cell r="E144" t="str">
            <v>M</v>
          </cell>
          <cell r="G144">
            <v>19887</v>
          </cell>
          <cell r="H144">
            <v>19887</v>
          </cell>
          <cell r="I144">
            <v>15925</v>
          </cell>
          <cell r="J144">
            <v>15925</v>
          </cell>
          <cell r="K144">
            <v>3962</v>
          </cell>
          <cell r="L144">
            <v>3962</v>
          </cell>
          <cell r="M144">
            <v>0</v>
          </cell>
          <cell r="N144">
            <v>0</v>
          </cell>
        </row>
        <row r="145">
          <cell r="A145" t="str">
            <v>142</v>
          </cell>
          <cell r="B145" t="str">
            <v>제 142호</v>
          </cell>
          <cell r="C145" t="str">
            <v>고압 가교PE 난연케이블</v>
          </cell>
          <cell r="D145" t="str">
            <v>6/10Kv F-CV 1C×240㎟</v>
          </cell>
          <cell r="E145" t="str">
            <v>M</v>
          </cell>
          <cell r="G145">
            <v>33300</v>
          </cell>
          <cell r="H145">
            <v>33300</v>
          </cell>
          <cell r="I145">
            <v>26954</v>
          </cell>
          <cell r="J145">
            <v>26954</v>
          </cell>
          <cell r="K145">
            <v>6346</v>
          </cell>
          <cell r="L145">
            <v>6346</v>
          </cell>
          <cell r="M145">
            <v>0</v>
          </cell>
          <cell r="N145">
            <v>0</v>
          </cell>
        </row>
        <row r="146">
          <cell r="A146" t="str">
            <v>143</v>
          </cell>
          <cell r="B146" t="str">
            <v>제 143호</v>
          </cell>
          <cell r="C146" t="str">
            <v>난연제어케이블</v>
          </cell>
          <cell r="D146" t="str">
            <v>F-CVV 2Cx1.5㎟</v>
          </cell>
          <cell r="E146" t="str">
            <v>M</v>
          </cell>
          <cell r="G146">
            <v>3442</v>
          </cell>
          <cell r="H146">
            <v>3442</v>
          </cell>
          <cell r="I146">
            <v>1149</v>
          </cell>
          <cell r="J146">
            <v>1149</v>
          </cell>
          <cell r="K146">
            <v>2293</v>
          </cell>
          <cell r="L146">
            <v>2293</v>
          </cell>
          <cell r="M146">
            <v>0</v>
          </cell>
          <cell r="N146">
            <v>0</v>
          </cell>
        </row>
        <row r="147">
          <cell r="A147" t="str">
            <v>144</v>
          </cell>
          <cell r="B147" t="str">
            <v>제 144호</v>
          </cell>
          <cell r="C147" t="str">
            <v>난연제어케이블</v>
          </cell>
          <cell r="D147" t="str">
            <v>F-CVV 4Cx1.5㎟</v>
          </cell>
          <cell r="E147" t="str">
            <v>M</v>
          </cell>
          <cell r="G147">
            <v>5897</v>
          </cell>
          <cell r="H147">
            <v>5897</v>
          </cell>
          <cell r="I147">
            <v>1638</v>
          </cell>
          <cell r="J147">
            <v>1638</v>
          </cell>
          <cell r="K147">
            <v>4259</v>
          </cell>
          <cell r="L147">
            <v>4259</v>
          </cell>
          <cell r="M147">
            <v>0</v>
          </cell>
          <cell r="N147">
            <v>0</v>
          </cell>
        </row>
        <row r="148">
          <cell r="A148" t="str">
            <v>145</v>
          </cell>
          <cell r="B148" t="str">
            <v>제 145호</v>
          </cell>
          <cell r="C148" t="str">
            <v>난연제어케이블</v>
          </cell>
          <cell r="D148" t="str">
            <v>F-CVV 6Cx1.5㎟</v>
          </cell>
          <cell r="E148" t="str">
            <v>M</v>
          </cell>
          <cell r="G148">
            <v>7909</v>
          </cell>
          <cell r="H148">
            <v>7909</v>
          </cell>
          <cell r="I148">
            <v>2176</v>
          </cell>
          <cell r="J148">
            <v>2176</v>
          </cell>
          <cell r="K148">
            <v>5733</v>
          </cell>
          <cell r="L148">
            <v>5733</v>
          </cell>
          <cell r="M148">
            <v>0</v>
          </cell>
          <cell r="N148">
            <v>0</v>
          </cell>
        </row>
        <row r="149">
          <cell r="A149" t="str">
            <v>146</v>
          </cell>
          <cell r="B149" t="str">
            <v>제 146호</v>
          </cell>
          <cell r="C149" t="str">
            <v>난연제어케이블</v>
          </cell>
          <cell r="D149" t="str">
            <v>F-CVV 7Cx1.5㎟</v>
          </cell>
          <cell r="E149" t="str">
            <v>M</v>
          </cell>
          <cell r="G149">
            <v>8731</v>
          </cell>
          <cell r="H149">
            <v>8731</v>
          </cell>
          <cell r="I149">
            <v>2343</v>
          </cell>
          <cell r="J149">
            <v>2343</v>
          </cell>
          <cell r="K149">
            <v>6388</v>
          </cell>
          <cell r="L149">
            <v>6388</v>
          </cell>
          <cell r="M149">
            <v>0</v>
          </cell>
          <cell r="N149">
            <v>0</v>
          </cell>
        </row>
        <row r="150">
          <cell r="A150" t="str">
            <v>147</v>
          </cell>
          <cell r="B150" t="str">
            <v>제 147호</v>
          </cell>
          <cell r="C150" t="str">
            <v>난연제어케이블</v>
          </cell>
          <cell r="D150" t="str">
            <v>F-CVV 10Cx1.5㎟</v>
          </cell>
          <cell r="E150" t="str">
            <v>M</v>
          </cell>
          <cell r="G150">
            <v>10984</v>
          </cell>
          <cell r="H150">
            <v>10984</v>
          </cell>
          <cell r="I150">
            <v>3122</v>
          </cell>
          <cell r="J150">
            <v>3122</v>
          </cell>
          <cell r="K150">
            <v>7862</v>
          </cell>
          <cell r="L150">
            <v>7862</v>
          </cell>
          <cell r="M150">
            <v>0</v>
          </cell>
          <cell r="N150">
            <v>0</v>
          </cell>
        </row>
        <row r="151">
          <cell r="A151" t="str">
            <v>148</v>
          </cell>
          <cell r="B151" t="str">
            <v>제 148호</v>
          </cell>
          <cell r="C151" t="str">
            <v>난연제어케이블</v>
          </cell>
          <cell r="D151" t="str">
            <v>F-CVV 12Cx1.5㎟</v>
          </cell>
          <cell r="E151" t="str">
            <v>M</v>
          </cell>
          <cell r="G151">
            <v>12405</v>
          </cell>
          <cell r="H151">
            <v>12405</v>
          </cell>
          <cell r="I151">
            <v>3560</v>
          </cell>
          <cell r="J151">
            <v>3560</v>
          </cell>
          <cell r="K151">
            <v>8845</v>
          </cell>
          <cell r="L151">
            <v>8845</v>
          </cell>
          <cell r="M151">
            <v>0</v>
          </cell>
          <cell r="N151">
            <v>0</v>
          </cell>
        </row>
        <row r="152">
          <cell r="A152" t="str">
            <v>149</v>
          </cell>
          <cell r="B152" t="str">
            <v>제 149호</v>
          </cell>
          <cell r="C152" t="str">
            <v>난연제어케이블</v>
          </cell>
          <cell r="D152" t="str">
            <v>F-CVV 15Cx1.5㎟</v>
          </cell>
          <cell r="E152" t="str">
            <v>M</v>
          </cell>
          <cell r="G152">
            <v>14322</v>
          </cell>
          <cell r="H152">
            <v>14322</v>
          </cell>
          <cell r="I152">
            <v>4166</v>
          </cell>
          <cell r="J152">
            <v>4166</v>
          </cell>
          <cell r="K152">
            <v>10156</v>
          </cell>
          <cell r="L152">
            <v>10156</v>
          </cell>
          <cell r="M152">
            <v>0</v>
          </cell>
          <cell r="N152">
            <v>0</v>
          </cell>
        </row>
        <row r="153">
          <cell r="A153" t="str">
            <v>150</v>
          </cell>
          <cell r="B153" t="str">
            <v>제 150호</v>
          </cell>
          <cell r="C153" t="str">
            <v>난연제어케이블</v>
          </cell>
          <cell r="D153" t="str">
            <v>F-CVV 20Cx1.5㎟</v>
          </cell>
          <cell r="E153" t="str">
            <v>M</v>
          </cell>
          <cell r="G153">
            <v>17480</v>
          </cell>
          <cell r="H153">
            <v>17480</v>
          </cell>
          <cell r="I153">
            <v>5359</v>
          </cell>
          <cell r="J153">
            <v>5359</v>
          </cell>
          <cell r="K153">
            <v>12121</v>
          </cell>
          <cell r="L153">
            <v>12121</v>
          </cell>
          <cell r="M153">
            <v>0</v>
          </cell>
          <cell r="N153">
            <v>0</v>
          </cell>
        </row>
        <row r="154">
          <cell r="A154" t="str">
            <v>151</v>
          </cell>
          <cell r="B154" t="str">
            <v>제 151호</v>
          </cell>
          <cell r="C154" t="str">
            <v>난연제어케이블</v>
          </cell>
          <cell r="D154" t="str">
            <v>F-CVV-S, 2Cx1.5㎟</v>
          </cell>
          <cell r="E154" t="str">
            <v>M</v>
          </cell>
          <cell r="G154">
            <v>4103</v>
          </cell>
          <cell r="H154">
            <v>4103</v>
          </cell>
          <cell r="I154">
            <v>1352</v>
          </cell>
          <cell r="J154">
            <v>1352</v>
          </cell>
          <cell r="K154">
            <v>2751</v>
          </cell>
          <cell r="L154">
            <v>2751</v>
          </cell>
          <cell r="M154">
            <v>0</v>
          </cell>
          <cell r="N154">
            <v>0</v>
          </cell>
        </row>
        <row r="155">
          <cell r="A155" t="str">
            <v>152</v>
          </cell>
          <cell r="B155" t="str">
            <v>제 152호</v>
          </cell>
          <cell r="C155" t="str">
            <v>난연제어케이블</v>
          </cell>
          <cell r="D155" t="str">
            <v>F-CVV-S, 2Cx4㎟</v>
          </cell>
          <cell r="E155" t="str">
            <v>M</v>
          </cell>
          <cell r="G155">
            <v>5159</v>
          </cell>
          <cell r="H155">
            <v>5159</v>
          </cell>
          <cell r="I155">
            <v>2014</v>
          </cell>
          <cell r="J155">
            <v>2014</v>
          </cell>
          <cell r="K155">
            <v>3145</v>
          </cell>
          <cell r="L155">
            <v>3145</v>
          </cell>
          <cell r="M155">
            <v>0</v>
          </cell>
          <cell r="N155">
            <v>0</v>
          </cell>
        </row>
        <row r="156">
          <cell r="A156" t="str">
            <v>153</v>
          </cell>
          <cell r="B156" t="str">
            <v>제 153호</v>
          </cell>
          <cell r="C156" t="str">
            <v>난연제어케이블</v>
          </cell>
          <cell r="D156" t="str">
            <v>F-CVV-S, 3Cx1.5㎟</v>
          </cell>
          <cell r="E156" t="str">
            <v>M</v>
          </cell>
          <cell r="G156">
            <v>5336</v>
          </cell>
          <cell r="H156">
            <v>5336</v>
          </cell>
          <cell r="I156">
            <v>1602</v>
          </cell>
          <cell r="J156">
            <v>1602</v>
          </cell>
          <cell r="K156">
            <v>3734</v>
          </cell>
          <cell r="L156">
            <v>3734</v>
          </cell>
          <cell r="M156">
            <v>0</v>
          </cell>
          <cell r="N156">
            <v>0</v>
          </cell>
        </row>
        <row r="157">
          <cell r="A157" t="str">
            <v>154</v>
          </cell>
          <cell r="B157" t="str">
            <v>제 154호</v>
          </cell>
          <cell r="C157" t="str">
            <v>난연제어케이블</v>
          </cell>
          <cell r="D157" t="str">
            <v>F-CVV-S, 6Cx1.5㎟</v>
          </cell>
          <cell r="E157" t="str">
            <v>M</v>
          </cell>
          <cell r="G157">
            <v>9341</v>
          </cell>
          <cell r="H157">
            <v>9341</v>
          </cell>
          <cell r="I157">
            <v>2462</v>
          </cell>
          <cell r="J157">
            <v>2462</v>
          </cell>
          <cell r="K157">
            <v>6879</v>
          </cell>
          <cell r="L157">
            <v>6879</v>
          </cell>
          <cell r="M157">
            <v>0</v>
          </cell>
          <cell r="N157">
            <v>0</v>
          </cell>
        </row>
        <row r="158">
          <cell r="A158" t="str">
            <v>155</v>
          </cell>
          <cell r="B158" t="str">
            <v>제 155호</v>
          </cell>
          <cell r="C158" t="str">
            <v>난연제어케이블</v>
          </cell>
          <cell r="D158" t="str">
            <v>F-CVV-S, 12Cx1.5㎟</v>
          </cell>
          <cell r="E158" t="str">
            <v>M</v>
          </cell>
          <cell r="G158">
            <v>14595</v>
          </cell>
          <cell r="H158">
            <v>14595</v>
          </cell>
          <cell r="I158">
            <v>3981</v>
          </cell>
          <cell r="J158">
            <v>3981</v>
          </cell>
          <cell r="K158">
            <v>10614</v>
          </cell>
          <cell r="L158">
            <v>10614</v>
          </cell>
          <cell r="M158">
            <v>0</v>
          </cell>
          <cell r="N158">
            <v>0</v>
          </cell>
        </row>
        <row r="159">
          <cell r="A159" t="str">
            <v>156</v>
          </cell>
          <cell r="B159" t="str">
            <v>제 156호</v>
          </cell>
          <cell r="C159" t="str">
            <v>23KV동심난연케이블-옥내</v>
          </cell>
          <cell r="D159" t="str">
            <v>22.9kV,F-CN/CO,수밀,1x60㎟</v>
          </cell>
          <cell r="E159" t="str">
            <v>M</v>
          </cell>
          <cell r="G159">
            <v>17386</v>
          </cell>
          <cell r="H159">
            <v>17386</v>
          </cell>
          <cell r="I159">
            <v>14200</v>
          </cell>
          <cell r="J159">
            <v>14200</v>
          </cell>
          <cell r="K159">
            <v>3186</v>
          </cell>
          <cell r="L159">
            <v>3186</v>
          </cell>
          <cell r="M159">
            <v>0</v>
          </cell>
          <cell r="N159">
            <v>0</v>
          </cell>
        </row>
        <row r="160">
          <cell r="A160" t="str">
            <v>157</v>
          </cell>
          <cell r="B160" t="str">
            <v>제 157호</v>
          </cell>
          <cell r="C160" t="str">
            <v>누설동축 케이블</v>
          </cell>
          <cell r="D160" t="str">
            <v>삼중차폐, 5C-FBT</v>
          </cell>
          <cell r="E160" t="str">
            <v>M</v>
          </cell>
          <cell r="F160" t="str">
            <v xml:space="preserve"> </v>
          </cell>
          <cell r="G160">
            <v>4280</v>
          </cell>
          <cell r="H160">
            <v>4280</v>
          </cell>
          <cell r="I160">
            <v>497</v>
          </cell>
          <cell r="J160">
            <v>497</v>
          </cell>
          <cell r="K160">
            <v>3783</v>
          </cell>
          <cell r="L160">
            <v>3783</v>
          </cell>
          <cell r="M160">
            <v>0</v>
          </cell>
          <cell r="N160">
            <v>0</v>
          </cell>
          <cell r="O160" t="str">
            <v xml:space="preserve"> </v>
          </cell>
        </row>
        <row r="161">
          <cell r="A161" t="str">
            <v>158</v>
          </cell>
          <cell r="B161" t="str">
            <v>제 158호</v>
          </cell>
          <cell r="C161" t="str">
            <v>누설동축 케이블</v>
          </cell>
          <cell r="D161" t="str">
            <v>삼중차폐, 7C-FBT</v>
          </cell>
          <cell r="E161" t="str">
            <v>M</v>
          </cell>
          <cell r="G161">
            <v>5464</v>
          </cell>
          <cell r="H161">
            <v>5464</v>
          </cell>
          <cell r="I161">
            <v>840</v>
          </cell>
          <cell r="J161">
            <v>840</v>
          </cell>
          <cell r="K161">
            <v>4624</v>
          </cell>
          <cell r="L161">
            <v>4624</v>
          </cell>
          <cell r="M161">
            <v>0</v>
          </cell>
          <cell r="N161">
            <v>0</v>
          </cell>
        </row>
        <row r="162">
          <cell r="A162" t="str">
            <v>159</v>
          </cell>
          <cell r="B162" t="str">
            <v>제 159호</v>
          </cell>
          <cell r="C162" t="str">
            <v>누설동축 케이블</v>
          </cell>
          <cell r="D162" t="str">
            <v>삼중차폐, 5C-HFBT</v>
          </cell>
          <cell r="E162" t="str">
            <v>M</v>
          </cell>
          <cell r="G162">
            <v>4388</v>
          </cell>
          <cell r="H162">
            <v>4388</v>
          </cell>
          <cell r="I162">
            <v>605</v>
          </cell>
          <cell r="J162">
            <v>605</v>
          </cell>
          <cell r="K162">
            <v>3783</v>
          </cell>
          <cell r="L162">
            <v>3783</v>
          </cell>
          <cell r="M162">
            <v>0</v>
          </cell>
          <cell r="N162">
            <v>0</v>
          </cell>
        </row>
        <row r="163">
          <cell r="A163" t="str">
            <v>160</v>
          </cell>
          <cell r="B163" t="str">
            <v>제 160호</v>
          </cell>
          <cell r="C163" t="str">
            <v>누설동축 케이블</v>
          </cell>
          <cell r="D163" t="str">
            <v>삼중차폐, 7C-HFBT</v>
          </cell>
          <cell r="E163" t="str">
            <v>M</v>
          </cell>
          <cell r="G163">
            <v>5638</v>
          </cell>
          <cell r="H163">
            <v>5638</v>
          </cell>
          <cell r="I163">
            <v>1014</v>
          </cell>
          <cell r="J163">
            <v>1014</v>
          </cell>
          <cell r="K163">
            <v>4624</v>
          </cell>
          <cell r="L163">
            <v>4624</v>
          </cell>
          <cell r="M163">
            <v>0</v>
          </cell>
          <cell r="N163">
            <v>0</v>
          </cell>
        </row>
        <row r="164">
          <cell r="A164" t="str">
            <v>161</v>
          </cell>
          <cell r="B164" t="str">
            <v>제 161호</v>
          </cell>
          <cell r="C164" t="str">
            <v>UTP 케이블</v>
          </cell>
          <cell r="D164" t="str">
            <v>Cat.5E 0.5mm 4P</v>
          </cell>
          <cell r="E164" t="str">
            <v>M</v>
          </cell>
          <cell r="G164">
            <v>3562</v>
          </cell>
          <cell r="H164">
            <v>3562</v>
          </cell>
          <cell r="I164">
            <v>409</v>
          </cell>
          <cell r="J164">
            <v>409</v>
          </cell>
          <cell r="K164">
            <v>3153</v>
          </cell>
          <cell r="L164">
            <v>3153</v>
          </cell>
          <cell r="M164">
            <v>0</v>
          </cell>
          <cell r="N164">
            <v>0</v>
          </cell>
        </row>
        <row r="165">
          <cell r="A165" t="str">
            <v>162</v>
          </cell>
          <cell r="B165" t="str">
            <v>제 162호</v>
          </cell>
          <cell r="C165" t="str">
            <v>UTP 케이블</v>
          </cell>
          <cell r="D165" t="str">
            <v>Cat.5E 0.5mm 25P</v>
          </cell>
          <cell r="E165" t="str">
            <v>M</v>
          </cell>
          <cell r="G165">
            <v>7952</v>
          </cell>
          <cell r="H165">
            <v>7952</v>
          </cell>
          <cell r="I165">
            <v>2697</v>
          </cell>
          <cell r="J165">
            <v>2697</v>
          </cell>
          <cell r="K165">
            <v>5255</v>
          </cell>
          <cell r="L165">
            <v>5255</v>
          </cell>
          <cell r="M165">
            <v>0</v>
          </cell>
          <cell r="N165">
            <v>0</v>
          </cell>
        </row>
        <row r="166">
          <cell r="A166" t="str">
            <v>163</v>
          </cell>
          <cell r="B166" t="str">
            <v>제 163호</v>
          </cell>
          <cell r="C166" t="str">
            <v>UTP 케이블</v>
          </cell>
          <cell r="D166" t="str">
            <v>Cat.6 0.5mm 4P</v>
          </cell>
          <cell r="E166" t="str">
            <v>M</v>
          </cell>
          <cell r="G166">
            <v>3732</v>
          </cell>
          <cell r="H166">
            <v>3732</v>
          </cell>
          <cell r="I166">
            <v>579</v>
          </cell>
          <cell r="J166">
            <v>579</v>
          </cell>
          <cell r="K166">
            <v>3153</v>
          </cell>
          <cell r="L166">
            <v>3153</v>
          </cell>
          <cell r="M166">
            <v>0</v>
          </cell>
          <cell r="N166">
            <v>0</v>
          </cell>
        </row>
        <row r="167">
          <cell r="A167" t="str">
            <v>164</v>
          </cell>
          <cell r="B167" t="str">
            <v>제 164호</v>
          </cell>
          <cell r="C167" t="str">
            <v>광케이블(옥외용)</v>
          </cell>
          <cell r="D167" t="str">
            <v>SM 36c</v>
          </cell>
          <cell r="E167" t="str">
            <v>M</v>
          </cell>
          <cell r="G167">
            <v>6193</v>
          </cell>
          <cell r="H167">
            <v>6193</v>
          </cell>
          <cell r="I167">
            <v>2016</v>
          </cell>
          <cell r="J167">
            <v>2016</v>
          </cell>
          <cell r="K167">
            <v>4177</v>
          </cell>
          <cell r="L167">
            <v>4177</v>
          </cell>
          <cell r="M167">
            <v>0</v>
          </cell>
          <cell r="N167">
            <v>0</v>
          </cell>
        </row>
        <row r="168">
          <cell r="A168" t="str">
            <v>165</v>
          </cell>
          <cell r="B168" t="str">
            <v>제 165호</v>
          </cell>
          <cell r="C168" t="str">
            <v>통신케이블</v>
          </cell>
          <cell r="D168" t="str">
            <v>RS-485 2P</v>
          </cell>
          <cell r="E168" t="str">
            <v>M</v>
          </cell>
          <cell r="G168">
            <v>8353</v>
          </cell>
          <cell r="H168">
            <v>8353</v>
          </cell>
          <cell r="I168">
            <v>1627</v>
          </cell>
          <cell r="J168">
            <v>1627</v>
          </cell>
          <cell r="K168">
            <v>6726</v>
          </cell>
          <cell r="L168">
            <v>6726</v>
          </cell>
          <cell r="M168">
            <v>0</v>
          </cell>
          <cell r="N168">
            <v>0</v>
          </cell>
        </row>
        <row r="169">
          <cell r="A169" t="str">
            <v>166</v>
          </cell>
          <cell r="B169" t="str">
            <v>제 166호</v>
          </cell>
          <cell r="C169" t="str">
            <v>매입스위치</v>
          </cell>
          <cell r="D169" t="str">
            <v>15A, 250V 1로1구</v>
          </cell>
          <cell r="E169" t="str">
            <v>개</v>
          </cell>
          <cell r="G169">
            <v>12978</v>
          </cell>
          <cell r="H169">
            <v>12978</v>
          </cell>
          <cell r="I169">
            <v>1494</v>
          </cell>
          <cell r="J169">
            <v>1494</v>
          </cell>
          <cell r="K169">
            <v>11484</v>
          </cell>
          <cell r="L169">
            <v>11484</v>
          </cell>
          <cell r="M169">
            <v>0</v>
          </cell>
          <cell r="N169">
            <v>0</v>
          </cell>
        </row>
        <row r="170">
          <cell r="A170" t="str">
            <v>167</v>
          </cell>
          <cell r="B170" t="str">
            <v>제 167호</v>
          </cell>
          <cell r="C170" t="str">
            <v>매입스위치</v>
          </cell>
          <cell r="D170" t="str">
            <v>15A, 250V 1로2구</v>
          </cell>
          <cell r="E170" t="str">
            <v>개</v>
          </cell>
          <cell r="G170">
            <v>13438</v>
          </cell>
          <cell r="H170">
            <v>13438</v>
          </cell>
          <cell r="I170">
            <v>1954</v>
          </cell>
          <cell r="J170">
            <v>1954</v>
          </cell>
          <cell r="K170">
            <v>11484</v>
          </cell>
          <cell r="L170">
            <v>11484</v>
          </cell>
          <cell r="M170">
            <v>0</v>
          </cell>
          <cell r="N170">
            <v>0</v>
          </cell>
        </row>
        <row r="171">
          <cell r="A171" t="str">
            <v>168</v>
          </cell>
          <cell r="B171" t="str">
            <v>제 168호</v>
          </cell>
          <cell r="C171" t="str">
            <v>매입스위치</v>
          </cell>
          <cell r="D171" t="str">
            <v>15A, 250V 1로3구</v>
          </cell>
          <cell r="E171" t="str">
            <v>개</v>
          </cell>
          <cell r="G171">
            <v>13908</v>
          </cell>
          <cell r="H171">
            <v>13908</v>
          </cell>
          <cell r="I171">
            <v>2424</v>
          </cell>
          <cell r="J171">
            <v>2424</v>
          </cell>
          <cell r="K171">
            <v>11484</v>
          </cell>
          <cell r="L171">
            <v>11484</v>
          </cell>
          <cell r="M171">
            <v>0</v>
          </cell>
          <cell r="N171">
            <v>0</v>
          </cell>
        </row>
        <row r="172">
          <cell r="A172" t="str">
            <v>169</v>
          </cell>
          <cell r="B172" t="str">
            <v>제 169호</v>
          </cell>
          <cell r="C172" t="str">
            <v>매입스위치</v>
          </cell>
          <cell r="D172" t="str">
            <v>15A, 250V 3로1구</v>
          </cell>
          <cell r="E172" t="str">
            <v>개</v>
          </cell>
          <cell r="G172">
            <v>13328</v>
          </cell>
          <cell r="H172">
            <v>13328</v>
          </cell>
          <cell r="I172">
            <v>1844</v>
          </cell>
          <cell r="J172">
            <v>1844</v>
          </cell>
          <cell r="K172">
            <v>11484</v>
          </cell>
          <cell r="L172">
            <v>11484</v>
          </cell>
          <cell r="M172">
            <v>0</v>
          </cell>
          <cell r="N172">
            <v>0</v>
          </cell>
        </row>
        <row r="173">
          <cell r="A173" t="str">
            <v>170</v>
          </cell>
          <cell r="B173" t="str">
            <v>제 170호</v>
          </cell>
          <cell r="C173" t="str">
            <v>콘센트</v>
          </cell>
          <cell r="D173" t="str">
            <v>매입-접지형, 15A 250V 1구</v>
          </cell>
          <cell r="E173" t="str">
            <v>개</v>
          </cell>
          <cell r="G173">
            <v>12072</v>
          </cell>
          <cell r="H173">
            <v>12072</v>
          </cell>
          <cell r="I173">
            <v>1264</v>
          </cell>
          <cell r="J173">
            <v>1264</v>
          </cell>
          <cell r="K173">
            <v>10808</v>
          </cell>
          <cell r="L173">
            <v>10808</v>
          </cell>
          <cell r="M173">
            <v>0</v>
          </cell>
          <cell r="N173">
            <v>0</v>
          </cell>
        </row>
        <row r="174">
          <cell r="A174" t="str">
            <v>171</v>
          </cell>
          <cell r="B174" t="str">
            <v>제 171호</v>
          </cell>
          <cell r="C174" t="str">
            <v>콘센트</v>
          </cell>
          <cell r="D174" t="str">
            <v>매입-접지형, 15A 250V 2구</v>
          </cell>
          <cell r="E174" t="str">
            <v>개</v>
          </cell>
          <cell r="G174">
            <v>12362</v>
          </cell>
          <cell r="H174">
            <v>12362</v>
          </cell>
          <cell r="I174">
            <v>1554</v>
          </cell>
          <cell r="J174">
            <v>1554</v>
          </cell>
          <cell r="K174">
            <v>10808</v>
          </cell>
          <cell r="L174">
            <v>10808</v>
          </cell>
          <cell r="M174">
            <v>0</v>
          </cell>
          <cell r="N174">
            <v>0</v>
          </cell>
        </row>
        <row r="175">
          <cell r="A175" t="str">
            <v>172</v>
          </cell>
          <cell r="B175" t="str">
            <v>제 172호</v>
          </cell>
          <cell r="C175" t="str">
            <v>콘센트</v>
          </cell>
          <cell r="D175" t="str">
            <v>둥근형(노출),15A 250V2구접지</v>
          </cell>
          <cell r="E175" t="str">
            <v>개</v>
          </cell>
          <cell r="G175">
            <v>14839</v>
          </cell>
          <cell r="H175">
            <v>14839</v>
          </cell>
          <cell r="I175">
            <v>1869</v>
          </cell>
          <cell r="J175">
            <v>1869</v>
          </cell>
          <cell r="K175">
            <v>12970</v>
          </cell>
          <cell r="L175">
            <v>12970</v>
          </cell>
          <cell r="M175">
            <v>0</v>
          </cell>
          <cell r="N175">
            <v>0</v>
          </cell>
        </row>
        <row r="176">
          <cell r="A176" t="str">
            <v>173</v>
          </cell>
          <cell r="B176" t="str">
            <v>제 173호</v>
          </cell>
          <cell r="C176" t="str">
            <v>방우콘센트</v>
          </cell>
          <cell r="D176" t="str">
            <v>매입-접지형, 15A 250V 1구</v>
          </cell>
          <cell r="E176" t="str">
            <v>개</v>
          </cell>
          <cell r="G176">
            <v>13272</v>
          </cell>
          <cell r="H176">
            <v>13272</v>
          </cell>
          <cell r="I176">
            <v>2464</v>
          </cell>
          <cell r="J176">
            <v>2464</v>
          </cell>
          <cell r="K176">
            <v>10808</v>
          </cell>
          <cell r="L176">
            <v>10808</v>
          </cell>
          <cell r="M176">
            <v>0</v>
          </cell>
          <cell r="N176">
            <v>0</v>
          </cell>
        </row>
        <row r="177">
          <cell r="A177" t="str">
            <v>174</v>
          </cell>
          <cell r="B177" t="str">
            <v>제 174호</v>
          </cell>
          <cell r="C177" t="str">
            <v>방우콘센트</v>
          </cell>
          <cell r="D177" t="str">
            <v>매입-접지형, 15A 250V 2구</v>
          </cell>
          <cell r="E177" t="str">
            <v>개</v>
          </cell>
          <cell r="G177">
            <v>13362</v>
          </cell>
          <cell r="H177">
            <v>13362</v>
          </cell>
          <cell r="I177">
            <v>2554</v>
          </cell>
          <cell r="J177">
            <v>2554</v>
          </cell>
          <cell r="K177">
            <v>10808</v>
          </cell>
          <cell r="L177">
            <v>10808</v>
          </cell>
          <cell r="M177">
            <v>0</v>
          </cell>
          <cell r="N177">
            <v>0</v>
          </cell>
        </row>
        <row r="178">
          <cell r="A178" t="str">
            <v>175</v>
          </cell>
          <cell r="B178" t="str">
            <v>제 175호</v>
          </cell>
          <cell r="C178" t="str">
            <v>등기구보강대</v>
          </cell>
          <cell r="D178" t="str">
            <v>스프링형M바표준(1.5m)</v>
          </cell>
          <cell r="E178" t="str">
            <v>개</v>
          </cell>
          <cell r="G178">
            <v>15732</v>
          </cell>
          <cell r="H178">
            <v>15732</v>
          </cell>
          <cell r="I178">
            <v>4438</v>
          </cell>
          <cell r="J178">
            <v>4438</v>
          </cell>
          <cell r="K178">
            <v>11294</v>
          </cell>
          <cell r="L178">
            <v>11294</v>
          </cell>
          <cell r="M178">
            <v>0</v>
          </cell>
          <cell r="N178">
            <v>0</v>
          </cell>
        </row>
        <row r="179">
          <cell r="A179" t="str">
            <v>176</v>
          </cell>
          <cell r="B179" t="str">
            <v>제 176호</v>
          </cell>
          <cell r="C179" t="str">
            <v>등기구보강대</v>
          </cell>
          <cell r="D179" t="str">
            <v>다운라이트용(1.5m)</v>
          </cell>
          <cell r="E179" t="str">
            <v>개</v>
          </cell>
          <cell r="G179">
            <v>9064</v>
          </cell>
          <cell r="H179">
            <v>9064</v>
          </cell>
          <cell r="I179">
            <v>4147</v>
          </cell>
          <cell r="J179">
            <v>4147</v>
          </cell>
          <cell r="K179">
            <v>4917</v>
          </cell>
          <cell r="L179">
            <v>4917</v>
          </cell>
          <cell r="M179">
            <v>0</v>
          </cell>
          <cell r="N179">
            <v>0</v>
          </cell>
        </row>
        <row r="180">
          <cell r="A180" t="str">
            <v>177</v>
          </cell>
          <cell r="B180" t="str">
            <v>제 177호</v>
          </cell>
          <cell r="C180" t="str">
            <v>모듈라짹</v>
          </cell>
          <cell r="D180" t="str">
            <v>매입용, Cat.6 2구</v>
          </cell>
          <cell r="E180" t="str">
            <v>개</v>
          </cell>
          <cell r="G180">
            <v>18567</v>
          </cell>
          <cell r="H180">
            <v>18567</v>
          </cell>
          <cell r="I180">
            <v>11705</v>
          </cell>
          <cell r="J180">
            <v>11705</v>
          </cell>
          <cell r="K180">
            <v>6862</v>
          </cell>
          <cell r="L180">
            <v>6862</v>
          </cell>
          <cell r="M180">
            <v>0</v>
          </cell>
          <cell r="N180">
            <v>0</v>
          </cell>
        </row>
        <row r="181">
          <cell r="A181" t="str">
            <v>178</v>
          </cell>
          <cell r="B181" t="str">
            <v>제 178호</v>
          </cell>
          <cell r="C181" t="str">
            <v>모듈라짹</v>
          </cell>
          <cell r="D181" t="str">
            <v>SYSTEM BOX용, Cat.6 2구</v>
          </cell>
          <cell r="E181" t="str">
            <v>개</v>
          </cell>
          <cell r="G181">
            <v>18567</v>
          </cell>
          <cell r="H181">
            <v>18567</v>
          </cell>
          <cell r="I181">
            <v>11705</v>
          </cell>
          <cell r="J181">
            <v>11705</v>
          </cell>
          <cell r="K181">
            <v>6862</v>
          </cell>
          <cell r="L181">
            <v>6862</v>
          </cell>
          <cell r="M181">
            <v>0</v>
          </cell>
          <cell r="N181">
            <v>0</v>
          </cell>
        </row>
        <row r="182">
          <cell r="A182" t="str">
            <v>179</v>
          </cell>
          <cell r="B182" t="str">
            <v>제 179호</v>
          </cell>
          <cell r="C182" t="str">
            <v>비디오도어폰</v>
          </cell>
          <cell r="D182" t="str">
            <v>일반형 2선</v>
          </cell>
          <cell r="E182" t="str">
            <v>대</v>
          </cell>
          <cell r="G182">
            <v>383464</v>
          </cell>
          <cell r="H182">
            <v>383464</v>
          </cell>
          <cell r="I182">
            <v>350974</v>
          </cell>
          <cell r="J182">
            <v>350974</v>
          </cell>
          <cell r="K182">
            <v>32490</v>
          </cell>
          <cell r="L182">
            <v>32490</v>
          </cell>
          <cell r="M182">
            <v>0</v>
          </cell>
          <cell r="N182">
            <v>0</v>
          </cell>
        </row>
        <row r="183">
          <cell r="A183" t="str">
            <v>180</v>
          </cell>
          <cell r="B183" t="str">
            <v>제 180호</v>
          </cell>
          <cell r="C183" t="str">
            <v>도어폰 모기  DC</v>
          </cell>
          <cell r="E183" t="str">
            <v>대</v>
          </cell>
          <cell r="G183">
            <v>32030</v>
          </cell>
          <cell r="H183">
            <v>32030</v>
          </cell>
          <cell r="I183">
            <v>24233</v>
          </cell>
          <cell r="J183">
            <v>24233</v>
          </cell>
          <cell r="K183">
            <v>7797</v>
          </cell>
          <cell r="L183">
            <v>7797</v>
          </cell>
          <cell r="M183">
            <v>0</v>
          </cell>
          <cell r="N183">
            <v>0</v>
          </cell>
        </row>
        <row r="184">
          <cell r="A184" t="str">
            <v>181</v>
          </cell>
          <cell r="B184" t="str">
            <v>제 181호</v>
          </cell>
          <cell r="C184" t="str">
            <v>인터폰</v>
          </cell>
          <cell r="D184" t="str">
            <v>상호식, 6 회로</v>
          </cell>
          <cell r="E184" t="str">
            <v>대</v>
          </cell>
          <cell r="G184">
            <v>443166</v>
          </cell>
          <cell r="H184">
            <v>443166</v>
          </cell>
          <cell r="I184">
            <v>38859</v>
          </cell>
          <cell r="J184">
            <v>38859</v>
          </cell>
          <cell r="K184">
            <v>404307</v>
          </cell>
          <cell r="L184">
            <v>404307</v>
          </cell>
          <cell r="M184">
            <v>0</v>
          </cell>
          <cell r="N184">
            <v>0</v>
          </cell>
        </row>
        <row r="185">
          <cell r="A185" t="str">
            <v>182</v>
          </cell>
          <cell r="B185" t="str">
            <v>제 182호</v>
          </cell>
          <cell r="C185" t="str">
            <v>피난구유도등(LED)</v>
          </cell>
          <cell r="D185" t="str">
            <v>중형벽부-60분용</v>
          </cell>
          <cell r="E185" t="str">
            <v>개</v>
          </cell>
          <cell r="G185">
            <v>66831</v>
          </cell>
          <cell r="H185">
            <v>66831</v>
          </cell>
          <cell r="I185">
            <v>39810</v>
          </cell>
          <cell r="J185">
            <v>39810</v>
          </cell>
          <cell r="K185">
            <v>27021</v>
          </cell>
          <cell r="L185">
            <v>27021</v>
          </cell>
          <cell r="M185">
            <v>0</v>
          </cell>
          <cell r="N185">
            <v>0</v>
          </cell>
        </row>
        <row r="186">
          <cell r="A186" t="str">
            <v>183</v>
          </cell>
          <cell r="B186" t="str">
            <v>제 183호</v>
          </cell>
          <cell r="C186" t="str">
            <v>피난구유도등(LED)</v>
          </cell>
          <cell r="D186" t="str">
            <v>중형 단면/양면-60분용</v>
          </cell>
          <cell r="E186" t="str">
            <v>개</v>
          </cell>
          <cell r="F186" t="str">
            <v xml:space="preserve"> </v>
          </cell>
          <cell r="G186">
            <v>69831</v>
          </cell>
          <cell r="H186">
            <v>69831</v>
          </cell>
          <cell r="I186">
            <v>42810</v>
          </cell>
          <cell r="J186">
            <v>42810</v>
          </cell>
          <cell r="K186">
            <v>27021</v>
          </cell>
          <cell r="L186">
            <v>27021</v>
          </cell>
          <cell r="M186">
            <v>0</v>
          </cell>
          <cell r="N186">
            <v>0</v>
          </cell>
          <cell r="O186" t="str">
            <v xml:space="preserve"> </v>
          </cell>
        </row>
        <row r="187">
          <cell r="A187" t="str">
            <v>184</v>
          </cell>
          <cell r="B187" t="str">
            <v>제 184호</v>
          </cell>
          <cell r="C187" t="str">
            <v>통로유도등(LED)</v>
          </cell>
          <cell r="D187" t="str">
            <v>계단유도등 60분용 노출</v>
          </cell>
          <cell r="E187" t="str">
            <v>개</v>
          </cell>
          <cell r="G187">
            <v>92831</v>
          </cell>
          <cell r="H187">
            <v>92831</v>
          </cell>
          <cell r="I187">
            <v>65810</v>
          </cell>
          <cell r="J187">
            <v>65810</v>
          </cell>
          <cell r="K187">
            <v>27021</v>
          </cell>
          <cell r="L187">
            <v>27021</v>
          </cell>
          <cell r="M187">
            <v>0</v>
          </cell>
          <cell r="N187">
            <v>0</v>
          </cell>
        </row>
        <row r="188">
          <cell r="A188" t="str">
            <v>185</v>
          </cell>
          <cell r="B188" t="str">
            <v>제 185호</v>
          </cell>
          <cell r="C188" t="str">
            <v>화재 수신기</v>
          </cell>
          <cell r="D188" t="str">
            <v>P형1급, 5 회로(벽부)</v>
          </cell>
          <cell r="E188" t="str">
            <v>대</v>
          </cell>
          <cell r="G188">
            <v>1232693</v>
          </cell>
          <cell r="H188">
            <v>1232693</v>
          </cell>
          <cell r="I188">
            <v>219398</v>
          </cell>
          <cell r="J188">
            <v>219398</v>
          </cell>
          <cell r="K188">
            <v>1013295</v>
          </cell>
          <cell r="L188">
            <v>1013295</v>
          </cell>
          <cell r="M188">
            <v>0</v>
          </cell>
          <cell r="N188">
            <v>0</v>
          </cell>
        </row>
        <row r="189">
          <cell r="A189" t="str">
            <v>186</v>
          </cell>
          <cell r="B189" t="str">
            <v>제 186호</v>
          </cell>
          <cell r="C189" t="str">
            <v>분배기</v>
          </cell>
          <cell r="D189" t="str">
            <v>쌍방향유니트, 6 분배기</v>
          </cell>
          <cell r="E189" t="str">
            <v>개</v>
          </cell>
          <cell r="G189">
            <v>61285</v>
          </cell>
          <cell r="H189">
            <v>61285</v>
          </cell>
          <cell r="I189">
            <v>5474</v>
          </cell>
          <cell r="J189">
            <v>5474</v>
          </cell>
          <cell r="K189">
            <v>55811</v>
          </cell>
          <cell r="L189">
            <v>55811</v>
          </cell>
          <cell r="M189">
            <v>0</v>
          </cell>
          <cell r="N189">
            <v>0</v>
          </cell>
        </row>
        <row r="190">
          <cell r="A190" t="str">
            <v>187</v>
          </cell>
          <cell r="B190" t="str">
            <v>제 187호</v>
          </cell>
          <cell r="C190" t="str">
            <v>분할기</v>
          </cell>
          <cell r="D190" t="str">
            <v>TV 유니트, 단말용</v>
          </cell>
          <cell r="E190" t="str">
            <v>개</v>
          </cell>
          <cell r="G190">
            <v>10799</v>
          </cell>
          <cell r="H190">
            <v>10799</v>
          </cell>
          <cell r="I190">
            <v>1702</v>
          </cell>
          <cell r="J190">
            <v>1702</v>
          </cell>
          <cell r="K190">
            <v>9097</v>
          </cell>
          <cell r="L190">
            <v>9097</v>
          </cell>
          <cell r="M190">
            <v>0</v>
          </cell>
          <cell r="N190">
            <v>0</v>
          </cell>
        </row>
        <row r="191">
          <cell r="A191" t="str">
            <v>188</v>
          </cell>
          <cell r="B191" t="str">
            <v>제 188호</v>
          </cell>
          <cell r="C191" t="str">
            <v>증폭기</v>
          </cell>
          <cell r="D191" t="str">
            <v>쌍방향</v>
          </cell>
          <cell r="E191" t="str">
            <v>조</v>
          </cell>
          <cell r="G191">
            <v>409957</v>
          </cell>
          <cell r="H191">
            <v>409957</v>
          </cell>
          <cell r="I191">
            <v>351746</v>
          </cell>
          <cell r="J191">
            <v>351746</v>
          </cell>
          <cell r="K191">
            <v>58211</v>
          </cell>
          <cell r="L191">
            <v>58211</v>
          </cell>
          <cell r="M191">
            <v>0</v>
          </cell>
          <cell r="N191">
            <v>0</v>
          </cell>
        </row>
        <row r="192">
          <cell r="A192" t="str">
            <v>189</v>
          </cell>
          <cell r="B192" t="str">
            <v>제 189호</v>
          </cell>
          <cell r="C192" t="str">
            <v>분배기함</v>
          </cell>
          <cell r="D192" t="str">
            <v>SUS, 600x700x150</v>
          </cell>
          <cell r="E192" t="str">
            <v>면</v>
          </cell>
          <cell r="G192">
            <v>266849</v>
          </cell>
          <cell r="H192">
            <v>266849</v>
          </cell>
          <cell r="I192">
            <v>106995</v>
          </cell>
          <cell r="J192">
            <v>106995</v>
          </cell>
          <cell r="K192">
            <v>159854</v>
          </cell>
          <cell r="L192">
            <v>159854</v>
          </cell>
          <cell r="M192">
            <v>0</v>
          </cell>
          <cell r="N192">
            <v>0</v>
          </cell>
        </row>
        <row r="193">
          <cell r="A193" t="str">
            <v>190</v>
          </cell>
          <cell r="B193" t="str">
            <v>제 190호</v>
          </cell>
          <cell r="C193" t="str">
            <v>수막처리접지봉</v>
          </cell>
          <cell r="D193" t="str">
            <v>18Φ×500 mm</v>
          </cell>
          <cell r="E193" t="str">
            <v>개</v>
          </cell>
          <cell r="G193">
            <v>62018</v>
          </cell>
          <cell r="H193">
            <v>62018</v>
          </cell>
          <cell r="I193">
            <v>40641</v>
          </cell>
          <cell r="J193">
            <v>40641</v>
          </cell>
          <cell r="K193">
            <v>21377</v>
          </cell>
          <cell r="L193">
            <v>21377</v>
          </cell>
          <cell r="M193">
            <v>0</v>
          </cell>
          <cell r="N193">
            <v>0</v>
          </cell>
        </row>
        <row r="194">
          <cell r="A194" t="str">
            <v>191</v>
          </cell>
          <cell r="B194" t="str">
            <v>제 191호</v>
          </cell>
          <cell r="C194" t="str">
            <v>탄소접지봉</v>
          </cell>
          <cell r="D194" t="str">
            <v>G-2(260x1000)</v>
          </cell>
          <cell r="E194" t="str">
            <v>개</v>
          </cell>
          <cell r="G194">
            <v>793989</v>
          </cell>
          <cell r="H194">
            <v>793989</v>
          </cell>
          <cell r="I194">
            <v>632834</v>
          </cell>
          <cell r="J194">
            <v>632834</v>
          </cell>
          <cell r="K194">
            <v>161155</v>
          </cell>
          <cell r="L194">
            <v>161155</v>
          </cell>
          <cell r="M194">
            <v>0</v>
          </cell>
          <cell r="N194">
            <v>0</v>
          </cell>
        </row>
        <row r="195">
          <cell r="A195" t="str">
            <v>192</v>
          </cell>
          <cell r="B195" t="str">
            <v>제 192호</v>
          </cell>
          <cell r="C195" t="str">
            <v>탄소탈(탄소접지 저감제)</v>
          </cell>
          <cell r="D195" t="str">
            <v>CG-TAR(20kg)</v>
          </cell>
          <cell r="E195" t="str">
            <v>개</v>
          </cell>
          <cell r="G195">
            <v>455989</v>
          </cell>
          <cell r="H195">
            <v>455989</v>
          </cell>
          <cell r="I195">
            <v>294834</v>
          </cell>
          <cell r="J195">
            <v>294834</v>
          </cell>
          <cell r="K195">
            <v>161155</v>
          </cell>
          <cell r="L195">
            <v>161155</v>
          </cell>
          <cell r="M195">
            <v>0</v>
          </cell>
          <cell r="N195">
            <v>0</v>
          </cell>
        </row>
        <row r="196">
          <cell r="A196" t="str">
            <v>193</v>
          </cell>
          <cell r="B196" t="str">
            <v>제 193호</v>
          </cell>
          <cell r="C196" t="str">
            <v>쌍극자 피뢰침</v>
          </cell>
          <cell r="D196" t="str">
            <v>B-140H</v>
          </cell>
          <cell r="E196" t="str">
            <v>개</v>
          </cell>
          <cell r="G196">
            <v>736432</v>
          </cell>
          <cell r="H196">
            <v>736432</v>
          </cell>
          <cell r="I196">
            <v>593294</v>
          </cell>
          <cell r="J196">
            <v>593294</v>
          </cell>
          <cell r="K196">
            <v>143138</v>
          </cell>
          <cell r="L196">
            <v>143138</v>
          </cell>
          <cell r="M196">
            <v>0</v>
          </cell>
          <cell r="N196">
            <v>0</v>
          </cell>
        </row>
        <row r="197">
          <cell r="A197" t="str">
            <v>194</v>
          </cell>
          <cell r="B197" t="str">
            <v>제 194호</v>
          </cell>
          <cell r="C197" t="str">
            <v>동봉</v>
          </cell>
          <cell r="D197" t="str">
            <v>8Φ</v>
          </cell>
          <cell r="E197" t="str">
            <v>m</v>
          </cell>
          <cell r="G197">
            <v>6911</v>
          </cell>
          <cell r="H197">
            <v>6911</v>
          </cell>
          <cell r="I197">
            <v>6290</v>
          </cell>
          <cell r="J197">
            <v>6290</v>
          </cell>
          <cell r="K197">
            <v>621</v>
          </cell>
          <cell r="L197">
            <v>621</v>
          </cell>
          <cell r="M197">
            <v>0</v>
          </cell>
          <cell r="N197">
            <v>0</v>
          </cell>
        </row>
        <row r="198">
          <cell r="A198" t="str">
            <v>195</v>
          </cell>
          <cell r="B198" t="str">
            <v>제 195호</v>
          </cell>
          <cell r="C198" t="str">
            <v>WARNING TAPE(강전용)</v>
          </cell>
          <cell r="D198" t="str">
            <v>300 x 250</v>
          </cell>
          <cell r="E198" t="str">
            <v>m</v>
          </cell>
          <cell r="G198">
            <v>439</v>
          </cell>
          <cell r="H198">
            <v>439</v>
          </cell>
          <cell r="I198">
            <v>255</v>
          </cell>
          <cell r="J198">
            <v>255</v>
          </cell>
          <cell r="K198">
            <v>184</v>
          </cell>
          <cell r="L198">
            <v>184</v>
          </cell>
          <cell r="M198">
            <v>0</v>
          </cell>
          <cell r="N198">
            <v>0</v>
          </cell>
        </row>
        <row r="199">
          <cell r="A199" t="str">
            <v>196</v>
          </cell>
          <cell r="B199" t="str">
            <v>제 196호</v>
          </cell>
          <cell r="C199" t="str">
            <v>WARNING TAPE(고압용)</v>
          </cell>
          <cell r="D199" t="str">
            <v>300 x 250</v>
          </cell>
          <cell r="E199" t="str">
            <v>m</v>
          </cell>
          <cell r="G199">
            <v>439</v>
          </cell>
          <cell r="H199">
            <v>439</v>
          </cell>
          <cell r="I199">
            <v>255</v>
          </cell>
          <cell r="J199">
            <v>255</v>
          </cell>
          <cell r="K199">
            <v>184</v>
          </cell>
          <cell r="L199">
            <v>184</v>
          </cell>
          <cell r="M199">
            <v>0</v>
          </cell>
          <cell r="N199">
            <v>0</v>
          </cell>
        </row>
        <row r="200">
          <cell r="A200" t="str">
            <v>197</v>
          </cell>
          <cell r="B200" t="str">
            <v>제 197호</v>
          </cell>
          <cell r="C200" t="str">
            <v>WARNING TAPE(통신용)</v>
          </cell>
          <cell r="D200" t="str">
            <v>300 x 250</v>
          </cell>
          <cell r="E200" t="str">
            <v>m</v>
          </cell>
          <cell r="G200">
            <v>416</v>
          </cell>
          <cell r="H200">
            <v>416</v>
          </cell>
          <cell r="I200">
            <v>254</v>
          </cell>
          <cell r="J200">
            <v>254</v>
          </cell>
          <cell r="K200">
            <v>162</v>
          </cell>
          <cell r="L200">
            <v>162</v>
          </cell>
          <cell r="M200">
            <v>0</v>
          </cell>
          <cell r="N200">
            <v>0</v>
          </cell>
        </row>
        <row r="201">
          <cell r="A201" t="str">
            <v>198</v>
          </cell>
          <cell r="B201" t="str">
            <v>제 198호</v>
          </cell>
          <cell r="C201" t="str">
            <v>WARNING TAPE(특고용)</v>
          </cell>
          <cell r="D201" t="str">
            <v>300 x 250</v>
          </cell>
          <cell r="E201" t="str">
            <v>m</v>
          </cell>
          <cell r="G201">
            <v>456</v>
          </cell>
          <cell r="H201">
            <v>456</v>
          </cell>
          <cell r="I201">
            <v>256</v>
          </cell>
          <cell r="J201">
            <v>256</v>
          </cell>
          <cell r="K201">
            <v>200</v>
          </cell>
          <cell r="L201">
            <v>200</v>
          </cell>
          <cell r="M201">
            <v>0</v>
          </cell>
          <cell r="N201">
            <v>0</v>
          </cell>
        </row>
        <row r="202">
          <cell r="A202" t="str">
            <v>199</v>
          </cell>
          <cell r="B202" t="str">
            <v>제 199호</v>
          </cell>
          <cell r="C202" t="str">
            <v>케이블 단말접속자재</v>
          </cell>
          <cell r="D202" t="str">
            <v>자기수축,23kV 1Cx60 ㎟</v>
          </cell>
          <cell r="E202" t="str">
            <v>조</v>
          </cell>
          <cell r="G202">
            <v>241212</v>
          </cell>
          <cell r="H202">
            <v>241212</v>
          </cell>
          <cell r="I202">
            <v>60909</v>
          </cell>
          <cell r="J202">
            <v>60909</v>
          </cell>
          <cell r="K202">
            <v>180303</v>
          </cell>
          <cell r="L202">
            <v>180303</v>
          </cell>
          <cell r="M202">
            <v>0</v>
          </cell>
          <cell r="N202">
            <v>0</v>
          </cell>
        </row>
        <row r="203">
          <cell r="A203" t="str">
            <v>200</v>
          </cell>
          <cell r="B203" t="str">
            <v>제 200호</v>
          </cell>
          <cell r="C203" t="str">
            <v>케이블 단말접속자재</v>
          </cell>
          <cell r="D203" t="str">
            <v>자기수축,6.9kV 1Cx60 ㎟</v>
          </cell>
          <cell r="E203" t="str">
            <v>조</v>
          </cell>
          <cell r="G203">
            <v>155558</v>
          </cell>
          <cell r="H203">
            <v>155558</v>
          </cell>
          <cell r="I203">
            <v>30064</v>
          </cell>
          <cell r="J203">
            <v>30064</v>
          </cell>
          <cell r="K203">
            <v>125494</v>
          </cell>
          <cell r="L203">
            <v>125494</v>
          </cell>
          <cell r="M203">
            <v>0</v>
          </cell>
          <cell r="N203">
            <v>0</v>
          </cell>
        </row>
        <row r="204">
          <cell r="A204" t="str">
            <v>201</v>
          </cell>
          <cell r="B204" t="str">
            <v>제 201호</v>
          </cell>
          <cell r="C204" t="str">
            <v>케이블 단말접속자재</v>
          </cell>
          <cell r="D204" t="str">
            <v>자기수축,6.9kV 1Cx150 ㎟</v>
          </cell>
          <cell r="E204" t="str">
            <v>조</v>
          </cell>
          <cell r="G204">
            <v>211077</v>
          </cell>
          <cell r="H204">
            <v>211077</v>
          </cell>
          <cell r="I204">
            <v>40322</v>
          </cell>
          <cell r="J204">
            <v>40322</v>
          </cell>
          <cell r="K204">
            <v>170755</v>
          </cell>
          <cell r="L204">
            <v>170755</v>
          </cell>
          <cell r="M204">
            <v>0</v>
          </cell>
          <cell r="N204">
            <v>0</v>
          </cell>
        </row>
        <row r="205">
          <cell r="A205" t="str">
            <v>202</v>
          </cell>
          <cell r="B205" t="str">
            <v>제 202호</v>
          </cell>
          <cell r="C205" t="str">
            <v>케이블 단말접속자재</v>
          </cell>
          <cell r="D205" t="str">
            <v>자기수축,6.9kV 1Cx250 ㎟</v>
          </cell>
          <cell r="E205" t="str">
            <v>조</v>
          </cell>
          <cell r="G205">
            <v>289923</v>
          </cell>
          <cell r="H205">
            <v>289923</v>
          </cell>
          <cell r="I205">
            <v>49221</v>
          </cell>
          <cell r="J205">
            <v>49221</v>
          </cell>
          <cell r="K205">
            <v>240702</v>
          </cell>
          <cell r="L205">
            <v>240702</v>
          </cell>
          <cell r="M205">
            <v>0</v>
          </cell>
          <cell r="N205">
            <v>0</v>
          </cell>
        </row>
        <row r="206">
          <cell r="A206" t="str">
            <v>203</v>
          </cell>
          <cell r="B206" t="str">
            <v>제 203호</v>
          </cell>
          <cell r="C206" t="str">
            <v>러그단자</v>
          </cell>
          <cell r="D206" t="str">
            <v>동관단자 2 HOLE 120 ㎟</v>
          </cell>
          <cell r="E206" t="str">
            <v>개</v>
          </cell>
          <cell r="G206">
            <v>37524</v>
          </cell>
          <cell r="H206">
            <v>37524</v>
          </cell>
          <cell r="I206">
            <v>3911</v>
          </cell>
          <cell r="J206">
            <v>3911</v>
          </cell>
          <cell r="K206">
            <v>33613</v>
          </cell>
          <cell r="L206">
            <v>33613</v>
          </cell>
          <cell r="M206">
            <v>0</v>
          </cell>
          <cell r="N206">
            <v>0</v>
          </cell>
        </row>
        <row r="207">
          <cell r="A207" t="str">
            <v>204</v>
          </cell>
          <cell r="B207" t="str">
            <v>제 204호</v>
          </cell>
          <cell r="C207" t="str">
            <v>압착단자</v>
          </cell>
          <cell r="D207" t="str">
            <v>R형동선 나압착 16 ㎟</v>
          </cell>
          <cell r="E207" t="str">
            <v>개</v>
          </cell>
          <cell r="G207">
            <v>16479</v>
          </cell>
          <cell r="H207">
            <v>16479</v>
          </cell>
          <cell r="I207">
            <v>557</v>
          </cell>
          <cell r="J207">
            <v>557</v>
          </cell>
          <cell r="K207">
            <v>15922</v>
          </cell>
          <cell r="L207">
            <v>15922</v>
          </cell>
          <cell r="M207">
            <v>0</v>
          </cell>
          <cell r="N207">
            <v>0</v>
          </cell>
        </row>
        <row r="208">
          <cell r="A208" t="str">
            <v>205</v>
          </cell>
          <cell r="B208" t="str">
            <v>제 205호</v>
          </cell>
          <cell r="C208" t="str">
            <v>압착단자</v>
          </cell>
          <cell r="D208" t="str">
            <v>R형동선 나압착 25 ㎟</v>
          </cell>
          <cell r="E208" t="str">
            <v>개</v>
          </cell>
          <cell r="G208">
            <v>20163</v>
          </cell>
          <cell r="H208">
            <v>20163</v>
          </cell>
          <cell r="I208">
            <v>703</v>
          </cell>
          <cell r="J208">
            <v>703</v>
          </cell>
          <cell r="K208">
            <v>19460</v>
          </cell>
          <cell r="L208">
            <v>19460</v>
          </cell>
          <cell r="M208">
            <v>0</v>
          </cell>
          <cell r="N208">
            <v>0</v>
          </cell>
        </row>
        <row r="209">
          <cell r="A209" t="str">
            <v>206</v>
          </cell>
          <cell r="B209" t="str">
            <v>제 206호</v>
          </cell>
          <cell r="C209" t="str">
            <v>압착단자</v>
          </cell>
          <cell r="D209" t="str">
            <v>R형동선 나압착 35 ㎟</v>
          </cell>
          <cell r="E209" t="str">
            <v>개</v>
          </cell>
          <cell r="G209">
            <v>22020</v>
          </cell>
          <cell r="H209">
            <v>22020</v>
          </cell>
          <cell r="I209">
            <v>791</v>
          </cell>
          <cell r="J209">
            <v>791</v>
          </cell>
          <cell r="K209">
            <v>21229</v>
          </cell>
          <cell r="L209">
            <v>21229</v>
          </cell>
          <cell r="M209">
            <v>0</v>
          </cell>
          <cell r="N209">
            <v>0</v>
          </cell>
        </row>
        <row r="210">
          <cell r="A210" t="str">
            <v>207</v>
          </cell>
          <cell r="B210" t="str">
            <v>제 207호</v>
          </cell>
          <cell r="C210" t="str">
            <v>압착단자(접지)</v>
          </cell>
          <cell r="D210" t="str">
            <v>R형동선 나압착 16 ㎟</v>
          </cell>
          <cell r="E210" t="str">
            <v>개</v>
          </cell>
          <cell r="G210">
            <v>2305</v>
          </cell>
          <cell r="H210">
            <v>2305</v>
          </cell>
          <cell r="I210">
            <v>144</v>
          </cell>
          <cell r="J210">
            <v>144</v>
          </cell>
          <cell r="K210">
            <v>2161</v>
          </cell>
          <cell r="L210">
            <v>2161</v>
          </cell>
          <cell r="M210">
            <v>0</v>
          </cell>
          <cell r="N210">
            <v>0</v>
          </cell>
        </row>
        <row r="211">
          <cell r="A211" t="str">
            <v>208</v>
          </cell>
          <cell r="B211" t="str">
            <v>제 208호</v>
          </cell>
          <cell r="C211" t="str">
            <v>압착단자(접지)</v>
          </cell>
          <cell r="D211" t="str">
            <v>R형동선 나압착 50 ㎟</v>
          </cell>
          <cell r="E211" t="str">
            <v>개</v>
          </cell>
          <cell r="G211">
            <v>2479</v>
          </cell>
          <cell r="H211">
            <v>2479</v>
          </cell>
          <cell r="I211">
            <v>318</v>
          </cell>
          <cell r="J211">
            <v>318</v>
          </cell>
          <cell r="K211">
            <v>2161</v>
          </cell>
          <cell r="L211">
            <v>2161</v>
          </cell>
          <cell r="M211">
            <v>0</v>
          </cell>
          <cell r="N211">
            <v>0</v>
          </cell>
        </row>
        <row r="212">
          <cell r="A212" t="str">
            <v>209</v>
          </cell>
          <cell r="B212" t="str">
            <v>제 209호</v>
          </cell>
          <cell r="C212" t="str">
            <v>압착단자(접지)</v>
          </cell>
          <cell r="D212" t="str">
            <v>R형동선 나압착 70 ㎟</v>
          </cell>
          <cell r="E212" t="str">
            <v>개</v>
          </cell>
          <cell r="F212" t="str">
            <v xml:space="preserve"> </v>
          </cell>
          <cell r="G212">
            <v>2645</v>
          </cell>
          <cell r="H212">
            <v>2645</v>
          </cell>
          <cell r="I212">
            <v>484</v>
          </cell>
          <cell r="J212">
            <v>484</v>
          </cell>
          <cell r="K212">
            <v>2161</v>
          </cell>
          <cell r="L212">
            <v>2161</v>
          </cell>
          <cell r="M212">
            <v>0</v>
          </cell>
          <cell r="N212">
            <v>0</v>
          </cell>
          <cell r="O212" t="str">
            <v xml:space="preserve"> </v>
          </cell>
        </row>
        <row r="213">
          <cell r="A213" t="str">
            <v>210</v>
          </cell>
          <cell r="B213" t="str">
            <v>제 210호</v>
          </cell>
          <cell r="C213" t="str">
            <v>압착단자(접지)</v>
          </cell>
          <cell r="D213" t="str">
            <v>R형동선 나압착 95 ㎟</v>
          </cell>
          <cell r="E213" t="str">
            <v>개</v>
          </cell>
          <cell r="G213">
            <v>2759</v>
          </cell>
          <cell r="H213">
            <v>2759</v>
          </cell>
          <cell r="I213">
            <v>598</v>
          </cell>
          <cell r="J213">
            <v>598</v>
          </cell>
          <cell r="K213">
            <v>2161</v>
          </cell>
          <cell r="L213">
            <v>2161</v>
          </cell>
          <cell r="M213">
            <v>0</v>
          </cell>
          <cell r="N213">
            <v>0</v>
          </cell>
        </row>
        <row r="214">
          <cell r="A214" t="str">
            <v>211</v>
          </cell>
          <cell r="B214" t="str">
            <v>제 211호</v>
          </cell>
          <cell r="C214" t="str">
            <v>압착단자(접지)</v>
          </cell>
          <cell r="D214" t="str">
            <v>R형동선 나압착 120 ㎟</v>
          </cell>
          <cell r="E214" t="str">
            <v>개</v>
          </cell>
          <cell r="G214">
            <v>3588</v>
          </cell>
          <cell r="H214">
            <v>3588</v>
          </cell>
          <cell r="I214">
            <v>1427</v>
          </cell>
          <cell r="J214">
            <v>1427</v>
          </cell>
          <cell r="K214">
            <v>2161</v>
          </cell>
          <cell r="L214">
            <v>2161</v>
          </cell>
          <cell r="M214">
            <v>0</v>
          </cell>
          <cell r="N214">
            <v>0</v>
          </cell>
        </row>
        <row r="215">
          <cell r="A215" t="str">
            <v>212</v>
          </cell>
          <cell r="B215" t="str">
            <v>제 212호</v>
          </cell>
          <cell r="C215" t="str">
            <v>압착슬리이브</v>
          </cell>
          <cell r="D215" t="str">
            <v>동압착슬리브-C형 50 ㎟</v>
          </cell>
          <cell r="E215" t="str">
            <v>개</v>
          </cell>
          <cell r="G215">
            <v>15398</v>
          </cell>
          <cell r="H215">
            <v>15398</v>
          </cell>
          <cell r="I215">
            <v>2293</v>
          </cell>
          <cell r="J215">
            <v>2293</v>
          </cell>
          <cell r="K215">
            <v>13105</v>
          </cell>
          <cell r="L215">
            <v>13105</v>
          </cell>
          <cell r="M215">
            <v>0</v>
          </cell>
          <cell r="N215">
            <v>0</v>
          </cell>
        </row>
        <row r="216">
          <cell r="A216" t="str">
            <v>213</v>
          </cell>
          <cell r="B216" t="str">
            <v>제 213호</v>
          </cell>
          <cell r="C216" t="str">
            <v>압착슬리이브</v>
          </cell>
          <cell r="D216" t="str">
            <v>동압착슬리브-C형 70 ㎟</v>
          </cell>
          <cell r="E216" t="str">
            <v>개</v>
          </cell>
          <cell r="G216">
            <v>15598</v>
          </cell>
          <cell r="H216">
            <v>15598</v>
          </cell>
          <cell r="I216">
            <v>2493</v>
          </cell>
          <cell r="J216">
            <v>2493</v>
          </cell>
          <cell r="K216">
            <v>13105</v>
          </cell>
          <cell r="L216">
            <v>13105</v>
          </cell>
          <cell r="M216">
            <v>0</v>
          </cell>
          <cell r="N216">
            <v>0</v>
          </cell>
        </row>
        <row r="217">
          <cell r="A217" t="str">
            <v>214</v>
          </cell>
          <cell r="B217" t="str">
            <v>제 214호</v>
          </cell>
          <cell r="C217" t="str">
            <v>압착슬리이브</v>
          </cell>
          <cell r="D217" t="str">
            <v>동압착슬리브-C형 95㎟</v>
          </cell>
          <cell r="E217" t="str">
            <v>개</v>
          </cell>
          <cell r="G217">
            <v>16898</v>
          </cell>
          <cell r="H217">
            <v>16898</v>
          </cell>
          <cell r="I217">
            <v>3793</v>
          </cell>
          <cell r="J217">
            <v>3793</v>
          </cell>
          <cell r="K217">
            <v>13105</v>
          </cell>
          <cell r="L217">
            <v>13105</v>
          </cell>
          <cell r="M217">
            <v>0</v>
          </cell>
          <cell r="N217">
            <v>0</v>
          </cell>
        </row>
        <row r="218">
          <cell r="A218" t="str">
            <v>215</v>
          </cell>
          <cell r="B218" t="str">
            <v>제 215호</v>
          </cell>
          <cell r="C218" t="str">
            <v>압착슬리이브</v>
          </cell>
          <cell r="D218" t="str">
            <v>동압착슬리브-C형 150㎟</v>
          </cell>
          <cell r="E218" t="str">
            <v>개</v>
          </cell>
          <cell r="G218">
            <v>18098</v>
          </cell>
          <cell r="H218">
            <v>18098</v>
          </cell>
          <cell r="I218">
            <v>4993</v>
          </cell>
          <cell r="J218">
            <v>4993</v>
          </cell>
          <cell r="K218">
            <v>13105</v>
          </cell>
          <cell r="L218">
            <v>13105</v>
          </cell>
          <cell r="M218">
            <v>0</v>
          </cell>
          <cell r="N218">
            <v>0</v>
          </cell>
        </row>
        <row r="219">
          <cell r="A219" t="str">
            <v>216</v>
          </cell>
          <cell r="B219" t="str">
            <v>제 216호</v>
          </cell>
          <cell r="C219" t="str">
            <v>지중선로표시기</v>
          </cell>
          <cell r="D219" t="str">
            <v>전규격</v>
          </cell>
          <cell r="E219" t="str">
            <v>개</v>
          </cell>
          <cell r="G219">
            <v>28376</v>
          </cell>
          <cell r="H219">
            <v>28376</v>
          </cell>
          <cell r="I219">
            <v>6069</v>
          </cell>
          <cell r="J219">
            <v>6069</v>
          </cell>
          <cell r="K219">
            <v>22307</v>
          </cell>
          <cell r="L219">
            <v>22307</v>
          </cell>
          <cell r="M219">
            <v>0</v>
          </cell>
          <cell r="N219">
            <v>0</v>
          </cell>
        </row>
        <row r="220">
          <cell r="A220" t="str">
            <v>217</v>
          </cell>
          <cell r="B220" t="str">
            <v>제 217호</v>
          </cell>
          <cell r="C220" t="str">
            <v>조명기구 TYPE [A]</v>
          </cell>
          <cell r="D220" t="str">
            <v>LED 50W/1(매입평판등)</v>
          </cell>
          <cell r="E220" t="str">
            <v>SET</v>
          </cell>
          <cell r="G220">
            <v>238037</v>
          </cell>
          <cell r="H220">
            <v>238037</v>
          </cell>
          <cell r="I220">
            <v>196695</v>
          </cell>
          <cell r="J220">
            <v>196695</v>
          </cell>
          <cell r="K220">
            <v>41342</v>
          </cell>
          <cell r="L220">
            <v>41342</v>
          </cell>
          <cell r="M220">
            <v>0</v>
          </cell>
          <cell r="N220">
            <v>0</v>
          </cell>
        </row>
        <row r="221">
          <cell r="A221" t="str">
            <v>218</v>
          </cell>
          <cell r="B221" t="str">
            <v>제 218호</v>
          </cell>
          <cell r="C221" t="str">
            <v>조명기구 TYPE [B]</v>
          </cell>
          <cell r="D221" t="str">
            <v>LED 40W/1(파이프펜던트)</v>
          </cell>
          <cell r="E221" t="str">
            <v>SET</v>
          </cell>
          <cell r="G221">
            <v>200431</v>
          </cell>
          <cell r="H221">
            <v>200431</v>
          </cell>
          <cell r="I221">
            <v>148821</v>
          </cell>
          <cell r="J221">
            <v>148821</v>
          </cell>
          <cell r="K221">
            <v>51610</v>
          </cell>
          <cell r="L221">
            <v>51610</v>
          </cell>
          <cell r="M221">
            <v>0</v>
          </cell>
          <cell r="N221">
            <v>0</v>
          </cell>
        </row>
        <row r="222">
          <cell r="A222" t="str">
            <v>219</v>
          </cell>
          <cell r="B222" t="str">
            <v>제 219호</v>
          </cell>
          <cell r="C222" t="str">
            <v>조명기구 TYPE [C]</v>
          </cell>
          <cell r="D222" t="str">
            <v>LED 15W/1(다운라이트)</v>
          </cell>
          <cell r="E222" t="str">
            <v>SET</v>
          </cell>
          <cell r="G222">
            <v>89751</v>
          </cell>
          <cell r="H222">
            <v>89751</v>
          </cell>
          <cell r="I222">
            <v>68810</v>
          </cell>
          <cell r="J222">
            <v>68810</v>
          </cell>
          <cell r="K222">
            <v>20941</v>
          </cell>
          <cell r="L222">
            <v>20941</v>
          </cell>
          <cell r="M222">
            <v>0</v>
          </cell>
          <cell r="N222">
            <v>0</v>
          </cell>
        </row>
        <row r="223">
          <cell r="A223" t="str">
            <v>220</v>
          </cell>
          <cell r="B223" t="str">
            <v>제 220호</v>
          </cell>
          <cell r="C223" t="str">
            <v>조명기구 TYPE [D]</v>
          </cell>
          <cell r="D223" t="str">
            <v>LED 10W/1(망벽부등)</v>
          </cell>
          <cell r="E223" t="str">
            <v>SET</v>
          </cell>
          <cell r="G223">
            <v>105417</v>
          </cell>
          <cell r="H223">
            <v>105417</v>
          </cell>
          <cell r="I223">
            <v>85152</v>
          </cell>
          <cell r="J223">
            <v>85152</v>
          </cell>
          <cell r="K223">
            <v>20265</v>
          </cell>
          <cell r="L223">
            <v>20265</v>
          </cell>
          <cell r="M223">
            <v>0</v>
          </cell>
          <cell r="N223">
            <v>0</v>
          </cell>
        </row>
        <row r="224">
          <cell r="A224" t="str">
            <v>221</v>
          </cell>
          <cell r="B224" t="str">
            <v>제 221호</v>
          </cell>
          <cell r="C224" t="str">
            <v>조명기구 TYPE [E]</v>
          </cell>
          <cell r="D224" t="str">
            <v>LED 10W/1(원형직부등)</v>
          </cell>
          <cell r="E224" t="str">
            <v>SET</v>
          </cell>
          <cell r="G224">
            <v>107775</v>
          </cell>
          <cell r="H224">
            <v>107775</v>
          </cell>
          <cell r="I224">
            <v>83456</v>
          </cell>
          <cell r="J224">
            <v>83456</v>
          </cell>
          <cell r="K224">
            <v>24319</v>
          </cell>
          <cell r="L224">
            <v>24319</v>
          </cell>
          <cell r="M224">
            <v>0</v>
          </cell>
          <cell r="N224">
            <v>0</v>
          </cell>
        </row>
        <row r="225">
          <cell r="A225" t="str">
            <v>222</v>
          </cell>
          <cell r="B225" t="str">
            <v>제 222호</v>
          </cell>
          <cell r="C225" t="str">
            <v>조명기구 TYPE [F]</v>
          </cell>
          <cell r="D225" t="str">
            <v>LED 160W/1(투광등)</v>
          </cell>
          <cell r="E225" t="str">
            <v>SET</v>
          </cell>
          <cell r="G225">
            <v>1390076</v>
          </cell>
          <cell r="H225">
            <v>1390076</v>
          </cell>
          <cell r="I225">
            <v>1364406</v>
          </cell>
          <cell r="J225">
            <v>1364406</v>
          </cell>
          <cell r="K225">
            <v>25670</v>
          </cell>
          <cell r="L225">
            <v>25670</v>
          </cell>
          <cell r="M225">
            <v>0</v>
          </cell>
          <cell r="N225">
            <v>0</v>
          </cell>
        </row>
        <row r="226">
          <cell r="A226" t="str">
            <v>223</v>
          </cell>
          <cell r="B226" t="str">
            <v>제 223호</v>
          </cell>
          <cell r="C226" t="str">
            <v>조명기구 TYPE [G]</v>
          </cell>
          <cell r="D226" t="str">
            <v>FPL 55W/6(사각거실등)</v>
          </cell>
          <cell r="E226" t="str">
            <v>SET</v>
          </cell>
          <cell r="G226">
            <v>172156</v>
          </cell>
          <cell r="H226">
            <v>172156</v>
          </cell>
          <cell r="I226">
            <v>116223</v>
          </cell>
          <cell r="J226">
            <v>116223</v>
          </cell>
          <cell r="K226">
            <v>55933</v>
          </cell>
          <cell r="L226">
            <v>55933</v>
          </cell>
          <cell r="M226">
            <v>0</v>
          </cell>
          <cell r="N226">
            <v>0</v>
          </cell>
        </row>
        <row r="227">
          <cell r="A227" t="str">
            <v>224</v>
          </cell>
          <cell r="B227" t="str">
            <v>제 224호</v>
          </cell>
          <cell r="C227" t="str">
            <v>조명기구 TYPE [H]</v>
          </cell>
          <cell r="D227" t="str">
            <v>FPL 36W/3(방등)</v>
          </cell>
          <cell r="E227" t="str">
            <v>SET</v>
          </cell>
          <cell r="G227">
            <v>136322</v>
          </cell>
          <cell r="H227">
            <v>136322</v>
          </cell>
          <cell r="I227">
            <v>87819</v>
          </cell>
          <cell r="J227">
            <v>87819</v>
          </cell>
          <cell r="K227">
            <v>48503</v>
          </cell>
          <cell r="L227">
            <v>48503</v>
          </cell>
          <cell r="M227">
            <v>0</v>
          </cell>
          <cell r="N227">
            <v>0</v>
          </cell>
        </row>
        <row r="228">
          <cell r="A228" t="str">
            <v>225</v>
          </cell>
          <cell r="B228" t="str">
            <v>제 225호</v>
          </cell>
          <cell r="C228" t="str">
            <v>조명기구 TYPE [I]</v>
          </cell>
          <cell r="D228" t="str">
            <v>FPL 36W/2(방등)</v>
          </cell>
          <cell r="E228" t="str">
            <v>SET</v>
          </cell>
          <cell r="G228">
            <v>124910</v>
          </cell>
          <cell r="H228">
            <v>124910</v>
          </cell>
          <cell r="I228">
            <v>87486</v>
          </cell>
          <cell r="J228">
            <v>87486</v>
          </cell>
          <cell r="K228">
            <v>37424</v>
          </cell>
          <cell r="L228">
            <v>37424</v>
          </cell>
          <cell r="M228">
            <v>0</v>
          </cell>
          <cell r="N228">
            <v>0</v>
          </cell>
        </row>
        <row r="229">
          <cell r="A229" t="str">
            <v>226</v>
          </cell>
          <cell r="B229" t="str">
            <v>제 226호</v>
          </cell>
          <cell r="C229" t="str">
            <v>조명기구 TYPE [J]</v>
          </cell>
          <cell r="D229" t="str">
            <v>FPL 36W/2(주방등)</v>
          </cell>
          <cell r="E229" t="str">
            <v>SET</v>
          </cell>
          <cell r="G229">
            <v>88546</v>
          </cell>
          <cell r="H229">
            <v>88546</v>
          </cell>
          <cell r="I229">
            <v>51122</v>
          </cell>
          <cell r="J229">
            <v>51122</v>
          </cell>
          <cell r="K229">
            <v>37424</v>
          </cell>
          <cell r="L229">
            <v>37424</v>
          </cell>
          <cell r="M229">
            <v>0</v>
          </cell>
          <cell r="N229">
            <v>0</v>
          </cell>
        </row>
        <row r="230">
          <cell r="A230" t="str">
            <v>227</v>
          </cell>
          <cell r="B230" t="str">
            <v>제 227호</v>
          </cell>
          <cell r="C230" t="str">
            <v>조명기구 TYPE [K]</v>
          </cell>
          <cell r="D230" t="str">
            <v>LED 10W/2(식탁등)</v>
          </cell>
          <cell r="E230" t="str">
            <v>SET</v>
          </cell>
          <cell r="G230">
            <v>197637</v>
          </cell>
          <cell r="H230">
            <v>197637</v>
          </cell>
          <cell r="I230">
            <v>160213</v>
          </cell>
          <cell r="J230">
            <v>160213</v>
          </cell>
          <cell r="K230">
            <v>37424</v>
          </cell>
          <cell r="L230">
            <v>37424</v>
          </cell>
          <cell r="M230">
            <v>0</v>
          </cell>
          <cell r="N230">
            <v>0</v>
          </cell>
        </row>
        <row r="231">
          <cell r="A231" t="str">
            <v>228</v>
          </cell>
          <cell r="B231" t="str">
            <v>제 228호</v>
          </cell>
          <cell r="C231" t="str">
            <v>조명기구 TYPE [L]</v>
          </cell>
          <cell r="D231" t="str">
            <v>FPL 36W/1(욕실벽부등)</v>
          </cell>
          <cell r="E231" t="str">
            <v>SET</v>
          </cell>
          <cell r="G231">
            <v>131031</v>
          </cell>
          <cell r="H231">
            <v>131031</v>
          </cell>
          <cell r="I231">
            <v>100903</v>
          </cell>
          <cell r="J231">
            <v>100903</v>
          </cell>
          <cell r="K231">
            <v>30128</v>
          </cell>
          <cell r="L231">
            <v>30128</v>
          </cell>
          <cell r="M231">
            <v>0</v>
          </cell>
          <cell r="N231">
            <v>0</v>
          </cell>
        </row>
        <row r="232">
          <cell r="A232" t="str">
            <v>229</v>
          </cell>
          <cell r="B232" t="str">
            <v>제 229호</v>
          </cell>
          <cell r="C232" t="str">
            <v>조명기구 TYPE [M]</v>
          </cell>
          <cell r="D232" t="str">
            <v>LED 2W/2(비상라이트)</v>
          </cell>
          <cell r="E232" t="str">
            <v>SET</v>
          </cell>
          <cell r="G232">
            <v>239054</v>
          </cell>
          <cell r="H232">
            <v>239054</v>
          </cell>
          <cell r="I232">
            <v>218789</v>
          </cell>
          <cell r="J232">
            <v>218789</v>
          </cell>
          <cell r="K232">
            <v>20265</v>
          </cell>
          <cell r="L232">
            <v>20265</v>
          </cell>
          <cell r="M232">
            <v>0</v>
          </cell>
          <cell r="N232">
            <v>0</v>
          </cell>
        </row>
        <row r="233">
          <cell r="A233" t="str">
            <v>230</v>
          </cell>
          <cell r="B233" t="str">
            <v>제 230호</v>
          </cell>
          <cell r="C233" t="str">
            <v>조명기구 TYPE [O]</v>
          </cell>
          <cell r="D233" t="str">
            <v>LED 10W/1(벽부등)</v>
          </cell>
          <cell r="E233" t="str">
            <v>SET</v>
          </cell>
          <cell r="G233">
            <v>98145</v>
          </cell>
          <cell r="H233">
            <v>98145</v>
          </cell>
          <cell r="I233">
            <v>77880</v>
          </cell>
          <cell r="J233">
            <v>77880</v>
          </cell>
          <cell r="K233">
            <v>20265</v>
          </cell>
          <cell r="L233">
            <v>20265</v>
          </cell>
          <cell r="M233">
            <v>0</v>
          </cell>
          <cell r="N233">
            <v>0</v>
          </cell>
        </row>
        <row r="234">
          <cell r="A234" t="str">
            <v>231</v>
          </cell>
          <cell r="B234" t="str">
            <v>제 231호</v>
          </cell>
          <cell r="C234" t="str">
            <v>조명기구 TYPE [P]</v>
          </cell>
          <cell r="D234" t="str">
            <v>LED 10W/1(센서직부등)</v>
          </cell>
          <cell r="E234" t="str">
            <v>SET</v>
          </cell>
          <cell r="G234">
            <v>105048</v>
          </cell>
          <cell r="H234">
            <v>105048</v>
          </cell>
          <cell r="I234">
            <v>80729</v>
          </cell>
          <cell r="J234">
            <v>80729</v>
          </cell>
          <cell r="K234">
            <v>24319</v>
          </cell>
          <cell r="L234">
            <v>24319</v>
          </cell>
          <cell r="M234">
            <v>0</v>
          </cell>
          <cell r="N234">
            <v>0</v>
          </cell>
        </row>
        <row r="235">
          <cell r="A235" t="str">
            <v>232</v>
          </cell>
          <cell r="B235" t="str">
            <v>제 232호</v>
          </cell>
          <cell r="C235" t="str">
            <v>조명기구 TYPE [AE]</v>
          </cell>
          <cell r="D235" t="str">
            <v>LED 50W/1(매입평판등)배터리</v>
          </cell>
          <cell r="E235" t="str">
            <v>SET</v>
          </cell>
          <cell r="G235">
            <v>315309</v>
          </cell>
          <cell r="H235">
            <v>315309</v>
          </cell>
          <cell r="I235">
            <v>273967</v>
          </cell>
          <cell r="J235">
            <v>273967</v>
          </cell>
          <cell r="K235">
            <v>41342</v>
          </cell>
          <cell r="L235">
            <v>41342</v>
          </cell>
          <cell r="M235">
            <v>0</v>
          </cell>
          <cell r="N235">
            <v>0</v>
          </cell>
        </row>
        <row r="236">
          <cell r="A236" t="str">
            <v>233</v>
          </cell>
          <cell r="B236" t="str">
            <v>제 233호</v>
          </cell>
          <cell r="C236" t="str">
            <v>23KV동심난연케이블(철거)</v>
          </cell>
          <cell r="D236" t="str">
            <v>22.9kV,F-CN/CO,수밀,1x60㎟</v>
          </cell>
          <cell r="E236" t="str">
            <v>.M</v>
          </cell>
          <cell r="G236">
            <v>1000</v>
          </cell>
          <cell r="H236">
            <v>1000</v>
          </cell>
          <cell r="I236">
            <v>29</v>
          </cell>
          <cell r="J236">
            <v>29</v>
          </cell>
          <cell r="K236">
            <v>971</v>
          </cell>
          <cell r="L236">
            <v>971</v>
          </cell>
          <cell r="M236">
            <v>0</v>
          </cell>
          <cell r="N236">
            <v>0</v>
          </cell>
        </row>
        <row r="237">
          <cell r="A237" t="str">
            <v>234</v>
          </cell>
          <cell r="B237" t="str">
            <v>제 234호</v>
          </cell>
          <cell r="C237" t="str">
            <v>고압 가교PE 난연케이블(철거)</v>
          </cell>
          <cell r="D237" t="str">
            <v>6/10Kv F-CV 1C×35㎟</v>
          </cell>
          <cell r="E237" t="str">
            <v>.M</v>
          </cell>
          <cell r="G237">
            <v>1342</v>
          </cell>
          <cell r="H237">
            <v>1342</v>
          </cell>
          <cell r="I237">
            <v>39</v>
          </cell>
          <cell r="J237">
            <v>39</v>
          </cell>
          <cell r="K237">
            <v>1303</v>
          </cell>
          <cell r="L237">
            <v>1303</v>
          </cell>
          <cell r="M237">
            <v>0</v>
          </cell>
          <cell r="N237">
            <v>0</v>
          </cell>
        </row>
        <row r="238">
          <cell r="A238" t="str">
            <v>235</v>
          </cell>
          <cell r="B238" t="str">
            <v>제 235호</v>
          </cell>
          <cell r="C238" t="str">
            <v>고압 가교PE 난연케이블(철거)</v>
          </cell>
          <cell r="D238" t="str">
            <v>6/10Kv F-CV 1C×70㎟</v>
          </cell>
          <cell r="E238" t="str">
            <v>.M</v>
          </cell>
          <cell r="F238" t="str">
            <v xml:space="preserve"> </v>
          </cell>
          <cell r="G238">
            <v>1724</v>
          </cell>
          <cell r="H238">
            <v>1724</v>
          </cell>
          <cell r="I238">
            <v>50</v>
          </cell>
          <cell r="J238">
            <v>50</v>
          </cell>
          <cell r="K238">
            <v>1674</v>
          </cell>
          <cell r="L238">
            <v>1674</v>
          </cell>
          <cell r="M238">
            <v>0</v>
          </cell>
          <cell r="N238">
            <v>0</v>
          </cell>
          <cell r="O238" t="str">
            <v xml:space="preserve"> </v>
          </cell>
        </row>
        <row r="239">
          <cell r="A239" t="str">
            <v>236</v>
          </cell>
          <cell r="B239" t="str">
            <v>제 236호</v>
          </cell>
          <cell r="C239" t="str">
            <v>단독형감지기</v>
          </cell>
          <cell r="D239" t="str">
            <v>광전식(리듐전지)</v>
          </cell>
          <cell r="E239" t="str">
            <v>EA</v>
          </cell>
          <cell r="G239">
            <v>83089</v>
          </cell>
          <cell r="H239">
            <v>83089</v>
          </cell>
          <cell r="I239">
            <v>65526</v>
          </cell>
          <cell r="J239">
            <v>65526</v>
          </cell>
          <cell r="K239">
            <v>17563</v>
          </cell>
          <cell r="L239">
            <v>17563</v>
          </cell>
          <cell r="M239">
            <v>0</v>
          </cell>
          <cell r="N239">
            <v>0</v>
          </cell>
        </row>
        <row r="240">
          <cell r="A240" t="str">
            <v>237</v>
          </cell>
          <cell r="B240" t="str">
            <v>제 237호</v>
          </cell>
          <cell r="C240" t="str">
            <v>CCTV카메라(일체형)-철거재사</v>
          </cell>
          <cell r="D240" t="str">
            <v>Color CCD, Dome(회전형)</v>
          </cell>
          <cell r="E240" t="str">
            <v>개</v>
          </cell>
          <cell r="G240">
            <v>172370</v>
          </cell>
          <cell r="H240">
            <v>172370</v>
          </cell>
          <cell r="I240">
            <v>5020</v>
          </cell>
          <cell r="J240">
            <v>5020</v>
          </cell>
          <cell r="K240">
            <v>167350</v>
          </cell>
          <cell r="L240">
            <v>167350</v>
          </cell>
          <cell r="M240">
            <v>0</v>
          </cell>
          <cell r="N240">
            <v>0</v>
          </cell>
        </row>
        <row r="241">
          <cell r="A241" t="str">
            <v>238</v>
          </cell>
          <cell r="B241" t="str">
            <v>제 238호</v>
          </cell>
          <cell r="C241" t="str">
            <v>강제전선관-철거자재</v>
          </cell>
          <cell r="D241" t="str">
            <v>아연도 28 mm_철거</v>
          </cell>
          <cell r="E241" t="str">
            <v>.M</v>
          </cell>
          <cell r="G241">
            <v>5844</v>
          </cell>
          <cell r="H241">
            <v>5844</v>
          </cell>
          <cell r="I241">
            <v>170</v>
          </cell>
          <cell r="J241">
            <v>170</v>
          </cell>
          <cell r="K241">
            <v>5674</v>
          </cell>
          <cell r="L241">
            <v>5674</v>
          </cell>
          <cell r="M241">
            <v>0</v>
          </cell>
          <cell r="N241">
            <v>0</v>
          </cell>
        </row>
        <row r="242">
          <cell r="A242" t="str">
            <v>239</v>
          </cell>
          <cell r="B242" t="str">
            <v>제 239호</v>
          </cell>
          <cell r="C242" t="str">
            <v>강제전선관-철거자재</v>
          </cell>
          <cell r="D242" t="str">
            <v>아연도 36 mm_철거</v>
          </cell>
          <cell r="E242" t="str">
            <v>.M</v>
          </cell>
          <cell r="G242">
            <v>8349</v>
          </cell>
          <cell r="H242">
            <v>8349</v>
          </cell>
          <cell r="I242">
            <v>243</v>
          </cell>
          <cell r="J242">
            <v>243</v>
          </cell>
          <cell r="K242">
            <v>8106</v>
          </cell>
          <cell r="L242">
            <v>8106</v>
          </cell>
          <cell r="M242">
            <v>0</v>
          </cell>
          <cell r="N242">
            <v>0</v>
          </cell>
        </row>
        <row r="243">
          <cell r="A243" t="str">
            <v>240</v>
          </cell>
          <cell r="B243" t="str">
            <v>제 240호</v>
          </cell>
          <cell r="C243" t="str">
            <v>금속제가요전선관-철거자재</v>
          </cell>
          <cell r="D243" t="str">
            <v>28 mm_철거</v>
          </cell>
          <cell r="E243" t="str">
            <v>.M</v>
          </cell>
          <cell r="G243">
            <v>3005</v>
          </cell>
          <cell r="H243">
            <v>3005</v>
          </cell>
          <cell r="I243">
            <v>87</v>
          </cell>
          <cell r="J243">
            <v>87</v>
          </cell>
          <cell r="K243">
            <v>2918</v>
          </cell>
          <cell r="L243">
            <v>2918</v>
          </cell>
          <cell r="M243">
            <v>0</v>
          </cell>
          <cell r="N243">
            <v>0</v>
          </cell>
        </row>
        <row r="244">
          <cell r="A244" t="str">
            <v>241</v>
          </cell>
          <cell r="B244" t="str">
            <v>제 241호</v>
          </cell>
          <cell r="C244" t="str">
            <v>제어케이블-철거자재</v>
          </cell>
          <cell r="D244" t="str">
            <v>CVV 12Cx1.5㎟_철거</v>
          </cell>
          <cell r="E244" t="str">
            <v>.M</v>
          </cell>
          <cell r="G244">
            <v>4554</v>
          </cell>
          <cell r="H244">
            <v>4554</v>
          </cell>
          <cell r="I244">
            <v>132</v>
          </cell>
          <cell r="J244">
            <v>132</v>
          </cell>
          <cell r="K244">
            <v>4422</v>
          </cell>
          <cell r="L244">
            <v>4422</v>
          </cell>
          <cell r="M244">
            <v>0</v>
          </cell>
          <cell r="N244">
            <v>0</v>
          </cell>
        </row>
        <row r="245">
          <cell r="A245" t="str">
            <v>242</v>
          </cell>
          <cell r="B245" t="str">
            <v>제 242호</v>
          </cell>
          <cell r="C245" t="str">
            <v>제어케이블-철거자재</v>
          </cell>
          <cell r="D245" t="str">
            <v>CVV 15Cx1.5㎟_철거</v>
          </cell>
          <cell r="E245" t="str">
            <v>.M</v>
          </cell>
          <cell r="G245">
            <v>5230</v>
          </cell>
          <cell r="H245">
            <v>5230</v>
          </cell>
          <cell r="I245">
            <v>152</v>
          </cell>
          <cell r="J245">
            <v>152</v>
          </cell>
          <cell r="K245">
            <v>5078</v>
          </cell>
          <cell r="L245">
            <v>5078</v>
          </cell>
          <cell r="M245">
            <v>0</v>
          </cell>
          <cell r="N245">
            <v>0</v>
          </cell>
        </row>
        <row r="246">
          <cell r="A246" t="str">
            <v>243</v>
          </cell>
          <cell r="B246" t="str">
            <v>제 243호</v>
          </cell>
          <cell r="C246" t="str">
            <v>제어케이블-철거자재</v>
          </cell>
          <cell r="D246" t="str">
            <v>CVV 2Cx1.5㎟_철거</v>
          </cell>
          <cell r="E246" t="str">
            <v>.M</v>
          </cell>
          <cell r="G246">
            <v>1180</v>
          </cell>
          <cell r="H246">
            <v>1180</v>
          </cell>
          <cell r="I246">
            <v>34</v>
          </cell>
          <cell r="J246">
            <v>34</v>
          </cell>
          <cell r="K246">
            <v>1146</v>
          </cell>
          <cell r="L246">
            <v>1146</v>
          </cell>
          <cell r="M246">
            <v>0</v>
          </cell>
          <cell r="N246">
            <v>0</v>
          </cell>
        </row>
        <row r="247">
          <cell r="A247" t="str">
            <v>244</v>
          </cell>
          <cell r="B247" t="str">
            <v>제 244호</v>
          </cell>
          <cell r="C247" t="str">
            <v>제어케이블-철거자재</v>
          </cell>
          <cell r="D247" t="str">
            <v>CVV 3Cx1.5㎟_철거</v>
          </cell>
          <cell r="E247" t="str">
            <v>.M</v>
          </cell>
          <cell r="G247">
            <v>1602</v>
          </cell>
          <cell r="H247">
            <v>1602</v>
          </cell>
          <cell r="I247">
            <v>46</v>
          </cell>
          <cell r="J247">
            <v>46</v>
          </cell>
          <cell r="K247">
            <v>1556</v>
          </cell>
          <cell r="L247">
            <v>1556</v>
          </cell>
          <cell r="M247">
            <v>0</v>
          </cell>
          <cell r="N247">
            <v>0</v>
          </cell>
        </row>
        <row r="248">
          <cell r="A248" t="str">
            <v>245</v>
          </cell>
          <cell r="B248" t="str">
            <v>제 245호</v>
          </cell>
          <cell r="C248" t="str">
            <v>제어케이블-철거자재</v>
          </cell>
          <cell r="D248" t="str">
            <v>CVV 6Cx1.5㎟_철거</v>
          </cell>
          <cell r="E248" t="str">
            <v>.M</v>
          </cell>
          <cell r="G248">
            <v>2951</v>
          </cell>
          <cell r="H248">
            <v>2951</v>
          </cell>
          <cell r="I248">
            <v>85</v>
          </cell>
          <cell r="J248">
            <v>85</v>
          </cell>
          <cell r="K248">
            <v>2866</v>
          </cell>
          <cell r="L248">
            <v>2866</v>
          </cell>
          <cell r="M248">
            <v>0</v>
          </cell>
          <cell r="N248">
            <v>0</v>
          </cell>
        </row>
        <row r="249">
          <cell r="A249" t="str">
            <v>246</v>
          </cell>
          <cell r="B249" t="str">
            <v>제 246호</v>
          </cell>
          <cell r="C249" t="str">
            <v>제어케이블-철거자재</v>
          </cell>
          <cell r="D249" t="str">
            <v>CVV 7Cx1.5㎟_철거</v>
          </cell>
          <cell r="E249" t="str">
            <v>.M</v>
          </cell>
          <cell r="G249">
            <v>3289</v>
          </cell>
          <cell r="H249">
            <v>3289</v>
          </cell>
          <cell r="I249">
            <v>95</v>
          </cell>
          <cell r="J249">
            <v>95</v>
          </cell>
          <cell r="K249">
            <v>3194</v>
          </cell>
          <cell r="L249">
            <v>3194</v>
          </cell>
          <cell r="M249">
            <v>0</v>
          </cell>
          <cell r="N249">
            <v>0</v>
          </cell>
        </row>
        <row r="250">
          <cell r="A250" t="str">
            <v>247</v>
          </cell>
          <cell r="B250" t="str">
            <v>제 247호</v>
          </cell>
          <cell r="C250" t="str">
            <v>조명기구_철거-철거자재</v>
          </cell>
          <cell r="D250" t="str">
            <v>투광기 MH250W</v>
          </cell>
          <cell r="E250" t="str">
            <v>EA</v>
          </cell>
          <cell r="G250">
            <v>18786</v>
          </cell>
          <cell r="H250">
            <v>18786</v>
          </cell>
          <cell r="I250">
            <v>547</v>
          </cell>
          <cell r="J250">
            <v>547</v>
          </cell>
          <cell r="K250">
            <v>18239</v>
          </cell>
          <cell r="L250">
            <v>18239</v>
          </cell>
          <cell r="M250">
            <v>0</v>
          </cell>
          <cell r="N250">
            <v>0</v>
          </cell>
        </row>
        <row r="251">
          <cell r="A251" t="str">
            <v>248</v>
          </cell>
          <cell r="B251" t="str">
            <v>제 248호</v>
          </cell>
          <cell r="C251" t="str">
            <v>조명기구_철거-철거자재</v>
          </cell>
          <cell r="D251" t="str">
            <v>파이프팬단트_2/32W</v>
          </cell>
          <cell r="E251" t="str">
            <v>EA</v>
          </cell>
          <cell r="G251">
            <v>13859</v>
          </cell>
          <cell r="H251">
            <v>13859</v>
          </cell>
          <cell r="I251">
            <v>403</v>
          </cell>
          <cell r="J251">
            <v>403</v>
          </cell>
          <cell r="K251">
            <v>13456</v>
          </cell>
          <cell r="L251">
            <v>13456</v>
          </cell>
          <cell r="M251">
            <v>0</v>
          </cell>
          <cell r="N251">
            <v>0</v>
          </cell>
        </row>
        <row r="252">
          <cell r="A252" t="str">
            <v>249</v>
          </cell>
          <cell r="B252" t="str">
            <v>제 249호</v>
          </cell>
          <cell r="C252" t="str">
            <v>통신케이블-철거자재</v>
          </cell>
          <cell r="D252" t="str">
            <v>RS-485_철거</v>
          </cell>
          <cell r="E252" t="str">
            <v>.M</v>
          </cell>
          <cell r="G252">
            <v>3463</v>
          </cell>
          <cell r="H252">
            <v>3463</v>
          </cell>
          <cell r="I252">
            <v>100</v>
          </cell>
          <cell r="J252">
            <v>100</v>
          </cell>
          <cell r="K252">
            <v>3363</v>
          </cell>
          <cell r="L252">
            <v>3363</v>
          </cell>
          <cell r="M252">
            <v>0</v>
          </cell>
          <cell r="N252">
            <v>0</v>
          </cell>
        </row>
        <row r="253">
          <cell r="A253" t="str">
            <v>250</v>
          </cell>
          <cell r="B253" t="str">
            <v>제 250호</v>
          </cell>
          <cell r="C253" t="str">
            <v>폴리에틸렌 난연케이블-철거자</v>
          </cell>
          <cell r="D253" t="str">
            <v>0.6/1kv F-CV 3C×4㎟_철거</v>
          </cell>
          <cell r="E253" t="str">
            <v>.M</v>
          </cell>
          <cell r="G253">
            <v>1855</v>
          </cell>
          <cell r="H253">
            <v>1855</v>
          </cell>
          <cell r="I253">
            <v>54</v>
          </cell>
          <cell r="J253">
            <v>54</v>
          </cell>
          <cell r="K253">
            <v>1801</v>
          </cell>
          <cell r="L253">
            <v>1801</v>
          </cell>
          <cell r="M253">
            <v>0</v>
          </cell>
          <cell r="N253">
            <v>0</v>
          </cell>
        </row>
        <row r="254">
          <cell r="A254" t="str">
            <v>251</v>
          </cell>
          <cell r="B254" t="str">
            <v>제 251호</v>
          </cell>
          <cell r="C254" t="str">
            <v>폴리에틸렌 난연케이블-철거자</v>
          </cell>
          <cell r="D254" t="str">
            <v>0.6/1kv F-CV 3C×50㎟_철거</v>
          </cell>
          <cell r="E254" t="str">
            <v>.M</v>
          </cell>
          <cell r="G254">
            <v>3626</v>
          </cell>
          <cell r="H254">
            <v>3626</v>
          </cell>
          <cell r="I254">
            <v>105</v>
          </cell>
          <cell r="J254">
            <v>105</v>
          </cell>
          <cell r="K254">
            <v>3521</v>
          </cell>
          <cell r="L254">
            <v>3521</v>
          </cell>
          <cell r="M254">
            <v>0</v>
          </cell>
          <cell r="N254">
            <v>0</v>
          </cell>
        </row>
        <row r="255">
          <cell r="A255" t="str">
            <v>252</v>
          </cell>
          <cell r="B255" t="str">
            <v>제 252호</v>
          </cell>
          <cell r="C255" t="str">
            <v>폴리에틸렌 난연케이블-철거자</v>
          </cell>
          <cell r="D255" t="str">
            <v>0.6/1kv F-CV 4C×10㎟_철거</v>
          </cell>
          <cell r="E255" t="str">
            <v>.M</v>
          </cell>
          <cell r="G255">
            <v>4133</v>
          </cell>
          <cell r="H255">
            <v>4133</v>
          </cell>
          <cell r="I255">
            <v>120</v>
          </cell>
          <cell r="J255">
            <v>120</v>
          </cell>
          <cell r="K255">
            <v>4013</v>
          </cell>
          <cell r="L255">
            <v>4013</v>
          </cell>
          <cell r="M255">
            <v>0</v>
          </cell>
          <cell r="N255">
            <v>0</v>
          </cell>
        </row>
        <row r="256">
          <cell r="A256" t="str">
            <v>253</v>
          </cell>
          <cell r="B256" t="str">
            <v>제 253호</v>
          </cell>
          <cell r="C256" t="str">
            <v>폴리에틸렌 난연케이블-철거자</v>
          </cell>
          <cell r="D256" t="str">
            <v>0.6/1kv F-CV 4C×4㎟_철거</v>
          </cell>
          <cell r="E256" t="str">
            <v>.M</v>
          </cell>
          <cell r="G256">
            <v>2446</v>
          </cell>
          <cell r="H256">
            <v>2446</v>
          </cell>
          <cell r="I256">
            <v>71</v>
          </cell>
          <cell r="J256">
            <v>71</v>
          </cell>
          <cell r="K256">
            <v>2375</v>
          </cell>
          <cell r="L256">
            <v>2375</v>
          </cell>
          <cell r="M256">
            <v>0</v>
          </cell>
          <cell r="N256">
            <v>0</v>
          </cell>
        </row>
        <row r="257">
          <cell r="A257" t="str">
            <v>254</v>
          </cell>
          <cell r="B257" t="str">
            <v>제 254호</v>
          </cell>
          <cell r="C257" t="str">
            <v>폴리에틸렌 난연케이블-철거자</v>
          </cell>
          <cell r="D257" t="str">
            <v>0.6/1kv F-CV 4C×6㎟_철거</v>
          </cell>
          <cell r="E257" t="str">
            <v>.M</v>
          </cell>
          <cell r="G257">
            <v>2867</v>
          </cell>
          <cell r="H257">
            <v>2867</v>
          </cell>
          <cell r="I257">
            <v>83</v>
          </cell>
          <cell r="J257">
            <v>83</v>
          </cell>
          <cell r="K257">
            <v>2784</v>
          </cell>
          <cell r="L257">
            <v>2784</v>
          </cell>
          <cell r="M257">
            <v>0</v>
          </cell>
          <cell r="N257">
            <v>0</v>
          </cell>
        </row>
        <row r="258">
          <cell r="A258" t="str">
            <v>255</v>
          </cell>
          <cell r="B258" t="str">
            <v>제 255호</v>
          </cell>
          <cell r="C258" t="str">
            <v>방화구획(내화충전)</v>
          </cell>
          <cell r="D258" t="str">
            <v>W 300</v>
          </cell>
          <cell r="E258" t="str">
            <v>개소</v>
          </cell>
          <cell r="G258">
            <v>50150</v>
          </cell>
          <cell r="H258">
            <v>50150</v>
          </cell>
          <cell r="I258">
            <v>26023</v>
          </cell>
          <cell r="J258">
            <v>26023</v>
          </cell>
          <cell r="K258">
            <v>24127</v>
          </cell>
          <cell r="L258">
            <v>24127</v>
          </cell>
          <cell r="M258">
            <v>0</v>
          </cell>
          <cell r="N258">
            <v>0</v>
          </cell>
        </row>
        <row r="259">
          <cell r="A259" t="str">
            <v>256</v>
          </cell>
          <cell r="B259" t="str">
            <v>제 256호</v>
          </cell>
          <cell r="C259" t="str">
            <v>방화구획(내화충전)</v>
          </cell>
          <cell r="D259" t="str">
            <v>W 450</v>
          </cell>
          <cell r="E259" t="str">
            <v>개소</v>
          </cell>
          <cell r="G259">
            <v>75443</v>
          </cell>
          <cell r="H259">
            <v>75443</v>
          </cell>
          <cell r="I259">
            <v>39148</v>
          </cell>
          <cell r="J259">
            <v>39148</v>
          </cell>
          <cell r="K259">
            <v>36295</v>
          </cell>
          <cell r="L259">
            <v>36295</v>
          </cell>
          <cell r="M259">
            <v>0</v>
          </cell>
          <cell r="N259">
            <v>0</v>
          </cell>
        </row>
        <row r="260">
          <cell r="A260" t="str">
            <v>257</v>
          </cell>
          <cell r="B260" t="str">
            <v>제 257호</v>
          </cell>
          <cell r="C260" t="str">
            <v>기계터파기</v>
          </cell>
          <cell r="D260" t="str">
            <v>백호우 0.7M3</v>
          </cell>
          <cell r="E260" t="str">
            <v>㎥</v>
          </cell>
          <cell r="G260">
            <v>1756</v>
          </cell>
          <cell r="H260">
            <v>1756</v>
          </cell>
          <cell r="I260">
            <v>669</v>
          </cell>
          <cell r="J260">
            <v>669</v>
          </cell>
          <cell r="K260">
            <v>1087</v>
          </cell>
          <cell r="L260">
            <v>1087</v>
          </cell>
          <cell r="M260">
            <v>0</v>
          </cell>
          <cell r="N260">
            <v>0</v>
          </cell>
        </row>
        <row r="261">
          <cell r="A261" t="str">
            <v>258</v>
          </cell>
          <cell r="B261" t="str">
            <v>제 258호</v>
          </cell>
          <cell r="C261" t="str">
            <v>되메우기</v>
          </cell>
          <cell r="D261" t="str">
            <v>백호우 0.7M3</v>
          </cell>
          <cell r="E261" t="str">
            <v>㎥</v>
          </cell>
          <cell r="G261">
            <v>1569</v>
          </cell>
          <cell r="H261">
            <v>1569</v>
          </cell>
          <cell r="I261">
            <v>482</v>
          </cell>
          <cell r="J261">
            <v>482</v>
          </cell>
          <cell r="K261">
            <v>1087</v>
          </cell>
          <cell r="L261">
            <v>1087</v>
          </cell>
          <cell r="M261">
            <v>0</v>
          </cell>
          <cell r="N261">
            <v>0</v>
          </cell>
        </row>
        <row r="262">
          <cell r="A262" t="str">
            <v>259</v>
          </cell>
          <cell r="B262" t="str">
            <v>제 259호</v>
          </cell>
          <cell r="C262" t="str">
            <v>전동기 결선</v>
          </cell>
          <cell r="D262" t="str">
            <v>7.5Kw 이하</v>
          </cell>
          <cell r="E262" t="str">
            <v>식</v>
          </cell>
          <cell r="G262">
            <v>29300</v>
          </cell>
          <cell r="H262">
            <v>29300</v>
          </cell>
          <cell r="I262">
            <v>853</v>
          </cell>
          <cell r="J262">
            <v>853</v>
          </cell>
          <cell r="K262">
            <v>28447</v>
          </cell>
          <cell r="L262">
            <v>28447</v>
          </cell>
          <cell r="M262">
            <v>0</v>
          </cell>
          <cell r="N262">
            <v>0</v>
          </cell>
        </row>
        <row r="263">
          <cell r="A263" t="str">
            <v>260</v>
          </cell>
          <cell r="B263" t="str">
            <v>제 260호</v>
          </cell>
          <cell r="C263" t="str">
            <v>전동기 결선</v>
          </cell>
          <cell r="D263" t="str">
            <v>11Kw 이상</v>
          </cell>
          <cell r="E263" t="str">
            <v>식</v>
          </cell>
          <cell r="G263">
            <v>58600</v>
          </cell>
          <cell r="H263">
            <v>58600</v>
          </cell>
          <cell r="I263">
            <v>1706</v>
          </cell>
          <cell r="J263">
            <v>1706</v>
          </cell>
          <cell r="K263">
            <v>56894</v>
          </cell>
          <cell r="L263">
            <v>56894</v>
          </cell>
          <cell r="M263">
            <v>0</v>
          </cell>
          <cell r="N263">
            <v>0</v>
          </cell>
        </row>
        <row r="264">
          <cell r="A264" t="str">
            <v>261</v>
          </cell>
          <cell r="B264" t="str">
            <v>제 261호</v>
          </cell>
          <cell r="C264" t="str">
            <v>매입등 구멍따기</v>
          </cell>
          <cell r="D264" t="str">
            <v>형광등용</v>
          </cell>
          <cell r="E264" t="str">
            <v>개소</v>
          </cell>
          <cell r="F264" t="str">
            <v xml:space="preserve"> </v>
          </cell>
          <cell r="G264">
            <v>8558</v>
          </cell>
          <cell r="H264">
            <v>8558</v>
          </cell>
          <cell r="I264">
            <v>249</v>
          </cell>
          <cell r="J264">
            <v>249</v>
          </cell>
          <cell r="K264">
            <v>8309</v>
          </cell>
          <cell r="L264">
            <v>8309</v>
          </cell>
          <cell r="M264">
            <v>0</v>
          </cell>
          <cell r="N264">
            <v>0</v>
          </cell>
          <cell r="O264" t="str">
            <v xml:space="preserve"> </v>
          </cell>
        </row>
        <row r="265">
          <cell r="A265" t="str">
            <v>262</v>
          </cell>
          <cell r="B265" t="str">
            <v>제 262호</v>
          </cell>
          <cell r="C265" t="str">
            <v>매입등 구멍따기</v>
          </cell>
          <cell r="D265" t="str">
            <v>다운라이트용</v>
          </cell>
          <cell r="E265" t="str">
            <v>개소</v>
          </cell>
          <cell r="G265">
            <v>8558</v>
          </cell>
          <cell r="H265">
            <v>8558</v>
          </cell>
          <cell r="I265">
            <v>249</v>
          </cell>
          <cell r="J265">
            <v>249</v>
          </cell>
          <cell r="K265">
            <v>8309</v>
          </cell>
          <cell r="L265">
            <v>8309</v>
          </cell>
          <cell r="M265">
            <v>0</v>
          </cell>
          <cell r="N265">
            <v>0</v>
          </cell>
        </row>
        <row r="266">
          <cell r="A266" t="str">
            <v>263</v>
          </cell>
          <cell r="B266" t="str">
            <v>제 263호</v>
          </cell>
          <cell r="C266" t="str">
            <v>WELDING</v>
          </cell>
          <cell r="D266" t="str">
            <v>구조체</v>
          </cell>
          <cell r="E266" t="str">
            <v>개소</v>
          </cell>
          <cell r="G266">
            <v>24587</v>
          </cell>
          <cell r="H266">
            <v>24587</v>
          </cell>
          <cell r="I266">
            <v>10807</v>
          </cell>
          <cell r="J266">
            <v>10807</v>
          </cell>
          <cell r="K266">
            <v>13780</v>
          </cell>
          <cell r="L266">
            <v>13780</v>
          </cell>
          <cell r="M266">
            <v>0</v>
          </cell>
          <cell r="N266">
            <v>0</v>
          </cell>
        </row>
        <row r="267">
          <cell r="A267" t="str">
            <v>264</v>
          </cell>
          <cell r="B267" t="str">
            <v>제 264호</v>
          </cell>
          <cell r="C267" t="str">
            <v>슬리브 C 접속</v>
          </cell>
          <cell r="D267" t="str">
            <v>"-" 접속</v>
          </cell>
          <cell r="E267" t="str">
            <v>개소</v>
          </cell>
          <cell r="G267">
            <v>16698</v>
          </cell>
          <cell r="H267">
            <v>16698</v>
          </cell>
          <cell r="I267">
            <v>3593</v>
          </cell>
          <cell r="J267">
            <v>3593</v>
          </cell>
          <cell r="K267">
            <v>13105</v>
          </cell>
          <cell r="L267">
            <v>13105</v>
          </cell>
          <cell r="M267">
            <v>0</v>
          </cell>
          <cell r="N267">
            <v>0</v>
          </cell>
        </row>
        <row r="268">
          <cell r="A268" t="str">
            <v>265</v>
          </cell>
          <cell r="B268" t="str">
            <v>제 265호</v>
          </cell>
          <cell r="C268" t="str">
            <v>슬리브 C 접속</v>
          </cell>
          <cell r="D268" t="str">
            <v>"T" 접속</v>
          </cell>
          <cell r="E268" t="str">
            <v>개소</v>
          </cell>
          <cell r="G268">
            <v>16698</v>
          </cell>
          <cell r="H268">
            <v>16698</v>
          </cell>
          <cell r="I268">
            <v>3593</v>
          </cell>
          <cell r="J268">
            <v>3593</v>
          </cell>
          <cell r="K268">
            <v>13105</v>
          </cell>
          <cell r="L268">
            <v>13105</v>
          </cell>
          <cell r="M268">
            <v>0</v>
          </cell>
          <cell r="N268">
            <v>0</v>
          </cell>
        </row>
        <row r="269">
          <cell r="A269" t="str">
            <v>266</v>
          </cell>
          <cell r="B269" t="str">
            <v>제 266호</v>
          </cell>
          <cell r="C269" t="str">
            <v>슬리브 C 접속</v>
          </cell>
          <cell r="D269" t="str">
            <v>"+" 접속</v>
          </cell>
          <cell r="E269" t="str">
            <v>개소</v>
          </cell>
          <cell r="G269">
            <v>33396</v>
          </cell>
          <cell r="H269">
            <v>33396</v>
          </cell>
          <cell r="I269">
            <v>7186</v>
          </cell>
          <cell r="J269">
            <v>7186</v>
          </cell>
          <cell r="K269">
            <v>26210</v>
          </cell>
          <cell r="L269">
            <v>26210</v>
          </cell>
          <cell r="M269">
            <v>0</v>
          </cell>
          <cell r="N269">
            <v>0</v>
          </cell>
        </row>
        <row r="270">
          <cell r="A270" t="str">
            <v>267</v>
          </cell>
          <cell r="B270" t="str">
            <v>제 267호</v>
          </cell>
          <cell r="C270" t="str">
            <v>접지단자함</v>
          </cell>
          <cell r="D270" t="str">
            <v>12회로</v>
          </cell>
          <cell r="E270" t="str">
            <v>SET</v>
          </cell>
          <cell r="G270">
            <v>920126</v>
          </cell>
          <cell r="H270">
            <v>920126</v>
          </cell>
          <cell r="I270">
            <v>194489</v>
          </cell>
          <cell r="J270">
            <v>194489</v>
          </cell>
          <cell r="K270">
            <v>725637</v>
          </cell>
          <cell r="L270">
            <v>725637</v>
          </cell>
          <cell r="M270">
            <v>0</v>
          </cell>
          <cell r="N270">
            <v>0</v>
          </cell>
        </row>
        <row r="271">
          <cell r="A271" t="str">
            <v>268</v>
          </cell>
          <cell r="B271" t="str">
            <v>제 268호</v>
          </cell>
          <cell r="C271" t="str">
            <v>CABLE TRAY BRACKET</v>
          </cell>
          <cell r="D271" t="str">
            <v>W:500</v>
          </cell>
          <cell r="E271" t="str">
            <v>SET</v>
          </cell>
          <cell r="G271">
            <v>16579</v>
          </cell>
          <cell r="H271">
            <v>16579</v>
          </cell>
          <cell r="I271">
            <v>9014</v>
          </cell>
          <cell r="J271">
            <v>9014</v>
          </cell>
          <cell r="K271">
            <v>7565</v>
          </cell>
          <cell r="L271">
            <v>7565</v>
          </cell>
          <cell r="M271">
            <v>0</v>
          </cell>
          <cell r="N271">
            <v>0</v>
          </cell>
        </row>
        <row r="272">
          <cell r="A272" t="str">
            <v>269</v>
          </cell>
          <cell r="B272" t="str">
            <v>제 269호</v>
          </cell>
          <cell r="C272" t="str">
            <v>PAD기초</v>
          </cell>
          <cell r="D272" t="str">
            <v>6000x3000x300</v>
          </cell>
          <cell r="E272" t="str">
            <v>개소</v>
          </cell>
          <cell r="G272">
            <v>648760</v>
          </cell>
          <cell r="H272">
            <v>648760</v>
          </cell>
          <cell r="I272">
            <v>337116</v>
          </cell>
          <cell r="J272">
            <v>337116</v>
          </cell>
          <cell r="K272">
            <v>311644</v>
          </cell>
          <cell r="L272">
            <v>311644</v>
          </cell>
          <cell r="M272">
            <v>0</v>
          </cell>
          <cell r="N272">
            <v>0</v>
          </cell>
        </row>
        <row r="273">
          <cell r="A273" t="str">
            <v>270</v>
          </cell>
          <cell r="B273" t="str">
            <v>제 270호</v>
          </cell>
          <cell r="C273" t="str">
            <v>미장바닥</v>
          </cell>
          <cell r="D273" t="str">
            <v>15mm</v>
          </cell>
          <cell r="E273" t="str">
            <v>㎡</v>
          </cell>
          <cell r="G273">
            <v>12450</v>
          </cell>
          <cell r="H273">
            <v>12450</v>
          </cell>
          <cell r="I273">
            <v>1402</v>
          </cell>
          <cell r="J273">
            <v>1402</v>
          </cell>
          <cell r="K273">
            <v>11048</v>
          </cell>
          <cell r="L273">
            <v>11048</v>
          </cell>
          <cell r="M273">
            <v>0</v>
          </cell>
          <cell r="N273">
            <v>0</v>
          </cell>
        </row>
        <row r="274">
          <cell r="A274" t="str">
            <v>271</v>
          </cell>
          <cell r="B274" t="str">
            <v>제 271호</v>
          </cell>
          <cell r="C274" t="str">
            <v>에폭시페인트칠</v>
          </cell>
          <cell r="E274" t="str">
            <v>㎡</v>
          </cell>
          <cell r="G274">
            <v>11724</v>
          </cell>
          <cell r="H274">
            <v>11724</v>
          </cell>
          <cell r="I274">
            <v>5141</v>
          </cell>
          <cell r="J274">
            <v>5141</v>
          </cell>
          <cell r="K274">
            <v>6583</v>
          </cell>
          <cell r="L274">
            <v>6583</v>
          </cell>
          <cell r="M274">
            <v>0</v>
          </cell>
          <cell r="N274">
            <v>0</v>
          </cell>
        </row>
        <row r="275">
          <cell r="A275" t="str">
            <v>272</v>
          </cell>
          <cell r="B275" t="str">
            <v>제 272호</v>
          </cell>
          <cell r="C275" t="str">
            <v>분전반 (설치비)</v>
          </cell>
          <cell r="D275" t="str">
            <v>LP-1</v>
          </cell>
          <cell r="E275" t="str">
            <v>면</v>
          </cell>
          <cell r="G275">
            <v>217087</v>
          </cell>
          <cell r="H275">
            <v>217087</v>
          </cell>
          <cell r="I275">
            <v>6322</v>
          </cell>
          <cell r="J275">
            <v>6322</v>
          </cell>
          <cell r="K275">
            <v>210765</v>
          </cell>
          <cell r="L275">
            <v>210765</v>
          </cell>
          <cell r="M275">
            <v>0</v>
          </cell>
          <cell r="N275">
            <v>0</v>
          </cell>
        </row>
        <row r="276">
          <cell r="A276" t="str">
            <v>273</v>
          </cell>
          <cell r="B276" t="str">
            <v>제 273호</v>
          </cell>
          <cell r="C276" t="str">
            <v>분전반 (설치비)</v>
          </cell>
          <cell r="D276" t="str">
            <v>LP-2</v>
          </cell>
          <cell r="E276" t="str">
            <v>면</v>
          </cell>
          <cell r="G276">
            <v>217087</v>
          </cell>
          <cell r="H276">
            <v>217087</v>
          </cell>
          <cell r="I276">
            <v>6322</v>
          </cell>
          <cell r="J276">
            <v>6322</v>
          </cell>
          <cell r="K276">
            <v>210765</v>
          </cell>
          <cell r="L276">
            <v>210765</v>
          </cell>
          <cell r="M276">
            <v>0</v>
          </cell>
          <cell r="N276">
            <v>0</v>
          </cell>
        </row>
        <row r="277">
          <cell r="A277" t="str">
            <v>274</v>
          </cell>
          <cell r="B277" t="str">
            <v>제 274호</v>
          </cell>
          <cell r="C277" t="str">
            <v>계량기함 (설치비)</v>
          </cell>
          <cell r="E277" t="str">
            <v>면</v>
          </cell>
          <cell r="G277">
            <v>41746</v>
          </cell>
          <cell r="H277">
            <v>41746</v>
          </cell>
          <cell r="I277">
            <v>1215</v>
          </cell>
          <cell r="J277">
            <v>1215</v>
          </cell>
          <cell r="K277">
            <v>40531</v>
          </cell>
          <cell r="L277">
            <v>40531</v>
          </cell>
          <cell r="M277">
            <v>0</v>
          </cell>
          <cell r="N277">
            <v>0</v>
          </cell>
        </row>
        <row r="278">
          <cell r="A278" t="str">
            <v>275</v>
          </cell>
          <cell r="B278" t="str">
            <v>제 275호</v>
          </cell>
          <cell r="C278" t="str">
            <v>세대분전반 (설치비)</v>
          </cell>
          <cell r="D278" t="str">
            <v>세대용 10회로</v>
          </cell>
          <cell r="E278" t="str">
            <v>면</v>
          </cell>
          <cell r="G278">
            <v>388949</v>
          </cell>
          <cell r="H278">
            <v>388949</v>
          </cell>
          <cell r="I278">
            <v>11328</v>
          </cell>
          <cell r="J278">
            <v>11328</v>
          </cell>
          <cell r="K278">
            <v>377621</v>
          </cell>
          <cell r="L278">
            <v>377621</v>
          </cell>
          <cell r="M278">
            <v>0</v>
          </cell>
          <cell r="N278">
            <v>0</v>
          </cell>
        </row>
        <row r="279">
          <cell r="A279" t="str">
            <v>276</v>
          </cell>
          <cell r="B279" t="str">
            <v>제 276호</v>
          </cell>
          <cell r="C279" t="str">
            <v>세대분전반 (설치비)</v>
          </cell>
          <cell r="D279" t="str">
            <v>LU-1 5회로</v>
          </cell>
          <cell r="E279" t="str">
            <v>면</v>
          </cell>
          <cell r="G279">
            <v>194474</v>
          </cell>
          <cell r="H279">
            <v>194474</v>
          </cell>
          <cell r="I279">
            <v>5664</v>
          </cell>
          <cell r="J279">
            <v>5664</v>
          </cell>
          <cell r="K279">
            <v>188810</v>
          </cell>
          <cell r="L279">
            <v>188810</v>
          </cell>
          <cell r="M279">
            <v>0</v>
          </cell>
          <cell r="N279">
            <v>0</v>
          </cell>
        </row>
        <row r="280">
          <cell r="A280" t="str">
            <v>277</v>
          </cell>
          <cell r="B280" t="str">
            <v>제 277호</v>
          </cell>
          <cell r="C280" t="str">
            <v>분전반 (설치비)</v>
          </cell>
          <cell r="D280" t="str">
            <v>WP-101</v>
          </cell>
          <cell r="E280" t="str">
            <v>면</v>
          </cell>
          <cell r="G280">
            <v>217087</v>
          </cell>
          <cell r="H280">
            <v>217087</v>
          </cell>
          <cell r="I280">
            <v>6322</v>
          </cell>
          <cell r="J280">
            <v>6322</v>
          </cell>
          <cell r="K280">
            <v>210765</v>
          </cell>
          <cell r="L280">
            <v>210765</v>
          </cell>
          <cell r="M280">
            <v>0</v>
          </cell>
          <cell r="N280">
            <v>0</v>
          </cell>
        </row>
        <row r="281">
          <cell r="A281" t="str">
            <v>278</v>
          </cell>
          <cell r="B281" t="str">
            <v>제 278호</v>
          </cell>
          <cell r="C281" t="str">
            <v>분전반 (설치비)</v>
          </cell>
          <cell r="D281" t="str">
            <v>L-1</v>
          </cell>
          <cell r="E281" t="str">
            <v>면</v>
          </cell>
          <cell r="G281">
            <v>217087</v>
          </cell>
          <cell r="H281">
            <v>217087</v>
          </cell>
          <cell r="I281">
            <v>6322</v>
          </cell>
          <cell r="J281">
            <v>6322</v>
          </cell>
          <cell r="K281">
            <v>210765</v>
          </cell>
          <cell r="L281">
            <v>210765</v>
          </cell>
          <cell r="M281">
            <v>0</v>
          </cell>
          <cell r="N281">
            <v>0</v>
          </cell>
        </row>
        <row r="282">
          <cell r="A282" t="str">
            <v>279</v>
          </cell>
          <cell r="B282" t="str">
            <v>제 279호</v>
          </cell>
          <cell r="C282" t="str">
            <v>현장조작반 (설치비)</v>
          </cell>
          <cell r="D282" t="str">
            <v>LOP#1...5</v>
          </cell>
          <cell r="E282" t="str">
            <v>면</v>
          </cell>
          <cell r="G282">
            <v>217087</v>
          </cell>
          <cell r="H282">
            <v>217087</v>
          </cell>
          <cell r="I282">
            <v>6322</v>
          </cell>
          <cell r="J282">
            <v>6322</v>
          </cell>
          <cell r="K282">
            <v>210765</v>
          </cell>
          <cell r="L282">
            <v>210765</v>
          </cell>
          <cell r="M282">
            <v>0</v>
          </cell>
          <cell r="N282">
            <v>0</v>
          </cell>
        </row>
        <row r="283">
          <cell r="A283" t="str">
            <v>301</v>
          </cell>
          <cell r="B283" t="str">
            <v>제 301호</v>
          </cell>
          <cell r="C283" t="str">
            <v>접지공사</v>
          </cell>
          <cell r="D283" t="str">
            <v>TESTΦ16x1800x1개</v>
          </cell>
          <cell r="E283" t="str">
            <v>개소</v>
          </cell>
          <cell r="G283">
            <v>68642</v>
          </cell>
          <cell r="H283">
            <v>68642</v>
          </cell>
          <cell r="I283">
            <v>36295</v>
          </cell>
          <cell r="J283">
            <v>36295</v>
          </cell>
          <cell r="K283">
            <v>32347</v>
          </cell>
          <cell r="L283">
            <v>32347</v>
          </cell>
          <cell r="M283">
            <v>0</v>
          </cell>
          <cell r="N283">
            <v>0</v>
          </cell>
        </row>
        <row r="284">
          <cell r="A284" t="str">
            <v>302</v>
          </cell>
          <cell r="B284" t="str">
            <v>제 302호</v>
          </cell>
          <cell r="C284" t="str">
            <v>관로구방수</v>
          </cell>
          <cell r="D284" t="str">
            <v>D100</v>
          </cell>
          <cell r="E284" t="str">
            <v>식</v>
          </cell>
          <cell r="G284">
            <v>37835</v>
          </cell>
          <cell r="H284">
            <v>37835</v>
          </cell>
          <cell r="I284">
            <v>24131</v>
          </cell>
          <cell r="J284">
            <v>24131</v>
          </cell>
          <cell r="K284">
            <v>13704</v>
          </cell>
          <cell r="L284">
            <v>13704</v>
          </cell>
          <cell r="M284">
            <v>0</v>
          </cell>
          <cell r="N284">
            <v>0</v>
          </cell>
        </row>
        <row r="285">
          <cell r="A285" t="str">
            <v>303</v>
          </cell>
          <cell r="B285" t="str">
            <v>제 303호</v>
          </cell>
          <cell r="C285" t="str">
            <v>관로굴착(기계90%:인력10%)</v>
          </cell>
          <cell r="D285" t="str">
            <v>토사부분(0.6x0.6)-저압</v>
          </cell>
          <cell r="E285" t="str">
            <v>m</v>
          </cell>
          <cell r="G285">
            <v>3036</v>
          </cell>
          <cell r="H285">
            <v>3036</v>
          </cell>
          <cell r="I285">
            <v>617</v>
          </cell>
          <cell r="J285">
            <v>617</v>
          </cell>
          <cell r="K285">
            <v>2419</v>
          </cell>
          <cell r="L285">
            <v>2419</v>
          </cell>
          <cell r="M285">
            <v>0</v>
          </cell>
          <cell r="N285">
            <v>0</v>
          </cell>
        </row>
        <row r="286">
          <cell r="A286" t="str">
            <v>304</v>
          </cell>
          <cell r="B286" t="str">
            <v>제 304호</v>
          </cell>
          <cell r="C286" t="str">
            <v>등기구 설치</v>
          </cell>
          <cell r="D286" t="str">
            <v>150W x 1등용</v>
          </cell>
          <cell r="E286" t="str">
            <v>개</v>
          </cell>
          <cell r="G286">
            <v>55663</v>
          </cell>
          <cell r="H286">
            <v>55663</v>
          </cell>
          <cell r="I286">
            <v>1621</v>
          </cell>
          <cell r="J286">
            <v>1621</v>
          </cell>
          <cell r="K286">
            <v>54042</v>
          </cell>
          <cell r="L286">
            <v>54042</v>
          </cell>
          <cell r="M286">
            <v>0</v>
          </cell>
          <cell r="N286">
            <v>0</v>
          </cell>
        </row>
        <row r="287">
          <cell r="A287" t="str">
            <v>305</v>
          </cell>
          <cell r="B287" t="str">
            <v>제 305호</v>
          </cell>
          <cell r="C287" t="str">
            <v>관로굴착(실)</v>
          </cell>
          <cell r="D287" t="str">
            <v>차도부분(0.6x1.2)</v>
          </cell>
          <cell r="E287" t="str">
            <v>m</v>
          </cell>
          <cell r="G287">
            <v>23359</v>
          </cell>
          <cell r="H287">
            <v>23359</v>
          </cell>
          <cell r="I287">
            <v>18493</v>
          </cell>
          <cell r="J287">
            <v>18493</v>
          </cell>
          <cell r="K287">
            <v>4790</v>
          </cell>
          <cell r="L287">
            <v>4790</v>
          </cell>
          <cell r="M287">
            <v>76</v>
          </cell>
          <cell r="N287">
            <v>76</v>
          </cell>
        </row>
        <row r="288">
          <cell r="A288" t="str">
            <v>306</v>
          </cell>
          <cell r="B288" t="str">
            <v>제 306호</v>
          </cell>
          <cell r="C288" t="str">
            <v>관로굴착-통신(실)</v>
          </cell>
          <cell r="D288" t="str">
            <v>차도부분(0.6x1.2)</v>
          </cell>
          <cell r="E288" t="str">
            <v>m</v>
          </cell>
          <cell r="G288">
            <v>23111</v>
          </cell>
          <cell r="H288">
            <v>23111</v>
          </cell>
          <cell r="I288">
            <v>18211</v>
          </cell>
          <cell r="J288">
            <v>18211</v>
          </cell>
          <cell r="K288">
            <v>4839</v>
          </cell>
          <cell r="L288">
            <v>4839</v>
          </cell>
          <cell r="M288">
            <v>61</v>
          </cell>
          <cell r="N288">
            <v>61</v>
          </cell>
        </row>
        <row r="289">
          <cell r="A289" t="str">
            <v>307</v>
          </cell>
          <cell r="B289" t="str">
            <v>제 307호</v>
          </cell>
          <cell r="C289" t="str">
            <v>등주 건주 기계화 시공</v>
          </cell>
          <cell r="D289" t="str">
            <v>일반 5m-7m(이설)</v>
          </cell>
          <cell r="E289" t="str">
            <v>식</v>
          </cell>
          <cell r="G289">
            <v>57747</v>
          </cell>
          <cell r="H289">
            <v>57747</v>
          </cell>
          <cell r="I289">
            <v>5008</v>
          </cell>
          <cell r="J289">
            <v>5008</v>
          </cell>
          <cell r="K289">
            <v>49009</v>
          </cell>
          <cell r="L289">
            <v>49009</v>
          </cell>
          <cell r="M289">
            <v>3730</v>
          </cell>
          <cell r="N289">
            <v>3730</v>
          </cell>
        </row>
        <row r="290">
          <cell r="A290" t="str">
            <v>308</v>
          </cell>
          <cell r="B290" t="str">
            <v>제 308호</v>
          </cell>
          <cell r="C290" t="str">
            <v>강제전선관</v>
          </cell>
          <cell r="D290" t="str">
            <v>아연도 36 mm</v>
          </cell>
          <cell r="E290" t="str">
            <v>M</v>
          </cell>
          <cell r="G290">
            <v>33018</v>
          </cell>
          <cell r="H290">
            <v>33018</v>
          </cell>
          <cell r="I290">
            <v>5997</v>
          </cell>
          <cell r="J290">
            <v>5997</v>
          </cell>
          <cell r="K290">
            <v>27021</v>
          </cell>
          <cell r="L290">
            <v>27021</v>
          </cell>
          <cell r="M290">
            <v>0</v>
          </cell>
          <cell r="N290">
            <v>0</v>
          </cell>
        </row>
        <row r="291">
          <cell r="A291" t="str">
            <v>309</v>
          </cell>
          <cell r="B291" t="str">
            <v>제 309호</v>
          </cell>
          <cell r="C291" t="str">
            <v>경질비닐전선관(지중)</v>
          </cell>
          <cell r="D291" t="str">
            <v>HI 16 mm</v>
          </cell>
          <cell r="E291" t="str">
            <v>M</v>
          </cell>
          <cell r="G291">
            <v>5217</v>
          </cell>
          <cell r="H291">
            <v>5217</v>
          </cell>
          <cell r="I291">
            <v>489</v>
          </cell>
          <cell r="J291">
            <v>489</v>
          </cell>
          <cell r="K291">
            <v>4728</v>
          </cell>
          <cell r="L291">
            <v>4728</v>
          </cell>
          <cell r="M291">
            <v>0</v>
          </cell>
          <cell r="N291">
            <v>0</v>
          </cell>
        </row>
        <row r="292">
          <cell r="A292" t="str">
            <v>310</v>
          </cell>
          <cell r="B292" t="str">
            <v>제 310호</v>
          </cell>
          <cell r="C292" t="str">
            <v>경질비닐전선관(지중)</v>
          </cell>
          <cell r="D292" t="str">
            <v>HI 36 mm</v>
          </cell>
          <cell r="E292" t="str">
            <v>M</v>
          </cell>
          <cell r="G292">
            <v>10891</v>
          </cell>
          <cell r="H292">
            <v>10891</v>
          </cell>
          <cell r="I292">
            <v>1434</v>
          </cell>
          <cell r="J292">
            <v>1434</v>
          </cell>
          <cell r="K292">
            <v>9457</v>
          </cell>
          <cell r="L292">
            <v>9457</v>
          </cell>
          <cell r="M292">
            <v>0</v>
          </cell>
          <cell r="N292">
            <v>0</v>
          </cell>
        </row>
        <row r="293">
          <cell r="A293" t="str">
            <v>311</v>
          </cell>
          <cell r="B293" t="str">
            <v>제 311호</v>
          </cell>
          <cell r="C293" t="str">
            <v>경질비닐전선관(지중)</v>
          </cell>
          <cell r="D293" t="str">
            <v>HI 54 mm</v>
          </cell>
          <cell r="E293" t="str">
            <v>M</v>
          </cell>
          <cell r="G293">
            <v>20645</v>
          </cell>
          <cell r="H293">
            <v>20645</v>
          </cell>
          <cell r="I293">
            <v>2676</v>
          </cell>
          <cell r="J293">
            <v>2676</v>
          </cell>
          <cell r="K293">
            <v>17969</v>
          </cell>
          <cell r="L293">
            <v>17969</v>
          </cell>
          <cell r="M293">
            <v>0</v>
          </cell>
          <cell r="N293">
            <v>0</v>
          </cell>
        </row>
        <row r="294">
          <cell r="A294" t="str">
            <v>312</v>
          </cell>
          <cell r="B294" t="str">
            <v>제 312호</v>
          </cell>
          <cell r="C294" t="str">
            <v>파상형 폴리에틸렌 전선관</v>
          </cell>
          <cell r="D294" t="str">
            <v>50㎜</v>
          </cell>
          <cell r="E294" t="str">
            <v>M</v>
          </cell>
          <cell r="G294">
            <v>3769</v>
          </cell>
          <cell r="H294">
            <v>3769</v>
          </cell>
          <cell r="I294">
            <v>785</v>
          </cell>
          <cell r="J294">
            <v>785</v>
          </cell>
          <cell r="K294">
            <v>2984</v>
          </cell>
          <cell r="L294">
            <v>2984</v>
          </cell>
          <cell r="M294">
            <v>0</v>
          </cell>
          <cell r="N294">
            <v>0</v>
          </cell>
        </row>
        <row r="295">
          <cell r="A295" t="str">
            <v>313</v>
          </cell>
          <cell r="B295" t="str">
            <v>제 313호</v>
          </cell>
          <cell r="C295" t="str">
            <v>파상형 폴리에틸렌 전선관</v>
          </cell>
          <cell r="D295" t="str">
            <v>100㎜</v>
          </cell>
          <cell r="E295" t="str">
            <v>M</v>
          </cell>
          <cell r="G295">
            <v>7567</v>
          </cell>
          <cell r="H295">
            <v>7567</v>
          </cell>
          <cell r="I295">
            <v>2033</v>
          </cell>
          <cell r="J295">
            <v>2033</v>
          </cell>
          <cell r="K295">
            <v>5534</v>
          </cell>
          <cell r="L295">
            <v>5534</v>
          </cell>
          <cell r="M295">
            <v>0</v>
          </cell>
          <cell r="N295">
            <v>0</v>
          </cell>
        </row>
        <row r="296">
          <cell r="A296" t="str">
            <v>314</v>
          </cell>
          <cell r="B296" t="str">
            <v>제 314호</v>
          </cell>
          <cell r="C296" t="str">
            <v>1종금속제가요전선관</v>
          </cell>
          <cell r="D296" t="str">
            <v>82 mm 고장력-방수</v>
          </cell>
          <cell r="E296" t="str">
            <v>M</v>
          </cell>
          <cell r="G296">
            <v>38226</v>
          </cell>
          <cell r="H296">
            <v>38226</v>
          </cell>
          <cell r="I296">
            <v>12421</v>
          </cell>
          <cell r="J296">
            <v>12421</v>
          </cell>
          <cell r="K296">
            <v>25805</v>
          </cell>
          <cell r="L296">
            <v>25805</v>
          </cell>
          <cell r="M296">
            <v>0</v>
          </cell>
          <cell r="N296">
            <v>0</v>
          </cell>
        </row>
        <row r="297">
          <cell r="A297" t="str">
            <v>315</v>
          </cell>
          <cell r="B297" t="str">
            <v>제 315호</v>
          </cell>
          <cell r="C297" t="str">
            <v>정션 박스</v>
          </cell>
          <cell r="D297" t="str">
            <v>100*100*50</v>
          </cell>
          <cell r="E297" t="str">
            <v>EA</v>
          </cell>
          <cell r="G297">
            <v>7256</v>
          </cell>
          <cell r="H297">
            <v>7256</v>
          </cell>
          <cell r="I297">
            <v>1852</v>
          </cell>
          <cell r="J297">
            <v>1852</v>
          </cell>
          <cell r="K297">
            <v>5404</v>
          </cell>
          <cell r="L297">
            <v>5404</v>
          </cell>
          <cell r="M297">
            <v>0</v>
          </cell>
          <cell r="N297">
            <v>0</v>
          </cell>
        </row>
        <row r="298">
          <cell r="A298" t="str">
            <v>316</v>
          </cell>
          <cell r="B298" t="str">
            <v>제 316호</v>
          </cell>
          <cell r="C298" t="str">
            <v>케이블트레이</v>
          </cell>
          <cell r="D298" t="str">
            <v>STRAIGHT,St W600x100Hx2.3t</v>
          </cell>
          <cell r="E298" t="str">
            <v>m</v>
          </cell>
          <cell r="G298">
            <v>61794</v>
          </cell>
          <cell r="H298">
            <v>61794</v>
          </cell>
          <cell r="I298">
            <v>13156</v>
          </cell>
          <cell r="J298">
            <v>13156</v>
          </cell>
          <cell r="K298">
            <v>48638</v>
          </cell>
          <cell r="L298">
            <v>48638</v>
          </cell>
          <cell r="M298">
            <v>0</v>
          </cell>
          <cell r="N298">
            <v>0</v>
          </cell>
        </row>
        <row r="299">
          <cell r="A299" t="str">
            <v>317</v>
          </cell>
          <cell r="B299" t="str">
            <v>제 317호</v>
          </cell>
          <cell r="C299" t="str">
            <v>케이블트레이</v>
          </cell>
          <cell r="D299" t="str">
            <v>COVER,St W600</v>
          </cell>
          <cell r="E299" t="str">
            <v>m</v>
          </cell>
          <cell r="G299">
            <v>35533</v>
          </cell>
          <cell r="H299">
            <v>35533</v>
          </cell>
          <cell r="I299">
            <v>25806</v>
          </cell>
          <cell r="J299">
            <v>25806</v>
          </cell>
          <cell r="K299">
            <v>9727</v>
          </cell>
          <cell r="L299">
            <v>9727</v>
          </cell>
          <cell r="M299">
            <v>0</v>
          </cell>
          <cell r="N299">
            <v>0</v>
          </cell>
        </row>
        <row r="300">
          <cell r="A300" t="str">
            <v>318</v>
          </cell>
          <cell r="B300" t="str">
            <v>제 318호</v>
          </cell>
          <cell r="C300" t="str">
            <v>케이블트레이부속품</v>
          </cell>
          <cell r="D300" t="str">
            <v>H. ELBOW, St,W600x100Hx2.3t</v>
          </cell>
          <cell r="E300" t="str">
            <v>개</v>
          </cell>
          <cell r="G300">
            <v>67557</v>
          </cell>
          <cell r="H300">
            <v>67557</v>
          </cell>
          <cell r="I300">
            <v>18919</v>
          </cell>
          <cell r="J300">
            <v>18919</v>
          </cell>
          <cell r="K300">
            <v>48638</v>
          </cell>
          <cell r="L300">
            <v>48638</v>
          </cell>
          <cell r="M300">
            <v>0</v>
          </cell>
          <cell r="N300">
            <v>0</v>
          </cell>
        </row>
        <row r="301">
          <cell r="A301" t="str">
            <v>319</v>
          </cell>
          <cell r="B301" t="str">
            <v>제 319호</v>
          </cell>
          <cell r="C301" t="str">
            <v>셋트앵커</v>
          </cell>
          <cell r="D301" t="str">
            <v>M10×L75mm</v>
          </cell>
          <cell r="E301" t="str">
            <v>개</v>
          </cell>
          <cell r="G301">
            <v>5178</v>
          </cell>
          <cell r="H301">
            <v>5178</v>
          </cell>
          <cell r="I301">
            <v>315</v>
          </cell>
          <cell r="J301">
            <v>315</v>
          </cell>
          <cell r="K301">
            <v>4863</v>
          </cell>
          <cell r="L301">
            <v>4863</v>
          </cell>
          <cell r="M301">
            <v>0</v>
          </cell>
          <cell r="N301">
            <v>0</v>
          </cell>
        </row>
        <row r="302">
          <cell r="A302" t="str">
            <v>320</v>
          </cell>
          <cell r="B302" t="str">
            <v>제 320호</v>
          </cell>
          <cell r="C302" t="str">
            <v>접지용비닐절연전선(F-GV)</v>
          </cell>
          <cell r="D302" t="str">
            <v>2.5㎟(옥외)</v>
          </cell>
          <cell r="E302" t="str">
            <v>M</v>
          </cell>
          <cell r="G302">
            <v>1239</v>
          </cell>
          <cell r="H302">
            <v>1239</v>
          </cell>
          <cell r="I302">
            <v>429</v>
          </cell>
          <cell r="J302">
            <v>429</v>
          </cell>
          <cell r="K302">
            <v>810</v>
          </cell>
          <cell r="L302">
            <v>810</v>
          </cell>
          <cell r="M302">
            <v>0</v>
          </cell>
          <cell r="N302">
            <v>0</v>
          </cell>
        </row>
        <row r="303">
          <cell r="A303" t="str">
            <v>321</v>
          </cell>
          <cell r="B303" t="str">
            <v>제 321호</v>
          </cell>
          <cell r="C303" t="str">
            <v>접지용비닐절연전선(F-GV)</v>
          </cell>
          <cell r="D303" t="str">
            <v>4㎟(옥외)</v>
          </cell>
          <cell r="E303" t="str">
            <v>M</v>
          </cell>
          <cell r="G303">
            <v>1426</v>
          </cell>
          <cell r="H303">
            <v>1426</v>
          </cell>
          <cell r="I303">
            <v>616</v>
          </cell>
          <cell r="J303">
            <v>616</v>
          </cell>
          <cell r="K303">
            <v>810</v>
          </cell>
          <cell r="L303">
            <v>810</v>
          </cell>
          <cell r="M303">
            <v>0</v>
          </cell>
          <cell r="N303">
            <v>0</v>
          </cell>
        </row>
        <row r="304">
          <cell r="A304" t="str">
            <v>322</v>
          </cell>
          <cell r="B304" t="str">
            <v>제 322호</v>
          </cell>
          <cell r="C304" t="str">
            <v>접지용비닐절연전선(F-GV)</v>
          </cell>
          <cell r="D304" t="str">
            <v>10㎟(옥외)</v>
          </cell>
          <cell r="E304" t="str">
            <v>M</v>
          </cell>
          <cell r="G304">
            <v>2010</v>
          </cell>
          <cell r="H304">
            <v>2010</v>
          </cell>
          <cell r="I304">
            <v>1200</v>
          </cell>
          <cell r="J304">
            <v>1200</v>
          </cell>
          <cell r="K304">
            <v>810</v>
          </cell>
          <cell r="L304">
            <v>810</v>
          </cell>
          <cell r="M304">
            <v>0</v>
          </cell>
          <cell r="N304">
            <v>0</v>
          </cell>
        </row>
        <row r="305">
          <cell r="A305" t="str">
            <v>323</v>
          </cell>
          <cell r="B305" t="str">
            <v>제 323호</v>
          </cell>
          <cell r="C305" t="str">
            <v>접지용비닐절연전선(F-GV)</v>
          </cell>
          <cell r="D305" t="str">
            <v>16㎟(옥외)</v>
          </cell>
          <cell r="E305" t="str">
            <v>M</v>
          </cell>
          <cell r="G305">
            <v>2589</v>
          </cell>
          <cell r="H305">
            <v>2589</v>
          </cell>
          <cell r="I305">
            <v>1644</v>
          </cell>
          <cell r="J305">
            <v>1644</v>
          </cell>
          <cell r="K305">
            <v>945</v>
          </cell>
          <cell r="L305">
            <v>945</v>
          </cell>
          <cell r="M305">
            <v>0</v>
          </cell>
          <cell r="N305">
            <v>0</v>
          </cell>
        </row>
        <row r="306">
          <cell r="A306" t="str">
            <v>324</v>
          </cell>
          <cell r="B306" t="str">
            <v>제 324호</v>
          </cell>
          <cell r="C306" t="str">
            <v>접지용비닐절연전선(F-GV)</v>
          </cell>
          <cell r="D306" t="str">
            <v>70㎟(옥외)</v>
          </cell>
          <cell r="E306" t="str">
            <v>M</v>
          </cell>
          <cell r="G306">
            <v>7956</v>
          </cell>
          <cell r="H306">
            <v>7956</v>
          </cell>
          <cell r="I306">
            <v>6876</v>
          </cell>
          <cell r="J306">
            <v>6876</v>
          </cell>
          <cell r="K306">
            <v>1080</v>
          </cell>
          <cell r="L306">
            <v>1080</v>
          </cell>
          <cell r="M306">
            <v>0</v>
          </cell>
          <cell r="N306">
            <v>0</v>
          </cell>
        </row>
        <row r="307">
          <cell r="A307" t="str">
            <v>325</v>
          </cell>
          <cell r="B307" t="str">
            <v>제 325호</v>
          </cell>
          <cell r="C307" t="str">
            <v>접지용비닐절연전선(F-GV)</v>
          </cell>
          <cell r="D307" t="str">
            <v>95㎟(옥외)</v>
          </cell>
          <cell r="E307" t="str">
            <v>M</v>
          </cell>
          <cell r="G307">
            <v>10756</v>
          </cell>
          <cell r="H307">
            <v>10756</v>
          </cell>
          <cell r="I307">
            <v>9270</v>
          </cell>
          <cell r="J307">
            <v>9270</v>
          </cell>
          <cell r="K307">
            <v>1486</v>
          </cell>
          <cell r="L307">
            <v>1486</v>
          </cell>
          <cell r="M307">
            <v>0</v>
          </cell>
          <cell r="N307">
            <v>0</v>
          </cell>
        </row>
        <row r="308">
          <cell r="A308" t="str">
            <v>326</v>
          </cell>
          <cell r="B308" t="str">
            <v>제 326호</v>
          </cell>
          <cell r="C308" t="str">
            <v>600V 비닐 캡타이어케이블</v>
          </cell>
          <cell r="D308" t="str">
            <v>VCT, 2심 2.5 ㎟</v>
          </cell>
          <cell r="E308" t="str">
            <v>M</v>
          </cell>
          <cell r="G308">
            <v>3213</v>
          </cell>
          <cell r="H308">
            <v>3213</v>
          </cell>
          <cell r="I308">
            <v>920</v>
          </cell>
          <cell r="J308">
            <v>920</v>
          </cell>
          <cell r="K308">
            <v>2293</v>
          </cell>
          <cell r="L308">
            <v>2293</v>
          </cell>
          <cell r="M308">
            <v>0</v>
          </cell>
          <cell r="N308">
            <v>0</v>
          </cell>
        </row>
        <row r="309">
          <cell r="A309" t="str">
            <v>327</v>
          </cell>
          <cell r="B309" t="str">
            <v>제 327호</v>
          </cell>
          <cell r="C309" t="str">
            <v>폴리에틸렌 난연케이블</v>
          </cell>
          <cell r="D309" t="str">
            <v>0.6/1kv F-CV 1C×240㎟</v>
          </cell>
          <cell r="E309" t="str">
            <v>M</v>
          </cell>
          <cell r="G309">
            <v>45405</v>
          </cell>
          <cell r="H309">
            <v>45405</v>
          </cell>
          <cell r="I309">
            <v>23128</v>
          </cell>
          <cell r="J309">
            <v>23128</v>
          </cell>
          <cell r="K309">
            <v>22277</v>
          </cell>
          <cell r="L309">
            <v>22277</v>
          </cell>
          <cell r="M309">
            <v>0</v>
          </cell>
          <cell r="N309">
            <v>0</v>
          </cell>
        </row>
        <row r="310">
          <cell r="A310" t="str">
            <v>328</v>
          </cell>
          <cell r="B310" t="str">
            <v>제 328호</v>
          </cell>
          <cell r="C310" t="str">
            <v>폴리에틸렌 난연케이블-옥내</v>
          </cell>
          <cell r="D310" t="str">
            <v>0.6/1kv F-CV 1C×185㎟×3조</v>
          </cell>
          <cell r="E310" t="str">
            <v>M</v>
          </cell>
          <cell r="G310">
            <v>32694</v>
          </cell>
          <cell r="H310">
            <v>32694</v>
          </cell>
          <cell r="I310">
            <v>17624</v>
          </cell>
          <cell r="J310">
            <v>17624</v>
          </cell>
          <cell r="K310">
            <v>15070</v>
          </cell>
          <cell r="L310">
            <v>15070</v>
          </cell>
          <cell r="M310">
            <v>0</v>
          </cell>
          <cell r="N310">
            <v>0</v>
          </cell>
        </row>
        <row r="311">
          <cell r="A311" t="str">
            <v>329</v>
          </cell>
          <cell r="B311" t="str">
            <v>제 329호</v>
          </cell>
          <cell r="C311" t="str">
            <v>폴리에틸렌 난연케이블-옥외</v>
          </cell>
          <cell r="D311" t="str">
            <v>0.6/1kv F-CV 1C×185㎟×3조</v>
          </cell>
          <cell r="E311" t="str">
            <v>M</v>
          </cell>
          <cell r="G311">
            <v>20128</v>
          </cell>
          <cell r="H311">
            <v>20128</v>
          </cell>
          <cell r="I311">
            <v>16940</v>
          </cell>
          <cell r="J311">
            <v>16940</v>
          </cell>
          <cell r="K311">
            <v>3188</v>
          </cell>
          <cell r="L311">
            <v>3188</v>
          </cell>
          <cell r="M311">
            <v>0</v>
          </cell>
          <cell r="N311">
            <v>0</v>
          </cell>
        </row>
        <row r="312">
          <cell r="A312" t="str">
            <v>330</v>
          </cell>
          <cell r="B312" t="str">
            <v>제 330호</v>
          </cell>
          <cell r="C312" t="str">
            <v>폴리에틸렌 난연케이블-옥외</v>
          </cell>
          <cell r="D312" t="str">
            <v>0.6/1kv F-CV 2C×2.5㎟</v>
          </cell>
          <cell r="E312" t="str">
            <v>M</v>
          </cell>
          <cell r="G312">
            <v>2596</v>
          </cell>
          <cell r="H312">
            <v>2596</v>
          </cell>
          <cell r="I312">
            <v>1125</v>
          </cell>
          <cell r="J312">
            <v>1125</v>
          </cell>
          <cell r="K312">
            <v>1471</v>
          </cell>
          <cell r="L312">
            <v>1471</v>
          </cell>
          <cell r="M312">
            <v>0</v>
          </cell>
          <cell r="N312">
            <v>0</v>
          </cell>
        </row>
        <row r="313">
          <cell r="A313" t="str">
            <v>331</v>
          </cell>
          <cell r="B313" t="str">
            <v>제 331호</v>
          </cell>
          <cell r="C313" t="str">
            <v>폴리에틸렌 난연케이블-가로등</v>
          </cell>
          <cell r="D313" t="str">
            <v>0.6/1kv F-CV 2C×6㎟</v>
          </cell>
          <cell r="E313" t="str">
            <v>M</v>
          </cell>
          <cell r="G313">
            <v>3636</v>
          </cell>
          <cell r="H313">
            <v>3636</v>
          </cell>
          <cell r="I313">
            <v>1675</v>
          </cell>
          <cell r="J313">
            <v>1675</v>
          </cell>
          <cell r="K313">
            <v>1961</v>
          </cell>
          <cell r="L313">
            <v>1961</v>
          </cell>
          <cell r="M313">
            <v>0</v>
          </cell>
          <cell r="N313">
            <v>0</v>
          </cell>
        </row>
        <row r="314">
          <cell r="A314" t="str">
            <v>332</v>
          </cell>
          <cell r="B314" t="str">
            <v>제 332호</v>
          </cell>
          <cell r="C314" t="str">
            <v>폴리에틸렌 난연케이블</v>
          </cell>
          <cell r="D314" t="str">
            <v>0.6/1kv F-CV 3C×2.5㎟</v>
          </cell>
          <cell r="E314" t="str">
            <v>M</v>
          </cell>
          <cell r="G314">
            <v>4863</v>
          </cell>
          <cell r="H314">
            <v>4863</v>
          </cell>
          <cell r="I314">
            <v>1751</v>
          </cell>
          <cell r="J314">
            <v>1751</v>
          </cell>
          <cell r="K314">
            <v>3112</v>
          </cell>
          <cell r="L314">
            <v>3112</v>
          </cell>
          <cell r="M314">
            <v>0</v>
          </cell>
          <cell r="N314">
            <v>0</v>
          </cell>
        </row>
        <row r="315">
          <cell r="A315" t="str">
            <v>333</v>
          </cell>
          <cell r="B315" t="str">
            <v>제 333호</v>
          </cell>
          <cell r="C315" t="str">
            <v>폴리에틸렌 난연케이블</v>
          </cell>
          <cell r="D315" t="str">
            <v>0.6/1kv F-CV 3C×4㎟</v>
          </cell>
          <cell r="E315" t="str">
            <v>M</v>
          </cell>
          <cell r="G315">
            <v>5810</v>
          </cell>
          <cell r="H315">
            <v>5810</v>
          </cell>
          <cell r="I315">
            <v>2207</v>
          </cell>
          <cell r="J315">
            <v>2207</v>
          </cell>
          <cell r="K315">
            <v>3603</v>
          </cell>
          <cell r="L315">
            <v>3603</v>
          </cell>
          <cell r="M315">
            <v>0</v>
          </cell>
          <cell r="N315">
            <v>0</v>
          </cell>
        </row>
        <row r="316">
          <cell r="A316" t="str">
            <v>334</v>
          </cell>
          <cell r="B316" t="str">
            <v>제 334호</v>
          </cell>
          <cell r="C316" t="str">
            <v>폴리에틸렌 난연케이블-옥외</v>
          </cell>
          <cell r="D316" t="str">
            <v>0.6/1kv F-CV 3C×4㎟</v>
          </cell>
          <cell r="E316" t="str">
            <v>M</v>
          </cell>
          <cell r="G316">
            <v>4332</v>
          </cell>
          <cell r="H316">
            <v>4332</v>
          </cell>
          <cell r="I316">
            <v>2125</v>
          </cell>
          <cell r="J316">
            <v>2125</v>
          </cell>
          <cell r="K316">
            <v>2207</v>
          </cell>
          <cell r="L316">
            <v>2207</v>
          </cell>
          <cell r="M316">
            <v>0</v>
          </cell>
          <cell r="N316">
            <v>0</v>
          </cell>
        </row>
        <row r="317">
          <cell r="A317" t="str">
            <v>335</v>
          </cell>
          <cell r="B317" t="str">
            <v>제 335호</v>
          </cell>
          <cell r="C317" t="str">
            <v>폴리에틸렌 난연케이블-옥외</v>
          </cell>
          <cell r="D317" t="str">
            <v>0.6/1kv F-CV 4C×4㎟</v>
          </cell>
          <cell r="E317" t="str">
            <v>M</v>
          </cell>
          <cell r="G317">
            <v>5625</v>
          </cell>
          <cell r="H317">
            <v>5625</v>
          </cell>
          <cell r="I317">
            <v>2683</v>
          </cell>
          <cell r="J317">
            <v>2683</v>
          </cell>
          <cell r="K317">
            <v>2942</v>
          </cell>
          <cell r="L317">
            <v>2942</v>
          </cell>
          <cell r="M317">
            <v>0</v>
          </cell>
          <cell r="N317">
            <v>0</v>
          </cell>
        </row>
        <row r="318">
          <cell r="A318" t="str">
            <v>336</v>
          </cell>
          <cell r="B318" t="str">
            <v>제 336호</v>
          </cell>
          <cell r="C318" t="str">
            <v>폴리에틸렌 난연케이블-옥외</v>
          </cell>
          <cell r="D318" t="str">
            <v>0.6/1kv F-CV 4C×25㎟</v>
          </cell>
          <cell r="E318" t="str">
            <v>M</v>
          </cell>
          <cell r="G318">
            <v>14846</v>
          </cell>
          <cell r="H318">
            <v>14846</v>
          </cell>
          <cell r="I318">
            <v>11168</v>
          </cell>
          <cell r="J318">
            <v>11168</v>
          </cell>
          <cell r="K318">
            <v>3678</v>
          </cell>
          <cell r="L318">
            <v>3678</v>
          </cell>
          <cell r="M318">
            <v>0</v>
          </cell>
          <cell r="N318">
            <v>0</v>
          </cell>
        </row>
        <row r="319">
          <cell r="A319" t="str">
            <v>337</v>
          </cell>
          <cell r="B319" t="str">
            <v>제 337호</v>
          </cell>
          <cell r="C319" t="str">
            <v>난연제어케이블</v>
          </cell>
          <cell r="D319" t="str">
            <v>F-CVV 3Cx2.5㎟</v>
          </cell>
          <cell r="E319" t="str">
            <v>M</v>
          </cell>
          <cell r="G319">
            <v>4737</v>
          </cell>
          <cell r="H319">
            <v>4737</v>
          </cell>
          <cell r="I319">
            <v>1625</v>
          </cell>
          <cell r="J319">
            <v>1625</v>
          </cell>
          <cell r="K319">
            <v>3112</v>
          </cell>
          <cell r="L319">
            <v>3112</v>
          </cell>
          <cell r="M319">
            <v>0</v>
          </cell>
          <cell r="N319">
            <v>0</v>
          </cell>
        </row>
        <row r="320">
          <cell r="A320" t="str">
            <v>338</v>
          </cell>
          <cell r="B320" t="str">
            <v>제 338호</v>
          </cell>
          <cell r="C320" t="str">
            <v>난연제어케이블</v>
          </cell>
          <cell r="D320" t="str">
            <v>F-CVV 5Cx2.5㎟</v>
          </cell>
          <cell r="E320" t="str">
            <v>M</v>
          </cell>
          <cell r="G320">
            <v>7560</v>
          </cell>
          <cell r="H320">
            <v>7560</v>
          </cell>
          <cell r="I320">
            <v>2319</v>
          </cell>
          <cell r="J320">
            <v>2319</v>
          </cell>
          <cell r="K320">
            <v>5241</v>
          </cell>
          <cell r="L320">
            <v>5241</v>
          </cell>
          <cell r="M320">
            <v>0</v>
          </cell>
          <cell r="N320">
            <v>0</v>
          </cell>
        </row>
        <row r="321">
          <cell r="A321" t="str">
            <v>339</v>
          </cell>
          <cell r="B321" t="str">
            <v>제 339호</v>
          </cell>
          <cell r="C321" t="str">
            <v>난연제어케이블</v>
          </cell>
          <cell r="D321" t="str">
            <v>F-CVV 10Cx2.5㎟</v>
          </cell>
          <cell r="E321" t="str">
            <v>M</v>
          </cell>
          <cell r="G321">
            <v>11897</v>
          </cell>
          <cell r="H321">
            <v>11897</v>
          </cell>
          <cell r="I321">
            <v>4035</v>
          </cell>
          <cell r="J321">
            <v>4035</v>
          </cell>
          <cell r="K321">
            <v>7862</v>
          </cell>
          <cell r="L321">
            <v>7862</v>
          </cell>
          <cell r="M321">
            <v>0</v>
          </cell>
          <cell r="N321">
            <v>0</v>
          </cell>
        </row>
        <row r="322">
          <cell r="A322" t="str">
            <v>340</v>
          </cell>
          <cell r="B322" t="str">
            <v>제 340호</v>
          </cell>
          <cell r="C322" t="str">
            <v>난연제어케이블</v>
          </cell>
          <cell r="D322" t="str">
            <v>F-CVV 12Cx2.5㎟</v>
          </cell>
          <cell r="E322" t="str">
            <v>M</v>
          </cell>
          <cell r="G322">
            <v>13466</v>
          </cell>
          <cell r="H322">
            <v>13466</v>
          </cell>
          <cell r="I322">
            <v>4621</v>
          </cell>
          <cell r="J322">
            <v>4621</v>
          </cell>
          <cell r="K322">
            <v>8845</v>
          </cell>
          <cell r="L322">
            <v>8845</v>
          </cell>
          <cell r="M322">
            <v>0</v>
          </cell>
          <cell r="N322">
            <v>0</v>
          </cell>
        </row>
        <row r="323">
          <cell r="A323" t="str">
            <v>341</v>
          </cell>
          <cell r="B323" t="str">
            <v>제 341호</v>
          </cell>
          <cell r="C323" t="str">
            <v>난연제어케이블</v>
          </cell>
          <cell r="D323" t="str">
            <v>F-CVV 15Cx2.5㎟</v>
          </cell>
          <cell r="E323" t="str">
            <v>M</v>
          </cell>
          <cell r="G323">
            <v>15655</v>
          </cell>
          <cell r="H323">
            <v>15655</v>
          </cell>
          <cell r="I323">
            <v>5499</v>
          </cell>
          <cell r="J323">
            <v>5499</v>
          </cell>
          <cell r="K323">
            <v>10156</v>
          </cell>
          <cell r="L323">
            <v>10156</v>
          </cell>
          <cell r="M323">
            <v>0</v>
          </cell>
          <cell r="N323">
            <v>0</v>
          </cell>
        </row>
        <row r="324">
          <cell r="A324" t="str">
            <v>342</v>
          </cell>
          <cell r="B324" t="str">
            <v>제 342호</v>
          </cell>
          <cell r="C324" t="str">
            <v>난연제어케이블</v>
          </cell>
          <cell r="D324" t="str">
            <v>F-CVV-S, 3Cx2.5㎟</v>
          </cell>
          <cell r="E324" t="str">
            <v>M</v>
          </cell>
          <cell r="G324">
            <v>5464</v>
          </cell>
          <cell r="H324">
            <v>5464</v>
          </cell>
          <cell r="I324">
            <v>1861</v>
          </cell>
          <cell r="J324">
            <v>1861</v>
          </cell>
          <cell r="K324">
            <v>3603</v>
          </cell>
          <cell r="L324">
            <v>3603</v>
          </cell>
          <cell r="M324">
            <v>0</v>
          </cell>
          <cell r="N324">
            <v>0</v>
          </cell>
        </row>
        <row r="325">
          <cell r="A325" t="str">
            <v>343</v>
          </cell>
          <cell r="B325" t="str">
            <v>제 343호</v>
          </cell>
          <cell r="C325" t="str">
            <v>난연제어케이블</v>
          </cell>
          <cell r="D325" t="str">
            <v>F-CVV-SB 2Cx1.5㎟</v>
          </cell>
          <cell r="E325" t="str">
            <v>M</v>
          </cell>
          <cell r="G325">
            <v>4104</v>
          </cell>
          <cell r="H325">
            <v>4104</v>
          </cell>
          <cell r="I325">
            <v>1484</v>
          </cell>
          <cell r="J325">
            <v>1484</v>
          </cell>
          <cell r="K325">
            <v>2620</v>
          </cell>
          <cell r="L325">
            <v>2620</v>
          </cell>
          <cell r="M325">
            <v>0</v>
          </cell>
          <cell r="N325">
            <v>0</v>
          </cell>
        </row>
        <row r="326">
          <cell r="A326" t="str">
            <v>344</v>
          </cell>
          <cell r="B326" t="str">
            <v>제 344호</v>
          </cell>
          <cell r="C326" t="str">
            <v>고주파 동축케이블</v>
          </cell>
          <cell r="D326" t="str">
            <v>ECX CABLE, 5C-2V</v>
          </cell>
          <cell r="E326" t="str">
            <v>M</v>
          </cell>
          <cell r="G326">
            <v>4542</v>
          </cell>
          <cell r="H326">
            <v>4542</v>
          </cell>
          <cell r="I326">
            <v>759</v>
          </cell>
          <cell r="J326">
            <v>759</v>
          </cell>
          <cell r="K326">
            <v>3783</v>
          </cell>
          <cell r="L326">
            <v>3783</v>
          </cell>
          <cell r="M326">
            <v>0</v>
          </cell>
          <cell r="N326">
            <v>0</v>
          </cell>
        </row>
        <row r="327">
          <cell r="A327" t="str">
            <v>345</v>
          </cell>
          <cell r="B327" t="str">
            <v>제 345호</v>
          </cell>
          <cell r="C327" t="str">
            <v>와이드 스위치</v>
          </cell>
          <cell r="D327" t="str">
            <v>SUPPER WIDE,15A,250V 1로3구</v>
          </cell>
          <cell r="E327" t="str">
            <v>개</v>
          </cell>
          <cell r="G327">
            <v>17948</v>
          </cell>
          <cell r="H327">
            <v>17948</v>
          </cell>
          <cell r="I327">
            <v>6464</v>
          </cell>
          <cell r="J327">
            <v>6464</v>
          </cell>
          <cell r="K327">
            <v>11484</v>
          </cell>
          <cell r="L327">
            <v>11484</v>
          </cell>
          <cell r="M327">
            <v>0</v>
          </cell>
          <cell r="N327">
            <v>0</v>
          </cell>
        </row>
        <row r="328">
          <cell r="A328" t="str">
            <v>346</v>
          </cell>
          <cell r="B328" t="str">
            <v>제 346호</v>
          </cell>
          <cell r="C328" t="str">
            <v>탄소접지봉</v>
          </cell>
          <cell r="D328" t="str">
            <v>G-2N(260x1000)</v>
          </cell>
          <cell r="E328" t="str">
            <v>개</v>
          </cell>
          <cell r="G328">
            <v>793989</v>
          </cell>
          <cell r="H328">
            <v>793989</v>
          </cell>
          <cell r="I328">
            <v>632834</v>
          </cell>
          <cell r="J328">
            <v>632834</v>
          </cell>
          <cell r="K328">
            <v>161155</v>
          </cell>
          <cell r="L328">
            <v>161155</v>
          </cell>
          <cell r="M328">
            <v>0</v>
          </cell>
          <cell r="N328">
            <v>0</v>
          </cell>
        </row>
        <row r="329">
          <cell r="A329" t="str">
            <v>347</v>
          </cell>
          <cell r="B329" t="str">
            <v>제 347호</v>
          </cell>
          <cell r="C329" t="str">
            <v>접지단자함</v>
          </cell>
          <cell r="D329" t="str">
            <v>SUS, 2 CCT</v>
          </cell>
          <cell r="E329" t="str">
            <v>면</v>
          </cell>
          <cell r="G329">
            <v>203844</v>
          </cell>
          <cell r="H329">
            <v>203844</v>
          </cell>
          <cell r="I329">
            <v>114675</v>
          </cell>
          <cell r="J329">
            <v>114675</v>
          </cell>
          <cell r="K329">
            <v>89169</v>
          </cell>
          <cell r="L329">
            <v>89169</v>
          </cell>
          <cell r="M329">
            <v>0</v>
          </cell>
          <cell r="N329">
            <v>0</v>
          </cell>
        </row>
        <row r="330">
          <cell r="A330" t="str">
            <v>348</v>
          </cell>
          <cell r="B330" t="str">
            <v>제 348호</v>
          </cell>
          <cell r="C330" t="str">
            <v>접지단자함</v>
          </cell>
          <cell r="D330" t="str">
            <v>SUS, 5 CCT</v>
          </cell>
          <cell r="E330" t="str">
            <v>면</v>
          </cell>
          <cell r="G330">
            <v>309844</v>
          </cell>
          <cell r="H330">
            <v>309844</v>
          </cell>
          <cell r="I330">
            <v>220675</v>
          </cell>
          <cell r="J330">
            <v>220675</v>
          </cell>
          <cell r="K330">
            <v>89169</v>
          </cell>
          <cell r="L330">
            <v>89169</v>
          </cell>
          <cell r="M330">
            <v>0</v>
          </cell>
          <cell r="N330">
            <v>0</v>
          </cell>
        </row>
        <row r="331">
          <cell r="A331" t="str">
            <v>349</v>
          </cell>
          <cell r="B331" t="str">
            <v>제 349호</v>
          </cell>
          <cell r="C331" t="str">
            <v>세대단자함</v>
          </cell>
          <cell r="D331" t="str">
            <v>50A(Main), 6회로</v>
          </cell>
          <cell r="E331" t="str">
            <v>개</v>
          </cell>
          <cell r="G331">
            <v>370977</v>
          </cell>
          <cell r="H331">
            <v>370977</v>
          </cell>
          <cell r="I331">
            <v>65368</v>
          </cell>
          <cell r="J331">
            <v>65368</v>
          </cell>
          <cell r="K331">
            <v>305609</v>
          </cell>
          <cell r="L331">
            <v>305609</v>
          </cell>
          <cell r="M331">
            <v>0</v>
          </cell>
          <cell r="N331">
            <v>0</v>
          </cell>
        </row>
        <row r="332">
          <cell r="A332" t="str">
            <v>350</v>
          </cell>
          <cell r="B332" t="str">
            <v>제 350호</v>
          </cell>
          <cell r="C332" t="str">
            <v>러그단자</v>
          </cell>
          <cell r="D332" t="str">
            <v>동관단자 1 HOLE 95 ㎟</v>
          </cell>
          <cell r="E332" t="str">
            <v>개</v>
          </cell>
          <cell r="G332">
            <v>26711</v>
          </cell>
          <cell r="H332">
            <v>26711</v>
          </cell>
          <cell r="I332">
            <v>2140</v>
          </cell>
          <cell r="J332">
            <v>2140</v>
          </cell>
          <cell r="K332">
            <v>24571</v>
          </cell>
          <cell r="L332">
            <v>24571</v>
          </cell>
          <cell r="M332">
            <v>0</v>
          </cell>
          <cell r="N332">
            <v>0</v>
          </cell>
        </row>
        <row r="333">
          <cell r="A333" t="str">
            <v>351</v>
          </cell>
          <cell r="B333" t="str">
            <v>제 351호</v>
          </cell>
          <cell r="C333" t="str">
            <v>러그단자(IEC 90)</v>
          </cell>
          <cell r="D333" t="str">
            <v>동관단자 1 HOLE 185 ㎟</v>
          </cell>
          <cell r="E333" t="str">
            <v>개</v>
          </cell>
          <cell r="G333">
            <v>37418</v>
          </cell>
          <cell r="H333">
            <v>37418</v>
          </cell>
          <cell r="I333">
            <v>4002</v>
          </cell>
          <cell r="J333">
            <v>4002</v>
          </cell>
          <cell r="K333">
            <v>33416</v>
          </cell>
          <cell r="L333">
            <v>33416</v>
          </cell>
          <cell r="M333">
            <v>0</v>
          </cell>
          <cell r="N333">
            <v>0</v>
          </cell>
        </row>
        <row r="334">
          <cell r="A334" t="str">
            <v>352</v>
          </cell>
          <cell r="B334" t="str">
            <v>제 352호</v>
          </cell>
          <cell r="C334" t="str">
            <v>러그단자(IEC 90)</v>
          </cell>
          <cell r="D334" t="str">
            <v>동관단자 1 HOLE 240 ㎟</v>
          </cell>
          <cell r="E334" t="str">
            <v>개</v>
          </cell>
          <cell r="G334">
            <v>42916</v>
          </cell>
          <cell r="H334">
            <v>42916</v>
          </cell>
          <cell r="I334">
            <v>5077</v>
          </cell>
          <cell r="J334">
            <v>5077</v>
          </cell>
          <cell r="K334">
            <v>37839</v>
          </cell>
          <cell r="L334">
            <v>37839</v>
          </cell>
          <cell r="M334">
            <v>0</v>
          </cell>
          <cell r="N334">
            <v>0</v>
          </cell>
        </row>
        <row r="335">
          <cell r="A335" t="str">
            <v>353</v>
          </cell>
          <cell r="B335" t="str">
            <v>제 353호</v>
          </cell>
          <cell r="C335" t="str">
            <v>러그단자(IEC 90)</v>
          </cell>
          <cell r="D335" t="str">
            <v>동관단자 2 HOLE 70 ㎟</v>
          </cell>
          <cell r="E335" t="str">
            <v>개</v>
          </cell>
          <cell r="G335">
            <v>25278</v>
          </cell>
          <cell r="H335">
            <v>25278</v>
          </cell>
          <cell r="I335">
            <v>2182</v>
          </cell>
          <cell r="J335">
            <v>2182</v>
          </cell>
          <cell r="K335">
            <v>23096</v>
          </cell>
          <cell r="L335">
            <v>23096</v>
          </cell>
          <cell r="M335">
            <v>0</v>
          </cell>
          <cell r="N335">
            <v>0</v>
          </cell>
        </row>
        <row r="336">
          <cell r="A336" t="str">
            <v>354</v>
          </cell>
          <cell r="B336" t="str">
            <v>제 354호</v>
          </cell>
          <cell r="C336" t="str">
            <v>압착단자(IEC 90)</v>
          </cell>
          <cell r="D336" t="str">
            <v>R형동선 나압착 16 ㎟</v>
          </cell>
          <cell r="E336" t="str">
            <v>개</v>
          </cell>
          <cell r="G336">
            <v>13746</v>
          </cell>
          <cell r="H336">
            <v>13746</v>
          </cell>
          <cell r="I336">
            <v>478</v>
          </cell>
          <cell r="J336">
            <v>478</v>
          </cell>
          <cell r="K336">
            <v>13268</v>
          </cell>
          <cell r="L336">
            <v>13268</v>
          </cell>
          <cell r="M336">
            <v>0</v>
          </cell>
          <cell r="N336">
            <v>0</v>
          </cell>
        </row>
        <row r="337">
          <cell r="A337" t="str">
            <v>355</v>
          </cell>
          <cell r="B337" t="str">
            <v>제 355호</v>
          </cell>
          <cell r="C337" t="str">
            <v>압착단자(IEC 90)</v>
          </cell>
          <cell r="D337" t="str">
            <v>R형동선 나압착 25 ㎟</v>
          </cell>
          <cell r="E337" t="str">
            <v>개</v>
          </cell>
          <cell r="G337">
            <v>16822</v>
          </cell>
          <cell r="H337">
            <v>16822</v>
          </cell>
          <cell r="I337">
            <v>606</v>
          </cell>
          <cell r="J337">
            <v>606</v>
          </cell>
          <cell r="K337">
            <v>16216</v>
          </cell>
          <cell r="L337">
            <v>16216</v>
          </cell>
          <cell r="M337">
            <v>0</v>
          </cell>
          <cell r="N337">
            <v>0</v>
          </cell>
        </row>
        <row r="338">
          <cell r="A338" t="str">
            <v>356</v>
          </cell>
          <cell r="B338" t="str">
            <v>제 356호</v>
          </cell>
          <cell r="C338" t="str">
            <v>압착단자(IEC 90)</v>
          </cell>
          <cell r="D338" t="str">
            <v>R형동선 나압착 70 ㎟</v>
          </cell>
          <cell r="E338" t="str">
            <v>개</v>
          </cell>
          <cell r="G338">
            <v>24208</v>
          </cell>
          <cell r="H338">
            <v>24208</v>
          </cell>
          <cell r="I338">
            <v>1112</v>
          </cell>
          <cell r="J338">
            <v>1112</v>
          </cell>
          <cell r="K338">
            <v>23096</v>
          </cell>
          <cell r="L338">
            <v>23096</v>
          </cell>
          <cell r="M338">
            <v>0</v>
          </cell>
          <cell r="N338">
            <v>0</v>
          </cell>
        </row>
        <row r="339">
          <cell r="A339" t="str">
            <v>357</v>
          </cell>
          <cell r="B339" t="str">
            <v>제 357호</v>
          </cell>
          <cell r="C339" t="str">
            <v>압착단자(IEC 90)</v>
          </cell>
          <cell r="D339" t="str">
            <v>R형동선 나압착 95 ㎟</v>
          </cell>
          <cell r="E339" t="str">
            <v>개</v>
          </cell>
          <cell r="G339">
            <v>25842</v>
          </cell>
          <cell r="H339">
            <v>25842</v>
          </cell>
          <cell r="I339">
            <v>1271</v>
          </cell>
          <cell r="J339">
            <v>1271</v>
          </cell>
          <cell r="K339">
            <v>24571</v>
          </cell>
          <cell r="L339">
            <v>24571</v>
          </cell>
          <cell r="M339">
            <v>0</v>
          </cell>
          <cell r="N339">
            <v>0</v>
          </cell>
        </row>
        <row r="340">
          <cell r="A340" t="str">
            <v>358</v>
          </cell>
          <cell r="B340" t="str">
            <v>제 358호</v>
          </cell>
          <cell r="C340" t="str">
            <v>압착단자(IEC 90)</v>
          </cell>
          <cell r="D340" t="str">
            <v>R형동선 나압착 120 ㎟</v>
          </cell>
          <cell r="E340" t="str">
            <v>개</v>
          </cell>
          <cell r="G340">
            <v>30214</v>
          </cell>
          <cell r="H340">
            <v>30214</v>
          </cell>
          <cell r="I340">
            <v>2203</v>
          </cell>
          <cell r="J340">
            <v>2203</v>
          </cell>
          <cell r="K340">
            <v>28011</v>
          </cell>
          <cell r="L340">
            <v>28011</v>
          </cell>
          <cell r="M340">
            <v>0</v>
          </cell>
          <cell r="N340">
            <v>0</v>
          </cell>
        </row>
        <row r="341">
          <cell r="A341" t="str">
            <v>359</v>
          </cell>
          <cell r="B341" t="str">
            <v>제 359호</v>
          </cell>
          <cell r="C341" t="str">
            <v>RS-422</v>
          </cell>
          <cell r="D341" t="str">
            <v>2P</v>
          </cell>
          <cell r="E341" t="str">
            <v>m</v>
          </cell>
          <cell r="G341">
            <v>9896</v>
          </cell>
          <cell r="H341">
            <v>9896</v>
          </cell>
          <cell r="I341">
            <v>6113</v>
          </cell>
          <cell r="J341">
            <v>6113</v>
          </cell>
          <cell r="K341">
            <v>3783</v>
          </cell>
          <cell r="L341">
            <v>3783</v>
          </cell>
          <cell r="M341">
            <v>0</v>
          </cell>
          <cell r="N341">
            <v>0</v>
          </cell>
        </row>
        <row r="342">
          <cell r="A342" t="str">
            <v>360</v>
          </cell>
          <cell r="B342" t="str">
            <v>제 360호</v>
          </cell>
          <cell r="C342" t="str">
            <v>RS-485</v>
          </cell>
          <cell r="D342" t="str">
            <v>2P</v>
          </cell>
          <cell r="E342" t="str">
            <v>m</v>
          </cell>
          <cell r="G342">
            <v>12796</v>
          </cell>
          <cell r="H342">
            <v>12796</v>
          </cell>
          <cell r="I342">
            <v>9013</v>
          </cell>
          <cell r="J342">
            <v>9013</v>
          </cell>
          <cell r="K342">
            <v>3783</v>
          </cell>
          <cell r="L342">
            <v>3783</v>
          </cell>
          <cell r="M342">
            <v>0</v>
          </cell>
          <cell r="N342">
            <v>0</v>
          </cell>
        </row>
        <row r="343">
          <cell r="A343" t="str">
            <v>361</v>
          </cell>
          <cell r="B343" t="str">
            <v>제 361호</v>
          </cell>
          <cell r="C343" t="str">
            <v>등기구 철거</v>
          </cell>
          <cell r="D343" t="str">
            <v>200W이하x2등용</v>
          </cell>
          <cell r="E343" t="str">
            <v>개</v>
          </cell>
          <cell r="G343">
            <v>33397</v>
          </cell>
          <cell r="H343">
            <v>33397</v>
          </cell>
          <cell r="I343">
            <v>972</v>
          </cell>
          <cell r="J343">
            <v>972</v>
          </cell>
          <cell r="K343">
            <v>32425</v>
          </cell>
          <cell r="L343">
            <v>32425</v>
          </cell>
          <cell r="M343">
            <v>0</v>
          </cell>
          <cell r="N343">
            <v>0</v>
          </cell>
        </row>
        <row r="344">
          <cell r="A344" t="str">
            <v>362</v>
          </cell>
          <cell r="B344" t="str">
            <v>제 362호</v>
          </cell>
          <cell r="C344" t="str">
            <v>오뚜기수위계</v>
          </cell>
          <cell r="D344" t="str">
            <v>2접점</v>
          </cell>
          <cell r="E344" t="str">
            <v>조</v>
          </cell>
          <cell r="G344">
            <v>211430</v>
          </cell>
          <cell r="H344">
            <v>211430</v>
          </cell>
          <cell r="I344">
            <v>171206</v>
          </cell>
          <cell r="J344">
            <v>171206</v>
          </cell>
          <cell r="K344">
            <v>40224</v>
          </cell>
          <cell r="L344">
            <v>40224</v>
          </cell>
          <cell r="M344">
            <v>0</v>
          </cell>
          <cell r="N344">
            <v>0</v>
          </cell>
        </row>
        <row r="345">
          <cell r="A345" t="str">
            <v>363</v>
          </cell>
          <cell r="B345" t="str">
            <v>제 363호</v>
          </cell>
          <cell r="C345" t="str">
            <v>전극봉수위계</v>
          </cell>
          <cell r="D345" t="str">
            <v>2접점</v>
          </cell>
          <cell r="E345" t="str">
            <v>조</v>
          </cell>
          <cell r="G345">
            <v>101430</v>
          </cell>
          <cell r="H345">
            <v>101430</v>
          </cell>
          <cell r="I345">
            <v>61206</v>
          </cell>
          <cell r="J345">
            <v>61206</v>
          </cell>
          <cell r="K345">
            <v>40224</v>
          </cell>
          <cell r="L345">
            <v>40224</v>
          </cell>
          <cell r="M345">
            <v>0</v>
          </cell>
          <cell r="N345">
            <v>0</v>
          </cell>
        </row>
        <row r="346">
          <cell r="A346" t="str">
            <v>364</v>
          </cell>
          <cell r="B346" t="str">
            <v>제 364호</v>
          </cell>
          <cell r="C346" t="str">
            <v>조명기구 A</v>
          </cell>
          <cell r="D346" t="str">
            <v>슬립매입 FL 28W/2</v>
          </cell>
          <cell r="E346" t="str">
            <v>개</v>
          </cell>
          <cell r="G346">
            <v>124138</v>
          </cell>
          <cell r="H346">
            <v>124138</v>
          </cell>
          <cell r="I346">
            <v>82256</v>
          </cell>
          <cell r="J346">
            <v>82256</v>
          </cell>
          <cell r="K346">
            <v>41882</v>
          </cell>
          <cell r="L346">
            <v>41882</v>
          </cell>
          <cell r="M346">
            <v>0</v>
          </cell>
          <cell r="N346">
            <v>0</v>
          </cell>
        </row>
        <row r="347">
          <cell r="A347" t="str">
            <v>365</v>
          </cell>
          <cell r="B347" t="str">
            <v>제 365호</v>
          </cell>
          <cell r="C347" t="str">
            <v>조명기구 B</v>
          </cell>
          <cell r="D347" t="str">
            <v>직부등 EL 20W/1</v>
          </cell>
          <cell r="E347" t="str">
            <v>개</v>
          </cell>
          <cell r="G347">
            <v>49048</v>
          </cell>
          <cell r="H347">
            <v>49048</v>
          </cell>
          <cell r="I347">
            <v>24729</v>
          </cell>
          <cell r="J347">
            <v>24729</v>
          </cell>
          <cell r="K347">
            <v>24319</v>
          </cell>
          <cell r="L347">
            <v>24319</v>
          </cell>
          <cell r="M347">
            <v>0</v>
          </cell>
          <cell r="N347">
            <v>0</v>
          </cell>
        </row>
        <row r="348">
          <cell r="A348" t="str">
            <v>366</v>
          </cell>
          <cell r="B348" t="str">
            <v>제 366호</v>
          </cell>
          <cell r="C348" t="str">
            <v>철근클램프 접속</v>
          </cell>
          <cell r="D348" t="str">
            <v>구조체</v>
          </cell>
          <cell r="E348" t="str">
            <v>개소</v>
          </cell>
          <cell r="G348">
            <v>28193</v>
          </cell>
          <cell r="H348">
            <v>28193</v>
          </cell>
          <cell r="I348">
            <v>14413</v>
          </cell>
          <cell r="J348">
            <v>14413</v>
          </cell>
          <cell r="K348">
            <v>13780</v>
          </cell>
          <cell r="L348">
            <v>13780</v>
          </cell>
          <cell r="M348">
            <v>0</v>
          </cell>
          <cell r="N348">
            <v>0</v>
          </cell>
        </row>
        <row r="349">
          <cell r="A349" t="str">
            <v>367</v>
          </cell>
          <cell r="B349" t="str">
            <v>제 367호</v>
          </cell>
          <cell r="C349" t="str">
            <v>제어케이블</v>
          </cell>
          <cell r="D349" t="str">
            <v>FR-CVVS 2.5㎟ x 2C</v>
          </cell>
          <cell r="E349" t="str">
            <v>m</v>
          </cell>
          <cell r="G349">
            <v>3256</v>
          </cell>
          <cell r="H349">
            <v>3256</v>
          </cell>
          <cell r="I349">
            <v>1429</v>
          </cell>
          <cell r="J349">
            <v>1429</v>
          </cell>
          <cell r="K349">
            <v>1827</v>
          </cell>
          <cell r="L349">
            <v>1827</v>
          </cell>
          <cell r="M349">
            <v>0</v>
          </cell>
          <cell r="N349">
            <v>0</v>
          </cell>
        </row>
        <row r="350">
          <cell r="A350" t="str">
            <v>368</v>
          </cell>
          <cell r="B350" t="str">
            <v>제 368호</v>
          </cell>
          <cell r="C350" t="str">
            <v>제어케이블</v>
          </cell>
          <cell r="D350" t="str">
            <v>FR-CVVS 2.5㎟ x 10C</v>
          </cell>
          <cell r="E350" t="str">
            <v>m</v>
          </cell>
          <cell r="G350">
            <v>10403</v>
          </cell>
          <cell r="H350">
            <v>10403</v>
          </cell>
          <cell r="I350">
            <v>4105</v>
          </cell>
          <cell r="J350">
            <v>4105</v>
          </cell>
          <cell r="K350">
            <v>6298</v>
          </cell>
          <cell r="L350">
            <v>6298</v>
          </cell>
          <cell r="M350">
            <v>0</v>
          </cell>
          <cell r="N350">
            <v>0</v>
          </cell>
        </row>
        <row r="351">
          <cell r="A351" t="str">
            <v>401</v>
          </cell>
          <cell r="B351" t="str">
            <v>제 401호</v>
          </cell>
          <cell r="C351" t="str">
            <v>용접기(교류)</v>
          </cell>
          <cell r="D351" t="str">
            <v>500A</v>
          </cell>
          <cell r="E351" t="str">
            <v>HR</v>
          </cell>
          <cell r="G351" t="str">
            <v/>
          </cell>
          <cell r="H351">
            <v>0</v>
          </cell>
          <cell r="I351">
            <v>0</v>
          </cell>
          <cell r="J351">
            <v>0</v>
          </cell>
          <cell r="K351">
            <v>0</v>
          </cell>
          <cell r="L351">
            <v>0</v>
          </cell>
          <cell r="M351">
            <v>0</v>
          </cell>
          <cell r="N351">
            <v>0</v>
          </cell>
        </row>
        <row r="352">
          <cell r="A352">
            <v>402</v>
          </cell>
          <cell r="B352" t="str">
            <v>제 402호</v>
          </cell>
          <cell r="C352" t="str">
            <v>레미콘타설</v>
          </cell>
          <cell r="D352" t="str">
            <v>무근(미할증)</v>
          </cell>
          <cell r="E352" t="str">
            <v>M3</v>
          </cell>
          <cell r="G352">
            <v>27166</v>
          </cell>
          <cell r="H352">
            <v>27166</v>
          </cell>
          <cell r="I352">
            <v>791</v>
          </cell>
          <cell r="J352">
            <v>791</v>
          </cell>
          <cell r="K352">
            <v>26375</v>
          </cell>
          <cell r="L352">
            <v>26375</v>
          </cell>
          <cell r="M352">
            <v>0</v>
          </cell>
          <cell r="N352">
            <v>0</v>
          </cell>
        </row>
        <row r="353">
          <cell r="A353" t="str">
            <v>403</v>
          </cell>
          <cell r="B353" t="str">
            <v>제 403호</v>
          </cell>
          <cell r="C353" t="str">
            <v>잡철물제작설치(철제)</v>
          </cell>
          <cell r="D353" t="str">
            <v>간단</v>
          </cell>
          <cell r="E353" t="str">
            <v>KG</v>
          </cell>
          <cell r="G353">
            <v>4011</v>
          </cell>
          <cell r="H353">
            <v>4011</v>
          </cell>
          <cell r="I353">
            <v>190</v>
          </cell>
          <cell r="J353">
            <v>190</v>
          </cell>
          <cell r="K353">
            <v>3821</v>
          </cell>
          <cell r="L353">
            <v>3821</v>
          </cell>
          <cell r="M353">
            <v>0</v>
          </cell>
          <cell r="N353">
            <v>0</v>
          </cell>
        </row>
        <row r="354">
          <cell r="A354" t="str">
            <v>404</v>
          </cell>
          <cell r="B354" t="str">
            <v>제 404호</v>
          </cell>
          <cell r="C354" t="str">
            <v>잡철물제작설치(철제)</v>
          </cell>
          <cell r="D354" t="str">
            <v>간단</v>
          </cell>
          <cell r="E354" t="str">
            <v>톤</v>
          </cell>
          <cell r="G354">
            <v>4012011</v>
          </cell>
          <cell r="H354">
            <v>4012011</v>
          </cell>
          <cell r="I354">
            <v>190388</v>
          </cell>
          <cell r="J354">
            <v>190388</v>
          </cell>
          <cell r="K354">
            <v>3821623</v>
          </cell>
          <cell r="L354">
            <v>3821623</v>
          </cell>
          <cell r="M354">
            <v>0</v>
          </cell>
          <cell r="N354">
            <v>0</v>
          </cell>
        </row>
        <row r="355">
          <cell r="A355" t="str">
            <v>405</v>
          </cell>
          <cell r="B355" t="str">
            <v>제 405호</v>
          </cell>
          <cell r="C355" t="str">
            <v>바탕만들기</v>
          </cell>
          <cell r="D355" t="str">
            <v>철재면</v>
          </cell>
          <cell r="E355" t="str">
            <v>M2</v>
          </cell>
          <cell r="G355">
            <v>1744</v>
          </cell>
          <cell r="H355">
            <v>1744</v>
          </cell>
          <cell r="I355">
            <v>99</v>
          </cell>
          <cell r="J355">
            <v>99</v>
          </cell>
          <cell r="K355">
            <v>1645</v>
          </cell>
          <cell r="L355">
            <v>1645</v>
          </cell>
          <cell r="M355">
            <v>0</v>
          </cell>
          <cell r="N355">
            <v>0</v>
          </cell>
        </row>
        <row r="356">
          <cell r="A356" t="str">
            <v>406</v>
          </cell>
          <cell r="B356" t="str">
            <v>제 406호</v>
          </cell>
          <cell r="C356" t="str">
            <v>조합페인트칠(붓칠)</v>
          </cell>
          <cell r="D356" t="str">
            <v>철재면2회.1급</v>
          </cell>
          <cell r="E356" t="str">
            <v>M2</v>
          </cell>
          <cell r="G356">
            <v>6302</v>
          </cell>
          <cell r="H356">
            <v>6302</v>
          </cell>
          <cell r="I356">
            <v>1255</v>
          </cell>
          <cell r="J356">
            <v>1255</v>
          </cell>
          <cell r="K356">
            <v>5047</v>
          </cell>
          <cell r="L356">
            <v>5047</v>
          </cell>
          <cell r="M356">
            <v>0</v>
          </cell>
          <cell r="N356">
            <v>0</v>
          </cell>
        </row>
        <row r="357">
          <cell r="A357" t="str">
            <v>407</v>
          </cell>
          <cell r="B357" t="str">
            <v>제 407호</v>
          </cell>
          <cell r="C357" t="str">
            <v>녹막이페인트칠</v>
          </cell>
          <cell r="D357" t="str">
            <v>3회.1종</v>
          </cell>
          <cell r="E357" t="str">
            <v>M2</v>
          </cell>
          <cell r="G357">
            <v>8250</v>
          </cell>
          <cell r="H357">
            <v>8250</v>
          </cell>
          <cell r="I357">
            <v>1558</v>
          </cell>
          <cell r="J357">
            <v>1558</v>
          </cell>
          <cell r="K357">
            <v>6692</v>
          </cell>
          <cell r="L357">
            <v>6692</v>
          </cell>
          <cell r="M357">
            <v>0</v>
          </cell>
          <cell r="N357">
            <v>0</v>
          </cell>
        </row>
        <row r="358">
          <cell r="A358" t="str">
            <v>408</v>
          </cell>
          <cell r="B358" t="str">
            <v>제 408호</v>
          </cell>
          <cell r="C358" t="str">
            <v>경질비닐PVC전선관-노출</v>
          </cell>
          <cell r="D358" t="str">
            <v>HI 16 mm</v>
          </cell>
          <cell r="E358" t="str">
            <v>M</v>
          </cell>
          <cell r="G358">
            <v>8713</v>
          </cell>
          <cell r="H358">
            <v>8713</v>
          </cell>
          <cell r="I358">
            <v>607</v>
          </cell>
          <cell r="J358">
            <v>607</v>
          </cell>
          <cell r="K358">
            <v>8106</v>
          </cell>
          <cell r="L358">
            <v>8106</v>
          </cell>
          <cell r="M358">
            <v>0</v>
          </cell>
          <cell r="N358">
            <v>0</v>
          </cell>
        </row>
        <row r="359">
          <cell r="A359" t="str">
            <v>409</v>
          </cell>
          <cell r="B359" t="str">
            <v>제 409호</v>
          </cell>
          <cell r="C359" t="str">
            <v>CABLE TRENCH</v>
          </cell>
          <cell r="D359" t="str">
            <v>W300 X 300D (W/COVER)</v>
          </cell>
          <cell r="E359" t="str">
            <v>식</v>
          </cell>
          <cell r="G359">
            <v>130827</v>
          </cell>
          <cell r="H359">
            <v>130827</v>
          </cell>
          <cell r="I359">
            <v>47998</v>
          </cell>
          <cell r="J359">
            <v>47998</v>
          </cell>
          <cell r="K359">
            <v>82829</v>
          </cell>
          <cell r="L359">
            <v>82829</v>
          </cell>
          <cell r="M359">
            <v>0</v>
          </cell>
          <cell r="N359">
            <v>0</v>
          </cell>
        </row>
        <row r="360">
          <cell r="A360" t="str">
            <v>410</v>
          </cell>
          <cell r="B360" t="str">
            <v>제 410호</v>
          </cell>
          <cell r="C360" t="str">
            <v>콘크리트 컷팅</v>
          </cell>
          <cell r="D360" t="str">
            <v/>
          </cell>
          <cell r="E360" t="str">
            <v>M</v>
          </cell>
          <cell r="G360">
            <v>4879</v>
          </cell>
          <cell r="H360">
            <v>4879</v>
          </cell>
          <cell r="I360">
            <v>2992</v>
          </cell>
          <cell r="J360">
            <v>2992</v>
          </cell>
          <cell r="K360">
            <v>1887</v>
          </cell>
          <cell r="L360">
            <v>1887</v>
          </cell>
          <cell r="M360">
            <v>0</v>
          </cell>
          <cell r="N360">
            <v>0</v>
          </cell>
        </row>
        <row r="361">
          <cell r="A361" t="str">
            <v>411</v>
          </cell>
          <cell r="B361" t="str">
            <v>제 411호</v>
          </cell>
          <cell r="C361" t="str">
            <v>콘크리트 포장파쇄</v>
          </cell>
          <cell r="D361" t="str">
            <v/>
          </cell>
          <cell r="E361" t="str">
            <v>㎥</v>
          </cell>
          <cell r="G361">
            <v>181600</v>
          </cell>
          <cell r="H361">
            <v>181600</v>
          </cell>
          <cell r="I361">
            <v>5289</v>
          </cell>
          <cell r="J361">
            <v>5289</v>
          </cell>
          <cell r="K361">
            <v>176311</v>
          </cell>
          <cell r="L361">
            <v>176311</v>
          </cell>
          <cell r="M361">
            <v>0</v>
          </cell>
          <cell r="N361">
            <v>0</v>
          </cell>
        </row>
        <row r="362">
          <cell r="A362" t="str">
            <v>412</v>
          </cell>
          <cell r="B362" t="str">
            <v>제 412호</v>
          </cell>
          <cell r="C362" t="str">
            <v>폴리에틸렌 전선관-매입</v>
          </cell>
          <cell r="D362" t="str">
            <v>PE  36㎜</v>
          </cell>
          <cell r="E362" t="str">
            <v>M</v>
          </cell>
          <cell r="G362">
            <v>11904</v>
          </cell>
          <cell r="H362">
            <v>11904</v>
          </cell>
          <cell r="I362">
            <v>1096</v>
          </cell>
          <cell r="J362">
            <v>1096</v>
          </cell>
          <cell r="K362">
            <v>10808</v>
          </cell>
          <cell r="L362">
            <v>10808</v>
          </cell>
          <cell r="M362">
            <v>0</v>
          </cell>
          <cell r="N362">
            <v>0</v>
          </cell>
        </row>
        <row r="363">
          <cell r="A363" t="str">
            <v>413</v>
          </cell>
          <cell r="B363" t="str">
            <v>제 413호</v>
          </cell>
          <cell r="C363" t="str">
            <v>강제 전선관-노출</v>
          </cell>
          <cell r="D363" t="str">
            <v>아연도 104 mm</v>
          </cell>
          <cell r="E363" t="str">
            <v>M</v>
          </cell>
          <cell r="G363">
            <v>137160</v>
          </cell>
          <cell r="H363">
            <v>137160</v>
          </cell>
          <cell r="I363">
            <v>22050</v>
          </cell>
          <cell r="J363">
            <v>22050</v>
          </cell>
          <cell r="K363">
            <v>115110</v>
          </cell>
          <cell r="L363">
            <v>115110</v>
          </cell>
          <cell r="M363">
            <v>0</v>
          </cell>
          <cell r="N363">
            <v>0</v>
          </cell>
        </row>
        <row r="364">
          <cell r="A364" t="str">
            <v>414</v>
          </cell>
          <cell r="B364" t="str">
            <v>제 414호</v>
          </cell>
          <cell r="C364" t="str">
            <v>1종금속제가요전선관-노출</v>
          </cell>
          <cell r="D364" t="str">
            <v>비닐피복, 22 mm 방수</v>
          </cell>
          <cell r="E364" t="str">
            <v>M</v>
          </cell>
          <cell r="G364">
            <v>10890</v>
          </cell>
          <cell r="H364">
            <v>10890</v>
          </cell>
          <cell r="I364">
            <v>1325</v>
          </cell>
          <cell r="J364">
            <v>1325</v>
          </cell>
          <cell r="K364">
            <v>9565</v>
          </cell>
          <cell r="L364">
            <v>9565</v>
          </cell>
          <cell r="M364">
            <v>0</v>
          </cell>
          <cell r="N364">
            <v>0</v>
          </cell>
        </row>
        <row r="365">
          <cell r="A365" t="str">
            <v>415</v>
          </cell>
          <cell r="B365" t="str">
            <v>제 415호</v>
          </cell>
          <cell r="C365" t="str">
            <v>1종금속제가요전선관-노출</v>
          </cell>
          <cell r="D365" t="str">
            <v>비닐피복, 28 mm 방수</v>
          </cell>
          <cell r="E365" t="str">
            <v>M</v>
          </cell>
          <cell r="G365">
            <v>13257</v>
          </cell>
          <cell r="H365">
            <v>13257</v>
          </cell>
          <cell r="I365">
            <v>1584</v>
          </cell>
          <cell r="J365">
            <v>1584</v>
          </cell>
          <cell r="K365">
            <v>11673</v>
          </cell>
          <cell r="L365">
            <v>11673</v>
          </cell>
          <cell r="M365">
            <v>0</v>
          </cell>
          <cell r="N365">
            <v>0</v>
          </cell>
        </row>
        <row r="366">
          <cell r="A366" t="str">
            <v>416</v>
          </cell>
          <cell r="B366" t="str">
            <v>제 416호</v>
          </cell>
          <cell r="C366" t="str">
            <v>1종금속제가요전선관-노출</v>
          </cell>
          <cell r="D366" t="str">
            <v>비닐피복, 36 mm 방수</v>
          </cell>
          <cell r="E366" t="str">
            <v>M</v>
          </cell>
          <cell r="G366">
            <v>16304</v>
          </cell>
          <cell r="H366">
            <v>16304</v>
          </cell>
          <cell r="I366">
            <v>2199</v>
          </cell>
          <cell r="J366">
            <v>2199</v>
          </cell>
          <cell r="K366">
            <v>14105</v>
          </cell>
          <cell r="L366">
            <v>14105</v>
          </cell>
          <cell r="M366">
            <v>0</v>
          </cell>
          <cell r="N366">
            <v>0</v>
          </cell>
        </row>
        <row r="367">
          <cell r="A367" t="str">
            <v>417</v>
          </cell>
          <cell r="B367" t="str">
            <v>제 417호</v>
          </cell>
          <cell r="C367" t="str">
            <v>1종금속제가요전선관-노출</v>
          </cell>
          <cell r="D367" t="str">
            <v>고장력방수, 42 mm</v>
          </cell>
          <cell r="E367" t="str">
            <v>M</v>
          </cell>
          <cell r="G367">
            <v>20633</v>
          </cell>
          <cell r="H367">
            <v>20633</v>
          </cell>
          <cell r="I367">
            <v>3772</v>
          </cell>
          <cell r="J367">
            <v>3772</v>
          </cell>
          <cell r="K367">
            <v>16861</v>
          </cell>
          <cell r="L367">
            <v>16861</v>
          </cell>
          <cell r="M367">
            <v>0</v>
          </cell>
          <cell r="N367">
            <v>0</v>
          </cell>
        </row>
        <row r="368">
          <cell r="A368" t="str">
            <v>418</v>
          </cell>
          <cell r="B368" t="str">
            <v>제 418호</v>
          </cell>
          <cell r="C368" t="str">
            <v>전선관지지대(벽체)</v>
          </cell>
          <cell r="D368" t="str">
            <v>W:100</v>
          </cell>
          <cell r="E368" t="str">
            <v>개소</v>
          </cell>
          <cell r="G368">
            <v>1109</v>
          </cell>
          <cell r="H368">
            <v>1109</v>
          </cell>
          <cell r="I368">
            <v>1109</v>
          </cell>
          <cell r="J368">
            <v>1109</v>
          </cell>
          <cell r="K368">
            <v>0</v>
          </cell>
          <cell r="L368">
            <v>0</v>
          </cell>
          <cell r="M368">
            <v>0</v>
          </cell>
          <cell r="N368">
            <v>0</v>
          </cell>
        </row>
        <row r="369">
          <cell r="A369" t="str">
            <v>419</v>
          </cell>
          <cell r="B369" t="str">
            <v>제 419호</v>
          </cell>
          <cell r="C369" t="str">
            <v>경동연선</v>
          </cell>
          <cell r="D369" t="str">
            <v>BC 95 ㎟</v>
          </cell>
          <cell r="E369" t="str">
            <v>M</v>
          </cell>
          <cell r="G369">
            <v>9720</v>
          </cell>
          <cell r="H369">
            <v>9720</v>
          </cell>
          <cell r="I369">
            <v>8099</v>
          </cell>
          <cell r="J369">
            <v>8099</v>
          </cell>
          <cell r="K369">
            <v>1621</v>
          </cell>
          <cell r="L369">
            <v>1621</v>
          </cell>
          <cell r="M369">
            <v>0</v>
          </cell>
          <cell r="N369">
            <v>0</v>
          </cell>
        </row>
        <row r="370">
          <cell r="A370" t="str">
            <v>420</v>
          </cell>
          <cell r="B370" t="str">
            <v>제 420호</v>
          </cell>
          <cell r="C370" t="str">
            <v>22.9KV 동심 중성선 케이블-철거</v>
          </cell>
          <cell r="D370" t="str">
            <v>22.9kV, FR-CN/CO-W,1×60㎟</v>
          </cell>
          <cell r="E370" t="str">
            <v>M</v>
          </cell>
          <cell r="G370">
            <v>1640</v>
          </cell>
          <cell r="H370">
            <v>1640</v>
          </cell>
          <cell r="I370">
            <v>47</v>
          </cell>
          <cell r="J370">
            <v>47</v>
          </cell>
          <cell r="K370">
            <v>1593</v>
          </cell>
          <cell r="L370">
            <v>1593</v>
          </cell>
          <cell r="M370">
            <v>0</v>
          </cell>
          <cell r="N370">
            <v>0</v>
          </cell>
        </row>
        <row r="371">
          <cell r="A371" t="str">
            <v>421</v>
          </cell>
          <cell r="B371" t="str">
            <v>제 421호</v>
          </cell>
          <cell r="C371" t="str">
            <v>0.6/1kV 난연 전력 케이블(F-CV)</v>
          </cell>
          <cell r="D371" t="str">
            <v>1C 70㎟</v>
          </cell>
          <cell r="E371" t="str">
            <v>m</v>
          </cell>
          <cell r="G371">
            <v>15045</v>
          </cell>
          <cell r="H371">
            <v>15045</v>
          </cell>
          <cell r="I371">
            <v>7183</v>
          </cell>
          <cell r="J371">
            <v>7183</v>
          </cell>
          <cell r="K371">
            <v>7862</v>
          </cell>
          <cell r="L371">
            <v>7862</v>
          </cell>
          <cell r="M371">
            <v>0</v>
          </cell>
          <cell r="N371">
            <v>0</v>
          </cell>
        </row>
        <row r="372">
          <cell r="A372" t="str">
            <v>422</v>
          </cell>
          <cell r="B372" t="str">
            <v>제 422호</v>
          </cell>
          <cell r="C372" t="str">
            <v>6/10KV XLPE 난연비닐시스 트레</v>
          </cell>
          <cell r="D372" t="str">
            <v>F-CV, 3C 16㎟</v>
          </cell>
          <cell r="E372" t="str">
            <v>m</v>
          </cell>
          <cell r="G372">
            <v>28013</v>
          </cell>
          <cell r="H372">
            <v>28013</v>
          </cell>
          <cell r="I372">
            <v>17130</v>
          </cell>
          <cell r="J372">
            <v>17130</v>
          </cell>
          <cell r="K372">
            <v>10883</v>
          </cell>
          <cell r="L372">
            <v>10883</v>
          </cell>
          <cell r="M372">
            <v>0</v>
          </cell>
          <cell r="N372">
            <v>0</v>
          </cell>
        </row>
        <row r="373">
          <cell r="A373" t="str">
            <v>423</v>
          </cell>
          <cell r="B373" t="str">
            <v>제 423호</v>
          </cell>
          <cell r="C373" t="str">
            <v>6/10KV XLPE 난연비닐시스 트레</v>
          </cell>
          <cell r="D373" t="str">
            <v>F-CV, 3C 25㎟</v>
          </cell>
          <cell r="E373" t="str">
            <v>m</v>
          </cell>
          <cell r="G373">
            <v>34798</v>
          </cell>
          <cell r="H373">
            <v>34798</v>
          </cell>
          <cell r="I373">
            <v>20603</v>
          </cell>
          <cell r="J373">
            <v>20603</v>
          </cell>
          <cell r="K373">
            <v>14195</v>
          </cell>
          <cell r="L373">
            <v>14195</v>
          </cell>
          <cell r="M373">
            <v>0</v>
          </cell>
          <cell r="N373">
            <v>0</v>
          </cell>
        </row>
        <row r="374">
          <cell r="A374" t="str">
            <v>424</v>
          </cell>
          <cell r="B374" t="str">
            <v>제 424호</v>
          </cell>
          <cell r="C374" t="str">
            <v>6/10kV 고압가교 PE절연 비닐시</v>
          </cell>
          <cell r="D374" t="str">
            <v>CV, 1C 70㎟</v>
          </cell>
          <cell r="E374" t="str">
            <v>M</v>
          </cell>
          <cell r="G374">
            <v>11654</v>
          </cell>
          <cell r="H374">
            <v>11654</v>
          </cell>
          <cell r="I374">
            <v>339</v>
          </cell>
          <cell r="J374">
            <v>339</v>
          </cell>
          <cell r="K374">
            <v>11315</v>
          </cell>
          <cell r="L374">
            <v>11315</v>
          </cell>
          <cell r="M374">
            <v>0</v>
          </cell>
          <cell r="N374">
            <v>0</v>
          </cell>
        </row>
        <row r="375">
          <cell r="A375" t="str">
            <v>425</v>
          </cell>
          <cell r="B375" t="str">
            <v>제 425호</v>
          </cell>
          <cell r="C375" t="str">
            <v>0.6/1kV 가교 PE절연 비닐시스케</v>
          </cell>
          <cell r="D375" t="str">
            <v>CV, 4C 38㎟</v>
          </cell>
          <cell r="E375" t="str">
            <v>M</v>
          </cell>
          <cell r="G375">
            <v>7895</v>
          </cell>
          <cell r="H375">
            <v>7895</v>
          </cell>
          <cell r="I375">
            <v>229</v>
          </cell>
          <cell r="J375">
            <v>229</v>
          </cell>
          <cell r="K375">
            <v>7666</v>
          </cell>
          <cell r="L375">
            <v>7666</v>
          </cell>
          <cell r="M375">
            <v>0</v>
          </cell>
          <cell r="N375">
            <v>0</v>
          </cell>
        </row>
        <row r="376">
          <cell r="A376" t="str">
            <v>426</v>
          </cell>
          <cell r="B376" t="str">
            <v>제 426호</v>
          </cell>
          <cell r="C376" t="str">
            <v>0.6/1kV 난연 전력 케이블(F-CV)</v>
          </cell>
          <cell r="D376" t="str">
            <v>3C 25㎟</v>
          </cell>
          <cell r="E376" t="str">
            <v>m</v>
          </cell>
          <cell r="G376">
            <v>18425</v>
          </cell>
          <cell r="H376">
            <v>18425</v>
          </cell>
          <cell r="I376">
            <v>8597</v>
          </cell>
          <cell r="J376">
            <v>8597</v>
          </cell>
          <cell r="K376">
            <v>9828</v>
          </cell>
          <cell r="L376">
            <v>9828</v>
          </cell>
          <cell r="M376">
            <v>0</v>
          </cell>
          <cell r="N376">
            <v>0</v>
          </cell>
        </row>
        <row r="377">
          <cell r="A377" t="str">
            <v>427</v>
          </cell>
          <cell r="B377" t="str">
            <v>제 427호</v>
          </cell>
          <cell r="C377" t="str">
            <v>AL 케이블 트레이</v>
          </cell>
          <cell r="D377" t="str">
            <v>W150*100H*2.0t(W/COVER)</v>
          </cell>
          <cell r="E377" t="str">
            <v>M</v>
          </cell>
          <cell r="G377">
            <v>67821</v>
          </cell>
          <cell r="H377">
            <v>67821</v>
          </cell>
          <cell r="I377">
            <v>21007</v>
          </cell>
          <cell r="J377">
            <v>21007</v>
          </cell>
          <cell r="K377">
            <v>46814</v>
          </cell>
          <cell r="L377">
            <v>46814</v>
          </cell>
          <cell r="M377">
            <v>0</v>
          </cell>
          <cell r="N377">
            <v>0</v>
          </cell>
        </row>
        <row r="378">
          <cell r="A378" t="str">
            <v>428</v>
          </cell>
          <cell r="B378" t="str">
            <v>제 428호</v>
          </cell>
          <cell r="C378" t="str">
            <v>AL 케이블 트레이</v>
          </cell>
          <cell r="D378" t="str">
            <v>W300*100H*2.0t(W/COVER)</v>
          </cell>
          <cell r="E378" t="str">
            <v>M</v>
          </cell>
          <cell r="G378">
            <v>84133</v>
          </cell>
          <cell r="H378">
            <v>84133</v>
          </cell>
          <cell r="I378">
            <v>33063</v>
          </cell>
          <cell r="J378">
            <v>33063</v>
          </cell>
          <cell r="K378">
            <v>51070</v>
          </cell>
          <cell r="L378">
            <v>51070</v>
          </cell>
          <cell r="M378">
            <v>0</v>
          </cell>
          <cell r="N378">
            <v>0</v>
          </cell>
        </row>
        <row r="379">
          <cell r="A379" t="str">
            <v>429</v>
          </cell>
          <cell r="B379" t="str">
            <v>제 429호</v>
          </cell>
          <cell r="C379" t="str">
            <v>관로구방수</v>
          </cell>
          <cell r="D379" t="str">
            <v>ø30</v>
          </cell>
          <cell r="E379" t="str">
            <v>개소</v>
          </cell>
          <cell r="G379">
            <v>26415</v>
          </cell>
          <cell r="H379">
            <v>26415</v>
          </cell>
          <cell r="I379">
            <v>12711</v>
          </cell>
          <cell r="J379">
            <v>12711</v>
          </cell>
          <cell r="K379">
            <v>13704</v>
          </cell>
          <cell r="L379">
            <v>13704</v>
          </cell>
          <cell r="M379">
            <v>0</v>
          </cell>
          <cell r="N379">
            <v>0</v>
          </cell>
        </row>
        <row r="380">
          <cell r="A380" t="str">
            <v>430</v>
          </cell>
          <cell r="B380" t="str">
            <v>제 430호</v>
          </cell>
          <cell r="C380" t="str">
            <v>관로구방수</v>
          </cell>
          <cell r="D380" t="str">
            <v>ø40</v>
          </cell>
          <cell r="E380" t="str">
            <v>개소</v>
          </cell>
          <cell r="G380">
            <v>27765</v>
          </cell>
          <cell r="H380">
            <v>27765</v>
          </cell>
          <cell r="I380">
            <v>14061</v>
          </cell>
          <cell r="J380">
            <v>14061</v>
          </cell>
          <cell r="K380">
            <v>13704</v>
          </cell>
          <cell r="L380">
            <v>13704</v>
          </cell>
          <cell r="M380">
            <v>0</v>
          </cell>
          <cell r="N380">
            <v>0</v>
          </cell>
        </row>
        <row r="381">
          <cell r="A381" t="str">
            <v>431</v>
          </cell>
          <cell r="B381" t="str">
            <v>제 431호</v>
          </cell>
          <cell r="C381" t="str">
            <v>관로구방수</v>
          </cell>
          <cell r="D381" t="str">
            <v>ø50</v>
          </cell>
          <cell r="E381" t="str">
            <v>개소</v>
          </cell>
          <cell r="G381">
            <v>29565</v>
          </cell>
          <cell r="H381">
            <v>29565</v>
          </cell>
          <cell r="I381">
            <v>15861</v>
          </cell>
          <cell r="J381">
            <v>15861</v>
          </cell>
          <cell r="K381">
            <v>13704</v>
          </cell>
          <cell r="L381">
            <v>13704</v>
          </cell>
          <cell r="M381">
            <v>0</v>
          </cell>
          <cell r="N381">
            <v>0</v>
          </cell>
        </row>
        <row r="382">
          <cell r="A382" t="str">
            <v>432</v>
          </cell>
          <cell r="B382" t="str">
            <v>제 432호</v>
          </cell>
          <cell r="C382" t="str">
            <v>전기위험 표지시트</v>
          </cell>
          <cell r="D382" t="str">
            <v>저압용</v>
          </cell>
          <cell r="E382" t="str">
            <v>M</v>
          </cell>
          <cell r="G382">
            <v>387</v>
          </cell>
          <cell r="H382">
            <v>387</v>
          </cell>
          <cell r="I382">
            <v>224</v>
          </cell>
          <cell r="J382">
            <v>224</v>
          </cell>
          <cell r="K382">
            <v>163</v>
          </cell>
          <cell r="L382">
            <v>163</v>
          </cell>
          <cell r="M382">
            <v>0</v>
          </cell>
          <cell r="N382">
            <v>0</v>
          </cell>
        </row>
        <row r="383">
          <cell r="A383" t="str">
            <v>433</v>
          </cell>
          <cell r="B383" t="str">
            <v>제 433호</v>
          </cell>
          <cell r="C383" t="str">
            <v>WHM 설치</v>
          </cell>
          <cell r="D383" t="str">
            <v>벽부형</v>
          </cell>
          <cell r="E383" t="str">
            <v>면</v>
          </cell>
          <cell r="G383">
            <v>44530</v>
          </cell>
          <cell r="H383">
            <v>44530</v>
          </cell>
          <cell r="I383">
            <v>1297</v>
          </cell>
          <cell r="J383">
            <v>1297</v>
          </cell>
          <cell r="K383">
            <v>43233</v>
          </cell>
          <cell r="L383">
            <v>43233</v>
          </cell>
          <cell r="M383">
            <v>0</v>
          </cell>
          <cell r="N383">
            <v>0</v>
          </cell>
        </row>
        <row r="384">
          <cell r="A384" t="str">
            <v>434</v>
          </cell>
          <cell r="B384" t="str">
            <v>제 434호</v>
          </cell>
          <cell r="C384" t="str">
            <v>분전반 설치</v>
          </cell>
          <cell r="D384" t="str">
            <v>LP-NP1</v>
          </cell>
          <cell r="E384" t="str">
            <v>면</v>
          </cell>
          <cell r="G384">
            <v>1891409</v>
          </cell>
          <cell r="H384">
            <v>1891409</v>
          </cell>
          <cell r="I384">
            <v>1420430</v>
          </cell>
          <cell r="J384">
            <v>1420430</v>
          </cell>
          <cell r="K384">
            <v>470979</v>
          </cell>
          <cell r="L384">
            <v>470979</v>
          </cell>
          <cell r="M384">
            <v>0</v>
          </cell>
          <cell r="N384">
            <v>0</v>
          </cell>
        </row>
        <row r="385">
          <cell r="A385" t="str">
            <v>435</v>
          </cell>
          <cell r="B385" t="str">
            <v>제 435호</v>
          </cell>
          <cell r="C385" t="str">
            <v>분전반 설치</v>
          </cell>
          <cell r="D385" t="str">
            <v>LP-OP1</v>
          </cell>
          <cell r="E385" t="str">
            <v>면</v>
          </cell>
          <cell r="G385">
            <v>2741440</v>
          </cell>
          <cell r="H385">
            <v>2741440</v>
          </cell>
          <cell r="I385">
            <v>2203854</v>
          </cell>
          <cell r="J385">
            <v>2203854</v>
          </cell>
          <cell r="K385">
            <v>537586</v>
          </cell>
          <cell r="L385">
            <v>537586</v>
          </cell>
          <cell r="M385">
            <v>0</v>
          </cell>
          <cell r="N385">
            <v>0</v>
          </cell>
        </row>
        <row r="386">
          <cell r="A386" t="str">
            <v>436</v>
          </cell>
          <cell r="B386" t="str">
            <v>제 436호</v>
          </cell>
          <cell r="C386" t="str">
            <v>분전반 설치</v>
          </cell>
          <cell r="D386" t="str">
            <v>세대용 분전반 7회로</v>
          </cell>
          <cell r="E386" t="str">
            <v>면</v>
          </cell>
          <cell r="G386">
            <v>468047</v>
          </cell>
          <cell r="H386">
            <v>468047</v>
          </cell>
          <cell r="I386">
            <v>152845</v>
          </cell>
          <cell r="J386">
            <v>152845</v>
          </cell>
          <cell r="K386">
            <v>315202</v>
          </cell>
          <cell r="L386">
            <v>315202</v>
          </cell>
          <cell r="M386">
            <v>0</v>
          </cell>
          <cell r="N386">
            <v>0</v>
          </cell>
        </row>
        <row r="387">
          <cell r="A387" t="str">
            <v>437</v>
          </cell>
          <cell r="B387" t="str">
            <v>제 437호</v>
          </cell>
          <cell r="C387" t="str">
            <v>슬리이브</v>
          </cell>
          <cell r="D387" t="str">
            <v/>
          </cell>
          <cell r="E387" t="str">
            <v>개</v>
          </cell>
          <cell r="G387">
            <v>14695</v>
          </cell>
          <cell r="H387">
            <v>14695</v>
          </cell>
          <cell r="I387">
            <v>1590</v>
          </cell>
          <cell r="J387">
            <v>1590</v>
          </cell>
          <cell r="K387">
            <v>13105</v>
          </cell>
          <cell r="L387">
            <v>13105</v>
          </cell>
          <cell r="M387">
            <v>0</v>
          </cell>
          <cell r="N387">
            <v>0</v>
          </cell>
        </row>
        <row r="388">
          <cell r="A388" t="str">
            <v>438</v>
          </cell>
          <cell r="B388" t="str">
            <v>제 438호</v>
          </cell>
          <cell r="C388" t="str">
            <v>구조체접속</v>
          </cell>
          <cell r="D388" t="str">
            <v/>
          </cell>
          <cell r="E388" t="str">
            <v>개</v>
          </cell>
          <cell r="G388">
            <v>24587</v>
          </cell>
          <cell r="H388">
            <v>24587</v>
          </cell>
          <cell r="I388">
            <v>10807</v>
          </cell>
          <cell r="J388">
            <v>10807</v>
          </cell>
          <cell r="K388">
            <v>13780</v>
          </cell>
          <cell r="L388">
            <v>13780</v>
          </cell>
          <cell r="M388">
            <v>0</v>
          </cell>
          <cell r="N388">
            <v>0</v>
          </cell>
        </row>
        <row r="389">
          <cell r="A389" t="str">
            <v>439</v>
          </cell>
          <cell r="B389" t="str">
            <v>제 439호</v>
          </cell>
          <cell r="C389" t="str">
            <v>합성수지 파형관(ELP)설치 -1열</v>
          </cell>
          <cell r="D389" t="str">
            <v>50mm 이하</v>
          </cell>
          <cell r="E389" t="str">
            <v>M</v>
          </cell>
          <cell r="G389">
            <v>3755</v>
          </cell>
          <cell r="H389">
            <v>3755</v>
          </cell>
          <cell r="I389">
            <v>687</v>
          </cell>
          <cell r="J389">
            <v>687</v>
          </cell>
          <cell r="K389">
            <v>3068</v>
          </cell>
          <cell r="L389">
            <v>3068</v>
          </cell>
          <cell r="M389">
            <v>0</v>
          </cell>
          <cell r="N389">
            <v>0</v>
          </cell>
        </row>
        <row r="390">
          <cell r="A390" t="str">
            <v>440</v>
          </cell>
          <cell r="B390" t="str">
            <v>제 440호</v>
          </cell>
          <cell r="C390" t="str">
            <v>POLE LIGHT 인력설치</v>
          </cell>
          <cell r="D390" t="str">
            <v>5M 이하, 1등</v>
          </cell>
          <cell r="E390" t="str">
            <v>본</v>
          </cell>
          <cell r="G390">
            <v>292233</v>
          </cell>
          <cell r="H390">
            <v>292233</v>
          </cell>
          <cell r="I390">
            <v>8511</v>
          </cell>
          <cell r="J390">
            <v>8511</v>
          </cell>
          <cell r="K390">
            <v>283722</v>
          </cell>
          <cell r="L390">
            <v>283722</v>
          </cell>
          <cell r="M390">
            <v>0</v>
          </cell>
          <cell r="N390">
            <v>0</v>
          </cell>
        </row>
        <row r="391">
          <cell r="A391" t="str">
            <v>441</v>
          </cell>
          <cell r="B391" t="str">
            <v>제 441호</v>
          </cell>
          <cell r="C391" t="str">
            <v>압착단자</v>
          </cell>
          <cell r="D391" t="str">
            <v>압착터미널, 16 ㎟</v>
          </cell>
          <cell r="E391" t="str">
            <v>개소</v>
          </cell>
          <cell r="G391">
            <v>13746</v>
          </cell>
          <cell r="H391">
            <v>13746</v>
          </cell>
          <cell r="I391">
            <v>478</v>
          </cell>
          <cell r="J391">
            <v>478</v>
          </cell>
          <cell r="K391">
            <v>13268</v>
          </cell>
          <cell r="L391">
            <v>13268</v>
          </cell>
          <cell r="M391">
            <v>0</v>
          </cell>
          <cell r="N391">
            <v>0</v>
          </cell>
        </row>
        <row r="392">
          <cell r="A392" t="str">
            <v>442</v>
          </cell>
          <cell r="B392" t="str">
            <v>제 442호</v>
          </cell>
          <cell r="C392" t="str">
            <v>압착단자</v>
          </cell>
          <cell r="D392" t="str">
            <v>동관단자, 1 HOLE, 50 ㎟</v>
          </cell>
          <cell r="E392" t="str">
            <v>개소</v>
          </cell>
          <cell r="G392">
            <v>20993</v>
          </cell>
          <cell r="H392">
            <v>20993</v>
          </cell>
          <cell r="I392">
            <v>1337</v>
          </cell>
          <cell r="J392">
            <v>1337</v>
          </cell>
          <cell r="K392">
            <v>19656</v>
          </cell>
          <cell r="L392">
            <v>19656</v>
          </cell>
          <cell r="M392">
            <v>0</v>
          </cell>
          <cell r="N392">
            <v>0</v>
          </cell>
        </row>
        <row r="393">
          <cell r="A393" t="str">
            <v>443</v>
          </cell>
          <cell r="B393" t="str">
            <v>제 443호</v>
          </cell>
          <cell r="C393" t="str">
            <v>압착단자</v>
          </cell>
          <cell r="D393" t="str">
            <v>동관단자, 1 HOLE, 70 ㎟</v>
          </cell>
          <cell r="E393" t="str">
            <v>개소</v>
          </cell>
          <cell r="G393">
            <v>24788</v>
          </cell>
          <cell r="H393">
            <v>24788</v>
          </cell>
          <cell r="I393">
            <v>1692</v>
          </cell>
          <cell r="J393">
            <v>1692</v>
          </cell>
          <cell r="K393">
            <v>23096</v>
          </cell>
          <cell r="L393">
            <v>23096</v>
          </cell>
          <cell r="M393">
            <v>0</v>
          </cell>
          <cell r="N393">
            <v>0</v>
          </cell>
        </row>
        <row r="394">
          <cell r="A394" t="str">
            <v>444</v>
          </cell>
          <cell r="B394" t="str">
            <v>제 444호</v>
          </cell>
          <cell r="C394" t="str">
            <v>케이블 단말처리재-6.9kV 1C옥내</v>
          </cell>
          <cell r="D394" t="str">
            <v>자기수축형, 22~25SQ</v>
          </cell>
          <cell r="E394" t="str">
            <v>kit</v>
          </cell>
          <cell r="G394">
            <v>125011</v>
          </cell>
          <cell r="H394">
            <v>125011</v>
          </cell>
          <cell r="I394">
            <v>26262</v>
          </cell>
          <cell r="J394">
            <v>26262</v>
          </cell>
          <cell r="K394">
            <v>98749</v>
          </cell>
          <cell r="L394">
            <v>98749</v>
          </cell>
          <cell r="M394">
            <v>0</v>
          </cell>
          <cell r="N394">
            <v>0</v>
          </cell>
        </row>
        <row r="395">
          <cell r="A395" t="str">
            <v>445</v>
          </cell>
          <cell r="B395" t="str">
            <v>제 445호</v>
          </cell>
          <cell r="C395" t="str">
            <v>케이블 단말처리재-6.9kV 1C옥내</v>
          </cell>
          <cell r="D395" t="str">
            <v>자기수축형, 14~16SQ</v>
          </cell>
          <cell r="E395" t="str">
            <v>kit</v>
          </cell>
          <cell r="G395">
            <v>111041</v>
          </cell>
          <cell r="H395">
            <v>111041</v>
          </cell>
          <cell r="I395">
            <v>30807</v>
          </cell>
          <cell r="J395">
            <v>30807</v>
          </cell>
          <cell r="K395">
            <v>80234</v>
          </cell>
          <cell r="L395">
            <v>80234</v>
          </cell>
          <cell r="M395">
            <v>0</v>
          </cell>
          <cell r="N395">
            <v>0</v>
          </cell>
        </row>
        <row r="396">
          <cell r="A396" t="str">
            <v>446</v>
          </cell>
          <cell r="B396" t="str">
            <v>제 446호</v>
          </cell>
          <cell r="C396" t="str">
            <v>케이블 단말처리재-6.9kV 1C옥내</v>
          </cell>
          <cell r="D396" t="str">
            <v>자기수축형,100~120SQ</v>
          </cell>
          <cell r="E396" t="str">
            <v>kit</v>
          </cell>
          <cell r="G396">
            <v>243853</v>
          </cell>
          <cell r="H396">
            <v>243853</v>
          </cell>
          <cell r="I396">
            <v>38947</v>
          </cell>
          <cell r="J396">
            <v>38947</v>
          </cell>
          <cell r="K396">
            <v>204906</v>
          </cell>
          <cell r="L396">
            <v>204906</v>
          </cell>
          <cell r="M396">
            <v>0</v>
          </cell>
          <cell r="N396">
            <v>0</v>
          </cell>
        </row>
        <row r="397">
          <cell r="A397" t="str">
            <v>447</v>
          </cell>
          <cell r="B397" t="str">
            <v>제 447호</v>
          </cell>
          <cell r="C397" t="str">
            <v>돌침피뢰침</v>
          </cell>
          <cell r="D397" t="str">
            <v>3M</v>
          </cell>
          <cell r="E397" t="str">
            <v>EA</v>
          </cell>
          <cell r="G397">
            <v>185432</v>
          </cell>
          <cell r="H397">
            <v>185432</v>
          </cell>
          <cell r="I397">
            <v>42294</v>
          </cell>
          <cell r="J397">
            <v>42294</v>
          </cell>
          <cell r="K397">
            <v>143138</v>
          </cell>
          <cell r="L397">
            <v>143138</v>
          </cell>
          <cell r="M397">
            <v>0</v>
          </cell>
          <cell r="N397">
            <v>0</v>
          </cell>
        </row>
        <row r="398">
          <cell r="A398" t="str">
            <v>448</v>
          </cell>
          <cell r="B398" t="str">
            <v>제 448호</v>
          </cell>
          <cell r="C398" t="str">
            <v>전화용 콘센트</v>
          </cell>
          <cell r="D398" t="str">
            <v>MODULAR JACK</v>
          </cell>
          <cell r="E398" t="str">
            <v>개</v>
          </cell>
          <cell r="G398">
            <v>10802</v>
          </cell>
          <cell r="H398">
            <v>10802</v>
          </cell>
          <cell r="I398">
            <v>2615</v>
          </cell>
          <cell r="J398">
            <v>2615</v>
          </cell>
          <cell r="K398">
            <v>8187</v>
          </cell>
          <cell r="L398">
            <v>8187</v>
          </cell>
          <cell r="M398">
            <v>0</v>
          </cell>
          <cell r="N398">
            <v>0</v>
          </cell>
        </row>
        <row r="399">
          <cell r="A399" t="str">
            <v>449</v>
          </cell>
          <cell r="B399" t="str">
            <v>제 449호</v>
          </cell>
          <cell r="C399" t="str">
            <v>TV 유니트</v>
          </cell>
          <cell r="D399" t="str">
            <v/>
          </cell>
          <cell r="E399" t="str">
            <v>개</v>
          </cell>
          <cell r="G399">
            <v>12468</v>
          </cell>
          <cell r="H399">
            <v>12468</v>
          </cell>
          <cell r="I399">
            <v>2071</v>
          </cell>
          <cell r="J399">
            <v>2071</v>
          </cell>
          <cell r="K399">
            <v>10397</v>
          </cell>
          <cell r="L399">
            <v>10397</v>
          </cell>
          <cell r="M399">
            <v>0</v>
          </cell>
          <cell r="N399">
            <v>0</v>
          </cell>
        </row>
        <row r="400">
          <cell r="A400" t="str">
            <v>450</v>
          </cell>
          <cell r="B400" t="str">
            <v>제 450호</v>
          </cell>
          <cell r="C400" t="str">
            <v>폴리카보네이트 박스</v>
          </cell>
          <cell r="D400" t="str">
            <v>190×190×130</v>
          </cell>
          <cell r="E400" t="str">
            <v>개</v>
          </cell>
          <cell r="G400">
            <v>88557</v>
          </cell>
          <cell r="H400">
            <v>88557</v>
          </cell>
          <cell r="I400">
            <v>14249</v>
          </cell>
          <cell r="J400">
            <v>14249</v>
          </cell>
          <cell r="K400">
            <v>74308</v>
          </cell>
          <cell r="L400">
            <v>74308</v>
          </cell>
          <cell r="M400">
            <v>0</v>
          </cell>
          <cell r="N400">
            <v>0</v>
          </cell>
        </row>
        <row r="401">
          <cell r="A401" t="str">
            <v>451</v>
          </cell>
          <cell r="B401" t="str">
            <v>제 451호</v>
          </cell>
          <cell r="C401" t="str">
            <v>가로등용 방수형접속함 설치</v>
          </cell>
          <cell r="D401" t="str">
            <v>누전차단기부</v>
          </cell>
          <cell r="E401" t="str">
            <v>개</v>
          </cell>
          <cell r="G401">
            <v>73508</v>
          </cell>
          <cell r="H401">
            <v>73508</v>
          </cell>
          <cell r="I401">
            <v>55539</v>
          </cell>
          <cell r="J401">
            <v>55539</v>
          </cell>
          <cell r="K401">
            <v>17969</v>
          </cell>
          <cell r="L401">
            <v>17969</v>
          </cell>
          <cell r="M401">
            <v>0</v>
          </cell>
          <cell r="N401">
            <v>0</v>
          </cell>
        </row>
        <row r="402">
          <cell r="A402" t="str">
            <v>452</v>
          </cell>
          <cell r="B402" t="str">
            <v>제 452호</v>
          </cell>
          <cell r="C402" t="str">
            <v>접지봉</v>
          </cell>
          <cell r="D402" t="str">
            <v>14Φ×1000 mm x 1EA</v>
          </cell>
          <cell r="E402" t="str">
            <v>개</v>
          </cell>
          <cell r="G402">
            <v>39658</v>
          </cell>
          <cell r="H402">
            <v>39658</v>
          </cell>
          <cell r="I402">
            <v>18281</v>
          </cell>
          <cell r="J402">
            <v>18281</v>
          </cell>
          <cell r="K402">
            <v>21377</v>
          </cell>
          <cell r="L402">
            <v>21377</v>
          </cell>
          <cell r="M402">
            <v>0</v>
          </cell>
          <cell r="N402">
            <v>0</v>
          </cell>
        </row>
        <row r="403">
          <cell r="A403" t="str">
            <v>453</v>
          </cell>
          <cell r="B403" t="str">
            <v>제 453호</v>
          </cell>
          <cell r="C403" t="str">
            <v>접지봉</v>
          </cell>
          <cell r="D403" t="str">
            <v>14Φ×1000 mm x 3EA</v>
          </cell>
          <cell r="E403" t="str">
            <v>개</v>
          </cell>
          <cell r="G403">
            <v>73095</v>
          </cell>
          <cell r="H403">
            <v>73095</v>
          </cell>
          <cell r="I403">
            <v>24381</v>
          </cell>
          <cell r="J403">
            <v>24381</v>
          </cell>
          <cell r="K403">
            <v>48714</v>
          </cell>
          <cell r="L403">
            <v>48714</v>
          </cell>
          <cell r="M403">
            <v>0</v>
          </cell>
          <cell r="N403">
            <v>0</v>
          </cell>
        </row>
        <row r="404">
          <cell r="A404" t="str">
            <v>454</v>
          </cell>
          <cell r="B404" t="str">
            <v>제 454호</v>
          </cell>
          <cell r="C404" t="str">
            <v>피뢰도선</v>
          </cell>
          <cell r="D404" t="str">
            <v>25㎜ x 3t</v>
          </cell>
          <cell r="E404" t="str">
            <v>m</v>
          </cell>
          <cell r="G404">
            <v>11832</v>
          </cell>
          <cell r="H404">
            <v>11832</v>
          </cell>
          <cell r="I404">
            <v>7644</v>
          </cell>
          <cell r="J404">
            <v>7644</v>
          </cell>
          <cell r="K404">
            <v>4188</v>
          </cell>
          <cell r="L404">
            <v>4188</v>
          </cell>
          <cell r="M404">
            <v>0</v>
          </cell>
          <cell r="N404">
            <v>0</v>
          </cell>
        </row>
        <row r="405">
          <cell r="A405" t="str">
            <v>455</v>
          </cell>
          <cell r="B405" t="str">
            <v>제 455호</v>
          </cell>
          <cell r="C405" t="str">
            <v>피뢰도선 지지금구</v>
          </cell>
          <cell r="D405" t="str">
            <v/>
          </cell>
          <cell r="E405" t="str">
            <v>EA</v>
          </cell>
          <cell r="G405">
            <v>26668</v>
          </cell>
          <cell r="H405">
            <v>26668</v>
          </cell>
          <cell r="I405">
            <v>5631</v>
          </cell>
          <cell r="J405">
            <v>5631</v>
          </cell>
          <cell r="K405">
            <v>21037</v>
          </cell>
          <cell r="L405">
            <v>21037</v>
          </cell>
          <cell r="M405">
            <v>0</v>
          </cell>
          <cell r="N405">
            <v>0</v>
          </cell>
        </row>
        <row r="406">
          <cell r="A406" t="str">
            <v>456</v>
          </cell>
          <cell r="B406" t="str">
            <v>제 456호</v>
          </cell>
          <cell r="C406" t="str">
            <v>피뢰도선 분기콘넥타</v>
          </cell>
          <cell r="D406" t="str">
            <v>L 형</v>
          </cell>
          <cell r="E406" t="str">
            <v>개</v>
          </cell>
          <cell r="G406">
            <v>30424</v>
          </cell>
          <cell r="H406">
            <v>30424</v>
          </cell>
          <cell r="I406">
            <v>5740</v>
          </cell>
          <cell r="J406">
            <v>5740</v>
          </cell>
          <cell r="K406">
            <v>24684</v>
          </cell>
          <cell r="L406">
            <v>24684</v>
          </cell>
          <cell r="M406">
            <v>0</v>
          </cell>
          <cell r="N406">
            <v>0</v>
          </cell>
        </row>
        <row r="407">
          <cell r="A407" t="str">
            <v>457</v>
          </cell>
          <cell r="B407" t="str">
            <v>제 457호</v>
          </cell>
          <cell r="C407" t="str">
            <v>피난구 유도등(고휘도)</v>
          </cell>
          <cell r="D407" t="str">
            <v>소형(단면)60분용</v>
          </cell>
          <cell r="E407" t="str">
            <v>개</v>
          </cell>
          <cell r="G407">
            <v>59831</v>
          </cell>
          <cell r="H407">
            <v>59831</v>
          </cell>
          <cell r="I407">
            <v>32810</v>
          </cell>
          <cell r="J407">
            <v>32810</v>
          </cell>
          <cell r="K407">
            <v>27021</v>
          </cell>
          <cell r="L407">
            <v>27021</v>
          </cell>
          <cell r="M407">
            <v>0</v>
          </cell>
          <cell r="N407">
            <v>0</v>
          </cell>
        </row>
        <row r="408">
          <cell r="A408" t="str">
            <v>458</v>
          </cell>
          <cell r="B408" t="str">
            <v>제 458호</v>
          </cell>
          <cell r="C408" t="str">
            <v>통로 유도등(고휘도)</v>
          </cell>
          <cell r="D408" t="str">
            <v>60분용</v>
          </cell>
          <cell r="E408" t="str">
            <v>개</v>
          </cell>
          <cell r="G408">
            <v>92831</v>
          </cell>
          <cell r="H408">
            <v>92831</v>
          </cell>
          <cell r="I408">
            <v>65810</v>
          </cell>
          <cell r="J408">
            <v>65810</v>
          </cell>
          <cell r="K408">
            <v>27021</v>
          </cell>
          <cell r="L408">
            <v>27021</v>
          </cell>
          <cell r="M408">
            <v>0</v>
          </cell>
          <cell r="N408">
            <v>0</v>
          </cell>
        </row>
        <row r="409">
          <cell r="A409" t="str">
            <v>459</v>
          </cell>
          <cell r="B409" t="str">
            <v>제 459호</v>
          </cell>
          <cell r="C409" t="str">
            <v>옥외 보안등</v>
          </cell>
          <cell r="D409" t="str">
            <v>LED 80W</v>
          </cell>
          <cell r="E409" t="str">
            <v>EA</v>
          </cell>
          <cell r="G409">
            <v>2291610</v>
          </cell>
          <cell r="H409">
            <v>2291610</v>
          </cell>
          <cell r="I409">
            <v>1964931</v>
          </cell>
          <cell r="J409">
            <v>1964931</v>
          </cell>
          <cell r="K409">
            <v>326679</v>
          </cell>
          <cell r="L409">
            <v>326679</v>
          </cell>
          <cell r="M409">
            <v>0</v>
          </cell>
          <cell r="N409">
            <v>0</v>
          </cell>
        </row>
        <row r="410">
          <cell r="A410" t="str">
            <v>460</v>
          </cell>
          <cell r="B410" t="str">
            <v>제 460호</v>
          </cell>
          <cell r="C410" t="str">
            <v>등기구 철거</v>
          </cell>
          <cell r="D410" t="str">
            <v>FUL 2/18W</v>
          </cell>
          <cell r="E410" t="str">
            <v>EA</v>
          </cell>
          <cell r="G410">
            <v>7513</v>
          </cell>
          <cell r="H410">
            <v>7513</v>
          </cell>
          <cell r="I410">
            <v>218</v>
          </cell>
          <cell r="J410">
            <v>218</v>
          </cell>
          <cell r="K410">
            <v>7295</v>
          </cell>
          <cell r="L410">
            <v>7295</v>
          </cell>
          <cell r="M410">
            <v>0</v>
          </cell>
          <cell r="N410">
            <v>0</v>
          </cell>
        </row>
        <row r="411">
          <cell r="A411" t="str">
            <v>461</v>
          </cell>
          <cell r="B411" t="str">
            <v>제 461호</v>
          </cell>
          <cell r="C411" t="str">
            <v>등기구 철거</v>
          </cell>
          <cell r="D411" t="str">
            <v>FPL 4/55W</v>
          </cell>
          <cell r="E411" t="str">
            <v>EA</v>
          </cell>
          <cell r="G411">
            <v>21485</v>
          </cell>
          <cell r="H411">
            <v>21485</v>
          </cell>
          <cell r="I411">
            <v>625</v>
          </cell>
          <cell r="J411">
            <v>625</v>
          </cell>
          <cell r="K411">
            <v>20860</v>
          </cell>
          <cell r="L411">
            <v>20860</v>
          </cell>
          <cell r="M411">
            <v>0</v>
          </cell>
          <cell r="N411">
            <v>0</v>
          </cell>
        </row>
        <row r="412">
          <cell r="A412" t="str">
            <v>462</v>
          </cell>
          <cell r="B412" t="str">
            <v>제 462호</v>
          </cell>
          <cell r="C412" t="str">
            <v>등기구 철거</v>
          </cell>
          <cell r="D412" t="str">
            <v>FPL 2/36W</v>
          </cell>
          <cell r="E412" t="str">
            <v>EA</v>
          </cell>
          <cell r="G412">
            <v>12718</v>
          </cell>
          <cell r="H412">
            <v>12718</v>
          </cell>
          <cell r="I412">
            <v>370</v>
          </cell>
          <cell r="J412">
            <v>370</v>
          </cell>
          <cell r="K412">
            <v>12348</v>
          </cell>
          <cell r="L412">
            <v>12348</v>
          </cell>
          <cell r="M412">
            <v>0</v>
          </cell>
          <cell r="N412">
            <v>0</v>
          </cell>
        </row>
        <row r="413">
          <cell r="A413" t="str">
            <v>463</v>
          </cell>
          <cell r="B413" t="str">
            <v>제 463호</v>
          </cell>
          <cell r="C413" t="str">
            <v>등기구 "A-TYPE"</v>
          </cell>
          <cell r="D413" t="str">
            <v>하면개방 FL 2/32W</v>
          </cell>
          <cell r="E413" t="str">
            <v>EA</v>
          </cell>
          <cell r="G413">
            <v>95989</v>
          </cell>
          <cell r="H413">
            <v>95989</v>
          </cell>
          <cell r="I413">
            <v>59106</v>
          </cell>
          <cell r="J413">
            <v>59106</v>
          </cell>
          <cell r="K413">
            <v>36883</v>
          </cell>
          <cell r="L413">
            <v>36883</v>
          </cell>
          <cell r="M413">
            <v>0</v>
          </cell>
          <cell r="N413">
            <v>0</v>
          </cell>
        </row>
        <row r="414">
          <cell r="A414" t="str">
            <v>464</v>
          </cell>
          <cell r="B414" t="str">
            <v>제 464호</v>
          </cell>
          <cell r="C414" t="str">
            <v>등기구 "D-TYPE"</v>
          </cell>
          <cell r="D414" t="str">
            <v>거실등 FPL 4/55W</v>
          </cell>
          <cell r="E414" t="str">
            <v>EA</v>
          </cell>
          <cell r="G414">
            <v>219319</v>
          </cell>
          <cell r="H414">
            <v>219319</v>
          </cell>
          <cell r="I414">
            <v>195000</v>
          </cell>
          <cell r="J414">
            <v>195000</v>
          </cell>
          <cell r="K414">
            <v>24319</v>
          </cell>
          <cell r="L414">
            <v>24319</v>
          </cell>
          <cell r="M414">
            <v>0</v>
          </cell>
          <cell r="N414">
            <v>0</v>
          </cell>
        </row>
        <row r="415">
          <cell r="A415" t="str">
            <v>465</v>
          </cell>
          <cell r="B415" t="str">
            <v>제 465호</v>
          </cell>
          <cell r="C415" t="str">
            <v>등기구 "E-TYPE"</v>
          </cell>
          <cell r="D415" t="str">
            <v>센서등 LED 10W</v>
          </cell>
          <cell r="E415" t="str">
            <v>EA</v>
          </cell>
          <cell r="G415">
            <v>83548</v>
          </cell>
          <cell r="H415">
            <v>83548</v>
          </cell>
          <cell r="I415">
            <v>59229</v>
          </cell>
          <cell r="J415">
            <v>59229</v>
          </cell>
          <cell r="K415">
            <v>24319</v>
          </cell>
          <cell r="L415">
            <v>24319</v>
          </cell>
          <cell r="M415">
            <v>0</v>
          </cell>
          <cell r="N415">
            <v>0</v>
          </cell>
        </row>
        <row r="416">
          <cell r="A416" t="str">
            <v>466</v>
          </cell>
          <cell r="B416" t="str">
            <v>제 466호</v>
          </cell>
          <cell r="C416" t="str">
            <v>등기구 "F-TYPE"</v>
          </cell>
          <cell r="D416" t="str">
            <v>방습등 FPL 36W</v>
          </cell>
          <cell r="E416" t="str">
            <v>EA</v>
          </cell>
          <cell r="G416">
            <v>61048</v>
          </cell>
          <cell r="H416">
            <v>61048</v>
          </cell>
          <cell r="I416">
            <v>36729</v>
          </cell>
          <cell r="J416">
            <v>36729</v>
          </cell>
          <cell r="K416">
            <v>24319</v>
          </cell>
          <cell r="L416">
            <v>24319</v>
          </cell>
          <cell r="M416">
            <v>0</v>
          </cell>
          <cell r="N416">
            <v>0</v>
          </cell>
        </row>
        <row r="417">
          <cell r="A417" t="str">
            <v>467</v>
          </cell>
          <cell r="B417" t="str">
            <v>제 467호</v>
          </cell>
          <cell r="C417" t="str">
            <v>등기구 "G-TYPE"</v>
          </cell>
          <cell r="D417" t="str">
            <v>침실등  FPL 2/36W</v>
          </cell>
          <cell r="E417" t="str">
            <v>EA</v>
          </cell>
          <cell r="G417">
            <v>138958</v>
          </cell>
          <cell r="H417">
            <v>138958</v>
          </cell>
          <cell r="I417">
            <v>90455</v>
          </cell>
          <cell r="J417">
            <v>90455</v>
          </cell>
          <cell r="K417">
            <v>48503</v>
          </cell>
          <cell r="L417">
            <v>48503</v>
          </cell>
          <cell r="M417">
            <v>0</v>
          </cell>
          <cell r="N417">
            <v>0</v>
          </cell>
        </row>
        <row r="418">
          <cell r="A418" t="str">
            <v>468</v>
          </cell>
          <cell r="B418" t="str">
            <v>제 468호</v>
          </cell>
          <cell r="C418" t="str">
            <v>등기구 "H-TYPE"</v>
          </cell>
          <cell r="D418" t="str">
            <v>주방등 FPL 2/36W</v>
          </cell>
          <cell r="E418" t="str">
            <v>EA</v>
          </cell>
          <cell r="G418">
            <v>116546</v>
          </cell>
          <cell r="H418">
            <v>116546</v>
          </cell>
          <cell r="I418">
            <v>79122</v>
          </cell>
          <cell r="J418">
            <v>79122</v>
          </cell>
          <cell r="K418">
            <v>37424</v>
          </cell>
          <cell r="L418">
            <v>37424</v>
          </cell>
          <cell r="M418">
            <v>0</v>
          </cell>
          <cell r="N418">
            <v>0</v>
          </cell>
        </row>
        <row r="419">
          <cell r="A419" t="str">
            <v>469</v>
          </cell>
          <cell r="B419" t="str">
            <v>제 469호</v>
          </cell>
          <cell r="C419" t="str">
            <v>등기구 "I-TYPE"</v>
          </cell>
          <cell r="D419" t="str">
            <v>식탁등  EL 1/13W</v>
          </cell>
          <cell r="E419" t="str">
            <v>EA</v>
          </cell>
          <cell r="G419">
            <v>139915</v>
          </cell>
          <cell r="H419">
            <v>139915</v>
          </cell>
          <cell r="I419">
            <v>126405</v>
          </cell>
          <cell r="J419">
            <v>126405</v>
          </cell>
          <cell r="K419">
            <v>13510</v>
          </cell>
          <cell r="L419">
            <v>13510</v>
          </cell>
          <cell r="M419">
            <v>0</v>
          </cell>
          <cell r="N419">
            <v>0</v>
          </cell>
        </row>
        <row r="420">
          <cell r="A420" t="str">
            <v>470</v>
          </cell>
          <cell r="B420" t="str">
            <v>제 470호</v>
          </cell>
          <cell r="C420" t="str">
            <v>등기구 "J-TYPE"</v>
          </cell>
          <cell r="D420" t="str">
            <v>직부등 EL 2/25W</v>
          </cell>
          <cell r="E420" t="str">
            <v>EA</v>
          </cell>
          <cell r="G420">
            <v>103125</v>
          </cell>
          <cell r="H420">
            <v>103125</v>
          </cell>
          <cell r="I420">
            <v>39896</v>
          </cell>
          <cell r="J420">
            <v>39896</v>
          </cell>
          <cell r="K420">
            <v>63229</v>
          </cell>
          <cell r="L420">
            <v>63229</v>
          </cell>
          <cell r="M420">
            <v>0</v>
          </cell>
          <cell r="N420">
            <v>0</v>
          </cell>
        </row>
        <row r="421">
          <cell r="A421" t="str">
            <v>471</v>
          </cell>
          <cell r="B421" t="str">
            <v>제 471호</v>
          </cell>
          <cell r="C421" t="str">
            <v>등기구 "L-TYPE"</v>
          </cell>
          <cell r="D421" t="str">
            <v>직부등 LED 50W</v>
          </cell>
          <cell r="E421" t="str">
            <v>EA</v>
          </cell>
          <cell r="G421">
            <v>305048</v>
          </cell>
          <cell r="H421">
            <v>305048</v>
          </cell>
          <cell r="I421">
            <v>280729</v>
          </cell>
          <cell r="J421">
            <v>280729</v>
          </cell>
          <cell r="K421">
            <v>24319</v>
          </cell>
          <cell r="L421">
            <v>24319</v>
          </cell>
          <cell r="M421">
            <v>0</v>
          </cell>
          <cell r="N421">
            <v>0</v>
          </cell>
        </row>
        <row r="422">
          <cell r="A422" t="str">
            <v>472</v>
          </cell>
          <cell r="B422" t="str">
            <v>제 472호</v>
          </cell>
          <cell r="C422" t="str">
            <v>등기구 "M-TYPE"</v>
          </cell>
          <cell r="D422" t="str">
            <v>투광등 LED 60W</v>
          </cell>
          <cell r="E422" t="str">
            <v>EA</v>
          </cell>
          <cell r="G422">
            <v>810048</v>
          </cell>
          <cell r="H422">
            <v>810048</v>
          </cell>
          <cell r="I422">
            <v>785729</v>
          </cell>
          <cell r="J422">
            <v>785729</v>
          </cell>
          <cell r="K422">
            <v>24319</v>
          </cell>
          <cell r="L422">
            <v>24319</v>
          </cell>
          <cell r="M422">
            <v>0</v>
          </cell>
          <cell r="N422">
            <v>0</v>
          </cell>
        </row>
        <row r="423">
          <cell r="A423" t="str">
            <v>473</v>
          </cell>
          <cell r="B423" t="str">
            <v>제 473호</v>
          </cell>
          <cell r="C423" t="str">
            <v>등기구 "L-1-TYPE"</v>
          </cell>
          <cell r="D423" t="str">
            <v>매입등 LED 50W</v>
          </cell>
          <cell r="E423" t="str">
            <v>EA</v>
          </cell>
          <cell r="G423">
            <v>305048</v>
          </cell>
          <cell r="H423">
            <v>305048</v>
          </cell>
          <cell r="I423">
            <v>280729</v>
          </cell>
          <cell r="J423">
            <v>280729</v>
          </cell>
          <cell r="K423">
            <v>24319</v>
          </cell>
          <cell r="L423">
            <v>24319</v>
          </cell>
          <cell r="M423">
            <v>0</v>
          </cell>
          <cell r="N423">
            <v>0</v>
          </cell>
        </row>
        <row r="424">
          <cell r="A424" t="str">
            <v>474</v>
          </cell>
          <cell r="B424" t="str">
            <v>제 474호</v>
          </cell>
          <cell r="C424" t="str">
            <v>등기구 "N-TYPE"</v>
          </cell>
          <cell r="D424" t="str">
            <v>투광등 LED 120W</v>
          </cell>
          <cell r="E424" t="str">
            <v>EA</v>
          </cell>
          <cell r="G424">
            <v>1415048</v>
          </cell>
          <cell r="H424">
            <v>1415048</v>
          </cell>
          <cell r="I424">
            <v>1390729</v>
          </cell>
          <cell r="J424">
            <v>1390729</v>
          </cell>
          <cell r="K424">
            <v>24319</v>
          </cell>
          <cell r="L424">
            <v>24319</v>
          </cell>
          <cell r="M424">
            <v>0</v>
          </cell>
          <cell r="N424">
            <v>0</v>
          </cell>
        </row>
        <row r="425">
          <cell r="A425" t="str">
            <v>475</v>
          </cell>
          <cell r="B425" t="str">
            <v>제 475호</v>
          </cell>
          <cell r="C425" t="str">
            <v>가로등표찰</v>
          </cell>
          <cell r="D425" t="str">
            <v>STS, 밴드식</v>
          </cell>
          <cell r="E425" t="str">
            <v>EA</v>
          </cell>
          <cell r="G425">
            <v>49857</v>
          </cell>
          <cell r="H425">
            <v>49857</v>
          </cell>
          <cell r="I425">
            <v>20000</v>
          </cell>
          <cell r="J425">
            <v>20000</v>
          </cell>
          <cell r="K425">
            <v>29857</v>
          </cell>
          <cell r="L425">
            <v>29857</v>
          </cell>
          <cell r="M425">
            <v>0</v>
          </cell>
          <cell r="N425">
            <v>0</v>
          </cell>
        </row>
        <row r="426">
          <cell r="A426" t="str">
            <v>476</v>
          </cell>
          <cell r="B426" t="str">
            <v>제 476호</v>
          </cell>
          <cell r="C426" t="str">
            <v>핸드홀</v>
          </cell>
          <cell r="D426" t="str">
            <v>1,000*1,000*1,000</v>
          </cell>
          <cell r="E426" t="str">
            <v>개소</v>
          </cell>
          <cell r="G426">
            <v>719439</v>
          </cell>
          <cell r="H426">
            <v>719439</v>
          </cell>
          <cell r="I426">
            <v>585238</v>
          </cell>
          <cell r="J426">
            <v>585238</v>
          </cell>
          <cell r="K426">
            <v>84797</v>
          </cell>
          <cell r="L426">
            <v>84797</v>
          </cell>
          <cell r="M426">
            <v>49404</v>
          </cell>
          <cell r="N426">
            <v>49404</v>
          </cell>
        </row>
        <row r="427">
          <cell r="A427" t="str">
            <v>477</v>
          </cell>
          <cell r="B427" t="str">
            <v>제 477호</v>
          </cell>
          <cell r="C427" t="str">
            <v>핸드홀</v>
          </cell>
          <cell r="D427" t="str">
            <v>1,000*1,000*1,500</v>
          </cell>
          <cell r="E427" t="str">
            <v>개소</v>
          </cell>
          <cell r="G427">
            <v>935060</v>
          </cell>
          <cell r="H427">
            <v>935060</v>
          </cell>
          <cell r="I427">
            <v>780830</v>
          </cell>
          <cell r="J427">
            <v>780830</v>
          </cell>
          <cell r="K427">
            <v>100760</v>
          </cell>
          <cell r="L427">
            <v>100760</v>
          </cell>
          <cell r="M427">
            <v>53470</v>
          </cell>
          <cell r="N427">
            <v>53470</v>
          </cell>
        </row>
        <row r="428">
          <cell r="A428" t="str">
            <v>478</v>
          </cell>
          <cell r="B428" t="str">
            <v>제 478호</v>
          </cell>
          <cell r="C428" t="str">
            <v>잡석깔기지정</v>
          </cell>
          <cell r="D428" t="str">
            <v>잡석포함</v>
          </cell>
          <cell r="E428" t="str">
            <v>㎥</v>
          </cell>
          <cell r="G428">
            <v>109786</v>
          </cell>
          <cell r="H428">
            <v>109786</v>
          </cell>
          <cell r="I428">
            <v>28343</v>
          </cell>
          <cell r="J428">
            <v>28343</v>
          </cell>
          <cell r="K428">
            <v>81443</v>
          </cell>
          <cell r="L428">
            <v>81443</v>
          </cell>
          <cell r="M428">
            <v>0</v>
          </cell>
          <cell r="N428">
            <v>0</v>
          </cell>
        </row>
        <row r="429">
          <cell r="A429" t="str">
            <v>479</v>
          </cell>
          <cell r="B429" t="str">
            <v>제 479호</v>
          </cell>
          <cell r="C429" t="str">
            <v>터파기(기계90%,인력10%)</v>
          </cell>
          <cell r="D429" t="str">
            <v>보통토사</v>
          </cell>
          <cell r="E429" t="str">
            <v>㎥</v>
          </cell>
          <cell r="G429">
            <v>3074</v>
          </cell>
          <cell r="H429">
            <v>3074</v>
          </cell>
          <cell r="I429">
            <v>523</v>
          </cell>
          <cell r="J429">
            <v>523</v>
          </cell>
          <cell r="K429">
            <v>2095</v>
          </cell>
          <cell r="L429">
            <v>2095</v>
          </cell>
          <cell r="M429">
            <v>456</v>
          </cell>
          <cell r="N429">
            <v>456</v>
          </cell>
        </row>
        <row r="430">
          <cell r="A430" t="str">
            <v>480</v>
          </cell>
          <cell r="B430" t="str">
            <v>제 480호</v>
          </cell>
          <cell r="C430" t="str">
            <v>되메우기 및 다짐</v>
          </cell>
          <cell r="D430" t="str">
            <v>(기계90%,인력10%)</v>
          </cell>
          <cell r="E430" t="str">
            <v>㎥</v>
          </cell>
          <cell r="G430">
            <v>3144</v>
          </cell>
          <cell r="H430">
            <v>3144</v>
          </cell>
          <cell r="I430">
            <v>473</v>
          </cell>
          <cell r="J430">
            <v>473</v>
          </cell>
          <cell r="K430">
            <v>2271</v>
          </cell>
          <cell r="L430">
            <v>2271</v>
          </cell>
          <cell r="M430">
            <v>400</v>
          </cell>
          <cell r="N430">
            <v>400</v>
          </cell>
        </row>
        <row r="431">
          <cell r="A431" t="str">
            <v>481</v>
          </cell>
          <cell r="B431" t="str">
            <v>제 481호</v>
          </cell>
          <cell r="C431" t="str">
            <v>관로굴착C</v>
          </cell>
          <cell r="D431" t="str">
            <v>500Wx800H</v>
          </cell>
          <cell r="E431" t="str">
            <v>㎥</v>
          </cell>
          <cell r="G431">
            <v>25845</v>
          </cell>
          <cell r="H431">
            <v>25845</v>
          </cell>
          <cell r="I431">
            <v>7787</v>
          </cell>
          <cell r="J431">
            <v>7787</v>
          </cell>
          <cell r="K431">
            <v>17549</v>
          </cell>
          <cell r="L431">
            <v>17549</v>
          </cell>
          <cell r="M431">
            <v>509</v>
          </cell>
          <cell r="N431">
            <v>509</v>
          </cell>
        </row>
        <row r="432">
          <cell r="A432" t="str">
            <v>482</v>
          </cell>
          <cell r="B432" t="str">
            <v>제 482호</v>
          </cell>
          <cell r="C432" t="str">
            <v>관로굴착A</v>
          </cell>
          <cell r="D432" t="str">
            <v>500Wx800H</v>
          </cell>
          <cell r="E432" t="str">
            <v>㎥</v>
          </cell>
          <cell r="G432">
            <v>4617</v>
          </cell>
          <cell r="H432">
            <v>4617</v>
          </cell>
          <cell r="I432">
            <v>1342</v>
          </cell>
          <cell r="J432">
            <v>1342</v>
          </cell>
          <cell r="K432">
            <v>2899</v>
          </cell>
          <cell r="L432">
            <v>2899</v>
          </cell>
          <cell r="M432">
            <v>376</v>
          </cell>
          <cell r="N432">
            <v>376</v>
          </cell>
        </row>
        <row r="433">
          <cell r="A433" t="str">
            <v>483</v>
          </cell>
          <cell r="B433" t="str">
            <v>제 483호</v>
          </cell>
          <cell r="C433" t="str">
            <v>잔토처리</v>
          </cell>
          <cell r="D433" t="str">
            <v>기계</v>
          </cell>
          <cell r="E433" t="str">
            <v>㎥</v>
          </cell>
          <cell r="G433">
            <v>6216</v>
          </cell>
          <cell r="H433">
            <v>6216</v>
          </cell>
          <cell r="I433">
            <v>2726</v>
          </cell>
          <cell r="J433">
            <v>2726</v>
          </cell>
          <cell r="K433">
            <v>2029</v>
          </cell>
          <cell r="L433">
            <v>2029</v>
          </cell>
          <cell r="M433">
            <v>1461</v>
          </cell>
          <cell r="N433">
            <v>1461</v>
          </cell>
        </row>
        <row r="434">
          <cell r="A434" t="str">
            <v>484</v>
          </cell>
          <cell r="B434" t="str">
            <v>제 484호</v>
          </cell>
          <cell r="C434" t="str">
            <v>경고테이프</v>
          </cell>
          <cell r="D434" t="str">
            <v>저압용</v>
          </cell>
          <cell r="E434" t="str">
            <v>㎥</v>
          </cell>
          <cell r="G434">
            <v>941</v>
          </cell>
          <cell r="H434">
            <v>941</v>
          </cell>
          <cell r="I434">
            <v>452</v>
          </cell>
          <cell r="J434">
            <v>452</v>
          </cell>
          <cell r="K434">
            <v>489</v>
          </cell>
          <cell r="L434">
            <v>489</v>
          </cell>
          <cell r="M434">
            <v>0</v>
          </cell>
          <cell r="N434">
            <v>0</v>
          </cell>
        </row>
        <row r="435">
          <cell r="A435" t="str">
            <v>485</v>
          </cell>
          <cell r="B435" t="str">
            <v>제 485호</v>
          </cell>
          <cell r="C435" t="str">
            <v>UTP 케이블(구내)</v>
          </cell>
          <cell r="D435" t="str">
            <v>난연성10 Mbps 25P</v>
          </cell>
          <cell r="E435" t="str">
            <v>M</v>
          </cell>
          <cell r="G435">
            <v>7952</v>
          </cell>
          <cell r="H435">
            <v>7952</v>
          </cell>
          <cell r="I435">
            <v>2697</v>
          </cell>
          <cell r="J435">
            <v>2697</v>
          </cell>
          <cell r="K435">
            <v>5255</v>
          </cell>
          <cell r="L435">
            <v>5255</v>
          </cell>
          <cell r="M435">
            <v>0</v>
          </cell>
          <cell r="N435">
            <v>0</v>
          </cell>
        </row>
        <row r="436">
          <cell r="A436" t="str">
            <v>486</v>
          </cell>
          <cell r="B436" t="str">
            <v>제 486호</v>
          </cell>
          <cell r="C436" t="str">
            <v>0.6/1kV 트레이용 절연난연 제어</v>
          </cell>
          <cell r="D436" t="str">
            <v>5C 1.5㎟</v>
          </cell>
          <cell r="E436" t="str">
            <v>M</v>
          </cell>
          <cell r="G436">
            <v>7151</v>
          </cell>
          <cell r="H436">
            <v>7151</v>
          </cell>
          <cell r="I436">
            <v>1910</v>
          </cell>
          <cell r="J436">
            <v>1910</v>
          </cell>
          <cell r="K436">
            <v>5241</v>
          </cell>
          <cell r="L436">
            <v>5241</v>
          </cell>
          <cell r="M436">
            <v>0</v>
          </cell>
          <cell r="N436">
            <v>0</v>
          </cell>
        </row>
        <row r="437">
          <cell r="A437" t="str">
            <v>487</v>
          </cell>
          <cell r="B437" t="str">
            <v>제 487호</v>
          </cell>
          <cell r="C437" t="str">
            <v>0.6/1kV 트레이용 절연난연 제어</v>
          </cell>
          <cell r="D437" t="str">
            <v>8C 1.5㎟</v>
          </cell>
          <cell r="E437" t="str">
            <v>M</v>
          </cell>
          <cell r="G437">
            <v>9492</v>
          </cell>
          <cell r="H437">
            <v>9492</v>
          </cell>
          <cell r="I437">
            <v>2613</v>
          </cell>
          <cell r="J437">
            <v>2613</v>
          </cell>
          <cell r="K437">
            <v>6879</v>
          </cell>
          <cell r="L437">
            <v>6879</v>
          </cell>
          <cell r="M437">
            <v>0</v>
          </cell>
          <cell r="N437">
            <v>0</v>
          </cell>
        </row>
        <row r="438">
          <cell r="A438" t="str">
            <v>488</v>
          </cell>
          <cell r="B438" t="str">
            <v>제 488호</v>
          </cell>
          <cell r="C438" t="str">
            <v>중간단자함</v>
          </cell>
          <cell r="D438" t="str">
            <v>50 P, SUS</v>
          </cell>
          <cell r="E438" t="str">
            <v>개</v>
          </cell>
          <cell r="G438">
            <v>248953</v>
          </cell>
          <cell r="H438">
            <v>248953</v>
          </cell>
          <cell r="I438">
            <v>30552</v>
          </cell>
          <cell r="J438">
            <v>30552</v>
          </cell>
          <cell r="K438">
            <v>218401</v>
          </cell>
          <cell r="L438">
            <v>218401</v>
          </cell>
          <cell r="M438">
            <v>0</v>
          </cell>
          <cell r="N438">
            <v>0</v>
          </cell>
        </row>
        <row r="439">
          <cell r="A439" t="str">
            <v>489</v>
          </cell>
          <cell r="B439" t="str">
            <v>제 489호</v>
          </cell>
          <cell r="C439" t="str">
            <v>세대단자함</v>
          </cell>
          <cell r="D439" t="str">
            <v/>
          </cell>
          <cell r="E439" t="str">
            <v>개</v>
          </cell>
          <cell r="G439">
            <v>152215</v>
          </cell>
          <cell r="H439">
            <v>152215</v>
          </cell>
          <cell r="I439">
            <v>22880</v>
          </cell>
          <cell r="J439">
            <v>22880</v>
          </cell>
          <cell r="K439">
            <v>129335</v>
          </cell>
          <cell r="L439">
            <v>129335</v>
          </cell>
          <cell r="M439">
            <v>0</v>
          </cell>
          <cell r="N439">
            <v>0</v>
          </cell>
        </row>
        <row r="440">
          <cell r="A440" t="str">
            <v>490</v>
          </cell>
          <cell r="B440" t="str">
            <v>제 490호</v>
          </cell>
          <cell r="C440" t="str">
            <v>접지 단자함</v>
          </cell>
          <cell r="D440" t="str">
            <v>1CCT</v>
          </cell>
          <cell r="E440" t="str">
            <v>개</v>
          </cell>
          <cell r="G440">
            <v>158244</v>
          </cell>
          <cell r="H440">
            <v>158244</v>
          </cell>
          <cell r="I440">
            <v>69075</v>
          </cell>
          <cell r="J440">
            <v>69075</v>
          </cell>
          <cell r="K440">
            <v>89169</v>
          </cell>
          <cell r="L440">
            <v>89169</v>
          </cell>
          <cell r="M440">
            <v>0</v>
          </cell>
          <cell r="N440">
            <v>0</v>
          </cell>
        </row>
        <row r="441">
          <cell r="A441" t="str">
            <v>491</v>
          </cell>
          <cell r="B441" t="str">
            <v>제 491호</v>
          </cell>
          <cell r="C441" t="str">
            <v>접지 단자함</v>
          </cell>
          <cell r="D441" t="str">
            <v>5CCT</v>
          </cell>
          <cell r="E441" t="str">
            <v>개</v>
          </cell>
          <cell r="G441">
            <v>527844</v>
          </cell>
          <cell r="H441">
            <v>527844</v>
          </cell>
          <cell r="I441">
            <v>438675</v>
          </cell>
          <cell r="J441">
            <v>438675</v>
          </cell>
          <cell r="K441">
            <v>89169</v>
          </cell>
          <cell r="L441">
            <v>89169</v>
          </cell>
          <cell r="M441">
            <v>0</v>
          </cell>
          <cell r="N441">
            <v>0</v>
          </cell>
        </row>
        <row r="442">
          <cell r="A442" t="str">
            <v>492</v>
          </cell>
          <cell r="B442" t="str">
            <v>제 492호</v>
          </cell>
          <cell r="C442" t="str">
            <v>지상파 TV 및 FM 라디오 안테나</v>
          </cell>
          <cell r="D442" t="str">
            <v>안테나설치</v>
          </cell>
          <cell r="E442" t="str">
            <v>개</v>
          </cell>
          <cell r="G442">
            <v>799781</v>
          </cell>
          <cell r="H442">
            <v>799781</v>
          </cell>
          <cell r="I442">
            <v>723787</v>
          </cell>
          <cell r="J442">
            <v>723787</v>
          </cell>
          <cell r="K442">
            <v>75994</v>
          </cell>
          <cell r="L442">
            <v>75994</v>
          </cell>
          <cell r="M442">
            <v>0</v>
          </cell>
          <cell r="N442">
            <v>0</v>
          </cell>
        </row>
        <row r="443">
          <cell r="A443" t="str">
            <v>493</v>
          </cell>
          <cell r="B443" t="str">
            <v>제 493호</v>
          </cell>
          <cell r="C443" t="str">
            <v>분배기</v>
          </cell>
          <cell r="D443" t="str">
            <v>4분배기</v>
          </cell>
          <cell r="E443" t="str">
            <v>개</v>
          </cell>
          <cell r="G443">
            <v>34049</v>
          </cell>
          <cell r="H443">
            <v>34049</v>
          </cell>
          <cell r="I443">
            <v>991</v>
          </cell>
          <cell r="J443">
            <v>991</v>
          </cell>
          <cell r="K443">
            <v>33058</v>
          </cell>
          <cell r="L443">
            <v>33058</v>
          </cell>
          <cell r="M443">
            <v>0</v>
          </cell>
          <cell r="N443">
            <v>0</v>
          </cell>
        </row>
        <row r="444">
          <cell r="A444" t="str">
            <v>494</v>
          </cell>
          <cell r="B444" t="str">
            <v>제 494호</v>
          </cell>
          <cell r="C444" t="str">
            <v>혼스피커 설치</v>
          </cell>
          <cell r="D444" t="str">
            <v/>
          </cell>
          <cell r="E444" t="str">
            <v>식</v>
          </cell>
          <cell r="G444">
            <v>98624</v>
          </cell>
          <cell r="H444">
            <v>98624</v>
          </cell>
          <cell r="I444">
            <v>53358</v>
          </cell>
          <cell r="J444">
            <v>53358</v>
          </cell>
          <cell r="K444">
            <v>45266</v>
          </cell>
          <cell r="L444">
            <v>45266</v>
          </cell>
          <cell r="M444">
            <v>0</v>
          </cell>
          <cell r="N444">
            <v>0</v>
          </cell>
        </row>
        <row r="445">
          <cell r="A445" t="str">
            <v>495</v>
          </cell>
          <cell r="B445" t="str">
            <v>제 495호</v>
          </cell>
          <cell r="C445" t="str">
            <v>경광등</v>
          </cell>
          <cell r="D445" t="str">
            <v>자석식 125Φ(BRACKET포함)</v>
          </cell>
          <cell r="E445" t="str">
            <v>EA</v>
          </cell>
          <cell r="G445">
            <v>447494</v>
          </cell>
          <cell r="H445">
            <v>447494</v>
          </cell>
          <cell r="I445">
            <v>366431</v>
          </cell>
          <cell r="J445">
            <v>366431</v>
          </cell>
          <cell r="K445">
            <v>81063</v>
          </cell>
          <cell r="L445">
            <v>81063</v>
          </cell>
          <cell r="M445">
            <v>0</v>
          </cell>
          <cell r="N445">
            <v>0</v>
          </cell>
        </row>
        <row r="446">
          <cell r="A446" t="str">
            <v>496</v>
          </cell>
          <cell r="B446" t="str">
            <v>제 496호</v>
          </cell>
          <cell r="C446" t="str">
            <v>TV안테나 및 피뢰침기초</v>
          </cell>
          <cell r="D446" t="str">
            <v/>
          </cell>
          <cell r="E446" t="str">
            <v>개소</v>
          </cell>
          <cell r="G446">
            <v>91619</v>
          </cell>
          <cell r="H446">
            <v>91619</v>
          </cell>
          <cell r="I446">
            <v>14522</v>
          </cell>
          <cell r="J446">
            <v>14522</v>
          </cell>
          <cell r="K446">
            <v>77097</v>
          </cell>
          <cell r="L446">
            <v>77097</v>
          </cell>
          <cell r="M446">
            <v>0</v>
          </cell>
          <cell r="N446">
            <v>0</v>
          </cell>
        </row>
        <row r="447">
          <cell r="A447" t="str">
            <v>497</v>
          </cell>
          <cell r="B447" t="str">
            <v>제 497호</v>
          </cell>
          <cell r="C447" t="str">
            <v>기초앙카</v>
          </cell>
          <cell r="D447" t="str">
            <v>Φ19x450Lx4EA</v>
          </cell>
          <cell r="E447" t="str">
            <v>개소</v>
          </cell>
          <cell r="G447">
            <v>77236</v>
          </cell>
          <cell r="H447">
            <v>77236</v>
          </cell>
          <cell r="I447">
            <v>8449</v>
          </cell>
          <cell r="J447">
            <v>8449</v>
          </cell>
          <cell r="K447">
            <v>68787</v>
          </cell>
          <cell r="L447">
            <v>68787</v>
          </cell>
          <cell r="M447">
            <v>0</v>
          </cell>
          <cell r="N447">
            <v>0</v>
          </cell>
        </row>
        <row r="448">
          <cell r="A448" t="str">
            <v>498</v>
          </cell>
          <cell r="B448" t="str">
            <v>제 498호</v>
          </cell>
          <cell r="C448" t="str">
            <v>현장조작반 기초</v>
          </cell>
          <cell r="D448" t="str">
            <v>옥외형</v>
          </cell>
          <cell r="E448" t="str">
            <v>개소</v>
          </cell>
          <cell r="G448">
            <v>94079</v>
          </cell>
          <cell r="H448">
            <v>94079</v>
          </cell>
          <cell r="I448">
            <v>14957</v>
          </cell>
          <cell r="J448">
            <v>14957</v>
          </cell>
          <cell r="K448">
            <v>78830</v>
          </cell>
          <cell r="L448">
            <v>78830</v>
          </cell>
          <cell r="M448">
            <v>292</v>
          </cell>
          <cell r="N448">
            <v>292</v>
          </cell>
        </row>
        <row r="449">
          <cell r="A449" t="str">
            <v>499</v>
          </cell>
          <cell r="B449" t="str">
            <v>제 499호</v>
          </cell>
          <cell r="C449" t="str">
            <v>현장조작반 기초</v>
          </cell>
          <cell r="D449" t="str">
            <v>옥내형</v>
          </cell>
          <cell r="E449" t="str">
            <v>개소</v>
          </cell>
          <cell r="G449">
            <v>82891</v>
          </cell>
          <cell r="H449">
            <v>82891</v>
          </cell>
          <cell r="I449">
            <v>10875</v>
          </cell>
          <cell r="J449">
            <v>10875</v>
          </cell>
          <cell r="K449">
            <v>72016</v>
          </cell>
          <cell r="L449">
            <v>72016</v>
          </cell>
          <cell r="M449">
            <v>0</v>
          </cell>
          <cell r="N449">
            <v>0</v>
          </cell>
        </row>
        <row r="450">
          <cell r="A450" t="str">
            <v>500</v>
          </cell>
          <cell r="B450" t="str">
            <v>제 500호</v>
          </cell>
          <cell r="C450" t="str">
            <v>보안등 기초(중공기초)</v>
          </cell>
          <cell r="D450" t="str">
            <v>500x700x800</v>
          </cell>
          <cell r="E450" t="str">
            <v>개소</v>
          </cell>
          <cell r="G450">
            <v>243449</v>
          </cell>
          <cell r="H450">
            <v>243449</v>
          </cell>
          <cell r="I450">
            <v>237704</v>
          </cell>
          <cell r="J450">
            <v>237704</v>
          </cell>
          <cell r="K450">
            <v>4535</v>
          </cell>
          <cell r="L450">
            <v>4535</v>
          </cell>
          <cell r="M450">
            <v>1210</v>
          </cell>
          <cell r="N450">
            <v>1210</v>
          </cell>
        </row>
        <row r="451">
          <cell r="A451" t="str">
            <v>501</v>
          </cell>
          <cell r="B451" t="str">
            <v>제 501호</v>
          </cell>
          <cell r="C451" t="str">
            <v>지중선로표시기</v>
          </cell>
          <cell r="D451" t="str">
            <v>저압</v>
          </cell>
          <cell r="E451" t="str">
            <v>개소</v>
          </cell>
          <cell r="G451">
            <v>33682</v>
          </cell>
          <cell r="H451">
            <v>33682</v>
          </cell>
          <cell r="I451">
            <v>16515</v>
          </cell>
          <cell r="J451">
            <v>16515</v>
          </cell>
          <cell r="K451">
            <v>17167</v>
          </cell>
          <cell r="L451">
            <v>17167</v>
          </cell>
          <cell r="M451">
            <v>0</v>
          </cell>
          <cell r="N451">
            <v>0</v>
          </cell>
        </row>
        <row r="452">
          <cell r="A452" t="str">
            <v>502</v>
          </cell>
          <cell r="B452" t="str">
            <v>제 502호</v>
          </cell>
          <cell r="C452" t="str">
            <v>벽코아</v>
          </cell>
          <cell r="D452" t="str">
            <v>25cm이내</v>
          </cell>
          <cell r="E452" t="str">
            <v>개소</v>
          </cell>
          <cell r="G452">
            <v>41942</v>
          </cell>
          <cell r="H452">
            <v>41942</v>
          </cell>
          <cell r="I452">
            <v>1221</v>
          </cell>
          <cell r="J452">
            <v>1221</v>
          </cell>
          <cell r="K452">
            <v>40721</v>
          </cell>
          <cell r="L452">
            <v>40721</v>
          </cell>
          <cell r="M452">
            <v>0</v>
          </cell>
          <cell r="N452">
            <v>0</v>
          </cell>
        </row>
        <row r="453">
          <cell r="A453" t="str">
            <v>503</v>
          </cell>
          <cell r="B453" t="str">
            <v>제 503호</v>
          </cell>
          <cell r="C453" t="str">
            <v>벽코아</v>
          </cell>
          <cell r="D453" t="str">
            <v>50cm이내</v>
          </cell>
          <cell r="E453" t="str">
            <v>개소</v>
          </cell>
          <cell r="G453">
            <v>192937</v>
          </cell>
          <cell r="H453">
            <v>192937</v>
          </cell>
          <cell r="I453">
            <v>5619</v>
          </cell>
          <cell r="J453">
            <v>5619</v>
          </cell>
          <cell r="K453">
            <v>187318</v>
          </cell>
          <cell r="L453">
            <v>187318</v>
          </cell>
          <cell r="M453">
            <v>0</v>
          </cell>
          <cell r="N453">
            <v>0</v>
          </cell>
        </row>
        <row r="454">
          <cell r="A454" t="str">
            <v>504</v>
          </cell>
          <cell r="B454" t="str">
            <v>제 504호</v>
          </cell>
          <cell r="C454" t="str">
            <v>관로구방수</v>
          </cell>
          <cell r="D454" t="str">
            <v>D80(고압)</v>
          </cell>
          <cell r="E454" t="str">
            <v>개소</v>
          </cell>
          <cell r="G454">
            <v>42391</v>
          </cell>
          <cell r="H454">
            <v>42391</v>
          </cell>
          <cell r="I454">
            <v>27681</v>
          </cell>
          <cell r="J454">
            <v>27681</v>
          </cell>
          <cell r="K454">
            <v>14710</v>
          </cell>
          <cell r="L454">
            <v>14710</v>
          </cell>
          <cell r="M454">
            <v>0</v>
          </cell>
          <cell r="N454">
            <v>0</v>
          </cell>
        </row>
        <row r="455">
          <cell r="G455" t="str">
            <v/>
          </cell>
          <cell r="H455">
            <v>0</v>
          </cell>
          <cell r="J455">
            <v>0</v>
          </cell>
          <cell r="L455">
            <v>0</v>
          </cell>
          <cell r="N455">
            <v>0</v>
          </cell>
        </row>
      </sheetData>
      <sheetData sheetId="6" refreshError="1">
        <row r="1">
          <cell r="B1" t="str">
            <v>[ 빗물펌프장 시설용량증대 기본 및 실시설계 (2차 2지역: 합정) ] - 일위대가표</v>
          </cell>
        </row>
        <row r="2">
          <cell r="A2" t="str">
            <v>코드</v>
          </cell>
          <cell r="B2" t="str">
            <v>명   칭</v>
          </cell>
          <cell r="C2" t="str">
            <v>규   격</v>
          </cell>
          <cell r="D2" t="str">
            <v>단위</v>
          </cell>
          <cell r="E2" t="str">
            <v>수량</v>
          </cell>
          <cell r="F2" t="str">
            <v>합      계</v>
          </cell>
          <cell r="H2" t="str">
            <v>재료비</v>
          </cell>
          <cell r="J2" t="str">
            <v>노무비</v>
          </cell>
          <cell r="L2" t="str">
            <v>경비</v>
          </cell>
          <cell r="N2" t="str">
            <v>비고</v>
          </cell>
        </row>
        <row r="3">
          <cell r="F3" t="str">
            <v>단가</v>
          </cell>
          <cell r="G3" t="str">
            <v>금액</v>
          </cell>
          <cell r="H3" t="str">
            <v>단가</v>
          </cell>
          <cell r="I3" t="str">
            <v>금액</v>
          </cell>
          <cell r="J3" t="str">
            <v>단가</v>
          </cell>
          <cell r="K3" t="str">
            <v>금액</v>
          </cell>
          <cell r="L3" t="str">
            <v>단가</v>
          </cell>
          <cell r="M3" t="str">
            <v>금액</v>
          </cell>
        </row>
        <row r="4">
          <cell r="A4" t="str">
            <v>56930210010</v>
          </cell>
          <cell r="B4" t="str">
            <v>[제 1호] 인력터파기  보통토사0-1m [㎥]</v>
          </cell>
          <cell r="D4" t="str">
            <v xml:space="preserve"> </v>
          </cell>
          <cell r="F4" t="str">
            <v/>
          </cell>
          <cell r="G4" t="str">
            <v/>
          </cell>
          <cell r="I4" t="str">
            <v/>
          </cell>
          <cell r="K4" t="str">
            <v/>
          </cell>
          <cell r="M4" t="str">
            <v/>
          </cell>
        </row>
        <row r="5">
          <cell r="A5" t="str">
            <v>56900017041</v>
          </cell>
          <cell r="B5" t="str">
            <v>노 무 비</v>
          </cell>
          <cell r="C5" t="str">
            <v>보통인부</v>
          </cell>
          <cell r="D5" t="str">
            <v>인</v>
          </cell>
          <cell r="E5">
            <v>0.2</v>
          </cell>
          <cell r="F5">
            <v>81443</v>
          </cell>
          <cell r="G5">
            <v>16288.6</v>
          </cell>
          <cell r="H5">
            <v>0</v>
          </cell>
          <cell r="I5" t="str">
            <v/>
          </cell>
          <cell r="J5">
            <v>81443</v>
          </cell>
          <cell r="K5">
            <v>16288.6</v>
          </cell>
          <cell r="L5">
            <v>0</v>
          </cell>
          <cell r="M5" t="str">
            <v/>
          </cell>
        </row>
        <row r="6">
          <cell r="A6" t="str">
            <v>A0300000000</v>
          </cell>
          <cell r="B6" t="str">
            <v>[ 공 구 손 료 ]</v>
          </cell>
          <cell r="C6" t="str">
            <v>노무비의 3 %</v>
          </cell>
          <cell r="D6" t="str">
            <v>식</v>
          </cell>
          <cell r="E6">
            <v>1</v>
          </cell>
          <cell r="F6">
            <v>488.59999999999854</v>
          </cell>
          <cell r="G6">
            <v>488.5</v>
          </cell>
          <cell r="H6">
            <v>488.59999999999854</v>
          </cell>
          <cell r="I6">
            <v>488.59999999999854</v>
          </cell>
          <cell r="K6" t="str">
            <v/>
          </cell>
          <cell r="M6" t="str">
            <v/>
          </cell>
        </row>
        <row r="7">
          <cell r="B7" t="str">
            <v>( 합       계 )</v>
          </cell>
          <cell r="F7" t="str">
            <v/>
          </cell>
          <cell r="G7">
            <v>16776</v>
          </cell>
          <cell r="I7">
            <v>488</v>
          </cell>
          <cell r="K7">
            <v>16288</v>
          </cell>
          <cell r="M7">
            <v>0</v>
          </cell>
        </row>
        <row r="8">
          <cell r="F8" t="str">
            <v/>
          </cell>
          <cell r="G8" t="str">
            <v/>
          </cell>
          <cell r="I8" t="str">
            <v/>
          </cell>
          <cell r="K8" t="str">
            <v/>
          </cell>
          <cell r="M8" t="str">
            <v/>
          </cell>
        </row>
        <row r="9">
          <cell r="A9" t="str">
            <v>56930210021</v>
          </cell>
          <cell r="B9" t="str">
            <v>[제 2호] 인력되메우기  보통토사0-1m [㎥]</v>
          </cell>
          <cell r="F9" t="str">
            <v/>
          </cell>
          <cell r="G9" t="str">
            <v/>
          </cell>
          <cell r="I9" t="str">
            <v/>
          </cell>
          <cell r="K9" t="str">
            <v/>
          </cell>
          <cell r="M9" t="str">
            <v/>
          </cell>
        </row>
        <row r="10">
          <cell r="A10" t="str">
            <v>56900017041</v>
          </cell>
          <cell r="B10" t="str">
            <v>노 무 비</v>
          </cell>
          <cell r="C10" t="str">
            <v>보통인부</v>
          </cell>
          <cell r="D10" t="str">
            <v>인</v>
          </cell>
          <cell r="E10">
            <v>0.1</v>
          </cell>
          <cell r="F10">
            <v>81443</v>
          </cell>
          <cell r="G10">
            <v>8144.3</v>
          </cell>
          <cell r="H10">
            <v>0</v>
          </cell>
          <cell r="I10" t="str">
            <v/>
          </cell>
          <cell r="J10">
            <v>81443</v>
          </cell>
          <cell r="K10">
            <v>8144.3</v>
          </cell>
          <cell r="L10">
            <v>0</v>
          </cell>
          <cell r="M10" t="str">
            <v/>
          </cell>
        </row>
        <row r="11">
          <cell r="A11" t="str">
            <v>A0300000000</v>
          </cell>
          <cell r="B11" t="str">
            <v>[ 공 구 손 료 ]</v>
          </cell>
          <cell r="C11" t="str">
            <v>노무비의 3 %</v>
          </cell>
          <cell r="D11" t="str">
            <v>식</v>
          </cell>
          <cell r="E11">
            <v>1</v>
          </cell>
          <cell r="F11">
            <v>244.29999999999927</v>
          </cell>
          <cell r="G11">
            <v>244.2</v>
          </cell>
          <cell r="H11">
            <v>244.29999999999927</v>
          </cell>
          <cell r="I11">
            <v>244.29999999999927</v>
          </cell>
          <cell r="K11" t="str">
            <v/>
          </cell>
          <cell r="M11" t="str">
            <v/>
          </cell>
        </row>
        <row r="12">
          <cell r="B12" t="str">
            <v>( 합       계 )</v>
          </cell>
          <cell r="F12" t="str">
            <v/>
          </cell>
          <cell r="G12">
            <v>8388</v>
          </cell>
          <cell r="I12">
            <v>244</v>
          </cell>
          <cell r="K12">
            <v>8144</v>
          </cell>
          <cell r="M12">
            <v>0</v>
          </cell>
        </row>
        <row r="13">
          <cell r="F13" t="str">
            <v/>
          </cell>
          <cell r="G13" t="str">
            <v/>
          </cell>
          <cell r="I13" t="str">
            <v/>
          </cell>
          <cell r="K13" t="str">
            <v/>
          </cell>
          <cell r="M13" t="str">
            <v/>
          </cell>
        </row>
        <row r="14">
          <cell r="A14" t="str">
            <v>56930210052</v>
          </cell>
          <cell r="B14" t="str">
            <v>[제 3호] 기계터파기  보통토사1-2m [㎥]</v>
          </cell>
          <cell r="F14" t="str">
            <v/>
          </cell>
          <cell r="G14" t="str">
            <v/>
          </cell>
          <cell r="I14" t="str">
            <v/>
          </cell>
          <cell r="K14" t="str">
            <v/>
          </cell>
          <cell r="M14" t="str">
            <v/>
          </cell>
        </row>
        <row r="15">
          <cell r="A15" t="str">
            <v>90010050005</v>
          </cell>
          <cell r="B15" t="str">
            <v>기계터파기</v>
          </cell>
          <cell r="C15" t="str">
            <v>백호우 0.7M3</v>
          </cell>
          <cell r="D15" t="str">
            <v>㎥</v>
          </cell>
          <cell r="E15">
            <v>1</v>
          </cell>
          <cell r="F15">
            <v>1724</v>
          </cell>
          <cell r="G15">
            <v>1724</v>
          </cell>
          <cell r="H15">
            <v>637</v>
          </cell>
          <cell r="I15">
            <v>637</v>
          </cell>
          <cell r="J15">
            <v>1087</v>
          </cell>
          <cell r="K15">
            <v>1087</v>
          </cell>
          <cell r="L15">
            <v>0</v>
          </cell>
          <cell r="M15" t="str">
            <v/>
          </cell>
          <cell r="N15" t="str">
            <v>제 257호</v>
          </cell>
        </row>
        <row r="16">
          <cell r="A16" t="str">
            <v>A0300000000</v>
          </cell>
          <cell r="B16" t="str">
            <v>[ 공 구 손 료 ]</v>
          </cell>
          <cell r="C16" t="str">
            <v>노무비의 3 %</v>
          </cell>
          <cell r="D16" t="str">
            <v>식</v>
          </cell>
          <cell r="E16">
            <v>1</v>
          </cell>
          <cell r="F16">
            <v>32.599999999999909</v>
          </cell>
          <cell r="G16">
            <v>32.5</v>
          </cell>
          <cell r="H16">
            <v>32.599999999999909</v>
          </cell>
          <cell r="I16">
            <v>32.599999999999909</v>
          </cell>
          <cell r="K16" t="str">
            <v/>
          </cell>
          <cell r="M16" t="str">
            <v/>
          </cell>
        </row>
        <row r="17">
          <cell r="B17" t="str">
            <v>( 합       계 )</v>
          </cell>
          <cell r="F17" t="str">
            <v/>
          </cell>
          <cell r="G17">
            <v>1756</v>
          </cell>
          <cell r="I17">
            <v>669</v>
          </cell>
          <cell r="K17">
            <v>1087</v>
          </cell>
          <cell r="M17">
            <v>0</v>
          </cell>
        </row>
        <row r="18">
          <cell r="F18" t="str">
            <v/>
          </cell>
          <cell r="G18" t="str">
            <v/>
          </cell>
          <cell r="I18" t="str">
            <v/>
          </cell>
          <cell r="K18" t="str">
            <v/>
          </cell>
          <cell r="M18" t="str">
            <v/>
          </cell>
        </row>
        <row r="19">
          <cell r="A19" t="str">
            <v>56930210054</v>
          </cell>
          <cell r="B19" t="str">
            <v>[제 4호] 기계되메우기  보통토사1-2m [㎥]</v>
          </cell>
          <cell r="F19" t="str">
            <v/>
          </cell>
          <cell r="G19" t="str">
            <v/>
          </cell>
          <cell r="I19" t="str">
            <v/>
          </cell>
          <cell r="K19" t="str">
            <v/>
          </cell>
          <cell r="M19" t="str">
            <v/>
          </cell>
        </row>
        <row r="20">
          <cell r="A20" t="str">
            <v>90010060004</v>
          </cell>
          <cell r="B20" t="str">
            <v>되메우기</v>
          </cell>
          <cell r="C20" t="str">
            <v>백호우 0.7M3</v>
          </cell>
          <cell r="D20" t="str">
            <v>㎥</v>
          </cell>
          <cell r="E20">
            <v>1</v>
          </cell>
          <cell r="F20">
            <v>1537</v>
          </cell>
          <cell r="G20">
            <v>1537</v>
          </cell>
          <cell r="H20">
            <v>450</v>
          </cell>
          <cell r="I20">
            <v>450</v>
          </cell>
          <cell r="J20">
            <v>1087</v>
          </cell>
          <cell r="K20">
            <v>1087</v>
          </cell>
          <cell r="L20">
            <v>0</v>
          </cell>
          <cell r="M20" t="str">
            <v/>
          </cell>
          <cell r="N20" t="str">
            <v>제 258호</v>
          </cell>
        </row>
        <row r="21">
          <cell r="A21" t="str">
            <v>A0300000000</v>
          </cell>
          <cell r="B21" t="str">
            <v>[ 공 구 손 료 ]</v>
          </cell>
          <cell r="C21" t="str">
            <v>노무비의 3 %</v>
          </cell>
          <cell r="D21" t="str">
            <v>식</v>
          </cell>
          <cell r="E21">
            <v>1</v>
          </cell>
          <cell r="F21">
            <v>32.599999999999909</v>
          </cell>
          <cell r="G21">
            <v>32.5</v>
          </cell>
          <cell r="H21">
            <v>32.599999999999909</v>
          </cell>
          <cell r="I21">
            <v>32.599999999999909</v>
          </cell>
          <cell r="K21" t="str">
            <v/>
          </cell>
          <cell r="M21" t="str">
            <v/>
          </cell>
        </row>
        <row r="22">
          <cell r="B22" t="str">
            <v>( 합       계 )</v>
          </cell>
          <cell r="F22" t="str">
            <v/>
          </cell>
          <cell r="G22">
            <v>1569</v>
          </cell>
          <cell r="I22">
            <v>482</v>
          </cell>
          <cell r="K22">
            <v>1087</v>
          </cell>
          <cell r="M22">
            <v>0</v>
          </cell>
        </row>
        <row r="23">
          <cell r="F23" t="str">
            <v/>
          </cell>
          <cell r="G23" t="str">
            <v/>
          </cell>
          <cell r="I23" t="str">
            <v/>
          </cell>
          <cell r="K23" t="str">
            <v/>
          </cell>
          <cell r="M23" t="str">
            <v/>
          </cell>
        </row>
        <row r="24">
          <cell r="A24" t="str">
            <v>56930220031</v>
          </cell>
          <cell r="B24" t="str">
            <v>[제 5호] 터파기(기계80%,인력20%)  보통토사 [㎥]</v>
          </cell>
          <cell r="F24" t="str">
            <v/>
          </cell>
          <cell r="G24" t="str">
            <v/>
          </cell>
          <cell r="I24" t="str">
            <v/>
          </cell>
          <cell r="K24" t="str">
            <v/>
          </cell>
          <cell r="M24" t="str">
            <v/>
          </cell>
        </row>
        <row r="25">
          <cell r="A25" t="str">
            <v>56930210010</v>
          </cell>
          <cell r="B25" t="str">
            <v>인력터파기</v>
          </cell>
          <cell r="C25" t="str">
            <v>보통토사0-1m</v>
          </cell>
          <cell r="D25" t="str">
            <v>㎥</v>
          </cell>
          <cell r="E25">
            <v>0.2</v>
          </cell>
          <cell r="F25">
            <v>16776</v>
          </cell>
          <cell r="G25">
            <v>3355.2</v>
          </cell>
          <cell r="H25">
            <v>488</v>
          </cell>
          <cell r="I25">
            <v>97.6</v>
          </cell>
          <cell r="J25">
            <v>16288</v>
          </cell>
          <cell r="K25">
            <v>3257.6</v>
          </cell>
          <cell r="L25">
            <v>0</v>
          </cell>
          <cell r="M25" t="str">
            <v/>
          </cell>
          <cell r="N25" t="str">
            <v>제 1호</v>
          </cell>
        </row>
        <row r="26">
          <cell r="A26" t="str">
            <v>56930210052</v>
          </cell>
          <cell r="B26" t="str">
            <v>기계터파기</v>
          </cell>
          <cell r="C26" t="str">
            <v>보통토사1-2m</v>
          </cell>
          <cell r="D26" t="str">
            <v>㎥</v>
          </cell>
          <cell r="E26">
            <v>0.8</v>
          </cell>
          <cell r="F26">
            <v>1756</v>
          </cell>
          <cell r="G26">
            <v>1404.8</v>
          </cell>
          <cell r="H26">
            <v>669</v>
          </cell>
          <cell r="I26">
            <v>535.20000000000005</v>
          </cell>
          <cell r="J26">
            <v>1087</v>
          </cell>
          <cell r="K26">
            <v>869.6</v>
          </cell>
          <cell r="L26">
            <v>0</v>
          </cell>
          <cell r="M26" t="str">
            <v/>
          </cell>
          <cell r="N26" t="str">
            <v>제 3호</v>
          </cell>
        </row>
        <row r="27">
          <cell r="A27" t="str">
            <v>A0300000000</v>
          </cell>
          <cell r="B27" t="str">
            <v>[ 공 구 손 료 ]</v>
          </cell>
          <cell r="C27" t="str">
            <v>노무비의 3 %</v>
          </cell>
          <cell r="D27" t="str">
            <v>식</v>
          </cell>
          <cell r="E27">
            <v>1</v>
          </cell>
          <cell r="F27" t="str">
            <v/>
          </cell>
          <cell r="G27" t="str">
            <v/>
          </cell>
          <cell r="I27">
            <v>0</v>
          </cell>
          <cell r="K27" t="str">
            <v/>
          </cell>
          <cell r="M27" t="str">
            <v/>
          </cell>
        </row>
        <row r="28">
          <cell r="B28" t="str">
            <v>( 합       계 )</v>
          </cell>
          <cell r="F28" t="str">
            <v/>
          </cell>
          <cell r="G28">
            <v>4759</v>
          </cell>
          <cell r="I28">
            <v>632</v>
          </cell>
          <cell r="K28">
            <v>4127</v>
          </cell>
          <cell r="M28">
            <v>0</v>
          </cell>
        </row>
        <row r="29">
          <cell r="F29" t="str">
            <v/>
          </cell>
          <cell r="G29" t="str">
            <v/>
          </cell>
          <cell r="I29" t="str">
            <v/>
          </cell>
          <cell r="K29" t="str">
            <v/>
          </cell>
          <cell r="M29" t="str">
            <v/>
          </cell>
        </row>
        <row r="30">
          <cell r="A30" t="str">
            <v>56930220036</v>
          </cell>
          <cell r="B30" t="str">
            <v>[제 6호] 되메우기(기계80%,인력20%)  보통토사 [㎥]</v>
          </cell>
          <cell r="F30" t="str">
            <v/>
          </cell>
          <cell r="G30" t="str">
            <v/>
          </cell>
          <cell r="I30" t="str">
            <v/>
          </cell>
          <cell r="K30" t="str">
            <v/>
          </cell>
          <cell r="M30" t="str">
            <v/>
          </cell>
        </row>
        <row r="31">
          <cell r="A31" t="str">
            <v>56930210021</v>
          </cell>
          <cell r="B31" t="str">
            <v>인력되메우기</v>
          </cell>
          <cell r="C31" t="str">
            <v>보통토사0-1m</v>
          </cell>
          <cell r="D31" t="str">
            <v>㎥</v>
          </cell>
          <cell r="E31">
            <v>0.2</v>
          </cell>
          <cell r="F31">
            <v>8388</v>
          </cell>
          <cell r="G31">
            <v>1677.6</v>
          </cell>
          <cell r="H31">
            <v>244</v>
          </cell>
          <cell r="I31">
            <v>48.8</v>
          </cell>
          <cell r="J31">
            <v>8144</v>
          </cell>
          <cell r="K31">
            <v>1628.8</v>
          </cell>
          <cell r="L31">
            <v>0</v>
          </cell>
          <cell r="M31" t="str">
            <v/>
          </cell>
          <cell r="N31" t="str">
            <v>제 2호</v>
          </cell>
        </row>
        <row r="32">
          <cell r="A32" t="str">
            <v>56930210054</v>
          </cell>
          <cell r="B32" t="str">
            <v>기계되메우기</v>
          </cell>
          <cell r="C32" t="str">
            <v>보통토사1-2m</v>
          </cell>
          <cell r="D32" t="str">
            <v>㎥</v>
          </cell>
          <cell r="E32">
            <v>0.8</v>
          </cell>
          <cell r="F32">
            <v>1569</v>
          </cell>
          <cell r="G32">
            <v>1255.2</v>
          </cell>
          <cell r="H32">
            <v>482</v>
          </cell>
          <cell r="I32">
            <v>385.6</v>
          </cell>
          <cell r="J32">
            <v>1087</v>
          </cell>
          <cell r="K32">
            <v>869.6</v>
          </cell>
          <cell r="L32">
            <v>0</v>
          </cell>
          <cell r="M32" t="str">
            <v/>
          </cell>
          <cell r="N32" t="str">
            <v>제 4호</v>
          </cell>
        </row>
        <row r="33">
          <cell r="A33" t="str">
            <v>A0300000000</v>
          </cell>
          <cell r="B33" t="str">
            <v>[ 공 구 손 료 ]</v>
          </cell>
          <cell r="C33" t="str">
            <v>노무비의 3 %</v>
          </cell>
          <cell r="D33" t="str">
            <v>식</v>
          </cell>
          <cell r="E33">
            <v>1</v>
          </cell>
          <cell r="F33" t="str">
            <v/>
          </cell>
          <cell r="G33" t="str">
            <v/>
          </cell>
          <cell r="I33">
            <v>0</v>
          </cell>
          <cell r="K33" t="str">
            <v/>
          </cell>
          <cell r="M33" t="str">
            <v/>
          </cell>
        </row>
        <row r="34">
          <cell r="B34" t="str">
            <v>( 합       계 )</v>
          </cell>
          <cell r="F34" t="str">
            <v/>
          </cell>
          <cell r="G34">
            <v>2932</v>
          </cell>
          <cell r="I34">
            <v>434</v>
          </cell>
          <cell r="K34">
            <v>2498</v>
          </cell>
          <cell r="M34">
            <v>0</v>
          </cell>
        </row>
        <row r="35">
          <cell r="F35" t="str">
            <v/>
          </cell>
          <cell r="G35" t="str">
            <v/>
          </cell>
          <cell r="I35" t="str">
            <v/>
          </cell>
          <cell r="K35" t="str">
            <v/>
          </cell>
          <cell r="M35" t="str">
            <v/>
          </cell>
        </row>
        <row r="36">
          <cell r="A36" t="str">
            <v>56930220040</v>
          </cell>
          <cell r="B36" t="str">
            <v>[제 7호] 터파기(기계90%,인력10%)  보통토사 [㎥]</v>
          </cell>
          <cell r="F36" t="str">
            <v/>
          </cell>
          <cell r="G36" t="str">
            <v/>
          </cell>
          <cell r="I36" t="str">
            <v/>
          </cell>
          <cell r="K36" t="str">
            <v/>
          </cell>
          <cell r="M36" t="str">
            <v/>
          </cell>
        </row>
        <row r="37">
          <cell r="A37" t="str">
            <v>56930210010</v>
          </cell>
          <cell r="B37" t="str">
            <v>인력터파기</v>
          </cell>
          <cell r="C37" t="str">
            <v>보통토사0-1m</v>
          </cell>
          <cell r="D37" t="str">
            <v>㎥</v>
          </cell>
          <cell r="E37">
            <v>0.1</v>
          </cell>
          <cell r="F37">
            <v>16776</v>
          </cell>
          <cell r="G37">
            <v>1677.6</v>
          </cell>
          <cell r="H37">
            <v>488</v>
          </cell>
          <cell r="I37">
            <v>48.8</v>
          </cell>
          <cell r="J37">
            <v>16288</v>
          </cell>
          <cell r="K37">
            <v>1628.8</v>
          </cell>
          <cell r="L37">
            <v>0</v>
          </cell>
          <cell r="M37" t="str">
            <v/>
          </cell>
          <cell r="N37" t="str">
            <v>제 1호</v>
          </cell>
        </row>
        <row r="38">
          <cell r="A38" t="str">
            <v>CA565826042</v>
          </cell>
          <cell r="B38" t="str">
            <v>기계터파기</v>
          </cell>
          <cell r="C38" t="str">
            <v>보통토사(0.6㎥/43.6)</v>
          </cell>
          <cell r="D38" t="str">
            <v>㎥</v>
          </cell>
          <cell r="E38">
            <v>0.9</v>
          </cell>
          <cell r="F38">
            <v>1553</v>
          </cell>
          <cell r="G38">
            <v>1397.7</v>
          </cell>
          <cell r="H38">
            <v>527</v>
          </cell>
          <cell r="I38">
            <v>474.3</v>
          </cell>
          <cell r="J38">
            <v>519</v>
          </cell>
          <cell r="K38">
            <v>467.1</v>
          </cell>
          <cell r="L38">
            <v>507</v>
          </cell>
          <cell r="M38">
            <v>456.3</v>
          </cell>
          <cell r="N38" t="str">
            <v>182-하</v>
          </cell>
        </row>
        <row r="39">
          <cell r="A39" t="str">
            <v>A0300000000</v>
          </cell>
          <cell r="B39" t="str">
            <v>[ 공 구 손 료 ]</v>
          </cell>
          <cell r="C39" t="str">
            <v>노무비의 3 %</v>
          </cell>
          <cell r="D39" t="str">
            <v>식</v>
          </cell>
          <cell r="E39">
            <v>1</v>
          </cell>
          <cell r="F39" t="str">
            <v/>
          </cell>
          <cell r="G39" t="str">
            <v/>
          </cell>
          <cell r="I39">
            <v>0</v>
          </cell>
          <cell r="K39" t="str">
            <v/>
          </cell>
          <cell r="M39" t="str">
            <v/>
          </cell>
        </row>
        <row r="40">
          <cell r="B40" t="str">
            <v>( 합       계 )</v>
          </cell>
          <cell r="F40" t="str">
            <v/>
          </cell>
          <cell r="G40">
            <v>3074</v>
          </cell>
          <cell r="I40">
            <v>523</v>
          </cell>
          <cell r="K40">
            <v>2095</v>
          </cell>
          <cell r="M40">
            <v>456</v>
          </cell>
        </row>
        <row r="41">
          <cell r="F41" t="str">
            <v/>
          </cell>
          <cell r="G41" t="str">
            <v/>
          </cell>
          <cell r="I41" t="str">
            <v/>
          </cell>
          <cell r="K41" t="str">
            <v/>
          </cell>
          <cell r="M41" t="str">
            <v/>
          </cell>
        </row>
        <row r="42">
          <cell r="A42" t="str">
            <v>56930220053</v>
          </cell>
          <cell r="B42" t="str">
            <v>[제 8호] 되메우기(기계90%,인력10%)  보통토사 [㎥]</v>
          </cell>
          <cell r="F42" t="str">
            <v/>
          </cell>
          <cell r="G42" t="str">
            <v/>
          </cell>
          <cell r="I42" t="str">
            <v/>
          </cell>
          <cell r="K42" t="str">
            <v/>
          </cell>
          <cell r="M42" t="str">
            <v/>
          </cell>
        </row>
        <row r="43">
          <cell r="A43" t="str">
            <v>56930210021</v>
          </cell>
          <cell r="B43" t="str">
            <v>인력되메우기</v>
          </cell>
          <cell r="C43" t="str">
            <v>보통토사0-1m</v>
          </cell>
          <cell r="D43" t="str">
            <v>㎥</v>
          </cell>
          <cell r="E43">
            <v>0.1</v>
          </cell>
          <cell r="F43">
            <v>8388</v>
          </cell>
          <cell r="G43">
            <v>838.8</v>
          </cell>
          <cell r="H43">
            <v>244</v>
          </cell>
          <cell r="I43">
            <v>24.4</v>
          </cell>
          <cell r="J43">
            <v>8144</v>
          </cell>
          <cell r="K43">
            <v>814.4</v>
          </cell>
          <cell r="L43">
            <v>0</v>
          </cell>
          <cell r="M43" t="str">
            <v/>
          </cell>
          <cell r="N43" t="str">
            <v>제 2호</v>
          </cell>
        </row>
        <row r="44">
          <cell r="A44" t="str">
            <v>CA565826051</v>
          </cell>
          <cell r="B44" t="str">
            <v>기계되메우기</v>
          </cell>
          <cell r="C44" t="str">
            <v>보통토사(0.6㎥/43.6)</v>
          </cell>
          <cell r="D44" t="str">
            <v>㎥</v>
          </cell>
          <cell r="E44">
            <v>0.9</v>
          </cell>
          <cell r="F44">
            <v>1553</v>
          </cell>
          <cell r="G44">
            <v>1397.7</v>
          </cell>
          <cell r="H44">
            <v>527</v>
          </cell>
          <cell r="I44">
            <v>474.3</v>
          </cell>
          <cell r="J44">
            <v>519</v>
          </cell>
          <cell r="K44">
            <v>467.1</v>
          </cell>
          <cell r="L44">
            <v>507</v>
          </cell>
          <cell r="M44">
            <v>456.3</v>
          </cell>
          <cell r="N44" t="str">
            <v>182-하</v>
          </cell>
        </row>
        <row r="45">
          <cell r="A45" t="str">
            <v>A0300000000</v>
          </cell>
          <cell r="B45" t="str">
            <v>[ 공 구 손 료 ]</v>
          </cell>
          <cell r="C45" t="str">
            <v>노무비의 3 %</v>
          </cell>
          <cell r="D45" t="str">
            <v>식</v>
          </cell>
          <cell r="E45">
            <v>1</v>
          </cell>
          <cell r="F45" t="str">
            <v/>
          </cell>
          <cell r="G45" t="str">
            <v/>
          </cell>
          <cell r="I45">
            <v>0</v>
          </cell>
          <cell r="K45" t="str">
            <v/>
          </cell>
          <cell r="M45" t="str">
            <v/>
          </cell>
        </row>
        <row r="46">
          <cell r="B46" t="str">
            <v>( 합       계 )</v>
          </cell>
          <cell r="F46" t="str">
            <v/>
          </cell>
          <cell r="G46">
            <v>2235</v>
          </cell>
          <cell r="I46">
            <v>498</v>
          </cell>
          <cell r="K46">
            <v>1281</v>
          </cell>
          <cell r="M46">
            <v>456</v>
          </cell>
        </row>
        <row r="47">
          <cell r="F47" t="str">
            <v/>
          </cell>
          <cell r="G47" t="str">
            <v/>
          </cell>
          <cell r="I47" t="str">
            <v/>
          </cell>
          <cell r="K47" t="str">
            <v/>
          </cell>
          <cell r="M47" t="str">
            <v/>
          </cell>
        </row>
        <row r="48">
          <cell r="A48" t="str">
            <v>56930240130</v>
          </cell>
          <cell r="B48" t="str">
            <v>[제 9호] 현장내잔토처리  소운반.고르기 [㎥]</v>
          </cell>
          <cell r="F48" t="str">
            <v/>
          </cell>
          <cell r="G48" t="str">
            <v/>
          </cell>
          <cell r="I48" t="str">
            <v/>
          </cell>
          <cell r="K48" t="str">
            <v/>
          </cell>
          <cell r="M48" t="str">
            <v/>
          </cell>
        </row>
        <row r="49">
          <cell r="A49" t="str">
            <v>56900017041</v>
          </cell>
          <cell r="B49" t="str">
            <v>노 무 비</v>
          </cell>
          <cell r="C49" t="str">
            <v>보통인부</v>
          </cell>
          <cell r="D49" t="str">
            <v>인</v>
          </cell>
          <cell r="E49">
            <v>0.2</v>
          </cell>
          <cell r="F49">
            <v>81443</v>
          </cell>
          <cell r="G49">
            <v>16288.6</v>
          </cell>
          <cell r="H49">
            <v>0</v>
          </cell>
          <cell r="I49" t="str">
            <v/>
          </cell>
          <cell r="J49">
            <v>81443</v>
          </cell>
          <cell r="K49">
            <v>16288.6</v>
          </cell>
          <cell r="L49">
            <v>0</v>
          </cell>
          <cell r="M49" t="str">
            <v/>
          </cell>
        </row>
        <row r="50">
          <cell r="A50" t="str">
            <v>A0300000000</v>
          </cell>
          <cell r="B50" t="str">
            <v>[ 공 구 손 료 ]</v>
          </cell>
          <cell r="C50" t="str">
            <v>노무비의 3 %</v>
          </cell>
          <cell r="D50" t="str">
            <v>식</v>
          </cell>
          <cell r="E50">
            <v>1</v>
          </cell>
          <cell r="F50">
            <v>488.59999999999854</v>
          </cell>
          <cell r="G50">
            <v>488.5</v>
          </cell>
          <cell r="H50">
            <v>488.59999999999854</v>
          </cell>
          <cell r="I50">
            <v>488.59999999999854</v>
          </cell>
          <cell r="K50" t="str">
            <v/>
          </cell>
          <cell r="M50" t="str">
            <v/>
          </cell>
        </row>
        <row r="51">
          <cell r="B51" t="str">
            <v>( 합       계 )</v>
          </cell>
          <cell r="F51" t="str">
            <v/>
          </cell>
          <cell r="G51">
            <v>16776</v>
          </cell>
          <cell r="I51">
            <v>488</v>
          </cell>
          <cell r="K51">
            <v>16288</v>
          </cell>
          <cell r="M51">
            <v>0</v>
          </cell>
        </row>
        <row r="52">
          <cell r="F52" t="str">
            <v/>
          </cell>
          <cell r="G52" t="str">
            <v/>
          </cell>
          <cell r="I52" t="str">
            <v/>
          </cell>
          <cell r="K52" t="str">
            <v/>
          </cell>
          <cell r="M52" t="str">
            <v/>
          </cell>
        </row>
        <row r="53">
          <cell r="A53" t="str">
            <v>56930250040</v>
          </cell>
          <cell r="B53" t="str">
            <v>[제 10호] 잡석깔기지정  떨공이다지기 [㎥]</v>
          </cell>
          <cell r="F53" t="str">
            <v/>
          </cell>
          <cell r="G53" t="str">
            <v/>
          </cell>
          <cell r="I53" t="str">
            <v/>
          </cell>
          <cell r="K53" t="str">
            <v/>
          </cell>
          <cell r="M53" t="str">
            <v/>
          </cell>
        </row>
        <row r="54">
          <cell r="A54" t="str">
            <v>56100117001</v>
          </cell>
          <cell r="B54" t="str">
            <v>잡석</v>
          </cell>
          <cell r="C54" t="str">
            <v>서울, 상차도, 지정용</v>
          </cell>
          <cell r="D54" t="str">
            <v>㎥</v>
          </cell>
          <cell r="E54">
            <v>1.1000000000000001</v>
          </cell>
          <cell r="F54">
            <v>12000</v>
          </cell>
          <cell r="G54">
            <v>13200</v>
          </cell>
          <cell r="H54">
            <v>12000</v>
          </cell>
          <cell r="I54">
            <v>13200</v>
          </cell>
          <cell r="J54">
            <v>0</v>
          </cell>
          <cell r="K54" t="str">
            <v/>
          </cell>
          <cell r="L54">
            <v>0</v>
          </cell>
          <cell r="M54" t="str">
            <v/>
          </cell>
        </row>
        <row r="55">
          <cell r="A55" t="str">
            <v>56100047005</v>
          </cell>
          <cell r="B55" t="str">
            <v>자갈</v>
          </cell>
          <cell r="C55" t="str">
            <v>별도</v>
          </cell>
          <cell r="D55" t="str">
            <v>㎥</v>
          </cell>
          <cell r="E55">
            <v>0.3</v>
          </cell>
          <cell r="F55">
            <v>20000</v>
          </cell>
          <cell r="G55">
            <v>6000</v>
          </cell>
          <cell r="H55">
            <v>20000</v>
          </cell>
          <cell r="I55">
            <v>6000</v>
          </cell>
          <cell r="J55">
            <v>0</v>
          </cell>
          <cell r="K55" t="str">
            <v/>
          </cell>
          <cell r="L55">
            <v>0</v>
          </cell>
          <cell r="M55" t="str">
            <v/>
          </cell>
        </row>
        <row r="56">
          <cell r="A56" t="str">
            <v>56900017041</v>
          </cell>
          <cell r="B56" t="str">
            <v>노 무 비</v>
          </cell>
          <cell r="C56" t="str">
            <v>보통인부</v>
          </cell>
          <cell r="D56" t="str">
            <v>인</v>
          </cell>
          <cell r="E56">
            <v>1.1000000000000001</v>
          </cell>
          <cell r="F56">
            <v>81443</v>
          </cell>
          <cell r="G56">
            <v>89587.3</v>
          </cell>
          <cell r="H56">
            <v>0</v>
          </cell>
          <cell r="I56" t="str">
            <v/>
          </cell>
          <cell r="J56">
            <v>81443</v>
          </cell>
          <cell r="K56">
            <v>89587.3</v>
          </cell>
          <cell r="L56">
            <v>0</v>
          </cell>
          <cell r="M56" t="str">
            <v/>
          </cell>
        </row>
        <row r="57">
          <cell r="A57" t="str">
            <v>A0300000000</v>
          </cell>
          <cell r="B57" t="str">
            <v>[ 공 구 손 료 ]</v>
          </cell>
          <cell r="C57" t="str">
            <v>노무비의 3 %</v>
          </cell>
          <cell r="D57" t="str">
            <v>식</v>
          </cell>
          <cell r="E57">
            <v>1</v>
          </cell>
          <cell r="F57">
            <v>2687.6000000000058</v>
          </cell>
          <cell r="G57">
            <v>2687.6</v>
          </cell>
          <cell r="H57">
            <v>2687.6000000000058</v>
          </cell>
          <cell r="I57">
            <v>2687.6000000000058</v>
          </cell>
          <cell r="K57" t="str">
            <v/>
          </cell>
          <cell r="M57" t="str">
            <v/>
          </cell>
        </row>
        <row r="58">
          <cell r="B58" t="str">
            <v>( 합       계 )</v>
          </cell>
          <cell r="F58" t="str">
            <v/>
          </cell>
          <cell r="G58">
            <v>111474</v>
          </cell>
          <cell r="I58">
            <v>21887</v>
          </cell>
          <cell r="K58">
            <v>89587</v>
          </cell>
          <cell r="M58">
            <v>0</v>
          </cell>
        </row>
        <row r="59">
          <cell r="F59" t="str">
            <v/>
          </cell>
          <cell r="G59" t="str">
            <v/>
          </cell>
          <cell r="I59" t="str">
            <v/>
          </cell>
          <cell r="K59" t="str">
            <v/>
          </cell>
          <cell r="M59" t="str">
            <v/>
          </cell>
        </row>
        <row r="60">
          <cell r="A60" t="str">
            <v>56930310030</v>
          </cell>
          <cell r="B60" t="str">
            <v>[제 11호] 레미콘타설  철근(미할증) [㎥]</v>
          </cell>
          <cell r="F60" t="str">
            <v/>
          </cell>
          <cell r="G60" t="str">
            <v/>
          </cell>
          <cell r="I60" t="str">
            <v/>
          </cell>
          <cell r="K60" t="str">
            <v/>
          </cell>
          <cell r="M60" t="str">
            <v/>
          </cell>
        </row>
        <row r="61">
          <cell r="A61" t="str">
            <v>56100607021</v>
          </cell>
          <cell r="B61" t="str">
            <v>레미콘</v>
          </cell>
          <cell r="C61" t="str">
            <v>서울, 25-180-8</v>
          </cell>
          <cell r="D61" t="str">
            <v>㎥</v>
          </cell>
          <cell r="E61">
            <v>1</v>
          </cell>
          <cell r="F61">
            <v>49050</v>
          </cell>
          <cell r="G61">
            <v>49050</v>
          </cell>
          <cell r="H61">
            <v>49050</v>
          </cell>
          <cell r="I61">
            <v>49050</v>
          </cell>
          <cell r="J61">
            <v>0</v>
          </cell>
          <cell r="K61" t="str">
            <v/>
          </cell>
          <cell r="L61">
            <v>0</v>
          </cell>
          <cell r="M61" t="str">
            <v/>
          </cell>
        </row>
        <row r="62">
          <cell r="A62" t="str">
            <v>56900017041</v>
          </cell>
          <cell r="B62" t="str">
            <v>노 무 비</v>
          </cell>
          <cell r="C62" t="str">
            <v>보통인부</v>
          </cell>
          <cell r="D62" t="str">
            <v>인</v>
          </cell>
          <cell r="E62">
            <v>0.28999999999999998</v>
          </cell>
          <cell r="F62">
            <v>81443</v>
          </cell>
          <cell r="G62">
            <v>23618.400000000001</v>
          </cell>
          <cell r="H62">
            <v>0</v>
          </cell>
          <cell r="I62" t="str">
            <v/>
          </cell>
          <cell r="J62">
            <v>81443</v>
          </cell>
          <cell r="K62">
            <v>23618.400000000001</v>
          </cell>
          <cell r="L62">
            <v>0</v>
          </cell>
          <cell r="M62" t="str">
            <v/>
          </cell>
        </row>
        <row r="63">
          <cell r="A63" t="str">
            <v>56900017108</v>
          </cell>
          <cell r="B63" t="str">
            <v>노 무 비</v>
          </cell>
          <cell r="C63" t="str">
            <v>콘크리트공</v>
          </cell>
          <cell r="D63" t="str">
            <v>인</v>
          </cell>
          <cell r="E63">
            <v>0.17</v>
          </cell>
          <cell r="F63">
            <v>117989</v>
          </cell>
          <cell r="G63">
            <v>20058.099999999999</v>
          </cell>
          <cell r="H63">
            <v>0</v>
          </cell>
          <cell r="I63" t="str">
            <v/>
          </cell>
          <cell r="J63">
            <v>117989</v>
          </cell>
          <cell r="K63">
            <v>20058.099999999999</v>
          </cell>
          <cell r="L63">
            <v>0</v>
          </cell>
          <cell r="M63" t="str">
            <v/>
          </cell>
        </row>
        <row r="64">
          <cell r="A64" t="str">
            <v>A0300000000</v>
          </cell>
          <cell r="B64" t="str">
            <v>[ 공 구 손 료 ]</v>
          </cell>
          <cell r="C64" t="str">
            <v>노무비의 3 %</v>
          </cell>
          <cell r="D64" t="str">
            <v>식</v>
          </cell>
          <cell r="E64">
            <v>1</v>
          </cell>
          <cell r="F64">
            <v>1310.1999999999971</v>
          </cell>
          <cell r="G64">
            <v>1310.2</v>
          </cell>
          <cell r="H64">
            <v>1310.1999999999971</v>
          </cell>
          <cell r="I64">
            <v>1310.1999999999971</v>
          </cell>
          <cell r="K64" t="str">
            <v/>
          </cell>
          <cell r="M64" t="str">
            <v/>
          </cell>
        </row>
        <row r="65">
          <cell r="B65" t="str">
            <v>( 합       계 )</v>
          </cell>
          <cell r="F65" t="str">
            <v/>
          </cell>
          <cell r="G65">
            <v>94036</v>
          </cell>
          <cell r="I65">
            <v>50360</v>
          </cell>
          <cell r="K65">
            <v>43676</v>
          </cell>
          <cell r="M65">
            <v>0</v>
          </cell>
        </row>
        <row r="66">
          <cell r="F66" t="str">
            <v/>
          </cell>
          <cell r="G66" t="str">
            <v/>
          </cell>
          <cell r="I66" t="str">
            <v/>
          </cell>
          <cell r="K66" t="str">
            <v/>
          </cell>
          <cell r="M66" t="str">
            <v/>
          </cell>
        </row>
        <row r="67">
          <cell r="A67" t="str">
            <v>56930311050</v>
          </cell>
          <cell r="B67" t="str">
            <v>[제 12호] CONC인력비빔타설  1:4:8(300㎥↓) [㎥]</v>
          </cell>
          <cell r="F67" t="str">
            <v/>
          </cell>
          <cell r="G67" t="str">
            <v/>
          </cell>
          <cell r="I67" t="str">
            <v/>
          </cell>
          <cell r="K67" t="str">
            <v/>
          </cell>
          <cell r="M67" t="str">
            <v/>
          </cell>
        </row>
        <row r="68">
          <cell r="A68" t="str">
            <v>56100087103</v>
          </cell>
          <cell r="B68" t="str">
            <v>시멘트</v>
          </cell>
          <cell r="C68" t="str">
            <v>분공장도(kg)</v>
          </cell>
          <cell r="D68" t="str">
            <v>kg</v>
          </cell>
          <cell r="E68">
            <v>170</v>
          </cell>
          <cell r="F68">
            <v>90</v>
          </cell>
          <cell r="G68">
            <v>15300</v>
          </cell>
          <cell r="H68">
            <v>90</v>
          </cell>
          <cell r="I68">
            <v>15300</v>
          </cell>
          <cell r="J68">
            <v>0</v>
          </cell>
          <cell r="K68" t="str">
            <v/>
          </cell>
          <cell r="L68">
            <v>0</v>
          </cell>
          <cell r="M68" t="str">
            <v/>
          </cell>
        </row>
        <row r="69">
          <cell r="A69" t="str">
            <v>56100017002</v>
          </cell>
          <cell r="B69" t="str">
            <v>모래</v>
          </cell>
          <cell r="C69" t="str">
            <v>서울, 상차도</v>
          </cell>
          <cell r="D69" t="str">
            <v>㎥</v>
          </cell>
          <cell r="E69">
            <v>0.08</v>
          </cell>
          <cell r="F69">
            <v>22000</v>
          </cell>
          <cell r="G69">
            <v>1760</v>
          </cell>
          <cell r="H69">
            <v>22000</v>
          </cell>
          <cell r="I69">
            <v>1760</v>
          </cell>
          <cell r="J69">
            <v>0</v>
          </cell>
          <cell r="K69" t="str">
            <v/>
          </cell>
          <cell r="L69">
            <v>0</v>
          </cell>
          <cell r="M69" t="str">
            <v/>
          </cell>
        </row>
        <row r="70">
          <cell r="A70" t="str">
            <v>56100047001</v>
          </cell>
          <cell r="B70" t="str">
            <v>자갈</v>
          </cell>
          <cell r="C70" t="str">
            <v>서울, 상차도</v>
          </cell>
          <cell r="D70" t="str">
            <v>㎥</v>
          </cell>
          <cell r="E70">
            <v>0.96</v>
          </cell>
          <cell r="F70">
            <v>21000</v>
          </cell>
          <cell r="G70">
            <v>20160</v>
          </cell>
          <cell r="H70">
            <v>21000</v>
          </cell>
          <cell r="I70">
            <v>20160</v>
          </cell>
          <cell r="J70">
            <v>0</v>
          </cell>
          <cell r="K70" t="str">
            <v/>
          </cell>
          <cell r="L70">
            <v>0</v>
          </cell>
          <cell r="M70" t="str">
            <v/>
          </cell>
        </row>
        <row r="71">
          <cell r="A71" t="str">
            <v>56900017041</v>
          </cell>
          <cell r="B71" t="str">
            <v>노 무 비</v>
          </cell>
          <cell r="C71" t="str">
            <v>보통인부</v>
          </cell>
          <cell r="D71" t="str">
            <v>인</v>
          </cell>
          <cell r="E71">
            <v>0.7</v>
          </cell>
          <cell r="F71">
            <v>81443</v>
          </cell>
          <cell r="G71">
            <v>57010.1</v>
          </cell>
          <cell r="H71">
            <v>0</v>
          </cell>
          <cell r="I71" t="str">
            <v/>
          </cell>
          <cell r="J71">
            <v>81443</v>
          </cell>
          <cell r="K71">
            <v>57010.1</v>
          </cell>
          <cell r="L71">
            <v>0</v>
          </cell>
          <cell r="M71" t="str">
            <v/>
          </cell>
        </row>
        <row r="72">
          <cell r="A72" t="str">
            <v>56900017108</v>
          </cell>
          <cell r="B72" t="str">
            <v>노 무 비</v>
          </cell>
          <cell r="C72" t="str">
            <v>콘크리트공</v>
          </cell>
          <cell r="D72" t="str">
            <v>인</v>
          </cell>
          <cell r="E72">
            <v>0.9</v>
          </cell>
          <cell r="F72">
            <v>117989</v>
          </cell>
          <cell r="G72">
            <v>106190.1</v>
          </cell>
          <cell r="H72">
            <v>0</v>
          </cell>
          <cell r="I72" t="str">
            <v/>
          </cell>
          <cell r="J72">
            <v>117989</v>
          </cell>
          <cell r="K72">
            <v>106190.1</v>
          </cell>
          <cell r="L72">
            <v>0</v>
          </cell>
          <cell r="M72" t="str">
            <v/>
          </cell>
        </row>
        <row r="73">
          <cell r="A73" t="str">
            <v>A0300000000</v>
          </cell>
          <cell r="B73" t="str">
            <v>[ 공 구 손 료 ]</v>
          </cell>
          <cell r="C73" t="str">
            <v>노무비의 3 %</v>
          </cell>
          <cell r="D73" t="str">
            <v>식</v>
          </cell>
          <cell r="E73">
            <v>1</v>
          </cell>
          <cell r="F73">
            <v>4896</v>
          </cell>
          <cell r="G73">
            <v>4896</v>
          </cell>
          <cell r="H73">
            <v>4896</v>
          </cell>
          <cell r="I73">
            <v>4896</v>
          </cell>
          <cell r="K73" t="str">
            <v/>
          </cell>
          <cell r="M73" t="str">
            <v/>
          </cell>
        </row>
        <row r="74">
          <cell r="B74" t="str">
            <v>( 합       계 )</v>
          </cell>
          <cell r="F74" t="str">
            <v/>
          </cell>
          <cell r="G74">
            <v>205316</v>
          </cell>
          <cell r="I74">
            <v>42116</v>
          </cell>
          <cell r="K74">
            <v>163200</v>
          </cell>
          <cell r="M74">
            <v>0</v>
          </cell>
        </row>
        <row r="75">
          <cell r="F75" t="str">
            <v/>
          </cell>
          <cell r="G75" t="str">
            <v/>
          </cell>
          <cell r="I75" t="str">
            <v/>
          </cell>
          <cell r="K75" t="str">
            <v/>
          </cell>
          <cell r="M75" t="str">
            <v/>
          </cell>
        </row>
        <row r="76">
          <cell r="A76" t="str">
            <v>56930370040</v>
          </cell>
          <cell r="B76" t="str">
            <v>[제 13호] 합판거푸집  4회 [㎡]</v>
          </cell>
          <cell r="F76" t="str">
            <v/>
          </cell>
          <cell r="G76" t="str">
            <v/>
          </cell>
          <cell r="I76" t="str">
            <v/>
          </cell>
          <cell r="K76" t="str">
            <v/>
          </cell>
          <cell r="M76" t="str">
            <v/>
          </cell>
        </row>
        <row r="77">
          <cell r="A77" t="str">
            <v>55300057061</v>
          </cell>
          <cell r="B77" t="str">
            <v>내수합판</v>
          </cell>
          <cell r="C77" t="str">
            <v>1급, 12×1220×2440mm</v>
          </cell>
          <cell r="D77" t="str">
            <v>㎡</v>
          </cell>
          <cell r="E77">
            <v>0.318</v>
          </cell>
          <cell r="F77">
            <v>26200</v>
          </cell>
          <cell r="G77">
            <v>8331.6</v>
          </cell>
          <cell r="H77">
            <v>26200</v>
          </cell>
          <cell r="I77">
            <v>8331.6</v>
          </cell>
          <cell r="J77">
            <v>0</v>
          </cell>
          <cell r="K77" t="str">
            <v/>
          </cell>
          <cell r="L77">
            <v>0</v>
          </cell>
          <cell r="M77" t="str">
            <v/>
          </cell>
        </row>
        <row r="78">
          <cell r="A78" t="str">
            <v>55100027011</v>
          </cell>
          <cell r="B78" t="str">
            <v>각재(角材)</v>
          </cell>
          <cell r="C78" t="str">
            <v>외송(㎥)</v>
          </cell>
          <cell r="D78" t="str">
            <v>㎥</v>
          </cell>
          <cell r="E78">
            <v>1.17E-2</v>
          </cell>
          <cell r="F78">
            <v>257201</v>
          </cell>
          <cell r="G78">
            <v>3009.2</v>
          </cell>
          <cell r="H78">
            <v>257201</v>
          </cell>
          <cell r="I78">
            <v>3009.2</v>
          </cell>
          <cell r="J78">
            <v>0</v>
          </cell>
          <cell r="K78" t="str">
            <v/>
          </cell>
          <cell r="L78">
            <v>0</v>
          </cell>
          <cell r="M78" t="str">
            <v/>
          </cell>
        </row>
        <row r="79">
          <cell r="A79" t="str">
            <v>95050017111</v>
          </cell>
          <cell r="B79" t="str">
            <v>철선</v>
          </cell>
          <cell r="C79" t="str">
            <v>어니일링, 4.0㎜</v>
          </cell>
          <cell r="D79" t="str">
            <v>kg</v>
          </cell>
          <cell r="E79">
            <v>0.1162</v>
          </cell>
          <cell r="F79">
            <v>1240</v>
          </cell>
          <cell r="G79">
            <v>144</v>
          </cell>
          <cell r="H79">
            <v>1240</v>
          </cell>
          <cell r="I79">
            <v>144</v>
          </cell>
          <cell r="J79">
            <v>0</v>
          </cell>
          <cell r="K79" t="str">
            <v/>
          </cell>
          <cell r="L79">
            <v>0</v>
          </cell>
          <cell r="M79" t="str">
            <v/>
          </cell>
        </row>
        <row r="80">
          <cell r="A80" t="str">
            <v>53150047131</v>
          </cell>
          <cell r="B80" t="str">
            <v>철못</v>
          </cell>
          <cell r="C80" t="str">
            <v>일반 못 N 75</v>
          </cell>
          <cell r="D80" t="str">
            <v>KG</v>
          </cell>
          <cell r="E80">
            <v>8.0199999999999994E-2</v>
          </cell>
          <cell r="F80">
            <v>850</v>
          </cell>
          <cell r="G80">
            <v>68.099999999999994</v>
          </cell>
          <cell r="H80">
            <v>850</v>
          </cell>
          <cell r="I80">
            <v>68.099999999999994</v>
          </cell>
          <cell r="J80">
            <v>0</v>
          </cell>
          <cell r="K80" t="str">
            <v/>
          </cell>
          <cell r="L80">
            <v>0</v>
          </cell>
          <cell r="M80" t="str">
            <v/>
          </cell>
        </row>
        <row r="81">
          <cell r="A81" t="str">
            <v>54400677001</v>
          </cell>
          <cell r="B81" t="str">
            <v>박리제</v>
          </cell>
          <cell r="C81" t="str">
            <v>목재용(수성)</v>
          </cell>
          <cell r="D81" t="str">
            <v>ℓ</v>
          </cell>
          <cell r="E81">
            <v>7.6100000000000001E-2</v>
          </cell>
          <cell r="F81">
            <v>1250</v>
          </cell>
          <cell r="G81">
            <v>95.1</v>
          </cell>
          <cell r="H81">
            <v>1250</v>
          </cell>
          <cell r="I81">
            <v>95.1</v>
          </cell>
          <cell r="J81">
            <v>0</v>
          </cell>
          <cell r="K81" t="str">
            <v/>
          </cell>
          <cell r="L81">
            <v>0</v>
          </cell>
          <cell r="M81" t="str">
            <v/>
          </cell>
        </row>
        <row r="82">
          <cell r="A82" t="str">
            <v>56900017041</v>
          </cell>
          <cell r="B82" t="str">
            <v>노 무 비</v>
          </cell>
          <cell r="C82" t="str">
            <v>보통인부</v>
          </cell>
          <cell r="D82" t="str">
            <v>인</v>
          </cell>
          <cell r="E82">
            <v>4.8000000000000001E-2</v>
          </cell>
          <cell r="F82">
            <v>81443</v>
          </cell>
          <cell r="G82">
            <v>3909.2</v>
          </cell>
          <cell r="H82">
            <v>0</v>
          </cell>
          <cell r="I82" t="str">
            <v/>
          </cell>
          <cell r="J82">
            <v>81443</v>
          </cell>
          <cell r="K82">
            <v>3909.2</v>
          </cell>
          <cell r="L82">
            <v>0</v>
          </cell>
          <cell r="M82" t="str">
            <v/>
          </cell>
        </row>
        <row r="83">
          <cell r="A83" t="str">
            <v>노 무 비형틀목공인</v>
          </cell>
          <cell r="B83" t="str">
            <v>노 무 비</v>
          </cell>
          <cell r="C83" t="str">
            <v>형틀목공</v>
          </cell>
          <cell r="D83" t="str">
            <v>인</v>
          </cell>
          <cell r="E83">
            <v>8.7999999999999995E-2</v>
          </cell>
          <cell r="F83">
            <v>115082</v>
          </cell>
          <cell r="G83">
            <v>10127.200000000001</v>
          </cell>
          <cell r="H83">
            <v>0</v>
          </cell>
          <cell r="I83" t="str">
            <v/>
          </cell>
          <cell r="J83">
            <v>115082</v>
          </cell>
          <cell r="K83">
            <v>10127.200000000001</v>
          </cell>
          <cell r="L83">
            <v>0</v>
          </cell>
          <cell r="M83" t="str">
            <v/>
          </cell>
        </row>
        <row r="84">
          <cell r="A84" t="str">
            <v>A0300000000</v>
          </cell>
          <cell r="B84" t="str">
            <v>[ 공 구 손 료 ]</v>
          </cell>
          <cell r="C84" t="str">
            <v>노무비의 3 %</v>
          </cell>
          <cell r="D84" t="str">
            <v>식</v>
          </cell>
          <cell r="E84">
            <v>1</v>
          </cell>
          <cell r="F84">
            <v>421</v>
          </cell>
          <cell r="G84">
            <v>421</v>
          </cell>
          <cell r="H84">
            <v>421</v>
          </cell>
          <cell r="I84">
            <v>421</v>
          </cell>
          <cell r="K84" t="str">
            <v/>
          </cell>
          <cell r="M84" t="str">
            <v/>
          </cell>
        </row>
        <row r="85">
          <cell r="B85" t="str">
            <v>( 합       계 )</v>
          </cell>
          <cell r="F85" t="str">
            <v/>
          </cell>
          <cell r="G85">
            <v>26105</v>
          </cell>
          <cell r="I85">
            <v>12069</v>
          </cell>
          <cell r="K85">
            <v>14036</v>
          </cell>
          <cell r="M85">
            <v>0</v>
          </cell>
        </row>
        <row r="86">
          <cell r="F86" t="str">
            <v/>
          </cell>
          <cell r="G86" t="str">
            <v/>
          </cell>
          <cell r="I86" t="str">
            <v/>
          </cell>
          <cell r="K86" t="str">
            <v/>
          </cell>
          <cell r="M86" t="str">
            <v/>
          </cell>
        </row>
        <row r="87">
          <cell r="A87" t="str">
            <v>56950120016</v>
          </cell>
          <cell r="B87" t="str">
            <v>[제 14호] 파이프행가  16 C [개소]</v>
          </cell>
          <cell r="F87" t="str">
            <v/>
          </cell>
          <cell r="G87" t="str">
            <v/>
          </cell>
          <cell r="I87" t="str">
            <v/>
          </cell>
          <cell r="K87" t="str">
            <v/>
          </cell>
          <cell r="M87" t="str">
            <v/>
          </cell>
        </row>
        <row r="88">
          <cell r="A88" t="str">
            <v>59759017111</v>
          </cell>
          <cell r="B88" t="str">
            <v>강재전선관용 부품</v>
          </cell>
          <cell r="C88" t="str">
            <v>파이프행거, 16 C</v>
          </cell>
          <cell r="D88" t="str">
            <v>개</v>
          </cell>
          <cell r="E88">
            <v>1</v>
          </cell>
          <cell r="F88">
            <v>447</v>
          </cell>
          <cell r="G88">
            <v>447</v>
          </cell>
          <cell r="H88">
            <v>447</v>
          </cell>
          <cell r="I88">
            <v>447</v>
          </cell>
          <cell r="J88">
            <v>0</v>
          </cell>
          <cell r="K88" t="str">
            <v/>
          </cell>
          <cell r="L88">
            <v>0</v>
          </cell>
          <cell r="M88" t="str">
            <v/>
          </cell>
        </row>
        <row r="89">
          <cell r="A89" t="str">
            <v>53060327011</v>
          </cell>
          <cell r="B89" t="str">
            <v>행거볼트</v>
          </cell>
          <cell r="C89" t="str">
            <v>∮9×1000㎜</v>
          </cell>
          <cell r="D89" t="str">
            <v>개</v>
          </cell>
          <cell r="E89">
            <v>1</v>
          </cell>
          <cell r="F89">
            <v>933</v>
          </cell>
          <cell r="G89">
            <v>933</v>
          </cell>
          <cell r="H89">
            <v>933</v>
          </cell>
          <cell r="I89">
            <v>933</v>
          </cell>
          <cell r="J89">
            <v>0</v>
          </cell>
          <cell r="K89" t="str">
            <v/>
          </cell>
          <cell r="L89">
            <v>0</v>
          </cell>
          <cell r="M89" t="str">
            <v/>
          </cell>
        </row>
        <row r="90">
          <cell r="A90" t="str">
            <v>53060807001</v>
          </cell>
          <cell r="B90" t="str">
            <v>스트롱앵커</v>
          </cell>
          <cell r="C90" t="str">
            <v>3/8</v>
          </cell>
          <cell r="D90" t="str">
            <v>개</v>
          </cell>
          <cell r="E90">
            <v>1</v>
          </cell>
          <cell r="F90">
            <v>120</v>
          </cell>
          <cell r="G90">
            <v>120</v>
          </cell>
          <cell r="H90">
            <v>120</v>
          </cell>
          <cell r="I90">
            <v>120</v>
          </cell>
          <cell r="J90">
            <v>0</v>
          </cell>
          <cell r="K90" t="str">
            <v/>
          </cell>
          <cell r="L90">
            <v>0</v>
          </cell>
          <cell r="M90" t="str">
            <v/>
          </cell>
        </row>
        <row r="91">
          <cell r="A91" t="str">
            <v>53100027003</v>
          </cell>
          <cell r="B91" t="str">
            <v>6각너트</v>
          </cell>
          <cell r="C91" t="str">
            <v>M10</v>
          </cell>
          <cell r="D91" t="str">
            <v>개</v>
          </cell>
          <cell r="E91">
            <v>2</v>
          </cell>
          <cell r="F91">
            <v>25</v>
          </cell>
          <cell r="G91">
            <v>50</v>
          </cell>
          <cell r="H91">
            <v>25</v>
          </cell>
          <cell r="I91">
            <v>50</v>
          </cell>
          <cell r="J91">
            <v>0</v>
          </cell>
          <cell r="K91" t="str">
            <v/>
          </cell>
          <cell r="L91">
            <v>0</v>
          </cell>
          <cell r="M91" t="str">
            <v/>
          </cell>
        </row>
        <row r="92">
          <cell r="A92" t="str">
            <v>52100327001</v>
          </cell>
          <cell r="B92" t="str">
            <v>스프링와샤</v>
          </cell>
          <cell r="C92" t="str">
            <v>D10</v>
          </cell>
          <cell r="D92" t="str">
            <v>EA</v>
          </cell>
          <cell r="E92">
            <v>2</v>
          </cell>
          <cell r="F92">
            <v>8</v>
          </cell>
          <cell r="G92">
            <v>16</v>
          </cell>
          <cell r="H92">
            <v>8</v>
          </cell>
          <cell r="I92">
            <v>16</v>
          </cell>
          <cell r="J92">
            <v>0</v>
          </cell>
          <cell r="K92" t="str">
            <v/>
          </cell>
          <cell r="L92">
            <v>0</v>
          </cell>
          <cell r="M92" t="str">
            <v/>
          </cell>
        </row>
        <row r="93">
          <cell r="A93" t="str">
            <v>56900017016</v>
          </cell>
          <cell r="B93" t="str">
            <v>노 무 비</v>
          </cell>
          <cell r="C93" t="str">
            <v>내선전공</v>
          </cell>
          <cell r="D93" t="str">
            <v>인</v>
          </cell>
          <cell r="E93">
            <v>5.3999999999999999E-2</v>
          </cell>
          <cell r="F93">
            <v>135106</v>
          </cell>
          <cell r="G93">
            <v>7295.7</v>
          </cell>
          <cell r="H93">
            <v>0</v>
          </cell>
          <cell r="I93" t="str">
            <v/>
          </cell>
          <cell r="J93">
            <v>135106</v>
          </cell>
          <cell r="K93">
            <v>7295.7</v>
          </cell>
          <cell r="L93">
            <v>0</v>
          </cell>
          <cell r="M93" t="str">
            <v/>
          </cell>
        </row>
        <row r="94">
          <cell r="A94" t="str">
            <v>A0300000000</v>
          </cell>
          <cell r="B94" t="str">
            <v>[ 공 구 손 료 ]</v>
          </cell>
          <cell r="C94" t="str">
            <v>노무비의 3 %</v>
          </cell>
          <cell r="D94" t="str">
            <v>식</v>
          </cell>
          <cell r="E94">
            <v>1</v>
          </cell>
          <cell r="F94">
            <v>218.80000000000018</v>
          </cell>
          <cell r="G94">
            <v>218.8</v>
          </cell>
          <cell r="H94">
            <v>218.80000000000018</v>
          </cell>
          <cell r="I94">
            <v>218.80000000000018</v>
          </cell>
          <cell r="K94" t="str">
            <v/>
          </cell>
          <cell r="M94" t="str">
            <v/>
          </cell>
        </row>
        <row r="95">
          <cell r="B95" t="str">
            <v>( 합       계 )</v>
          </cell>
          <cell r="F95" t="str">
            <v/>
          </cell>
          <cell r="G95">
            <v>9079</v>
          </cell>
          <cell r="I95">
            <v>1784</v>
          </cell>
          <cell r="K95">
            <v>7295</v>
          </cell>
          <cell r="M95">
            <v>0</v>
          </cell>
        </row>
        <row r="96">
          <cell r="F96" t="str">
            <v/>
          </cell>
          <cell r="G96" t="str">
            <v/>
          </cell>
          <cell r="I96" t="str">
            <v/>
          </cell>
          <cell r="K96" t="str">
            <v/>
          </cell>
          <cell r="M96" t="str">
            <v/>
          </cell>
        </row>
        <row r="97">
          <cell r="A97" t="str">
            <v>56950120022</v>
          </cell>
          <cell r="B97" t="str">
            <v>[제 15호] 파이프행가  22 C [개소]</v>
          </cell>
          <cell r="F97" t="str">
            <v/>
          </cell>
          <cell r="G97" t="str">
            <v/>
          </cell>
          <cell r="I97" t="str">
            <v/>
          </cell>
          <cell r="K97" t="str">
            <v/>
          </cell>
          <cell r="M97" t="str">
            <v/>
          </cell>
        </row>
        <row r="98">
          <cell r="A98" t="str">
            <v>59759017112</v>
          </cell>
          <cell r="B98" t="str">
            <v>강재전선관용 부품</v>
          </cell>
          <cell r="C98" t="str">
            <v>파이프행거, 22 C</v>
          </cell>
          <cell r="D98" t="str">
            <v>개</v>
          </cell>
          <cell r="E98">
            <v>1</v>
          </cell>
          <cell r="F98">
            <v>469</v>
          </cell>
          <cell r="G98">
            <v>469</v>
          </cell>
          <cell r="H98">
            <v>469</v>
          </cell>
          <cell r="I98">
            <v>469</v>
          </cell>
          <cell r="J98">
            <v>0</v>
          </cell>
          <cell r="K98" t="str">
            <v/>
          </cell>
          <cell r="L98">
            <v>0</v>
          </cell>
          <cell r="M98" t="str">
            <v/>
          </cell>
        </row>
        <row r="99">
          <cell r="A99" t="str">
            <v>53060327011</v>
          </cell>
          <cell r="B99" t="str">
            <v>행거볼트</v>
          </cell>
          <cell r="C99" t="str">
            <v>∮9×1000㎜</v>
          </cell>
          <cell r="D99" t="str">
            <v>개</v>
          </cell>
          <cell r="E99">
            <v>1</v>
          </cell>
          <cell r="F99">
            <v>933</v>
          </cell>
          <cell r="G99">
            <v>933</v>
          </cell>
          <cell r="H99">
            <v>933</v>
          </cell>
          <cell r="I99">
            <v>933</v>
          </cell>
          <cell r="J99">
            <v>0</v>
          </cell>
          <cell r="K99" t="str">
            <v/>
          </cell>
          <cell r="L99">
            <v>0</v>
          </cell>
          <cell r="M99" t="str">
            <v/>
          </cell>
        </row>
        <row r="100">
          <cell r="A100" t="str">
            <v>53060807001</v>
          </cell>
          <cell r="B100" t="str">
            <v>스트롱앵커</v>
          </cell>
          <cell r="C100" t="str">
            <v>3/8</v>
          </cell>
          <cell r="D100" t="str">
            <v>개</v>
          </cell>
          <cell r="E100">
            <v>1</v>
          </cell>
          <cell r="F100">
            <v>120</v>
          </cell>
          <cell r="G100">
            <v>120</v>
          </cell>
          <cell r="H100">
            <v>120</v>
          </cell>
          <cell r="I100">
            <v>120</v>
          </cell>
          <cell r="J100">
            <v>0</v>
          </cell>
          <cell r="K100" t="str">
            <v/>
          </cell>
          <cell r="L100">
            <v>0</v>
          </cell>
          <cell r="M100" t="str">
            <v/>
          </cell>
        </row>
        <row r="101">
          <cell r="A101" t="str">
            <v>53100027003</v>
          </cell>
          <cell r="B101" t="str">
            <v>6각너트</v>
          </cell>
          <cell r="C101" t="str">
            <v>M10</v>
          </cell>
          <cell r="D101" t="str">
            <v>개</v>
          </cell>
          <cell r="E101">
            <v>2</v>
          </cell>
          <cell r="F101">
            <v>25</v>
          </cell>
          <cell r="G101">
            <v>50</v>
          </cell>
          <cell r="H101">
            <v>25</v>
          </cell>
          <cell r="I101">
            <v>50</v>
          </cell>
          <cell r="J101">
            <v>0</v>
          </cell>
          <cell r="K101" t="str">
            <v/>
          </cell>
          <cell r="L101">
            <v>0</v>
          </cell>
          <cell r="M101" t="str">
            <v/>
          </cell>
        </row>
        <row r="102">
          <cell r="A102" t="str">
            <v>52100327001</v>
          </cell>
          <cell r="B102" t="str">
            <v>스프링와샤</v>
          </cell>
          <cell r="C102" t="str">
            <v>D10</v>
          </cell>
          <cell r="D102" t="str">
            <v>EA</v>
          </cell>
          <cell r="E102">
            <v>2</v>
          </cell>
          <cell r="F102">
            <v>8</v>
          </cell>
          <cell r="G102">
            <v>16</v>
          </cell>
          <cell r="H102">
            <v>8</v>
          </cell>
          <cell r="I102">
            <v>16</v>
          </cell>
          <cell r="J102">
            <v>0</v>
          </cell>
          <cell r="K102" t="str">
            <v/>
          </cell>
          <cell r="L102">
            <v>0</v>
          </cell>
          <cell r="M102" t="str">
            <v/>
          </cell>
        </row>
        <row r="103">
          <cell r="A103" t="str">
            <v>56900017016</v>
          </cell>
          <cell r="B103" t="str">
            <v>노 무 비</v>
          </cell>
          <cell r="C103" t="str">
            <v>내선전공</v>
          </cell>
          <cell r="D103" t="str">
            <v>인</v>
          </cell>
          <cell r="E103">
            <v>5.3999999999999999E-2</v>
          </cell>
          <cell r="F103">
            <v>135106</v>
          </cell>
          <cell r="G103">
            <v>7295.7</v>
          </cell>
          <cell r="H103">
            <v>0</v>
          </cell>
          <cell r="I103" t="str">
            <v/>
          </cell>
          <cell r="J103">
            <v>135106</v>
          </cell>
          <cell r="K103">
            <v>7295.7</v>
          </cell>
          <cell r="L103">
            <v>0</v>
          </cell>
          <cell r="M103" t="str">
            <v/>
          </cell>
        </row>
        <row r="104">
          <cell r="A104" t="str">
            <v>A0300000000</v>
          </cell>
          <cell r="B104" t="str">
            <v>[ 공 구 손 료 ]</v>
          </cell>
          <cell r="C104" t="str">
            <v>노무비의 3 %</v>
          </cell>
          <cell r="D104" t="str">
            <v>식</v>
          </cell>
          <cell r="E104">
            <v>1</v>
          </cell>
          <cell r="F104">
            <v>218.80000000000018</v>
          </cell>
          <cell r="G104">
            <v>218.8</v>
          </cell>
          <cell r="H104">
            <v>218.80000000000018</v>
          </cell>
          <cell r="I104">
            <v>218.80000000000018</v>
          </cell>
          <cell r="K104" t="str">
            <v/>
          </cell>
          <cell r="M104" t="str">
            <v/>
          </cell>
        </row>
        <row r="105">
          <cell r="B105" t="str">
            <v>( 합       계 )</v>
          </cell>
          <cell r="F105" t="str">
            <v/>
          </cell>
          <cell r="G105">
            <v>9101</v>
          </cell>
          <cell r="I105">
            <v>1806</v>
          </cell>
          <cell r="K105">
            <v>7295</v>
          </cell>
          <cell r="M105">
            <v>0</v>
          </cell>
        </row>
        <row r="106">
          <cell r="F106" t="str">
            <v/>
          </cell>
          <cell r="G106" t="str">
            <v/>
          </cell>
          <cell r="I106" t="str">
            <v/>
          </cell>
          <cell r="K106" t="str">
            <v/>
          </cell>
          <cell r="M106" t="str">
            <v/>
          </cell>
        </row>
        <row r="107">
          <cell r="A107" t="str">
            <v>56950120028</v>
          </cell>
          <cell r="B107" t="str">
            <v>[제 16호] 파이프행가  28 C [개소]</v>
          </cell>
          <cell r="F107" t="str">
            <v/>
          </cell>
          <cell r="G107" t="str">
            <v/>
          </cell>
          <cell r="I107" t="str">
            <v/>
          </cell>
          <cell r="K107" t="str">
            <v/>
          </cell>
          <cell r="M107" t="str">
            <v/>
          </cell>
        </row>
        <row r="108">
          <cell r="A108" t="str">
            <v>59759017113</v>
          </cell>
          <cell r="B108" t="str">
            <v>강재전선관용 부품</v>
          </cell>
          <cell r="C108" t="str">
            <v>파이프행거, 28 C</v>
          </cell>
          <cell r="D108" t="str">
            <v>개</v>
          </cell>
          <cell r="E108">
            <v>1</v>
          </cell>
          <cell r="F108">
            <v>491</v>
          </cell>
          <cell r="G108">
            <v>491</v>
          </cell>
          <cell r="H108">
            <v>491</v>
          </cell>
          <cell r="I108">
            <v>491</v>
          </cell>
          <cell r="J108">
            <v>0</v>
          </cell>
          <cell r="K108" t="str">
            <v/>
          </cell>
          <cell r="L108">
            <v>0</v>
          </cell>
          <cell r="M108" t="str">
            <v/>
          </cell>
        </row>
        <row r="109">
          <cell r="A109" t="str">
            <v>53060327011</v>
          </cell>
          <cell r="B109" t="str">
            <v>행거볼트</v>
          </cell>
          <cell r="C109" t="str">
            <v>∮9×1000㎜</v>
          </cell>
          <cell r="D109" t="str">
            <v>개</v>
          </cell>
          <cell r="E109">
            <v>1</v>
          </cell>
          <cell r="F109">
            <v>933</v>
          </cell>
          <cell r="G109">
            <v>933</v>
          </cell>
          <cell r="H109">
            <v>933</v>
          </cell>
          <cell r="I109">
            <v>933</v>
          </cell>
          <cell r="J109">
            <v>0</v>
          </cell>
          <cell r="K109" t="str">
            <v/>
          </cell>
          <cell r="L109">
            <v>0</v>
          </cell>
          <cell r="M109" t="str">
            <v/>
          </cell>
        </row>
        <row r="110">
          <cell r="A110" t="str">
            <v>53060807001</v>
          </cell>
          <cell r="B110" t="str">
            <v>스트롱앵커</v>
          </cell>
          <cell r="C110" t="str">
            <v>3/8</v>
          </cell>
          <cell r="D110" t="str">
            <v>개</v>
          </cell>
          <cell r="E110">
            <v>1</v>
          </cell>
          <cell r="F110">
            <v>120</v>
          </cell>
          <cell r="G110">
            <v>120</v>
          </cell>
          <cell r="H110">
            <v>120</v>
          </cell>
          <cell r="I110">
            <v>120</v>
          </cell>
          <cell r="J110">
            <v>0</v>
          </cell>
          <cell r="K110" t="str">
            <v/>
          </cell>
          <cell r="L110">
            <v>0</v>
          </cell>
          <cell r="M110" t="str">
            <v/>
          </cell>
        </row>
        <row r="111">
          <cell r="A111" t="str">
            <v>53100027003</v>
          </cell>
          <cell r="B111" t="str">
            <v>6각너트</v>
          </cell>
          <cell r="C111" t="str">
            <v>M10</v>
          </cell>
          <cell r="D111" t="str">
            <v>개</v>
          </cell>
          <cell r="E111">
            <v>2</v>
          </cell>
          <cell r="F111">
            <v>25</v>
          </cell>
          <cell r="G111">
            <v>50</v>
          </cell>
          <cell r="H111">
            <v>25</v>
          </cell>
          <cell r="I111">
            <v>50</v>
          </cell>
          <cell r="J111">
            <v>0</v>
          </cell>
          <cell r="K111" t="str">
            <v/>
          </cell>
          <cell r="L111">
            <v>0</v>
          </cell>
          <cell r="M111" t="str">
            <v/>
          </cell>
        </row>
        <row r="112">
          <cell r="A112" t="str">
            <v>52100327001</v>
          </cell>
          <cell r="B112" t="str">
            <v>스프링와샤</v>
          </cell>
          <cell r="C112" t="str">
            <v>D10</v>
          </cell>
          <cell r="D112" t="str">
            <v>EA</v>
          </cell>
          <cell r="E112">
            <v>2</v>
          </cell>
          <cell r="F112">
            <v>8</v>
          </cell>
          <cell r="G112">
            <v>16</v>
          </cell>
          <cell r="H112">
            <v>8</v>
          </cell>
          <cell r="I112">
            <v>16</v>
          </cell>
          <cell r="J112">
            <v>0</v>
          </cell>
          <cell r="K112" t="str">
            <v/>
          </cell>
          <cell r="L112">
            <v>0</v>
          </cell>
          <cell r="M112" t="str">
            <v/>
          </cell>
        </row>
        <row r="113">
          <cell r="A113" t="str">
            <v>56900017016</v>
          </cell>
          <cell r="B113" t="str">
            <v>노 무 비</v>
          </cell>
          <cell r="C113" t="str">
            <v>내선전공</v>
          </cell>
          <cell r="D113" t="str">
            <v>인</v>
          </cell>
          <cell r="E113">
            <v>5.3999999999999999E-2</v>
          </cell>
          <cell r="F113">
            <v>135106</v>
          </cell>
          <cell r="G113">
            <v>7295.7</v>
          </cell>
          <cell r="H113">
            <v>0</v>
          </cell>
          <cell r="I113" t="str">
            <v/>
          </cell>
          <cell r="J113">
            <v>135106</v>
          </cell>
          <cell r="K113">
            <v>7295.7</v>
          </cell>
          <cell r="L113">
            <v>0</v>
          </cell>
          <cell r="M113" t="str">
            <v/>
          </cell>
        </row>
        <row r="114">
          <cell r="A114" t="str">
            <v>A0300000000</v>
          </cell>
          <cell r="B114" t="str">
            <v>[ 공 구 손 료 ]</v>
          </cell>
          <cell r="C114" t="str">
            <v>노무비의 3 %</v>
          </cell>
          <cell r="D114" t="str">
            <v>식</v>
          </cell>
          <cell r="E114">
            <v>1</v>
          </cell>
          <cell r="F114">
            <v>218.80000000000018</v>
          </cell>
          <cell r="G114">
            <v>218.8</v>
          </cell>
          <cell r="H114">
            <v>218.80000000000018</v>
          </cell>
          <cell r="I114">
            <v>218.80000000000018</v>
          </cell>
          <cell r="K114" t="str">
            <v/>
          </cell>
          <cell r="M114" t="str">
            <v/>
          </cell>
        </row>
        <row r="115">
          <cell r="B115" t="str">
            <v>( 합       계 )</v>
          </cell>
          <cell r="F115" t="str">
            <v/>
          </cell>
          <cell r="G115">
            <v>9123</v>
          </cell>
          <cell r="I115">
            <v>1828</v>
          </cell>
          <cell r="K115">
            <v>7295</v>
          </cell>
          <cell r="M115">
            <v>0</v>
          </cell>
        </row>
        <row r="116">
          <cell r="F116" t="str">
            <v/>
          </cell>
          <cell r="G116" t="str">
            <v/>
          </cell>
          <cell r="I116" t="str">
            <v/>
          </cell>
          <cell r="K116" t="str">
            <v/>
          </cell>
          <cell r="M116" t="str">
            <v/>
          </cell>
        </row>
        <row r="117">
          <cell r="A117" t="str">
            <v>56950120036</v>
          </cell>
          <cell r="B117" t="str">
            <v>[제 17호] 파이프행가  36 C [개소]</v>
          </cell>
          <cell r="F117" t="str">
            <v/>
          </cell>
          <cell r="G117" t="str">
            <v/>
          </cell>
          <cell r="I117" t="str">
            <v/>
          </cell>
          <cell r="K117" t="str">
            <v/>
          </cell>
          <cell r="M117" t="str">
            <v/>
          </cell>
        </row>
        <row r="118">
          <cell r="A118" t="str">
            <v>59759017114</v>
          </cell>
          <cell r="B118" t="str">
            <v>강재전선관용 부품</v>
          </cell>
          <cell r="C118" t="str">
            <v>파이프행거, 36 C</v>
          </cell>
          <cell r="D118" t="str">
            <v>개</v>
          </cell>
          <cell r="E118">
            <v>1</v>
          </cell>
          <cell r="F118">
            <v>523</v>
          </cell>
          <cell r="G118">
            <v>523</v>
          </cell>
          <cell r="H118">
            <v>523</v>
          </cell>
          <cell r="I118">
            <v>523</v>
          </cell>
          <cell r="J118">
            <v>0</v>
          </cell>
          <cell r="K118" t="str">
            <v/>
          </cell>
          <cell r="L118">
            <v>0</v>
          </cell>
          <cell r="M118" t="str">
            <v/>
          </cell>
        </row>
        <row r="119">
          <cell r="A119" t="str">
            <v>53060327011</v>
          </cell>
          <cell r="B119" t="str">
            <v>행거볼트</v>
          </cell>
          <cell r="C119" t="str">
            <v>∮9×1000㎜</v>
          </cell>
          <cell r="D119" t="str">
            <v>개</v>
          </cell>
          <cell r="E119">
            <v>1</v>
          </cell>
          <cell r="F119">
            <v>933</v>
          </cell>
          <cell r="G119">
            <v>933</v>
          </cell>
          <cell r="H119">
            <v>933</v>
          </cell>
          <cell r="I119">
            <v>933</v>
          </cell>
          <cell r="J119">
            <v>0</v>
          </cell>
          <cell r="K119" t="str">
            <v/>
          </cell>
          <cell r="L119">
            <v>0</v>
          </cell>
          <cell r="M119" t="str">
            <v/>
          </cell>
        </row>
        <row r="120">
          <cell r="A120" t="str">
            <v>53060807001</v>
          </cell>
          <cell r="B120" t="str">
            <v>스트롱앵커</v>
          </cell>
          <cell r="C120" t="str">
            <v>3/8</v>
          </cell>
          <cell r="D120" t="str">
            <v>개</v>
          </cell>
          <cell r="E120">
            <v>1</v>
          </cell>
          <cell r="F120">
            <v>120</v>
          </cell>
          <cell r="G120">
            <v>120</v>
          </cell>
          <cell r="H120">
            <v>120</v>
          </cell>
          <cell r="I120">
            <v>120</v>
          </cell>
          <cell r="J120">
            <v>0</v>
          </cell>
          <cell r="K120" t="str">
            <v/>
          </cell>
          <cell r="L120">
            <v>0</v>
          </cell>
          <cell r="M120" t="str">
            <v/>
          </cell>
        </row>
        <row r="121">
          <cell r="A121" t="str">
            <v>53100027003</v>
          </cell>
          <cell r="B121" t="str">
            <v>6각너트</v>
          </cell>
          <cell r="C121" t="str">
            <v>M10</v>
          </cell>
          <cell r="D121" t="str">
            <v>개</v>
          </cell>
          <cell r="E121">
            <v>2</v>
          </cell>
          <cell r="F121">
            <v>25</v>
          </cell>
          <cell r="G121">
            <v>50</v>
          </cell>
          <cell r="H121">
            <v>25</v>
          </cell>
          <cell r="I121">
            <v>50</v>
          </cell>
          <cell r="J121">
            <v>0</v>
          </cell>
          <cell r="K121" t="str">
            <v/>
          </cell>
          <cell r="L121">
            <v>0</v>
          </cell>
          <cell r="M121" t="str">
            <v/>
          </cell>
        </row>
        <row r="122">
          <cell r="A122" t="str">
            <v>52100327001</v>
          </cell>
          <cell r="B122" t="str">
            <v>스프링와샤</v>
          </cell>
          <cell r="C122" t="str">
            <v>D10</v>
          </cell>
          <cell r="D122" t="str">
            <v>EA</v>
          </cell>
          <cell r="E122">
            <v>2</v>
          </cell>
          <cell r="F122">
            <v>8</v>
          </cell>
          <cell r="G122">
            <v>16</v>
          </cell>
          <cell r="H122">
            <v>8</v>
          </cell>
          <cell r="I122">
            <v>16</v>
          </cell>
          <cell r="J122">
            <v>0</v>
          </cell>
          <cell r="K122" t="str">
            <v/>
          </cell>
          <cell r="L122">
            <v>0</v>
          </cell>
          <cell r="M122" t="str">
            <v/>
          </cell>
        </row>
        <row r="123">
          <cell r="A123" t="str">
            <v>56900017016</v>
          </cell>
          <cell r="B123" t="str">
            <v>노 무 비</v>
          </cell>
          <cell r="C123" t="str">
            <v>내선전공</v>
          </cell>
          <cell r="D123" t="str">
            <v>인</v>
          </cell>
          <cell r="E123">
            <v>5.3999999999999999E-2</v>
          </cell>
          <cell r="F123">
            <v>135106</v>
          </cell>
          <cell r="G123">
            <v>7295.7</v>
          </cell>
          <cell r="H123">
            <v>0</v>
          </cell>
          <cell r="I123" t="str">
            <v/>
          </cell>
          <cell r="J123">
            <v>135106</v>
          </cell>
          <cell r="K123">
            <v>7295.7</v>
          </cell>
          <cell r="L123">
            <v>0</v>
          </cell>
          <cell r="M123" t="str">
            <v/>
          </cell>
        </row>
        <row r="124">
          <cell r="A124" t="str">
            <v>A0300000000</v>
          </cell>
          <cell r="B124" t="str">
            <v>[ 공 구 손 료 ]</v>
          </cell>
          <cell r="C124" t="str">
            <v>노무비의 3 %</v>
          </cell>
          <cell r="D124" t="str">
            <v>식</v>
          </cell>
          <cell r="E124">
            <v>1</v>
          </cell>
          <cell r="F124">
            <v>218.80000000000018</v>
          </cell>
          <cell r="G124">
            <v>218.8</v>
          </cell>
          <cell r="H124">
            <v>218.80000000000018</v>
          </cell>
          <cell r="I124">
            <v>218.80000000000018</v>
          </cell>
          <cell r="K124" t="str">
            <v/>
          </cell>
          <cell r="M124" t="str">
            <v/>
          </cell>
        </row>
        <row r="125">
          <cell r="B125" t="str">
            <v>( 합       계 )</v>
          </cell>
          <cell r="F125" t="str">
            <v/>
          </cell>
          <cell r="G125">
            <v>9155</v>
          </cell>
          <cell r="I125">
            <v>1860</v>
          </cell>
          <cell r="K125">
            <v>7295</v>
          </cell>
          <cell r="M125">
            <v>0</v>
          </cell>
        </row>
        <row r="126">
          <cell r="F126" t="str">
            <v/>
          </cell>
          <cell r="G126" t="str">
            <v/>
          </cell>
          <cell r="I126" t="str">
            <v/>
          </cell>
          <cell r="K126" t="str">
            <v/>
          </cell>
          <cell r="M126" t="str">
            <v/>
          </cell>
        </row>
        <row r="127">
          <cell r="A127" t="str">
            <v>56950120042</v>
          </cell>
          <cell r="B127" t="str">
            <v>[제 18호] 파이프행가  42 C [개소]</v>
          </cell>
          <cell r="F127" t="str">
            <v/>
          </cell>
          <cell r="G127" t="str">
            <v/>
          </cell>
          <cell r="I127" t="str">
            <v/>
          </cell>
          <cell r="K127" t="str">
            <v/>
          </cell>
          <cell r="M127" t="str">
            <v/>
          </cell>
        </row>
        <row r="128">
          <cell r="A128" t="str">
            <v>59759017115</v>
          </cell>
          <cell r="B128" t="str">
            <v>강재전선관용 부품</v>
          </cell>
          <cell r="C128" t="str">
            <v>파이프행거, 42 C</v>
          </cell>
          <cell r="D128" t="str">
            <v>개</v>
          </cell>
          <cell r="E128">
            <v>1</v>
          </cell>
          <cell r="F128">
            <v>589</v>
          </cell>
          <cell r="G128">
            <v>589</v>
          </cell>
          <cell r="H128">
            <v>589</v>
          </cell>
          <cell r="I128">
            <v>589</v>
          </cell>
          <cell r="J128">
            <v>0</v>
          </cell>
          <cell r="K128" t="str">
            <v/>
          </cell>
          <cell r="L128">
            <v>0</v>
          </cell>
          <cell r="M128" t="str">
            <v/>
          </cell>
        </row>
        <row r="129">
          <cell r="A129" t="str">
            <v>53060327011</v>
          </cell>
          <cell r="B129" t="str">
            <v>행거볼트</v>
          </cell>
          <cell r="C129" t="str">
            <v>∮9×1000㎜</v>
          </cell>
          <cell r="D129" t="str">
            <v>개</v>
          </cell>
          <cell r="E129">
            <v>1</v>
          </cell>
          <cell r="F129">
            <v>933</v>
          </cell>
          <cell r="G129">
            <v>933</v>
          </cell>
          <cell r="H129">
            <v>933</v>
          </cell>
          <cell r="I129">
            <v>933</v>
          </cell>
          <cell r="J129">
            <v>0</v>
          </cell>
          <cell r="K129" t="str">
            <v/>
          </cell>
          <cell r="L129">
            <v>0</v>
          </cell>
          <cell r="M129" t="str">
            <v/>
          </cell>
        </row>
        <row r="130">
          <cell r="A130" t="str">
            <v>53060807001</v>
          </cell>
          <cell r="B130" t="str">
            <v>스트롱앵커</v>
          </cell>
          <cell r="C130" t="str">
            <v>3/8</v>
          </cell>
          <cell r="D130" t="str">
            <v>개</v>
          </cell>
          <cell r="E130">
            <v>1</v>
          </cell>
          <cell r="F130">
            <v>120</v>
          </cell>
          <cell r="G130">
            <v>120</v>
          </cell>
          <cell r="H130">
            <v>120</v>
          </cell>
          <cell r="I130">
            <v>120</v>
          </cell>
          <cell r="J130">
            <v>0</v>
          </cell>
          <cell r="K130" t="str">
            <v/>
          </cell>
          <cell r="L130">
            <v>0</v>
          </cell>
          <cell r="M130" t="str">
            <v/>
          </cell>
        </row>
        <row r="131">
          <cell r="A131" t="str">
            <v>53100027003</v>
          </cell>
          <cell r="B131" t="str">
            <v>6각너트</v>
          </cell>
          <cell r="C131" t="str">
            <v>M10</v>
          </cell>
          <cell r="D131" t="str">
            <v>개</v>
          </cell>
          <cell r="E131">
            <v>2</v>
          </cell>
          <cell r="F131">
            <v>25</v>
          </cell>
          <cell r="G131">
            <v>50</v>
          </cell>
          <cell r="H131">
            <v>25</v>
          </cell>
          <cell r="I131">
            <v>50</v>
          </cell>
          <cell r="J131">
            <v>0</v>
          </cell>
          <cell r="K131" t="str">
            <v/>
          </cell>
          <cell r="L131">
            <v>0</v>
          </cell>
          <cell r="M131" t="str">
            <v/>
          </cell>
        </row>
        <row r="132">
          <cell r="A132" t="str">
            <v>52100327001</v>
          </cell>
          <cell r="B132" t="str">
            <v>스프링와샤</v>
          </cell>
          <cell r="C132" t="str">
            <v>D10</v>
          </cell>
          <cell r="D132" t="str">
            <v>EA</v>
          </cell>
          <cell r="E132">
            <v>2</v>
          </cell>
          <cell r="F132">
            <v>8</v>
          </cell>
          <cell r="G132">
            <v>16</v>
          </cell>
          <cell r="H132">
            <v>8</v>
          </cell>
          <cell r="I132">
            <v>16</v>
          </cell>
          <cell r="J132">
            <v>0</v>
          </cell>
          <cell r="K132" t="str">
            <v/>
          </cell>
          <cell r="L132">
            <v>0</v>
          </cell>
          <cell r="M132" t="str">
            <v/>
          </cell>
        </row>
        <row r="133">
          <cell r="A133" t="str">
            <v>56900017016</v>
          </cell>
          <cell r="B133" t="str">
            <v>노 무 비</v>
          </cell>
          <cell r="C133" t="str">
            <v>내선전공</v>
          </cell>
          <cell r="D133" t="str">
            <v>인</v>
          </cell>
          <cell r="E133">
            <v>5.3999999999999999E-2</v>
          </cell>
          <cell r="F133">
            <v>135106</v>
          </cell>
          <cell r="G133">
            <v>7295.7</v>
          </cell>
          <cell r="H133">
            <v>0</v>
          </cell>
          <cell r="I133" t="str">
            <v/>
          </cell>
          <cell r="J133">
            <v>135106</v>
          </cell>
          <cell r="K133">
            <v>7295.7</v>
          </cell>
          <cell r="L133">
            <v>0</v>
          </cell>
          <cell r="M133" t="str">
            <v/>
          </cell>
        </row>
        <row r="134">
          <cell r="A134" t="str">
            <v>A0300000000</v>
          </cell>
          <cell r="B134" t="str">
            <v>[ 공 구 손 료 ]</v>
          </cell>
          <cell r="C134" t="str">
            <v>노무비의 3 %</v>
          </cell>
          <cell r="D134" t="str">
            <v>식</v>
          </cell>
          <cell r="E134">
            <v>1</v>
          </cell>
          <cell r="F134">
            <v>218.80000000000018</v>
          </cell>
          <cell r="G134">
            <v>218.8</v>
          </cell>
          <cell r="H134">
            <v>218.80000000000018</v>
          </cell>
          <cell r="I134">
            <v>218.80000000000018</v>
          </cell>
          <cell r="K134" t="str">
            <v/>
          </cell>
          <cell r="M134" t="str">
            <v/>
          </cell>
        </row>
        <row r="135">
          <cell r="B135" t="str">
            <v>( 합       계 )</v>
          </cell>
          <cell r="F135" t="str">
            <v/>
          </cell>
          <cell r="G135">
            <v>9221</v>
          </cell>
          <cell r="I135">
            <v>1926</v>
          </cell>
          <cell r="K135">
            <v>7295</v>
          </cell>
          <cell r="M135">
            <v>0</v>
          </cell>
        </row>
        <row r="136">
          <cell r="F136" t="str">
            <v/>
          </cell>
          <cell r="G136" t="str">
            <v/>
          </cell>
          <cell r="I136" t="str">
            <v/>
          </cell>
          <cell r="K136" t="str">
            <v/>
          </cell>
          <cell r="M136" t="str">
            <v/>
          </cell>
        </row>
        <row r="137">
          <cell r="A137" t="str">
            <v>56950120054</v>
          </cell>
          <cell r="B137" t="str">
            <v>[제 19호] 파이프행가  54 C [개소]</v>
          </cell>
          <cell r="F137" t="str">
            <v/>
          </cell>
          <cell r="G137" t="str">
            <v/>
          </cell>
          <cell r="I137" t="str">
            <v/>
          </cell>
          <cell r="K137" t="str">
            <v/>
          </cell>
          <cell r="M137" t="str">
            <v/>
          </cell>
        </row>
        <row r="138">
          <cell r="A138" t="str">
            <v>59759017116</v>
          </cell>
          <cell r="B138" t="str">
            <v>강재전선관용 부품</v>
          </cell>
          <cell r="C138" t="str">
            <v>파이프행거, 54 C</v>
          </cell>
          <cell r="D138" t="str">
            <v>개</v>
          </cell>
          <cell r="E138">
            <v>1</v>
          </cell>
          <cell r="F138">
            <v>818</v>
          </cell>
          <cell r="G138">
            <v>818</v>
          </cell>
          <cell r="H138">
            <v>818</v>
          </cell>
          <cell r="I138">
            <v>818</v>
          </cell>
          <cell r="J138">
            <v>0</v>
          </cell>
          <cell r="K138" t="str">
            <v/>
          </cell>
          <cell r="L138">
            <v>0</v>
          </cell>
          <cell r="M138" t="str">
            <v/>
          </cell>
        </row>
        <row r="139">
          <cell r="A139" t="str">
            <v>53060327011</v>
          </cell>
          <cell r="B139" t="str">
            <v>행거볼트</v>
          </cell>
          <cell r="C139" t="str">
            <v>∮9×1000㎜</v>
          </cell>
          <cell r="D139" t="str">
            <v>개</v>
          </cell>
          <cell r="E139">
            <v>1</v>
          </cell>
          <cell r="F139">
            <v>933</v>
          </cell>
          <cell r="G139">
            <v>933</v>
          </cell>
          <cell r="H139">
            <v>933</v>
          </cell>
          <cell r="I139">
            <v>933</v>
          </cell>
          <cell r="J139">
            <v>0</v>
          </cell>
          <cell r="K139" t="str">
            <v/>
          </cell>
          <cell r="L139">
            <v>0</v>
          </cell>
          <cell r="M139" t="str">
            <v/>
          </cell>
        </row>
        <row r="140">
          <cell r="A140" t="str">
            <v>53060807001</v>
          </cell>
          <cell r="B140" t="str">
            <v>스트롱앵커</v>
          </cell>
          <cell r="C140" t="str">
            <v>3/8</v>
          </cell>
          <cell r="D140" t="str">
            <v>개</v>
          </cell>
          <cell r="E140">
            <v>1</v>
          </cell>
          <cell r="F140">
            <v>120</v>
          </cell>
          <cell r="G140">
            <v>120</v>
          </cell>
          <cell r="H140">
            <v>120</v>
          </cell>
          <cell r="I140">
            <v>120</v>
          </cell>
          <cell r="J140">
            <v>0</v>
          </cell>
          <cell r="K140" t="str">
            <v/>
          </cell>
          <cell r="L140">
            <v>0</v>
          </cell>
          <cell r="M140" t="str">
            <v/>
          </cell>
        </row>
        <row r="141">
          <cell r="A141" t="str">
            <v>53100027003</v>
          </cell>
          <cell r="B141" t="str">
            <v>6각너트</v>
          </cell>
          <cell r="C141" t="str">
            <v>M10</v>
          </cell>
          <cell r="D141" t="str">
            <v>개</v>
          </cell>
          <cell r="E141">
            <v>2</v>
          </cell>
          <cell r="F141">
            <v>25</v>
          </cell>
          <cell r="G141">
            <v>50</v>
          </cell>
          <cell r="H141">
            <v>25</v>
          </cell>
          <cell r="I141">
            <v>50</v>
          </cell>
          <cell r="J141">
            <v>0</v>
          </cell>
          <cell r="K141" t="str">
            <v/>
          </cell>
          <cell r="L141">
            <v>0</v>
          </cell>
          <cell r="M141" t="str">
            <v/>
          </cell>
        </row>
        <row r="142">
          <cell r="A142" t="str">
            <v>52100327001</v>
          </cell>
          <cell r="B142" t="str">
            <v>스프링와샤</v>
          </cell>
          <cell r="C142" t="str">
            <v>D10</v>
          </cell>
          <cell r="D142" t="str">
            <v>EA</v>
          </cell>
          <cell r="E142">
            <v>2</v>
          </cell>
          <cell r="F142">
            <v>8</v>
          </cell>
          <cell r="G142">
            <v>16</v>
          </cell>
          <cell r="H142">
            <v>8</v>
          </cell>
          <cell r="I142">
            <v>16</v>
          </cell>
          <cell r="J142">
            <v>0</v>
          </cell>
          <cell r="K142" t="str">
            <v/>
          </cell>
          <cell r="L142">
            <v>0</v>
          </cell>
          <cell r="M142" t="str">
            <v/>
          </cell>
        </row>
        <row r="143">
          <cell r="A143" t="str">
            <v>56900017016</v>
          </cell>
          <cell r="B143" t="str">
            <v>노 무 비</v>
          </cell>
          <cell r="C143" t="str">
            <v>내선전공</v>
          </cell>
          <cell r="D143" t="str">
            <v>인</v>
          </cell>
          <cell r="E143">
            <v>5.3999999999999999E-2</v>
          </cell>
          <cell r="F143">
            <v>135106</v>
          </cell>
          <cell r="G143">
            <v>7295.7</v>
          </cell>
          <cell r="H143">
            <v>0</v>
          </cell>
          <cell r="I143" t="str">
            <v/>
          </cell>
          <cell r="J143">
            <v>135106</v>
          </cell>
          <cell r="K143">
            <v>7295.7</v>
          </cell>
          <cell r="L143">
            <v>0</v>
          </cell>
          <cell r="M143" t="str">
            <v/>
          </cell>
        </row>
        <row r="144">
          <cell r="A144" t="str">
            <v>A0300000000</v>
          </cell>
          <cell r="B144" t="str">
            <v>[ 공 구 손 료 ]</v>
          </cell>
          <cell r="C144" t="str">
            <v>노무비의 3 %</v>
          </cell>
          <cell r="D144" t="str">
            <v>식</v>
          </cell>
          <cell r="E144">
            <v>1</v>
          </cell>
          <cell r="F144">
            <v>218.80000000000018</v>
          </cell>
          <cell r="G144">
            <v>218.8</v>
          </cell>
          <cell r="H144">
            <v>218.80000000000018</v>
          </cell>
          <cell r="I144">
            <v>218.80000000000018</v>
          </cell>
          <cell r="K144" t="str">
            <v/>
          </cell>
          <cell r="M144" t="str">
            <v/>
          </cell>
        </row>
        <row r="145">
          <cell r="B145" t="str">
            <v>( 합       계 )</v>
          </cell>
          <cell r="F145" t="str">
            <v/>
          </cell>
          <cell r="G145">
            <v>9450</v>
          </cell>
          <cell r="I145">
            <v>2155</v>
          </cell>
          <cell r="K145">
            <v>7295</v>
          </cell>
          <cell r="M145">
            <v>0</v>
          </cell>
        </row>
        <row r="146">
          <cell r="F146" t="str">
            <v/>
          </cell>
          <cell r="G146" t="str">
            <v/>
          </cell>
          <cell r="I146" t="str">
            <v/>
          </cell>
          <cell r="K146" t="str">
            <v/>
          </cell>
          <cell r="M146" t="str">
            <v/>
          </cell>
        </row>
        <row r="147">
          <cell r="A147" t="str">
            <v>56950120070</v>
          </cell>
          <cell r="B147" t="str">
            <v>[제 20호] 파이프행가  70 C [개소]</v>
          </cell>
          <cell r="F147" t="str">
            <v/>
          </cell>
          <cell r="G147" t="str">
            <v/>
          </cell>
          <cell r="I147" t="str">
            <v/>
          </cell>
          <cell r="K147" t="str">
            <v/>
          </cell>
          <cell r="M147" t="str">
            <v/>
          </cell>
        </row>
        <row r="148">
          <cell r="A148" t="str">
            <v>59759017117</v>
          </cell>
          <cell r="B148" t="str">
            <v>강재전선관용 부품</v>
          </cell>
          <cell r="C148" t="str">
            <v>파이프행거, 70 C</v>
          </cell>
          <cell r="D148" t="str">
            <v>개</v>
          </cell>
          <cell r="E148">
            <v>1</v>
          </cell>
          <cell r="F148">
            <v>916</v>
          </cell>
          <cell r="G148">
            <v>916</v>
          </cell>
          <cell r="H148">
            <v>916</v>
          </cell>
          <cell r="I148">
            <v>916</v>
          </cell>
          <cell r="J148">
            <v>0</v>
          </cell>
          <cell r="K148" t="str">
            <v/>
          </cell>
          <cell r="L148">
            <v>0</v>
          </cell>
          <cell r="M148" t="str">
            <v/>
          </cell>
        </row>
        <row r="149">
          <cell r="A149" t="str">
            <v>53060327011</v>
          </cell>
          <cell r="B149" t="str">
            <v>행거볼트</v>
          </cell>
          <cell r="C149" t="str">
            <v>∮9×1000㎜</v>
          </cell>
          <cell r="D149" t="str">
            <v>개</v>
          </cell>
          <cell r="E149">
            <v>1</v>
          </cell>
          <cell r="F149">
            <v>933</v>
          </cell>
          <cell r="G149">
            <v>933</v>
          </cell>
          <cell r="H149">
            <v>933</v>
          </cell>
          <cell r="I149">
            <v>933</v>
          </cell>
          <cell r="J149">
            <v>0</v>
          </cell>
          <cell r="K149" t="str">
            <v/>
          </cell>
          <cell r="L149">
            <v>0</v>
          </cell>
          <cell r="M149" t="str">
            <v/>
          </cell>
        </row>
        <row r="150">
          <cell r="A150" t="str">
            <v>53060807001</v>
          </cell>
          <cell r="B150" t="str">
            <v>스트롱앵커</v>
          </cell>
          <cell r="C150" t="str">
            <v>3/8</v>
          </cell>
          <cell r="D150" t="str">
            <v>개</v>
          </cell>
          <cell r="E150">
            <v>1</v>
          </cell>
          <cell r="F150">
            <v>120</v>
          </cell>
          <cell r="G150">
            <v>120</v>
          </cell>
          <cell r="H150">
            <v>120</v>
          </cell>
          <cell r="I150">
            <v>120</v>
          </cell>
          <cell r="J150">
            <v>0</v>
          </cell>
          <cell r="K150" t="str">
            <v/>
          </cell>
          <cell r="L150">
            <v>0</v>
          </cell>
          <cell r="M150" t="str">
            <v/>
          </cell>
        </row>
        <row r="151">
          <cell r="A151" t="str">
            <v>53100027003</v>
          </cell>
          <cell r="B151" t="str">
            <v>6각너트</v>
          </cell>
          <cell r="C151" t="str">
            <v>M10</v>
          </cell>
          <cell r="D151" t="str">
            <v>개</v>
          </cell>
          <cell r="E151">
            <v>2</v>
          </cell>
          <cell r="F151">
            <v>25</v>
          </cell>
          <cell r="G151">
            <v>50</v>
          </cell>
          <cell r="H151">
            <v>25</v>
          </cell>
          <cell r="I151">
            <v>50</v>
          </cell>
          <cell r="J151">
            <v>0</v>
          </cell>
          <cell r="K151" t="str">
            <v/>
          </cell>
          <cell r="L151">
            <v>0</v>
          </cell>
          <cell r="M151" t="str">
            <v/>
          </cell>
        </row>
        <row r="152">
          <cell r="A152" t="str">
            <v>52100327001</v>
          </cell>
          <cell r="B152" t="str">
            <v>스프링와샤</v>
          </cell>
          <cell r="C152" t="str">
            <v>D10</v>
          </cell>
          <cell r="D152" t="str">
            <v>EA</v>
          </cell>
          <cell r="E152">
            <v>2</v>
          </cell>
          <cell r="F152">
            <v>8</v>
          </cell>
          <cell r="G152">
            <v>16</v>
          </cell>
          <cell r="H152">
            <v>8</v>
          </cell>
          <cell r="I152">
            <v>16</v>
          </cell>
          <cell r="J152">
            <v>0</v>
          </cell>
          <cell r="K152" t="str">
            <v/>
          </cell>
          <cell r="L152">
            <v>0</v>
          </cell>
          <cell r="M152" t="str">
            <v/>
          </cell>
        </row>
        <row r="153">
          <cell r="A153" t="str">
            <v>56900017016</v>
          </cell>
          <cell r="B153" t="str">
            <v>노 무 비</v>
          </cell>
          <cell r="C153" t="str">
            <v>내선전공</v>
          </cell>
          <cell r="D153" t="str">
            <v>인</v>
          </cell>
          <cell r="E153">
            <v>5.3999999999999999E-2</v>
          </cell>
          <cell r="F153">
            <v>135106</v>
          </cell>
          <cell r="G153">
            <v>7295.7</v>
          </cell>
          <cell r="H153">
            <v>0</v>
          </cell>
          <cell r="I153" t="str">
            <v/>
          </cell>
          <cell r="J153">
            <v>135106</v>
          </cell>
          <cell r="K153">
            <v>7295.7</v>
          </cell>
          <cell r="L153">
            <v>0</v>
          </cell>
          <cell r="M153" t="str">
            <v/>
          </cell>
        </row>
        <row r="154">
          <cell r="A154" t="str">
            <v>A0300000000</v>
          </cell>
          <cell r="B154" t="str">
            <v>[ 공 구 손 료 ]</v>
          </cell>
          <cell r="C154" t="str">
            <v>노무비의 3 %</v>
          </cell>
          <cell r="D154" t="str">
            <v>식</v>
          </cell>
          <cell r="E154">
            <v>1</v>
          </cell>
          <cell r="F154">
            <v>218.80000000000018</v>
          </cell>
          <cell r="G154">
            <v>218.8</v>
          </cell>
          <cell r="H154">
            <v>218.80000000000018</v>
          </cell>
          <cell r="I154">
            <v>218.80000000000018</v>
          </cell>
          <cell r="K154" t="str">
            <v/>
          </cell>
          <cell r="M154" t="str">
            <v/>
          </cell>
        </row>
        <row r="155">
          <cell r="B155" t="str">
            <v>( 합       계 )</v>
          </cell>
          <cell r="F155" t="str">
            <v/>
          </cell>
          <cell r="G155">
            <v>9548</v>
          </cell>
          <cell r="I155">
            <v>2253</v>
          </cell>
          <cell r="K155">
            <v>7295</v>
          </cell>
          <cell r="M155">
            <v>0</v>
          </cell>
        </row>
        <row r="156">
          <cell r="F156" t="str">
            <v/>
          </cell>
          <cell r="G156" t="str">
            <v/>
          </cell>
          <cell r="I156" t="str">
            <v/>
          </cell>
          <cell r="K156" t="str">
            <v/>
          </cell>
          <cell r="M156" t="str">
            <v/>
          </cell>
        </row>
        <row r="157">
          <cell r="A157" t="str">
            <v>56950140300</v>
          </cell>
          <cell r="B157" t="str">
            <v>[제 21호] 파이프지지대  W300-1단 [개소]</v>
          </cell>
          <cell r="F157" t="str">
            <v/>
          </cell>
          <cell r="G157" t="str">
            <v/>
          </cell>
          <cell r="I157" t="str">
            <v/>
          </cell>
          <cell r="K157" t="str">
            <v/>
          </cell>
          <cell r="M157" t="str">
            <v/>
          </cell>
        </row>
        <row r="158">
          <cell r="A158" t="str">
            <v>59754967601</v>
          </cell>
          <cell r="B158" t="str">
            <v>케이블트레이부속품</v>
          </cell>
          <cell r="C158" t="str">
            <v>U CHANNEL, 41x41x2.6t</v>
          </cell>
          <cell r="D158" t="str">
            <v>개</v>
          </cell>
          <cell r="E158">
            <v>0.4</v>
          </cell>
          <cell r="F158">
            <v>2860</v>
          </cell>
          <cell r="G158">
            <v>1144</v>
          </cell>
          <cell r="H158">
            <v>2860</v>
          </cell>
          <cell r="I158">
            <v>1144</v>
          </cell>
          <cell r="J158">
            <v>0</v>
          </cell>
          <cell r="K158" t="str">
            <v/>
          </cell>
          <cell r="L158">
            <v>0</v>
          </cell>
          <cell r="M158" t="str">
            <v/>
          </cell>
        </row>
        <row r="159">
          <cell r="A159" t="str">
            <v>53060327011</v>
          </cell>
          <cell r="B159" t="str">
            <v>행거볼트</v>
          </cell>
          <cell r="C159" t="str">
            <v>∮9×1000㎜</v>
          </cell>
          <cell r="D159" t="str">
            <v>개</v>
          </cell>
          <cell r="E159">
            <v>2</v>
          </cell>
          <cell r="F159">
            <v>933</v>
          </cell>
          <cell r="G159">
            <v>1866</v>
          </cell>
          <cell r="H159">
            <v>933</v>
          </cell>
          <cell r="I159">
            <v>1866</v>
          </cell>
          <cell r="J159">
            <v>0</v>
          </cell>
          <cell r="K159" t="str">
            <v/>
          </cell>
          <cell r="L159">
            <v>0</v>
          </cell>
          <cell r="M159" t="str">
            <v/>
          </cell>
        </row>
        <row r="160">
          <cell r="A160" t="str">
            <v>53060807001</v>
          </cell>
          <cell r="B160" t="str">
            <v>스트롱앵커</v>
          </cell>
          <cell r="C160" t="str">
            <v>3/8</v>
          </cell>
          <cell r="D160" t="str">
            <v>개</v>
          </cell>
          <cell r="E160">
            <v>2</v>
          </cell>
          <cell r="F160">
            <v>120</v>
          </cell>
          <cell r="G160">
            <v>240</v>
          </cell>
          <cell r="H160">
            <v>120</v>
          </cell>
          <cell r="I160">
            <v>240</v>
          </cell>
          <cell r="J160">
            <v>0</v>
          </cell>
          <cell r="K160" t="str">
            <v/>
          </cell>
          <cell r="L160">
            <v>0</v>
          </cell>
          <cell r="M160" t="str">
            <v/>
          </cell>
        </row>
        <row r="161">
          <cell r="A161" t="str">
            <v>53100027003</v>
          </cell>
          <cell r="B161" t="str">
            <v>6각너트</v>
          </cell>
          <cell r="C161" t="str">
            <v>M10</v>
          </cell>
          <cell r="D161" t="str">
            <v>개</v>
          </cell>
          <cell r="E161">
            <v>4</v>
          </cell>
          <cell r="F161">
            <v>25</v>
          </cell>
          <cell r="G161">
            <v>100</v>
          </cell>
          <cell r="H161">
            <v>25</v>
          </cell>
          <cell r="I161">
            <v>100</v>
          </cell>
          <cell r="J161">
            <v>0</v>
          </cell>
          <cell r="K161" t="str">
            <v/>
          </cell>
          <cell r="L161">
            <v>0</v>
          </cell>
          <cell r="M161" t="str">
            <v/>
          </cell>
        </row>
        <row r="162">
          <cell r="A162" t="str">
            <v>52100327001</v>
          </cell>
          <cell r="B162" t="str">
            <v>스프링와샤</v>
          </cell>
          <cell r="C162" t="str">
            <v>D10</v>
          </cell>
          <cell r="D162" t="str">
            <v>EA</v>
          </cell>
          <cell r="E162">
            <v>4</v>
          </cell>
          <cell r="F162">
            <v>8</v>
          </cell>
          <cell r="G162">
            <v>32</v>
          </cell>
          <cell r="H162">
            <v>8</v>
          </cell>
          <cell r="I162">
            <v>32</v>
          </cell>
          <cell r="J162">
            <v>0</v>
          </cell>
          <cell r="K162" t="str">
            <v/>
          </cell>
          <cell r="L162">
            <v>0</v>
          </cell>
          <cell r="M162" t="str">
            <v/>
          </cell>
        </row>
        <row r="163">
          <cell r="A163" t="str">
            <v>56900017016</v>
          </cell>
          <cell r="B163" t="str">
            <v>노 무 비</v>
          </cell>
          <cell r="C163" t="str">
            <v>내선전공</v>
          </cell>
          <cell r="D163" t="str">
            <v>인</v>
          </cell>
          <cell r="E163">
            <v>0.108</v>
          </cell>
          <cell r="F163">
            <v>135106</v>
          </cell>
          <cell r="G163">
            <v>14591.4</v>
          </cell>
          <cell r="H163">
            <v>0</v>
          </cell>
          <cell r="I163" t="str">
            <v/>
          </cell>
          <cell r="J163">
            <v>135106</v>
          </cell>
          <cell r="K163">
            <v>14591.4</v>
          </cell>
          <cell r="L163">
            <v>0</v>
          </cell>
          <cell r="M163" t="str">
            <v/>
          </cell>
        </row>
        <row r="164">
          <cell r="A164" t="str">
            <v>A0300000000</v>
          </cell>
          <cell r="B164" t="str">
            <v>[ 공 구 손 료 ]</v>
          </cell>
          <cell r="C164" t="str">
            <v>노무비의 3 %</v>
          </cell>
          <cell r="D164" t="str">
            <v>식</v>
          </cell>
          <cell r="E164">
            <v>1</v>
          </cell>
          <cell r="F164">
            <v>437.70000000000073</v>
          </cell>
          <cell r="G164">
            <v>437.7</v>
          </cell>
          <cell r="H164">
            <v>437.70000000000073</v>
          </cell>
          <cell r="I164">
            <v>437.70000000000073</v>
          </cell>
          <cell r="K164" t="str">
            <v/>
          </cell>
          <cell r="M164" t="str">
            <v/>
          </cell>
        </row>
        <row r="165">
          <cell r="B165" t="str">
            <v>( 합       계 )</v>
          </cell>
          <cell r="F165" t="str">
            <v/>
          </cell>
          <cell r="G165">
            <v>18410</v>
          </cell>
          <cell r="I165">
            <v>3819</v>
          </cell>
          <cell r="K165">
            <v>14591</v>
          </cell>
          <cell r="M165">
            <v>0</v>
          </cell>
        </row>
        <row r="166">
          <cell r="F166" t="str">
            <v/>
          </cell>
          <cell r="G166" t="str">
            <v/>
          </cell>
          <cell r="I166" t="str">
            <v/>
          </cell>
          <cell r="K166" t="str">
            <v/>
          </cell>
          <cell r="M166" t="str">
            <v/>
          </cell>
        </row>
        <row r="167">
          <cell r="A167" t="str">
            <v>56950160300</v>
          </cell>
          <cell r="B167" t="str">
            <v>[제 22호] 케이블트레이지지대  W300-1단 [개소]</v>
          </cell>
          <cell r="F167" t="str">
            <v/>
          </cell>
          <cell r="G167" t="str">
            <v/>
          </cell>
          <cell r="I167" t="str">
            <v/>
          </cell>
          <cell r="K167" t="str">
            <v/>
          </cell>
          <cell r="M167" t="str">
            <v/>
          </cell>
        </row>
        <row r="168">
          <cell r="A168" t="str">
            <v>59754967601</v>
          </cell>
          <cell r="B168" t="str">
            <v>케이블트레이부속품</v>
          </cell>
          <cell r="C168" t="str">
            <v>U CHANNEL, 41x41x2.6t</v>
          </cell>
          <cell r="D168" t="str">
            <v>개</v>
          </cell>
          <cell r="E168">
            <v>0.4</v>
          </cell>
          <cell r="F168">
            <v>2860</v>
          </cell>
          <cell r="G168">
            <v>1144</v>
          </cell>
          <cell r="H168">
            <v>2860</v>
          </cell>
          <cell r="I168">
            <v>1144</v>
          </cell>
          <cell r="J168">
            <v>0</v>
          </cell>
          <cell r="K168" t="str">
            <v/>
          </cell>
          <cell r="L168">
            <v>0</v>
          </cell>
          <cell r="M168" t="str">
            <v/>
          </cell>
        </row>
        <row r="169">
          <cell r="A169" t="str">
            <v>53060327011</v>
          </cell>
          <cell r="B169" t="str">
            <v>행거볼트</v>
          </cell>
          <cell r="C169" t="str">
            <v>∮9×1000㎜</v>
          </cell>
          <cell r="D169" t="str">
            <v>개</v>
          </cell>
          <cell r="E169">
            <v>2</v>
          </cell>
          <cell r="F169">
            <v>933</v>
          </cell>
          <cell r="G169">
            <v>1866</v>
          </cell>
          <cell r="H169">
            <v>933</v>
          </cell>
          <cell r="I169">
            <v>1866</v>
          </cell>
          <cell r="J169">
            <v>0</v>
          </cell>
          <cell r="K169" t="str">
            <v/>
          </cell>
          <cell r="L169">
            <v>0</v>
          </cell>
          <cell r="M169" t="str">
            <v/>
          </cell>
        </row>
        <row r="170">
          <cell r="A170" t="str">
            <v>56803047003</v>
          </cell>
          <cell r="B170" t="str">
            <v>인서트</v>
          </cell>
          <cell r="C170" t="str">
            <v>주물, Φ9mm</v>
          </cell>
          <cell r="D170" t="str">
            <v>개</v>
          </cell>
          <cell r="E170">
            <v>2</v>
          </cell>
          <cell r="F170">
            <v>40</v>
          </cell>
          <cell r="G170">
            <v>80</v>
          </cell>
          <cell r="H170">
            <v>40</v>
          </cell>
          <cell r="I170">
            <v>80</v>
          </cell>
          <cell r="J170">
            <v>0</v>
          </cell>
          <cell r="K170" t="str">
            <v/>
          </cell>
          <cell r="L170">
            <v>0</v>
          </cell>
          <cell r="M170" t="str">
            <v/>
          </cell>
        </row>
        <row r="171">
          <cell r="A171" t="str">
            <v>53100027003</v>
          </cell>
          <cell r="B171" t="str">
            <v>6각너트</v>
          </cell>
          <cell r="C171" t="str">
            <v>M10</v>
          </cell>
          <cell r="D171" t="str">
            <v>개</v>
          </cell>
          <cell r="E171">
            <v>4</v>
          </cell>
          <cell r="F171">
            <v>25</v>
          </cell>
          <cell r="G171">
            <v>100</v>
          </cell>
          <cell r="H171">
            <v>25</v>
          </cell>
          <cell r="I171">
            <v>100</v>
          </cell>
          <cell r="J171">
            <v>0</v>
          </cell>
          <cell r="K171" t="str">
            <v/>
          </cell>
          <cell r="L171">
            <v>0</v>
          </cell>
          <cell r="M171" t="str">
            <v/>
          </cell>
        </row>
        <row r="172">
          <cell r="A172" t="str">
            <v>52100327001</v>
          </cell>
          <cell r="B172" t="str">
            <v>스프링와샤</v>
          </cell>
          <cell r="C172" t="str">
            <v>D10</v>
          </cell>
          <cell r="D172" t="str">
            <v>EA</v>
          </cell>
          <cell r="E172">
            <v>4</v>
          </cell>
          <cell r="F172">
            <v>8</v>
          </cell>
          <cell r="G172">
            <v>32</v>
          </cell>
          <cell r="H172">
            <v>8</v>
          </cell>
          <cell r="I172">
            <v>32</v>
          </cell>
          <cell r="J172">
            <v>0</v>
          </cell>
          <cell r="K172" t="str">
            <v/>
          </cell>
          <cell r="L172">
            <v>0</v>
          </cell>
          <cell r="M172" t="str">
            <v/>
          </cell>
        </row>
        <row r="173">
          <cell r="A173" t="str">
            <v>59754967572</v>
          </cell>
          <cell r="B173" t="str">
            <v>케이블트레이부속품</v>
          </cell>
          <cell r="C173" t="str">
            <v>RAIL CLAMP</v>
          </cell>
          <cell r="D173" t="str">
            <v>개</v>
          </cell>
          <cell r="E173">
            <v>2</v>
          </cell>
          <cell r="F173">
            <v>500</v>
          </cell>
          <cell r="G173">
            <v>1000</v>
          </cell>
          <cell r="H173">
            <v>500</v>
          </cell>
          <cell r="I173">
            <v>1000</v>
          </cell>
          <cell r="J173">
            <v>0</v>
          </cell>
          <cell r="K173" t="str">
            <v/>
          </cell>
          <cell r="L173">
            <v>0</v>
          </cell>
          <cell r="M173" t="str">
            <v/>
          </cell>
        </row>
        <row r="174">
          <cell r="A174" t="str">
            <v>56900017016</v>
          </cell>
          <cell r="B174" t="str">
            <v>노 무 비</v>
          </cell>
          <cell r="C174" t="str">
            <v>내선전공</v>
          </cell>
          <cell r="D174" t="str">
            <v>인</v>
          </cell>
          <cell r="E174">
            <v>5.6000000000000001E-2</v>
          </cell>
          <cell r="F174">
            <v>135106</v>
          </cell>
          <cell r="G174">
            <v>7565.9</v>
          </cell>
          <cell r="H174">
            <v>0</v>
          </cell>
          <cell r="I174" t="str">
            <v/>
          </cell>
          <cell r="J174">
            <v>135106</v>
          </cell>
          <cell r="K174">
            <v>7565.9</v>
          </cell>
          <cell r="L174">
            <v>0</v>
          </cell>
          <cell r="M174" t="str">
            <v/>
          </cell>
        </row>
        <row r="175">
          <cell r="A175" t="str">
            <v>A0300000000</v>
          </cell>
          <cell r="B175" t="str">
            <v>[ 공 구 손 료 ]</v>
          </cell>
          <cell r="C175" t="str">
            <v>노무비의 3 %</v>
          </cell>
          <cell r="D175" t="str">
            <v>식</v>
          </cell>
          <cell r="E175">
            <v>1</v>
          </cell>
          <cell r="F175">
            <v>226.89999999999964</v>
          </cell>
          <cell r="G175">
            <v>226.9</v>
          </cell>
          <cell r="H175">
            <v>226.89999999999964</v>
          </cell>
          <cell r="I175">
            <v>226.89999999999964</v>
          </cell>
          <cell r="K175" t="str">
            <v/>
          </cell>
          <cell r="M175" t="str">
            <v/>
          </cell>
        </row>
        <row r="176">
          <cell r="B176" t="str">
            <v>( 합       계 )</v>
          </cell>
          <cell r="F176" t="str">
            <v/>
          </cell>
          <cell r="G176">
            <v>12013</v>
          </cell>
          <cell r="I176">
            <v>4448</v>
          </cell>
          <cell r="K176">
            <v>7565</v>
          </cell>
          <cell r="M176">
            <v>0</v>
          </cell>
        </row>
        <row r="177">
          <cell r="F177" t="str">
            <v/>
          </cell>
          <cell r="G177" t="str">
            <v/>
          </cell>
          <cell r="I177" t="str">
            <v/>
          </cell>
          <cell r="K177" t="str">
            <v/>
          </cell>
          <cell r="M177" t="str">
            <v/>
          </cell>
        </row>
        <row r="178">
          <cell r="A178" t="str">
            <v>56950180036</v>
          </cell>
          <cell r="B178" t="str">
            <v>[제 23호] 동력배관지지가대  36C [개소]</v>
          </cell>
          <cell r="F178" t="str">
            <v/>
          </cell>
          <cell r="G178" t="str">
            <v/>
          </cell>
          <cell r="I178" t="str">
            <v/>
          </cell>
          <cell r="K178" t="str">
            <v/>
          </cell>
          <cell r="M178" t="str">
            <v/>
          </cell>
        </row>
        <row r="179">
          <cell r="A179" t="str">
            <v>95200027092</v>
          </cell>
          <cell r="B179" t="str">
            <v>ㄷ형강</v>
          </cell>
          <cell r="C179" t="str">
            <v>75x40x4T</v>
          </cell>
          <cell r="D179" t="str">
            <v>kg</v>
          </cell>
          <cell r="E179">
            <v>1.73</v>
          </cell>
          <cell r="F179">
            <v>890</v>
          </cell>
          <cell r="G179">
            <v>1539.7</v>
          </cell>
          <cell r="H179">
            <v>890</v>
          </cell>
          <cell r="I179">
            <v>1539.7</v>
          </cell>
          <cell r="J179">
            <v>0</v>
          </cell>
          <cell r="K179" t="str">
            <v/>
          </cell>
          <cell r="L179">
            <v>0</v>
          </cell>
          <cell r="M179" t="str">
            <v/>
          </cell>
        </row>
        <row r="180">
          <cell r="A180" t="str">
            <v>59754967601</v>
          </cell>
          <cell r="B180" t="str">
            <v>케이블트레이부속품</v>
          </cell>
          <cell r="C180" t="str">
            <v>U CHANNEL, 41x41x2.6t</v>
          </cell>
          <cell r="D180" t="str">
            <v>개</v>
          </cell>
          <cell r="E180">
            <v>0.2</v>
          </cell>
          <cell r="F180">
            <v>2860</v>
          </cell>
          <cell r="G180">
            <v>572</v>
          </cell>
          <cell r="H180">
            <v>2860</v>
          </cell>
          <cell r="I180">
            <v>572</v>
          </cell>
          <cell r="J180">
            <v>0</v>
          </cell>
          <cell r="K180" t="str">
            <v/>
          </cell>
          <cell r="L180">
            <v>0</v>
          </cell>
          <cell r="M180" t="str">
            <v/>
          </cell>
        </row>
        <row r="181">
          <cell r="A181" t="str">
            <v>95150607001</v>
          </cell>
          <cell r="B181" t="str">
            <v>열연강판</v>
          </cell>
          <cell r="C181" t="str">
            <v>6t</v>
          </cell>
          <cell r="D181" t="str">
            <v>kg</v>
          </cell>
          <cell r="E181">
            <v>5</v>
          </cell>
          <cell r="F181">
            <v>1266</v>
          </cell>
          <cell r="G181">
            <v>6330</v>
          </cell>
          <cell r="H181">
            <v>1266</v>
          </cell>
          <cell r="I181">
            <v>6330</v>
          </cell>
          <cell r="J181">
            <v>0</v>
          </cell>
          <cell r="K181" t="str">
            <v/>
          </cell>
          <cell r="L181">
            <v>0</v>
          </cell>
          <cell r="M181" t="str">
            <v/>
          </cell>
        </row>
        <row r="182">
          <cell r="A182" t="str">
            <v>53060707007</v>
          </cell>
          <cell r="B182" t="str">
            <v>셋트앵커</v>
          </cell>
          <cell r="C182" t="str">
            <v>M8×L150mm</v>
          </cell>
          <cell r="D182" t="str">
            <v>개</v>
          </cell>
          <cell r="E182">
            <v>4</v>
          </cell>
          <cell r="F182">
            <v>800</v>
          </cell>
          <cell r="G182">
            <v>3200</v>
          </cell>
          <cell r="H182">
            <v>800</v>
          </cell>
          <cell r="I182">
            <v>3200</v>
          </cell>
          <cell r="J182">
            <v>0</v>
          </cell>
          <cell r="K182" t="str">
            <v/>
          </cell>
          <cell r="L182">
            <v>0</v>
          </cell>
          <cell r="M182" t="str">
            <v/>
          </cell>
        </row>
        <row r="183">
          <cell r="A183" t="str">
            <v>59759017054</v>
          </cell>
          <cell r="B183" t="str">
            <v>강재전선관용 부품</v>
          </cell>
          <cell r="C183" t="str">
            <v>파이프크램프, 36 C</v>
          </cell>
          <cell r="D183" t="str">
            <v>개</v>
          </cell>
          <cell r="E183">
            <v>1</v>
          </cell>
          <cell r="F183">
            <v>109</v>
          </cell>
          <cell r="G183">
            <v>109</v>
          </cell>
          <cell r="H183">
            <v>109</v>
          </cell>
          <cell r="I183">
            <v>109</v>
          </cell>
          <cell r="J183">
            <v>0</v>
          </cell>
          <cell r="K183" t="str">
            <v/>
          </cell>
          <cell r="L183">
            <v>0</v>
          </cell>
          <cell r="M183" t="str">
            <v/>
          </cell>
        </row>
        <row r="184">
          <cell r="A184" t="str">
            <v>56900017016</v>
          </cell>
          <cell r="B184" t="str">
            <v>노 무 비</v>
          </cell>
          <cell r="C184" t="str">
            <v>내선전공</v>
          </cell>
          <cell r="D184" t="str">
            <v>인</v>
          </cell>
          <cell r="E184">
            <v>0.32</v>
          </cell>
          <cell r="F184">
            <v>135106</v>
          </cell>
          <cell r="G184">
            <v>43233.9</v>
          </cell>
          <cell r="H184">
            <v>0</v>
          </cell>
          <cell r="I184" t="str">
            <v/>
          </cell>
          <cell r="J184">
            <v>135106</v>
          </cell>
          <cell r="K184">
            <v>43233.9</v>
          </cell>
          <cell r="L184">
            <v>0</v>
          </cell>
          <cell r="M184" t="str">
            <v/>
          </cell>
        </row>
        <row r="185">
          <cell r="A185" t="str">
            <v>A0300000000</v>
          </cell>
          <cell r="B185" t="str">
            <v>[ 공 구 손 료 ]</v>
          </cell>
          <cell r="C185" t="str">
            <v>노무비의 3 %</v>
          </cell>
          <cell r="D185" t="str">
            <v>식</v>
          </cell>
          <cell r="E185">
            <v>1</v>
          </cell>
          <cell r="F185">
            <v>1296.9000000000015</v>
          </cell>
          <cell r="G185">
            <v>1296.9000000000001</v>
          </cell>
          <cell r="H185">
            <v>1296.9000000000015</v>
          </cell>
          <cell r="I185">
            <v>1296.9000000000015</v>
          </cell>
          <cell r="K185" t="str">
            <v/>
          </cell>
          <cell r="M185" t="str">
            <v/>
          </cell>
        </row>
        <row r="186">
          <cell r="B186" t="str">
            <v>( 합       계 )</v>
          </cell>
          <cell r="F186" t="str">
            <v/>
          </cell>
          <cell r="G186">
            <v>56280</v>
          </cell>
          <cell r="I186">
            <v>13047</v>
          </cell>
          <cell r="K186">
            <v>43233</v>
          </cell>
          <cell r="M186">
            <v>0</v>
          </cell>
        </row>
        <row r="187">
          <cell r="F187" t="str">
            <v/>
          </cell>
          <cell r="G187" t="str">
            <v/>
          </cell>
          <cell r="I187" t="str">
            <v/>
          </cell>
          <cell r="K187" t="str">
            <v/>
          </cell>
          <cell r="M187" t="str">
            <v/>
          </cell>
        </row>
        <row r="188">
          <cell r="A188" t="str">
            <v>56950180054</v>
          </cell>
          <cell r="B188" t="str">
            <v>[제 24호] 동력배관지지가대  54C [개소]</v>
          </cell>
          <cell r="F188" t="str">
            <v/>
          </cell>
          <cell r="G188" t="str">
            <v/>
          </cell>
          <cell r="I188" t="str">
            <v/>
          </cell>
          <cell r="K188" t="str">
            <v/>
          </cell>
          <cell r="M188" t="str">
            <v/>
          </cell>
        </row>
        <row r="189">
          <cell r="A189" t="str">
            <v>95200027092</v>
          </cell>
          <cell r="B189" t="str">
            <v>ㄷ형강</v>
          </cell>
          <cell r="C189" t="str">
            <v>75x40x4T</v>
          </cell>
          <cell r="D189" t="str">
            <v>kg</v>
          </cell>
          <cell r="E189">
            <v>1.73</v>
          </cell>
          <cell r="F189">
            <v>890</v>
          </cell>
          <cell r="G189">
            <v>1539.7</v>
          </cell>
          <cell r="H189">
            <v>890</v>
          </cell>
          <cell r="I189">
            <v>1539.7</v>
          </cell>
          <cell r="J189">
            <v>0</v>
          </cell>
          <cell r="K189" t="str">
            <v/>
          </cell>
          <cell r="L189">
            <v>0</v>
          </cell>
          <cell r="M189" t="str">
            <v/>
          </cell>
        </row>
        <row r="190">
          <cell r="A190" t="str">
            <v>59754967601</v>
          </cell>
          <cell r="B190" t="str">
            <v>케이블트레이부속품</v>
          </cell>
          <cell r="C190" t="str">
            <v>U CHANNEL, 41x41x2.6t</v>
          </cell>
          <cell r="D190" t="str">
            <v>개</v>
          </cell>
          <cell r="E190">
            <v>0.2</v>
          </cell>
          <cell r="F190">
            <v>2860</v>
          </cell>
          <cell r="G190">
            <v>572</v>
          </cell>
          <cell r="H190">
            <v>2860</v>
          </cell>
          <cell r="I190">
            <v>572</v>
          </cell>
          <cell r="J190">
            <v>0</v>
          </cell>
          <cell r="K190" t="str">
            <v/>
          </cell>
          <cell r="L190">
            <v>0</v>
          </cell>
          <cell r="M190" t="str">
            <v/>
          </cell>
        </row>
        <row r="191">
          <cell r="A191" t="str">
            <v>95150607001</v>
          </cell>
          <cell r="B191" t="str">
            <v>열연강판</v>
          </cell>
          <cell r="C191" t="str">
            <v>6t</v>
          </cell>
          <cell r="D191" t="str">
            <v>kg</v>
          </cell>
          <cell r="E191">
            <v>5</v>
          </cell>
          <cell r="F191">
            <v>1266</v>
          </cell>
          <cell r="G191">
            <v>6330</v>
          </cell>
          <cell r="H191">
            <v>1266</v>
          </cell>
          <cell r="I191">
            <v>6330</v>
          </cell>
          <cell r="J191">
            <v>0</v>
          </cell>
          <cell r="K191" t="str">
            <v/>
          </cell>
          <cell r="L191">
            <v>0</v>
          </cell>
          <cell r="M191" t="str">
            <v/>
          </cell>
        </row>
        <row r="192">
          <cell r="A192" t="str">
            <v>53060707007</v>
          </cell>
          <cell r="B192" t="str">
            <v>셋트앵커</v>
          </cell>
          <cell r="C192" t="str">
            <v>M8×L150mm</v>
          </cell>
          <cell r="D192" t="str">
            <v>개</v>
          </cell>
          <cell r="E192">
            <v>4</v>
          </cell>
          <cell r="F192">
            <v>800</v>
          </cell>
          <cell r="G192">
            <v>3200</v>
          </cell>
          <cell r="H192">
            <v>800</v>
          </cell>
          <cell r="I192">
            <v>3200</v>
          </cell>
          <cell r="J192">
            <v>0</v>
          </cell>
          <cell r="K192" t="str">
            <v/>
          </cell>
          <cell r="L192">
            <v>0</v>
          </cell>
          <cell r="M192" t="str">
            <v/>
          </cell>
        </row>
        <row r="193">
          <cell r="A193" t="str">
            <v>59759017056</v>
          </cell>
          <cell r="B193" t="str">
            <v>강재전선관용 부품</v>
          </cell>
          <cell r="C193" t="str">
            <v>파이프크램프, 54 C</v>
          </cell>
          <cell r="D193" t="str">
            <v>개</v>
          </cell>
          <cell r="E193">
            <v>1</v>
          </cell>
          <cell r="F193">
            <v>153</v>
          </cell>
          <cell r="G193">
            <v>153</v>
          </cell>
          <cell r="H193">
            <v>153</v>
          </cell>
          <cell r="I193">
            <v>153</v>
          </cell>
          <cell r="J193">
            <v>0</v>
          </cell>
          <cell r="K193" t="str">
            <v/>
          </cell>
          <cell r="L193">
            <v>0</v>
          </cell>
          <cell r="M193" t="str">
            <v/>
          </cell>
        </row>
        <row r="194">
          <cell r="A194" t="str">
            <v>56900017016</v>
          </cell>
          <cell r="B194" t="str">
            <v>노 무 비</v>
          </cell>
          <cell r="C194" t="str">
            <v>내선전공</v>
          </cell>
          <cell r="D194" t="str">
            <v>인</v>
          </cell>
          <cell r="E194">
            <v>0.32</v>
          </cell>
          <cell r="F194">
            <v>135106</v>
          </cell>
          <cell r="G194">
            <v>43233.9</v>
          </cell>
          <cell r="H194">
            <v>0</v>
          </cell>
          <cell r="I194" t="str">
            <v/>
          </cell>
          <cell r="J194">
            <v>135106</v>
          </cell>
          <cell r="K194">
            <v>43233.9</v>
          </cell>
          <cell r="L194">
            <v>0</v>
          </cell>
          <cell r="M194" t="str">
            <v/>
          </cell>
        </row>
        <row r="195">
          <cell r="A195" t="str">
            <v>A0300000000</v>
          </cell>
          <cell r="B195" t="str">
            <v>[ 공 구 손 료 ]</v>
          </cell>
          <cell r="C195" t="str">
            <v>노무비의 3 %</v>
          </cell>
          <cell r="D195" t="str">
            <v>식</v>
          </cell>
          <cell r="E195">
            <v>1</v>
          </cell>
          <cell r="F195">
            <v>1296.9000000000015</v>
          </cell>
          <cell r="G195">
            <v>1296.9000000000001</v>
          </cell>
          <cell r="H195">
            <v>1296.9000000000015</v>
          </cell>
          <cell r="I195">
            <v>1296.9000000000015</v>
          </cell>
          <cell r="K195" t="str">
            <v/>
          </cell>
          <cell r="M195" t="str">
            <v/>
          </cell>
        </row>
        <row r="196">
          <cell r="B196" t="str">
            <v>( 합       계 )</v>
          </cell>
          <cell r="F196" t="str">
            <v/>
          </cell>
          <cell r="G196">
            <v>56324</v>
          </cell>
          <cell r="I196">
            <v>13091</v>
          </cell>
          <cell r="K196">
            <v>43233</v>
          </cell>
          <cell r="M196">
            <v>0</v>
          </cell>
        </row>
        <row r="197">
          <cell r="F197" t="str">
            <v/>
          </cell>
          <cell r="G197" t="str">
            <v/>
          </cell>
          <cell r="I197" t="str">
            <v/>
          </cell>
          <cell r="K197" t="str">
            <v/>
          </cell>
          <cell r="M197" t="str">
            <v/>
          </cell>
        </row>
        <row r="198">
          <cell r="A198" t="str">
            <v>56950180070</v>
          </cell>
          <cell r="B198" t="str">
            <v>[제 25호] 동력배관지지가대  70C [개소]</v>
          </cell>
          <cell r="F198" t="str">
            <v/>
          </cell>
          <cell r="G198" t="str">
            <v/>
          </cell>
          <cell r="I198" t="str">
            <v/>
          </cell>
          <cell r="K198" t="str">
            <v/>
          </cell>
          <cell r="M198" t="str">
            <v/>
          </cell>
        </row>
        <row r="199">
          <cell r="A199" t="str">
            <v>95200027092</v>
          </cell>
          <cell r="B199" t="str">
            <v>ㄷ형강</v>
          </cell>
          <cell r="C199" t="str">
            <v>75x40x4T</v>
          </cell>
          <cell r="D199" t="str">
            <v>kg</v>
          </cell>
          <cell r="E199">
            <v>1.73</v>
          </cell>
          <cell r="F199">
            <v>890</v>
          </cell>
          <cell r="G199">
            <v>1539.7</v>
          </cell>
          <cell r="H199">
            <v>890</v>
          </cell>
          <cell r="I199">
            <v>1539.7</v>
          </cell>
          <cell r="J199">
            <v>0</v>
          </cell>
          <cell r="K199" t="str">
            <v/>
          </cell>
          <cell r="L199">
            <v>0</v>
          </cell>
          <cell r="M199" t="str">
            <v/>
          </cell>
        </row>
        <row r="200">
          <cell r="A200" t="str">
            <v>59754967601</v>
          </cell>
          <cell r="B200" t="str">
            <v>케이블트레이부속품</v>
          </cell>
          <cell r="C200" t="str">
            <v>U CHANNEL, 41x41x2.6t</v>
          </cell>
          <cell r="D200" t="str">
            <v>개</v>
          </cell>
          <cell r="E200">
            <v>0.2</v>
          </cell>
          <cell r="F200">
            <v>2860</v>
          </cell>
          <cell r="G200">
            <v>572</v>
          </cell>
          <cell r="H200">
            <v>2860</v>
          </cell>
          <cell r="I200">
            <v>572</v>
          </cell>
          <cell r="J200">
            <v>0</v>
          </cell>
          <cell r="K200" t="str">
            <v/>
          </cell>
          <cell r="L200">
            <v>0</v>
          </cell>
          <cell r="M200" t="str">
            <v/>
          </cell>
        </row>
        <row r="201">
          <cell r="A201" t="str">
            <v>95150607001</v>
          </cell>
          <cell r="B201" t="str">
            <v>열연강판</v>
          </cell>
          <cell r="C201" t="str">
            <v>6t</v>
          </cell>
          <cell r="D201" t="str">
            <v>kg</v>
          </cell>
          <cell r="E201">
            <v>5</v>
          </cell>
          <cell r="F201">
            <v>1266</v>
          </cell>
          <cell r="G201">
            <v>6330</v>
          </cell>
          <cell r="H201">
            <v>1266</v>
          </cell>
          <cell r="I201">
            <v>6330</v>
          </cell>
          <cell r="J201">
            <v>0</v>
          </cell>
          <cell r="K201" t="str">
            <v/>
          </cell>
          <cell r="L201">
            <v>0</v>
          </cell>
          <cell r="M201" t="str">
            <v/>
          </cell>
        </row>
        <row r="202">
          <cell r="A202" t="str">
            <v>53060707007</v>
          </cell>
          <cell r="B202" t="str">
            <v>셋트앵커</v>
          </cell>
          <cell r="C202" t="str">
            <v>M8×L150mm</v>
          </cell>
          <cell r="D202" t="str">
            <v>개</v>
          </cell>
          <cell r="E202">
            <v>4</v>
          </cell>
          <cell r="F202">
            <v>800</v>
          </cell>
          <cell r="G202">
            <v>3200</v>
          </cell>
          <cell r="H202">
            <v>800</v>
          </cell>
          <cell r="I202">
            <v>3200</v>
          </cell>
          <cell r="J202">
            <v>0</v>
          </cell>
          <cell r="K202" t="str">
            <v/>
          </cell>
          <cell r="L202">
            <v>0</v>
          </cell>
          <cell r="M202" t="str">
            <v/>
          </cell>
        </row>
        <row r="203">
          <cell r="A203" t="str">
            <v>59759017057</v>
          </cell>
          <cell r="B203" t="str">
            <v>강재전선관용 부품</v>
          </cell>
          <cell r="C203" t="str">
            <v>파이프크램프, 70 C</v>
          </cell>
          <cell r="D203" t="str">
            <v>개</v>
          </cell>
          <cell r="E203">
            <v>1</v>
          </cell>
          <cell r="F203">
            <v>207</v>
          </cell>
          <cell r="G203">
            <v>207</v>
          </cell>
          <cell r="H203">
            <v>207</v>
          </cell>
          <cell r="I203">
            <v>207</v>
          </cell>
          <cell r="J203">
            <v>0</v>
          </cell>
          <cell r="K203" t="str">
            <v/>
          </cell>
          <cell r="L203">
            <v>0</v>
          </cell>
          <cell r="M203" t="str">
            <v/>
          </cell>
        </row>
        <row r="204">
          <cell r="A204" t="str">
            <v>56900017016</v>
          </cell>
          <cell r="B204" t="str">
            <v>노 무 비</v>
          </cell>
          <cell r="C204" t="str">
            <v>내선전공</v>
          </cell>
          <cell r="D204" t="str">
            <v>인</v>
          </cell>
          <cell r="E204">
            <v>0.32</v>
          </cell>
          <cell r="F204">
            <v>135106</v>
          </cell>
          <cell r="G204">
            <v>43233.9</v>
          </cell>
          <cell r="H204">
            <v>0</v>
          </cell>
          <cell r="I204" t="str">
            <v/>
          </cell>
          <cell r="J204">
            <v>135106</v>
          </cell>
          <cell r="K204">
            <v>43233.9</v>
          </cell>
          <cell r="L204">
            <v>0</v>
          </cell>
          <cell r="M204" t="str">
            <v/>
          </cell>
        </row>
        <row r="205">
          <cell r="A205" t="str">
            <v>A0300000000</v>
          </cell>
          <cell r="B205" t="str">
            <v>[ 공 구 손 료 ]</v>
          </cell>
          <cell r="C205" t="str">
            <v>노무비의 3 %</v>
          </cell>
          <cell r="D205" t="str">
            <v>식</v>
          </cell>
          <cell r="E205">
            <v>1</v>
          </cell>
          <cell r="F205">
            <v>1296.9000000000015</v>
          </cell>
          <cell r="G205">
            <v>1296.9000000000001</v>
          </cell>
          <cell r="H205">
            <v>1296.9000000000015</v>
          </cell>
          <cell r="I205">
            <v>1296.9000000000015</v>
          </cell>
          <cell r="K205" t="str">
            <v/>
          </cell>
          <cell r="M205" t="str">
            <v/>
          </cell>
        </row>
        <row r="206">
          <cell r="B206" t="str">
            <v>( 합       계 )</v>
          </cell>
          <cell r="F206" t="str">
            <v/>
          </cell>
          <cell r="G206">
            <v>56378</v>
          </cell>
          <cell r="I206">
            <v>13145</v>
          </cell>
          <cell r="K206">
            <v>43233</v>
          </cell>
          <cell r="M206">
            <v>0</v>
          </cell>
        </row>
        <row r="207">
          <cell r="F207" t="str">
            <v/>
          </cell>
          <cell r="G207" t="str">
            <v/>
          </cell>
          <cell r="I207" t="str">
            <v/>
          </cell>
          <cell r="K207" t="str">
            <v/>
          </cell>
          <cell r="M207" t="str">
            <v/>
          </cell>
        </row>
        <row r="208">
          <cell r="A208" t="str">
            <v>56950180107</v>
          </cell>
          <cell r="B208" t="str">
            <v>[제 26호] 바닥관통  150 mm 이하 [개소]</v>
          </cell>
          <cell r="F208" t="str">
            <v/>
          </cell>
          <cell r="G208" t="str">
            <v/>
          </cell>
          <cell r="I208" t="str">
            <v/>
          </cell>
          <cell r="K208" t="str">
            <v/>
          </cell>
          <cell r="M208" t="str">
            <v/>
          </cell>
        </row>
        <row r="209">
          <cell r="A209" t="str">
            <v>56900017041</v>
          </cell>
          <cell r="B209" t="str">
            <v>노 무 비</v>
          </cell>
          <cell r="C209" t="str">
            <v>보통인부</v>
          </cell>
          <cell r="D209" t="str">
            <v>인</v>
          </cell>
          <cell r="E209">
            <v>0.5</v>
          </cell>
          <cell r="F209">
            <v>81443</v>
          </cell>
          <cell r="G209">
            <v>40721.5</v>
          </cell>
          <cell r="H209">
            <v>0</v>
          </cell>
          <cell r="I209" t="str">
            <v/>
          </cell>
          <cell r="J209">
            <v>81443</v>
          </cell>
          <cell r="K209">
            <v>40721.5</v>
          </cell>
          <cell r="L209">
            <v>0</v>
          </cell>
          <cell r="M209" t="str">
            <v/>
          </cell>
        </row>
        <row r="210">
          <cell r="A210" t="str">
            <v>A0300000000</v>
          </cell>
          <cell r="B210" t="str">
            <v>[ 공 구 손 료 ]</v>
          </cell>
          <cell r="C210" t="str">
            <v>노무비의 3 %</v>
          </cell>
          <cell r="D210" t="str">
            <v>식</v>
          </cell>
          <cell r="E210">
            <v>1</v>
          </cell>
          <cell r="F210">
            <v>1221.5999999999985</v>
          </cell>
          <cell r="G210">
            <v>1221.5999999999999</v>
          </cell>
          <cell r="H210">
            <v>1221.5999999999985</v>
          </cell>
          <cell r="I210">
            <v>1221.5999999999985</v>
          </cell>
          <cell r="K210" t="str">
            <v/>
          </cell>
          <cell r="M210" t="str">
            <v/>
          </cell>
        </row>
        <row r="211">
          <cell r="B211" t="str">
            <v>( 합       계 )</v>
          </cell>
          <cell r="F211" t="str">
            <v/>
          </cell>
          <cell r="G211">
            <v>41942</v>
          </cell>
          <cell r="I211">
            <v>1221</v>
          </cell>
          <cell r="K211">
            <v>40721</v>
          </cell>
          <cell r="M211">
            <v>0</v>
          </cell>
        </row>
        <row r="212">
          <cell r="F212" t="str">
            <v/>
          </cell>
          <cell r="G212" t="str">
            <v/>
          </cell>
          <cell r="I212" t="str">
            <v/>
          </cell>
          <cell r="K212" t="str">
            <v/>
          </cell>
          <cell r="M212" t="str">
            <v/>
          </cell>
        </row>
        <row r="213">
          <cell r="A213" t="str">
            <v>56950200100</v>
          </cell>
          <cell r="B213" t="str">
            <v>[제 27호] 핸드홀(수공1호)  950x450x700 [개소]</v>
          </cell>
          <cell r="F213" t="str">
            <v/>
          </cell>
          <cell r="G213" t="str">
            <v/>
          </cell>
          <cell r="I213" t="str">
            <v/>
          </cell>
          <cell r="K213" t="str">
            <v/>
          </cell>
          <cell r="M213" t="str">
            <v/>
          </cell>
        </row>
        <row r="214">
          <cell r="A214" t="str">
            <v>56300217281</v>
          </cell>
          <cell r="B214" t="str">
            <v>핸드홀</v>
          </cell>
          <cell r="C214" t="str">
            <v>수공1호</v>
          </cell>
          <cell r="D214" t="str">
            <v>조</v>
          </cell>
          <cell r="E214">
            <v>1</v>
          </cell>
          <cell r="F214">
            <v>85000</v>
          </cell>
          <cell r="G214">
            <v>85000</v>
          </cell>
          <cell r="H214">
            <v>85000</v>
          </cell>
          <cell r="I214">
            <v>85000</v>
          </cell>
          <cell r="J214">
            <v>0</v>
          </cell>
          <cell r="K214" t="str">
            <v/>
          </cell>
          <cell r="L214">
            <v>0</v>
          </cell>
          <cell r="M214" t="str">
            <v/>
          </cell>
        </row>
        <row r="215">
          <cell r="A215" t="str">
            <v>56300207102</v>
          </cell>
          <cell r="B215" t="str">
            <v>수공철개</v>
          </cell>
          <cell r="C215" t="str">
            <v>1120x620x135(KS규격)</v>
          </cell>
          <cell r="D215" t="str">
            <v>개</v>
          </cell>
          <cell r="E215">
            <v>1</v>
          </cell>
          <cell r="F215" t="str">
            <v/>
          </cell>
          <cell r="G215" t="str">
            <v/>
          </cell>
          <cell r="H215">
            <v>0</v>
          </cell>
          <cell r="I215" t="str">
            <v/>
          </cell>
          <cell r="J215">
            <v>0</v>
          </cell>
          <cell r="K215" t="str">
            <v/>
          </cell>
          <cell r="L215">
            <v>0</v>
          </cell>
          <cell r="M215" t="str">
            <v/>
          </cell>
        </row>
        <row r="216">
          <cell r="A216" t="str">
            <v>56930220031</v>
          </cell>
          <cell r="B216" t="str">
            <v>터파기(기계80%,인력20%)</v>
          </cell>
          <cell r="C216" t="str">
            <v>보통토사</v>
          </cell>
          <cell r="D216" t="str">
            <v>㎥</v>
          </cell>
          <cell r="E216">
            <v>3.14</v>
          </cell>
          <cell r="F216">
            <v>4759</v>
          </cell>
          <cell r="G216">
            <v>14943.1</v>
          </cell>
          <cell r="H216">
            <v>632</v>
          </cell>
          <cell r="I216">
            <v>1984.4</v>
          </cell>
          <cell r="J216">
            <v>4127</v>
          </cell>
          <cell r="K216">
            <v>12958.7</v>
          </cell>
          <cell r="L216">
            <v>0</v>
          </cell>
          <cell r="M216" t="str">
            <v/>
          </cell>
          <cell r="N216" t="str">
            <v>제 5호</v>
          </cell>
        </row>
        <row r="217">
          <cell r="A217" t="str">
            <v>56930220036</v>
          </cell>
          <cell r="B217" t="str">
            <v>되메우기(기계80%,인력20%)</v>
          </cell>
          <cell r="C217" t="str">
            <v>보통토사</v>
          </cell>
          <cell r="D217" t="str">
            <v>㎥</v>
          </cell>
          <cell r="E217">
            <v>1.94</v>
          </cell>
          <cell r="F217">
            <v>2932</v>
          </cell>
          <cell r="G217">
            <v>5688</v>
          </cell>
          <cell r="H217">
            <v>434</v>
          </cell>
          <cell r="I217">
            <v>841.9</v>
          </cell>
          <cell r="J217">
            <v>2498</v>
          </cell>
          <cell r="K217">
            <v>4846.1000000000004</v>
          </cell>
          <cell r="L217">
            <v>0</v>
          </cell>
          <cell r="M217" t="str">
            <v/>
          </cell>
          <cell r="N217" t="str">
            <v>제 6호</v>
          </cell>
        </row>
        <row r="218">
          <cell r="A218" t="str">
            <v>56930240130</v>
          </cell>
          <cell r="B218" t="str">
            <v>현장내잔토처리</v>
          </cell>
          <cell r="C218" t="str">
            <v>소운반.고르기</v>
          </cell>
          <cell r="D218" t="str">
            <v>㎥</v>
          </cell>
          <cell r="E218">
            <v>1.2</v>
          </cell>
          <cell r="F218">
            <v>16776</v>
          </cell>
          <cell r="G218">
            <v>20131.2</v>
          </cell>
          <cell r="H218">
            <v>488</v>
          </cell>
          <cell r="I218">
            <v>585.6</v>
          </cell>
          <cell r="J218">
            <v>16288</v>
          </cell>
          <cell r="K218">
            <v>19545.599999999999</v>
          </cell>
          <cell r="L218">
            <v>0</v>
          </cell>
          <cell r="M218" t="str">
            <v/>
          </cell>
          <cell r="N218" t="str">
            <v>제 9호</v>
          </cell>
        </row>
        <row r="219">
          <cell r="A219" t="str">
            <v>56930250040</v>
          </cell>
          <cell r="B219" t="str">
            <v>잡석깔기지정</v>
          </cell>
          <cell r="C219" t="str">
            <v>떨공이다지기</v>
          </cell>
          <cell r="D219" t="str">
            <v>㎥</v>
          </cell>
          <cell r="E219">
            <v>0.22900000000000001</v>
          </cell>
          <cell r="F219">
            <v>111474</v>
          </cell>
          <cell r="G219">
            <v>25527.5</v>
          </cell>
          <cell r="H219">
            <v>21887</v>
          </cell>
          <cell r="I219">
            <v>5012.1000000000004</v>
          </cell>
          <cell r="J219">
            <v>89587</v>
          </cell>
          <cell r="K219">
            <v>20515.400000000001</v>
          </cell>
          <cell r="L219">
            <v>0</v>
          </cell>
          <cell r="M219" t="str">
            <v/>
          </cell>
          <cell r="N219" t="str">
            <v>제 10호</v>
          </cell>
        </row>
        <row r="220">
          <cell r="A220" t="str">
            <v>56900017118</v>
          </cell>
          <cell r="B220" t="str">
            <v>노 무 비</v>
          </cell>
          <cell r="C220" t="str">
            <v>특별인부</v>
          </cell>
          <cell r="D220" t="str">
            <v>인</v>
          </cell>
          <cell r="E220">
            <v>0.8</v>
          </cell>
          <cell r="F220">
            <v>97951</v>
          </cell>
          <cell r="G220">
            <v>78360.800000000003</v>
          </cell>
          <cell r="H220">
            <v>0</v>
          </cell>
          <cell r="I220" t="str">
            <v/>
          </cell>
          <cell r="J220">
            <v>97951</v>
          </cell>
          <cell r="K220">
            <v>78360.800000000003</v>
          </cell>
          <cell r="L220">
            <v>0</v>
          </cell>
          <cell r="M220" t="str">
            <v/>
          </cell>
        </row>
        <row r="221">
          <cell r="A221" t="str">
            <v>56900017042</v>
          </cell>
          <cell r="B221" t="str">
            <v>노 무 비</v>
          </cell>
          <cell r="C221" t="str">
            <v>비계공</v>
          </cell>
          <cell r="D221" t="str">
            <v>인</v>
          </cell>
          <cell r="E221">
            <v>0.53</v>
          </cell>
          <cell r="F221">
            <v>141535</v>
          </cell>
          <cell r="G221">
            <v>75013.5</v>
          </cell>
          <cell r="H221">
            <v>0</v>
          </cell>
          <cell r="I221" t="str">
            <v/>
          </cell>
          <cell r="J221">
            <v>141535</v>
          </cell>
          <cell r="K221">
            <v>75013.5</v>
          </cell>
          <cell r="L221">
            <v>0</v>
          </cell>
          <cell r="M221" t="str">
            <v/>
          </cell>
        </row>
        <row r="222">
          <cell r="A222" t="str">
            <v>56900017091</v>
          </cell>
          <cell r="B222" t="str">
            <v>노 무 비</v>
          </cell>
          <cell r="C222" t="str">
            <v>줄눈공</v>
          </cell>
          <cell r="D222" t="str">
            <v>인</v>
          </cell>
          <cell r="E222">
            <v>0.03</v>
          </cell>
          <cell r="F222">
            <v>94619</v>
          </cell>
          <cell r="G222">
            <v>2838.5</v>
          </cell>
          <cell r="H222">
            <v>0</v>
          </cell>
          <cell r="I222" t="str">
            <v/>
          </cell>
          <cell r="J222">
            <v>94619</v>
          </cell>
          <cell r="K222">
            <v>2838.5</v>
          </cell>
          <cell r="L222">
            <v>0</v>
          </cell>
          <cell r="M222" t="str">
            <v/>
          </cell>
        </row>
        <row r="223">
          <cell r="A223" t="str">
            <v>56900017074</v>
          </cell>
          <cell r="B223" t="str">
            <v>노 무 비</v>
          </cell>
          <cell r="C223" t="str">
            <v>작업반장</v>
          </cell>
          <cell r="D223" t="str">
            <v>인</v>
          </cell>
          <cell r="E223">
            <v>0.28000000000000003</v>
          </cell>
          <cell r="F223">
            <v>106156</v>
          </cell>
          <cell r="G223">
            <v>29723.599999999999</v>
          </cell>
          <cell r="H223">
            <v>0</v>
          </cell>
          <cell r="I223" t="str">
            <v/>
          </cell>
          <cell r="J223">
            <v>106156</v>
          </cell>
          <cell r="K223">
            <v>29723.599999999999</v>
          </cell>
          <cell r="L223">
            <v>0</v>
          </cell>
          <cell r="M223" t="str">
            <v/>
          </cell>
        </row>
        <row r="224">
          <cell r="A224" t="str">
            <v>A0300000000</v>
          </cell>
          <cell r="B224" t="str">
            <v>[ 공 구 손 료 ]</v>
          </cell>
          <cell r="C224" t="str">
            <v>노무비의 3 %</v>
          </cell>
          <cell r="D224" t="str">
            <v>식</v>
          </cell>
          <cell r="E224">
            <v>1</v>
          </cell>
          <cell r="F224">
            <v>5578</v>
          </cell>
          <cell r="G224">
            <v>5578</v>
          </cell>
          <cell r="H224">
            <v>5578</v>
          </cell>
          <cell r="I224">
            <v>5578</v>
          </cell>
          <cell r="K224" t="str">
            <v/>
          </cell>
          <cell r="M224" t="str">
            <v/>
          </cell>
        </row>
        <row r="225">
          <cell r="B225" t="str">
            <v>( 합       계 )</v>
          </cell>
          <cell r="F225" t="str">
            <v/>
          </cell>
          <cell r="G225">
            <v>342804</v>
          </cell>
          <cell r="I225">
            <v>99002</v>
          </cell>
          <cell r="K225">
            <v>243802</v>
          </cell>
          <cell r="M225">
            <v>0</v>
          </cell>
        </row>
        <row r="226">
          <cell r="F226" t="str">
            <v/>
          </cell>
          <cell r="G226" t="str">
            <v/>
          </cell>
          <cell r="I226" t="str">
            <v/>
          </cell>
          <cell r="K226" t="str">
            <v/>
          </cell>
          <cell r="M226" t="str">
            <v/>
          </cell>
        </row>
        <row r="227">
          <cell r="A227" t="str">
            <v>56950201000</v>
          </cell>
          <cell r="B227" t="str">
            <v>[제 28호] 맨홀  1000x1000x1200 [개소]</v>
          </cell>
          <cell r="F227" t="str">
            <v/>
          </cell>
          <cell r="G227" t="str">
            <v/>
          </cell>
          <cell r="I227" t="str">
            <v/>
          </cell>
          <cell r="K227" t="str">
            <v/>
          </cell>
          <cell r="M227" t="str">
            <v/>
          </cell>
        </row>
        <row r="228">
          <cell r="A228" t="str">
            <v>56300217297</v>
          </cell>
          <cell r="B228" t="str">
            <v>맨홀</v>
          </cell>
          <cell r="C228" t="str">
            <v>1000x1000x1000</v>
          </cell>
          <cell r="D228" t="str">
            <v>조</v>
          </cell>
          <cell r="E228">
            <v>1</v>
          </cell>
          <cell r="F228">
            <v>190000</v>
          </cell>
          <cell r="G228">
            <v>190000</v>
          </cell>
          <cell r="H228">
            <v>190000</v>
          </cell>
          <cell r="I228">
            <v>190000</v>
          </cell>
          <cell r="J228">
            <v>0</v>
          </cell>
          <cell r="K228" t="str">
            <v/>
          </cell>
          <cell r="L228">
            <v>0</v>
          </cell>
          <cell r="M228" t="str">
            <v/>
          </cell>
        </row>
        <row r="229">
          <cell r="A229" t="str">
            <v>56800447401</v>
          </cell>
          <cell r="B229" t="str">
            <v>맨홀뚜껑(철개)</v>
          </cell>
          <cell r="C229" t="str">
            <v>회주철, Φ600, 통신일반용</v>
          </cell>
          <cell r="D229" t="str">
            <v>조</v>
          </cell>
          <cell r="E229">
            <v>1</v>
          </cell>
          <cell r="F229">
            <v>165000</v>
          </cell>
          <cell r="G229">
            <v>165000</v>
          </cell>
          <cell r="H229">
            <v>165000</v>
          </cell>
          <cell r="I229">
            <v>165000</v>
          </cell>
          <cell r="J229">
            <v>0</v>
          </cell>
          <cell r="K229" t="str">
            <v/>
          </cell>
          <cell r="L229">
            <v>0</v>
          </cell>
          <cell r="M229" t="str">
            <v/>
          </cell>
        </row>
        <row r="230">
          <cell r="A230" t="str">
            <v>59750427102</v>
          </cell>
          <cell r="B230" t="str">
            <v>접지봉</v>
          </cell>
          <cell r="C230" t="str">
            <v>14Φ×1000 mm</v>
          </cell>
          <cell r="D230" t="str">
            <v>개</v>
          </cell>
          <cell r="E230">
            <v>1</v>
          </cell>
          <cell r="F230">
            <v>2640</v>
          </cell>
          <cell r="G230">
            <v>2640</v>
          </cell>
          <cell r="H230">
            <v>2640</v>
          </cell>
          <cell r="I230">
            <v>2640</v>
          </cell>
          <cell r="J230">
            <v>0</v>
          </cell>
          <cell r="K230" t="str">
            <v/>
          </cell>
          <cell r="L230">
            <v>0</v>
          </cell>
          <cell r="M230" t="str">
            <v/>
          </cell>
        </row>
        <row r="231">
          <cell r="A231" t="str">
            <v>E1450927208</v>
          </cell>
          <cell r="B231" t="str">
            <v>접지용비닐절연전선(F-GV)</v>
          </cell>
          <cell r="C231" t="str">
            <v>35㎟</v>
          </cell>
          <cell r="D231" t="str">
            <v>M</v>
          </cell>
          <cell r="E231">
            <v>5</v>
          </cell>
          <cell r="F231">
            <v>3332</v>
          </cell>
          <cell r="G231">
            <v>16660</v>
          </cell>
          <cell r="H231">
            <v>3332</v>
          </cell>
          <cell r="I231">
            <v>16660</v>
          </cell>
          <cell r="J231">
            <v>0</v>
          </cell>
          <cell r="K231" t="str">
            <v/>
          </cell>
          <cell r="L231">
            <v>0</v>
          </cell>
          <cell r="M231" t="str">
            <v/>
          </cell>
        </row>
        <row r="232">
          <cell r="A232" t="str">
            <v>56930220031</v>
          </cell>
          <cell r="B232" t="str">
            <v>터파기(기계80%,인력20%)</v>
          </cell>
          <cell r="C232" t="str">
            <v>보통토사</v>
          </cell>
          <cell r="D232" t="str">
            <v>㎥</v>
          </cell>
          <cell r="E232">
            <v>6.48</v>
          </cell>
          <cell r="F232">
            <v>4759</v>
          </cell>
          <cell r="G232">
            <v>30838.2</v>
          </cell>
          <cell r="H232">
            <v>632</v>
          </cell>
          <cell r="I232">
            <v>4095.3</v>
          </cell>
          <cell r="J232">
            <v>4127</v>
          </cell>
          <cell r="K232">
            <v>26742.9</v>
          </cell>
          <cell r="L232">
            <v>0</v>
          </cell>
          <cell r="M232" t="str">
            <v/>
          </cell>
          <cell r="N232" t="str">
            <v>제 5호</v>
          </cell>
        </row>
        <row r="233">
          <cell r="A233" t="str">
            <v>56930220036</v>
          </cell>
          <cell r="B233" t="str">
            <v>되메우기(기계80%,인력20%)</v>
          </cell>
          <cell r="C233" t="str">
            <v>보통토사</v>
          </cell>
          <cell r="D233" t="str">
            <v>㎥</v>
          </cell>
          <cell r="E233">
            <v>3.3439999999999999</v>
          </cell>
          <cell r="F233">
            <v>2932</v>
          </cell>
          <cell r="G233">
            <v>9804.5</v>
          </cell>
          <cell r="H233">
            <v>434</v>
          </cell>
          <cell r="I233">
            <v>1451.2</v>
          </cell>
          <cell r="J233">
            <v>2498</v>
          </cell>
          <cell r="K233">
            <v>8353.2999999999993</v>
          </cell>
          <cell r="L233">
            <v>0</v>
          </cell>
          <cell r="M233" t="str">
            <v/>
          </cell>
          <cell r="N233" t="str">
            <v>제 6호</v>
          </cell>
        </row>
        <row r="234">
          <cell r="A234" t="str">
            <v>56930240130</v>
          </cell>
          <cell r="B234" t="str">
            <v>현장내잔토처리</v>
          </cell>
          <cell r="C234" t="str">
            <v>소운반.고르기</v>
          </cell>
          <cell r="D234" t="str">
            <v>㎥</v>
          </cell>
          <cell r="E234">
            <v>0.13600000000000001</v>
          </cell>
          <cell r="F234">
            <v>16776</v>
          </cell>
          <cell r="G234">
            <v>2281.4</v>
          </cell>
          <cell r="H234">
            <v>488</v>
          </cell>
          <cell r="I234">
            <v>66.3</v>
          </cell>
          <cell r="J234">
            <v>16288</v>
          </cell>
          <cell r="K234">
            <v>2215.1</v>
          </cell>
          <cell r="L234">
            <v>0</v>
          </cell>
          <cell r="M234" t="str">
            <v/>
          </cell>
          <cell r="N234" t="str">
            <v>제 9호</v>
          </cell>
        </row>
        <row r="235">
          <cell r="A235" t="str">
            <v>56930250040</v>
          </cell>
          <cell r="B235" t="str">
            <v>잡석깔기지정</v>
          </cell>
          <cell r="C235" t="str">
            <v>떨공이다지기</v>
          </cell>
          <cell r="D235" t="str">
            <v>㎥</v>
          </cell>
          <cell r="E235">
            <v>0.39200000000000002</v>
          </cell>
          <cell r="F235">
            <v>111474</v>
          </cell>
          <cell r="G235">
            <v>43697.8</v>
          </cell>
          <cell r="H235">
            <v>21887</v>
          </cell>
          <cell r="I235">
            <v>8579.7000000000007</v>
          </cell>
          <cell r="J235">
            <v>89587</v>
          </cell>
          <cell r="K235">
            <v>35118.1</v>
          </cell>
          <cell r="L235">
            <v>0</v>
          </cell>
          <cell r="M235" t="str">
            <v/>
          </cell>
          <cell r="N235" t="str">
            <v>제 10호</v>
          </cell>
        </row>
        <row r="236">
          <cell r="A236" t="str">
            <v>59751807001</v>
          </cell>
          <cell r="B236" t="str">
            <v>케이블받침대</v>
          </cell>
          <cell r="C236" t="str">
            <v>75x40x5x750</v>
          </cell>
          <cell r="D236" t="str">
            <v>EA</v>
          </cell>
          <cell r="E236">
            <v>2</v>
          </cell>
          <cell r="F236">
            <v>5500</v>
          </cell>
          <cell r="G236">
            <v>11000</v>
          </cell>
          <cell r="H236">
            <v>5500</v>
          </cell>
          <cell r="I236">
            <v>11000</v>
          </cell>
          <cell r="J236">
            <v>0</v>
          </cell>
          <cell r="K236" t="str">
            <v/>
          </cell>
          <cell r="L236">
            <v>0</v>
          </cell>
          <cell r="M236" t="str">
            <v/>
          </cell>
        </row>
        <row r="237">
          <cell r="A237" t="str">
            <v>59750167002</v>
          </cell>
          <cell r="B237" t="str">
            <v>케이블걸이</v>
          </cell>
          <cell r="C237" t="str">
            <v>걸이쇠, 2조</v>
          </cell>
          <cell r="D237" t="str">
            <v>EA</v>
          </cell>
          <cell r="E237">
            <v>2</v>
          </cell>
          <cell r="F237">
            <v>1700</v>
          </cell>
          <cell r="G237">
            <v>3400</v>
          </cell>
          <cell r="H237">
            <v>1700</v>
          </cell>
          <cell r="I237">
            <v>3400</v>
          </cell>
          <cell r="J237">
            <v>0</v>
          </cell>
          <cell r="K237" t="str">
            <v/>
          </cell>
          <cell r="L237">
            <v>0</v>
          </cell>
          <cell r="M237" t="str">
            <v/>
          </cell>
        </row>
        <row r="238">
          <cell r="A238" t="str">
            <v>59755057205</v>
          </cell>
          <cell r="B238" t="str">
            <v>지중선용 가선철물</v>
          </cell>
          <cell r="C238" t="str">
            <v>맨홀용 훅크, 100x250</v>
          </cell>
          <cell r="D238" t="str">
            <v>EA</v>
          </cell>
          <cell r="E238">
            <v>4</v>
          </cell>
          <cell r="F238">
            <v>13500</v>
          </cell>
          <cell r="G238">
            <v>54000</v>
          </cell>
          <cell r="H238">
            <v>13500</v>
          </cell>
          <cell r="I238">
            <v>54000</v>
          </cell>
          <cell r="J238">
            <v>0</v>
          </cell>
          <cell r="K238" t="str">
            <v/>
          </cell>
          <cell r="L238">
            <v>0</v>
          </cell>
          <cell r="M238" t="str">
            <v/>
          </cell>
        </row>
        <row r="239">
          <cell r="A239" t="str">
            <v>59755057204</v>
          </cell>
          <cell r="B239" t="str">
            <v>지중선용 가선철물</v>
          </cell>
          <cell r="C239" t="str">
            <v>맨홀용발판볼트, 200x330</v>
          </cell>
          <cell r="D239" t="str">
            <v>EA</v>
          </cell>
          <cell r="E239">
            <v>4</v>
          </cell>
          <cell r="F239">
            <v>2000</v>
          </cell>
          <cell r="G239">
            <v>8000</v>
          </cell>
          <cell r="H239">
            <v>2000</v>
          </cell>
          <cell r="I239">
            <v>8000</v>
          </cell>
          <cell r="J239">
            <v>0</v>
          </cell>
          <cell r="K239" t="str">
            <v/>
          </cell>
          <cell r="L239">
            <v>0</v>
          </cell>
          <cell r="M239" t="str">
            <v/>
          </cell>
        </row>
        <row r="240">
          <cell r="A240" t="str">
            <v>A0100000000</v>
          </cell>
          <cell r="B240" t="str">
            <v>[ 소모 잡자재 ]</v>
          </cell>
          <cell r="C240" t="str">
            <v>전선, 전선관의 2 %</v>
          </cell>
          <cell r="D240" t="str">
            <v>식</v>
          </cell>
          <cell r="E240">
            <v>1</v>
          </cell>
          <cell r="F240">
            <v>333.20000000001164</v>
          </cell>
          <cell r="G240">
            <v>333.2</v>
          </cell>
          <cell r="H240">
            <v>333.20000000001164</v>
          </cell>
          <cell r="I240">
            <v>333.20000000001164</v>
          </cell>
          <cell r="K240" t="str">
            <v/>
          </cell>
          <cell r="M240" t="str">
            <v/>
          </cell>
        </row>
        <row r="241">
          <cell r="A241" t="str">
            <v>56900017016</v>
          </cell>
          <cell r="B241" t="str">
            <v>노 무 비</v>
          </cell>
          <cell r="C241" t="str">
            <v>내선전공</v>
          </cell>
          <cell r="D241" t="str">
            <v>인</v>
          </cell>
          <cell r="E241">
            <v>0.14499999999999999</v>
          </cell>
          <cell r="F241">
            <v>135106</v>
          </cell>
          <cell r="G241">
            <v>19590.3</v>
          </cell>
          <cell r="H241">
            <v>0</v>
          </cell>
          <cell r="I241" t="str">
            <v/>
          </cell>
          <cell r="J241">
            <v>135106</v>
          </cell>
          <cell r="K241">
            <v>19590.3</v>
          </cell>
          <cell r="L241">
            <v>0</v>
          </cell>
          <cell r="M241" t="str">
            <v/>
          </cell>
        </row>
        <row r="242">
          <cell r="A242" t="str">
            <v>56900017031</v>
          </cell>
          <cell r="B242" t="str">
            <v>노 무 비</v>
          </cell>
          <cell r="C242" t="str">
            <v>배전전공</v>
          </cell>
          <cell r="D242" t="str">
            <v>인</v>
          </cell>
          <cell r="E242">
            <v>0.44</v>
          </cell>
          <cell r="F242">
            <v>216877</v>
          </cell>
          <cell r="G242">
            <v>95425.8</v>
          </cell>
          <cell r="H242">
            <v>0</v>
          </cell>
          <cell r="I242" t="str">
            <v/>
          </cell>
          <cell r="J242">
            <v>216877</v>
          </cell>
          <cell r="K242">
            <v>95425.8</v>
          </cell>
          <cell r="L242">
            <v>0</v>
          </cell>
          <cell r="M242" t="str">
            <v/>
          </cell>
        </row>
        <row r="243">
          <cell r="A243" t="str">
            <v>56900017041</v>
          </cell>
          <cell r="B243" t="str">
            <v>노 무 비</v>
          </cell>
          <cell r="C243" t="str">
            <v>보통인부</v>
          </cell>
          <cell r="D243" t="str">
            <v>인</v>
          </cell>
          <cell r="E243">
            <v>0.3</v>
          </cell>
          <cell r="F243">
            <v>81443</v>
          </cell>
          <cell r="G243">
            <v>24432.9</v>
          </cell>
          <cell r="H243">
            <v>0</v>
          </cell>
          <cell r="I243" t="str">
            <v/>
          </cell>
          <cell r="J243">
            <v>81443</v>
          </cell>
          <cell r="K243">
            <v>24432.9</v>
          </cell>
          <cell r="L243">
            <v>0</v>
          </cell>
          <cell r="M243" t="str">
            <v/>
          </cell>
        </row>
        <row r="244">
          <cell r="A244" t="str">
            <v>56900017118</v>
          </cell>
          <cell r="B244" t="str">
            <v>노 무 비</v>
          </cell>
          <cell r="C244" t="str">
            <v>특별인부</v>
          </cell>
          <cell r="D244" t="str">
            <v>인</v>
          </cell>
          <cell r="E244">
            <v>0.99</v>
          </cell>
          <cell r="F244">
            <v>97951</v>
          </cell>
          <cell r="G244">
            <v>96971.4</v>
          </cell>
          <cell r="H244">
            <v>0</v>
          </cell>
          <cell r="I244" t="str">
            <v/>
          </cell>
          <cell r="J244">
            <v>97951</v>
          </cell>
          <cell r="K244">
            <v>96971.4</v>
          </cell>
          <cell r="L244">
            <v>0</v>
          </cell>
          <cell r="M244" t="str">
            <v/>
          </cell>
        </row>
        <row r="245">
          <cell r="A245" t="str">
            <v>56900017042</v>
          </cell>
          <cell r="B245" t="str">
            <v>노 무 비</v>
          </cell>
          <cell r="C245" t="str">
            <v>비계공</v>
          </cell>
          <cell r="D245" t="str">
            <v>인</v>
          </cell>
          <cell r="E245">
            <v>0.64</v>
          </cell>
          <cell r="F245">
            <v>141535</v>
          </cell>
          <cell r="G245">
            <v>90582.399999999994</v>
          </cell>
          <cell r="H245">
            <v>0</v>
          </cell>
          <cell r="I245" t="str">
            <v/>
          </cell>
          <cell r="J245">
            <v>141535</v>
          </cell>
          <cell r="K245">
            <v>90582.399999999994</v>
          </cell>
          <cell r="L245">
            <v>0</v>
          </cell>
          <cell r="M245" t="str">
            <v/>
          </cell>
        </row>
        <row r="246">
          <cell r="A246" t="str">
            <v>56900017091</v>
          </cell>
          <cell r="B246" t="str">
            <v>노 무 비</v>
          </cell>
          <cell r="C246" t="str">
            <v>줄눈공</v>
          </cell>
          <cell r="D246" t="str">
            <v>인</v>
          </cell>
          <cell r="E246">
            <v>0.05</v>
          </cell>
          <cell r="F246">
            <v>94619</v>
          </cell>
          <cell r="G246">
            <v>4730.8999999999996</v>
          </cell>
          <cell r="H246">
            <v>0</v>
          </cell>
          <cell r="I246" t="str">
            <v/>
          </cell>
          <cell r="J246">
            <v>94619</v>
          </cell>
          <cell r="K246">
            <v>4730.8999999999996</v>
          </cell>
          <cell r="L246">
            <v>0</v>
          </cell>
          <cell r="M246" t="str">
            <v/>
          </cell>
        </row>
        <row r="247">
          <cell r="A247" t="str">
            <v>56900017074</v>
          </cell>
          <cell r="B247" t="str">
            <v>노 무 비</v>
          </cell>
          <cell r="C247" t="str">
            <v>작업반장</v>
          </cell>
          <cell r="D247" t="str">
            <v>인</v>
          </cell>
          <cell r="E247">
            <v>0.34</v>
          </cell>
          <cell r="F247">
            <v>106156</v>
          </cell>
          <cell r="G247">
            <v>36093</v>
          </cell>
          <cell r="H247">
            <v>0</v>
          </cell>
          <cell r="I247" t="str">
            <v/>
          </cell>
          <cell r="J247">
            <v>106156</v>
          </cell>
          <cell r="K247">
            <v>36093</v>
          </cell>
          <cell r="L247">
            <v>0</v>
          </cell>
          <cell r="M247" t="str">
            <v/>
          </cell>
        </row>
        <row r="248">
          <cell r="A248" t="str">
            <v>A0300000000</v>
          </cell>
          <cell r="B248" t="str">
            <v>[ 공 구 손 료 ]</v>
          </cell>
          <cell r="C248" t="str">
            <v>노무비의 3 %</v>
          </cell>
          <cell r="D248" t="str">
            <v>식</v>
          </cell>
          <cell r="E248">
            <v>1</v>
          </cell>
          <cell r="F248">
            <v>11034</v>
          </cell>
          <cell r="G248">
            <v>11034</v>
          </cell>
          <cell r="H248">
            <v>11034</v>
          </cell>
          <cell r="I248">
            <v>11034</v>
          </cell>
          <cell r="K248" t="str">
            <v/>
          </cell>
          <cell r="M248" t="str">
            <v/>
          </cell>
        </row>
        <row r="249">
          <cell r="B249" t="str">
            <v>( 합       계 )</v>
          </cell>
          <cell r="F249" t="str">
            <v/>
          </cell>
          <cell r="G249">
            <v>916515</v>
          </cell>
          <cell r="I249">
            <v>476259</v>
          </cell>
          <cell r="K249">
            <v>440256</v>
          </cell>
          <cell r="M249">
            <v>0</v>
          </cell>
        </row>
        <row r="250">
          <cell r="F250" t="str">
            <v/>
          </cell>
          <cell r="G250" t="str">
            <v/>
          </cell>
          <cell r="I250" t="str">
            <v/>
          </cell>
          <cell r="K250" t="str">
            <v/>
          </cell>
          <cell r="M250" t="str">
            <v/>
          </cell>
        </row>
        <row r="251">
          <cell r="A251" t="str">
            <v>56950201500</v>
          </cell>
          <cell r="B251" t="str">
            <v>[제 29호] 맨홀  1500x1500x1500 [개소]</v>
          </cell>
          <cell r="F251" t="str">
            <v/>
          </cell>
          <cell r="G251" t="str">
            <v/>
          </cell>
          <cell r="I251" t="str">
            <v/>
          </cell>
          <cell r="K251" t="str">
            <v/>
          </cell>
          <cell r="M251" t="str">
            <v/>
          </cell>
        </row>
        <row r="252">
          <cell r="A252" t="str">
            <v>56300217299</v>
          </cell>
          <cell r="B252" t="str">
            <v>맨홀</v>
          </cell>
          <cell r="C252" t="str">
            <v>1500x1500x1500</v>
          </cell>
          <cell r="D252" t="str">
            <v>조</v>
          </cell>
          <cell r="E252">
            <v>1</v>
          </cell>
          <cell r="F252">
            <v>350000</v>
          </cell>
          <cell r="G252">
            <v>350000</v>
          </cell>
          <cell r="H252">
            <v>350000</v>
          </cell>
          <cell r="I252">
            <v>350000</v>
          </cell>
          <cell r="J252">
            <v>0</v>
          </cell>
          <cell r="K252" t="str">
            <v/>
          </cell>
          <cell r="L252">
            <v>0</v>
          </cell>
          <cell r="M252" t="str">
            <v/>
          </cell>
        </row>
        <row r="253">
          <cell r="A253" t="str">
            <v>56800447351</v>
          </cell>
          <cell r="B253" t="str">
            <v>맨홀뚜껑(철개)</v>
          </cell>
          <cell r="C253" t="str">
            <v>회주철, Φ900, 송배전</v>
          </cell>
          <cell r="D253" t="str">
            <v>조</v>
          </cell>
          <cell r="E253">
            <v>1</v>
          </cell>
          <cell r="F253">
            <v>385000</v>
          </cell>
          <cell r="G253">
            <v>385000</v>
          </cell>
          <cell r="H253">
            <v>385000</v>
          </cell>
          <cell r="I253">
            <v>385000</v>
          </cell>
          <cell r="J253">
            <v>0</v>
          </cell>
          <cell r="K253" t="str">
            <v/>
          </cell>
          <cell r="L253">
            <v>0</v>
          </cell>
          <cell r="M253" t="str">
            <v/>
          </cell>
        </row>
        <row r="254">
          <cell r="A254" t="str">
            <v>59750427102</v>
          </cell>
          <cell r="B254" t="str">
            <v>접지봉</v>
          </cell>
          <cell r="C254" t="str">
            <v>14Φ×1000 mm</v>
          </cell>
          <cell r="D254" t="str">
            <v>개</v>
          </cell>
          <cell r="E254">
            <v>1</v>
          </cell>
          <cell r="F254">
            <v>2640</v>
          </cell>
          <cell r="G254">
            <v>2640</v>
          </cell>
          <cell r="H254">
            <v>2640</v>
          </cell>
          <cell r="I254">
            <v>2640</v>
          </cell>
          <cell r="J254">
            <v>0</v>
          </cell>
          <cell r="K254" t="str">
            <v/>
          </cell>
          <cell r="L254">
            <v>0</v>
          </cell>
          <cell r="M254" t="str">
            <v/>
          </cell>
        </row>
        <row r="255">
          <cell r="A255" t="str">
            <v>61450927208</v>
          </cell>
          <cell r="B255" t="str">
            <v>접지용비닐절연전선(F-GV)</v>
          </cell>
          <cell r="C255" t="str">
            <v>38㎟</v>
          </cell>
          <cell r="D255" t="str">
            <v>M</v>
          </cell>
          <cell r="E255">
            <v>5</v>
          </cell>
          <cell r="F255">
            <v>1889</v>
          </cell>
          <cell r="G255">
            <v>9445</v>
          </cell>
          <cell r="H255">
            <v>1889</v>
          </cell>
          <cell r="I255">
            <v>9445</v>
          </cell>
          <cell r="J255">
            <v>0</v>
          </cell>
          <cell r="K255" t="str">
            <v/>
          </cell>
          <cell r="L255">
            <v>0</v>
          </cell>
          <cell r="M255" t="str">
            <v/>
          </cell>
        </row>
        <row r="256">
          <cell r="A256" t="str">
            <v>56930220031</v>
          </cell>
          <cell r="B256" t="str">
            <v>터파기(기계80%,인력20%)</v>
          </cell>
          <cell r="C256" t="str">
            <v>보통토사</v>
          </cell>
          <cell r="D256" t="str">
            <v>㎥</v>
          </cell>
          <cell r="E256">
            <v>13.225</v>
          </cell>
          <cell r="F256">
            <v>4759</v>
          </cell>
          <cell r="G256">
            <v>62937.7</v>
          </cell>
          <cell r="H256">
            <v>632</v>
          </cell>
          <cell r="I256">
            <v>8358.2000000000007</v>
          </cell>
          <cell r="J256">
            <v>4127</v>
          </cell>
          <cell r="K256">
            <v>54579.5</v>
          </cell>
          <cell r="L256">
            <v>0</v>
          </cell>
          <cell r="M256" t="str">
            <v/>
          </cell>
          <cell r="N256" t="str">
            <v>제 5호</v>
          </cell>
        </row>
        <row r="257">
          <cell r="A257" t="str">
            <v>56930220036</v>
          </cell>
          <cell r="B257" t="str">
            <v>되메우기(기계80%,인력20%)</v>
          </cell>
          <cell r="C257" t="str">
            <v>보통토사</v>
          </cell>
          <cell r="D257" t="str">
            <v>㎥</v>
          </cell>
          <cell r="E257">
            <v>5.6440000000000001</v>
          </cell>
          <cell r="F257">
            <v>2932</v>
          </cell>
          <cell r="G257">
            <v>16548.099999999999</v>
          </cell>
          <cell r="H257">
            <v>434</v>
          </cell>
          <cell r="I257">
            <v>2449.4</v>
          </cell>
          <cell r="J257">
            <v>2498</v>
          </cell>
          <cell r="K257">
            <v>14098.7</v>
          </cell>
          <cell r="L257">
            <v>0</v>
          </cell>
          <cell r="M257" t="str">
            <v/>
          </cell>
          <cell r="N257" t="str">
            <v>제 6호</v>
          </cell>
        </row>
        <row r="258">
          <cell r="A258" t="str">
            <v>56930240130</v>
          </cell>
          <cell r="B258" t="str">
            <v>현장내잔토처리</v>
          </cell>
          <cell r="C258" t="str">
            <v>소운반.고르기</v>
          </cell>
          <cell r="D258" t="str">
            <v>㎥</v>
          </cell>
          <cell r="E258">
            <v>7.5810000000000004</v>
          </cell>
          <cell r="F258">
            <v>16776</v>
          </cell>
          <cell r="G258">
            <v>127178.8</v>
          </cell>
          <cell r="H258">
            <v>488</v>
          </cell>
          <cell r="I258">
            <v>3699.5</v>
          </cell>
          <cell r="J258">
            <v>16288</v>
          </cell>
          <cell r="K258">
            <v>123479.3</v>
          </cell>
          <cell r="L258">
            <v>0</v>
          </cell>
          <cell r="M258" t="str">
            <v/>
          </cell>
          <cell r="N258" t="str">
            <v>제 9호</v>
          </cell>
        </row>
        <row r="259">
          <cell r="A259" t="str">
            <v>56930250040</v>
          </cell>
          <cell r="B259" t="str">
            <v>잡석깔기지정</v>
          </cell>
          <cell r="C259" t="str">
            <v>떨공이다지기</v>
          </cell>
          <cell r="D259" t="str">
            <v>㎥</v>
          </cell>
          <cell r="E259">
            <v>0.72199999999999998</v>
          </cell>
          <cell r="F259">
            <v>111474</v>
          </cell>
          <cell r="G259">
            <v>80484.2</v>
          </cell>
          <cell r="H259">
            <v>21887</v>
          </cell>
          <cell r="I259">
            <v>15802.4</v>
          </cell>
          <cell r="J259">
            <v>89587</v>
          </cell>
          <cell r="K259">
            <v>64681.8</v>
          </cell>
          <cell r="L259">
            <v>0</v>
          </cell>
          <cell r="M259" t="str">
            <v/>
          </cell>
          <cell r="N259" t="str">
            <v>제 10호</v>
          </cell>
        </row>
        <row r="260">
          <cell r="A260" t="str">
            <v>59751807002</v>
          </cell>
          <cell r="B260" t="str">
            <v>케이블받침대</v>
          </cell>
          <cell r="C260" t="str">
            <v>75x40x5x1150</v>
          </cell>
          <cell r="D260" t="str">
            <v>EA</v>
          </cell>
          <cell r="E260">
            <v>2</v>
          </cell>
          <cell r="F260">
            <v>7000</v>
          </cell>
          <cell r="G260">
            <v>14000</v>
          </cell>
          <cell r="H260">
            <v>7000</v>
          </cell>
          <cell r="I260">
            <v>14000</v>
          </cell>
          <cell r="J260">
            <v>0</v>
          </cell>
          <cell r="K260" t="str">
            <v/>
          </cell>
          <cell r="L260">
            <v>0</v>
          </cell>
          <cell r="M260" t="str">
            <v/>
          </cell>
        </row>
        <row r="261">
          <cell r="A261" t="str">
            <v>59750167003</v>
          </cell>
          <cell r="B261" t="str">
            <v>케이블걸이</v>
          </cell>
          <cell r="C261" t="str">
            <v>걸이쇠, 3조</v>
          </cell>
          <cell r="D261" t="str">
            <v>EA</v>
          </cell>
          <cell r="E261">
            <v>2</v>
          </cell>
          <cell r="F261">
            <v>1850</v>
          </cell>
          <cell r="G261">
            <v>3700</v>
          </cell>
          <cell r="H261">
            <v>1850</v>
          </cell>
          <cell r="I261">
            <v>3700</v>
          </cell>
          <cell r="J261">
            <v>0</v>
          </cell>
          <cell r="K261" t="str">
            <v/>
          </cell>
          <cell r="L261">
            <v>0</v>
          </cell>
          <cell r="M261" t="str">
            <v/>
          </cell>
        </row>
        <row r="262">
          <cell r="A262" t="str">
            <v>59755057205</v>
          </cell>
          <cell r="B262" t="str">
            <v>지중선용 가선철물</v>
          </cell>
          <cell r="C262" t="str">
            <v>맨홀용 훅크, 100x250</v>
          </cell>
          <cell r="D262" t="str">
            <v>EA</v>
          </cell>
          <cell r="E262">
            <v>4</v>
          </cell>
          <cell r="F262">
            <v>13500</v>
          </cell>
          <cell r="G262">
            <v>54000</v>
          </cell>
          <cell r="H262">
            <v>13500</v>
          </cell>
          <cell r="I262">
            <v>54000</v>
          </cell>
          <cell r="J262">
            <v>0</v>
          </cell>
          <cell r="K262" t="str">
            <v/>
          </cell>
          <cell r="L262">
            <v>0</v>
          </cell>
          <cell r="M262" t="str">
            <v/>
          </cell>
        </row>
        <row r="263">
          <cell r="A263" t="str">
            <v>59755057204</v>
          </cell>
          <cell r="B263" t="str">
            <v>지중선용 가선철물</v>
          </cell>
          <cell r="C263" t="str">
            <v>맨홀용발판볼트, 200x330</v>
          </cell>
          <cell r="D263" t="str">
            <v>EA</v>
          </cell>
          <cell r="E263">
            <v>4</v>
          </cell>
          <cell r="F263">
            <v>2000</v>
          </cell>
          <cell r="G263">
            <v>8000</v>
          </cell>
          <cell r="H263">
            <v>2000</v>
          </cell>
          <cell r="I263">
            <v>8000</v>
          </cell>
          <cell r="J263">
            <v>0</v>
          </cell>
          <cell r="K263" t="str">
            <v/>
          </cell>
          <cell r="L263">
            <v>0</v>
          </cell>
          <cell r="M263" t="str">
            <v/>
          </cell>
        </row>
        <row r="264">
          <cell r="A264" t="str">
            <v>A0100000000</v>
          </cell>
          <cell r="B264" t="str">
            <v>[ 소모 잡자재 ]</v>
          </cell>
          <cell r="C264" t="str">
            <v>전선, 전선관의 2 %</v>
          </cell>
          <cell r="D264" t="str">
            <v>식</v>
          </cell>
          <cell r="E264">
            <v>1</v>
          </cell>
          <cell r="F264">
            <v>188.90000000002328</v>
          </cell>
          <cell r="G264">
            <v>188.9</v>
          </cell>
          <cell r="H264">
            <v>188.90000000002328</v>
          </cell>
          <cell r="I264">
            <v>188.90000000002328</v>
          </cell>
          <cell r="K264" t="str">
            <v/>
          </cell>
          <cell r="M264" t="str">
            <v/>
          </cell>
        </row>
        <row r="265">
          <cell r="A265" t="str">
            <v>56900017016</v>
          </cell>
          <cell r="B265" t="str">
            <v>노 무 비</v>
          </cell>
          <cell r="C265" t="str">
            <v>내선전공</v>
          </cell>
          <cell r="D265" t="str">
            <v>인</v>
          </cell>
          <cell r="E265">
            <v>0.26500000000000001</v>
          </cell>
          <cell r="F265">
            <v>135106</v>
          </cell>
          <cell r="G265">
            <v>35803</v>
          </cell>
          <cell r="H265">
            <v>0</v>
          </cell>
          <cell r="I265" t="str">
            <v/>
          </cell>
          <cell r="J265">
            <v>135106</v>
          </cell>
          <cell r="K265">
            <v>35803</v>
          </cell>
          <cell r="L265">
            <v>0</v>
          </cell>
          <cell r="M265" t="str">
            <v/>
          </cell>
        </row>
        <row r="266">
          <cell r="A266" t="str">
            <v>56900017031</v>
          </cell>
          <cell r="B266" t="str">
            <v>노 무 비</v>
          </cell>
          <cell r="C266" t="str">
            <v>배전전공</v>
          </cell>
          <cell r="D266" t="str">
            <v>인</v>
          </cell>
          <cell r="E266">
            <v>0.44</v>
          </cell>
          <cell r="F266">
            <v>216877</v>
          </cell>
          <cell r="G266">
            <v>95425.8</v>
          </cell>
          <cell r="H266">
            <v>0</v>
          </cell>
          <cell r="I266" t="str">
            <v/>
          </cell>
          <cell r="J266">
            <v>216877</v>
          </cell>
          <cell r="K266">
            <v>95425.8</v>
          </cell>
          <cell r="L266">
            <v>0</v>
          </cell>
          <cell r="M266" t="str">
            <v/>
          </cell>
        </row>
        <row r="267">
          <cell r="A267" t="str">
            <v>56900017041</v>
          </cell>
          <cell r="B267" t="str">
            <v>노 무 비</v>
          </cell>
          <cell r="C267" t="str">
            <v>보통인부</v>
          </cell>
          <cell r="D267" t="str">
            <v>인</v>
          </cell>
          <cell r="E267">
            <v>0.3</v>
          </cell>
          <cell r="F267">
            <v>81443</v>
          </cell>
          <cell r="G267">
            <v>24432.9</v>
          </cell>
          <cell r="H267">
            <v>0</v>
          </cell>
          <cell r="I267" t="str">
            <v/>
          </cell>
          <cell r="J267">
            <v>81443</v>
          </cell>
          <cell r="K267">
            <v>24432.9</v>
          </cell>
          <cell r="L267">
            <v>0</v>
          </cell>
          <cell r="M267" t="str">
            <v/>
          </cell>
        </row>
        <row r="268">
          <cell r="A268" t="str">
            <v>56900017118</v>
          </cell>
          <cell r="B268" t="str">
            <v>노 무 비</v>
          </cell>
          <cell r="C268" t="str">
            <v>특별인부</v>
          </cell>
          <cell r="D268" t="str">
            <v>인</v>
          </cell>
          <cell r="E268">
            <v>0.99</v>
          </cell>
          <cell r="F268">
            <v>97951</v>
          </cell>
          <cell r="G268">
            <v>96971.4</v>
          </cell>
          <cell r="H268">
            <v>0</v>
          </cell>
          <cell r="I268" t="str">
            <v/>
          </cell>
          <cell r="J268">
            <v>97951</v>
          </cell>
          <cell r="K268">
            <v>96971.4</v>
          </cell>
          <cell r="L268">
            <v>0</v>
          </cell>
          <cell r="M268" t="str">
            <v/>
          </cell>
        </row>
        <row r="269">
          <cell r="A269" t="str">
            <v>56900017042</v>
          </cell>
          <cell r="B269" t="str">
            <v>노 무 비</v>
          </cell>
          <cell r="C269" t="str">
            <v>비계공</v>
          </cell>
          <cell r="D269" t="str">
            <v>인</v>
          </cell>
          <cell r="E269">
            <v>0.64</v>
          </cell>
          <cell r="F269">
            <v>141535</v>
          </cell>
          <cell r="G269">
            <v>90582.399999999994</v>
          </cell>
          <cell r="H269">
            <v>0</v>
          </cell>
          <cell r="I269" t="str">
            <v/>
          </cell>
          <cell r="J269">
            <v>141535</v>
          </cell>
          <cell r="K269">
            <v>90582.399999999994</v>
          </cell>
          <cell r="L269">
            <v>0</v>
          </cell>
          <cell r="M269" t="str">
            <v/>
          </cell>
        </row>
        <row r="270">
          <cell r="A270" t="str">
            <v>56900017091</v>
          </cell>
          <cell r="B270" t="str">
            <v>노 무 비</v>
          </cell>
          <cell r="C270" t="str">
            <v>줄눈공</v>
          </cell>
          <cell r="D270" t="str">
            <v>인</v>
          </cell>
          <cell r="E270">
            <v>0.05</v>
          </cell>
          <cell r="F270">
            <v>94619</v>
          </cell>
          <cell r="G270">
            <v>4730.8999999999996</v>
          </cell>
          <cell r="H270">
            <v>0</v>
          </cell>
          <cell r="I270" t="str">
            <v/>
          </cell>
          <cell r="J270">
            <v>94619</v>
          </cell>
          <cell r="K270">
            <v>4730.8999999999996</v>
          </cell>
          <cell r="L270">
            <v>0</v>
          </cell>
          <cell r="M270" t="str">
            <v/>
          </cell>
        </row>
        <row r="271">
          <cell r="A271" t="str">
            <v>56900017074</v>
          </cell>
          <cell r="B271" t="str">
            <v>노 무 비</v>
          </cell>
          <cell r="C271" t="str">
            <v>작업반장</v>
          </cell>
          <cell r="D271" t="str">
            <v>인</v>
          </cell>
          <cell r="E271">
            <v>0.34</v>
          </cell>
          <cell r="F271">
            <v>106156</v>
          </cell>
          <cell r="G271">
            <v>36093</v>
          </cell>
          <cell r="H271">
            <v>0</v>
          </cell>
          <cell r="I271" t="str">
            <v/>
          </cell>
          <cell r="J271">
            <v>106156</v>
          </cell>
          <cell r="K271">
            <v>36093</v>
          </cell>
          <cell r="L271">
            <v>0</v>
          </cell>
          <cell r="M271" t="str">
            <v/>
          </cell>
        </row>
        <row r="272">
          <cell r="A272" t="str">
            <v>A0300000000</v>
          </cell>
          <cell r="B272" t="str">
            <v>[ 공 구 손 료 ]</v>
          </cell>
          <cell r="C272" t="str">
            <v>노무비의 3 %</v>
          </cell>
          <cell r="D272" t="str">
            <v>식</v>
          </cell>
          <cell r="E272">
            <v>1</v>
          </cell>
          <cell r="F272">
            <v>11521</v>
          </cell>
          <cell r="G272">
            <v>11521</v>
          </cell>
          <cell r="H272">
            <v>11521</v>
          </cell>
          <cell r="I272">
            <v>11521</v>
          </cell>
          <cell r="K272" t="str">
            <v/>
          </cell>
          <cell r="M272" t="str">
            <v/>
          </cell>
        </row>
        <row r="273">
          <cell r="B273" t="str">
            <v>( 합       계 )</v>
          </cell>
          <cell r="F273" t="str">
            <v/>
          </cell>
          <cell r="G273">
            <v>1509682</v>
          </cell>
          <cell r="I273">
            <v>868804</v>
          </cell>
          <cell r="K273">
            <v>640878</v>
          </cell>
          <cell r="M273">
            <v>0</v>
          </cell>
        </row>
        <row r="274">
          <cell r="F274" t="str">
            <v/>
          </cell>
          <cell r="G274" t="str">
            <v/>
          </cell>
          <cell r="I274" t="str">
            <v/>
          </cell>
          <cell r="K274" t="str">
            <v/>
          </cell>
          <cell r="M274" t="str">
            <v/>
          </cell>
        </row>
        <row r="275">
          <cell r="A275" t="str">
            <v>56950220302</v>
          </cell>
          <cell r="B275" t="str">
            <v>[제 30호] 접지공사  TEST [개소]</v>
          </cell>
          <cell r="F275" t="str">
            <v/>
          </cell>
          <cell r="G275" t="str">
            <v/>
          </cell>
          <cell r="I275" t="str">
            <v/>
          </cell>
          <cell r="K275" t="str">
            <v/>
          </cell>
          <cell r="M275" t="str">
            <v/>
          </cell>
        </row>
        <row r="276">
          <cell r="A276" t="str">
            <v>59750427104</v>
          </cell>
          <cell r="B276" t="str">
            <v>접지봉</v>
          </cell>
          <cell r="C276" t="str">
            <v>16Φ×1800 mm</v>
          </cell>
          <cell r="D276" t="str">
            <v>개</v>
          </cell>
          <cell r="E276">
            <v>1</v>
          </cell>
          <cell r="F276">
            <v>4000</v>
          </cell>
          <cell r="G276">
            <v>4000</v>
          </cell>
          <cell r="H276">
            <v>4000</v>
          </cell>
          <cell r="I276">
            <v>4000</v>
          </cell>
          <cell r="J276">
            <v>0</v>
          </cell>
          <cell r="K276" t="str">
            <v/>
          </cell>
          <cell r="L276">
            <v>0</v>
          </cell>
          <cell r="M276" t="str">
            <v/>
          </cell>
        </row>
        <row r="277">
          <cell r="A277" t="str">
            <v>59400077101</v>
          </cell>
          <cell r="B277" t="str">
            <v>볼트형콘넥터</v>
          </cell>
          <cell r="C277" t="str">
            <v>일반형, Φ16</v>
          </cell>
          <cell r="D277" t="str">
            <v>개</v>
          </cell>
          <cell r="E277">
            <v>1</v>
          </cell>
          <cell r="F277">
            <v>720</v>
          </cell>
          <cell r="G277">
            <v>720</v>
          </cell>
          <cell r="H277">
            <v>720</v>
          </cell>
          <cell r="I277">
            <v>720</v>
          </cell>
          <cell r="J277">
            <v>0</v>
          </cell>
          <cell r="K277" t="str">
            <v/>
          </cell>
          <cell r="L277">
            <v>0</v>
          </cell>
          <cell r="M277" t="str">
            <v/>
          </cell>
        </row>
        <row r="278">
          <cell r="A278" t="str">
            <v>59751777101</v>
          </cell>
          <cell r="B278" t="str">
            <v>접지첨가제</v>
          </cell>
          <cell r="C278" t="str">
            <v>접지저항저감제,아스판엠,10Kg</v>
          </cell>
          <cell r="D278" t="str">
            <v>개</v>
          </cell>
          <cell r="E278">
            <v>1</v>
          </cell>
          <cell r="F278">
            <v>15000</v>
          </cell>
          <cell r="G278">
            <v>15000</v>
          </cell>
          <cell r="H278">
            <v>15000</v>
          </cell>
          <cell r="I278">
            <v>15000</v>
          </cell>
          <cell r="J278">
            <v>0</v>
          </cell>
          <cell r="K278" t="str">
            <v/>
          </cell>
          <cell r="L278">
            <v>0</v>
          </cell>
          <cell r="M278" t="str">
            <v/>
          </cell>
        </row>
        <row r="279">
          <cell r="A279" t="str">
            <v>56900017016</v>
          </cell>
          <cell r="B279" t="str">
            <v>노 무 비</v>
          </cell>
          <cell r="C279" t="str">
            <v>내선전공</v>
          </cell>
          <cell r="D279" t="str">
            <v>인</v>
          </cell>
          <cell r="E279">
            <v>0.11</v>
          </cell>
          <cell r="F279">
            <v>135106</v>
          </cell>
          <cell r="G279">
            <v>14861.6</v>
          </cell>
          <cell r="H279">
            <v>0</v>
          </cell>
          <cell r="I279" t="str">
            <v/>
          </cell>
          <cell r="J279">
            <v>135106</v>
          </cell>
          <cell r="K279">
            <v>14861.6</v>
          </cell>
          <cell r="L279">
            <v>0</v>
          </cell>
          <cell r="M279" t="str">
            <v/>
          </cell>
        </row>
        <row r="280">
          <cell r="A280" t="str">
            <v>56900017041</v>
          </cell>
          <cell r="B280" t="str">
            <v>노 무 비</v>
          </cell>
          <cell r="C280" t="str">
            <v>보통인부</v>
          </cell>
          <cell r="D280" t="str">
            <v>인</v>
          </cell>
          <cell r="E280">
            <v>0.08</v>
          </cell>
          <cell r="F280">
            <v>81443</v>
          </cell>
          <cell r="G280">
            <v>6515.4</v>
          </cell>
          <cell r="H280">
            <v>0</v>
          </cell>
          <cell r="I280" t="str">
            <v/>
          </cell>
          <cell r="J280">
            <v>81443</v>
          </cell>
          <cell r="K280">
            <v>6515.4</v>
          </cell>
          <cell r="L280">
            <v>0</v>
          </cell>
          <cell r="M280" t="str">
            <v/>
          </cell>
        </row>
        <row r="281">
          <cell r="A281" t="str">
            <v>A0300000000</v>
          </cell>
          <cell r="B281" t="str">
            <v>[ 공 구 손 료 ]</v>
          </cell>
          <cell r="C281" t="str">
            <v>노무비의 3 %</v>
          </cell>
          <cell r="D281" t="str">
            <v>식</v>
          </cell>
          <cell r="E281">
            <v>1</v>
          </cell>
          <cell r="F281">
            <v>641</v>
          </cell>
          <cell r="G281">
            <v>641</v>
          </cell>
          <cell r="H281">
            <v>641</v>
          </cell>
          <cell r="I281">
            <v>641</v>
          </cell>
          <cell r="K281" t="str">
            <v/>
          </cell>
          <cell r="M281" t="str">
            <v/>
          </cell>
        </row>
        <row r="282">
          <cell r="B282" t="str">
            <v>( 합       계 )</v>
          </cell>
          <cell r="F282" t="str">
            <v/>
          </cell>
          <cell r="G282">
            <v>41738</v>
          </cell>
          <cell r="I282">
            <v>20361</v>
          </cell>
          <cell r="K282">
            <v>21377</v>
          </cell>
          <cell r="M282">
            <v>0</v>
          </cell>
        </row>
        <row r="283">
          <cell r="F283" t="str">
            <v/>
          </cell>
          <cell r="G283" t="str">
            <v/>
          </cell>
          <cell r="I283" t="str">
            <v/>
          </cell>
          <cell r="K283" t="str">
            <v/>
          </cell>
          <cell r="M283" t="str">
            <v/>
          </cell>
        </row>
        <row r="284">
          <cell r="A284" t="str">
            <v>56950220610</v>
          </cell>
          <cell r="B284" t="str">
            <v>[제 31호] 접지단자함  1회로 [SET]</v>
          </cell>
          <cell r="F284" t="str">
            <v/>
          </cell>
          <cell r="G284" t="str">
            <v/>
          </cell>
          <cell r="I284" t="str">
            <v/>
          </cell>
          <cell r="K284" t="str">
            <v/>
          </cell>
          <cell r="M284" t="str">
            <v/>
          </cell>
        </row>
        <row r="285">
          <cell r="A285" t="str">
            <v>61500047402</v>
          </cell>
          <cell r="B285" t="str">
            <v>외함(DOOR SUS)</v>
          </cell>
          <cell r="C285" t="str">
            <v>200(W)x300(H)x100(D)</v>
          </cell>
          <cell r="D285" t="str">
            <v>SET</v>
          </cell>
          <cell r="E285">
            <v>1</v>
          </cell>
          <cell r="F285">
            <v>58600</v>
          </cell>
          <cell r="G285">
            <v>58600</v>
          </cell>
          <cell r="H285">
            <v>58600</v>
          </cell>
          <cell r="I285">
            <v>58600</v>
          </cell>
          <cell r="J285">
            <v>0</v>
          </cell>
          <cell r="K285" t="str">
            <v/>
          </cell>
          <cell r="L285">
            <v>0</v>
          </cell>
          <cell r="M285" t="str">
            <v/>
          </cell>
        </row>
        <row r="286">
          <cell r="A286" t="str">
            <v>61100338500</v>
          </cell>
          <cell r="B286" t="str">
            <v>PUSH KEY</v>
          </cell>
          <cell r="C286" t="str">
            <v>중형</v>
          </cell>
          <cell r="D286" t="str">
            <v>대</v>
          </cell>
          <cell r="E286">
            <v>1</v>
          </cell>
          <cell r="F286">
            <v>8000</v>
          </cell>
          <cell r="G286">
            <v>8000</v>
          </cell>
          <cell r="H286">
            <v>8000</v>
          </cell>
          <cell r="I286">
            <v>8000</v>
          </cell>
          <cell r="J286">
            <v>0</v>
          </cell>
          <cell r="K286" t="str">
            <v/>
          </cell>
          <cell r="L286">
            <v>0</v>
          </cell>
          <cell r="M286" t="str">
            <v/>
          </cell>
        </row>
        <row r="287">
          <cell r="A287" t="str">
            <v>61100338550</v>
          </cell>
          <cell r="B287" t="str">
            <v>NAME PLATE</v>
          </cell>
          <cell r="C287" t="str">
            <v>아크릴(M)</v>
          </cell>
          <cell r="D287" t="str">
            <v>대</v>
          </cell>
          <cell r="E287">
            <v>1</v>
          </cell>
          <cell r="F287">
            <v>2500</v>
          </cell>
          <cell r="G287">
            <v>2500</v>
          </cell>
          <cell r="H287">
            <v>2500</v>
          </cell>
          <cell r="I287">
            <v>2500</v>
          </cell>
          <cell r="J287">
            <v>0</v>
          </cell>
          <cell r="K287" t="str">
            <v/>
          </cell>
          <cell r="L287">
            <v>0</v>
          </cell>
          <cell r="M287" t="str">
            <v/>
          </cell>
        </row>
        <row r="288">
          <cell r="A288" t="str">
            <v>61500377101</v>
          </cell>
          <cell r="B288" t="str">
            <v>모선접속바(BUS BAR)</v>
          </cell>
          <cell r="C288" t="str">
            <v>3.0mm x 25mm</v>
          </cell>
          <cell r="D288" t="str">
            <v>㎏</v>
          </cell>
          <cell r="E288">
            <v>0.2</v>
          </cell>
          <cell r="F288">
            <v>11500</v>
          </cell>
          <cell r="G288">
            <v>2300</v>
          </cell>
          <cell r="H288">
            <v>11500</v>
          </cell>
          <cell r="I288">
            <v>2300</v>
          </cell>
          <cell r="J288">
            <v>0</v>
          </cell>
          <cell r="K288" t="str">
            <v/>
          </cell>
          <cell r="L288">
            <v>0</v>
          </cell>
          <cell r="M288" t="str">
            <v/>
          </cell>
        </row>
        <row r="289">
          <cell r="A289" t="str">
            <v>59700677026</v>
          </cell>
          <cell r="B289" t="str">
            <v>베이크라이트판</v>
          </cell>
          <cell r="C289" t="str">
            <v>포빼크, 10t 1000*1000㎜</v>
          </cell>
          <cell r="D289" t="str">
            <v>매</v>
          </cell>
          <cell r="E289">
            <v>0.03</v>
          </cell>
          <cell r="F289">
            <v>6000</v>
          </cell>
          <cell r="G289">
            <v>180</v>
          </cell>
          <cell r="H289">
            <v>6000</v>
          </cell>
          <cell r="I289">
            <v>180</v>
          </cell>
          <cell r="J289">
            <v>0</v>
          </cell>
          <cell r="K289" t="str">
            <v/>
          </cell>
          <cell r="L289">
            <v>0</v>
          </cell>
          <cell r="M289" t="str">
            <v/>
          </cell>
        </row>
        <row r="290">
          <cell r="A290" t="str">
            <v>E9400267010</v>
          </cell>
          <cell r="B290" t="str">
            <v>압착단자</v>
          </cell>
          <cell r="C290" t="str">
            <v>R형동선 나압착 70 ㎟</v>
          </cell>
          <cell r="D290" t="str">
            <v>개</v>
          </cell>
          <cell r="E290">
            <v>2</v>
          </cell>
          <cell r="F290">
            <v>420</v>
          </cell>
          <cell r="G290">
            <v>840</v>
          </cell>
          <cell r="H290">
            <v>420</v>
          </cell>
          <cell r="I290">
            <v>840</v>
          </cell>
          <cell r="J290">
            <v>0</v>
          </cell>
          <cell r="K290" t="str">
            <v/>
          </cell>
          <cell r="L290">
            <v>0</v>
          </cell>
          <cell r="M290" t="str">
            <v/>
          </cell>
        </row>
        <row r="291">
          <cell r="A291" t="str">
            <v>56900017016</v>
          </cell>
          <cell r="B291" t="str">
            <v>노 무 비</v>
          </cell>
          <cell r="C291" t="str">
            <v>내선전공</v>
          </cell>
          <cell r="D291" t="str">
            <v>인</v>
          </cell>
          <cell r="E291">
            <v>0.66</v>
          </cell>
          <cell r="F291">
            <v>135106</v>
          </cell>
          <cell r="G291">
            <v>89169.9</v>
          </cell>
          <cell r="H291">
            <v>0</v>
          </cell>
          <cell r="I291" t="str">
            <v/>
          </cell>
          <cell r="J291">
            <v>135106</v>
          </cell>
          <cell r="K291">
            <v>89169.9</v>
          </cell>
          <cell r="L291">
            <v>0</v>
          </cell>
          <cell r="M291" t="str">
            <v/>
          </cell>
        </row>
        <row r="292">
          <cell r="A292" t="str">
            <v>56900017076</v>
          </cell>
          <cell r="B292" t="str">
            <v>노 무 비</v>
          </cell>
          <cell r="C292" t="str">
            <v>저압케이블전공</v>
          </cell>
          <cell r="D292" t="str">
            <v>인</v>
          </cell>
          <cell r="E292">
            <v>0.28199999999999997</v>
          </cell>
          <cell r="F292">
            <v>163808</v>
          </cell>
          <cell r="G292">
            <v>46193.8</v>
          </cell>
          <cell r="H292">
            <v>0</v>
          </cell>
          <cell r="I292" t="str">
            <v/>
          </cell>
          <cell r="J292">
            <v>163808</v>
          </cell>
          <cell r="K292">
            <v>46193.8</v>
          </cell>
          <cell r="L292">
            <v>0</v>
          </cell>
          <cell r="M292" t="str">
            <v/>
          </cell>
        </row>
        <row r="293">
          <cell r="A293" t="str">
            <v>56900017035</v>
          </cell>
          <cell r="B293" t="str">
            <v>노 무 비</v>
          </cell>
          <cell r="C293" t="str">
            <v>변전전공</v>
          </cell>
          <cell r="D293" t="str">
            <v>인</v>
          </cell>
          <cell r="E293">
            <v>1.9199999999999998E-2</v>
          </cell>
          <cell r="F293">
            <v>176596</v>
          </cell>
          <cell r="G293">
            <v>3390.6</v>
          </cell>
          <cell r="H293">
            <v>0</v>
          </cell>
          <cell r="I293" t="str">
            <v/>
          </cell>
          <cell r="J293">
            <v>176596</v>
          </cell>
          <cell r="K293">
            <v>3390.6</v>
          </cell>
          <cell r="L293">
            <v>0</v>
          </cell>
          <cell r="M293" t="str">
            <v/>
          </cell>
        </row>
        <row r="294">
          <cell r="A294" t="str">
            <v>56900017041</v>
          </cell>
          <cell r="B294" t="str">
            <v>노 무 비</v>
          </cell>
          <cell r="C294" t="str">
            <v>보통인부</v>
          </cell>
          <cell r="D294" t="str">
            <v>인</v>
          </cell>
          <cell r="E294">
            <v>1.44E-2</v>
          </cell>
          <cell r="F294">
            <v>81443</v>
          </cell>
          <cell r="G294">
            <v>1172.7</v>
          </cell>
          <cell r="H294">
            <v>0</v>
          </cell>
          <cell r="I294" t="str">
            <v/>
          </cell>
          <cell r="J294">
            <v>81443</v>
          </cell>
          <cell r="K294">
            <v>1172.7</v>
          </cell>
          <cell r="L294">
            <v>0</v>
          </cell>
          <cell r="M294" t="str">
            <v/>
          </cell>
        </row>
        <row r="295">
          <cell r="A295" t="str">
            <v>A0300000000</v>
          </cell>
          <cell r="B295" t="str">
            <v>[ 공 구 손 료 ]</v>
          </cell>
          <cell r="C295" t="str">
            <v>노무비의 3 %</v>
          </cell>
          <cell r="D295" t="str">
            <v>식</v>
          </cell>
          <cell r="E295">
            <v>1</v>
          </cell>
          <cell r="F295">
            <v>4197</v>
          </cell>
          <cell r="G295">
            <v>4197</v>
          </cell>
          <cell r="H295">
            <v>4197</v>
          </cell>
          <cell r="I295">
            <v>4197</v>
          </cell>
          <cell r="K295" t="str">
            <v/>
          </cell>
          <cell r="M295" t="str">
            <v/>
          </cell>
        </row>
        <row r="296">
          <cell r="B296" t="str">
            <v>( 합       계 )</v>
          </cell>
          <cell r="F296" t="str">
            <v/>
          </cell>
          <cell r="G296">
            <v>216544</v>
          </cell>
          <cell r="I296">
            <v>76617</v>
          </cell>
          <cell r="K296">
            <v>139927</v>
          </cell>
          <cell r="M296">
            <v>0</v>
          </cell>
        </row>
        <row r="297">
          <cell r="F297" t="str">
            <v/>
          </cell>
          <cell r="G297" t="str">
            <v/>
          </cell>
          <cell r="I297" t="str">
            <v/>
          </cell>
          <cell r="K297" t="str">
            <v/>
          </cell>
          <cell r="M297" t="str">
            <v/>
          </cell>
        </row>
        <row r="298">
          <cell r="A298" t="str">
            <v>56950220630</v>
          </cell>
          <cell r="B298" t="str">
            <v>[제 32호] 접지단자함  3회로 [SET]</v>
          </cell>
          <cell r="F298" t="str">
            <v/>
          </cell>
          <cell r="G298" t="str">
            <v/>
          </cell>
          <cell r="I298" t="str">
            <v/>
          </cell>
          <cell r="K298" t="str">
            <v/>
          </cell>
          <cell r="M298" t="str">
            <v/>
          </cell>
        </row>
        <row r="299">
          <cell r="A299" t="str">
            <v>61500047402</v>
          </cell>
          <cell r="B299" t="str">
            <v>외함(DOOR SUS)</v>
          </cell>
          <cell r="C299" t="str">
            <v>200(W)x300(H)x100(D)</v>
          </cell>
          <cell r="D299" t="str">
            <v>SET</v>
          </cell>
          <cell r="E299">
            <v>1</v>
          </cell>
          <cell r="F299">
            <v>58600</v>
          </cell>
          <cell r="G299">
            <v>58600</v>
          </cell>
          <cell r="H299">
            <v>58600</v>
          </cell>
          <cell r="I299">
            <v>58600</v>
          </cell>
          <cell r="J299">
            <v>0</v>
          </cell>
          <cell r="K299" t="str">
            <v/>
          </cell>
          <cell r="L299">
            <v>0</v>
          </cell>
          <cell r="M299" t="str">
            <v/>
          </cell>
        </row>
        <row r="300">
          <cell r="A300" t="str">
            <v>61100338500</v>
          </cell>
          <cell r="B300" t="str">
            <v>PUSH KEY</v>
          </cell>
          <cell r="C300" t="str">
            <v>중형</v>
          </cell>
          <cell r="D300" t="str">
            <v>대</v>
          </cell>
          <cell r="E300">
            <v>1</v>
          </cell>
          <cell r="F300">
            <v>8000</v>
          </cell>
          <cell r="G300">
            <v>8000</v>
          </cell>
          <cell r="H300">
            <v>8000</v>
          </cell>
          <cell r="I300">
            <v>8000</v>
          </cell>
          <cell r="J300">
            <v>0</v>
          </cell>
          <cell r="K300" t="str">
            <v/>
          </cell>
          <cell r="L300">
            <v>0</v>
          </cell>
          <cell r="M300" t="str">
            <v/>
          </cell>
        </row>
        <row r="301">
          <cell r="A301" t="str">
            <v>61100338550</v>
          </cell>
          <cell r="B301" t="str">
            <v>NAME PLATE</v>
          </cell>
          <cell r="C301" t="str">
            <v>아크릴(M)</v>
          </cell>
          <cell r="D301" t="str">
            <v>대</v>
          </cell>
          <cell r="E301">
            <v>1</v>
          </cell>
          <cell r="F301">
            <v>2500</v>
          </cell>
          <cell r="G301">
            <v>2500</v>
          </cell>
          <cell r="H301">
            <v>2500</v>
          </cell>
          <cell r="I301">
            <v>2500</v>
          </cell>
          <cell r="J301">
            <v>0</v>
          </cell>
          <cell r="K301" t="str">
            <v/>
          </cell>
          <cell r="L301">
            <v>0</v>
          </cell>
          <cell r="M301" t="str">
            <v/>
          </cell>
        </row>
        <row r="302">
          <cell r="A302" t="str">
            <v>61500377101</v>
          </cell>
          <cell r="B302" t="str">
            <v>모선접속바(BUS BAR)</v>
          </cell>
          <cell r="C302" t="str">
            <v>3.0mm x 25mm</v>
          </cell>
          <cell r="D302" t="str">
            <v>㎏</v>
          </cell>
          <cell r="E302">
            <v>0.9</v>
          </cell>
          <cell r="F302">
            <v>11500</v>
          </cell>
          <cell r="G302">
            <v>10350</v>
          </cell>
          <cell r="H302">
            <v>11500</v>
          </cell>
          <cell r="I302">
            <v>10350</v>
          </cell>
          <cell r="J302">
            <v>0</v>
          </cell>
          <cell r="K302" t="str">
            <v/>
          </cell>
          <cell r="L302">
            <v>0</v>
          </cell>
          <cell r="M302" t="str">
            <v/>
          </cell>
        </row>
        <row r="303">
          <cell r="A303" t="str">
            <v>59700677026</v>
          </cell>
          <cell r="B303" t="str">
            <v>베이크라이트판</v>
          </cell>
          <cell r="C303" t="str">
            <v>포빼크, 10t 1000*1000㎜</v>
          </cell>
          <cell r="D303" t="str">
            <v>매</v>
          </cell>
          <cell r="E303">
            <v>0.09</v>
          </cell>
          <cell r="F303">
            <v>6000</v>
          </cell>
          <cell r="G303">
            <v>540</v>
          </cell>
          <cell r="H303">
            <v>6000</v>
          </cell>
          <cell r="I303">
            <v>540</v>
          </cell>
          <cell r="J303">
            <v>0</v>
          </cell>
          <cell r="K303" t="str">
            <v/>
          </cell>
          <cell r="L303">
            <v>0</v>
          </cell>
          <cell r="M303" t="str">
            <v/>
          </cell>
        </row>
        <row r="304">
          <cell r="A304" t="str">
            <v>E9400267010</v>
          </cell>
          <cell r="B304" t="str">
            <v>압착단자</v>
          </cell>
          <cell r="C304" t="str">
            <v>R형동선 나압착 70 ㎟</v>
          </cell>
          <cell r="D304" t="str">
            <v>개</v>
          </cell>
          <cell r="E304">
            <v>6</v>
          </cell>
          <cell r="F304">
            <v>420</v>
          </cell>
          <cell r="G304">
            <v>2520</v>
          </cell>
          <cell r="H304">
            <v>420</v>
          </cell>
          <cell r="I304">
            <v>2520</v>
          </cell>
          <cell r="J304">
            <v>0</v>
          </cell>
          <cell r="K304" t="str">
            <v/>
          </cell>
          <cell r="L304">
            <v>0</v>
          </cell>
          <cell r="M304" t="str">
            <v/>
          </cell>
        </row>
        <row r="305">
          <cell r="A305" t="str">
            <v>56900017016</v>
          </cell>
          <cell r="B305" t="str">
            <v>노 무 비</v>
          </cell>
          <cell r="C305" t="str">
            <v>내선전공</v>
          </cell>
          <cell r="D305" t="str">
            <v>인</v>
          </cell>
          <cell r="E305">
            <v>0.66</v>
          </cell>
          <cell r="F305">
            <v>135106</v>
          </cell>
          <cell r="G305">
            <v>89169.9</v>
          </cell>
          <cell r="H305">
            <v>0</v>
          </cell>
          <cell r="I305" t="str">
            <v/>
          </cell>
          <cell r="J305">
            <v>135106</v>
          </cell>
          <cell r="K305">
            <v>89169.9</v>
          </cell>
          <cell r="L305">
            <v>0</v>
          </cell>
          <cell r="M305" t="str">
            <v/>
          </cell>
        </row>
        <row r="306">
          <cell r="A306" t="str">
            <v>56900017076</v>
          </cell>
          <cell r="B306" t="str">
            <v>노 무 비</v>
          </cell>
          <cell r="C306" t="str">
            <v>저압케이블전공</v>
          </cell>
          <cell r="D306" t="str">
            <v>인</v>
          </cell>
          <cell r="E306">
            <v>0.84599999999999997</v>
          </cell>
          <cell r="F306">
            <v>163808</v>
          </cell>
          <cell r="G306">
            <v>138581.5</v>
          </cell>
          <cell r="H306">
            <v>0</v>
          </cell>
          <cell r="I306" t="str">
            <v/>
          </cell>
          <cell r="J306">
            <v>163808</v>
          </cell>
          <cell r="K306">
            <v>138581.5</v>
          </cell>
          <cell r="L306">
            <v>0</v>
          </cell>
          <cell r="M306" t="str">
            <v/>
          </cell>
        </row>
        <row r="307">
          <cell r="A307" t="str">
            <v>56900017035</v>
          </cell>
          <cell r="B307" t="str">
            <v>노 무 비</v>
          </cell>
          <cell r="C307" t="str">
            <v>변전전공</v>
          </cell>
          <cell r="D307" t="str">
            <v>인</v>
          </cell>
          <cell r="E307">
            <v>8.6400000000000005E-2</v>
          </cell>
          <cell r="F307">
            <v>176596</v>
          </cell>
          <cell r="G307">
            <v>15257.8</v>
          </cell>
          <cell r="H307">
            <v>0</v>
          </cell>
          <cell r="I307" t="str">
            <v/>
          </cell>
          <cell r="J307">
            <v>176596</v>
          </cell>
          <cell r="K307">
            <v>15257.8</v>
          </cell>
          <cell r="L307">
            <v>0</v>
          </cell>
          <cell r="M307" t="str">
            <v/>
          </cell>
        </row>
        <row r="308">
          <cell r="A308" t="str">
            <v>56900017041</v>
          </cell>
          <cell r="B308" t="str">
            <v>노 무 비</v>
          </cell>
          <cell r="C308" t="str">
            <v>보통인부</v>
          </cell>
          <cell r="D308" t="str">
            <v>인</v>
          </cell>
          <cell r="E308">
            <v>6.4799999999999996E-2</v>
          </cell>
          <cell r="F308">
            <v>81443</v>
          </cell>
          <cell r="G308">
            <v>5277.5</v>
          </cell>
          <cell r="H308">
            <v>0</v>
          </cell>
          <cell r="I308" t="str">
            <v/>
          </cell>
          <cell r="J308">
            <v>81443</v>
          </cell>
          <cell r="K308">
            <v>5277.5</v>
          </cell>
          <cell r="L308">
            <v>0</v>
          </cell>
          <cell r="M308" t="str">
            <v/>
          </cell>
        </row>
        <row r="309">
          <cell r="A309" t="str">
            <v>A0300000000</v>
          </cell>
          <cell r="B309" t="str">
            <v>[ 공 구 손 료 ]</v>
          </cell>
          <cell r="C309" t="str">
            <v>노무비의 3 %</v>
          </cell>
          <cell r="D309" t="str">
            <v>식</v>
          </cell>
          <cell r="E309">
            <v>1</v>
          </cell>
          <cell r="F309">
            <v>7448.5</v>
          </cell>
          <cell r="G309">
            <v>7448.5</v>
          </cell>
          <cell r="H309">
            <v>7448.5</v>
          </cell>
          <cell r="I309">
            <v>7448.5</v>
          </cell>
          <cell r="K309" t="str">
            <v/>
          </cell>
          <cell r="M309" t="str">
            <v/>
          </cell>
        </row>
        <row r="310">
          <cell r="B310" t="str">
            <v>( 합       계 )</v>
          </cell>
          <cell r="F310" t="str">
            <v/>
          </cell>
          <cell r="G310">
            <v>338244</v>
          </cell>
          <cell r="I310">
            <v>89958</v>
          </cell>
          <cell r="K310">
            <v>248286</v>
          </cell>
          <cell r="M310">
            <v>0</v>
          </cell>
        </row>
        <row r="311">
          <cell r="F311" t="str">
            <v/>
          </cell>
          <cell r="G311" t="str">
            <v/>
          </cell>
          <cell r="I311" t="str">
            <v/>
          </cell>
          <cell r="K311" t="str">
            <v/>
          </cell>
          <cell r="M311" t="str">
            <v/>
          </cell>
        </row>
        <row r="312">
          <cell r="A312" t="str">
            <v>56950220680</v>
          </cell>
          <cell r="B312" t="str">
            <v>[제 33호] 접지단자함  8회로 [SET]</v>
          </cell>
          <cell r="F312" t="str">
            <v/>
          </cell>
          <cell r="G312" t="str">
            <v/>
          </cell>
          <cell r="I312" t="str">
            <v/>
          </cell>
          <cell r="K312" t="str">
            <v/>
          </cell>
          <cell r="M312" t="str">
            <v/>
          </cell>
        </row>
        <row r="313">
          <cell r="A313" t="str">
            <v>61500047404</v>
          </cell>
          <cell r="B313" t="str">
            <v>외함(DOOR SUS)</v>
          </cell>
          <cell r="C313" t="str">
            <v>300(W)x300(H)x100(D)</v>
          </cell>
          <cell r="D313" t="str">
            <v>SET</v>
          </cell>
          <cell r="E313">
            <v>1</v>
          </cell>
          <cell r="F313">
            <v>82900</v>
          </cell>
          <cell r="G313">
            <v>82900</v>
          </cell>
          <cell r="H313">
            <v>82900</v>
          </cell>
          <cell r="I313">
            <v>82900</v>
          </cell>
          <cell r="J313">
            <v>0</v>
          </cell>
          <cell r="K313" t="str">
            <v/>
          </cell>
          <cell r="L313">
            <v>0</v>
          </cell>
          <cell r="M313" t="str">
            <v/>
          </cell>
        </row>
        <row r="314">
          <cell r="A314" t="str">
            <v>61100338500</v>
          </cell>
          <cell r="B314" t="str">
            <v>PUSH KEY</v>
          </cell>
          <cell r="C314" t="str">
            <v>중형</v>
          </cell>
          <cell r="D314" t="str">
            <v>대</v>
          </cell>
          <cell r="E314">
            <v>1</v>
          </cell>
          <cell r="F314">
            <v>8000</v>
          </cell>
          <cell r="G314">
            <v>8000</v>
          </cell>
          <cell r="H314">
            <v>8000</v>
          </cell>
          <cell r="I314">
            <v>8000</v>
          </cell>
          <cell r="J314">
            <v>0</v>
          </cell>
          <cell r="K314" t="str">
            <v/>
          </cell>
          <cell r="L314">
            <v>0</v>
          </cell>
          <cell r="M314" t="str">
            <v/>
          </cell>
        </row>
        <row r="315">
          <cell r="A315" t="str">
            <v>61100338550</v>
          </cell>
          <cell r="B315" t="str">
            <v>NAME PLATE</v>
          </cell>
          <cell r="C315" t="str">
            <v>아크릴(M)</v>
          </cell>
          <cell r="D315" t="str">
            <v>대</v>
          </cell>
          <cell r="E315">
            <v>1</v>
          </cell>
          <cell r="F315">
            <v>2500</v>
          </cell>
          <cell r="G315">
            <v>2500</v>
          </cell>
          <cell r="H315">
            <v>2500</v>
          </cell>
          <cell r="I315">
            <v>2500</v>
          </cell>
          <cell r="J315">
            <v>0</v>
          </cell>
          <cell r="K315" t="str">
            <v/>
          </cell>
          <cell r="L315">
            <v>0</v>
          </cell>
          <cell r="M315" t="str">
            <v/>
          </cell>
        </row>
        <row r="316">
          <cell r="A316" t="str">
            <v>61500377101</v>
          </cell>
          <cell r="B316" t="str">
            <v>모선접속바(BUS BAR)</v>
          </cell>
          <cell r="C316" t="str">
            <v>3.0mm x 25mm</v>
          </cell>
          <cell r="D316" t="str">
            <v>㎏</v>
          </cell>
          <cell r="E316">
            <v>2.2999999999999998</v>
          </cell>
          <cell r="F316">
            <v>11500</v>
          </cell>
          <cell r="G316">
            <v>26450</v>
          </cell>
          <cell r="H316">
            <v>11500</v>
          </cell>
          <cell r="I316">
            <v>26450</v>
          </cell>
          <cell r="J316">
            <v>0</v>
          </cell>
          <cell r="K316" t="str">
            <v/>
          </cell>
          <cell r="L316">
            <v>0</v>
          </cell>
          <cell r="M316" t="str">
            <v/>
          </cell>
        </row>
        <row r="317">
          <cell r="A317" t="str">
            <v>59700677026</v>
          </cell>
          <cell r="B317" t="str">
            <v>베이크라이트판</v>
          </cell>
          <cell r="C317" t="str">
            <v>포빼크, 10t 1000*1000㎜</v>
          </cell>
          <cell r="D317" t="str">
            <v>매</v>
          </cell>
          <cell r="E317">
            <v>0.18</v>
          </cell>
          <cell r="F317">
            <v>6000</v>
          </cell>
          <cell r="G317">
            <v>1080</v>
          </cell>
          <cell r="H317">
            <v>6000</v>
          </cell>
          <cell r="I317">
            <v>1080</v>
          </cell>
          <cell r="J317">
            <v>0</v>
          </cell>
          <cell r="K317" t="str">
            <v/>
          </cell>
          <cell r="L317">
            <v>0</v>
          </cell>
          <cell r="M317" t="str">
            <v/>
          </cell>
        </row>
        <row r="318">
          <cell r="A318" t="str">
            <v>E9400267010</v>
          </cell>
          <cell r="B318" t="str">
            <v>압착단자</v>
          </cell>
          <cell r="C318" t="str">
            <v>R형동선 나압착 70 ㎟</v>
          </cell>
          <cell r="D318" t="str">
            <v>개</v>
          </cell>
          <cell r="E318">
            <v>16</v>
          </cell>
          <cell r="F318">
            <v>420</v>
          </cell>
          <cell r="G318">
            <v>6720</v>
          </cell>
          <cell r="H318">
            <v>420</v>
          </cell>
          <cell r="I318">
            <v>6720</v>
          </cell>
          <cell r="J318">
            <v>0</v>
          </cell>
          <cell r="K318" t="str">
            <v/>
          </cell>
          <cell r="L318">
            <v>0</v>
          </cell>
          <cell r="M318" t="str">
            <v/>
          </cell>
        </row>
        <row r="319">
          <cell r="A319" t="str">
            <v>56900017016</v>
          </cell>
          <cell r="B319" t="str">
            <v>노 무 비</v>
          </cell>
          <cell r="C319" t="str">
            <v>내선전공</v>
          </cell>
          <cell r="D319" t="str">
            <v>인</v>
          </cell>
          <cell r="E319">
            <v>0.66</v>
          </cell>
          <cell r="F319">
            <v>135106</v>
          </cell>
          <cell r="G319">
            <v>89169.9</v>
          </cell>
          <cell r="H319">
            <v>0</v>
          </cell>
          <cell r="I319" t="str">
            <v/>
          </cell>
          <cell r="J319">
            <v>135106</v>
          </cell>
          <cell r="K319">
            <v>89169.9</v>
          </cell>
          <cell r="L319">
            <v>0</v>
          </cell>
          <cell r="M319" t="str">
            <v/>
          </cell>
        </row>
        <row r="320">
          <cell r="A320" t="str">
            <v>56900017076</v>
          </cell>
          <cell r="B320" t="str">
            <v>노 무 비</v>
          </cell>
          <cell r="C320" t="str">
            <v>저압케이블전공</v>
          </cell>
          <cell r="D320" t="str">
            <v>인</v>
          </cell>
          <cell r="E320">
            <v>2.2559999999999998</v>
          </cell>
          <cell r="F320">
            <v>163808</v>
          </cell>
          <cell r="G320">
            <v>369550.8</v>
          </cell>
          <cell r="H320">
            <v>0</v>
          </cell>
          <cell r="I320" t="str">
            <v/>
          </cell>
          <cell r="J320">
            <v>163808</v>
          </cell>
          <cell r="K320">
            <v>369550.8</v>
          </cell>
          <cell r="L320">
            <v>0</v>
          </cell>
          <cell r="M320" t="str">
            <v/>
          </cell>
        </row>
        <row r="321">
          <cell r="A321" t="str">
            <v>56900017035</v>
          </cell>
          <cell r="B321" t="str">
            <v>노 무 비</v>
          </cell>
          <cell r="C321" t="str">
            <v>변전전공</v>
          </cell>
          <cell r="D321" t="str">
            <v>인</v>
          </cell>
          <cell r="E321">
            <v>0.2208</v>
          </cell>
          <cell r="F321">
            <v>176596</v>
          </cell>
          <cell r="G321">
            <v>38992.300000000003</v>
          </cell>
          <cell r="H321">
            <v>0</v>
          </cell>
          <cell r="I321" t="str">
            <v/>
          </cell>
          <cell r="J321">
            <v>176596</v>
          </cell>
          <cell r="K321">
            <v>38992.300000000003</v>
          </cell>
          <cell r="L321">
            <v>0</v>
          </cell>
          <cell r="M321" t="str">
            <v/>
          </cell>
        </row>
        <row r="322">
          <cell r="A322" t="str">
            <v>56900017041</v>
          </cell>
          <cell r="B322" t="str">
            <v>노 무 비</v>
          </cell>
          <cell r="C322" t="str">
            <v>보통인부</v>
          </cell>
          <cell r="D322" t="str">
            <v>인</v>
          </cell>
          <cell r="E322">
            <v>0.1656</v>
          </cell>
          <cell r="F322">
            <v>81443</v>
          </cell>
          <cell r="G322">
            <v>13486.9</v>
          </cell>
          <cell r="H322">
            <v>0</v>
          </cell>
          <cell r="I322" t="str">
            <v/>
          </cell>
          <cell r="J322">
            <v>81443</v>
          </cell>
          <cell r="K322">
            <v>13486.9</v>
          </cell>
          <cell r="L322">
            <v>0</v>
          </cell>
          <cell r="M322" t="str">
            <v/>
          </cell>
        </row>
        <row r="323">
          <cell r="A323" t="str">
            <v>A0300000000</v>
          </cell>
          <cell r="B323" t="str">
            <v>[ 공 구 손 료 ]</v>
          </cell>
          <cell r="C323" t="str">
            <v>노무비의 3 %</v>
          </cell>
          <cell r="D323" t="str">
            <v>식</v>
          </cell>
          <cell r="E323">
            <v>1</v>
          </cell>
          <cell r="F323">
            <v>15335.900000000023</v>
          </cell>
          <cell r="G323">
            <v>15335.9</v>
          </cell>
          <cell r="H323">
            <v>15335.900000000023</v>
          </cell>
          <cell r="I323">
            <v>15335.900000000023</v>
          </cell>
          <cell r="K323" t="str">
            <v/>
          </cell>
          <cell r="M323" t="str">
            <v/>
          </cell>
        </row>
        <row r="324">
          <cell r="B324" t="str">
            <v>( 합       계 )</v>
          </cell>
          <cell r="F324" t="str">
            <v/>
          </cell>
          <cell r="G324">
            <v>654184</v>
          </cell>
          <cell r="I324">
            <v>142985</v>
          </cell>
          <cell r="K324">
            <v>511199</v>
          </cell>
          <cell r="M324">
            <v>0</v>
          </cell>
        </row>
        <row r="325">
          <cell r="F325" t="str">
            <v/>
          </cell>
          <cell r="G325" t="str">
            <v/>
          </cell>
          <cell r="I325" t="str">
            <v/>
          </cell>
          <cell r="K325" t="str">
            <v/>
          </cell>
          <cell r="M325" t="str">
            <v/>
          </cell>
        </row>
        <row r="326">
          <cell r="A326" t="str">
            <v>56950240030</v>
          </cell>
          <cell r="B326" t="str">
            <v>[제 34호] 관로구방수  D30 [개소]</v>
          </cell>
          <cell r="F326" t="str">
            <v/>
          </cell>
          <cell r="G326" t="str">
            <v/>
          </cell>
          <cell r="I326" t="str">
            <v/>
          </cell>
          <cell r="K326" t="str">
            <v/>
          </cell>
          <cell r="M326" t="str">
            <v/>
          </cell>
        </row>
        <row r="327">
          <cell r="A327" t="str">
            <v>59754877101</v>
          </cell>
          <cell r="B327" t="str">
            <v>실링가스켓</v>
          </cell>
          <cell r="C327" t="str">
            <v>D30</v>
          </cell>
          <cell r="D327" t="str">
            <v>개</v>
          </cell>
          <cell r="E327">
            <v>1</v>
          </cell>
          <cell r="F327">
            <v>7560</v>
          </cell>
          <cell r="G327">
            <v>7560</v>
          </cell>
          <cell r="H327">
            <v>7560</v>
          </cell>
          <cell r="I327">
            <v>7560</v>
          </cell>
          <cell r="J327">
            <v>0</v>
          </cell>
          <cell r="K327" t="str">
            <v/>
          </cell>
          <cell r="L327">
            <v>0</v>
          </cell>
          <cell r="M327" t="str">
            <v/>
          </cell>
        </row>
        <row r="328">
          <cell r="A328" t="str">
            <v>59754877200</v>
          </cell>
          <cell r="B328" t="str">
            <v>관로구방수장치</v>
          </cell>
          <cell r="C328" t="str">
            <v>D30</v>
          </cell>
          <cell r="D328" t="str">
            <v>조</v>
          </cell>
          <cell r="E328">
            <v>1</v>
          </cell>
          <cell r="F328">
            <v>7560</v>
          </cell>
          <cell r="G328">
            <v>7560</v>
          </cell>
          <cell r="H328">
            <v>7560</v>
          </cell>
          <cell r="I328">
            <v>7560</v>
          </cell>
          <cell r="J328">
            <v>0</v>
          </cell>
          <cell r="K328" t="str">
            <v/>
          </cell>
          <cell r="L328">
            <v>0</v>
          </cell>
          <cell r="M328" t="str">
            <v/>
          </cell>
        </row>
        <row r="329">
          <cell r="A329" t="str">
            <v>59754887006</v>
          </cell>
          <cell r="B329" t="str">
            <v>수밀보호테이프</v>
          </cell>
          <cell r="D329" t="str">
            <v>개</v>
          </cell>
          <cell r="E329">
            <v>1</v>
          </cell>
          <cell r="F329">
            <v>2300</v>
          </cell>
          <cell r="G329">
            <v>2300</v>
          </cell>
          <cell r="H329">
            <v>2300</v>
          </cell>
          <cell r="I329">
            <v>2300</v>
          </cell>
          <cell r="J329">
            <v>0</v>
          </cell>
          <cell r="K329" t="str">
            <v/>
          </cell>
          <cell r="L329">
            <v>0</v>
          </cell>
          <cell r="M329" t="str">
            <v/>
          </cell>
        </row>
        <row r="330">
          <cell r="A330" t="str">
            <v>59754887002</v>
          </cell>
          <cell r="B330" t="str">
            <v>발포지수제</v>
          </cell>
          <cell r="C330" t="str">
            <v>D100 이하</v>
          </cell>
          <cell r="D330" t="str">
            <v>개</v>
          </cell>
          <cell r="E330">
            <v>1</v>
          </cell>
          <cell r="F330">
            <v>18200</v>
          </cell>
          <cell r="G330">
            <v>18200</v>
          </cell>
          <cell r="H330">
            <v>18200</v>
          </cell>
          <cell r="I330">
            <v>18200</v>
          </cell>
          <cell r="J330">
            <v>0</v>
          </cell>
          <cell r="K330" t="str">
            <v/>
          </cell>
          <cell r="L330">
            <v>0</v>
          </cell>
          <cell r="M330" t="str">
            <v/>
          </cell>
        </row>
        <row r="331">
          <cell r="A331" t="str">
            <v>노 무 비저압케이블전공인</v>
          </cell>
          <cell r="B331" t="str">
            <v>노 무 비</v>
          </cell>
          <cell r="C331" t="str">
            <v>저압케이블전공</v>
          </cell>
          <cell r="D331" t="str">
            <v>인</v>
          </cell>
          <cell r="E331">
            <v>2.4E-2</v>
          </cell>
          <cell r="F331">
            <v>163808</v>
          </cell>
          <cell r="G331">
            <v>3931.3</v>
          </cell>
          <cell r="H331">
            <v>0</v>
          </cell>
          <cell r="I331" t="str">
            <v/>
          </cell>
          <cell r="J331">
            <v>163808</v>
          </cell>
          <cell r="K331">
            <v>3931.3</v>
          </cell>
          <cell r="L331">
            <v>0</v>
          </cell>
          <cell r="M331" t="str">
            <v/>
          </cell>
        </row>
        <row r="332">
          <cell r="A332" t="str">
            <v>노 무 비보통인부인</v>
          </cell>
          <cell r="B332" t="str">
            <v>노 무 비</v>
          </cell>
          <cell r="C332" t="str">
            <v>보통인부</v>
          </cell>
          <cell r="D332" t="str">
            <v>인</v>
          </cell>
          <cell r="E332">
            <v>0.12</v>
          </cell>
          <cell r="F332">
            <v>81443</v>
          </cell>
          <cell r="G332">
            <v>9773.1</v>
          </cell>
          <cell r="H332">
            <v>0</v>
          </cell>
          <cell r="I332" t="str">
            <v/>
          </cell>
          <cell r="J332">
            <v>81443</v>
          </cell>
          <cell r="K332">
            <v>9773.1</v>
          </cell>
          <cell r="L332">
            <v>0</v>
          </cell>
          <cell r="M332" t="str">
            <v/>
          </cell>
        </row>
        <row r="333">
          <cell r="A333" t="str">
            <v>A0300000000</v>
          </cell>
          <cell r="B333" t="str">
            <v>[ 공 구 손 료 ]</v>
          </cell>
          <cell r="C333" t="str">
            <v>노무비의 3 %</v>
          </cell>
          <cell r="D333" t="str">
            <v>식</v>
          </cell>
          <cell r="E333">
            <v>1</v>
          </cell>
          <cell r="F333">
            <v>411.10000000000036</v>
          </cell>
          <cell r="G333">
            <v>411.1</v>
          </cell>
          <cell r="H333">
            <v>411.10000000000036</v>
          </cell>
          <cell r="I333">
            <v>411.10000000000036</v>
          </cell>
          <cell r="K333" t="str">
            <v/>
          </cell>
          <cell r="M333" t="str">
            <v/>
          </cell>
        </row>
        <row r="334">
          <cell r="B334" t="str">
            <v>( 합       계 )</v>
          </cell>
          <cell r="F334" t="str">
            <v/>
          </cell>
          <cell r="G334">
            <v>49735</v>
          </cell>
          <cell r="I334">
            <v>36031</v>
          </cell>
          <cell r="K334">
            <v>13704</v>
          </cell>
          <cell r="M334">
            <v>0</v>
          </cell>
        </row>
        <row r="335">
          <cell r="F335" t="str">
            <v/>
          </cell>
          <cell r="G335" t="str">
            <v/>
          </cell>
          <cell r="I335" t="str">
            <v/>
          </cell>
          <cell r="K335" t="str">
            <v/>
          </cell>
          <cell r="M335" t="str">
            <v/>
          </cell>
        </row>
        <row r="336">
          <cell r="A336" t="str">
            <v>56950240050</v>
          </cell>
          <cell r="B336" t="str">
            <v>[제 35호] 관로구방수  D50 [개소]</v>
          </cell>
          <cell r="F336" t="str">
            <v/>
          </cell>
          <cell r="G336" t="str">
            <v/>
          </cell>
          <cell r="I336" t="str">
            <v/>
          </cell>
          <cell r="K336" t="str">
            <v/>
          </cell>
          <cell r="M336" t="str">
            <v/>
          </cell>
        </row>
        <row r="337">
          <cell r="A337" t="str">
            <v>59754877102</v>
          </cell>
          <cell r="B337" t="str">
            <v>실링가스켓</v>
          </cell>
          <cell r="C337" t="str">
            <v>D50</v>
          </cell>
          <cell r="D337" t="str">
            <v>개</v>
          </cell>
          <cell r="E337">
            <v>1</v>
          </cell>
          <cell r="F337">
            <v>10080</v>
          </cell>
          <cell r="G337">
            <v>10080</v>
          </cell>
          <cell r="H337">
            <v>10080</v>
          </cell>
          <cell r="I337">
            <v>10080</v>
          </cell>
          <cell r="J337">
            <v>0</v>
          </cell>
          <cell r="K337" t="str">
            <v/>
          </cell>
          <cell r="L337">
            <v>0</v>
          </cell>
          <cell r="M337" t="str">
            <v/>
          </cell>
        </row>
        <row r="338">
          <cell r="A338" t="str">
            <v>59754877201</v>
          </cell>
          <cell r="B338" t="str">
            <v>관로구방수장치</v>
          </cell>
          <cell r="C338" t="str">
            <v>D50</v>
          </cell>
          <cell r="D338" t="str">
            <v>조</v>
          </cell>
          <cell r="E338">
            <v>1</v>
          </cell>
          <cell r="F338">
            <v>10080</v>
          </cell>
          <cell r="G338">
            <v>10080</v>
          </cell>
          <cell r="H338">
            <v>10080</v>
          </cell>
          <cell r="I338">
            <v>10080</v>
          </cell>
          <cell r="J338">
            <v>0</v>
          </cell>
          <cell r="K338" t="str">
            <v/>
          </cell>
          <cell r="L338">
            <v>0</v>
          </cell>
          <cell r="M338" t="str">
            <v/>
          </cell>
        </row>
        <row r="339">
          <cell r="A339" t="str">
            <v>59754887006</v>
          </cell>
          <cell r="B339" t="str">
            <v>수밀보호테이프</v>
          </cell>
          <cell r="D339" t="str">
            <v>개</v>
          </cell>
          <cell r="E339">
            <v>1</v>
          </cell>
          <cell r="F339">
            <v>2300</v>
          </cell>
          <cell r="G339">
            <v>2300</v>
          </cell>
          <cell r="H339">
            <v>2300</v>
          </cell>
          <cell r="I339">
            <v>2300</v>
          </cell>
          <cell r="J339">
            <v>0</v>
          </cell>
          <cell r="K339" t="str">
            <v/>
          </cell>
          <cell r="L339">
            <v>0</v>
          </cell>
          <cell r="M339" t="str">
            <v/>
          </cell>
        </row>
        <row r="340">
          <cell r="A340" t="str">
            <v>59754887002</v>
          </cell>
          <cell r="B340" t="str">
            <v>발포지수제</v>
          </cell>
          <cell r="C340" t="str">
            <v>D100 이하</v>
          </cell>
          <cell r="D340" t="str">
            <v>개</v>
          </cell>
          <cell r="E340">
            <v>1</v>
          </cell>
          <cell r="F340">
            <v>18200</v>
          </cell>
          <cell r="G340">
            <v>18200</v>
          </cell>
          <cell r="H340">
            <v>18200</v>
          </cell>
          <cell r="I340">
            <v>18200</v>
          </cell>
          <cell r="J340">
            <v>0</v>
          </cell>
          <cell r="K340" t="str">
            <v/>
          </cell>
          <cell r="L340">
            <v>0</v>
          </cell>
          <cell r="M340" t="str">
            <v/>
          </cell>
        </row>
        <row r="341">
          <cell r="A341" t="str">
            <v>56900017117</v>
          </cell>
          <cell r="B341" t="str">
            <v>노 무 비</v>
          </cell>
          <cell r="C341" t="str">
            <v>특고압케이블전공</v>
          </cell>
          <cell r="D341" t="str">
            <v>인</v>
          </cell>
          <cell r="E341">
            <v>2.4E-2</v>
          </cell>
          <cell r="F341">
            <v>237241</v>
          </cell>
          <cell r="G341">
            <v>5693.7</v>
          </cell>
          <cell r="H341">
            <v>0</v>
          </cell>
          <cell r="I341" t="str">
            <v/>
          </cell>
          <cell r="J341">
            <v>237241</v>
          </cell>
          <cell r="K341">
            <v>5693.7</v>
          </cell>
          <cell r="L341">
            <v>0</v>
          </cell>
          <cell r="M341" t="str">
            <v/>
          </cell>
        </row>
        <row r="342">
          <cell r="A342" t="str">
            <v>56900017041</v>
          </cell>
          <cell r="B342" t="str">
            <v>노 무 비</v>
          </cell>
          <cell r="C342" t="str">
            <v>보통인부</v>
          </cell>
          <cell r="D342" t="str">
            <v>인</v>
          </cell>
          <cell r="E342">
            <v>0.12</v>
          </cell>
          <cell r="F342">
            <v>81443</v>
          </cell>
          <cell r="G342">
            <v>9773.1</v>
          </cell>
          <cell r="H342">
            <v>0</v>
          </cell>
          <cell r="I342" t="str">
            <v/>
          </cell>
          <cell r="J342">
            <v>81443</v>
          </cell>
          <cell r="K342">
            <v>9773.1</v>
          </cell>
          <cell r="L342">
            <v>0</v>
          </cell>
          <cell r="M342" t="str">
            <v/>
          </cell>
        </row>
        <row r="343">
          <cell r="A343" t="str">
            <v>A0300000000</v>
          </cell>
          <cell r="B343" t="str">
            <v>[ 공 구 손 료 ]</v>
          </cell>
          <cell r="C343" t="str">
            <v>노무비의 3 %</v>
          </cell>
          <cell r="D343" t="str">
            <v>식</v>
          </cell>
          <cell r="E343">
            <v>1</v>
          </cell>
          <cell r="F343">
            <v>463.89999999999964</v>
          </cell>
          <cell r="G343">
            <v>463.9</v>
          </cell>
          <cell r="H343">
            <v>463.89999999999964</v>
          </cell>
          <cell r="I343">
            <v>463.89999999999964</v>
          </cell>
          <cell r="K343" t="str">
            <v/>
          </cell>
          <cell r="M343" t="str">
            <v/>
          </cell>
        </row>
        <row r="344">
          <cell r="B344" t="str">
            <v>( 합       계 )</v>
          </cell>
          <cell r="F344" t="str">
            <v/>
          </cell>
          <cell r="G344">
            <v>56589</v>
          </cell>
          <cell r="I344">
            <v>41123</v>
          </cell>
          <cell r="K344">
            <v>15466</v>
          </cell>
          <cell r="M344">
            <v>0</v>
          </cell>
        </row>
        <row r="345">
          <cell r="F345" t="str">
            <v/>
          </cell>
          <cell r="G345" t="str">
            <v/>
          </cell>
          <cell r="I345" t="str">
            <v/>
          </cell>
          <cell r="K345" t="str">
            <v/>
          </cell>
          <cell r="M345" t="str">
            <v/>
          </cell>
        </row>
        <row r="346">
          <cell r="A346" t="str">
            <v>56950240065</v>
          </cell>
          <cell r="B346" t="str">
            <v>[제 36호] 관로구방수  D65 [개소]</v>
          </cell>
          <cell r="F346" t="str">
            <v/>
          </cell>
          <cell r="G346" t="str">
            <v/>
          </cell>
          <cell r="I346" t="str">
            <v/>
          </cell>
          <cell r="K346" t="str">
            <v/>
          </cell>
          <cell r="M346" t="str">
            <v/>
          </cell>
        </row>
        <row r="347">
          <cell r="A347" t="str">
            <v>관로구방수장치D65(실링가스켓,수밀보호테이프 포함)조</v>
          </cell>
          <cell r="B347" t="str">
            <v>관로구방수장치</v>
          </cell>
          <cell r="C347" t="str">
            <v>D65(실링가스켓,수밀보호테이프 포함)</v>
          </cell>
          <cell r="D347" t="str">
            <v>조</v>
          </cell>
          <cell r="E347">
            <v>1</v>
          </cell>
          <cell r="F347">
            <v>24980</v>
          </cell>
          <cell r="G347">
            <v>24980</v>
          </cell>
          <cell r="H347">
            <v>24980</v>
          </cell>
          <cell r="I347">
            <v>24980</v>
          </cell>
          <cell r="J347">
            <v>0</v>
          </cell>
          <cell r="K347" t="str">
            <v/>
          </cell>
          <cell r="L347">
            <v>0</v>
          </cell>
          <cell r="M347" t="str">
            <v/>
          </cell>
        </row>
        <row r="348">
          <cell r="A348" t="str">
            <v>노 무 비저압케이블전공인</v>
          </cell>
          <cell r="B348" t="str">
            <v>노 무 비</v>
          </cell>
          <cell r="C348" t="str">
            <v>저압케이블전공</v>
          </cell>
          <cell r="D348" t="str">
            <v>인</v>
          </cell>
          <cell r="E348">
            <v>2.4E-2</v>
          </cell>
          <cell r="F348">
            <v>163808</v>
          </cell>
          <cell r="G348">
            <v>3931.3</v>
          </cell>
          <cell r="H348">
            <v>0</v>
          </cell>
          <cell r="I348" t="str">
            <v/>
          </cell>
          <cell r="J348">
            <v>163808</v>
          </cell>
          <cell r="K348">
            <v>3931.3</v>
          </cell>
          <cell r="L348">
            <v>0</v>
          </cell>
          <cell r="M348" t="str">
            <v/>
          </cell>
        </row>
        <row r="349">
          <cell r="A349" t="str">
            <v>노 무 비보통인부인</v>
          </cell>
          <cell r="B349" t="str">
            <v>노 무 비</v>
          </cell>
          <cell r="C349" t="str">
            <v>보통인부</v>
          </cell>
          <cell r="D349" t="str">
            <v>인</v>
          </cell>
          <cell r="E349">
            <v>0.12</v>
          </cell>
          <cell r="F349">
            <v>81443</v>
          </cell>
          <cell r="G349">
            <v>9773.1</v>
          </cell>
          <cell r="H349">
            <v>0</v>
          </cell>
          <cell r="I349" t="str">
            <v/>
          </cell>
          <cell r="J349">
            <v>81443</v>
          </cell>
          <cell r="K349">
            <v>9773.1</v>
          </cell>
          <cell r="L349">
            <v>0</v>
          </cell>
          <cell r="M349" t="str">
            <v/>
          </cell>
        </row>
        <row r="350">
          <cell r="A350" t="str">
            <v>A0300000000</v>
          </cell>
          <cell r="B350" t="str">
            <v>[ 공 구 손 료 ]</v>
          </cell>
          <cell r="C350" t="str">
            <v>노무비의 3 %</v>
          </cell>
          <cell r="D350" t="str">
            <v>식</v>
          </cell>
          <cell r="E350">
            <v>1</v>
          </cell>
          <cell r="F350">
            <v>411.10000000000036</v>
          </cell>
          <cell r="G350">
            <v>411.1</v>
          </cell>
          <cell r="H350">
            <v>411.10000000000036</v>
          </cell>
          <cell r="I350">
            <v>411.10000000000036</v>
          </cell>
          <cell r="K350" t="str">
            <v/>
          </cell>
          <cell r="M350" t="str">
            <v/>
          </cell>
        </row>
        <row r="351">
          <cell r="B351" t="str">
            <v>( 합       계 )</v>
          </cell>
          <cell r="F351" t="str">
            <v/>
          </cell>
          <cell r="G351">
            <v>39095</v>
          </cell>
          <cell r="I351">
            <v>25391</v>
          </cell>
          <cell r="K351">
            <v>13704</v>
          </cell>
          <cell r="M351">
            <v>0</v>
          </cell>
        </row>
        <row r="352">
          <cell r="F352" t="str">
            <v/>
          </cell>
          <cell r="G352" t="str">
            <v/>
          </cell>
          <cell r="I352" t="str">
            <v/>
          </cell>
          <cell r="K352" t="str">
            <v/>
          </cell>
          <cell r="M352" t="str">
            <v/>
          </cell>
        </row>
        <row r="353">
          <cell r="A353" t="str">
            <v>56950240080</v>
          </cell>
          <cell r="B353" t="str">
            <v>[제 37호] 관로구방수  D80 [개소]</v>
          </cell>
          <cell r="F353" t="str">
            <v/>
          </cell>
          <cell r="G353" t="str">
            <v/>
          </cell>
          <cell r="I353" t="str">
            <v/>
          </cell>
          <cell r="K353" t="str">
            <v/>
          </cell>
          <cell r="M353" t="str">
            <v/>
          </cell>
        </row>
        <row r="354">
          <cell r="A354" t="str">
            <v>관로구방수장치D80(실링가스켓,수밀보호테이프 포함)조</v>
          </cell>
          <cell r="B354" t="str">
            <v>관로구방수장치</v>
          </cell>
          <cell r="C354" t="str">
            <v>D80(실링가스켓,수밀보호테이프 포함)</v>
          </cell>
          <cell r="D354" t="str">
            <v>조</v>
          </cell>
          <cell r="E354">
            <v>1</v>
          </cell>
          <cell r="F354">
            <v>27240</v>
          </cell>
          <cell r="G354">
            <v>27240</v>
          </cell>
          <cell r="H354">
            <v>27240</v>
          </cell>
          <cell r="I354">
            <v>27240</v>
          </cell>
          <cell r="J354">
            <v>0</v>
          </cell>
          <cell r="K354" t="str">
            <v/>
          </cell>
          <cell r="L354">
            <v>0</v>
          </cell>
          <cell r="M354" t="str">
            <v/>
          </cell>
        </row>
        <row r="355">
          <cell r="A355" t="str">
            <v>노 무 비저압케이블전공인</v>
          </cell>
          <cell r="B355" t="str">
            <v>노 무 비</v>
          </cell>
          <cell r="C355" t="str">
            <v>저압케이블전공</v>
          </cell>
          <cell r="D355" t="str">
            <v>인</v>
          </cell>
          <cell r="E355">
            <v>2.4E-2</v>
          </cell>
          <cell r="F355">
            <v>163808</v>
          </cell>
          <cell r="G355">
            <v>3931.3</v>
          </cell>
          <cell r="H355">
            <v>0</v>
          </cell>
          <cell r="I355" t="str">
            <v/>
          </cell>
          <cell r="J355">
            <v>163808</v>
          </cell>
          <cell r="K355">
            <v>3931.3</v>
          </cell>
          <cell r="L355">
            <v>0</v>
          </cell>
          <cell r="M355" t="str">
            <v/>
          </cell>
        </row>
        <row r="356">
          <cell r="A356" t="str">
            <v>노 무 비보통인부인</v>
          </cell>
          <cell r="B356" t="str">
            <v>노 무 비</v>
          </cell>
          <cell r="C356" t="str">
            <v>보통인부</v>
          </cell>
          <cell r="D356" t="str">
            <v>인</v>
          </cell>
          <cell r="E356">
            <v>0.12</v>
          </cell>
          <cell r="F356">
            <v>81443</v>
          </cell>
          <cell r="G356">
            <v>9773.1</v>
          </cell>
          <cell r="H356">
            <v>0</v>
          </cell>
          <cell r="I356" t="str">
            <v/>
          </cell>
          <cell r="J356">
            <v>81443</v>
          </cell>
          <cell r="K356">
            <v>9773.1</v>
          </cell>
          <cell r="L356">
            <v>0</v>
          </cell>
          <cell r="M356" t="str">
            <v/>
          </cell>
        </row>
        <row r="357">
          <cell r="A357" t="str">
            <v>A0300000000</v>
          </cell>
          <cell r="B357" t="str">
            <v>[ 공 구 손 료 ]</v>
          </cell>
          <cell r="C357" t="str">
            <v>노무비의 3 %</v>
          </cell>
          <cell r="D357" t="str">
            <v>식</v>
          </cell>
          <cell r="E357">
            <v>1</v>
          </cell>
          <cell r="F357">
            <v>411.10000000000036</v>
          </cell>
          <cell r="G357">
            <v>411.1</v>
          </cell>
          <cell r="H357">
            <v>411.10000000000036</v>
          </cell>
          <cell r="I357">
            <v>411.10000000000036</v>
          </cell>
          <cell r="K357" t="str">
            <v/>
          </cell>
          <cell r="M357" t="str">
            <v/>
          </cell>
        </row>
        <row r="358">
          <cell r="B358" t="str">
            <v>( 합       계 )</v>
          </cell>
          <cell r="F358" t="str">
            <v/>
          </cell>
          <cell r="G358">
            <v>41355</v>
          </cell>
          <cell r="I358">
            <v>27651</v>
          </cell>
          <cell r="K358">
            <v>13704</v>
          </cell>
          <cell r="M358">
            <v>0</v>
          </cell>
        </row>
        <row r="359">
          <cell r="F359" t="str">
            <v/>
          </cell>
          <cell r="G359" t="str">
            <v/>
          </cell>
          <cell r="I359" t="str">
            <v/>
          </cell>
          <cell r="K359" t="str">
            <v/>
          </cell>
          <cell r="M359" t="str">
            <v/>
          </cell>
        </row>
        <row r="360">
          <cell r="A360" t="str">
            <v>56950240150</v>
          </cell>
          <cell r="B360" t="str">
            <v>[제 38호] 관로구방수  D150(특고압) [개소]</v>
          </cell>
          <cell r="F360" t="str">
            <v/>
          </cell>
          <cell r="G360" t="str">
            <v/>
          </cell>
          <cell r="I360" t="str">
            <v/>
          </cell>
          <cell r="K360" t="str">
            <v/>
          </cell>
          <cell r="M360" t="str">
            <v/>
          </cell>
        </row>
        <row r="361">
          <cell r="A361" t="str">
            <v>관로구방수장치D150(실링가스켓,수밀보호테이프 포함)조</v>
          </cell>
          <cell r="B361" t="str">
            <v>관로구방수장치</v>
          </cell>
          <cell r="C361" t="str">
            <v>D150(실링가스켓,수밀보호테이프 포함)</v>
          </cell>
          <cell r="D361" t="str">
            <v>조</v>
          </cell>
          <cell r="E361">
            <v>1</v>
          </cell>
          <cell r="F361">
            <v>52700</v>
          </cell>
          <cell r="G361">
            <v>52700</v>
          </cell>
          <cell r="H361">
            <v>52700</v>
          </cell>
          <cell r="I361">
            <v>52700</v>
          </cell>
          <cell r="J361">
            <v>0</v>
          </cell>
          <cell r="K361" t="str">
            <v/>
          </cell>
          <cell r="L361">
            <v>0</v>
          </cell>
          <cell r="M361" t="str">
            <v/>
          </cell>
        </row>
        <row r="362">
          <cell r="A362" t="str">
            <v>56900017117</v>
          </cell>
          <cell r="B362" t="str">
            <v>노 무 비</v>
          </cell>
          <cell r="C362" t="str">
            <v>특고압케이블전공</v>
          </cell>
          <cell r="D362" t="str">
            <v>인</v>
          </cell>
          <cell r="E362">
            <v>2.5999999999999999E-2</v>
          </cell>
          <cell r="F362">
            <v>237241</v>
          </cell>
          <cell r="G362">
            <v>6168.2</v>
          </cell>
          <cell r="H362">
            <v>0</v>
          </cell>
          <cell r="I362" t="str">
            <v/>
          </cell>
          <cell r="J362">
            <v>237241</v>
          </cell>
          <cell r="K362">
            <v>6168.2</v>
          </cell>
          <cell r="L362">
            <v>0</v>
          </cell>
          <cell r="M362" t="str">
            <v/>
          </cell>
        </row>
        <row r="363">
          <cell r="A363" t="str">
            <v>56900017041</v>
          </cell>
          <cell r="B363" t="str">
            <v>노 무 비</v>
          </cell>
          <cell r="C363" t="str">
            <v>보통인부</v>
          </cell>
          <cell r="D363" t="str">
            <v>인</v>
          </cell>
          <cell r="E363">
            <v>0.12</v>
          </cell>
          <cell r="F363">
            <v>81443</v>
          </cell>
          <cell r="G363">
            <v>9773.1</v>
          </cell>
          <cell r="H363">
            <v>0</v>
          </cell>
          <cell r="I363" t="str">
            <v/>
          </cell>
          <cell r="J363">
            <v>81443</v>
          </cell>
          <cell r="K363">
            <v>9773.1</v>
          </cell>
          <cell r="L363">
            <v>0</v>
          </cell>
          <cell r="M363" t="str">
            <v/>
          </cell>
        </row>
        <row r="364">
          <cell r="A364" t="str">
            <v>A0300000000</v>
          </cell>
          <cell r="B364" t="str">
            <v>[ 공 구 손 료 ]</v>
          </cell>
          <cell r="C364" t="str">
            <v>노무비의 3 %</v>
          </cell>
          <cell r="D364" t="str">
            <v>식</v>
          </cell>
          <cell r="E364">
            <v>1</v>
          </cell>
          <cell r="F364">
            <v>478.20000000000073</v>
          </cell>
          <cell r="G364">
            <v>478.2</v>
          </cell>
          <cell r="H364">
            <v>478.20000000000073</v>
          </cell>
          <cell r="I364">
            <v>478.20000000000073</v>
          </cell>
          <cell r="K364" t="str">
            <v/>
          </cell>
          <cell r="M364" t="str">
            <v/>
          </cell>
        </row>
        <row r="365">
          <cell r="B365" t="str">
            <v>( 합       계 )</v>
          </cell>
          <cell r="F365" t="str">
            <v/>
          </cell>
          <cell r="G365">
            <v>69119</v>
          </cell>
          <cell r="I365">
            <v>53178</v>
          </cell>
          <cell r="K365">
            <v>15941</v>
          </cell>
          <cell r="M365">
            <v>0</v>
          </cell>
        </row>
        <row r="366">
          <cell r="F366" t="str">
            <v/>
          </cell>
          <cell r="G366" t="str">
            <v/>
          </cell>
          <cell r="I366" t="str">
            <v/>
          </cell>
          <cell r="K366" t="str">
            <v/>
          </cell>
          <cell r="M366" t="str">
            <v/>
          </cell>
        </row>
        <row r="367">
          <cell r="A367" t="str">
            <v>56950260030</v>
          </cell>
          <cell r="B367" t="str">
            <v>[제 39호] 수동발신기  단독형(SUS) [SET]</v>
          </cell>
          <cell r="F367" t="str">
            <v/>
          </cell>
          <cell r="G367" t="str">
            <v/>
          </cell>
          <cell r="I367" t="str">
            <v/>
          </cell>
          <cell r="K367" t="str">
            <v/>
          </cell>
          <cell r="M367" t="str">
            <v/>
          </cell>
        </row>
        <row r="368">
          <cell r="A368" t="str">
            <v>63500207005</v>
          </cell>
          <cell r="B368" t="str">
            <v>수동발신기외함</v>
          </cell>
          <cell r="C368" t="str">
            <v>노출(SUS)</v>
          </cell>
          <cell r="D368" t="str">
            <v>개</v>
          </cell>
          <cell r="E368">
            <v>1</v>
          </cell>
          <cell r="F368">
            <v>34900</v>
          </cell>
          <cell r="G368">
            <v>34900</v>
          </cell>
          <cell r="H368">
            <v>34900</v>
          </cell>
          <cell r="I368">
            <v>34900</v>
          </cell>
          <cell r="J368">
            <v>0</v>
          </cell>
          <cell r="K368" t="str">
            <v/>
          </cell>
          <cell r="L368">
            <v>0</v>
          </cell>
          <cell r="M368" t="str">
            <v/>
          </cell>
        </row>
        <row r="369">
          <cell r="A369" t="str">
            <v>63500207001</v>
          </cell>
          <cell r="B369" t="str">
            <v>발신기</v>
          </cell>
          <cell r="C369" t="str">
            <v>P형 1급</v>
          </cell>
          <cell r="D369" t="str">
            <v>개</v>
          </cell>
          <cell r="E369">
            <v>1</v>
          </cell>
          <cell r="F369">
            <v>2400</v>
          </cell>
          <cell r="G369">
            <v>2400</v>
          </cell>
          <cell r="H369">
            <v>2400</v>
          </cell>
          <cell r="I369">
            <v>2400</v>
          </cell>
          <cell r="J369">
            <v>0</v>
          </cell>
          <cell r="K369" t="str">
            <v/>
          </cell>
          <cell r="L369">
            <v>0</v>
          </cell>
          <cell r="M369" t="str">
            <v/>
          </cell>
        </row>
        <row r="370">
          <cell r="A370" t="str">
            <v>63500207002</v>
          </cell>
          <cell r="B370" t="str">
            <v>경종</v>
          </cell>
          <cell r="C370" t="str">
            <v>DC 24V</v>
          </cell>
          <cell r="D370" t="str">
            <v>개</v>
          </cell>
          <cell r="E370">
            <v>1</v>
          </cell>
          <cell r="F370">
            <v>3200</v>
          </cell>
          <cell r="G370">
            <v>3200</v>
          </cell>
          <cell r="H370">
            <v>3200</v>
          </cell>
          <cell r="I370">
            <v>3200</v>
          </cell>
          <cell r="J370">
            <v>0</v>
          </cell>
          <cell r="K370" t="str">
            <v/>
          </cell>
          <cell r="L370">
            <v>0</v>
          </cell>
          <cell r="M370" t="str">
            <v/>
          </cell>
        </row>
        <row r="371">
          <cell r="A371" t="str">
            <v>63500207003</v>
          </cell>
          <cell r="B371" t="str">
            <v>표시등</v>
          </cell>
          <cell r="C371" t="str">
            <v>DC 24V</v>
          </cell>
          <cell r="D371" t="str">
            <v>개</v>
          </cell>
          <cell r="E371">
            <v>1</v>
          </cell>
          <cell r="F371">
            <v>1200</v>
          </cell>
          <cell r="G371">
            <v>1200</v>
          </cell>
          <cell r="H371">
            <v>1200</v>
          </cell>
          <cell r="I371">
            <v>1200</v>
          </cell>
          <cell r="J371">
            <v>0</v>
          </cell>
          <cell r="K371" t="str">
            <v/>
          </cell>
          <cell r="L371">
            <v>0</v>
          </cell>
          <cell r="M371" t="str">
            <v/>
          </cell>
        </row>
        <row r="372">
          <cell r="A372" t="str">
            <v>59400217032</v>
          </cell>
          <cell r="B372" t="str">
            <v>단자대</v>
          </cell>
          <cell r="C372" t="str">
            <v>TB 10P 20A</v>
          </cell>
          <cell r="D372" t="str">
            <v>개</v>
          </cell>
          <cell r="E372">
            <v>1</v>
          </cell>
          <cell r="F372">
            <v>970</v>
          </cell>
          <cell r="G372">
            <v>970</v>
          </cell>
          <cell r="H372">
            <v>970</v>
          </cell>
          <cell r="I372">
            <v>970</v>
          </cell>
          <cell r="J372">
            <v>0</v>
          </cell>
          <cell r="K372" t="str">
            <v/>
          </cell>
          <cell r="L372">
            <v>0</v>
          </cell>
          <cell r="M372" t="str">
            <v/>
          </cell>
        </row>
        <row r="373">
          <cell r="A373" t="str">
            <v>61450667002</v>
          </cell>
          <cell r="B373" t="str">
            <v>600V 2종비닐절연전선(HIV)</v>
          </cell>
          <cell r="C373" t="str">
            <v>1.6㎜</v>
          </cell>
          <cell r="D373" t="str">
            <v>M</v>
          </cell>
          <cell r="E373">
            <v>2</v>
          </cell>
          <cell r="F373">
            <v>137</v>
          </cell>
          <cell r="G373">
            <v>274</v>
          </cell>
          <cell r="H373">
            <v>137</v>
          </cell>
          <cell r="I373">
            <v>274</v>
          </cell>
          <cell r="J373">
            <v>0</v>
          </cell>
          <cell r="K373" t="str">
            <v/>
          </cell>
          <cell r="L373">
            <v>0</v>
          </cell>
          <cell r="M373" t="str">
            <v/>
          </cell>
        </row>
        <row r="374">
          <cell r="A374" t="str">
            <v>A0100000000</v>
          </cell>
          <cell r="B374" t="str">
            <v>[ 소모 잡자재 ]</v>
          </cell>
          <cell r="C374" t="str">
            <v>전선, 전선관의 2 %</v>
          </cell>
          <cell r="D374" t="str">
            <v>식</v>
          </cell>
          <cell r="E374">
            <v>1</v>
          </cell>
          <cell r="F374">
            <v>5.4000000000014552</v>
          </cell>
          <cell r="G374">
            <v>5.4</v>
          </cell>
          <cell r="H374">
            <v>5.4000000000014552</v>
          </cell>
          <cell r="I374">
            <v>5.4000000000014552</v>
          </cell>
          <cell r="K374" t="str">
            <v/>
          </cell>
          <cell r="M374" t="str">
            <v/>
          </cell>
        </row>
        <row r="375">
          <cell r="A375" t="str">
            <v>56900017016</v>
          </cell>
          <cell r="B375" t="str">
            <v>노 무 비</v>
          </cell>
          <cell r="C375" t="str">
            <v>내선전공</v>
          </cell>
          <cell r="D375" t="str">
            <v>인</v>
          </cell>
          <cell r="E375">
            <v>1.33</v>
          </cell>
          <cell r="F375">
            <v>135106</v>
          </cell>
          <cell r="G375">
            <v>179690.9</v>
          </cell>
          <cell r="H375">
            <v>0</v>
          </cell>
          <cell r="I375" t="str">
            <v/>
          </cell>
          <cell r="J375">
            <v>135106</v>
          </cell>
          <cell r="K375">
            <v>179690.9</v>
          </cell>
          <cell r="L375">
            <v>0</v>
          </cell>
          <cell r="M375" t="str">
            <v/>
          </cell>
        </row>
        <row r="376">
          <cell r="A376" t="str">
            <v>A0300000000</v>
          </cell>
          <cell r="B376" t="str">
            <v>[ 공 구 손 료 ]</v>
          </cell>
          <cell r="C376" t="str">
            <v>노무비의 3 %</v>
          </cell>
          <cell r="D376" t="str">
            <v>식</v>
          </cell>
          <cell r="E376">
            <v>1</v>
          </cell>
          <cell r="F376">
            <v>5390.7000000000116</v>
          </cell>
          <cell r="G376">
            <v>5390.7</v>
          </cell>
          <cell r="H376">
            <v>5390.7000000000116</v>
          </cell>
          <cell r="I376">
            <v>5390.7000000000116</v>
          </cell>
          <cell r="K376" t="str">
            <v/>
          </cell>
          <cell r="M376" t="str">
            <v/>
          </cell>
        </row>
        <row r="377">
          <cell r="B377" t="str">
            <v>( 합       계 )</v>
          </cell>
          <cell r="F377" t="str">
            <v/>
          </cell>
          <cell r="G377">
            <v>228030</v>
          </cell>
          <cell r="I377">
            <v>48340</v>
          </cell>
          <cell r="K377">
            <v>179690</v>
          </cell>
          <cell r="M377">
            <v>0</v>
          </cell>
        </row>
        <row r="378">
          <cell r="F378" t="str">
            <v/>
          </cell>
          <cell r="G378" t="str">
            <v/>
          </cell>
          <cell r="I378" t="str">
            <v/>
          </cell>
          <cell r="K378" t="str">
            <v/>
          </cell>
          <cell r="M378" t="str">
            <v/>
          </cell>
        </row>
        <row r="379">
          <cell r="A379" t="str">
            <v>56950600103</v>
          </cell>
          <cell r="B379" t="str">
            <v>[제 40호] T.V공청안테나(기초부)  SUS [개소]</v>
          </cell>
          <cell r="F379" t="str">
            <v/>
          </cell>
          <cell r="G379" t="str">
            <v/>
          </cell>
          <cell r="I379" t="str">
            <v/>
          </cell>
          <cell r="K379" t="str">
            <v/>
          </cell>
          <cell r="M379" t="str">
            <v/>
          </cell>
        </row>
        <row r="380">
          <cell r="A380" t="str">
            <v>59850387041</v>
          </cell>
          <cell r="B380" t="str">
            <v>TV공청 안테나</v>
          </cell>
          <cell r="C380" t="str">
            <v>스텐레스, UHF 용</v>
          </cell>
          <cell r="D380" t="str">
            <v>조</v>
          </cell>
          <cell r="E380">
            <v>1</v>
          </cell>
          <cell r="F380">
            <v>85500</v>
          </cell>
          <cell r="G380">
            <v>85500</v>
          </cell>
          <cell r="H380">
            <v>85500</v>
          </cell>
          <cell r="I380">
            <v>85500</v>
          </cell>
          <cell r="J380">
            <v>0</v>
          </cell>
          <cell r="K380" t="str">
            <v/>
          </cell>
          <cell r="L380">
            <v>0</v>
          </cell>
          <cell r="M380" t="str">
            <v/>
          </cell>
        </row>
        <row r="381">
          <cell r="A381" t="str">
            <v>59850387051</v>
          </cell>
          <cell r="B381" t="str">
            <v>TV공청 안테나</v>
          </cell>
          <cell r="C381" t="str">
            <v>스텐레스, VHF HIGH 찬넬용</v>
          </cell>
          <cell r="D381" t="str">
            <v>조</v>
          </cell>
          <cell r="E381">
            <v>1</v>
          </cell>
          <cell r="F381">
            <v>143000</v>
          </cell>
          <cell r="G381">
            <v>143000</v>
          </cell>
          <cell r="H381">
            <v>143000</v>
          </cell>
          <cell r="I381">
            <v>143000</v>
          </cell>
          <cell r="J381">
            <v>0</v>
          </cell>
          <cell r="K381" t="str">
            <v/>
          </cell>
          <cell r="L381">
            <v>0</v>
          </cell>
          <cell r="M381" t="str">
            <v/>
          </cell>
        </row>
        <row r="382">
          <cell r="A382" t="str">
            <v>59850387061</v>
          </cell>
          <cell r="B382" t="str">
            <v>TV공청 안테나</v>
          </cell>
          <cell r="C382" t="str">
            <v>스텐레스, VHF LOW 찬넬용</v>
          </cell>
          <cell r="D382" t="str">
            <v>조</v>
          </cell>
          <cell r="E382">
            <v>1</v>
          </cell>
          <cell r="F382">
            <v>143000</v>
          </cell>
          <cell r="G382">
            <v>143000</v>
          </cell>
          <cell r="H382">
            <v>143000</v>
          </cell>
          <cell r="I382">
            <v>143000</v>
          </cell>
          <cell r="J382">
            <v>0</v>
          </cell>
          <cell r="K382" t="str">
            <v/>
          </cell>
          <cell r="L382">
            <v>0</v>
          </cell>
          <cell r="M382" t="str">
            <v/>
          </cell>
        </row>
        <row r="383">
          <cell r="A383" t="str">
            <v>59850437001</v>
          </cell>
          <cell r="B383" t="str">
            <v>믹서</v>
          </cell>
          <cell r="C383" t="str">
            <v>UHF/VHF</v>
          </cell>
          <cell r="D383" t="str">
            <v>개</v>
          </cell>
          <cell r="E383">
            <v>1</v>
          </cell>
          <cell r="F383">
            <v>5500</v>
          </cell>
          <cell r="G383">
            <v>5500</v>
          </cell>
          <cell r="H383">
            <v>5500</v>
          </cell>
          <cell r="I383">
            <v>5500</v>
          </cell>
          <cell r="J383">
            <v>0</v>
          </cell>
          <cell r="K383" t="str">
            <v/>
          </cell>
          <cell r="L383">
            <v>0</v>
          </cell>
          <cell r="M383" t="str">
            <v/>
          </cell>
        </row>
        <row r="384">
          <cell r="A384" t="str">
            <v>59850437002</v>
          </cell>
          <cell r="B384" t="str">
            <v>믹서</v>
          </cell>
          <cell r="C384" t="str">
            <v>VHF H/L</v>
          </cell>
          <cell r="D384" t="str">
            <v>개</v>
          </cell>
          <cell r="E384">
            <v>1</v>
          </cell>
          <cell r="F384">
            <v>5500</v>
          </cell>
          <cell r="G384">
            <v>5500</v>
          </cell>
          <cell r="H384">
            <v>5500</v>
          </cell>
          <cell r="I384">
            <v>5500</v>
          </cell>
          <cell r="J384">
            <v>0</v>
          </cell>
          <cell r="K384" t="str">
            <v/>
          </cell>
          <cell r="L384">
            <v>0</v>
          </cell>
          <cell r="M384" t="str">
            <v/>
          </cell>
        </row>
        <row r="385">
          <cell r="A385" t="str">
            <v>47100487055</v>
          </cell>
          <cell r="B385" t="str">
            <v>백관(SPP)</v>
          </cell>
          <cell r="C385" t="str">
            <v>D40.완제품</v>
          </cell>
          <cell r="D385" t="str">
            <v>M</v>
          </cell>
          <cell r="E385">
            <v>1.4</v>
          </cell>
          <cell r="F385">
            <v>2414</v>
          </cell>
          <cell r="G385">
            <v>3379.6</v>
          </cell>
          <cell r="H385">
            <v>2414</v>
          </cell>
          <cell r="I385">
            <v>3379.6</v>
          </cell>
          <cell r="J385">
            <v>0</v>
          </cell>
          <cell r="K385" t="str">
            <v/>
          </cell>
          <cell r="L385">
            <v>0</v>
          </cell>
          <cell r="M385" t="str">
            <v/>
          </cell>
        </row>
        <row r="386">
          <cell r="A386" t="str">
            <v>47100487056</v>
          </cell>
          <cell r="B386" t="str">
            <v>백관(SPP)</v>
          </cell>
          <cell r="C386" t="str">
            <v>D50.완제품</v>
          </cell>
          <cell r="D386" t="str">
            <v>M</v>
          </cell>
          <cell r="E386">
            <v>2.8</v>
          </cell>
          <cell r="F386">
            <v>3301</v>
          </cell>
          <cell r="G386">
            <v>9242.7999999999993</v>
          </cell>
          <cell r="H386">
            <v>3301</v>
          </cell>
          <cell r="I386">
            <v>9242.7999999999993</v>
          </cell>
          <cell r="J386">
            <v>0</v>
          </cell>
          <cell r="K386" t="str">
            <v/>
          </cell>
          <cell r="L386">
            <v>0</v>
          </cell>
          <cell r="M386" t="str">
            <v/>
          </cell>
        </row>
        <row r="387">
          <cell r="A387" t="str">
            <v>95050017001</v>
          </cell>
          <cell r="B387" t="str">
            <v>아연도강연선</v>
          </cell>
          <cell r="C387" t="str">
            <v>2.6mmx7</v>
          </cell>
          <cell r="D387" t="str">
            <v>kg</v>
          </cell>
          <cell r="E387">
            <v>4.3</v>
          </cell>
          <cell r="F387">
            <v>960</v>
          </cell>
          <cell r="G387">
            <v>4128</v>
          </cell>
          <cell r="H387">
            <v>960</v>
          </cell>
          <cell r="I387">
            <v>4128</v>
          </cell>
          <cell r="J387">
            <v>0</v>
          </cell>
          <cell r="K387" t="str">
            <v/>
          </cell>
          <cell r="L387">
            <v>0</v>
          </cell>
          <cell r="M387" t="str">
            <v/>
          </cell>
        </row>
        <row r="388">
          <cell r="A388" t="str">
            <v>95150557101</v>
          </cell>
          <cell r="B388" t="str">
            <v>베이스프레이트</v>
          </cell>
          <cell r="C388" t="str">
            <v>250x250x6T</v>
          </cell>
          <cell r="D388" t="str">
            <v>EA</v>
          </cell>
          <cell r="E388">
            <v>1</v>
          </cell>
          <cell r="F388">
            <v>4938</v>
          </cell>
          <cell r="G388">
            <v>4938</v>
          </cell>
          <cell r="H388">
            <v>4938</v>
          </cell>
          <cell r="I388">
            <v>4938</v>
          </cell>
          <cell r="J388">
            <v>0</v>
          </cell>
          <cell r="K388" t="str">
            <v/>
          </cell>
          <cell r="L388">
            <v>0</v>
          </cell>
          <cell r="M388" t="str">
            <v/>
          </cell>
        </row>
        <row r="389">
          <cell r="A389" t="str">
            <v>56800687171</v>
          </cell>
          <cell r="B389" t="str">
            <v>앵커볼트</v>
          </cell>
          <cell r="C389" t="str">
            <v>M16×L300</v>
          </cell>
          <cell r="D389" t="str">
            <v>개</v>
          </cell>
          <cell r="E389">
            <v>3</v>
          </cell>
          <cell r="F389">
            <v>820</v>
          </cell>
          <cell r="G389">
            <v>2460</v>
          </cell>
          <cell r="H389">
            <v>820</v>
          </cell>
          <cell r="I389">
            <v>2460</v>
          </cell>
          <cell r="J389">
            <v>0</v>
          </cell>
          <cell r="K389" t="str">
            <v/>
          </cell>
          <cell r="L389">
            <v>0</v>
          </cell>
          <cell r="M389" t="str">
            <v/>
          </cell>
        </row>
        <row r="390">
          <cell r="A390" t="str">
            <v>56800687271</v>
          </cell>
          <cell r="B390" t="str">
            <v>앵커볼트</v>
          </cell>
          <cell r="C390" t="str">
            <v>M19×L500</v>
          </cell>
          <cell r="D390" t="str">
            <v>개</v>
          </cell>
          <cell r="E390">
            <v>4</v>
          </cell>
          <cell r="F390">
            <v>870</v>
          </cell>
          <cell r="G390">
            <v>3480</v>
          </cell>
          <cell r="H390">
            <v>870</v>
          </cell>
          <cell r="I390">
            <v>3480</v>
          </cell>
          <cell r="J390">
            <v>0</v>
          </cell>
          <cell r="K390" t="str">
            <v/>
          </cell>
          <cell r="L390">
            <v>0</v>
          </cell>
          <cell r="M390" t="str">
            <v/>
          </cell>
        </row>
        <row r="391">
          <cell r="A391" t="str">
            <v>53100028502</v>
          </cell>
          <cell r="B391" t="str">
            <v>6각너트</v>
          </cell>
          <cell r="C391" t="str">
            <v>M12</v>
          </cell>
          <cell r="D391" t="str">
            <v>EA</v>
          </cell>
          <cell r="E391">
            <v>4</v>
          </cell>
          <cell r="F391">
            <v>36</v>
          </cell>
          <cell r="G391">
            <v>144</v>
          </cell>
          <cell r="H391">
            <v>36</v>
          </cell>
          <cell r="I391">
            <v>144</v>
          </cell>
          <cell r="J391">
            <v>0</v>
          </cell>
          <cell r="K391" t="str">
            <v/>
          </cell>
          <cell r="L391">
            <v>0</v>
          </cell>
          <cell r="M391" t="str">
            <v/>
          </cell>
        </row>
        <row r="392">
          <cell r="A392" t="str">
            <v>53100327062</v>
          </cell>
          <cell r="B392" t="str">
            <v>와샤</v>
          </cell>
          <cell r="C392" t="str">
            <v>M15</v>
          </cell>
          <cell r="D392" t="str">
            <v>EA</v>
          </cell>
          <cell r="E392">
            <v>4</v>
          </cell>
          <cell r="F392">
            <v>34</v>
          </cell>
          <cell r="G392">
            <v>136</v>
          </cell>
          <cell r="H392">
            <v>34</v>
          </cell>
          <cell r="I392">
            <v>136</v>
          </cell>
          <cell r="J392">
            <v>0</v>
          </cell>
          <cell r="K392" t="str">
            <v/>
          </cell>
          <cell r="L392">
            <v>0</v>
          </cell>
          <cell r="M392" t="str">
            <v/>
          </cell>
        </row>
        <row r="393">
          <cell r="A393" t="str">
            <v>59750027811</v>
          </cell>
          <cell r="B393" t="str">
            <v>지선밴드</v>
          </cell>
          <cell r="C393" t="str">
            <v>3방1호 150-204</v>
          </cell>
          <cell r="D393" t="str">
            <v>개</v>
          </cell>
          <cell r="E393">
            <v>1</v>
          </cell>
          <cell r="F393" t="str">
            <v/>
          </cell>
          <cell r="G393" t="str">
            <v/>
          </cell>
          <cell r="H393">
            <v>0</v>
          </cell>
          <cell r="I393" t="str">
            <v/>
          </cell>
          <cell r="J393">
            <v>0</v>
          </cell>
          <cell r="K393" t="str">
            <v/>
          </cell>
          <cell r="L393">
            <v>0</v>
          </cell>
          <cell r="M393" t="str">
            <v/>
          </cell>
        </row>
        <row r="394">
          <cell r="A394" t="str">
            <v>53401307101</v>
          </cell>
          <cell r="B394" t="str">
            <v>턴버클</v>
          </cell>
          <cell r="C394" t="str">
            <v>용융아연도, 비단조, 16D</v>
          </cell>
          <cell r="D394" t="str">
            <v>개</v>
          </cell>
          <cell r="E394">
            <v>3</v>
          </cell>
          <cell r="F394">
            <v>6480</v>
          </cell>
          <cell r="G394">
            <v>19440</v>
          </cell>
          <cell r="H394">
            <v>6480</v>
          </cell>
          <cell r="I394">
            <v>19440</v>
          </cell>
          <cell r="J394">
            <v>0</v>
          </cell>
          <cell r="K394" t="str">
            <v/>
          </cell>
          <cell r="L394">
            <v>0</v>
          </cell>
          <cell r="M394" t="str">
            <v/>
          </cell>
        </row>
        <row r="395">
          <cell r="A395" t="str">
            <v>56930311050</v>
          </cell>
          <cell r="B395" t="str">
            <v>CONC인력비빔타설</v>
          </cell>
          <cell r="C395" t="str">
            <v>1:4:8(300㎥↓)</v>
          </cell>
          <cell r="D395" t="str">
            <v>㎥</v>
          </cell>
          <cell r="E395">
            <v>8.2000000000000003E-2</v>
          </cell>
          <cell r="F395">
            <v>205316</v>
          </cell>
          <cell r="G395">
            <v>16835.900000000001</v>
          </cell>
          <cell r="H395">
            <v>42116</v>
          </cell>
          <cell r="I395">
            <v>3453.5</v>
          </cell>
          <cell r="J395">
            <v>163200</v>
          </cell>
          <cell r="K395">
            <v>13382.4</v>
          </cell>
          <cell r="L395">
            <v>0</v>
          </cell>
          <cell r="M395" t="str">
            <v/>
          </cell>
          <cell r="N395" t="str">
            <v>제 12호</v>
          </cell>
        </row>
        <row r="396">
          <cell r="A396" t="str">
            <v>56930370040</v>
          </cell>
          <cell r="B396" t="str">
            <v>합판거푸집</v>
          </cell>
          <cell r="C396" t="str">
            <v>4회</v>
          </cell>
          <cell r="D396" t="str">
            <v>㎡</v>
          </cell>
          <cell r="E396">
            <v>0.89</v>
          </cell>
          <cell r="F396">
            <v>26105</v>
          </cell>
          <cell r="G396">
            <v>23233.4</v>
          </cell>
          <cell r="H396">
            <v>12069</v>
          </cell>
          <cell r="I396">
            <v>10741.4</v>
          </cell>
          <cell r="J396">
            <v>14036</v>
          </cell>
          <cell r="K396">
            <v>12492</v>
          </cell>
          <cell r="L396">
            <v>0</v>
          </cell>
          <cell r="M396" t="str">
            <v/>
          </cell>
          <cell r="N396" t="str">
            <v>제 13호</v>
          </cell>
        </row>
        <row r="397">
          <cell r="A397" t="str">
            <v>A0100000000</v>
          </cell>
          <cell r="B397" t="str">
            <v>[ 소모 잡자재 ]</v>
          </cell>
          <cell r="C397" t="str">
            <v>전선, 전선관의 2 %</v>
          </cell>
          <cell r="D397" t="str">
            <v>식</v>
          </cell>
          <cell r="E397">
            <v>1</v>
          </cell>
          <cell r="F397">
            <v>252.40000000002328</v>
          </cell>
          <cell r="G397">
            <v>252.4</v>
          </cell>
          <cell r="H397">
            <v>252.40000000002328</v>
          </cell>
          <cell r="I397">
            <v>252.40000000002328</v>
          </cell>
          <cell r="K397" t="str">
            <v/>
          </cell>
          <cell r="M397" t="str">
            <v/>
          </cell>
        </row>
        <row r="398">
          <cell r="A398" t="str">
            <v>56900017016</v>
          </cell>
          <cell r="B398" t="str">
            <v>노 무 비</v>
          </cell>
          <cell r="C398" t="str">
            <v>내선전공</v>
          </cell>
          <cell r="D398" t="str">
            <v>인</v>
          </cell>
          <cell r="E398">
            <v>0.84</v>
          </cell>
          <cell r="F398">
            <v>135106</v>
          </cell>
          <cell r="G398">
            <v>113489</v>
          </cell>
          <cell r="H398">
            <v>0</v>
          </cell>
          <cell r="I398" t="str">
            <v/>
          </cell>
          <cell r="J398">
            <v>135106</v>
          </cell>
          <cell r="K398">
            <v>113489</v>
          </cell>
          <cell r="L398">
            <v>0</v>
          </cell>
          <cell r="M398" t="str">
            <v/>
          </cell>
        </row>
        <row r="399">
          <cell r="A399" t="str">
            <v>56900017076</v>
          </cell>
          <cell r="B399" t="str">
            <v>노 무 비</v>
          </cell>
          <cell r="C399" t="str">
            <v>저압케이블전공</v>
          </cell>
          <cell r="D399" t="str">
            <v>인</v>
          </cell>
          <cell r="E399">
            <v>0.16800000000000001</v>
          </cell>
          <cell r="F399">
            <v>163808</v>
          </cell>
          <cell r="G399">
            <v>27519.7</v>
          </cell>
          <cell r="H399">
            <v>0</v>
          </cell>
          <cell r="I399" t="str">
            <v/>
          </cell>
          <cell r="J399">
            <v>163808</v>
          </cell>
          <cell r="K399">
            <v>27519.7</v>
          </cell>
          <cell r="L399">
            <v>0</v>
          </cell>
          <cell r="M399" t="str">
            <v/>
          </cell>
        </row>
        <row r="400">
          <cell r="A400" t="str">
            <v>56900017114</v>
          </cell>
          <cell r="B400" t="str">
            <v>노 무 비</v>
          </cell>
          <cell r="C400" t="str">
            <v>통신설비공</v>
          </cell>
          <cell r="D400" t="str">
            <v>인</v>
          </cell>
          <cell r="E400">
            <v>1.37</v>
          </cell>
          <cell r="F400">
            <v>137172</v>
          </cell>
          <cell r="G400">
            <v>187925.6</v>
          </cell>
          <cell r="H400">
            <v>0</v>
          </cell>
          <cell r="I400" t="str">
            <v/>
          </cell>
          <cell r="J400">
            <v>137172</v>
          </cell>
          <cell r="K400">
            <v>187925.6</v>
          </cell>
          <cell r="L400">
            <v>0</v>
          </cell>
          <cell r="M400" t="str">
            <v/>
          </cell>
        </row>
        <row r="401">
          <cell r="A401" t="str">
            <v>56900017027</v>
          </cell>
          <cell r="B401" t="str">
            <v>노 무 비</v>
          </cell>
          <cell r="C401" t="str">
            <v>무선안테나공</v>
          </cell>
          <cell r="D401" t="str">
            <v>인</v>
          </cell>
          <cell r="E401">
            <v>0.51</v>
          </cell>
          <cell r="F401">
            <v>164612</v>
          </cell>
          <cell r="G401">
            <v>83952.1</v>
          </cell>
          <cell r="H401">
            <v>0</v>
          </cell>
          <cell r="I401" t="str">
            <v/>
          </cell>
          <cell r="J401">
            <v>164612</v>
          </cell>
          <cell r="K401">
            <v>83952.1</v>
          </cell>
          <cell r="L401">
            <v>0</v>
          </cell>
          <cell r="M401" t="str">
            <v/>
          </cell>
        </row>
        <row r="402">
          <cell r="A402" t="str">
            <v>56900017041</v>
          </cell>
          <cell r="B402" t="str">
            <v>노 무 비</v>
          </cell>
          <cell r="C402" t="str">
            <v>보통인부</v>
          </cell>
          <cell r="D402" t="str">
            <v>인</v>
          </cell>
          <cell r="E402">
            <v>8.6999999999999994E-2</v>
          </cell>
          <cell r="F402">
            <v>81443</v>
          </cell>
          <cell r="G402">
            <v>7085.5</v>
          </cell>
          <cell r="H402">
            <v>0</v>
          </cell>
          <cell r="I402" t="str">
            <v/>
          </cell>
          <cell r="J402">
            <v>81443</v>
          </cell>
          <cell r="K402">
            <v>7085.5</v>
          </cell>
          <cell r="L402">
            <v>0</v>
          </cell>
          <cell r="M402" t="str">
            <v/>
          </cell>
        </row>
        <row r="403">
          <cell r="A403" t="str">
            <v>A0300000000</v>
          </cell>
          <cell r="B403" t="str">
            <v>[ 공 구 손 료 ]</v>
          </cell>
          <cell r="C403" t="str">
            <v>노무비의 3 %</v>
          </cell>
          <cell r="D403" t="str">
            <v>식</v>
          </cell>
          <cell r="E403">
            <v>1</v>
          </cell>
          <cell r="F403">
            <v>12599</v>
          </cell>
          <cell r="G403">
            <v>12599</v>
          </cell>
          <cell r="H403">
            <v>12599</v>
          </cell>
          <cell r="I403">
            <v>12599</v>
          </cell>
          <cell r="K403" t="str">
            <v/>
          </cell>
          <cell r="M403" t="str">
            <v/>
          </cell>
        </row>
        <row r="404">
          <cell r="B404" t="str">
            <v>( 합       계 )</v>
          </cell>
          <cell r="F404" t="str">
            <v/>
          </cell>
          <cell r="G404">
            <v>902740</v>
          </cell>
          <cell r="I404">
            <v>456894</v>
          </cell>
          <cell r="K404">
            <v>445846</v>
          </cell>
          <cell r="M404">
            <v>0</v>
          </cell>
        </row>
        <row r="405">
          <cell r="F405" t="str">
            <v/>
          </cell>
          <cell r="G405" t="str">
            <v/>
          </cell>
          <cell r="I405" t="str">
            <v/>
          </cell>
          <cell r="K405" t="str">
            <v/>
          </cell>
          <cell r="M405" t="str">
            <v/>
          </cell>
        </row>
        <row r="406">
          <cell r="A406" t="str">
            <v>56950630302</v>
          </cell>
          <cell r="B406" t="str">
            <v>[제 41호] 전주인하(16M)  한전주/2회선(COS 2차측) [개소]</v>
          </cell>
          <cell r="F406" t="str">
            <v/>
          </cell>
          <cell r="G406" t="str">
            <v/>
          </cell>
          <cell r="I406" t="str">
            <v/>
          </cell>
          <cell r="K406" t="str">
            <v/>
          </cell>
          <cell r="M406" t="str">
            <v/>
          </cell>
        </row>
        <row r="407">
          <cell r="A407" t="str">
            <v>59200037104</v>
          </cell>
          <cell r="B407" t="str">
            <v>피뢰기</v>
          </cell>
          <cell r="C407" t="str">
            <v>18kV, 2.5kA</v>
          </cell>
          <cell r="D407" t="str">
            <v>개</v>
          </cell>
          <cell r="E407">
            <v>3</v>
          </cell>
          <cell r="F407">
            <v>160000</v>
          </cell>
          <cell r="G407">
            <v>480000</v>
          </cell>
          <cell r="H407">
            <v>160000</v>
          </cell>
          <cell r="I407">
            <v>480000</v>
          </cell>
          <cell r="J407">
            <v>0</v>
          </cell>
          <cell r="K407" t="str">
            <v/>
          </cell>
          <cell r="L407">
            <v>0</v>
          </cell>
          <cell r="M407" t="str">
            <v/>
          </cell>
        </row>
        <row r="408">
          <cell r="A408" t="str">
            <v>59750027756</v>
          </cell>
          <cell r="B408" t="str">
            <v>완금밴드</v>
          </cell>
          <cell r="C408" t="str">
            <v>2방3호-200</v>
          </cell>
          <cell r="D408" t="str">
            <v>개</v>
          </cell>
          <cell r="E408">
            <v>2</v>
          </cell>
          <cell r="F408">
            <v>20100</v>
          </cell>
          <cell r="G408">
            <v>40200</v>
          </cell>
          <cell r="H408">
            <v>20100</v>
          </cell>
          <cell r="I408">
            <v>40200</v>
          </cell>
          <cell r="J408">
            <v>0</v>
          </cell>
          <cell r="K408" t="str">
            <v/>
          </cell>
          <cell r="L408">
            <v>0</v>
          </cell>
          <cell r="M408" t="str">
            <v/>
          </cell>
        </row>
        <row r="409">
          <cell r="A409" t="str">
            <v>59750027702</v>
          </cell>
          <cell r="B409" t="str">
            <v>암타이밴드(1방3호)</v>
          </cell>
          <cell r="C409" t="str">
            <v>200-250</v>
          </cell>
          <cell r="D409" t="str">
            <v>EA</v>
          </cell>
          <cell r="E409">
            <v>2</v>
          </cell>
          <cell r="F409">
            <v>3800</v>
          </cell>
          <cell r="G409">
            <v>7600</v>
          </cell>
          <cell r="H409">
            <v>3800</v>
          </cell>
          <cell r="I409">
            <v>7600</v>
          </cell>
          <cell r="J409">
            <v>0</v>
          </cell>
          <cell r="K409" t="str">
            <v/>
          </cell>
          <cell r="L409">
            <v>0</v>
          </cell>
          <cell r="M409" t="str">
            <v/>
          </cell>
        </row>
        <row r="410">
          <cell r="A410" t="str">
            <v>59751427102</v>
          </cell>
          <cell r="B410" t="str">
            <v>배전용 완금</v>
          </cell>
          <cell r="C410" t="str">
            <v>75-75-6-1400</v>
          </cell>
          <cell r="D410" t="str">
            <v>EA</v>
          </cell>
          <cell r="E410">
            <v>2</v>
          </cell>
          <cell r="F410">
            <v>14910</v>
          </cell>
          <cell r="G410">
            <v>29820</v>
          </cell>
          <cell r="H410">
            <v>14910</v>
          </cell>
          <cell r="I410">
            <v>29820</v>
          </cell>
          <cell r="J410">
            <v>0</v>
          </cell>
          <cell r="K410" t="str">
            <v/>
          </cell>
          <cell r="L410">
            <v>0</v>
          </cell>
          <cell r="M410" t="str">
            <v/>
          </cell>
        </row>
        <row r="411">
          <cell r="A411" t="str">
            <v>59751427104</v>
          </cell>
          <cell r="B411" t="str">
            <v>배전용 완금</v>
          </cell>
          <cell r="C411" t="str">
            <v>90-90-9-1800</v>
          </cell>
          <cell r="D411" t="str">
            <v>개</v>
          </cell>
          <cell r="E411">
            <v>2</v>
          </cell>
          <cell r="F411">
            <v>25000</v>
          </cell>
          <cell r="G411">
            <v>50000</v>
          </cell>
          <cell r="H411">
            <v>25000</v>
          </cell>
          <cell r="I411">
            <v>50000</v>
          </cell>
          <cell r="J411">
            <v>0</v>
          </cell>
          <cell r="K411" t="str">
            <v/>
          </cell>
          <cell r="L411">
            <v>0</v>
          </cell>
          <cell r="M411" t="str">
            <v/>
          </cell>
        </row>
        <row r="412">
          <cell r="A412" t="str">
            <v>59755057159</v>
          </cell>
          <cell r="B412" t="str">
            <v>지중선용 가선철물</v>
          </cell>
          <cell r="C412" t="str">
            <v>CABLE헤드지지금구,상하부용</v>
          </cell>
          <cell r="D412" t="str">
            <v>조</v>
          </cell>
          <cell r="E412">
            <v>2</v>
          </cell>
          <cell r="F412" t="str">
            <v/>
          </cell>
          <cell r="G412" t="str">
            <v/>
          </cell>
          <cell r="H412">
            <v>0</v>
          </cell>
          <cell r="I412" t="str">
            <v/>
          </cell>
          <cell r="J412">
            <v>0</v>
          </cell>
          <cell r="K412" t="str">
            <v/>
          </cell>
          <cell r="L412">
            <v>0</v>
          </cell>
          <cell r="M412" t="str">
            <v/>
          </cell>
        </row>
        <row r="413">
          <cell r="A413" t="str">
            <v>59755057163</v>
          </cell>
          <cell r="B413" t="str">
            <v>지중선용 가선철물</v>
          </cell>
          <cell r="C413" t="str">
            <v>전주용입상관, D130x2m</v>
          </cell>
          <cell r="D413" t="str">
            <v>EA</v>
          </cell>
          <cell r="E413">
            <v>6</v>
          </cell>
          <cell r="F413" t="str">
            <v/>
          </cell>
          <cell r="G413" t="str">
            <v/>
          </cell>
          <cell r="H413">
            <v>0</v>
          </cell>
          <cell r="I413" t="str">
            <v/>
          </cell>
          <cell r="J413">
            <v>0</v>
          </cell>
          <cell r="K413" t="str">
            <v/>
          </cell>
          <cell r="L413">
            <v>0</v>
          </cell>
          <cell r="M413" t="str">
            <v/>
          </cell>
        </row>
        <row r="414">
          <cell r="A414" t="str">
            <v>56930220031</v>
          </cell>
          <cell r="B414" t="str">
            <v>터파기(기계80%,인력20%)</v>
          </cell>
          <cell r="C414" t="str">
            <v>보통토사</v>
          </cell>
          <cell r="D414" t="str">
            <v>㎥</v>
          </cell>
          <cell r="E414">
            <v>2</v>
          </cell>
          <cell r="F414">
            <v>4759</v>
          </cell>
          <cell r="G414">
            <v>9518</v>
          </cell>
          <cell r="H414">
            <v>632</v>
          </cell>
          <cell r="I414">
            <v>1264</v>
          </cell>
          <cell r="J414">
            <v>4127</v>
          </cell>
          <cell r="K414">
            <v>8254</v>
          </cell>
          <cell r="L414">
            <v>0</v>
          </cell>
          <cell r="M414" t="str">
            <v/>
          </cell>
          <cell r="N414" t="str">
            <v>제 5호</v>
          </cell>
        </row>
        <row r="415">
          <cell r="A415" t="str">
            <v>56930220036</v>
          </cell>
          <cell r="B415" t="str">
            <v>되메우기(기계80%,인력20%)</v>
          </cell>
          <cell r="C415" t="str">
            <v>보통토사</v>
          </cell>
          <cell r="D415" t="str">
            <v>㎥</v>
          </cell>
          <cell r="E415">
            <v>2</v>
          </cell>
          <cell r="F415">
            <v>2932</v>
          </cell>
          <cell r="G415">
            <v>5864</v>
          </cell>
          <cell r="H415">
            <v>434</v>
          </cell>
          <cell r="I415">
            <v>868</v>
          </cell>
          <cell r="J415">
            <v>2498</v>
          </cell>
          <cell r="K415">
            <v>4996</v>
          </cell>
          <cell r="L415">
            <v>0</v>
          </cell>
          <cell r="M415" t="str">
            <v/>
          </cell>
          <cell r="N415" t="str">
            <v>제 6호</v>
          </cell>
        </row>
        <row r="416">
          <cell r="A416" t="str">
            <v>56900017031</v>
          </cell>
          <cell r="B416" t="str">
            <v>노 무 비</v>
          </cell>
          <cell r="C416" t="str">
            <v>배전전공</v>
          </cell>
          <cell r="D416" t="str">
            <v>인</v>
          </cell>
          <cell r="E416">
            <v>0.56999999999999995</v>
          </cell>
          <cell r="F416">
            <v>216877</v>
          </cell>
          <cell r="G416">
            <v>123619.8</v>
          </cell>
          <cell r="H416">
            <v>0</v>
          </cell>
          <cell r="I416" t="str">
            <v/>
          </cell>
          <cell r="J416">
            <v>216877</v>
          </cell>
          <cell r="K416">
            <v>123619.8</v>
          </cell>
          <cell r="L416">
            <v>0</v>
          </cell>
          <cell r="M416" t="str">
            <v/>
          </cell>
        </row>
        <row r="417">
          <cell r="A417" t="str">
            <v>56900017041</v>
          </cell>
          <cell r="B417" t="str">
            <v>노 무 비</v>
          </cell>
          <cell r="C417" t="str">
            <v>보통인부</v>
          </cell>
          <cell r="D417" t="str">
            <v>인</v>
          </cell>
          <cell r="E417">
            <v>0.24</v>
          </cell>
          <cell r="F417">
            <v>81443</v>
          </cell>
          <cell r="G417">
            <v>19546.3</v>
          </cell>
          <cell r="H417">
            <v>0</v>
          </cell>
          <cell r="I417" t="str">
            <v/>
          </cell>
          <cell r="J417">
            <v>81443</v>
          </cell>
          <cell r="K417">
            <v>19546.3</v>
          </cell>
          <cell r="L417">
            <v>0</v>
          </cell>
          <cell r="M417" t="str">
            <v/>
          </cell>
        </row>
        <row r="418">
          <cell r="A418" t="str">
            <v>A0300000000</v>
          </cell>
          <cell r="B418" t="str">
            <v>[ 공 구 손 료 ]</v>
          </cell>
          <cell r="C418" t="str">
            <v>노무비의 3 %</v>
          </cell>
          <cell r="D418" t="str">
            <v>식</v>
          </cell>
          <cell r="E418">
            <v>1</v>
          </cell>
          <cell r="F418">
            <v>4294</v>
          </cell>
          <cell r="G418">
            <v>4294</v>
          </cell>
          <cell r="H418">
            <v>4294</v>
          </cell>
          <cell r="I418">
            <v>4294</v>
          </cell>
          <cell r="K418" t="str">
            <v/>
          </cell>
          <cell r="M418" t="str">
            <v/>
          </cell>
        </row>
        <row r="419">
          <cell r="B419" t="str">
            <v>( 합       계 )</v>
          </cell>
          <cell r="F419" t="str">
            <v/>
          </cell>
          <cell r="G419">
            <v>770462</v>
          </cell>
          <cell r="I419">
            <v>614046</v>
          </cell>
          <cell r="K419">
            <v>156416</v>
          </cell>
          <cell r="M419">
            <v>0</v>
          </cell>
        </row>
        <row r="420">
          <cell r="F420" t="str">
            <v/>
          </cell>
          <cell r="G420" t="str">
            <v/>
          </cell>
          <cell r="I420" t="str">
            <v/>
          </cell>
          <cell r="K420" t="str">
            <v/>
          </cell>
          <cell r="M420" t="str">
            <v/>
          </cell>
        </row>
        <row r="421">
          <cell r="A421" t="str">
            <v>56950630322</v>
          </cell>
          <cell r="B421" t="str">
            <v>[제 42호] 닥트및트레이  바닥지지 W300 [개소]</v>
          </cell>
          <cell r="F421" t="str">
            <v/>
          </cell>
          <cell r="G421" t="str">
            <v/>
          </cell>
          <cell r="I421" t="str">
            <v/>
          </cell>
          <cell r="K421" t="str">
            <v/>
          </cell>
          <cell r="M421" t="str">
            <v/>
          </cell>
        </row>
        <row r="422">
          <cell r="A422" t="str">
            <v>MM300002001</v>
          </cell>
          <cell r="B422" t="str">
            <v>C - 형강</v>
          </cell>
          <cell r="C422" t="str">
            <v>60-30-10-2.3t</v>
          </cell>
          <cell r="D422" t="str">
            <v>M</v>
          </cell>
          <cell r="E422">
            <v>2.4</v>
          </cell>
          <cell r="F422">
            <v>720</v>
          </cell>
          <cell r="G422">
            <v>1728</v>
          </cell>
          <cell r="H422">
            <v>720</v>
          </cell>
          <cell r="I422">
            <v>1728</v>
          </cell>
          <cell r="J422">
            <v>0</v>
          </cell>
          <cell r="K422" t="str">
            <v/>
          </cell>
          <cell r="L422">
            <v>0</v>
          </cell>
          <cell r="M422" t="str">
            <v/>
          </cell>
        </row>
        <row r="423">
          <cell r="A423" t="str">
            <v>53060707007</v>
          </cell>
          <cell r="B423" t="str">
            <v>셋트앵커</v>
          </cell>
          <cell r="C423" t="str">
            <v>M8×L150mm</v>
          </cell>
          <cell r="D423" t="str">
            <v>개</v>
          </cell>
          <cell r="E423">
            <v>2</v>
          </cell>
          <cell r="F423">
            <v>800</v>
          </cell>
          <cell r="G423">
            <v>1600</v>
          </cell>
          <cell r="H423">
            <v>800</v>
          </cell>
          <cell r="I423">
            <v>1600</v>
          </cell>
          <cell r="J423">
            <v>0</v>
          </cell>
          <cell r="K423" t="str">
            <v/>
          </cell>
          <cell r="L423">
            <v>0</v>
          </cell>
          <cell r="M423" t="str">
            <v/>
          </cell>
        </row>
        <row r="424">
          <cell r="A424" t="str">
            <v>56900017016</v>
          </cell>
          <cell r="B424" t="str">
            <v>노 무 비</v>
          </cell>
          <cell r="C424" t="str">
            <v>내선전공</v>
          </cell>
          <cell r="D424" t="str">
            <v>인</v>
          </cell>
          <cell r="E424">
            <v>0.16</v>
          </cell>
          <cell r="F424">
            <v>135106</v>
          </cell>
          <cell r="G424">
            <v>21616.9</v>
          </cell>
          <cell r="H424">
            <v>0</v>
          </cell>
          <cell r="I424" t="str">
            <v/>
          </cell>
          <cell r="J424">
            <v>135106</v>
          </cell>
          <cell r="K424">
            <v>21616.9</v>
          </cell>
          <cell r="L424">
            <v>0</v>
          </cell>
          <cell r="M424" t="str">
            <v/>
          </cell>
        </row>
        <row r="425">
          <cell r="A425" t="str">
            <v>A0300000000</v>
          </cell>
          <cell r="B425" t="str">
            <v>[ 공 구 손 료 ]</v>
          </cell>
          <cell r="C425" t="str">
            <v>노무비의 3 %</v>
          </cell>
          <cell r="D425" t="str">
            <v>식</v>
          </cell>
          <cell r="E425">
            <v>1</v>
          </cell>
          <cell r="F425">
            <v>648.40000000000146</v>
          </cell>
          <cell r="G425">
            <v>648.4</v>
          </cell>
          <cell r="H425">
            <v>648.40000000000146</v>
          </cell>
          <cell r="I425">
            <v>648.40000000000146</v>
          </cell>
          <cell r="K425" t="str">
            <v/>
          </cell>
          <cell r="M425" t="str">
            <v/>
          </cell>
        </row>
        <row r="426">
          <cell r="B426" t="str">
            <v>( 합       계 )</v>
          </cell>
          <cell r="F426" t="str">
            <v/>
          </cell>
          <cell r="G426">
            <v>25592</v>
          </cell>
          <cell r="I426">
            <v>3976</v>
          </cell>
          <cell r="K426">
            <v>21616</v>
          </cell>
          <cell r="M426">
            <v>0</v>
          </cell>
        </row>
        <row r="427">
          <cell r="F427" t="str">
            <v/>
          </cell>
          <cell r="G427" t="str">
            <v/>
          </cell>
          <cell r="I427" t="str">
            <v/>
          </cell>
          <cell r="K427" t="str">
            <v/>
          </cell>
          <cell r="M427" t="str">
            <v/>
          </cell>
        </row>
        <row r="428">
          <cell r="A428" t="str">
            <v>56950630323</v>
          </cell>
          <cell r="B428" t="str">
            <v>[제 43호] 닥트및트레이  바닥지지 W450 [개소]</v>
          </cell>
          <cell r="F428" t="str">
            <v/>
          </cell>
          <cell r="G428" t="str">
            <v/>
          </cell>
          <cell r="I428" t="str">
            <v/>
          </cell>
          <cell r="K428" t="str">
            <v/>
          </cell>
          <cell r="M428" t="str">
            <v/>
          </cell>
        </row>
        <row r="429">
          <cell r="A429" t="str">
            <v>MM300002001</v>
          </cell>
          <cell r="B429" t="str">
            <v>C - 형강</v>
          </cell>
          <cell r="C429" t="str">
            <v>60-30-10-2.3t</v>
          </cell>
          <cell r="D429" t="str">
            <v>M</v>
          </cell>
          <cell r="E429">
            <v>2.7</v>
          </cell>
          <cell r="F429">
            <v>720</v>
          </cell>
          <cell r="G429">
            <v>1944</v>
          </cell>
          <cell r="H429">
            <v>720</v>
          </cell>
          <cell r="I429">
            <v>1944</v>
          </cell>
          <cell r="J429">
            <v>0</v>
          </cell>
          <cell r="K429" t="str">
            <v/>
          </cell>
          <cell r="L429">
            <v>0</v>
          </cell>
          <cell r="M429" t="str">
            <v/>
          </cell>
        </row>
        <row r="430">
          <cell r="A430" t="str">
            <v>53060707007</v>
          </cell>
          <cell r="B430" t="str">
            <v>셋트앵커</v>
          </cell>
          <cell r="C430" t="str">
            <v>M8×L150mm</v>
          </cell>
          <cell r="D430" t="str">
            <v>개</v>
          </cell>
          <cell r="E430">
            <v>2</v>
          </cell>
          <cell r="F430">
            <v>800</v>
          </cell>
          <cell r="G430">
            <v>1600</v>
          </cell>
          <cell r="H430">
            <v>800</v>
          </cell>
          <cell r="I430">
            <v>1600</v>
          </cell>
          <cell r="J430">
            <v>0</v>
          </cell>
          <cell r="K430" t="str">
            <v/>
          </cell>
          <cell r="L430">
            <v>0</v>
          </cell>
          <cell r="M430" t="str">
            <v/>
          </cell>
        </row>
        <row r="431">
          <cell r="A431" t="str">
            <v>56900017016</v>
          </cell>
          <cell r="B431" t="str">
            <v>노 무 비</v>
          </cell>
          <cell r="C431" t="str">
            <v>내선전공</v>
          </cell>
          <cell r="D431" t="str">
            <v>인</v>
          </cell>
          <cell r="E431">
            <v>0.16</v>
          </cell>
          <cell r="F431">
            <v>135106</v>
          </cell>
          <cell r="G431">
            <v>21616.9</v>
          </cell>
          <cell r="H431">
            <v>0</v>
          </cell>
          <cell r="I431" t="str">
            <v/>
          </cell>
          <cell r="J431">
            <v>135106</v>
          </cell>
          <cell r="K431">
            <v>21616.9</v>
          </cell>
          <cell r="L431">
            <v>0</v>
          </cell>
          <cell r="M431" t="str">
            <v/>
          </cell>
        </row>
        <row r="432">
          <cell r="A432" t="str">
            <v>A0300000000</v>
          </cell>
          <cell r="B432" t="str">
            <v>[ 공 구 손 료 ]</v>
          </cell>
          <cell r="C432" t="str">
            <v>노무비의 3 %</v>
          </cell>
          <cell r="D432" t="str">
            <v>식</v>
          </cell>
          <cell r="E432">
            <v>1</v>
          </cell>
          <cell r="F432">
            <v>648.40000000000146</v>
          </cell>
          <cell r="G432">
            <v>648.4</v>
          </cell>
          <cell r="H432">
            <v>648.40000000000146</v>
          </cell>
          <cell r="I432">
            <v>648.40000000000146</v>
          </cell>
          <cell r="K432" t="str">
            <v/>
          </cell>
          <cell r="M432" t="str">
            <v/>
          </cell>
        </row>
        <row r="433">
          <cell r="B433" t="str">
            <v>( 합       계 )</v>
          </cell>
          <cell r="F433" t="str">
            <v/>
          </cell>
          <cell r="G433">
            <v>25808</v>
          </cell>
          <cell r="I433">
            <v>4192</v>
          </cell>
          <cell r="K433">
            <v>21616</v>
          </cell>
          <cell r="M433">
            <v>0</v>
          </cell>
        </row>
        <row r="434">
          <cell r="F434" t="str">
            <v/>
          </cell>
          <cell r="G434" t="str">
            <v/>
          </cell>
          <cell r="I434" t="str">
            <v/>
          </cell>
          <cell r="K434" t="str">
            <v/>
          </cell>
          <cell r="M434" t="str">
            <v/>
          </cell>
        </row>
        <row r="435">
          <cell r="A435" t="str">
            <v>56958000001</v>
          </cell>
          <cell r="B435" t="str">
            <v>[제 44호] 강제전선관  아연도 16 mm [M.]</v>
          </cell>
          <cell r="F435" t="str">
            <v/>
          </cell>
          <cell r="G435" t="str">
            <v/>
          </cell>
          <cell r="I435" t="str">
            <v/>
          </cell>
          <cell r="K435" t="str">
            <v/>
          </cell>
          <cell r="M435" t="str">
            <v/>
          </cell>
        </row>
        <row r="436">
          <cell r="A436" t="str">
            <v>59750337001</v>
          </cell>
          <cell r="B436" t="str">
            <v>강제전선관</v>
          </cell>
          <cell r="C436" t="str">
            <v>아연도 16 mm</v>
          </cell>
          <cell r="D436" t="str">
            <v>M</v>
          </cell>
          <cell r="E436">
            <v>1.1000000000000001</v>
          </cell>
          <cell r="F436">
            <v>1850</v>
          </cell>
          <cell r="G436">
            <v>2035</v>
          </cell>
          <cell r="H436">
            <v>1850</v>
          </cell>
          <cell r="I436">
            <v>2035</v>
          </cell>
          <cell r="J436">
            <v>0</v>
          </cell>
          <cell r="K436" t="str">
            <v/>
          </cell>
          <cell r="L436">
            <v>0</v>
          </cell>
          <cell r="M436" t="str">
            <v/>
          </cell>
        </row>
        <row r="437">
          <cell r="A437" t="str">
            <v>A0500000000</v>
          </cell>
          <cell r="B437" t="str">
            <v>[ 배관 부속재 ]</v>
          </cell>
          <cell r="C437" t="str">
            <v>전선관의 15 %</v>
          </cell>
          <cell r="D437" t="str">
            <v>식</v>
          </cell>
          <cell r="E437">
            <v>1</v>
          </cell>
          <cell r="F437">
            <v>305.2</v>
          </cell>
          <cell r="G437">
            <v>305.2</v>
          </cell>
          <cell r="H437">
            <v>305.2</v>
          </cell>
          <cell r="I437">
            <v>305.2</v>
          </cell>
          <cell r="K437" t="str">
            <v/>
          </cell>
          <cell r="M437" t="str">
            <v/>
          </cell>
        </row>
        <row r="438">
          <cell r="A438" t="str">
            <v>A0100000000</v>
          </cell>
          <cell r="B438" t="str">
            <v>[ 소모 잡자재 ]</v>
          </cell>
          <cell r="C438" t="str">
            <v>전선, 전선관의 2 %</v>
          </cell>
          <cell r="D438" t="str">
            <v>식</v>
          </cell>
          <cell r="E438">
            <v>1</v>
          </cell>
          <cell r="F438">
            <v>40.699999999999818</v>
          </cell>
          <cell r="G438">
            <v>40.6</v>
          </cell>
          <cell r="H438">
            <v>40.699999999999818</v>
          </cell>
          <cell r="I438">
            <v>40.699999999999818</v>
          </cell>
          <cell r="K438" t="str">
            <v/>
          </cell>
          <cell r="M438" t="str">
            <v/>
          </cell>
        </row>
        <row r="439">
          <cell r="A439" t="str">
            <v>56900017016</v>
          </cell>
          <cell r="B439" t="str">
            <v>노 무 비</v>
          </cell>
          <cell r="C439" t="str">
            <v>내선전공</v>
          </cell>
          <cell r="D439" t="str">
            <v>인</v>
          </cell>
          <cell r="E439">
            <v>0.08</v>
          </cell>
          <cell r="F439">
            <v>135106</v>
          </cell>
          <cell r="G439">
            <v>10808.4</v>
          </cell>
          <cell r="H439">
            <v>0</v>
          </cell>
          <cell r="I439" t="str">
            <v/>
          </cell>
          <cell r="J439">
            <v>135106</v>
          </cell>
          <cell r="K439">
            <v>10808.4</v>
          </cell>
          <cell r="L439">
            <v>0</v>
          </cell>
          <cell r="M439" t="str">
            <v/>
          </cell>
        </row>
        <row r="440">
          <cell r="A440" t="str">
            <v>A0300000000</v>
          </cell>
          <cell r="B440" t="str">
            <v>[ 공 구 손 료 ]</v>
          </cell>
          <cell r="C440" t="str">
            <v>노무비의 3 %</v>
          </cell>
          <cell r="D440" t="str">
            <v>식</v>
          </cell>
          <cell r="E440">
            <v>1</v>
          </cell>
          <cell r="F440">
            <v>324.20000000000073</v>
          </cell>
          <cell r="G440">
            <v>324.2</v>
          </cell>
          <cell r="H440">
            <v>324.20000000000073</v>
          </cell>
          <cell r="I440">
            <v>324.20000000000073</v>
          </cell>
          <cell r="K440" t="str">
            <v/>
          </cell>
          <cell r="M440" t="str">
            <v/>
          </cell>
        </row>
        <row r="441">
          <cell r="B441" t="str">
            <v>( 합       계 )</v>
          </cell>
          <cell r="F441" t="str">
            <v/>
          </cell>
          <cell r="G441">
            <v>13513</v>
          </cell>
          <cell r="I441">
            <v>2705</v>
          </cell>
          <cell r="K441">
            <v>10808</v>
          </cell>
          <cell r="M441">
            <v>0</v>
          </cell>
        </row>
        <row r="442">
          <cell r="F442" t="str">
            <v/>
          </cell>
          <cell r="G442" t="str">
            <v/>
          </cell>
          <cell r="I442" t="str">
            <v/>
          </cell>
          <cell r="K442" t="str">
            <v/>
          </cell>
          <cell r="M442" t="str">
            <v/>
          </cell>
        </row>
        <row r="443">
          <cell r="A443" t="str">
            <v>56958000002</v>
          </cell>
          <cell r="B443" t="str">
            <v>[제 45호] 강제전선관  아연도 28 mm [M.]</v>
          </cell>
          <cell r="F443" t="str">
            <v/>
          </cell>
          <cell r="G443" t="str">
            <v/>
          </cell>
          <cell r="I443" t="str">
            <v/>
          </cell>
          <cell r="K443" t="str">
            <v/>
          </cell>
          <cell r="M443" t="str">
            <v/>
          </cell>
        </row>
        <row r="444">
          <cell r="A444" t="str">
            <v>59750337003</v>
          </cell>
          <cell r="B444" t="str">
            <v>강제전선관</v>
          </cell>
          <cell r="C444" t="str">
            <v>아연도 28 mm</v>
          </cell>
          <cell r="D444" t="str">
            <v>M</v>
          </cell>
          <cell r="E444">
            <v>1.1000000000000001</v>
          </cell>
          <cell r="F444">
            <v>3150</v>
          </cell>
          <cell r="G444">
            <v>3465</v>
          </cell>
          <cell r="H444">
            <v>3150</v>
          </cell>
          <cell r="I444">
            <v>3465</v>
          </cell>
          <cell r="J444">
            <v>0</v>
          </cell>
          <cell r="K444" t="str">
            <v/>
          </cell>
          <cell r="L444">
            <v>0</v>
          </cell>
          <cell r="M444" t="str">
            <v/>
          </cell>
        </row>
        <row r="445">
          <cell r="A445" t="str">
            <v>A0500000000</v>
          </cell>
          <cell r="B445" t="str">
            <v>[ 배관 부속재 ]</v>
          </cell>
          <cell r="C445" t="str">
            <v>전선관의 15 %</v>
          </cell>
          <cell r="D445" t="str">
            <v>식</v>
          </cell>
          <cell r="E445">
            <v>1</v>
          </cell>
          <cell r="F445">
            <v>519.70000000000005</v>
          </cell>
          <cell r="G445">
            <v>519.70000000000005</v>
          </cell>
          <cell r="H445">
            <v>519.70000000000005</v>
          </cell>
          <cell r="I445">
            <v>519.70000000000005</v>
          </cell>
          <cell r="K445" t="str">
            <v/>
          </cell>
          <cell r="M445" t="str">
            <v/>
          </cell>
        </row>
        <row r="446">
          <cell r="A446" t="str">
            <v>A0100000000</v>
          </cell>
          <cell r="B446" t="str">
            <v>[ 소모 잡자재 ]</v>
          </cell>
          <cell r="C446" t="str">
            <v>전선, 전선관의 2 %</v>
          </cell>
          <cell r="D446" t="str">
            <v>식</v>
          </cell>
          <cell r="E446">
            <v>1</v>
          </cell>
          <cell r="F446">
            <v>69.300000000000182</v>
          </cell>
          <cell r="G446">
            <v>69.3</v>
          </cell>
          <cell r="H446">
            <v>69.300000000000182</v>
          </cell>
          <cell r="I446">
            <v>69.300000000000182</v>
          </cell>
          <cell r="K446" t="str">
            <v/>
          </cell>
          <cell r="M446" t="str">
            <v/>
          </cell>
        </row>
        <row r="447">
          <cell r="A447" t="str">
            <v>56900017016</v>
          </cell>
          <cell r="B447" t="str">
            <v>노 무 비</v>
          </cell>
          <cell r="C447" t="str">
            <v>내선전공</v>
          </cell>
          <cell r="D447" t="str">
            <v>인</v>
          </cell>
          <cell r="E447">
            <v>0.14000000000000001</v>
          </cell>
          <cell r="F447">
            <v>135106</v>
          </cell>
          <cell r="G447">
            <v>18914.8</v>
          </cell>
          <cell r="H447">
            <v>0</v>
          </cell>
          <cell r="I447" t="str">
            <v/>
          </cell>
          <cell r="J447">
            <v>135106</v>
          </cell>
          <cell r="K447">
            <v>18914.8</v>
          </cell>
          <cell r="L447">
            <v>0</v>
          </cell>
          <cell r="M447" t="str">
            <v/>
          </cell>
        </row>
        <row r="448">
          <cell r="A448" t="str">
            <v>A0300000000</v>
          </cell>
          <cell r="B448" t="str">
            <v>[ 공 구 손 료 ]</v>
          </cell>
          <cell r="C448" t="str">
            <v>노무비의 3 %</v>
          </cell>
          <cell r="D448" t="str">
            <v>식</v>
          </cell>
          <cell r="E448">
            <v>1</v>
          </cell>
          <cell r="F448">
            <v>567.40000000000146</v>
          </cell>
          <cell r="G448">
            <v>567.4</v>
          </cell>
          <cell r="H448">
            <v>567.40000000000146</v>
          </cell>
          <cell r="I448">
            <v>567.40000000000146</v>
          </cell>
          <cell r="K448" t="str">
            <v/>
          </cell>
          <cell r="M448" t="str">
            <v/>
          </cell>
        </row>
        <row r="449">
          <cell r="B449" t="str">
            <v>( 합       계 )</v>
          </cell>
          <cell r="F449" t="str">
            <v/>
          </cell>
          <cell r="G449">
            <v>23535</v>
          </cell>
          <cell r="I449">
            <v>4621</v>
          </cell>
          <cell r="K449">
            <v>18914</v>
          </cell>
          <cell r="M449">
            <v>0</v>
          </cell>
        </row>
        <row r="450">
          <cell r="F450" t="str">
            <v/>
          </cell>
          <cell r="G450" t="str">
            <v/>
          </cell>
          <cell r="I450" t="str">
            <v/>
          </cell>
          <cell r="K450" t="str">
            <v/>
          </cell>
          <cell r="M450" t="str">
            <v/>
          </cell>
        </row>
        <row r="451">
          <cell r="A451" t="str">
            <v>56958000003</v>
          </cell>
          <cell r="B451" t="str">
            <v>[제 46호] 강제전선관(노출)  아연도 16 mm [M.]</v>
          </cell>
          <cell r="F451" t="str">
            <v/>
          </cell>
          <cell r="G451" t="str">
            <v/>
          </cell>
          <cell r="I451" t="str">
            <v/>
          </cell>
          <cell r="K451" t="str">
            <v/>
          </cell>
          <cell r="M451" t="str">
            <v/>
          </cell>
        </row>
        <row r="452">
          <cell r="A452" t="str">
            <v>59750337011</v>
          </cell>
          <cell r="B452" t="str">
            <v>강제전선관(노출)</v>
          </cell>
          <cell r="C452" t="str">
            <v>아연도 16 mm</v>
          </cell>
          <cell r="D452" t="str">
            <v>M</v>
          </cell>
          <cell r="E452">
            <v>1.1000000000000001</v>
          </cell>
          <cell r="F452">
            <v>1850</v>
          </cell>
          <cell r="G452">
            <v>2035</v>
          </cell>
          <cell r="H452">
            <v>1850</v>
          </cell>
          <cell r="I452">
            <v>2035</v>
          </cell>
          <cell r="J452">
            <v>0</v>
          </cell>
          <cell r="K452" t="str">
            <v/>
          </cell>
          <cell r="L452">
            <v>0</v>
          </cell>
          <cell r="M452" t="str">
            <v/>
          </cell>
        </row>
        <row r="453">
          <cell r="A453" t="str">
            <v>A0500000000</v>
          </cell>
          <cell r="B453" t="str">
            <v>[ 배관 부속재 ]</v>
          </cell>
          <cell r="C453" t="str">
            <v>전선관의 15 %</v>
          </cell>
          <cell r="D453" t="str">
            <v>식</v>
          </cell>
          <cell r="E453">
            <v>1</v>
          </cell>
          <cell r="F453">
            <v>305.2</v>
          </cell>
          <cell r="G453">
            <v>305.2</v>
          </cell>
          <cell r="H453">
            <v>305.2</v>
          </cell>
          <cell r="I453">
            <v>305.2</v>
          </cell>
          <cell r="K453" t="str">
            <v/>
          </cell>
          <cell r="M453" t="str">
            <v/>
          </cell>
        </row>
        <row r="454">
          <cell r="A454" t="str">
            <v>A0100000000</v>
          </cell>
          <cell r="B454" t="str">
            <v>[ 소모 잡자재 ]</v>
          </cell>
          <cell r="C454" t="str">
            <v>전선, 전선관의 2 %</v>
          </cell>
          <cell r="D454" t="str">
            <v>식</v>
          </cell>
          <cell r="E454">
            <v>1</v>
          </cell>
          <cell r="F454">
            <v>40.699999999999818</v>
          </cell>
          <cell r="G454">
            <v>40.6</v>
          </cell>
          <cell r="H454">
            <v>40.699999999999818</v>
          </cell>
          <cell r="I454">
            <v>40.699999999999818</v>
          </cell>
          <cell r="K454" t="str">
            <v/>
          </cell>
          <cell r="M454" t="str">
            <v/>
          </cell>
        </row>
        <row r="455">
          <cell r="A455" t="str">
            <v>56900017016</v>
          </cell>
          <cell r="B455" t="str">
            <v>노 무 비</v>
          </cell>
          <cell r="C455" t="str">
            <v>내선전공</v>
          </cell>
          <cell r="D455" t="str">
            <v>인</v>
          </cell>
          <cell r="E455">
            <v>0.08</v>
          </cell>
          <cell r="F455">
            <v>135106</v>
          </cell>
          <cell r="G455">
            <v>10808.4</v>
          </cell>
          <cell r="H455">
            <v>0</v>
          </cell>
          <cell r="I455" t="str">
            <v/>
          </cell>
          <cell r="J455">
            <v>135106</v>
          </cell>
          <cell r="K455">
            <v>10808.4</v>
          </cell>
          <cell r="L455">
            <v>0</v>
          </cell>
          <cell r="M455" t="str">
            <v/>
          </cell>
        </row>
        <row r="456">
          <cell r="A456" t="str">
            <v>A0300000000</v>
          </cell>
          <cell r="B456" t="str">
            <v>[ 공 구 손 료 ]</v>
          </cell>
          <cell r="C456" t="str">
            <v>노무비의 3 %</v>
          </cell>
          <cell r="D456" t="str">
            <v>식</v>
          </cell>
          <cell r="E456">
            <v>1</v>
          </cell>
          <cell r="F456">
            <v>324.20000000000073</v>
          </cell>
          <cell r="G456">
            <v>324.2</v>
          </cell>
          <cell r="H456">
            <v>324.20000000000073</v>
          </cell>
          <cell r="I456">
            <v>324.20000000000073</v>
          </cell>
          <cell r="K456" t="str">
            <v/>
          </cell>
          <cell r="M456" t="str">
            <v/>
          </cell>
        </row>
        <row r="457">
          <cell r="B457" t="str">
            <v>( 합       계 )</v>
          </cell>
          <cell r="F457" t="str">
            <v/>
          </cell>
          <cell r="G457">
            <v>13513</v>
          </cell>
          <cell r="I457">
            <v>2705</v>
          </cell>
          <cell r="K457">
            <v>10808</v>
          </cell>
          <cell r="M457">
            <v>0</v>
          </cell>
        </row>
        <row r="458">
          <cell r="F458" t="str">
            <v/>
          </cell>
          <cell r="G458" t="str">
            <v/>
          </cell>
          <cell r="I458" t="str">
            <v/>
          </cell>
          <cell r="K458" t="str">
            <v/>
          </cell>
          <cell r="M458" t="str">
            <v/>
          </cell>
        </row>
        <row r="459">
          <cell r="A459" t="str">
            <v>56958000004</v>
          </cell>
          <cell r="B459" t="str">
            <v>[제 47호] 강제전선관(노출)  아연도 22 mm [M.]</v>
          </cell>
          <cell r="F459" t="str">
            <v/>
          </cell>
          <cell r="G459" t="str">
            <v/>
          </cell>
          <cell r="I459" t="str">
            <v/>
          </cell>
          <cell r="K459" t="str">
            <v/>
          </cell>
          <cell r="M459" t="str">
            <v/>
          </cell>
        </row>
        <row r="460">
          <cell r="A460" t="str">
            <v>59750337012</v>
          </cell>
          <cell r="B460" t="str">
            <v>강제전선관(노출)</v>
          </cell>
          <cell r="C460" t="str">
            <v>아연도 22 mm</v>
          </cell>
          <cell r="D460" t="str">
            <v>M</v>
          </cell>
          <cell r="E460">
            <v>1.1000000000000001</v>
          </cell>
          <cell r="F460">
            <v>2390</v>
          </cell>
          <cell r="G460">
            <v>2629</v>
          </cell>
          <cell r="H460">
            <v>2390</v>
          </cell>
          <cell r="I460">
            <v>2629</v>
          </cell>
          <cell r="J460">
            <v>0</v>
          </cell>
          <cell r="K460" t="str">
            <v/>
          </cell>
          <cell r="L460">
            <v>0</v>
          </cell>
          <cell r="M460" t="str">
            <v/>
          </cell>
        </row>
        <row r="461">
          <cell r="A461" t="str">
            <v>A0500000000</v>
          </cell>
          <cell r="B461" t="str">
            <v>[ 배관 부속재 ]</v>
          </cell>
          <cell r="C461" t="str">
            <v>전선관의 15 %</v>
          </cell>
          <cell r="D461" t="str">
            <v>식</v>
          </cell>
          <cell r="E461">
            <v>1</v>
          </cell>
          <cell r="F461">
            <v>394.3</v>
          </cell>
          <cell r="G461">
            <v>394.3</v>
          </cell>
          <cell r="H461">
            <v>394.3</v>
          </cell>
          <cell r="I461">
            <v>394.3</v>
          </cell>
          <cell r="K461" t="str">
            <v/>
          </cell>
          <cell r="M461" t="str">
            <v/>
          </cell>
        </row>
        <row r="462">
          <cell r="A462" t="str">
            <v>A0100000000</v>
          </cell>
          <cell r="B462" t="str">
            <v>[ 소모 잡자재 ]</v>
          </cell>
          <cell r="C462" t="str">
            <v>전선, 전선관의 2 %</v>
          </cell>
          <cell r="D462" t="str">
            <v>식</v>
          </cell>
          <cell r="E462">
            <v>1</v>
          </cell>
          <cell r="F462">
            <v>52.5</v>
          </cell>
          <cell r="G462">
            <v>52.5</v>
          </cell>
          <cell r="H462">
            <v>52.5</v>
          </cell>
          <cell r="I462">
            <v>52.5</v>
          </cell>
          <cell r="K462" t="str">
            <v/>
          </cell>
          <cell r="M462" t="str">
            <v/>
          </cell>
        </row>
        <row r="463">
          <cell r="A463" t="str">
            <v>56900017016</v>
          </cell>
          <cell r="B463" t="str">
            <v>노 무 비</v>
          </cell>
          <cell r="C463" t="str">
            <v>내선전공</v>
          </cell>
          <cell r="D463" t="str">
            <v>인</v>
          </cell>
          <cell r="E463">
            <v>0.11</v>
          </cell>
          <cell r="F463">
            <v>135106</v>
          </cell>
          <cell r="G463">
            <v>14861.6</v>
          </cell>
          <cell r="H463">
            <v>0</v>
          </cell>
          <cell r="I463" t="str">
            <v/>
          </cell>
          <cell r="J463">
            <v>135106</v>
          </cell>
          <cell r="K463">
            <v>14861.6</v>
          </cell>
          <cell r="L463">
            <v>0</v>
          </cell>
          <cell r="M463" t="str">
            <v/>
          </cell>
        </row>
        <row r="464">
          <cell r="A464" t="str">
            <v>A0300000000</v>
          </cell>
          <cell r="B464" t="str">
            <v>[ 공 구 손 료 ]</v>
          </cell>
          <cell r="C464" t="str">
            <v>노무비의 3 %</v>
          </cell>
          <cell r="D464" t="str">
            <v>식</v>
          </cell>
          <cell r="E464">
            <v>1</v>
          </cell>
          <cell r="F464">
            <v>445.79999999999927</v>
          </cell>
          <cell r="G464">
            <v>445.7</v>
          </cell>
          <cell r="H464">
            <v>445.79999999999927</v>
          </cell>
          <cell r="I464">
            <v>445.79999999999927</v>
          </cell>
          <cell r="K464" t="str">
            <v/>
          </cell>
          <cell r="M464" t="str">
            <v/>
          </cell>
        </row>
        <row r="465">
          <cell r="B465" t="str">
            <v>( 합       계 )</v>
          </cell>
          <cell r="F465" t="str">
            <v/>
          </cell>
          <cell r="G465">
            <v>18382</v>
          </cell>
          <cell r="I465">
            <v>3521</v>
          </cell>
          <cell r="K465">
            <v>14861</v>
          </cell>
          <cell r="M465">
            <v>0</v>
          </cell>
        </row>
        <row r="466">
          <cell r="F466" t="str">
            <v/>
          </cell>
          <cell r="G466" t="str">
            <v/>
          </cell>
          <cell r="I466" t="str">
            <v/>
          </cell>
          <cell r="K466" t="str">
            <v/>
          </cell>
          <cell r="M466" t="str">
            <v/>
          </cell>
        </row>
        <row r="467">
          <cell r="A467" t="str">
            <v>56958000005</v>
          </cell>
          <cell r="B467" t="str">
            <v>[제 48호] 강제전선관(노출)  아연도 28 mm [M.]</v>
          </cell>
          <cell r="F467" t="str">
            <v/>
          </cell>
          <cell r="G467" t="str">
            <v/>
          </cell>
          <cell r="I467" t="str">
            <v/>
          </cell>
          <cell r="K467" t="str">
            <v/>
          </cell>
          <cell r="M467" t="str">
            <v/>
          </cell>
        </row>
        <row r="468">
          <cell r="A468" t="str">
            <v>59750337013</v>
          </cell>
          <cell r="B468" t="str">
            <v>강제전선관(노출)</v>
          </cell>
          <cell r="C468" t="str">
            <v>아연도 28 mm</v>
          </cell>
          <cell r="D468" t="str">
            <v>M</v>
          </cell>
          <cell r="E468">
            <v>1.1000000000000001</v>
          </cell>
          <cell r="F468">
            <v>3150</v>
          </cell>
          <cell r="G468">
            <v>3465</v>
          </cell>
          <cell r="H468">
            <v>3150</v>
          </cell>
          <cell r="I468">
            <v>3465</v>
          </cell>
          <cell r="J468">
            <v>0</v>
          </cell>
          <cell r="K468" t="str">
            <v/>
          </cell>
          <cell r="L468">
            <v>0</v>
          </cell>
          <cell r="M468" t="str">
            <v/>
          </cell>
        </row>
        <row r="469">
          <cell r="A469" t="str">
            <v>A0500000000</v>
          </cell>
          <cell r="B469" t="str">
            <v>[ 배관 부속재 ]</v>
          </cell>
          <cell r="C469" t="str">
            <v>전선관의 15 %</v>
          </cell>
          <cell r="D469" t="str">
            <v>식</v>
          </cell>
          <cell r="E469">
            <v>1</v>
          </cell>
          <cell r="F469">
            <v>519.70000000000005</v>
          </cell>
          <cell r="G469">
            <v>519.70000000000005</v>
          </cell>
          <cell r="H469">
            <v>519.70000000000005</v>
          </cell>
          <cell r="I469">
            <v>519.70000000000005</v>
          </cell>
          <cell r="K469" t="str">
            <v/>
          </cell>
          <cell r="M469" t="str">
            <v/>
          </cell>
        </row>
        <row r="470">
          <cell r="A470" t="str">
            <v>A0100000000</v>
          </cell>
          <cell r="B470" t="str">
            <v>[ 소모 잡자재 ]</v>
          </cell>
          <cell r="C470" t="str">
            <v>전선, 전선관의 2 %</v>
          </cell>
          <cell r="D470" t="str">
            <v>식</v>
          </cell>
          <cell r="E470">
            <v>1</v>
          </cell>
          <cell r="F470">
            <v>69.300000000000182</v>
          </cell>
          <cell r="G470">
            <v>69.3</v>
          </cell>
          <cell r="H470">
            <v>69.300000000000182</v>
          </cell>
          <cell r="I470">
            <v>69.300000000000182</v>
          </cell>
          <cell r="K470" t="str">
            <v/>
          </cell>
          <cell r="M470" t="str">
            <v/>
          </cell>
        </row>
        <row r="471">
          <cell r="A471" t="str">
            <v>56900017016</v>
          </cell>
          <cell r="B471" t="str">
            <v>노 무 비</v>
          </cell>
          <cell r="C471" t="str">
            <v>내선전공</v>
          </cell>
          <cell r="D471" t="str">
            <v>인</v>
          </cell>
          <cell r="E471">
            <v>0.14000000000000001</v>
          </cell>
          <cell r="F471">
            <v>135106</v>
          </cell>
          <cell r="G471">
            <v>18914.8</v>
          </cell>
          <cell r="H471">
            <v>0</v>
          </cell>
          <cell r="I471" t="str">
            <v/>
          </cell>
          <cell r="J471">
            <v>135106</v>
          </cell>
          <cell r="K471">
            <v>18914.8</v>
          </cell>
          <cell r="L471">
            <v>0</v>
          </cell>
          <cell r="M471" t="str">
            <v/>
          </cell>
        </row>
        <row r="472">
          <cell r="A472" t="str">
            <v>A0300000000</v>
          </cell>
          <cell r="B472" t="str">
            <v>[ 공 구 손 료 ]</v>
          </cell>
          <cell r="C472" t="str">
            <v>노무비의 3 %</v>
          </cell>
          <cell r="D472" t="str">
            <v>식</v>
          </cell>
          <cell r="E472">
            <v>1</v>
          </cell>
          <cell r="F472">
            <v>567.40000000000146</v>
          </cell>
          <cell r="G472">
            <v>567.4</v>
          </cell>
          <cell r="H472">
            <v>567.40000000000146</v>
          </cell>
          <cell r="I472">
            <v>567.40000000000146</v>
          </cell>
          <cell r="K472" t="str">
            <v/>
          </cell>
          <cell r="M472" t="str">
            <v/>
          </cell>
        </row>
        <row r="473">
          <cell r="B473" t="str">
            <v>( 합       계 )</v>
          </cell>
          <cell r="F473" t="str">
            <v/>
          </cell>
          <cell r="G473">
            <v>23535</v>
          </cell>
          <cell r="I473">
            <v>4621</v>
          </cell>
          <cell r="K473">
            <v>18914</v>
          </cell>
          <cell r="M473">
            <v>0</v>
          </cell>
        </row>
        <row r="474">
          <cell r="F474" t="str">
            <v/>
          </cell>
          <cell r="G474" t="str">
            <v/>
          </cell>
          <cell r="I474" t="str">
            <v/>
          </cell>
          <cell r="K474" t="str">
            <v/>
          </cell>
          <cell r="M474" t="str">
            <v/>
          </cell>
        </row>
        <row r="475">
          <cell r="A475" t="str">
            <v>56958000006</v>
          </cell>
          <cell r="B475" t="str">
            <v>[제 49호] 강제전선관(노출)  아연도 36 mm [M.]</v>
          </cell>
          <cell r="F475" t="str">
            <v/>
          </cell>
          <cell r="G475" t="str">
            <v/>
          </cell>
          <cell r="I475" t="str">
            <v/>
          </cell>
          <cell r="K475" t="str">
            <v/>
          </cell>
          <cell r="M475" t="str">
            <v/>
          </cell>
        </row>
        <row r="476">
          <cell r="A476" t="str">
            <v>59750337014</v>
          </cell>
          <cell r="B476" t="str">
            <v>강제전선관(노출)</v>
          </cell>
          <cell r="C476" t="str">
            <v>아연도 36 mm</v>
          </cell>
          <cell r="D476" t="str">
            <v>M</v>
          </cell>
          <cell r="E476">
            <v>1.1000000000000001</v>
          </cell>
          <cell r="F476">
            <v>4030</v>
          </cell>
          <cell r="G476">
            <v>4433</v>
          </cell>
          <cell r="H476">
            <v>4030</v>
          </cell>
          <cell r="I476">
            <v>4433</v>
          </cell>
          <cell r="J476">
            <v>0</v>
          </cell>
          <cell r="K476" t="str">
            <v/>
          </cell>
          <cell r="L476">
            <v>0</v>
          </cell>
          <cell r="M476" t="str">
            <v/>
          </cell>
        </row>
        <row r="477">
          <cell r="A477" t="str">
            <v>A0500000000</v>
          </cell>
          <cell r="B477" t="str">
            <v>[ 배관 부속재 ]</v>
          </cell>
          <cell r="C477" t="str">
            <v>전선관의 15 %</v>
          </cell>
          <cell r="D477" t="str">
            <v>식</v>
          </cell>
          <cell r="E477">
            <v>1</v>
          </cell>
          <cell r="F477">
            <v>664.9</v>
          </cell>
          <cell r="G477">
            <v>664.9</v>
          </cell>
          <cell r="H477">
            <v>664.9</v>
          </cell>
          <cell r="I477">
            <v>664.9</v>
          </cell>
          <cell r="K477" t="str">
            <v/>
          </cell>
          <cell r="M477" t="str">
            <v/>
          </cell>
        </row>
        <row r="478">
          <cell r="A478" t="str">
            <v>A0100000000</v>
          </cell>
          <cell r="B478" t="str">
            <v>[ 소모 잡자재 ]</v>
          </cell>
          <cell r="C478" t="str">
            <v>전선, 전선관의 2 %</v>
          </cell>
          <cell r="D478" t="str">
            <v>식</v>
          </cell>
          <cell r="E478">
            <v>1</v>
          </cell>
          <cell r="F478">
            <v>88.600000000000364</v>
          </cell>
          <cell r="G478">
            <v>88.6</v>
          </cell>
          <cell r="H478">
            <v>88.600000000000364</v>
          </cell>
          <cell r="I478">
            <v>88.600000000000364</v>
          </cell>
          <cell r="K478" t="str">
            <v/>
          </cell>
          <cell r="M478" t="str">
            <v/>
          </cell>
        </row>
        <row r="479">
          <cell r="A479" t="str">
            <v>56900017016</v>
          </cell>
          <cell r="B479" t="str">
            <v>노 무 비</v>
          </cell>
          <cell r="C479" t="str">
            <v>내선전공</v>
          </cell>
          <cell r="D479" t="str">
            <v>인</v>
          </cell>
          <cell r="E479">
            <v>0.2</v>
          </cell>
          <cell r="F479">
            <v>135106</v>
          </cell>
          <cell r="G479">
            <v>27021.200000000001</v>
          </cell>
          <cell r="H479">
            <v>0</v>
          </cell>
          <cell r="I479" t="str">
            <v/>
          </cell>
          <cell r="J479">
            <v>135106</v>
          </cell>
          <cell r="K479">
            <v>27021.200000000001</v>
          </cell>
          <cell r="L479">
            <v>0</v>
          </cell>
          <cell r="M479" t="str">
            <v/>
          </cell>
        </row>
        <row r="480">
          <cell r="A480" t="str">
            <v>A0300000000</v>
          </cell>
          <cell r="B480" t="str">
            <v>[ 공 구 손 료 ]</v>
          </cell>
          <cell r="C480" t="str">
            <v>노무비의 3 %</v>
          </cell>
          <cell r="D480" t="str">
            <v>식</v>
          </cell>
          <cell r="E480">
            <v>1</v>
          </cell>
          <cell r="F480">
            <v>810.59999999999854</v>
          </cell>
          <cell r="G480">
            <v>810.5</v>
          </cell>
          <cell r="H480">
            <v>810.59999999999854</v>
          </cell>
          <cell r="I480">
            <v>810.59999999999854</v>
          </cell>
          <cell r="K480" t="str">
            <v/>
          </cell>
          <cell r="M480" t="str">
            <v/>
          </cell>
        </row>
        <row r="481">
          <cell r="B481" t="str">
            <v>( 합       계 )</v>
          </cell>
          <cell r="F481" t="str">
            <v/>
          </cell>
          <cell r="G481">
            <v>33018</v>
          </cell>
          <cell r="I481">
            <v>5997</v>
          </cell>
          <cell r="K481">
            <v>27021</v>
          </cell>
          <cell r="M481">
            <v>0</v>
          </cell>
        </row>
        <row r="482">
          <cell r="F482" t="str">
            <v/>
          </cell>
          <cell r="G482" t="str">
            <v/>
          </cell>
          <cell r="I482" t="str">
            <v/>
          </cell>
          <cell r="K482" t="str">
            <v/>
          </cell>
          <cell r="M482" t="str">
            <v/>
          </cell>
        </row>
        <row r="483">
          <cell r="A483" t="str">
            <v>56958000007</v>
          </cell>
          <cell r="B483" t="str">
            <v>[제 50호] 강제전선관(노출)  아연도 42 mm [M.]</v>
          </cell>
          <cell r="F483" t="str">
            <v/>
          </cell>
          <cell r="G483" t="str">
            <v/>
          </cell>
          <cell r="I483" t="str">
            <v/>
          </cell>
          <cell r="K483" t="str">
            <v/>
          </cell>
          <cell r="M483" t="str">
            <v/>
          </cell>
        </row>
        <row r="484">
          <cell r="A484" t="str">
            <v>59750337015</v>
          </cell>
          <cell r="B484" t="str">
            <v>강제전선관(노출)</v>
          </cell>
          <cell r="C484" t="str">
            <v>아연도 42 mm</v>
          </cell>
          <cell r="D484" t="str">
            <v>M</v>
          </cell>
          <cell r="E484">
            <v>1.1000000000000001</v>
          </cell>
          <cell r="F484">
            <v>4570</v>
          </cell>
          <cell r="G484">
            <v>5027</v>
          </cell>
          <cell r="H484">
            <v>4570</v>
          </cell>
          <cell r="I484">
            <v>5027</v>
          </cell>
          <cell r="J484">
            <v>0</v>
          </cell>
          <cell r="K484" t="str">
            <v/>
          </cell>
          <cell r="L484">
            <v>0</v>
          </cell>
          <cell r="M484" t="str">
            <v/>
          </cell>
        </row>
        <row r="485">
          <cell r="A485" t="str">
            <v>A0500000000</v>
          </cell>
          <cell r="B485" t="str">
            <v>[ 배관 부속재 ]</v>
          </cell>
          <cell r="C485" t="str">
            <v>전선관의 15 %</v>
          </cell>
          <cell r="D485" t="str">
            <v>식</v>
          </cell>
          <cell r="E485">
            <v>1</v>
          </cell>
          <cell r="F485">
            <v>754</v>
          </cell>
          <cell r="G485">
            <v>754</v>
          </cell>
          <cell r="H485">
            <v>754</v>
          </cell>
          <cell r="I485">
            <v>754</v>
          </cell>
          <cell r="K485" t="str">
            <v/>
          </cell>
          <cell r="M485" t="str">
            <v/>
          </cell>
        </row>
        <row r="486">
          <cell r="A486" t="str">
            <v>A0100000000</v>
          </cell>
          <cell r="B486" t="str">
            <v>[ 소모 잡자재 ]</v>
          </cell>
          <cell r="C486" t="str">
            <v>전선, 전선관의 2 %</v>
          </cell>
          <cell r="D486" t="str">
            <v>식</v>
          </cell>
          <cell r="E486">
            <v>1</v>
          </cell>
          <cell r="F486">
            <v>100.5</v>
          </cell>
          <cell r="G486">
            <v>100.5</v>
          </cell>
          <cell r="H486">
            <v>100.5</v>
          </cell>
          <cell r="I486">
            <v>100.5</v>
          </cell>
          <cell r="K486" t="str">
            <v/>
          </cell>
          <cell r="M486" t="str">
            <v/>
          </cell>
        </row>
        <row r="487">
          <cell r="A487" t="str">
            <v>56900017016</v>
          </cell>
          <cell r="B487" t="str">
            <v>노 무 비</v>
          </cell>
          <cell r="C487" t="str">
            <v>내선전공</v>
          </cell>
          <cell r="D487" t="str">
            <v>인</v>
          </cell>
          <cell r="E487">
            <v>0.25</v>
          </cell>
          <cell r="F487">
            <v>135106</v>
          </cell>
          <cell r="G487">
            <v>33776.5</v>
          </cell>
          <cell r="H487">
            <v>0</v>
          </cell>
          <cell r="I487" t="str">
            <v/>
          </cell>
          <cell r="J487">
            <v>135106</v>
          </cell>
          <cell r="K487">
            <v>33776.5</v>
          </cell>
          <cell r="L487">
            <v>0</v>
          </cell>
          <cell r="M487" t="str">
            <v/>
          </cell>
        </row>
        <row r="488">
          <cell r="A488" t="str">
            <v>A0300000000</v>
          </cell>
          <cell r="B488" t="str">
            <v>[ 공 구 손 료 ]</v>
          </cell>
          <cell r="C488" t="str">
            <v>노무비의 3 %</v>
          </cell>
          <cell r="D488" t="str">
            <v>식</v>
          </cell>
          <cell r="E488">
            <v>1</v>
          </cell>
          <cell r="F488">
            <v>1013.1999999999971</v>
          </cell>
          <cell r="G488">
            <v>1013.2</v>
          </cell>
          <cell r="H488">
            <v>1013.1999999999971</v>
          </cell>
          <cell r="I488">
            <v>1013.1999999999971</v>
          </cell>
          <cell r="K488" t="str">
            <v/>
          </cell>
          <cell r="M488" t="str">
            <v/>
          </cell>
        </row>
        <row r="489">
          <cell r="B489" t="str">
            <v>( 합       계 )</v>
          </cell>
          <cell r="F489" t="str">
            <v/>
          </cell>
          <cell r="G489">
            <v>40670</v>
          </cell>
          <cell r="I489">
            <v>6894</v>
          </cell>
          <cell r="K489">
            <v>33776</v>
          </cell>
          <cell r="M489">
            <v>0</v>
          </cell>
        </row>
        <row r="490">
          <cell r="F490" t="str">
            <v/>
          </cell>
          <cell r="G490" t="str">
            <v/>
          </cell>
          <cell r="I490" t="str">
            <v/>
          </cell>
          <cell r="K490" t="str">
            <v/>
          </cell>
          <cell r="M490" t="str">
            <v/>
          </cell>
        </row>
        <row r="491">
          <cell r="A491" t="str">
            <v>56958000008</v>
          </cell>
          <cell r="B491" t="str">
            <v>[제 51호] 강제전선관(노출)  아연도 54 mm [M.]</v>
          </cell>
          <cell r="F491" t="str">
            <v/>
          </cell>
          <cell r="G491" t="str">
            <v/>
          </cell>
          <cell r="I491" t="str">
            <v/>
          </cell>
          <cell r="K491" t="str">
            <v/>
          </cell>
          <cell r="M491" t="str">
            <v/>
          </cell>
        </row>
        <row r="492">
          <cell r="A492" t="str">
            <v>59750337016</v>
          </cell>
          <cell r="B492" t="str">
            <v>강제전선관(노출)</v>
          </cell>
          <cell r="C492" t="str">
            <v>아연도 54 mm</v>
          </cell>
          <cell r="D492" t="str">
            <v>M</v>
          </cell>
          <cell r="E492">
            <v>1.1000000000000001</v>
          </cell>
          <cell r="F492">
            <v>6510</v>
          </cell>
          <cell r="G492">
            <v>7161</v>
          </cell>
          <cell r="H492">
            <v>6510</v>
          </cell>
          <cell r="I492">
            <v>7161</v>
          </cell>
          <cell r="J492">
            <v>0</v>
          </cell>
          <cell r="K492" t="str">
            <v/>
          </cell>
          <cell r="L492">
            <v>0</v>
          </cell>
          <cell r="M492" t="str">
            <v/>
          </cell>
        </row>
        <row r="493">
          <cell r="A493" t="str">
            <v>A0500000000</v>
          </cell>
          <cell r="B493" t="str">
            <v>[ 배관 부속재 ]</v>
          </cell>
          <cell r="C493" t="str">
            <v>전선관의 15 %</v>
          </cell>
          <cell r="D493" t="str">
            <v>식</v>
          </cell>
          <cell r="E493">
            <v>1</v>
          </cell>
          <cell r="F493">
            <v>1074.0999999999999</v>
          </cell>
          <cell r="G493">
            <v>1074.0999999999999</v>
          </cell>
          <cell r="H493">
            <v>1074.0999999999999</v>
          </cell>
          <cell r="I493">
            <v>1074.0999999999999</v>
          </cell>
          <cell r="K493" t="str">
            <v/>
          </cell>
          <cell r="M493" t="str">
            <v/>
          </cell>
        </row>
        <row r="494">
          <cell r="A494" t="str">
            <v>A0100000000</v>
          </cell>
          <cell r="B494" t="str">
            <v>[ 소모 잡자재 ]</v>
          </cell>
          <cell r="C494" t="str">
            <v>전선, 전선관의 2 %</v>
          </cell>
          <cell r="D494" t="str">
            <v>식</v>
          </cell>
          <cell r="E494">
            <v>1</v>
          </cell>
          <cell r="F494">
            <v>143.20000000000073</v>
          </cell>
          <cell r="G494">
            <v>143.19999999999999</v>
          </cell>
          <cell r="H494">
            <v>143.20000000000073</v>
          </cell>
          <cell r="I494">
            <v>143.20000000000073</v>
          </cell>
          <cell r="K494" t="str">
            <v/>
          </cell>
          <cell r="M494" t="str">
            <v/>
          </cell>
        </row>
        <row r="495">
          <cell r="A495" t="str">
            <v>56900017016</v>
          </cell>
          <cell r="B495" t="str">
            <v>노 무 비</v>
          </cell>
          <cell r="C495" t="str">
            <v>내선전공</v>
          </cell>
          <cell r="D495" t="str">
            <v>인</v>
          </cell>
          <cell r="E495">
            <v>0.34</v>
          </cell>
          <cell r="F495">
            <v>135106</v>
          </cell>
          <cell r="G495">
            <v>45936</v>
          </cell>
          <cell r="H495">
            <v>0</v>
          </cell>
          <cell r="I495" t="str">
            <v/>
          </cell>
          <cell r="J495">
            <v>135106</v>
          </cell>
          <cell r="K495">
            <v>45936</v>
          </cell>
          <cell r="L495">
            <v>0</v>
          </cell>
          <cell r="M495" t="str">
            <v/>
          </cell>
        </row>
        <row r="496">
          <cell r="A496" t="str">
            <v>A0300000000</v>
          </cell>
          <cell r="B496" t="str">
            <v>[ 공 구 손 료 ]</v>
          </cell>
          <cell r="C496" t="str">
            <v>노무비의 3 %</v>
          </cell>
          <cell r="D496" t="str">
            <v>식</v>
          </cell>
          <cell r="E496">
            <v>1</v>
          </cell>
          <cell r="F496">
            <v>1378</v>
          </cell>
          <cell r="G496">
            <v>1378</v>
          </cell>
          <cell r="H496">
            <v>1378</v>
          </cell>
          <cell r="I496">
            <v>1378</v>
          </cell>
          <cell r="K496" t="str">
            <v/>
          </cell>
          <cell r="M496" t="str">
            <v/>
          </cell>
        </row>
        <row r="497">
          <cell r="B497" t="str">
            <v>( 합       계 )</v>
          </cell>
          <cell r="F497" t="str">
            <v/>
          </cell>
          <cell r="G497">
            <v>55692</v>
          </cell>
          <cell r="I497">
            <v>9756</v>
          </cell>
          <cell r="K497">
            <v>45936</v>
          </cell>
          <cell r="M497">
            <v>0</v>
          </cell>
        </row>
        <row r="498">
          <cell r="F498" t="str">
            <v/>
          </cell>
          <cell r="G498" t="str">
            <v/>
          </cell>
          <cell r="I498" t="str">
            <v/>
          </cell>
          <cell r="K498" t="str">
            <v/>
          </cell>
          <cell r="M498" t="str">
            <v/>
          </cell>
        </row>
        <row r="499">
          <cell r="A499" t="str">
            <v>56958000009</v>
          </cell>
          <cell r="B499" t="str">
            <v>[제 52호] 강제전선관(노출)  아연도 70 mm [M.]</v>
          </cell>
          <cell r="F499" t="str">
            <v/>
          </cell>
          <cell r="G499" t="str">
            <v/>
          </cell>
          <cell r="I499" t="str">
            <v/>
          </cell>
          <cell r="K499" t="str">
            <v/>
          </cell>
          <cell r="M499" t="str">
            <v/>
          </cell>
        </row>
        <row r="500">
          <cell r="A500" t="str">
            <v>59750337017</v>
          </cell>
          <cell r="B500" t="str">
            <v>강제전선관(노출)</v>
          </cell>
          <cell r="C500" t="str">
            <v>아연도 70 mm</v>
          </cell>
          <cell r="D500" t="str">
            <v>M</v>
          </cell>
          <cell r="E500">
            <v>1.1000000000000001</v>
          </cell>
          <cell r="F500">
            <v>8280</v>
          </cell>
          <cell r="G500">
            <v>9108</v>
          </cell>
          <cell r="H500">
            <v>8280</v>
          </cell>
          <cell r="I500">
            <v>9108</v>
          </cell>
          <cell r="J500">
            <v>0</v>
          </cell>
          <cell r="K500" t="str">
            <v/>
          </cell>
          <cell r="L500">
            <v>0</v>
          </cell>
          <cell r="M500" t="str">
            <v/>
          </cell>
        </row>
        <row r="501">
          <cell r="A501" t="str">
            <v>A0500000000</v>
          </cell>
          <cell r="B501" t="str">
            <v>[ 배관 부속재 ]</v>
          </cell>
          <cell r="C501" t="str">
            <v>전선관의 15 %</v>
          </cell>
          <cell r="D501" t="str">
            <v>식</v>
          </cell>
          <cell r="E501">
            <v>1</v>
          </cell>
          <cell r="F501">
            <v>1366.2</v>
          </cell>
          <cell r="G501">
            <v>1366.2</v>
          </cell>
          <cell r="H501">
            <v>1366.2</v>
          </cell>
          <cell r="I501">
            <v>1366.2</v>
          </cell>
          <cell r="K501" t="str">
            <v/>
          </cell>
          <cell r="M501" t="str">
            <v/>
          </cell>
        </row>
        <row r="502">
          <cell r="A502" t="str">
            <v>A0100000000</v>
          </cell>
          <cell r="B502" t="str">
            <v>[ 소모 잡자재 ]</v>
          </cell>
          <cell r="C502" t="str">
            <v>전선, 전선관의 2 %</v>
          </cell>
          <cell r="D502" t="str">
            <v>식</v>
          </cell>
          <cell r="E502">
            <v>1</v>
          </cell>
          <cell r="F502">
            <v>182.10000000000036</v>
          </cell>
          <cell r="G502">
            <v>182.1</v>
          </cell>
          <cell r="H502">
            <v>182.10000000000036</v>
          </cell>
          <cell r="I502">
            <v>182.10000000000036</v>
          </cell>
          <cell r="K502" t="str">
            <v/>
          </cell>
          <cell r="M502" t="str">
            <v/>
          </cell>
        </row>
        <row r="503">
          <cell r="A503" t="str">
            <v>56900017016</v>
          </cell>
          <cell r="B503" t="str">
            <v>노 무 비</v>
          </cell>
          <cell r="C503" t="str">
            <v>내선전공</v>
          </cell>
          <cell r="D503" t="str">
            <v>인</v>
          </cell>
          <cell r="E503">
            <v>0.44</v>
          </cell>
          <cell r="F503">
            <v>135106</v>
          </cell>
          <cell r="G503">
            <v>59446.6</v>
          </cell>
          <cell r="H503">
            <v>0</v>
          </cell>
          <cell r="I503" t="str">
            <v/>
          </cell>
          <cell r="J503">
            <v>135106</v>
          </cell>
          <cell r="K503">
            <v>59446.6</v>
          </cell>
          <cell r="L503">
            <v>0</v>
          </cell>
          <cell r="M503" t="str">
            <v/>
          </cell>
        </row>
        <row r="504">
          <cell r="A504" t="str">
            <v>A0300000000</v>
          </cell>
          <cell r="B504" t="str">
            <v>[ 공 구 손 료 ]</v>
          </cell>
          <cell r="C504" t="str">
            <v>노무비의 3 %</v>
          </cell>
          <cell r="D504" t="str">
            <v>식</v>
          </cell>
          <cell r="E504">
            <v>1</v>
          </cell>
          <cell r="F504">
            <v>1783.3000000000029</v>
          </cell>
          <cell r="G504">
            <v>1783.3</v>
          </cell>
          <cell r="H504">
            <v>1783.3000000000029</v>
          </cell>
          <cell r="I504">
            <v>1783.3000000000029</v>
          </cell>
          <cell r="K504" t="str">
            <v/>
          </cell>
          <cell r="M504" t="str">
            <v/>
          </cell>
        </row>
        <row r="505">
          <cell r="B505" t="str">
            <v>( 합       계 )</v>
          </cell>
          <cell r="F505" t="str">
            <v/>
          </cell>
          <cell r="G505">
            <v>71885</v>
          </cell>
          <cell r="I505">
            <v>12439</v>
          </cell>
          <cell r="K505">
            <v>59446</v>
          </cell>
          <cell r="M505">
            <v>0</v>
          </cell>
        </row>
        <row r="506">
          <cell r="F506" t="str">
            <v/>
          </cell>
          <cell r="G506" t="str">
            <v/>
          </cell>
          <cell r="I506" t="str">
            <v/>
          </cell>
          <cell r="K506" t="str">
            <v/>
          </cell>
          <cell r="M506" t="str">
            <v/>
          </cell>
        </row>
        <row r="507">
          <cell r="A507" t="str">
            <v>56958000010</v>
          </cell>
          <cell r="B507" t="str">
            <v>[제 53호] 경질비닐전선관  HI 16 mm [M.]</v>
          </cell>
          <cell r="F507" t="str">
            <v/>
          </cell>
          <cell r="G507" t="str">
            <v/>
          </cell>
          <cell r="I507" t="str">
            <v/>
          </cell>
          <cell r="K507" t="str">
            <v/>
          </cell>
          <cell r="M507" t="str">
            <v/>
          </cell>
        </row>
        <row r="508">
          <cell r="A508" t="str">
            <v>59751467012</v>
          </cell>
          <cell r="B508" t="str">
            <v>경질비닐전선관</v>
          </cell>
          <cell r="C508" t="str">
            <v>HI 16 mm</v>
          </cell>
          <cell r="D508" t="str">
            <v>M</v>
          </cell>
          <cell r="E508">
            <v>1.1000000000000001</v>
          </cell>
          <cell r="F508">
            <v>283</v>
          </cell>
          <cell r="G508">
            <v>311.3</v>
          </cell>
          <cell r="H508">
            <v>283</v>
          </cell>
          <cell r="I508">
            <v>311.3</v>
          </cell>
          <cell r="J508">
            <v>0</v>
          </cell>
          <cell r="K508" t="str">
            <v/>
          </cell>
          <cell r="L508">
            <v>0</v>
          </cell>
          <cell r="M508" t="str">
            <v/>
          </cell>
        </row>
        <row r="509">
          <cell r="A509" t="str">
            <v>A0500000000</v>
          </cell>
          <cell r="B509" t="str">
            <v>[ 배관 부속재 ]</v>
          </cell>
          <cell r="C509" t="str">
            <v>전선관의 15 %</v>
          </cell>
          <cell r="D509" t="str">
            <v>식</v>
          </cell>
          <cell r="E509">
            <v>1</v>
          </cell>
          <cell r="F509">
            <v>46.6</v>
          </cell>
          <cell r="G509">
            <v>46.6</v>
          </cell>
          <cell r="H509">
            <v>46.6</v>
          </cell>
          <cell r="I509">
            <v>46.6</v>
          </cell>
          <cell r="K509" t="str">
            <v/>
          </cell>
          <cell r="M509" t="str">
            <v/>
          </cell>
        </row>
        <row r="510">
          <cell r="A510" t="str">
            <v>A0100000000</v>
          </cell>
          <cell r="B510" t="str">
            <v>[ 소모 잡자재 ]</v>
          </cell>
          <cell r="C510" t="str">
            <v>전선, 전선관의 2 %</v>
          </cell>
          <cell r="D510" t="str">
            <v>식</v>
          </cell>
          <cell r="E510">
            <v>1</v>
          </cell>
          <cell r="F510">
            <v>6.1999999999999886</v>
          </cell>
          <cell r="G510">
            <v>6.1</v>
          </cell>
          <cell r="H510">
            <v>6.1999999999999886</v>
          </cell>
          <cell r="I510">
            <v>6.1999999999999886</v>
          </cell>
          <cell r="K510" t="str">
            <v/>
          </cell>
          <cell r="M510" t="str">
            <v/>
          </cell>
        </row>
        <row r="511">
          <cell r="A511" t="str">
            <v>56900017016</v>
          </cell>
          <cell r="B511" t="str">
            <v>노 무 비</v>
          </cell>
          <cell r="C511" t="str">
            <v>내선전공</v>
          </cell>
          <cell r="D511" t="str">
            <v>인</v>
          </cell>
          <cell r="E511">
            <v>0.05</v>
          </cell>
          <cell r="F511">
            <v>135106</v>
          </cell>
          <cell r="G511">
            <v>6755.3</v>
          </cell>
          <cell r="H511">
            <v>0</v>
          </cell>
          <cell r="I511" t="str">
            <v/>
          </cell>
          <cell r="J511">
            <v>135106</v>
          </cell>
          <cell r="K511">
            <v>6755.3</v>
          </cell>
          <cell r="L511">
            <v>0</v>
          </cell>
          <cell r="M511" t="str">
            <v/>
          </cell>
        </row>
        <row r="512">
          <cell r="A512" t="str">
            <v>A0300000000</v>
          </cell>
          <cell r="B512" t="str">
            <v>[ 공 구 손 료 ]</v>
          </cell>
          <cell r="C512" t="str">
            <v>노무비의 3 %</v>
          </cell>
          <cell r="D512" t="str">
            <v>식</v>
          </cell>
          <cell r="E512">
            <v>1</v>
          </cell>
          <cell r="F512">
            <v>202.60000000000036</v>
          </cell>
          <cell r="G512">
            <v>202.6</v>
          </cell>
          <cell r="H512">
            <v>202.60000000000036</v>
          </cell>
          <cell r="I512">
            <v>202.60000000000036</v>
          </cell>
          <cell r="K512" t="str">
            <v/>
          </cell>
          <cell r="M512" t="str">
            <v/>
          </cell>
        </row>
        <row r="513">
          <cell r="B513" t="str">
            <v>( 합       계 )</v>
          </cell>
          <cell r="F513" t="str">
            <v/>
          </cell>
          <cell r="G513">
            <v>7321</v>
          </cell>
          <cell r="I513">
            <v>566</v>
          </cell>
          <cell r="K513">
            <v>6755</v>
          </cell>
          <cell r="M513">
            <v>0</v>
          </cell>
        </row>
        <row r="514">
          <cell r="F514" t="str">
            <v/>
          </cell>
          <cell r="G514" t="str">
            <v/>
          </cell>
          <cell r="I514" t="str">
            <v/>
          </cell>
          <cell r="K514" t="str">
            <v/>
          </cell>
          <cell r="M514" t="str">
            <v/>
          </cell>
        </row>
        <row r="515">
          <cell r="A515" t="str">
            <v>56958000011</v>
          </cell>
          <cell r="B515" t="str">
            <v>[제 54호] 경질비닐전선관  HI 22 mm [M.]</v>
          </cell>
          <cell r="F515" t="str">
            <v/>
          </cell>
          <cell r="G515" t="str">
            <v/>
          </cell>
          <cell r="I515" t="str">
            <v/>
          </cell>
          <cell r="K515" t="str">
            <v/>
          </cell>
          <cell r="M515" t="str">
            <v/>
          </cell>
        </row>
        <row r="516">
          <cell r="A516" t="str">
            <v>59751467013</v>
          </cell>
          <cell r="B516" t="str">
            <v>경질비닐전선관</v>
          </cell>
          <cell r="C516" t="str">
            <v>HI 22 mm</v>
          </cell>
          <cell r="D516" t="str">
            <v>M</v>
          </cell>
          <cell r="E516">
            <v>1.1000000000000001</v>
          </cell>
          <cell r="F516">
            <v>338</v>
          </cell>
          <cell r="G516">
            <v>371.8</v>
          </cell>
          <cell r="H516">
            <v>338</v>
          </cell>
          <cell r="I516">
            <v>371.8</v>
          </cell>
          <cell r="J516">
            <v>0</v>
          </cell>
          <cell r="K516" t="str">
            <v/>
          </cell>
          <cell r="L516">
            <v>0</v>
          </cell>
          <cell r="M516" t="str">
            <v/>
          </cell>
        </row>
        <row r="517">
          <cell r="A517" t="str">
            <v>A0500000000</v>
          </cell>
          <cell r="B517" t="str">
            <v>[ 배관 부속재 ]</v>
          </cell>
          <cell r="C517" t="str">
            <v>전선관의 15 %</v>
          </cell>
          <cell r="D517" t="str">
            <v>식</v>
          </cell>
          <cell r="E517">
            <v>1</v>
          </cell>
          <cell r="F517">
            <v>55.7</v>
          </cell>
          <cell r="G517">
            <v>55.7</v>
          </cell>
          <cell r="H517">
            <v>55.7</v>
          </cell>
          <cell r="I517">
            <v>55.7</v>
          </cell>
          <cell r="K517" t="str">
            <v/>
          </cell>
          <cell r="M517" t="str">
            <v/>
          </cell>
        </row>
        <row r="518">
          <cell r="A518" t="str">
            <v>A0100000000</v>
          </cell>
          <cell r="B518" t="str">
            <v>[ 소모 잡자재 ]</v>
          </cell>
          <cell r="C518" t="str">
            <v>전선, 전선관의 2 %</v>
          </cell>
          <cell r="D518" t="str">
            <v>식</v>
          </cell>
          <cell r="E518">
            <v>1</v>
          </cell>
          <cell r="F518">
            <v>7.3999999999999773</v>
          </cell>
          <cell r="G518">
            <v>7.3</v>
          </cell>
          <cell r="H518">
            <v>7.3999999999999773</v>
          </cell>
          <cell r="I518">
            <v>7.3999999999999773</v>
          </cell>
          <cell r="K518" t="str">
            <v/>
          </cell>
          <cell r="M518" t="str">
            <v/>
          </cell>
        </row>
        <row r="519">
          <cell r="A519" t="str">
            <v>56900017016</v>
          </cell>
          <cell r="B519" t="str">
            <v>노 무 비</v>
          </cell>
          <cell r="C519" t="str">
            <v>내선전공</v>
          </cell>
          <cell r="D519" t="str">
            <v>인</v>
          </cell>
          <cell r="E519">
            <v>0.06</v>
          </cell>
          <cell r="F519">
            <v>135106</v>
          </cell>
          <cell r="G519">
            <v>8106.3</v>
          </cell>
          <cell r="H519">
            <v>0</v>
          </cell>
          <cell r="I519" t="str">
            <v/>
          </cell>
          <cell r="J519">
            <v>135106</v>
          </cell>
          <cell r="K519">
            <v>8106.3</v>
          </cell>
          <cell r="L519">
            <v>0</v>
          </cell>
          <cell r="M519" t="str">
            <v/>
          </cell>
        </row>
        <row r="520">
          <cell r="A520" t="str">
            <v>A0300000000</v>
          </cell>
          <cell r="B520" t="str">
            <v>[ 공 구 손 료 ]</v>
          </cell>
          <cell r="C520" t="str">
            <v>노무비의 3 %</v>
          </cell>
          <cell r="D520" t="str">
            <v>식</v>
          </cell>
          <cell r="E520">
            <v>1</v>
          </cell>
          <cell r="F520">
            <v>243.10000000000036</v>
          </cell>
          <cell r="G520">
            <v>243.1</v>
          </cell>
          <cell r="H520">
            <v>243.10000000000036</v>
          </cell>
          <cell r="I520">
            <v>243.10000000000036</v>
          </cell>
          <cell r="K520" t="str">
            <v/>
          </cell>
          <cell r="M520" t="str">
            <v/>
          </cell>
        </row>
        <row r="521">
          <cell r="B521" t="str">
            <v>( 합       계 )</v>
          </cell>
          <cell r="F521" t="str">
            <v/>
          </cell>
          <cell r="G521">
            <v>8784</v>
          </cell>
          <cell r="I521">
            <v>678</v>
          </cell>
          <cell r="K521">
            <v>8106</v>
          </cell>
          <cell r="M521">
            <v>0</v>
          </cell>
        </row>
        <row r="522">
          <cell r="F522" t="str">
            <v/>
          </cell>
          <cell r="G522" t="str">
            <v/>
          </cell>
          <cell r="I522" t="str">
            <v/>
          </cell>
          <cell r="K522" t="str">
            <v/>
          </cell>
          <cell r="M522" t="str">
            <v/>
          </cell>
        </row>
        <row r="523">
          <cell r="A523" t="str">
            <v>56958000012</v>
          </cell>
          <cell r="B523" t="str">
            <v>[제 55호] 경질비닐전선관  HI 28 mm [M.]</v>
          </cell>
          <cell r="F523" t="str">
            <v/>
          </cell>
          <cell r="G523" t="str">
            <v/>
          </cell>
          <cell r="I523" t="str">
            <v/>
          </cell>
          <cell r="K523" t="str">
            <v/>
          </cell>
          <cell r="M523" t="str">
            <v/>
          </cell>
        </row>
        <row r="524">
          <cell r="A524" t="str">
            <v>59751467014</v>
          </cell>
          <cell r="B524" t="str">
            <v>경질비닐전선관</v>
          </cell>
          <cell r="C524" t="str">
            <v>HI 28 mm</v>
          </cell>
          <cell r="D524" t="str">
            <v>M</v>
          </cell>
          <cell r="E524">
            <v>1.1000000000000001</v>
          </cell>
          <cell r="F524">
            <v>665</v>
          </cell>
          <cell r="G524">
            <v>731.5</v>
          </cell>
          <cell r="H524">
            <v>665</v>
          </cell>
          <cell r="I524">
            <v>731.5</v>
          </cell>
          <cell r="J524">
            <v>0</v>
          </cell>
          <cell r="K524" t="str">
            <v/>
          </cell>
          <cell r="L524">
            <v>0</v>
          </cell>
          <cell r="M524" t="str">
            <v/>
          </cell>
        </row>
        <row r="525">
          <cell r="A525" t="str">
            <v>A0500000000</v>
          </cell>
          <cell r="B525" t="str">
            <v>[ 배관 부속재 ]</v>
          </cell>
          <cell r="C525" t="str">
            <v>전선관의 15 %</v>
          </cell>
          <cell r="D525" t="str">
            <v>식</v>
          </cell>
          <cell r="E525">
            <v>1</v>
          </cell>
          <cell r="F525">
            <v>109.7</v>
          </cell>
          <cell r="G525">
            <v>109.7</v>
          </cell>
          <cell r="H525">
            <v>109.7</v>
          </cell>
          <cell r="I525">
            <v>109.7</v>
          </cell>
          <cell r="K525" t="str">
            <v/>
          </cell>
          <cell r="M525" t="str">
            <v/>
          </cell>
        </row>
        <row r="526">
          <cell r="A526" t="str">
            <v>A0100000000</v>
          </cell>
          <cell r="B526" t="str">
            <v>[ 소모 잡자재 ]</v>
          </cell>
          <cell r="C526" t="str">
            <v>전선, 전선관의 2 %</v>
          </cell>
          <cell r="D526" t="str">
            <v>식</v>
          </cell>
          <cell r="E526">
            <v>1</v>
          </cell>
          <cell r="F526">
            <v>14.600000000000023</v>
          </cell>
          <cell r="G526">
            <v>14.6</v>
          </cell>
          <cell r="H526">
            <v>14.600000000000023</v>
          </cell>
          <cell r="I526">
            <v>14.600000000000023</v>
          </cell>
          <cell r="K526" t="str">
            <v/>
          </cell>
          <cell r="M526" t="str">
            <v/>
          </cell>
        </row>
        <row r="527">
          <cell r="A527" t="str">
            <v>56900017016</v>
          </cell>
          <cell r="B527" t="str">
            <v>노 무 비</v>
          </cell>
          <cell r="C527" t="str">
            <v>내선전공</v>
          </cell>
          <cell r="D527" t="str">
            <v>인</v>
          </cell>
          <cell r="E527">
            <v>0.08</v>
          </cell>
          <cell r="F527">
            <v>135106</v>
          </cell>
          <cell r="G527">
            <v>10808.4</v>
          </cell>
          <cell r="H527">
            <v>0</v>
          </cell>
          <cell r="I527" t="str">
            <v/>
          </cell>
          <cell r="J527">
            <v>135106</v>
          </cell>
          <cell r="K527">
            <v>10808.4</v>
          </cell>
          <cell r="L527">
            <v>0</v>
          </cell>
          <cell r="M527" t="str">
            <v/>
          </cell>
        </row>
        <row r="528">
          <cell r="A528" t="str">
            <v>A0300000000</v>
          </cell>
          <cell r="B528" t="str">
            <v>[ 공 구 손 료 ]</v>
          </cell>
          <cell r="C528" t="str">
            <v>노무비의 3 %</v>
          </cell>
          <cell r="D528" t="str">
            <v>식</v>
          </cell>
          <cell r="E528">
            <v>1</v>
          </cell>
          <cell r="F528">
            <v>324.20000000000073</v>
          </cell>
          <cell r="G528">
            <v>324.2</v>
          </cell>
          <cell r="H528">
            <v>324.20000000000073</v>
          </cell>
          <cell r="I528">
            <v>324.20000000000073</v>
          </cell>
          <cell r="K528" t="str">
            <v/>
          </cell>
          <cell r="M528" t="str">
            <v/>
          </cell>
        </row>
        <row r="529">
          <cell r="B529" t="str">
            <v>( 합       계 )</v>
          </cell>
          <cell r="F529" t="str">
            <v/>
          </cell>
          <cell r="G529">
            <v>11988</v>
          </cell>
          <cell r="I529">
            <v>1180</v>
          </cell>
          <cell r="K529">
            <v>10808</v>
          </cell>
          <cell r="M529">
            <v>0</v>
          </cell>
        </row>
        <row r="530">
          <cell r="F530" t="str">
            <v/>
          </cell>
          <cell r="G530" t="str">
            <v/>
          </cell>
          <cell r="I530" t="str">
            <v/>
          </cell>
          <cell r="K530" t="str">
            <v/>
          </cell>
          <cell r="M530" t="str">
            <v/>
          </cell>
        </row>
        <row r="531">
          <cell r="A531" t="str">
            <v>56958000013</v>
          </cell>
          <cell r="B531" t="str">
            <v>[제 56호] 경질비닐전선관  HI 36 mm [M.]</v>
          </cell>
          <cell r="F531" t="str">
            <v/>
          </cell>
          <cell r="G531" t="str">
            <v/>
          </cell>
          <cell r="I531" t="str">
            <v/>
          </cell>
          <cell r="K531" t="str">
            <v/>
          </cell>
          <cell r="M531" t="str">
            <v/>
          </cell>
        </row>
        <row r="532">
          <cell r="A532" t="str">
            <v>59751467015</v>
          </cell>
          <cell r="B532" t="str">
            <v>경질비닐전선관</v>
          </cell>
          <cell r="C532" t="str">
            <v>HI 36 mm</v>
          </cell>
          <cell r="D532" t="str">
            <v>M</v>
          </cell>
          <cell r="E532">
            <v>1.1000000000000001</v>
          </cell>
          <cell r="F532">
            <v>937</v>
          </cell>
          <cell r="G532">
            <v>1030.7</v>
          </cell>
          <cell r="H532">
            <v>937</v>
          </cell>
          <cell r="I532">
            <v>1030.7</v>
          </cell>
          <cell r="J532">
            <v>0</v>
          </cell>
          <cell r="K532" t="str">
            <v/>
          </cell>
          <cell r="L532">
            <v>0</v>
          </cell>
          <cell r="M532" t="str">
            <v/>
          </cell>
        </row>
        <row r="533">
          <cell r="A533" t="str">
            <v>A0500000000</v>
          </cell>
          <cell r="B533" t="str">
            <v>[ 배관 부속재 ]</v>
          </cell>
          <cell r="C533" t="str">
            <v>전선관의 15 %</v>
          </cell>
          <cell r="D533" t="str">
            <v>식</v>
          </cell>
          <cell r="E533">
            <v>1</v>
          </cell>
          <cell r="F533">
            <v>154.6</v>
          </cell>
          <cell r="G533">
            <v>154.6</v>
          </cell>
          <cell r="H533">
            <v>154.6</v>
          </cell>
          <cell r="I533">
            <v>154.6</v>
          </cell>
          <cell r="K533" t="str">
            <v/>
          </cell>
          <cell r="M533" t="str">
            <v/>
          </cell>
        </row>
        <row r="534">
          <cell r="A534" t="str">
            <v>A0100000000</v>
          </cell>
          <cell r="B534" t="str">
            <v>[ 소모 잡자재 ]</v>
          </cell>
          <cell r="C534" t="str">
            <v>전선, 전선관의 2 %</v>
          </cell>
          <cell r="D534" t="str">
            <v>식</v>
          </cell>
          <cell r="E534">
            <v>1</v>
          </cell>
          <cell r="F534">
            <v>20.599999999999909</v>
          </cell>
          <cell r="G534">
            <v>20.5</v>
          </cell>
          <cell r="H534">
            <v>20.599999999999909</v>
          </cell>
          <cell r="I534">
            <v>20.599999999999909</v>
          </cell>
          <cell r="K534" t="str">
            <v/>
          </cell>
          <cell r="M534" t="str">
            <v/>
          </cell>
        </row>
        <row r="535">
          <cell r="A535" t="str">
            <v>56900017016</v>
          </cell>
          <cell r="B535" t="str">
            <v>노 무 비</v>
          </cell>
          <cell r="C535" t="str">
            <v>내선전공</v>
          </cell>
          <cell r="D535" t="str">
            <v>인</v>
          </cell>
          <cell r="E535">
            <v>0.1</v>
          </cell>
          <cell r="F535">
            <v>135106</v>
          </cell>
          <cell r="G535">
            <v>13510.6</v>
          </cell>
          <cell r="H535">
            <v>0</v>
          </cell>
          <cell r="I535" t="str">
            <v/>
          </cell>
          <cell r="J535">
            <v>135106</v>
          </cell>
          <cell r="K535">
            <v>13510.6</v>
          </cell>
          <cell r="L535">
            <v>0</v>
          </cell>
          <cell r="M535" t="str">
            <v/>
          </cell>
        </row>
        <row r="536">
          <cell r="A536" t="str">
            <v>A0300000000</v>
          </cell>
          <cell r="B536" t="str">
            <v>[ 공 구 손 료 ]</v>
          </cell>
          <cell r="C536" t="str">
            <v>노무비의 3 %</v>
          </cell>
          <cell r="D536" t="str">
            <v>식</v>
          </cell>
          <cell r="E536">
            <v>1</v>
          </cell>
          <cell r="F536">
            <v>405.29999999999927</v>
          </cell>
          <cell r="G536">
            <v>405.2</v>
          </cell>
          <cell r="H536">
            <v>405.29999999999927</v>
          </cell>
          <cell r="I536">
            <v>405.29999999999927</v>
          </cell>
          <cell r="K536" t="str">
            <v/>
          </cell>
          <cell r="M536" t="str">
            <v/>
          </cell>
        </row>
        <row r="537">
          <cell r="B537" t="str">
            <v>( 합       계 )</v>
          </cell>
          <cell r="F537" t="str">
            <v/>
          </cell>
          <cell r="G537">
            <v>15121</v>
          </cell>
          <cell r="I537">
            <v>1611</v>
          </cell>
          <cell r="K537">
            <v>13510</v>
          </cell>
          <cell r="M537">
            <v>0</v>
          </cell>
        </row>
        <row r="538">
          <cell r="F538" t="str">
            <v/>
          </cell>
          <cell r="G538" t="str">
            <v/>
          </cell>
          <cell r="I538" t="str">
            <v/>
          </cell>
          <cell r="K538" t="str">
            <v/>
          </cell>
          <cell r="M538" t="str">
            <v/>
          </cell>
        </row>
        <row r="539">
          <cell r="A539" t="str">
            <v>56958000014</v>
          </cell>
          <cell r="B539" t="str">
            <v>[제 57호] 경질비닐전선관  HI 42 mm [M.]</v>
          </cell>
          <cell r="F539" t="str">
            <v/>
          </cell>
          <cell r="G539" t="str">
            <v/>
          </cell>
          <cell r="I539" t="str">
            <v/>
          </cell>
          <cell r="K539" t="str">
            <v/>
          </cell>
          <cell r="M539" t="str">
            <v/>
          </cell>
        </row>
        <row r="540">
          <cell r="A540" t="str">
            <v>59751467016</v>
          </cell>
          <cell r="B540" t="str">
            <v>경질비닐전선관</v>
          </cell>
          <cell r="C540" t="str">
            <v>HI 42 mm</v>
          </cell>
          <cell r="D540" t="str">
            <v>M</v>
          </cell>
          <cell r="E540">
            <v>1.1000000000000001</v>
          </cell>
          <cell r="F540">
            <v>1230</v>
          </cell>
          <cell r="G540">
            <v>1353</v>
          </cell>
          <cell r="H540">
            <v>1230</v>
          </cell>
          <cell r="I540">
            <v>1353</v>
          </cell>
          <cell r="J540">
            <v>0</v>
          </cell>
          <cell r="K540" t="str">
            <v/>
          </cell>
          <cell r="L540">
            <v>0</v>
          </cell>
          <cell r="M540" t="str">
            <v/>
          </cell>
        </row>
        <row r="541">
          <cell r="A541" t="str">
            <v>A0500000000</v>
          </cell>
          <cell r="B541" t="str">
            <v>[ 배관 부속재 ]</v>
          </cell>
          <cell r="C541" t="str">
            <v>전선관의 15 %</v>
          </cell>
          <cell r="D541" t="str">
            <v>식</v>
          </cell>
          <cell r="E541">
            <v>1</v>
          </cell>
          <cell r="F541">
            <v>202.9</v>
          </cell>
          <cell r="G541">
            <v>202.9</v>
          </cell>
          <cell r="H541">
            <v>202.9</v>
          </cell>
          <cell r="I541">
            <v>202.9</v>
          </cell>
          <cell r="K541" t="str">
            <v/>
          </cell>
          <cell r="M541" t="str">
            <v/>
          </cell>
        </row>
        <row r="542">
          <cell r="A542" t="str">
            <v>A0100000000</v>
          </cell>
          <cell r="B542" t="str">
            <v>[ 소모 잡자재 ]</v>
          </cell>
          <cell r="C542" t="str">
            <v>전선, 전선관의 2 %</v>
          </cell>
          <cell r="D542" t="str">
            <v>식</v>
          </cell>
          <cell r="E542">
            <v>1</v>
          </cell>
          <cell r="F542">
            <v>27</v>
          </cell>
          <cell r="G542">
            <v>27</v>
          </cell>
          <cell r="H542">
            <v>27</v>
          </cell>
          <cell r="I542">
            <v>27</v>
          </cell>
          <cell r="K542" t="str">
            <v/>
          </cell>
          <cell r="M542" t="str">
            <v/>
          </cell>
        </row>
        <row r="543">
          <cell r="A543" t="str">
            <v>56900017016</v>
          </cell>
          <cell r="B543" t="str">
            <v>노 무 비</v>
          </cell>
          <cell r="C543" t="str">
            <v>내선전공</v>
          </cell>
          <cell r="D543" t="str">
            <v>인</v>
          </cell>
          <cell r="E543">
            <v>0.13</v>
          </cell>
          <cell r="F543">
            <v>135106</v>
          </cell>
          <cell r="G543">
            <v>17563.7</v>
          </cell>
          <cell r="H543">
            <v>0</v>
          </cell>
          <cell r="I543" t="str">
            <v/>
          </cell>
          <cell r="J543">
            <v>135106</v>
          </cell>
          <cell r="K543">
            <v>17563.7</v>
          </cell>
          <cell r="L543">
            <v>0</v>
          </cell>
          <cell r="M543" t="str">
            <v/>
          </cell>
        </row>
        <row r="544">
          <cell r="A544" t="str">
            <v>A0300000000</v>
          </cell>
          <cell r="B544" t="str">
            <v>[ 공 구 손 료 ]</v>
          </cell>
          <cell r="C544" t="str">
            <v>노무비의 3 %</v>
          </cell>
          <cell r="D544" t="str">
            <v>식</v>
          </cell>
          <cell r="E544">
            <v>1</v>
          </cell>
          <cell r="F544">
            <v>526.79999999999927</v>
          </cell>
          <cell r="G544">
            <v>526.70000000000005</v>
          </cell>
          <cell r="H544">
            <v>526.79999999999927</v>
          </cell>
          <cell r="I544">
            <v>526.79999999999927</v>
          </cell>
          <cell r="K544" t="str">
            <v/>
          </cell>
          <cell r="M544" t="str">
            <v/>
          </cell>
        </row>
        <row r="545">
          <cell r="B545" t="str">
            <v>( 합       계 )</v>
          </cell>
          <cell r="F545" t="str">
            <v/>
          </cell>
          <cell r="G545">
            <v>19672</v>
          </cell>
          <cell r="I545">
            <v>2109</v>
          </cell>
          <cell r="K545">
            <v>17563</v>
          </cell>
          <cell r="M545">
            <v>0</v>
          </cell>
        </row>
        <row r="546">
          <cell r="F546" t="str">
            <v/>
          </cell>
          <cell r="G546" t="str">
            <v/>
          </cell>
          <cell r="I546" t="str">
            <v/>
          </cell>
          <cell r="K546" t="str">
            <v/>
          </cell>
          <cell r="M546" t="str">
            <v/>
          </cell>
        </row>
        <row r="547">
          <cell r="A547" t="str">
            <v>56958000015</v>
          </cell>
          <cell r="B547" t="str">
            <v>[제 58호] 경질비닐전선관  HI 54 mm [M.]</v>
          </cell>
          <cell r="F547" t="str">
            <v/>
          </cell>
          <cell r="G547" t="str">
            <v/>
          </cell>
          <cell r="I547" t="str">
            <v/>
          </cell>
          <cell r="K547" t="str">
            <v/>
          </cell>
          <cell r="M547" t="str">
            <v/>
          </cell>
        </row>
        <row r="548">
          <cell r="A548" t="str">
            <v>59751467017</v>
          </cell>
          <cell r="B548" t="str">
            <v>경질비닐전선관</v>
          </cell>
          <cell r="C548" t="str">
            <v>HI 54 mm</v>
          </cell>
          <cell r="D548" t="str">
            <v>M</v>
          </cell>
          <cell r="E548">
            <v>1.1000000000000001</v>
          </cell>
          <cell r="F548">
            <v>1740</v>
          </cell>
          <cell r="G548">
            <v>1914</v>
          </cell>
          <cell r="H548">
            <v>1740</v>
          </cell>
          <cell r="I548">
            <v>1914</v>
          </cell>
          <cell r="J548">
            <v>0</v>
          </cell>
          <cell r="K548" t="str">
            <v/>
          </cell>
          <cell r="L548">
            <v>0</v>
          </cell>
          <cell r="M548" t="str">
            <v/>
          </cell>
        </row>
        <row r="549">
          <cell r="A549" t="str">
            <v>A0500000000</v>
          </cell>
          <cell r="B549" t="str">
            <v>[ 배관 부속재 ]</v>
          </cell>
          <cell r="C549" t="str">
            <v>전선관의 15 %</v>
          </cell>
          <cell r="D549" t="str">
            <v>식</v>
          </cell>
          <cell r="E549">
            <v>1</v>
          </cell>
          <cell r="F549">
            <v>287.10000000000002</v>
          </cell>
          <cell r="G549">
            <v>287.10000000000002</v>
          </cell>
          <cell r="H549">
            <v>287.10000000000002</v>
          </cell>
          <cell r="I549">
            <v>287.10000000000002</v>
          </cell>
          <cell r="K549" t="str">
            <v/>
          </cell>
          <cell r="M549" t="str">
            <v/>
          </cell>
        </row>
        <row r="550">
          <cell r="A550" t="str">
            <v>A0100000000</v>
          </cell>
          <cell r="B550" t="str">
            <v>[ 소모 잡자재 ]</v>
          </cell>
          <cell r="C550" t="str">
            <v>전선, 전선관의 2 %</v>
          </cell>
          <cell r="D550" t="str">
            <v>식</v>
          </cell>
          <cell r="E550">
            <v>1</v>
          </cell>
          <cell r="F550">
            <v>38.199999999999818</v>
          </cell>
          <cell r="G550">
            <v>38.1</v>
          </cell>
          <cell r="H550">
            <v>38.199999999999818</v>
          </cell>
          <cell r="I550">
            <v>38.199999999999818</v>
          </cell>
          <cell r="K550" t="str">
            <v/>
          </cell>
          <cell r="M550" t="str">
            <v/>
          </cell>
        </row>
        <row r="551">
          <cell r="A551" t="str">
            <v>56900017016</v>
          </cell>
          <cell r="B551" t="str">
            <v>노 무 비</v>
          </cell>
          <cell r="C551" t="str">
            <v>내선전공</v>
          </cell>
          <cell r="D551" t="str">
            <v>인</v>
          </cell>
          <cell r="E551">
            <v>0.19</v>
          </cell>
          <cell r="F551">
            <v>135106</v>
          </cell>
          <cell r="G551">
            <v>25670.1</v>
          </cell>
          <cell r="H551">
            <v>0</v>
          </cell>
          <cell r="I551" t="str">
            <v/>
          </cell>
          <cell r="J551">
            <v>135106</v>
          </cell>
          <cell r="K551">
            <v>25670.1</v>
          </cell>
          <cell r="L551">
            <v>0</v>
          </cell>
          <cell r="M551" t="str">
            <v/>
          </cell>
        </row>
        <row r="552">
          <cell r="A552" t="str">
            <v>A0300000000</v>
          </cell>
          <cell r="B552" t="str">
            <v>[ 공 구 손 료 ]</v>
          </cell>
          <cell r="C552" t="str">
            <v>노무비의 3 %</v>
          </cell>
          <cell r="D552" t="str">
            <v>식</v>
          </cell>
          <cell r="E552">
            <v>1</v>
          </cell>
          <cell r="F552">
            <v>770.09999999999854</v>
          </cell>
          <cell r="G552">
            <v>770</v>
          </cell>
          <cell r="H552">
            <v>770.09999999999854</v>
          </cell>
          <cell r="I552">
            <v>770.09999999999854</v>
          </cell>
          <cell r="K552" t="str">
            <v/>
          </cell>
          <cell r="M552" t="str">
            <v/>
          </cell>
        </row>
        <row r="553">
          <cell r="B553" t="str">
            <v>( 합       계 )</v>
          </cell>
          <cell r="F553" t="str">
            <v/>
          </cell>
          <cell r="G553">
            <v>28679</v>
          </cell>
          <cell r="I553">
            <v>3009</v>
          </cell>
          <cell r="K553">
            <v>25670</v>
          </cell>
          <cell r="M553">
            <v>0</v>
          </cell>
        </row>
        <row r="554">
          <cell r="F554" t="str">
            <v/>
          </cell>
          <cell r="G554" t="str">
            <v/>
          </cell>
          <cell r="I554" t="str">
            <v/>
          </cell>
          <cell r="K554" t="str">
            <v/>
          </cell>
          <cell r="M554" t="str">
            <v/>
          </cell>
        </row>
        <row r="555">
          <cell r="A555" t="str">
            <v>56958000016</v>
          </cell>
          <cell r="B555" t="str">
            <v>[제 59호] 폴리에틸렌 전선관  PE 22㎜ [M.]</v>
          </cell>
          <cell r="F555" t="str">
            <v/>
          </cell>
          <cell r="G555" t="str">
            <v/>
          </cell>
          <cell r="I555" t="str">
            <v/>
          </cell>
          <cell r="K555" t="str">
            <v/>
          </cell>
          <cell r="M555" t="str">
            <v/>
          </cell>
        </row>
        <row r="556">
          <cell r="A556" t="str">
            <v>59753067003</v>
          </cell>
          <cell r="B556" t="str">
            <v>폴리에틸렌 전선관</v>
          </cell>
          <cell r="C556" t="str">
            <v>PE 22㎜</v>
          </cell>
          <cell r="D556" t="str">
            <v>M</v>
          </cell>
          <cell r="E556">
            <v>1.1000000000000001</v>
          </cell>
          <cell r="F556">
            <v>262</v>
          </cell>
          <cell r="G556">
            <v>288.2</v>
          </cell>
          <cell r="H556">
            <v>262</v>
          </cell>
          <cell r="I556">
            <v>288.2</v>
          </cell>
          <cell r="J556">
            <v>0</v>
          </cell>
          <cell r="K556" t="str">
            <v/>
          </cell>
          <cell r="L556">
            <v>0</v>
          </cell>
          <cell r="M556" t="str">
            <v/>
          </cell>
        </row>
        <row r="557">
          <cell r="A557" t="str">
            <v>A0500000000</v>
          </cell>
          <cell r="B557" t="str">
            <v>[ 배관 부속재 ]</v>
          </cell>
          <cell r="C557" t="str">
            <v>전선관의 15 %</v>
          </cell>
          <cell r="D557" t="str">
            <v>식</v>
          </cell>
          <cell r="E557">
            <v>1</v>
          </cell>
          <cell r="F557">
            <v>43.2</v>
          </cell>
          <cell r="G557">
            <v>43.2</v>
          </cell>
          <cell r="H557">
            <v>43.2</v>
          </cell>
          <cell r="I557">
            <v>43.2</v>
          </cell>
          <cell r="K557" t="str">
            <v/>
          </cell>
          <cell r="M557" t="str">
            <v/>
          </cell>
        </row>
        <row r="558">
          <cell r="A558" t="str">
            <v>A0100000000</v>
          </cell>
          <cell r="B558" t="str">
            <v>[ 소모 잡자재 ]</v>
          </cell>
          <cell r="C558" t="str">
            <v>전선, 전선관의 2 %</v>
          </cell>
          <cell r="D558" t="str">
            <v>식</v>
          </cell>
          <cell r="E558">
            <v>1</v>
          </cell>
          <cell r="F558">
            <v>5.6999999999999886</v>
          </cell>
          <cell r="G558">
            <v>5.6</v>
          </cell>
          <cell r="H558">
            <v>5.6999999999999886</v>
          </cell>
          <cell r="I558">
            <v>5.6999999999999886</v>
          </cell>
          <cell r="K558" t="str">
            <v/>
          </cell>
          <cell r="M558" t="str">
            <v/>
          </cell>
        </row>
        <row r="559">
          <cell r="A559" t="str">
            <v>56900017016</v>
          </cell>
          <cell r="B559" t="str">
            <v>노 무 비</v>
          </cell>
          <cell r="C559" t="str">
            <v>내선전공</v>
          </cell>
          <cell r="D559" t="str">
            <v>인</v>
          </cell>
          <cell r="E559">
            <v>4.8000000000000001E-2</v>
          </cell>
          <cell r="F559">
            <v>135106</v>
          </cell>
          <cell r="G559">
            <v>6485</v>
          </cell>
          <cell r="H559">
            <v>0</v>
          </cell>
          <cell r="I559" t="str">
            <v/>
          </cell>
          <cell r="J559">
            <v>135106</v>
          </cell>
          <cell r="K559">
            <v>6485</v>
          </cell>
          <cell r="L559">
            <v>0</v>
          </cell>
          <cell r="M559" t="str">
            <v/>
          </cell>
        </row>
        <row r="560">
          <cell r="A560" t="str">
            <v>A0300000000</v>
          </cell>
          <cell r="B560" t="str">
            <v>[ 공 구 손 료 ]</v>
          </cell>
          <cell r="C560" t="str">
            <v>노무비의 3 %</v>
          </cell>
          <cell r="D560" t="str">
            <v>식</v>
          </cell>
          <cell r="E560">
            <v>1</v>
          </cell>
          <cell r="F560">
            <v>194.5</v>
          </cell>
          <cell r="G560">
            <v>194.5</v>
          </cell>
          <cell r="H560">
            <v>194.5</v>
          </cell>
          <cell r="I560">
            <v>194.5</v>
          </cell>
          <cell r="K560" t="str">
            <v/>
          </cell>
          <cell r="M560" t="str">
            <v/>
          </cell>
        </row>
        <row r="561">
          <cell r="B561" t="str">
            <v>( 합       계 )</v>
          </cell>
          <cell r="F561" t="str">
            <v/>
          </cell>
          <cell r="G561">
            <v>7016</v>
          </cell>
          <cell r="I561">
            <v>531</v>
          </cell>
          <cell r="K561">
            <v>6485</v>
          </cell>
          <cell r="M561">
            <v>0</v>
          </cell>
        </row>
        <row r="562">
          <cell r="F562" t="str">
            <v/>
          </cell>
          <cell r="G562" t="str">
            <v/>
          </cell>
          <cell r="I562" t="str">
            <v/>
          </cell>
          <cell r="K562" t="str">
            <v/>
          </cell>
          <cell r="M562" t="str">
            <v/>
          </cell>
        </row>
        <row r="563">
          <cell r="A563" t="str">
            <v>56958000017</v>
          </cell>
          <cell r="B563" t="str">
            <v>[제 60호] 폴리에틸렌 전선관  PE 28㎜ [M.]</v>
          </cell>
          <cell r="F563" t="str">
            <v/>
          </cell>
          <cell r="G563" t="str">
            <v/>
          </cell>
          <cell r="I563" t="str">
            <v/>
          </cell>
          <cell r="K563" t="str">
            <v/>
          </cell>
          <cell r="M563" t="str">
            <v/>
          </cell>
        </row>
        <row r="564">
          <cell r="A564" t="str">
            <v>59753067004</v>
          </cell>
          <cell r="B564" t="str">
            <v>폴리에틸렌 전선관</v>
          </cell>
          <cell r="C564" t="str">
            <v>PE 28㎜</v>
          </cell>
          <cell r="D564" t="str">
            <v>M</v>
          </cell>
          <cell r="E564">
            <v>1.1000000000000001</v>
          </cell>
          <cell r="F564">
            <v>392</v>
          </cell>
          <cell r="G564">
            <v>431.2</v>
          </cell>
          <cell r="H564">
            <v>392</v>
          </cell>
          <cell r="I564">
            <v>431.2</v>
          </cell>
          <cell r="J564">
            <v>0</v>
          </cell>
          <cell r="K564" t="str">
            <v/>
          </cell>
          <cell r="L564">
            <v>0</v>
          </cell>
          <cell r="M564" t="str">
            <v/>
          </cell>
        </row>
        <row r="565">
          <cell r="A565" t="str">
            <v>A0500000000</v>
          </cell>
          <cell r="B565" t="str">
            <v>[ 배관 부속재 ]</v>
          </cell>
          <cell r="C565" t="str">
            <v>전선관의 15 %</v>
          </cell>
          <cell r="D565" t="str">
            <v>식</v>
          </cell>
          <cell r="E565">
            <v>1</v>
          </cell>
          <cell r="F565">
            <v>64.599999999999994</v>
          </cell>
          <cell r="G565">
            <v>64.599999999999994</v>
          </cell>
          <cell r="H565">
            <v>64.599999999999994</v>
          </cell>
          <cell r="I565">
            <v>64.599999999999994</v>
          </cell>
          <cell r="K565" t="str">
            <v/>
          </cell>
          <cell r="M565" t="str">
            <v/>
          </cell>
        </row>
        <row r="566">
          <cell r="A566" t="str">
            <v>A0100000000</v>
          </cell>
          <cell r="B566" t="str">
            <v>[ 소모 잡자재 ]</v>
          </cell>
          <cell r="C566" t="str">
            <v>전선, 전선관의 2 %</v>
          </cell>
          <cell r="D566" t="str">
            <v>식</v>
          </cell>
          <cell r="E566">
            <v>1</v>
          </cell>
          <cell r="F566">
            <v>8.6000000000000227</v>
          </cell>
          <cell r="G566">
            <v>8.6</v>
          </cell>
          <cell r="H566">
            <v>8.6000000000000227</v>
          </cell>
          <cell r="I566">
            <v>8.6000000000000227</v>
          </cell>
          <cell r="K566" t="str">
            <v/>
          </cell>
          <cell r="M566" t="str">
            <v/>
          </cell>
        </row>
        <row r="567">
          <cell r="A567" t="str">
            <v>56900017016</v>
          </cell>
          <cell r="B567" t="str">
            <v>노 무 비</v>
          </cell>
          <cell r="C567" t="str">
            <v>내선전공</v>
          </cell>
          <cell r="D567" t="str">
            <v>인</v>
          </cell>
          <cell r="E567">
            <v>6.4000000000000001E-2</v>
          </cell>
          <cell r="F567">
            <v>135106</v>
          </cell>
          <cell r="G567">
            <v>8646.7000000000007</v>
          </cell>
          <cell r="H567">
            <v>0</v>
          </cell>
          <cell r="I567" t="str">
            <v/>
          </cell>
          <cell r="J567">
            <v>135106</v>
          </cell>
          <cell r="K567">
            <v>8646.7000000000007</v>
          </cell>
          <cell r="L567">
            <v>0</v>
          </cell>
          <cell r="M567" t="str">
            <v/>
          </cell>
        </row>
        <row r="568">
          <cell r="A568" t="str">
            <v>A0300000000</v>
          </cell>
          <cell r="B568" t="str">
            <v>[ 공 구 손 료 ]</v>
          </cell>
          <cell r="C568" t="str">
            <v>노무비의 3 %</v>
          </cell>
          <cell r="D568" t="str">
            <v>식</v>
          </cell>
          <cell r="E568">
            <v>1</v>
          </cell>
          <cell r="F568">
            <v>259.29999999999927</v>
          </cell>
          <cell r="G568">
            <v>259.2</v>
          </cell>
          <cell r="H568">
            <v>259.29999999999927</v>
          </cell>
          <cell r="I568">
            <v>259.29999999999927</v>
          </cell>
          <cell r="K568" t="str">
            <v/>
          </cell>
          <cell r="M568" t="str">
            <v/>
          </cell>
        </row>
        <row r="569">
          <cell r="B569" t="str">
            <v>( 합       계 )</v>
          </cell>
          <cell r="F569" t="str">
            <v/>
          </cell>
          <cell r="G569">
            <v>9409</v>
          </cell>
          <cell r="I569">
            <v>763</v>
          </cell>
          <cell r="K569">
            <v>8646</v>
          </cell>
          <cell r="M569">
            <v>0</v>
          </cell>
        </row>
        <row r="570">
          <cell r="F570" t="str">
            <v/>
          </cell>
          <cell r="G570" t="str">
            <v/>
          </cell>
          <cell r="I570" t="str">
            <v/>
          </cell>
          <cell r="K570" t="str">
            <v/>
          </cell>
          <cell r="M570" t="str">
            <v/>
          </cell>
        </row>
        <row r="571">
          <cell r="A571" t="str">
            <v>56958000018</v>
          </cell>
          <cell r="B571" t="str">
            <v>[제 61호] 폴리에틸렌 전선관  PE 42㎜ [M.]</v>
          </cell>
          <cell r="F571" t="str">
            <v/>
          </cell>
          <cell r="G571" t="str">
            <v/>
          </cell>
          <cell r="I571" t="str">
            <v/>
          </cell>
          <cell r="K571" t="str">
            <v/>
          </cell>
          <cell r="M571" t="str">
            <v/>
          </cell>
        </row>
        <row r="572">
          <cell r="A572" t="str">
            <v>59753067006</v>
          </cell>
          <cell r="B572" t="str">
            <v>폴리에틸렌 전선관</v>
          </cell>
          <cell r="C572" t="str">
            <v>PE 42㎜</v>
          </cell>
          <cell r="D572" t="str">
            <v>M</v>
          </cell>
          <cell r="E572">
            <v>1.1000000000000001</v>
          </cell>
          <cell r="F572">
            <v>709</v>
          </cell>
          <cell r="G572">
            <v>779.9</v>
          </cell>
          <cell r="H572">
            <v>709</v>
          </cell>
          <cell r="I572">
            <v>779.9</v>
          </cell>
          <cell r="J572">
            <v>0</v>
          </cell>
          <cell r="K572" t="str">
            <v/>
          </cell>
          <cell r="L572">
            <v>0</v>
          </cell>
          <cell r="M572" t="str">
            <v/>
          </cell>
        </row>
        <row r="573">
          <cell r="A573" t="str">
            <v>A0500000000</v>
          </cell>
          <cell r="B573" t="str">
            <v>[ 배관 부속재 ]</v>
          </cell>
          <cell r="C573" t="str">
            <v>전선관의 15 %</v>
          </cell>
          <cell r="D573" t="str">
            <v>식</v>
          </cell>
          <cell r="E573">
            <v>1</v>
          </cell>
          <cell r="F573">
            <v>116.9</v>
          </cell>
          <cell r="G573">
            <v>116.9</v>
          </cell>
          <cell r="H573">
            <v>116.9</v>
          </cell>
          <cell r="I573">
            <v>116.9</v>
          </cell>
          <cell r="K573" t="str">
            <v/>
          </cell>
          <cell r="M573" t="str">
            <v/>
          </cell>
        </row>
        <row r="574">
          <cell r="A574" t="str">
            <v>A0100000000</v>
          </cell>
          <cell r="B574" t="str">
            <v>[ 소모 잡자재 ]</v>
          </cell>
          <cell r="C574" t="str">
            <v>전선, 전선관의 2 %</v>
          </cell>
          <cell r="D574" t="str">
            <v>식</v>
          </cell>
          <cell r="E574">
            <v>1</v>
          </cell>
          <cell r="F574">
            <v>15.5</v>
          </cell>
          <cell r="G574">
            <v>15.5</v>
          </cell>
          <cell r="H574">
            <v>15.5</v>
          </cell>
          <cell r="I574">
            <v>15.5</v>
          </cell>
          <cell r="K574" t="str">
            <v/>
          </cell>
          <cell r="M574" t="str">
            <v/>
          </cell>
        </row>
        <row r="575">
          <cell r="A575" t="str">
            <v>56900017016</v>
          </cell>
          <cell r="B575" t="str">
            <v>노 무 비</v>
          </cell>
          <cell r="C575" t="str">
            <v>내선전공</v>
          </cell>
          <cell r="D575" t="str">
            <v>인</v>
          </cell>
          <cell r="E575">
            <v>0.104</v>
          </cell>
          <cell r="F575">
            <v>135106</v>
          </cell>
          <cell r="G575">
            <v>14051</v>
          </cell>
          <cell r="H575">
            <v>0</v>
          </cell>
          <cell r="I575" t="str">
            <v/>
          </cell>
          <cell r="J575">
            <v>135106</v>
          </cell>
          <cell r="K575">
            <v>14051</v>
          </cell>
          <cell r="L575">
            <v>0</v>
          </cell>
          <cell r="M575" t="str">
            <v/>
          </cell>
        </row>
        <row r="576">
          <cell r="A576" t="str">
            <v>A0300000000</v>
          </cell>
          <cell r="B576" t="str">
            <v>[ 공 구 손 료 ]</v>
          </cell>
          <cell r="C576" t="str">
            <v>노무비의 3 %</v>
          </cell>
          <cell r="D576" t="str">
            <v>식</v>
          </cell>
          <cell r="E576">
            <v>1</v>
          </cell>
          <cell r="F576">
            <v>421.5</v>
          </cell>
          <cell r="G576">
            <v>421.5</v>
          </cell>
          <cell r="H576">
            <v>421.5</v>
          </cell>
          <cell r="I576">
            <v>421.5</v>
          </cell>
          <cell r="K576" t="str">
            <v/>
          </cell>
          <cell r="M576" t="str">
            <v/>
          </cell>
        </row>
        <row r="577">
          <cell r="B577" t="str">
            <v>( 합       계 )</v>
          </cell>
          <cell r="F577" t="str">
            <v/>
          </cell>
          <cell r="G577">
            <v>15384</v>
          </cell>
          <cell r="I577">
            <v>1333</v>
          </cell>
          <cell r="K577">
            <v>14051</v>
          </cell>
          <cell r="M577">
            <v>0</v>
          </cell>
        </row>
        <row r="578">
          <cell r="F578" t="str">
            <v/>
          </cell>
          <cell r="G578" t="str">
            <v/>
          </cell>
          <cell r="I578" t="str">
            <v/>
          </cell>
          <cell r="K578" t="str">
            <v/>
          </cell>
          <cell r="M578" t="str">
            <v/>
          </cell>
        </row>
        <row r="579">
          <cell r="A579" t="str">
            <v>56958000019</v>
          </cell>
          <cell r="B579" t="str">
            <v>[제 62호] 폴리에틸렌 전선관(지중)  PE 16㎜ [M.]</v>
          </cell>
          <cell r="F579" t="str">
            <v/>
          </cell>
          <cell r="G579" t="str">
            <v/>
          </cell>
          <cell r="I579" t="str">
            <v/>
          </cell>
          <cell r="K579" t="str">
            <v/>
          </cell>
          <cell r="M579" t="str">
            <v/>
          </cell>
        </row>
        <row r="580">
          <cell r="A580" t="str">
            <v>59753067012</v>
          </cell>
          <cell r="B580" t="str">
            <v>폴리에틸렌 전선관(지중)</v>
          </cell>
          <cell r="C580" t="str">
            <v>PE 16㎜</v>
          </cell>
          <cell r="D580" t="str">
            <v>M</v>
          </cell>
          <cell r="E580">
            <v>1.05</v>
          </cell>
          <cell r="F580">
            <v>196</v>
          </cell>
          <cell r="G580">
            <v>205.8</v>
          </cell>
          <cell r="H580">
            <v>196</v>
          </cell>
          <cell r="I580">
            <v>205.8</v>
          </cell>
          <cell r="J580">
            <v>0</v>
          </cell>
          <cell r="K580" t="str">
            <v/>
          </cell>
          <cell r="L580">
            <v>0</v>
          </cell>
          <cell r="M580" t="str">
            <v/>
          </cell>
        </row>
        <row r="581">
          <cell r="A581" t="str">
            <v>A0500000000</v>
          </cell>
          <cell r="B581" t="str">
            <v>[ 배관 부속재 ]</v>
          </cell>
          <cell r="C581" t="str">
            <v>전선관의 15 %</v>
          </cell>
          <cell r="D581" t="str">
            <v>식</v>
          </cell>
          <cell r="E581">
            <v>1</v>
          </cell>
          <cell r="F581">
            <v>30.8</v>
          </cell>
          <cell r="G581">
            <v>30.8</v>
          </cell>
          <cell r="H581">
            <v>30.8</v>
          </cell>
          <cell r="I581">
            <v>30.8</v>
          </cell>
          <cell r="K581" t="str">
            <v/>
          </cell>
          <cell r="M581" t="str">
            <v/>
          </cell>
        </row>
        <row r="582">
          <cell r="A582" t="str">
            <v>A0100000000</v>
          </cell>
          <cell r="B582" t="str">
            <v>[ 소모 잡자재 ]</v>
          </cell>
          <cell r="C582" t="str">
            <v>전선, 전선관의 2 %</v>
          </cell>
          <cell r="D582" t="str">
            <v>식</v>
          </cell>
          <cell r="E582">
            <v>1</v>
          </cell>
          <cell r="F582">
            <v>4.0999999999999943</v>
          </cell>
          <cell r="G582">
            <v>4</v>
          </cell>
          <cell r="H582">
            <v>4.0999999999999943</v>
          </cell>
          <cell r="I582">
            <v>4.0999999999999943</v>
          </cell>
          <cell r="K582" t="str">
            <v/>
          </cell>
          <cell r="M582" t="str">
            <v/>
          </cell>
        </row>
        <row r="583">
          <cell r="A583" t="str">
            <v>56900017016</v>
          </cell>
          <cell r="B583" t="str">
            <v>노 무 비</v>
          </cell>
          <cell r="C583" t="str">
            <v>내선전공</v>
          </cell>
          <cell r="D583" t="str">
            <v>인</v>
          </cell>
          <cell r="E583">
            <v>2.8000000000000001E-2</v>
          </cell>
          <cell r="F583">
            <v>135106</v>
          </cell>
          <cell r="G583">
            <v>3782.9</v>
          </cell>
          <cell r="H583">
            <v>0</v>
          </cell>
          <cell r="I583" t="str">
            <v/>
          </cell>
          <cell r="J583">
            <v>135106</v>
          </cell>
          <cell r="K583">
            <v>3782.9</v>
          </cell>
          <cell r="L583">
            <v>0</v>
          </cell>
          <cell r="M583" t="str">
            <v/>
          </cell>
        </row>
        <row r="584">
          <cell r="A584" t="str">
            <v>A0300000000</v>
          </cell>
          <cell r="B584" t="str">
            <v>[ 공 구 손 료 ]</v>
          </cell>
          <cell r="C584" t="str">
            <v>노무비의 3 %</v>
          </cell>
          <cell r="D584" t="str">
            <v>식</v>
          </cell>
          <cell r="E584">
            <v>1</v>
          </cell>
          <cell r="F584">
            <v>113.40000000000009</v>
          </cell>
          <cell r="G584">
            <v>113.4</v>
          </cell>
          <cell r="H584">
            <v>113.40000000000009</v>
          </cell>
          <cell r="I584">
            <v>113.40000000000009</v>
          </cell>
          <cell r="K584" t="str">
            <v/>
          </cell>
          <cell r="M584" t="str">
            <v/>
          </cell>
        </row>
        <row r="585">
          <cell r="B585" t="str">
            <v>( 합       계 )</v>
          </cell>
          <cell r="F585" t="str">
            <v/>
          </cell>
          <cell r="G585">
            <v>4136</v>
          </cell>
          <cell r="I585">
            <v>354</v>
          </cell>
          <cell r="K585">
            <v>3782</v>
          </cell>
          <cell r="M585">
            <v>0</v>
          </cell>
        </row>
        <row r="586">
          <cell r="F586" t="str">
            <v/>
          </cell>
          <cell r="G586" t="str">
            <v/>
          </cell>
          <cell r="I586" t="str">
            <v/>
          </cell>
          <cell r="K586" t="str">
            <v/>
          </cell>
          <cell r="M586" t="str">
            <v/>
          </cell>
        </row>
        <row r="587">
          <cell r="A587" t="str">
            <v>56958000020</v>
          </cell>
          <cell r="B587" t="str">
            <v>[제 63호] 폴리에틸렌 전선관(지중)  PE 36㎜ [M.]</v>
          </cell>
          <cell r="F587" t="str">
            <v/>
          </cell>
          <cell r="G587" t="str">
            <v/>
          </cell>
          <cell r="I587" t="str">
            <v/>
          </cell>
          <cell r="K587" t="str">
            <v/>
          </cell>
          <cell r="M587" t="str">
            <v/>
          </cell>
        </row>
        <row r="588">
          <cell r="A588" t="str">
            <v>59753067015</v>
          </cell>
          <cell r="B588" t="str">
            <v>폴리에틸렌 전선관(지중)</v>
          </cell>
          <cell r="C588" t="str">
            <v>PE 36㎜</v>
          </cell>
          <cell r="D588" t="str">
            <v>M</v>
          </cell>
          <cell r="E588">
            <v>1.05</v>
          </cell>
          <cell r="F588">
            <v>600</v>
          </cell>
          <cell r="G588">
            <v>630</v>
          </cell>
          <cell r="H588">
            <v>600</v>
          </cell>
          <cell r="I588">
            <v>630</v>
          </cell>
          <cell r="J588">
            <v>0</v>
          </cell>
          <cell r="K588" t="str">
            <v/>
          </cell>
          <cell r="L588">
            <v>0</v>
          </cell>
          <cell r="M588" t="str">
            <v/>
          </cell>
        </row>
        <row r="589">
          <cell r="A589" t="str">
            <v>A0500000000</v>
          </cell>
          <cell r="B589" t="str">
            <v>[ 배관 부속재 ]</v>
          </cell>
          <cell r="C589" t="str">
            <v>전선관의 15 %</v>
          </cell>
          <cell r="D589" t="str">
            <v>식</v>
          </cell>
          <cell r="E589">
            <v>1</v>
          </cell>
          <cell r="F589">
            <v>94.5</v>
          </cell>
          <cell r="G589">
            <v>94.5</v>
          </cell>
          <cell r="H589">
            <v>94.5</v>
          </cell>
          <cell r="I589">
            <v>94.5</v>
          </cell>
          <cell r="K589" t="str">
            <v/>
          </cell>
          <cell r="M589" t="str">
            <v/>
          </cell>
        </row>
        <row r="590">
          <cell r="A590" t="str">
            <v>A0100000000</v>
          </cell>
          <cell r="B590" t="str">
            <v>[ 소모 잡자재 ]</v>
          </cell>
          <cell r="C590" t="str">
            <v>전선, 전선관의 2 %</v>
          </cell>
          <cell r="D590" t="str">
            <v>식</v>
          </cell>
          <cell r="E590">
            <v>1</v>
          </cell>
          <cell r="F590">
            <v>12.600000000000023</v>
          </cell>
          <cell r="G590">
            <v>12.6</v>
          </cell>
          <cell r="H590">
            <v>12.600000000000023</v>
          </cell>
          <cell r="I590">
            <v>12.600000000000023</v>
          </cell>
          <cell r="K590" t="str">
            <v/>
          </cell>
          <cell r="M590" t="str">
            <v/>
          </cell>
        </row>
        <row r="591">
          <cell r="A591" t="str">
            <v>56900017016</v>
          </cell>
          <cell r="B591" t="str">
            <v>노 무 비</v>
          </cell>
          <cell r="C591" t="str">
            <v>내선전공</v>
          </cell>
          <cell r="D591" t="str">
            <v>인</v>
          </cell>
          <cell r="E591">
            <v>5.6000000000000001E-2</v>
          </cell>
          <cell r="F591">
            <v>135106</v>
          </cell>
          <cell r="G591">
            <v>7565.9</v>
          </cell>
          <cell r="H591">
            <v>0</v>
          </cell>
          <cell r="I591" t="str">
            <v/>
          </cell>
          <cell r="J591">
            <v>135106</v>
          </cell>
          <cell r="K591">
            <v>7565.9</v>
          </cell>
          <cell r="L591">
            <v>0</v>
          </cell>
          <cell r="M591" t="str">
            <v/>
          </cell>
        </row>
        <row r="592">
          <cell r="A592" t="str">
            <v>A0300000000</v>
          </cell>
          <cell r="B592" t="str">
            <v>[ 공 구 손 료 ]</v>
          </cell>
          <cell r="C592" t="str">
            <v>노무비의 3 %</v>
          </cell>
          <cell r="D592" t="str">
            <v>식</v>
          </cell>
          <cell r="E592">
            <v>1</v>
          </cell>
          <cell r="F592">
            <v>226.89999999999964</v>
          </cell>
          <cell r="G592">
            <v>226.9</v>
          </cell>
          <cell r="H592">
            <v>226.89999999999964</v>
          </cell>
          <cell r="I592">
            <v>226.89999999999964</v>
          </cell>
          <cell r="K592" t="str">
            <v/>
          </cell>
          <cell r="M592" t="str">
            <v/>
          </cell>
        </row>
        <row r="593">
          <cell r="B593" t="str">
            <v>( 합       계 )</v>
          </cell>
          <cell r="F593" t="str">
            <v/>
          </cell>
          <cell r="G593">
            <v>8529</v>
          </cell>
          <cell r="I593">
            <v>964</v>
          </cell>
          <cell r="K593">
            <v>7565</v>
          </cell>
          <cell r="M593">
            <v>0</v>
          </cell>
        </row>
        <row r="594">
          <cell r="F594" t="str">
            <v/>
          </cell>
          <cell r="G594" t="str">
            <v/>
          </cell>
          <cell r="I594" t="str">
            <v/>
          </cell>
          <cell r="K594" t="str">
            <v/>
          </cell>
          <cell r="M594" t="str">
            <v/>
          </cell>
        </row>
        <row r="595">
          <cell r="A595" t="str">
            <v>56958000021</v>
          </cell>
          <cell r="B595" t="str">
            <v>[제 64호] 폴리에틸렌 전선관(지중)  PE 54㎜ [M.]</v>
          </cell>
          <cell r="F595" t="str">
            <v/>
          </cell>
          <cell r="G595" t="str">
            <v/>
          </cell>
          <cell r="I595" t="str">
            <v/>
          </cell>
          <cell r="K595" t="str">
            <v/>
          </cell>
          <cell r="M595" t="str">
            <v/>
          </cell>
        </row>
        <row r="596">
          <cell r="A596" t="str">
            <v>59753067017</v>
          </cell>
          <cell r="B596" t="str">
            <v>폴리에틸렌 전선관(지중)</v>
          </cell>
          <cell r="C596" t="str">
            <v>PE 54㎜</v>
          </cell>
          <cell r="D596" t="str">
            <v>M</v>
          </cell>
          <cell r="E596">
            <v>1.05</v>
          </cell>
          <cell r="F596">
            <v>1050</v>
          </cell>
          <cell r="G596">
            <v>1102.5</v>
          </cell>
          <cell r="H596">
            <v>1050</v>
          </cell>
          <cell r="I596">
            <v>1102.5</v>
          </cell>
          <cell r="J596">
            <v>0</v>
          </cell>
          <cell r="K596" t="str">
            <v/>
          </cell>
          <cell r="L596">
            <v>0</v>
          </cell>
          <cell r="M596" t="str">
            <v/>
          </cell>
        </row>
        <row r="597">
          <cell r="A597" t="str">
            <v>A0500000000</v>
          </cell>
          <cell r="B597" t="str">
            <v>[ 배관 부속재 ]</v>
          </cell>
          <cell r="C597" t="str">
            <v>전선관의 15 %</v>
          </cell>
          <cell r="D597" t="str">
            <v>식</v>
          </cell>
          <cell r="E597">
            <v>1</v>
          </cell>
          <cell r="F597">
            <v>165.3</v>
          </cell>
          <cell r="G597">
            <v>165.3</v>
          </cell>
          <cell r="H597">
            <v>165.3</v>
          </cell>
          <cell r="I597">
            <v>165.3</v>
          </cell>
          <cell r="K597" t="str">
            <v/>
          </cell>
          <cell r="M597" t="str">
            <v/>
          </cell>
        </row>
        <row r="598">
          <cell r="A598" t="str">
            <v>A0100000000</v>
          </cell>
          <cell r="B598" t="str">
            <v>[ 소모 잡자재 ]</v>
          </cell>
          <cell r="C598" t="str">
            <v>전선, 전선관의 2 %</v>
          </cell>
          <cell r="D598" t="str">
            <v>식</v>
          </cell>
          <cell r="E598">
            <v>1</v>
          </cell>
          <cell r="F598">
            <v>22</v>
          </cell>
          <cell r="G598">
            <v>22</v>
          </cell>
          <cell r="H598">
            <v>22</v>
          </cell>
          <cell r="I598">
            <v>22</v>
          </cell>
          <cell r="K598" t="str">
            <v/>
          </cell>
          <cell r="M598" t="str">
            <v/>
          </cell>
        </row>
        <row r="599">
          <cell r="A599" t="str">
            <v>56900017016</v>
          </cell>
          <cell r="B599" t="str">
            <v>노 무 비</v>
          </cell>
          <cell r="C599" t="str">
            <v>내선전공</v>
          </cell>
          <cell r="D599" t="str">
            <v>인</v>
          </cell>
          <cell r="E599">
            <v>0.10639999999999999</v>
          </cell>
          <cell r="F599">
            <v>135106</v>
          </cell>
          <cell r="G599">
            <v>14375.2</v>
          </cell>
          <cell r="H599">
            <v>0</v>
          </cell>
          <cell r="I599" t="str">
            <v/>
          </cell>
          <cell r="J599">
            <v>135106</v>
          </cell>
          <cell r="K599">
            <v>14375.2</v>
          </cell>
          <cell r="L599">
            <v>0</v>
          </cell>
          <cell r="M599" t="str">
            <v/>
          </cell>
        </row>
        <row r="600">
          <cell r="A600" t="str">
            <v>A0300000000</v>
          </cell>
          <cell r="B600" t="str">
            <v>[ 공 구 손 료 ]</v>
          </cell>
          <cell r="C600" t="str">
            <v>노무비의 3 %</v>
          </cell>
          <cell r="D600" t="str">
            <v>식</v>
          </cell>
          <cell r="E600">
            <v>1</v>
          </cell>
          <cell r="F600">
            <v>431.20000000000073</v>
          </cell>
          <cell r="G600">
            <v>431.2</v>
          </cell>
          <cell r="H600">
            <v>431.20000000000073</v>
          </cell>
          <cell r="I600">
            <v>431.20000000000073</v>
          </cell>
          <cell r="K600" t="str">
            <v/>
          </cell>
          <cell r="M600" t="str">
            <v/>
          </cell>
        </row>
        <row r="601">
          <cell r="B601" t="str">
            <v>( 합       계 )</v>
          </cell>
          <cell r="F601" t="str">
            <v/>
          </cell>
          <cell r="G601">
            <v>16096</v>
          </cell>
          <cell r="I601">
            <v>1721</v>
          </cell>
          <cell r="K601">
            <v>14375</v>
          </cell>
          <cell r="M601">
            <v>0</v>
          </cell>
        </row>
        <row r="602">
          <cell r="F602" t="str">
            <v/>
          </cell>
          <cell r="G602" t="str">
            <v/>
          </cell>
          <cell r="I602" t="str">
            <v/>
          </cell>
          <cell r="K602" t="str">
            <v/>
          </cell>
          <cell r="M602" t="str">
            <v/>
          </cell>
        </row>
        <row r="603">
          <cell r="A603" t="str">
            <v>56958000022</v>
          </cell>
          <cell r="B603" t="str">
            <v>[제 65호] 폴리에틸렌 전선관(지중)  PE 70㎜ [M.]</v>
          </cell>
          <cell r="F603" t="str">
            <v/>
          </cell>
          <cell r="G603" t="str">
            <v/>
          </cell>
          <cell r="I603" t="str">
            <v/>
          </cell>
          <cell r="K603" t="str">
            <v/>
          </cell>
          <cell r="M603" t="str">
            <v/>
          </cell>
        </row>
        <row r="604">
          <cell r="A604" t="str">
            <v>59753067018</v>
          </cell>
          <cell r="B604" t="str">
            <v>폴리에틸렌 전선관(지중)</v>
          </cell>
          <cell r="C604" t="str">
            <v>PE 70㎜</v>
          </cell>
          <cell r="D604" t="str">
            <v>M</v>
          </cell>
          <cell r="E604">
            <v>1.05</v>
          </cell>
          <cell r="F604">
            <v>1630</v>
          </cell>
          <cell r="G604">
            <v>1711.5</v>
          </cell>
          <cell r="H604">
            <v>1630</v>
          </cell>
          <cell r="I604">
            <v>1711.5</v>
          </cell>
          <cell r="J604">
            <v>0</v>
          </cell>
          <cell r="K604" t="str">
            <v/>
          </cell>
          <cell r="L604">
            <v>0</v>
          </cell>
          <cell r="M604" t="str">
            <v/>
          </cell>
        </row>
        <row r="605">
          <cell r="A605" t="str">
            <v>A0500000000</v>
          </cell>
          <cell r="B605" t="str">
            <v>[ 배관 부속재 ]</v>
          </cell>
          <cell r="C605" t="str">
            <v>전선관의 15 %</v>
          </cell>
          <cell r="D605" t="str">
            <v>식</v>
          </cell>
          <cell r="E605">
            <v>1</v>
          </cell>
          <cell r="F605">
            <v>256.7</v>
          </cell>
          <cell r="G605">
            <v>256.7</v>
          </cell>
          <cell r="H605">
            <v>256.7</v>
          </cell>
          <cell r="I605">
            <v>256.7</v>
          </cell>
          <cell r="K605" t="str">
            <v/>
          </cell>
          <cell r="M605" t="str">
            <v/>
          </cell>
        </row>
        <row r="606">
          <cell r="A606" t="str">
            <v>A0100000000</v>
          </cell>
          <cell r="B606" t="str">
            <v>[ 소모 잡자재 ]</v>
          </cell>
          <cell r="C606" t="str">
            <v>전선, 전선관의 2 %</v>
          </cell>
          <cell r="D606" t="str">
            <v>식</v>
          </cell>
          <cell r="E606">
            <v>1</v>
          </cell>
          <cell r="F606">
            <v>34.200000000000045</v>
          </cell>
          <cell r="G606">
            <v>34.200000000000003</v>
          </cell>
          <cell r="H606">
            <v>34.200000000000045</v>
          </cell>
          <cell r="I606">
            <v>34.200000000000045</v>
          </cell>
          <cell r="K606" t="str">
            <v/>
          </cell>
          <cell r="M606" t="str">
            <v/>
          </cell>
        </row>
        <row r="607">
          <cell r="A607" t="str">
            <v>56900017016</v>
          </cell>
          <cell r="B607" t="str">
            <v>노 무 비</v>
          </cell>
          <cell r="C607" t="str">
            <v>내선전공</v>
          </cell>
          <cell r="D607" t="str">
            <v>인</v>
          </cell>
          <cell r="E607">
            <v>0.15679999999999999</v>
          </cell>
          <cell r="F607">
            <v>135106</v>
          </cell>
          <cell r="G607">
            <v>21184.6</v>
          </cell>
          <cell r="H607">
            <v>0</v>
          </cell>
          <cell r="I607" t="str">
            <v/>
          </cell>
          <cell r="J607">
            <v>135106</v>
          </cell>
          <cell r="K607">
            <v>21184.6</v>
          </cell>
          <cell r="L607">
            <v>0</v>
          </cell>
          <cell r="M607" t="str">
            <v/>
          </cell>
        </row>
        <row r="608">
          <cell r="A608" t="str">
            <v>A0300000000</v>
          </cell>
          <cell r="B608" t="str">
            <v>[ 공 구 손 료 ]</v>
          </cell>
          <cell r="C608" t="str">
            <v>노무비의 3 %</v>
          </cell>
          <cell r="D608" t="str">
            <v>식</v>
          </cell>
          <cell r="E608">
            <v>1</v>
          </cell>
          <cell r="F608">
            <v>635.5</v>
          </cell>
          <cell r="G608">
            <v>635.5</v>
          </cell>
          <cell r="H608">
            <v>635.5</v>
          </cell>
          <cell r="I608">
            <v>635.5</v>
          </cell>
          <cell r="K608" t="str">
            <v/>
          </cell>
          <cell r="M608" t="str">
            <v/>
          </cell>
        </row>
        <row r="609">
          <cell r="B609" t="str">
            <v>( 합       계 )</v>
          </cell>
          <cell r="F609" t="str">
            <v/>
          </cell>
          <cell r="G609">
            <v>23821</v>
          </cell>
          <cell r="I609">
            <v>2637</v>
          </cell>
          <cell r="K609">
            <v>21184</v>
          </cell>
          <cell r="M609">
            <v>0</v>
          </cell>
        </row>
        <row r="610">
          <cell r="F610" t="str">
            <v/>
          </cell>
          <cell r="G610" t="str">
            <v/>
          </cell>
          <cell r="I610" t="str">
            <v/>
          </cell>
          <cell r="K610" t="str">
            <v/>
          </cell>
          <cell r="M610" t="str">
            <v/>
          </cell>
        </row>
        <row r="611">
          <cell r="A611" t="str">
            <v>56958000023</v>
          </cell>
          <cell r="B611" t="str">
            <v>[제 66호] 파상형 폴리에틸렌 전선관  30㎜ [M.]</v>
          </cell>
          <cell r="F611" t="str">
            <v/>
          </cell>
          <cell r="G611" t="str">
            <v/>
          </cell>
          <cell r="I611" t="str">
            <v/>
          </cell>
          <cell r="K611" t="str">
            <v/>
          </cell>
          <cell r="M611" t="str">
            <v/>
          </cell>
        </row>
        <row r="612">
          <cell r="A612" t="str">
            <v>59753077001</v>
          </cell>
          <cell r="B612" t="str">
            <v>파상형 폴리에틸렌 전선관</v>
          </cell>
          <cell r="C612" t="str">
            <v>30㎜</v>
          </cell>
          <cell r="D612" t="str">
            <v>M</v>
          </cell>
          <cell r="E612">
            <v>1.03</v>
          </cell>
          <cell r="F612">
            <v>305</v>
          </cell>
          <cell r="G612">
            <v>314.10000000000002</v>
          </cell>
          <cell r="H612">
            <v>305</v>
          </cell>
          <cell r="I612">
            <v>314.10000000000002</v>
          </cell>
          <cell r="J612">
            <v>0</v>
          </cell>
          <cell r="K612" t="str">
            <v/>
          </cell>
          <cell r="L612">
            <v>0</v>
          </cell>
          <cell r="M612" t="str">
            <v/>
          </cell>
        </row>
        <row r="613">
          <cell r="A613" t="str">
            <v>A0500000000</v>
          </cell>
          <cell r="B613" t="str">
            <v>[ 배관 부속재 ]</v>
          </cell>
          <cell r="C613" t="str">
            <v>전선관의 15 %</v>
          </cell>
          <cell r="D613" t="str">
            <v>식</v>
          </cell>
          <cell r="E613">
            <v>1</v>
          </cell>
          <cell r="F613">
            <v>47.1</v>
          </cell>
          <cell r="G613">
            <v>47.1</v>
          </cell>
          <cell r="H613">
            <v>47.1</v>
          </cell>
          <cell r="I613">
            <v>47.1</v>
          </cell>
          <cell r="K613" t="str">
            <v/>
          </cell>
          <cell r="M613" t="str">
            <v/>
          </cell>
        </row>
        <row r="614">
          <cell r="A614" t="str">
            <v>A0100000000</v>
          </cell>
          <cell r="B614" t="str">
            <v>[ 소모 잡자재 ]</v>
          </cell>
          <cell r="C614" t="str">
            <v>전선, 전선관의 2 %</v>
          </cell>
          <cell r="D614" t="str">
            <v>식</v>
          </cell>
          <cell r="E614">
            <v>1</v>
          </cell>
          <cell r="F614">
            <v>6.1999999999999886</v>
          </cell>
          <cell r="G614">
            <v>6.1</v>
          </cell>
          <cell r="H614">
            <v>6.1999999999999886</v>
          </cell>
          <cell r="I614">
            <v>6.1999999999999886</v>
          </cell>
          <cell r="K614" t="str">
            <v/>
          </cell>
          <cell r="M614" t="str">
            <v/>
          </cell>
        </row>
        <row r="615">
          <cell r="A615" t="str">
            <v>56900017031</v>
          </cell>
          <cell r="B615" t="str">
            <v>노 무 비</v>
          </cell>
          <cell r="C615" t="str">
            <v>배전전공</v>
          </cell>
          <cell r="D615" t="str">
            <v>인</v>
          </cell>
          <cell r="E615">
            <v>1.0500000000000001E-2</v>
          </cell>
          <cell r="F615">
            <v>216877</v>
          </cell>
          <cell r="G615">
            <v>2277.1999999999998</v>
          </cell>
          <cell r="H615">
            <v>0</v>
          </cell>
          <cell r="I615" t="str">
            <v/>
          </cell>
          <cell r="J615">
            <v>216877</v>
          </cell>
          <cell r="K615">
            <v>2277.1999999999998</v>
          </cell>
          <cell r="L615">
            <v>0</v>
          </cell>
          <cell r="M615" t="str">
            <v/>
          </cell>
        </row>
        <row r="616">
          <cell r="A616" t="str">
            <v>56900017041</v>
          </cell>
          <cell r="B616" t="str">
            <v>노 무 비</v>
          </cell>
          <cell r="C616" t="str">
            <v>보통인부</v>
          </cell>
          <cell r="D616" t="str">
            <v>인</v>
          </cell>
          <cell r="E616">
            <v>2.7E-2</v>
          </cell>
          <cell r="F616">
            <v>81443</v>
          </cell>
          <cell r="G616">
            <v>2198.9</v>
          </cell>
          <cell r="H616">
            <v>0</v>
          </cell>
          <cell r="I616" t="str">
            <v/>
          </cell>
          <cell r="J616">
            <v>81443</v>
          </cell>
          <cell r="K616">
            <v>2198.9</v>
          </cell>
          <cell r="L616">
            <v>0</v>
          </cell>
          <cell r="M616" t="str">
            <v/>
          </cell>
        </row>
        <row r="617">
          <cell r="A617" t="str">
            <v>A0300000000</v>
          </cell>
          <cell r="B617" t="str">
            <v>[ 공 구 손 료 ]</v>
          </cell>
          <cell r="C617" t="str">
            <v>노무비의 3 %</v>
          </cell>
          <cell r="D617" t="str">
            <v>식</v>
          </cell>
          <cell r="E617">
            <v>1</v>
          </cell>
          <cell r="F617">
            <v>134.19999999999982</v>
          </cell>
          <cell r="G617">
            <v>134.19999999999999</v>
          </cell>
          <cell r="H617">
            <v>134.19999999999982</v>
          </cell>
          <cell r="I617">
            <v>134.19999999999982</v>
          </cell>
          <cell r="K617" t="str">
            <v/>
          </cell>
          <cell r="M617" t="str">
            <v/>
          </cell>
        </row>
        <row r="618">
          <cell r="B618" t="str">
            <v>( 합       계 )</v>
          </cell>
          <cell r="F618" t="str">
            <v/>
          </cell>
          <cell r="G618">
            <v>4977</v>
          </cell>
          <cell r="I618">
            <v>501</v>
          </cell>
          <cell r="K618">
            <v>4476</v>
          </cell>
          <cell r="M618">
            <v>0</v>
          </cell>
        </row>
        <row r="619">
          <cell r="F619" t="str">
            <v/>
          </cell>
          <cell r="G619" t="str">
            <v/>
          </cell>
          <cell r="I619" t="str">
            <v/>
          </cell>
          <cell r="K619" t="str">
            <v/>
          </cell>
          <cell r="M619" t="str">
            <v/>
          </cell>
        </row>
        <row r="620">
          <cell r="A620" t="str">
            <v>56958000024</v>
          </cell>
          <cell r="B620" t="str">
            <v>[제 67호] 파상형 폴리에틸렌 전선관  40㎜ [M.]</v>
          </cell>
          <cell r="F620" t="str">
            <v/>
          </cell>
          <cell r="G620" t="str">
            <v/>
          </cell>
          <cell r="I620" t="str">
            <v/>
          </cell>
          <cell r="K620" t="str">
            <v/>
          </cell>
          <cell r="M620" t="str">
            <v/>
          </cell>
        </row>
        <row r="621">
          <cell r="A621" t="str">
            <v>59753077002</v>
          </cell>
          <cell r="B621" t="str">
            <v>파상형 폴리에틸렌 전선관</v>
          </cell>
          <cell r="C621" t="str">
            <v>40㎜</v>
          </cell>
          <cell r="D621" t="str">
            <v>M</v>
          </cell>
          <cell r="E621">
            <v>1.03</v>
          </cell>
          <cell r="F621">
            <v>436</v>
          </cell>
          <cell r="G621">
            <v>449</v>
          </cell>
          <cell r="H621">
            <v>436</v>
          </cell>
          <cell r="I621">
            <v>449</v>
          </cell>
          <cell r="J621">
            <v>0</v>
          </cell>
          <cell r="K621" t="str">
            <v/>
          </cell>
          <cell r="L621">
            <v>0</v>
          </cell>
          <cell r="M621" t="str">
            <v/>
          </cell>
        </row>
        <row r="622">
          <cell r="A622" t="str">
            <v>A0500000000</v>
          </cell>
          <cell r="B622" t="str">
            <v>[ 배관 부속재 ]</v>
          </cell>
          <cell r="C622" t="str">
            <v>전선관의 15 %</v>
          </cell>
          <cell r="D622" t="str">
            <v>식</v>
          </cell>
          <cell r="E622">
            <v>1</v>
          </cell>
          <cell r="F622">
            <v>67.3</v>
          </cell>
          <cell r="G622">
            <v>67.3</v>
          </cell>
          <cell r="H622">
            <v>67.3</v>
          </cell>
          <cell r="I622">
            <v>67.3</v>
          </cell>
          <cell r="K622" t="str">
            <v/>
          </cell>
          <cell r="M622" t="str">
            <v/>
          </cell>
        </row>
        <row r="623">
          <cell r="A623" t="str">
            <v>A0100000000</v>
          </cell>
          <cell r="B623" t="str">
            <v>[ 소모 잡자재 ]</v>
          </cell>
          <cell r="C623" t="str">
            <v>전선, 전선관의 2 %</v>
          </cell>
          <cell r="D623" t="str">
            <v>식</v>
          </cell>
          <cell r="E623">
            <v>1</v>
          </cell>
          <cell r="F623">
            <v>8.8999999999999773</v>
          </cell>
          <cell r="G623">
            <v>8.8000000000000007</v>
          </cell>
          <cell r="H623">
            <v>8.8999999999999773</v>
          </cell>
          <cell r="I623">
            <v>8.8999999999999773</v>
          </cell>
          <cell r="K623" t="str">
            <v/>
          </cell>
          <cell r="M623" t="str">
            <v/>
          </cell>
        </row>
        <row r="624">
          <cell r="A624" t="str">
            <v>56900017031</v>
          </cell>
          <cell r="B624" t="str">
            <v>노 무 비</v>
          </cell>
          <cell r="C624" t="str">
            <v>배전전공</v>
          </cell>
          <cell r="D624" t="str">
            <v>인</v>
          </cell>
          <cell r="E624">
            <v>1.0500000000000001E-2</v>
          </cell>
          <cell r="F624">
            <v>216877</v>
          </cell>
          <cell r="G624">
            <v>2277.1999999999998</v>
          </cell>
          <cell r="H624">
            <v>0</v>
          </cell>
          <cell r="I624" t="str">
            <v/>
          </cell>
          <cell r="J624">
            <v>216877</v>
          </cell>
          <cell r="K624">
            <v>2277.1999999999998</v>
          </cell>
          <cell r="L624">
            <v>0</v>
          </cell>
          <cell r="M624" t="str">
            <v/>
          </cell>
        </row>
        <row r="625">
          <cell r="A625" t="str">
            <v>56900017041</v>
          </cell>
          <cell r="B625" t="str">
            <v>노 무 비</v>
          </cell>
          <cell r="C625" t="str">
            <v>보통인부</v>
          </cell>
          <cell r="D625" t="str">
            <v>인</v>
          </cell>
          <cell r="E625">
            <v>2.7E-2</v>
          </cell>
          <cell r="F625">
            <v>81443</v>
          </cell>
          <cell r="G625">
            <v>2198.9</v>
          </cell>
          <cell r="H625">
            <v>0</v>
          </cell>
          <cell r="I625" t="str">
            <v/>
          </cell>
          <cell r="J625">
            <v>81443</v>
          </cell>
          <cell r="K625">
            <v>2198.9</v>
          </cell>
          <cell r="L625">
            <v>0</v>
          </cell>
          <cell r="M625" t="str">
            <v/>
          </cell>
        </row>
        <row r="626">
          <cell r="A626" t="str">
            <v>A0300000000</v>
          </cell>
          <cell r="B626" t="str">
            <v>[ 공 구 손 료 ]</v>
          </cell>
          <cell r="C626" t="str">
            <v>노무비의 3 %</v>
          </cell>
          <cell r="D626" t="str">
            <v>식</v>
          </cell>
          <cell r="E626">
            <v>1</v>
          </cell>
          <cell r="F626">
            <v>134.19999999999982</v>
          </cell>
          <cell r="G626">
            <v>134.19999999999999</v>
          </cell>
          <cell r="H626">
            <v>134.19999999999982</v>
          </cell>
          <cell r="I626">
            <v>134.19999999999982</v>
          </cell>
          <cell r="K626" t="str">
            <v/>
          </cell>
          <cell r="M626" t="str">
            <v/>
          </cell>
        </row>
        <row r="627">
          <cell r="B627" t="str">
            <v>( 합       계 )</v>
          </cell>
          <cell r="F627" t="str">
            <v/>
          </cell>
          <cell r="G627">
            <v>5135</v>
          </cell>
          <cell r="I627">
            <v>659</v>
          </cell>
          <cell r="K627">
            <v>4476</v>
          </cell>
          <cell r="M627">
            <v>0</v>
          </cell>
        </row>
        <row r="628">
          <cell r="F628" t="str">
            <v/>
          </cell>
          <cell r="G628" t="str">
            <v/>
          </cell>
          <cell r="I628" t="str">
            <v/>
          </cell>
          <cell r="K628" t="str">
            <v/>
          </cell>
          <cell r="M628" t="str">
            <v/>
          </cell>
        </row>
        <row r="629">
          <cell r="A629" t="str">
            <v>56958000025</v>
          </cell>
          <cell r="B629" t="str">
            <v>[제 68호] 파상형 폴리에틸렌 전선관  65㎜ [M.]</v>
          </cell>
          <cell r="F629" t="str">
            <v/>
          </cell>
          <cell r="G629" t="str">
            <v/>
          </cell>
          <cell r="I629" t="str">
            <v/>
          </cell>
          <cell r="K629" t="str">
            <v/>
          </cell>
          <cell r="M629" t="str">
            <v/>
          </cell>
        </row>
        <row r="630">
          <cell r="A630" t="str">
            <v>59753077004</v>
          </cell>
          <cell r="B630" t="str">
            <v>파상형 폴리에틸렌 전선관</v>
          </cell>
          <cell r="C630" t="str">
            <v>65㎜</v>
          </cell>
          <cell r="D630" t="str">
            <v>M</v>
          </cell>
          <cell r="E630">
            <v>1.03</v>
          </cell>
          <cell r="F630">
            <v>872</v>
          </cell>
          <cell r="G630">
            <v>898.1</v>
          </cell>
          <cell r="H630">
            <v>872</v>
          </cell>
          <cell r="I630">
            <v>898.1</v>
          </cell>
          <cell r="J630">
            <v>0</v>
          </cell>
          <cell r="K630" t="str">
            <v/>
          </cell>
          <cell r="L630">
            <v>0</v>
          </cell>
          <cell r="M630" t="str">
            <v/>
          </cell>
        </row>
        <row r="631">
          <cell r="A631" t="str">
            <v>A0500000000</v>
          </cell>
          <cell r="B631" t="str">
            <v>[ 배관 부속재 ]</v>
          </cell>
          <cell r="C631" t="str">
            <v>전선관의 15 %</v>
          </cell>
          <cell r="D631" t="str">
            <v>식</v>
          </cell>
          <cell r="E631">
            <v>1</v>
          </cell>
          <cell r="F631">
            <v>134.69999999999999</v>
          </cell>
          <cell r="G631">
            <v>134.69999999999999</v>
          </cell>
          <cell r="H631">
            <v>134.69999999999999</v>
          </cell>
          <cell r="I631">
            <v>134.69999999999999</v>
          </cell>
          <cell r="K631" t="str">
            <v/>
          </cell>
          <cell r="M631" t="str">
            <v/>
          </cell>
        </row>
        <row r="632">
          <cell r="A632" t="str">
            <v>A0100000000</v>
          </cell>
          <cell r="B632" t="str">
            <v>[ 소모 잡자재 ]</v>
          </cell>
          <cell r="C632" t="str">
            <v>전선, 전선관의 2 %</v>
          </cell>
          <cell r="D632" t="str">
            <v>식</v>
          </cell>
          <cell r="E632">
            <v>1</v>
          </cell>
          <cell r="F632">
            <v>17.900000000000091</v>
          </cell>
          <cell r="G632">
            <v>17.899999999999999</v>
          </cell>
          <cell r="H632">
            <v>17.900000000000091</v>
          </cell>
          <cell r="I632">
            <v>17.900000000000091</v>
          </cell>
          <cell r="K632" t="str">
            <v/>
          </cell>
          <cell r="M632" t="str">
            <v/>
          </cell>
        </row>
        <row r="633">
          <cell r="A633" t="str">
            <v>56900017031</v>
          </cell>
          <cell r="B633" t="str">
            <v>노 무 비</v>
          </cell>
          <cell r="C633" t="str">
            <v>배전전공</v>
          </cell>
          <cell r="D633" t="str">
            <v>인</v>
          </cell>
          <cell r="E633">
            <v>1.35E-2</v>
          </cell>
          <cell r="F633">
            <v>216877</v>
          </cell>
          <cell r="G633">
            <v>2927.8</v>
          </cell>
          <cell r="H633">
            <v>0</v>
          </cell>
          <cell r="I633" t="str">
            <v/>
          </cell>
          <cell r="J633">
            <v>216877</v>
          </cell>
          <cell r="K633">
            <v>2927.8</v>
          </cell>
          <cell r="L633">
            <v>0</v>
          </cell>
          <cell r="M633" t="str">
            <v/>
          </cell>
        </row>
        <row r="634">
          <cell r="A634" t="str">
            <v>56900017041</v>
          </cell>
          <cell r="B634" t="str">
            <v>노 무 비</v>
          </cell>
          <cell r="C634" t="str">
            <v>보통인부</v>
          </cell>
          <cell r="D634" t="str">
            <v>인</v>
          </cell>
          <cell r="E634">
            <v>3.3000000000000002E-2</v>
          </cell>
          <cell r="F634">
            <v>81443</v>
          </cell>
          <cell r="G634">
            <v>2687.6</v>
          </cell>
          <cell r="H634">
            <v>0</v>
          </cell>
          <cell r="I634" t="str">
            <v/>
          </cell>
          <cell r="J634">
            <v>81443</v>
          </cell>
          <cell r="K634">
            <v>2687.6</v>
          </cell>
          <cell r="L634">
            <v>0</v>
          </cell>
          <cell r="M634" t="str">
            <v/>
          </cell>
        </row>
        <row r="635">
          <cell r="A635" t="str">
            <v>A0300000000</v>
          </cell>
          <cell r="B635" t="str">
            <v>[ 공 구 손 료 ]</v>
          </cell>
          <cell r="C635" t="str">
            <v>노무비의 3 %</v>
          </cell>
          <cell r="D635" t="str">
            <v>식</v>
          </cell>
          <cell r="E635">
            <v>1</v>
          </cell>
          <cell r="F635">
            <v>168.39999999999964</v>
          </cell>
          <cell r="G635">
            <v>168.4</v>
          </cell>
          <cell r="H635">
            <v>168.39999999999964</v>
          </cell>
          <cell r="I635">
            <v>168.39999999999964</v>
          </cell>
          <cell r="K635" t="str">
            <v/>
          </cell>
          <cell r="M635" t="str">
            <v/>
          </cell>
        </row>
        <row r="636">
          <cell r="B636" t="str">
            <v>( 합       계 )</v>
          </cell>
          <cell r="F636" t="str">
            <v/>
          </cell>
          <cell r="G636">
            <v>6834</v>
          </cell>
          <cell r="I636">
            <v>1219</v>
          </cell>
          <cell r="K636">
            <v>5615</v>
          </cell>
          <cell r="M636">
            <v>0</v>
          </cell>
        </row>
        <row r="637">
          <cell r="F637" t="str">
            <v/>
          </cell>
          <cell r="G637" t="str">
            <v/>
          </cell>
          <cell r="I637" t="str">
            <v/>
          </cell>
          <cell r="K637" t="str">
            <v/>
          </cell>
          <cell r="M637" t="str">
            <v/>
          </cell>
        </row>
        <row r="638">
          <cell r="A638" t="str">
            <v>56958000026</v>
          </cell>
          <cell r="B638" t="str">
            <v>[제 69호] 파상형 폴리에틸렌 전선관  80㎜ [M.]</v>
          </cell>
          <cell r="F638" t="str">
            <v/>
          </cell>
          <cell r="G638" t="str">
            <v/>
          </cell>
          <cell r="I638" t="str">
            <v/>
          </cell>
          <cell r="K638" t="str">
            <v/>
          </cell>
          <cell r="M638" t="str">
            <v/>
          </cell>
        </row>
        <row r="639">
          <cell r="A639" t="str">
            <v>59753077005</v>
          </cell>
          <cell r="B639" t="str">
            <v>파상형 폴리에틸렌 전선관</v>
          </cell>
          <cell r="C639" t="str">
            <v>80㎜</v>
          </cell>
          <cell r="D639" t="str">
            <v>M</v>
          </cell>
          <cell r="E639">
            <v>1.03</v>
          </cell>
          <cell r="F639">
            <v>1180</v>
          </cell>
          <cell r="G639">
            <v>1215.4000000000001</v>
          </cell>
          <cell r="H639">
            <v>1180</v>
          </cell>
          <cell r="I639">
            <v>1215.4000000000001</v>
          </cell>
          <cell r="J639">
            <v>0</v>
          </cell>
          <cell r="K639" t="str">
            <v/>
          </cell>
          <cell r="L639">
            <v>0</v>
          </cell>
          <cell r="M639" t="str">
            <v/>
          </cell>
        </row>
        <row r="640">
          <cell r="A640" t="str">
            <v>A0500000000</v>
          </cell>
          <cell r="B640" t="str">
            <v>[ 배관 부속재 ]</v>
          </cell>
          <cell r="C640" t="str">
            <v>전선관의 15 %</v>
          </cell>
          <cell r="D640" t="str">
            <v>식</v>
          </cell>
          <cell r="E640">
            <v>1</v>
          </cell>
          <cell r="F640">
            <v>182.3</v>
          </cell>
          <cell r="G640">
            <v>182.3</v>
          </cell>
          <cell r="H640">
            <v>182.3</v>
          </cell>
          <cell r="I640">
            <v>182.3</v>
          </cell>
          <cell r="K640" t="str">
            <v/>
          </cell>
          <cell r="M640" t="str">
            <v/>
          </cell>
        </row>
        <row r="641">
          <cell r="A641" t="str">
            <v>A0100000000</v>
          </cell>
          <cell r="B641" t="str">
            <v>[ 소모 잡자재 ]</v>
          </cell>
          <cell r="C641" t="str">
            <v>전선, 전선관의 2 %</v>
          </cell>
          <cell r="D641" t="str">
            <v>식</v>
          </cell>
          <cell r="E641">
            <v>1</v>
          </cell>
          <cell r="F641">
            <v>24.299999999999955</v>
          </cell>
          <cell r="G641">
            <v>24.3</v>
          </cell>
          <cell r="H641">
            <v>24.299999999999955</v>
          </cell>
          <cell r="I641">
            <v>24.299999999999955</v>
          </cell>
          <cell r="K641" t="str">
            <v/>
          </cell>
          <cell r="M641" t="str">
            <v/>
          </cell>
        </row>
        <row r="642">
          <cell r="A642" t="str">
            <v>56900017031</v>
          </cell>
          <cell r="B642" t="str">
            <v>노 무 비</v>
          </cell>
          <cell r="C642" t="str">
            <v>배전전공</v>
          </cell>
          <cell r="D642" t="str">
            <v>인</v>
          </cell>
          <cell r="E642">
            <v>1.35E-2</v>
          </cell>
          <cell r="F642">
            <v>216877</v>
          </cell>
          <cell r="G642">
            <v>2927.8</v>
          </cell>
          <cell r="H642">
            <v>0</v>
          </cell>
          <cell r="I642" t="str">
            <v/>
          </cell>
          <cell r="J642">
            <v>216877</v>
          </cell>
          <cell r="K642">
            <v>2927.8</v>
          </cell>
          <cell r="L642">
            <v>0</v>
          </cell>
          <cell r="M642" t="str">
            <v/>
          </cell>
        </row>
        <row r="643">
          <cell r="A643" t="str">
            <v>56900017041</v>
          </cell>
          <cell r="B643" t="str">
            <v>노 무 비</v>
          </cell>
          <cell r="C643" t="str">
            <v>보통인부</v>
          </cell>
          <cell r="D643" t="str">
            <v>인</v>
          </cell>
          <cell r="E643">
            <v>3.3000000000000002E-2</v>
          </cell>
          <cell r="F643">
            <v>81443</v>
          </cell>
          <cell r="G643">
            <v>2687.6</v>
          </cell>
          <cell r="H643">
            <v>0</v>
          </cell>
          <cell r="I643" t="str">
            <v/>
          </cell>
          <cell r="J643">
            <v>81443</v>
          </cell>
          <cell r="K643">
            <v>2687.6</v>
          </cell>
          <cell r="L643">
            <v>0</v>
          </cell>
          <cell r="M643" t="str">
            <v/>
          </cell>
        </row>
        <row r="644">
          <cell r="A644" t="str">
            <v>A0300000000</v>
          </cell>
          <cell r="B644" t="str">
            <v>[ 공 구 손 료 ]</v>
          </cell>
          <cell r="C644" t="str">
            <v>노무비의 3 %</v>
          </cell>
          <cell r="D644" t="str">
            <v>식</v>
          </cell>
          <cell r="E644">
            <v>1</v>
          </cell>
          <cell r="F644">
            <v>168.39999999999964</v>
          </cell>
          <cell r="G644">
            <v>168.4</v>
          </cell>
          <cell r="H644">
            <v>168.39999999999964</v>
          </cell>
          <cell r="I644">
            <v>168.39999999999964</v>
          </cell>
          <cell r="K644" t="str">
            <v/>
          </cell>
          <cell r="M644" t="str">
            <v/>
          </cell>
        </row>
        <row r="645">
          <cell r="B645" t="str">
            <v>( 합       계 )</v>
          </cell>
          <cell r="F645" t="str">
            <v/>
          </cell>
          <cell r="G645">
            <v>7205</v>
          </cell>
          <cell r="I645">
            <v>1590</v>
          </cell>
          <cell r="K645">
            <v>5615</v>
          </cell>
          <cell r="M645">
            <v>0</v>
          </cell>
        </row>
        <row r="646">
          <cell r="F646" t="str">
            <v/>
          </cell>
          <cell r="G646" t="str">
            <v/>
          </cell>
          <cell r="I646" t="str">
            <v/>
          </cell>
          <cell r="K646" t="str">
            <v/>
          </cell>
          <cell r="M646" t="str">
            <v/>
          </cell>
        </row>
        <row r="647">
          <cell r="A647" t="str">
            <v>56958000027</v>
          </cell>
          <cell r="B647" t="str">
            <v>[제 70호] 파상형 폴리에틸렌 전선관  150㎜ [M.]</v>
          </cell>
          <cell r="F647" t="str">
            <v/>
          </cell>
          <cell r="G647" t="str">
            <v/>
          </cell>
          <cell r="I647" t="str">
            <v/>
          </cell>
          <cell r="K647" t="str">
            <v/>
          </cell>
          <cell r="M647" t="str">
            <v/>
          </cell>
        </row>
        <row r="648">
          <cell r="A648" t="str">
            <v>59753077008</v>
          </cell>
          <cell r="B648" t="str">
            <v>파상형 폴리에틸렌 전선관</v>
          </cell>
          <cell r="C648" t="str">
            <v>150㎜</v>
          </cell>
          <cell r="D648" t="str">
            <v>M</v>
          </cell>
          <cell r="E648">
            <v>1.03</v>
          </cell>
          <cell r="F648">
            <v>3220</v>
          </cell>
          <cell r="G648">
            <v>3316.6</v>
          </cell>
          <cell r="H648">
            <v>3220</v>
          </cell>
          <cell r="I648">
            <v>3316.6</v>
          </cell>
          <cell r="J648">
            <v>0</v>
          </cell>
          <cell r="K648" t="str">
            <v/>
          </cell>
          <cell r="L648">
            <v>0</v>
          </cell>
          <cell r="M648" t="str">
            <v/>
          </cell>
        </row>
        <row r="649">
          <cell r="A649" t="str">
            <v>A0500000000</v>
          </cell>
          <cell r="B649" t="str">
            <v>[ 배관 부속재 ]</v>
          </cell>
          <cell r="C649" t="str">
            <v>전선관의 15 %</v>
          </cell>
          <cell r="D649" t="str">
            <v>식</v>
          </cell>
          <cell r="E649">
            <v>1</v>
          </cell>
          <cell r="F649">
            <v>497.4</v>
          </cell>
          <cell r="G649">
            <v>497.4</v>
          </cell>
          <cell r="H649">
            <v>497.4</v>
          </cell>
          <cell r="I649">
            <v>497.4</v>
          </cell>
          <cell r="K649" t="str">
            <v/>
          </cell>
          <cell r="M649" t="str">
            <v/>
          </cell>
        </row>
        <row r="650">
          <cell r="A650" t="str">
            <v>A0100000000</v>
          </cell>
          <cell r="B650" t="str">
            <v>[ 소모 잡자재 ]</v>
          </cell>
          <cell r="C650" t="str">
            <v>전선, 전선관의 2 %</v>
          </cell>
          <cell r="D650" t="str">
            <v>식</v>
          </cell>
          <cell r="E650">
            <v>1</v>
          </cell>
          <cell r="F650">
            <v>66.300000000000182</v>
          </cell>
          <cell r="G650">
            <v>66.3</v>
          </cell>
          <cell r="H650">
            <v>66.300000000000182</v>
          </cell>
          <cell r="I650">
            <v>66.300000000000182</v>
          </cell>
          <cell r="K650" t="str">
            <v/>
          </cell>
          <cell r="M650" t="str">
            <v/>
          </cell>
        </row>
        <row r="651">
          <cell r="A651" t="str">
            <v>56900017031</v>
          </cell>
          <cell r="B651" t="str">
            <v>노 무 비</v>
          </cell>
          <cell r="C651" t="str">
            <v>배전전공</v>
          </cell>
          <cell r="D651" t="str">
            <v>인</v>
          </cell>
          <cell r="E651">
            <v>2.8500000000000001E-2</v>
          </cell>
          <cell r="F651">
            <v>216877</v>
          </cell>
          <cell r="G651">
            <v>6180.9</v>
          </cell>
          <cell r="H651">
            <v>0</v>
          </cell>
          <cell r="I651" t="str">
            <v/>
          </cell>
          <cell r="J651">
            <v>216877</v>
          </cell>
          <cell r="K651">
            <v>6180.9</v>
          </cell>
          <cell r="L651">
            <v>0</v>
          </cell>
          <cell r="M651" t="str">
            <v/>
          </cell>
        </row>
        <row r="652">
          <cell r="A652" t="str">
            <v>56900017041</v>
          </cell>
          <cell r="B652" t="str">
            <v>노 무 비</v>
          </cell>
          <cell r="C652" t="str">
            <v>보통인부</v>
          </cell>
          <cell r="D652" t="str">
            <v>인</v>
          </cell>
          <cell r="E652">
            <v>9.2999999999999999E-2</v>
          </cell>
          <cell r="F652">
            <v>81443</v>
          </cell>
          <cell r="G652">
            <v>7574.1</v>
          </cell>
          <cell r="H652">
            <v>0</v>
          </cell>
          <cell r="I652" t="str">
            <v/>
          </cell>
          <cell r="J652">
            <v>81443</v>
          </cell>
          <cell r="K652">
            <v>7574.1</v>
          </cell>
          <cell r="L652">
            <v>0</v>
          </cell>
          <cell r="M652" t="str">
            <v/>
          </cell>
        </row>
        <row r="653">
          <cell r="A653" t="str">
            <v>A0300000000</v>
          </cell>
          <cell r="B653" t="str">
            <v>[ 공 구 손 료 ]</v>
          </cell>
          <cell r="C653" t="str">
            <v>노무비의 3 %</v>
          </cell>
          <cell r="D653" t="str">
            <v>식</v>
          </cell>
          <cell r="E653">
            <v>1</v>
          </cell>
          <cell r="F653">
            <v>412.60000000000036</v>
          </cell>
          <cell r="G653">
            <v>412.6</v>
          </cell>
          <cell r="H653">
            <v>412.60000000000036</v>
          </cell>
          <cell r="I653">
            <v>412.60000000000036</v>
          </cell>
          <cell r="K653" t="str">
            <v/>
          </cell>
          <cell r="M653" t="str">
            <v/>
          </cell>
        </row>
        <row r="654">
          <cell r="B654" t="str">
            <v>( 합       계 )</v>
          </cell>
          <cell r="F654" t="str">
            <v/>
          </cell>
          <cell r="G654">
            <v>18047</v>
          </cell>
          <cell r="I654">
            <v>4292</v>
          </cell>
          <cell r="K654">
            <v>13755</v>
          </cell>
          <cell r="M654">
            <v>0</v>
          </cell>
        </row>
        <row r="655">
          <cell r="F655" t="str">
            <v/>
          </cell>
          <cell r="G655" t="str">
            <v/>
          </cell>
          <cell r="I655" t="str">
            <v/>
          </cell>
          <cell r="K655" t="str">
            <v/>
          </cell>
          <cell r="M655" t="str">
            <v/>
          </cell>
        </row>
        <row r="656">
          <cell r="A656" t="str">
            <v>56958000028</v>
          </cell>
          <cell r="B656" t="str">
            <v>[제 71호] 1종금속제가요전선관  16 mm 일반-비방수 [M.]</v>
          </cell>
          <cell r="F656" t="str">
            <v/>
          </cell>
          <cell r="G656" t="str">
            <v/>
          </cell>
          <cell r="I656" t="str">
            <v/>
          </cell>
          <cell r="K656" t="str">
            <v/>
          </cell>
          <cell r="M656" t="str">
            <v/>
          </cell>
        </row>
        <row r="657">
          <cell r="A657" t="str">
            <v>59753017003</v>
          </cell>
          <cell r="B657" t="str">
            <v>1종금속제가요전선관</v>
          </cell>
          <cell r="C657" t="str">
            <v>16 mm 일반-비방수</v>
          </cell>
          <cell r="D657" t="str">
            <v>M</v>
          </cell>
          <cell r="E657">
            <v>1.1000000000000001</v>
          </cell>
          <cell r="F657">
            <v>360</v>
          </cell>
          <cell r="G657">
            <v>396</v>
          </cell>
          <cell r="H657">
            <v>360</v>
          </cell>
          <cell r="I657">
            <v>396</v>
          </cell>
          <cell r="J657">
            <v>0</v>
          </cell>
          <cell r="K657" t="str">
            <v/>
          </cell>
          <cell r="L657">
            <v>0</v>
          </cell>
          <cell r="M657" t="str">
            <v/>
          </cell>
        </row>
        <row r="658">
          <cell r="A658" t="str">
            <v>A0500000000</v>
          </cell>
          <cell r="B658" t="str">
            <v>[ 배관 부속재 ]</v>
          </cell>
          <cell r="C658" t="str">
            <v>전선관의 15 %</v>
          </cell>
          <cell r="D658" t="str">
            <v>식</v>
          </cell>
          <cell r="E658">
            <v>1</v>
          </cell>
          <cell r="F658">
            <v>59.4</v>
          </cell>
          <cell r="G658">
            <v>59.4</v>
          </cell>
          <cell r="H658">
            <v>59.4</v>
          </cell>
          <cell r="I658">
            <v>59.4</v>
          </cell>
          <cell r="K658" t="str">
            <v/>
          </cell>
          <cell r="M658" t="str">
            <v/>
          </cell>
        </row>
        <row r="659">
          <cell r="A659" t="str">
            <v>A0100000000</v>
          </cell>
          <cell r="B659" t="str">
            <v>[ 소모 잡자재 ]</v>
          </cell>
          <cell r="C659" t="str">
            <v>전선, 전선관의 2 %</v>
          </cell>
          <cell r="D659" t="str">
            <v>식</v>
          </cell>
          <cell r="E659">
            <v>1</v>
          </cell>
          <cell r="F659">
            <v>7.8999999999999773</v>
          </cell>
          <cell r="G659">
            <v>7.8</v>
          </cell>
          <cell r="H659">
            <v>7.8999999999999773</v>
          </cell>
          <cell r="I659">
            <v>7.8999999999999773</v>
          </cell>
          <cell r="K659" t="str">
            <v/>
          </cell>
          <cell r="M659" t="str">
            <v/>
          </cell>
        </row>
        <row r="660">
          <cell r="A660" t="str">
            <v>56900017016</v>
          </cell>
          <cell r="B660" t="str">
            <v>노 무 비</v>
          </cell>
          <cell r="C660" t="str">
            <v>내선전공</v>
          </cell>
          <cell r="D660" t="str">
            <v>인</v>
          </cell>
          <cell r="E660">
            <v>4.3999999999999997E-2</v>
          </cell>
          <cell r="F660">
            <v>135106</v>
          </cell>
          <cell r="G660">
            <v>5944.6</v>
          </cell>
          <cell r="H660">
            <v>0</v>
          </cell>
          <cell r="I660" t="str">
            <v/>
          </cell>
          <cell r="J660">
            <v>135106</v>
          </cell>
          <cell r="K660">
            <v>5944.6</v>
          </cell>
          <cell r="L660">
            <v>0</v>
          </cell>
          <cell r="M660" t="str">
            <v/>
          </cell>
        </row>
        <row r="661">
          <cell r="A661" t="str">
            <v>A0300000000</v>
          </cell>
          <cell r="B661" t="str">
            <v>[ 공 구 손 료 ]</v>
          </cell>
          <cell r="C661" t="str">
            <v>노무비의 3 %</v>
          </cell>
          <cell r="D661" t="str">
            <v>식</v>
          </cell>
          <cell r="E661">
            <v>1</v>
          </cell>
          <cell r="F661">
            <v>178.30000000000018</v>
          </cell>
          <cell r="G661">
            <v>178.3</v>
          </cell>
          <cell r="H661">
            <v>178.30000000000018</v>
          </cell>
          <cell r="I661">
            <v>178.30000000000018</v>
          </cell>
          <cell r="K661" t="str">
            <v/>
          </cell>
          <cell r="M661" t="str">
            <v/>
          </cell>
        </row>
        <row r="662">
          <cell r="B662" t="str">
            <v>( 합       계 )</v>
          </cell>
          <cell r="F662" t="str">
            <v/>
          </cell>
          <cell r="G662">
            <v>6585</v>
          </cell>
          <cell r="I662">
            <v>641</v>
          </cell>
          <cell r="K662">
            <v>5944</v>
          </cell>
          <cell r="M662">
            <v>0</v>
          </cell>
        </row>
        <row r="663">
          <cell r="F663" t="str">
            <v/>
          </cell>
          <cell r="G663" t="str">
            <v/>
          </cell>
          <cell r="I663" t="str">
            <v/>
          </cell>
          <cell r="K663" t="str">
            <v/>
          </cell>
          <cell r="M663" t="str">
            <v/>
          </cell>
        </row>
        <row r="664">
          <cell r="A664" t="str">
            <v>56958000029</v>
          </cell>
          <cell r="B664" t="str">
            <v>[제 72호] 1종금속제가요전선관  22 mm 일반-비방수 [M.]</v>
          </cell>
          <cell r="F664" t="str">
            <v/>
          </cell>
          <cell r="G664" t="str">
            <v/>
          </cell>
          <cell r="I664" t="str">
            <v/>
          </cell>
          <cell r="K664" t="str">
            <v/>
          </cell>
          <cell r="M664" t="str">
            <v/>
          </cell>
        </row>
        <row r="665">
          <cell r="A665" t="str">
            <v>59753017004</v>
          </cell>
          <cell r="B665" t="str">
            <v>1종금속제가요전선관</v>
          </cell>
          <cell r="C665" t="str">
            <v>22 mm 일반-비방수</v>
          </cell>
          <cell r="D665" t="str">
            <v>M</v>
          </cell>
          <cell r="E665">
            <v>1.1000000000000001</v>
          </cell>
          <cell r="F665">
            <v>567</v>
          </cell>
          <cell r="G665">
            <v>623.70000000000005</v>
          </cell>
          <cell r="H665">
            <v>567</v>
          </cell>
          <cell r="I665">
            <v>623.70000000000005</v>
          </cell>
          <cell r="J665">
            <v>0</v>
          </cell>
          <cell r="K665" t="str">
            <v/>
          </cell>
          <cell r="L665">
            <v>0</v>
          </cell>
          <cell r="M665" t="str">
            <v/>
          </cell>
        </row>
        <row r="666">
          <cell r="A666" t="str">
            <v>A0500000000</v>
          </cell>
          <cell r="B666" t="str">
            <v>[ 배관 부속재 ]</v>
          </cell>
          <cell r="C666" t="str">
            <v>전선관의 15 %</v>
          </cell>
          <cell r="D666" t="str">
            <v>식</v>
          </cell>
          <cell r="E666">
            <v>1</v>
          </cell>
          <cell r="F666">
            <v>93.5</v>
          </cell>
          <cell r="G666">
            <v>93.5</v>
          </cell>
          <cell r="H666">
            <v>93.5</v>
          </cell>
          <cell r="I666">
            <v>93.5</v>
          </cell>
          <cell r="K666" t="str">
            <v/>
          </cell>
          <cell r="M666" t="str">
            <v/>
          </cell>
        </row>
        <row r="667">
          <cell r="A667" t="str">
            <v>A0100000000</v>
          </cell>
          <cell r="B667" t="str">
            <v>[ 소모 잡자재 ]</v>
          </cell>
          <cell r="C667" t="str">
            <v>전선, 전선관의 2 %</v>
          </cell>
          <cell r="D667" t="str">
            <v>식</v>
          </cell>
          <cell r="E667">
            <v>1</v>
          </cell>
          <cell r="F667">
            <v>12.399999999999977</v>
          </cell>
          <cell r="G667">
            <v>12.4</v>
          </cell>
          <cell r="H667">
            <v>12.399999999999977</v>
          </cell>
          <cell r="I667">
            <v>12.399999999999977</v>
          </cell>
          <cell r="K667" t="str">
            <v/>
          </cell>
          <cell r="M667" t="str">
            <v/>
          </cell>
        </row>
        <row r="668">
          <cell r="A668" t="str">
            <v>56900017016</v>
          </cell>
          <cell r="B668" t="str">
            <v>노 무 비</v>
          </cell>
          <cell r="C668" t="str">
            <v>내선전공</v>
          </cell>
          <cell r="D668" t="str">
            <v>인</v>
          </cell>
          <cell r="E668">
            <v>5.8999999999999997E-2</v>
          </cell>
          <cell r="F668">
            <v>135106</v>
          </cell>
          <cell r="G668">
            <v>7971.2</v>
          </cell>
          <cell r="H668">
            <v>0</v>
          </cell>
          <cell r="I668" t="str">
            <v/>
          </cell>
          <cell r="J668">
            <v>135106</v>
          </cell>
          <cell r="K668">
            <v>7971.2</v>
          </cell>
          <cell r="L668">
            <v>0</v>
          </cell>
          <cell r="M668" t="str">
            <v/>
          </cell>
        </row>
        <row r="669">
          <cell r="A669" t="str">
            <v>A0300000000</v>
          </cell>
          <cell r="B669" t="str">
            <v>[ 공 구 손 료 ]</v>
          </cell>
          <cell r="C669" t="str">
            <v>노무비의 3 %</v>
          </cell>
          <cell r="D669" t="str">
            <v>식</v>
          </cell>
          <cell r="E669">
            <v>1</v>
          </cell>
          <cell r="F669">
            <v>239.10000000000036</v>
          </cell>
          <cell r="G669">
            <v>239.1</v>
          </cell>
          <cell r="H669">
            <v>239.10000000000036</v>
          </cell>
          <cell r="I669">
            <v>239.10000000000036</v>
          </cell>
          <cell r="K669" t="str">
            <v/>
          </cell>
          <cell r="M669" t="str">
            <v/>
          </cell>
        </row>
        <row r="670">
          <cell r="B670" t="str">
            <v>( 합       계 )</v>
          </cell>
          <cell r="F670" t="str">
            <v/>
          </cell>
          <cell r="G670">
            <v>8939</v>
          </cell>
          <cell r="I670">
            <v>968</v>
          </cell>
          <cell r="K670">
            <v>7971</v>
          </cell>
          <cell r="M670">
            <v>0</v>
          </cell>
        </row>
        <row r="671">
          <cell r="F671" t="str">
            <v/>
          </cell>
          <cell r="G671" t="str">
            <v/>
          </cell>
          <cell r="I671" t="str">
            <v/>
          </cell>
          <cell r="K671" t="str">
            <v/>
          </cell>
          <cell r="M671" t="str">
            <v/>
          </cell>
        </row>
        <row r="672">
          <cell r="A672" t="str">
            <v>56958000030</v>
          </cell>
          <cell r="B672" t="str">
            <v>[제 73호] 1종금속제가요전선관  36 mm 일반-비방수 [M.]</v>
          </cell>
          <cell r="F672" t="str">
            <v/>
          </cell>
          <cell r="G672" t="str">
            <v/>
          </cell>
          <cell r="I672" t="str">
            <v/>
          </cell>
          <cell r="K672" t="str">
            <v/>
          </cell>
          <cell r="M672" t="str">
            <v/>
          </cell>
        </row>
        <row r="673">
          <cell r="A673" t="str">
            <v>59753017006</v>
          </cell>
          <cell r="B673" t="str">
            <v>1종금속제가요전선관</v>
          </cell>
          <cell r="C673" t="str">
            <v>36 mm 일반-비방수</v>
          </cell>
          <cell r="D673" t="str">
            <v>M</v>
          </cell>
          <cell r="E673">
            <v>1.1000000000000001</v>
          </cell>
          <cell r="F673">
            <v>1220</v>
          </cell>
          <cell r="G673">
            <v>1342</v>
          </cell>
          <cell r="H673">
            <v>1220</v>
          </cell>
          <cell r="I673">
            <v>1342</v>
          </cell>
          <cell r="J673">
            <v>0</v>
          </cell>
          <cell r="K673" t="str">
            <v/>
          </cell>
          <cell r="L673">
            <v>0</v>
          </cell>
          <cell r="M673" t="str">
            <v/>
          </cell>
        </row>
        <row r="674">
          <cell r="A674" t="str">
            <v>A0500000000</v>
          </cell>
          <cell r="B674" t="str">
            <v>[ 배관 부속재 ]</v>
          </cell>
          <cell r="C674" t="str">
            <v>전선관의 15 %</v>
          </cell>
          <cell r="D674" t="str">
            <v>식</v>
          </cell>
          <cell r="E674">
            <v>1</v>
          </cell>
          <cell r="F674">
            <v>201.3</v>
          </cell>
          <cell r="G674">
            <v>201.3</v>
          </cell>
          <cell r="H674">
            <v>201.3</v>
          </cell>
          <cell r="I674">
            <v>201.3</v>
          </cell>
          <cell r="K674" t="str">
            <v/>
          </cell>
          <cell r="M674" t="str">
            <v/>
          </cell>
        </row>
        <row r="675">
          <cell r="A675" t="str">
            <v>A0100000000</v>
          </cell>
          <cell r="B675" t="str">
            <v>[ 소모 잡자재 ]</v>
          </cell>
          <cell r="C675" t="str">
            <v>전선, 전선관의 2 %</v>
          </cell>
          <cell r="D675" t="str">
            <v>식</v>
          </cell>
          <cell r="E675">
            <v>1</v>
          </cell>
          <cell r="F675">
            <v>26.799999999999955</v>
          </cell>
          <cell r="G675">
            <v>26.8</v>
          </cell>
          <cell r="H675">
            <v>26.799999999999955</v>
          </cell>
          <cell r="I675">
            <v>26.799999999999955</v>
          </cell>
          <cell r="K675" t="str">
            <v/>
          </cell>
          <cell r="M675" t="str">
            <v/>
          </cell>
        </row>
        <row r="676">
          <cell r="A676" t="str">
            <v>56900017016</v>
          </cell>
          <cell r="B676" t="str">
            <v>노 무 비</v>
          </cell>
          <cell r="C676" t="str">
            <v>내선전공</v>
          </cell>
          <cell r="D676" t="str">
            <v>인</v>
          </cell>
          <cell r="E676">
            <v>8.6999999999999994E-2</v>
          </cell>
          <cell r="F676">
            <v>135106</v>
          </cell>
          <cell r="G676">
            <v>11754.2</v>
          </cell>
          <cell r="H676">
            <v>0</v>
          </cell>
          <cell r="I676" t="str">
            <v/>
          </cell>
          <cell r="J676">
            <v>135106</v>
          </cell>
          <cell r="K676">
            <v>11754.2</v>
          </cell>
          <cell r="L676">
            <v>0</v>
          </cell>
          <cell r="M676" t="str">
            <v/>
          </cell>
        </row>
        <row r="677">
          <cell r="A677" t="str">
            <v>A0300000000</v>
          </cell>
          <cell r="B677" t="str">
            <v>[ 공 구 손 료 ]</v>
          </cell>
          <cell r="C677" t="str">
            <v>노무비의 3 %</v>
          </cell>
          <cell r="D677" t="str">
            <v>식</v>
          </cell>
          <cell r="E677">
            <v>1</v>
          </cell>
          <cell r="F677">
            <v>352.60000000000036</v>
          </cell>
          <cell r="G677">
            <v>352.6</v>
          </cell>
          <cell r="H677">
            <v>352.60000000000036</v>
          </cell>
          <cell r="I677">
            <v>352.60000000000036</v>
          </cell>
          <cell r="K677" t="str">
            <v/>
          </cell>
          <cell r="M677" t="str">
            <v/>
          </cell>
        </row>
        <row r="678">
          <cell r="B678" t="str">
            <v>( 합       계 )</v>
          </cell>
          <cell r="F678" t="str">
            <v/>
          </cell>
          <cell r="G678">
            <v>13676</v>
          </cell>
          <cell r="I678">
            <v>1922</v>
          </cell>
          <cell r="K678">
            <v>11754</v>
          </cell>
          <cell r="M678">
            <v>0</v>
          </cell>
        </row>
        <row r="679">
          <cell r="F679" t="str">
            <v/>
          </cell>
          <cell r="G679" t="str">
            <v/>
          </cell>
          <cell r="I679" t="str">
            <v/>
          </cell>
          <cell r="K679" t="str">
            <v/>
          </cell>
          <cell r="M679" t="str">
            <v/>
          </cell>
        </row>
        <row r="680">
          <cell r="A680" t="str">
            <v>56958000031</v>
          </cell>
          <cell r="B680" t="str">
            <v>[제 74호] 1종금속제가요전선관  28 mm 고장력-방수 [M.]</v>
          </cell>
          <cell r="F680" t="str">
            <v/>
          </cell>
          <cell r="G680" t="str">
            <v/>
          </cell>
          <cell r="I680" t="str">
            <v/>
          </cell>
          <cell r="K680" t="str">
            <v/>
          </cell>
          <cell r="M680" t="str">
            <v/>
          </cell>
        </row>
        <row r="681">
          <cell r="A681" t="str">
            <v>MM496797031</v>
          </cell>
          <cell r="B681" t="str">
            <v>1종금속제가요전선관</v>
          </cell>
          <cell r="C681" t="str">
            <v>28 mm 고장력-방수</v>
          </cell>
          <cell r="D681" t="str">
            <v>M</v>
          </cell>
          <cell r="E681">
            <v>1.1000000000000001</v>
          </cell>
          <cell r="F681">
            <v>1270</v>
          </cell>
          <cell r="G681">
            <v>1397</v>
          </cell>
          <cell r="H681">
            <v>1270</v>
          </cell>
          <cell r="I681">
            <v>1397</v>
          </cell>
          <cell r="J681">
            <v>0</v>
          </cell>
          <cell r="K681" t="str">
            <v/>
          </cell>
          <cell r="L681">
            <v>0</v>
          </cell>
          <cell r="M681" t="str">
            <v/>
          </cell>
        </row>
        <row r="682">
          <cell r="A682" t="str">
            <v>A0500000000</v>
          </cell>
          <cell r="B682" t="str">
            <v>[ 배관 부속재 ]</v>
          </cell>
          <cell r="C682" t="str">
            <v>전선관의 15 %</v>
          </cell>
          <cell r="D682" t="str">
            <v>식</v>
          </cell>
          <cell r="E682">
            <v>1</v>
          </cell>
          <cell r="F682">
            <v>209.5</v>
          </cell>
          <cell r="G682">
            <v>209.5</v>
          </cell>
          <cell r="H682">
            <v>209.5</v>
          </cell>
          <cell r="I682">
            <v>209.5</v>
          </cell>
          <cell r="K682" t="str">
            <v/>
          </cell>
          <cell r="M682" t="str">
            <v/>
          </cell>
        </row>
        <row r="683">
          <cell r="A683" t="str">
            <v>A0100000000</v>
          </cell>
          <cell r="B683" t="str">
            <v>[ 소모 잡자재 ]</v>
          </cell>
          <cell r="C683" t="str">
            <v>전선, 전선관의 2 %</v>
          </cell>
          <cell r="D683" t="str">
            <v>식</v>
          </cell>
          <cell r="E683">
            <v>1</v>
          </cell>
          <cell r="F683">
            <v>27.900000000000091</v>
          </cell>
          <cell r="G683">
            <v>27.9</v>
          </cell>
          <cell r="H683">
            <v>27.900000000000091</v>
          </cell>
          <cell r="I683">
            <v>27.900000000000091</v>
          </cell>
          <cell r="K683" t="str">
            <v/>
          </cell>
          <cell r="M683" t="str">
            <v/>
          </cell>
        </row>
        <row r="684">
          <cell r="A684" t="str">
            <v>56900017016</v>
          </cell>
          <cell r="B684" t="str">
            <v>노 무 비</v>
          </cell>
          <cell r="C684" t="str">
            <v>내선전공</v>
          </cell>
          <cell r="D684" t="str">
            <v>인</v>
          </cell>
          <cell r="E684">
            <v>7.1999999999999995E-2</v>
          </cell>
          <cell r="F684">
            <v>135106</v>
          </cell>
          <cell r="G684">
            <v>9727.6</v>
          </cell>
          <cell r="H684">
            <v>0</v>
          </cell>
          <cell r="I684" t="str">
            <v/>
          </cell>
          <cell r="J684">
            <v>135106</v>
          </cell>
          <cell r="K684">
            <v>9727.6</v>
          </cell>
          <cell r="L684">
            <v>0</v>
          </cell>
          <cell r="M684" t="str">
            <v/>
          </cell>
        </row>
        <row r="685">
          <cell r="A685" t="str">
            <v>A0300000000</v>
          </cell>
          <cell r="B685" t="str">
            <v>[ 공 구 손 료 ]</v>
          </cell>
          <cell r="C685" t="str">
            <v>노무비의 3 %</v>
          </cell>
          <cell r="D685" t="str">
            <v>식</v>
          </cell>
          <cell r="E685">
            <v>1</v>
          </cell>
          <cell r="F685">
            <v>291.79999999999927</v>
          </cell>
          <cell r="G685">
            <v>291.7</v>
          </cell>
          <cell r="H685">
            <v>291.79999999999927</v>
          </cell>
          <cell r="I685">
            <v>291.79999999999927</v>
          </cell>
          <cell r="K685" t="str">
            <v/>
          </cell>
          <cell r="M685" t="str">
            <v/>
          </cell>
        </row>
        <row r="686">
          <cell r="B686" t="str">
            <v>( 합       계 )</v>
          </cell>
          <cell r="F686" t="str">
            <v/>
          </cell>
          <cell r="G686">
            <v>11653</v>
          </cell>
          <cell r="I686">
            <v>1926</v>
          </cell>
          <cell r="K686">
            <v>9727</v>
          </cell>
          <cell r="M686">
            <v>0</v>
          </cell>
        </row>
        <row r="687">
          <cell r="F687" t="str">
            <v/>
          </cell>
          <cell r="G687" t="str">
            <v/>
          </cell>
          <cell r="I687" t="str">
            <v/>
          </cell>
          <cell r="K687" t="str">
            <v/>
          </cell>
          <cell r="M687" t="str">
            <v/>
          </cell>
        </row>
        <row r="688">
          <cell r="A688" t="str">
            <v>56958000032</v>
          </cell>
          <cell r="B688" t="str">
            <v>[제 75호] 1종금속제가요전선관  36 mm 고장력-방수 [M.]</v>
          </cell>
          <cell r="F688" t="str">
            <v/>
          </cell>
          <cell r="G688" t="str">
            <v/>
          </cell>
          <cell r="I688" t="str">
            <v/>
          </cell>
          <cell r="K688" t="str">
            <v/>
          </cell>
          <cell r="M688" t="str">
            <v/>
          </cell>
        </row>
        <row r="689">
          <cell r="A689" t="str">
            <v>MM496797032</v>
          </cell>
          <cell r="B689" t="str">
            <v>1종금속제가요전선관</v>
          </cell>
          <cell r="C689" t="str">
            <v>36 mm 고장력-방수</v>
          </cell>
          <cell r="D689" t="str">
            <v>M</v>
          </cell>
          <cell r="E689">
            <v>1.1000000000000001</v>
          </cell>
          <cell r="F689">
            <v>2140</v>
          </cell>
          <cell r="G689">
            <v>2354</v>
          </cell>
          <cell r="H689">
            <v>2140</v>
          </cell>
          <cell r="I689">
            <v>2354</v>
          </cell>
          <cell r="J689">
            <v>0</v>
          </cell>
          <cell r="K689" t="str">
            <v/>
          </cell>
          <cell r="L689">
            <v>0</v>
          </cell>
          <cell r="M689" t="str">
            <v/>
          </cell>
        </row>
        <row r="690">
          <cell r="A690" t="str">
            <v>A0500000000</v>
          </cell>
          <cell r="B690" t="str">
            <v>[ 배관 부속재 ]</v>
          </cell>
          <cell r="C690" t="str">
            <v>전선관의 15 %</v>
          </cell>
          <cell r="D690" t="str">
            <v>식</v>
          </cell>
          <cell r="E690">
            <v>1</v>
          </cell>
          <cell r="F690">
            <v>353.1</v>
          </cell>
          <cell r="G690">
            <v>353.1</v>
          </cell>
          <cell r="H690">
            <v>353.1</v>
          </cell>
          <cell r="I690">
            <v>353.1</v>
          </cell>
          <cell r="K690" t="str">
            <v/>
          </cell>
          <cell r="M690" t="str">
            <v/>
          </cell>
        </row>
        <row r="691">
          <cell r="A691" t="str">
            <v>A0100000000</v>
          </cell>
          <cell r="B691" t="str">
            <v>[ 소모 잡자재 ]</v>
          </cell>
          <cell r="C691" t="str">
            <v>전선, 전선관의 2 %</v>
          </cell>
          <cell r="D691" t="str">
            <v>식</v>
          </cell>
          <cell r="E691">
            <v>1</v>
          </cell>
          <cell r="F691">
            <v>47</v>
          </cell>
          <cell r="G691">
            <v>47</v>
          </cell>
          <cell r="H691">
            <v>47</v>
          </cell>
          <cell r="I691">
            <v>47</v>
          </cell>
          <cell r="K691" t="str">
            <v/>
          </cell>
          <cell r="M691" t="str">
            <v/>
          </cell>
        </row>
        <row r="692">
          <cell r="A692" t="str">
            <v>56900017016</v>
          </cell>
          <cell r="B692" t="str">
            <v>노 무 비</v>
          </cell>
          <cell r="C692" t="str">
            <v>내선전공</v>
          </cell>
          <cell r="D692" t="str">
            <v>인</v>
          </cell>
          <cell r="E692">
            <v>8.6999999999999994E-2</v>
          </cell>
          <cell r="F692">
            <v>135106</v>
          </cell>
          <cell r="G692">
            <v>11754.2</v>
          </cell>
          <cell r="H692">
            <v>0</v>
          </cell>
          <cell r="I692" t="str">
            <v/>
          </cell>
          <cell r="J692">
            <v>135106</v>
          </cell>
          <cell r="K692">
            <v>11754.2</v>
          </cell>
          <cell r="L692">
            <v>0</v>
          </cell>
          <cell r="M692" t="str">
            <v/>
          </cell>
        </row>
        <row r="693">
          <cell r="A693" t="str">
            <v>A0300000000</v>
          </cell>
          <cell r="B693" t="str">
            <v>[ 공 구 손 료 ]</v>
          </cell>
          <cell r="C693" t="str">
            <v>노무비의 3 %</v>
          </cell>
          <cell r="D693" t="str">
            <v>식</v>
          </cell>
          <cell r="E693">
            <v>1</v>
          </cell>
          <cell r="F693">
            <v>352.60000000000036</v>
          </cell>
          <cell r="G693">
            <v>352.6</v>
          </cell>
          <cell r="H693">
            <v>352.60000000000036</v>
          </cell>
          <cell r="I693">
            <v>352.60000000000036</v>
          </cell>
          <cell r="K693" t="str">
            <v/>
          </cell>
          <cell r="M693" t="str">
            <v/>
          </cell>
        </row>
        <row r="694">
          <cell r="B694" t="str">
            <v>( 합       계 )</v>
          </cell>
          <cell r="F694" t="str">
            <v/>
          </cell>
          <cell r="G694">
            <v>14860</v>
          </cell>
          <cell r="I694">
            <v>3106</v>
          </cell>
          <cell r="K694">
            <v>11754</v>
          </cell>
          <cell r="M694">
            <v>0</v>
          </cell>
        </row>
        <row r="695">
          <cell r="F695" t="str">
            <v/>
          </cell>
          <cell r="G695" t="str">
            <v/>
          </cell>
          <cell r="I695" t="str">
            <v/>
          </cell>
          <cell r="K695" t="str">
            <v/>
          </cell>
          <cell r="M695" t="str">
            <v/>
          </cell>
        </row>
        <row r="696">
          <cell r="A696" t="str">
            <v>56958000033</v>
          </cell>
          <cell r="B696" t="str">
            <v>[제 76호] 1종금속제가요전선관  54 mm 고장력-방수 [M.]</v>
          </cell>
          <cell r="F696" t="str">
            <v/>
          </cell>
          <cell r="G696" t="str">
            <v/>
          </cell>
          <cell r="I696" t="str">
            <v/>
          </cell>
          <cell r="K696" t="str">
            <v/>
          </cell>
          <cell r="M696" t="str">
            <v/>
          </cell>
        </row>
        <row r="697">
          <cell r="A697" t="str">
            <v>MM496797034</v>
          </cell>
          <cell r="B697" t="str">
            <v>1종금속제가요전선관</v>
          </cell>
          <cell r="C697" t="str">
            <v>54 mm 고장력-방수</v>
          </cell>
          <cell r="D697" t="str">
            <v>M</v>
          </cell>
          <cell r="E697">
            <v>1.1000000000000001</v>
          </cell>
          <cell r="F697">
            <v>4040</v>
          </cell>
          <cell r="G697">
            <v>4444</v>
          </cell>
          <cell r="H697">
            <v>4040</v>
          </cell>
          <cell r="I697">
            <v>4444</v>
          </cell>
          <cell r="J697">
            <v>0</v>
          </cell>
          <cell r="K697" t="str">
            <v/>
          </cell>
          <cell r="L697">
            <v>0</v>
          </cell>
          <cell r="M697" t="str">
            <v/>
          </cell>
        </row>
        <row r="698">
          <cell r="A698" t="str">
            <v>A0500000000</v>
          </cell>
          <cell r="B698" t="str">
            <v>[ 배관 부속재 ]</v>
          </cell>
          <cell r="C698" t="str">
            <v>전선관의 15 %</v>
          </cell>
          <cell r="D698" t="str">
            <v>식</v>
          </cell>
          <cell r="E698">
            <v>1</v>
          </cell>
          <cell r="F698">
            <v>666.6</v>
          </cell>
          <cell r="G698">
            <v>666.6</v>
          </cell>
          <cell r="H698">
            <v>666.6</v>
          </cell>
          <cell r="I698">
            <v>666.6</v>
          </cell>
          <cell r="K698" t="str">
            <v/>
          </cell>
          <cell r="M698" t="str">
            <v/>
          </cell>
        </row>
        <row r="699">
          <cell r="A699" t="str">
            <v>A0100000000</v>
          </cell>
          <cell r="B699" t="str">
            <v>[ 소모 잡자재 ]</v>
          </cell>
          <cell r="C699" t="str">
            <v>전선, 전선관의 2 %</v>
          </cell>
          <cell r="D699" t="str">
            <v>식</v>
          </cell>
          <cell r="E699">
            <v>1</v>
          </cell>
          <cell r="F699">
            <v>88.800000000000182</v>
          </cell>
          <cell r="G699">
            <v>88.8</v>
          </cell>
          <cell r="H699">
            <v>88.800000000000182</v>
          </cell>
          <cell r="I699">
            <v>88.800000000000182</v>
          </cell>
          <cell r="K699" t="str">
            <v/>
          </cell>
          <cell r="M699" t="str">
            <v/>
          </cell>
        </row>
        <row r="700">
          <cell r="A700" t="str">
            <v>56900017016</v>
          </cell>
          <cell r="B700" t="str">
            <v>노 무 비</v>
          </cell>
          <cell r="C700" t="str">
            <v>내선전공</v>
          </cell>
          <cell r="D700" t="str">
            <v>인</v>
          </cell>
          <cell r="E700">
            <v>0.13600000000000001</v>
          </cell>
          <cell r="F700">
            <v>135106</v>
          </cell>
          <cell r="G700">
            <v>18374.400000000001</v>
          </cell>
          <cell r="H700">
            <v>0</v>
          </cell>
          <cell r="I700" t="str">
            <v/>
          </cell>
          <cell r="J700">
            <v>135106</v>
          </cell>
          <cell r="K700">
            <v>18374.400000000001</v>
          </cell>
          <cell r="L700">
            <v>0</v>
          </cell>
          <cell r="M700" t="str">
            <v/>
          </cell>
        </row>
        <row r="701">
          <cell r="A701" t="str">
            <v>A0300000000</v>
          </cell>
          <cell r="B701" t="str">
            <v>[ 공 구 손 료 ]</v>
          </cell>
          <cell r="C701" t="str">
            <v>노무비의 3 %</v>
          </cell>
          <cell r="D701" t="str">
            <v>식</v>
          </cell>
          <cell r="E701">
            <v>1</v>
          </cell>
          <cell r="F701">
            <v>551.20000000000073</v>
          </cell>
          <cell r="G701">
            <v>551.20000000000005</v>
          </cell>
          <cell r="H701">
            <v>551.20000000000073</v>
          </cell>
          <cell r="I701">
            <v>551.20000000000073</v>
          </cell>
          <cell r="K701" t="str">
            <v/>
          </cell>
          <cell r="M701" t="str">
            <v/>
          </cell>
        </row>
        <row r="702">
          <cell r="B702" t="str">
            <v>( 합       계 )</v>
          </cell>
          <cell r="F702" t="str">
            <v/>
          </cell>
          <cell r="G702">
            <v>24124</v>
          </cell>
          <cell r="I702">
            <v>5750</v>
          </cell>
          <cell r="K702">
            <v>18374</v>
          </cell>
          <cell r="M702">
            <v>0</v>
          </cell>
        </row>
        <row r="703">
          <cell r="F703" t="str">
            <v/>
          </cell>
          <cell r="G703" t="str">
            <v/>
          </cell>
          <cell r="I703" t="str">
            <v/>
          </cell>
          <cell r="K703" t="str">
            <v/>
          </cell>
          <cell r="M703" t="str">
            <v/>
          </cell>
        </row>
        <row r="704">
          <cell r="A704" t="str">
            <v>56958000034</v>
          </cell>
          <cell r="B704" t="str">
            <v>[제 77호] 1종금속제가요전선관  70 mm 고장력-방수 [M.]</v>
          </cell>
          <cell r="F704" t="str">
            <v/>
          </cell>
          <cell r="G704" t="str">
            <v/>
          </cell>
          <cell r="I704" t="str">
            <v/>
          </cell>
          <cell r="K704" t="str">
            <v/>
          </cell>
          <cell r="M704" t="str">
            <v/>
          </cell>
        </row>
        <row r="705">
          <cell r="A705" t="str">
            <v>MM496797035</v>
          </cell>
          <cell r="B705" t="str">
            <v>1종금속제가요전선관</v>
          </cell>
          <cell r="C705" t="str">
            <v>70 mm 고장력-방수</v>
          </cell>
          <cell r="D705" t="str">
            <v>M</v>
          </cell>
          <cell r="E705">
            <v>1.1000000000000001</v>
          </cell>
          <cell r="F705">
            <v>6470</v>
          </cell>
          <cell r="G705">
            <v>7117</v>
          </cell>
          <cell r="H705">
            <v>6470</v>
          </cell>
          <cell r="I705">
            <v>7117</v>
          </cell>
          <cell r="J705">
            <v>0</v>
          </cell>
          <cell r="K705" t="str">
            <v/>
          </cell>
          <cell r="L705">
            <v>0</v>
          </cell>
          <cell r="M705" t="str">
            <v/>
          </cell>
        </row>
        <row r="706">
          <cell r="A706" t="str">
            <v>A0500000000</v>
          </cell>
          <cell r="B706" t="str">
            <v>[ 배관 부속재 ]</v>
          </cell>
          <cell r="C706" t="str">
            <v>전선관의 15 %</v>
          </cell>
          <cell r="D706" t="str">
            <v>식</v>
          </cell>
          <cell r="E706">
            <v>1</v>
          </cell>
          <cell r="F706">
            <v>1067.5</v>
          </cell>
          <cell r="G706">
            <v>1067.5</v>
          </cell>
          <cell r="H706">
            <v>1067.5</v>
          </cell>
          <cell r="I706">
            <v>1067.5</v>
          </cell>
          <cell r="K706" t="str">
            <v/>
          </cell>
          <cell r="M706" t="str">
            <v/>
          </cell>
        </row>
        <row r="707">
          <cell r="A707" t="str">
            <v>A0100000000</v>
          </cell>
          <cell r="B707" t="str">
            <v>[ 소모 잡자재 ]</v>
          </cell>
          <cell r="C707" t="str">
            <v>전선, 전선관의 2 %</v>
          </cell>
          <cell r="D707" t="str">
            <v>식</v>
          </cell>
          <cell r="E707">
            <v>1</v>
          </cell>
          <cell r="F707">
            <v>142.29999999999927</v>
          </cell>
          <cell r="G707">
            <v>142.19999999999999</v>
          </cell>
          <cell r="H707">
            <v>142.29999999999927</v>
          </cell>
          <cell r="I707">
            <v>142.29999999999927</v>
          </cell>
          <cell r="K707" t="str">
            <v/>
          </cell>
          <cell r="M707" t="str">
            <v/>
          </cell>
        </row>
        <row r="708">
          <cell r="A708" t="str">
            <v>56900017016</v>
          </cell>
          <cell r="B708" t="str">
            <v>노 무 비</v>
          </cell>
          <cell r="C708" t="str">
            <v>내선전공</v>
          </cell>
          <cell r="D708" t="str">
            <v>인</v>
          </cell>
          <cell r="E708">
            <v>0.156</v>
          </cell>
          <cell r="F708">
            <v>135106</v>
          </cell>
          <cell r="G708">
            <v>21076.5</v>
          </cell>
          <cell r="H708">
            <v>0</v>
          </cell>
          <cell r="I708" t="str">
            <v/>
          </cell>
          <cell r="J708">
            <v>135106</v>
          </cell>
          <cell r="K708">
            <v>21076.5</v>
          </cell>
          <cell r="L708">
            <v>0</v>
          </cell>
          <cell r="M708" t="str">
            <v/>
          </cell>
        </row>
        <row r="709">
          <cell r="A709" t="str">
            <v>A0300000000</v>
          </cell>
          <cell r="B709" t="str">
            <v>[ 공 구 손 료 ]</v>
          </cell>
          <cell r="C709" t="str">
            <v>노무비의 3 %</v>
          </cell>
          <cell r="D709" t="str">
            <v>식</v>
          </cell>
          <cell r="E709">
            <v>1</v>
          </cell>
          <cell r="F709">
            <v>632.20000000000073</v>
          </cell>
          <cell r="G709">
            <v>632.20000000000005</v>
          </cell>
          <cell r="H709">
            <v>632.20000000000073</v>
          </cell>
          <cell r="I709">
            <v>632.20000000000073</v>
          </cell>
          <cell r="K709" t="str">
            <v/>
          </cell>
          <cell r="M709" t="str">
            <v/>
          </cell>
        </row>
        <row r="710">
          <cell r="B710" t="str">
            <v>( 합       계 )</v>
          </cell>
          <cell r="F710" t="str">
            <v/>
          </cell>
          <cell r="G710">
            <v>30035</v>
          </cell>
          <cell r="I710">
            <v>8959</v>
          </cell>
          <cell r="K710">
            <v>21076</v>
          </cell>
          <cell r="M710">
            <v>0</v>
          </cell>
        </row>
        <row r="711">
          <cell r="F711" t="str">
            <v/>
          </cell>
          <cell r="G711" t="str">
            <v/>
          </cell>
          <cell r="I711" t="str">
            <v/>
          </cell>
          <cell r="K711" t="str">
            <v/>
          </cell>
          <cell r="M711" t="str">
            <v/>
          </cell>
        </row>
        <row r="712">
          <cell r="A712" t="str">
            <v>56958000035</v>
          </cell>
          <cell r="B712" t="str">
            <v>[제 78호] 강제전선관용 부품  위샤캡, 28 C [개]</v>
          </cell>
          <cell r="F712" t="str">
            <v/>
          </cell>
          <cell r="G712" t="str">
            <v/>
          </cell>
          <cell r="I712" t="str">
            <v/>
          </cell>
          <cell r="K712" t="str">
            <v/>
          </cell>
          <cell r="M712" t="str">
            <v/>
          </cell>
        </row>
        <row r="713">
          <cell r="A713" t="str">
            <v>59759017043</v>
          </cell>
          <cell r="B713" t="str">
            <v>강제전선관용 부품</v>
          </cell>
          <cell r="C713" t="str">
            <v>위샤캡, 28 C</v>
          </cell>
          <cell r="D713" t="str">
            <v>개</v>
          </cell>
          <cell r="E713">
            <v>1</v>
          </cell>
          <cell r="F713">
            <v>2370</v>
          </cell>
          <cell r="G713">
            <v>2370</v>
          </cell>
          <cell r="H713">
            <v>2370</v>
          </cell>
          <cell r="I713">
            <v>2370</v>
          </cell>
          <cell r="J713">
            <v>0</v>
          </cell>
          <cell r="K713" t="str">
            <v/>
          </cell>
          <cell r="L713">
            <v>0</v>
          </cell>
          <cell r="M713" t="str">
            <v/>
          </cell>
        </row>
        <row r="714">
          <cell r="A714" t="str">
            <v>56900017016</v>
          </cell>
          <cell r="B714" t="str">
            <v>노 무 비</v>
          </cell>
          <cell r="C714" t="str">
            <v>내선전공</v>
          </cell>
          <cell r="D714" t="str">
            <v>인</v>
          </cell>
          <cell r="E714">
            <v>0.03</v>
          </cell>
          <cell r="F714">
            <v>135106</v>
          </cell>
          <cell r="G714">
            <v>4053.1</v>
          </cell>
          <cell r="H714">
            <v>0</v>
          </cell>
          <cell r="I714" t="str">
            <v/>
          </cell>
          <cell r="J714">
            <v>135106</v>
          </cell>
          <cell r="K714">
            <v>4053.1</v>
          </cell>
          <cell r="L714">
            <v>0</v>
          </cell>
          <cell r="M714" t="str">
            <v/>
          </cell>
        </row>
        <row r="715">
          <cell r="A715" t="str">
            <v>A0300000000</v>
          </cell>
          <cell r="B715" t="str">
            <v>[ 공 구 손 료 ]</v>
          </cell>
          <cell r="C715" t="str">
            <v>노무비의 3 %</v>
          </cell>
          <cell r="D715" t="str">
            <v>식</v>
          </cell>
          <cell r="E715">
            <v>1</v>
          </cell>
          <cell r="F715">
            <v>121.5</v>
          </cell>
          <cell r="G715">
            <v>121.5</v>
          </cell>
          <cell r="H715">
            <v>121.5</v>
          </cell>
          <cell r="I715">
            <v>121.5</v>
          </cell>
          <cell r="K715" t="str">
            <v/>
          </cell>
          <cell r="M715" t="str">
            <v/>
          </cell>
        </row>
        <row r="716">
          <cell r="B716" t="str">
            <v>( 합       계 )</v>
          </cell>
          <cell r="F716" t="str">
            <v/>
          </cell>
          <cell r="G716">
            <v>6544</v>
          </cell>
          <cell r="I716">
            <v>2491</v>
          </cell>
          <cell r="K716">
            <v>4053</v>
          </cell>
          <cell r="M716">
            <v>0</v>
          </cell>
        </row>
        <row r="717">
          <cell r="F717" t="str">
            <v/>
          </cell>
          <cell r="G717" t="str">
            <v/>
          </cell>
          <cell r="I717" t="str">
            <v/>
          </cell>
          <cell r="K717" t="str">
            <v/>
          </cell>
          <cell r="M717" t="str">
            <v/>
          </cell>
        </row>
        <row r="718">
          <cell r="A718" t="str">
            <v>56958000036</v>
          </cell>
          <cell r="B718" t="str">
            <v>[제 79호] 아우트렛박스  8각 54㎜ [개]</v>
          </cell>
          <cell r="F718" t="str">
            <v/>
          </cell>
          <cell r="G718" t="str">
            <v/>
          </cell>
          <cell r="I718" t="str">
            <v/>
          </cell>
          <cell r="K718" t="str">
            <v/>
          </cell>
          <cell r="M718" t="str">
            <v/>
          </cell>
        </row>
        <row r="719">
          <cell r="A719" t="str">
            <v>59753767011</v>
          </cell>
          <cell r="B719" t="str">
            <v>아우트렛박스</v>
          </cell>
          <cell r="C719" t="str">
            <v>8각 54㎜</v>
          </cell>
          <cell r="D719" t="str">
            <v>개</v>
          </cell>
          <cell r="E719">
            <v>1</v>
          </cell>
          <cell r="F719">
            <v>575</v>
          </cell>
          <cell r="G719">
            <v>575</v>
          </cell>
          <cell r="H719">
            <v>575</v>
          </cell>
          <cell r="I719">
            <v>575</v>
          </cell>
          <cell r="J719">
            <v>0</v>
          </cell>
          <cell r="K719" t="str">
            <v/>
          </cell>
          <cell r="L719">
            <v>0</v>
          </cell>
          <cell r="M719" t="str">
            <v/>
          </cell>
        </row>
        <row r="720">
          <cell r="A720" t="str">
            <v>56900017016</v>
          </cell>
          <cell r="B720" t="str">
            <v>노 무 비</v>
          </cell>
          <cell r="C720" t="str">
            <v>내선전공</v>
          </cell>
          <cell r="D720" t="str">
            <v>인</v>
          </cell>
          <cell r="E720">
            <v>0.12</v>
          </cell>
          <cell r="F720">
            <v>135106</v>
          </cell>
          <cell r="G720">
            <v>16212.7</v>
          </cell>
          <cell r="H720">
            <v>0</v>
          </cell>
          <cell r="I720" t="str">
            <v/>
          </cell>
          <cell r="J720">
            <v>135106</v>
          </cell>
          <cell r="K720">
            <v>16212.7</v>
          </cell>
          <cell r="L720">
            <v>0</v>
          </cell>
          <cell r="M720" t="str">
            <v/>
          </cell>
        </row>
        <row r="721">
          <cell r="A721" t="str">
            <v>A0300000000</v>
          </cell>
          <cell r="B721" t="str">
            <v>[ 공 구 손 료 ]</v>
          </cell>
          <cell r="C721" t="str">
            <v>노무비의 3 %</v>
          </cell>
          <cell r="D721" t="str">
            <v>식</v>
          </cell>
          <cell r="E721">
            <v>1</v>
          </cell>
          <cell r="F721">
            <v>486.29999999999927</v>
          </cell>
          <cell r="G721">
            <v>486.2</v>
          </cell>
          <cell r="H721">
            <v>486.29999999999927</v>
          </cell>
          <cell r="I721">
            <v>486.29999999999927</v>
          </cell>
          <cell r="K721" t="str">
            <v/>
          </cell>
          <cell r="M721" t="str">
            <v/>
          </cell>
        </row>
        <row r="722">
          <cell r="B722" t="str">
            <v>( 합       계 )</v>
          </cell>
          <cell r="F722" t="str">
            <v/>
          </cell>
          <cell r="G722">
            <v>17273</v>
          </cell>
          <cell r="I722">
            <v>1061</v>
          </cell>
          <cell r="K722">
            <v>16212</v>
          </cell>
          <cell r="M722">
            <v>0</v>
          </cell>
        </row>
        <row r="723">
          <cell r="F723" t="str">
            <v/>
          </cell>
          <cell r="G723" t="str">
            <v/>
          </cell>
          <cell r="I723" t="str">
            <v/>
          </cell>
          <cell r="K723" t="str">
            <v/>
          </cell>
          <cell r="M723" t="str">
            <v/>
          </cell>
        </row>
        <row r="724">
          <cell r="A724" t="str">
            <v>56958000037</v>
          </cell>
          <cell r="B724" t="str">
            <v>[제 80호] 아우트렛박스  중형4각 54㎜ [개]</v>
          </cell>
          <cell r="F724" t="str">
            <v/>
          </cell>
          <cell r="G724" t="str">
            <v/>
          </cell>
          <cell r="I724" t="str">
            <v/>
          </cell>
          <cell r="K724" t="str">
            <v/>
          </cell>
          <cell r="M724" t="str">
            <v/>
          </cell>
        </row>
        <row r="725">
          <cell r="A725" t="str">
            <v>59753767041</v>
          </cell>
          <cell r="B725" t="str">
            <v>아우트렛박스</v>
          </cell>
          <cell r="C725" t="str">
            <v>중형4각 54㎜</v>
          </cell>
          <cell r="D725" t="str">
            <v>개</v>
          </cell>
          <cell r="E725">
            <v>1</v>
          </cell>
          <cell r="F725">
            <v>716</v>
          </cell>
          <cell r="G725">
            <v>716</v>
          </cell>
          <cell r="H725">
            <v>716</v>
          </cell>
          <cell r="I725">
            <v>716</v>
          </cell>
          <cell r="J725">
            <v>0</v>
          </cell>
          <cell r="K725" t="str">
            <v/>
          </cell>
          <cell r="L725">
            <v>0</v>
          </cell>
          <cell r="M725" t="str">
            <v/>
          </cell>
        </row>
        <row r="726">
          <cell r="A726" t="str">
            <v>56900017016</v>
          </cell>
          <cell r="B726" t="str">
            <v>노 무 비</v>
          </cell>
          <cell r="C726" t="str">
            <v>내선전공</v>
          </cell>
          <cell r="D726" t="str">
            <v>인</v>
          </cell>
          <cell r="E726">
            <v>0.12</v>
          </cell>
          <cell r="F726">
            <v>135106</v>
          </cell>
          <cell r="G726">
            <v>16212.7</v>
          </cell>
          <cell r="H726">
            <v>0</v>
          </cell>
          <cell r="I726" t="str">
            <v/>
          </cell>
          <cell r="J726">
            <v>135106</v>
          </cell>
          <cell r="K726">
            <v>16212.7</v>
          </cell>
          <cell r="L726">
            <v>0</v>
          </cell>
          <cell r="M726" t="str">
            <v/>
          </cell>
        </row>
        <row r="727">
          <cell r="A727" t="str">
            <v>A0300000000</v>
          </cell>
          <cell r="B727" t="str">
            <v>[ 공 구 손 료 ]</v>
          </cell>
          <cell r="C727" t="str">
            <v>노무비의 3 %</v>
          </cell>
          <cell r="D727" t="str">
            <v>식</v>
          </cell>
          <cell r="E727">
            <v>1</v>
          </cell>
          <cell r="F727">
            <v>486.29999999999927</v>
          </cell>
          <cell r="G727">
            <v>486.2</v>
          </cell>
          <cell r="H727">
            <v>486.29999999999927</v>
          </cell>
          <cell r="I727">
            <v>486.29999999999927</v>
          </cell>
          <cell r="K727" t="str">
            <v/>
          </cell>
          <cell r="M727" t="str">
            <v/>
          </cell>
        </row>
        <row r="728">
          <cell r="B728" t="str">
            <v>( 합       계 )</v>
          </cell>
          <cell r="F728" t="str">
            <v/>
          </cell>
          <cell r="G728">
            <v>17414</v>
          </cell>
          <cell r="I728">
            <v>1202</v>
          </cell>
          <cell r="K728">
            <v>16212</v>
          </cell>
          <cell r="M728">
            <v>0</v>
          </cell>
        </row>
        <row r="729">
          <cell r="F729" t="str">
            <v/>
          </cell>
          <cell r="G729" t="str">
            <v/>
          </cell>
          <cell r="I729" t="str">
            <v/>
          </cell>
          <cell r="K729" t="str">
            <v/>
          </cell>
          <cell r="M729" t="str">
            <v/>
          </cell>
        </row>
        <row r="730">
          <cell r="A730" t="str">
            <v>56958000038</v>
          </cell>
          <cell r="B730" t="str">
            <v>[제 81호] 스위치박스  1 개용 54 mm [개]</v>
          </cell>
          <cell r="F730" t="str">
            <v/>
          </cell>
          <cell r="G730" t="str">
            <v/>
          </cell>
          <cell r="I730" t="str">
            <v/>
          </cell>
          <cell r="K730" t="str">
            <v/>
          </cell>
          <cell r="M730" t="str">
            <v/>
          </cell>
        </row>
        <row r="731">
          <cell r="A731" t="str">
            <v>59753777102</v>
          </cell>
          <cell r="B731" t="str">
            <v>스위치박스</v>
          </cell>
          <cell r="C731" t="str">
            <v>1 개용 54 mm</v>
          </cell>
          <cell r="D731" t="str">
            <v>개</v>
          </cell>
          <cell r="E731">
            <v>1</v>
          </cell>
          <cell r="F731">
            <v>503</v>
          </cell>
          <cell r="G731">
            <v>503</v>
          </cell>
          <cell r="H731">
            <v>503</v>
          </cell>
          <cell r="I731">
            <v>503</v>
          </cell>
          <cell r="J731">
            <v>0</v>
          </cell>
          <cell r="K731" t="str">
            <v/>
          </cell>
          <cell r="L731">
            <v>0</v>
          </cell>
          <cell r="M731" t="str">
            <v/>
          </cell>
        </row>
        <row r="732">
          <cell r="A732" t="str">
            <v>56900017016</v>
          </cell>
          <cell r="B732" t="str">
            <v>노 무 비</v>
          </cell>
          <cell r="C732" t="str">
            <v>내선전공</v>
          </cell>
          <cell r="D732" t="str">
            <v>인</v>
          </cell>
          <cell r="E732">
            <v>0.2</v>
          </cell>
          <cell r="F732">
            <v>135106</v>
          </cell>
          <cell r="G732">
            <v>27021.200000000001</v>
          </cell>
          <cell r="H732">
            <v>0</v>
          </cell>
          <cell r="I732" t="str">
            <v/>
          </cell>
          <cell r="J732">
            <v>135106</v>
          </cell>
          <cell r="K732">
            <v>27021.200000000001</v>
          </cell>
          <cell r="L732">
            <v>0</v>
          </cell>
          <cell r="M732" t="str">
            <v/>
          </cell>
        </row>
        <row r="733">
          <cell r="A733" t="str">
            <v>A0300000000</v>
          </cell>
          <cell r="B733" t="str">
            <v>[ 공 구 손 료 ]</v>
          </cell>
          <cell r="C733" t="str">
            <v>노무비의 3 %</v>
          </cell>
          <cell r="D733" t="str">
            <v>식</v>
          </cell>
          <cell r="E733">
            <v>1</v>
          </cell>
          <cell r="F733">
            <v>810.59999999999854</v>
          </cell>
          <cell r="G733">
            <v>810.5</v>
          </cell>
          <cell r="H733">
            <v>810.59999999999854</v>
          </cell>
          <cell r="I733">
            <v>810.59999999999854</v>
          </cell>
          <cell r="K733" t="str">
            <v/>
          </cell>
          <cell r="M733" t="str">
            <v/>
          </cell>
        </row>
        <row r="734">
          <cell r="B734" t="str">
            <v>( 합       계 )</v>
          </cell>
          <cell r="F734" t="str">
            <v/>
          </cell>
          <cell r="G734">
            <v>28334</v>
          </cell>
          <cell r="I734">
            <v>1313</v>
          </cell>
          <cell r="K734">
            <v>27021</v>
          </cell>
          <cell r="M734">
            <v>0</v>
          </cell>
        </row>
        <row r="735">
          <cell r="F735" t="str">
            <v/>
          </cell>
          <cell r="G735" t="str">
            <v/>
          </cell>
          <cell r="I735" t="str">
            <v/>
          </cell>
          <cell r="K735" t="str">
            <v/>
          </cell>
          <cell r="M735" t="str">
            <v/>
          </cell>
        </row>
        <row r="736">
          <cell r="A736" t="str">
            <v>56958000039</v>
          </cell>
          <cell r="B736" t="str">
            <v>[제 82호] 스위치박스  2 개용 54 mm [개]</v>
          </cell>
          <cell r="F736" t="str">
            <v/>
          </cell>
          <cell r="G736" t="str">
            <v/>
          </cell>
          <cell r="I736" t="str">
            <v/>
          </cell>
          <cell r="K736" t="str">
            <v/>
          </cell>
          <cell r="M736" t="str">
            <v/>
          </cell>
        </row>
        <row r="737">
          <cell r="A737" t="str">
            <v>59753777111</v>
          </cell>
          <cell r="B737" t="str">
            <v>스위치박스</v>
          </cell>
          <cell r="C737" t="str">
            <v>2 개용 54 mm</v>
          </cell>
          <cell r="D737" t="str">
            <v>개</v>
          </cell>
          <cell r="E737">
            <v>1</v>
          </cell>
          <cell r="F737">
            <v>695</v>
          </cell>
          <cell r="G737">
            <v>695</v>
          </cell>
          <cell r="H737">
            <v>695</v>
          </cell>
          <cell r="I737">
            <v>695</v>
          </cell>
          <cell r="J737">
            <v>0</v>
          </cell>
          <cell r="K737" t="str">
            <v/>
          </cell>
          <cell r="L737">
            <v>0</v>
          </cell>
          <cell r="M737" t="str">
            <v/>
          </cell>
        </row>
        <row r="738">
          <cell r="A738" t="str">
            <v>56900017016</v>
          </cell>
          <cell r="B738" t="str">
            <v>노 무 비</v>
          </cell>
          <cell r="C738" t="str">
            <v>내선전공</v>
          </cell>
          <cell r="D738" t="str">
            <v>인</v>
          </cell>
          <cell r="E738">
            <v>0.2</v>
          </cell>
          <cell r="F738">
            <v>135106</v>
          </cell>
          <cell r="G738">
            <v>27021.200000000001</v>
          </cell>
          <cell r="H738">
            <v>0</v>
          </cell>
          <cell r="I738" t="str">
            <v/>
          </cell>
          <cell r="J738">
            <v>135106</v>
          </cell>
          <cell r="K738">
            <v>27021.200000000001</v>
          </cell>
          <cell r="L738">
            <v>0</v>
          </cell>
          <cell r="M738" t="str">
            <v/>
          </cell>
        </row>
        <row r="739">
          <cell r="A739" t="str">
            <v>A0300000000</v>
          </cell>
          <cell r="B739" t="str">
            <v>[ 공 구 손 료 ]</v>
          </cell>
          <cell r="C739" t="str">
            <v>노무비의 3 %</v>
          </cell>
          <cell r="D739" t="str">
            <v>식</v>
          </cell>
          <cell r="E739">
            <v>1</v>
          </cell>
          <cell r="F739">
            <v>810.59999999999854</v>
          </cell>
          <cell r="G739">
            <v>810.5</v>
          </cell>
          <cell r="H739">
            <v>810.59999999999854</v>
          </cell>
          <cell r="I739">
            <v>810.59999999999854</v>
          </cell>
          <cell r="K739" t="str">
            <v/>
          </cell>
          <cell r="M739" t="str">
            <v/>
          </cell>
        </row>
        <row r="740">
          <cell r="B740" t="str">
            <v>( 합       계 )</v>
          </cell>
          <cell r="F740" t="str">
            <v/>
          </cell>
          <cell r="G740">
            <v>28526</v>
          </cell>
          <cell r="I740">
            <v>1505</v>
          </cell>
          <cell r="K740">
            <v>27021</v>
          </cell>
          <cell r="M740">
            <v>0</v>
          </cell>
        </row>
        <row r="741">
          <cell r="F741" t="str">
            <v/>
          </cell>
          <cell r="G741" t="str">
            <v/>
          </cell>
          <cell r="I741" t="str">
            <v/>
          </cell>
          <cell r="K741" t="str">
            <v/>
          </cell>
          <cell r="M741" t="str">
            <v/>
          </cell>
        </row>
        <row r="742">
          <cell r="A742" t="str">
            <v>56958000040</v>
          </cell>
          <cell r="B742" t="str">
            <v>[제 83호] 시스템 박스  ACCESS FLOOR 용 [개]</v>
          </cell>
          <cell r="F742" t="str">
            <v/>
          </cell>
          <cell r="G742" t="str">
            <v/>
          </cell>
          <cell r="I742" t="str">
            <v/>
          </cell>
          <cell r="K742" t="str">
            <v/>
          </cell>
          <cell r="M742" t="str">
            <v/>
          </cell>
        </row>
        <row r="743">
          <cell r="A743" t="str">
            <v>59350067041</v>
          </cell>
          <cell r="B743" t="str">
            <v>시스템 박스</v>
          </cell>
          <cell r="C743" t="str">
            <v>ACCESS FLOOR 용</v>
          </cell>
          <cell r="D743" t="str">
            <v>개</v>
          </cell>
          <cell r="E743">
            <v>1</v>
          </cell>
          <cell r="F743">
            <v>33050</v>
          </cell>
          <cell r="G743">
            <v>33050</v>
          </cell>
          <cell r="H743">
            <v>33050</v>
          </cell>
          <cell r="I743">
            <v>33050</v>
          </cell>
          <cell r="J743">
            <v>0</v>
          </cell>
          <cell r="K743" t="str">
            <v/>
          </cell>
          <cell r="L743">
            <v>0</v>
          </cell>
          <cell r="M743" t="str">
            <v/>
          </cell>
        </row>
        <row r="744">
          <cell r="A744" t="str">
            <v>56900017016</v>
          </cell>
          <cell r="B744" t="str">
            <v>노 무 비</v>
          </cell>
          <cell r="C744" t="str">
            <v>내선전공</v>
          </cell>
          <cell r="D744" t="str">
            <v>인</v>
          </cell>
          <cell r="E744">
            <v>0.25</v>
          </cell>
          <cell r="F744">
            <v>135106</v>
          </cell>
          <cell r="G744">
            <v>33776.5</v>
          </cell>
          <cell r="H744">
            <v>0</v>
          </cell>
          <cell r="I744" t="str">
            <v/>
          </cell>
          <cell r="J744">
            <v>135106</v>
          </cell>
          <cell r="K744">
            <v>33776.5</v>
          </cell>
          <cell r="L744">
            <v>0</v>
          </cell>
          <cell r="M744" t="str">
            <v/>
          </cell>
        </row>
        <row r="745">
          <cell r="A745" t="str">
            <v>A0300000000</v>
          </cell>
          <cell r="B745" t="str">
            <v>[ 공 구 손 료 ]</v>
          </cell>
          <cell r="C745" t="str">
            <v>노무비의 3 %</v>
          </cell>
          <cell r="D745" t="str">
            <v>식</v>
          </cell>
          <cell r="E745">
            <v>1</v>
          </cell>
          <cell r="F745">
            <v>1013.1999999999971</v>
          </cell>
          <cell r="G745">
            <v>1013.2</v>
          </cell>
          <cell r="H745">
            <v>1013.1999999999971</v>
          </cell>
          <cell r="I745">
            <v>1013.1999999999971</v>
          </cell>
          <cell r="K745" t="str">
            <v/>
          </cell>
          <cell r="M745" t="str">
            <v/>
          </cell>
        </row>
        <row r="746">
          <cell r="B746" t="str">
            <v>( 합       계 )</v>
          </cell>
          <cell r="F746" t="str">
            <v/>
          </cell>
          <cell r="G746">
            <v>67839</v>
          </cell>
          <cell r="I746">
            <v>34063</v>
          </cell>
          <cell r="K746">
            <v>33776</v>
          </cell>
          <cell r="M746">
            <v>0</v>
          </cell>
        </row>
        <row r="747">
          <cell r="F747" t="str">
            <v/>
          </cell>
          <cell r="G747" t="str">
            <v/>
          </cell>
          <cell r="I747" t="str">
            <v/>
          </cell>
          <cell r="K747" t="str">
            <v/>
          </cell>
          <cell r="M747" t="str">
            <v/>
          </cell>
        </row>
        <row r="748">
          <cell r="A748" t="str">
            <v>56958000041</v>
          </cell>
          <cell r="B748" t="str">
            <v>[제 84호] 풀박스  100×100×100 [개]</v>
          </cell>
          <cell r="F748" t="str">
            <v/>
          </cell>
          <cell r="G748" t="str">
            <v/>
          </cell>
          <cell r="I748" t="str">
            <v/>
          </cell>
          <cell r="K748" t="str">
            <v/>
          </cell>
          <cell r="M748" t="str">
            <v/>
          </cell>
        </row>
        <row r="749">
          <cell r="A749" t="str">
            <v>59753857021</v>
          </cell>
          <cell r="B749" t="str">
            <v>풀박스</v>
          </cell>
          <cell r="C749" t="str">
            <v>100×100×100</v>
          </cell>
          <cell r="D749" t="str">
            <v>개</v>
          </cell>
          <cell r="E749">
            <v>1</v>
          </cell>
          <cell r="F749">
            <v>1630</v>
          </cell>
          <cell r="G749">
            <v>1630</v>
          </cell>
          <cell r="H749">
            <v>1630</v>
          </cell>
          <cell r="I749">
            <v>1630</v>
          </cell>
          <cell r="J749">
            <v>0</v>
          </cell>
          <cell r="K749" t="str">
            <v/>
          </cell>
          <cell r="L749">
            <v>0</v>
          </cell>
          <cell r="M749" t="str">
            <v/>
          </cell>
        </row>
        <row r="750">
          <cell r="A750" t="str">
            <v>56900017016</v>
          </cell>
          <cell r="B750" t="str">
            <v>노 무 비</v>
          </cell>
          <cell r="C750" t="str">
            <v>내선전공</v>
          </cell>
          <cell r="D750" t="str">
            <v>인</v>
          </cell>
          <cell r="E750">
            <v>0.17</v>
          </cell>
          <cell r="F750">
            <v>135106</v>
          </cell>
          <cell r="G750">
            <v>22968</v>
          </cell>
          <cell r="H750">
            <v>0</v>
          </cell>
          <cell r="I750" t="str">
            <v/>
          </cell>
          <cell r="J750">
            <v>135106</v>
          </cell>
          <cell r="K750">
            <v>22968</v>
          </cell>
          <cell r="L750">
            <v>0</v>
          </cell>
          <cell r="M750" t="str">
            <v/>
          </cell>
        </row>
        <row r="751">
          <cell r="A751" t="str">
            <v>A0300000000</v>
          </cell>
          <cell r="B751" t="str">
            <v>[ 공 구 손 료 ]</v>
          </cell>
          <cell r="C751" t="str">
            <v>노무비의 3 %</v>
          </cell>
          <cell r="D751" t="str">
            <v>식</v>
          </cell>
          <cell r="E751">
            <v>1</v>
          </cell>
          <cell r="F751">
            <v>689</v>
          </cell>
          <cell r="G751">
            <v>689</v>
          </cell>
          <cell r="H751">
            <v>689</v>
          </cell>
          <cell r="I751">
            <v>689</v>
          </cell>
          <cell r="K751" t="str">
            <v/>
          </cell>
          <cell r="M751" t="str">
            <v/>
          </cell>
        </row>
        <row r="752">
          <cell r="B752" t="str">
            <v>( 합       계 )</v>
          </cell>
          <cell r="F752" t="str">
            <v/>
          </cell>
          <cell r="G752">
            <v>25287</v>
          </cell>
          <cell r="I752">
            <v>2319</v>
          </cell>
          <cell r="K752">
            <v>22968</v>
          </cell>
          <cell r="M752">
            <v>0</v>
          </cell>
        </row>
        <row r="753">
          <cell r="F753" t="str">
            <v/>
          </cell>
          <cell r="G753" t="str">
            <v/>
          </cell>
          <cell r="I753" t="str">
            <v/>
          </cell>
          <cell r="K753" t="str">
            <v/>
          </cell>
          <cell r="M753" t="str">
            <v/>
          </cell>
        </row>
        <row r="754">
          <cell r="A754" t="str">
            <v>56958000042</v>
          </cell>
          <cell r="B754" t="str">
            <v>[제 85호] 풀박스  150×150×100 [개]</v>
          </cell>
          <cell r="F754" t="str">
            <v/>
          </cell>
          <cell r="G754" t="str">
            <v/>
          </cell>
          <cell r="I754" t="str">
            <v/>
          </cell>
          <cell r="K754" t="str">
            <v/>
          </cell>
          <cell r="M754" t="str">
            <v/>
          </cell>
        </row>
        <row r="755">
          <cell r="A755" t="str">
            <v>59753857031</v>
          </cell>
          <cell r="B755" t="str">
            <v>풀박스</v>
          </cell>
          <cell r="C755" t="str">
            <v>150×150×100</v>
          </cell>
          <cell r="D755" t="str">
            <v>개</v>
          </cell>
          <cell r="E755">
            <v>1</v>
          </cell>
          <cell r="F755">
            <v>2340</v>
          </cell>
          <cell r="G755">
            <v>2340</v>
          </cell>
          <cell r="H755">
            <v>2340</v>
          </cell>
          <cell r="I755">
            <v>2340</v>
          </cell>
          <cell r="J755">
            <v>0</v>
          </cell>
          <cell r="K755" t="str">
            <v/>
          </cell>
          <cell r="L755">
            <v>0</v>
          </cell>
          <cell r="M755" t="str">
            <v/>
          </cell>
        </row>
        <row r="756">
          <cell r="A756" t="str">
            <v>56900017016</v>
          </cell>
          <cell r="B756" t="str">
            <v>노 무 비</v>
          </cell>
          <cell r="C756" t="str">
            <v>내선전공</v>
          </cell>
          <cell r="D756" t="str">
            <v>인</v>
          </cell>
          <cell r="E756">
            <v>0.55000000000000004</v>
          </cell>
          <cell r="F756">
            <v>135106</v>
          </cell>
          <cell r="G756">
            <v>74308.3</v>
          </cell>
          <cell r="H756">
            <v>0</v>
          </cell>
          <cell r="I756" t="str">
            <v/>
          </cell>
          <cell r="J756">
            <v>135106</v>
          </cell>
          <cell r="K756">
            <v>74308.3</v>
          </cell>
          <cell r="L756">
            <v>0</v>
          </cell>
          <cell r="M756" t="str">
            <v/>
          </cell>
        </row>
        <row r="757">
          <cell r="A757" t="str">
            <v>A0300000000</v>
          </cell>
          <cell r="B757" t="str">
            <v>[ 공 구 손 료 ]</v>
          </cell>
          <cell r="C757" t="str">
            <v>노무비의 3 %</v>
          </cell>
          <cell r="D757" t="str">
            <v>식</v>
          </cell>
          <cell r="E757">
            <v>1</v>
          </cell>
          <cell r="F757">
            <v>2229.1999999999971</v>
          </cell>
          <cell r="G757">
            <v>2229.1999999999998</v>
          </cell>
          <cell r="H757">
            <v>2229.1999999999971</v>
          </cell>
          <cell r="I757">
            <v>2229.1999999999971</v>
          </cell>
          <cell r="K757" t="str">
            <v/>
          </cell>
          <cell r="M757" t="str">
            <v/>
          </cell>
        </row>
        <row r="758">
          <cell r="B758" t="str">
            <v>( 합       계 )</v>
          </cell>
          <cell r="F758" t="str">
            <v/>
          </cell>
          <cell r="G758">
            <v>78877</v>
          </cell>
          <cell r="I758">
            <v>4569</v>
          </cell>
          <cell r="K758">
            <v>74308</v>
          </cell>
          <cell r="M758">
            <v>0</v>
          </cell>
        </row>
        <row r="759">
          <cell r="F759" t="str">
            <v/>
          </cell>
          <cell r="G759" t="str">
            <v/>
          </cell>
          <cell r="I759" t="str">
            <v/>
          </cell>
          <cell r="K759" t="str">
            <v/>
          </cell>
          <cell r="M759" t="str">
            <v/>
          </cell>
        </row>
        <row r="760">
          <cell r="A760" t="str">
            <v>56958000043</v>
          </cell>
          <cell r="B760" t="str">
            <v>[제 86호] 풀박스  200×200×100 [개]</v>
          </cell>
          <cell r="F760" t="str">
            <v/>
          </cell>
          <cell r="G760" t="str">
            <v/>
          </cell>
          <cell r="I760" t="str">
            <v/>
          </cell>
          <cell r="K760" t="str">
            <v/>
          </cell>
          <cell r="M760" t="str">
            <v/>
          </cell>
        </row>
        <row r="761">
          <cell r="A761" t="str">
            <v>59753857061</v>
          </cell>
          <cell r="B761" t="str">
            <v>풀박스</v>
          </cell>
          <cell r="C761" t="str">
            <v>200×200×100</v>
          </cell>
          <cell r="D761" t="str">
            <v>개</v>
          </cell>
          <cell r="E761">
            <v>1</v>
          </cell>
          <cell r="F761">
            <v>3350</v>
          </cell>
          <cell r="G761">
            <v>3350</v>
          </cell>
          <cell r="H761">
            <v>3350</v>
          </cell>
          <cell r="I761">
            <v>3350</v>
          </cell>
          <cell r="J761">
            <v>0</v>
          </cell>
          <cell r="K761" t="str">
            <v/>
          </cell>
          <cell r="L761">
            <v>0</v>
          </cell>
          <cell r="M761" t="str">
            <v/>
          </cell>
        </row>
        <row r="762">
          <cell r="A762" t="str">
            <v>56900017016</v>
          </cell>
          <cell r="B762" t="str">
            <v>노 무 비</v>
          </cell>
          <cell r="C762" t="str">
            <v>내선전공</v>
          </cell>
          <cell r="D762" t="str">
            <v>인</v>
          </cell>
          <cell r="E762">
            <v>0.55000000000000004</v>
          </cell>
          <cell r="F762">
            <v>135106</v>
          </cell>
          <cell r="G762">
            <v>74308.3</v>
          </cell>
          <cell r="H762">
            <v>0</v>
          </cell>
          <cell r="I762" t="str">
            <v/>
          </cell>
          <cell r="J762">
            <v>135106</v>
          </cell>
          <cell r="K762">
            <v>74308.3</v>
          </cell>
          <cell r="L762">
            <v>0</v>
          </cell>
          <cell r="M762" t="str">
            <v/>
          </cell>
        </row>
        <row r="763">
          <cell r="A763" t="str">
            <v>A0300000000</v>
          </cell>
          <cell r="B763" t="str">
            <v>[ 공 구 손 료 ]</v>
          </cell>
          <cell r="C763" t="str">
            <v>노무비의 3 %</v>
          </cell>
          <cell r="D763" t="str">
            <v>식</v>
          </cell>
          <cell r="E763">
            <v>1</v>
          </cell>
          <cell r="F763">
            <v>2229.1999999999971</v>
          </cell>
          <cell r="G763">
            <v>2229.1999999999998</v>
          </cell>
          <cell r="H763">
            <v>2229.1999999999971</v>
          </cell>
          <cell r="I763">
            <v>2229.1999999999971</v>
          </cell>
          <cell r="K763" t="str">
            <v/>
          </cell>
          <cell r="M763" t="str">
            <v/>
          </cell>
        </row>
        <row r="764">
          <cell r="B764" t="str">
            <v>( 합       계 )</v>
          </cell>
          <cell r="F764" t="str">
            <v/>
          </cell>
          <cell r="G764">
            <v>79887</v>
          </cell>
          <cell r="I764">
            <v>5579</v>
          </cell>
          <cell r="K764">
            <v>74308</v>
          </cell>
          <cell r="M764">
            <v>0</v>
          </cell>
        </row>
        <row r="765">
          <cell r="F765" t="str">
            <v/>
          </cell>
          <cell r="G765" t="str">
            <v/>
          </cell>
          <cell r="I765" t="str">
            <v/>
          </cell>
          <cell r="K765" t="str">
            <v/>
          </cell>
          <cell r="M765" t="str">
            <v/>
          </cell>
        </row>
        <row r="766">
          <cell r="A766" t="str">
            <v>56958000044</v>
          </cell>
          <cell r="B766" t="str">
            <v>[제 87호] 풀박스  200×200×150 [개]</v>
          </cell>
          <cell r="F766" t="str">
            <v/>
          </cell>
          <cell r="G766" t="str">
            <v/>
          </cell>
          <cell r="I766" t="str">
            <v/>
          </cell>
          <cell r="K766" t="str">
            <v/>
          </cell>
          <cell r="M766" t="str">
            <v/>
          </cell>
        </row>
        <row r="767">
          <cell r="A767" t="str">
            <v>59753857071</v>
          </cell>
          <cell r="B767" t="str">
            <v>풀박스</v>
          </cell>
          <cell r="C767" t="str">
            <v>200×200×150</v>
          </cell>
          <cell r="D767" t="str">
            <v>개</v>
          </cell>
          <cell r="E767">
            <v>1</v>
          </cell>
          <cell r="F767">
            <v>3980</v>
          </cell>
          <cell r="G767">
            <v>3980</v>
          </cell>
          <cell r="H767">
            <v>3980</v>
          </cell>
          <cell r="I767">
            <v>3980</v>
          </cell>
          <cell r="J767">
            <v>0</v>
          </cell>
          <cell r="K767" t="str">
            <v/>
          </cell>
          <cell r="L767">
            <v>0</v>
          </cell>
          <cell r="M767" t="str">
            <v/>
          </cell>
        </row>
        <row r="768">
          <cell r="A768" t="str">
            <v>56900017016</v>
          </cell>
          <cell r="B768" t="str">
            <v>노 무 비</v>
          </cell>
          <cell r="C768" t="str">
            <v>내선전공</v>
          </cell>
          <cell r="D768" t="str">
            <v>인</v>
          </cell>
          <cell r="E768">
            <v>0.55000000000000004</v>
          </cell>
          <cell r="F768">
            <v>135106</v>
          </cell>
          <cell r="G768">
            <v>74308.3</v>
          </cell>
          <cell r="H768">
            <v>0</v>
          </cell>
          <cell r="I768" t="str">
            <v/>
          </cell>
          <cell r="J768">
            <v>135106</v>
          </cell>
          <cell r="K768">
            <v>74308.3</v>
          </cell>
          <cell r="L768">
            <v>0</v>
          </cell>
          <cell r="M768" t="str">
            <v/>
          </cell>
        </row>
        <row r="769">
          <cell r="A769" t="str">
            <v>A0300000000</v>
          </cell>
          <cell r="B769" t="str">
            <v>[ 공 구 손 료 ]</v>
          </cell>
          <cell r="C769" t="str">
            <v>노무비의 3 %</v>
          </cell>
          <cell r="D769" t="str">
            <v>식</v>
          </cell>
          <cell r="E769">
            <v>1</v>
          </cell>
          <cell r="F769">
            <v>2229.1999999999971</v>
          </cell>
          <cell r="G769">
            <v>2229.1999999999998</v>
          </cell>
          <cell r="H769">
            <v>2229.1999999999971</v>
          </cell>
          <cell r="I769">
            <v>2229.1999999999971</v>
          </cell>
          <cell r="K769" t="str">
            <v/>
          </cell>
          <cell r="M769" t="str">
            <v/>
          </cell>
        </row>
        <row r="770">
          <cell r="B770" t="str">
            <v>( 합       계 )</v>
          </cell>
          <cell r="F770" t="str">
            <v/>
          </cell>
          <cell r="G770">
            <v>80517</v>
          </cell>
          <cell r="I770">
            <v>6209</v>
          </cell>
          <cell r="K770">
            <v>74308</v>
          </cell>
          <cell r="M770">
            <v>0</v>
          </cell>
        </row>
        <row r="771">
          <cell r="F771" t="str">
            <v/>
          </cell>
          <cell r="G771" t="str">
            <v/>
          </cell>
          <cell r="I771" t="str">
            <v/>
          </cell>
          <cell r="K771" t="str">
            <v/>
          </cell>
          <cell r="M771" t="str">
            <v/>
          </cell>
        </row>
        <row r="772">
          <cell r="A772" t="str">
            <v>56958000045</v>
          </cell>
          <cell r="B772" t="str">
            <v>[제 88호] 풀박스  250×250×150 [개]</v>
          </cell>
          <cell r="F772" t="str">
            <v/>
          </cell>
          <cell r="G772" t="str">
            <v/>
          </cell>
          <cell r="I772" t="str">
            <v/>
          </cell>
          <cell r="K772" t="str">
            <v/>
          </cell>
          <cell r="M772" t="str">
            <v/>
          </cell>
        </row>
        <row r="773">
          <cell r="A773" t="str">
            <v>59753857101</v>
          </cell>
          <cell r="B773" t="str">
            <v>풀박스</v>
          </cell>
          <cell r="C773" t="str">
            <v>250×250×150</v>
          </cell>
          <cell r="D773" t="str">
            <v>개</v>
          </cell>
          <cell r="E773">
            <v>1</v>
          </cell>
          <cell r="F773">
            <v>5630</v>
          </cell>
          <cell r="G773">
            <v>5630</v>
          </cell>
          <cell r="H773">
            <v>5630</v>
          </cell>
          <cell r="I773">
            <v>5630</v>
          </cell>
          <cell r="J773">
            <v>0</v>
          </cell>
          <cell r="K773" t="str">
            <v/>
          </cell>
          <cell r="L773">
            <v>0</v>
          </cell>
          <cell r="M773" t="str">
            <v/>
          </cell>
        </row>
        <row r="774">
          <cell r="A774" t="str">
            <v>56900017016</v>
          </cell>
          <cell r="B774" t="str">
            <v>노 무 비</v>
          </cell>
          <cell r="C774" t="str">
            <v>내선전공</v>
          </cell>
          <cell r="D774" t="str">
            <v>인</v>
          </cell>
          <cell r="E774">
            <v>0.55000000000000004</v>
          </cell>
          <cell r="F774">
            <v>135106</v>
          </cell>
          <cell r="G774">
            <v>74308.3</v>
          </cell>
          <cell r="H774">
            <v>0</v>
          </cell>
          <cell r="I774" t="str">
            <v/>
          </cell>
          <cell r="J774">
            <v>135106</v>
          </cell>
          <cell r="K774">
            <v>74308.3</v>
          </cell>
          <cell r="L774">
            <v>0</v>
          </cell>
          <cell r="M774" t="str">
            <v/>
          </cell>
        </row>
        <row r="775">
          <cell r="A775" t="str">
            <v>A0300000000</v>
          </cell>
          <cell r="B775" t="str">
            <v>[ 공 구 손 료 ]</v>
          </cell>
          <cell r="C775" t="str">
            <v>노무비의 3 %</v>
          </cell>
          <cell r="D775" t="str">
            <v>식</v>
          </cell>
          <cell r="E775">
            <v>1</v>
          </cell>
          <cell r="F775">
            <v>2229.1999999999971</v>
          </cell>
          <cell r="G775">
            <v>2229.1999999999998</v>
          </cell>
          <cell r="H775">
            <v>2229.1999999999971</v>
          </cell>
          <cell r="I775">
            <v>2229.1999999999971</v>
          </cell>
          <cell r="K775" t="str">
            <v/>
          </cell>
          <cell r="M775" t="str">
            <v/>
          </cell>
        </row>
        <row r="776">
          <cell r="B776" t="str">
            <v>( 합       계 )</v>
          </cell>
          <cell r="F776" t="str">
            <v/>
          </cell>
          <cell r="G776">
            <v>82167</v>
          </cell>
          <cell r="I776">
            <v>7859</v>
          </cell>
          <cell r="K776">
            <v>74308</v>
          </cell>
          <cell r="M776">
            <v>0</v>
          </cell>
        </row>
        <row r="777">
          <cell r="F777" t="str">
            <v/>
          </cell>
          <cell r="G777" t="str">
            <v/>
          </cell>
          <cell r="I777" t="str">
            <v/>
          </cell>
          <cell r="K777" t="str">
            <v/>
          </cell>
          <cell r="M777" t="str">
            <v/>
          </cell>
        </row>
        <row r="778">
          <cell r="A778" t="str">
            <v>56958000046</v>
          </cell>
          <cell r="B778" t="str">
            <v>[제 89호] 풀박스  300×300×200 [개]</v>
          </cell>
          <cell r="F778" t="str">
            <v/>
          </cell>
          <cell r="G778" t="str">
            <v/>
          </cell>
          <cell r="I778" t="str">
            <v/>
          </cell>
          <cell r="K778" t="str">
            <v/>
          </cell>
          <cell r="M778" t="str">
            <v/>
          </cell>
        </row>
        <row r="779">
          <cell r="A779" t="str">
            <v>59753857131</v>
          </cell>
          <cell r="B779" t="str">
            <v>풀박스</v>
          </cell>
          <cell r="C779" t="str">
            <v>300×300×200</v>
          </cell>
          <cell r="D779" t="str">
            <v>개</v>
          </cell>
          <cell r="E779">
            <v>1</v>
          </cell>
          <cell r="F779">
            <v>8010</v>
          </cell>
          <cell r="G779">
            <v>8010</v>
          </cell>
          <cell r="H779">
            <v>8010</v>
          </cell>
          <cell r="I779">
            <v>8010</v>
          </cell>
          <cell r="J779">
            <v>0</v>
          </cell>
          <cell r="K779" t="str">
            <v/>
          </cell>
          <cell r="L779">
            <v>0</v>
          </cell>
          <cell r="M779" t="str">
            <v/>
          </cell>
        </row>
        <row r="780">
          <cell r="A780" t="str">
            <v>56900017016</v>
          </cell>
          <cell r="B780" t="str">
            <v>노 무 비</v>
          </cell>
          <cell r="C780" t="str">
            <v>내선전공</v>
          </cell>
          <cell r="D780" t="str">
            <v>인</v>
          </cell>
          <cell r="E780">
            <v>0.66</v>
          </cell>
          <cell r="F780">
            <v>135106</v>
          </cell>
          <cell r="G780">
            <v>89169.9</v>
          </cell>
          <cell r="H780">
            <v>0</v>
          </cell>
          <cell r="I780" t="str">
            <v/>
          </cell>
          <cell r="J780">
            <v>135106</v>
          </cell>
          <cell r="K780">
            <v>89169.9</v>
          </cell>
          <cell r="L780">
            <v>0</v>
          </cell>
          <cell r="M780" t="str">
            <v/>
          </cell>
        </row>
        <row r="781">
          <cell r="A781" t="str">
            <v>A0300000000</v>
          </cell>
          <cell r="B781" t="str">
            <v>[ 공 구 손 료 ]</v>
          </cell>
          <cell r="C781" t="str">
            <v>노무비의 3 %</v>
          </cell>
          <cell r="D781" t="str">
            <v>식</v>
          </cell>
          <cell r="E781">
            <v>1</v>
          </cell>
          <cell r="F781">
            <v>2675</v>
          </cell>
          <cell r="G781">
            <v>2675</v>
          </cell>
          <cell r="H781">
            <v>2675</v>
          </cell>
          <cell r="I781">
            <v>2675</v>
          </cell>
          <cell r="K781" t="str">
            <v/>
          </cell>
          <cell r="M781" t="str">
            <v/>
          </cell>
        </row>
        <row r="782">
          <cell r="B782" t="str">
            <v>( 합       계 )</v>
          </cell>
          <cell r="F782" t="str">
            <v/>
          </cell>
          <cell r="G782">
            <v>99854</v>
          </cell>
          <cell r="I782">
            <v>10685</v>
          </cell>
          <cell r="K782">
            <v>89169</v>
          </cell>
          <cell r="M782">
            <v>0</v>
          </cell>
        </row>
        <row r="783">
          <cell r="F783" t="str">
            <v/>
          </cell>
          <cell r="G783" t="str">
            <v/>
          </cell>
          <cell r="I783" t="str">
            <v/>
          </cell>
          <cell r="K783" t="str">
            <v/>
          </cell>
          <cell r="M783" t="str">
            <v/>
          </cell>
        </row>
        <row r="784">
          <cell r="A784" t="str">
            <v>56958000047</v>
          </cell>
          <cell r="B784" t="str">
            <v>[제 90호] 풀박스  400×400×300 [개]</v>
          </cell>
          <cell r="F784" t="str">
            <v/>
          </cell>
          <cell r="G784" t="str">
            <v/>
          </cell>
          <cell r="I784" t="str">
            <v/>
          </cell>
          <cell r="K784" t="str">
            <v/>
          </cell>
          <cell r="M784" t="str">
            <v/>
          </cell>
        </row>
        <row r="785">
          <cell r="A785" t="str">
            <v>59753857181</v>
          </cell>
          <cell r="B785" t="str">
            <v>풀박스</v>
          </cell>
          <cell r="C785" t="str">
            <v>400×400×300</v>
          </cell>
          <cell r="D785" t="str">
            <v>개</v>
          </cell>
          <cell r="E785">
            <v>1</v>
          </cell>
          <cell r="F785">
            <v>14920</v>
          </cell>
          <cell r="G785">
            <v>14920</v>
          </cell>
          <cell r="H785">
            <v>14920</v>
          </cell>
          <cell r="I785">
            <v>14920</v>
          </cell>
          <cell r="J785">
            <v>0</v>
          </cell>
          <cell r="K785" t="str">
            <v/>
          </cell>
          <cell r="L785">
            <v>0</v>
          </cell>
          <cell r="M785" t="str">
            <v/>
          </cell>
        </row>
        <row r="786">
          <cell r="A786" t="str">
            <v>56900017016</v>
          </cell>
          <cell r="B786" t="str">
            <v>노 무 비</v>
          </cell>
          <cell r="C786" t="str">
            <v>내선전공</v>
          </cell>
          <cell r="D786" t="str">
            <v>인</v>
          </cell>
          <cell r="E786">
            <v>0.66</v>
          </cell>
          <cell r="F786">
            <v>135106</v>
          </cell>
          <cell r="G786">
            <v>89169.9</v>
          </cell>
          <cell r="H786">
            <v>0</v>
          </cell>
          <cell r="I786" t="str">
            <v/>
          </cell>
          <cell r="J786">
            <v>135106</v>
          </cell>
          <cell r="K786">
            <v>89169.9</v>
          </cell>
          <cell r="L786">
            <v>0</v>
          </cell>
          <cell r="M786" t="str">
            <v/>
          </cell>
        </row>
        <row r="787">
          <cell r="A787" t="str">
            <v>A0300000000</v>
          </cell>
          <cell r="B787" t="str">
            <v>[ 공 구 손 료 ]</v>
          </cell>
          <cell r="C787" t="str">
            <v>노무비의 3 %</v>
          </cell>
          <cell r="D787" t="str">
            <v>식</v>
          </cell>
          <cell r="E787">
            <v>1</v>
          </cell>
          <cell r="F787">
            <v>2675</v>
          </cell>
          <cell r="G787">
            <v>2675</v>
          </cell>
          <cell r="H787">
            <v>2675</v>
          </cell>
          <cell r="I787">
            <v>2675</v>
          </cell>
          <cell r="K787" t="str">
            <v/>
          </cell>
          <cell r="M787" t="str">
            <v/>
          </cell>
        </row>
        <row r="788">
          <cell r="B788" t="str">
            <v>( 합       계 )</v>
          </cell>
          <cell r="F788" t="str">
            <v/>
          </cell>
          <cell r="G788">
            <v>106764</v>
          </cell>
          <cell r="I788">
            <v>17595</v>
          </cell>
          <cell r="K788">
            <v>89169</v>
          </cell>
          <cell r="M788">
            <v>0</v>
          </cell>
        </row>
        <row r="789">
          <cell r="F789" t="str">
            <v/>
          </cell>
          <cell r="G789" t="str">
            <v/>
          </cell>
          <cell r="I789" t="str">
            <v/>
          </cell>
          <cell r="K789" t="str">
            <v/>
          </cell>
          <cell r="M789" t="str">
            <v/>
          </cell>
        </row>
        <row r="790">
          <cell r="A790" t="str">
            <v>56958000048</v>
          </cell>
          <cell r="B790" t="str">
            <v>[제 91호] 풀박스  600×600×400 [개]</v>
          </cell>
          <cell r="F790" t="str">
            <v/>
          </cell>
          <cell r="G790" t="str">
            <v/>
          </cell>
          <cell r="I790" t="str">
            <v/>
          </cell>
          <cell r="K790" t="str">
            <v/>
          </cell>
          <cell r="M790" t="str">
            <v/>
          </cell>
        </row>
        <row r="791">
          <cell r="A791" t="str">
            <v>59753857212</v>
          </cell>
          <cell r="B791" t="str">
            <v>풀박스</v>
          </cell>
          <cell r="C791" t="str">
            <v>600×600×400</v>
          </cell>
          <cell r="D791" t="str">
            <v>개</v>
          </cell>
          <cell r="E791">
            <v>1</v>
          </cell>
          <cell r="F791">
            <v>35000</v>
          </cell>
          <cell r="G791">
            <v>35000</v>
          </cell>
          <cell r="H791">
            <v>35000</v>
          </cell>
          <cell r="I791">
            <v>35000</v>
          </cell>
          <cell r="J791">
            <v>0</v>
          </cell>
          <cell r="K791" t="str">
            <v/>
          </cell>
          <cell r="L791">
            <v>0</v>
          </cell>
          <cell r="M791" t="str">
            <v/>
          </cell>
        </row>
        <row r="792">
          <cell r="A792" t="str">
            <v>56900017016</v>
          </cell>
          <cell r="B792" t="str">
            <v>노 무 비</v>
          </cell>
          <cell r="C792" t="str">
            <v>내선전공</v>
          </cell>
          <cell r="D792" t="str">
            <v>인</v>
          </cell>
          <cell r="E792">
            <v>0.95</v>
          </cell>
          <cell r="F792">
            <v>135106</v>
          </cell>
          <cell r="G792">
            <v>128350.7</v>
          </cell>
          <cell r="H792">
            <v>0</v>
          </cell>
          <cell r="I792" t="str">
            <v/>
          </cell>
          <cell r="J792">
            <v>135106</v>
          </cell>
          <cell r="K792">
            <v>128350.7</v>
          </cell>
          <cell r="L792">
            <v>0</v>
          </cell>
          <cell r="M792" t="str">
            <v/>
          </cell>
        </row>
        <row r="793">
          <cell r="A793" t="str">
            <v>A0300000000</v>
          </cell>
          <cell r="B793" t="str">
            <v>[ 공 구 손 료 ]</v>
          </cell>
          <cell r="C793" t="str">
            <v>노무비의 3 %</v>
          </cell>
          <cell r="D793" t="str">
            <v>식</v>
          </cell>
          <cell r="E793">
            <v>1</v>
          </cell>
          <cell r="F793">
            <v>3850.5</v>
          </cell>
          <cell r="G793">
            <v>3850.5</v>
          </cell>
          <cell r="H793">
            <v>3850.5</v>
          </cell>
          <cell r="I793">
            <v>3850.5</v>
          </cell>
          <cell r="K793" t="str">
            <v/>
          </cell>
          <cell r="M793" t="str">
            <v/>
          </cell>
        </row>
        <row r="794">
          <cell r="B794" t="str">
            <v>( 합       계 )</v>
          </cell>
          <cell r="F794" t="str">
            <v/>
          </cell>
          <cell r="G794">
            <v>167200</v>
          </cell>
          <cell r="I794">
            <v>38850</v>
          </cell>
          <cell r="K794">
            <v>128350</v>
          </cell>
          <cell r="M794">
            <v>0</v>
          </cell>
        </row>
        <row r="795">
          <cell r="F795" t="str">
            <v/>
          </cell>
          <cell r="G795" t="str">
            <v/>
          </cell>
          <cell r="I795" t="str">
            <v/>
          </cell>
          <cell r="K795" t="str">
            <v/>
          </cell>
          <cell r="M795" t="str">
            <v/>
          </cell>
        </row>
        <row r="796">
          <cell r="A796" t="str">
            <v>56958000049</v>
          </cell>
          <cell r="B796" t="str">
            <v>[제 92호] 케이블트레이  STRAIGHT,St W300x100Hx2.3t [m]</v>
          </cell>
          <cell r="F796" t="str">
            <v/>
          </cell>
          <cell r="G796" t="str">
            <v/>
          </cell>
          <cell r="I796" t="str">
            <v/>
          </cell>
          <cell r="K796" t="str">
            <v/>
          </cell>
          <cell r="M796" t="str">
            <v/>
          </cell>
        </row>
        <row r="797">
          <cell r="A797" t="str">
            <v>59751817222</v>
          </cell>
          <cell r="B797" t="str">
            <v>케이블트레이</v>
          </cell>
          <cell r="C797" t="str">
            <v>STRAIGHT,St W300x100Hx2.3t</v>
          </cell>
          <cell r="D797" t="str">
            <v>M</v>
          </cell>
          <cell r="E797">
            <v>1.05</v>
          </cell>
          <cell r="F797">
            <v>9120</v>
          </cell>
          <cell r="G797">
            <v>9576</v>
          </cell>
          <cell r="H797">
            <v>9120</v>
          </cell>
          <cell r="I797">
            <v>9576</v>
          </cell>
          <cell r="J797">
            <v>0</v>
          </cell>
          <cell r="K797" t="str">
            <v/>
          </cell>
          <cell r="L797">
            <v>0</v>
          </cell>
          <cell r="M797" t="str">
            <v/>
          </cell>
        </row>
        <row r="798">
          <cell r="A798" t="str">
            <v>56900017016</v>
          </cell>
          <cell r="B798" t="str">
            <v>노 무 비</v>
          </cell>
          <cell r="C798" t="str">
            <v>내선전공</v>
          </cell>
          <cell r="D798" t="str">
            <v>인</v>
          </cell>
          <cell r="E798">
            <v>0.23</v>
          </cell>
          <cell r="F798">
            <v>135106</v>
          </cell>
          <cell r="G798">
            <v>31074.3</v>
          </cell>
          <cell r="H798">
            <v>0</v>
          </cell>
          <cell r="I798" t="str">
            <v/>
          </cell>
          <cell r="J798">
            <v>135106</v>
          </cell>
          <cell r="K798">
            <v>31074.3</v>
          </cell>
          <cell r="L798">
            <v>0</v>
          </cell>
          <cell r="M798" t="str">
            <v/>
          </cell>
        </row>
        <row r="799">
          <cell r="A799" t="str">
            <v>A0300000000</v>
          </cell>
          <cell r="B799" t="str">
            <v>[ 공 구 손 료 ]</v>
          </cell>
          <cell r="C799" t="str">
            <v>노무비의 3 %</v>
          </cell>
          <cell r="D799" t="str">
            <v>식</v>
          </cell>
          <cell r="E799">
            <v>1</v>
          </cell>
          <cell r="F799">
            <v>932.20000000000073</v>
          </cell>
          <cell r="G799">
            <v>932.2</v>
          </cell>
          <cell r="H799">
            <v>932.20000000000073</v>
          </cell>
          <cell r="I799">
            <v>932.20000000000073</v>
          </cell>
          <cell r="K799" t="str">
            <v/>
          </cell>
          <cell r="M799" t="str">
            <v/>
          </cell>
        </row>
        <row r="800">
          <cell r="B800" t="str">
            <v>( 합       계 )</v>
          </cell>
          <cell r="F800" t="str">
            <v/>
          </cell>
          <cell r="G800">
            <v>41582</v>
          </cell>
          <cell r="I800">
            <v>10508</v>
          </cell>
          <cell r="K800">
            <v>31074</v>
          </cell>
          <cell r="M800">
            <v>0</v>
          </cell>
        </row>
        <row r="801">
          <cell r="F801" t="str">
            <v/>
          </cell>
          <cell r="G801" t="str">
            <v/>
          </cell>
          <cell r="I801" t="str">
            <v/>
          </cell>
          <cell r="K801" t="str">
            <v/>
          </cell>
          <cell r="M801" t="str">
            <v/>
          </cell>
        </row>
        <row r="802">
          <cell r="A802" t="str">
            <v>56958000050</v>
          </cell>
          <cell r="B802" t="str">
            <v>[제 93호] 케이블트레이  STRAIGHT,St W450x100Hx2.3t [m]</v>
          </cell>
          <cell r="F802" t="str">
            <v/>
          </cell>
          <cell r="G802" t="str">
            <v/>
          </cell>
          <cell r="I802" t="str">
            <v/>
          </cell>
          <cell r="K802" t="str">
            <v/>
          </cell>
          <cell r="M802" t="str">
            <v/>
          </cell>
        </row>
        <row r="803">
          <cell r="A803" t="str">
            <v>59751817231</v>
          </cell>
          <cell r="B803" t="str">
            <v>케이블트레이</v>
          </cell>
          <cell r="C803" t="str">
            <v>STRAIGHT,St W450x100Hx2.3t</v>
          </cell>
          <cell r="D803" t="str">
            <v>M</v>
          </cell>
          <cell r="E803">
            <v>1.05</v>
          </cell>
          <cell r="F803">
            <v>10100</v>
          </cell>
          <cell r="G803">
            <v>10605</v>
          </cell>
          <cell r="H803">
            <v>10100</v>
          </cell>
          <cell r="I803">
            <v>10605</v>
          </cell>
          <cell r="J803">
            <v>0</v>
          </cell>
          <cell r="K803" t="str">
            <v/>
          </cell>
          <cell r="L803">
            <v>0</v>
          </cell>
          <cell r="M803" t="str">
            <v/>
          </cell>
        </row>
        <row r="804">
          <cell r="A804" t="str">
            <v>56900017016</v>
          </cell>
          <cell r="B804" t="str">
            <v>노 무 비</v>
          </cell>
          <cell r="C804" t="str">
            <v>내선전공</v>
          </cell>
          <cell r="D804" t="str">
            <v>인</v>
          </cell>
          <cell r="E804">
            <v>0.3</v>
          </cell>
          <cell r="F804">
            <v>135106</v>
          </cell>
          <cell r="G804">
            <v>40531.800000000003</v>
          </cell>
          <cell r="H804">
            <v>0</v>
          </cell>
          <cell r="I804" t="str">
            <v/>
          </cell>
          <cell r="J804">
            <v>135106</v>
          </cell>
          <cell r="K804">
            <v>40531.800000000003</v>
          </cell>
          <cell r="L804">
            <v>0</v>
          </cell>
          <cell r="M804" t="str">
            <v/>
          </cell>
        </row>
        <row r="805">
          <cell r="A805" t="str">
            <v>A0300000000</v>
          </cell>
          <cell r="B805" t="str">
            <v>[ 공 구 손 료 ]</v>
          </cell>
          <cell r="C805" t="str">
            <v>노무비의 3 %</v>
          </cell>
          <cell r="D805" t="str">
            <v>식</v>
          </cell>
          <cell r="E805">
            <v>1</v>
          </cell>
          <cell r="F805">
            <v>1215.9000000000015</v>
          </cell>
          <cell r="G805">
            <v>1215.9000000000001</v>
          </cell>
          <cell r="H805">
            <v>1215.9000000000015</v>
          </cell>
          <cell r="I805">
            <v>1215.9000000000015</v>
          </cell>
          <cell r="K805" t="str">
            <v/>
          </cell>
          <cell r="M805" t="str">
            <v/>
          </cell>
        </row>
        <row r="806">
          <cell r="B806" t="str">
            <v>( 합       계 )</v>
          </cell>
          <cell r="F806" t="str">
            <v/>
          </cell>
          <cell r="G806">
            <v>52351</v>
          </cell>
          <cell r="I806">
            <v>11820</v>
          </cell>
          <cell r="K806">
            <v>40531</v>
          </cell>
          <cell r="M806">
            <v>0</v>
          </cell>
        </row>
        <row r="807">
          <cell r="F807" t="str">
            <v/>
          </cell>
          <cell r="G807" t="str">
            <v/>
          </cell>
          <cell r="I807" t="str">
            <v/>
          </cell>
          <cell r="K807" t="str">
            <v/>
          </cell>
          <cell r="M807" t="str">
            <v/>
          </cell>
        </row>
        <row r="808">
          <cell r="A808" t="str">
            <v>56958000051</v>
          </cell>
          <cell r="B808" t="str">
            <v>[제 94호] 케이블트레이  COVER,St W300 [m]</v>
          </cell>
          <cell r="F808" t="str">
            <v/>
          </cell>
          <cell r="G808" t="str">
            <v/>
          </cell>
          <cell r="I808" t="str">
            <v/>
          </cell>
          <cell r="K808" t="str">
            <v/>
          </cell>
          <cell r="M808" t="str">
            <v/>
          </cell>
        </row>
        <row r="809">
          <cell r="A809" t="str">
            <v>59751817334</v>
          </cell>
          <cell r="B809" t="str">
            <v>케이블트레이</v>
          </cell>
          <cell r="C809" t="str">
            <v>COVER,St W300</v>
          </cell>
          <cell r="D809" t="str">
            <v>M</v>
          </cell>
          <cell r="E809">
            <v>1.05</v>
          </cell>
          <cell r="F809">
            <v>9200</v>
          </cell>
          <cell r="G809">
            <v>9660</v>
          </cell>
          <cell r="H809">
            <v>9200</v>
          </cell>
          <cell r="I809">
            <v>9660</v>
          </cell>
          <cell r="J809">
            <v>0</v>
          </cell>
          <cell r="K809" t="str">
            <v/>
          </cell>
          <cell r="L809">
            <v>0</v>
          </cell>
          <cell r="M809" t="str">
            <v/>
          </cell>
        </row>
        <row r="810">
          <cell r="A810" t="str">
            <v>56900017016</v>
          </cell>
          <cell r="B810" t="str">
            <v>노 무 비</v>
          </cell>
          <cell r="C810" t="str">
            <v>내선전공</v>
          </cell>
          <cell r="D810" t="str">
            <v>인</v>
          </cell>
          <cell r="E810">
            <v>4.5999999999999999E-2</v>
          </cell>
          <cell r="F810">
            <v>135106</v>
          </cell>
          <cell r="G810">
            <v>6214.8</v>
          </cell>
          <cell r="H810">
            <v>0</v>
          </cell>
          <cell r="I810" t="str">
            <v/>
          </cell>
          <cell r="J810">
            <v>135106</v>
          </cell>
          <cell r="K810">
            <v>6214.8</v>
          </cell>
          <cell r="L810">
            <v>0</v>
          </cell>
          <cell r="M810" t="str">
            <v/>
          </cell>
        </row>
        <row r="811">
          <cell r="A811" t="str">
            <v>A0300000000</v>
          </cell>
          <cell r="B811" t="str">
            <v>[ 공 구 손 료 ]</v>
          </cell>
          <cell r="C811" t="str">
            <v>노무비의 3 %</v>
          </cell>
          <cell r="D811" t="str">
            <v>식</v>
          </cell>
          <cell r="E811">
            <v>1</v>
          </cell>
          <cell r="F811">
            <v>186.39999999999964</v>
          </cell>
          <cell r="G811">
            <v>186.4</v>
          </cell>
          <cell r="H811">
            <v>186.39999999999964</v>
          </cell>
          <cell r="I811">
            <v>186.39999999999964</v>
          </cell>
          <cell r="K811" t="str">
            <v/>
          </cell>
          <cell r="M811" t="str">
            <v/>
          </cell>
        </row>
        <row r="812">
          <cell r="B812" t="str">
            <v>( 합       계 )</v>
          </cell>
          <cell r="F812" t="str">
            <v/>
          </cell>
          <cell r="G812">
            <v>16060</v>
          </cell>
          <cell r="I812">
            <v>9846</v>
          </cell>
          <cell r="K812">
            <v>6214</v>
          </cell>
          <cell r="M812">
            <v>0</v>
          </cell>
        </row>
        <row r="813">
          <cell r="F813" t="str">
            <v/>
          </cell>
          <cell r="G813" t="str">
            <v/>
          </cell>
          <cell r="I813" t="str">
            <v/>
          </cell>
          <cell r="K813" t="str">
            <v/>
          </cell>
          <cell r="M813" t="str">
            <v/>
          </cell>
        </row>
        <row r="814">
          <cell r="A814" t="str">
            <v>56958000052</v>
          </cell>
          <cell r="B814" t="str">
            <v>[제 95호] 케이블트레이  COVER,St W450 [m]</v>
          </cell>
          <cell r="F814" t="str">
            <v/>
          </cell>
          <cell r="G814" t="str">
            <v/>
          </cell>
          <cell r="I814" t="str">
            <v/>
          </cell>
          <cell r="K814" t="str">
            <v/>
          </cell>
          <cell r="M814" t="str">
            <v/>
          </cell>
        </row>
        <row r="815">
          <cell r="A815" t="str">
            <v>59751817335</v>
          </cell>
          <cell r="B815" t="str">
            <v>케이블트레이</v>
          </cell>
          <cell r="C815" t="str">
            <v>COVER,St W450</v>
          </cell>
          <cell r="D815" t="str">
            <v>M</v>
          </cell>
          <cell r="E815">
            <v>1.05</v>
          </cell>
          <cell r="F815">
            <v>11000</v>
          </cell>
          <cell r="G815">
            <v>11550</v>
          </cell>
          <cell r="H815">
            <v>11000</v>
          </cell>
          <cell r="I815">
            <v>11550</v>
          </cell>
          <cell r="J815">
            <v>0</v>
          </cell>
          <cell r="K815" t="str">
            <v/>
          </cell>
          <cell r="L815">
            <v>0</v>
          </cell>
          <cell r="M815" t="str">
            <v/>
          </cell>
        </row>
        <row r="816">
          <cell r="A816" t="str">
            <v>56900017016</v>
          </cell>
          <cell r="B816" t="str">
            <v>노 무 비</v>
          </cell>
          <cell r="C816" t="str">
            <v>내선전공</v>
          </cell>
          <cell r="D816" t="str">
            <v>인</v>
          </cell>
          <cell r="E816">
            <v>0.06</v>
          </cell>
          <cell r="F816">
            <v>135106</v>
          </cell>
          <cell r="G816">
            <v>8106.3</v>
          </cell>
          <cell r="H816">
            <v>0</v>
          </cell>
          <cell r="I816" t="str">
            <v/>
          </cell>
          <cell r="J816">
            <v>135106</v>
          </cell>
          <cell r="K816">
            <v>8106.3</v>
          </cell>
          <cell r="L816">
            <v>0</v>
          </cell>
          <cell r="M816" t="str">
            <v/>
          </cell>
        </row>
        <row r="817">
          <cell r="A817" t="str">
            <v>A0300000000</v>
          </cell>
          <cell r="B817" t="str">
            <v>[ 공 구 손 료 ]</v>
          </cell>
          <cell r="C817" t="str">
            <v>노무비의 3 %</v>
          </cell>
          <cell r="D817" t="str">
            <v>식</v>
          </cell>
          <cell r="E817">
            <v>1</v>
          </cell>
          <cell r="F817">
            <v>243.10000000000036</v>
          </cell>
          <cell r="G817">
            <v>243.1</v>
          </cell>
          <cell r="H817">
            <v>243.10000000000036</v>
          </cell>
          <cell r="I817">
            <v>243.10000000000036</v>
          </cell>
          <cell r="K817" t="str">
            <v/>
          </cell>
          <cell r="M817" t="str">
            <v/>
          </cell>
        </row>
        <row r="818">
          <cell r="B818" t="str">
            <v>( 합       계 )</v>
          </cell>
          <cell r="F818" t="str">
            <v/>
          </cell>
          <cell r="G818">
            <v>19899</v>
          </cell>
          <cell r="I818">
            <v>11793</v>
          </cell>
          <cell r="K818">
            <v>8106</v>
          </cell>
          <cell r="M818">
            <v>0</v>
          </cell>
        </row>
        <row r="819">
          <cell r="F819" t="str">
            <v/>
          </cell>
          <cell r="G819" t="str">
            <v/>
          </cell>
          <cell r="I819" t="str">
            <v/>
          </cell>
          <cell r="K819" t="str">
            <v/>
          </cell>
          <cell r="M819" t="str">
            <v/>
          </cell>
        </row>
        <row r="820">
          <cell r="A820" t="str">
            <v>56958000053</v>
          </cell>
          <cell r="B820" t="str">
            <v>[제 96호] 케이블트레이부속품  H. ELBOW, St,W300x100Hx2.3t [개]</v>
          </cell>
          <cell r="F820" t="str">
            <v/>
          </cell>
          <cell r="G820" t="str">
            <v/>
          </cell>
          <cell r="I820" t="str">
            <v/>
          </cell>
          <cell r="K820" t="str">
            <v/>
          </cell>
          <cell r="M820" t="str">
            <v/>
          </cell>
        </row>
        <row r="821">
          <cell r="A821" t="str">
            <v>59754967011</v>
          </cell>
          <cell r="B821" t="str">
            <v>케이블트레이부속품</v>
          </cell>
          <cell r="C821" t="str">
            <v>H. ELBOW, St,W300x100Hx2.3t</v>
          </cell>
          <cell r="D821" t="str">
            <v>개</v>
          </cell>
          <cell r="E821">
            <v>1</v>
          </cell>
          <cell r="F821">
            <v>11200</v>
          </cell>
          <cell r="G821">
            <v>11200</v>
          </cell>
          <cell r="H821">
            <v>11200</v>
          </cell>
          <cell r="I821">
            <v>11200</v>
          </cell>
          <cell r="J821">
            <v>0</v>
          </cell>
          <cell r="K821" t="str">
            <v/>
          </cell>
          <cell r="L821">
            <v>0</v>
          </cell>
          <cell r="M821" t="str">
            <v/>
          </cell>
        </row>
        <row r="822">
          <cell r="A822" t="str">
            <v>56900017016</v>
          </cell>
          <cell r="B822" t="str">
            <v>노 무 비</v>
          </cell>
          <cell r="C822" t="str">
            <v>내선전공</v>
          </cell>
          <cell r="D822" t="str">
            <v>인</v>
          </cell>
          <cell r="E822">
            <v>0.23</v>
          </cell>
          <cell r="F822">
            <v>135106</v>
          </cell>
          <cell r="G822">
            <v>31074.3</v>
          </cell>
          <cell r="H822">
            <v>0</v>
          </cell>
          <cell r="I822" t="str">
            <v/>
          </cell>
          <cell r="J822">
            <v>135106</v>
          </cell>
          <cell r="K822">
            <v>31074.3</v>
          </cell>
          <cell r="L822">
            <v>0</v>
          </cell>
          <cell r="M822" t="str">
            <v/>
          </cell>
        </row>
        <row r="823">
          <cell r="A823" t="str">
            <v>A0300000000</v>
          </cell>
          <cell r="B823" t="str">
            <v>[ 공 구 손 료 ]</v>
          </cell>
          <cell r="C823" t="str">
            <v>노무비의 3 %</v>
          </cell>
          <cell r="D823" t="str">
            <v>식</v>
          </cell>
          <cell r="E823">
            <v>1</v>
          </cell>
          <cell r="F823">
            <v>932.20000000000073</v>
          </cell>
          <cell r="G823">
            <v>932.2</v>
          </cell>
          <cell r="H823">
            <v>932.20000000000073</v>
          </cell>
          <cell r="I823">
            <v>932.20000000000073</v>
          </cell>
          <cell r="K823" t="str">
            <v/>
          </cell>
          <cell r="M823" t="str">
            <v/>
          </cell>
        </row>
        <row r="824">
          <cell r="B824" t="str">
            <v>( 합       계 )</v>
          </cell>
          <cell r="F824" t="str">
            <v/>
          </cell>
          <cell r="G824">
            <v>43206</v>
          </cell>
          <cell r="I824">
            <v>12132</v>
          </cell>
          <cell r="K824">
            <v>31074</v>
          </cell>
          <cell r="M824">
            <v>0</v>
          </cell>
        </row>
        <row r="825">
          <cell r="F825" t="str">
            <v/>
          </cell>
          <cell r="G825" t="str">
            <v/>
          </cell>
          <cell r="I825" t="str">
            <v/>
          </cell>
          <cell r="K825" t="str">
            <v/>
          </cell>
          <cell r="M825" t="str">
            <v/>
          </cell>
        </row>
        <row r="826">
          <cell r="A826" t="str">
            <v>56958000054</v>
          </cell>
          <cell r="B826" t="str">
            <v>[제 97호] 케이블트레이부속품  H. ELBOW, St,W450x100Hx2.3t [개]</v>
          </cell>
          <cell r="F826" t="str">
            <v/>
          </cell>
          <cell r="G826" t="str">
            <v/>
          </cell>
          <cell r="I826" t="str">
            <v/>
          </cell>
          <cell r="K826" t="str">
            <v/>
          </cell>
          <cell r="M826" t="str">
            <v/>
          </cell>
        </row>
        <row r="827">
          <cell r="A827" t="str">
            <v>59754967016</v>
          </cell>
          <cell r="B827" t="str">
            <v>케이블트레이부속품</v>
          </cell>
          <cell r="C827" t="str">
            <v>H. ELBOW, St,W450x100Hx2.3t</v>
          </cell>
          <cell r="D827" t="str">
            <v>개</v>
          </cell>
          <cell r="E827">
            <v>1</v>
          </cell>
          <cell r="F827">
            <v>17840</v>
          </cell>
          <cell r="G827">
            <v>17840</v>
          </cell>
          <cell r="H827">
            <v>17840</v>
          </cell>
          <cell r="I827">
            <v>17840</v>
          </cell>
          <cell r="J827">
            <v>0</v>
          </cell>
          <cell r="K827" t="str">
            <v/>
          </cell>
          <cell r="L827">
            <v>0</v>
          </cell>
          <cell r="M827" t="str">
            <v/>
          </cell>
        </row>
        <row r="828">
          <cell r="A828" t="str">
            <v>56900017016</v>
          </cell>
          <cell r="B828" t="str">
            <v>노 무 비</v>
          </cell>
          <cell r="C828" t="str">
            <v>내선전공</v>
          </cell>
          <cell r="D828" t="str">
            <v>인</v>
          </cell>
          <cell r="E828">
            <v>0.3</v>
          </cell>
          <cell r="F828">
            <v>135106</v>
          </cell>
          <cell r="G828">
            <v>40531.800000000003</v>
          </cell>
          <cell r="H828">
            <v>0</v>
          </cell>
          <cell r="I828" t="str">
            <v/>
          </cell>
          <cell r="J828">
            <v>135106</v>
          </cell>
          <cell r="K828">
            <v>40531.800000000003</v>
          </cell>
          <cell r="L828">
            <v>0</v>
          </cell>
          <cell r="M828" t="str">
            <v/>
          </cell>
        </row>
        <row r="829">
          <cell r="A829" t="str">
            <v>A0300000000</v>
          </cell>
          <cell r="B829" t="str">
            <v>[ 공 구 손 료 ]</v>
          </cell>
          <cell r="C829" t="str">
            <v>노무비의 3 %</v>
          </cell>
          <cell r="D829" t="str">
            <v>식</v>
          </cell>
          <cell r="E829">
            <v>1</v>
          </cell>
          <cell r="F829">
            <v>1215.9000000000015</v>
          </cell>
          <cell r="G829">
            <v>1215.9000000000001</v>
          </cell>
          <cell r="H829">
            <v>1215.9000000000015</v>
          </cell>
          <cell r="I829">
            <v>1215.9000000000015</v>
          </cell>
          <cell r="K829" t="str">
            <v/>
          </cell>
          <cell r="M829" t="str">
            <v/>
          </cell>
        </row>
        <row r="830">
          <cell r="B830" t="str">
            <v>( 합       계 )</v>
          </cell>
          <cell r="F830" t="str">
            <v/>
          </cell>
          <cell r="G830">
            <v>59586</v>
          </cell>
          <cell r="I830">
            <v>19055</v>
          </cell>
          <cell r="K830">
            <v>40531</v>
          </cell>
          <cell r="M830">
            <v>0</v>
          </cell>
        </row>
        <row r="831">
          <cell r="F831" t="str">
            <v/>
          </cell>
          <cell r="G831" t="str">
            <v/>
          </cell>
          <cell r="I831" t="str">
            <v/>
          </cell>
          <cell r="K831" t="str">
            <v/>
          </cell>
          <cell r="M831" t="str">
            <v/>
          </cell>
        </row>
        <row r="832">
          <cell r="A832" t="str">
            <v>56958000055</v>
          </cell>
          <cell r="B832" t="str">
            <v>[제 98호] 케이블트레이부속품  V. ELBOW, St,W300x100Hx2.3t [개]</v>
          </cell>
          <cell r="F832" t="str">
            <v/>
          </cell>
          <cell r="G832" t="str">
            <v/>
          </cell>
          <cell r="I832" t="str">
            <v/>
          </cell>
          <cell r="K832" t="str">
            <v/>
          </cell>
          <cell r="M832" t="str">
            <v/>
          </cell>
        </row>
        <row r="833">
          <cell r="A833" t="str">
            <v>59754967111</v>
          </cell>
          <cell r="B833" t="str">
            <v>케이블트레이부속품</v>
          </cell>
          <cell r="C833" t="str">
            <v>V. ELBOW, St,W300x100Hx2.3t</v>
          </cell>
          <cell r="D833" t="str">
            <v>개</v>
          </cell>
          <cell r="E833">
            <v>1</v>
          </cell>
          <cell r="F833">
            <v>10850</v>
          </cell>
          <cell r="G833">
            <v>10850</v>
          </cell>
          <cell r="H833">
            <v>10850</v>
          </cell>
          <cell r="I833">
            <v>10850</v>
          </cell>
          <cell r="J833">
            <v>0</v>
          </cell>
          <cell r="K833" t="str">
            <v/>
          </cell>
          <cell r="L833">
            <v>0</v>
          </cell>
          <cell r="M833" t="str">
            <v/>
          </cell>
        </row>
        <row r="834">
          <cell r="A834" t="str">
            <v>56900017016</v>
          </cell>
          <cell r="B834" t="str">
            <v>노 무 비</v>
          </cell>
          <cell r="C834" t="str">
            <v>내선전공</v>
          </cell>
          <cell r="D834" t="str">
            <v>인</v>
          </cell>
          <cell r="E834">
            <v>0.23</v>
          </cell>
          <cell r="F834">
            <v>135106</v>
          </cell>
          <cell r="G834">
            <v>31074.3</v>
          </cell>
          <cell r="H834">
            <v>0</v>
          </cell>
          <cell r="I834" t="str">
            <v/>
          </cell>
          <cell r="J834">
            <v>135106</v>
          </cell>
          <cell r="K834">
            <v>31074.3</v>
          </cell>
          <cell r="L834">
            <v>0</v>
          </cell>
          <cell r="M834" t="str">
            <v/>
          </cell>
        </row>
        <row r="835">
          <cell r="A835" t="str">
            <v>A0300000000</v>
          </cell>
          <cell r="B835" t="str">
            <v>[ 공 구 손 료 ]</v>
          </cell>
          <cell r="C835" t="str">
            <v>노무비의 3 %</v>
          </cell>
          <cell r="D835" t="str">
            <v>식</v>
          </cell>
          <cell r="E835">
            <v>1</v>
          </cell>
          <cell r="F835">
            <v>932.20000000000073</v>
          </cell>
          <cell r="G835">
            <v>932.2</v>
          </cell>
          <cell r="H835">
            <v>932.20000000000073</v>
          </cell>
          <cell r="I835">
            <v>932.20000000000073</v>
          </cell>
          <cell r="K835" t="str">
            <v/>
          </cell>
          <cell r="M835" t="str">
            <v/>
          </cell>
        </row>
        <row r="836">
          <cell r="B836" t="str">
            <v>( 합       계 )</v>
          </cell>
          <cell r="F836" t="str">
            <v/>
          </cell>
          <cell r="G836">
            <v>42856</v>
          </cell>
          <cell r="I836">
            <v>11782</v>
          </cell>
          <cell r="K836">
            <v>31074</v>
          </cell>
          <cell r="M836">
            <v>0</v>
          </cell>
        </row>
        <row r="837">
          <cell r="F837" t="str">
            <v/>
          </cell>
          <cell r="G837" t="str">
            <v/>
          </cell>
          <cell r="I837" t="str">
            <v/>
          </cell>
          <cell r="K837" t="str">
            <v/>
          </cell>
          <cell r="M837" t="str">
            <v/>
          </cell>
        </row>
        <row r="838">
          <cell r="A838" t="str">
            <v>56958000056</v>
          </cell>
          <cell r="B838" t="str">
            <v>[제 99호] 케이블트레이부속품  V. ELBOW, St,W450x100Hx2.3t [개]</v>
          </cell>
          <cell r="F838" t="str">
            <v/>
          </cell>
          <cell r="G838" t="str">
            <v/>
          </cell>
          <cell r="I838" t="str">
            <v/>
          </cell>
          <cell r="K838" t="str">
            <v/>
          </cell>
          <cell r="M838" t="str">
            <v/>
          </cell>
        </row>
        <row r="839">
          <cell r="A839" t="str">
            <v>59754967116</v>
          </cell>
          <cell r="B839" t="str">
            <v>케이블트레이부속품</v>
          </cell>
          <cell r="C839" t="str">
            <v>V. ELBOW, St,W450x100Hx2.3t</v>
          </cell>
          <cell r="D839" t="str">
            <v>개</v>
          </cell>
          <cell r="E839">
            <v>1</v>
          </cell>
          <cell r="F839">
            <v>15500</v>
          </cell>
          <cell r="G839">
            <v>15500</v>
          </cell>
          <cell r="H839">
            <v>15500</v>
          </cell>
          <cell r="I839">
            <v>15500</v>
          </cell>
          <cell r="J839">
            <v>0</v>
          </cell>
          <cell r="K839" t="str">
            <v/>
          </cell>
          <cell r="L839">
            <v>0</v>
          </cell>
          <cell r="M839" t="str">
            <v/>
          </cell>
        </row>
        <row r="840">
          <cell r="A840" t="str">
            <v>56900017016</v>
          </cell>
          <cell r="B840" t="str">
            <v>노 무 비</v>
          </cell>
          <cell r="C840" t="str">
            <v>내선전공</v>
          </cell>
          <cell r="D840" t="str">
            <v>인</v>
          </cell>
          <cell r="E840">
            <v>0.3</v>
          </cell>
          <cell r="F840">
            <v>135106</v>
          </cell>
          <cell r="G840">
            <v>40531.800000000003</v>
          </cell>
          <cell r="H840">
            <v>0</v>
          </cell>
          <cell r="I840" t="str">
            <v/>
          </cell>
          <cell r="J840">
            <v>135106</v>
          </cell>
          <cell r="K840">
            <v>40531.800000000003</v>
          </cell>
          <cell r="L840">
            <v>0</v>
          </cell>
          <cell r="M840" t="str">
            <v/>
          </cell>
        </row>
        <row r="841">
          <cell r="A841" t="str">
            <v>A0300000000</v>
          </cell>
          <cell r="B841" t="str">
            <v>[ 공 구 손 료 ]</v>
          </cell>
          <cell r="C841" t="str">
            <v>노무비의 3 %</v>
          </cell>
          <cell r="D841" t="str">
            <v>식</v>
          </cell>
          <cell r="E841">
            <v>1</v>
          </cell>
          <cell r="F841">
            <v>1215.9000000000015</v>
          </cell>
          <cell r="G841">
            <v>1215.9000000000001</v>
          </cell>
          <cell r="H841">
            <v>1215.9000000000015</v>
          </cell>
          <cell r="I841">
            <v>1215.9000000000015</v>
          </cell>
          <cell r="K841" t="str">
            <v/>
          </cell>
          <cell r="M841" t="str">
            <v/>
          </cell>
        </row>
        <row r="842">
          <cell r="B842" t="str">
            <v>( 합       계 )</v>
          </cell>
          <cell r="F842" t="str">
            <v/>
          </cell>
          <cell r="G842">
            <v>57246</v>
          </cell>
          <cell r="I842">
            <v>16715</v>
          </cell>
          <cell r="K842">
            <v>40531</v>
          </cell>
          <cell r="M842">
            <v>0</v>
          </cell>
        </row>
        <row r="843">
          <cell r="F843" t="str">
            <v/>
          </cell>
          <cell r="G843" t="str">
            <v/>
          </cell>
          <cell r="I843" t="str">
            <v/>
          </cell>
          <cell r="K843" t="str">
            <v/>
          </cell>
          <cell r="M843" t="str">
            <v/>
          </cell>
        </row>
        <row r="844">
          <cell r="A844" t="str">
            <v>56958000057</v>
          </cell>
          <cell r="B844" t="str">
            <v>[제 100호] 케이블트레이부속품  H. TEE, St, W300x100Hx2.3t [개]</v>
          </cell>
          <cell r="F844" t="str">
            <v/>
          </cell>
          <cell r="G844" t="str">
            <v/>
          </cell>
          <cell r="I844" t="str">
            <v/>
          </cell>
          <cell r="K844" t="str">
            <v/>
          </cell>
          <cell r="M844" t="str">
            <v/>
          </cell>
        </row>
        <row r="845">
          <cell r="A845" t="str">
            <v>59754967207</v>
          </cell>
          <cell r="B845" t="str">
            <v>케이블트레이부속품</v>
          </cell>
          <cell r="C845" t="str">
            <v>H. TEE, St, W300x100Hx2.3t</v>
          </cell>
          <cell r="D845" t="str">
            <v>개</v>
          </cell>
          <cell r="E845">
            <v>1</v>
          </cell>
          <cell r="F845">
            <v>19550</v>
          </cell>
          <cell r="G845">
            <v>19550</v>
          </cell>
          <cell r="H845">
            <v>19550</v>
          </cell>
          <cell r="I845">
            <v>19550</v>
          </cell>
          <cell r="J845">
            <v>0</v>
          </cell>
          <cell r="K845" t="str">
            <v/>
          </cell>
          <cell r="L845">
            <v>0</v>
          </cell>
          <cell r="M845" t="str">
            <v/>
          </cell>
        </row>
        <row r="846">
          <cell r="A846" t="str">
            <v>56900017016</v>
          </cell>
          <cell r="B846" t="str">
            <v>노 무 비</v>
          </cell>
          <cell r="C846" t="str">
            <v>내선전공</v>
          </cell>
          <cell r="D846" t="str">
            <v>인</v>
          </cell>
          <cell r="E846">
            <v>0.23</v>
          </cell>
          <cell r="F846">
            <v>135106</v>
          </cell>
          <cell r="G846">
            <v>31074.3</v>
          </cell>
          <cell r="H846">
            <v>0</v>
          </cell>
          <cell r="I846" t="str">
            <v/>
          </cell>
          <cell r="J846">
            <v>135106</v>
          </cell>
          <cell r="K846">
            <v>31074.3</v>
          </cell>
          <cell r="L846">
            <v>0</v>
          </cell>
          <cell r="M846" t="str">
            <v/>
          </cell>
        </row>
        <row r="847">
          <cell r="A847" t="str">
            <v>A0300000000</v>
          </cell>
          <cell r="B847" t="str">
            <v>[ 공 구 손 료 ]</v>
          </cell>
          <cell r="C847" t="str">
            <v>노무비의 3 %</v>
          </cell>
          <cell r="D847" t="str">
            <v>식</v>
          </cell>
          <cell r="E847">
            <v>1</v>
          </cell>
          <cell r="F847">
            <v>932.20000000000073</v>
          </cell>
          <cell r="G847">
            <v>932.2</v>
          </cell>
          <cell r="H847">
            <v>932.20000000000073</v>
          </cell>
          <cell r="I847">
            <v>932.20000000000073</v>
          </cell>
          <cell r="K847" t="str">
            <v/>
          </cell>
          <cell r="M847" t="str">
            <v/>
          </cell>
        </row>
        <row r="848">
          <cell r="B848" t="str">
            <v>( 합       계 )</v>
          </cell>
          <cell r="F848" t="str">
            <v/>
          </cell>
          <cell r="G848">
            <v>51556</v>
          </cell>
          <cell r="I848">
            <v>20482</v>
          </cell>
          <cell r="K848">
            <v>31074</v>
          </cell>
          <cell r="M848">
            <v>0</v>
          </cell>
        </row>
        <row r="849">
          <cell r="F849" t="str">
            <v/>
          </cell>
          <cell r="G849" t="str">
            <v/>
          </cell>
          <cell r="I849" t="str">
            <v/>
          </cell>
          <cell r="K849" t="str">
            <v/>
          </cell>
          <cell r="M849" t="str">
            <v/>
          </cell>
        </row>
        <row r="850">
          <cell r="A850" t="str">
            <v>56958000058</v>
          </cell>
          <cell r="B850" t="str">
            <v>[제 101호] 덕트형 케이블트레이  DUCT, W 300 [m]</v>
          </cell>
          <cell r="F850" t="str">
            <v/>
          </cell>
          <cell r="G850" t="str">
            <v/>
          </cell>
          <cell r="I850" t="str">
            <v/>
          </cell>
          <cell r="K850" t="str">
            <v/>
          </cell>
          <cell r="M850" t="str">
            <v/>
          </cell>
        </row>
        <row r="851">
          <cell r="A851" t="str">
            <v>59754977021</v>
          </cell>
          <cell r="B851" t="str">
            <v>덕트형 케이블트레이</v>
          </cell>
          <cell r="C851" t="str">
            <v>DUCT, W 300</v>
          </cell>
          <cell r="D851" t="str">
            <v>M</v>
          </cell>
          <cell r="E851">
            <v>1.05</v>
          </cell>
          <cell r="F851">
            <v>15160</v>
          </cell>
          <cell r="G851">
            <v>15918</v>
          </cell>
          <cell r="H851">
            <v>15160</v>
          </cell>
          <cell r="I851">
            <v>15918</v>
          </cell>
          <cell r="J851">
            <v>0</v>
          </cell>
          <cell r="K851" t="str">
            <v/>
          </cell>
          <cell r="L851">
            <v>0</v>
          </cell>
          <cell r="M851" t="str">
            <v/>
          </cell>
        </row>
        <row r="852">
          <cell r="A852" t="str">
            <v>56900017016</v>
          </cell>
          <cell r="B852" t="str">
            <v>노 무 비</v>
          </cell>
          <cell r="C852" t="str">
            <v>내선전공</v>
          </cell>
          <cell r="D852" t="str">
            <v>인</v>
          </cell>
          <cell r="E852">
            <v>0.5</v>
          </cell>
          <cell r="F852">
            <v>135106</v>
          </cell>
          <cell r="G852">
            <v>67553</v>
          </cell>
          <cell r="H852">
            <v>0</v>
          </cell>
          <cell r="I852" t="str">
            <v/>
          </cell>
          <cell r="J852">
            <v>135106</v>
          </cell>
          <cell r="K852">
            <v>67553</v>
          </cell>
          <cell r="L852">
            <v>0</v>
          </cell>
          <cell r="M852" t="str">
            <v/>
          </cell>
        </row>
        <row r="853">
          <cell r="A853" t="str">
            <v>A0300000000</v>
          </cell>
          <cell r="B853" t="str">
            <v>[ 공 구 손 료 ]</v>
          </cell>
          <cell r="C853" t="str">
            <v>노무비의 3 %</v>
          </cell>
          <cell r="D853" t="str">
            <v>식</v>
          </cell>
          <cell r="E853">
            <v>1</v>
          </cell>
          <cell r="F853">
            <v>2026.5</v>
          </cell>
          <cell r="G853">
            <v>2026.5</v>
          </cell>
          <cell r="H853">
            <v>2026.5</v>
          </cell>
          <cell r="I853">
            <v>2026.5</v>
          </cell>
          <cell r="K853" t="str">
            <v/>
          </cell>
          <cell r="M853" t="str">
            <v/>
          </cell>
        </row>
        <row r="854">
          <cell r="B854" t="str">
            <v>( 합       계 )</v>
          </cell>
          <cell r="F854" t="str">
            <v/>
          </cell>
          <cell r="G854">
            <v>85497</v>
          </cell>
          <cell r="I854">
            <v>17944</v>
          </cell>
          <cell r="K854">
            <v>67553</v>
          </cell>
          <cell r="M854">
            <v>0</v>
          </cell>
        </row>
        <row r="855">
          <cell r="F855" t="str">
            <v/>
          </cell>
          <cell r="G855" t="str">
            <v/>
          </cell>
          <cell r="I855" t="str">
            <v/>
          </cell>
          <cell r="K855" t="str">
            <v/>
          </cell>
          <cell r="M855" t="str">
            <v/>
          </cell>
        </row>
        <row r="856">
          <cell r="A856" t="str">
            <v>56958000059</v>
          </cell>
          <cell r="B856" t="str">
            <v>[제 102호] 덕트형 케이블트레이  DUCT, W 450 [m]</v>
          </cell>
          <cell r="F856" t="str">
            <v/>
          </cell>
          <cell r="G856" t="str">
            <v/>
          </cell>
          <cell r="I856" t="str">
            <v/>
          </cell>
          <cell r="K856" t="str">
            <v/>
          </cell>
          <cell r="M856" t="str">
            <v/>
          </cell>
        </row>
        <row r="857">
          <cell r="A857" t="str">
            <v>59754977031</v>
          </cell>
          <cell r="B857" t="str">
            <v>덕트형 케이블트레이</v>
          </cell>
          <cell r="C857" t="str">
            <v>DUCT, W 450</v>
          </cell>
          <cell r="D857" t="str">
            <v>M</v>
          </cell>
          <cell r="E857">
            <v>1.05</v>
          </cell>
          <cell r="F857">
            <v>16970</v>
          </cell>
          <cell r="G857">
            <v>17818.5</v>
          </cell>
          <cell r="H857">
            <v>16970</v>
          </cell>
          <cell r="I857">
            <v>17818.5</v>
          </cell>
          <cell r="J857">
            <v>0</v>
          </cell>
          <cell r="K857" t="str">
            <v/>
          </cell>
          <cell r="L857">
            <v>0</v>
          </cell>
          <cell r="M857" t="str">
            <v/>
          </cell>
        </row>
        <row r="858">
          <cell r="A858" t="str">
            <v>56900017016</v>
          </cell>
          <cell r="B858" t="str">
            <v>노 무 비</v>
          </cell>
          <cell r="C858" t="str">
            <v>내선전공</v>
          </cell>
          <cell r="D858" t="str">
            <v>인</v>
          </cell>
          <cell r="E858">
            <v>0.6</v>
          </cell>
          <cell r="F858">
            <v>135106</v>
          </cell>
          <cell r="G858">
            <v>81063.600000000006</v>
          </cell>
          <cell r="H858">
            <v>0</v>
          </cell>
          <cell r="I858" t="str">
            <v/>
          </cell>
          <cell r="J858">
            <v>135106</v>
          </cell>
          <cell r="K858">
            <v>81063.600000000006</v>
          </cell>
          <cell r="L858">
            <v>0</v>
          </cell>
          <cell r="M858" t="str">
            <v/>
          </cell>
        </row>
        <row r="859">
          <cell r="A859" t="str">
            <v>A0300000000</v>
          </cell>
          <cell r="B859" t="str">
            <v>[ 공 구 손 료 ]</v>
          </cell>
          <cell r="C859" t="str">
            <v>노무비의 3 %</v>
          </cell>
          <cell r="D859" t="str">
            <v>식</v>
          </cell>
          <cell r="E859">
            <v>1</v>
          </cell>
          <cell r="F859">
            <v>2431.8000000000029</v>
          </cell>
          <cell r="G859">
            <v>2431.8000000000002</v>
          </cell>
          <cell r="H859">
            <v>2431.8000000000029</v>
          </cell>
          <cell r="I859">
            <v>2431.8000000000029</v>
          </cell>
          <cell r="K859" t="str">
            <v/>
          </cell>
          <cell r="M859" t="str">
            <v/>
          </cell>
        </row>
        <row r="860">
          <cell r="B860" t="str">
            <v>( 합       계 )</v>
          </cell>
          <cell r="F860" t="str">
            <v/>
          </cell>
          <cell r="G860">
            <v>101313</v>
          </cell>
          <cell r="I860">
            <v>20250</v>
          </cell>
          <cell r="K860">
            <v>81063</v>
          </cell>
          <cell r="M860">
            <v>0</v>
          </cell>
        </row>
        <row r="861">
          <cell r="F861" t="str">
            <v/>
          </cell>
          <cell r="G861" t="str">
            <v/>
          </cell>
          <cell r="I861" t="str">
            <v/>
          </cell>
          <cell r="K861" t="str">
            <v/>
          </cell>
          <cell r="M861" t="str">
            <v/>
          </cell>
        </row>
        <row r="862">
          <cell r="A862" t="str">
            <v>56958000060</v>
          </cell>
          <cell r="B862" t="str">
            <v>[제 103호] 덕트형 케이블트레이부속  HOR. ELBOW, W 300 [개]</v>
          </cell>
          <cell r="F862" t="str">
            <v/>
          </cell>
          <cell r="G862" t="str">
            <v/>
          </cell>
          <cell r="I862" t="str">
            <v/>
          </cell>
          <cell r="K862" t="str">
            <v/>
          </cell>
          <cell r="M862" t="str">
            <v/>
          </cell>
        </row>
        <row r="863">
          <cell r="A863" t="str">
            <v>59754987021</v>
          </cell>
          <cell r="B863" t="str">
            <v>덕트형 케이블트레이부속</v>
          </cell>
          <cell r="C863" t="str">
            <v>HOR. ELBOW, W 300</v>
          </cell>
          <cell r="D863" t="str">
            <v>개</v>
          </cell>
          <cell r="E863">
            <v>1</v>
          </cell>
          <cell r="F863">
            <v>22660</v>
          </cell>
          <cell r="G863">
            <v>22660</v>
          </cell>
          <cell r="H863">
            <v>22660</v>
          </cell>
          <cell r="I863">
            <v>22660</v>
          </cell>
          <cell r="J863">
            <v>0</v>
          </cell>
          <cell r="K863" t="str">
            <v/>
          </cell>
          <cell r="L863">
            <v>0</v>
          </cell>
          <cell r="M863" t="str">
            <v/>
          </cell>
        </row>
        <row r="864">
          <cell r="A864" t="str">
            <v>56900017016</v>
          </cell>
          <cell r="B864" t="str">
            <v>노 무 비</v>
          </cell>
          <cell r="C864" t="str">
            <v>내선전공</v>
          </cell>
          <cell r="D864" t="str">
            <v>인</v>
          </cell>
          <cell r="E864">
            <v>0.5</v>
          </cell>
          <cell r="F864">
            <v>135106</v>
          </cell>
          <cell r="G864">
            <v>67553</v>
          </cell>
          <cell r="H864">
            <v>0</v>
          </cell>
          <cell r="I864" t="str">
            <v/>
          </cell>
          <cell r="J864">
            <v>135106</v>
          </cell>
          <cell r="K864">
            <v>67553</v>
          </cell>
          <cell r="L864">
            <v>0</v>
          </cell>
          <cell r="M864" t="str">
            <v/>
          </cell>
        </row>
        <row r="865">
          <cell r="A865" t="str">
            <v>A0300000000</v>
          </cell>
          <cell r="B865" t="str">
            <v>[ 공 구 손 료 ]</v>
          </cell>
          <cell r="C865" t="str">
            <v>노무비의 3 %</v>
          </cell>
          <cell r="D865" t="str">
            <v>식</v>
          </cell>
          <cell r="E865">
            <v>1</v>
          </cell>
          <cell r="F865">
            <v>2026.5</v>
          </cell>
          <cell r="G865">
            <v>2026.5</v>
          </cell>
          <cell r="H865">
            <v>2026.5</v>
          </cell>
          <cell r="I865">
            <v>2026.5</v>
          </cell>
          <cell r="K865" t="str">
            <v/>
          </cell>
          <cell r="M865" t="str">
            <v/>
          </cell>
        </row>
        <row r="866">
          <cell r="B866" t="str">
            <v>( 합       계 )</v>
          </cell>
          <cell r="F866" t="str">
            <v/>
          </cell>
          <cell r="G866">
            <v>92239</v>
          </cell>
          <cell r="I866">
            <v>24686</v>
          </cell>
          <cell r="K866">
            <v>67553</v>
          </cell>
          <cell r="M866">
            <v>0</v>
          </cell>
        </row>
        <row r="867">
          <cell r="F867" t="str">
            <v/>
          </cell>
          <cell r="G867" t="str">
            <v/>
          </cell>
          <cell r="I867" t="str">
            <v/>
          </cell>
          <cell r="K867" t="str">
            <v/>
          </cell>
          <cell r="M867" t="str">
            <v/>
          </cell>
        </row>
        <row r="868">
          <cell r="A868" t="str">
            <v>56958000061</v>
          </cell>
          <cell r="B868" t="str">
            <v>[제 104호] 덕트형 케이블트레이부속  HOR. ELBOW, W 450 [개]</v>
          </cell>
          <cell r="F868" t="str">
            <v/>
          </cell>
          <cell r="G868" t="str">
            <v/>
          </cell>
          <cell r="I868" t="str">
            <v/>
          </cell>
          <cell r="K868" t="str">
            <v/>
          </cell>
          <cell r="M868" t="str">
            <v/>
          </cell>
        </row>
        <row r="869">
          <cell r="A869" t="str">
            <v>59754987031</v>
          </cell>
          <cell r="B869" t="str">
            <v>덕트형 케이블트레이부속</v>
          </cell>
          <cell r="C869" t="str">
            <v>HOR. ELBOW, W 450</v>
          </cell>
          <cell r="D869" t="str">
            <v>개</v>
          </cell>
          <cell r="E869">
            <v>1</v>
          </cell>
          <cell r="F869">
            <v>25460</v>
          </cell>
          <cell r="G869">
            <v>25460</v>
          </cell>
          <cell r="H869">
            <v>25460</v>
          </cell>
          <cell r="I869">
            <v>25460</v>
          </cell>
          <cell r="J869">
            <v>0</v>
          </cell>
          <cell r="K869" t="str">
            <v/>
          </cell>
          <cell r="L869">
            <v>0</v>
          </cell>
          <cell r="M869" t="str">
            <v/>
          </cell>
        </row>
        <row r="870">
          <cell r="A870" t="str">
            <v>56900017016</v>
          </cell>
          <cell r="B870" t="str">
            <v>노 무 비</v>
          </cell>
          <cell r="C870" t="str">
            <v>내선전공</v>
          </cell>
          <cell r="D870" t="str">
            <v>인</v>
          </cell>
          <cell r="E870">
            <v>0.6</v>
          </cell>
          <cell r="F870">
            <v>135106</v>
          </cell>
          <cell r="G870">
            <v>81063.600000000006</v>
          </cell>
          <cell r="H870">
            <v>0</v>
          </cell>
          <cell r="I870" t="str">
            <v/>
          </cell>
          <cell r="J870">
            <v>135106</v>
          </cell>
          <cell r="K870">
            <v>81063.600000000006</v>
          </cell>
          <cell r="L870">
            <v>0</v>
          </cell>
          <cell r="M870" t="str">
            <v/>
          </cell>
        </row>
        <row r="871">
          <cell r="A871" t="str">
            <v>A0300000000</v>
          </cell>
          <cell r="B871" t="str">
            <v>[ 공 구 손 료 ]</v>
          </cell>
          <cell r="C871" t="str">
            <v>노무비의 3 %</v>
          </cell>
          <cell r="D871" t="str">
            <v>식</v>
          </cell>
          <cell r="E871">
            <v>1</v>
          </cell>
          <cell r="F871">
            <v>2431.8000000000029</v>
          </cell>
          <cell r="G871">
            <v>2431.8000000000002</v>
          </cell>
          <cell r="H871">
            <v>2431.8000000000029</v>
          </cell>
          <cell r="I871">
            <v>2431.8000000000029</v>
          </cell>
          <cell r="K871" t="str">
            <v/>
          </cell>
          <cell r="M871" t="str">
            <v/>
          </cell>
        </row>
        <row r="872">
          <cell r="B872" t="str">
            <v>( 합       계 )</v>
          </cell>
          <cell r="F872" t="str">
            <v/>
          </cell>
          <cell r="G872">
            <v>108954</v>
          </cell>
          <cell r="I872">
            <v>27891</v>
          </cell>
          <cell r="K872">
            <v>81063</v>
          </cell>
          <cell r="M872">
            <v>0</v>
          </cell>
        </row>
        <row r="873">
          <cell r="F873" t="str">
            <v/>
          </cell>
          <cell r="G873" t="str">
            <v/>
          </cell>
          <cell r="I873" t="str">
            <v/>
          </cell>
          <cell r="K873" t="str">
            <v/>
          </cell>
          <cell r="M873" t="str">
            <v/>
          </cell>
        </row>
        <row r="874">
          <cell r="A874" t="str">
            <v>56958000062</v>
          </cell>
          <cell r="B874" t="str">
            <v>[제 105호] 덕트형 케이블트레이부속  VER. ELBOW, W 300 [개]</v>
          </cell>
          <cell r="F874" t="str">
            <v/>
          </cell>
          <cell r="G874" t="str">
            <v/>
          </cell>
          <cell r="I874" t="str">
            <v/>
          </cell>
          <cell r="K874" t="str">
            <v/>
          </cell>
          <cell r="M874" t="str">
            <v/>
          </cell>
        </row>
        <row r="875">
          <cell r="A875" t="str">
            <v>59754987121</v>
          </cell>
          <cell r="B875" t="str">
            <v>덕트형 케이블트레이부속</v>
          </cell>
          <cell r="C875" t="str">
            <v>VER. ELBOW, W 300</v>
          </cell>
          <cell r="D875" t="str">
            <v>개</v>
          </cell>
          <cell r="E875">
            <v>1</v>
          </cell>
          <cell r="F875">
            <v>22660</v>
          </cell>
          <cell r="G875">
            <v>22660</v>
          </cell>
          <cell r="H875">
            <v>22660</v>
          </cell>
          <cell r="I875">
            <v>22660</v>
          </cell>
          <cell r="J875">
            <v>0</v>
          </cell>
          <cell r="K875" t="str">
            <v/>
          </cell>
          <cell r="L875">
            <v>0</v>
          </cell>
          <cell r="M875" t="str">
            <v/>
          </cell>
        </row>
        <row r="876">
          <cell r="A876" t="str">
            <v>56900017016</v>
          </cell>
          <cell r="B876" t="str">
            <v>노 무 비</v>
          </cell>
          <cell r="C876" t="str">
            <v>내선전공</v>
          </cell>
          <cell r="D876" t="str">
            <v>인</v>
          </cell>
          <cell r="E876">
            <v>0.5</v>
          </cell>
          <cell r="F876">
            <v>135106</v>
          </cell>
          <cell r="G876">
            <v>67553</v>
          </cell>
          <cell r="H876">
            <v>0</v>
          </cell>
          <cell r="I876" t="str">
            <v/>
          </cell>
          <cell r="J876">
            <v>135106</v>
          </cell>
          <cell r="K876">
            <v>67553</v>
          </cell>
          <cell r="L876">
            <v>0</v>
          </cell>
          <cell r="M876" t="str">
            <v/>
          </cell>
        </row>
        <row r="877">
          <cell r="A877" t="str">
            <v>A0300000000</v>
          </cell>
          <cell r="B877" t="str">
            <v>[ 공 구 손 료 ]</v>
          </cell>
          <cell r="C877" t="str">
            <v>노무비의 3 %</v>
          </cell>
          <cell r="D877" t="str">
            <v>식</v>
          </cell>
          <cell r="E877">
            <v>1</v>
          </cell>
          <cell r="F877">
            <v>2026.5</v>
          </cell>
          <cell r="G877">
            <v>2026.5</v>
          </cell>
          <cell r="H877">
            <v>2026.5</v>
          </cell>
          <cell r="I877">
            <v>2026.5</v>
          </cell>
          <cell r="K877" t="str">
            <v/>
          </cell>
          <cell r="M877" t="str">
            <v/>
          </cell>
        </row>
        <row r="878">
          <cell r="B878" t="str">
            <v>( 합       계 )</v>
          </cell>
          <cell r="F878" t="str">
            <v/>
          </cell>
          <cell r="G878">
            <v>92239</v>
          </cell>
          <cell r="I878">
            <v>24686</v>
          </cell>
          <cell r="K878">
            <v>67553</v>
          </cell>
          <cell r="M878">
            <v>0</v>
          </cell>
        </row>
        <row r="879">
          <cell r="F879" t="str">
            <v/>
          </cell>
          <cell r="G879" t="str">
            <v/>
          </cell>
          <cell r="I879" t="str">
            <v/>
          </cell>
          <cell r="K879" t="str">
            <v/>
          </cell>
          <cell r="M879" t="str">
            <v/>
          </cell>
        </row>
        <row r="880">
          <cell r="A880" t="str">
            <v>56958000063</v>
          </cell>
          <cell r="B880" t="str">
            <v>[제 106호] 덕트형 케이블트레이부속  VER. ELBOW, W 450 [개]</v>
          </cell>
          <cell r="F880" t="str">
            <v/>
          </cell>
          <cell r="G880" t="str">
            <v/>
          </cell>
          <cell r="I880" t="str">
            <v/>
          </cell>
          <cell r="K880" t="str">
            <v/>
          </cell>
          <cell r="M880" t="str">
            <v/>
          </cell>
        </row>
        <row r="881">
          <cell r="A881" t="str">
            <v>59754987131</v>
          </cell>
          <cell r="B881" t="str">
            <v>덕트형 케이블트레이부속</v>
          </cell>
          <cell r="C881" t="str">
            <v>VER. ELBOW, W 450</v>
          </cell>
          <cell r="D881" t="str">
            <v>개</v>
          </cell>
          <cell r="E881">
            <v>1</v>
          </cell>
          <cell r="F881">
            <v>25460</v>
          </cell>
          <cell r="G881">
            <v>25460</v>
          </cell>
          <cell r="H881">
            <v>25460</v>
          </cell>
          <cell r="I881">
            <v>25460</v>
          </cell>
          <cell r="J881">
            <v>0</v>
          </cell>
          <cell r="K881" t="str">
            <v/>
          </cell>
          <cell r="L881">
            <v>0</v>
          </cell>
          <cell r="M881" t="str">
            <v/>
          </cell>
        </row>
        <row r="882">
          <cell r="A882" t="str">
            <v>56900017016</v>
          </cell>
          <cell r="B882" t="str">
            <v>노 무 비</v>
          </cell>
          <cell r="C882" t="str">
            <v>내선전공</v>
          </cell>
          <cell r="D882" t="str">
            <v>인</v>
          </cell>
          <cell r="E882">
            <v>0.6</v>
          </cell>
          <cell r="F882">
            <v>135106</v>
          </cell>
          <cell r="G882">
            <v>81063.600000000006</v>
          </cell>
          <cell r="H882">
            <v>0</v>
          </cell>
          <cell r="I882" t="str">
            <v/>
          </cell>
          <cell r="J882">
            <v>135106</v>
          </cell>
          <cell r="K882">
            <v>81063.600000000006</v>
          </cell>
          <cell r="L882">
            <v>0</v>
          </cell>
          <cell r="M882" t="str">
            <v/>
          </cell>
        </row>
        <row r="883">
          <cell r="A883" t="str">
            <v>A0300000000</v>
          </cell>
          <cell r="B883" t="str">
            <v>[ 공 구 손 료 ]</v>
          </cell>
          <cell r="C883" t="str">
            <v>노무비의 3 %</v>
          </cell>
          <cell r="D883" t="str">
            <v>식</v>
          </cell>
          <cell r="E883">
            <v>1</v>
          </cell>
          <cell r="F883">
            <v>2431.8000000000029</v>
          </cell>
          <cell r="G883">
            <v>2431.8000000000002</v>
          </cell>
          <cell r="H883">
            <v>2431.8000000000029</v>
          </cell>
          <cell r="I883">
            <v>2431.8000000000029</v>
          </cell>
          <cell r="K883" t="str">
            <v/>
          </cell>
          <cell r="M883" t="str">
            <v/>
          </cell>
        </row>
        <row r="884">
          <cell r="B884" t="str">
            <v>( 합       계 )</v>
          </cell>
          <cell r="F884" t="str">
            <v/>
          </cell>
          <cell r="G884">
            <v>108954</v>
          </cell>
          <cell r="I884">
            <v>27891</v>
          </cell>
          <cell r="K884">
            <v>81063</v>
          </cell>
          <cell r="M884">
            <v>0</v>
          </cell>
        </row>
        <row r="885">
          <cell r="F885" t="str">
            <v/>
          </cell>
          <cell r="G885" t="str">
            <v/>
          </cell>
          <cell r="I885" t="str">
            <v/>
          </cell>
          <cell r="K885" t="str">
            <v/>
          </cell>
          <cell r="M885" t="str">
            <v/>
          </cell>
        </row>
        <row r="886">
          <cell r="A886" t="str">
            <v>56958000064</v>
          </cell>
          <cell r="B886" t="str">
            <v>[제 107호] 300/500V 내열비닐절연전선  HIV 1.38mm(1.5㎟) [M]</v>
          </cell>
          <cell r="F886" t="str">
            <v/>
          </cell>
          <cell r="G886" t="str">
            <v/>
          </cell>
          <cell r="I886" t="str">
            <v/>
          </cell>
          <cell r="K886" t="str">
            <v/>
          </cell>
          <cell r="M886" t="str">
            <v/>
          </cell>
        </row>
        <row r="887">
          <cell r="A887" t="str">
            <v>E1450667001</v>
          </cell>
          <cell r="B887" t="str">
            <v>300/500V 내열비닐절연전선</v>
          </cell>
          <cell r="C887" t="str">
            <v>HIV 1.38mm(1.5㎟)</v>
          </cell>
          <cell r="D887" t="str">
            <v>M</v>
          </cell>
          <cell r="E887">
            <v>1.1000000000000001</v>
          </cell>
          <cell r="F887">
            <v>133</v>
          </cell>
          <cell r="G887">
            <v>146.30000000000001</v>
          </cell>
          <cell r="H887">
            <v>133</v>
          </cell>
          <cell r="I887">
            <v>146.30000000000001</v>
          </cell>
          <cell r="J887">
            <v>0</v>
          </cell>
          <cell r="K887" t="str">
            <v/>
          </cell>
          <cell r="L887">
            <v>0</v>
          </cell>
          <cell r="M887" t="str">
            <v/>
          </cell>
        </row>
        <row r="888">
          <cell r="A888" t="str">
            <v>A0100000000</v>
          </cell>
          <cell r="B888" t="str">
            <v>[ 소모 잡자재 ]</v>
          </cell>
          <cell r="C888" t="str">
            <v>전선, 전선관의 2 %</v>
          </cell>
          <cell r="D888" t="str">
            <v>식</v>
          </cell>
          <cell r="E888">
            <v>1</v>
          </cell>
          <cell r="F888">
            <v>2.9000000000000057</v>
          </cell>
          <cell r="G888">
            <v>2.9</v>
          </cell>
          <cell r="H888">
            <v>2.9000000000000057</v>
          </cell>
          <cell r="I888">
            <v>2.9000000000000057</v>
          </cell>
          <cell r="K888" t="str">
            <v/>
          </cell>
          <cell r="M888" t="str">
            <v/>
          </cell>
        </row>
        <row r="889">
          <cell r="A889" t="str">
            <v>56900017016</v>
          </cell>
          <cell r="B889" t="str">
            <v>노 무 비</v>
          </cell>
          <cell r="C889" t="str">
            <v>내선전공</v>
          </cell>
          <cell r="D889" t="str">
            <v>인</v>
          </cell>
          <cell r="E889">
            <v>0.01</v>
          </cell>
          <cell r="F889">
            <v>135106</v>
          </cell>
          <cell r="G889">
            <v>1351</v>
          </cell>
          <cell r="H889">
            <v>0</v>
          </cell>
          <cell r="I889" t="str">
            <v/>
          </cell>
          <cell r="J889">
            <v>135106</v>
          </cell>
          <cell r="K889">
            <v>1351</v>
          </cell>
          <cell r="L889">
            <v>0</v>
          </cell>
          <cell r="M889" t="str">
            <v/>
          </cell>
        </row>
        <row r="890">
          <cell r="A890" t="str">
            <v>A0300000000</v>
          </cell>
          <cell r="B890" t="str">
            <v>[ 공 구 손 료 ]</v>
          </cell>
          <cell r="C890" t="str">
            <v>노무비의 3 %</v>
          </cell>
          <cell r="D890" t="str">
            <v>식</v>
          </cell>
          <cell r="E890">
            <v>1</v>
          </cell>
          <cell r="F890">
            <v>40.5</v>
          </cell>
          <cell r="G890">
            <v>40.5</v>
          </cell>
          <cell r="H890">
            <v>40.5</v>
          </cell>
          <cell r="I890">
            <v>40.5</v>
          </cell>
          <cell r="K890" t="str">
            <v/>
          </cell>
          <cell r="M890" t="str">
            <v/>
          </cell>
        </row>
        <row r="891">
          <cell r="B891" t="str">
            <v>( 합       계 )</v>
          </cell>
          <cell r="F891" t="str">
            <v/>
          </cell>
          <cell r="G891">
            <v>1540</v>
          </cell>
          <cell r="I891">
            <v>189</v>
          </cell>
          <cell r="K891">
            <v>1351</v>
          </cell>
          <cell r="M891">
            <v>0</v>
          </cell>
        </row>
        <row r="892">
          <cell r="F892" t="str">
            <v/>
          </cell>
          <cell r="G892" t="str">
            <v/>
          </cell>
          <cell r="I892" t="str">
            <v/>
          </cell>
          <cell r="K892" t="str">
            <v/>
          </cell>
          <cell r="M892" t="str">
            <v/>
          </cell>
        </row>
        <row r="893">
          <cell r="A893" t="str">
            <v>56958000065</v>
          </cell>
          <cell r="B893" t="str">
            <v>[제 108호] 450/750V 내열비닐절연전선  HFIX 1.78mm(2.5㎟) [M]</v>
          </cell>
          <cell r="F893" t="str">
            <v/>
          </cell>
          <cell r="G893" t="str">
            <v/>
          </cell>
          <cell r="I893" t="str">
            <v/>
          </cell>
          <cell r="K893" t="str">
            <v/>
          </cell>
          <cell r="M893" t="str">
            <v/>
          </cell>
        </row>
        <row r="894">
          <cell r="A894" t="str">
            <v>MM481669624</v>
          </cell>
          <cell r="B894" t="str">
            <v>450/750V 내열비닐절연전선</v>
          </cell>
          <cell r="C894" t="str">
            <v>HFIX 1.78mm(2.5㎟)</v>
          </cell>
          <cell r="D894" t="str">
            <v>M</v>
          </cell>
          <cell r="E894">
            <v>1.1000000000000001</v>
          </cell>
          <cell r="F894">
            <v>369</v>
          </cell>
          <cell r="G894">
            <v>405.9</v>
          </cell>
          <cell r="H894">
            <v>369</v>
          </cell>
          <cell r="I894">
            <v>405.9</v>
          </cell>
          <cell r="J894">
            <v>0</v>
          </cell>
          <cell r="K894" t="str">
            <v/>
          </cell>
          <cell r="L894">
            <v>0</v>
          </cell>
          <cell r="M894" t="str">
            <v/>
          </cell>
        </row>
        <row r="895">
          <cell r="A895" t="str">
            <v>A0100000000</v>
          </cell>
          <cell r="B895" t="str">
            <v>[ 소모 잡자재 ]</v>
          </cell>
          <cell r="C895" t="str">
            <v>전선, 전선관의 2 %</v>
          </cell>
          <cell r="D895" t="str">
            <v>식</v>
          </cell>
          <cell r="E895">
            <v>1</v>
          </cell>
          <cell r="F895">
            <v>8.1000000000000227</v>
          </cell>
          <cell r="G895">
            <v>8.1</v>
          </cell>
          <cell r="H895">
            <v>8.1000000000000227</v>
          </cell>
          <cell r="I895">
            <v>8.1000000000000227</v>
          </cell>
          <cell r="K895" t="str">
            <v/>
          </cell>
          <cell r="M895" t="str">
            <v/>
          </cell>
        </row>
        <row r="896">
          <cell r="A896" t="str">
            <v>56900017016</v>
          </cell>
          <cell r="B896" t="str">
            <v>노 무 비</v>
          </cell>
          <cell r="C896" t="str">
            <v>내선전공</v>
          </cell>
          <cell r="D896" t="str">
            <v>인</v>
          </cell>
          <cell r="E896">
            <v>0.01</v>
          </cell>
          <cell r="F896">
            <v>135106</v>
          </cell>
          <cell r="G896">
            <v>1351</v>
          </cell>
          <cell r="H896">
            <v>0</v>
          </cell>
          <cell r="I896" t="str">
            <v/>
          </cell>
          <cell r="J896">
            <v>135106</v>
          </cell>
          <cell r="K896">
            <v>1351</v>
          </cell>
          <cell r="L896">
            <v>0</v>
          </cell>
          <cell r="M896" t="str">
            <v/>
          </cell>
        </row>
        <row r="897">
          <cell r="A897" t="str">
            <v>A0300000000</v>
          </cell>
          <cell r="B897" t="str">
            <v>[ 공 구 손 료 ]</v>
          </cell>
          <cell r="C897" t="str">
            <v>노무비의 3 %</v>
          </cell>
          <cell r="D897" t="str">
            <v>식</v>
          </cell>
          <cell r="E897">
            <v>1</v>
          </cell>
          <cell r="F897">
            <v>40.5</v>
          </cell>
          <cell r="G897">
            <v>40.5</v>
          </cell>
          <cell r="H897">
            <v>40.5</v>
          </cell>
          <cell r="I897">
            <v>40.5</v>
          </cell>
          <cell r="K897" t="str">
            <v/>
          </cell>
          <cell r="M897" t="str">
            <v/>
          </cell>
        </row>
        <row r="898">
          <cell r="B898" t="str">
            <v>( 합       계 )</v>
          </cell>
          <cell r="F898" t="str">
            <v/>
          </cell>
          <cell r="G898">
            <v>1805</v>
          </cell>
          <cell r="I898">
            <v>454</v>
          </cell>
          <cell r="K898">
            <v>1351</v>
          </cell>
          <cell r="M898">
            <v>0</v>
          </cell>
        </row>
        <row r="899">
          <cell r="F899" t="str">
            <v/>
          </cell>
          <cell r="G899" t="str">
            <v/>
          </cell>
          <cell r="I899" t="str">
            <v/>
          </cell>
          <cell r="K899" t="str">
            <v/>
          </cell>
          <cell r="M899" t="str">
            <v/>
          </cell>
        </row>
        <row r="900">
          <cell r="A900" t="str">
            <v>56958000066</v>
          </cell>
          <cell r="B900" t="str">
            <v>[제 109호] 450/750V 내열비닐절연전선  HFIX 2.25mm(4㎟) [M]</v>
          </cell>
          <cell r="F900" t="str">
            <v/>
          </cell>
          <cell r="G900" t="str">
            <v/>
          </cell>
          <cell r="I900" t="str">
            <v/>
          </cell>
          <cell r="K900" t="str">
            <v/>
          </cell>
          <cell r="M900" t="str">
            <v/>
          </cell>
        </row>
        <row r="901">
          <cell r="A901" t="str">
            <v>E1450667003</v>
          </cell>
          <cell r="B901" t="str">
            <v>450/750V 내열비닐절연전선</v>
          </cell>
          <cell r="C901" t="str">
            <v>HFIX 2.25mm(4㎟)</v>
          </cell>
          <cell r="D901" t="str">
            <v>M</v>
          </cell>
          <cell r="E901">
            <v>1.1000000000000001</v>
          </cell>
          <cell r="F901">
            <v>546</v>
          </cell>
          <cell r="G901">
            <v>600.6</v>
          </cell>
          <cell r="H901">
            <v>546</v>
          </cell>
          <cell r="I901">
            <v>600.6</v>
          </cell>
          <cell r="J901">
            <v>0</v>
          </cell>
          <cell r="K901" t="str">
            <v/>
          </cell>
          <cell r="L901">
            <v>0</v>
          </cell>
          <cell r="M901" t="str">
            <v/>
          </cell>
        </row>
        <row r="902">
          <cell r="A902" t="str">
            <v>A0100000000</v>
          </cell>
          <cell r="B902" t="str">
            <v>[ 소모 잡자재 ]</v>
          </cell>
          <cell r="C902" t="str">
            <v>전선, 전선관의 2 %</v>
          </cell>
          <cell r="D902" t="str">
            <v>식</v>
          </cell>
          <cell r="E902">
            <v>1</v>
          </cell>
          <cell r="F902">
            <v>12</v>
          </cell>
          <cell r="G902">
            <v>12</v>
          </cell>
          <cell r="H902">
            <v>12</v>
          </cell>
          <cell r="I902">
            <v>12</v>
          </cell>
          <cell r="K902" t="str">
            <v/>
          </cell>
          <cell r="M902" t="str">
            <v/>
          </cell>
        </row>
        <row r="903">
          <cell r="A903" t="str">
            <v>56900017016</v>
          </cell>
          <cell r="B903" t="str">
            <v>노 무 비</v>
          </cell>
          <cell r="C903" t="str">
            <v>내선전공</v>
          </cell>
          <cell r="D903" t="str">
            <v>인</v>
          </cell>
          <cell r="E903">
            <v>0.01</v>
          </cell>
          <cell r="F903">
            <v>135106</v>
          </cell>
          <cell r="G903">
            <v>1351</v>
          </cell>
          <cell r="H903">
            <v>0</v>
          </cell>
          <cell r="I903" t="str">
            <v/>
          </cell>
          <cell r="J903">
            <v>135106</v>
          </cell>
          <cell r="K903">
            <v>1351</v>
          </cell>
          <cell r="L903">
            <v>0</v>
          </cell>
          <cell r="M903" t="str">
            <v/>
          </cell>
        </row>
        <row r="904">
          <cell r="A904" t="str">
            <v>A0300000000</v>
          </cell>
          <cell r="B904" t="str">
            <v>[ 공 구 손 료 ]</v>
          </cell>
          <cell r="C904" t="str">
            <v>노무비의 3 %</v>
          </cell>
          <cell r="D904" t="str">
            <v>식</v>
          </cell>
          <cell r="E904">
            <v>1</v>
          </cell>
          <cell r="F904">
            <v>40.5</v>
          </cell>
          <cell r="G904">
            <v>40.5</v>
          </cell>
          <cell r="H904">
            <v>40.5</v>
          </cell>
          <cell r="I904">
            <v>40.5</v>
          </cell>
          <cell r="K904" t="str">
            <v/>
          </cell>
          <cell r="M904" t="str">
            <v/>
          </cell>
        </row>
        <row r="905">
          <cell r="B905" t="str">
            <v>( 합       계 )</v>
          </cell>
          <cell r="F905" t="str">
            <v/>
          </cell>
          <cell r="G905">
            <v>2004</v>
          </cell>
          <cell r="I905">
            <v>653</v>
          </cell>
          <cell r="K905">
            <v>1351</v>
          </cell>
          <cell r="M905">
            <v>0</v>
          </cell>
        </row>
        <row r="906">
          <cell r="F906" t="str">
            <v/>
          </cell>
          <cell r="G906" t="str">
            <v/>
          </cell>
          <cell r="I906" t="str">
            <v/>
          </cell>
          <cell r="K906" t="str">
            <v/>
          </cell>
          <cell r="M906" t="str">
            <v/>
          </cell>
        </row>
        <row r="907">
          <cell r="A907" t="str">
            <v>56958000067</v>
          </cell>
          <cell r="B907" t="str">
            <v>[제 110호] 450/750V 내열비닐절연전선  HFIX 2.5㎟ [M]</v>
          </cell>
          <cell r="F907" t="str">
            <v/>
          </cell>
          <cell r="G907" t="str">
            <v/>
          </cell>
          <cell r="I907" t="str">
            <v/>
          </cell>
          <cell r="K907" t="str">
            <v/>
          </cell>
          <cell r="M907" t="str">
            <v/>
          </cell>
        </row>
        <row r="908">
          <cell r="A908" t="str">
            <v>E1450667012</v>
          </cell>
          <cell r="B908" t="str">
            <v>450/750V 내열비닐절연전선</v>
          </cell>
          <cell r="C908" t="str">
            <v>HFIX 2.5㎟</v>
          </cell>
          <cell r="D908" t="str">
            <v>M</v>
          </cell>
          <cell r="E908">
            <v>1.1000000000000001</v>
          </cell>
          <cell r="F908">
            <v>357</v>
          </cell>
          <cell r="G908">
            <v>392.7</v>
          </cell>
          <cell r="H908">
            <v>357</v>
          </cell>
          <cell r="I908">
            <v>392.7</v>
          </cell>
          <cell r="J908">
            <v>0</v>
          </cell>
          <cell r="K908" t="str">
            <v/>
          </cell>
          <cell r="L908">
            <v>0</v>
          </cell>
          <cell r="M908" t="str">
            <v/>
          </cell>
        </row>
        <row r="909">
          <cell r="A909" t="str">
            <v>A0100000000</v>
          </cell>
          <cell r="B909" t="str">
            <v>[ 소모 잡자재 ]</v>
          </cell>
          <cell r="C909" t="str">
            <v>전선, 전선관의 2 %</v>
          </cell>
          <cell r="D909" t="str">
            <v>식</v>
          </cell>
          <cell r="E909">
            <v>1</v>
          </cell>
          <cell r="F909">
            <v>7.8000000000000114</v>
          </cell>
          <cell r="G909">
            <v>7.8</v>
          </cell>
          <cell r="H909">
            <v>7.8000000000000114</v>
          </cell>
          <cell r="I909">
            <v>7.8000000000000114</v>
          </cell>
          <cell r="K909" t="str">
            <v/>
          </cell>
          <cell r="M909" t="str">
            <v/>
          </cell>
        </row>
        <row r="910">
          <cell r="A910" t="str">
            <v>56900017016</v>
          </cell>
          <cell r="B910" t="str">
            <v>노 무 비</v>
          </cell>
          <cell r="C910" t="str">
            <v>내선전공</v>
          </cell>
          <cell r="D910" t="str">
            <v>인</v>
          </cell>
          <cell r="E910">
            <v>0.01</v>
          </cell>
          <cell r="F910">
            <v>135106</v>
          </cell>
          <cell r="G910">
            <v>1351</v>
          </cell>
          <cell r="H910">
            <v>0</v>
          </cell>
          <cell r="I910" t="str">
            <v/>
          </cell>
          <cell r="J910">
            <v>135106</v>
          </cell>
          <cell r="K910">
            <v>1351</v>
          </cell>
          <cell r="L910">
            <v>0</v>
          </cell>
          <cell r="M910" t="str">
            <v/>
          </cell>
        </row>
        <row r="911">
          <cell r="A911" t="str">
            <v>A0300000000</v>
          </cell>
          <cell r="B911" t="str">
            <v>[ 공 구 손 료 ]</v>
          </cell>
          <cell r="C911" t="str">
            <v>노무비의 3 %</v>
          </cell>
          <cell r="D911" t="str">
            <v>식</v>
          </cell>
          <cell r="E911">
            <v>1</v>
          </cell>
          <cell r="F911">
            <v>40.5</v>
          </cell>
          <cell r="G911">
            <v>40.5</v>
          </cell>
          <cell r="H911">
            <v>40.5</v>
          </cell>
          <cell r="I911">
            <v>40.5</v>
          </cell>
          <cell r="K911" t="str">
            <v/>
          </cell>
          <cell r="M911" t="str">
            <v/>
          </cell>
        </row>
        <row r="912">
          <cell r="B912" t="str">
            <v>( 합       계 )</v>
          </cell>
          <cell r="F912" t="str">
            <v/>
          </cell>
          <cell r="G912">
            <v>1792</v>
          </cell>
          <cell r="I912">
            <v>441</v>
          </cell>
          <cell r="K912">
            <v>1351</v>
          </cell>
          <cell r="M912">
            <v>0</v>
          </cell>
        </row>
        <row r="913">
          <cell r="F913" t="str">
            <v/>
          </cell>
          <cell r="G913" t="str">
            <v/>
          </cell>
          <cell r="I913" t="str">
            <v/>
          </cell>
          <cell r="K913" t="str">
            <v/>
          </cell>
          <cell r="M913" t="str">
            <v/>
          </cell>
        </row>
        <row r="914">
          <cell r="A914" t="str">
            <v>56958000068</v>
          </cell>
          <cell r="B914" t="str">
            <v>[제 111호] 450/750V 내열비닐절연전선  HFIX 6㎟ [M]</v>
          </cell>
          <cell r="F914" t="str">
            <v/>
          </cell>
          <cell r="G914" t="str">
            <v/>
          </cell>
          <cell r="I914" t="str">
            <v/>
          </cell>
          <cell r="K914" t="str">
            <v/>
          </cell>
          <cell r="M914" t="str">
            <v/>
          </cell>
        </row>
        <row r="915">
          <cell r="A915" t="str">
            <v>E1450667014</v>
          </cell>
          <cell r="B915" t="str">
            <v>450/750V 내열비닐절연전선</v>
          </cell>
          <cell r="C915" t="str">
            <v>HFIX 6㎟</v>
          </cell>
          <cell r="D915" t="str">
            <v>M</v>
          </cell>
          <cell r="E915">
            <v>1.1000000000000001</v>
          </cell>
          <cell r="F915">
            <v>778</v>
          </cell>
          <cell r="G915">
            <v>855.8</v>
          </cell>
          <cell r="H915">
            <v>778</v>
          </cell>
          <cell r="I915">
            <v>855.8</v>
          </cell>
          <cell r="J915">
            <v>0</v>
          </cell>
          <cell r="K915" t="str">
            <v/>
          </cell>
          <cell r="L915">
            <v>0</v>
          </cell>
          <cell r="M915" t="str">
            <v/>
          </cell>
        </row>
        <row r="916">
          <cell r="A916" t="str">
            <v>A0100000000</v>
          </cell>
          <cell r="B916" t="str">
            <v>[ 소모 잡자재 ]</v>
          </cell>
          <cell r="C916" t="str">
            <v>전선, 전선관의 2 %</v>
          </cell>
          <cell r="D916" t="str">
            <v>식</v>
          </cell>
          <cell r="E916">
            <v>1</v>
          </cell>
          <cell r="F916">
            <v>17.100000000000023</v>
          </cell>
          <cell r="G916">
            <v>17.100000000000001</v>
          </cell>
          <cell r="H916">
            <v>17.100000000000023</v>
          </cell>
          <cell r="I916">
            <v>17.100000000000023</v>
          </cell>
          <cell r="K916" t="str">
            <v/>
          </cell>
          <cell r="M916" t="str">
            <v/>
          </cell>
        </row>
        <row r="917">
          <cell r="A917" t="str">
            <v>56900017016</v>
          </cell>
          <cell r="B917" t="str">
            <v>노 무 비</v>
          </cell>
          <cell r="C917" t="str">
            <v>내선전공</v>
          </cell>
          <cell r="D917" t="str">
            <v>인</v>
          </cell>
          <cell r="E917">
            <v>0.01</v>
          </cell>
          <cell r="F917">
            <v>135106</v>
          </cell>
          <cell r="G917">
            <v>1351</v>
          </cell>
          <cell r="H917">
            <v>0</v>
          </cell>
          <cell r="I917" t="str">
            <v/>
          </cell>
          <cell r="J917">
            <v>135106</v>
          </cell>
          <cell r="K917">
            <v>1351</v>
          </cell>
          <cell r="L917">
            <v>0</v>
          </cell>
          <cell r="M917" t="str">
            <v/>
          </cell>
        </row>
        <row r="918">
          <cell r="A918" t="str">
            <v>A0300000000</v>
          </cell>
          <cell r="B918" t="str">
            <v>[ 공 구 손 료 ]</v>
          </cell>
          <cell r="C918" t="str">
            <v>노무비의 3 %</v>
          </cell>
          <cell r="D918" t="str">
            <v>식</v>
          </cell>
          <cell r="E918">
            <v>1</v>
          </cell>
          <cell r="F918">
            <v>40.5</v>
          </cell>
          <cell r="G918">
            <v>40.5</v>
          </cell>
          <cell r="H918">
            <v>40.5</v>
          </cell>
          <cell r="I918">
            <v>40.5</v>
          </cell>
          <cell r="K918" t="str">
            <v/>
          </cell>
          <cell r="M918" t="str">
            <v/>
          </cell>
        </row>
        <row r="919">
          <cell r="B919" t="str">
            <v>( 합       계 )</v>
          </cell>
          <cell r="F919" t="str">
            <v/>
          </cell>
          <cell r="G919">
            <v>2264</v>
          </cell>
          <cell r="I919">
            <v>913</v>
          </cell>
          <cell r="K919">
            <v>1351</v>
          </cell>
          <cell r="M919">
            <v>0</v>
          </cell>
        </row>
        <row r="920">
          <cell r="F920" t="str">
            <v/>
          </cell>
          <cell r="G920" t="str">
            <v/>
          </cell>
          <cell r="I920" t="str">
            <v/>
          </cell>
          <cell r="K920" t="str">
            <v/>
          </cell>
          <cell r="M920" t="str">
            <v/>
          </cell>
        </row>
        <row r="921">
          <cell r="A921" t="str">
            <v>56958000069</v>
          </cell>
          <cell r="B921" t="str">
            <v>[제 112호] 접지용비닐절연전선(F-GV)  2.5㎟ [M]</v>
          </cell>
          <cell r="F921" t="str">
            <v/>
          </cell>
          <cell r="G921" t="str">
            <v/>
          </cell>
          <cell r="I921" t="str">
            <v/>
          </cell>
          <cell r="K921" t="str">
            <v/>
          </cell>
          <cell r="M921" t="str">
            <v/>
          </cell>
        </row>
        <row r="922">
          <cell r="A922" t="str">
            <v>E1450927201</v>
          </cell>
          <cell r="B922" t="str">
            <v>접지용비닐절연전선(F-GV)</v>
          </cell>
          <cell r="C922" t="str">
            <v>2.5㎟</v>
          </cell>
          <cell r="D922" t="str">
            <v>M</v>
          </cell>
          <cell r="E922">
            <v>1.1000000000000001</v>
          </cell>
          <cell r="F922">
            <v>378</v>
          </cell>
          <cell r="G922">
            <v>415.8</v>
          </cell>
          <cell r="H922">
            <v>378</v>
          </cell>
          <cell r="I922">
            <v>415.8</v>
          </cell>
          <cell r="J922">
            <v>0</v>
          </cell>
          <cell r="K922" t="str">
            <v/>
          </cell>
          <cell r="L922">
            <v>0</v>
          </cell>
          <cell r="M922" t="str">
            <v/>
          </cell>
        </row>
        <row r="923">
          <cell r="A923" t="str">
            <v>A0100000000</v>
          </cell>
          <cell r="B923" t="str">
            <v>[ 소모 잡자재 ]</v>
          </cell>
          <cell r="C923" t="str">
            <v>전선, 전선관의 2 %</v>
          </cell>
          <cell r="D923" t="str">
            <v>식</v>
          </cell>
          <cell r="E923">
            <v>1</v>
          </cell>
          <cell r="F923">
            <v>8.3000000000000114</v>
          </cell>
          <cell r="G923">
            <v>8.3000000000000007</v>
          </cell>
          <cell r="H923">
            <v>8.3000000000000114</v>
          </cell>
          <cell r="I923">
            <v>8.3000000000000114</v>
          </cell>
          <cell r="K923" t="str">
            <v/>
          </cell>
          <cell r="M923" t="str">
            <v/>
          </cell>
        </row>
        <row r="924">
          <cell r="A924" t="str">
            <v>56900017016</v>
          </cell>
          <cell r="B924" t="str">
            <v>노 무 비</v>
          </cell>
          <cell r="C924" t="str">
            <v>내선전공</v>
          </cell>
          <cell r="D924" t="str">
            <v>인</v>
          </cell>
          <cell r="E924">
            <v>8.9999999999999993E-3</v>
          </cell>
          <cell r="F924">
            <v>135106</v>
          </cell>
          <cell r="G924">
            <v>1215.9000000000001</v>
          </cell>
          <cell r="H924">
            <v>0</v>
          </cell>
          <cell r="I924" t="str">
            <v/>
          </cell>
          <cell r="J924">
            <v>135106</v>
          </cell>
          <cell r="K924">
            <v>1215.9000000000001</v>
          </cell>
          <cell r="L924">
            <v>0</v>
          </cell>
          <cell r="M924" t="str">
            <v/>
          </cell>
        </row>
        <row r="925">
          <cell r="A925" t="str">
            <v>A0300000000</v>
          </cell>
          <cell r="B925" t="str">
            <v>[ 공 구 손 료 ]</v>
          </cell>
          <cell r="C925" t="str">
            <v>노무비의 3 %</v>
          </cell>
          <cell r="D925" t="str">
            <v>식</v>
          </cell>
          <cell r="E925">
            <v>1</v>
          </cell>
          <cell r="F925">
            <v>36.400000000000091</v>
          </cell>
          <cell r="G925">
            <v>36.4</v>
          </cell>
          <cell r="H925">
            <v>36.400000000000091</v>
          </cell>
          <cell r="I925">
            <v>36.400000000000091</v>
          </cell>
          <cell r="K925" t="str">
            <v/>
          </cell>
          <cell r="M925" t="str">
            <v/>
          </cell>
        </row>
        <row r="926">
          <cell r="B926" t="str">
            <v>( 합       계 )</v>
          </cell>
          <cell r="F926" t="str">
            <v/>
          </cell>
          <cell r="G926">
            <v>1675</v>
          </cell>
          <cell r="I926">
            <v>460</v>
          </cell>
          <cell r="K926">
            <v>1215</v>
          </cell>
          <cell r="M926">
            <v>0</v>
          </cell>
        </row>
        <row r="927">
          <cell r="F927" t="str">
            <v/>
          </cell>
          <cell r="G927" t="str">
            <v/>
          </cell>
          <cell r="I927" t="str">
            <v/>
          </cell>
          <cell r="K927" t="str">
            <v/>
          </cell>
          <cell r="M927" t="str">
            <v/>
          </cell>
        </row>
        <row r="928">
          <cell r="A928" t="str">
            <v>56958000070</v>
          </cell>
          <cell r="B928" t="str">
            <v>[제 113호] 접지용비닐절연전선(F-GV)  4㎟ [M]</v>
          </cell>
          <cell r="F928" t="str">
            <v/>
          </cell>
          <cell r="G928" t="str">
            <v/>
          </cell>
          <cell r="I928" t="str">
            <v/>
          </cell>
          <cell r="K928" t="str">
            <v/>
          </cell>
          <cell r="M928" t="str">
            <v/>
          </cell>
        </row>
        <row r="929">
          <cell r="A929" t="str">
            <v>E1450927202</v>
          </cell>
          <cell r="B929" t="str">
            <v>접지용비닐절연전선(F-GV)</v>
          </cell>
          <cell r="C929" t="str">
            <v>4㎟</v>
          </cell>
          <cell r="D929" t="str">
            <v>M</v>
          </cell>
          <cell r="E929">
            <v>1.1000000000000001</v>
          </cell>
          <cell r="F929">
            <v>553</v>
          </cell>
          <cell r="G929">
            <v>608.29999999999995</v>
          </cell>
          <cell r="H929">
            <v>553</v>
          </cell>
          <cell r="I929">
            <v>608.29999999999995</v>
          </cell>
          <cell r="J929">
            <v>0</v>
          </cell>
          <cell r="K929" t="str">
            <v/>
          </cell>
          <cell r="L929">
            <v>0</v>
          </cell>
          <cell r="M929" t="str">
            <v/>
          </cell>
        </row>
        <row r="930">
          <cell r="A930" t="str">
            <v>A0100000000</v>
          </cell>
          <cell r="B930" t="str">
            <v>[ 소모 잡자재 ]</v>
          </cell>
          <cell r="C930" t="str">
            <v>전선, 전선관의 2 %</v>
          </cell>
          <cell r="D930" t="str">
            <v>식</v>
          </cell>
          <cell r="E930">
            <v>1</v>
          </cell>
          <cell r="F930">
            <v>12.100000000000023</v>
          </cell>
          <cell r="G930">
            <v>12.1</v>
          </cell>
          <cell r="H930">
            <v>12.100000000000023</v>
          </cell>
          <cell r="I930">
            <v>12.100000000000023</v>
          </cell>
          <cell r="K930" t="str">
            <v/>
          </cell>
          <cell r="M930" t="str">
            <v/>
          </cell>
        </row>
        <row r="931">
          <cell r="A931" t="str">
            <v>56900017016</v>
          </cell>
          <cell r="B931" t="str">
            <v>노 무 비</v>
          </cell>
          <cell r="C931" t="str">
            <v>내선전공</v>
          </cell>
          <cell r="D931" t="str">
            <v>인</v>
          </cell>
          <cell r="E931">
            <v>8.9999999999999993E-3</v>
          </cell>
          <cell r="F931">
            <v>135106</v>
          </cell>
          <cell r="G931">
            <v>1215.9000000000001</v>
          </cell>
          <cell r="H931">
            <v>0</v>
          </cell>
          <cell r="I931" t="str">
            <v/>
          </cell>
          <cell r="J931">
            <v>135106</v>
          </cell>
          <cell r="K931">
            <v>1215.9000000000001</v>
          </cell>
          <cell r="L931">
            <v>0</v>
          </cell>
          <cell r="M931" t="str">
            <v/>
          </cell>
        </row>
        <row r="932">
          <cell r="A932" t="str">
            <v>A0300000000</v>
          </cell>
          <cell r="B932" t="str">
            <v>[ 공 구 손 료 ]</v>
          </cell>
          <cell r="C932" t="str">
            <v>노무비의 3 %</v>
          </cell>
          <cell r="D932" t="str">
            <v>식</v>
          </cell>
          <cell r="E932">
            <v>1</v>
          </cell>
          <cell r="F932">
            <v>36.400000000000091</v>
          </cell>
          <cell r="G932">
            <v>36.4</v>
          </cell>
          <cell r="H932">
            <v>36.400000000000091</v>
          </cell>
          <cell r="I932">
            <v>36.400000000000091</v>
          </cell>
          <cell r="K932" t="str">
            <v/>
          </cell>
          <cell r="M932" t="str">
            <v/>
          </cell>
        </row>
        <row r="933">
          <cell r="B933" t="str">
            <v>( 합       계 )</v>
          </cell>
          <cell r="F933" t="str">
            <v/>
          </cell>
          <cell r="G933">
            <v>1871</v>
          </cell>
          <cell r="I933">
            <v>656</v>
          </cell>
          <cell r="K933">
            <v>1215</v>
          </cell>
          <cell r="M933">
            <v>0</v>
          </cell>
        </row>
        <row r="934">
          <cell r="F934" t="str">
            <v/>
          </cell>
          <cell r="G934" t="str">
            <v/>
          </cell>
          <cell r="I934" t="str">
            <v/>
          </cell>
          <cell r="K934" t="str">
            <v/>
          </cell>
          <cell r="M934" t="str">
            <v/>
          </cell>
        </row>
        <row r="935">
          <cell r="A935" t="str">
            <v>56958000071</v>
          </cell>
          <cell r="B935" t="str">
            <v>[제 114호] 접지용비닐절연전선(F-GV)  6㎟ [M]</v>
          </cell>
          <cell r="F935" t="str">
            <v/>
          </cell>
          <cell r="G935" t="str">
            <v/>
          </cell>
          <cell r="I935" t="str">
            <v/>
          </cell>
          <cell r="K935" t="str">
            <v/>
          </cell>
          <cell r="M935" t="str">
            <v/>
          </cell>
        </row>
        <row r="936">
          <cell r="A936" t="str">
            <v>E1450927203</v>
          </cell>
          <cell r="B936" t="str">
            <v>접지용비닐절연전선(F-GV)</v>
          </cell>
          <cell r="C936" t="str">
            <v>6㎟</v>
          </cell>
          <cell r="D936" t="str">
            <v>M</v>
          </cell>
          <cell r="E936">
            <v>1.1000000000000001</v>
          </cell>
          <cell r="F936">
            <v>629</v>
          </cell>
          <cell r="G936">
            <v>691.9</v>
          </cell>
          <cell r="H936">
            <v>629</v>
          </cell>
          <cell r="I936">
            <v>691.9</v>
          </cell>
          <cell r="J936">
            <v>0</v>
          </cell>
          <cell r="K936" t="str">
            <v/>
          </cell>
          <cell r="L936">
            <v>0</v>
          </cell>
          <cell r="M936" t="str">
            <v/>
          </cell>
        </row>
        <row r="937">
          <cell r="A937" t="str">
            <v>A0100000000</v>
          </cell>
          <cell r="B937" t="str">
            <v>[ 소모 잡자재 ]</v>
          </cell>
          <cell r="C937" t="str">
            <v>전선, 전선관의 2 %</v>
          </cell>
          <cell r="D937" t="str">
            <v>식</v>
          </cell>
          <cell r="E937">
            <v>1</v>
          </cell>
          <cell r="F937">
            <v>13.799999999999955</v>
          </cell>
          <cell r="G937">
            <v>13.8</v>
          </cell>
          <cell r="H937">
            <v>13.799999999999955</v>
          </cell>
          <cell r="I937">
            <v>13.799999999999955</v>
          </cell>
          <cell r="K937" t="str">
            <v/>
          </cell>
          <cell r="M937" t="str">
            <v/>
          </cell>
        </row>
        <row r="938">
          <cell r="A938" t="str">
            <v>56900017016</v>
          </cell>
          <cell r="B938" t="str">
            <v>노 무 비</v>
          </cell>
          <cell r="C938" t="str">
            <v>내선전공</v>
          </cell>
          <cell r="D938" t="str">
            <v>인</v>
          </cell>
          <cell r="E938">
            <v>8.9999999999999993E-3</v>
          </cell>
          <cell r="F938">
            <v>135106</v>
          </cell>
          <cell r="G938">
            <v>1215.9000000000001</v>
          </cell>
          <cell r="H938">
            <v>0</v>
          </cell>
          <cell r="I938" t="str">
            <v/>
          </cell>
          <cell r="J938">
            <v>135106</v>
          </cell>
          <cell r="K938">
            <v>1215.9000000000001</v>
          </cell>
          <cell r="L938">
            <v>0</v>
          </cell>
          <cell r="M938" t="str">
            <v/>
          </cell>
        </row>
        <row r="939">
          <cell r="A939" t="str">
            <v>A0300000000</v>
          </cell>
          <cell r="B939" t="str">
            <v>[ 공 구 손 료 ]</v>
          </cell>
          <cell r="C939" t="str">
            <v>노무비의 3 %</v>
          </cell>
          <cell r="D939" t="str">
            <v>식</v>
          </cell>
          <cell r="E939">
            <v>1</v>
          </cell>
          <cell r="F939">
            <v>36.400000000000091</v>
          </cell>
          <cell r="G939">
            <v>36.4</v>
          </cell>
          <cell r="H939">
            <v>36.400000000000091</v>
          </cell>
          <cell r="I939">
            <v>36.400000000000091</v>
          </cell>
          <cell r="K939" t="str">
            <v/>
          </cell>
          <cell r="M939" t="str">
            <v/>
          </cell>
        </row>
        <row r="940">
          <cell r="B940" t="str">
            <v>( 합       계 )</v>
          </cell>
          <cell r="F940" t="str">
            <v/>
          </cell>
          <cell r="G940">
            <v>1957</v>
          </cell>
          <cell r="I940">
            <v>742</v>
          </cell>
          <cell r="K940">
            <v>1215</v>
          </cell>
          <cell r="M940">
            <v>0</v>
          </cell>
        </row>
        <row r="941">
          <cell r="F941" t="str">
            <v/>
          </cell>
          <cell r="G941" t="str">
            <v/>
          </cell>
          <cell r="I941" t="str">
            <v/>
          </cell>
          <cell r="K941" t="str">
            <v/>
          </cell>
          <cell r="M941" t="str">
            <v/>
          </cell>
        </row>
        <row r="942">
          <cell r="A942" t="str">
            <v>56958000072</v>
          </cell>
          <cell r="B942" t="str">
            <v>[제 115호] 접지용비닐절연전선(F-GV)  10㎟ [M]</v>
          </cell>
          <cell r="F942" t="str">
            <v/>
          </cell>
          <cell r="G942" t="str">
            <v/>
          </cell>
          <cell r="I942" t="str">
            <v/>
          </cell>
          <cell r="K942" t="str">
            <v/>
          </cell>
          <cell r="M942" t="str">
            <v/>
          </cell>
        </row>
        <row r="943">
          <cell r="A943" t="str">
            <v>E1450927204</v>
          </cell>
          <cell r="B943" t="str">
            <v>접지용비닐절연전선(F-GV)</v>
          </cell>
          <cell r="C943" t="str">
            <v>10㎟</v>
          </cell>
          <cell r="D943" t="str">
            <v>M</v>
          </cell>
          <cell r="E943">
            <v>1.1000000000000001</v>
          </cell>
          <cell r="F943">
            <v>1098</v>
          </cell>
          <cell r="G943">
            <v>1207.8</v>
          </cell>
          <cell r="H943">
            <v>1098</v>
          </cell>
          <cell r="I943">
            <v>1207.8</v>
          </cell>
          <cell r="J943">
            <v>0</v>
          </cell>
          <cell r="K943" t="str">
            <v/>
          </cell>
          <cell r="L943">
            <v>0</v>
          </cell>
          <cell r="M943" t="str">
            <v/>
          </cell>
        </row>
        <row r="944">
          <cell r="A944" t="str">
            <v>A0100000000</v>
          </cell>
          <cell r="B944" t="str">
            <v>[ 소모 잡자재 ]</v>
          </cell>
          <cell r="C944" t="str">
            <v>전선, 전선관의 2 %</v>
          </cell>
          <cell r="D944" t="str">
            <v>식</v>
          </cell>
          <cell r="E944">
            <v>1</v>
          </cell>
          <cell r="F944">
            <v>24.099999999999909</v>
          </cell>
          <cell r="G944">
            <v>24</v>
          </cell>
          <cell r="H944">
            <v>24.099999999999909</v>
          </cell>
          <cell r="I944">
            <v>24.099999999999909</v>
          </cell>
          <cell r="K944" t="str">
            <v/>
          </cell>
          <cell r="M944" t="str">
            <v/>
          </cell>
        </row>
        <row r="945">
          <cell r="A945" t="str">
            <v>56900017016</v>
          </cell>
          <cell r="B945" t="str">
            <v>노 무 비</v>
          </cell>
          <cell r="C945" t="str">
            <v>내선전공</v>
          </cell>
          <cell r="D945" t="str">
            <v>인</v>
          </cell>
          <cell r="E945">
            <v>8.9999999999999993E-3</v>
          </cell>
          <cell r="F945">
            <v>135106</v>
          </cell>
          <cell r="G945">
            <v>1215.9000000000001</v>
          </cell>
          <cell r="H945">
            <v>0</v>
          </cell>
          <cell r="I945" t="str">
            <v/>
          </cell>
          <cell r="J945">
            <v>135106</v>
          </cell>
          <cell r="K945">
            <v>1215.9000000000001</v>
          </cell>
          <cell r="L945">
            <v>0</v>
          </cell>
          <cell r="M945" t="str">
            <v/>
          </cell>
        </row>
        <row r="946">
          <cell r="A946" t="str">
            <v>A0300000000</v>
          </cell>
          <cell r="B946" t="str">
            <v>[ 공 구 손 료 ]</v>
          </cell>
          <cell r="C946" t="str">
            <v>노무비의 3 %</v>
          </cell>
          <cell r="D946" t="str">
            <v>식</v>
          </cell>
          <cell r="E946">
            <v>1</v>
          </cell>
          <cell r="F946">
            <v>36.400000000000091</v>
          </cell>
          <cell r="G946">
            <v>36.4</v>
          </cell>
          <cell r="H946">
            <v>36.400000000000091</v>
          </cell>
          <cell r="I946">
            <v>36.400000000000091</v>
          </cell>
          <cell r="K946" t="str">
            <v/>
          </cell>
          <cell r="M946" t="str">
            <v/>
          </cell>
        </row>
        <row r="947">
          <cell r="B947" t="str">
            <v>( 합       계 )</v>
          </cell>
          <cell r="F947" t="str">
            <v/>
          </cell>
          <cell r="G947">
            <v>2483</v>
          </cell>
          <cell r="I947">
            <v>1268</v>
          </cell>
          <cell r="K947">
            <v>1215</v>
          </cell>
          <cell r="M947">
            <v>0</v>
          </cell>
        </row>
        <row r="948">
          <cell r="F948" t="str">
            <v/>
          </cell>
          <cell r="G948" t="str">
            <v/>
          </cell>
          <cell r="I948" t="str">
            <v/>
          </cell>
          <cell r="K948" t="str">
            <v/>
          </cell>
          <cell r="M948" t="str">
            <v/>
          </cell>
        </row>
        <row r="949">
          <cell r="A949" t="str">
            <v>56958000073</v>
          </cell>
          <cell r="B949" t="str">
            <v>[제 116호] 접지용비닐절연전선(F-GV)  16㎟ [M]</v>
          </cell>
          <cell r="F949" t="str">
            <v/>
          </cell>
          <cell r="G949" t="str">
            <v/>
          </cell>
          <cell r="I949" t="str">
            <v/>
          </cell>
          <cell r="K949" t="str">
            <v/>
          </cell>
          <cell r="M949" t="str">
            <v/>
          </cell>
        </row>
        <row r="950">
          <cell r="A950" t="str">
            <v>E1450927205</v>
          </cell>
          <cell r="B950" t="str">
            <v>접지용비닐절연전선(F-GV)</v>
          </cell>
          <cell r="C950" t="str">
            <v>16㎟</v>
          </cell>
          <cell r="D950" t="str">
            <v>M</v>
          </cell>
          <cell r="E950">
            <v>1.1000000000000001</v>
          </cell>
          <cell r="F950">
            <v>1509</v>
          </cell>
          <cell r="G950">
            <v>1659.9</v>
          </cell>
          <cell r="H950">
            <v>1509</v>
          </cell>
          <cell r="I950">
            <v>1659.9</v>
          </cell>
          <cell r="J950">
            <v>0</v>
          </cell>
          <cell r="K950" t="str">
            <v/>
          </cell>
          <cell r="L950">
            <v>0</v>
          </cell>
          <cell r="M950" t="str">
            <v/>
          </cell>
        </row>
        <row r="951">
          <cell r="A951" t="str">
            <v>A0100000000</v>
          </cell>
          <cell r="B951" t="str">
            <v>[ 소모 잡자재 ]</v>
          </cell>
          <cell r="C951" t="str">
            <v>전선, 전선관의 2 %</v>
          </cell>
          <cell r="D951" t="str">
            <v>식</v>
          </cell>
          <cell r="E951">
            <v>1</v>
          </cell>
          <cell r="F951">
            <v>33.099999999999909</v>
          </cell>
          <cell r="G951">
            <v>33</v>
          </cell>
          <cell r="H951">
            <v>33.099999999999909</v>
          </cell>
          <cell r="I951">
            <v>33.099999999999909</v>
          </cell>
          <cell r="K951" t="str">
            <v/>
          </cell>
          <cell r="M951" t="str">
            <v/>
          </cell>
        </row>
        <row r="952">
          <cell r="A952" t="str">
            <v>56900017016</v>
          </cell>
          <cell r="B952" t="str">
            <v>노 무 비</v>
          </cell>
          <cell r="C952" t="str">
            <v>내선전공</v>
          </cell>
          <cell r="D952" t="str">
            <v>인</v>
          </cell>
          <cell r="E952">
            <v>1.0500000000000001E-2</v>
          </cell>
          <cell r="F952">
            <v>135106</v>
          </cell>
          <cell r="G952">
            <v>1418.6</v>
          </cell>
          <cell r="H952">
            <v>0</v>
          </cell>
          <cell r="I952" t="str">
            <v/>
          </cell>
          <cell r="J952">
            <v>135106</v>
          </cell>
          <cell r="K952">
            <v>1418.6</v>
          </cell>
          <cell r="L952">
            <v>0</v>
          </cell>
          <cell r="M952" t="str">
            <v/>
          </cell>
        </row>
        <row r="953">
          <cell r="A953" t="str">
            <v>A0300000000</v>
          </cell>
          <cell r="B953" t="str">
            <v>[ 공 구 손 료 ]</v>
          </cell>
          <cell r="C953" t="str">
            <v>노무비의 3 %</v>
          </cell>
          <cell r="D953" t="str">
            <v>식</v>
          </cell>
          <cell r="E953">
            <v>1</v>
          </cell>
          <cell r="F953">
            <v>42.5</v>
          </cell>
          <cell r="G953">
            <v>42.5</v>
          </cell>
          <cell r="H953">
            <v>42.5</v>
          </cell>
          <cell r="I953">
            <v>42.5</v>
          </cell>
          <cell r="K953" t="str">
            <v/>
          </cell>
          <cell r="M953" t="str">
            <v/>
          </cell>
        </row>
        <row r="954">
          <cell r="B954" t="str">
            <v>( 합       계 )</v>
          </cell>
          <cell r="F954" t="str">
            <v/>
          </cell>
          <cell r="G954">
            <v>3153</v>
          </cell>
          <cell r="I954">
            <v>1735</v>
          </cell>
          <cell r="K954">
            <v>1418</v>
          </cell>
          <cell r="M954">
            <v>0</v>
          </cell>
        </row>
        <row r="955">
          <cell r="F955" t="str">
            <v/>
          </cell>
          <cell r="G955" t="str">
            <v/>
          </cell>
          <cell r="I955" t="str">
            <v/>
          </cell>
          <cell r="K955" t="str">
            <v/>
          </cell>
          <cell r="M955" t="str">
            <v/>
          </cell>
        </row>
        <row r="956">
          <cell r="A956" t="str">
            <v>56958000074</v>
          </cell>
          <cell r="B956" t="str">
            <v>[제 117호] 접지용비닐절연전선(F-GV)  25㎟ [M]</v>
          </cell>
          <cell r="F956" t="str">
            <v/>
          </cell>
          <cell r="G956" t="str">
            <v/>
          </cell>
          <cell r="I956" t="str">
            <v/>
          </cell>
          <cell r="K956" t="str">
            <v/>
          </cell>
          <cell r="M956" t="str">
            <v/>
          </cell>
        </row>
        <row r="957">
          <cell r="A957" t="str">
            <v>E1450927206</v>
          </cell>
          <cell r="B957" t="str">
            <v>접지용비닐절연전선(F-GV)</v>
          </cell>
          <cell r="C957" t="str">
            <v>25㎟</v>
          </cell>
          <cell r="D957" t="str">
            <v>M</v>
          </cell>
          <cell r="E957">
            <v>1.1000000000000001</v>
          </cell>
          <cell r="F957">
            <v>2362</v>
          </cell>
          <cell r="G957">
            <v>2598.1999999999998</v>
          </cell>
          <cell r="H957">
            <v>2362</v>
          </cell>
          <cell r="I957">
            <v>2598.1999999999998</v>
          </cell>
          <cell r="J957">
            <v>0</v>
          </cell>
          <cell r="K957" t="str">
            <v/>
          </cell>
          <cell r="L957">
            <v>0</v>
          </cell>
          <cell r="M957" t="str">
            <v/>
          </cell>
        </row>
        <row r="958">
          <cell r="A958" t="str">
            <v>A0100000000</v>
          </cell>
          <cell r="B958" t="str">
            <v>[ 소모 잡자재 ]</v>
          </cell>
          <cell r="C958" t="str">
            <v>전선, 전선관의 2 %</v>
          </cell>
          <cell r="D958" t="str">
            <v>식</v>
          </cell>
          <cell r="E958">
            <v>1</v>
          </cell>
          <cell r="F958">
            <v>51.900000000000091</v>
          </cell>
          <cell r="G958">
            <v>51.9</v>
          </cell>
          <cell r="H958">
            <v>51.900000000000091</v>
          </cell>
          <cell r="I958">
            <v>51.900000000000091</v>
          </cell>
          <cell r="K958" t="str">
            <v/>
          </cell>
          <cell r="M958" t="str">
            <v/>
          </cell>
        </row>
        <row r="959">
          <cell r="A959" t="str">
            <v>56900017016</v>
          </cell>
          <cell r="B959" t="str">
            <v>노 무 비</v>
          </cell>
          <cell r="C959" t="str">
            <v>내선전공</v>
          </cell>
          <cell r="D959" t="str">
            <v>인</v>
          </cell>
          <cell r="E959">
            <v>1.0500000000000001E-2</v>
          </cell>
          <cell r="F959">
            <v>135106</v>
          </cell>
          <cell r="G959">
            <v>1418.6</v>
          </cell>
          <cell r="H959">
            <v>0</v>
          </cell>
          <cell r="I959" t="str">
            <v/>
          </cell>
          <cell r="J959">
            <v>135106</v>
          </cell>
          <cell r="K959">
            <v>1418.6</v>
          </cell>
          <cell r="L959">
            <v>0</v>
          </cell>
          <cell r="M959" t="str">
            <v/>
          </cell>
        </row>
        <row r="960">
          <cell r="A960" t="str">
            <v>A0300000000</v>
          </cell>
          <cell r="B960" t="str">
            <v>[ 공 구 손 료 ]</v>
          </cell>
          <cell r="C960" t="str">
            <v>노무비의 3 %</v>
          </cell>
          <cell r="D960" t="str">
            <v>식</v>
          </cell>
          <cell r="E960">
            <v>1</v>
          </cell>
          <cell r="F960">
            <v>42.5</v>
          </cell>
          <cell r="G960">
            <v>42.5</v>
          </cell>
          <cell r="H960">
            <v>42.5</v>
          </cell>
          <cell r="I960">
            <v>42.5</v>
          </cell>
          <cell r="K960" t="str">
            <v/>
          </cell>
          <cell r="M960" t="str">
            <v/>
          </cell>
        </row>
        <row r="961">
          <cell r="B961" t="str">
            <v>( 합       계 )</v>
          </cell>
          <cell r="F961" t="str">
            <v/>
          </cell>
          <cell r="G961">
            <v>4110</v>
          </cell>
          <cell r="I961">
            <v>2692</v>
          </cell>
          <cell r="K961">
            <v>1418</v>
          </cell>
          <cell r="M961">
            <v>0</v>
          </cell>
        </row>
        <row r="962">
          <cell r="F962" t="str">
            <v/>
          </cell>
          <cell r="G962" t="str">
            <v/>
          </cell>
          <cell r="I962" t="str">
            <v/>
          </cell>
          <cell r="K962" t="str">
            <v/>
          </cell>
          <cell r="M962" t="str">
            <v/>
          </cell>
        </row>
        <row r="963">
          <cell r="A963" t="str">
            <v>56958000075</v>
          </cell>
          <cell r="B963" t="str">
            <v>[제 118호] 접지용비닐절연전선(F-GV)  35㎟ [M]</v>
          </cell>
          <cell r="F963" t="str">
            <v/>
          </cell>
          <cell r="G963" t="str">
            <v/>
          </cell>
          <cell r="I963" t="str">
            <v/>
          </cell>
          <cell r="K963" t="str">
            <v/>
          </cell>
          <cell r="M963" t="str">
            <v/>
          </cell>
        </row>
        <row r="964">
          <cell r="A964" t="str">
            <v>E1450927208</v>
          </cell>
          <cell r="B964" t="str">
            <v>접지용비닐절연전선(F-GV)</v>
          </cell>
          <cell r="C964" t="str">
            <v>35㎟</v>
          </cell>
          <cell r="D964" t="str">
            <v>M</v>
          </cell>
          <cell r="E964">
            <v>1.1000000000000001</v>
          </cell>
          <cell r="F964">
            <v>3332</v>
          </cell>
          <cell r="G964">
            <v>3665.2</v>
          </cell>
          <cell r="H964">
            <v>3332</v>
          </cell>
          <cell r="I964">
            <v>3665.2</v>
          </cell>
          <cell r="J964">
            <v>0</v>
          </cell>
          <cell r="K964" t="str">
            <v/>
          </cell>
          <cell r="L964">
            <v>0</v>
          </cell>
          <cell r="M964" t="str">
            <v/>
          </cell>
        </row>
        <row r="965">
          <cell r="A965" t="str">
            <v>A0100000000</v>
          </cell>
          <cell r="B965" t="str">
            <v>[ 소모 잡자재 ]</v>
          </cell>
          <cell r="C965" t="str">
            <v>전선, 전선관의 2 %</v>
          </cell>
          <cell r="D965" t="str">
            <v>식</v>
          </cell>
          <cell r="E965">
            <v>1</v>
          </cell>
          <cell r="F965">
            <v>73.300000000000182</v>
          </cell>
          <cell r="G965">
            <v>73.3</v>
          </cell>
          <cell r="H965">
            <v>73.300000000000182</v>
          </cell>
          <cell r="I965">
            <v>73.300000000000182</v>
          </cell>
          <cell r="K965" t="str">
            <v/>
          </cell>
          <cell r="M965" t="str">
            <v/>
          </cell>
        </row>
        <row r="966">
          <cell r="A966" t="str">
            <v>56900017016</v>
          </cell>
          <cell r="B966" t="str">
            <v>노 무 비</v>
          </cell>
          <cell r="C966" t="str">
            <v>내선전공</v>
          </cell>
          <cell r="D966" t="str">
            <v>인</v>
          </cell>
          <cell r="E966">
            <v>1.0500000000000001E-2</v>
          </cell>
          <cell r="F966">
            <v>135106</v>
          </cell>
          <cell r="G966">
            <v>1418.6</v>
          </cell>
          <cell r="H966">
            <v>0</v>
          </cell>
          <cell r="I966" t="str">
            <v/>
          </cell>
          <cell r="J966">
            <v>135106</v>
          </cell>
          <cell r="K966">
            <v>1418.6</v>
          </cell>
          <cell r="L966">
            <v>0</v>
          </cell>
          <cell r="M966" t="str">
            <v/>
          </cell>
        </row>
        <row r="967">
          <cell r="A967" t="str">
            <v>A0300000000</v>
          </cell>
          <cell r="B967" t="str">
            <v>[ 공 구 손 료 ]</v>
          </cell>
          <cell r="C967" t="str">
            <v>노무비의 3 %</v>
          </cell>
          <cell r="D967" t="str">
            <v>식</v>
          </cell>
          <cell r="E967">
            <v>1</v>
          </cell>
          <cell r="F967">
            <v>42.5</v>
          </cell>
          <cell r="G967">
            <v>42.5</v>
          </cell>
          <cell r="H967">
            <v>42.5</v>
          </cell>
          <cell r="I967">
            <v>42.5</v>
          </cell>
          <cell r="K967" t="str">
            <v/>
          </cell>
          <cell r="M967" t="str">
            <v/>
          </cell>
        </row>
        <row r="968">
          <cell r="B968" t="str">
            <v>( 합       계 )</v>
          </cell>
          <cell r="F968" t="str">
            <v/>
          </cell>
          <cell r="G968">
            <v>5199</v>
          </cell>
          <cell r="I968">
            <v>3781</v>
          </cell>
          <cell r="K968">
            <v>1418</v>
          </cell>
          <cell r="M968">
            <v>0</v>
          </cell>
        </row>
        <row r="969">
          <cell r="F969" t="str">
            <v/>
          </cell>
          <cell r="G969" t="str">
            <v/>
          </cell>
          <cell r="I969" t="str">
            <v/>
          </cell>
          <cell r="K969" t="str">
            <v/>
          </cell>
          <cell r="M969" t="str">
            <v/>
          </cell>
        </row>
        <row r="970">
          <cell r="A970" t="str">
            <v>56958000076</v>
          </cell>
          <cell r="B970" t="str">
            <v>[제 119호] 접지용비닐절연전선(F-GV)  50㎟ [M]</v>
          </cell>
          <cell r="F970" t="str">
            <v/>
          </cell>
          <cell r="G970" t="str">
            <v/>
          </cell>
          <cell r="I970" t="str">
            <v/>
          </cell>
          <cell r="K970" t="str">
            <v/>
          </cell>
          <cell r="M970" t="str">
            <v/>
          </cell>
        </row>
        <row r="971">
          <cell r="A971" t="str">
            <v>E1450927209</v>
          </cell>
          <cell r="B971" t="str">
            <v>접지용비닐절연전선(F-GV)</v>
          </cell>
          <cell r="C971" t="str">
            <v>50㎟</v>
          </cell>
          <cell r="D971" t="str">
            <v>M</v>
          </cell>
          <cell r="E971">
            <v>1.1000000000000001</v>
          </cell>
          <cell r="F971">
            <v>4537</v>
          </cell>
          <cell r="G971">
            <v>4990.7</v>
          </cell>
          <cell r="H971">
            <v>4537</v>
          </cell>
          <cell r="I971">
            <v>4990.7</v>
          </cell>
          <cell r="J971">
            <v>0</v>
          </cell>
          <cell r="K971" t="str">
            <v/>
          </cell>
          <cell r="L971">
            <v>0</v>
          </cell>
          <cell r="M971" t="str">
            <v/>
          </cell>
        </row>
        <row r="972">
          <cell r="A972" t="str">
            <v>A0100000000</v>
          </cell>
          <cell r="B972" t="str">
            <v>[ 소모 잡자재 ]</v>
          </cell>
          <cell r="C972" t="str">
            <v>전선, 전선관의 2 %</v>
          </cell>
          <cell r="D972" t="str">
            <v>식</v>
          </cell>
          <cell r="E972">
            <v>1</v>
          </cell>
          <cell r="F972">
            <v>99.800000000000182</v>
          </cell>
          <cell r="G972">
            <v>99.8</v>
          </cell>
          <cell r="H972">
            <v>99.800000000000182</v>
          </cell>
          <cell r="I972">
            <v>99.800000000000182</v>
          </cell>
          <cell r="K972" t="str">
            <v/>
          </cell>
          <cell r="M972" t="str">
            <v/>
          </cell>
        </row>
        <row r="973">
          <cell r="A973" t="str">
            <v>56900017016</v>
          </cell>
          <cell r="B973" t="str">
            <v>노 무 비</v>
          </cell>
          <cell r="C973" t="str">
            <v>내선전공</v>
          </cell>
          <cell r="D973" t="str">
            <v>인</v>
          </cell>
          <cell r="E973">
            <v>1.2E-2</v>
          </cell>
          <cell r="F973">
            <v>135106</v>
          </cell>
          <cell r="G973">
            <v>1621.2</v>
          </cell>
          <cell r="H973">
            <v>0</v>
          </cell>
          <cell r="I973" t="str">
            <v/>
          </cell>
          <cell r="J973">
            <v>135106</v>
          </cell>
          <cell r="K973">
            <v>1621.2</v>
          </cell>
          <cell r="L973">
            <v>0</v>
          </cell>
          <cell r="M973" t="str">
            <v/>
          </cell>
        </row>
        <row r="974">
          <cell r="A974" t="str">
            <v>A0300000000</v>
          </cell>
          <cell r="B974" t="str">
            <v>[ 공 구 손 료 ]</v>
          </cell>
          <cell r="C974" t="str">
            <v>노무비의 3 %</v>
          </cell>
          <cell r="D974" t="str">
            <v>식</v>
          </cell>
          <cell r="E974">
            <v>1</v>
          </cell>
          <cell r="F974">
            <v>48.599999999999909</v>
          </cell>
          <cell r="G974">
            <v>48.5</v>
          </cell>
          <cell r="H974">
            <v>48.599999999999909</v>
          </cell>
          <cell r="I974">
            <v>48.599999999999909</v>
          </cell>
          <cell r="K974" t="str">
            <v/>
          </cell>
          <cell r="M974" t="str">
            <v/>
          </cell>
        </row>
        <row r="975">
          <cell r="B975" t="str">
            <v>( 합       계 )</v>
          </cell>
          <cell r="F975" t="str">
            <v/>
          </cell>
          <cell r="G975">
            <v>6760</v>
          </cell>
          <cell r="I975">
            <v>5139</v>
          </cell>
          <cell r="K975">
            <v>1621</v>
          </cell>
          <cell r="M975">
            <v>0</v>
          </cell>
        </row>
        <row r="976">
          <cell r="F976" t="str">
            <v/>
          </cell>
          <cell r="G976" t="str">
            <v/>
          </cell>
          <cell r="I976" t="str">
            <v/>
          </cell>
          <cell r="K976" t="str">
            <v/>
          </cell>
          <cell r="M976" t="str">
            <v/>
          </cell>
        </row>
        <row r="977">
          <cell r="A977" t="str">
            <v>56958000077</v>
          </cell>
          <cell r="B977" t="str">
            <v>[제 120호] 접지용비닐절연전선(F-GV)  70㎟ [M]</v>
          </cell>
          <cell r="F977" t="str">
            <v/>
          </cell>
          <cell r="G977" t="str">
            <v/>
          </cell>
          <cell r="I977" t="str">
            <v/>
          </cell>
          <cell r="K977" t="str">
            <v/>
          </cell>
          <cell r="M977" t="str">
            <v/>
          </cell>
        </row>
        <row r="978">
          <cell r="A978" t="str">
            <v>E1450927211</v>
          </cell>
          <cell r="B978" t="str">
            <v>접지용비닐절연전선(F-GV)</v>
          </cell>
          <cell r="C978" t="str">
            <v>70㎟</v>
          </cell>
          <cell r="D978" t="str">
            <v>M</v>
          </cell>
          <cell r="E978">
            <v>1.1000000000000001</v>
          </cell>
          <cell r="F978">
            <v>6390</v>
          </cell>
          <cell r="G978">
            <v>7029</v>
          </cell>
          <cell r="H978">
            <v>6390</v>
          </cell>
          <cell r="I978">
            <v>7029</v>
          </cell>
          <cell r="J978">
            <v>0</v>
          </cell>
          <cell r="K978" t="str">
            <v/>
          </cell>
          <cell r="L978">
            <v>0</v>
          </cell>
          <cell r="M978" t="str">
            <v/>
          </cell>
        </row>
        <row r="979">
          <cell r="A979" t="str">
            <v>A0100000000</v>
          </cell>
          <cell r="B979" t="str">
            <v>[ 소모 잡자재 ]</v>
          </cell>
          <cell r="C979" t="str">
            <v>전선, 전선관의 2 %</v>
          </cell>
          <cell r="D979" t="str">
            <v>식</v>
          </cell>
          <cell r="E979">
            <v>1</v>
          </cell>
          <cell r="F979">
            <v>140.5</v>
          </cell>
          <cell r="G979">
            <v>140.5</v>
          </cell>
          <cell r="H979">
            <v>140.5</v>
          </cell>
          <cell r="I979">
            <v>140.5</v>
          </cell>
          <cell r="K979" t="str">
            <v/>
          </cell>
          <cell r="M979" t="str">
            <v/>
          </cell>
        </row>
        <row r="980">
          <cell r="A980" t="str">
            <v>56900017016</v>
          </cell>
          <cell r="B980" t="str">
            <v>노 무 비</v>
          </cell>
          <cell r="C980" t="str">
            <v>내선전공</v>
          </cell>
          <cell r="D980" t="str">
            <v>인</v>
          </cell>
          <cell r="E980">
            <v>1.2E-2</v>
          </cell>
          <cell r="F980">
            <v>135106</v>
          </cell>
          <cell r="G980">
            <v>1621.2</v>
          </cell>
          <cell r="H980">
            <v>0</v>
          </cell>
          <cell r="I980" t="str">
            <v/>
          </cell>
          <cell r="J980">
            <v>135106</v>
          </cell>
          <cell r="K980">
            <v>1621.2</v>
          </cell>
          <cell r="L980">
            <v>0</v>
          </cell>
          <cell r="M980" t="str">
            <v/>
          </cell>
        </row>
        <row r="981">
          <cell r="A981" t="str">
            <v>A0300000000</v>
          </cell>
          <cell r="B981" t="str">
            <v>[ 공 구 손 료 ]</v>
          </cell>
          <cell r="C981" t="str">
            <v>노무비의 3 %</v>
          </cell>
          <cell r="D981" t="str">
            <v>식</v>
          </cell>
          <cell r="E981">
            <v>1</v>
          </cell>
          <cell r="F981">
            <v>48.599999999999909</v>
          </cell>
          <cell r="G981">
            <v>48.5</v>
          </cell>
          <cell r="H981">
            <v>48.599999999999909</v>
          </cell>
          <cell r="I981">
            <v>48.599999999999909</v>
          </cell>
          <cell r="K981" t="str">
            <v/>
          </cell>
          <cell r="M981" t="str">
            <v/>
          </cell>
        </row>
        <row r="982">
          <cell r="B982" t="str">
            <v>( 합       계 )</v>
          </cell>
          <cell r="F982" t="str">
            <v/>
          </cell>
          <cell r="G982">
            <v>8839</v>
          </cell>
          <cell r="I982">
            <v>7218</v>
          </cell>
          <cell r="K982">
            <v>1621</v>
          </cell>
          <cell r="M982">
            <v>0</v>
          </cell>
        </row>
        <row r="983">
          <cell r="F983" t="str">
            <v/>
          </cell>
          <cell r="G983" t="str">
            <v/>
          </cell>
          <cell r="I983" t="str">
            <v/>
          </cell>
          <cell r="K983" t="str">
            <v/>
          </cell>
          <cell r="M983" t="str">
            <v/>
          </cell>
        </row>
        <row r="984">
          <cell r="A984" t="str">
            <v>56958000078</v>
          </cell>
          <cell r="B984" t="str">
            <v>[제 121호] 접지용비닐절연전선(F-GV)  95㎟ [M]</v>
          </cell>
          <cell r="F984" t="str">
            <v/>
          </cell>
          <cell r="G984" t="str">
            <v/>
          </cell>
          <cell r="I984" t="str">
            <v/>
          </cell>
          <cell r="K984" t="str">
            <v/>
          </cell>
          <cell r="M984" t="str">
            <v/>
          </cell>
        </row>
        <row r="985">
          <cell r="A985" t="str">
            <v>E1450927212</v>
          </cell>
          <cell r="B985" t="str">
            <v>접지용비닐절연전선(F-GV)</v>
          </cell>
          <cell r="C985" t="str">
            <v>95㎟</v>
          </cell>
          <cell r="D985" t="str">
            <v>M</v>
          </cell>
          <cell r="E985">
            <v>1.1000000000000001</v>
          </cell>
          <cell r="F985">
            <v>8614</v>
          </cell>
          <cell r="G985">
            <v>9475.4</v>
          </cell>
          <cell r="H985">
            <v>8614</v>
          </cell>
          <cell r="I985">
            <v>9475.4</v>
          </cell>
          <cell r="J985">
            <v>0</v>
          </cell>
          <cell r="K985" t="str">
            <v/>
          </cell>
          <cell r="L985">
            <v>0</v>
          </cell>
          <cell r="M985" t="str">
            <v/>
          </cell>
        </row>
        <row r="986">
          <cell r="A986" t="str">
            <v>A0100000000</v>
          </cell>
          <cell r="B986" t="str">
            <v>[ 소모 잡자재 ]</v>
          </cell>
          <cell r="C986" t="str">
            <v>전선, 전선관의 2 %</v>
          </cell>
          <cell r="D986" t="str">
            <v>식</v>
          </cell>
          <cell r="E986">
            <v>1</v>
          </cell>
          <cell r="F986">
            <v>189.5</v>
          </cell>
          <cell r="G986">
            <v>189.5</v>
          </cell>
          <cell r="H986">
            <v>189.5</v>
          </cell>
          <cell r="I986">
            <v>189.5</v>
          </cell>
          <cell r="K986" t="str">
            <v/>
          </cell>
          <cell r="M986" t="str">
            <v/>
          </cell>
        </row>
        <row r="987">
          <cell r="A987" t="str">
            <v>56900017016</v>
          </cell>
          <cell r="B987" t="str">
            <v>노 무 비</v>
          </cell>
          <cell r="C987" t="str">
            <v>내선전공</v>
          </cell>
          <cell r="D987" t="str">
            <v>인</v>
          </cell>
          <cell r="E987">
            <v>1.6500000000000001E-2</v>
          </cell>
          <cell r="F987">
            <v>135106</v>
          </cell>
          <cell r="G987">
            <v>2229.1999999999998</v>
          </cell>
          <cell r="H987">
            <v>0</v>
          </cell>
          <cell r="I987" t="str">
            <v/>
          </cell>
          <cell r="J987">
            <v>135106</v>
          </cell>
          <cell r="K987">
            <v>2229.1999999999998</v>
          </cell>
          <cell r="L987">
            <v>0</v>
          </cell>
          <cell r="M987" t="str">
            <v/>
          </cell>
        </row>
        <row r="988">
          <cell r="A988" t="str">
            <v>A0300000000</v>
          </cell>
          <cell r="B988" t="str">
            <v>[ 공 구 손 료 ]</v>
          </cell>
          <cell r="C988" t="str">
            <v>노무비의 3 %</v>
          </cell>
          <cell r="D988" t="str">
            <v>식</v>
          </cell>
          <cell r="E988">
            <v>1</v>
          </cell>
          <cell r="F988">
            <v>66.800000000000182</v>
          </cell>
          <cell r="G988">
            <v>66.8</v>
          </cell>
          <cell r="H988">
            <v>66.800000000000182</v>
          </cell>
          <cell r="I988">
            <v>66.800000000000182</v>
          </cell>
          <cell r="K988" t="str">
            <v/>
          </cell>
          <cell r="M988" t="str">
            <v/>
          </cell>
        </row>
        <row r="989">
          <cell r="B989" t="str">
            <v>( 합       계 )</v>
          </cell>
          <cell r="F989" t="str">
            <v/>
          </cell>
          <cell r="G989">
            <v>11960</v>
          </cell>
          <cell r="I989">
            <v>9731</v>
          </cell>
          <cell r="K989">
            <v>2229</v>
          </cell>
          <cell r="M989">
            <v>0</v>
          </cell>
        </row>
        <row r="990">
          <cell r="F990" t="str">
            <v/>
          </cell>
          <cell r="G990" t="str">
            <v/>
          </cell>
          <cell r="I990" t="str">
            <v/>
          </cell>
          <cell r="K990" t="str">
            <v/>
          </cell>
          <cell r="M990" t="str">
            <v/>
          </cell>
        </row>
        <row r="991">
          <cell r="A991" t="str">
            <v>56958000079</v>
          </cell>
          <cell r="B991" t="str">
            <v>[제 122호] 접지용비닐절연전선(F-GV)  120㎟ [M]</v>
          </cell>
          <cell r="F991" t="str">
            <v/>
          </cell>
          <cell r="G991" t="str">
            <v/>
          </cell>
          <cell r="I991" t="str">
            <v/>
          </cell>
          <cell r="K991" t="str">
            <v/>
          </cell>
          <cell r="M991" t="str">
            <v/>
          </cell>
        </row>
        <row r="992">
          <cell r="A992" t="str">
            <v>E1450927213</v>
          </cell>
          <cell r="B992" t="str">
            <v>접지용비닐절연전선(F-GV)</v>
          </cell>
          <cell r="C992" t="str">
            <v>120㎟</v>
          </cell>
          <cell r="D992" t="str">
            <v>M</v>
          </cell>
          <cell r="E992">
            <v>1.1000000000000001</v>
          </cell>
          <cell r="F992">
            <v>10535</v>
          </cell>
          <cell r="G992">
            <v>11588.5</v>
          </cell>
          <cell r="H992">
            <v>10535</v>
          </cell>
          <cell r="I992">
            <v>11588.5</v>
          </cell>
          <cell r="J992">
            <v>0</v>
          </cell>
          <cell r="K992" t="str">
            <v/>
          </cell>
          <cell r="L992">
            <v>0</v>
          </cell>
          <cell r="M992" t="str">
            <v/>
          </cell>
        </row>
        <row r="993">
          <cell r="A993" t="str">
            <v>A0100000000</v>
          </cell>
          <cell r="B993" t="str">
            <v>[ 소모 잡자재 ]</v>
          </cell>
          <cell r="C993" t="str">
            <v>전선, 전선관의 2 %</v>
          </cell>
          <cell r="D993" t="str">
            <v>식</v>
          </cell>
          <cell r="E993">
            <v>1</v>
          </cell>
          <cell r="F993">
            <v>231.70000000000073</v>
          </cell>
          <cell r="G993">
            <v>231.7</v>
          </cell>
          <cell r="H993">
            <v>231.70000000000073</v>
          </cell>
          <cell r="I993">
            <v>231.70000000000073</v>
          </cell>
          <cell r="K993" t="str">
            <v/>
          </cell>
          <cell r="M993" t="str">
            <v/>
          </cell>
        </row>
        <row r="994">
          <cell r="A994" t="str">
            <v>56900017016</v>
          </cell>
          <cell r="B994" t="str">
            <v>노 무 비</v>
          </cell>
          <cell r="C994" t="str">
            <v>내선전공</v>
          </cell>
          <cell r="D994" t="str">
            <v>인</v>
          </cell>
          <cell r="E994">
            <v>1.6500000000000001E-2</v>
          </cell>
          <cell r="F994">
            <v>135106</v>
          </cell>
          <cell r="G994">
            <v>2229.1999999999998</v>
          </cell>
          <cell r="H994">
            <v>0</v>
          </cell>
          <cell r="I994" t="str">
            <v/>
          </cell>
          <cell r="J994">
            <v>135106</v>
          </cell>
          <cell r="K994">
            <v>2229.1999999999998</v>
          </cell>
          <cell r="L994">
            <v>0</v>
          </cell>
          <cell r="M994" t="str">
            <v/>
          </cell>
        </row>
        <row r="995">
          <cell r="A995" t="str">
            <v>A0300000000</v>
          </cell>
          <cell r="B995" t="str">
            <v>[ 공 구 손 료 ]</v>
          </cell>
          <cell r="C995" t="str">
            <v>노무비의 3 %</v>
          </cell>
          <cell r="D995" t="str">
            <v>식</v>
          </cell>
          <cell r="E995">
            <v>1</v>
          </cell>
          <cell r="F995">
            <v>66.800000000000182</v>
          </cell>
          <cell r="G995">
            <v>66.8</v>
          </cell>
          <cell r="H995">
            <v>66.800000000000182</v>
          </cell>
          <cell r="I995">
            <v>66.800000000000182</v>
          </cell>
          <cell r="K995" t="str">
            <v/>
          </cell>
          <cell r="M995" t="str">
            <v/>
          </cell>
        </row>
        <row r="996">
          <cell r="B996" t="str">
            <v>( 합       계 )</v>
          </cell>
          <cell r="F996" t="str">
            <v/>
          </cell>
          <cell r="G996">
            <v>14116</v>
          </cell>
          <cell r="I996">
            <v>11887</v>
          </cell>
          <cell r="K996">
            <v>2229</v>
          </cell>
          <cell r="M996">
            <v>0</v>
          </cell>
        </row>
        <row r="997">
          <cell r="F997" t="str">
            <v/>
          </cell>
          <cell r="G997" t="str">
            <v/>
          </cell>
          <cell r="I997" t="str">
            <v/>
          </cell>
          <cell r="K997" t="str">
            <v/>
          </cell>
          <cell r="M997" t="str">
            <v/>
          </cell>
        </row>
        <row r="998">
          <cell r="A998" t="str">
            <v>56958000080</v>
          </cell>
          <cell r="B998" t="str">
            <v>[제 123호] 접지용비닐절연전선(F-GV)  185㎟ [M]</v>
          </cell>
          <cell r="F998" t="str">
            <v/>
          </cell>
          <cell r="G998" t="str">
            <v/>
          </cell>
          <cell r="I998" t="str">
            <v/>
          </cell>
          <cell r="K998" t="str">
            <v/>
          </cell>
          <cell r="M998" t="str">
            <v/>
          </cell>
        </row>
        <row r="999">
          <cell r="A999" t="str">
            <v>E1450927215</v>
          </cell>
          <cell r="B999" t="str">
            <v>접지용비닐절연전선(F-GV)</v>
          </cell>
          <cell r="C999" t="str">
            <v>185㎟</v>
          </cell>
          <cell r="D999" t="str">
            <v>M</v>
          </cell>
          <cell r="E999">
            <v>1.1000000000000001</v>
          </cell>
          <cell r="F999">
            <v>15798</v>
          </cell>
          <cell r="G999">
            <v>17377.8</v>
          </cell>
          <cell r="H999">
            <v>15798</v>
          </cell>
          <cell r="I999">
            <v>17377.8</v>
          </cell>
          <cell r="J999">
            <v>0</v>
          </cell>
          <cell r="K999" t="str">
            <v/>
          </cell>
          <cell r="L999">
            <v>0</v>
          </cell>
          <cell r="M999" t="str">
            <v/>
          </cell>
        </row>
        <row r="1000">
          <cell r="A1000" t="str">
            <v>A0100000000</v>
          </cell>
          <cell r="B1000" t="str">
            <v>[ 소모 잡자재 ]</v>
          </cell>
          <cell r="C1000" t="str">
            <v>전선, 전선관의 2 %</v>
          </cell>
          <cell r="D1000" t="str">
            <v>식</v>
          </cell>
          <cell r="E1000">
            <v>1</v>
          </cell>
          <cell r="F1000">
            <v>347.5</v>
          </cell>
          <cell r="G1000">
            <v>347.5</v>
          </cell>
          <cell r="H1000">
            <v>347.5</v>
          </cell>
          <cell r="I1000">
            <v>347.5</v>
          </cell>
          <cell r="K1000" t="str">
            <v/>
          </cell>
          <cell r="M1000" t="str">
            <v/>
          </cell>
        </row>
        <row r="1001">
          <cell r="A1001" t="str">
            <v>56900017016</v>
          </cell>
          <cell r="B1001" t="str">
            <v>노 무 비</v>
          </cell>
          <cell r="C1001" t="str">
            <v>내선전공</v>
          </cell>
          <cell r="D1001" t="str">
            <v>인</v>
          </cell>
          <cell r="E1001">
            <v>2.1000000000000001E-2</v>
          </cell>
          <cell r="F1001">
            <v>135106</v>
          </cell>
          <cell r="G1001">
            <v>2837.2</v>
          </cell>
          <cell r="H1001">
            <v>0</v>
          </cell>
          <cell r="I1001" t="str">
            <v/>
          </cell>
          <cell r="J1001">
            <v>135106</v>
          </cell>
          <cell r="K1001">
            <v>2837.2</v>
          </cell>
          <cell r="L1001">
            <v>0</v>
          </cell>
          <cell r="M1001" t="str">
            <v/>
          </cell>
        </row>
        <row r="1002">
          <cell r="A1002" t="str">
            <v>A0300000000</v>
          </cell>
          <cell r="B1002" t="str">
            <v>[ 공 구 손 료 ]</v>
          </cell>
          <cell r="C1002" t="str">
            <v>노무비의 3 %</v>
          </cell>
          <cell r="D1002" t="str">
            <v>식</v>
          </cell>
          <cell r="E1002">
            <v>1</v>
          </cell>
          <cell r="F1002">
            <v>85.099999999999909</v>
          </cell>
          <cell r="G1002">
            <v>85</v>
          </cell>
          <cell r="H1002">
            <v>85.099999999999909</v>
          </cell>
          <cell r="I1002">
            <v>85.099999999999909</v>
          </cell>
          <cell r="K1002" t="str">
            <v/>
          </cell>
          <cell r="M1002" t="str">
            <v/>
          </cell>
        </row>
        <row r="1003">
          <cell r="B1003" t="str">
            <v>( 합       계 )</v>
          </cell>
          <cell r="F1003" t="str">
            <v/>
          </cell>
          <cell r="G1003">
            <v>20647</v>
          </cell>
          <cell r="I1003">
            <v>17810</v>
          </cell>
          <cell r="K1003">
            <v>2837</v>
          </cell>
          <cell r="M1003">
            <v>0</v>
          </cell>
        </row>
        <row r="1004">
          <cell r="F1004" t="str">
            <v/>
          </cell>
          <cell r="G1004" t="str">
            <v/>
          </cell>
          <cell r="I1004" t="str">
            <v/>
          </cell>
          <cell r="K1004" t="str">
            <v/>
          </cell>
          <cell r="M1004" t="str">
            <v/>
          </cell>
        </row>
        <row r="1005">
          <cell r="A1005" t="str">
            <v>56958000081</v>
          </cell>
          <cell r="B1005" t="str">
            <v>[제 124호] 전기용 연동연선(BC)  16㎟ [M]</v>
          </cell>
          <cell r="F1005" t="str">
            <v/>
          </cell>
          <cell r="G1005" t="str">
            <v/>
          </cell>
          <cell r="I1005" t="str">
            <v/>
          </cell>
          <cell r="K1005" t="str">
            <v/>
          </cell>
          <cell r="M1005" t="str">
            <v/>
          </cell>
        </row>
        <row r="1006">
          <cell r="A1006" t="str">
            <v>MM449604032</v>
          </cell>
          <cell r="B1006" t="str">
            <v>전기용 연동연선(BC)</v>
          </cell>
          <cell r="C1006" t="str">
            <v>16㎟</v>
          </cell>
          <cell r="D1006" t="str">
            <v>M</v>
          </cell>
          <cell r="E1006">
            <v>1.1000000000000001</v>
          </cell>
          <cell r="F1006">
            <v>1601</v>
          </cell>
          <cell r="G1006">
            <v>1761.1</v>
          </cell>
          <cell r="H1006">
            <v>1601</v>
          </cell>
          <cell r="I1006">
            <v>1761.1</v>
          </cell>
          <cell r="J1006">
            <v>0</v>
          </cell>
          <cell r="K1006" t="str">
            <v/>
          </cell>
          <cell r="L1006">
            <v>0</v>
          </cell>
          <cell r="M1006" t="str">
            <v/>
          </cell>
        </row>
        <row r="1007">
          <cell r="A1007" t="str">
            <v>A0100000000</v>
          </cell>
          <cell r="B1007" t="str">
            <v>[ 소모 잡자재 ]</v>
          </cell>
          <cell r="C1007" t="str">
            <v>전선, 전선관의 2 %</v>
          </cell>
          <cell r="D1007" t="str">
            <v>식</v>
          </cell>
          <cell r="E1007">
            <v>1</v>
          </cell>
          <cell r="F1007">
            <v>35.200000000000045</v>
          </cell>
          <cell r="G1007">
            <v>35.200000000000003</v>
          </cell>
          <cell r="H1007">
            <v>35.200000000000045</v>
          </cell>
          <cell r="I1007">
            <v>35.200000000000045</v>
          </cell>
          <cell r="K1007" t="str">
            <v/>
          </cell>
          <cell r="M1007" t="str">
            <v/>
          </cell>
        </row>
        <row r="1008">
          <cell r="A1008" t="str">
            <v>56900017016</v>
          </cell>
          <cell r="B1008" t="str">
            <v>노 무 비</v>
          </cell>
          <cell r="C1008" t="str">
            <v>내선전공</v>
          </cell>
          <cell r="D1008" t="str">
            <v>인</v>
          </cell>
          <cell r="E1008">
            <v>7.0000000000000001E-3</v>
          </cell>
          <cell r="F1008">
            <v>135106</v>
          </cell>
          <cell r="G1008">
            <v>945.7</v>
          </cell>
          <cell r="H1008">
            <v>0</v>
          </cell>
          <cell r="I1008" t="str">
            <v/>
          </cell>
          <cell r="J1008">
            <v>135106</v>
          </cell>
          <cell r="K1008">
            <v>945.7</v>
          </cell>
          <cell r="L1008">
            <v>0</v>
          </cell>
          <cell r="M1008" t="str">
            <v/>
          </cell>
        </row>
        <row r="1009">
          <cell r="A1009" t="str">
            <v>A0300000000</v>
          </cell>
          <cell r="B1009" t="str">
            <v>[ 공 구 손 료 ]</v>
          </cell>
          <cell r="C1009" t="str">
            <v>노무비의 3 %</v>
          </cell>
          <cell r="D1009" t="str">
            <v>식</v>
          </cell>
          <cell r="E1009">
            <v>1</v>
          </cell>
          <cell r="F1009">
            <v>28.299999999999955</v>
          </cell>
          <cell r="G1009">
            <v>28.3</v>
          </cell>
          <cell r="H1009">
            <v>28.299999999999955</v>
          </cell>
          <cell r="I1009">
            <v>28.299999999999955</v>
          </cell>
          <cell r="K1009" t="str">
            <v/>
          </cell>
          <cell r="M1009" t="str">
            <v/>
          </cell>
        </row>
        <row r="1010">
          <cell r="B1010" t="str">
            <v>( 합       계 )</v>
          </cell>
          <cell r="F1010" t="str">
            <v/>
          </cell>
          <cell r="G1010">
            <v>2769</v>
          </cell>
          <cell r="I1010">
            <v>1824</v>
          </cell>
          <cell r="K1010">
            <v>945</v>
          </cell>
          <cell r="M1010">
            <v>0</v>
          </cell>
        </row>
        <row r="1011">
          <cell r="F1011" t="str">
            <v/>
          </cell>
          <cell r="G1011" t="str">
            <v/>
          </cell>
          <cell r="I1011" t="str">
            <v/>
          </cell>
          <cell r="K1011" t="str">
            <v/>
          </cell>
          <cell r="M1011" t="str">
            <v/>
          </cell>
        </row>
        <row r="1012">
          <cell r="A1012" t="str">
            <v>56958000082</v>
          </cell>
          <cell r="B1012" t="str">
            <v>[제 125호] 전기용 연동연선(BC)  70㎟ [M]</v>
          </cell>
          <cell r="F1012" t="str">
            <v/>
          </cell>
          <cell r="G1012" t="str">
            <v/>
          </cell>
          <cell r="I1012" t="str">
            <v/>
          </cell>
          <cell r="K1012" t="str">
            <v/>
          </cell>
          <cell r="M1012" t="str">
            <v/>
          </cell>
        </row>
        <row r="1013">
          <cell r="A1013" t="str">
            <v>MM449604036</v>
          </cell>
          <cell r="B1013" t="str">
            <v>전기용 연동연선(BC)</v>
          </cell>
          <cell r="C1013" t="str">
            <v>70㎟</v>
          </cell>
          <cell r="D1013" t="str">
            <v>M</v>
          </cell>
          <cell r="E1013">
            <v>1.1000000000000001</v>
          </cell>
          <cell r="F1013">
            <v>6834</v>
          </cell>
          <cell r="G1013">
            <v>7517.4</v>
          </cell>
          <cell r="H1013">
            <v>6834</v>
          </cell>
          <cell r="I1013">
            <v>7517.4</v>
          </cell>
          <cell r="J1013">
            <v>0</v>
          </cell>
          <cell r="K1013" t="str">
            <v/>
          </cell>
          <cell r="L1013">
            <v>0</v>
          </cell>
          <cell r="M1013" t="str">
            <v/>
          </cell>
        </row>
        <row r="1014">
          <cell r="A1014" t="str">
            <v>A0100000000</v>
          </cell>
          <cell r="B1014" t="str">
            <v>[ 소모 잡자재 ]</v>
          </cell>
          <cell r="C1014" t="str">
            <v>전선, 전선관의 2 %</v>
          </cell>
          <cell r="D1014" t="str">
            <v>식</v>
          </cell>
          <cell r="E1014">
            <v>1</v>
          </cell>
          <cell r="F1014">
            <v>150.30000000000018</v>
          </cell>
          <cell r="G1014">
            <v>150.30000000000001</v>
          </cell>
          <cell r="H1014">
            <v>150.30000000000018</v>
          </cell>
          <cell r="I1014">
            <v>150.30000000000018</v>
          </cell>
          <cell r="K1014" t="str">
            <v/>
          </cell>
          <cell r="M1014" t="str">
            <v/>
          </cell>
        </row>
        <row r="1015">
          <cell r="A1015" t="str">
            <v>56900017016</v>
          </cell>
          <cell r="B1015" t="str">
            <v>노 무 비</v>
          </cell>
          <cell r="C1015" t="str">
            <v>내선전공</v>
          </cell>
          <cell r="D1015" t="str">
            <v>인</v>
          </cell>
          <cell r="E1015">
            <v>8.0000000000000002E-3</v>
          </cell>
          <cell r="F1015">
            <v>135106</v>
          </cell>
          <cell r="G1015">
            <v>1080.8</v>
          </cell>
          <cell r="H1015">
            <v>0</v>
          </cell>
          <cell r="I1015" t="str">
            <v/>
          </cell>
          <cell r="J1015">
            <v>135106</v>
          </cell>
          <cell r="K1015">
            <v>1080.8</v>
          </cell>
          <cell r="L1015">
            <v>0</v>
          </cell>
          <cell r="M1015" t="str">
            <v/>
          </cell>
        </row>
        <row r="1016">
          <cell r="A1016" t="str">
            <v>A0300000000</v>
          </cell>
          <cell r="B1016" t="str">
            <v>[ 공 구 손 료 ]</v>
          </cell>
          <cell r="C1016" t="str">
            <v>노무비의 3 %</v>
          </cell>
          <cell r="D1016" t="str">
            <v>식</v>
          </cell>
          <cell r="E1016">
            <v>1</v>
          </cell>
          <cell r="F1016">
            <v>32.400000000000091</v>
          </cell>
          <cell r="G1016">
            <v>32.4</v>
          </cell>
          <cell r="H1016">
            <v>32.400000000000091</v>
          </cell>
          <cell r="I1016">
            <v>32.400000000000091</v>
          </cell>
          <cell r="K1016" t="str">
            <v/>
          </cell>
          <cell r="M1016" t="str">
            <v/>
          </cell>
        </row>
        <row r="1017">
          <cell r="B1017" t="str">
            <v>( 합       계 )</v>
          </cell>
          <cell r="F1017" t="str">
            <v/>
          </cell>
          <cell r="G1017">
            <v>8780</v>
          </cell>
          <cell r="I1017">
            <v>7700</v>
          </cell>
          <cell r="K1017">
            <v>1080</v>
          </cell>
          <cell r="M1017">
            <v>0</v>
          </cell>
        </row>
        <row r="1018">
          <cell r="F1018" t="str">
            <v/>
          </cell>
          <cell r="G1018" t="str">
            <v/>
          </cell>
          <cell r="I1018" t="str">
            <v/>
          </cell>
          <cell r="K1018" t="str">
            <v/>
          </cell>
          <cell r="M1018" t="str">
            <v/>
          </cell>
        </row>
        <row r="1019">
          <cell r="A1019" t="str">
            <v>56958000083</v>
          </cell>
          <cell r="B1019" t="str">
            <v>[제 126호] 600V 비닐 캡타이어케이블  VCT, 3심 1.5 ㎟ [M]</v>
          </cell>
          <cell r="F1019" t="str">
            <v/>
          </cell>
          <cell r="G1019" t="str">
            <v/>
          </cell>
          <cell r="I1019" t="str">
            <v/>
          </cell>
          <cell r="K1019" t="str">
            <v/>
          </cell>
          <cell r="M1019" t="str">
            <v/>
          </cell>
        </row>
        <row r="1020">
          <cell r="A1020" t="str">
            <v>MM481502538</v>
          </cell>
          <cell r="B1020" t="str">
            <v>600V 비닐 캡타이어케이블</v>
          </cell>
          <cell r="C1020" t="str">
            <v>VCT, 3심 1.5 ㎟</v>
          </cell>
          <cell r="D1020" t="str">
            <v>M</v>
          </cell>
          <cell r="E1020">
            <v>1.05</v>
          </cell>
          <cell r="F1020">
            <v>727</v>
          </cell>
          <cell r="G1020">
            <v>763.3</v>
          </cell>
          <cell r="H1020">
            <v>727</v>
          </cell>
          <cell r="I1020">
            <v>763.3</v>
          </cell>
          <cell r="J1020">
            <v>0</v>
          </cell>
          <cell r="K1020" t="str">
            <v/>
          </cell>
          <cell r="L1020">
            <v>0</v>
          </cell>
          <cell r="M1020" t="str">
            <v/>
          </cell>
        </row>
        <row r="1021">
          <cell r="A1021" t="str">
            <v>A0100000000</v>
          </cell>
          <cell r="B1021" t="str">
            <v>[ 소모 잡자재 ]</v>
          </cell>
          <cell r="C1021" t="str">
            <v>전선, 전선관의 2 %</v>
          </cell>
          <cell r="D1021" t="str">
            <v>식</v>
          </cell>
          <cell r="E1021">
            <v>1</v>
          </cell>
          <cell r="F1021">
            <v>15.200000000000045</v>
          </cell>
          <cell r="G1021">
            <v>15.2</v>
          </cell>
          <cell r="H1021">
            <v>15.200000000000045</v>
          </cell>
          <cell r="I1021">
            <v>15.200000000000045</v>
          </cell>
          <cell r="K1021" t="str">
            <v/>
          </cell>
          <cell r="M1021" t="str">
            <v/>
          </cell>
        </row>
        <row r="1022">
          <cell r="A1022" t="str">
            <v>56900017076</v>
          </cell>
          <cell r="B1022" t="str">
            <v>노 무 비</v>
          </cell>
          <cell r="C1022" t="str">
            <v>저압케이블전공</v>
          </cell>
          <cell r="D1022" t="str">
            <v>인</v>
          </cell>
          <cell r="E1022">
            <v>1.9E-2</v>
          </cell>
          <cell r="F1022">
            <v>163808</v>
          </cell>
          <cell r="G1022">
            <v>3112.3</v>
          </cell>
          <cell r="H1022">
            <v>0</v>
          </cell>
          <cell r="I1022" t="str">
            <v/>
          </cell>
          <cell r="J1022">
            <v>163808</v>
          </cell>
          <cell r="K1022">
            <v>3112.3</v>
          </cell>
          <cell r="L1022">
            <v>0</v>
          </cell>
          <cell r="M1022" t="str">
            <v/>
          </cell>
        </row>
        <row r="1023">
          <cell r="A1023" t="str">
            <v>A0300000000</v>
          </cell>
          <cell r="B1023" t="str">
            <v>[ 공 구 손 료 ]</v>
          </cell>
          <cell r="C1023" t="str">
            <v>노무비의 3 %</v>
          </cell>
          <cell r="D1023" t="str">
            <v>식</v>
          </cell>
          <cell r="E1023">
            <v>1</v>
          </cell>
          <cell r="F1023">
            <v>93.300000000000182</v>
          </cell>
          <cell r="G1023">
            <v>93.3</v>
          </cell>
          <cell r="H1023">
            <v>93.300000000000182</v>
          </cell>
          <cell r="I1023">
            <v>93.300000000000182</v>
          </cell>
          <cell r="K1023" t="str">
            <v/>
          </cell>
          <cell r="M1023" t="str">
            <v/>
          </cell>
        </row>
        <row r="1024">
          <cell r="B1024" t="str">
            <v>( 합       계 )</v>
          </cell>
          <cell r="F1024" t="str">
            <v/>
          </cell>
          <cell r="G1024">
            <v>3983</v>
          </cell>
          <cell r="I1024">
            <v>871</v>
          </cell>
          <cell r="K1024">
            <v>3112</v>
          </cell>
          <cell r="M1024">
            <v>0</v>
          </cell>
        </row>
        <row r="1025">
          <cell r="F1025" t="str">
            <v/>
          </cell>
          <cell r="G1025" t="str">
            <v/>
          </cell>
          <cell r="I1025" t="str">
            <v/>
          </cell>
          <cell r="K1025" t="str">
            <v/>
          </cell>
          <cell r="M1025" t="str">
            <v/>
          </cell>
        </row>
        <row r="1026">
          <cell r="A1026" t="str">
            <v>56958000084</v>
          </cell>
          <cell r="B1026" t="str">
            <v>[제 127호] 폴리에틸렌 난연케이블  0.6/1kv F-CV 1C×50㎟ [M]</v>
          </cell>
          <cell r="F1026" t="str">
            <v/>
          </cell>
          <cell r="G1026" t="str">
            <v/>
          </cell>
          <cell r="I1026" t="str">
            <v/>
          </cell>
          <cell r="K1026" t="str">
            <v/>
          </cell>
          <cell r="M1026" t="str">
            <v/>
          </cell>
        </row>
        <row r="1027">
          <cell r="A1027" t="str">
            <v>E1450287509</v>
          </cell>
          <cell r="B1027" t="str">
            <v>폴리에틸렌 난연케이블</v>
          </cell>
          <cell r="C1027" t="str">
            <v>0.6/1kv F-CV 1C×50㎟</v>
          </cell>
          <cell r="D1027" t="str">
            <v>M</v>
          </cell>
          <cell r="E1027">
            <v>1.05</v>
          </cell>
          <cell r="F1027">
            <v>4590</v>
          </cell>
          <cell r="G1027">
            <v>4819.5</v>
          </cell>
          <cell r="H1027">
            <v>4590</v>
          </cell>
          <cell r="I1027">
            <v>4819.5</v>
          </cell>
          <cell r="J1027">
            <v>0</v>
          </cell>
          <cell r="K1027" t="str">
            <v/>
          </cell>
          <cell r="L1027">
            <v>0</v>
          </cell>
          <cell r="M1027" t="str">
            <v/>
          </cell>
        </row>
        <row r="1028">
          <cell r="A1028" t="str">
            <v>A0100000000</v>
          </cell>
          <cell r="B1028" t="str">
            <v>[ 소모 잡자재 ]</v>
          </cell>
          <cell r="C1028" t="str">
            <v>전선, 전선관의 2 %</v>
          </cell>
          <cell r="D1028" t="str">
            <v>식</v>
          </cell>
          <cell r="E1028">
            <v>1</v>
          </cell>
          <cell r="F1028">
            <v>96.300000000000182</v>
          </cell>
          <cell r="G1028">
            <v>96.3</v>
          </cell>
          <cell r="H1028">
            <v>96.300000000000182</v>
          </cell>
          <cell r="I1028">
            <v>96.300000000000182</v>
          </cell>
          <cell r="K1028" t="str">
            <v/>
          </cell>
          <cell r="M1028" t="str">
            <v/>
          </cell>
        </row>
        <row r="1029">
          <cell r="A1029" t="str">
            <v>56900017076</v>
          </cell>
          <cell r="B1029" t="str">
            <v>노 무 비</v>
          </cell>
          <cell r="C1029" t="str">
            <v>저압케이블전공</v>
          </cell>
          <cell r="D1029" t="str">
            <v>인</v>
          </cell>
          <cell r="E1029">
            <v>4.2999999999999997E-2</v>
          </cell>
          <cell r="F1029">
            <v>163808</v>
          </cell>
          <cell r="G1029">
            <v>7043.7</v>
          </cell>
          <cell r="H1029">
            <v>0</v>
          </cell>
          <cell r="I1029" t="str">
            <v/>
          </cell>
          <cell r="J1029">
            <v>163808</v>
          </cell>
          <cell r="K1029">
            <v>7043.7</v>
          </cell>
          <cell r="L1029">
            <v>0</v>
          </cell>
          <cell r="M1029" t="str">
            <v/>
          </cell>
        </row>
        <row r="1030">
          <cell r="A1030" t="str">
            <v>A0300000000</v>
          </cell>
          <cell r="B1030" t="str">
            <v>[ 공 구 손 료 ]</v>
          </cell>
          <cell r="C1030" t="str">
            <v>노무비의 3 %</v>
          </cell>
          <cell r="D1030" t="str">
            <v>식</v>
          </cell>
          <cell r="E1030">
            <v>1</v>
          </cell>
          <cell r="F1030">
            <v>211.19999999999982</v>
          </cell>
          <cell r="G1030">
            <v>211.2</v>
          </cell>
          <cell r="H1030">
            <v>211.19999999999982</v>
          </cell>
          <cell r="I1030">
            <v>211.19999999999982</v>
          </cell>
          <cell r="K1030" t="str">
            <v/>
          </cell>
          <cell r="M1030" t="str">
            <v/>
          </cell>
        </row>
        <row r="1031">
          <cell r="B1031" t="str">
            <v>( 합       계 )</v>
          </cell>
          <cell r="F1031" t="str">
            <v/>
          </cell>
          <cell r="G1031">
            <v>12170</v>
          </cell>
          <cell r="I1031">
            <v>5127</v>
          </cell>
          <cell r="K1031">
            <v>7043</v>
          </cell>
          <cell r="M1031">
            <v>0</v>
          </cell>
        </row>
        <row r="1032">
          <cell r="F1032" t="str">
            <v/>
          </cell>
          <cell r="G1032" t="str">
            <v/>
          </cell>
          <cell r="I1032" t="str">
            <v/>
          </cell>
          <cell r="K1032" t="str">
            <v/>
          </cell>
          <cell r="M1032" t="str">
            <v/>
          </cell>
        </row>
        <row r="1033">
          <cell r="A1033" t="str">
            <v>56958000085</v>
          </cell>
          <cell r="B1033" t="str">
            <v>[제 128호] 폴리에틸렌 난연케이블  0.6/1kv F-CV 1C×120㎟ [M]</v>
          </cell>
          <cell r="F1033" t="str">
            <v/>
          </cell>
          <cell r="G1033" t="str">
            <v/>
          </cell>
          <cell r="I1033" t="str">
            <v/>
          </cell>
          <cell r="K1033" t="str">
            <v/>
          </cell>
          <cell r="M1033" t="str">
            <v/>
          </cell>
        </row>
        <row r="1034">
          <cell r="A1034" t="str">
            <v>E1450287513</v>
          </cell>
          <cell r="B1034" t="str">
            <v>폴리에틸렌 난연케이블</v>
          </cell>
          <cell r="C1034" t="str">
            <v>0.6/1kv F-CV 1C×120㎟</v>
          </cell>
          <cell r="D1034" t="str">
            <v>M</v>
          </cell>
          <cell r="E1034">
            <v>1.05</v>
          </cell>
          <cell r="F1034">
            <v>10690</v>
          </cell>
          <cell r="G1034">
            <v>11224.5</v>
          </cell>
          <cell r="H1034">
            <v>10690</v>
          </cell>
          <cell r="I1034">
            <v>11224.5</v>
          </cell>
          <cell r="J1034">
            <v>0</v>
          </cell>
          <cell r="K1034" t="str">
            <v/>
          </cell>
          <cell r="L1034">
            <v>0</v>
          </cell>
          <cell r="M1034" t="str">
            <v/>
          </cell>
        </row>
        <row r="1035">
          <cell r="A1035" t="str">
            <v>A0100000000</v>
          </cell>
          <cell r="B1035" t="str">
            <v>[ 소모 잡자재 ]</v>
          </cell>
          <cell r="C1035" t="str">
            <v>전선, 전선관의 2 %</v>
          </cell>
          <cell r="D1035" t="str">
            <v>식</v>
          </cell>
          <cell r="E1035">
            <v>1</v>
          </cell>
          <cell r="F1035">
            <v>224.39999999999964</v>
          </cell>
          <cell r="G1035">
            <v>224.4</v>
          </cell>
          <cell r="H1035">
            <v>224.39999999999964</v>
          </cell>
          <cell r="I1035">
            <v>224.39999999999964</v>
          </cell>
          <cell r="K1035" t="str">
            <v/>
          </cell>
          <cell r="M1035" t="str">
            <v/>
          </cell>
        </row>
        <row r="1036">
          <cell r="A1036" t="str">
            <v>56900017076</v>
          </cell>
          <cell r="B1036" t="str">
            <v>노 무 비</v>
          </cell>
          <cell r="C1036" t="str">
            <v>저압케이블전공</v>
          </cell>
          <cell r="D1036" t="str">
            <v>인</v>
          </cell>
          <cell r="E1036">
            <v>8.4000000000000005E-2</v>
          </cell>
          <cell r="F1036">
            <v>163808</v>
          </cell>
          <cell r="G1036">
            <v>13759.8</v>
          </cell>
          <cell r="H1036">
            <v>0</v>
          </cell>
          <cell r="I1036" t="str">
            <v/>
          </cell>
          <cell r="J1036">
            <v>163808</v>
          </cell>
          <cell r="K1036">
            <v>13759.8</v>
          </cell>
          <cell r="L1036">
            <v>0</v>
          </cell>
          <cell r="M1036" t="str">
            <v/>
          </cell>
        </row>
        <row r="1037">
          <cell r="A1037" t="str">
            <v>A0300000000</v>
          </cell>
          <cell r="B1037" t="str">
            <v>[ 공 구 손 료 ]</v>
          </cell>
          <cell r="C1037" t="str">
            <v>노무비의 3 %</v>
          </cell>
          <cell r="D1037" t="str">
            <v>식</v>
          </cell>
          <cell r="E1037">
            <v>1</v>
          </cell>
          <cell r="F1037">
            <v>412.70000000000073</v>
          </cell>
          <cell r="G1037">
            <v>412.7</v>
          </cell>
          <cell r="H1037">
            <v>412.70000000000073</v>
          </cell>
          <cell r="I1037">
            <v>412.70000000000073</v>
          </cell>
          <cell r="K1037" t="str">
            <v/>
          </cell>
          <cell r="M1037" t="str">
            <v/>
          </cell>
        </row>
        <row r="1038">
          <cell r="B1038" t="str">
            <v>( 합       계 )</v>
          </cell>
          <cell r="F1038" t="str">
            <v/>
          </cell>
          <cell r="G1038">
            <v>25620</v>
          </cell>
          <cell r="I1038">
            <v>11861</v>
          </cell>
          <cell r="K1038">
            <v>13759</v>
          </cell>
          <cell r="M1038">
            <v>0</v>
          </cell>
        </row>
        <row r="1039">
          <cell r="F1039" t="str">
            <v/>
          </cell>
          <cell r="G1039" t="str">
            <v/>
          </cell>
          <cell r="I1039" t="str">
            <v/>
          </cell>
          <cell r="K1039" t="str">
            <v/>
          </cell>
          <cell r="M1039" t="str">
            <v/>
          </cell>
        </row>
        <row r="1040">
          <cell r="A1040" t="str">
            <v>56958000086</v>
          </cell>
          <cell r="B1040" t="str">
            <v>[제 129호] 폴리에틸렌 난연케이블  0.6/1kv F-CV 2C×2.5㎟ [M]</v>
          </cell>
          <cell r="F1040" t="str">
            <v/>
          </cell>
          <cell r="G1040" t="str">
            <v/>
          </cell>
          <cell r="I1040" t="str">
            <v/>
          </cell>
          <cell r="K1040" t="str">
            <v/>
          </cell>
          <cell r="M1040" t="str">
            <v/>
          </cell>
        </row>
        <row r="1041">
          <cell r="A1041" t="str">
            <v>E1450287521</v>
          </cell>
          <cell r="B1041" t="str">
            <v>폴리에틸렌 난연케이블</v>
          </cell>
          <cell r="C1041" t="str">
            <v>0.6/1kv F-CV 2C×2.5㎟</v>
          </cell>
          <cell r="D1041" t="str">
            <v>M</v>
          </cell>
          <cell r="E1041">
            <v>1.05</v>
          </cell>
          <cell r="F1041">
            <v>1029</v>
          </cell>
          <cell r="G1041">
            <v>1080.4000000000001</v>
          </cell>
          <cell r="H1041">
            <v>1029</v>
          </cell>
          <cell r="I1041">
            <v>1080.4000000000001</v>
          </cell>
          <cell r="J1041">
            <v>0</v>
          </cell>
          <cell r="K1041" t="str">
            <v/>
          </cell>
          <cell r="L1041">
            <v>0</v>
          </cell>
          <cell r="M1041" t="str">
            <v/>
          </cell>
        </row>
        <row r="1042">
          <cell r="A1042" t="str">
            <v>A0100000000</v>
          </cell>
          <cell r="B1042" t="str">
            <v>[ 소모 잡자재 ]</v>
          </cell>
          <cell r="C1042" t="str">
            <v>전선, 전선관의 2 %</v>
          </cell>
          <cell r="D1042" t="str">
            <v>식</v>
          </cell>
          <cell r="E1042">
            <v>1</v>
          </cell>
          <cell r="F1042">
            <v>21.599999999999909</v>
          </cell>
          <cell r="G1042">
            <v>21.5</v>
          </cell>
          <cell r="H1042">
            <v>21.599999999999909</v>
          </cell>
          <cell r="I1042">
            <v>21.599999999999909</v>
          </cell>
          <cell r="K1042" t="str">
            <v/>
          </cell>
          <cell r="M1042" t="str">
            <v/>
          </cell>
        </row>
        <row r="1043">
          <cell r="A1043" t="str">
            <v>56900017076</v>
          </cell>
          <cell r="B1043" t="str">
            <v>노 무 비</v>
          </cell>
          <cell r="C1043" t="str">
            <v>저압케이블전공</v>
          </cell>
          <cell r="D1043" t="str">
            <v>인</v>
          </cell>
          <cell r="E1043">
            <v>1.4E-2</v>
          </cell>
          <cell r="F1043">
            <v>163808</v>
          </cell>
          <cell r="G1043">
            <v>2293.3000000000002</v>
          </cell>
          <cell r="H1043">
            <v>0</v>
          </cell>
          <cell r="I1043" t="str">
            <v/>
          </cell>
          <cell r="J1043">
            <v>163808</v>
          </cell>
          <cell r="K1043">
            <v>2293.3000000000002</v>
          </cell>
          <cell r="L1043">
            <v>0</v>
          </cell>
          <cell r="M1043" t="str">
            <v/>
          </cell>
        </row>
        <row r="1044">
          <cell r="A1044" t="str">
            <v>A0300000000</v>
          </cell>
          <cell r="B1044" t="str">
            <v>[ 공 구 손 료 ]</v>
          </cell>
          <cell r="C1044" t="str">
            <v>노무비의 3 %</v>
          </cell>
          <cell r="D1044" t="str">
            <v>식</v>
          </cell>
          <cell r="E1044">
            <v>1</v>
          </cell>
          <cell r="F1044">
            <v>68.699999999999818</v>
          </cell>
          <cell r="G1044">
            <v>68.599999999999994</v>
          </cell>
          <cell r="H1044">
            <v>68.699999999999818</v>
          </cell>
          <cell r="I1044">
            <v>68.699999999999818</v>
          </cell>
          <cell r="K1044" t="str">
            <v/>
          </cell>
          <cell r="M1044" t="str">
            <v/>
          </cell>
        </row>
        <row r="1045">
          <cell r="B1045" t="str">
            <v>( 합       계 )</v>
          </cell>
          <cell r="F1045" t="str">
            <v/>
          </cell>
          <cell r="G1045">
            <v>3463</v>
          </cell>
          <cell r="I1045">
            <v>1170</v>
          </cell>
          <cell r="K1045">
            <v>2293</v>
          </cell>
          <cell r="M1045">
            <v>0</v>
          </cell>
        </row>
        <row r="1046">
          <cell r="F1046" t="str">
            <v/>
          </cell>
          <cell r="G1046" t="str">
            <v/>
          </cell>
          <cell r="I1046" t="str">
            <v/>
          </cell>
          <cell r="K1046" t="str">
            <v/>
          </cell>
          <cell r="M1046" t="str">
            <v/>
          </cell>
        </row>
        <row r="1047">
          <cell r="A1047" t="str">
            <v>56958000087</v>
          </cell>
          <cell r="B1047" t="str">
            <v>[제 130호] 폴리에틸렌 난연케이블  0.6/1kv F-CV 2C×4㎟ [M]</v>
          </cell>
          <cell r="F1047" t="str">
            <v/>
          </cell>
          <cell r="G1047" t="str">
            <v/>
          </cell>
          <cell r="I1047" t="str">
            <v/>
          </cell>
          <cell r="K1047" t="str">
            <v/>
          </cell>
          <cell r="M1047" t="str">
            <v/>
          </cell>
        </row>
        <row r="1048">
          <cell r="A1048" t="str">
            <v>E1450287522</v>
          </cell>
          <cell r="B1048" t="str">
            <v>폴리에틸렌 난연케이블</v>
          </cell>
          <cell r="C1048" t="str">
            <v>0.6/1kv F-CV 2C×4㎟</v>
          </cell>
          <cell r="D1048" t="str">
            <v>M</v>
          </cell>
          <cell r="E1048">
            <v>1.05</v>
          </cell>
          <cell r="F1048">
            <v>1313</v>
          </cell>
          <cell r="G1048">
            <v>1378.6</v>
          </cell>
          <cell r="H1048">
            <v>1313</v>
          </cell>
          <cell r="I1048">
            <v>1378.6</v>
          </cell>
          <cell r="J1048">
            <v>0</v>
          </cell>
          <cell r="K1048" t="str">
            <v/>
          </cell>
          <cell r="L1048">
            <v>0</v>
          </cell>
          <cell r="M1048" t="str">
            <v/>
          </cell>
        </row>
        <row r="1049">
          <cell r="A1049" t="str">
            <v>A0100000000</v>
          </cell>
          <cell r="B1049" t="str">
            <v>[ 소모 잡자재 ]</v>
          </cell>
          <cell r="C1049" t="str">
            <v>전선, 전선관의 2 %</v>
          </cell>
          <cell r="D1049" t="str">
            <v>식</v>
          </cell>
          <cell r="E1049">
            <v>1</v>
          </cell>
          <cell r="F1049">
            <v>27.5</v>
          </cell>
          <cell r="G1049">
            <v>27.5</v>
          </cell>
          <cell r="H1049">
            <v>27.5</v>
          </cell>
          <cell r="I1049">
            <v>27.5</v>
          </cell>
          <cell r="K1049" t="str">
            <v/>
          </cell>
          <cell r="M1049" t="str">
            <v/>
          </cell>
        </row>
        <row r="1050">
          <cell r="A1050" t="str">
            <v>56900017076</v>
          </cell>
          <cell r="B1050" t="str">
            <v>노 무 비</v>
          </cell>
          <cell r="C1050" t="str">
            <v>저압케이블전공</v>
          </cell>
          <cell r="D1050" t="str">
            <v>인</v>
          </cell>
          <cell r="E1050">
            <v>1.6E-2</v>
          </cell>
          <cell r="F1050">
            <v>163808</v>
          </cell>
          <cell r="G1050">
            <v>2620.9</v>
          </cell>
          <cell r="H1050">
            <v>0</v>
          </cell>
          <cell r="I1050" t="str">
            <v/>
          </cell>
          <cell r="J1050">
            <v>163808</v>
          </cell>
          <cell r="K1050">
            <v>2620.9</v>
          </cell>
          <cell r="L1050">
            <v>0</v>
          </cell>
          <cell r="M1050" t="str">
            <v/>
          </cell>
        </row>
        <row r="1051">
          <cell r="A1051" t="str">
            <v>A0300000000</v>
          </cell>
          <cell r="B1051" t="str">
            <v>[ 공 구 손 료 ]</v>
          </cell>
          <cell r="C1051" t="str">
            <v>노무비의 3 %</v>
          </cell>
          <cell r="D1051" t="str">
            <v>식</v>
          </cell>
          <cell r="E1051">
            <v>1</v>
          </cell>
          <cell r="F1051">
            <v>78.599999999999909</v>
          </cell>
          <cell r="G1051">
            <v>78.5</v>
          </cell>
          <cell r="H1051">
            <v>78.599999999999909</v>
          </cell>
          <cell r="I1051">
            <v>78.599999999999909</v>
          </cell>
          <cell r="K1051" t="str">
            <v/>
          </cell>
          <cell r="M1051" t="str">
            <v/>
          </cell>
        </row>
        <row r="1052">
          <cell r="B1052" t="str">
            <v>( 합       계 )</v>
          </cell>
          <cell r="F1052" t="str">
            <v/>
          </cell>
          <cell r="G1052">
            <v>4104</v>
          </cell>
          <cell r="I1052">
            <v>1484</v>
          </cell>
          <cell r="K1052">
            <v>2620</v>
          </cell>
          <cell r="M1052">
            <v>0</v>
          </cell>
        </row>
        <row r="1053">
          <cell r="F1053" t="str">
            <v/>
          </cell>
          <cell r="G1053" t="str">
            <v/>
          </cell>
          <cell r="I1053" t="str">
            <v/>
          </cell>
          <cell r="K1053" t="str">
            <v/>
          </cell>
          <cell r="M1053" t="str">
            <v/>
          </cell>
        </row>
        <row r="1054">
          <cell r="A1054" t="str">
            <v>56958000088</v>
          </cell>
          <cell r="B1054" t="str">
            <v>[제 131호] 폴리에틸렌 난연케이블  0.6/1kv F-CV 2C×6㎟ [M]</v>
          </cell>
          <cell r="F1054" t="str">
            <v/>
          </cell>
          <cell r="G1054" t="str">
            <v/>
          </cell>
          <cell r="I1054" t="str">
            <v/>
          </cell>
          <cell r="K1054" t="str">
            <v/>
          </cell>
          <cell r="M1054" t="str">
            <v/>
          </cell>
        </row>
        <row r="1055">
          <cell r="A1055" t="str">
            <v>E1450287523</v>
          </cell>
          <cell r="B1055" t="str">
            <v>폴리에틸렌 난연케이블</v>
          </cell>
          <cell r="C1055" t="str">
            <v>0.6/1kv F-CV 2C×6㎟</v>
          </cell>
          <cell r="D1055" t="str">
            <v>M</v>
          </cell>
          <cell r="E1055">
            <v>1.05</v>
          </cell>
          <cell r="F1055">
            <v>1539</v>
          </cell>
          <cell r="G1055">
            <v>1615.9</v>
          </cell>
          <cell r="H1055">
            <v>1539</v>
          </cell>
          <cell r="I1055">
            <v>1615.9</v>
          </cell>
          <cell r="J1055">
            <v>0</v>
          </cell>
          <cell r="K1055" t="str">
            <v/>
          </cell>
          <cell r="L1055">
            <v>0</v>
          </cell>
          <cell r="M1055" t="str">
            <v/>
          </cell>
        </row>
        <row r="1056">
          <cell r="A1056" t="str">
            <v>A0100000000</v>
          </cell>
          <cell r="B1056" t="str">
            <v>[ 소모 잡자재 ]</v>
          </cell>
          <cell r="C1056" t="str">
            <v>전선, 전선관의 2 %</v>
          </cell>
          <cell r="D1056" t="str">
            <v>식</v>
          </cell>
          <cell r="E1056">
            <v>1</v>
          </cell>
          <cell r="F1056">
            <v>32.299999999999955</v>
          </cell>
          <cell r="G1056">
            <v>32.299999999999997</v>
          </cell>
          <cell r="H1056">
            <v>32.299999999999955</v>
          </cell>
          <cell r="I1056">
            <v>32.299999999999955</v>
          </cell>
          <cell r="K1056" t="str">
            <v/>
          </cell>
          <cell r="M1056" t="str">
            <v/>
          </cell>
        </row>
        <row r="1057">
          <cell r="A1057" t="str">
            <v>56900017076</v>
          </cell>
          <cell r="B1057" t="str">
            <v>노 무 비</v>
          </cell>
          <cell r="C1057" t="str">
            <v>저압케이블전공</v>
          </cell>
          <cell r="D1057" t="str">
            <v>인</v>
          </cell>
          <cell r="E1057">
            <v>1.7999999999999999E-2</v>
          </cell>
          <cell r="F1057">
            <v>163808</v>
          </cell>
          <cell r="G1057">
            <v>2948.5</v>
          </cell>
          <cell r="H1057">
            <v>0</v>
          </cell>
          <cell r="I1057" t="str">
            <v/>
          </cell>
          <cell r="J1057">
            <v>163808</v>
          </cell>
          <cell r="K1057">
            <v>2948.5</v>
          </cell>
          <cell r="L1057">
            <v>0</v>
          </cell>
          <cell r="M1057" t="str">
            <v/>
          </cell>
        </row>
        <row r="1058">
          <cell r="A1058" t="str">
            <v>A0300000000</v>
          </cell>
          <cell r="B1058" t="str">
            <v>[ 공 구 손 료 ]</v>
          </cell>
          <cell r="C1058" t="str">
            <v>노무비의 3 %</v>
          </cell>
          <cell r="D1058" t="str">
            <v>식</v>
          </cell>
          <cell r="E1058">
            <v>1</v>
          </cell>
          <cell r="F1058">
            <v>88.400000000000091</v>
          </cell>
          <cell r="G1058">
            <v>88.4</v>
          </cell>
          <cell r="H1058">
            <v>88.400000000000091</v>
          </cell>
          <cell r="I1058">
            <v>88.400000000000091</v>
          </cell>
          <cell r="K1058" t="str">
            <v/>
          </cell>
          <cell r="M1058" t="str">
            <v/>
          </cell>
        </row>
        <row r="1059">
          <cell r="B1059" t="str">
            <v>( 합       계 )</v>
          </cell>
          <cell r="F1059" t="str">
            <v/>
          </cell>
          <cell r="G1059">
            <v>4684</v>
          </cell>
          <cell r="I1059">
            <v>1736</v>
          </cell>
          <cell r="K1059">
            <v>2948</v>
          </cell>
          <cell r="M1059">
            <v>0</v>
          </cell>
        </row>
        <row r="1060">
          <cell r="F1060" t="str">
            <v/>
          </cell>
          <cell r="G1060" t="str">
            <v/>
          </cell>
          <cell r="I1060" t="str">
            <v/>
          </cell>
          <cell r="K1060" t="str">
            <v/>
          </cell>
          <cell r="M1060" t="str">
            <v/>
          </cell>
        </row>
        <row r="1061">
          <cell r="A1061" t="str">
            <v>56958000089</v>
          </cell>
          <cell r="B1061" t="str">
            <v>[제 132호] 폴리에틸렌 난연케이블  0.6/1kv F-CV 2C×10㎟ [M]</v>
          </cell>
          <cell r="F1061" t="str">
            <v/>
          </cell>
          <cell r="G1061" t="str">
            <v/>
          </cell>
          <cell r="I1061" t="str">
            <v/>
          </cell>
          <cell r="K1061" t="str">
            <v/>
          </cell>
          <cell r="M1061" t="str">
            <v/>
          </cell>
        </row>
        <row r="1062">
          <cell r="A1062" t="str">
            <v>E1450287524</v>
          </cell>
          <cell r="B1062" t="str">
            <v>폴리에틸렌 난연케이블</v>
          </cell>
          <cell r="C1062" t="str">
            <v>0.6/1kv F-CV 2C×10㎟</v>
          </cell>
          <cell r="D1062" t="str">
            <v>M</v>
          </cell>
          <cell r="E1062">
            <v>1.05</v>
          </cell>
          <cell r="F1062">
            <v>2411</v>
          </cell>
          <cell r="G1062">
            <v>2531.5</v>
          </cell>
          <cell r="H1062">
            <v>2411</v>
          </cell>
          <cell r="I1062">
            <v>2531.5</v>
          </cell>
          <cell r="J1062">
            <v>0</v>
          </cell>
          <cell r="K1062" t="str">
            <v/>
          </cell>
          <cell r="L1062">
            <v>0</v>
          </cell>
          <cell r="M1062" t="str">
            <v/>
          </cell>
        </row>
        <row r="1063">
          <cell r="A1063" t="str">
            <v>A0100000000</v>
          </cell>
          <cell r="B1063" t="str">
            <v>[ 소모 잡자재 ]</v>
          </cell>
          <cell r="C1063" t="str">
            <v>전선, 전선관의 2 %</v>
          </cell>
          <cell r="D1063" t="str">
            <v>식</v>
          </cell>
          <cell r="E1063">
            <v>1</v>
          </cell>
          <cell r="F1063">
            <v>50.599999999999909</v>
          </cell>
          <cell r="G1063">
            <v>50.5</v>
          </cell>
          <cell r="H1063">
            <v>50.599999999999909</v>
          </cell>
          <cell r="I1063">
            <v>50.599999999999909</v>
          </cell>
          <cell r="K1063" t="str">
            <v/>
          </cell>
          <cell r="M1063" t="str">
            <v/>
          </cell>
        </row>
        <row r="1064">
          <cell r="A1064" t="str">
            <v>56900017076</v>
          </cell>
          <cell r="B1064" t="str">
            <v>노 무 비</v>
          </cell>
          <cell r="C1064" t="str">
            <v>저압케이블전공</v>
          </cell>
          <cell r="D1064" t="str">
            <v>인</v>
          </cell>
          <cell r="E1064">
            <v>2.5000000000000001E-2</v>
          </cell>
          <cell r="F1064">
            <v>163808</v>
          </cell>
          <cell r="G1064">
            <v>4095.2</v>
          </cell>
          <cell r="H1064">
            <v>0</v>
          </cell>
          <cell r="I1064" t="str">
            <v/>
          </cell>
          <cell r="J1064">
            <v>163808</v>
          </cell>
          <cell r="K1064">
            <v>4095.2</v>
          </cell>
          <cell r="L1064">
            <v>0</v>
          </cell>
          <cell r="M1064" t="str">
            <v/>
          </cell>
        </row>
        <row r="1065">
          <cell r="A1065" t="str">
            <v>A0300000000</v>
          </cell>
          <cell r="B1065" t="str">
            <v>[ 공 구 손 료 ]</v>
          </cell>
          <cell r="C1065" t="str">
            <v>노무비의 3 %</v>
          </cell>
          <cell r="D1065" t="str">
            <v>식</v>
          </cell>
          <cell r="E1065">
            <v>1</v>
          </cell>
          <cell r="F1065">
            <v>122.80000000000018</v>
          </cell>
          <cell r="G1065">
            <v>122.8</v>
          </cell>
          <cell r="H1065">
            <v>122.80000000000018</v>
          </cell>
          <cell r="I1065">
            <v>122.80000000000018</v>
          </cell>
          <cell r="K1065" t="str">
            <v/>
          </cell>
          <cell r="M1065" t="str">
            <v/>
          </cell>
        </row>
        <row r="1066">
          <cell r="B1066" t="str">
            <v>( 합       계 )</v>
          </cell>
          <cell r="F1066" t="str">
            <v/>
          </cell>
          <cell r="G1066">
            <v>6799</v>
          </cell>
          <cell r="I1066">
            <v>2704</v>
          </cell>
          <cell r="K1066">
            <v>4095</v>
          </cell>
          <cell r="M1066">
            <v>0</v>
          </cell>
        </row>
        <row r="1067">
          <cell r="F1067" t="str">
            <v/>
          </cell>
          <cell r="G1067" t="str">
            <v/>
          </cell>
          <cell r="I1067" t="str">
            <v/>
          </cell>
          <cell r="K1067" t="str">
            <v/>
          </cell>
          <cell r="M1067" t="str">
            <v/>
          </cell>
        </row>
        <row r="1068">
          <cell r="A1068" t="str">
            <v>56958000090</v>
          </cell>
          <cell r="B1068" t="str">
            <v>[제 133호] 폴리에틸렌 난연케이블  0.6/1kv F-CV 2C×16㎟ [M]</v>
          </cell>
          <cell r="F1068" t="str">
            <v/>
          </cell>
          <cell r="G1068" t="str">
            <v/>
          </cell>
          <cell r="I1068" t="str">
            <v/>
          </cell>
          <cell r="K1068" t="str">
            <v/>
          </cell>
          <cell r="M1068" t="str">
            <v/>
          </cell>
        </row>
        <row r="1069">
          <cell r="A1069" t="str">
            <v>E1450287525</v>
          </cell>
          <cell r="B1069" t="str">
            <v>폴리에틸렌 난연케이블</v>
          </cell>
          <cell r="C1069" t="str">
            <v>0.6/1kv F-CV 2C×16㎟</v>
          </cell>
          <cell r="D1069" t="str">
            <v>M</v>
          </cell>
          <cell r="E1069">
            <v>1.05</v>
          </cell>
          <cell r="F1069">
            <v>3407</v>
          </cell>
          <cell r="G1069">
            <v>3577.3</v>
          </cell>
          <cell r="H1069">
            <v>3407</v>
          </cell>
          <cell r="I1069">
            <v>3577.3</v>
          </cell>
          <cell r="J1069">
            <v>0</v>
          </cell>
          <cell r="K1069" t="str">
            <v/>
          </cell>
          <cell r="L1069">
            <v>0</v>
          </cell>
          <cell r="M1069" t="str">
            <v/>
          </cell>
        </row>
        <row r="1070">
          <cell r="A1070" t="str">
            <v>A0100000000</v>
          </cell>
          <cell r="B1070" t="str">
            <v>[ 소모 잡자재 ]</v>
          </cell>
          <cell r="C1070" t="str">
            <v>전선, 전선관의 2 %</v>
          </cell>
          <cell r="D1070" t="str">
            <v>식</v>
          </cell>
          <cell r="E1070">
            <v>1</v>
          </cell>
          <cell r="F1070">
            <v>71.5</v>
          </cell>
          <cell r="G1070">
            <v>71.5</v>
          </cell>
          <cell r="H1070">
            <v>71.5</v>
          </cell>
          <cell r="I1070">
            <v>71.5</v>
          </cell>
          <cell r="K1070" t="str">
            <v/>
          </cell>
          <cell r="M1070" t="str">
            <v/>
          </cell>
        </row>
        <row r="1071">
          <cell r="A1071" t="str">
            <v>56900017076</v>
          </cell>
          <cell r="B1071" t="str">
            <v>노 무 비</v>
          </cell>
          <cell r="C1071" t="str">
            <v>저압케이블전공</v>
          </cell>
          <cell r="D1071" t="str">
            <v>인</v>
          </cell>
          <cell r="E1071">
            <v>3.2199999999999999E-2</v>
          </cell>
          <cell r="F1071">
            <v>163808</v>
          </cell>
          <cell r="G1071">
            <v>5274.6</v>
          </cell>
          <cell r="H1071">
            <v>0</v>
          </cell>
          <cell r="I1071" t="str">
            <v/>
          </cell>
          <cell r="J1071">
            <v>163808</v>
          </cell>
          <cell r="K1071">
            <v>5274.6</v>
          </cell>
          <cell r="L1071">
            <v>0</v>
          </cell>
          <cell r="M1071" t="str">
            <v/>
          </cell>
        </row>
        <row r="1072">
          <cell r="A1072" t="str">
            <v>A0300000000</v>
          </cell>
          <cell r="B1072" t="str">
            <v>[ 공 구 손 료 ]</v>
          </cell>
          <cell r="C1072" t="str">
            <v>노무비의 3 %</v>
          </cell>
          <cell r="D1072" t="str">
            <v>식</v>
          </cell>
          <cell r="E1072">
            <v>1</v>
          </cell>
          <cell r="F1072">
            <v>158.19999999999982</v>
          </cell>
          <cell r="G1072">
            <v>158.19999999999999</v>
          </cell>
          <cell r="H1072">
            <v>158.19999999999982</v>
          </cell>
          <cell r="I1072">
            <v>158.19999999999982</v>
          </cell>
          <cell r="K1072" t="str">
            <v/>
          </cell>
          <cell r="M1072" t="str">
            <v/>
          </cell>
        </row>
        <row r="1073">
          <cell r="B1073" t="str">
            <v>( 합       계 )</v>
          </cell>
          <cell r="F1073" t="str">
            <v/>
          </cell>
          <cell r="G1073">
            <v>9081</v>
          </cell>
          <cell r="I1073">
            <v>3807</v>
          </cell>
          <cell r="K1073">
            <v>5274</v>
          </cell>
          <cell r="M1073">
            <v>0</v>
          </cell>
        </row>
        <row r="1074">
          <cell r="F1074" t="str">
            <v/>
          </cell>
          <cell r="G1074" t="str">
            <v/>
          </cell>
          <cell r="I1074" t="str">
            <v/>
          </cell>
          <cell r="K1074" t="str">
            <v/>
          </cell>
          <cell r="M1074" t="str">
            <v/>
          </cell>
        </row>
        <row r="1075">
          <cell r="A1075" t="str">
            <v>56958000091</v>
          </cell>
          <cell r="B1075" t="str">
            <v>[제 134호] 폴리에틸렌 난연케이블  0.6/1kv F-CV 4C×4㎟ [M]</v>
          </cell>
          <cell r="F1075" t="str">
            <v/>
          </cell>
          <cell r="G1075" t="str">
            <v/>
          </cell>
          <cell r="I1075" t="str">
            <v/>
          </cell>
          <cell r="K1075" t="str">
            <v/>
          </cell>
          <cell r="M1075" t="str">
            <v/>
          </cell>
        </row>
        <row r="1076">
          <cell r="A1076" t="str">
            <v>E1450287562</v>
          </cell>
          <cell r="B1076" t="str">
            <v>폴리에틸렌 난연케이블</v>
          </cell>
          <cell r="C1076" t="str">
            <v>0.6/1kv F-CV 4C×4㎟</v>
          </cell>
          <cell r="D1076" t="str">
            <v>M</v>
          </cell>
          <cell r="E1076">
            <v>1.05</v>
          </cell>
          <cell r="F1076">
            <v>2470</v>
          </cell>
          <cell r="G1076">
            <v>2593.5</v>
          </cell>
          <cell r="H1076">
            <v>2470</v>
          </cell>
          <cell r="I1076">
            <v>2593.5</v>
          </cell>
          <cell r="J1076">
            <v>0</v>
          </cell>
          <cell r="K1076" t="str">
            <v/>
          </cell>
          <cell r="L1076">
            <v>0</v>
          </cell>
          <cell r="M1076" t="str">
            <v/>
          </cell>
        </row>
        <row r="1077">
          <cell r="A1077" t="str">
            <v>A0100000000</v>
          </cell>
          <cell r="B1077" t="str">
            <v>[ 소모 잡자재 ]</v>
          </cell>
          <cell r="C1077" t="str">
            <v>전선, 전선관의 2 %</v>
          </cell>
          <cell r="D1077" t="str">
            <v>식</v>
          </cell>
          <cell r="E1077">
            <v>1</v>
          </cell>
          <cell r="F1077">
            <v>51.800000000000182</v>
          </cell>
          <cell r="G1077">
            <v>51.8</v>
          </cell>
          <cell r="H1077">
            <v>51.800000000000182</v>
          </cell>
          <cell r="I1077">
            <v>51.800000000000182</v>
          </cell>
          <cell r="K1077" t="str">
            <v/>
          </cell>
          <cell r="M1077" t="str">
            <v/>
          </cell>
        </row>
        <row r="1078">
          <cell r="A1078" t="str">
            <v>56900017076</v>
          </cell>
          <cell r="B1078" t="str">
            <v>노 무 비</v>
          </cell>
          <cell r="C1078" t="str">
            <v>저압케이블전공</v>
          </cell>
          <cell r="D1078" t="str">
            <v>인</v>
          </cell>
          <cell r="E1078">
            <v>2.9000000000000001E-2</v>
          </cell>
          <cell r="F1078">
            <v>163808</v>
          </cell>
          <cell r="G1078">
            <v>4750.3999999999996</v>
          </cell>
          <cell r="H1078">
            <v>0</v>
          </cell>
          <cell r="I1078" t="str">
            <v/>
          </cell>
          <cell r="J1078">
            <v>163808</v>
          </cell>
          <cell r="K1078">
            <v>4750.3999999999996</v>
          </cell>
          <cell r="L1078">
            <v>0</v>
          </cell>
          <cell r="M1078" t="str">
            <v/>
          </cell>
        </row>
        <row r="1079">
          <cell r="A1079" t="str">
            <v>A0300000000</v>
          </cell>
          <cell r="B1079" t="str">
            <v>[ 공 구 손 료 ]</v>
          </cell>
          <cell r="C1079" t="str">
            <v>노무비의 3 %</v>
          </cell>
          <cell r="D1079" t="str">
            <v>식</v>
          </cell>
          <cell r="E1079">
            <v>1</v>
          </cell>
          <cell r="F1079">
            <v>142.5</v>
          </cell>
          <cell r="G1079">
            <v>142.5</v>
          </cell>
          <cell r="H1079">
            <v>142.5</v>
          </cell>
          <cell r="I1079">
            <v>142.5</v>
          </cell>
          <cell r="K1079" t="str">
            <v/>
          </cell>
          <cell r="M1079" t="str">
            <v/>
          </cell>
        </row>
        <row r="1080">
          <cell r="B1080" t="str">
            <v>( 합       계 )</v>
          </cell>
          <cell r="F1080" t="str">
            <v/>
          </cell>
          <cell r="G1080">
            <v>7537</v>
          </cell>
          <cell r="I1080">
            <v>2787</v>
          </cell>
          <cell r="K1080">
            <v>4750</v>
          </cell>
          <cell r="M1080">
            <v>0</v>
          </cell>
        </row>
        <row r="1081">
          <cell r="F1081" t="str">
            <v/>
          </cell>
          <cell r="G1081" t="str">
            <v/>
          </cell>
          <cell r="I1081" t="str">
            <v/>
          </cell>
          <cell r="K1081" t="str">
            <v/>
          </cell>
          <cell r="M1081" t="str">
            <v/>
          </cell>
        </row>
        <row r="1082">
          <cell r="A1082" t="str">
            <v>56958000092</v>
          </cell>
          <cell r="B1082" t="str">
            <v>[제 135호] 폴리에틸렌 난연케이블  0.6/1kv F-CV 4C×6㎟ [M]</v>
          </cell>
          <cell r="F1082" t="str">
            <v/>
          </cell>
          <cell r="G1082" t="str">
            <v/>
          </cell>
          <cell r="I1082" t="str">
            <v/>
          </cell>
          <cell r="K1082" t="str">
            <v/>
          </cell>
          <cell r="M1082" t="str">
            <v/>
          </cell>
        </row>
        <row r="1083">
          <cell r="A1083" t="str">
            <v>E1450287563</v>
          </cell>
          <cell r="B1083" t="str">
            <v>폴리에틸렌 난연케이블</v>
          </cell>
          <cell r="C1083" t="str">
            <v>0.6/1kv F-CV 4C×6㎟</v>
          </cell>
          <cell r="D1083" t="str">
            <v>M</v>
          </cell>
          <cell r="E1083">
            <v>1.05</v>
          </cell>
          <cell r="F1083">
            <v>3038</v>
          </cell>
          <cell r="G1083">
            <v>3189.9</v>
          </cell>
          <cell r="H1083">
            <v>3038</v>
          </cell>
          <cell r="I1083">
            <v>3189.9</v>
          </cell>
          <cell r="J1083">
            <v>0</v>
          </cell>
          <cell r="K1083" t="str">
            <v/>
          </cell>
          <cell r="L1083">
            <v>0</v>
          </cell>
          <cell r="M1083" t="str">
            <v/>
          </cell>
        </row>
        <row r="1084">
          <cell r="A1084" t="str">
            <v>A0100000000</v>
          </cell>
          <cell r="B1084" t="str">
            <v>[ 소모 잡자재 ]</v>
          </cell>
          <cell r="C1084" t="str">
            <v>전선, 전선관의 2 %</v>
          </cell>
          <cell r="D1084" t="str">
            <v>식</v>
          </cell>
          <cell r="E1084">
            <v>1</v>
          </cell>
          <cell r="F1084">
            <v>63.699999999999818</v>
          </cell>
          <cell r="G1084">
            <v>63.6</v>
          </cell>
          <cell r="H1084">
            <v>63.699999999999818</v>
          </cell>
          <cell r="I1084">
            <v>63.699999999999818</v>
          </cell>
          <cell r="K1084" t="str">
            <v/>
          </cell>
          <cell r="M1084" t="str">
            <v/>
          </cell>
        </row>
        <row r="1085">
          <cell r="A1085" t="str">
            <v>56900017076</v>
          </cell>
          <cell r="B1085" t="str">
            <v>노 무 비</v>
          </cell>
          <cell r="C1085" t="str">
            <v>저압케이블전공</v>
          </cell>
          <cell r="D1085" t="str">
            <v>인</v>
          </cell>
          <cell r="E1085">
            <v>3.4000000000000002E-2</v>
          </cell>
          <cell r="F1085">
            <v>163808</v>
          </cell>
          <cell r="G1085">
            <v>5569.4</v>
          </cell>
          <cell r="H1085">
            <v>0</v>
          </cell>
          <cell r="I1085" t="str">
            <v/>
          </cell>
          <cell r="J1085">
            <v>163808</v>
          </cell>
          <cell r="K1085">
            <v>5569.4</v>
          </cell>
          <cell r="L1085">
            <v>0</v>
          </cell>
          <cell r="M1085" t="str">
            <v/>
          </cell>
        </row>
        <row r="1086">
          <cell r="A1086" t="str">
            <v>A0300000000</v>
          </cell>
          <cell r="B1086" t="str">
            <v>[ 공 구 손 료 ]</v>
          </cell>
          <cell r="C1086" t="str">
            <v>노무비의 3 %</v>
          </cell>
          <cell r="D1086" t="str">
            <v>식</v>
          </cell>
          <cell r="E1086">
            <v>1</v>
          </cell>
          <cell r="F1086">
            <v>167</v>
          </cell>
          <cell r="G1086">
            <v>167</v>
          </cell>
          <cell r="H1086">
            <v>167</v>
          </cell>
          <cell r="I1086">
            <v>167</v>
          </cell>
          <cell r="K1086" t="str">
            <v/>
          </cell>
          <cell r="M1086" t="str">
            <v/>
          </cell>
        </row>
        <row r="1087">
          <cell r="B1087" t="str">
            <v>( 합       계 )</v>
          </cell>
          <cell r="F1087" t="str">
            <v/>
          </cell>
          <cell r="G1087">
            <v>8989</v>
          </cell>
          <cell r="I1087">
            <v>3420</v>
          </cell>
          <cell r="K1087">
            <v>5569</v>
          </cell>
          <cell r="M1087">
            <v>0</v>
          </cell>
        </row>
        <row r="1088">
          <cell r="F1088" t="str">
            <v/>
          </cell>
          <cell r="G1088" t="str">
            <v/>
          </cell>
          <cell r="I1088" t="str">
            <v/>
          </cell>
          <cell r="K1088" t="str">
            <v/>
          </cell>
          <cell r="M1088" t="str">
            <v/>
          </cell>
        </row>
        <row r="1089">
          <cell r="A1089" t="str">
            <v>56958000093</v>
          </cell>
          <cell r="B1089" t="str">
            <v>[제 136호] 폴리에틸렌 난연케이블  0.6/1kv F-CV 4C×10㎟ [M]</v>
          </cell>
          <cell r="F1089" t="str">
            <v/>
          </cell>
          <cell r="G1089" t="str">
            <v/>
          </cell>
          <cell r="I1089" t="str">
            <v/>
          </cell>
          <cell r="K1089" t="str">
            <v/>
          </cell>
          <cell r="M1089" t="str">
            <v/>
          </cell>
        </row>
        <row r="1090">
          <cell r="A1090" t="str">
            <v>E1450287564</v>
          </cell>
          <cell r="B1090" t="str">
            <v>폴리에틸렌 난연케이블</v>
          </cell>
          <cell r="C1090" t="str">
            <v>0.6/1kv F-CV 4C×10㎟</v>
          </cell>
          <cell r="D1090" t="str">
            <v>M</v>
          </cell>
          <cell r="E1090">
            <v>1.05</v>
          </cell>
          <cell r="F1090">
            <v>4753</v>
          </cell>
          <cell r="G1090">
            <v>4990.6000000000004</v>
          </cell>
          <cell r="H1090">
            <v>4753</v>
          </cell>
          <cell r="I1090">
            <v>4990.6000000000004</v>
          </cell>
          <cell r="J1090">
            <v>0</v>
          </cell>
          <cell r="K1090" t="str">
            <v/>
          </cell>
          <cell r="L1090">
            <v>0</v>
          </cell>
          <cell r="M1090" t="str">
            <v/>
          </cell>
        </row>
        <row r="1091">
          <cell r="A1091" t="str">
            <v>A0100000000</v>
          </cell>
          <cell r="B1091" t="str">
            <v>[ 소모 잡자재 ]</v>
          </cell>
          <cell r="C1091" t="str">
            <v>전선, 전선관의 2 %</v>
          </cell>
          <cell r="D1091" t="str">
            <v>식</v>
          </cell>
          <cell r="E1091">
            <v>1</v>
          </cell>
          <cell r="F1091">
            <v>99.800000000000182</v>
          </cell>
          <cell r="G1091">
            <v>99.8</v>
          </cell>
          <cell r="H1091">
            <v>99.800000000000182</v>
          </cell>
          <cell r="I1091">
            <v>99.800000000000182</v>
          </cell>
          <cell r="K1091" t="str">
            <v/>
          </cell>
          <cell r="M1091" t="str">
            <v/>
          </cell>
        </row>
        <row r="1092">
          <cell r="A1092" t="str">
            <v>56900017076</v>
          </cell>
          <cell r="B1092" t="str">
            <v>노 무 비</v>
          </cell>
          <cell r="C1092" t="str">
            <v>저압케이블전공</v>
          </cell>
          <cell r="D1092" t="str">
            <v>인</v>
          </cell>
          <cell r="E1092">
            <v>4.9000000000000002E-2</v>
          </cell>
          <cell r="F1092">
            <v>163808</v>
          </cell>
          <cell r="G1092">
            <v>8026.5</v>
          </cell>
          <cell r="H1092">
            <v>0</v>
          </cell>
          <cell r="I1092" t="str">
            <v/>
          </cell>
          <cell r="J1092">
            <v>163808</v>
          </cell>
          <cell r="K1092">
            <v>8026.5</v>
          </cell>
          <cell r="L1092">
            <v>0</v>
          </cell>
          <cell r="M1092" t="str">
            <v/>
          </cell>
        </row>
        <row r="1093">
          <cell r="A1093" t="str">
            <v>A0300000000</v>
          </cell>
          <cell r="B1093" t="str">
            <v>[ 공 구 손 료 ]</v>
          </cell>
          <cell r="C1093" t="str">
            <v>노무비의 3 %</v>
          </cell>
          <cell r="D1093" t="str">
            <v>식</v>
          </cell>
          <cell r="E1093">
            <v>1</v>
          </cell>
          <cell r="F1093">
            <v>240.70000000000073</v>
          </cell>
          <cell r="G1093">
            <v>240.7</v>
          </cell>
          <cell r="H1093">
            <v>240.70000000000073</v>
          </cell>
          <cell r="I1093">
            <v>240.70000000000073</v>
          </cell>
          <cell r="K1093" t="str">
            <v/>
          </cell>
          <cell r="M1093" t="str">
            <v/>
          </cell>
        </row>
        <row r="1094">
          <cell r="B1094" t="str">
            <v>( 합       계 )</v>
          </cell>
          <cell r="F1094" t="str">
            <v/>
          </cell>
          <cell r="G1094">
            <v>13357</v>
          </cell>
          <cell r="I1094">
            <v>5331</v>
          </cell>
          <cell r="K1094">
            <v>8026</v>
          </cell>
          <cell r="M1094">
            <v>0</v>
          </cell>
        </row>
        <row r="1095">
          <cell r="F1095" t="str">
            <v/>
          </cell>
          <cell r="G1095" t="str">
            <v/>
          </cell>
          <cell r="I1095" t="str">
            <v/>
          </cell>
          <cell r="K1095" t="str">
            <v/>
          </cell>
          <cell r="M1095" t="str">
            <v/>
          </cell>
        </row>
        <row r="1096">
          <cell r="A1096" t="str">
            <v>56958000094</v>
          </cell>
          <cell r="B1096" t="str">
            <v>[제 137호] 폴리에틸렌 난연케이블  0.6/1kv F-CV 4C×16㎟ [M]</v>
          </cell>
          <cell r="F1096" t="str">
            <v/>
          </cell>
          <cell r="G1096" t="str">
            <v/>
          </cell>
          <cell r="I1096" t="str">
            <v/>
          </cell>
          <cell r="K1096" t="str">
            <v/>
          </cell>
          <cell r="M1096" t="str">
            <v/>
          </cell>
        </row>
        <row r="1097">
          <cell r="A1097" t="str">
            <v>E1450287565</v>
          </cell>
          <cell r="B1097" t="str">
            <v>폴리에틸렌 난연케이블</v>
          </cell>
          <cell r="C1097" t="str">
            <v>0.6/1kv F-CV 4C×16㎟</v>
          </cell>
          <cell r="D1097" t="str">
            <v>M</v>
          </cell>
          <cell r="E1097">
            <v>1.05</v>
          </cell>
          <cell r="F1097">
            <v>6783</v>
          </cell>
          <cell r="G1097">
            <v>7122.1</v>
          </cell>
          <cell r="H1097">
            <v>6783</v>
          </cell>
          <cell r="I1097">
            <v>7122.1</v>
          </cell>
          <cell r="J1097">
            <v>0</v>
          </cell>
          <cell r="K1097" t="str">
            <v/>
          </cell>
          <cell r="L1097">
            <v>0</v>
          </cell>
          <cell r="M1097" t="str">
            <v/>
          </cell>
        </row>
        <row r="1098">
          <cell r="A1098" t="str">
            <v>A0100000000</v>
          </cell>
          <cell r="B1098" t="str">
            <v>[ 소모 잡자재 ]</v>
          </cell>
          <cell r="C1098" t="str">
            <v>전선, 전선관의 2 %</v>
          </cell>
          <cell r="D1098" t="str">
            <v>식</v>
          </cell>
          <cell r="E1098">
            <v>1</v>
          </cell>
          <cell r="F1098">
            <v>142.39999999999964</v>
          </cell>
          <cell r="G1098">
            <v>142.4</v>
          </cell>
          <cell r="H1098">
            <v>142.39999999999964</v>
          </cell>
          <cell r="I1098">
            <v>142.39999999999964</v>
          </cell>
          <cell r="K1098" t="str">
            <v/>
          </cell>
          <cell r="M1098" t="str">
            <v/>
          </cell>
        </row>
        <row r="1099">
          <cell r="A1099" t="str">
            <v>56900017076</v>
          </cell>
          <cell r="B1099" t="str">
            <v>노 무 비</v>
          </cell>
          <cell r="C1099" t="str">
            <v>저압케이블전공</v>
          </cell>
          <cell r="D1099" t="str">
            <v>인</v>
          </cell>
          <cell r="E1099">
            <v>5.9799999999999999E-2</v>
          </cell>
          <cell r="F1099">
            <v>163808</v>
          </cell>
          <cell r="G1099">
            <v>9795.7000000000007</v>
          </cell>
          <cell r="H1099">
            <v>0</v>
          </cell>
          <cell r="I1099" t="str">
            <v/>
          </cell>
          <cell r="J1099">
            <v>163808</v>
          </cell>
          <cell r="K1099">
            <v>9795.7000000000007</v>
          </cell>
          <cell r="L1099">
            <v>0</v>
          </cell>
          <cell r="M1099" t="str">
            <v/>
          </cell>
        </row>
        <row r="1100">
          <cell r="A1100" t="str">
            <v>A0300000000</v>
          </cell>
          <cell r="B1100" t="str">
            <v>[ 공 구 손 료 ]</v>
          </cell>
          <cell r="C1100" t="str">
            <v>노무비의 3 %</v>
          </cell>
          <cell r="D1100" t="str">
            <v>식</v>
          </cell>
          <cell r="E1100">
            <v>1</v>
          </cell>
          <cell r="F1100">
            <v>293.79999999999927</v>
          </cell>
          <cell r="G1100">
            <v>293.7</v>
          </cell>
          <cell r="H1100">
            <v>293.79999999999927</v>
          </cell>
          <cell r="I1100">
            <v>293.79999999999927</v>
          </cell>
          <cell r="K1100" t="str">
            <v/>
          </cell>
          <cell r="M1100" t="str">
            <v/>
          </cell>
        </row>
        <row r="1101">
          <cell r="B1101" t="str">
            <v>( 합       계 )</v>
          </cell>
          <cell r="F1101" t="str">
            <v/>
          </cell>
          <cell r="G1101">
            <v>17353</v>
          </cell>
          <cell r="I1101">
            <v>7558</v>
          </cell>
          <cell r="K1101">
            <v>9795</v>
          </cell>
          <cell r="M1101">
            <v>0</v>
          </cell>
        </row>
        <row r="1102">
          <cell r="F1102" t="str">
            <v/>
          </cell>
          <cell r="G1102" t="str">
            <v/>
          </cell>
          <cell r="I1102" t="str">
            <v/>
          </cell>
          <cell r="K1102" t="str">
            <v/>
          </cell>
          <cell r="M1102" t="str">
            <v/>
          </cell>
        </row>
        <row r="1103">
          <cell r="A1103" t="str">
            <v>56958000095</v>
          </cell>
          <cell r="B1103" t="str">
            <v>[제 138호] 폴리에틸렌 난연케이블  0.6/1kv F-CV 4C×25㎟ [M]</v>
          </cell>
          <cell r="F1103" t="str">
            <v/>
          </cell>
          <cell r="G1103" t="str">
            <v/>
          </cell>
          <cell r="I1103" t="str">
            <v/>
          </cell>
          <cell r="K1103" t="str">
            <v/>
          </cell>
          <cell r="M1103" t="str">
            <v/>
          </cell>
        </row>
        <row r="1104">
          <cell r="A1104" t="str">
            <v>E1450287566</v>
          </cell>
          <cell r="B1104" t="str">
            <v>폴리에틸렌 난연케이블</v>
          </cell>
          <cell r="C1104" t="str">
            <v>0.6/1kv F-CV 4C×25㎟</v>
          </cell>
          <cell r="D1104" t="str">
            <v>M</v>
          </cell>
          <cell r="E1104">
            <v>1.05</v>
          </cell>
          <cell r="F1104">
            <v>10526</v>
          </cell>
          <cell r="G1104">
            <v>11052.3</v>
          </cell>
          <cell r="H1104">
            <v>10526</v>
          </cell>
          <cell r="I1104">
            <v>11052.3</v>
          </cell>
          <cell r="J1104">
            <v>0</v>
          </cell>
          <cell r="K1104" t="str">
            <v/>
          </cell>
          <cell r="L1104">
            <v>0</v>
          </cell>
          <cell r="M1104" t="str">
            <v/>
          </cell>
        </row>
        <row r="1105">
          <cell r="A1105" t="str">
            <v>A0100000000</v>
          </cell>
          <cell r="B1105" t="str">
            <v>[ 소모 잡자재 ]</v>
          </cell>
          <cell r="C1105" t="str">
            <v>전선, 전선관의 2 %</v>
          </cell>
          <cell r="D1105" t="str">
            <v>식</v>
          </cell>
          <cell r="E1105">
            <v>1</v>
          </cell>
          <cell r="F1105">
            <v>221</v>
          </cell>
          <cell r="G1105">
            <v>221</v>
          </cell>
          <cell r="H1105">
            <v>221</v>
          </cell>
          <cell r="I1105">
            <v>221</v>
          </cell>
          <cell r="K1105" t="str">
            <v/>
          </cell>
          <cell r="M1105" t="str">
            <v/>
          </cell>
        </row>
        <row r="1106">
          <cell r="A1106" t="str">
            <v>56900017076</v>
          </cell>
          <cell r="B1106" t="str">
            <v>노 무 비</v>
          </cell>
          <cell r="C1106" t="str">
            <v>저압케이블전공</v>
          </cell>
          <cell r="D1106" t="str">
            <v>인</v>
          </cell>
          <cell r="E1106">
            <v>7.8E-2</v>
          </cell>
          <cell r="F1106">
            <v>163808</v>
          </cell>
          <cell r="G1106">
            <v>12777</v>
          </cell>
          <cell r="H1106">
            <v>0</v>
          </cell>
          <cell r="I1106" t="str">
            <v/>
          </cell>
          <cell r="J1106">
            <v>163808</v>
          </cell>
          <cell r="K1106">
            <v>12777</v>
          </cell>
          <cell r="L1106">
            <v>0</v>
          </cell>
          <cell r="M1106" t="str">
            <v/>
          </cell>
        </row>
        <row r="1107">
          <cell r="A1107" t="str">
            <v>A0300000000</v>
          </cell>
          <cell r="B1107" t="str">
            <v>[ 공 구 손 료 ]</v>
          </cell>
          <cell r="C1107" t="str">
            <v>노무비의 3 %</v>
          </cell>
          <cell r="D1107" t="str">
            <v>식</v>
          </cell>
          <cell r="E1107">
            <v>1</v>
          </cell>
          <cell r="F1107">
            <v>383.29999999999927</v>
          </cell>
          <cell r="G1107">
            <v>383.2</v>
          </cell>
          <cell r="H1107">
            <v>383.29999999999927</v>
          </cell>
          <cell r="I1107">
            <v>383.29999999999927</v>
          </cell>
          <cell r="K1107" t="str">
            <v/>
          </cell>
          <cell r="M1107" t="str">
            <v/>
          </cell>
        </row>
        <row r="1108">
          <cell r="B1108" t="str">
            <v>( 합       계 )</v>
          </cell>
          <cell r="F1108" t="str">
            <v/>
          </cell>
          <cell r="G1108">
            <v>24433</v>
          </cell>
          <cell r="I1108">
            <v>11656</v>
          </cell>
          <cell r="K1108">
            <v>12777</v>
          </cell>
          <cell r="M1108">
            <v>0</v>
          </cell>
        </row>
        <row r="1109">
          <cell r="F1109" t="str">
            <v/>
          </cell>
          <cell r="G1109" t="str">
            <v/>
          </cell>
          <cell r="I1109" t="str">
            <v/>
          </cell>
          <cell r="K1109" t="str">
            <v/>
          </cell>
          <cell r="M1109" t="str">
            <v/>
          </cell>
        </row>
        <row r="1110">
          <cell r="A1110" t="str">
            <v>56958000096</v>
          </cell>
          <cell r="B1110" t="str">
            <v>[제 139호] 폴리에틸렌 난연케이블  0.6/1kv F-CV 4C×35㎟ [M]</v>
          </cell>
          <cell r="F1110" t="str">
            <v/>
          </cell>
          <cell r="G1110" t="str">
            <v/>
          </cell>
          <cell r="I1110" t="str">
            <v/>
          </cell>
          <cell r="K1110" t="str">
            <v/>
          </cell>
          <cell r="M1110" t="str">
            <v/>
          </cell>
        </row>
        <row r="1111">
          <cell r="A1111" t="str">
            <v>E1450287568</v>
          </cell>
          <cell r="B1111" t="str">
            <v>폴리에틸렌 난연케이블</v>
          </cell>
          <cell r="C1111" t="str">
            <v>0.6/1kv F-CV 4C×35㎟</v>
          </cell>
          <cell r="D1111" t="str">
            <v>M</v>
          </cell>
          <cell r="E1111">
            <v>1.05</v>
          </cell>
          <cell r="F1111">
            <v>14525</v>
          </cell>
          <cell r="G1111">
            <v>15251.2</v>
          </cell>
          <cell r="H1111">
            <v>14525</v>
          </cell>
          <cell r="I1111">
            <v>15251.2</v>
          </cell>
          <cell r="J1111">
            <v>0</v>
          </cell>
          <cell r="K1111" t="str">
            <v/>
          </cell>
          <cell r="L1111">
            <v>0</v>
          </cell>
          <cell r="M1111" t="str">
            <v/>
          </cell>
        </row>
        <row r="1112">
          <cell r="A1112" t="str">
            <v>A0100000000</v>
          </cell>
          <cell r="B1112" t="str">
            <v>[ 소모 잡자재 ]</v>
          </cell>
          <cell r="C1112" t="str">
            <v>전선, 전선관의 2 %</v>
          </cell>
          <cell r="D1112" t="str">
            <v>식</v>
          </cell>
          <cell r="E1112">
            <v>1</v>
          </cell>
          <cell r="F1112">
            <v>305</v>
          </cell>
          <cell r="G1112">
            <v>305</v>
          </cell>
          <cell r="H1112">
            <v>305</v>
          </cell>
          <cell r="I1112">
            <v>305</v>
          </cell>
          <cell r="K1112" t="str">
            <v/>
          </cell>
          <cell r="M1112" t="str">
            <v/>
          </cell>
        </row>
        <row r="1113">
          <cell r="A1113" t="str">
            <v>56900017076</v>
          </cell>
          <cell r="B1113" t="str">
            <v>노 무 비</v>
          </cell>
          <cell r="C1113" t="str">
            <v>저압케이블전공</v>
          </cell>
          <cell r="D1113" t="str">
            <v>인</v>
          </cell>
          <cell r="E1113">
            <v>9.3600000000000003E-2</v>
          </cell>
          <cell r="F1113">
            <v>163808</v>
          </cell>
          <cell r="G1113">
            <v>15332.4</v>
          </cell>
          <cell r="H1113">
            <v>0</v>
          </cell>
          <cell r="I1113" t="str">
            <v/>
          </cell>
          <cell r="J1113">
            <v>163808</v>
          </cell>
          <cell r="K1113">
            <v>15332.4</v>
          </cell>
          <cell r="L1113">
            <v>0</v>
          </cell>
          <cell r="M1113" t="str">
            <v/>
          </cell>
        </row>
        <row r="1114">
          <cell r="A1114" t="str">
            <v>A0300000000</v>
          </cell>
          <cell r="B1114" t="str">
            <v>[ 공 구 손 료 ]</v>
          </cell>
          <cell r="C1114" t="str">
            <v>노무비의 3 %</v>
          </cell>
          <cell r="D1114" t="str">
            <v>식</v>
          </cell>
          <cell r="E1114">
            <v>1</v>
          </cell>
          <cell r="F1114">
            <v>459.89999999999964</v>
          </cell>
          <cell r="G1114">
            <v>459.9</v>
          </cell>
          <cell r="H1114">
            <v>459.89999999999964</v>
          </cell>
          <cell r="I1114">
            <v>459.89999999999964</v>
          </cell>
          <cell r="K1114" t="str">
            <v/>
          </cell>
          <cell r="M1114" t="str">
            <v/>
          </cell>
        </row>
        <row r="1115">
          <cell r="B1115" t="str">
            <v>( 합       계 )</v>
          </cell>
          <cell r="F1115" t="str">
            <v/>
          </cell>
          <cell r="G1115">
            <v>31348</v>
          </cell>
          <cell r="I1115">
            <v>16016</v>
          </cell>
          <cell r="K1115">
            <v>15332</v>
          </cell>
          <cell r="M1115">
            <v>0</v>
          </cell>
        </row>
        <row r="1116">
          <cell r="F1116" t="str">
            <v/>
          </cell>
          <cell r="G1116" t="str">
            <v/>
          </cell>
          <cell r="I1116" t="str">
            <v/>
          </cell>
          <cell r="K1116" t="str">
            <v/>
          </cell>
          <cell r="M1116" t="str">
            <v/>
          </cell>
        </row>
        <row r="1117">
          <cell r="A1117" t="str">
            <v>56958000097</v>
          </cell>
          <cell r="B1117" t="str">
            <v>[제 140호] 고압 가교PE 난연케이블  6/10Kv F-CV 1C×50㎟ [M]</v>
          </cell>
          <cell r="F1117" t="str">
            <v/>
          </cell>
          <cell r="G1117" t="str">
            <v/>
          </cell>
          <cell r="I1117" t="str">
            <v/>
          </cell>
          <cell r="K1117" t="str">
            <v/>
          </cell>
          <cell r="M1117" t="str">
            <v/>
          </cell>
        </row>
        <row r="1118">
          <cell r="A1118" t="str">
            <v>E1451067606</v>
          </cell>
          <cell r="B1118" t="str">
            <v>고압 가교PE 난연케이블</v>
          </cell>
          <cell r="C1118" t="str">
            <v>6/10Kv F-CV 1C×50㎟</v>
          </cell>
          <cell r="D1118" t="str">
            <v>M</v>
          </cell>
          <cell r="E1118">
            <v>1.05</v>
          </cell>
          <cell r="F1118">
            <v>8599</v>
          </cell>
          <cell r="G1118">
            <v>9028.9</v>
          </cell>
          <cell r="H1118">
            <v>8599</v>
          </cell>
          <cell r="I1118">
            <v>9028.9</v>
          </cell>
          <cell r="J1118">
            <v>0</v>
          </cell>
          <cell r="K1118" t="str">
            <v/>
          </cell>
          <cell r="L1118">
            <v>0</v>
          </cell>
          <cell r="M1118" t="str">
            <v/>
          </cell>
        </row>
        <row r="1119">
          <cell r="A1119" t="str">
            <v>A0100000000</v>
          </cell>
          <cell r="B1119" t="str">
            <v>[ 소모 잡자재 ]</v>
          </cell>
          <cell r="C1119" t="str">
            <v>전선, 전선관의 2 %</v>
          </cell>
          <cell r="D1119" t="str">
            <v>식</v>
          </cell>
          <cell r="E1119">
            <v>1</v>
          </cell>
          <cell r="F1119">
            <v>180.5</v>
          </cell>
          <cell r="G1119">
            <v>180.5</v>
          </cell>
          <cell r="H1119">
            <v>180.5</v>
          </cell>
          <cell r="I1119">
            <v>180.5</v>
          </cell>
          <cell r="K1119" t="str">
            <v/>
          </cell>
          <cell r="M1119" t="str">
            <v/>
          </cell>
        </row>
        <row r="1120">
          <cell r="A1120" t="str">
            <v>56900017010</v>
          </cell>
          <cell r="B1120" t="str">
            <v>노 무 비</v>
          </cell>
          <cell r="C1120" t="str">
            <v>고압케이블전공</v>
          </cell>
          <cell r="D1120" t="str">
            <v>인</v>
          </cell>
          <cell r="E1120">
            <v>8.6999999999999994E-3</v>
          </cell>
          <cell r="F1120">
            <v>205729</v>
          </cell>
          <cell r="G1120">
            <v>1789.8</v>
          </cell>
          <cell r="H1120">
            <v>0</v>
          </cell>
          <cell r="I1120" t="str">
            <v/>
          </cell>
          <cell r="J1120">
            <v>205729</v>
          </cell>
          <cell r="K1120">
            <v>1789.8</v>
          </cell>
          <cell r="L1120">
            <v>0</v>
          </cell>
          <cell r="M1120" t="str">
            <v/>
          </cell>
        </row>
        <row r="1121">
          <cell r="A1121" t="str">
            <v>56900017041</v>
          </cell>
          <cell r="B1121" t="str">
            <v>노 무 비</v>
          </cell>
          <cell r="C1121" t="str">
            <v>보통인부</v>
          </cell>
          <cell r="D1121" t="str">
            <v>인</v>
          </cell>
          <cell r="E1121">
            <v>8.6999999999999994E-3</v>
          </cell>
          <cell r="F1121">
            <v>81443</v>
          </cell>
          <cell r="G1121">
            <v>708.5</v>
          </cell>
          <cell r="H1121">
            <v>0</v>
          </cell>
          <cell r="I1121" t="str">
            <v/>
          </cell>
          <cell r="J1121">
            <v>81443</v>
          </cell>
          <cell r="K1121">
            <v>708.5</v>
          </cell>
          <cell r="L1121">
            <v>0</v>
          </cell>
          <cell r="M1121" t="str">
            <v/>
          </cell>
        </row>
        <row r="1122">
          <cell r="A1122" t="str">
            <v>A0300000000</v>
          </cell>
          <cell r="B1122" t="str">
            <v>[ 공 구 손 료 ]</v>
          </cell>
          <cell r="C1122" t="str">
            <v>노무비의 3 %</v>
          </cell>
          <cell r="D1122" t="str">
            <v>식</v>
          </cell>
          <cell r="E1122">
            <v>1</v>
          </cell>
          <cell r="F1122">
            <v>74.900000000000091</v>
          </cell>
          <cell r="G1122">
            <v>74.900000000000006</v>
          </cell>
          <cell r="H1122">
            <v>74.900000000000091</v>
          </cell>
          <cell r="I1122">
            <v>74.900000000000091</v>
          </cell>
          <cell r="K1122" t="str">
            <v/>
          </cell>
          <cell r="M1122" t="str">
            <v/>
          </cell>
        </row>
        <row r="1123">
          <cell r="B1123" t="str">
            <v>( 합       계 )</v>
          </cell>
          <cell r="F1123" t="str">
            <v/>
          </cell>
          <cell r="G1123">
            <v>11782</v>
          </cell>
          <cell r="I1123">
            <v>9284</v>
          </cell>
          <cell r="K1123">
            <v>2498</v>
          </cell>
          <cell r="M1123">
            <v>0</v>
          </cell>
        </row>
        <row r="1124">
          <cell r="F1124" t="str">
            <v/>
          </cell>
          <cell r="G1124" t="str">
            <v/>
          </cell>
          <cell r="I1124" t="str">
            <v/>
          </cell>
          <cell r="K1124" t="str">
            <v/>
          </cell>
          <cell r="M1124" t="str">
            <v/>
          </cell>
        </row>
        <row r="1125">
          <cell r="A1125" t="str">
            <v>56958000098</v>
          </cell>
          <cell r="B1125" t="str">
            <v>[제 141호] 고압 가교PE 난연케이블  6/10Kv F-CV 1C×120㎟ [M]</v>
          </cell>
          <cell r="F1125" t="str">
            <v/>
          </cell>
          <cell r="G1125" t="str">
            <v/>
          </cell>
          <cell r="I1125" t="str">
            <v/>
          </cell>
          <cell r="K1125" t="str">
            <v/>
          </cell>
          <cell r="M1125" t="str">
            <v/>
          </cell>
        </row>
        <row r="1126">
          <cell r="A1126" t="str">
            <v>E1451067610</v>
          </cell>
          <cell r="B1126" t="str">
            <v>고압 가교PE 난연케이블</v>
          </cell>
          <cell r="C1126" t="str">
            <v>6/10Kv F-CV 1C×120㎟</v>
          </cell>
          <cell r="D1126" t="str">
            <v>M</v>
          </cell>
          <cell r="E1126">
            <v>1.05</v>
          </cell>
          <cell r="F1126">
            <v>14759</v>
          </cell>
          <cell r="G1126">
            <v>15496.9</v>
          </cell>
          <cell r="H1126">
            <v>14759</v>
          </cell>
          <cell r="I1126">
            <v>15496.9</v>
          </cell>
          <cell r="J1126">
            <v>0</v>
          </cell>
          <cell r="K1126" t="str">
            <v/>
          </cell>
          <cell r="L1126">
            <v>0</v>
          </cell>
          <cell r="M1126" t="str">
            <v/>
          </cell>
        </row>
        <row r="1127">
          <cell r="A1127" t="str">
            <v>A0100000000</v>
          </cell>
          <cell r="B1127" t="str">
            <v>[ 소모 잡자재 ]</v>
          </cell>
          <cell r="C1127" t="str">
            <v>전선, 전선관의 2 %</v>
          </cell>
          <cell r="D1127" t="str">
            <v>식</v>
          </cell>
          <cell r="E1127">
            <v>1</v>
          </cell>
          <cell r="F1127">
            <v>309.89999999999964</v>
          </cell>
          <cell r="G1127">
            <v>309.89999999999998</v>
          </cell>
          <cell r="H1127">
            <v>309.89999999999964</v>
          </cell>
          <cell r="I1127">
            <v>309.89999999999964</v>
          </cell>
          <cell r="K1127" t="str">
            <v/>
          </cell>
          <cell r="M1127" t="str">
            <v/>
          </cell>
        </row>
        <row r="1128">
          <cell r="A1128" t="str">
            <v>56900017010</v>
          </cell>
          <cell r="B1128" t="str">
            <v>노 무 비</v>
          </cell>
          <cell r="C1128" t="str">
            <v>고압케이블전공</v>
          </cell>
          <cell r="D1128" t="str">
            <v>인</v>
          </cell>
          <cell r="E1128">
            <v>1.38E-2</v>
          </cell>
          <cell r="F1128">
            <v>205729</v>
          </cell>
          <cell r="G1128">
            <v>2839</v>
          </cell>
          <cell r="H1128">
            <v>0</v>
          </cell>
          <cell r="I1128" t="str">
            <v/>
          </cell>
          <cell r="J1128">
            <v>205729</v>
          </cell>
          <cell r="K1128">
            <v>2839</v>
          </cell>
          <cell r="L1128">
            <v>0</v>
          </cell>
          <cell r="M1128" t="str">
            <v/>
          </cell>
        </row>
        <row r="1129">
          <cell r="A1129" t="str">
            <v>56900017041</v>
          </cell>
          <cell r="B1129" t="str">
            <v>노 무 비</v>
          </cell>
          <cell r="C1129" t="str">
            <v>보통인부</v>
          </cell>
          <cell r="D1129" t="str">
            <v>인</v>
          </cell>
          <cell r="E1129">
            <v>1.38E-2</v>
          </cell>
          <cell r="F1129">
            <v>81443</v>
          </cell>
          <cell r="G1129">
            <v>1123.9000000000001</v>
          </cell>
          <cell r="H1129">
            <v>0</v>
          </cell>
          <cell r="I1129" t="str">
            <v/>
          </cell>
          <cell r="J1129">
            <v>81443</v>
          </cell>
          <cell r="K1129">
            <v>1123.9000000000001</v>
          </cell>
          <cell r="L1129">
            <v>0</v>
          </cell>
          <cell r="M1129" t="str">
            <v/>
          </cell>
        </row>
        <row r="1130">
          <cell r="A1130" t="str">
            <v>A0300000000</v>
          </cell>
          <cell r="B1130" t="str">
            <v>[ 공 구 손 료 ]</v>
          </cell>
          <cell r="C1130" t="str">
            <v>노무비의 3 %</v>
          </cell>
          <cell r="D1130" t="str">
            <v>식</v>
          </cell>
          <cell r="E1130">
            <v>1</v>
          </cell>
          <cell r="F1130">
            <v>118.80000000000018</v>
          </cell>
          <cell r="G1130">
            <v>118.8</v>
          </cell>
          <cell r="H1130">
            <v>118.80000000000018</v>
          </cell>
          <cell r="I1130">
            <v>118.80000000000018</v>
          </cell>
          <cell r="K1130" t="str">
            <v/>
          </cell>
          <cell r="M1130" t="str">
            <v/>
          </cell>
        </row>
        <row r="1131">
          <cell r="B1131" t="str">
            <v>( 합       계 )</v>
          </cell>
          <cell r="F1131" t="str">
            <v/>
          </cell>
          <cell r="G1131">
            <v>19887</v>
          </cell>
          <cell r="I1131">
            <v>15925</v>
          </cell>
          <cell r="K1131">
            <v>3962</v>
          </cell>
          <cell r="M1131">
            <v>0</v>
          </cell>
        </row>
        <row r="1132">
          <cell r="F1132" t="str">
            <v/>
          </cell>
          <cell r="G1132" t="str">
            <v/>
          </cell>
          <cell r="I1132" t="str">
            <v/>
          </cell>
          <cell r="K1132" t="str">
            <v/>
          </cell>
          <cell r="M1132" t="str">
            <v/>
          </cell>
        </row>
        <row r="1133">
          <cell r="A1133" t="str">
            <v>56958000099</v>
          </cell>
          <cell r="B1133" t="str">
            <v>[제 142호] 고압 가교PE 난연케이블  6/10Kv F-CV 1C×240㎟ [M]</v>
          </cell>
          <cell r="F1133" t="str">
            <v/>
          </cell>
          <cell r="G1133" t="str">
            <v/>
          </cell>
          <cell r="I1133" t="str">
            <v/>
          </cell>
          <cell r="K1133" t="str">
            <v/>
          </cell>
          <cell r="M1133" t="str">
            <v/>
          </cell>
        </row>
        <row r="1134">
          <cell r="A1134" t="str">
            <v>E1451067613</v>
          </cell>
          <cell r="B1134" t="str">
            <v>고압 가교PE 난연케이블</v>
          </cell>
          <cell r="C1134" t="str">
            <v>6/10Kv F-CV 1C×240㎟</v>
          </cell>
          <cell r="D1134" t="str">
            <v>M</v>
          </cell>
          <cell r="E1134">
            <v>1.05</v>
          </cell>
          <cell r="F1134">
            <v>24990</v>
          </cell>
          <cell r="G1134">
            <v>26239.5</v>
          </cell>
          <cell r="H1134">
            <v>24990</v>
          </cell>
          <cell r="I1134">
            <v>26239.5</v>
          </cell>
          <cell r="J1134">
            <v>0</v>
          </cell>
          <cell r="K1134" t="str">
            <v/>
          </cell>
          <cell r="L1134">
            <v>0</v>
          </cell>
          <cell r="M1134" t="str">
            <v/>
          </cell>
        </row>
        <row r="1135">
          <cell r="A1135" t="str">
            <v>A0100000000</v>
          </cell>
          <cell r="B1135" t="str">
            <v>[ 소모 잡자재 ]</v>
          </cell>
          <cell r="C1135" t="str">
            <v>전선, 전선관의 2 %</v>
          </cell>
          <cell r="D1135" t="str">
            <v>식</v>
          </cell>
          <cell r="E1135">
            <v>1</v>
          </cell>
          <cell r="F1135">
            <v>524.70000000000073</v>
          </cell>
          <cell r="G1135">
            <v>524.70000000000005</v>
          </cell>
          <cell r="H1135">
            <v>524.70000000000073</v>
          </cell>
          <cell r="I1135">
            <v>524.70000000000073</v>
          </cell>
          <cell r="K1135" t="str">
            <v/>
          </cell>
          <cell r="M1135" t="str">
            <v/>
          </cell>
        </row>
        <row r="1136">
          <cell r="A1136" t="str">
            <v>56900017010</v>
          </cell>
          <cell r="B1136" t="str">
            <v>노 무 비</v>
          </cell>
          <cell r="C1136" t="str">
            <v>고압케이블전공</v>
          </cell>
          <cell r="D1136" t="str">
            <v>인</v>
          </cell>
          <cell r="E1136">
            <v>2.2100000000000002E-2</v>
          </cell>
          <cell r="F1136">
            <v>205729</v>
          </cell>
          <cell r="G1136">
            <v>4546.6000000000004</v>
          </cell>
          <cell r="H1136">
            <v>0</v>
          </cell>
          <cell r="I1136" t="str">
            <v/>
          </cell>
          <cell r="J1136">
            <v>205729</v>
          </cell>
          <cell r="K1136">
            <v>4546.6000000000004</v>
          </cell>
          <cell r="L1136">
            <v>0</v>
          </cell>
          <cell r="M1136" t="str">
            <v/>
          </cell>
        </row>
        <row r="1137">
          <cell r="A1137" t="str">
            <v>56900017041</v>
          </cell>
          <cell r="B1137" t="str">
            <v>노 무 비</v>
          </cell>
          <cell r="C1137" t="str">
            <v>보통인부</v>
          </cell>
          <cell r="D1137" t="str">
            <v>인</v>
          </cell>
          <cell r="E1137">
            <v>2.2100000000000002E-2</v>
          </cell>
          <cell r="F1137">
            <v>81443</v>
          </cell>
          <cell r="G1137">
            <v>1799.8</v>
          </cell>
          <cell r="H1137">
            <v>0</v>
          </cell>
          <cell r="I1137" t="str">
            <v/>
          </cell>
          <cell r="J1137">
            <v>81443</v>
          </cell>
          <cell r="K1137">
            <v>1799.8</v>
          </cell>
          <cell r="L1137">
            <v>0</v>
          </cell>
          <cell r="M1137" t="str">
            <v/>
          </cell>
        </row>
        <row r="1138">
          <cell r="A1138" t="str">
            <v>A0300000000</v>
          </cell>
          <cell r="B1138" t="str">
            <v>[ 공 구 손 료 ]</v>
          </cell>
          <cell r="C1138" t="str">
            <v>노무비의 3 %</v>
          </cell>
          <cell r="D1138" t="str">
            <v>식</v>
          </cell>
          <cell r="E1138">
            <v>1</v>
          </cell>
          <cell r="F1138">
            <v>190.30000000000018</v>
          </cell>
          <cell r="G1138">
            <v>190.3</v>
          </cell>
          <cell r="H1138">
            <v>190.30000000000018</v>
          </cell>
          <cell r="I1138">
            <v>190.30000000000018</v>
          </cell>
          <cell r="K1138" t="str">
            <v/>
          </cell>
          <cell r="M1138" t="str">
            <v/>
          </cell>
        </row>
        <row r="1139">
          <cell r="B1139" t="str">
            <v>( 합       계 )</v>
          </cell>
          <cell r="F1139" t="str">
            <v/>
          </cell>
          <cell r="G1139">
            <v>33300</v>
          </cell>
          <cell r="I1139">
            <v>26954</v>
          </cell>
          <cell r="K1139">
            <v>6346</v>
          </cell>
          <cell r="M1139">
            <v>0</v>
          </cell>
        </row>
        <row r="1140">
          <cell r="F1140" t="str">
            <v/>
          </cell>
          <cell r="G1140" t="str">
            <v/>
          </cell>
          <cell r="I1140" t="str">
            <v/>
          </cell>
          <cell r="K1140" t="str">
            <v/>
          </cell>
          <cell r="M1140" t="str">
            <v/>
          </cell>
        </row>
        <row r="1141">
          <cell r="A1141" t="str">
            <v>56958000100</v>
          </cell>
          <cell r="B1141" t="str">
            <v>[제 143호] 난연제어케이블  F-CVV 2Cx1.5㎟ [M]</v>
          </cell>
          <cell r="F1141" t="str">
            <v/>
          </cell>
          <cell r="G1141" t="str">
            <v/>
          </cell>
          <cell r="I1141" t="str">
            <v/>
          </cell>
          <cell r="K1141" t="str">
            <v/>
          </cell>
          <cell r="M1141" t="str">
            <v/>
          </cell>
        </row>
        <row r="1142">
          <cell r="A1142" t="str">
            <v>E1450358025</v>
          </cell>
          <cell r="B1142" t="str">
            <v>난연제어케이블</v>
          </cell>
          <cell r="C1142" t="str">
            <v>F-CVV 2Cx1.5㎟</v>
          </cell>
          <cell r="D1142" t="str">
            <v>M</v>
          </cell>
          <cell r="E1142">
            <v>1.05</v>
          </cell>
          <cell r="F1142">
            <v>1009</v>
          </cell>
          <cell r="G1142">
            <v>1059.4000000000001</v>
          </cell>
          <cell r="H1142">
            <v>1009</v>
          </cell>
          <cell r="I1142">
            <v>1059.4000000000001</v>
          </cell>
          <cell r="J1142">
            <v>0</v>
          </cell>
          <cell r="K1142" t="str">
            <v/>
          </cell>
          <cell r="L1142">
            <v>0</v>
          </cell>
          <cell r="M1142" t="str">
            <v/>
          </cell>
        </row>
        <row r="1143">
          <cell r="A1143" t="str">
            <v>A0100000000</v>
          </cell>
          <cell r="B1143" t="str">
            <v>[ 소모 잡자재 ]</v>
          </cell>
          <cell r="C1143" t="str">
            <v>전선, 전선관의 2 %</v>
          </cell>
          <cell r="D1143" t="str">
            <v>식</v>
          </cell>
          <cell r="E1143">
            <v>1</v>
          </cell>
          <cell r="F1143">
            <v>21.099999999999909</v>
          </cell>
          <cell r="G1143">
            <v>21</v>
          </cell>
          <cell r="H1143">
            <v>21.099999999999909</v>
          </cell>
          <cell r="I1143">
            <v>21.099999999999909</v>
          </cell>
          <cell r="K1143" t="str">
            <v/>
          </cell>
          <cell r="M1143" t="str">
            <v/>
          </cell>
        </row>
        <row r="1144">
          <cell r="A1144" t="str">
            <v>56900017076</v>
          </cell>
          <cell r="B1144" t="str">
            <v>노 무 비</v>
          </cell>
          <cell r="C1144" t="str">
            <v>저압케이블전공</v>
          </cell>
          <cell r="D1144" t="str">
            <v>인</v>
          </cell>
          <cell r="E1144">
            <v>1.4E-2</v>
          </cell>
          <cell r="F1144">
            <v>163808</v>
          </cell>
          <cell r="G1144">
            <v>2293.3000000000002</v>
          </cell>
          <cell r="H1144">
            <v>0</v>
          </cell>
          <cell r="I1144" t="str">
            <v/>
          </cell>
          <cell r="J1144">
            <v>163808</v>
          </cell>
          <cell r="K1144">
            <v>2293.3000000000002</v>
          </cell>
          <cell r="L1144">
            <v>0</v>
          </cell>
          <cell r="M1144" t="str">
            <v/>
          </cell>
        </row>
        <row r="1145">
          <cell r="A1145" t="str">
            <v>A0300000000</v>
          </cell>
          <cell r="B1145" t="str">
            <v>[ 공 구 손 료 ]</v>
          </cell>
          <cell r="C1145" t="str">
            <v>노무비의 3 %</v>
          </cell>
          <cell r="D1145" t="str">
            <v>식</v>
          </cell>
          <cell r="E1145">
            <v>1</v>
          </cell>
          <cell r="F1145">
            <v>68.699999999999818</v>
          </cell>
          <cell r="G1145">
            <v>68.599999999999994</v>
          </cell>
          <cell r="H1145">
            <v>68.699999999999818</v>
          </cell>
          <cell r="I1145">
            <v>68.699999999999818</v>
          </cell>
          <cell r="K1145" t="str">
            <v/>
          </cell>
          <cell r="M1145" t="str">
            <v/>
          </cell>
        </row>
        <row r="1146">
          <cell r="B1146" t="str">
            <v>( 합       계 )</v>
          </cell>
          <cell r="F1146" t="str">
            <v/>
          </cell>
          <cell r="G1146">
            <v>3442</v>
          </cell>
          <cell r="I1146">
            <v>1149</v>
          </cell>
          <cell r="K1146">
            <v>2293</v>
          </cell>
          <cell r="M1146">
            <v>0</v>
          </cell>
        </row>
        <row r="1147">
          <cell r="F1147" t="str">
            <v/>
          </cell>
          <cell r="G1147" t="str">
            <v/>
          </cell>
          <cell r="I1147" t="str">
            <v/>
          </cell>
          <cell r="K1147" t="str">
            <v/>
          </cell>
          <cell r="M1147" t="str">
            <v/>
          </cell>
        </row>
        <row r="1148">
          <cell r="A1148" t="str">
            <v>56958000101</v>
          </cell>
          <cell r="B1148" t="str">
            <v>[제 144호] 난연제어케이블  F-CVV 4Cx1.5㎟ [M]</v>
          </cell>
          <cell r="F1148" t="str">
            <v/>
          </cell>
          <cell r="G1148" t="str">
            <v/>
          </cell>
          <cell r="I1148" t="str">
            <v/>
          </cell>
          <cell r="K1148" t="str">
            <v/>
          </cell>
          <cell r="M1148" t="str">
            <v/>
          </cell>
        </row>
        <row r="1149">
          <cell r="A1149" t="str">
            <v>E1450358065</v>
          </cell>
          <cell r="B1149" t="str">
            <v>난연제어케이블</v>
          </cell>
          <cell r="C1149" t="str">
            <v>F-CVV 4Cx1.5㎟</v>
          </cell>
          <cell r="D1149" t="str">
            <v>M</v>
          </cell>
          <cell r="E1149">
            <v>1.05</v>
          </cell>
          <cell r="F1149">
            <v>1411</v>
          </cell>
          <cell r="G1149">
            <v>1481.5</v>
          </cell>
          <cell r="H1149">
            <v>1411</v>
          </cell>
          <cell r="I1149">
            <v>1481.5</v>
          </cell>
          <cell r="J1149">
            <v>0</v>
          </cell>
          <cell r="K1149" t="str">
            <v/>
          </cell>
          <cell r="L1149">
            <v>0</v>
          </cell>
          <cell r="M1149" t="str">
            <v/>
          </cell>
        </row>
        <row r="1150">
          <cell r="A1150" t="str">
            <v>A0100000000</v>
          </cell>
          <cell r="B1150" t="str">
            <v>[ 소모 잡자재 ]</v>
          </cell>
          <cell r="C1150" t="str">
            <v>전선, 전선관의 2 %</v>
          </cell>
          <cell r="D1150" t="str">
            <v>식</v>
          </cell>
          <cell r="E1150">
            <v>1</v>
          </cell>
          <cell r="F1150">
            <v>29.599999999999909</v>
          </cell>
          <cell r="G1150">
            <v>29.5</v>
          </cell>
          <cell r="H1150">
            <v>29.599999999999909</v>
          </cell>
          <cell r="I1150">
            <v>29.599999999999909</v>
          </cell>
          <cell r="K1150" t="str">
            <v/>
          </cell>
          <cell r="M1150" t="str">
            <v/>
          </cell>
        </row>
        <row r="1151">
          <cell r="A1151" t="str">
            <v>56900017076</v>
          </cell>
          <cell r="B1151" t="str">
            <v>노 무 비</v>
          </cell>
          <cell r="C1151" t="str">
            <v>저압케이블전공</v>
          </cell>
          <cell r="D1151" t="str">
            <v>인</v>
          </cell>
          <cell r="E1151">
            <v>2.5999999999999999E-2</v>
          </cell>
          <cell r="F1151">
            <v>163808</v>
          </cell>
          <cell r="G1151">
            <v>4259</v>
          </cell>
          <cell r="H1151">
            <v>0</v>
          </cell>
          <cell r="I1151" t="str">
            <v/>
          </cell>
          <cell r="J1151">
            <v>163808</v>
          </cell>
          <cell r="K1151">
            <v>4259</v>
          </cell>
          <cell r="L1151">
            <v>0</v>
          </cell>
          <cell r="M1151" t="str">
            <v/>
          </cell>
        </row>
        <row r="1152">
          <cell r="A1152" t="str">
            <v>A0300000000</v>
          </cell>
          <cell r="B1152" t="str">
            <v>[ 공 구 손 료 ]</v>
          </cell>
          <cell r="C1152" t="str">
            <v>노무비의 3 %</v>
          </cell>
          <cell r="D1152" t="str">
            <v>식</v>
          </cell>
          <cell r="E1152">
            <v>1</v>
          </cell>
          <cell r="F1152">
            <v>127.69999999999982</v>
          </cell>
          <cell r="G1152">
            <v>127.7</v>
          </cell>
          <cell r="H1152">
            <v>127.69999999999982</v>
          </cell>
          <cell r="I1152">
            <v>127.69999999999982</v>
          </cell>
          <cell r="K1152" t="str">
            <v/>
          </cell>
          <cell r="M1152" t="str">
            <v/>
          </cell>
        </row>
        <row r="1153">
          <cell r="B1153" t="str">
            <v>( 합       계 )</v>
          </cell>
          <cell r="F1153" t="str">
            <v/>
          </cell>
          <cell r="G1153">
            <v>5897</v>
          </cell>
          <cell r="I1153">
            <v>1638</v>
          </cell>
          <cell r="K1153">
            <v>4259</v>
          </cell>
          <cell r="M1153">
            <v>0</v>
          </cell>
        </row>
        <row r="1154">
          <cell r="F1154" t="str">
            <v/>
          </cell>
          <cell r="G1154" t="str">
            <v/>
          </cell>
          <cell r="I1154" t="str">
            <v/>
          </cell>
          <cell r="K1154" t="str">
            <v/>
          </cell>
          <cell r="M1154" t="str">
            <v/>
          </cell>
        </row>
        <row r="1155">
          <cell r="A1155" t="str">
            <v>56958000102</v>
          </cell>
          <cell r="B1155" t="str">
            <v>[제 145호] 난연제어케이블  F-CVV 6Cx1.5㎟ [M]</v>
          </cell>
          <cell r="F1155" t="str">
            <v/>
          </cell>
          <cell r="G1155" t="str">
            <v/>
          </cell>
          <cell r="I1155" t="str">
            <v/>
          </cell>
          <cell r="K1155" t="str">
            <v/>
          </cell>
          <cell r="M1155" t="str">
            <v/>
          </cell>
        </row>
        <row r="1156">
          <cell r="A1156" t="str">
            <v>E1450358095</v>
          </cell>
          <cell r="B1156" t="str">
            <v>난연제어케이블</v>
          </cell>
          <cell r="C1156" t="str">
            <v>F-CVV 6Cx1.5㎟</v>
          </cell>
          <cell r="D1156" t="str">
            <v>M</v>
          </cell>
          <cell r="E1156">
            <v>1.05</v>
          </cell>
          <cell r="F1156">
            <v>1872</v>
          </cell>
          <cell r="G1156">
            <v>1965.6</v>
          </cell>
          <cell r="H1156">
            <v>1872</v>
          </cell>
          <cell r="I1156">
            <v>1965.6</v>
          </cell>
          <cell r="J1156">
            <v>0</v>
          </cell>
          <cell r="K1156" t="str">
            <v/>
          </cell>
          <cell r="L1156">
            <v>0</v>
          </cell>
          <cell r="M1156" t="str">
            <v/>
          </cell>
        </row>
        <row r="1157">
          <cell r="A1157" t="str">
            <v>A0100000000</v>
          </cell>
          <cell r="B1157" t="str">
            <v>[ 소모 잡자재 ]</v>
          </cell>
          <cell r="C1157" t="str">
            <v>전선, 전선관의 2 %</v>
          </cell>
          <cell r="D1157" t="str">
            <v>식</v>
          </cell>
          <cell r="E1157">
            <v>1</v>
          </cell>
          <cell r="F1157">
            <v>39.299999999999955</v>
          </cell>
          <cell r="G1157">
            <v>39.299999999999997</v>
          </cell>
          <cell r="H1157">
            <v>39.299999999999955</v>
          </cell>
          <cell r="I1157">
            <v>39.299999999999955</v>
          </cell>
          <cell r="K1157" t="str">
            <v/>
          </cell>
          <cell r="M1157" t="str">
            <v/>
          </cell>
        </row>
        <row r="1158">
          <cell r="A1158" t="str">
            <v>56900017076</v>
          </cell>
          <cell r="B1158" t="str">
            <v>노 무 비</v>
          </cell>
          <cell r="C1158" t="str">
            <v>저압케이블전공</v>
          </cell>
          <cell r="D1158" t="str">
            <v>인</v>
          </cell>
          <cell r="E1158">
            <v>3.5000000000000003E-2</v>
          </cell>
          <cell r="F1158">
            <v>163808</v>
          </cell>
          <cell r="G1158">
            <v>5733.2</v>
          </cell>
          <cell r="H1158">
            <v>0</v>
          </cell>
          <cell r="I1158" t="str">
            <v/>
          </cell>
          <cell r="J1158">
            <v>163808</v>
          </cell>
          <cell r="K1158">
            <v>5733.2</v>
          </cell>
          <cell r="L1158">
            <v>0</v>
          </cell>
          <cell r="M1158" t="str">
            <v/>
          </cell>
        </row>
        <row r="1159">
          <cell r="A1159" t="str">
            <v>A0300000000</v>
          </cell>
          <cell r="B1159" t="str">
            <v>[ 공 구 손 료 ]</v>
          </cell>
          <cell r="C1159" t="str">
            <v>노무비의 3 %</v>
          </cell>
          <cell r="D1159" t="str">
            <v>식</v>
          </cell>
          <cell r="E1159">
            <v>1</v>
          </cell>
          <cell r="F1159">
            <v>171.89999999999964</v>
          </cell>
          <cell r="G1159">
            <v>171.9</v>
          </cell>
          <cell r="H1159">
            <v>171.89999999999964</v>
          </cell>
          <cell r="I1159">
            <v>171.89999999999964</v>
          </cell>
          <cell r="K1159" t="str">
            <v/>
          </cell>
          <cell r="M1159" t="str">
            <v/>
          </cell>
        </row>
        <row r="1160">
          <cell r="B1160" t="str">
            <v>( 합       계 )</v>
          </cell>
          <cell r="F1160" t="str">
            <v/>
          </cell>
          <cell r="G1160">
            <v>7909</v>
          </cell>
          <cell r="I1160">
            <v>2176</v>
          </cell>
          <cell r="K1160">
            <v>5733</v>
          </cell>
          <cell r="M1160">
            <v>0</v>
          </cell>
        </row>
        <row r="1161">
          <cell r="F1161" t="str">
            <v/>
          </cell>
          <cell r="G1161" t="str">
            <v/>
          </cell>
          <cell r="I1161" t="str">
            <v/>
          </cell>
          <cell r="K1161" t="str">
            <v/>
          </cell>
          <cell r="M1161" t="str">
            <v/>
          </cell>
        </row>
        <row r="1162">
          <cell r="A1162" t="str">
            <v>56958000103</v>
          </cell>
          <cell r="B1162" t="str">
            <v>[제 146호] 난연제어케이블  F-CVV 7Cx1.5㎟ [M]</v>
          </cell>
          <cell r="F1162" t="str">
            <v/>
          </cell>
          <cell r="G1162" t="str">
            <v/>
          </cell>
          <cell r="I1162" t="str">
            <v/>
          </cell>
          <cell r="K1162" t="str">
            <v/>
          </cell>
          <cell r="M1162" t="str">
            <v/>
          </cell>
        </row>
        <row r="1163">
          <cell r="A1163" t="str">
            <v>E1450358104</v>
          </cell>
          <cell r="B1163" t="str">
            <v>난연제어케이블</v>
          </cell>
          <cell r="C1163" t="str">
            <v>F-CVV 7Cx1.5㎟</v>
          </cell>
          <cell r="D1163" t="str">
            <v>M</v>
          </cell>
          <cell r="E1163">
            <v>1.05</v>
          </cell>
          <cell r="F1163">
            <v>2009</v>
          </cell>
          <cell r="G1163">
            <v>2109.4</v>
          </cell>
          <cell r="H1163">
            <v>2009</v>
          </cell>
          <cell r="I1163">
            <v>2109.4</v>
          </cell>
          <cell r="J1163">
            <v>0</v>
          </cell>
          <cell r="K1163" t="str">
            <v/>
          </cell>
          <cell r="L1163">
            <v>0</v>
          </cell>
          <cell r="M1163" t="str">
            <v/>
          </cell>
        </row>
        <row r="1164">
          <cell r="A1164" t="str">
            <v>A0100000000</v>
          </cell>
          <cell r="B1164" t="str">
            <v>[ 소모 잡자재 ]</v>
          </cell>
          <cell r="C1164" t="str">
            <v>전선, 전선관의 2 %</v>
          </cell>
          <cell r="D1164" t="str">
            <v>식</v>
          </cell>
          <cell r="E1164">
            <v>1</v>
          </cell>
          <cell r="F1164">
            <v>42.099999999999909</v>
          </cell>
          <cell r="G1164">
            <v>42</v>
          </cell>
          <cell r="H1164">
            <v>42.099999999999909</v>
          </cell>
          <cell r="I1164">
            <v>42.099999999999909</v>
          </cell>
          <cell r="K1164" t="str">
            <v/>
          </cell>
          <cell r="M1164" t="str">
            <v/>
          </cell>
        </row>
        <row r="1165">
          <cell r="A1165" t="str">
            <v>56900017076</v>
          </cell>
          <cell r="B1165" t="str">
            <v>노 무 비</v>
          </cell>
          <cell r="C1165" t="str">
            <v>저압케이블전공</v>
          </cell>
          <cell r="D1165" t="str">
            <v>인</v>
          </cell>
          <cell r="E1165">
            <v>3.9E-2</v>
          </cell>
          <cell r="F1165">
            <v>163808</v>
          </cell>
          <cell r="G1165">
            <v>6388.5</v>
          </cell>
          <cell r="H1165">
            <v>0</v>
          </cell>
          <cell r="I1165" t="str">
            <v/>
          </cell>
          <cell r="J1165">
            <v>163808</v>
          </cell>
          <cell r="K1165">
            <v>6388.5</v>
          </cell>
          <cell r="L1165">
            <v>0</v>
          </cell>
          <cell r="M1165" t="str">
            <v/>
          </cell>
        </row>
        <row r="1166">
          <cell r="A1166" t="str">
            <v>A0300000000</v>
          </cell>
          <cell r="B1166" t="str">
            <v>[ 공 구 손 료 ]</v>
          </cell>
          <cell r="C1166" t="str">
            <v>노무비의 3 %</v>
          </cell>
          <cell r="D1166" t="str">
            <v>식</v>
          </cell>
          <cell r="E1166">
            <v>1</v>
          </cell>
          <cell r="F1166">
            <v>191.60000000000036</v>
          </cell>
          <cell r="G1166">
            <v>191.6</v>
          </cell>
          <cell r="H1166">
            <v>191.60000000000036</v>
          </cell>
          <cell r="I1166">
            <v>191.60000000000036</v>
          </cell>
          <cell r="K1166" t="str">
            <v/>
          </cell>
          <cell r="M1166" t="str">
            <v/>
          </cell>
        </row>
        <row r="1167">
          <cell r="B1167" t="str">
            <v>( 합       계 )</v>
          </cell>
          <cell r="F1167" t="str">
            <v/>
          </cell>
          <cell r="G1167">
            <v>8731</v>
          </cell>
          <cell r="I1167">
            <v>2343</v>
          </cell>
          <cell r="K1167">
            <v>6388</v>
          </cell>
          <cell r="M1167">
            <v>0</v>
          </cell>
        </row>
        <row r="1168">
          <cell r="F1168" t="str">
            <v/>
          </cell>
          <cell r="G1168" t="str">
            <v/>
          </cell>
          <cell r="I1168" t="str">
            <v/>
          </cell>
          <cell r="K1168" t="str">
            <v/>
          </cell>
          <cell r="M1168" t="str">
            <v/>
          </cell>
        </row>
        <row r="1169">
          <cell r="A1169" t="str">
            <v>56958000104</v>
          </cell>
          <cell r="B1169" t="str">
            <v>[제 147호] 난연제어케이블  F-CVV 10Cx1.5㎟ [M]</v>
          </cell>
          <cell r="F1169" t="str">
            <v/>
          </cell>
          <cell r="G1169" t="str">
            <v/>
          </cell>
          <cell r="I1169" t="str">
            <v/>
          </cell>
          <cell r="K1169" t="str">
            <v/>
          </cell>
          <cell r="M1169" t="str">
            <v/>
          </cell>
        </row>
        <row r="1170">
          <cell r="A1170" t="str">
            <v>E1450358130</v>
          </cell>
          <cell r="B1170" t="str">
            <v>난연제어케이블</v>
          </cell>
          <cell r="C1170" t="str">
            <v>F-CVV 10Cx1.5㎟</v>
          </cell>
          <cell r="D1170" t="str">
            <v>M</v>
          </cell>
          <cell r="E1170">
            <v>1.05</v>
          </cell>
          <cell r="F1170">
            <v>2695</v>
          </cell>
          <cell r="G1170">
            <v>2829.7</v>
          </cell>
          <cell r="H1170">
            <v>2695</v>
          </cell>
          <cell r="I1170">
            <v>2829.7</v>
          </cell>
          <cell r="J1170">
            <v>0</v>
          </cell>
          <cell r="K1170" t="str">
            <v/>
          </cell>
          <cell r="L1170">
            <v>0</v>
          </cell>
          <cell r="M1170" t="str">
            <v/>
          </cell>
        </row>
        <row r="1171">
          <cell r="A1171" t="str">
            <v>A0100000000</v>
          </cell>
          <cell r="B1171" t="str">
            <v>[ 소모 잡자재 ]</v>
          </cell>
          <cell r="C1171" t="str">
            <v>전선, 전선관의 2 %</v>
          </cell>
          <cell r="D1171" t="str">
            <v>식</v>
          </cell>
          <cell r="E1171">
            <v>1</v>
          </cell>
          <cell r="F1171">
            <v>56.5</v>
          </cell>
          <cell r="G1171">
            <v>56.5</v>
          </cell>
          <cell r="H1171">
            <v>56.5</v>
          </cell>
          <cell r="I1171">
            <v>56.5</v>
          </cell>
          <cell r="K1171" t="str">
            <v/>
          </cell>
          <cell r="M1171" t="str">
            <v/>
          </cell>
        </row>
        <row r="1172">
          <cell r="A1172" t="str">
            <v>56900017076</v>
          </cell>
          <cell r="B1172" t="str">
            <v>노 무 비</v>
          </cell>
          <cell r="C1172" t="str">
            <v>저압케이블전공</v>
          </cell>
          <cell r="D1172" t="str">
            <v>인</v>
          </cell>
          <cell r="E1172">
            <v>4.8000000000000001E-2</v>
          </cell>
          <cell r="F1172">
            <v>163808</v>
          </cell>
          <cell r="G1172">
            <v>7862.7</v>
          </cell>
          <cell r="H1172">
            <v>0</v>
          </cell>
          <cell r="I1172" t="str">
            <v/>
          </cell>
          <cell r="J1172">
            <v>163808</v>
          </cell>
          <cell r="K1172">
            <v>7862.7</v>
          </cell>
          <cell r="L1172">
            <v>0</v>
          </cell>
          <cell r="M1172" t="str">
            <v/>
          </cell>
        </row>
        <row r="1173">
          <cell r="A1173" t="str">
            <v>A0300000000</v>
          </cell>
          <cell r="B1173" t="str">
            <v>[ 공 구 손 료 ]</v>
          </cell>
          <cell r="C1173" t="str">
            <v>노무비의 3 %</v>
          </cell>
          <cell r="D1173" t="str">
            <v>식</v>
          </cell>
          <cell r="E1173">
            <v>1</v>
          </cell>
          <cell r="F1173">
            <v>235.80000000000018</v>
          </cell>
          <cell r="G1173">
            <v>235.8</v>
          </cell>
          <cell r="H1173">
            <v>235.80000000000018</v>
          </cell>
          <cell r="I1173">
            <v>235.80000000000018</v>
          </cell>
          <cell r="K1173" t="str">
            <v/>
          </cell>
          <cell r="M1173" t="str">
            <v/>
          </cell>
        </row>
        <row r="1174">
          <cell r="B1174" t="str">
            <v>( 합       계 )</v>
          </cell>
          <cell r="F1174" t="str">
            <v/>
          </cell>
          <cell r="G1174">
            <v>10984</v>
          </cell>
          <cell r="I1174">
            <v>3122</v>
          </cell>
          <cell r="K1174">
            <v>7862</v>
          </cell>
          <cell r="M1174">
            <v>0</v>
          </cell>
        </row>
        <row r="1175">
          <cell r="F1175" t="str">
            <v/>
          </cell>
          <cell r="G1175" t="str">
            <v/>
          </cell>
          <cell r="I1175" t="str">
            <v/>
          </cell>
          <cell r="K1175" t="str">
            <v/>
          </cell>
          <cell r="M1175" t="str">
            <v/>
          </cell>
        </row>
        <row r="1176">
          <cell r="A1176" t="str">
            <v>56958000105</v>
          </cell>
          <cell r="B1176" t="str">
            <v>[제 148호] 난연제어케이블  F-CVV 12Cx1.5㎟ [M]</v>
          </cell>
          <cell r="F1176" t="str">
            <v/>
          </cell>
          <cell r="G1176" t="str">
            <v/>
          </cell>
          <cell r="I1176" t="str">
            <v/>
          </cell>
          <cell r="K1176" t="str">
            <v/>
          </cell>
          <cell r="M1176" t="str">
            <v/>
          </cell>
        </row>
        <row r="1177">
          <cell r="A1177" t="str">
            <v>E1450358138</v>
          </cell>
          <cell r="B1177" t="str">
            <v>난연제어케이블</v>
          </cell>
          <cell r="C1177" t="str">
            <v>F-CVV 12Cx1.5㎟</v>
          </cell>
          <cell r="D1177" t="str">
            <v>M</v>
          </cell>
          <cell r="E1177">
            <v>1.05</v>
          </cell>
          <cell r="F1177">
            <v>3077</v>
          </cell>
          <cell r="G1177">
            <v>3230.8</v>
          </cell>
          <cell r="H1177">
            <v>3077</v>
          </cell>
          <cell r="I1177">
            <v>3230.8</v>
          </cell>
          <cell r="J1177">
            <v>0</v>
          </cell>
          <cell r="K1177" t="str">
            <v/>
          </cell>
          <cell r="L1177">
            <v>0</v>
          </cell>
          <cell r="M1177" t="str">
            <v/>
          </cell>
        </row>
        <row r="1178">
          <cell r="A1178" t="str">
            <v>A0100000000</v>
          </cell>
          <cell r="B1178" t="str">
            <v>[ 소모 잡자재 ]</v>
          </cell>
          <cell r="C1178" t="str">
            <v>전선, 전선관의 2 %</v>
          </cell>
          <cell r="D1178" t="str">
            <v>식</v>
          </cell>
          <cell r="E1178">
            <v>1</v>
          </cell>
          <cell r="F1178">
            <v>64.599999999999909</v>
          </cell>
          <cell r="G1178">
            <v>64.5</v>
          </cell>
          <cell r="H1178">
            <v>64.599999999999909</v>
          </cell>
          <cell r="I1178">
            <v>64.599999999999909</v>
          </cell>
          <cell r="K1178" t="str">
            <v/>
          </cell>
          <cell r="M1178" t="str">
            <v/>
          </cell>
        </row>
        <row r="1179">
          <cell r="A1179" t="str">
            <v>56900017076</v>
          </cell>
          <cell r="B1179" t="str">
            <v>노 무 비</v>
          </cell>
          <cell r="C1179" t="str">
            <v>저압케이블전공</v>
          </cell>
          <cell r="D1179" t="str">
            <v>인</v>
          </cell>
          <cell r="E1179">
            <v>5.3999999999999999E-2</v>
          </cell>
          <cell r="F1179">
            <v>163808</v>
          </cell>
          <cell r="G1179">
            <v>8845.6</v>
          </cell>
          <cell r="H1179">
            <v>0</v>
          </cell>
          <cell r="I1179" t="str">
            <v/>
          </cell>
          <cell r="J1179">
            <v>163808</v>
          </cell>
          <cell r="K1179">
            <v>8845.6</v>
          </cell>
          <cell r="L1179">
            <v>0</v>
          </cell>
          <cell r="M1179" t="str">
            <v/>
          </cell>
        </row>
        <row r="1180">
          <cell r="A1180" t="str">
            <v>A0300000000</v>
          </cell>
          <cell r="B1180" t="str">
            <v>[ 공 구 손 료 ]</v>
          </cell>
          <cell r="C1180" t="str">
            <v>노무비의 3 %</v>
          </cell>
          <cell r="D1180" t="str">
            <v>식</v>
          </cell>
          <cell r="E1180">
            <v>1</v>
          </cell>
          <cell r="F1180">
            <v>265.29999999999927</v>
          </cell>
          <cell r="G1180">
            <v>265.2</v>
          </cell>
          <cell r="H1180">
            <v>265.29999999999927</v>
          </cell>
          <cell r="I1180">
            <v>265.29999999999927</v>
          </cell>
          <cell r="K1180" t="str">
            <v/>
          </cell>
          <cell r="M1180" t="str">
            <v/>
          </cell>
        </row>
        <row r="1181">
          <cell r="B1181" t="str">
            <v>( 합       계 )</v>
          </cell>
          <cell r="F1181" t="str">
            <v/>
          </cell>
          <cell r="G1181">
            <v>12405</v>
          </cell>
          <cell r="I1181">
            <v>3560</v>
          </cell>
          <cell r="K1181">
            <v>8845</v>
          </cell>
          <cell r="M1181">
            <v>0</v>
          </cell>
        </row>
        <row r="1182">
          <cell r="F1182" t="str">
            <v/>
          </cell>
          <cell r="G1182" t="str">
            <v/>
          </cell>
          <cell r="I1182" t="str">
            <v/>
          </cell>
          <cell r="K1182" t="str">
            <v/>
          </cell>
          <cell r="M1182" t="str">
            <v/>
          </cell>
        </row>
        <row r="1183">
          <cell r="A1183" t="str">
            <v>56958000106</v>
          </cell>
          <cell r="B1183" t="str">
            <v>[제 149호] 난연제어케이블  F-CVV 15Cx1.5㎟ [M]</v>
          </cell>
          <cell r="F1183" t="str">
            <v/>
          </cell>
          <cell r="G1183" t="str">
            <v/>
          </cell>
          <cell r="I1183" t="str">
            <v/>
          </cell>
          <cell r="K1183" t="str">
            <v/>
          </cell>
          <cell r="M1183" t="str">
            <v/>
          </cell>
        </row>
        <row r="1184">
          <cell r="A1184" t="str">
            <v>E1450358146</v>
          </cell>
          <cell r="B1184" t="str">
            <v>난연제어케이블</v>
          </cell>
          <cell r="C1184" t="str">
            <v>F-CVV 15Cx1.5㎟</v>
          </cell>
          <cell r="D1184" t="str">
            <v>M</v>
          </cell>
          <cell r="E1184">
            <v>1.05</v>
          </cell>
          <cell r="F1184">
            <v>3606</v>
          </cell>
          <cell r="G1184">
            <v>3786.3</v>
          </cell>
          <cell r="H1184">
            <v>3606</v>
          </cell>
          <cell r="I1184">
            <v>3786.3</v>
          </cell>
          <cell r="J1184">
            <v>0</v>
          </cell>
          <cell r="K1184" t="str">
            <v/>
          </cell>
          <cell r="L1184">
            <v>0</v>
          </cell>
          <cell r="M1184" t="str">
            <v/>
          </cell>
        </row>
        <row r="1185">
          <cell r="A1185" t="str">
            <v>A0100000000</v>
          </cell>
          <cell r="B1185" t="str">
            <v>[ 소모 잡자재 ]</v>
          </cell>
          <cell r="C1185" t="str">
            <v>전선, 전선관의 2 %</v>
          </cell>
          <cell r="D1185" t="str">
            <v>식</v>
          </cell>
          <cell r="E1185">
            <v>1</v>
          </cell>
          <cell r="F1185">
            <v>75.699999999999818</v>
          </cell>
          <cell r="G1185">
            <v>75.599999999999994</v>
          </cell>
          <cell r="H1185">
            <v>75.699999999999818</v>
          </cell>
          <cell r="I1185">
            <v>75.699999999999818</v>
          </cell>
          <cell r="K1185" t="str">
            <v/>
          </cell>
          <cell r="M1185" t="str">
            <v/>
          </cell>
        </row>
        <row r="1186">
          <cell r="A1186" t="str">
            <v>56900017076</v>
          </cell>
          <cell r="B1186" t="str">
            <v>노 무 비</v>
          </cell>
          <cell r="C1186" t="str">
            <v>저압케이블전공</v>
          </cell>
          <cell r="D1186" t="str">
            <v>인</v>
          </cell>
          <cell r="E1186">
            <v>6.2E-2</v>
          </cell>
          <cell r="F1186">
            <v>163808</v>
          </cell>
          <cell r="G1186">
            <v>10156</v>
          </cell>
          <cell r="H1186">
            <v>0</v>
          </cell>
          <cell r="I1186" t="str">
            <v/>
          </cell>
          <cell r="J1186">
            <v>163808</v>
          </cell>
          <cell r="K1186">
            <v>10156</v>
          </cell>
          <cell r="L1186">
            <v>0</v>
          </cell>
          <cell r="M1186" t="str">
            <v/>
          </cell>
        </row>
        <row r="1187">
          <cell r="A1187" t="str">
            <v>A0300000000</v>
          </cell>
          <cell r="B1187" t="str">
            <v>[ 공 구 손 료 ]</v>
          </cell>
          <cell r="C1187" t="str">
            <v>노무비의 3 %</v>
          </cell>
          <cell r="D1187" t="str">
            <v>식</v>
          </cell>
          <cell r="E1187">
            <v>1</v>
          </cell>
          <cell r="F1187">
            <v>304.60000000000036</v>
          </cell>
          <cell r="G1187">
            <v>304.60000000000002</v>
          </cell>
          <cell r="H1187">
            <v>304.60000000000036</v>
          </cell>
          <cell r="I1187">
            <v>304.60000000000036</v>
          </cell>
          <cell r="K1187" t="str">
            <v/>
          </cell>
          <cell r="M1187" t="str">
            <v/>
          </cell>
        </row>
        <row r="1188">
          <cell r="B1188" t="str">
            <v>( 합       계 )</v>
          </cell>
          <cell r="F1188" t="str">
            <v/>
          </cell>
          <cell r="G1188">
            <v>14322</v>
          </cell>
          <cell r="I1188">
            <v>4166</v>
          </cell>
          <cell r="K1188">
            <v>10156</v>
          </cell>
          <cell r="M1188">
            <v>0</v>
          </cell>
        </row>
        <row r="1189">
          <cell r="F1189" t="str">
            <v/>
          </cell>
          <cell r="G1189" t="str">
            <v/>
          </cell>
          <cell r="I1189" t="str">
            <v/>
          </cell>
          <cell r="K1189" t="str">
            <v/>
          </cell>
          <cell r="M1189" t="str">
            <v/>
          </cell>
        </row>
        <row r="1190">
          <cell r="A1190" t="str">
            <v>56958000107</v>
          </cell>
          <cell r="B1190" t="str">
            <v>[제 150호] 난연제어케이블  F-CVV 20Cx1.5㎟ [M]</v>
          </cell>
          <cell r="F1190" t="str">
            <v/>
          </cell>
          <cell r="G1190" t="str">
            <v/>
          </cell>
          <cell r="I1190" t="str">
            <v/>
          </cell>
          <cell r="K1190" t="str">
            <v/>
          </cell>
          <cell r="M1190" t="str">
            <v/>
          </cell>
        </row>
        <row r="1191">
          <cell r="A1191" t="str">
            <v>E1450358154</v>
          </cell>
          <cell r="B1191" t="str">
            <v>난연제어케이블</v>
          </cell>
          <cell r="C1191" t="str">
            <v>F-CVV 20Cx1.5㎟</v>
          </cell>
          <cell r="D1191" t="str">
            <v>M</v>
          </cell>
          <cell r="E1191">
            <v>1.05</v>
          </cell>
          <cell r="F1191">
            <v>4665</v>
          </cell>
          <cell r="G1191">
            <v>4898.2</v>
          </cell>
          <cell r="H1191">
            <v>4665</v>
          </cell>
          <cell r="I1191">
            <v>4898.2</v>
          </cell>
          <cell r="J1191">
            <v>0</v>
          </cell>
          <cell r="K1191" t="str">
            <v/>
          </cell>
          <cell r="L1191">
            <v>0</v>
          </cell>
          <cell r="M1191" t="str">
            <v/>
          </cell>
        </row>
        <row r="1192">
          <cell r="A1192" t="str">
            <v>A0100000000</v>
          </cell>
          <cell r="B1192" t="str">
            <v>[ 소모 잡자재 ]</v>
          </cell>
          <cell r="C1192" t="str">
            <v>전선, 전선관의 2 %</v>
          </cell>
          <cell r="D1192" t="str">
            <v>식</v>
          </cell>
          <cell r="E1192">
            <v>1</v>
          </cell>
          <cell r="F1192">
            <v>97.899999999999636</v>
          </cell>
          <cell r="G1192">
            <v>97.8</v>
          </cell>
          <cell r="H1192">
            <v>97.899999999999636</v>
          </cell>
          <cell r="I1192">
            <v>97.899999999999636</v>
          </cell>
          <cell r="K1192" t="str">
            <v/>
          </cell>
          <cell r="M1192" t="str">
            <v/>
          </cell>
        </row>
        <row r="1193">
          <cell r="A1193" t="str">
            <v>56900017076</v>
          </cell>
          <cell r="B1193" t="str">
            <v>노 무 비</v>
          </cell>
          <cell r="C1193" t="str">
            <v>저압케이블전공</v>
          </cell>
          <cell r="D1193" t="str">
            <v>인</v>
          </cell>
          <cell r="E1193">
            <v>7.3999999999999996E-2</v>
          </cell>
          <cell r="F1193">
            <v>163808</v>
          </cell>
          <cell r="G1193">
            <v>12121.7</v>
          </cell>
          <cell r="H1193">
            <v>0</v>
          </cell>
          <cell r="I1193" t="str">
            <v/>
          </cell>
          <cell r="J1193">
            <v>163808</v>
          </cell>
          <cell r="K1193">
            <v>12121.7</v>
          </cell>
          <cell r="L1193">
            <v>0</v>
          </cell>
          <cell r="M1193" t="str">
            <v/>
          </cell>
        </row>
        <row r="1194">
          <cell r="A1194" t="str">
            <v>A0300000000</v>
          </cell>
          <cell r="B1194" t="str">
            <v>[ 공 구 손 료 ]</v>
          </cell>
          <cell r="C1194" t="str">
            <v>노무비의 3 %</v>
          </cell>
          <cell r="D1194" t="str">
            <v>식</v>
          </cell>
          <cell r="E1194">
            <v>1</v>
          </cell>
          <cell r="F1194">
            <v>363.60000000000036</v>
          </cell>
          <cell r="G1194">
            <v>363.6</v>
          </cell>
          <cell r="H1194">
            <v>363.60000000000036</v>
          </cell>
          <cell r="I1194">
            <v>363.60000000000036</v>
          </cell>
          <cell r="K1194" t="str">
            <v/>
          </cell>
          <cell r="M1194" t="str">
            <v/>
          </cell>
        </row>
        <row r="1195">
          <cell r="B1195" t="str">
            <v>( 합       계 )</v>
          </cell>
          <cell r="F1195" t="str">
            <v/>
          </cell>
          <cell r="G1195">
            <v>17480</v>
          </cell>
          <cell r="I1195">
            <v>5359</v>
          </cell>
          <cell r="K1195">
            <v>12121</v>
          </cell>
          <cell r="M1195">
            <v>0</v>
          </cell>
        </row>
        <row r="1196">
          <cell r="F1196" t="str">
            <v/>
          </cell>
          <cell r="G1196" t="str">
            <v/>
          </cell>
          <cell r="I1196" t="str">
            <v/>
          </cell>
          <cell r="K1196" t="str">
            <v/>
          </cell>
          <cell r="M1196" t="str">
            <v/>
          </cell>
        </row>
        <row r="1197">
          <cell r="A1197" t="str">
            <v>56958000108</v>
          </cell>
          <cell r="B1197" t="str">
            <v>[제 151호] 난연제어케이블  F-CVV-S, 2Cx1.5㎟ [M]</v>
          </cell>
          <cell r="F1197" t="str">
            <v/>
          </cell>
          <cell r="G1197" t="str">
            <v/>
          </cell>
          <cell r="I1197" t="str">
            <v/>
          </cell>
          <cell r="K1197" t="str">
            <v/>
          </cell>
          <cell r="M1197" t="str">
            <v/>
          </cell>
        </row>
        <row r="1198">
          <cell r="A1198" t="str">
            <v>E1450358401</v>
          </cell>
          <cell r="B1198" t="str">
            <v>난연제어케이블</v>
          </cell>
          <cell r="C1198" t="str">
            <v>F-CVV-S, 2Cx1.5㎟</v>
          </cell>
          <cell r="D1198" t="str">
            <v>M</v>
          </cell>
          <cell r="E1198">
            <v>1.05</v>
          </cell>
          <cell r="F1198">
            <v>1186</v>
          </cell>
          <cell r="G1198">
            <v>1245.3</v>
          </cell>
          <cell r="H1198">
            <v>1186</v>
          </cell>
          <cell r="I1198">
            <v>1245.3</v>
          </cell>
          <cell r="J1198">
            <v>0</v>
          </cell>
          <cell r="K1198" t="str">
            <v/>
          </cell>
          <cell r="L1198">
            <v>0</v>
          </cell>
          <cell r="M1198" t="str">
            <v/>
          </cell>
        </row>
        <row r="1199">
          <cell r="A1199" t="str">
            <v>A0100000000</v>
          </cell>
          <cell r="B1199" t="str">
            <v>[ 소모 잡자재 ]</v>
          </cell>
          <cell r="C1199" t="str">
            <v>전선, 전선관의 2 %</v>
          </cell>
          <cell r="D1199" t="str">
            <v>식</v>
          </cell>
          <cell r="E1199">
            <v>1</v>
          </cell>
          <cell r="F1199">
            <v>24.900000000000091</v>
          </cell>
          <cell r="G1199">
            <v>24.9</v>
          </cell>
          <cell r="H1199">
            <v>24.900000000000091</v>
          </cell>
          <cell r="I1199">
            <v>24.900000000000091</v>
          </cell>
          <cell r="K1199" t="str">
            <v/>
          </cell>
          <cell r="M1199" t="str">
            <v/>
          </cell>
        </row>
        <row r="1200">
          <cell r="A1200" t="str">
            <v>56900017076</v>
          </cell>
          <cell r="B1200" t="str">
            <v>노 무 비</v>
          </cell>
          <cell r="C1200" t="str">
            <v>저압케이블전공</v>
          </cell>
          <cell r="D1200" t="str">
            <v>인</v>
          </cell>
          <cell r="E1200">
            <v>1.6799999999999999E-2</v>
          </cell>
          <cell r="F1200">
            <v>163808</v>
          </cell>
          <cell r="G1200">
            <v>2751.9</v>
          </cell>
          <cell r="H1200">
            <v>0</v>
          </cell>
          <cell r="I1200" t="str">
            <v/>
          </cell>
          <cell r="J1200">
            <v>163808</v>
          </cell>
          <cell r="K1200">
            <v>2751.9</v>
          </cell>
          <cell r="L1200">
            <v>0</v>
          </cell>
          <cell r="M1200" t="str">
            <v/>
          </cell>
        </row>
        <row r="1201">
          <cell r="A1201" t="str">
            <v>A0300000000</v>
          </cell>
          <cell r="B1201" t="str">
            <v>[ 공 구 손 료 ]</v>
          </cell>
          <cell r="C1201" t="str">
            <v>노무비의 3 %</v>
          </cell>
          <cell r="D1201" t="str">
            <v>식</v>
          </cell>
          <cell r="E1201">
            <v>1</v>
          </cell>
          <cell r="F1201">
            <v>82.5</v>
          </cell>
          <cell r="G1201">
            <v>82.5</v>
          </cell>
          <cell r="H1201">
            <v>82.5</v>
          </cell>
          <cell r="I1201">
            <v>82.5</v>
          </cell>
          <cell r="K1201" t="str">
            <v/>
          </cell>
          <cell r="M1201" t="str">
            <v/>
          </cell>
        </row>
        <row r="1202">
          <cell r="B1202" t="str">
            <v>( 합       계 )</v>
          </cell>
          <cell r="F1202" t="str">
            <v/>
          </cell>
          <cell r="G1202">
            <v>4103</v>
          </cell>
          <cell r="I1202">
            <v>1352</v>
          </cell>
          <cell r="K1202">
            <v>2751</v>
          </cell>
          <cell r="M1202">
            <v>0</v>
          </cell>
        </row>
        <row r="1203">
          <cell r="F1203" t="str">
            <v/>
          </cell>
          <cell r="G1203" t="str">
            <v/>
          </cell>
          <cell r="I1203" t="str">
            <v/>
          </cell>
          <cell r="K1203" t="str">
            <v/>
          </cell>
          <cell r="M1203" t="str">
            <v/>
          </cell>
        </row>
        <row r="1204">
          <cell r="A1204" t="str">
            <v>56958000109</v>
          </cell>
          <cell r="B1204" t="str">
            <v>[제 152호] 난연제어케이블  F-CVV-S, 2Cx4㎟ [M]</v>
          </cell>
          <cell r="F1204" t="str">
            <v/>
          </cell>
          <cell r="G1204" t="str">
            <v/>
          </cell>
          <cell r="I1204" t="str">
            <v/>
          </cell>
          <cell r="K1204" t="str">
            <v/>
          </cell>
          <cell r="M1204" t="str">
            <v/>
          </cell>
        </row>
        <row r="1205">
          <cell r="A1205" t="str">
            <v>E1450358403</v>
          </cell>
          <cell r="B1205" t="str">
            <v>난연제어케이블</v>
          </cell>
          <cell r="C1205" t="str">
            <v>F-CVV-S, 2Cx4㎟</v>
          </cell>
          <cell r="D1205" t="str">
            <v>M</v>
          </cell>
          <cell r="E1205">
            <v>1.05</v>
          </cell>
          <cell r="F1205">
            <v>1793</v>
          </cell>
          <cell r="G1205">
            <v>1882.6</v>
          </cell>
          <cell r="H1205">
            <v>1793</v>
          </cell>
          <cell r="I1205">
            <v>1882.6</v>
          </cell>
          <cell r="J1205">
            <v>0</v>
          </cell>
          <cell r="K1205" t="str">
            <v/>
          </cell>
          <cell r="L1205">
            <v>0</v>
          </cell>
          <cell r="M1205" t="str">
            <v/>
          </cell>
        </row>
        <row r="1206">
          <cell r="A1206" t="str">
            <v>A0100000000</v>
          </cell>
          <cell r="B1206" t="str">
            <v>[ 소모 잡자재 ]</v>
          </cell>
          <cell r="C1206" t="str">
            <v>전선, 전선관의 2 %</v>
          </cell>
          <cell r="D1206" t="str">
            <v>식</v>
          </cell>
          <cell r="E1206">
            <v>1</v>
          </cell>
          <cell r="F1206">
            <v>37.599999999999909</v>
          </cell>
          <cell r="G1206">
            <v>37.5</v>
          </cell>
          <cell r="H1206">
            <v>37.599999999999909</v>
          </cell>
          <cell r="I1206">
            <v>37.599999999999909</v>
          </cell>
          <cell r="K1206" t="str">
            <v/>
          </cell>
          <cell r="M1206" t="str">
            <v/>
          </cell>
        </row>
        <row r="1207">
          <cell r="A1207" t="str">
            <v>56900017076</v>
          </cell>
          <cell r="B1207" t="str">
            <v>노 무 비</v>
          </cell>
          <cell r="C1207" t="str">
            <v>저압케이블전공</v>
          </cell>
          <cell r="D1207" t="str">
            <v>인</v>
          </cell>
          <cell r="E1207">
            <v>1.9199999999999998E-2</v>
          </cell>
          <cell r="F1207">
            <v>163808</v>
          </cell>
          <cell r="G1207">
            <v>3145.1</v>
          </cell>
          <cell r="H1207">
            <v>0</v>
          </cell>
          <cell r="I1207" t="str">
            <v/>
          </cell>
          <cell r="J1207">
            <v>163808</v>
          </cell>
          <cell r="K1207">
            <v>3145.1</v>
          </cell>
          <cell r="L1207">
            <v>0</v>
          </cell>
          <cell r="M1207" t="str">
            <v/>
          </cell>
        </row>
        <row r="1208">
          <cell r="A1208" t="str">
            <v>A0300000000</v>
          </cell>
          <cell r="B1208" t="str">
            <v>[ 공 구 손 료 ]</v>
          </cell>
          <cell r="C1208" t="str">
            <v>노무비의 3 %</v>
          </cell>
          <cell r="D1208" t="str">
            <v>식</v>
          </cell>
          <cell r="E1208">
            <v>1</v>
          </cell>
          <cell r="F1208">
            <v>94.300000000000182</v>
          </cell>
          <cell r="G1208">
            <v>94.3</v>
          </cell>
          <cell r="H1208">
            <v>94.300000000000182</v>
          </cell>
          <cell r="I1208">
            <v>94.300000000000182</v>
          </cell>
          <cell r="K1208" t="str">
            <v/>
          </cell>
          <cell r="M1208" t="str">
            <v/>
          </cell>
        </row>
        <row r="1209">
          <cell r="B1209" t="str">
            <v>( 합       계 )</v>
          </cell>
          <cell r="F1209" t="str">
            <v/>
          </cell>
          <cell r="G1209">
            <v>5159</v>
          </cell>
          <cell r="I1209">
            <v>2014</v>
          </cell>
          <cell r="K1209">
            <v>3145</v>
          </cell>
          <cell r="M1209">
            <v>0</v>
          </cell>
        </row>
        <row r="1210">
          <cell r="F1210" t="str">
            <v/>
          </cell>
          <cell r="G1210" t="str">
            <v/>
          </cell>
          <cell r="I1210" t="str">
            <v/>
          </cell>
          <cell r="K1210" t="str">
            <v/>
          </cell>
          <cell r="M1210" t="str">
            <v/>
          </cell>
        </row>
        <row r="1211">
          <cell r="A1211" t="str">
            <v>56958000110</v>
          </cell>
          <cell r="B1211" t="str">
            <v>[제 153호] 난연제어케이블  F-CVV-S, 3Cx1.5㎟ [M]</v>
          </cell>
          <cell r="F1211" t="str">
            <v/>
          </cell>
          <cell r="G1211" t="str">
            <v/>
          </cell>
          <cell r="I1211" t="str">
            <v/>
          </cell>
          <cell r="K1211" t="str">
            <v/>
          </cell>
          <cell r="M1211" t="str">
            <v/>
          </cell>
        </row>
        <row r="1212">
          <cell r="A1212" t="str">
            <v>E1450358406</v>
          </cell>
          <cell r="B1212" t="str">
            <v>난연제어케이블</v>
          </cell>
          <cell r="C1212" t="str">
            <v>F-CVV-S, 3Cx1.5㎟</v>
          </cell>
          <cell r="D1212" t="str">
            <v>M</v>
          </cell>
          <cell r="E1212">
            <v>1.05</v>
          </cell>
          <cell r="F1212">
            <v>1392</v>
          </cell>
          <cell r="G1212">
            <v>1461.6</v>
          </cell>
          <cell r="H1212">
            <v>1392</v>
          </cell>
          <cell r="I1212">
            <v>1461.6</v>
          </cell>
          <cell r="J1212">
            <v>0</v>
          </cell>
          <cell r="K1212" t="str">
            <v/>
          </cell>
          <cell r="L1212">
            <v>0</v>
          </cell>
          <cell r="M1212" t="str">
            <v/>
          </cell>
        </row>
        <row r="1213">
          <cell r="A1213" t="str">
            <v>A0100000000</v>
          </cell>
          <cell r="B1213" t="str">
            <v>[ 소모 잡자재 ]</v>
          </cell>
          <cell r="C1213" t="str">
            <v>전선, 전선관의 2 %</v>
          </cell>
          <cell r="D1213" t="str">
            <v>식</v>
          </cell>
          <cell r="E1213">
            <v>1</v>
          </cell>
          <cell r="F1213">
            <v>29.200000000000045</v>
          </cell>
          <cell r="G1213">
            <v>29.2</v>
          </cell>
          <cell r="H1213">
            <v>29.200000000000045</v>
          </cell>
          <cell r="I1213">
            <v>29.200000000000045</v>
          </cell>
          <cell r="K1213" t="str">
            <v/>
          </cell>
          <cell r="M1213" t="str">
            <v/>
          </cell>
        </row>
        <row r="1214">
          <cell r="A1214" t="str">
            <v>56900017076</v>
          </cell>
          <cell r="B1214" t="str">
            <v>노 무 비</v>
          </cell>
          <cell r="C1214" t="str">
            <v>저압케이블전공</v>
          </cell>
          <cell r="D1214" t="str">
            <v>인</v>
          </cell>
          <cell r="E1214">
            <v>2.2800000000000001E-2</v>
          </cell>
          <cell r="F1214">
            <v>163808</v>
          </cell>
          <cell r="G1214">
            <v>3734.8</v>
          </cell>
          <cell r="H1214">
            <v>0</v>
          </cell>
          <cell r="I1214" t="str">
            <v/>
          </cell>
          <cell r="J1214">
            <v>163808</v>
          </cell>
          <cell r="K1214">
            <v>3734.8</v>
          </cell>
          <cell r="L1214">
            <v>0</v>
          </cell>
          <cell r="M1214" t="str">
            <v/>
          </cell>
        </row>
        <row r="1215">
          <cell r="A1215" t="str">
            <v>A0300000000</v>
          </cell>
          <cell r="B1215" t="str">
            <v>[ 공 구 손 료 ]</v>
          </cell>
          <cell r="C1215" t="str">
            <v>노무비의 3 %</v>
          </cell>
          <cell r="D1215" t="str">
            <v>식</v>
          </cell>
          <cell r="E1215">
            <v>1</v>
          </cell>
          <cell r="F1215">
            <v>112</v>
          </cell>
          <cell r="G1215">
            <v>112</v>
          </cell>
          <cell r="H1215">
            <v>112</v>
          </cell>
          <cell r="I1215">
            <v>112</v>
          </cell>
          <cell r="K1215" t="str">
            <v/>
          </cell>
          <cell r="M1215" t="str">
            <v/>
          </cell>
        </row>
        <row r="1216">
          <cell r="B1216" t="str">
            <v>( 합       계 )</v>
          </cell>
          <cell r="F1216" t="str">
            <v/>
          </cell>
          <cell r="G1216">
            <v>5336</v>
          </cell>
          <cell r="I1216">
            <v>1602</v>
          </cell>
          <cell r="K1216">
            <v>3734</v>
          </cell>
          <cell r="M1216">
            <v>0</v>
          </cell>
        </row>
        <row r="1217">
          <cell r="F1217" t="str">
            <v/>
          </cell>
          <cell r="G1217" t="str">
            <v/>
          </cell>
          <cell r="I1217" t="str">
            <v/>
          </cell>
          <cell r="K1217" t="str">
            <v/>
          </cell>
          <cell r="M1217" t="str">
            <v/>
          </cell>
        </row>
        <row r="1218">
          <cell r="A1218" t="str">
            <v>56958000111</v>
          </cell>
          <cell r="B1218" t="str">
            <v>[제 154호] 난연제어케이블  F-CVV-S, 6Cx1.5㎟ [M]</v>
          </cell>
          <cell r="F1218" t="str">
            <v/>
          </cell>
          <cell r="G1218" t="str">
            <v/>
          </cell>
          <cell r="I1218" t="str">
            <v/>
          </cell>
          <cell r="K1218" t="str">
            <v/>
          </cell>
          <cell r="M1218" t="str">
            <v/>
          </cell>
        </row>
        <row r="1219">
          <cell r="A1219" t="str">
            <v>E1450358421</v>
          </cell>
          <cell r="B1219" t="str">
            <v>난연제어케이블</v>
          </cell>
          <cell r="C1219" t="str">
            <v>F-CVV-S, 6Cx1.5㎟</v>
          </cell>
          <cell r="D1219" t="str">
            <v>M</v>
          </cell>
          <cell r="E1219">
            <v>1.05</v>
          </cell>
          <cell r="F1219">
            <v>2107</v>
          </cell>
          <cell r="G1219">
            <v>2212.3000000000002</v>
          </cell>
          <cell r="H1219">
            <v>2107</v>
          </cell>
          <cell r="I1219">
            <v>2212.3000000000002</v>
          </cell>
          <cell r="J1219">
            <v>0</v>
          </cell>
          <cell r="K1219" t="str">
            <v/>
          </cell>
          <cell r="L1219">
            <v>0</v>
          </cell>
          <cell r="M1219" t="str">
            <v/>
          </cell>
        </row>
        <row r="1220">
          <cell r="A1220" t="str">
            <v>A0100000000</v>
          </cell>
          <cell r="B1220" t="str">
            <v>[ 소모 잡자재 ]</v>
          </cell>
          <cell r="C1220" t="str">
            <v>전선, 전선관의 2 %</v>
          </cell>
          <cell r="D1220" t="str">
            <v>식</v>
          </cell>
          <cell r="E1220">
            <v>1</v>
          </cell>
          <cell r="F1220">
            <v>44.199999999999818</v>
          </cell>
          <cell r="G1220">
            <v>44.1</v>
          </cell>
          <cell r="H1220">
            <v>44.199999999999818</v>
          </cell>
          <cell r="I1220">
            <v>44.199999999999818</v>
          </cell>
          <cell r="K1220" t="str">
            <v/>
          </cell>
          <cell r="M1220" t="str">
            <v/>
          </cell>
        </row>
        <row r="1221">
          <cell r="A1221" t="str">
            <v>56900017076</v>
          </cell>
          <cell r="B1221" t="str">
            <v>노 무 비</v>
          </cell>
          <cell r="C1221" t="str">
            <v>저압케이블전공</v>
          </cell>
          <cell r="D1221" t="str">
            <v>인</v>
          </cell>
          <cell r="E1221">
            <v>4.2000000000000003E-2</v>
          </cell>
          <cell r="F1221">
            <v>163808</v>
          </cell>
          <cell r="G1221">
            <v>6879.9</v>
          </cell>
          <cell r="H1221">
            <v>0</v>
          </cell>
          <cell r="I1221" t="str">
            <v/>
          </cell>
          <cell r="J1221">
            <v>163808</v>
          </cell>
          <cell r="K1221">
            <v>6879.9</v>
          </cell>
          <cell r="L1221">
            <v>0</v>
          </cell>
          <cell r="M1221" t="str">
            <v/>
          </cell>
        </row>
        <row r="1222">
          <cell r="A1222" t="str">
            <v>A0300000000</v>
          </cell>
          <cell r="B1222" t="str">
            <v>[ 공 구 손 료 ]</v>
          </cell>
          <cell r="C1222" t="str">
            <v>노무비의 3 %</v>
          </cell>
          <cell r="D1222" t="str">
            <v>식</v>
          </cell>
          <cell r="E1222">
            <v>1</v>
          </cell>
          <cell r="F1222">
            <v>206.30000000000018</v>
          </cell>
          <cell r="G1222">
            <v>206.3</v>
          </cell>
          <cell r="H1222">
            <v>206.30000000000018</v>
          </cell>
          <cell r="I1222">
            <v>206.30000000000018</v>
          </cell>
          <cell r="K1222" t="str">
            <v/>
          </cell>
          <cell r="M1222" t="str">
            <v/>
          </cell>
        </row>
        <row r="1223">
          <cell r="B1223" t="str">
            <v>( 합       계 )</v>
          </cell>
          <cell r="F1223" t="str">
            <v/>
          </cell>
          <cell r="G1223">
            <v>9341</v>
          </cell>
          <cell r="I1223">
            <v>2462</v>
          </cell>
          <cell r="K1223">
            <v>6879</v>
          </cell>
          <cell r="M1223">
            <v>0</v>
          </cell>
        </row>
        <row r="1224">
          <cell r="F1224" t="str">
            <v/>
          </cell>
          <cell r="G1224" t="str">
            <v/>
          </cell>
          <cell r="I1224" t="str">
            <v/>
          </cell>
          <cell r="K1224" t="str">
            <v/>
          </cell>
          <cell r="M1224" t="str">
            <v/>
          </cell>
        </row>
        <row r="1225">
          <cell r="A1225" t="str">
            <v>56958000112</v>
          </cell>
          <cell r="B1225" t="str">
            <v>[제 155호] 난연제어케이블  F-CVV-S, 12Cx1.5㎟ [M]</v>
          </cell>
          <cell r="F1225" t="str">
            <v/>
          </cell>
          <cell r="G1225" t="str">
            <v/>
          </cell>
          <cell r="I1225" t="str">
            <v/>
          </cell>
          <cell r="K1225" t="str">
            <v/>
          </cell>
          <cell r="M1225" t="str">
            <v/>
          </cell>
        </row>
        <row r="1226">
          <cell r="A1226" t="str">
            <v>E1450358441</v>
          </cell>
          <cell r="B1226" t="str">
            <v>난연제어케이블</v>
          </cell>
          <cell r="C1226" t="str">
            <v>F-CVV-S, 12Cx1.5㎟</v>
          </cell>
          <cell r="D1226" t="str">
            <v>M</v>
          </cell>
          <cell r="E1226">
            <v>1.05</v>
          </cell>
          <cell r="F1226">
            <v>3420</v>
          </cell>
          <cell r="G1226">
            <v>3591</v>
          </cell>
          <cell r="H1226">
            <v>3420</v>
          </cell>
          <cell r="I1226">
            <v>3591</v>
          </cell>
          <cell r="J1226">
            <v>0</v>
          </cell>
          <cell r="K1226" t="str">
            <v/>
          </cell>
          <cell r="L1226">
            <v>0</v>
          </cell>
          <cell r="M1226" t="str">
            <v/>
          </cell>
        </row>
        <row r="1227">
          <cell r="A1227" t="str">
            <v>A0100000000</v>
          </cell>
          <cell r="B1227" t="str">
            <v>[ 소모 잡자재 ]</v>
          </cell>
          <cell r="C1227" t="str">
            <v>전선, 전선관의 2 %</v>
          </cell>
          <cell r="D1227" t="str">
            <v>식</v>
          </cell>
          <cell r="E1227">
            <v>1</v>
          </cell>
          <cell r="F1227">
            <v>71.800000000000182</v>
          </cell>
          <cell r="G1227">
            <v>71.8</v>
          </cell>
          <cell r="H1227">
            <v>71.800000000000182</v>
          </cell>
          <cell r="I1227">
            <v>71.800000000000182</v>
          </cell>
          <cell r="K1227" t="str">
            <v/>
          </cell>
          <cell r="M1227" t="str">
            <v/>
          </cell>
        </row>
        <row r="1228">
          <cell r="A1228" t="str">
            <v>56900017076</v>
          </cell>
          <cell r="B1228" t="str">
            <v>노 무 비</v>
          </cell>
          <cell r="C1228" t="str">
            <v>저압케이블전공</v>
          </cell>
          <cell r="D1228" t="str">
            <v>인</v>
          </cell>
          <cell r="E1228">
            <v>6.4799999999999996E-2</v>
          </cell>
          <cell r="F1228">
            <v>163808</v>
          </cell>
          <cell r="G1228">
            <v>10614.7</v>
          </cell>
          <cell r="H1228">
            <v>0</v>
          </cell>
          <cell r="I1228" t="str">
            <v/>
          </cell>
          <cell r="J1228">
            <v>163808</v>
          </cell>
          <cell r="K1228">
            <v>10614.7</v>
          </cell>
          <cell r="L1228">
            <v>0</v>
          </cell>
          <cell r="M1228" t="str">
            <v/>
          </cell>
        </row>
        <row r="1229">
          <cell r="A1229" t="str">
            <v>A0300000000</v>
          </cell>
          <cell r="B1229" t="str">
            <v>[ 공 구 손 료 ]</v>
          </cell>
          <cell r="C1229" t="str">
            <v>노무비의 3 %</v>
          </cell>
          <cell r="D1229" t="str">
            <v>식</v>
          </cell>
          <cell r="E1229">
            <v>1</v>
          </cell>
          <cell r="F1229">
            <v>318.39999999999964</v>
          </cell>
          <cell r="G1229">
            <v>318.39999999999998</v>
          </cell>
          <cell r="H1229">
            <v>318.39999999999964</v>
          </cell>
          <cell r="I1229">
            <v>318.39999999999964</v>
          </cell>
          <cell r="K1229" t="str">
            <v/>
          </cell>
          <cell r="M1229" t="str">
            <v/>
          </cell>
        </row>
        <row r="1230">
          <cell r="B1230" t="str">
            <v>( 합       계 )</v>
          </cell>
          <cell r="F1230" t="str">
            <v/>
          </cell>
          <cell r="G1230">
            <v>14595</v>
          </cell>
          <cell r="I1230">
            <v>3981</v>
          </cell>
          <cell r="K1230">
            <v>10614</v>
          </cell>
          <cell r="M1230">
            <v>0</v>
          </cell>
        </row>
        <row r="1231">
          <cell r="F1231" t="str">
            <v/>
          </cell>
          <cell r="G1231" t="str">
            <v/>
          </cell>
          <cell r="I1231" t="str">
            <v/>
          </cell>
          <cell r="K1231" t="str">
            <v/>
          </cell>
          <cell r="M1231" t="str">
            <v/>
          </cell>
        </row>
        <row r="1232">
          <cell r="A1232" t="str">
            <v>56958000113</v>
          </cell>
          <cell r="B1232" t="str">
            <v>[제 156호] 23KV동심난연케이블-옥내  22.9kV,F-CN/CO,수밀,1x60㎟ [M]</v>
          </cell>
          <cell r="F1232" t="str">
            <v/>
          </cell>
          <cell r="G1232" t="str">
            <v/>
          </cell>
          <cell r="I1232" t="str">
            <v/>
          </cell>
          <cell r="K1232" t="str">
            <v/>
          </cell>
          <cell r="M1232" t="str">
            <v/>
          </cell>
        </row>
        <row r="1233">
          <cell r="A1233" t="str">
            <v>61450057309</v>
          </cell>
          <cell r="B1233" t="str">
            <v>23KV동심난연케이블-옥내</v>
          </cell>
          <cell r="C1233" t="str">
            <v>22.9kV,F-CN/CO,수밀,1x60㎟</v>
          </cell>
          <cell r="D1233" t="str">
            <v>M</v>
          </cell>
          <cell r="E1233">
            <v>1.05</v>
          </cell>
          <cell r="F1233">
            <v>13170</v>
          </cell>
          <cell r="G1233">
            <v>13828.5</v>
          </cell>
          <cell r="H1233">
            <v>13170</v>
          </cell>
          <cell r="I1233">
            <v>13828.5</v>
          </cell>
          <cell r="J1233">
            <v>0</v>
          </cell>
          <cell r="K1233" t="str">
            <v/>
          </cell>
          <cell r="L1233">
            <v>0</v>
          </cell>
          <cell r="M1233" t="str">
            <v/>
          </cell>
        </row>
        <row r="1234">
          <cell r="A1234" t="str">
            <v>A0100000000</v>
          </cell>
          <cell r="B1234" t="str">
            <v>[ 소모 잡자재 ]</v>
          </cell>
          <cell r="C1234" t="str">
            <v>전선, 전선관의 2 %</v>
          </cell>
          <cell r="D1234" t="str">
            <v>식</v>
          </cell>
          <cell r="E1234">
            <v>1</v>
          </cell>
          <cell r="F1234">
            <v>276.5</v>
          </cell>
          <cell r="G1234">
            <v>276.5</v>
          </cell>
          <cell r="H1234">
            <v>276.5</v>
          </cell>
          <cell r="I1234">
            <v>276.5</v>
          </cell>
          <cell r="K1234" t="str">
            <v/>
          </cell>
          <cell r="M1234" t="str">
            <v/>
          </cell>
        </row>
        <row r="1235">
          <cell r="A1235" t="str">
            <v>56900017117</v>
          </cell>
          <cell r="B1235" t="str">
            <v>노 무 비</v>
          </cell>
          <cell r="C1235" t="str">
            <v>특고압케이블전공</v>
          </cell>
          <cell r="D1235" t="str">
            <v>인</v>
          </cell>
          <cell r="E1235">
            <v>0.01</v>
          </cell>
          <cell r="F1235">
            <v>237241</v>
          </cell>
          <cell r="G1235">
            <v>2372.4</v>
          </cell>
          <cell r="H1235">
            <v>0</v>
          </cell>
          <cell r="I1235" t="str">
            <v/>
          </cell>
          <cell r="J1235">
            <v>237241</v>
          </cell>
          <cell r="K1235">
            <v>2372.4</v>
          </cell>
          <cell r="L1235">
            <v>0</v>
          </cell>
          <cell r="M1235" t="str">
            <v/>
          </cell>
        </row>
        <row r="1236">
          <cell r="A1236" t="str">
            <v>56900017041</v>
          </cell>
          <cell r="B1236" t="str">
            <v>노 무 비</v>
          </cell>
          <cell r="C1236" t="str">
            <v>보통인부</v>
          </cell>
          <cell r="D1236" t="str">
            <v>인</v>
          </cell>
          <cell r="E1236">
            <v>0.01</v>
          </cell>
          <cell r="F1236">
            <v>81443</v>
          </cell>
          <cell r="G1236">
            <v>814.4</v>
          </cell>
          <cell r="H1236">
            <v>0</v>
          </cell>
          <cell r="I1236" t="str">
            <v/>
          </cell>
          <cell r="J1236">
            <v>81443</v>
          </cell>
          <cell r="K1236">
            <v>814.4</v>
          </cell>
          <cell r="L1236">
            <v>0</v>
          </cell>
          <cell r="M1236" t="str">
            <v/>
          </cell>
        </row>
        <row r="1237">
          <cell r="A1237" t="str">
            <v>A0300000000</v>
          </cell>
          <cell r="B1237" t="str">
            <v>[ 공 구 손 료 ]</v>
          </cell>
          <cell r="C1237" t="str">
            <v>노무비의 3 %</v>
          </cell>
          <cell r="D1237" t="str">
            <v>식</v>
          </cell>
          <cell r="E1237">
            <v>1</v>
          </cell>
          <cell r="F1237">
            <v>95.5</v>
          </cell>
          <cell r="G1237">
            <v>95.5</v>
          </cell>
          <cell r="H1237">
            <v>95.5</v>
          </cell>
          <cell r="I1237">
            <v>95.5</v>
          </cell>
          <cell r="K1237" t="str">
            <v/>
          </cell>
          <cell r="M1237" t="str">
            <v/>
          </cell>
        </row>
        <row r="1238">
          <cell r="B1238" t="str">
            <v>( 합       계 )</v>
          </cell>
          <cell r="F1238" t="str">
            <v/>
          </cell>
          <cell r="G1238">
            <v>17386</v>
          </cell>
          <cell r="I1238">
            <v>14200</v>
          </cell>
          <cell r="K1238">
            <v>3186</v>
          </cell>
          <cell r="M1238">
            <v>0</v>
          </cell>
        </row>
        <row r="1239">
          <cell r="F1239" t="str">
            <v/>
          </cell>
          <cell r="G1239" t="str">
            <v/>
          </cell>
          <cell r="I1239" t="str">
            <v/>
          </cell>
          <cell r="K1239" t="str">
            <v/>
          </cell>
          <cell r="M1239" t="str">
            <v/>
          </cell>
        </row>
        <row r="1240">
          <cell r="A1240" t="str">
            <v>56958000114</v>
          </cell>
          <cell r="B1240" t="str">
            <v>[제 157호] 누설동축 케이블  삼중차폐, 5C-FBT [M]</v>
          </cell>
          <cell r="F1240" t="str">
            <v/>
          </cell>
          <cell r="G1240" t="str">
            <v/>
          </cell>
          <cell r="I1240" t="str">
            <v/>
          </cell>
          <cell r="K1240" t="str">
            <v/>
          </cell>
          <cell r="M1240" t="str">
            <v/>
          </cell>
        </row>
        <row r="1241">
          <cell r="A1241" t="str">
            <v>61454127531</v>
          </cell>
          <cell r="B1241" t="str">
            <v>누설동축 케이블</v>
          </cell>
          <cell r="C1241" t="str">
            <v>삼중차폐, 5C-FBT</v>
          </cell>
          <cell r="D1241" t="str">
            <v>M</v>
          </cell>
          <cell r="E1241">
            <v>1.075</v>
          </cell>
          <cell r="F1241">
            <v>350</v>
          </cell>
          <cell r="G1241">
            <v>376.2</v>
          </cell>
          <cell r="H1241">
            <v>350</v>
          </cell>
          <cell r="I1241">
            <v>376.2</v>
          </cell>
          <cell r="J1241">
            <v>0</v>
          </cell>
          <cell r="K1241" t="str">
            <v/>
          </cell>
          <cell r="L1241">
            <v>0</v>
          </cell>
          <cell r="M1241" t="str">
            <v/>
          </cell>
        </row>
        <row r="1242">
          <cell r="A1242" t="str">
            <v>A0100000000</v>
          </cell>
          <cell r="B1242" t="str">
            <v>[ 소모 잡자재 ]</v>
          </cell>
          <cell r="C1242" t="str">
            <v>전선, 전선관의 2 %</v>
          </cell>
          <cell r="D1242" t="str">
            <v>식</v>
          </cell>
          <cell r="E1242">
            <v>1</v>
          </cell>
          <cell r="F1242">
            <v>7.5</v>
          </cell>
          <cell r="G1242">
            <v>7.5</v>
          </cell>
          <cell r="H1242">
            <v>7.5</v>
          </cell>
          <cell r="I1242">
            <v>7.5</v>
          </cell>
          <cell r="K1242" t="str">
            <v/>
          </cell>
          <cell r="M1242" t="str">
            <v/>
          </cell>
        </row>
        <row r="1243">
          <cell r="A1243" t="str">
            <v>56900017116</v>
          </cell>
          <cell r="B1243" t="str">
            <v>노 무 비</v>
          </cell>
          <cell r="C1243" t="str">
            <v>통신케이블공</v>
          </cell>
          <cell r="D1243" t="str">
            <v>인</v>
          </cell>
          <cell r="E1243">
            <v>1.7999999999999999E-2</v>
          </cell>
          <cell r="F1243">
            <v>210204</v>
          </cell>
          <cell r="G1243">
            <v>3783.6</v>
          </cell>
          <cell r="H1243">
            <v>0</v>
          </cell>
          <cell r="I1243" t="str">
            <v/>
          </cell>
          <cell r="J1243">
            <v>210204</v>
          </cell>
          <cell r="K1243">
            <v>3783.6</v>
          </cell>
          <cell r="L1243">
            <v>0</v>
          </cell>
          <cell r="M1243" t="str">
            <v/>
          </cell>
        </row>
        <row r="1244">
          <cell r="A1244" t="str">
            <v>A0300000000</v>
          </cell>
          <cell r="B1244" t="str">
            <v>[ 공 구 손 료 ]</v>
          </cell>
          <cell r="C1244" t="str">
            <v>노무비의 3 %</v>
          </cell>
          <cell r="D1244" t="str">
            <v>식</v>
          </cell>
          <cell r="E1244">
            <v>1</v>
          </cell>
          <cell r="F1244">
            <v>113.40000000000009</v>
          </cell>
          <cell r="G1244">
            <v>113.4</v>
          </cell>
          <cell r="H1244">
            <v>113.40000000000009</v>
          </cell>
          <cell r="I1244">
            <v>113.40000000000009</v>
          </cell>
          <cell r="K1244" t="str">
            <v/>
          </cell>
          <cell r="M1244" t="str">
            <v/>
          </cell>
        </row>
        <row r="1245">
          <cell r="B1245" t="str">
            <v>( 합       계 )</v>
          </cell>
          <cell r="F1245" t="str">
            <v/>
          </cell>
          <cell r="G1245">
            <v>4280</v>
          </cell>
          <cell r="I1245">
            <v>497</v>
          </cell>
          <cell r="K1245">
            <v>3783</v>
          </cell>
          <cell r="M1245">
            <v>0</v>
          </cell>
        </row>
        <row r="1246">
          <cell r="F1246" t="str">
            <v/>
          </cell>
          <cell r="G1246" t="str">
            <v/>
          </cell>
          <cell r="I1246" t="str">
            <v/>
          </cell>
          <cell r="K1246" t="str">
            <v/>
          </cell>
          <cell r="M1246" t="str">
            <v/>
          </cell>
        </row>
        <row r="1247">
          <cell r="A1247" t="str">
            <v>56958000115</v>
          </cell>
          <cell r="B1247" t="str">
            <v>[제 158호] 누설동축 케이블  삼중차폐, 7C-FBT [M]</v>
          </cell>
          <cell r="F1247" t="str">
            <v/>
          </cell>
          <cell r="G1247" t="str">
            <v/>
          </cell>
          <cell r="I1247" t="str">
            <v/>
          </cell>
          <cell r="K1247" t="str">
            <v/>
          </cell>
          <cell r="M1247" t="str">
            <v/>
          </cell>
        </row>
        <row r="1248">
          <cell r="A1248" t="str">
            <v>61454127532</v>
          </cell>
          <cell r="B1248" t="str">
            <v>누설동축 케이블</v>
          </cell>
          <cell r="C1248" t="str">
            <v>삼중차폐, 7C-FBT</v>
          </cell>
          <cell r="D1248" t="str">
            <v>M</v>
          </cell>
          <cell r="E1248">
            <v>1.075</v>
          </cell>
          <cell r="F1248">
            <v>640</v>
          </cell>
          <cell r="G1248">
            <v>688</v>
          </cell>
          <cell r="H1248">
            <v>640</v>
          </cell>
          <cell r="I1248">
            <v>688</v>
          </cell>
          <cell r="J1248">
            <v>0</v>
          </cell>
          <cell r="K1248" t="str">
            <v/>
          </cell>
          <cell r="L1248">
            <v>0</v>
          </cell>
          <cell r="M1248" t="str">
            <v/>
          </cell>
        </row>
        <row r="1249">
          <cell r="A1249" t="str">
            <v>A0100000000</v>
          </cell>
          <cell r="B1249" t="str">
            <v>[ 소모 잡자재 ]</v>
          </cell>
          <cell r="C1249" t="str">
            <v>전선, 전선관의 2 %</v>
          </cell>
          <cell r="D1249" t="str">
            <v>식</v>
          </cell>
          <cell r="E1249">
            <v>1</v>
          </cell>
          <cell r="F1249">
            <v>13.700000000000045</v>
          </cell>
          <cell r="G1249">
            <v>13.7</v>
          </cell>
          <cell r="H1249">
            <v>13.700000000000045</v>
          </cell>
          <cell r="I1249">
            <v>13.700000000000045</v>
          </cell>
          <cell r="K1249" t="str">
            <v/>
          </cell>
          <cell r="M1249" t="str">
            <v/>
          </cell>
        </row>
        <row r="1250">
          <cell r="A1250" t="str">
            <v>56900017116</v>
          </cell>
          <cell r="B1250" t="str">
            <v>노 무 비</v>
          </cell>
          <cell r="C1250" t="str">
            <v>통신케이블공</v>
          </cell>
          <cell r="D1250" t="str">
            <v>인</v>
          </cell>
          <cell r="E1250">
            <v>2.1999999999999999E-2</v>
          </cell>
          <cell r="F1250">
            <v>210204</v>
          </cell>
          <cell r="G1250">
            <v>4624.3999999999996</v>
          </cell>
          <cell r="H1250">
            <v>0</v>
          </cell>
          <cell r="I1250" t="str">
            <v/>
          </cell>
          <cell r="J1250">
            <v>210204</v>
          </cell>
          <cell r="K1250">
            <v>4624.3999999999996</v>
          </cell>
          <cell r="L1250">
            <v>0</v>
          </cell>
          <cell r="M1250" t="str">
            <v/>
          </cell>
        </row>
        <row r="1251">
          <cell r="A1251" t="str">
            <v>A0300000000</v>
          </cell>
          <cell r="B1251" t="str">
            <v>[ 공 구 손 료 ]</v>
          </cell>
          <cell r="C1251" t="str">
            <v>노무비의 3 %</v>
          </cell>
          <cell r="D1251" t="str">
            <v>식</v>
          </cell>
          <cell r="E1251">
            <v>1</v>
          </cell>
          <cell r="F1251">
            <v>138.69999999999982</v>
          </cell>
          <cell r="G1251">
            <v>138.69999999999999</v>
          </cell>
          <cell r="H1251">
            <v>138.69999999999982</v>
          </cell>
          <cell r="I1251">
            <v>138.69999999999982</v>
          </cell>
          <cell r="K1251" t="str">
            <v/>
          </cell>
          <cell r="M1251" t="str">
            <v/>
          </cell>
        </row>
        <row r="1252">
          <cell r="B1252" t="str">
            <v>( 합       계 )</v>
          </cell>
          <cell r="F1252" t="str">
            <v/>
          </cell>
          <cell r="G1252">
            <v>5464</v>
          </cell>
          <cell r="I1252">
            <v>840</v>
          </cell>
          <cell r="K1252">
            <v>4624</v>
          </cell>
          <cell r="M1252">
            <v>0</v>
          </cell>
        </row>
        <row r="1253">
          <cell r="F1253" t="str">
            <v/>
          </cell>
          <cell r="G1253" t="str">
            <v/>
          </cell>
          <cell r="I1253" t="str">
            <v/>
          </cell>
          <cell r="K1253" t="str">
            <v/>
          </cell>
          <cell r="M1253" t="str">
            <v/>
          </cell>
        </row>
        <row r="1254">
          <cell r="A1254" t="str">
            <v>56958000116</v>
          </cell>
          <cell r="B1254" t="str">
            <v>[제 159호] 누설동축 케이블  삼중차폐, 5C-HFBT [M]</v>
          </cell>
          <cell r="F1254" t="str">
            <v/>
          </cell>
          <cell r="G1254" t="str">
            <v/>
          </cell>
          <cell r="I1254" t="str">
            <v/>
          </cell>
          <cell r="K1254" t="str">
            <v/>
          </cell>
          <cell r="M1254" t="str">
            <v/>
          </cell>
        </row>
        <row r="1255">
          <cell r="A1255" t="str">
            <v>61454127541</v>
          </cell>
          <cell r="B1255" t="str">
            <v>누설동축 케이블</v>
          </cell>
          <cell r="C1255" t="str">
            <v>삼중차폐, 5C-HFBT</v>
          </cell>
          <cell r="D1255" t="str">
            <v>M</v>
          </cell>
          <cell r="E1255">
            <v>1.075</v>
          </cell>
          <cell r="F1255">
            <v>449</v>
          </cell>
          <cell r="G1255">
            <v>482.6</v>
          </cell>
          <cell r="H1255">
            <v>449</v>
          </cell>
          <cell r="I1255">
            <v>482.6</v>
          </cell>
          <cell r="J1255">
            <v>0</v>
          </cell>
          <cell r="K1255" t="str">
            <v/>
          </cell>
          <cell r="L1255">
            <v>0</v>
          </cell>
          <cell r="M1255" t="str">
            <v/>
          </cell>
        </row>
        <row r="1256">
          <cell r="A1256" t="str">
            <v>A0100000000</v>
          </cell>
          <cell r="B1256" t="str">
            <v>[ 소모 잡자재 ]</v>
          </cell>
          <cell r="C1256" t="str">
            <v>전선, 전선관의 2 %</v>
          </cell>
          <cell r="D1256" t="str">
            <v>식</v>
          </cell>
          <cell r="E1256">
            <v>1</v>
          </cell>
          <cell r="F1256">
            <v>9.6000000000000227</v>
          </cell>
          <cell r="G1256">
            <v>9.6</v>
          </cell>
          <cell r="H1256">
            <v>9.6000000000000227</v>
          </cell>
          <cell r="I1256">
            <v>9.6000000000000227</v>
          </cell>
          <cell r="K1256" t="str">
            <v/>
          </cell>
          <cell r="M1256" t="str">
            <v/>
          </cell>
        </row>
        <row r="1257">
          <cell r="A1257" t="str">
            <v>56900017116</v>
          </cell>
          <cell r="B1257" t="str">
            <v>노 무 비</v>
          </cell>
          <cell r="C1257" t="str">
            <v>통신케이블공</v>
          </cell>
          <cell r="D1257" t="str">
            <v>인</v>
          </cell>
          <cell r="E1257">
            <v>1.7999999999999999E-2</v>
          </cell>
          <cell r="F1257">
            <v>210204</v>
          </cell>
          <cell r="G1257">
            <v>3783.6</v>
          </cell>
          <cell r="H1257">
            <v>0</v>
          </cell>
          <cell r="I1257" t="str">
            <v/>
          </cell>
          <cell r="J1257">
            <v>210204</v>
          </cell>
          <cell r="K1257">
            <v>3783.6</v>
          </cell>
          <cell r="L1257">
            <v>0</v>
          </cell>
          <cell r="M1257" t="str">
            <v/>
          </cell>
        </row>
        <row r="1258">
          <cell r="A1258" t="str">
            <v>A0300000000</v>
          </cell>
          <cell r="B1258" t="str">
            <v>[ 공 구 손 료 ]</v>
          </cell>
          <cell r="C1258" t="str">
            <v>노무비의 3 %</v>
          </cell>
          <cell r="D1258" t="str">
            <v>식</v>
          </cell>
          <cell r="E1258">
            <v>1</v>
          </cell>
          <cell r="F1258">
            <v>113.40000000000009</v>
          </cell>
          <cell r="G1258">
            <v>113.4</v>
          </cell>
          <cell r="H1258">
            <v>113.40000000000009</v>
          </cell>
          <cell r="I1258">
            <v>113.40000000000009</v>
          </cell>
          <cell r="K1258" t="str">
            <v/>
          </cell>
          <cell r="M1258" t="str">
            <v/>
          </cell>
        </row>
        <row r="1259">
          <cell r="B1259" t="str">
            <v>( 합       계 )</v>
          </cell>
          <cell r="F1259" t="str">
            <v/>
          </cell>
          <cell r="G1259">
            <v>4388</v>
          </cell>
          <cell r="I1259">
            <v>605</v>
          </cell>
          <cell r="K1259">
            <v>3783</v>
          </cell>
          <cell r="M1259">
            <v>0</v>
          </cell>
        </row>
        <row r="1260">
          <cell r="F1260" t="str">
            <v/>
          </cell>
          <cell r="G1260" t="str">
            <v/>
          </cell>
          <cell r="I1260" t="str">
            <v/>
          </cell>
          <cell r="K1260" t="str">
            <v/>
          </cell>
          <cell r="M1260" t="str">
            <v/>
          </cell>
        </row>
        <row r="1261">
          <cell r="A1261" t="str">
            <v>56958000117</v>
          </cell>
          <cell r="B1261" t="str">
            <v>[제 160호] 누설동축 케이블  삼중차폐, 7C-HFBT [M]</v>
          </cell>
          <cell r="F1261" t="str">
            <v/>
          </cell>
          <cell r="G1261" t="str">
            <v/>
          </cell>
          <cell r="I1261" t="str">
            <v/>
          </cell>
          <cell r="K1261" t="str">
            <v/>
          </cell>
          <cell r="M1261" t="str">
            <v/>
          </cell>
        </row>
        <row r="1262">
          <cell r="A1262" t="str">
            <v>61454127542</v>
          </cell>
          <cell r="B1262" t="str">
            <v>누설동축 케이블</v>
          </cell>
          <cell r="C1262" t="str">
            <v>삼중차폐, 7C-HFBT</v>
          </cell>
          <cell r="D1262" t="str">
            <v>M</v>
          </cell>
          <cell r="E1262">
            <v>1.075</v>
          </cell>
          <cell r="F1262">
            <v>799</v>
          </cell>
          <cell r="G1262">
            <v>858.9</v>
          </cell>
          <cell r="H1262">
            <v>799</v>
          </cell>
          <cell r="I1262">
            <v>858.9</v>
          </cell>
          <cell r="J1262">
            <v>0</v>
          </cell>
          <cell r="K1262" t="str">
            <v/>
          </cell>
          <cell r="L1262">
            <v>0</v>
          </cell>
          <cell r="M1262" t="str">
            <v/>
          </cell>
        </row>
        <row r="1263">
          <cell r="A1263" t="str">
            <v>A0100000000</v>
          </cell>
          <cell r="B1263" t="str">
            <v>[ 소모 잡자재 ]</v>
          </cell>
          <cell r="C1263" t="str">
            <v>전선, 전선관의 2 %</v>
          </cell>
          <cell r="D1263" t="str">
            <v>식</v>
          </cell>
          <cell r="E1263">
            <v>1</v>
          </cell>
          <cell r="F1263">
            <v>17.100000000000023</v>
          </cell>
          <cell r="G1263">
            <v>17.100000000000001</v>
          </cell>
          <cell r="H1263">
            <v>17.100000000000023</v>
          </cell>
          <cell r="I1263">
            <v>17.100000000000023</v>
          </cell>
          <cell r="K1263" t="str">
            <v/>
          </cell>
          <cell r="M1263" t="str">
            <v/>
          </cell>
        </row>
        <row r="1264">
          <cell r="A1264" t="str">
            <v>56900017116</v>
          </cell>
          <cell r="B1264" t="str">
            <v>노 무 비</v>
          </cell>
          <cell r="C1264" t="str">
            <v>통신케이블공</v>
          </cell>
          <cell r="D1264" t="str">
            <v>인</v>
          </cell>
          <cell r="E1264">
            <v>2.1999999999999999E-2</v>
          </cell>
          <cell r="F1264">
            <v>210204</v>
          </cell>
          <cell r="G1264">
            <v>4624.3999999999996</v>
          </cell>
          <cell r="H1264">
            <v>0</v>
          </cell>
          <cell r="I1264" t="str">
            <v/>
          </cell>
          <cell r="J1264">
            <v>210204</v>
          </cell>
          <cell r="K1264">
            <v>4624.3999999999996</v>
          </cell>
          <cell r="L1264">
            <v>0</v>
          </cell>
          <cell r="M1264" t="str">
            <v/>
          </cell>
        </row>
        <row r="1265">
          <cell r="A1265" t="str">
            <v>A0300000000</v>
          </cell>
          <cell r="B1265" t="str">
            <v>[ 공 구 손 료 ]</v>
          </cell>
          <cell r="C1265" t="str">
            <v>노무비의 3 %</v>
          </cell>
          <cell r="D1265" t="str">
            <v>식</v>
          </cell>
          <cell r="E1265">
            <v>1</v>
          </cell>
          <cell r="F1265">
            <v>138.69999999999982</v>
          </cell>
          <cell r="G1265">
            <v>138.69999999999999</v>
          </cell>
          <cell r="H1265">
            <v>138.69999999999982</v>
          </cell>
          <cell r="I1265">
            <v>138.69999999999982</v>
          </cell>
          <cell r="K1265" t="str">
            <v/>
          </cell>
          <cell r="M1265" t="str">
            <v/>
          </cell>
        </row>
        <row r="1266">
          <cell r="B1266" t="str">
            <v>( 합       계 )</v>
          </cell>
          <cell r="F1266" t="str">
            <v/>
          </cell>
          <cell r="G1266">
            <v>5638</v>
          </cell>
          <cell r="I1266">
            <v>1014</v>
          </cell>
          <cell r="K1266">
            <v>4624</v>
          </cell>
          <cell r="M1266">
            <v>0</v>
          </cell>
        </row>
        <row r="1267">
          <cell r="F1267" t="str">
            <v/>
          </cell>
          <cell r="G1267" t="str">
            <v/>
          </cell>
          <cell r="I1267" t="str">
            <v/>
          </cell>
          <cell r="K1267" t="str">
            <v/>
          </cell>
          <cell r="M1267" t="str">
            <v/>
          </cell>
        </row>
        <row r="1268">
          <cell r="A1268" t="str">
            <v>56958000118</v>
          </cell>
          <cell r="B1268" t="str">
            <v>[제 161호] UTP 케이블  Cat.5E 0.5mm 4P [M]</v>
          </cell>
          <cell r="F1268" t="str">
            <v/>
          </cell>
          <cell r="G1268" t="str">
            <v/>
          </cell>
          <cell r="I1268" t="str">
            <v/>
          </cell>
          <cell r="K1268" t="str">
            <v/>
          </cell>
          <cell r="M1268" t="str">
            <v/>
          </cell>
        </row>
        <row r="1269">
          <cell r="A1269" t="str">
            <v>MM362692755</v>
          </cell>
          <cell r="B1269" t="str">
            <v>UTP 케이블</v>
          </cell>
          <cell r="C1269" t="str">
            <v>Cat.5E 0.5mm 4P</v>
          </cell>
          <cell r="D1269" t="str">
            <v>M</v>
          </cell>
          <cell r="E1269">
            <v>1.075</v>
          </cell>
          <cell r="F1269">
            <v>287</v>
          </cell>
          <cell r="G1269">
            <v>308.5</v>
          </cell>
          <cell r="H1269">
            <v>287</v>
          </cell>
          <cell r="I1269">
            <v>308.5</v>
          </cell>
          <cell r="J1269">
            <v>0</v>
          </cell>
          <cell r="K1269" t="str">
            <v/>
          </cell>
          <cell r="L1269">
            <v>0</v>
          </cell>
          <cell r="M1269" t="str">
            <v/>
          </cell>
        </row>
        <row r="1270">
          <cell r="A1270" t="str">
            <v>A0100000000</v>
          </cell>
          <cell r="B1270" t="str">
            <v>[ 소모 잡자재 ]</v>
          </cell>
          <cell r="C1270" t="str">
            <v>전선, 전선관의 2 %</v>
          </cell>
          <cell r="D1270" t="str">
            <v>식</v>
          </cell>
          <cell r="E1270">
            <v>1</v>
          </cell>
          <cell r="F1270">
            <v>6.1000000000000227</v>
          </cell>
          <cell r="G1270">
            <v>6.1</v>
          </cell>
          <cell r="H1270">
            <v>6.1000000000000227</v>
          </cell>
          <cell r="I1270">
            <v>6.1000000000000227</v>
          </cell>
          <cell r="K1270" t="str">
            <v/>
          </cell>
          <cell r="M1270" t="str">
            <v/>
          </cell>
        </row>
        <row r="1271">
          <cell r="A1271" t="str">
            <v>56900017116</v>
          </cell>
          <cell r="B1271" t="str">
            <v>노 무 비</v>
          </cell>
          <cell r="C1271" t="str">
            <v>통신케이블공</v>
          </cell>
          <cell r="D1271" t="str">
            <v>인</v>
          </cell>
          <cell r="E1271">
            <v>1.4999999999999999E-2</v>
          </cell>
          <cell r="F1271">
            <v>210204</v>
          </cell>
          <cell r="G1271">
            <v>3153</v>
          </cell>
          <cell r="H1271">
            <v>0</v>
          </cell>
          <cell r="I1271" t="str">
            <v/>
          </cell>
          <cell r="J1271">
            <v>210204</v>
          </cell>
          <cell r="K1271">
            <v>3153</v>
          </cell>
          <cell r="L1271">
            <v>0</v>
          </cell>
          <cell r="M1271" t="str">
            <v/>
          </cell>
        </row>
        <row r="1272">
          <cell r="A1272" t="str">
            <v>A0300000000</v>
          </cell>
          <cell r="B1272" t="str">
            <v>[ 공 구 손 료 ]</v>
          </cell>
          <cell r="C1272" t="str">
            <v>노무비의 3 %</v>
          </cell>
          <cell r="D1272" t="str">
            <v>식</v>
          </cell>
          <cell r="E1272">
            <v>1</v>
          </cell>
          <cell r="F1272">
            <v>94.5</v>
          </cell>
          <cell r="G1272">
            <v>94.5</v>
          </cell>
          <cell r="H1272">
            <v>94.5</v>
          </cell>
          <cell r="I1272">
            <v>94.5</v>
          </cell>
          <cell r="K1272" t="str">
            <v/>
          </cell>
          <cell r="M1272" t="str">
            <v/>
          </cell>
        </row>
        <row r="1273">
          <cell r="B1273" t="str">
            <v>( 합       계 )</v>
          </cell>
          <cell r="F1273" t="str">
            <v/>
          </cell>
          <cell r="G1273">
            <v>3562</v>
          </cell>
          <cell r="I1273">
            <v>409</v>
          </cell>
          <cell r="K1273">
            <v>3153</v>
          </cell>
          <cell r="M1273">
            <v>0</v>
          </cell>
        </row>
        <row r="1274">
          <cell r="F1274" t="str">
            <v/>
          </cell>
          <cell r="G1274" t="str">
            <v/>
          </cell>
          <cell r="I1274" t="str">
            <v/>
          </cell>
          <cell r="K1274" t="str">
            <v/>
          </cell>
          <cell r="M1274" t="str">
            <v/>
          </cell>
        </row>
        <row r="1275">
          <cell r="A1275" t="str">
            <v>56958000119</v>
          </cell>
          <cell r="B1275" t="str">
            <v>[제 162호] UTP 케이블  Cat.5E 0.5mm 25P [M]</v>
          </cell>
          <cell r="F1275" t="str">
            <v/>
          </cell>
          <cell r="G1275" t="str">
            <v/>
          </cell>
          <cell r="I1275" t="str">
            <v/>
          </cell>
          <cell r="K1275" t="str">
            <v/>
          </cell>
          <cell r="M1275" t="str">
            <v/>
          </cell>
        </row>
        <row r="1276">
          <cell r="A1276" t="str">
            <v>MM362692756</v>
          </cell>
          <cell r="B1276" t="str">
            <v>UTP 케이블</v>
          </cell>
          <cell r="C1276" t="str">
            <v>Cat.5E 0.5mm 25P</v>
          </cell>
          <cell r="D1276" t="str">
            <v>M</v>
          </cell>
          <cell r="E1276">
            <v>1.075</v>
          </cell>
          <cell r="F1276">
            <v>2316</v>
          </cell>
          <cell r="G1276">
            <v>2489.6999999999998</v>
          </cell>
          <cell r="H1276">
            <v>2316</v>
          </cell>
          <cell r="I1276">
            <v>2489.6999999999998</v>
          </cell>
          <cell r="J1276">
            <v>0</v>
          </cell>
          <cell r="K1276" t="str">
            <v/>
          </cell>
          <cell r="L1276">
            <v>0</v>
          </cell>
          <cell r="M1276" t="str">
            <v/>
          </cell>
        </row>
        <row r="1277">
          <cell r="A1277" t="str">
            <v>A0100000000</v>
          </cell>
          <cell r="B1277" t="str">
            <v>[ 소모 잡자재 ]</v>
          </cell>
          <cell r="C1277" t="str">
            <v>전선, 전선관의 2 %</v>
          </cell>
          <cell r="D1277" t="str">
            <v>식</v>
          </cell>
          <cell r="E1277">
            <v>1</v>
          </cell>
          <cell r="F1277">
            <v>49.699999999999818</v>
          </cell>
          <cell r="G1277">
            <v>49.6</v>
          </cell>
          <cell r="H1277">
            <v>49.699999999999818</v>
          </cell>
          <cell r="I1277">
            <v>49.699999999999818</v>
          </cell>
          <cell r="K1277" t="str">
            <v/>
          </cell>
          <cell r="M1277" t="str">
            <v/>
          </cell>
        </row>
        <row r="1278">
          <cell r="A1278" t="str">
            <v>56900017116</v>
          </cell>
          <cell r="B1278" t="str">
            <v>노 무 비</v>
          </cell>
          <cell r="C1278" t="str">
            <v>통신케이블공</v>
          </cell>
          <cell r="D1278" t="str">
            <v>인</v>
          </cell>
          <cell r="E1278">
            <v>2.5000000000000001E-2</v>
          </cell>
          <cell r="F1278">
            <v>210204</v>
          </cell>
          <cell r="G1278">
            <v>5255.1</v>
          </cell>
          <cell r="H1278">
            <v>0</v>
          </cell>
          <cell r="I1278" t="str">
            <v/>
          </cell>
          <cell r="J1278">
            <v>210204</v>
          </cell>
          <cell r="K1278">
            <v>5255.1</v>
          </cell>
          <cell r="L1278">
            <v>0</v>
          </cell>
          <cell r="M1278" t="str">
            <v/>
          </cell>
        </row>
        <row r="1279">
          <cell r="A1279" t="str">
            <v>A0300000000</v>
          </cell>
          <cell r="B1279" t="str">
            <v>[ 공 구 손 료 ]</v>
          </cell>
          <cell r="C1279" t="str">
            <v>노무비의 3 %</v>
          </cell>
          <cell r="D1279" t="str">
            <v>식</v>
          </cell>
          <cell r="E1279">
            <v>1</v>
          </cell>
          <cell r="F1279">
            <v>157.60000000000036</v>
          </cell>
          <cell r="G1279">
            <v>157.6</v>
          </cell>
          <cell r="H1279">
            <v>157.60000000000036</v>
          </cell>
          <cell r="I1279">
            <v>157.60000000000036</v>
          </cell>
          <cell r="K1279" t="str">
            <v/>
          </cell>
          <cell r="M1279" t="str">
            <v/>
          </cell>
        </row>
        <row r="1280">
          <cell r="B1280" t="str">
            <v>( 합       계 )</v>
          </cell>
          <cell r="F1280" t="str">
            <v/>
          </cell>
          <cell r="G1280">
            <v>7952</v>
          </cell>
          <cell r="I1280">
            <v>2697</v>
          </cell>
          <cell r="K1280">
            <v>5255</v>
          </cell>
          <cell r="M1280">
            <v>0</v>
          </cell>
        </row>
        <row r="1281">
          <cell r="F1281" t="str">
            <v/>
          </cell>
          <cell r="G1281" t="str">
            <v/>
          </cell>
          <cell r="I1281" t="str">
            <v/>
          </cell>
          <cell r="K1281" t="str">
            <v/>
          </cell>
          <cell r="M1281" t="str">
            <v/>
          </cell>
        </row>
        <row r="1282">
          <cell r="A1282" t="str">
            <v>56958000120</v>
          </cell>
          <cell r="B1282" t="str">
            <v>[제 163호] UTP 케이블  Cat.6 0.5mm 4P [M]</v>
          </cell>
          <cell r="F1282" t="str">
            <v/>
          </cell>
          <cell r="G1282" t="str">
            <v/>
          </cell>
          <cell r="I1282" t="str">
            <v/>
          </cell>
          <cell r="K1282" t="str">
            <v/>
          </cell>
          <cell r="M1282" t="str">
            <v/>
          </cell>
        </row>
        <row r="1283">
          <cell r="A1283" t="str">
            <v>61452167502</v>
          </cell>
          <cell r="B1283" t="str">
            <v>UTP 케이블</v>
          </cell>
          <cell r="C1283" t="str">
            <v>Cat.6 0.5mm 4P</v>
          </cell>
          <cell r="D1283" t="str">
            <v>M</v>
          </cell>
          <cell r="E1283">
            <v>1.075</v>
          </cell>
          <cell r="F1283">
            <v>442</v>
          </cell>
          <cell r="G1283">
            <v>475.1</v>
          </cell>
          <cell r="H1283">
            <v>442</v>
          </cell>
          <cell r="I1283">
            <v>475.1</v>
          </cell>
          <cell r="J1283">
            <v>0</v>
          </cell>
          <cell r="K1283" t="str">
            <v/>
          </cell>
          <cell r="L1283">
            <v>0</v>
          </cell>
          <cell r="M1283" t="str">
            <v/>
          </cell>
        </row>
        <row r="1284">
          <cell r="A1284" t="str">
            <v>A0100000000</v>
          </cell>
          <cell r="B1284" t="str">
            <v>[ 소모 잡자재 ]</v>
          </cell>
          <cell r="C1284" t="str">
            <v>전선, 전선관의 2 %</v>
          </cell>
          <cell r="D1284" t="str">
            <v>식</v>
          </cell>
          <cell r="E1284">
            <v>1</v>
          </cell>
          <cell r="F1284">
            <v>9.5</v>
          </cell>
          <cell r="G1284">
            <v>9.5</v>
          </cell>
          <cell r="H1284">
            <v>9.5</v>
          </cell>
          <cell r="I1284">
            <v>9.5</v>
          </cell>
          <cell r="K1284" t="str">
            <v/>
          </cell>
          <cell r="M1284" t="str">
            <v/>
          </cell>
        </row>
        <row r="1285">
          <cell r="A1285" t="str">
            <v>56900017116</v>
          </cell>
          <cell r="B1285" t="str">
            <v>노 무 비</v>
          </cell>
          <cell r="C1285" t="str">
            <v>통신케이블공</v>
          </cell>
          <cell r="D1285" t="str">
            <v>인</v>
          </cell>
          <cell r="E1285">
            <v>1.4999999999999999E-2</v>
          </cell>
          <cell r="F1285">
            <v>210204</v>
          </cell>
          <cell r="G1285">
            <v>3153</v>
          </cell>
          <cell r="H1285">
            <v>0</v>
          </cell>
          <cell r="I1285" t="str">
            <v/>
          </cell>
          <cell r="J1285">
            <v>210204</v>
          </cell>
          <cell r="K1285">
            <v>3153</v>
          </cell>
          <cell r="L1285">
            <v>0</v>
          </cell>
          <cell r="M1285" t="str">
            <v/>
          </cell>
        </row>
        <row r="1286">
          <cell r="A1286" t="str">
            <v>A0300000000</v>
          </cell>
          <cell r="B1286" t="str">
            <v>[ 공 구 손 료 ]</v>
          </cell>
          <cell r="C1286" t="str">
            <v>노무비의 3 %</v>
          </cell>
          <cell r="D1286" t="str">
            <v>식</v>
          </cell>
          <cell r="E1286">
            <v>1</v>
          </cell>
          <cell r="F1286">
            <v>94.5</v>
          </cell>
          <cell r="G1286">
            <v>94.5</v>
          </cell>
          <cell r="H1286">
            <v>94.5</v>
          </cell>
          <cell r="I1286">
            <v>94.5</v>
          </cell>
          <cell r="K1286" t="str">
            <v/>
          </cell>
          <cell r="M1286" t="str">
            <v/>
          </cell>
        </row>
        <row r="1287">
          <cell r="B1287" t="str">
            <v>( 합       계 )</v>
          </cell>
          <cell r="F1287" t="str">
            <v/>
          </cell>
          <cell r="G1287">
            <v>3732</v>
          </cell>
          <cell r="I1287">
            <v>579</v>
          </cell>
          <cell r="K1287">
            <v>3153</v>
          </cell>
          <cell r="M1287">
            <v>0</v>
          </cell>
        </row>
        <row r="1288">
          <cell r="F1288" t="str">
            <v/>
          </cell>
          <cell r="G1288" t="str">
            <v/>
          </cell>
          <cell r="I1288" t="str">
            <v/>
          </cell>
          <cell r="K1288" t="str">
            <v/>
          </cell>
          <cell r="M1288" t="str">
            <v/>
          </cell>
        </row>
        <row r="1289">
          <cell r="A1289" t="str">
            <v>56958000121</v>
          </cell>
          <cell r="B1289" t="str">
            <v>[제 164호] 광케이블(옥외용)  SM 36c [M]</v>
          </cell>
          <cell r="F1289" t="str">
            <v/>
          </cell>
          <cell r="G1289" t="str">
            <v/>
          </cell>
          <cell r="I1289" t="str">
            <v/>
          </cell>
          <cell r="K1289" t="str">
            <v/>
          </cell>
          <cell r="M1289" t="str">
            <v/>
          </cell>
        </row>
        <row r="1290">
          <cell r="A1290" t="str">
            <v>MM525000007</v>
          </cell>
          <cell r="B1290" t="str">
            <v>광케이블(옥외용)</v>
          </cell>
          <cell r="C1290" t="str">
            <v>SM 36c</v>
          </cell>
          <cell r="D1290" t="str">
            <v>M</v>
          </cell>
          <cell r="E1290">
            <v>1.03</v>
          </cell>
          <cell r="F1290">
            <v>1800</v>
          </cell>
          <cell r="G1290">
            <v>1854</v>
          </cell>
          <cell r="H1290">
            <v>1800</v>
          </cell>
          <cell r="I1290">
            <v>1854</v>
          </cell>
          <cell r="J1290">
            <v>0</v>
          </cell>
          <cell r="K1290" t="str">
            <v/>
          </cell>
          <cell r="L1290">
            <v>0</v>
          </cell>
          <cell r="M1290" t="str">
            <v/>
          </cell>
        </row>
        <row r="1291">
          <cell r="A1291" t="str">
            <v>A0100000000</v>
          </cell>
          <cell r="B1291" t="str">
            <v>[ 소모 잡자재 ]</v>
          </cell>
          <cell r="C1291" t="str">
            <v>전선, 전선관의 2 %</v>
          </cell>
          <cell r="D1291" t="str">
            <v>식</v>
          </cell>
          <cell r="E1291">
            <v>1</v>
          </cell>
          <cell r="F1291">
            <v>37</v>
          </cell>
          <cell r="G1291">
            <v>37</v>
          </cell>
          <cell r="H1291">
            <v>37</v>
          </cell>
          <cell r="I1291">
            <v>37</v>
          </cell>
          <cell r="K1291" t="str">
            <v/>
          </cell>
          <cell r="M1291" t="str">
            <v/>
          </cell>
        </row>
        <row r="1292">
          <cell r="A1292" t="str">
            <v>56900017011</v>
          </cell>
          <cell r="B1292" t="str">
            <v>노 무 비</v>
          </cell>
          <cell r="C1292" t="str">
            <v>광케이블설치사</v>
          </cell>
          <cell r="D1292" t="str">
            <v>인</v>
          </cell>
          <cell r="E1292">
            <v>1.5800000000000002E-2</v>
          </cell>
          <cell r="F1292">
            <v>214819</v>
          </cell>
          <cell r="G1292">
            <v>3394.1</v>
          </cell>
          <cell r="H1292">
            <v>0</v>
          </cell>
          <cell r="I1292" t="str">
            <v/>
          </cell>
          <cell r="J1292">
            <v>214819</v>
          </cell>
          <cell r="K1292">
            <v>3394.1</v>
          </cell>
          <cell r="L1292">
            <v>0</v>
          </cell>
          <cell r="M1292" t="str">
            <v/>
          </cell>
        </row>
        <row r="1293">
          <cell r="A1293" t="str">
            <v>56900017118</v>
          </cell>
          <cell r="B1293" t="str">
            <v>노 무 비</v>
          </cell>
          <cell r="C1293" t="str">
            <v>특별인부</v>
          </cell>
          <cell r="D1293" t="str">
            <v>인</v>
          </cell>
          <cell r="E1293">
            <v>8.0000000000000002E-3</v>
          </cell>
          <cell r="F1293">
            <v>97951</v>
          </cell>
          <cell r="G1293">
            <v>783.6</v>
          </cell>
          <cell r="H1293">
            <v>0</v>
          </cell>
          <cell r="I1293" t="str">
            <v/>
          </cell>
          <cell r="J1293">
            <v>97951</v>
          </cell>
          <cell r="K1293">
            <v>783.6</v>
          </cell>
          <cell r="L1293">
            <v>0</v>
          </cell>
          <cell r="M1293" t="str">
            <v/>
          </cell>
        </row>
        <row r="1294">
          <cell r="A1294" t="str">
            <v>A0300000000</v>
          </cell>
          <cell r="B1294" t="str">
            <v>[ 공 구 손 료 ]</v>
          </cell>
          <cell r="C1294" t="str">
            <v>노무비의 3 %</v>
          </cell>
          <cell r="D1294" t="str">
            <v>식</v>
          </cell>
          <cell r="E1294">
            <v>1</v>
          </cell>
          <cell r="F1294">
            <v>125.30000000000018</v>
          </cell>
          <cell r="G1294">
            <v>125.3</v>
          </cell>
          <cell r="H1294">
            <v>125.30000000000018</v>
          </cell>
          <cell r="I1294">
            <v>125.30000000000018</v>
          </cell>
          <cell r="K1294" t="str">
            <v/>
          </cell>
          <cell r="M1294" t="str">
            <v/>
          </cell>
        </row>
        <row r="1295">
          <cell r="B1295" t="str">
            <v>( 합       계 )</v>
          </cell>
          <cell r="F1295" t="str">
            <v/>
          </cell>
          <cell r="G1295">
            <v>6193</v>
          </cell>
          <cell r="I1295">
            <v>2016</v>
          </cell>
          <cell r="K1295">
            <v>4177</v>
          </cell>
          <cell r="M1295">
            <v>0</v>
          </cell>
        </row>
        <row r="1296">
          <cell r="F1296" t="str">
            <v/>
          </cell>
          <cell r="G1296" t="str">
            <v/>
          </cell>
          <cell r="I1296" t="str">
            <v/>
          </cell>
          <cell r="K1296" t="str">
            <v/>
          </cell>
          <cell r="M1296" t="str">
            <v/>
          </cell>
        </row>
        <row r="1297">
          <cell r="A1297" t="str">
            <v>56958000122</v>
          </cell>
          <cell r="B1297" t="str">
            <v>[제 165호] 통신케이블  RS-485 2P [M]</v>
          </cell>
          <cell r="F1297" t="str">
            <v/>
          </cell>
          <cell r="G1297" t="str">
            <v/>
          </cell>
          <cell r="I1297" t="str">
            <v/>
          </cell>
          <cell r="K1297" t="str">
            <v/>
          </cell>
          <cell r="M1297" t="str">
            <v/>
          </cell>
        </row>
        <row r="1298">
          <cell r="A1298" t="str">
            <v>MM623885856</v>
          </cell>
          <cell r="B1298" t="str">
            <v>통신케이블</v>
          </cell>
          <cell r="C1298" t="str">
            <v>RS-485 2P</v>
          </cell>
          <cell r="D1298" t="str">
            <v>M</v>
          </cell>
          <cell r="E1298">
            <v>1.075</v>
          </cell>
          <cell r="F1298">
            <v>1300</v>
          </cell>
          <cell r="G1298">
            <v>1397.5</v>
          </cell>
          <cell r="H1298">
            <v>1300</v>
          </cell>
          <cell r="I1298">
            <v>1397.5</v>
          </cell>
          <cell r="J1298">
            <v>0</v>
          </cell>
          <cell r="K1298" t="str">
            <v/>
          </cell>
          <cell r="L1298">
            <v>0</v>
          </cell>
          <cell r="M1298" t="str">
            <v/>
          </cell>
        </row>
        <row r="1299">
          <cell r="A1299" t="str">
            <v>A0100000000</v>
          </cell>
          <cell r="B1299" t="str">
            <v>[ 소모 잡자재 ]</v>
          </cell>
          <cell r="C1299" t="str">
            <v>전선, 전선관의 2 %</v>
          </cell>
          <cell r="D1299" t="str">
            <v>식</v>
          </cell>
          <cell r="E1299">
            <v>1</v>
          </cell>
          <cell r="F1299">
            <v>27.900000000000091</v>
          </cell>
          <cell r="G1299">
            <v>27.9</v>
          </cell>
          <cell r="H1299">
            <v>27.900000000000091</v>
          </cell>
          <cell r="I1299">
            <v>27.900000000000091</v>
          </cell>
          <cell r="K1299" t="str">
            <v/>
          </cell>
          <cell r="M1299" t="str">
            <v/>
          </cell>
        </row>
        <row r="1300">
          <cell r="A1300" t="str">
            <v>56900017116</v>
          </cell>
          <cell r="B1300" t="str">
            <v>노 무 비</v>
          </cell>
          <cell r="C1300" t="str">
            <v>통신케이블공</v>
          </cell>
          <cell r="D1300" t="str">
            <v>인</v>
          </cell>
          <cell r="E1300">
            <v>3.2000000000000001E-2</v>
          </cell>
          <cell r="F1300">
            <v>210204</v>
          </cell>
          <cell r="G1300">
            <v>6726.5</v>
          </cell>
          <cell r="H1300">
            <v>0</v>
          </cell>
          <cell r="I1300" t="str">
            <v/>
          </cell>
          <cell r="J1300">
            <v>210204</v>
          </cell>
          <cell r="K1300">
            <v>6726.5</v>
          </cell>
          <cell r="L1300">
            <v>0</v>
          </cell>
          <cell r="M1300" t="str">
            <v/>
          </cell>
        </row>
        <row r="1301">
          <cell r="A1301" t="str">
            <v>A0300000000</v>
          </cell>
          <cell r="B1301" t="str">
            <v>[ 공 구 손 료 ]</v>
          </cell>
          <cell r="C1301" t="str">
            <v>노무비의 3 %</v>
          </cell>
          <cell r="D1301" t="str">
            <v>식</v>
          </cell>
          <cell r="E1301">
            <v>1</v>
          </cell>
          <cell r="F1301">
            <v>201.69999999999982</v>
          </cell>
          <cell r="G1301">
            <v>201.7</v>
          </cell>
          <cell r="H1301">
            <v>201.69999999999982</v>
          </cell>
          <cell r="I1301">
            <v>201.69999999999982</v>
          </cell>
          <cell r="K1301" t="str">
            <v/>
          </cell>
          <cell r="M1301" t="str">
            <v/>
          </cell>
        </row>
        <row r="1302">
          <cell r="B1302" t="str">
            <v>( 합       계 )</v>
          </cell>
          <cell r="F1302" t="str">
            <v/>
          </cell>
          <cell r="G1302">
            <v>8353</v>
          </cell>
          <cell r="I1302">
            <v>1627</v>
          </cell>
          <cell r="K1302">
            <v>6726</v>
          </cell>
          <cell r="M1302">
            <v>0</v>
          </cell>
        </row>
        <row r="1303">
          <cell r="F1303" t="str">
            <v/>
          </cell>
          <cell r="G1303" t="str">
            <v/>
          </cell>
          <cell r="I1303" t="str">
            <v/>
          </cell>
          <cell r="K1303" t="str">
            <v/>
          </cell>
          <cell r="M1303" t="str">
            <v/>
          </cell>
        </row>
        <row r="1304">
          <cell r="A1304" t="str">
            <v>56958000123</v>
          </cell>
          <cell r="B1304" t="str">
            <v>[제 166호] 매입스위치  15A, 250V 1로1구 [개]</v>
          </cell>
          <cell r="F1304" t="str">
            <v/>
          </cell>
          <cell r="G1304" t="str">
            <v/>
          </cell>
          <cell r="I1304" t="str">
            <v/>
          </cell>
          <cell r="K1304" t="str">
            <v/>
          </cell>
          <cell r="M1304" t="str">
            <v/>
          </cell>
        </row>
        <row r="1305">
          <cell r="A1305" t="str">
            <v>59301517001</v>
          </cell>
          <cell r="B1305" t="str">
            <v>매입스위치</v>
          </cell>
          <cell r="C1305" t="str">
            <v>15A, 250V 1로1구</v>
          </cell>
          <cell r="D1305" t="str">
            <v>개</v>
          </cell>
          <cell r="E1305">
            <v>1</v>
          </cell>
          <cell r="F1305">
            <v>1150</v>
          </cell>
          <cell r="G1305">
            <v>1150</v>
          </cell>
          <cell r="H1305">
            <v>1150</v>
          </cell>
          <cell r="I1305">
            <v>1150</v>
          </cell>
          <cell r="J1305">
            <v>0</v>
          </cell>
          <cell r="K1305" t="str">
            <v/>
          </cell>
          <cell r="L1305">
            <v>0</v>
          </cell>
          <cell r="M1305" t="str">
            <v/>
          </cell>
        </row>
        <row r="1306">
          <cell r="A1306" t="str">
            <v>56900017016</v>
          </cell>
          <cell r="B1306" t="str">
            <v>노 무 비</v>
          </cell>
          <cell r="C1306" t="str">
            <v>내선전공</v>
          </cell>
          <cell r="D1306" t="str">
            <v>인</v>
          </cell>
          <cell r="E1306">
            <v>8.5000000000000006E-2</v>
          </cell>
          <cell r="F1306">
            <v>135106</v>
          </cell>
          <cell r="G1306">
            <v>11484</v>
          </cell>
          <cell r="H1306">
            <v>0</v>
          </cell>
          <cell r="I1306" t="str">
            <v/>
          </cell>
          <cell r="J1306">
            <v>135106</v>
          </cell>
          <cell r="K1306">
            <v>11484</v>
          </cell>
          <cell r="L1306">
            <v>0</v>
          </cell>
          <cell r="M1306" t="str">
            <v/>
          </cell>
        </row>
        <row r="1307">
          <cell r="A1307" t="str">
            <v>A0300000000</v>
          </cell>
          <cell r="B1307" t="str">
            <v>[ 공 구 손 료 ]</v>
          </cell>
          <cell r="C1307" t="str">
            <v>노무비의 3 %</v>
          </cell>
          <cell r="D1307" t="str">
            <v>식</v>
          </cell>
          <cell r="E1307">
            <v>1</v>
          </cell>
          <cell r="F1307">
            <v>344.5</v>
          </cell>
          <cell r="G1307">
            <v>344.5</v>
          </cell>
          <cell r="H1307">
            <v>344.5</v>
          </cell>
          <cell r="I1307">
            <v>344.5</v>
          </cell>
          <cell r="K1307" t="str">
            <v/>
          </cell>
          <cell r="M1307" t="str">
            <v/>
          </cell>
        </row>
        <row r="1308">
          <cell r="B1308" t="str">
            <v>( 합       계 )</v>
          </cell>
          <cell r="F1308" t="str">
            <v/>
          </cell>
          <cell r="G1308">
            <v>12978</v>
          </cell>
          <cell r="I1308">
            <v>1494</v>
          </cell>
          <cell r="K1308">
            <v>11484</v>
          </cell>
          <cell r="M1308">
            <v>0</v>
          </cell>
        </row>
        <row r="1309">
          <cell r="F1309" t="str">
            <v/>
          </cell>
          <cell r="G1309" t="str">
            <v/>
          </cell>
          <cell r="I1309" t="str">
            <v/>
          </cell>
          <cell r="K1309" t="str">
            <v/>
          </cell>
          <cell r="M1309" t="str">
            <v/>
          </cell>
        </row>
        <row r="1310">
          <cell r="A1310" t="str">
            <v>56958000124</v>
          </cell>
          <cell r="B1310" t="str">
            <v>[제 167호] 매입스위치  15A, 250V 1로2구 [개]</v>
          </cell>
          <cell r="F1310" t="str">
            <v/>
          </cell>
          <cell r="G1310" t="str">
            <v/>
          </cell>
          <cell r="I1310" t="str">
            <v/>
          </cell>
          <cell r="K1310" t="str">
            <v/>
          </cell>
          <cell r="M1310" t="str">
            <v/>
          </cell>
        </row>
        <row r="1311">
          <cell r="A1311" t="str">
            <v>59301517002</v>
          </cell>
          <cell r="B1311" t="str">
            <v>매입스위치</v>
          </cell>
          <cell r="C1311" t="str">
            <v>15A, 250V 1로2구</v>
          </cell>
          <cell r="D1311" t="str">
            <v>개</v>
          </cell>
          <cell r="E1311">
            <v>1</v>
          </cell>
          <cell r="F1311">
            <v>1610</v>
          </cell>
          <cell r="G1311">
            <v>1610</v>
          </cell>
          <cell r="H1311">
            <v>1610</v>
          </cell>
          <cell r="I1311">
            <v>1610</v>
          </cell>
          <cell r="J1311">
            <v>0</v>
          </cell>
          <cell r="K1311" t="str">
            <v/>
          </cell>
          <cell r="L1311">
            <v>0</v>
          </cell>
          <cell r="M1311" t="str">
            <v/>
          </cell>
        </row>
        <row r="1312">
          <cell r="A1312" t="str">
            <v>56900017016</v>
          </cell>
          <cell r="B1312" t="str">
            <v>노 무 비</v>
          </cell>
          <cell r="C1312" t="str">
            <v>내선전공</v>
          </cell>
          <cell r="D1312" t="str">
            <v>인</v>
          </cell>
          <cell r="E1312">
            <v>8.5000000000000006E-2</v>
          </cell>
          <cell r="F1312">
            <v>135106</v>
          </cell>
          <cell r="G1312">
            <v>11484</v>
          </cell>
          <cell r="H1312">
            <v>0</v>
          </cell>
          <cell r="I1312" t="str">
            <v/>
          </cell>
          <cell r="J1312">
            <v>135106</v>
          </cell>
          <cell r="K1312">
            <v>11484</v>
          </cell>
          <cell r="L1312">
            <v>0</v>
          </cell>
          <cell r="M1312" t="str">
            <v/>
          </cell>
        </row>
        <row r="1313">
          <cell r="A1313" t="str">
            <v>A0300000000</v>
          </cell>
          <cell r="B1313" t="str">
            <v>[ 공 구 손 료 ]</v>
          </cell>
          <cell r="C1313" t="str">
            <v>노무비의 3 %</v>
          </cell>
          <cell r="D1313" t="str">
            <v>식</v>
          </cell>
          <cell r="E1313">
            <v>1</v>
          </cell>
          <cell r="F1313">
            <v>344.5</v>
          </cell>
          <cell r="G1313">
            <v>344.5</v>
          </cell>
          <cell r="H1313">
            <v>344.5</v>
          </cell>
          <cell r="I1313">
            <v>344.5</v>
          </cell>
          <cell r="K1313" t="str">
            <v/>
          </cell>
          <cell r="M1313" t="str">
            <v/>
          </cell>
        </row>
        <row r="1314">
          <cell r="B1314" t="str">
            <v>( 합       계 )</v>
          </cell>
          <cell r="F1314" t="str">
            <v/>
          </cell>
          <cell r="G1314">
            <v>13438</v>
          </cell>
          <cell r="I1314">
            <v>1954</v>
          </cell>
          <cell r="K1314">
            <v>11484</v>
          </cell>
          <cell r="M1314">
            <v>0</v>
          </cell>
        </row>
        <row r="1315">
          <cell r="F1315" t="str">
            <v/>
          </cell>
          <cell r="G1315" t="str">
            <v/>
          </cell>
          <cell r="I1315" t="str">
            <v/>
          </cell>
          <cell r="K1315" t="str">
            <v/>
          </cell>
          <cell r="M1315" t="str">
            <v/>
          </cell>
        </row>
        <row r="1316">
          <cell r="A1316" t="str">
            <v>56958000125</v>
          </cell>
          <cell r="B1316" t="str">
            <v>[제 168호] 매입스위치  15A, 250V 1로3구 [개]</v>
          </cell>
          <cell r="F1316" t="str">
            <v/>
          </cell>
          <cell r="G1316" t="str">
            <v/>
          </cell>
          <cell r="I1316" t="str">
            <v/>
          </cell>
          <cell r="K1316" t="str">
            <v/>
          </cell>
          <cell r="M1316" t="str">
            <v/>
          </cell>
        </row>
        <row r="1317">
          <cell r="A1317" t="str">
            <v>59301517003</v>
          </cell>
          <cell r="B1317" t="str">
            <v>매입스위치</v>
          </cell>
          <cell r="C1317" t="str">
            <v>15A, 250V 1로3구</v>
          </cell>
          <cell r="D1317" t="str">
            <v>개</v>
          </cell>
          <cell r="E1317">
            <v>1</v>
          </cell>
          <cell r="F1317">
            <v>2080</v>
          </cell>
          <cell r="G1317">
            <v>2080</v>
          </cell>
          <cell r="H1317">
            <v>2080</v>
          </cell>
          <cell r="I1317">
            <v>2080</v>
          </cell>
          <cell r="J1317">
            <v>0</v>
          </cell>
          <cell r="K1317" t="str">
            <v/>
          </cell>
          <cell r="L1317">
            <v>0</v>
          </cell>
          <cell r="M1317" t="str">
            <v/>
          </cell>
        </row>
        <row r="1318">
          <cell r="A1318" t="str">
            <v>56900017016</v>
          </cell>
          <cell r="B1318" t="str">
            <v>노 무 비</v>
          </cell>
          <cell r="C1318" t="str">
            <v>내선전공</v>
          </cell>
          <cell r="D1318" t="str">
            <v>인</v>
          </cell>
          <cell r="E1318">
            <v>8.5000000000000006E-2</v>
          </cell>
          <cell r="F1318">
            <v>135106</v>
          </cell>
          <cell r="G1318">
            <v>11484</v>
          </cell>
          <cell r="H1318">
            <v>0</v>
          </cell>
          <cell r="I1318" t="str">
            <v/>
          </cell>
          <cell r="J1318">
            <v>135106</v>
          </cell>
          <cell r="K1318">
            <v>11484</v>
          </cell>
          <cell r="L1318">
            <v>0</v>
          </cell>
          <cell r="M1318" t="str">
            <v/>
          </cell>
        </row>
        <row r="1319">
          <cell r="A1319" t="str">
            <v>A0300000000</v>
          </cell>
          <cell r="B1319" t="str">
            <v>[ 공 구 손 료 ]</v>
          </cell>
          <cell r="C1319" t="str">
            <v>노무비의 3 %</v>
          </cell>
          <cell r="D1319" t="str">
            <v>식</v>
          </cell>
          <cell r="E1319">
            <v>1</v>
          </cell>
          <cell r="F1319">
            <v>344.5</v>
          </cell>
          <cell r="G1319">
            <v>344.5</v>
          </cell>
          <cell r="H1319">
            <v>344.5</v>
          </cell>
          <cell r="I1319">
            <v>344.5</v>
          </cell>
          <cell r="K1319" t="str">
            <v/>
          </cell>
          <cell r="M1319" t="str">
            <v/>
          </cell>
        </row>
        <row r="1320">
          <cell r="B1320" t="str">
            <v>( 합       계 )</v>
          </cell>
          <cell r="F1320" t="str">
            <v/>
          </cell>
          <cell r="G1320">
            <v>13908</v>
          </cell>
          <cell r="I1320">
            <v>2424</v>
          </cell>
          <cell r="K1320">
            <v>11484</v>
          </cell>
          <cell r="M1320">
            <v>0</v>
          </cell>
        </row>
        <row r="1321">
          <cell r="F1321" t="str">
            <v/>
          </cell>
          <cell r="G1321" t="str">
            <v/>
          </cell>
          <cell r="I1321" t="str">
            <v/>
          </cell>
          <cell r="K1321" t="str">
            <v/>
          </cell>
          <cell r="M1321" t="str">
            <v/>
          </cell>
        </row>
        <row r="1322">
          <cell r="A1322" t="str">
            <v>56958000126</v>
          </cell>
          <cell r="B1322" t="str">
            <v>[제 169호] 매입스위치  15A, 250V 3로1구 [개]</v>
          </cell>
          <cell r="F1322" t="str">
            <v/>
          </cell>
          <cell r="G1322" t="str">
            <v/>
          </cell>
          <cell r="I1322" t="str">
            <v/>
          </cell>
          <cell r="K1322" t="str">
            <v/>
          </cell>
          <cell r="M1322" t="str">
            <v/>
          </cell>
        </row>
        <row r="1323">
          <cell r="A1323" t="str">
            <v>59301517007</v>
          </cell>
          <cell r="B1323" t="str">
            <v>매입스위치</v>
          </cell>
          <cell r="C1323" t="str">
            <v>15A, 250V 3로1구</v>
          </cell>
          <cell r="D1323" t="str">
            <v>개</v>
          </cell>
          <cell r="E1323">
            <v>1</v>
          </cell>
          <cell r="F1323">
            <v>1500</v>
          </cell>
          <cell r="G1323">
            <v>1500</v>
          </cell>
          <cell r="H1323">
            <v>1500</v>
          </cell>
          <cell r="I1323">
            <v>1500</v>
          </cell>
          <cell r="J1323">
            <v>0</v>
          </cell>
          <cell r="K1323" t="str">
            <v/>
          </cell>
          <cell r="L1323">
            <v>0</v>
          </cell>
          <cell r="M1323" t="str">
            <v/>
          </cell>
        </row>
        <row r="1324">
          <cell r="A1324" t="str">
            <v>56900017016</v>
          </cell>
          <cell r="B1324" t="str">
            <v>노 무 비</v>
          </cell>
          <cell r="C1324" t="str">
            <v>내선전공</v>
          </cell>
          <cell r="D1324" t="str">
            <v>인</v>
          </cell>
          <cell r="E1324">
            <v>8.5000000000000006E-2</v>
          </cell>
          <cell r="F1324">
            <v>135106</v>
          </cell>
          <cell r="G1324">
            <v>11484</v>
          </cell>
          <cell r="H1324">
            <v>0</v>
          </cell>
          <cell r="I1324" t="str">
            <v/>
          </cell>
          <cell r="J1324">
            <v>135106</v>
          </cell>
          <cell r="K1324">
            <v>11484</v>
          </cell>
          <cell r="L1324">
            <v>0</v>
          </cell>
          <cell r="M1324" t="str">
            <v/>
          </cell>
        </row>
        <row r="1325">
          <cell r="A1325" t="str">
            <v>A0300000000</v>
          </cell>
          <cell r="B1325" t="str">
            <v>[ 공 구 손 료 ]</v>
          </cell>
          <cell r="C1325" t="str">
            <v>노무비의 3 %</v>
          </cell>
          <cell r="D1325" t="str">
            <v>식</v>
          </cell>
          <cell r="E1325">
            <v>1</v>
          </cell>
          <cell r="F1325">
            <v>344.5</v>
          </cell>
          <cell r="G1325">
            <v>344.5</v>
          </cell>
          <cell r="H1325">
            <v>344.5</v>
          </cell>
          <cell r="I1325">
            <v>344.5</v>
          </cell>
          <cell r="K1325" t="str">
            <v/>
          </cell>
          <cell r="M1325" t="str">
            <v/>
          </cell>
        </row>
        <row r="1326">
          <cell r="B1326" t="str">
            <v>( 합       계 )</v>
          </cell>
          <cell r="F1326" t="str">
            <v/>
          </cell>
          <cell r="G1326">
            <v>13328</v>
          </cell>
          <cell r="I1326">
            <v>1844</v>
          </cell>
          <cell r="K1326">
            <v>11484</v>
          </cell>
          <cell r="M1326">
            <v>0</v>
          </cell>
        </row>
        <row r="1327">
          <cell r="F1327" t="str">
            <v/>
          </cell>
          <cell r="G1327" t="str">
            <v/>
          </cell>
          <cell r="I1327" t="str">
            <v/>
          </cell>
          <cell r="K1327" t="str">
            <v/>
          </cell>
          <cell r="M1327" t="str">
            <v/>
          </cell>
        </row>
        <row r="1328">
          <cell r="A1328" t="str">
            <v>56958000127</v>
          </cell>
          <cell r="B1328" t="str">
            <v>[제 170호] 콘센트  매입-접지형, 15A 250V 1구 [개]</v>
          </cell>
          <cell r="F1328" t="str">
            <v/>
          </cell>
          <cell r="G1328" t="str">
            <v/>
          </cell>
          <cell r="I1328" t="str">
            <v/>
          </cell>
          <cell r="K1328" t="str">
            <v/>
          </cell>
          <cell r="M1328" t="str">
            <v/>
          </cell>
        </row>
        <row r="1329">
          <cell r="A1329" t="str">
            <v>59350317205</v>
          </cell>
          <cell r="B1329" t="str">
            <v>콘센트</v>
          </cell>
          <cell r="C1329" t="str">
            <v>매입-접지형, 15A 250V 1구</v>
          </cell>
          <cell r="D1329" t="str">
            <v>개</v>
          </cell>
          <cell r="E1329">
            <v>1</v>
          </cell>
          <cell r="F1329">
            <v>940</v>
          </cell>
          <cell r="G1329">
            <v>940</v>
          </cell>
          <cell r="H1329">
            <v>940</v>
          </cell>
          <cell r="I1329">
            <v>940</v>
          </cell>
          <cell r="J1329">
            <v>0</v>
          </cell>
          <cell r="K1329" t="str">
            <v/>
          </cell>
          <cell r="L1329">
            <v>0</v>
          </cell>
          <cell r="M1329" t="str">
            <v/>
          </cell>
        </row>
        <row r="1330">
          <cell r="A1330" t="str">
            <v>56900017016</v>
          </cell>
          <cell r="B1330" t="str">
            <v>노 무 비</v>
          </cell>
          <cell r="C1330" t="str">
            <v>내선전공</v>
          </cell>
          <cell r="D1330" t="str">
            <v>인</v>
          </cell>
          <cell r="E1330">
            <v>0.08</v>
          </cell>
          <cell r="F1330">
            <v>135106</v>
          </cell>
          <cell r="G1330">
            <v>10808.4</v>
          </cell>
          <cell r="H1330">
            <v>0</v>
          </cell>
          <cell r="I1330" t="str">
            <v/>
          </cell>
          <cell r="J1330">
            <v>135106</v>
          </cell>
          <cell r="K1330">
            <v>10808.4</v>
          </cell>
          <cell r="L1330">
            <v>0</v>
          </cell>
          <cell r="M1330" t="str">
            <v/>
          </cell>
        </row>
        <row r="1331">
          <cell r="A1331" t="str">
            <v>A0300000000</v>
          </cell>
          <cell r="B1331" t="str">
            <v>[ 공 구 손 료 ]</v>
          </cell>
          <cell r="C1331" t="str">
            <v>노무비의 3 %</v>
          </cell>
          <cell r="D1331" t="str">
            <v>식</v>
          </cell>
          <cell r="E1331">
            <v>1</v>
          </cell>
          <cell r="F1331">
            <v>324.20000000000073</v>
          </cell>
          <cell r="G1331">
            <v>324.2</v>
          </cell>
          <cell r="H1331">
            <v>324.20000000000073</v>
          </cell>
          <cell r="I1331">
            <v>324.20000000000073</v>
          </cell>
          <cell r="K1331" t="str">
            <v/>
          </cell>
          <cell r="M1331" t="str">
            <v/>
          </cell>
        </row>
        <row r="1332">
          <cell r="B1332" t="str">
            <v>( 합       계 )</v>
          </cell>
          <cell r="F1332" t="str">
            <v/>
          </cell>
          <cell r="G1332">
            <v>12072</v>
          </cell>
          <cell r="I1332">
            <v>1264</v>
          </cell>
          <cell r="K1332">
            <v>10808</v>
          </cell>
          <cell r="M1332">
            <v>0</v>
          </cell>
        </row>
        <row r="1333">
          <cell r="F1333" t="str">
            <v/>
          </cell>
          <cell r="G1333" t="str">
            <v/>
          </cell>
          <cell r="I1333" t="str">
            <v/>
          </cell>
          <cell r="K1333" t="str">
            <v/>
          </cell>
          <cell r="M1333" t="str">
            <v/>
          </cell>
        </row>
        <row r="1334">
          <cell r="A1334" t="str">
            <v>56958000128</v>
          </cell>
          <cell r="B1334" t="str">
            <v>[제 171호] 콘센트  매입-접지형, 15A 250V 2구 [개]</v>
          </cell>
          <cell r="F1334" t="str">
            <v/>
          </cell>
          <cell r="G1334" t="str">
            <v/>
          </cell>
          <cell r="I1334" t="str">
            <v/>
          </cell>
          <cell r="K1334" t="str">
            <v/>
          </cell>
          <cell r="M1334" t="str">
            <v/>
          </cell>
        </row>
        <row r="1335">
          <cell r="A1335" t="str">
            <v>59350317206</v>
          </cell>
          <cell r="B1335" t="str">
            <v>콘센트</v>
          </cell>
          <cell r="C1335" t="str">
            <v>매입-접지형, 15A 250V 2구</v>
          </cell>
          <cell r="D1335" t="str">
            <v>개</v>
          </cell>
          <cell r="E1335">
            <v>1</v>
          </cell>
          <cell r="F1335">
            <v>1230</v>
          </cell>
          <cell r="G1335">
            <v>1230</v>
          </cell>
          <cell r="H1335">
            <v>1230</v>
          </cell>
          <cell r="I1335">
            <v>1230</v>
          </cell>
          <cell r="J1335">
            <v>0</v>
          </cell>
          <cell r="K1335" t="str">
            <v/>
          </cell>
          <cell r="L1335">
            <v>0</v>
          </cell>
          <cell r="M1335" t="str">
            <v/>
          </cell>
        </row>
        <row r="1336">
          <cell r="A1336" t="str">
            <v>56900017016</v>
          </cell>
          <cell r="B1336" t="str">
            <v>노 무 비</v>
          </cell>
          <cell r="C1336" t="str">
            <v>내선전공</v>
          </cell>
          <cell r="D1336" t="str">
            <v>인</v>
          </cell>
          <cell r="E1336">
            <v>0.08</v>
          </cell>
          <cell r="F1336">
            <v>135106</v>
          </cell>
          <cell r="G1336">
            <v>10808.4</v>
          </cell>
          <cell r="H1336">
            <v>0</v>
          </cell>
          <cell r="I1336" t="str">
            <v/>
          </cell>
          <cell r="J1336">
            <v>135106</v>
          </cell>
          <cell r="K1336">
            <v>10808.4</v>
          </cell>
          <cell r="L1336">
            <v>0</v>
          </cell>
          <cell r="M1336" t="str">
            <v/>
          </cell>
        </row>
        <row r="1337">
          <cell r="A1337" t="str">
            <v>A0300000000</v>
          </cell>
          <cell r="B1337" t="str">
            <v>[ 공 구 손 료 ]</v>
          </cell>
          <cell r="C1337" t="str">
            <v>노무비의 3 %</v>
          </cell>
          <cell r="D1337" t="str">
            <v>식</v>
          </cell>
          <cell r="E1337">
            <v>1</v>
          </cell>
          <cell r="F1337">
            <v>324.20000000000073</v>
          </cell>
          <cell r="G1337">
            <v>324.2</v>
          </cell>
          <cell r="H1337">
            <v>324.20000000000073</v>
          </cell>
          <cell r="I1337">
            <v>324.20000000000073</v>
          </cell>
          <cell r="K1337" t="str">
            <v/>
          </cell>
          <cell r="M1337" t="str">
            <v/>
          </cell>
        </row>
        <row r="1338">
          <cell r="B1338" t="str">
            <v>( 합       계 )</v>
          </cell>
          <cell r="F1338" t="str">
            <v/>
          </cell>
          <cell r="G1338">
            <v>12362</v>
          </cell>
          <cell r="I1338">
            <v>1554</v>
          </cell>
          <cell r="K1338">
            <v>10808</v>
          </cell>
          <cell r="M1338">
            <v>0</v>
          </cell>
        </row>
        <row r="1339">
          <cell r="F1339" t="str">
            <v/>
          </cell>
          <cell r="G1339" t="str">
            <v/>
          </cell>
          <cell r="I1339" t="str">
            <v/>
          </cell>
          <cell r="K1339" t="str">
            <v/>
          </cell>
          <cell r="M1339" t="str">
            <v/>
          </cell>
        </row>
        <row r="1340">
          <cell r="A1340" t="str">
            <v>56958000129</v>
          </cell>
          <cell r="B1340" t="str">
            <v>[제 172호] 콘센트  둥근형(노출),15A 250V2구접지 [개]</v>
          </cell>
          <cell r="F1340" t="str">
            <v/>
          </cell>
          <cell r="G1340" t="str">
            <v/>
          </cell>
          <cell r="I1340" t="str">
            <v/>
          </cell>
          <cell r="K1340" t="str">
            <v/>
          </cell>
          <cell r="M1340" t="str">
            <v/>
          </cell>
        </row>
        <row r="1341">
          <cell r="A1341" t="str">
            <v>59350317302</v>
          </cell>
          <cell r="B1341" t="str">
            <v>콘센트</v>
          </cell>
          <cell r="C1341" t="str">
            <v>둥근형(노출),15A 250V2구접지</v>
          </cell>
          <cell r="D1341" t="str">
            <v>개</v>
          </cell>
          <cell r="E1341">
            <v>1</v>
          </cell>
          <cell r="F1341">
            <v>1480</v>
          </cell>
          <cell r="G1341">
            <v>1480</v>
          </cell>
          <cell r="H1341">
            <v>1480</v>
          </cell>
          <cell r="I1341">
            <v>1480</v>
          </cell>
          <cell r="J1341">
            <v>0</v>
          </cell>
          <cell r="K1341" t="str">
            <v/>
          </cell>
          <cell r="L1341">
            <v>0</v>
          </cell>
          <cell r="M1341" t="str">
            <v/>
          </cell>
        </row>
        <row r="1342">
          <cell r="A1342" t="str">
            <v>56900017016</v>
          </cell>
          <cell r="B1342" t="str">
            <v>노 무 비</v>
          </cell>
          <cell r="C1342" t="str">
            <v>내선전공</v>
          </cell>
          <cell r="D1342" t="str">
            <v>인</v>
          </cell>
          <cell r="E1342">
            <v>9.6000000000000002E-2</v>
          </cell>
          <cell r="F1342">
            <v>135106</v>
          </cell>
          <cell r="G1342">
            <v>12970.1</v>
          </cell>
          <cell r="H1342">
            <v>0</v>
          </cell>
          <cell r="I1342" t="str">
            <v/>
          </cell>
          <cell r="J1342">
            <v>135106</v>
          </cell>
          <cell r="K1342">
            <v>12970.1</v>
          </cell>
          <cell r="L1342">
            <v>0</v>
          </cell>
          <cell r="M1342" t="str">
            <v/>
          </cell>
        </row>
        <row r="1343">
          <cell r="A1343" t="str">
            <v>A0300000000</v>
          </cell>
          <cell r="B1343" t="str">
            <v>[ 공 구 손 료 ]</v>
          </cell>
          <cell r="C1343" t="str">
            <v>노무비의 3 %</v>
          </cell>
          <cell r="D1343" t="str">
            <v>식</v>
          </cell>
          <cell r="E1343">
            <v>1</v>
          </cell>
          <cell r="F1343">
            <v>389.10000000000036</v>
          </cell>
          <cell r="G1343">
            <v>389.1</v>
          </cell>
          <cell r="H1343">
            <v>389.10000000000036</v>
          </cell>
          <cell r="I1343">
            <v>389.10000000000036</v>
          </cell>
          <cell r="K1343" t="str">
            <v/>
          </cell>
          <cell r="M1343" t="str">
            <v/>
          </cell>
        </row>
        <row r="1344">
          <cell r="B1344" t="str">
            <v>( 합       계 )</v>
          </cell>
          <cell r="F1344" t="str">
            <v/>
          </cell>
          <cell r="G1344">
            <v>14839</v>
          </cell>
          <cell r="I1344">
            <v>1869</v>
          </cell>
          <cell r="K1344">
            <v>12970</v>
          </cell>
          <cell r="M1344">
            <v>0</v>
          </cell>
        </row>
        <row r="1345">
          <cell r="F1345" t="str">
            <v/>
          </cell>
          <cell r="G1345" t="str">
            <v/>
          </cell>
          <cell r="I1345" t="str">
            <v/>
          </cell>
          <cell r="K1345" t="str">
            <v/>
          </cell>
          <cell r="M1345" t="str">
            <v/>
          </cell>
        </row>
        <row r="1346">
          <cell r="A1346" t="str">
            <v>56958000130</v>
          </cell>
          <cell r="B1346" t="str">
            <v>[제 173호] 방우콘센트  매입-접지형, 15A 250V 1구 [개]</v>
          </cell>
          <cell r="F1346" t="str">
            <v/>
          </cell>
          <cell r="G1346" t="str">
            <v/>
          </cell>
          <cell r="I1346" t="str">
            <v/>
          </cell>
          <cell r="K1346" t="str">
            <v/>
          </cell>
          <cell r="M1346" t="str">
            <v/>
          </cell>
        </row>
        <row r="1347">
          <cell r="A1347" t="str">
            <v>59350317207</v>
          </cell>
          <cell r="B1347" t="str">
            <v>방우콘센트</v>
          </cell>
          <cell r="C1347" t="str">
            <v>매입-접지형, 15A 250V 1구</v>
          </cell>
          <cell r="D1347" t="str">
            <v>개</v>
          </cell>
          <cell r="E1347">
            <v>1</v>
          </cell>
          <cell r="F1347">
            <v>2140</v>
          </cell>
          <cell r="G1347">
            <v>2140</v>
          </cell>
          <cell r="H1347">
            <v>2140</v>
          </cell>
          <cell r="I1347">
            <v>2140</v>
          </cell>
          <cell r="J1347">
            <v>0</v>
          </cell>
          <cell r="K1347" t="str">
            <v/>
          </cell>
          <cell r="L1347">
            <v>0</v>
          </cell>
          <cell r="M1347" t="str">
            <v/>
          </cell>
        </row>
        <row r="1348">
          <cell r="A1348" t="str">
            <v>56900017016</v>
          </cell>
          <cell r="B1348" t="str">
            <v>노 무 비</v>
          </cell>
          <cell r="C1348" t="str">
            <v>내선전공</v>
          </cell>
          <cell r="D1348" t="str">
            <v>인</v>
          </cell>
          <cell r="E1348">
            <v>0.08</v>
          </cell>
          <cell r="F1348">
            <v>135106</v>
          </cell>
          <cell r="G1348">
            <v>10808.4</v>
          </cell>
          <cell r="H1348">
            <v>0</v>
          </cell>
          <cell r="I1348" t="str">
            <v/>
          </cell>
          <cell r="J1348">
            <v>135106</v>
          </cell>
          <cell r="K1348">
            <v>10808.4</v>
          </cell>
          <cell r="L1348">
            <v>0</v>
          </cell>
          <cell r="M1348" t="str">
            <v/>
          </cell>
        </row>
        <row r="1349">
          <cell r="A1349" t="str">
            <v>A0300000000</v>
          </cell>
          <cell r="B1349" t="str">
            <v>[ 공 구 손 료 ]</v>
          </cell>
          <cell r="C1349" t="str">
            <v>노무비의 3 %</v>
          </cell>
          <cell r="D1349" t="str">
            <v>식</v>
          </cell>
          <cell r="E1349">
            <v>1</v>
          </cell>
          <cell r="F1349">
            <v>324.20000000000073</v>
          </cell>
          <cell r="G1349">
            <v>324.2</v>
          </cell>
          <cell r="H1349">
            <v>324.20000000000073</v>
          </cell>
          <cell r="I1349">
            <v>324.20000000000073</v>
          </cell>
          <cell r="K1349" t="str">
            <v/>
          </cell>
          <cell r="M1349" t="str">
            <v/>
          </cell>
        </row>
        <row r="1350">
          <cell r="B1350" t="str">
            <v>( 합       계 )</v>
          </cell>
          <cell r="F1350" t="str">
            <v/>
          </cell>
          <cell r="G1350">
            <v>13272</v>
          </cell>
          <cell r="I1350">
            <v>2464</v>
          </cell>
          <cell r="K1350">
            <v>10808</v>
          </cell>
          <cell r="M1350">
            <v>0</v>
          </cell>
        </row>
        <row r="1351">
          <cell r="F1351" t="str">
            <v/>
          </cell>
          <cell r="G1351" t="str">
            <v/>
          </cell>
          <cell r="I1351" t="str">
            <v/>
          </cell>
          <cell r="K1351" t="str">
            <v/>
          </cell>
          <cell r="M1351" t="str">
            <v/>
          </cell>
        </row>
        <row r="1352">
          <cell r="A1352" t="str">
            <v>56958000131</v>
          </cell>
          <cell r="B1352" t="str">
            <v>[제 174호] 방우콘센트  매입-접지형, 15A 250V 2구 [개]</v>
          </cell>
          <cell r="F1352" t="str">
            <v/>
          </cell>
          <cell r="G1352" t="str">
            <v/>
          </cell>
          <cell r="I1352" t="str">
            <v/>
          </cell>
          <cell r="K1352" t="str">
            <v/>
          </cell>
          <cell r="M1352" t="str">
            <v/>
          </cell>
        </row>
        <row r="1353">
          <cell r="A1353" t="str">
            <v>59350317208</v>
          </cell>
          <cell r="B1353" t="str">
            <v>방우콘센트</v>
          </cell>
          <cell r="C1353" t="str">
            <v>매입-접지형, 15A 250V 2구</v>
          </cell>
          <cell r="D1353" t="str">
            <v>개</v>
          </cell>
          <cell r="E1353">
            <v>1</v>
          </cell>
          <cell r="F1353">
            <v>2230</v>
          </cell>
          <cell r="G1353">
            <v>2230</v>
          </cell>
          <cell r="H1353">
            <v>2230</v>
          </cell>
          <cell r="I1353">
            <v>2230</v>
          </cell>
          <cell r="J1353">
            <v>0</v>
          </cell>
          <cell r="K1353" t="str">
            <v/>
          </cell>
          <cell r="L1353">
            <v>0</v>
          </cell>
          <cell r="M1353" t="str">
            <v/>
          </cell>
        </row>
        <row r="1354">
          <cell r="A1354" t="str">
            <v>56900017016</v>
          </cell>
          <cell r="B1354" t="str">
            <v>노 무 비</v>
          </cell>
          <cell r="C1354" t="str">
            <v>내선전공</v>
          </cell>
          <cell r="D1354" t="str">
            <v>인</v>
          </cell>
          <cell r="E1354">
            <v>0.08</v>
          </cell>
          <cell r="F1354">
            <v>135106</v>
          </cell>
          <cell r="G1354">
            <v>10808.4</v>
          </cell>
          <cell r="H1354">
            <v>0</v>
          </cell>
          <cell r="I1354" t="str">
            <v/>
          </cell>
          <cell r="J1354">
            <v>135106</v>
          </cell>
          <cell r="K1354">
            <v>10808.4</v>
          </cell>
          <cell r="L1354">
            <v>0</v>
          </cell>
          <cell r="M1354" t="str">
            <v/>
          </cell>
        </row>
        <row r="1355">
          <cell r="A1355" t="str">
            <v>A0300000000</v>
          </cell>
          <cell r="B1355" t="str">
            <v>[ 공 구 손 료 ]</v>
          </cell>
          <cell r="C1355" t="str">
            <v>노무비의 3 %</v>
          </cell>
          <cell r="D1355" t="str">
            <v>식</v>
          </cell>
          <cell r="E1355">
            <v>1</v>
          </cell>
          <cell r="F1355">
            <v>324.20000000000073</v>
          </cell>
          <cell r="G1355">
            <v>324.2</v>
          </cell>
          <cell r="H1355">
            <v>324.20000000000073</v>
          </cell>
          <cell r="I1355">
            <v>324.20000000000073</v>
          </cell>
          <cell r="K1355" t="str">
            <v/>
          </cell>
          <cell r="M1355" t="str">
            <v/>
          </cell>
        </row>
        <row r="1356">
          <cell r="B1356" t="str">
            <v>( 합       계 )</v>
          </cell>
          <cell r="F1356" t="str">
            <v/>
          </cell>
          <cell r="G1356">
            <v>13362</v>
          </cell>
          <cell r="I1356">
            <v>2554</v>
          </cell>
          <cell r="K1356">
            <v>10808</v>
          </cell>
          <cell r="M1356">
            <v>0</v>
          </cell>
        </row>
        <row r="1357">
          <cell r="F1357" t="str">
            <v/>
          </cell>
          <cell r="G1357" t="str">
            <v/>
          </cell>
          <cell r="I1357" t="str">
            <v/>
          </cell>
          <cell r="K1357" t="str">
            <v/>
          </cell>
          <cell r="M1357" t="str">
            <v/>
          </cell>
        </row>
        <row r="1358">
          <cell r="A1358" t="str">
            <v>56958000132</v>
          </cell>
          <cell r="B1358" t="str">
            <v>[제 175호] 등기구보강대  스프링형M바표준(1.5m) [개]</v>
          </cell>
          <cell r="F1358" t="str">
            <v/>
          </cell>
          <cell r="G1358" t="str">
            <v/>
          </cell>
          <cell r="I1358" t="str">
            <v/>
          </cell>
          <cell r="K1358" t="str">
            <v/>
          </cell>
          <cell r="M1358" t="str">
            <v/>
          </cell>
        </row>
        <row r="1359">
          <cell r="A1359" t="str">
            <v>62101177458</v>
          </cell>
          <cell r="B1359" t="str">
            <v>등기구보강대</v>
          </cell>
          <cell r="C1359" t="str">
            <v>스프링형M바표준(1.5m)</v>
          </cell>
          <cell r="D1359" t="str">
            <v>개</v>
          </cell>
          <cell r="E1359">
            <v>1</v>
          </cell>
          <cell r="F1359">
            <v>4100</v>
          </cell>
          <cell r="G1359">
            <v>4100</v>
          </cell>
          <cell r="H1359">
            <v>4100</v>
          </cell>
          <cell r="I1359">
            <v>4100</v>
          </cell>
          <cell r="J1359">
            <v>0</v>
          </cell>
          <cell r="K1359" t="str">
            <v/>
          </cell>
          <cell r="L1359">
            <v>0</v>
          </cell>
          <cell r="M1359" t="str">
            <v/>
          </cell>
        </row>
        <row r="1360">
          <cell r="A1360" t="str">
            <v>56900017016</v>
          </cell>
          <cell r="B1360" t="str">
            <v>노 무 비</v>
          </cell>
          <cell r="C1360" t="str">
            <v>내선전공</v>
          </cell>
          <cell r="D1360" t="str">
            <v>인</v>
          </cell>
          <cell r="E1360">
            <v>8.3599999999999994E-2</v>
          </cell>
          <cell r="F1360">
            <v>135106</v>
          </cell>
          <cell r="G1360">
            <v>11294.8</v>
          </cell>
          <cell r="H1360">
            <v>0</v>
          </cell>
          <cell r="I1360" t="str">
            <v/>
          </cell>
          <cell r="J1360">
            <v>135106</v>
          </cell>
          <cell r="K1360">
            <v>11294.8</v>
          </cell>
          <cell r="L1360">
            <v>0</v>
          </cell>
          <cell r="M1360" t="str">
            <v/>
          </cell>
        </row>
        <row r="1361">
          <cell r="A1361" t="str">
            <v>A0300000000</v>
          </cell>
          <cell r="B1361" t="str">
            <v>[ 공 구 손 료 ]</v>
          </cell>
          <cell r="C1361" t="str">
            <v>노무비의 3 %</v>
          </cell>
          <cell r="D1361" t="str">
            <v>식</v>
          </cell>
          <cell r="E1361">
            <v>1</v>
          </cell>
          <cell r="F1361">
            <v>338.79999999999927</v>
          </cell>
          <cell r="G1361">
            <v>338.7</v>
          </cell>
          <cell r="H1361">
            <v>338.79999999999927</v>
          </cell>
          <cell r="I1361">
            <v>338.79999999999927</v>
          </cell>
          <cell r="K1361" t="str">
            <v/>
          </cell>
          <cell r="M1361" t="str">
            <v/>
          </cell>
        </row>
        <row r="1362">
          <cell r="B1362" t="str">
            <v>( 합       계 )</v>
          </cell>
          <cell r="F1362" t="str">
            <v/>
          </cell>
          <cell r="G1362">
            <v>15732</v>
          </cell>
          <cell r="I1362">
            <v>4438</v>
          </cell>
          <cell r="K1362">
            <v>11294</v>
          </cell>
          <cell r="M1362">
            <v>0</v>
          </cell>
        </row>
        <row r="1363">
          <cell r="F1363" t="str">
            <v/>
          </cell>
          <cell r="G1363" t="str">
            <v/>
          </cell>
          <cell r="I1363" t="str">
            <v/>
          </cell>
          <cell r="K1363" t="str">
            <v/>
          </cell>
          <cell r="M1363" t="str">
            <v/>
          </cell>
        </row>
        <row r="1364">
          <cell r="A1364" t="str">
            <v>56958000133</v>
          </cell>
          <cell r="B1364" t="str">
            <v>[제 176호] 등기구보강대  다운라이트용(1.5m) [개]</v>
          </cell>
          <cell r="F1364" t="str">
            <v/>
          </cell>
          <cell r="G1364" t="str">
            <v/>
          </cell>
          <cell r="I1364" t="str">
            <v/>
          </cell>
          <cell r="K1364" t="str">
            <v/>
          </cell>
          <cell r="M1364" t="str">
            <v/>
          </cell>
        </row>
        <row r="1365">
          <cell r="A1365" t="str">
            <v>62101177483</v>
          </cell>
          <cell r="B1365" t="str">
            <v>등기구보강대</v>
          </cell>
          <cell r="C1365" t="str">
            <v>다운라이트용(1.5m)</v>
          </cell>
          <cell r="D1365" t="str">
            <v>개</v>
          </cell>
          <cell r="E1365">
            <v>1</v>
          </cell>
          <cell r="F1365">
            <v>4000</v>
          </cell>
          <cell r="G1365">
            <v>4000</v>
          </cell>
          <cell r="H1365">
            <v>4000</v>
          </cell>
          <cell r="I1365">
            <v>4000</v>
          </cell>
          <cell r="J1365">
            <v>0</v>
          </cell>
          <cell r="K1365" t="str">
            <v/>
          </cell>
          <cell r="L1365">
            <v>0</v>
          </cell>
          <cell r="M1365" t="str">
            <v/>
          </cell>
        </row>
        <row r="1366">
          <cell r="A1366" t="str">
            <v>56900017016</v>
          </cell>
          <cell r="B1366" t="str">
            <v>노 무 비</v>
          </cell>
          <cell r="C1366" t="str">
            <v>내선전공</v>
          </cell>
          <cell r="D1366" t="str">
            <v>인</v>
          </cell>
          <cell r="E1366">
            <v>3.6400000000000002E-2</v>
          </cell>
          <cell r="F1366">
            <v>135106</v>
          </cell>
          <cell r="G1366">
            <v>4917.8</v>
          </cell>
          <cell r="H1366">
            <v>0</v>
          </cell>
          <cell r="I1366" t="str">
            <v/>
          </cell>
          <cell r="J1366">
            <v>135106</v>
          </cell>
          <cell r="K1366">
            <v>4917.8</v>
          </cell>
          <cell r="L1366">
            <v>0</v>
          </cell>
          <cell r="M1366" t="str">
            <v/>
          </cell>
        </row>
        <row r="1367">
          <cell r="A1367" t="str">
            <v>A0300000000</v>
          </cell>
          <cell r="B1367" t="str">
            <v>[ 공 구 손 료 ]</v>
          </cell>
          <cell r="C1367" t="str">
            <v>노무비의 3 %</v>
          </cell>
          <cell r="D1367" t="str">
            <v>식</v>
          </cell>
          <cell r="E1367">
            <v>1</v>
          </cell>
          <cell r="F1367">
            <v>147.5</v>
          </cell>
          <cell r="G1367">
            <v>147.5</v>
          </cell>
          <cell r="H1367">
            <v>147.5</v>
          </cell>
          <cell r="I1367">
            <v>147.5</v>
          </cell>
          <cell r="K1367" t="str">
            <v/>
          </cell>
          <cell r="M1367" t="str">
            <v/>
          </cell>
        </row>
        <row r="1368">
          <cell r="B1368" t="str">
            <v>( 합       계 )</v>
          </cell>
          <cell r="F1368" t="str">
            <v/>
          </cell>
          <cell r="G1368">
            <v>9064</v>
          </cell>
          <cell r="I1368">
            <v>4147</v>
          </cell>
          <cell r="K1368">
            <v>4917</v>
          </cell>
          <cell r="M1368">
            <v>0</v>
          </cell>
        </row>
        <row r="1369">
          <cell r="F1369" t="str">
            <v/>
          </cell>
          <cell r="G1369" t="str">
            <v/>
          </cell>
          <cell r="I1369" t="str">
            <v/>
          </cell>
          <cell r="K1369" t="str">
            <v/>
          </cell>
          <cell r="M1369" t="str">
            <v/>
          </cell>
        </row>
        <row r="1370">
          <cell r="A1370" t="str">
            <v>56958000134</v>
          </cell>
          <cell r="B1370" t="str">
            <v>[제 177호] 모듈라짹  매입용, Cat.6 2구 [개]</v>
          </cell>
          <cell r="F1370" t="str">
            <v/>
          </cell>
          <cell r="G1370" t="str">
            <v/>
          </cell>
          <cell r="I1370" t="str">
            <v/>
          </cell>
          <cell r="K1370" t="str">
            <v/>
          </cell>
          <cell r="M1370" t="str">
            <v/>
          </cell>
        </row>
        <row r="1371">
          <cell r="A1371" t="str">
            <v>58051750202</v>
          </cell>
          <cell r="B1371" t="str">
            <v>모듈라짹</v>
          </cell>
          <cell r="C1371" t="str">
            <v>매입용, Cat.6 2구</v>
          </cell>
          <cell r="D1371" t="str">
            <v>개</v>
          </cell>
          <cell r="E1371">
            <v>1</v>
          </cell>
          <cell r="F1371">
            <v>11500</v>
          </cell>
          <cell r="G1371">
            <v>11500</v>
          </cell>
          <cell r="H1371">
            <v>11500</v>
          </cell>
          <cell r="I1371">
            <v>11500</v>
          </cell>
          <cell r="J1371">
            <v>0</v>
          </cell>
          <cell r="K1371" t="str">
            <v/>
          </cell>
          <cell r="L1371">
            <v>0</v>
          </cell>
          <cell r="M1371" t="str">
            <v/>
          </cell>
        </row>
        <row r="1372">
          <cell r="A1372" t="str">
            <v>56900017113</v>
          </cell>
          <cell r="B1372" t="str">
            <v>노 무 비</v>
          </cell>
          <cell r="C1372" t="str">
            <v>통신내선공</v>
          </cell>
          <cell r="D1372" t="str">
            <v>인</v>
          </cell>
          <cell r="E1372">
            <v>5.28E-2</v>
          </cell>
          <cell r="F1372">
            <v>129963</v>
          </cell>
          <cell r="G1372">
            <v>6862</v>
          </cell>
          <cell r="H1372">
            <v>0</v>
          </cell>
          <cell r="I1372" t="str">
            <v/>
          </cell>
          <cell r="J1372">
            <v>129963</v>
          </cell>
          <cell r="K1372">
            <v>6862</v>
          </cell>
          <cell r="L1372">
            <v>0</v>
          </cell>
          <cell r="M1372" t="str">
            <v/>
          </cell>
        </row>
        <row r="1373">
          <cell r="A1373" t="str">
            <v>A0300000000</v>
          </cell>
          <cell r="B1373" t="str">
            <v>[ 공 구 손 료 ]</v>
          </cell>
          <cell r="C1373" t="str">
            <v>노무비의 3 %</v>
          </cell>
          <cell r="D1373" t="str">
            <v>식</v>
          </cell>
          <cell r="E1373">
            <v>1</v>
          </cell>
          <cell r="F1373">
            <v>205.80000000000018</v>
          </cell>
          <cell r="G1373">
            <v>205.8</v>
          </cell>
          <cell r="H1373">
            <v>205.80000000000018</v>
          </cell>
          <cell r="I1373">
            <v>205.80000000000018</v>
          </cell>
          <cell r="K1373" t="str">
            <v/>
          </cell>
          <cell r="M1373" t="str">
            <v/>
          </cell>
        </row>
        <row r="1374">
          <cell r="B1374" t="str">
            <v>( 합       계 )</v>
          </cell>
          <cell r="F1374" t="str">
            <v/>
          </cell>
          <cell r="G1374">
            <v>18567</v>
          </cell>
          <cell r="I1374">
            <v>11705</v>
          </cell>
          <cell r="K1374">
            <v>6862</v>
          </cell>
          <cell r="M1374">
            <v>0</v>
          </cell>
        </row>
        <row r="1375">
          <cell r="F1375" t="str">
            <v/>
          </cell>
          <cell r="G1375" t="str">
            <v/>
          </cell>
          <cell r="I1375" t="str">
            <v/>
          </cell>
          <cell r="K1375" t="str">
            <v/>
          </cell>
          <cell r="M1375" t="str">
            <v/>
          </cell>
        </row>
        <row r="1376">
          <cell r="A1376" t="str">
            <v>56958000135</v>
          </cell>
          <cell r="B1376" t="str">
            <v>[제 178호] 모듈라짹  SYSTEM BOX용, Cat.6 2구 [개]</v>
          </cell>
          <cell r="F1376" t="str">
            <v/>
          </cell>
          <cell r="G1376" t="str">
            <v/>
          </cell>
          <cell r="I1376" t="str">
            <v/>
          </cell>
          <cell r="K1376" t="str">
            <v/>
          </cell>
          <cell r="M1376" t="str">
            <v/>
          </cell>
        </row>
        <row r="1377">
          <cell r="A1377" t="str">
            <v>58051750208</v>
          </cell>
          <cell r="B1377" t="str">
            <v>모듈라짹</v>
          </cell>
          <cell r="C1377" t="str">
            <v>SYSTEM BOX용, Cat.6 2구</v>
          </cell>
          <cell r="D1377" t="str">
            <v>개</v>
          </cell>
          <cell r="E1377">
            <v>1</v>
          </cell>
          <cell r="F1377">
            <v>11500</v>
          </cell>
          <cell r="G1377">
            <v>11500</v>
          </cell>
          <cell r="H1377">
            <v>11500</v>
          </cell>
          <cell r="I1377">
            <v>11500</v>
          </cell>
          <cell r="J1377">
            <v>0</v>
          </cell>
          <cell r="K1377" t="str">
            <v/>
          </cell>
          <cell r="L1377">
            <v>0</v>
          </cell>
          <cell r="M1377" t="str">
            <v/>
          </cell>
        </row>
        <row r="1378">
          <cell r="A1378" t="str">
            <v>56900017113</v>
          </cell>
          <cell r="B1378" t="str">
            <v>노 무 비</v>
          </cell>
          <cell r="C1378" t="str">
            <v>통신내선공</v>
          </cell>
          <cell r="D1378" t="str">
            <v>인</v>
          </cell>
          <cell r="E1378">
            <v>5.28E-2</v>
          </cell>
          <cell r="F1378">
            <v>129963</v>
          </cell>
          <cell r="G1378">
            <v>6862</v>
          </cell>
          <cell r="H1378">
            <v>0</v>
          </cell>
          <cell r="I1378" t="str">
            <v/>
          </cell>
          <cell r="J1378">
            <v>129963</v>
          </cell>
          <cell r="K1378">
            <v>6862</v>
          </cell>
          <cell r="L1378">
            <v>0</v>
          </cell>
          <cell r="M1378" t="str">
            <v/>
          </cell>
        </row>
        <row r="1379">
          <cell r="A1379" t="str">
            <v>A0300000000</v>
          </cell>
          <cell r="B1379" t="str">
            <v>[ 공 구 손 료 ]</v>
          </cell>
          <cell r="C1379" t="str">
            <v>노무비의 3 %</v>
          </cell>
          <cell r="D1379" t="str">
            <v>식</v>
          </cell>
          <cell r="E1379">
            <v>1</v>
          </cell>
          <cell r="F1379">
            <v>205.80000000000018</v>
          </cell>
          <cell r="G1379">
            <v>205.8</v>
          </cell>
          <cell r="H1379">
            <v>205.80000000000018</v>
          </cell>
          <cell r="I1379">
            <v>205.80000000000018</v>
          </cell>
          <cell r="K1379" t="str">
            <v/>
          </cell>
          <cell r="M1379" t="str">
            <v/>
          </cell>
        </row>
        <row r="1380">
          <cell r="B1380" t="str">
            <v>( 합       계 )</v>
          </cell>
          <cell r="F1380" t="str">
            <v/>
          </cell>
          <cell r="G1380">
            <v>18567</v>
          </cell>
          <cell r="I1380">
            <v>11705</v>
          </cell>
          <cell r="K1380">
            <v>6862</v>
          </cell>
          <cell r="M1380">
            <v>0</v>
          </cell>
        </row>
        <row r="1381">
          <cell r="F1381" t="str">
            <v/>
          </cell>
          <cell r="G1381" t="str">
            <v/>
          </cell>
          <cell r="I1381" t="str">
            <v/>
          </cell>
          <cell r="K1381" t="str">
            <v/>
          </cell>
          <cell r="M1381" t="str">
            <v/>
          </cell>
        </row>
        <row r="1382">
          <cell r="A1382" t="str">
            <v>56958000136</v>
          </cell>
          <cell r="B1382" t="str">
            <v>[제 179호] 비디오도어폰  일반형 2선 [대]</v>
          </cell>
          <cell r="F1382" t="str">
            <v/>
          </cell>
          <cell r="G1382" t="str">
            <v/>
          </cell>
          <cell r="I1382" t="str">
            <v/>
          </cell>
          <cell r="K1382" t="str">
            <v/>
          </cell>
          <cell r="M1382" t="str">
            <v/>
          </cell>
        </row>
        <row r="1383">
          <cell r="A1383" t="str">
            <v>MM300040543</v>
          </cell>
          <cell r="B1383" t="str">
            <v>비디오도어폰</v>
          </cell>
          <cell r="C1383" t="str">
            <v>일반형 2선</v>
          </cell>
          <cell r="D1383" t="str">
            <v>대</v>
          </cell>
          <cell r="E1383">
            <v>1</v>
          </cell>
          <cell r="F1383">
            <v>350000</v>
          </cell>
          <cell r="G1383">
            <v>350000</v>
          </cell>
          <cell r="H1383">
            <v>350000</v>
          </cell>
          <cell r="I1383">
            <v>350000</v>
          </cell>
          <cell r="J1383">
            <v>0</v>
          </cell>
          <cell r="K1383" t="str">
            <v/>
          </cell>
          <cell r="L1383">
            <v>0</v>
          </cell>
          <cell r="M1383" t="str">
            <v/>
          </cell>
        </row>
        <row r="1384">
          <cell r="A1384" t="str">
            <v>56900017113</v>
          </cell>
          <cell r="B1384" t="str">
            <v>노 무 비</v>
          </cell>
          <cell r="C1384" t="str">
            <v>통신내선공</v>
          </cell>
          <cell r="D1384" t="str">
            <v>인</v>
          </cell>
          <cell r="E1384">
            <v>0.25</v>
          </cell>
          <cell r="F1384">
            <v>129963</v>
          </cell>
          <cell r="G1384">
            <v>32490.7</v>
          </cell>
          <cell r="H1384">
            <v>0</v>
          </cell>
          <cell r="I1384" t="str">
            <v/>
          </cell>
          <cell r="J1384">
            <v>129963</v>
          </cell>
          <cell r="K1384">
            <v>32490.7</v>
          </cell>
          <cell r="L1384">
            <v>0</v>
          </cell>
          <cell r="M1384" t="str">
            <v/>
          </cell>
        </row>
        <row r="1385">
          <cell r="A1385" t="str">
            <v>A0300000000</v>
          </cell>
          <cell r="B1385" t="str">
            <v>[ 공 구 손 료 ]</v>
          </cell>
          <cell r="C1385" t="str">
            <v>노무비의 3 %</v>
          </cell>
          <cell r="D1385" t="str">
            <v>식</v>
          </cell>
          <cell r="E1385">
            <v>1</v>
          </cell>
          <cell r="F1385">
            <v>974.69999999999709</v>
          </cell>
          <cell r="G1385">
            <v>974.6</v>
          </cell>
          <cell r="H1385">
            <v>974.69999999999709</v>
          </cell>
          <cell r="I1385">
            <v>974.69999999999709</v>
          </cell>
          <cell r="K1385" t="str">
            <v/>
          </cell>
          <cell r="M1385" t="str">
            <v/>
          </cell>
        </row>
        <row r="1386">
          <cell r="B1386" t="str">
            <v>( 합       계 )</v>
          </cell>
          <cell r="F1386" t="str">
            <v/>
          </cell>
          <cell r="G1386">
            <v>383464</v>
          </cell>
          <cell r="I1386">
            <v>350974</v>
          </cell>
          <cell r="K1386">
            <v>32490</v>
          </cell>
          <cell r="M1386">
            <v>0</v>
          </cell>
        </row>
        <row r="1387">
          <cell r="F1387" t="str">
            <v/>
          </cell>
          <cell r="G1387" t="str">
            <v/>
          </cell>
          <cell r="I1387" t="str">
            <v/>
          </cell>
          <cell r="K1387" t="str">
            <v/>
          </cell>
          <cell r="M1387" t="str">
            <v/>
          </cell>
        </row>
        <row r="1388">
          <cell r="A1388" t="str">
            <v>56958000137</v>
          </cell>
          <cell r="B1388" t="str">
            <v>[제 180호] 도어폰 모기  DC [대]</v>
          </cell>
          <cell r="F1388" t="str">
            <v/>
          </cell>
          <cell r="G1388" t="str">
            <v/>
          </cell>
          <cell r="I1388" t="str">
            <v/>
          </cell>
          <cell r="K1388" t="str">
            <v/>
          </cell>
          <cell r="M1388" t="str">
            <v/>
          </cell>
        </row>
        <row r="1389">
          <cell r="A1389" t="str">
            <v>MM300040589</v>
          </cell>
          <cell r="B1389" t="str">
            <v>도어폰 모기  DC</v>
          </cell>
          <cell r="D1389" t="str">
            <v>대</v>
          </cell>
          <cell r="E1389">
            <v>1</v>
          </cell>
          <cell r="F1389">
            <v>24000</v>
          </cell>
          <cell r="G1389">
            <v>24000</v>
          </cell>
          <cell r="H1389">
            <v>24000</v>
          </cell>
          <cell r="I1389">
            <v>24000</v>
          </cell>
          <cell r="J1389">
            <v>0</v>
          </cell>
          <cell r="K1389" t="str">
            <v/>
          </cell>
          <cell r="L1389">
            <v>0</v>
          </cell>
          <cell r="M1389" t="str">
            <v/>
          </cell>
        </row>
        <row r="1390">
          <cell r="A1390" t="str">
            <v>56900017113</v>
          </cell>
          <cell r="B1390" t="str">
            <v>노 무 비</v>
          </cell>
          <cell r="C1390" t="str">
            <v>통신내선공</v>
          </cell>
          <cell r="D1390" t="str">
            <v>인</v>
          </cell>
          <cell r="E1390">
            <v>0.06</v>
          </cell>
          <cell r="F1390">
            <v>129963</v>
          </cell>
          <cell r="G1390">
            <v>7797.7</v>
          </cell>
          <cell r="H1390">
            <v>0</v>
          </cell>
          <cell r="I1390" t="str">
            <v/>
          </cell>
          <cell r="J1390">
            <v>129963</v>
          </cell>
          <cell r="K1390">
            <v>7797.7</v>
          </cell>
          <cell r="L1390">
            <v>0</v>
          </cell>
          <cell r="M1390" t="str">
            <v/>
          </cell>
        </row>
        <row r="1391">
          <cell r="A1391" t="str">
            <v>A0300000000</v>
          </cell>
          <cell r="B1391" t="str">
            <v>[ 공 구 손 료 ]</v>
          </cell>
          <cell r="C1391" t="str">
            <v>노무비의 3 %</v>
          </cell>
          <cell r="D1391" t="str">
            <v>식</v>
          </cell>
          <cell r="E1391">
            <v>1</v>
          </cell>
          <cell r="F1391">
            <v>233.89999999999964</v>
          </cell>
          <cell r="G1391">
            <v>233.9</v>
          </cell>
          <cell r="H1391">
            <v>233.89999999999964</v>
          </cell>
          <cell r="I1391">
            <v>233.89999999999964</v>
          </cell>
          <cell r="K1391" t="str">
            <v/>
          </cell>
          <cell r="M1391" t="str">
            <v/>
          </cell>
        </row>
        <row r="1392">
          <cell r="B1392" t="str">
            <v>( 합       계 )</v>
          </cell>
          <cell r="F1392" t="str">
            <v/>
          </cell>
          <cell r="G1392">
            <v>32030</v>
          </cell>
          <cell r="I1392">
            <v>24233</v>
          </cell>
          <cell r="K1392">
            <v>7797</v>
          </cell>
          <cell r="M1392">
            <v>0</v>
          </cell>
        </row>
        <row r="1393">
          <cell r="F1393" t="str">
            <v/>
          </cell>
          <cell r="G1393" t="str">
            <v/>
          </cell>
          <cell r="I1393" t="str">
            <v/>
          </cell>
          <cell r="K1393" t="str">
            <v/>
          </cell>
          <cell r="M1393" t="str">
            <v/>
          </cell>
        </row>
        <row r="1394">
          <cell r="A1394" t="str">
            <v>56958000138</v>
          </cell>
          <cell r="B1394" t="str">
            <v>[제 181호] 인터폰  상호식, 6 회로 [대]</v>
          </cell>
          <cell r="F1394" t="str">
            <v/>
          </cell>
          <cell r="G1394" t="str">
            <v/>
          </cell>
          <cell r="I1394" t="str">
            <v/>
          </cell>
          <cell r="K1394" t="str">
            <v/>
          </cell>
          <cell r="M1394" t="str">
            <v/>
          </cell>
        </row>
        <row r="1395">
          <cell r="A1395" t="str">
            <v>58300087002</v>
          </cell>
          <cell r="B1395" t="str">
            <v>인터폰</v>
          </cell>
          <cell r="C1395" t="str">
            <v>상호식, 6 회로</v>
          </cell>
          <cell r="D1395" t="str">
            <v>대</v>
          </cell>
          <cell r="E1395">
            <v>1</v>
          </cell>
          <cell r="F1395">
            <v>26730</v>
          </cell>
          <cell r="G1395">
            <v>26730</v>
          </cell>
          <cell r="H1395">
            <v>26730</v>
          </cell>
          <cell r="I1395">
            <v>26730</v>
          </cell>
          <cell r="J1395">
            <v>0</v>
          </cell>
          <cell r="K1395" t="str">
            <v/>
          </cell>
          <cell r="L1395">
            <v>0</v>
          </cell>
          <cell r="M1395" t="str">
            <v/>
          </cell>
        </row>
        <row r="1396">
          <cell r="A1396" t="str">
            <v>56900017113</v>
          </cell>
          <cell r="B1396" t="str">
            <v>노 무 비</v>
          </cell>
          <cell r="C1396" t="str">
            <v>통신내선공</v>
          </cell>
          <cell r="D1396" t="str">
            <v>인</v>
          </cell>
          <cell r="E1396">
            <v>1</v>
          </cell>
          <cell r="F1396">
            <v>129963</v>
          </cell>
          <cell r="G1396">
            <v>129963</v>
          </cell>
          <cell r="H1396">
            <v>0</v>
          </cell>
          <cell r="I1396" t="str">
            <v/>
          </cell>
          <cell r="J1396">
            <v>129963</v>
          </cell>
          <cell r="K1396">
            <v>129963</v>
          </cell>
          <cell r="L1396">
            <v>0</v>
          </cell>
          <cell r="M1396" t="str">
            <v/>
          </cell>
        </row>
        <row r="1397">
          <cell r="A1397" t="str">
            <v>56900017114</v>
          </cell>
          <cell r="B1397" t="str">
            <v>노 무 비</v>
          </cell>
          <cell r="C1397" t="str">
            <v>통신설비공</v>
          </cell>
          <cell r="D1397" t="str">
            <v>인</v>
          </cell>
          <cell r="E1397">
            <v>2</v>
          </cell>
          <cell r="F1397">
            <v>137172</v>
          </cell>
          <cell r="G1397">
            <v>274344</v>
          </cell>
          <cell r="H1397">
            <v>0</v>
          </cell>
          <cell r="I1397" t="str">
            <v/>
          </cell>
          <cell r="J1397">
            <v>137172</v>
          </cell>
          <cell r="K1397">
            <v>274344</v>
          </cell>
          <cell r="L1397">
            <v>0</v>
          </cell>
          <cell r="M1397" t="str">
            <v/>
          </cell>
        </row>
        <row r="1398">
          <cell r="A1398" t="str">
            <v>A0300000000</v>
          </cell>
          <cell r="B1398" t="str">
            <v>[ 공 구 손 료 ]</v>
          </cell>
          <cell r="C1398" t="str">
            <v>노무비의 3 %</v>
          </cell>
          <cell r="D1398" t="str">
            <v>식</v>
          </cell>
          <cell r="E1398">
            <v>1</v>
          </cell>
          <cell r="F1398">
            <v>12129.200000000012</v>
          </cell>
          <cell r="G1398">
            <v>12129.2</v>
          </cell>
          <cell r="H1398">
            <v>12129.200000000012</v>
          </cell>
          <cell r="I1398">
            <v>12129.200000000012</v>
          </cell>
          <cell r="K1398" t="str">
            <v/>
          </cell>
          <cell r="M1398" t="str">
            <v/>
          </cell>
        </row>
        <row r="1399">
          <cell r="B1399" t="str">
            <v>( 합       계 )</v>
          </cell>
          <cell r="F1399" t="str">
            <v/>
          </cell>
          <cell r="G1399">
            <v>443166</v>
          </cell>
          <cell r="I1399">
            <v>38859</v>
          </cell>
          <cell r="K1399">
            <v>404307</v>
          </cell>
          <cell r="M1399">
            <v>0</v>
          </cell>
        </row>
        <row r="1400">
          <cell r="F1400" t="str">
            <v/>
          </cell>
          <cell r="G1400" t="str">
            <v/>
          </cell>
          <cell r="I1400" t="str">
            <v/>
          </cell>
          <cell r="K1400" t="str">
            <v/>
          </cell>
          <cell r="M1400" t="str">
            <v/>
          </cell>
        </row>
        <row r="1401">
          <cell r="A1401" t="str">
            <v>56958000139</v>
          </cell>
          <cell r="B1401" t="str">
            <v>[제 182호] 피난구유도등(LED)  중형벽부-60분용 [개]</v>
          </cell>
          <cell r="F1401" t="str">
            <v/>
          </cell>
          <cell r="G1401" t="str">
            <v/>
          </cell>
          <cell r="I1401" t="str">
            <v/>
          </cell>
          <cell r="K1401" t="str">
            <v/>
          </cell>
          <cell r="M1401" t="str">
            <v/>
          </cell>
        </row>
        <row r="1402">
          <cell r="A1402" t="str">
            <v>MM588979932</v>
          </cell>
          <cell r="B1402" t="str">
            <v>피난구유도등(LED)</v>
          </cell>
          <cell r="C1402" t="str">
            <v>중형벽부-60분용</v>
          </cell>
          <cell r="D1402" t="str">
            <v>개</v>
          </cell>
          <cell r="E1402">
            <v>1</v>
          </cell>
          <cell r="F1402">
            <v>39000</v>
          </cell>
          <cell r="G1402">
            <v>39000</v>
          </cell>
          <cell r="H1402">
            <v>39000</v>
          </cell>
          <cell r="I1402">
            <v>39000</v>
          </cell>
          <cell r="J1402">
            <v>0</v>
          </cell>
          <cell r="K1402" t="str">
            <v/>
          </cell>
          <cell r="L1402">
            <v>0</v>
          </cell>
          <cell r="M1402" t="str">
            <v/>
          </cell>
        </row>
        <row r="1403">
          <cell r="A1403" t="str">
            <v>56900017016</v>
          </cell>
          <cell r="B1403" t="str">
            <v>노 무 비</v>
          </cell>
          <cell r="C1403" t="str">
            <v>내선전공</v>
          </cell>
          <cell r="D1403" t="str">
            <v>인</v>
          </cell>
          <cell r="E1403">
            <v>0.2</v>
          </cell>
          <cell r="F1403">
            <v>135106</v>
          </cell>
          <cell r="G1403">
            <v>27021.200000000001</v>
          </cell>
          <cell r="H1403">
            <v>0</v>
          </cell>
          <cell r="I1403" t="str">
            <v/>
          </cell>
          <cell r="J1403">
            <v>135106</v>
          </cell>
          <cell r="K1403">
            <v>27021.200000000001</v>
          </cell>
          <cell r="L1403">
            <v>0</v>
          </cell>
          <cell r="M1403" t="str">
            <v/>
          </cell>
        </row>
        <row r="1404">
          <cell r="A1404" t="str">
            <v>A0300000000</v>
          </cell>
          <cell r="B1404" t="str">
            <v>[ 공 구 손 료 ]</v>
          </cell>
          <cell r="C1404" t="str">
            <v>노무비의 3 %</v>
          </cell>
          <cell r="D1404" t="str">
            <v>식</v>
          </cell>
          <cell r="E1404">
            <v>1</v>
          </cell>
          <cell r="F1404">
            <v>810.59999999999854</v>
          </cell>
          <cell r="G1404">
            <v>810.5</v>
          </cell>
          <cell r="H1404">
            <v>810.59999999999854</v>
          </cell>
          <cell r="I1404">
            <v>810.59999999999854</v>
          </cell>
          <cell r="K1404" t="str">
            <v/>
          </cell>
          <cell r="M1404" t="str">
            <v/>
          </cell>
        </row>
        <row r="1405">
          <cell r="B1405" t="str">
            <v>( 합       계 )</v>
          </cell>
          <cell r="F1405" t="str">
            <v/>
          </cell>
          <cell r="G1405">
            <v>66831</v>
          </cell>
          <cell r="I1405">
            <v>39810</v>
          </cell>
          <cell r="K1405">
            <v>27021</v>
          </cell>
          <cell r="M1405">
            <v>0</v>
          </cell>
        </row>
        <row r="1406">
          <cell r="F1406" t="str">
            <v/>
          </cell>
          <cell r="G1406" t="str">
            <v/>
          </cell>
          <cell r="I1406" t="str">
            <v/>
          </cell>
          <cell r="K1406" t="str">
            <v/>
          </cell>
          <cell r="M1406" t="str">
            <v/>
          </cell>
        </row>
        <row r="1407">
          <cell r="A1407" t="str">
            <v>56958000140</v>
          </cell>
          <cell r="B1407" t="str">
            <v>[제 183호] 피난구유도등(LED)  중형 단면/양면-60분용 [개]</v>
          </cell>
          <cell r="F1407" t="str">
            <v/>
          </cell>
          <cell r="G1407" t="str">
            <v/>
          </cell>
          <cell r="I1407" t="str">
            <v/>
          </cell>
          <cell r="K1407" t="str">
            <v/>
          </cell>
          <cell r="M1407" t="str">
            <v/>
          </cell>
        </row>
        <row r="1408">
          <cell r="A1408" t="str">
            <v>MM588979933</v>
          </cell>
          <cell r="B1408" t="str">
            <v>피난구유도등(LED)</v>
          </cell>
          <cell r="C1408" t="str">
            <v>중형 단면/양면-60분용</v>
          </cell>
          <cell r="D1408" t="str">
            <v>개</v>
          </cell>
          <cell r="E1408">
            <v>1</v>
          </cell>
          <cell r="F1408">
            <v>42000</v>
          </cell>
          <cell r="G1408">
            <v>42000</v>
          </cell>
          <cell r="H1408">
            <v>42000</v>
          </cell>
          <cell r="I1408">
            <v>42000</v>
          </cell>
          <cell r="J1408">
            <v>0</v>
          </cell>
          <cell r="K1408" t="str">
            <v/>
          </cell>
          <cell r="L1408">
            <v>0</v>
          </cell>
          <cell r="M1408" t="str">
            <v/>
          </cell>
        </row>
        <row r="1409">
          <cell r="A1409" t="str">
            <v>56900017016</v>
          </cell>
          <cell r="B1409" t="str">
            <v>노 무 비</v>
          </cell>
          <cell r="C1409" t="str">
            <v>내선전공</v>
          </cell>
          <cell r="D1409" t="str">
            <v>인</v>
          </cell>
          <cell r="E1409">
            <v>0.2</v>
          </cell>
          <cell r="F1409">
            <v>135106</v>
          </cell>
          <cell r="G1409">
            <v>27021.200000000001</v>
          </cell>
          <cell r="H1409">
            <v>0</v>
          </cell>
          <cell r="I1409" t="str">
            <v/>
          </cell>
          <cell r="J1409">
            <v>135106</v>
          </cell>
          <cell r="K1409">
            <v>27021.200000000001</v>
          </cell>
          <cell r="L1409">
            <v>0</v>
          </cell>
          <cell r="M1409" t="str">
            <v/>
          </cell>
        </row>
        <row r="1410">
          <cell r="A1410" t="str">
            <v>A0300000000</v>
          </cell>
          <cell r="B1410" t="str">
            <v>[ 공 구 손 료 ]</v>
          </cell>
          <cell r="C1410" t="str">
            <v>노무비의 3 %</v>
          </cell>
          <cell r="D1410" t="str">
            <v>식</v>
          </cell>
          <cell r="E1410">
            <v>1</v>
          </cell>
          <cell r="F1410">
            <v>810.59999999999854</v>
          </cell>
          <cell r="G1410">
            <v>810.5</v>
          </cell>
          <cell r="H1410">
            <v>810.59999999999854</v>
          </cell>
          <cell r="I1410">
            <v>810.59999999999854</v>
          </cell>
          <cell r="K1410" t="str">
            <v/>
          </cell>
          <cell r="M1410" t="str">
            <v/>
          </cell>
        </row>
        <row r="1411">
          <cell r="B1411" t="str">
            <v>( 합       계 )</v>
          </cell>
          <cell r="F1411" t="str">
            <v/>
          </cell>
          <cell r="G1411">
            <v>69831</v>
          </cell>
          <cell r="I1411">
            <v>42810</v>
          </cell>
          <cell r="K1411">
            <v>27021</v>
          </cell>
          <cell r="M1411">
            <v>0</v>
          </cell>
        </row>
        <row r="1412">
          <cell r="F1412" t="str">
            <v/>
          </cell>
          <cell r="G1412" t="str">
            <v/>
          </cell>
          <cell r="I1412" t="str">
            <v/>
          </cell>
          <cell r="K1412" t="str">
            <v/>
          </cell>
          <cell r="M1412" t="str">
            <v/>
          </cell>
        </row>
        <row r="1413">
          <cell r="A1413" t="str">
            <v>56958000141</v>
          </cell>
          <cell r="B1413" t="str">
            <v>[제 184호] 통로유도등(LED)  계단유도등 60분용 노출 [개]</v>
          </cell>
          <cell r="F1413" t="str">
            <v/>
          </cell>
          <cell r="G1413" t="str">
            <v/>
          </cell>
          <cell r="I1413" t="str">
            <v/>
          </cell>
          <cell r="K1413" t="str">
            <v/>
          </cell>
          <cell r="M1413" t="str">
            <v/>
          </cell>
        </row>
        <row r="1414">
          <cell r="A1414" t="str">
            <v>MM400387121</v>
          </cell>
          <cell r="B1414" t="str">
            <v>통로유도등(LED)</v>
          </cell>
          <cell r="C1414" t="str">
            <v>계단유도등 60분용 노출</v>
          </cell>
          <cell r="D1414" t="str">
            <v>개</v>
          </cell>
          <cell r="E1414">
            <v>1</v>
          </cell>
          <cell r="F1414">
            <v>65000</v>
          </cell>
          <cell r="G1414">
            <v>65000</v>
          </cell>
          <cell r="H1414">
            <v>65000</v>
          </cell>
          <cell r="I1414">
            <v>65000</v>
          </cell>
          <cell r="J1414">
            <v>0</v>
          </cell>
          <cell r="K1414" t="str">
            <v/>
          </cell>
          <cell r="L1414">
            <v>0</v>
          </cell>
          <cell r="M1414" t="str">
            <v/>
          </cell>
        </row>
        <row r="1415">
          <cell r="A1415" t="str">
            <v>56900017016</v>
          </cell>
          <cell r="B1415" t="str">
            <v>노 무 비</v>
          </cell>
          <cell r="C1415" t="str">
            <v>내선전공</v>
          </cell>
          <cell r="D1415" t="str">
            <v>인</v>
          </cell>
          <cell r="E1415">
            <v>0.2</v>
          </cell>
          <cell r="F1415">
            <v>135106</v>
          </cell>
          <cell r="G1415">
            <v>27021.200000000001</v>
          </cell>
          <cell r="H1415">
            <v>0</v>
          </cell>
          <cell r="I1415" t="str">
            <v/>
          </cell>
          <cell r="J1415">
            <v>135106</v>
          </cell>
          <cell r="K1415">
            <v>27021.200000000001</v>
          </cell>
          <cell r="L1415">
            <v>0</v>
          </cell>
          <cell r="M1415" t="str">
            <v/>
          </cell>
        </row>
        <row r="1416">
          <cell r="A1416" t="str">
            <v>A0300000000</v>
          </cell>
          <cell r="B1416" t="str">
            <v>[ 공 구 손 료 ]</v>
          </cell>
          <cell r="C1416" t="str">
            <v>노무비의 3 %</v>
          </cell>
          <cell r="D1416" t="str">
            <v>식</v>
          </cell>
          <cell r="E1416">
            <v>1</v>
          </cell>
          <cell r="F1416">
            <v>810.59999999999854</v>
          </cell>
          <cell r="G1416">
            <v>810.5</v>
          </cell>
          <cell r="H1416">
            <v>810.59999999999854</v>
          </cell>
          <cell r="I1416">
            <v>810.59999999999854</v>
          </cell>
          <cell r="K1416" t="str">
            <v/>
          </cell>
          <cell r="M1416" t="str">
            <v/>
          </cell>
        </row>
        <row r="1417">
          <cell r="B1417" t="str">
            <v>( 합       계 )</v>
          </cell>
          <cell r="F1417" t="str">
            <v/>
          </cell>
          <cell r="G1417">
            <v>92831</v>
          </cell>
          <cell r="I1417">
            <v>65810</v>
          </cell>
          <cell r="K1417">
            <v>27021</v>
          </cell>
          <cell r="M1417">
            <v>0</v>
          </cell>
        </row>
        <row r="1418">
          <cell r="F1418" t="str">
            <v/>
          </cell>
          <cell r="G1418" t="str">
            <v/>
          </cell>
          <cell r="I1418" t="str">
            <v/>
          </cell>
          <cell r="K1418" t="str">
            <v/>
          </cell>
          <cell r="M1418" t="str">
            <v/>
          </cell>
        </row>
        <row r="1419">
          <cell r="A1419" t="str">
            <v>56958000142</v>
          </cell>
          <cell r="B1419" t="str">
            <v>[제 185호] 화재 수신기  P형1급, 5 회로(벽부) [대]</v>
          </cell>
          <cell r="F1419" t="str">
            <v/>
          </cell>
          <cell r="G1419" t="str">
            <v/>
          </cell>
          <cell r="I1419" t="str">
            <v/>
          </cell>
          <cell r="K1419" t="str">
            <v/>
          </cell>
          <cell r="M1419" t="str">
            <v/>
          </cell>
        </row>
        <row r="1420">
          <cell r="A1420" t="str">
            <v>63500407005</v>
          </cell>
          <cell r="B1420" t="str">
            <v>화재 수신기</v>
          </cell>
          <cell r="C1420" t="str">
            <v>P형1급, 5 회로(벽부)</v>
          </cell>
          <cell r="D1420" t="str">
            <v>대</v>
          </cell>
          <cell r="E1420">
            <v>1</v>
          </cell>
          <cell r="F1420">
            <v>189000</v>
          </cell>
          <cell r="G1420">
            <v>189000</v>
          </cell>
          <cell r="H1420">
            <v>189000</v>
          </cell>
          <cell r="I1420">
            <v>189000</v>
          </cell>
          <cell r="J1420">
            <v>0</v>
          </cell>
          <cell r="K1420" t="str">
            <v/>
          </cell>
          <cell r="L1420">
            <v>0</v>
          </cell>
          <cell r="M1420" t="str">
            <v/>
          </cell>
        </row>
        <row r="1421">
          <cell r="A1421" t="str">
            <v>56900017016</v>
          </cell>
          <cell r="B1421" t="str">
            <v>노 무 비</v>
          </cell>
          <cell r="C1421" t="str">
            <v>내선전공</v>
          </cell>
          <cell r="D1421" t="str">
            <v>인</v>
          </cell>
          <cell r="E1421">
            <v>7.5</v>
          </cell>
          <cell r="F1421">
            <v>135106</v>
          </cell>
          <cell r="G1421">
            <v>1013295</v>
          </cell>
          <cell r="H1421">
            <v>0</v>
          </cell>
          <cell r="I1421" t="str">
            <v/>
          </cell>
          <cell r="J1421">
            <v>135106</v>
          </cell>
          <cell r="K1421">
            <v>1013295</v>
          </cell>
          <cell r="L1421">
            <v>0</v>
          </cell>
          <cell r="M1421" t="str">
            <v/>
          </cell>
        </row>
        <row r="1422">
          <cell r="A1422" t="str">
            <v>A0300000000</v>
          </cell>
          <cell r="B1422" t="str">
            <v>[ 공 구 손 료 ]</v>
          </cell>
          <cell r="C1422" t="str">
            <v>노무비의 3 %</v>
          </cell>
          <cell r="D1422" t="str">
            <v>식</v>
          </cell>
          <cell r="E1422">
            <v>1</v>
          </cell>
          <cell r="F1422">
            <v>30398.800000000047</v>
          </cell>
          <cell r="G1422">
            <v>30398.799999999999</v>
          </cell>
          <cell r="H1422">
            <v>30398.800000000047</v>
          </cell>
          <cell r="I1422">
            <v>30398.800000000047</v>
          </cell>
          <cell r="K1422" t="str">
            <v/>
          </cell>
          <cell r="M1422" t="str">
            <v/>
          </cell>
        </row>
        <row r="1423">
          <cell r="B1423" t="str">
            <v>( 합       계 )</v>
          </cell>
          <cell r="F1423" t="str">
            <v/>
          </cell>
          <cell r="G1423">
            <v>1232693</v>
          </cell>
          <cell r="I1423">
            <v>219398</v>
          </cell>
          <cell r="K1423">
            <v>1013295</v>
          </cell>
          <cell r="M1423">
            <v>0</v>
          </cell>
        </row>
        <row r="1424">
          <cell r="F1424" t="str">
            <v/>
          </cell>
          <cell r="G1424" t="str">
            <v/>
          </cell>
          <cell r="I1424" t="str">
            <v/>
          </cell>
          <cell r="K1424" t="str">
            <v/>
          </cell>
          <cell r="M1424" t="str">
            <v/>
          </cell>
        </row>
        <row r="1425">
          <cell r="A1425" t="str">
            <v>56958000143</v>
          </cell>
          <cell r="B1425" t="str">
            <v>[제 186호] 분배기  쌍방향유니트, 6 분배기 [개]</v>
          </cell>
          <cell r="F1425" t="str">
            <v/>
          </cell>
          <cell r="G1425" t="str">
            <v/>
          </cell>
          <cell r="I1425" t="str">
            <v/>
          </cell>
          <cell r="K1425" t="str">
            <v/>
          </cell>
          <cell r="M1425" t="str">
            <v/>
          </cell>
        </row>
        <row r="1426">
          <cell r="A1426" t="str">
            <v>59850407008</v>
          </cell>
          <cell r="B1426" t="str">
            <v>분배기</v>
          </cell>
          <cell r="C1426" t="str">
            <v>쌍방향유니트, 6 분배기</v>
          </cell>
          <cell r="D1426" t="str">
            <v>개</v>
          </cell>
          <cell r="E1426">
            <v>1</v>
          </cell>
          <cell r="F1426">
            <v>3800</v>
          </cell>
          <cell r="G1426">
            <v>3800</v>
          </cell>
          <cell r="H1426">
            <v>3800</v>
          </cell>
          <cell r="I1426">
            <v>3800</v>
          </cell>
          <cell r="J1426">
            <v>0</v>
          </cell>
          <cell r="K1426" t="str">
            <v/>
          </cell>
          <cell r="L1426">
            <v>0</v>
          </cell>
          <cell r="M1426" t="str">
            <v/>
          </cell>
        </row>
        <row r="1427">
          <cell r="A1427" t="str">
            <v>56900017114</v>
          </cell>
          <cell r="B1427" t="str">
            <v>노 무 비</v>
          </cell>
          <cell r="C1427" t="str">
            <v>통신설비공</v>
          </cell>
          <cell r="D1427" t="str">
            <v>인</v>
          </cell>
          <cell r="E1427">
            <v>0.3</v>
          </cell>
          <cell r="F1427">
            <v>137172</v>
          </cell>
          <cell r="G1427">
            <v>41151.599999999999</v>
          </cell>
          <cell r="H1427">
            <v>0</v>
          </cell>
          <cell r="I1427" t="str">
            <v/>
          </cell>
          <cell r="J1427">
            <v>137172</v>
          </cell>
          <cell r="K1427">
            <v>41151.599999999999</v>
          </cell>
          <cell r="L1427">
            <v>0</v>
          </cell>
          <cell r="M1427" t="str">
            <v/>
          </cell>
        </row>
        <row r="1428">
          <cell r="A1428" t="str">
            <v>56900017041</v>
          </cell>
          <cell r="B1428" t="str">
            <v>노 무 비</v>
          </cell>
          <cell r="C1428" t="str">
            <v>보통인부</v>
          </cell>
          <cell r="D1428" t="str">
            <v>인</v>
          </cell>
          <cell r="E1428">
            <v>0.18</v>
          </cell>
          <cell r="F1428">
            <v>81443</v>
          </cell>
          <cell r="G1428">
            <v>14659.7</v>
          </cell>
          <cell r="H1428">
            <v>0</v>
          </cell>
          <cell r="I1428" t="str">
            <v/>
          </cell>
          <cell r="J1428">
            <v>81443</v>
          </cell>
          <cell r="K1428">
            <v>14659.7</v>
          </cell>
          <cell r="L1428">
            <v>0</v>
          </cell>
          <cell r="M1428" t="str">
            <v/>
          </cell>
        </row>
        <row r="1429">
          <cell r="A1429" t="str">
            <v>A0300000000</v>
          </cell>
          <cell r="B1429" t="str">
            <v>[ 공 구 손 료 ]</v>
          </cell>
          <cell r="C1429" t="str">
            <v>노무비의 3 %</v>
          </cell>
          <cell r="D1429" t="str">
            <v>식</v>
          </cell>
          <cell r="E1429">
            <v>1</v>
          </cell>
          <cell r="F1429">
            <v>1674.3000000000029</v>
          </cell>
          <cell r="G1429">
            <v>1674.3</v>
          </cell>
          <cell r="H1429">
            <v>1674.3000000000029</v>
          </cell>
          <cell r="I1429">
            <v>1674.3000000000029</v>
          </cell>
          <cell r="K1429" t="str">
            <v/>
          </cell>
          <cell r="M1429" t="str">
            <v/>
          </cell>
        </row>
        <row r="1430">
          <cell r="B1430" t="str">
            <v>( 합       계 )</v>
          </cell>
          <cell r="F1430" t="str">
            <v/>
          </cell>
          <cell r="G1430">
            <v>61285</v>
          </cell>
          <cell r="I1430">
            <v>5474</v>
          </cell>
          <cell r="K1430">
            <v>55811</v>
          </cell>
          <cell r="M1430">
            <v>0</v>
          </cell>
        </row>
        <row r="1431">
          <cell r="F1431" t="str">
            <v/>
          </cell>
          <cell r="G1431" t="str">
            <v/>
          </cell>
          <cell r="I1431" t="str">
            <v/>
          </cell>
          <cell r="K1431" t="str">
            <v/>
          </cell>
          <cell r="M1431" t="str">
            <v/>
          </cell>
        </row>
        <row r="1432">
          <cell r="A1432" t="str">
            <v>56958000144</v>
          </cell>
          <cell r="B1432" t="str">
            <v>[제 187호] 분할기  TV 유니트, 단말용 [개]</v>
          </cell>
          <cell r="F1432" t="str">
            <v/>
          </cell>
          <cell r="G1432" t="str">
            <v/>
          </cell>
          <cell r="I1432" t="str">
            <v/>
          </cell>
          <cell r="K1432" t="str">
            <v/>
          </cell>
          <cell r="M1432" t="str">
            <v/>
          </cell>
        </row>
        <row r="1433">
          <cell r="A1433" t="str">
            <v>58200297002</v>
          </cell>
          <cell r="B1433" t="str">
            <v>분할기</v>
          </cell>
          <cell r="C1433" t="str">
            <v>TV 유니트, 단말용</v>
          </cell>
          <cell r="D1433" t="str">
            <v>개</v>
          </cell>
          <cell r="E1433">
            <v>1</v>
          </cell>
          <cell r="F1433">
            <v>1430</v>
          </cell>
          <cell r="G1433">
            <v>1430</v>
          </cell>
          <cell r="H1433">
            <v>1430</v>
          </cell>
          <cell r="I1433">
            <v>1430</v>
          </cell>
          <cell r="J1433">
            <v>0</v>
          </cell>
          <cell r="K1433" t="str">
            <v/>
          </cell>
          <cell r="L1433">
            <v>0</v>
          </cell>
          <cell r="M1433" t="str">
            <v/>
          </cell>
        </row>
        <row r="1434">
          <cell r="A1434" t="str">
            <v>56900017113</v>
          </cell>
          <cell r="B1434" t="str">
            <v>노 무 비</v>
          </cell>
          <cell r="C1434" t="str">
            <v>통신내선공</v>
          </cell>
          <cell r="D1434" t="str">
            <v>인</v>
          </cell>
          <cell r="E1434">
            <v>7.0000000000000007E-2</v>
          </cell>
          <cell r="F1434">
            <v>129963</v>
          </cell>
          <cell r="G1434">
            <v>9097.4</v>
          </cell>
          <cell r="H1434">
            <v>0</v>
          </cell>
          <cell r="I1434" t="str">
            <v/>
          </cell>
          <cell r="J1434">
            <v>129963</v>
          </cell>
          <cell r="K1434">
            <v>9097.4</v>
          </cell>
          <cell r="L1434">
            <v>0</v>
          </cell>
          <cell r="M1434" t="str">
            <v/>
          </cell>
        </row>
        <row r="1435">
          <cell r="A1435" t="str">
            <v>A0300000000</v>
          </cell>
          <cell r="B1435" t="str">
            <v>[ 공 구 손 료 ]</v>
          </cell>
          <cell r="C1435" t="str">
            <v>노무비의 3 %</v>
          </cell>
          <cell r="D1435" t="str">
            <v>식</v>
          </cell>
          <cell r="E1435">
            <v>1</v>
          </cell>
          <cell r="F1435">
            <v>272.89999999999964</v>
          </cell>
          <cell r="G1435">
            <v>272.89999999999998</v>
          </cell>
          <cell r="H1435">
            <v>272.89999999999964</v>
          </cell>
          <cell r="I1435">
            <v>272.89999999999964</v>
          </cell>
          <cell r="K1435" t="str">
            <v/>
          </cell>
          <cell r="M1435" t="str">
            <v/>
          </cell>
        </row>
        <row r="1436">
          <cell r="B1436" t="str">
            <v>( 합       계 )</v>
          </cell>
          <cell r="F1436" t="str">
            <v/>
          </cell>
          <cell r="G1436">
            <v>10799</v>
          </cell>
          <cell r="I1436">
            <v>1702</v>
          </cell>
          <cell r="K1436">
            <v>9097</v>
          </cell>
          <cell r="M1436">
            <v>0</v>
          </cell>
        </row>
        <row r="1437">
          <cell r="F1437" t="str">
            <v/>
          </cell>
          <cell r="G1437" t="str">
            <v/>
          </cell>
          <cell r="I1437" t="str">
            <v/>
          </cell>
          <cell r="K1437" t="str">
            <v/>
          </cell>
          <cell r="M1437" t="str">
            <v/>
          </cell>
        </row>
        <row r="1438">
          <cell r="A1438" t="str">
            <v>56958000145</v>
          </cell>
          <cell r="B1438" t="str">
            <v>[제 188호] 증폭기  쌍방향 [조]</v>
          </cell>
          <cell r="F1438" t="str">
            <v/>
          </cell>
          <cell r="G1438" t="str">
            <v/>
          </cell>
          <cell r="I1438" t="str">
            <v/>
          </cell>
          <cell r="K1438" t="str">
            <v/>
          </cell>
          <cell r="M1438" t="str">
            <v/>
          </cell>
        </row>
        <row r="1439">
          <cell r="A1439" t="str">
            <v>58200147101</v>
          </cell>
          <cell r="B1439" t="str">
            <v>증폭기</v>
          </cell>
          <cell r="C1439" t="str">
            <v>쌍방향</v>
          </cell>
          <cell r="D1439" t="str">
            <v>조</v>
          </cell>
          <cell r="E1439">
            <v>1</v>
          </cell>
          <cell r="F1439">
            <v>350000</v>
          </cell>
          <cell r="G1439">
            <v>350000</v>
          </cell>
          <cell r="H1439">
            <v>350000</v>
          </cell>
          <cell r="I1439">
            <v>350000</v>
          </cell>
          <cell r="J1439">
            <v>0</v>
          </cell>
          <cell r="K1439" t="str">
            <v/>
          </cell>
          <cell r="L1439">
            <v>0</v>
          </cell>
          <cell r="M1439" t="str">
            <v/>
          </cell>
        </row>
        <row r="1440">
          <cell r="A1440" t="str">
            <v>56900017114</v>
          </cell>
          <cell r="B1440" t="str">
            <v>노 무 비</v>
          </cell>
          <cell r="C1440" t="str">
            <v>통신설비공</v>
          </cell>
          <cell r="D1440" t="str">
            <v>인</v>
          </cell>
          <cell r="E1440">
            <v>0.27</v>
          </cell>
          <cell r="F1440">
            <v>137172</v>
          </cell>
          <cell r="G1440">
            <v>37036.400000000001</v>
          </cell>
          <cell r="H1440">
            <v>0</v>
          </cell>
          <cell r="I1440" t="str">
            <v/>
          </cell>
          <cell r="J1440">
            <v>137172</v>
          </cell>
          <cell r="K1440">
            <v>37036.400000000001</v>
          </cell>
          <cell r="L1440">
            <v>0</v>
          </cell>
          <cell r="M1440" t="str">
            <v/>
          </cell>
        </row>
        <row r="1441">
          <cell r="A1441" t="str">
            <v>56900017041</v>
          </cell>
          <cell r="B1441" t="str">
            <v>노 무 비</v>
          </cell>
          <cell r="C1441" t="str">
            <v>보통인부</v>
          </cell>
          <cell r="D1441" t="str">
            <v>인</v>
          </cell>
          <cell r="E1441">
            <v>0.26</v>
          </cell>
          <cell r="F1441">
            <v>81443</v>
          </cell>
          <cell r="G1441">
            <v>21175.1</v>
          </cell>
          <cell r="H1441">
            <v>0</v>
          </cell>
          <cell r="I1441" t="str">
            <v/>
          </cell>
          <cell r="J1441">
            <v>81443</v>
          </cell>
          <cell r="K1441">
            <v>21175.1</v>
          </cell>
          <cell r="L1441">
            <v>0</v>
          </cell>
          <cell r="M1441" t="str">
            <v/>
          </cell>
        </row>
        <row r="1442">
          <cell r="A1442" t="str">
            <v>A0300000000</v>
          </cell>
          <cell r="B1442" t="str">
            <v>[ 공 구 손 료 ]</v>
          </cell>
          <cell r="C1442" t="str">
            <v>노무비의 3 %</v>
          </cell>
          <cell r="D1442" t="str">
            <v>식</v>
          </cell>
          <cell r="E1442">
            <v>1</v>
          </cell>
          <cell r="F1442">
            <v>1746.3000000000029</v>
          </cell>
          <cell r="G1442">
            <v>1746.3</v>
          </cell>
          <cell r="H1442">
            <v>1746.3000000000029</v>
          </cell>
          <cell r="I1442">
            <v>1746.3000000000029</v>
          </cell>
          <cell r="K1442" t="str">
            <v/>
          </cell>
          <cell r="M1442" t="str">
            <v/>
          </cell>
        </row>
        <row r="1443">
          <cell r="B1443" t="str">
            <v>( 합       계 )</v>
          </cell>
          <cell r="F1443" t="str">
            <v/>
          </cell>
          <cell r="G1443">
            <v>409957</v>
          </cell>
          <cell r="I1443">
            <v>351746</v>
          </cell>
          <cell r="K1443">
            <v>58211</v>
          </cell>
          <cell r="M1443">
            <v>0</v>
          </cell>
        </row>
        <row r="1444">
          <cell r="F1444" t="str">
            <v/>
          </cell>
          <cell r="G1444" t="str">
            <v/>
          </cell>
          <cell r="I1444" t="str">
            <v/>
          </cell>
          <cell r="K1444" t="str">
            <v/>
          </cell>
          <cell r="M1444" t="str">
            <v/>
          </cell>
        </row>
        <row r="1445">
          <cell r="A1445" t="str">
            <v>56958000146</v>
          </cell>
          <cell r="B1445" t="str">
            <v>[제 189호] 분배기함  SUS, 600x700x150 [면]</v>
          </cell>
          <cell r="F1445" t="str">
            <v/>
          </cell>
          <cell r="G1445" t="str">
            <v/>
          </cell>
          <cell r="I1445" t="str">
            <v/>
          </cell>
          <cell r="K1445" t="str">
            <v/>
          </cell>
          <cell r="M1445" t="str">
            <v/>
          </cell>
        </row>
        <row r="1446">
          <cell r="A1446" t="str">
            <v>59850457104</v>
          </cell>
          <cell r="B1446" t="str">
            <v>분배기함</v>
          </cell>
          <cell r="C1446" t="str">
            <v>SUS, 600x700x150</v>
          </cell>
          <cell r="D1446" t="str">
            <v>면</v>
          </cell>
          <cell r="E1446">
            <v>1</v>
          </cell>
          <cell r="F1446">
            <v>102200</v>
          </cell>
          <cell r="G1446">
            <v>102200</v>
          </cell>
          <cell r="H1446">
            <v>102200</v>
          </cell>
          <cell r="I1446">
            <v>102200</v>
          </cell>
          <cell r="J1446">
            <v>0</v>
          </cell>
          <cell r="K1446" t="str">
            <v/>
          </cell>
          <cell r="L1446">
            <v>0</v>
          </cell>
          <cell r="M1446" t="str">
            <v/>
          </cell>
        </row>
        <row r="1447">
          <cell r="A1447" t="str">
            <v>56900017113</v>
          </cell>
          <cell r="B1447" t="str">
            <v>노 무 비</v>
          </cell>
          <cell r="C1447" t="str">
            <v>통신내선공</v>
          </cell>
          <cell r="D1447" t="str">
            <v>인</v>
          </cell>
          <cell r="E1447">
            <v>1.23</v>
          </cell>
          <cell r="F1447">
            <v>129963</v>
          </cell>
          <cell r="G1447">
            <v>159854.39999999999</v>
          </cell>
          <cell r="H1447">
            <v>0</v>
          </cell>
          <cell r="I1447" t="str">
            <v/>
          </cell>
          <cell r="J1447">
            <v>129963</v>
          </cell>
          <cell r="K1447">
            <v>159854.39999999999</v>
          </cell>
          <cell r="L1447">
            <v>0</v>
          </cell>
          <cell r="M1447" t="str">
            <v/>
          </cell>
        </row>
        <row r="1448">
          <cell r="A1448" t="str">
            <v>A0300000000</v>
          </cell>
          <cell r="B1448" t="str">
            <v>[ 공 구 손 료 ]</v>
          </cell>
          <cell r="C1448" t="str">
            <v>노무비의 3 %</v>
          </cell>
          <cell r="D1448" t="str">
            <v>식</v>
          </cell>
          <cell r="E1448">
            <v>1</v>
          </cell>
          <cell r="F1448">
            <v>4795.6000000000058</v>
          </cell>
          <cell r="G1448">
            <v>4795.6000000000004</v>
          </cell>
          <cell r="H1448">
            <v>4795.6000000000058</v>
          </cell>
          <cell r="I1448">
            <v>4795.6000000000058</v>
          </cell>
          <cell r="K1448" t="str">
            <v/>
          </cell>
          <cell r="M1448" t="str">
            <v/>
          </cell>
        </row>
        <row r="1449">
          <cell r="B1449" t="str">
            <v>( 합       계 )</v>
          </cell>
          <cell r="F1449" t="str">
            <v/>
          </cell>
          <cell r="G1449">
            <v>266849</v>
          </cell>
          <cell r="I1449">
            <v>106995</v>
          </cell>
          <cell r="K1449">
            <v>159854</v>
          </cell>
          <cell r="M1449">
            <v>0</v>
          </cell>
        </row>
        <row r="1450">
          <cell r="F1450" t="str">
            <v/>
          </cell>
          <cell r="G1450" t="str">
            <v/>
          </cell>
          <cell r="I1450" t="str">
            <v/>
          </cell>
          <cell r="K1450" t="str">
            <v/>
          </cell>
          <cell r="M1450" t="str">
            <v/>
          </cell>
        </row>
        <row r="1451">
          <cell r="A1451" t="str">
            <v>56958000147</v>
          </cell>
          <cell r="B1451" t="str">
            <v>[제 190호] 수막처리접지봉  18Φ×500 mm [개]</v>
          </cell>
          <cell r="F1451" t="str">
            <v/>
          </cell>
          <cell r="G1451" t="str">
            <v/>
          </cell>
          <cell r="I1451" t="str">
            <v/>
          </cell>
          <cell r="K1451" t="str">
            <v/>
          </cell>
          <cell r="M1451" t="str">
            <v/>
          </cell>
        </row>
        <row r="1452">
          <cell r="A1452" t="str">
            <v>59750427111</v>
          </cell>
          <cell r="B1452" t="str">
            <v>수막처리접지봉</v>
          </cell>
          <cell r="C1452" t="str">
            <v>18Φ×500 mm</v>
          </cell>
          <cell r="D1452" t="str">
            <v>개</v>
          </cell>
          <cell r="E1452">
            <v>1</v>
          </cell>
          <cell r="F1452">
            <v>40000</v>
          </cell>
          <cell r="G1452">
            <v>40000</v>
          </cell>
          <cell r="H1452">
            <v>40000</v>
          </cell>
          <cell r="I1452">
            <v>40000</v>
          </cell>
          <cell r="J1452">
            <v>0</v>
          </cell>
          <cell r="K1452" t="str">
            <v/>
          </cell>
          <cell r="L1452">
            <v>0</v>
          </cell>
          <cell r="M1452" t="str">
            <v/>
          </cell>
        </row>
        <row r="1453">
          <cell r="A1453" t="str">
            <v>56900017016</v>
          </cell>
          <cell r="B1453" t="str">
            <v>노 무 비</v>
          </cell>
          <cell r="C1453" t="str">
            <v>내선전공</v>
          </cell>
          <cell r="D1453" t="str">
            <v>인</v>
          </cell>
          <cell r="E1453">
            <v>0.11</v>
          </cell>
          <cell r="F1453">
            <v>135106</v>
          </cell>
          <cell r="G1453">
            <v>14861.6</v>
          </cell>
          <cell r="H1453">
            <v>0</v>
          </cell>
          <cell r="I1453" t="str">
            <v/>
          </cell>
          <cell r="J1453">
            <v>135106</v>
          </cell>
          <cell r="K1453">
            <v>14861.6</v>
          </cell>
          <cell r="L1453">
            <v>0</v>
          </cell>
          <cell r="M1453" t="str">
            <v/>
          </cell>
        </row>
        <row r="1454">
          <cell r="A1454" t="str">
            <v>56900017041</v>
          </cell>
          <cell r="B1454" t="str">
            <v>노 무 비</v>
          </cell>
          <cell r="C1454" t="str">
            <v>보통인부</v>
          </cell>
          <cell r="D1454" t="str">
            <v>인</v>
          </cell>
          <cell r="E1454">
            <v>0.08</v>
          </cell>
          <cell r="F1454">
            <v>81443</v>
          </cell>
          <cell r="G1454">
            <v>6515.4</v>
          </cell>
          <cell r="H1454">
            <v>0</v>
          </cell>
          <cell r="I1454" t="str">
            <v/>
          </cell>
          <cell r="J1454">
            <v>81443</v>
          </cell>
          <cell r="K1454">
            <v>6515.4</v>
          </cell>
          <cell r="L1454">
            <v>0</v>
          </cell>
          <cell r="M1454" t="str">
            <v/>
          </cell>
        </row>
        <row r="1455">
          <cell r="A1455" t="str">
            <v>A0300000000</v>
          </cell>
          <cell r="B1455" t="str">
            <v>[ 공 구 손 료 ]</v>
          </cell>
          <cell r="C1455" t="str">
            <v>노무비의 3 %</v>
          </cell>
          <cell r="D1455" t="str">
            <v>식</v>
          </cell>
          <cell r="E1455">
            <v>1</v>
          </cell>
          <cell r="F1455">
            <v>641.29999999999927</v>
          </cell>
          <cell r="G1455">
            <v>641.20000000000005</v>
          </cell>
          <cell r="H1455">
            <v>641.29999999999927</v>
          </cell>
          <cell r="I1455">
            <v>641.29999999999927</v>
          </cell>
          <cell r="K1455" t="str">
            <v/>
          </cell>
          <cell r="M1455" t="str">
            <v/>
          </cell>
        </row>
        <row r="1456">
          <cell r="B1456" t="str">
            <v>( 합       계 )</v>
          </cell>
          <cell r="F1456" t="str">
            <v/>
          </cell>
          <cell r="G1456">
            <v>62018</v>
          </cell>
          <cell r="I1456">
            <v>40641</v>
          </cell>
          <cell r="K1456">
            <v>21377</v>
          </cell>
          <cell r="M1456">
            <v>0</v>
          </cell>
        </row>
        <row r="1457">
          <cell r="F1457" t="str">
            <v/>
          </cell>
          <cell r="G1457" t="str">
            <v/>
          </cell>
          <cell r="I1457" t="str">
            <v/>
          </cell>
          <cell r="K1457" t="str">
            <v/>
          </cell>
          <cell r="M1457" t="str">
            <v/>
          </cell>
        </row>
        <row r="1458">
          <cell r="A1458" t="str">
            <v>56958000148</v>
          </cell>
          <cell r="B1458" t="str">
            <v>[제 191호] 탄소접지봉  G-2(260x1000) [개]</v>
          </cell>
          <cell r="F1458" t="str">
            <v/>
          </cell>
          <cell r="G1458" t="str">
            <v/>
          </cell>
          <cell r="I1458" t="str">
            <v/>
          </cell>
          <cell r="K1458" t="str">
            <v/>
          </cell>
          <cell r="M1458" t="str">
            <v/>
          </cell>
        </row>
        <row r="1459">
          <cell r="A1459" t="str">
            <v>MM504917319</v>
          </cell>
          <cell r="B1459" t="str">
            <v>탄소접지봉</v>
          </cell>
          <cell r="C1459" t="str">
            <v>G-2(260x1000)</v>
          </cell>
          <cell r="D1459" t="str">
            <v>개</v>
          </cell>
          <cell r="E1459">
            <v>1</v>
          </cell>
          <cell r="F1459">
            <v>628000</v>
          </cell>
          <cell r="G1459">
            <v>628000</v>
          </cell>
          <cell r="H1459">
            <v>628000</v>
          </cell>
          <cell r="I1459">
            <v>628000</v>
          </cell>
          <cell r="J1459">
            <v>0</v>
          </cell>
          <cell r="K1459" t="str">
            <v/>
          </cell>
          <cell r="L1459">
            <v>0</v>
          </cell>
          <cell r="M1459" t="str">
            <v/>
          </cell>
        </row>
        <row r="1460">
          <cell r="A1460" t="str">
            <v>56900017016</v>
          </cell>
          <cell r="B1460" t="str">
            <v>노 무 비</v>
          </cell>
          <cell r="C1460" t="str">
            <v>내선전공</v>
          </cell>
          <cell r="D1460" t="str">
            <v>인</v>
          </cell>
          <cell r="E1460">
            <v>0.59</v>
          </cell>
          <cell r="F1460">
            <v>135106</v>
          </cell>
          <cell r="G1460">
            <v>79712.5</v>
          </cell>
          <cell r="H1460">
            <v>0</v>
          </cell>
          <cell r="I1460" t="str">
            <v/>
          </cell>
          <cell r="J1460">
            <v>135106</v>
          </cell>
          <cell r="K1460">
            <v>79712.5</v>
          </cell>
          <cell r="L1460">
            <v>0</v>
          </cell>
          <cell r="M1460" t="str">
            <v/>
          </cell>
        </row>
        <row r="1461">
          <cell r="A1461" t="str">
            <v>56900017041</v>
          </cell>
          <cell r="B1461" t="str">
            <v>노 무 비</v>
          </cell>
          <cell r="C1461" t="str">
            <v>보통인부</v>
          </cell>
          <cell r="D1461" t="str">
            <v>인</v>
          </cell>
          <cell r="E1461">
            <v>1</v>
          </cell>
          <cell r="F1461">
            <v>81443</v>
          </cell>
          <cell r="G1461">
            <v>81443</v>
          </cell>
          <cell r="H1461">
            <v>0</v>
          </cell>
          <cell r="I1461" t="str">
            <v/>
          </cell>
          <cell r="J1461">
            <v>81443</v>
          </cell>
          <cell r="K1461">
            <v>81443</v>
          </cell>
          <cell r="L1461">
            <v>0</v>
          </cell>
          <cell r="M1461" t="str">
            <v/>
          </cell>
        </row>
        <row r="1462">
          <cell r="A1462" t="str">
            <v>A0300000000</v>
          </cell>
          <cell r="B1462" t="str">
            <v>[ 공 구 손 료 ]</v>
          </cell>
          <cell r="C1462" t="str">
            <v>노무비의 3 %</v>
          </cell>
          <cell r="D1462" t="str">
            <v>식</v>
          </cell>
          <cell r="E1462">
            <v>1</v>
          </cell>
          <cell r="F1462">
            <v>4834.6000000000058</v>
          </cell>
          <cell r="G1462">
            <v>4834.6000000000004</v>
          </cell>
          <cell r="H1462">
            <v>4834.6000000000058</v>
          </cell>
          <cell r="I1462">
            <v>4834.6000000000058</v>
          </cell>
          <cell r="K1462" t="str">
            <v/>
          </cell>
          <cell r="M1462" t="str">
            <v/>
          </cell>
        </row>
        <row r="1463">
          <cell r="B1463" t="str">
            <v>( 합       계 )</v>
          </cell>
          <cell r="F1463" t="str">
            <v/>
          </cell>
          <cell r="G1463">
            <v>793989</v>
          </cell>
          <cell r="I1463">
            <v>632834</v>
          </cell>
          <cell r="K1463">
            <v>161155</v>
          </cell>
          <cell r="M1463">
            <v>0</v>
          </cell>
        </row>
        <row r="1464">
          <cell r="F1464" t="str">
            <v/>
          </cell>
          <cell r="G1464" t="str">
            <v/>
          </cell>
          <cell r="I1464" t="str">
            <v/>
          </cell>
          <cell r="K1464" t="str">
            <v/>
          </cell>
          <cell r="M1464" t="str">
            <v/>
          </cell>
        </row>
        <row r="1465">
          <cell r="A1465" t="str">
            <v>56958000149</v>
          </cell>
          <cell r="B1465" t="str">
            <v>[제 192호] 탄소탈(탄소접지 저감제)  CG-TAR(20kg) [개]</v>
          </cell>
          <cell r="F1465" t="str">
            <v/>
          </cell>
          <cell r="G1465" t="str">
            <v/>
          </cell>
          <cell r="I1465" t="str">
            <v/>
          </cell>
          <cell r="K1465" t="str">
            <v/>
          </cell>
          <cell r="M1465" t="str">
            <v/>
          </cell>
        </row>
        <row r="1466">
          <cell r="A1466" t="str">
            <v>MM504917322</v>
          </cell>
          <cell r="B1466" t="str">
            <v>탄소탈(탄소접지 저감제)</v>
          </cell>
          <cell r="C1466" t="str">
            <v>CG-TAR(20kg)</v>
          </cell>
          <cell r="D1466" t="str">
            <v>개</v>
          </cell>
          <cell r="E1466">
            <v>1</v>
          </cell>
          <cell r="F1466">
            <v>290000</v>
          </cell>
          <cell r="G1466">
            <v>290000</v>
          </cell>
          <cell r="H1466">
            <v>290000</v>
          </cell>
          <cell r="I1466">
            <v>290000</v>
          </cell>
          <cell r="J1466">
            <v>0</v>
          </cell>
          <cell r="K1466" t="str">
            <v/>
          </cell>
          <cell r="L1466">
            <v>0</v>
          </cell>
          <cell r="M1466" t="str">
            <v/>
          </cell>
        </row>
        <row r="1467">
          <cell r="A1467" t="str">
            <v>56900017016</v>
          </cell>
          <cell r="B1467" t="str">
            <v>노 무 비</v>
          </cell>
          <cell r="C1467" t="str">
            <v>내선전공</v>
          </cell>
          <cell r="D1467" t="str">
            <v>인</v>
          </cell>
          <cell r="E1467">
            <v>0.59</v>
          </cell>
          <cell r="F1467">
            <v>135106</v>
          </cell>
          <cell r="G1467">
            <v>79712.5</v>
          </cell>
          <cell r="H1467">
            <v>0</v>
          </cell>
          <cell r="I1467" t="str">
            <v/>
          </cell>
          <cell r="J1467">
            <v>135106</v>
          </cell>
          <cell r="K1467">
            <v>79712.5</v>
          </cell>
          <cell r="L1467">
            <v>0</v>
          </cell>
          <cell r="M1467" t="str">
            <v/>
          </cell>
        </row>
        <row r="1468">
          <cell r="A1468" t="str">
            <v>56900017041</v>
          </cell>
          <cell r="B1468" t="str">
            <v>노 무 비</v>
          </cell>
          <cell r="C1468" t="str">
            <v>보통인부</v>
          </cell>
          <cell r="D1468" t="str">
            <v>인</v>
          </cell>
          <cell r="E1468">
            <v>1</v>
          </cell>
          <cell r="F1468">
            <v>81443</v>
          </cell>
          <cell r="G1468">
            <v>81443</v>
          </cell>
          <cell r="H1468">
            <v>0</v>
          </cell>
          <cell r="I1468" t="str">
            <v/>
          </cell>
          <cell r="J1468">
            <v>81443</v>
          </cell>
          <cell r="K1468">
            <v>81443</v>
          </cell>
          <cell r="L1468">
            <v>0</v>
          </cell>
          <cell r="M1468" t="str">
            <v/>
          </cell>
        </row>
        <row r="1469">
          <cell r="A1469" t="str">
            <v>A0300000000</v>
          </cell>
          <cell r="B1469" t="str">
            <v>[ 공 구 손 료 ]</v>
          </cell>
          <cell r="C1469" t="str">
            <v>노무비의 3 %</v>
          </cell>
          <cell r="D1469" t="str">
            <v>식</v>
          </cell>
          <cell r="E1469">
            <v>1</v>
          </cell>
          <cell r="F1469">
            <v>4834.6000000000058</v>
          </cell>
          <cell r="G1469">
            <v>4834.6000000000004</v>
          </cell>
          <cell r="H1469">
            <v>4834.6000000000058</v>
          </cell>
          <cell r="I1469">
            <v>4834.6000000000058</v>
          </cell>
          <cell r="K1469" t="str">
            <v/>
          </cell>
          <cell r="M1469" t="str">
            <v/>
          </cell>
        </row>
        <row r="1470">
          <cell r="B1470" t="str">
            <v>( 합       계 )</v>
          </cell>
          <cell r="F1470" t="str">
            <v/>
          </cell>
          <cell r="G1470">
            <v>455989</v>
          </cell>
          <cell r="I1470">
            <v>294834</v>
          </cell>
          <cell r="K1470">
            <v>161155</v>
          </cell>
          <cell r="M1470">
            <v>0</v>
          </cell>
        </row>
        <row r="1471">
          <cell r="F1471" t="str">
            <v/>
          </cell>
          <cell r="G1471" t="str">
            <v/>
          </cell>
          <cell r="I1471" t="str">
            <v/>
          </cell>
          <cell r="K1471" t="str">
            <v/>
          </cell>
          <cell r="M1471" t="str">
            <v/>
          </cell>
        </row>
        <row r="1472">
          <cell r="A1472" t="str">
            <v>56958000150</v>
          </cell>
          <cell r="B1472" t="str">
            <v>[제 193호] 쌍극자 피뢰침  B-140H [개]</v>
          </cell>
          <cell r="F1472" t="str">
            <v/>
          </cell>
          <cell r="G1472" t="str">
            <v/>
          </cell>
          <cell r="I1472" t="str">
            <v/>
          </cell>
          <cell r="K1472" t="str">
            <v/>
          </cell>
          <cell r="M1472" t="str">
            <v/>
          </cell>
        </row>
        <row r="1473">
          <cell r="A1473" t="str">
            <v>MM504917314</v>
          </cell>
          <cell r="B1473" t="str">
            <v>쌍극자 피뢰침</v>
          </cell>
          <cell r="C1473" t="str">
            <v>B-140H</v>
          </cell>
          <cell r="D1473" t="str">
            <v>개</v>
          </cell>
          <cell r="E1473">
            <v>1</v>
          </cell>
          <cell r="F1473">
            <v>589000</v>
          </cell>
          <cell r="G1473">
            <v>589000</v>
          </cell>
          <cell r="H1473">
            <v>589000</v>
          </cell>
          <cell r="I1473">
            <v>589000</v>
          </cell>
          <cell r="J1473">
            <v>0</v>
          </cell>
          <cell r="K1473" t="str">
            <v/>
          </cell>
          <cell r="L1473">
            <v>0</v>
          </cell>
          <cell r="M1473" t="str">
            <v/>
          </cell>
        </row>
        <row r="1474">
          <cell r="A1474" t="str">
            <v>56900017031</v>
          </cell>
          <cell r="B1474" t="str">
            <v>노 무 비</v>
          </cell>
          <cell r="C1474" t="str">
            <v>배전전공</v>
          </cell>
          <cell r="D1474" t="str">
            <v>인</v>
          </cell>
          <cell r="E1474">
            <v>0.66</v>
          </cell>
          <cell r="F1474">
            <v>216877</v>
          </cell>
          <cell r="G1474">
            <v>143138.79999999999</v>
          </cell>
          <cell r="H1474">
            <v>0</v>
          </cell>
          <cell r="I1474" t="str">
            <v/>
          </cell>
          <cell r="J1474">
            <v>216877</v>
          </cell>
          <cell r="K1474">
            <v>143138.79999999999</v>
          </cell>
          <cell r="L1474">
            <v>0</v>
          </cell>
          <cell r="M1474" t="str">
            <v/>
          </cell>
        </row>
        <row r="1475">
          <cell r="A1475" t="str">
            <v>A0300000000</v>
          </cell>
          <cell r="B1475" t="str">
            <v>[ 공 구 손 료 ]</v>
          </cell>
          <cell r="C1475" t="str">
            <v>노무비의 3 %</v>
          </cell>
          <cell r="D1475" t="str">
            <v>식</v>
          </cell>
          <cell r="E1475">
            <v>1</v>
          </cell>
          <cell r="F1475">
            <v>4294.1000000000058</v>
          </cell>
          <cell r="G1475">
            <v>4294.1000000000004</v>
          </cell>
          <cell r="H1475">
            <v>4294.1000000000058</v>
          </cell>
          <cell r="I1475">
            <v>4294.1000000000058</v>
          </cell>
          <cell r="K1475" t="str">
            <v/>
          </cell>
          <cell r="M1475" t="str">
            <v/>
          </cell>
        </row>
        <row r="1476">
          <cell r="B1476" t="str">
            <v>( 합       계 )</v>
          </cell>
          <cell r="F1476" t="str">
            <v/>
          </cell>
          <cell r="G1476">
            <v>736432</v>
          </cell>
          <cell r="I1476">
            <v>593294</v>
          </cell>
          <cell r="K1476">
            <v>143138</v>
          </cell>
          <cell r="M1476">
            <v>0</v>
          </cell>
        </row>
        <row r="1477">
          <cell r="F1477" t="str">
            <v/>
          </cell>
          <cell r="G1477" t="str">
            <v/>
          </cell>
          <cell r="I1477" t="str">
            <v/>
          </cell>
          <cell r="K1477" t="str">
            <v/>
          </cell>
          <cell r="M1477" t="str">
            <v/>
          </cell>
        </row>
        <row r="1478">
          <cell r="A1478" t="str">
            <v>56958000151</v>
          </cell>
          <cell r="B1478" t="str">
            <v>[제 194호] 동봉  8Φ [m]</v>
          </cell>
          <cell r="F1478" t="str">
            <v/>
          </cell>
          <cell r="G1478" t="str">
            <v/>
          </cell>
          <cell r="I1478" t="str">
            <v/>
          </cell>
          <cell r="K1478" t="str">
            <v/>
          </cell>
          <cell r="M1478" t="str">
            <v/>
          </cell>
        </row>
        <row r="1479">
          <cell r="A1479" t="str">
            <v>MM599865438</v>
          </cell>
          <cell r="B1479" t="str">
            <v>동봉</v>
          </cell>
          <cell r="C1479" t="str">
            <v>8Φ</v>
          </cell>
          <cell r="D1479" t="str">
            <v>M</v>
          </cell>
          <cell r="E1479">
            <v>1</v>
          </cell>
          <cell r="F1479">
            <v>6272</v>
          </cell>
          <cell r="G1479">
            <v>6272</v>
          </cell>
          <cell r="H1479">
            <v>6272</v>
          </cell>
          <cell r="I1479">
            <v>6272</v>
          </cell>
          <cell r="J1479">
            <v>0</v>
          </cell>
          <cell r="K1479" t="str">
            <v/>
          </cell>
          <cell r="L1479">
            <v>0</v>
          </cell>
          <cell r="M1479" t="str">
            <v/>
          </cell>
        </row>
        <row r="1480">
          <cell r="A1480" t="str">
            <v>56900017016</v>
          </cell>
          <cell r="B1480" t="str">
            <v>노 무 비</v>
          </cell>
          <cell r="C1480" t="str">
            <v>내선전공</v>
          </cell>
          <cell r="D1480" t="str">
            <v>인</v>
          </cell>
          <cell r="E1480">
            <v>4.0000000000000001E-3</v>
          </cell>
          <cell r="F1480">
            <v>135106</v>
          </cell>
          <cell r="G1480">
            <v>540.4</v>
          </cell>
          <cell r="H1480">
            <v>0</v>
          </cell>
          <cell r="I1480" t="str">
            <v/>
          </cell>
          <cell r="J1480">
            <v>135106</v>
          </cell>
          <cell r="K1480">
            <v>540.4</v>
          </cell>
          <cell r="L1480">
            <v>0</v>
          </cell>
          <cell r="M1480" t="str">
            <v/>
          </cell>
        </row>
        <row r="1481">
          <cell r="A1481" t="str">
            <v>56900017041</v>
          </cell>
          <cell r="B1481" t="str">
            <v>노 무 비</v>
          </cell>
          <cell r="C1481" t="str">
            <v>보통인부</v>
          </cell>
          <cell r="D1481" t="str">
            <v>인</v>
          </cell>
          <cell r="E1481">
            <v>1E-3</v>
          </cell>
          <cell r="F1481">
            <v>81443</v>
          </cell>
          <cell r="G1481">
            <v>81.400000000000006</v>
          </cell>
          <cell r="H1481">
            <v>0</v>
          </cell>
          <cell r="I1481" t="str">
            <v/>
          </cell>
          <cell r="J1481">
            <v>81443</v>
          </cell>
          <cell r="K1481">
            <v>81.400000000000006</v>
          </cell>
          <cell r="L1481">
            <v>0</v>
          </cell>
          <cell r="M1481" t="str">
            <v/>
          </cell>
        </row>
        <row r="1482">
          <cell r="A1482" t="str">
            <v>A0300000000</v>
          </cell>
          <cell r="B1482" t="str">
            <v>[ 공 구 손 료 ]</v>
          </cell>
          <cell r="C1482" t="str">
            <v>노무비의 3 %</v>
          </cell>
          <cell r="D1482" t="str">
            <v>식</v>
          </cell>
          <cell r="E1482">
            <v>1</v>
          </cell>
          <cell r="F1482">
            <v>18.600000000000023</v>
          </cell>
          <cell r="G1482">
            <v>18.600000000000001</v>
          </cell>
          <cell r="H1482">
            <v>18.600000000000023</v>
          </cell>
          <cell r="I1482">
            <v>18.600000000000023</v>
          </cell>
          <cell r="K1482" t="str">
            <v/>
          </cell>
          <cell r="M1482" t="str">
            <v/>
          </cell>
        </row>
        <row r="1483">
          <cell r="B1483" t="str">
            <v>( 합       계 )</v>
          </cell>
          <cell r="F1483" t="str">
            <v/>
          </cell>
          <cell r="G1483">
            <v>6911</v>
          </cell>
          <cell r="I1483">
            <v>6290</v>
          </cell>
          <cell r="K1483">
            <v>621</v>
          </cell>
          <cell r="M1483">
            <v>0</v>
          </cell>
        </row>
        <row r="1484">
          <cell r="F1484" t="str">
            <v/>
          </cell>
          <cell r="G1484" t="str">
            <v/>
          </cell>
          <cell r="I1484" t="str">
            <v/>
          </cell>
          <cell r="K1484" t="str">
            <v/>
          </cell>
          <cell r="M1484" t="str">
            <v/>
          </cell>
        </row>
        <row r="1485">
          <cell r="A1485" t="str">
            <v>56958000152</v>
          </cell>
          <cell r="B1485" t="str">
            <v>[제 195호] WARNING TAPE(강전용)  300 x 250 [m]</v>
          </cell>
          <cell r="F1485" t="str">
            <v/>
          </cell>
          <cell r="G1485" t="str">
            <v/>
          </cell>
          <cell r="I1485" t="str">
            <v/>
          </cell>
          <cell r="K1485" t="str">
            <v/>
          </cell>
          <cell r="M1485" t="str">
            <v/>
          </cell>
        </row>
        <row r="1486">
          <cell r="A1486" t="str">
            <v>59750440005</v>
          </cell>
          <cell r="B1486" t="str">
            <v>WARNING TAPE(강전용)</v>
          </cell>
          <cell r="C1486" t="str">
            <v>300 x 250</v>
          </cell>
          <cell r="D1486" t="str">
            <v>M</v>
          </cell>
          <cell r="E1486">
            <v>1</v>
          </cell>
          <cell r="F1486">
            <v>250</v>
          </cell>
          <cell r="G1486">
            <v>250</v>
          </cell>
          <cell r="H1486">
            <v>250</v>
          </cell>
          <cell r="I1486">
            <v>250</v>
          </cell>
          <cell r="J1486">
            <v>0</v>
          </cell>
          <cell r="K1486" t="str">
            <v/>
          </cell>
          <cell r="L1486">
            <v>0</v>
          </cell>
          <cell r="M1486" t="str">
            <v/>
          </cell>
        </row>
        <row r="1487">
          <cell r="A1487" t="str">
            <v>56900017010</v>
          </cell>
          <cell r="B1487" t="str">
            <v>노 무 비</v>
          </cell>
          <cell r="C1487" t="str">
            <v>고압케이블전공</v>
          </cell>
          <cell r="D1487" t="str">
            <v>인</v>
          </cell>
          <cell r="E1487">
            <v>5.0000000000000001E-4</v>
          </cell>
          <cell r="F1487">
            <v>205729</v>
          </cell>
          <cell r="G1487">
            <v>102.8</v>
          </cell>
          <cell r="H1487">
            <v>0</v>
          </cell>
          <cell r="I1487" t="str">
            <v/>
          </cell>
          <cell r="J1487">
            <v>205729</v>
          </cell>
          <cell r="K1487">
            <v>102.8</v>
          </cell>
          <cell r="L1487">
            <v>0</v>
          </cell>
          <cell r="M1487" t="str">
            <v/>
          </cell>
        </row>
        <row r="1488">
          <cell r="A1488" t="str">
            <v>56900017041</v>
          </cell>
          <cell r="B1488" t="str">
            <v>노 무 비</v>
          </cell>
          <cell r="C1488" t="str">
            <v>보통인부</v>
          </cell>
          <cell r="D1488" t="str">
            <v>인</v>
          </cell>
          <cell r="E1488">
            <v>1E-3</v>
          </cell>
          <cell r="F1488">
            <v>81443</v>
          </cell>
          <cell r="G1488">
            <v>81.400000000000006</v>
          </cell>
          <cell r="H1488">
            <v>0</v>
          </cell>
          <cell r="I1488" t="str">
            <v/>
          </cell>
          <cell r="J1488">
            <v>81443</v>
          </cell>
          <cell r="K1488">
            <v>81.400000000000006</v>
          </cell>
          <cell r="L1488">
            <v>0</v>
          </cell>
          <cell r="M1488" t="str">
            <v/>
          </cell>
        </row>
        <row r="1489">
          <cell r="A1489" t="str">
            <v>A0300000000</v>
          </cell>
          <cell r="B1489" t="str">
            <v>[ 공 구 손 료 ]</v>
          </cell>
          <cell r="C1489" t="str">
            <v>노무비의 3 %</v>
          </cell>
          <cell r="D1489" t="str">
            <v>식</v>
          </cell>
          <cell r="E1489">
            <v>1</v>
          </cell>
          <cell r="F1489">
            <v>5.5</v>
          </cell>
          <cell r="G1489">
            <v>5.5</v>
          </cell>
          <cell r="H1489">
            <v>5.5</v>
          </cell>
          <cell r="I1489">
            <v>5.5</v>
          </cell>
          <cell r="K1489" t="str">
            <v/>
          </cell>
          <cell r="M1489" t="str">
            <v/>
          </cell>
        </row>
        <row r="1490">
          <cell r="B1490" t="str">
            <v>( 합       계 )</v>
          </cell>
          <cell r="F1490" t="str">
            <v/>
          </cell>
          <cell r="G1490">
            <v>439</v>
          </cell>
          <cell r="I1490">
            <v>255</v>
          </cell>
          <cell r="K1490">
            <v>184</v>
          </cell>
          <cell r="M1490">
            <v>0</v>
          </cell>
        </row>
        <row r="1491">
          <cell r="F1491" t="str">
            <v/>
          </cell>
          <cell r="G1491" t="str">
            <v/>
          </cell>
          <cell r="I1491" t="str">
            <v/>
          </cell>
          <cell r="K1491" t="str">
            <v/>
          </cell>
          <cell r="M1491" t="str">
            <v/>
          </cell>
        </row>
        <row r="1492">
          <cell r="A1492" t="str">
            <v>56958000153</v>
          </cell>
          <cell r="B1492" t="str">
            <v>[제 196호] WARNING TAPE(고압용)  300 x 250 [m]</v>
          </cell>
          <cell r="F1492" t="str">
            <v/>
          </cell>
          <cell r="G1492" t="str">
            <v/>
          </cell>
          <cell r="I1492" t="str">
            <v/>
          </cell>
          <cell r="K1492" t="str">
            <v/>
          </cell>
          <cell r="M1492" t="str">
            <v/>
          </cell>
        </row>
        <row r="1493">
          <cell r="A1493" t="str">
            <v>59750440003</v>
          </cell>
          <cell r="B1493" t="str">
            <v>WARNING TAPE(고압용)</v>
          </cell>
          <cell r="C1493" t="str">
            <v>300 x 250</v>
          </cell>
          <cell r="D1493" t="str">
            <v>M</v>
          </cell>
          <cell r="E1493">
            <v>1</v>
          </cell>
          <cell r="F1493">
            <v>250</v>
          </cell>
          <cell r="G1493">
            <v>250</v>
          </cell>
          <cell r="H1493">
            <v>250</v>
          </cell>
          <cell r="I1493">
            <v>250</v>
          </cell>
          <cell r="J1493">
            <v>0</v>
          </cell>
          <cell r="K1493" t="str">
            <v/>
          </cell>
          <cell r="L1493">
            <v>0</v>
          </cell>
          <cell r="M1493" t="str">
            <v/>
          </cell>
        </row>
        <row r="1494">
          <cell r="A1494" t="str">
            <v>56900017010</v>
          </cell>
          <cell r="B1494" t="str">
            <v>노 무 비</v>
          </cell>
          <cell r="C1494" t="str">
            <v>고압케이블전공</v>
          </cell>
          <cell r="D1494" t="str">
            <v>인</v>
          </cell>
          <cell r="E1494">
            <v>5.0000000000000001E-4</v>
          </cell>
          <cell r="F1494">
            <v>205729</v>
          </cell>
          <cell r="G1494">
            <v>102.8</v>
          </cell>
          <cell r="H1494">
            <v>0</v>
          </cell>
          <cell r="I1494" t="str">
            <v/>
          </cell>
          <cell r="J1494">
            <v>205729</v>
          </cell>
          <cell r="K1494">
            <v>102.8</v>
          </cell>
          <cell r="L1494">
            <v>0</v>
          </cell>
          <cell r="M1494" t="str">
            <v/>
          </cell>
        </row>
        <row r="1495">
          <cell r="A1495" t="str">
            <v>56900017041</v>
          </cell>
          <cell r="B1495" t="str">
            <v>노 무 비</v>
          </cell>
          <cell r="C1495" t="str">
            <v>보통인부</v>
          </cell>
          <cell r="D1495" t="str">
            <v>인</v>
          </cell>
          <cell r="E1495">
            <v>1E-3</v>
          </cell>
          <cell r="F1495">
            <v>81443</v>
          </cell>
          <cell r="G1495">
            <v>81.400000000000006</v>
          </cell>
          <cell r="H1495">
            <v>0</v>
          </cell>
          <cell r="I1495" t="str">
            <v/>
          </cell>
          <cell r="J1495">
            <v>81443</v>
          </cell>
          <cell r="K1495">
            <v>81.400000000000006</v>
          </cell>
          <cell r="L1495">
            <v>0</v>
          </cell>
          <cell r="M1495" t="str">
            <v/>
          </cell>
        </row>
        <row r="1496">
          <cell r="A1496" t="str">
            <v>A0300000000</v>
          </cell>
          <cell r="B1496" t="str">
            <v>[ 공 구 손 료 ]</v>
          </cell>
          <cell r="C1496" t="str">
            <v>노무비의 3 %</v>
          </cell>
          <cell r="D1496" t="str">
            <v>식</v>
          </cell>
          <cell r="E1496">
            <v>1</v>
          </cell>
          <cell r="F1496">
            <v>5.5</v>
          </cell>
          <cell r="G1496">
            <v>5.5</v>
          </cell>
          <cell r="H1496">
            <v>5.5</v>
          </cell>
          <cell r="I1496">
            <v>5.5</v>
          </cell>
          <cell r="K1496" t="str">
            <v/>
          </cell>
          <cell r="M1496" t="str">
            <v/>
          </cell>
        </row>
        <row r="1497">
          <cell r="B1497" t="str">
            <v>( 합       계 )</v>
          </cell>
          <cell r="F1497" t="str">
            <v/>
          </cell>
          <cell r="G1497">
            <v>439</v>
          </cell>
          <cell r="I1497">
            <v>255</v>
          </cell>
          <cell r="K1497">
            <v>184</v>
          </cell>
          <cell r="M1497">
            <v>0</v>
          </cell>
        </row>
        <row r="1498">
          <cell r="F1498" t="str">
            <v/>
          </cell>
          <cell r="G1498" t="str">
            <v/>
          </cell>
          <cell r="I1498" t="str">
            <v/>
          </cell>
          <cell r="K1498" t="str">
            <v/>
          </cell>
          <cell r="M1498" t="str">
            <v/>
          </cell>
        </row>
        <row r="1499">
          <cell r="A1499" t="str">
            <v>56958000154</v>
          </cell>
          <cell r="B1499" t="str">
            <v>[제 197호] WARNING TAPE(통신용)  300 x 250 [m]</v>
          </cell>
          <cell r="F1499" t="str">
            <v/>
          </cell>
          <cell r="G1499" t="str">
            <v/>
          </cell>
          <cell r="I1499" t="str">
            <v/>
          </cell>
          <cell r="K1499" t="str">
            <v/>
          </cell>
          <cell r="M1499" t="str">
            <v/>
          </cell>
        </row>
        <row r="1500">
          <cell r="A1500" t="str">
            <v>59750440007</v>
          </cell>
          <cell r="B1500" t="str">
            <v>WARNING TAPE(통신용)</v>
          </cell>
          <cell r="C1500" t="str">
            <v>300 x 250</v>
          </cell>
          <cell r="D1500" t="str">
            <v>M</v>
          </cell>
          <cell r="E1500">
            <v>1</v>
          </cell>
          <cell r="F1500">
            <v>250</v>
          </cell>
          <cell r="G1500">
            <v>250</v>
          </cell>
          <cell r="H1500">
            <v>250</v>
          </cell>
          <cell r="I1500">
            <v>250</v>
          </cell>
          <cell r="J1500">
            <v>0</v>
          </cell>
          <cell r="K1500" t="str">
            <v/>
          </cell>
          <cell r="L1500">
            <v>0</v>
          </cell>
          <cell r="M1500" t="str">
            <v/>
          </cell>
        </row>
        <row r="1501">
          <cell r="A1501" t="str">
            <v>56900017041</v>
          </cell>
          <cell r="B1501" t="str">
            <v>노 무 비</v>
          </cell>
          <cell r="C1501" t="str">
            <v>보통인부</v>
          </cell>
          <cell r="D1501" t="str">
            <v>인</v>
          </cell>
          <cell r="E1501">
            <v>2E-3</v>
          </cell>
          <cell r="F1501">
            <v>81443</v>
          </cell>
          <cell r="G1501">
            <v>162.80000000000001</v>
          </cell>
          <cell r="H1501">
            <v>0</v>
          </cell>
          <cell r="I1501" t="str">
            <v/>
          </cell>
          <cell r="J1501">
            <v>81443</v>
          </cell>
          <cell r="K1501">
            <v>162.80000000000001</v>
          </cell>
          <cell r="L1501">
            <v>0</v>
          </cell>
          <cell r="M1501" t="str">
            <v/>
          </cell>
        </row>
        <row r="1502">
          <cell r="A1502" t="str">
            <v>A0300000000</v>
          </cell>
          <cell r="B1502" t="str">
            <v>[ 공 구 손 료 ]</v>
          </cell>
          <cell r="C1502" t="str">
            <v>노무비의 3 %</v>
          </cell>
          <cell r="D1502" t="str">
            <v>식</v>
          </cell>
          <cell r="E1502">
            <v>1</v>
          </cell>
          <cell r="F1502">
            <v>4.8000000000000114</v>
          </cell>
          <cell r="G1502">
            <v>4.8</v>
          </cell>
          <cell r="H1502">
            <v>4.8000000000000114</v>
          </cell>
          <cell r="I1502">
            <v>4.8000000000000114</v>
          </cell>
          <cell r="K1502" t="str">
            <v/>
          </cell>
          <cell r="M1502" t="str">
            <v/>
          </cell>
        </row>
        <row r="1503">
          <cell r="B1503" t="str">
            <v>( 합       계 )</v>
          </cell>
          <cell r="F1503" t="str">
            <v/>
          </cell>
          <cell r="G1503">
            <v>416</v>
          </cell>
          <cell r="I1503">
            <v>254</v>
          </cell>
          <cell r="K1503">
            <v>162</v>
          </cell>
          <cell r="M1503">
            <v>0</v>
          </cell>
        </row>
        <row r="1504">
          <cell r="F1504" t="str">
            <v/>
          </cell>
          <cell r="G1504" t="str">
            <v/>
          </cell>
          <cell r="I1504" t="str">
            <v/>
          </cell>
          <cell r="K1504" t="str">
            <v/>
          </cell>
          <cell r="M1504" t="str">
            <v/>
          </cell>
        </row>
        <row r="1505">
          <cell r="A1505" t="str">
            <v>56958000155</v>
          </cell>
          <cell r="B1505" t="str">
            <v>[제 198호] WARNING TAPE(특고용)  300 x 250 [m]</v>
          </cell>
          <cell r="F1505" t="str">
            <v/>
          </cell>
          <cell r="G1505" t="str">
            <v/>
          </cell>
          <cell r="I1505" t="str">
            <v/>
          </cell>
          <cell r="K1505" t="str">
            <v/>
          </cell>
          <cell r="M1505" t="str">
            <v/>
          </cell>
        </row>
        <row r="1506">
          <cell r="A1506" t="str">
            <v>59700649003</v>
          </cell>
          <cell r="B1506" t="str">
            <v>WARNING TAPE(특고용)</v>
          </cell>
          <cell r="C1506" t="str">
            <v>300 x 250</v>
          </cell>
          <cell r="D1506" t="str">
            <v>M</v>
          </cell>
          <cell r="E1506">
            <v>1</v>
          </cell>
          <cell r="F1506">
            <v>250</v>
          </cell>
          <cell r="G1506">
            <v>250</v>
          </cell>
          <cell r="H1506">
            <v>250</v>
          </cell>
          <cell r="I1506">
            <v>250</v>
          </cell>
          <cell r="J1506">
            <v>0</v>
          </cell>
          <cell r="K1506" t="str">
            <v/>
          </cell>
          <cell r="L1506">
            <v>0</v>
          </cell>
          <cell r="M1506" t="str">
            <v/>
          </cell>
        </row>
        <row r="1507">
          <cell r="A1507" t="str">
            <v>56900017117</v>
          </cell>
          <cell r="B1507" t="str">
            <v>노 무 비</v>
          </cell>
          <cell r="C1507" t="str">
            <v>특고압케이블전공</v>
          </cell>
          <cell r="D1507" t="str">
            <v>인</v>
          </cell>
          <cell r="E1507">
            <v>5.0000000000000001E-4</v>
          </cell>
          <cell r="F1507">
            <v>237241</v>
          </cell>
          <cell r="G1507">
            <v>118.6</v>
          </cell>
          <cell r="H1507">
            <v>0</v>
          </cell>
          <cell r="I1507" t="str">
            <v/>
          </cell>
          <cell r="J1507">
            <v>237241</v>
          </cell>
          <cell r="K1507">
            <v>118.6</v>
          </cell>
          <cell r="L1507">
            <v>0</v>
          </cell>
          <cell r="M1507" t="str">
            <v/>
          </cell>
        </row>
        <row r="1508">
          <cell r="A1508" t="str">
            <v>56900017041</v>
          </cell>
          <cell r="B1508" t="str">
            <v>노 무 비</v>
          </cell>
          <cell r="C1508" t="str">
            <v>보통인부</v>
          </cell>
          <cell r="D1508" t="str">
            <v>인</v>
          </cell>
          <cell r="E1508">
            <v>1E-3</v>
          </cell>
          <cell r="F1508">
            <v>81443</v>
          </cell>
          <cell r="G1508">
            <v>81.400000000000006</v>
          </cell>
          <cell r="H1508">
            <v>0</v>
          </cell>
          <cell r="I1508" t="str">
            <v/>
          </cell>
          <cell r="J1508">
            <v>81443</v>
          </cell>
          <cell r="K1508">
            <v>81.400000000000006</v>
          </cell>
          <cell r="L1508">
            <v>0</v>
          </cell>
          <cell r="M1508" t="str">
            <v/>
          </cell>
        </row>
        <row r="1509">
          <cell r="A1509" t="str">
            <v>A0300000000</v>
          </cell>
          <cell r="B1509" t="str">
            <v>[ 공 구 손 료 ]</v>
          </cell>
          <cell r="C1509" t="str">
            <v>노무비의 3 %</v>
          </cell>
          <cell r="D1509" t="str">
            <v>식</v>
          </cell>
          <cell r="E1509">
            <v>1</v>
          </cell>
          <cell r="F1509">
            <v>6</v>
          </cell>
          <cell r="G1509">
            <v>6</v>
          </cell>
          <cell r="H1509">
            <v>6</v>
          </cell>
          <cell r="I1509">
            <v>6</v>
          </cell>
          <cell r="K1509" t="str">
            <v/>
          </cell>
          <cell r="M1509" t="str">
            <v/>
          </cell>
        </row>
        <row r="1510">
          <cell r="B1510" t="str">
            <v>( 합       계 )</v>
          </cell>
          <cell r="F1510" t="str">
            <v/>
          </cell>
          <cell r="G1510">
            <v>456</v>
          </cell>
          <cell r="I1510">
            <v>256</v>
          </cell>
          <cell r="K1510">
            <v>200</v>
          </cell>
          <cell r="M1510">
            <v>0</v>
          </cell>
        </row>
        <row r="1511">
          <cell r="F1511" t="str">
            <v/>
          </cell>
          <cell r="G1511" t="str">
            <v/>
          </cell>
          <cell r="I1511" t="str">
            <v/>
          </cell>
          <cell r="K1511" t="str">
            <v/>
          </cell>
          <cell r="M1511" t="str">
            <v/>
          </cell>
        </row>
        <row r="1512">
          <cell r="A1512" t="str">
            <v>56958000156</v>
          </cell>
          <cell r="B1512" t="str">
            <v>[제 199호] 케이블 단말접속자재  자기수축,23kV 1Cx60 ㎟ [조]</v>
          </cell>
          <cell r="F1512" t="str">
            <v/>
          </cell>
          <cell r="G1512" t="str">
            <v/>
          </cell>
          <cell r="I1512" t="str">
            <v/>
          </cell>
          <cell r="K1512" t="str">
            <v/>
          </cell>
          <cell r="M1512" t="str">
            <v/>
          </cell>
        </row>
        <row r="1513">
          <cell r="A1513" t="str">
            <v>59752007003</v>
          </cell>
          <cell r="B1513" t="str">
            <v>케이블 단말접속자재</v>
          </cell>
          <cell r="C1513" t="str">
            <v>자기수축,23kV 1Cx60 ㎟</v>
          </cell>
          <cell r="D1513" t="str">
            <v>조</v>
          </cell>
          <cell r="E1513">
            <v>1</v>
          </cell>
          <cell r="F1513">
            <v>55500</v>
          </cell>
          <cell r="G1513">
            <v>55500</v>
          </cell>
          <cell r="H1513">
            <v>55500</v>
          </cell>
          <cell r="I1513">
            <v>55500</v>
          </cell>
          <cell r="J1513">
            <v>0</v>
          </cell>
          <cell r="K1513" t="str">
            <v/>
          </cell>
          <cell r="L1513">
            <v>0</v>
          </cell>
          <cell r="M1513" t="str">
            <v/>
          </cell>
        </row>
        <row r="1514">
          <cell r="A1514" t="str">
            <v>56900017117</v>
          </cell>
          <cell r="B1514" t="str">
            <v>노 무 비</v>
          </cell>
          <cell r="C1514" t="str">
            <v>특고압케이블전공</v>
          </cell>
          <cell r="D1514" t="str">
            <v>인</v>
          </cell>
          <cell r="E1514">
            <v>0.76</v>
          </cell>
          <cell r="F1514">
            <v>237241</v>
          </cell>
          <cell r="G1514">
            <v>180303.1</v>
          </cell>
          <cell r="H1514">
            <v>0</v>
          </cell>
          <cell r="I1514" t="str">
            <v/>
          </cell>
          <cell r="J1514">
            <v>237241</v>
          </cell>
          <cell r="K1514">
            <v>180303.1</v>
          </cell>
          <cell r="L1514">
            <v>0</v>
          </cell>
          <cell r="M1514" t="str">
            <v/>
          </cell>
        </row>
        <row r="1515">
          <cell r="A1515" t="str">
            <v>A0300000000</v>
          </cell>
          <cell r="B1515" t="str">
            <v>[ 공 구 손 료 ]</v>
          </cell>
          <cell r="C1515" t="str">
            <v>노무비의 3 %</v>
          </cell>
          <cell r="D1515" t="str">
            <v>식</v>
          </cell>
          <cell r="E1515">
            <v>1</v>
          </cell>
          <cell r="F1515">
            <v>5409</v>
          </cell>
          <cell r="G1515">
            <v>5409</v>
          </cell>
          <cell r="H1515">
            <v>5409</v>
          </cell>
          <cell r="I1515">
            <v>5409</v>
          </cell>
          <cell r="K1515" t="str">
            <v/>
          </cell>
          <cell r="M1515" t="str">
            <v/>
          </cell>
        </row>
        <row r="1516">
          <cell r="B1516" t="str">
            <v>( 합       계 )</v>
          </cell>
          <cell r="F1516" t="str">
            <v/>
          </cell>
          <cell r="G1516">
            <v>241212</v>
          </cell>
          <cell r="I1516">
            <v>60909</v>
          </cell>
          <cell r="K1516">
            <v>180303</v>
          </cell>
          <cell r="M1516">
            <v>0</v>
          </cell>
        </row>
        <row r="1517">
          <cell r="F1517" t="str">
            <v/>
          </cell>
          <cell r="G1517" t="str">
            <v/>
          </cell>
          <cell r="I1517" t="str">
            <v/>
          </cell>
          <cell r="K1517" t="str">
            <v/>
          </cell>
          <cell r="M1517" t="str">
            <v/>
          </cell>
        </row>
        <row r="1518">
          <cell r="A1518" t="str">
            <v>56958000157</v>
          </cell>
          <cell r="B1518" t="str">
            <v>[제 200호] 케이블 단말접속자재  자기수축,6.9kV 1Cx60 ㎟ [조]</v>
          </cell>
          <cell r="F1518" t="str">
            <v/>
          </cell>
          <cell r="G1518" t="str">
            <v/>
          </cell>
          <cell r="I1518" t="str">
            <v/>
          </cell>
          <cell r="K1518" t="str">
            <v/>
          </cell>
          <cell r="M1518" t="str">
            <v/>
          </cell>
        </row>
        <row r="1519">
          <cell r="A1519" t="str">
            <v>59752007033</v>
          </cell>
          <cell r="B1519" t="str">
            <v>케이블 단말접속자재</v>
          </cell>
          <cell r="C1519" t="str">
            <v>자기수축,6.9kV 1Cx60 ㎟</v>
          </cell>
          <cell r="D1519" t="str">
            <v>조</v>
          </cell>
          <cell r="E1519">
            <v>1</v>
          </cell>
          <cell r="F1519">
            <v>26300</v>
          </cell>
          <cell r="G1519">
            <v>26300</v>
          </cell>
          <cell r="H1519">
            <v>26300</v>
          </cell>
          <cell r="I1519">
            <v>26300</v>
          </cell>
          <cell r="J1519">
            <v>0</v>
          </cell>
          <cell r="K1519" t="str">
            <v/>
          </cell>
          <cell r="L1519">
            <v>0</v>
          </cell>
          <cell r="M1519" t="str">
            <v/>
          </cell>
        </row>
        <row r="1520">
          <cell r="A1520" t="str">
            <v>56900017010</v>
          </cell>
          <cell r="B1520" t="str">
            <v>노 무 비</v>
          </cell>
          <cell r="C1520" t="str">
            <v>고압케이블전공</v>
          </cell>
          <cell r="D1520" t="str">
            <v>인</v>
          </cell>
          <cell r="E1520">
            <v>0.61</v>
          </cell>
          <cell r="F1520">
            <v>205729</v>
          </cell>
          <cell r="G1520">
            <v>125494.6</v>
          </cell>
          <cell r="H1520">
            <v>0</v>
          </cell>
          <cell r="I1520" t="str">
            <v/>
          </cell>
          <cell r="J1520">
            <v>205729</v>
          </cell>
          <cell r="K1520">
            <v>125494.6</v>
          </cell>
          <cell r="L1520">
            <v>0</v>
          </cell>
          <cell r="M1520" t="str">
            <v/>
          </cell>
        </row>
        <row r="1521">
          <cell r="A1521" t="str">
            <v>A0300000000</v>
          </cell>
          <cell r="B1521" t="str">
            <v>[ 공 구 손 료 ]</v>
          </cell>
          <cell r="C1521" t="str">
            <v>노무비의 3 %</v>
          </cell>
          <cell r="D1521" t="str">
            <v>식</v>
          </cell>
          <cell r="E1521">
            <v>1</v>
          </cell>
          <cell r="F1521">
            <v>3764.8000000000029</v>
          </cell>
          <cell r="G1521">
            <v>3764.8</v>
          </cell>
          <cell r="H1521">
            <v>3764.8000000000029</v>
          </cell>
          <cell r="I1521">
            <v>3764.8000000000029</v>
          </cell>
          <cell r="K1521" t="str">
            <v/>
          </cell>
          <cell r="M1521" t="str">
            <v/>
          </cell>
        </row>
        <row r="1522">
          <cell r="B1522" t="str">
            <v>( 합       계 )</v>
          </cell>
          <cell r="F1522" t="str">
            <v/>
          </cell>
          <cell r="G1522">
            <v>155558</v>
          </cell>
          <cell r="I1522">
            <v>30064</v>
          </cell>
          <cell r="K1522">
            <v>125494</v>
          </cell>
          <cell r="M1522">
            <v>0</v>
          </cell>
        </row>
        <row r="1523">
          <cell r="F1523" t="str">
            <v/>
          </cell>
          <cell r="G1523" t="str">
            <v/>
          </cell>
          <cell r="I1523" t="str">
            <v/>
          </cell>
          <cell r="K1523" t="str">
            <v/>
          </cell>
          <cell r="M1523" t="str">
            <v/>
          </cell>
        </row>
        <row r="1524">
          <cell r="A1524" t="str">
            <v>56958000158</v>
          </cell>
          <cell r="B1524" t="str">
            <v>[제 201호] 케이블 단말접속자재  자기수축,6.9kV 1Cx150 ㎟ [조]</v>
          </cell>
          <cell r="F1524" t="str">
            <v/>
          </cell>
          <cell r="G1524" t="str">
            <v/>
          </cell>
          <cell r="I1524" t="str">
            <v/>
          </cell>
          <cell r="K1524" t="str">
            <v/>
          </cell>
          <cell r="M1524" t="str">
            <v/>
          </cell>
        </row>
        <row r="1525">
          <cell r="A1525" t="str">
            <v>59752007035</v>
          </cell>
          <cell r="B1525" t="str">
            <v>케이블 단말접속자재</v>
          </cell>
          <cell r="C1525" t="str">
            <v>자기수축,6.9kV 1Cx150 ㎟</v>
          </cell>
          <cell r="D1525" t="str">
            <v>조</v>
          </cell>
          <cell r="E1525">
            <v>1</v>
          </cell>
          <cell r="F1525">
            <v>35200</v>
          </cell>
          <cell r="G1525">
            <v>35200</v>
          </cell>
          <cell r="H1525">
            <v>35200</v>
          </cell>
          <cell r="I1525">
            <v>35200</v>
          </cell>
          <cell r="J1525">
            <v>0</v>
          </cell>
          <cell r="K1525" t="str">
            <v/>
          </cell>
          <cell r="L1525">
            <v>0</v>
          </cell>
          <cell r="M1525" t="str">
            <v/>
          </cell>
        </row>
        <row r="1526">
          <cell r="A1526" t="str">
            <v>56900017010</v>
          </cell>
          <cell r="B1526" t="str">
            <v>노 무 비</v>
          </cell>
          <cell r="C1526" t="str">
            <v>고압케이블전공</v>
          </cell>
          <cell r="D1526" t="str">
            <v>인</v>
          </cell>
          <cell r="E1526">
            <v>0.83</v>
          </cell>
          <cell r="F1526">
            <v>205729</v>
          </cell>
          <cell r="G1526">
            <v>170755</v>
          </cell>
          <cell r="H1526">
            <v>0</v>
          </cell>
          <cell r="I1526" t="str">
            <v/>
          </cell>
          <cell r="J1526">
            <v>205729</v>
          </cell>
          <cell r="K1526">
            <v>170755</v>
          </cell>
          <cell r="L1526">
            <v>0</v>
          </cell>
          <cell r="M1526" t="str">
            <v/>
          </cell>
        </row>
        <row r="1527">
          <cell r="A1527" t="str">
            <v>A0300000000</v>
          </cell>
          <cell r="B1527" t="str">
            <v>[ 공 구 손 료 ]</v>
          </cell>
          <cell r="C1527" t="str">
            <v>노무비의 3 %</v>
          </cell>
          <cell r="D1527" t="str">
            <v>식</v>
          </cell>
          <cell r="E1527">
            <v>1</v>
          </cell>
          <cell r="F1527">
            <v>5122.6000000000058</v>
          </cell>
          <cell r="G1527">
            <v>5122.6000000000004</v>
          </cell>
          <cell r="H1527">
            <v>5122.6000000000058</v>
          </cell>
          <cell r="I1527">
            <v>5122.6000000000058</v>
          </cell>
          <cell r="K1527" t="str">
            <v/>
          </cell>
          <cell r="M1527" t="str">
            <v/>
          </cell>
        </row>
        <row r="1528">
          <cell r="B1528" t="str">
            <v>( 합       계 )</v>
          </cell>
          <cell r="F1528" t="str">
            <v/>
          </cell>
          <cell r="G1528">
            <v>211077</v>
          </cell>
          <cell r="I1528">
            <v>40322</v>
          </cell>
          <cell r="K1528">
            <v>170755</v>
          </cell>
          <cell r="M1528">
            <v>0</v>
          </cell>
        </row>
        <row r="1529">
          <cell r="F1529" t="str">
            <v/>
          </cell>
          <cell r="G1529" t="str">
            <v/>
          </cell>
          <cell r="I1529" t="str">
            <v/>
          </cell>
          <cell r="K1529" t="str">
            <v/>
          </cell>
          <cell r="M1529" t="str">
            <v/>
          </cell>
        </row>
        <row r="1530">
          <cell r="A1530" t="str">
            <v>56958000159</v>
          </cell>
          <cell r="B1530" t="str">
            <v>[제 202호] 케이블 단말접속자재  자기수축,6.9kV 1Cx250 ㎟ [조]</v>
          </cell>
          <cell r="F1530" t="str">
            <v/>
          </cell>
          <cell r="G1530" t="str">
            <v/>
          </cell>
          <cell r="I1530" t="str">
            <v/>
          </cell>
          <cell r="K1530" t="str">
            <v/>
          </cell>
          <cell r="M1530" t="str">
            <v/>
          </cell>
        </row>
        <row r="1531">
          <cell r="A1531" t="str">
            <v>59752007037</v>
          </cell>
          <cell r="B1531" t="str">
            <v>케이블 단말접속자재</v>
          </cell>
          <cell r="C1531" t="str">
            <v>자기수축,6.9kV 1Cx250 ㎟</v>
          </cell>
          <cell r="D1531" t="str">
            <v>조</v>
          </cell>
          <cell r="E1531">
            <v>1</v>
          </cell>
          <cell r="F1531">
            <v>42000</v>
          </cell>
          <cell r="G1531">
            <v>42000</v>
          </cell>
          <cell r="H1531">
            <v>42000</v>
          </cell>
          <cell r="I1531">
            <v>42000</v>
          </cell>
          <cell r="J1531">
            <v>0</v>
          </cell>
          <cell r="K1531" t="str">
            <v/>
          </cell>
          <cell r="L1531">
            <v>0</v>
          </cell>
          <cell r="M1531" t="str">
            <v/>
          </cell>
        </row>
        <row r="1532">
          <cell r="A1532" t="str">
            <v>56900017010</v>
          </cell>
          <cell r="B1532" t="str">
            <v>노 무 비</v>
          </cell>
          <cell r="C1532" t="str">
            <v>고압케이블전공</v>
          </cell>
          <cell r="D1532" t="str">
            <v>인</v>
          </cell>
          <cell r="E1532">
            <v>1.17</v>
          </cell>
          <cell r="F1532">
            <v>205729</v>
          </cell>
          <cell r="G1532">
            <v>240702.9</v>
          </cell>
          <cell r="H1532">
            <v>0</v>
          </cell>
          <cell r="I1532" t="str">
            <v/>
          </cell>
          <cell r="J1532">
            <v>205729</v>
          </cell>
          <cell r="K1532">
            <v>240702.9</v>
          </cell>
          <cell r="L1532">
            <v>0</v>
          </cell>
          <cell r="M1532" t="str">
            <v/>
          </cell>
        </row>
        <row r="1533">
          <cell r="A1533" t="str">
            <v>A0300000000</v>
          </cell>
          <cell r="B1533" t="str">
            <v>[ 공 구 손 료 ]</v>
          </cell>
          <cell r="C1533" t="str">
            <v>노무비의 3 %</v>
          </cell>
          <cell r="D1533" t="str">
            <v>식</v>
          </cell>
          <cell r="E1533">
            <v>1</v>
          </cell>
          <cell r="F1533">
            <v>7221</v>
          </cell>
          <cell r="G1533">
            <v>7221</v>
          </cell>
          <cell r="H1533">
            <v>7221</v>
          </cell>
          <cell r="I1533">
            <v>7221</v>
          </cell>
          <cell r="K1533" t="str">
            <v/>
          </cell>
          <cell r="M1533" t="str">
            <v/>
          </cell>
        </row>
        <row r="1534">
          <cell r="B1534" t="str">
            <v>( 합       계 )</v>
          </cell>
          <cell r="F1534" t="str">
            <v/>
          </cell>
          <cell r="G1534">
            <v>289923</v>
          </cell>
          <cell r="I1534">
            <v>49221</v>
          </cell>
          <cell r="K1534">
            <v>240702</v>
          </cell>
          <cell r="M1534">
            <v>0</v>
          </cell>
        </row>
        <row r="1535">
          <cell r="F1535" t="str">
            <v/>
          </cell>
          <cell r="G1535" t="str">
            <v/>
          </cell>
          <cell r="I1535" t="str">
            <v/>
          </cell>
          <cell r="K1535" t="str">
            <v/>
          </cell>
          <cell r="M1535" t="str">
            <v/>
          </cell>
        </row>
        <row r="1536">
          <cell r="A1536" t="str">
            <v>56958000160</v>
          </cell>
          <cell r="B1536" t="str">
            <v>[제 203호] 러그단자  동관단자 2 HOLE 120 ㎟ [개]</v>
          </cell>
          <cell r="F1536" t="str">
            <v/>
          </cell>
          <cell r="G1536" t="str">
            <v/>
          </cell>
          <cell r="I1536" t="str">
            <v/>
          </cell>
          <cell r="K1536" t="str">
            <v/>
          </cell>
          <cell r="M1536" t="str">
            <v/>
          </cell>
        </row>
        <row r="1537">
          <cell r="A1537" t="str">
            <v>E9400177034</v>
          </cell>
          <cell r="B1537" t="str">
            <v>러그단자</v>
          </cell>
          <cell r="C1537" t="str">
            <v>동관단자 2 HOLE 120 ㎟</v>
          </cell>
          <cell r="D1537" t="str">
            <v>개</v>
          </cell>
          <cell r="E1537">
            <v>1</v>
          </cell>
          <cell r="F1537">
            <v>2903</v>
          </cell>
          <cell r="G1537">
            <v>2903</v>
          </cell>
          <cell r="H1537">
            <v>2903</v>
          </cell>
          <cell r="I1537">
            <v>2903</v>
          </cell>
          <cell r="J1537">
            <v>0</v>
          </cell>
          <cell r="K1537" t="str">
            <v/>
          </cell>
          <cell r="L1537">
            <v>0</v>
          </cell>
          <cell r="M1537" t="str">
            <v/>
          </cell>
        </row>
        <row r="1538">
          <cell r="A1538" t="str">
            <v>56900017076</v>
          </cell>
          <cell r="B1538" t="str">
            <v>노 무 비</v>
          </cell>
          <cell r="C1538" t="str">
            <v>저압케이블전공</v>
          </cell>
          <cell r="D1538" t="str">
            <v>인</v>
          </cell>
          <cell r="E1538">
            <v>0.20519999999999999</v>
          </cell>
          <cell r="F1538">
            <v>163808</v>
          </cell>
          <cell r="G1538">
            <v>33613.4</v>
          </cell>
          <cell r="H1538">
            <v>0</v>
          </cell>
          <cell r="I1538" t="str">
            <v/>
          </cell>
          <cell r="J1538">
            <v>163808</v>
          </cell>
          <cell r="K1538">
            <v>33613.4</v>
          </cell>
          <cell r="L1538">
            <v>0</v>
          </cell>
          <cell r="M1538" t="str">
            <v/>
          </cell>
        </row>
        <row r="1539">
          <cell r="A1539" t="str">
            <v>A0300000000</v>
          </cell>
          <cell r="B1539" t="str">
            <v>[ 공 구 손 료 ]</v>
          </cell>
          <cell r="C1539" t="str">
            <v>노무비의 3 %</v>
          </cell>
          <cell r="D1539" t="str">
            <v>식</v>
          </cell>
          <cell r="E1539">
            <v>1</v>
          </cell>
          <cell r="F1539">
            <v>1008.3000000000029</v>
          </cell>
          <cell r="G1539">
            <v>1008.3</v>
          </cell>
          <cell r="H1539">
            <v>1008.3000000000029</v>
          </cell>
          <cell r="I1539">
            <v>1008.3000000000029</v>
          </cell>
          <cell r="K1539" t="str">
            <v/>
          </cell>
          <cell r="M1539" t="str">
            <v/>
          </cell>
        </row>
        <row r="1540">
          <cell r="B1540" t="str">
            <v>( 합       계 )</v>
          </cell>
          <cell r="F1540" t="str">
            <v/>
          </cell>
          <cell r="G1540">
            <v>37524</v>
          </cell>
          <cell r="I1540">
            <v>3911</v>
          </cell>
          <cell r="K1540">
            <v>33613</v>
          </cell>
          <cell r="M1540">
            <v>0</v>
          </cell>
        </row>
        <row r="1541">
          <cell r="F1541" t="str">
            <v/>
          </cell>
          <cell r="G1541" t="str">
            <v/>
          </cell>
          <cell r="I1541" t="str">
            <v/>
          </cell>
          <cell r="K1541" t="str">
            <v/>
          </cell>
          <cell r="M1541" t="str">
            <v/>
          </cell>
        </row>
        <row r="1542">
          <cell r="A1542" t="str">
            <v>56958000161</v>
          </cell>
          <cell r="B1542" t="str">
            <v>[제 204호] 압착단자  R형동선 나압착 16 ㎟ [개]</v>
          </cell>
          <cell r="F1542" t="str">
            <v/>
          </cell>
          <cell r="G1542" t="str">
            <v/>
          </cell>
          <cell r="I1542" t="str">
            <v/>
          </cell>
          <cell r="K1542" t="str">
            <v/>
          </cell>
          <cell r="M1542" t="str">
            <v/>
          </cell>
        </row>
        <row r="1543">
          <cell r="A1543" t="str">
            <v>E9400267006</v>
          </cell>
          <cell r="B1543" t="str">
            <v>압착단자</v>
          </cell>
          <cell r="C1543" t="str">
            <v>R형동선 나압착 16 ㎟</v>
          </cell>
          <cell r="D1543" t="str">
            <v>개</v>
          </cell>
          <cell r="E1543">
            <v>1</v>
          </cell>
          <cell r="F1543">
            <v>80</v>
          </cell>
          <cell r="G1543">
            <v>80</v>
          </cell>
          <cell r="H1543">
            <v>80</v>
          </cell>
          <cell r="I1543">
            <v>80</v>
          </cell>
          <cell r="J1543">
            <v>0</v>
          </cell>
          <cell r="K1543" t="str">
            <v/>
          </cell>
          <cell r="L1543">
            <v>0</v>
          </cell>
          <cell r="M1543" t="str">
            <v/>
          </cell>
        </row>
        <row r="1544">
          <cell r="A1544" t="str">
            <v>56900017076</v>
          </cell>
          <cell r="B1544" t="str">
            <v>노 무 비</v>
          </cell>
          <cell r="C1544" t="str">
            <v>저압케이블전공</v>
          </cell>
          <cell r="D1544" t="str">
            <v>인</v>
          </cell>
          <cell r="E1544">
            <v>9.7199999999999995E-2</v>
          </cell>
          <cell r="F1544">
            <v>163808</v>
          </cell>
          <cell r="G1544">
            <v>15922.1</v>
          </cell>
          <cell r="H1544">
            <v>0</v>
          </cell>
          <cell r="I1544" t="str">
            <v/>
          </cell>
          <cell r="J1544">
            <v>163808</v>
          </cell>
          <cell r="K1544">
            <v>15922.1</v>
          </cell>
          <cell r="L1544">
            <v>0</v>
          </cell>
          <cell r="M1544" t="str">
            <v/>
          </cell>
        </row>
        <row r="1545">
          <cell r="A1545" t="str">
            <v>A0300000000</v>
          </cell>
          <cell r="B1545" t="str">
            <v>[ 공 구 손 료 ]</v>
          </cell>
          <cell r="C1545" t="str">
            <v>노무비의 3 %</v>
          </cell>
          <cell r="D1545" t="str">
            <v>식</v>
          </cell>
          <cell r="E1545">
            <v>1</v>
          </cell>
          <cell r="F1545">
            <v>477.59999999999854</v>
          </cell>
          <cell r="G1545">
            <v>477.5</v>
          </cell>
          <cell r="H1545">
            <v>477.59999999999854</v>
          </cell>
          <cell r="I1545">
            <v>477.59999999999854</v>
          </cell>
          <cell r="K1545" t="str">
            <v/>
          </cell>
          <cell r="M1545" t="str">
            <v/>
          </cell>
        </row>
        <row r="1546">
          <cell r="B1546" t="str">
            <v>( 합       계 )</v>
          </cell>
          <cell r="F1546" t="str">
            <v/>
          </cell>
          <cell r="G1546">
            <v>16479</v>
          </cell>
          <cell r="I1546">
            <v>557</v>
          </cell>
          <cell r="K1546">
            <v>15922</v>
          </cell>
          <cell r="M1546">
            <v>0</v>
          </cell>
        </row>
        <row r="1547">
          <cell r="F1547" t="str">
            <v/>
          </cell>
          <cell r="G1547" t="str">
            <v/>
          </cell>
          <cell r="I1547" t="str">
            <v/>
          </cell>
          <cell r="K1547" t="str">
            <v/>
          </cell>
          <cell r="M1547" t="str">
            <v/>
          </cell>
        </row>
        <row r="1548">
          <cell r="A1548" t="str">
            <v>56958000162</v>
          </cell>
          <cell r="B1548" t="str">
            <v>[제 205호] 압착단자  R형동선 나압착 25 ㎟ [개]</v>
          </cell>
          <cell r="F1548" t="str">
            <v/>
          </cell>
          <cell r="G1548" t="str">
            <v/>
          </cell>
          <cell r="I1548" t="str">
            <v/>
          </cell>
          <cell r="K1548" t="str">
            <v/>
          </cell>
          <cell r="M1548" t="str">
            <v/>
          </cell>
        </row>
        <row r="1549">
          <cell r="A1549" t="str">
            <v>E9400267007</v>
          </cell>
          <cell r="B1549" t="str">
            <v>압착단자</v>
          </cell>
          <cell r="C1549" t="str">
            <v>R형동선 나압착 25 ㎟</v>
          </cell>
          <cell r="D1549" t="str">
            <v>개</v>
          </cell>
          <cell r="E1549">
            <v>1</v>
          </cell>
          <cell r="F1549">
            <v>120</v>
          </cell>
          <cell r="G1549">
            <v>120</v>
          </cell>
          <cell r="H1549">
            <v>120</v>
          </cell>
          <cell r="I1549">
            <v>120</v>
          </cell>
          <cell r="J1549">
            <v>0</v>
          </cell>
          <cell r="K1549" t="str">
            <v/>
          </cell>
          <cell r="L1549">
            <v>0</v>
          </cell>
          <cell r="M1549" t="str">
            <v/>
          </cell>
        </row>
        <row r="1550">
          <cell r="A1550" t="str">
            <v>56900017076</v>
          </cell>
          <cell r="B1550" t="str">
            <v>노 무 비</v>
          </cell>
          <cell r="C1550" t="str">
            <v>저압케이블전공</v>
          </cell>
          <cell r="D1550" t="str">
            <v>인</v>
          </cell>
          <cell r="E1550">
            <v>0.1188</v>
          </cell>
          <cell r="F1550">
            <v>163808</v>
          </cell>
          <cell r="G1550">
            <v>19460.3</v>
          </cell>
          <cell r="H1550">
            <v>0</v>
          </cell>
          <cell r="I1550" t="str">
            <v/>
          </cell>
          <cell r="J1550">
            <v>163808</v>
          </cell>
          <cell r="K1550">
            <v>19460.3</v>
          </cell>
          <cell r="L1550">
            <v>0</v>
          </cell>
          <cell r="M1550" t="str">
            <v/>
          </cell>
        </row>
        <row r="1551">
          <cell r="A1551" t="str">
            <v>A0300000000</v>
          </cell>
          <cell r="B1551" t="str">
            <v>[ 공 구 손 료 ]</v>
          </cell>
          <cell r="C1551" t="str">
            <v>노무비의 3 %</v>
          </cell>
          <cell r="D1551" t="str">
            <v>식</v>
          </cell>
          <cell r="E1551">
            <v>1</v>
          </cell>
          <cell r="F1551">
            <v>583.79999999999927</v>
          </cell>
          <cell r="G1551">
            <v>583.70000000000005</v>
          </cell>
          <cell r="H1551">
            <v>583.79999999999927</v>
          </cell>
          <cell r="I1551">
            <v>583.79999999999927</v>
          </cell>
          <cell r="K1551" t="str">
            <v/>
          </cell>
          <cell r="M1551" t="str">
            <v/>
          </cell>
        </row>
        <row r="1552">
          <cell r="B1552" t="str">
            <v>( 합       계 )</v>
          </cell>
          <cell r="F1552" t="str">
            <v/>
          </cell>
          <cell r="G1552">
            <v>20163</v>
          </cell>
          <cell r="I1552">
            <v>703</v>
          </cell>
          <cell r="K1552">
            <v>19460</v>
          </cell>
          <cell r="M1552">
            <v>0</v>
          </cell>
        </row>
        <row r="1553">
          <cell r="F1553" t="str">
            <v/>
          </cell>
          <cell r="G1553" t="str">
            <v/>
          </cell>
          <cell r="I1553" t="str">
            <v/>
          </cell>
          <cell r="K1553" t="str">
            <v/>
          </cell>
          <cell r="M1553" t="str">
            <v/>
          </cell>
        </row>
        <row r="1554">
          <cell r="A1554" t="str">
            <v>56958000163</v>
          </cell>
          <cell r="B1554" t="str">
            <v>[제 206호] 압착단자  R형동선 나압착 35 ㎟ [개]</v>
          </cell>
          <cell r="F1554" t="str">
            <v/>
          </cell>
          <cell r="G1554" t="str">
            <v/>
          </cell>
          <cell r="I1554" t="str">
            <v/>
          </cell>
          <cell r="K1554" t="str">
            <v/>
          </cell>
          <cell r="M1554" t="str">
            <v/>
          </cell>
        </row>
        <row r="1555">
          <cell r="A1555" t="str">
            <v>E9400267008</v>
          </cell>
          <cell r="B1555" t="str">
            <v>압착단자</v>
          </cell>
          <cell r="C1555" t="str">
            <v>R형동선 나압착 35 ㎟</v>
          </cell>
          <cell r="D1555" t="str">
            <v>개</v>
          </cell>
          <cell r="E1555">
            <v>1</v>
          </cell>
          <cell r="F1555">
            <v>155</v>
          </cell>
          <cell r="G1555">
            <v>155</v>
          </cell>
          <cell r="H1555">
            <v>155</v>
          </cell>
          <cell r="I1555">
            <v>155</v>
          </cell>
          <cell r="J1555">
            <v>0</v>
          </cell>
          <cell r="K1555" t="str">
            <v/>
          </cell>
          <cell r="L1555">
            <v>0</v>
          </cell>
          <cell r="M1555" t="str">
            <v/>
          </cell>
        </row>
        <row r="1556">
          <cell r="A1556" t="str">
            <v>56900017076</v>
          </cell>
          <cell r="B1556" t="str">
            <v>노 무 비</v>
          </cell>
          <cell r="C1556" t="str">
            <v>저압케이블전공</v>
          </cell>
          <cell r="D1556" t="str">
            <v>인</v>
          </cell>
          <cell r="E1556">
            <v>0.12959999999999999</v>
          </cell>
          <cell r="F1556">
            <v>163808</v>
          </cell>
          <cell r="G1556">
            <v>21229.5</v>
          </cell>
          <cell r="H1556">
            <v>0</v>
          </cell>
          <cell r="I1556" t="str">
            <v/>
          </cell>
          <cell r="J1556">
            <v>163808</v>
          </cell>
          <cell r="K1556">
            <v>21229.5</v>
          </cell>
          <cell r="L1556">
            <v>0</v>
          </cell>
          <cell r="M1556" t="str">
            <v/>
          </cell>
        </row>
        <row r="1557">
          <cell r="A1557" t="str">
            <v>A0300000000</v>
          </cell>
          <cell r="B1557" t="str">
            <v>[ 공 구 손 료 ]</v>
          </cell>
          <cell r="C1557" t="str">
            <v>노무비의 3 %</v>
          </cell>
          <cell r="D1557" t="str">
            <v>식</v>
          </cell>
          <cell r="E1557">
            <v>1</v>
          </cell>
          <cell r="F1557">
            <v>636.79999999999927</v>
          </cell>
          <cell r="G1557">
            <v>636.70000000000005</v>
          </cell>
          <cell r="H1557">
            <v>636.79999999999927</v>
          </cell>
          <cell r="I1557">
            <v>636.79999999999927</v>
          </cell>
          <cell r="K1557" t="str">
            <v/>
          </cell>
          <cell r="M1557" t="str">
            <v/>
          </cell>
        </row>
        <row r="1558">
          <cell r="B1558" t="str">
            <v>( 합       계 )</v>
          </cell>
          <cell r="F1558" t="str">
            <v/>
          </cell>
          <cell r="G1558">
            <v>22020</v>
          </cell>
          <cell r="I1558">
            <v>791</v>
          </cell>
          <cell r="K1558">
            <v>21229</v>
          </cell>
          <cell r="M1558">
            <v>0</v>
          </cell>
        </row>
        <row r="1559">
          <cell r="F1559" t="str">
            <v/>
          </cell>
          <cell r="G1559" t="str">
            <v/>
          </cell>
          <cell r="I1559" t="str">
            <v/>
          </cell>
          <cell r="K1559" t="str">
            <v/>
          </cell>
          <cell r="M1559" t="str">
            <v/>
          </cell>
        </row>
        <row r="1560">
          <cell r="A1560" t="str">
            <v>56958000164</v>
          </cell>
          <cell r="B1560" t="str">
            <v>[제 207호] 압착단자(접지)  R형동선 나압착 16 ㎟ [개]</v>
          </cell>
          <cell r="F1560" t="str">
            <v/>
          </cell>
          <cell r="G1560" t="str">
            <v/>
          </cell>
          <cell r="I1560" t="str">
            <v/>
          </cell>
          <cell r="K1560" t="str">
            <v/>
          </cell>
          <cell r="M1560" t="str">
            <v/>
          </cell>
        </row>
        <row r="1561">
          <cell r="A1561" t="str">
            <v>MM623876030</v>
          </cell>
          <cell r="B1561" t="str">
            <v>압착단자(접지)</v>
          </cell>
          <cell r="C1561" t="str">
            <v>R형동선 나압착 16 ㎟</v>
          </cell>
          <cell r="D1561" t="str">
            <v>개</v>
          </cell>
          <cell r="E1561">
            <v>1</v>
          </cell>
          <cell r="F1561">
            <v>80</v>
          </cell>
          <cell r="G1561">
            <v>80</v>
          </cell>
          <cell r="H1561">
            <v>80</v>
          </cell>
          <cell r="I1561">
            <v>80</v>
          </cell>
          <cell r="J1561">
            <v>0</v>
          </cell>
          <cell r="K1561" t="str">
            <v/>
          </cell>
          <cell r="L1561">
            <v>0</v>
          </cell>
          <cell r="M1561" t="str">
            <v/>
          </cell>
        </row>
        <row r="1562">
          <cell r="A1562" t="str">
            <v>56900017016</v>
          </cell>
          <cell r="B1562" t="str">
            <v>노 무 비</v>
          </cell>
          <cell r="C1562" t="str">
            <v>내선전공</v>
          </cell>
          <cell r="D1562" t="str">
            <v>인</v>
          </cell>
          <cell r="E1562">
            <v>1.6E-2</v>
          </cell>
          <cell r="F1562">
            <v>135106</v>
          </cell>
          <cell r="G1562">
            <v>2161.6</v>
          </cell>
          <cell r="H1562">
            <v>0</v>
          </cell>
          <cell r="I1562" t="str">
            <v/>
          </cell>
          <cell r="J1562">
            <v>135106</v>
          </cell>
          <cell r="K1562">
            <v>2161.6</v>
          </cell>
          <cell r="L1562">
            <v>0</v>
          </cell>
          <cell r="M1562" t="str">
            <v/>
          </cell>
        </row>
        <row r="1563">
          <cell r="A1563" t="str">
            <v>A0300000000</v>
          </cell>
          <cell r="B1563" t="str">
            <v>[ 공 구 손 료 ]</v>
          </cell>
          <cell r="C1563" t="str">
            <v>노무비의 3 %</v>
          </cell>
          <cell r="D1563" t="str">
            <v>식</v>
          </cell>
          <cell r="E1563">
            <v>1</v>
          </cell>
          <cell r="F1563">
            <v>64.800000000000182</v>
          </cell>
          <cell r="G1563">
            <v>64.8</v>
          </cell>
          <cell r="H1563">
            <v>64.800000000000182</v>
          </cell>
          <cell r="I1563">
            <v>64.800000000000182</v>
          </cell>
          <cell r="K1563" t="str">
            <v/>
          </cell>
          <cell r="M1563" t="str">
            <v/>
          </cell>
        </row>
        <row r="1564">
          <cell r="B1564" t="str">
            <v>( 합       계 )</v>
          </cell>
          <cell r="F1564" t="str">
            <v/>
          </cell>
          <cell r="G1564">
            <v>2305</v>
          </cell>
          <cell r="I1564">
            <v>144</v>
          </cell>
          <cell r="K1564">
            <v>2161</v>
          </cell>
          <cell r="M1564">
            <v>0</v>
          </cell>
        </row>
        <row r="1565">
          <cell r="F1565" t="str">
            <v/>
          </cell>
          <cell r="G1565" t="str">
            <v/>
          </cell>
          <cell r="I1565" t="str">
            <v/>
          </cell>
          <cell r="K1565" t="str">
            <v/>
          </cell>
          <cell r="M1565" t="str">
            <v/>
          </cell>
        </row>
        <row r="1566">
          <cell r="A1566" t="str">
            <v>56958000165</v>
          </cell>
          <cell r="B1566" t="str">
            <v>[제 208호] 압착단자(접지)  R형동선 나압착 50 ㎟ [개]</v>
          </cell>
          <cell r="F1566" t="str">
            <v/>
          </cell>
          <cell r="G1566" t="str">
            <v/>
          </cell>
          <cell r="I1566" t="str">
            <v/>
          </cell>
          <cell r="K1566" t="str">
            <v/>
          </cell>
          <cell r="M1566" t="str">
            <v/>
          </cell>
        </row>
        <row r="1567">
          <cell r="A1567" t="str">
            <v>MM623876033</v>
          </cell>
          <cell r="B1567" t="str">
            <v>압착단자(접지)</v>
          </cell>
          <cell r="C1567" t="str">
            <v>R형동선 나압착 50 ㎟</v>
          </cell>
          <cell r="D1567" t="str">
            <v>개</v>
          </cell>
          <cell r="E1567">
            <v>1</v>
          </cell>
          <cell r="F1567">
            <v>254</v>
          </cell>
          <cell r="G1567">
            <v>254</v>
          </cell>
          <cell r="H1567">
            <v>254</v>
          </cell>
          <cell r="I1567">
            <v>254</v>
          </cell>
          <cell r="J1567">
            <v>0</v>
          </cell>
          <cell r="K1567" t="str">
            <v/>
          </cell>
          <cell r="L1567">
            <v>0</v>
          </cell>
          <cell r="M1567" t="str">
            <v/>
          </cell>
        </row>
        <row r="1568">
          <cell r="A1568" t="str">
            <v>56900017016</v>
          </cell>
          <cell r="B1568" t="str">
            <v>노 무 비</v>
          </cell>
          <cell r="C1568" t="str">
            <v>내선전공</v>
          </cell>
          <cell r="D1568" t="str">
            <v>인</v>
          </cell>
          <cell r="E1568">
            <v>1.6E-2</v>
          </cell>
          <cell r="F1568">
            <v>135106</v>
          </cell>
          <cell r="G1568">
            <v>2161.6</v>
          </cell>
          <cell r="H1568">
            <v>0</v>
          </cell>
          <cell r="I1568" t="str">
            <v/>
          </cell>
          <cell r="J1568">
            <v>135106</v>
          </cell>
          <cell r="K1568">
            <v>2161.6</v>
          </cell>
          <cell r="L1568">
            <v>0</v>
          </cell>
          <cell r="M1568" t="str">
            <v/>
          </cell>
        </row>
        <row r="1569">
          <cell r="A1569" t="str">
            <v>A0300000000</v>
          </cell>
          <cell r="B1569" t="str">
            <v>[ 공 구 손 료 ]</v>
          </cell>
          <cell r="C1569" t="str">
            <v>노무비의 3 %</v>
          </cell>
          <cell r="D1569" t="str">
            <v>식</v>
          </cell>
          <cell r="E1569">
            <v>1</v>
          </cell>
          <cell r="F1569">
            <v>64.800000000000182</v>
          </cell>
          <cell r="G1569">
            <v>64.8</v>
          </cell>
          <cell r="H1569">
            <v>64.800000000000182</v>
          </cell>
          <cell r="I1569">
            <v>64.800000000000182</v>
          </cell>
          <cell r="K1569" t="str">
            <v/>
          </cell>
          <cell r="M1569" t="str">
            <v/>
          </cell>
        </row>
        <row r="1570">
          <cell r="B1570" t="str">
            <v>( 합       계 )</v>
          </cell>
          <cell r="F1570" t="str">
            <v/>
          </cell>
          <cell r="G1570">
            <v>2479</v>
          </cell>
          <cell r="I1570">
            <v>318</v>
          </cell>
          <cell r="K1570">
            <v>2161</v>
          </cell>
          <cell r="M1570">
            <v>0</v>
          </cell>
        </row>
        <row r="1571">
          <cell r="F1571" t="str">
            <v/>
          </cell>
          <cell r="G1571" t="str">
            <v/>
          </cell>
          <cell r="I1571" t="str">
            <v/>
          </cell>
          <cell r="K1571" t="str">
            <v/>
          </cell>
          <cell r="M1571" t="str">
            <v/>
          </cell>
        </row>
        <row r="1572">
          <cell r="A1572" t="str">
            <v>56958000166</v>
          </cell>
          <cell r="B1572" t="str">
            <v>[제 209호] 압착단자(접지)  R형동선 나압착 70 ㎟ [개]</v>
          </cell>
          <cell r="F1572" t="str">
            <v/>
          </cell>
          <cell r="G1572" t="str">
            <v/>
          </cell>
          <cell r="I1572" t="str">
            <v/>
          </cell>
          <cell r="K1572" t="str">
            <v/>
          </cell>
          <cell r="M1572" t="str">
            <v/>
          </cell>
        </row>
        <row r="1573">
          <cell r="A1573" t="str">
            <v>MM623876034</v>
          </cell>
          <cell r="B1573" t="str">
            <v>압착단자(접지)</v>
          </cell>
          <cell r="C1573" t="str">
            <v>R형동선 나압착 70 ㎟</v>
          </cell>
          <cell r="D1573" t="str">
            <v>개</v>
          </cell>
          <cell r="E1573">
            <v>1</v>
          </cell>
          <cell r="F1573">
            <v>420</v>
          </cell>
          <cell r="G1573">
            <v>420</v>
          </cell>
          <cell r="H1573">
            <v>420</v>
          </cell>
          <cell r="I1573">
            <v>420</v>
          </cell>
          <cell r="J1573">
            <v>0</v>
          </cell>
          <cell r="K1573" t="str">
            <v/>
          </cell>
          <cell r="L1573">
            <v>0</v>
          </cell>
          <cell r="M1573" t="str">
            <v/>
          </cell>
        </row>
        <row r="1574">
          <cell r="A1574" t="str">
            <v>56900017016</v>
          </cell>
          <cell r="B1574" t="str">
            <v>노 무 비</v>
          </cell>
          <cell r="C1574" t="str">
            <v>내선전공</v>
          </cell>
          <cell r="D1574" t="str">
            <v>인</v>
          </cell>
          <cell r="E1574">
            <v>1.6E-2</v>
          </cell>
          <cell r="F1574">
            <v>135106</v>
          </cell>
          <cell r="G1574">
            <v>2161.6</v>
          </cell>
          <cell r="H1574">
            <v>0</v>
          </cell>
          <cell r="I1574" t="str">
            <v/>
          </cell>
          <cell r="J1574">
            <v>135106</v>
          </cell>
          <cell r="K1574">
            <v>2161.6</v>
          </cell>
          <cell r="L1574">
            <v>0</v>
          </cell>
          <cell r="M1574" t="str">
            <v/>
          </cell>
        </row>
        <row r="1575">
          <cell r="A1575" t="str">
            <v>A0300000000</v>
          </cell>
          <cell r="B1575" t="str">
            <v>[ 공 구 손 료 ]</v>
          </cell>
          <cell r="C1575" t="str">
            <v>노무비의 3 %</v>
          </cell>
          <cell r="D1575" t="str">
            <v>식</v>
          </cell>
          <cell r="E1575">
            <v>1</v>
          </cell>
          <cell r="F1575">
            <v>64.800000000000182</v>
          </cell>
          <cell r="G1575">
            <v>64.8</v>
          </cell>
          <cell r="H1575">
            <v>64.800000000000182</v>
          </cell>
          <cell r="I1575">
            <v>64.800000000000182</v>
          </cell>
          <cell r="K1575" t="str">
            <v/>
          </cell>
          <cell r="M1575" t="str">
            <v/>
          </cell>
        </row>
        <row r="1576">
          <cell r="B1576" t="str">
            <v>( 합       계 )</v>
          </cell>
          <cell r="F1576" t="str">
            <v/>
          </cell>
          <cell r="G1576">
            <v>2645</v>
          </cell>
          <cell r="I1576">
            <v>484</v>
          </cell>
          <cell r="K1576">
            <v>2161</v>
          </cell>
          <cell r="M1576">
            <v>0</v>
          </cell>
        </row>
        <row r="1577">
          <cell r="F1577" t="str">
            <v/>
          </cell>
          <cell r="G1577" t="str">
            <v/>
          </cell>
          <cell r="I1577" t="str">
            <v/>
          </cell>
          <cell r="K1577" t="str">
            <v/>
          </cell>
          <cell r="M1577" t="str">
            <v/>
          </cell>
        </row>
        <row r="1578">
          <cell r="A1578" t="str">
            <v>56958000167</v>
          </cell>
          <cell r="B1578" t="str">
            <v>[제 210호] 압착단자(접지)  R형동선 나압착 95 ㎟ [개]</v>
          </cell>
          <cell r="F1578" t="str">
            <v/>
          </cell>
          <cell r="G1578" t="str">
            <v/>
          </cell>
          <cell r="I1578" t="str">
            <v/>
          </cell>
          <cell r="K1578" t="str">
            <v/>
          </cell>
          <cell r="M1578" t="str">
            <v/>
          </cell>
        </row>
        <row r="1579">
          <cell r="A1579" t="str">
            <v>MM623876035</v>
          </cell>
          <cell r="B1579" t="str">
            <v>압착단자(접지)</v>
          </cell>
          <cell r="C1579" t="str">
            <v>R형동선 나압착 95 ㎟</v>
          </cell>
          <cell r="D1579" t="str">
            <v>개</v>
          </cell>
          <cell r="E1579">
            <v>1</v>
          </cell>
          <cell r="F1579">
            <v>534</v>
          </cell>
          <cell r="G1579">
            <v>534</v>
          </cell>
          <cell r="H1579">
            <v>534</v>
          </cell>
          <cell r="I1579">
            <v>534</v>
          </cell>
          <cell r="J1579">
            <v>0</v>
          </cell>
          <cell r="K1579" t="str">
            <v/>
          </cell>
          <cell r="L1579">
            <v>0</v>
          </cell>
          <cell r="M1579" t="str">
            <v/>
          </cell>
        </row>
        <row r="1580">
          <cell r="A1580" t="str">
            <v>56900017016</v>
          </cell>
          <cell r="B1580" t="str">
            <v>노 무 비</v>
          </cell>
          <cell r="C1580" t="str">
            <v>내선전공</v>
          </cell>
          <cell r="D1580" t="str">
            <v>인</v>
          </cell>
          <cell r="E1580">
            <v>1.6E-2</v>
          </cell>
          <cell r="F1580">
            <v>135106</v>
          </cell>
          <cell r="G1580">
            <v>2161.6</v>
          </cell>
          <cell r="H1580">
            <v>0</v>
          </cell>
          <cell r="I1580" t="str">
            <v/>
          </cell>
          <cell r="J1580">
            <v>135106</v>
          </cell>
          <cell r="K1580">
            <v>2161.6</v>
          </cell>
          <cell r="L1580">
            <v>0</v>
          </cell>
          <cell r="M1580" t="str">
            <v/>
          </cell>
        </row>
        <row r="1581">
          <cell r="A1581" t="str">
            <v>A0300000000</v>
          </cell>
          <cell r="B1581" t="str">
            <v>[ 공 구 손 료 ]</v>
          </cell>
          <cell r="C1581" t="str">
            <v>노무비의 3 %</v>
          </cell>
          <cell r="D1581" t="str">
            <v>식</v>
          </cell>
          <cell r="E1581">
            <v>1</v>
          </cell>
          <cell r="F1581">
            <v>64.800000000000182</v>
          </cell>
          <cell r="G1581">
            <v>64.8</v>
          </cell>
          <cell r="H1581">
            <v>64.800000000000182</v>
          </cell>
          <cell r="I1581">
            <v>64.800000000000182</v>
          </cell>
          <cell r="K1581" t="str">
            <v/>
          </cell>
          <cell r="M1581" t="str">
            <v/>
          </cell>
        </row>
        <row r="1582">
          <cell r="B1582" t="str">
            <v>( 합       계 )</v>
          </cell>
          <cell r="F1582" t="str">
            <v/>
          </cell>
          <cell r="G1582">
            <v>2759</v>
          </cell>
          <cell r="I1582">
            <v>598</v>
          </cell>
          <cell r="K1582">
            <v>2161</v>
          </cell>
          <cell r="M1582">
            <v>0</v>
          </cell>
        </row>
        <row r="1583">
          <cell r="F1583" t="str">
            <v/>
          </cell>
          <cell r="G1583" t="str">
            <v/>
          </cell>
          <cell r="I1583" t="str">
            <v/>
          </cell>
          <cell r="K1583" t="str">
            <v/>
          </cell>
          <cell r="M1583" t="str">
            <v/>
          </cell>
        </row>
        <row r="1584">
          <cell r="A1584" t="str">
            <v>56958000168</v>
          </cell>
          <cell r="B1584" t="str">
            <v>[제 211호] 압착단자(접지)  R형동선 나압착 120 ㎟ [개]</v>
          </cell>
          <cell r="F1584" t="str">
            <v/>
          </cell>
          <cell r="G1584" t="str">
            <v/>
          </cell>
          <cell r="I1584" t="str">
            <v/>
          </cell>
          <cell r="K1584" t="str">
            <v/>
          </cell>
          <cell r="M1584" t="str">
            <v/>
          </cell>
        </row>
        <row r="1585">
          <cell r="A1585" t="str">
            <v>MM623876036</v>
          </cell>
          <cell r="B1585" t="str">
            <v>압착단자(접지)</v>
          </cell>
          <cell r="C1585" t="str">
            <v>R형동선 나압착 120 ㎟</v>
          </cell>
          <cell r="D1585" t="str">
            <v>개</v>
          </cell>
          <cell r="E1585">
            <v>1</v>
          </cell>
          <cell r="F1585">
            <v>1363</v>
          </cell>
          <cell r="G1585">
            <v>1363</v>
          </cell>
          <cell r="H1585">
            <v>1363</v>
          </cell>
          <cell r="I1585">
            <v>1363</v>
          </cell>
          <cell r="J1585">
            <v>0</v>
          </cell>
          <cell r="K1585" t="str">
            <v/>
          </cell>
          <cell r="L1585">
            <v>0</v>
          </cell>
          <cell r="M1585" t="str">
            <v/>
          </cell>
        </row>
        <row r="1586">
          <cell r="A1586" t="str">
            <v>56900017016</v>
          </cell>
          <cell r="B1586" t="str">
            <v>노 무 비</v>
          </cell>
          <cell r="C1586" t="str">
            <v>내선전공</v>
          </cell>
          <cell r="D1586" t="str">
            <v>인</v>
          </cell>
          <cell r="E1586">
            <v>1.6E-2</v>
          </cell>
          <cell r="F1586">
            <v>135106</v>
          </cell>
          <cell r="G1586">
            <v>2161.6</v>
          </cell>
          <cell r="H1586">
            <v>0</v>
          </cell>
          <cell r="I1586" t="str">
            <v/>
          </cell>
          <cell r="J1586">
            <v>135106</v>
          </cell>
          <cell r="K1586">
            <v>2161.6</v>
          </cell>
          <cell r="L1586">
            <v>0</v>
          </cell>
          <cell r="M1586" t="str">
            <v/>
          </cell>
        </row>
        <row r="1587">
          <cell r="A1587" t="str">
            <v>A0300000000</v>
          </cell>
          <cell r="B1587" t="str">
            <v>[ 공 구 손 료 ]</v>
          </cell>
          <cell r="C1587" t="str">
            <v>노무비의 3 %</v>
          </cell>
          <cell r="D1587" t="str">
            <v>식</v>
          </cell>
          <cell r="E1587">
            <v>1</v>
          </cell>
          <cell r="F1587">
            <v>64.800000000000182</v>
          </cell>
          <cell r="G1587">
            <v>64.8</v>
          </cell>
          <cell r="H1587">
            <v>64.800000000000182</v>
          </cell>
          <cell r="I1587">
            <v>64.800000000000182</v>
          </cell>
          <cell r="K1587" t="str">
            <v/>
          </cell>
          <cell r="M1587" t="str">
            <v/>
          </cell>
        </row>
        <row r="1588">
          <cell r="B1588" t="str">
            <v>( 합       계 )</v>
          </cell>
          <cell r="F1588" t="str">
            <v/>
          </cell>
          <cell r="G1588">
            <v>3588</v>
          </cell>
          <cell r="I1588">
            <v>1427</v>
          </cell>
          <cell r="K1588">
            <v>2161</v>
          </cell>
          <cell r="M1588">
            <v>0</v>
          </cell>
        </row>
        <row r="1589">
          <cell r="F1589" t="str">
            <v/>
          </cell>
          <cell r="G1589" t="str">
            <v/>
          </cell>
          <cell r="I1589" t="str">
            <v/>
          </cell>
          <cell r="K1589" t="str">
            <v/>
          </cell>
          <cell r="M1589" t="str">
            <v/>
          </cell>
        </row>
        <row r="1590">
          <cell r="A1590" t="str">
            <v>56958000169</v>
          </cell>
          <cell r="B1590" t="str">
            <v>[제 212호] 압착슬리이브  동압착슬리브-C형 50 ㎟ [개]</v>
          </cell>
          <cell r="F1590" t="str">
            <v/>
          </cell>
          <cell r="G1590" t="str">
            <v/>
          </cell>
          <cell r="I1590" t="str">
            <v/>
          </cell>
          <cell r="K1590" t="str">
            <v/>
          </cell>
          <cell r="M1590" t="str">
            <v/>
          </cell>
        </row>
        <row r="1591">
          <cell r="A1591" t="str">
            <v>59350287063</v>
          </cell>
          <cell r="B1591" t="str">
            <v>압착슬리이브</v>
          </cell>
          <cell r="C1591" t="str">
            <v>동압착슬리브-C형 50 ㎟</v>
          </cell>
          <cell r="D1591" t="str">
            <v>개</v>
          </cell>
          <cell r="E1591">
            <v>1</v>
          </cell>
          <cell r="F1591">
            <v>1900</v>
          </cell>
          <cell r="G1591">
            <v>1900</v>
          </cell>
          <cell r="H1591">
            <v>1900</v>
          </cell>
          <cell r="I1591">
            <v>1900</v>
          </cell>
          <cell r="J1591">
            <v>0</v>
          </cell>
          <cell r="K1591" t="str">
            <v/>
          </cell>
          <cell r="L1591">
            <v>0</v>
          </cell>
          <cell r="M1591" t="str">
            <v/>
          </cell>
        </row>
        <row r="1592">
          <cell r="A1592" t="str">
            <v>56900017016</v>
          </cell>
          <cell r="B1592" t="str">
            <v>노 무 비</v>
          </cell>
          <cell r="C1592" t="str">
            <v>내선전공</v>
          </cell>
          <cell r="D1592" t="str">
            <v>인</v>
          </cell>
          <cell r="E1592">
            <v>9.7000000000000003E-2</v>
          </cell>
          <cell r="F1592">
            <v>135106</v>
          </cell>
          <cell r="G1592">
            <v>13105.2</v>
          </cell>
          <cell r="H1592">
            <v>0</v>
          </cell>
          <cell r="I1592" t="str">
            <v/>
          </cell>
          <cell r="J1592">
            <v>135106</v>
          </cell>
          <cell r="K1592">
            <v>13105.2</v>
          </cell>
          <cell r="L1592">
            <v>0</v>
          </cell>
          <cell r="M1592" t="str">
            <v/>
          </cell>
        </row>
        <row r="1593">
          <cell r="A1593" t="str">
            <v>A0300000000</v>
          </cell>
          <cell r="B1593" t="str">
            <v>[ 공 구 손 료 ]</v>
          </cell>
          <cell r="C1593" t="str">
            <v>노무비의 3 %</v>
          </cell>
          <cell r="D1593" t="str">
            <v>식</v>
          </cell>
          <cell r="E1593">
            <v>1</v>
          </cell>
          <cell r="F1593">
            <v>393.10000000000036</v>
          </cell>
          <cell r="G1593">
            <v>393.1</v>
          </cell>
          <cell r="H1593">
            <v>393.10000000000036</v>
          </cell>
          <cell r="I1593">
            <v>393.10000000000036</v>
          </cell>
          <cell r="K1593" t="str">
            <v/>
          </cell>
          <cell r="M1593" t="str">
            <v/>
          </cell>
        </row>
        <row r="1594">
          <cell r="B1594" t="str">
            <v>( 합       계 )</v>
          </cell>
          <cell r="F1594" t="str">
            <v/>
          </cell>
          <cell r="G1594">
            <v>15398</v>
          </cell>
          <cell r="I1594">
            <v>2293</v>
          </cell>
          <cell r="K1594">
            <v>13105</v>
          </cell>
          <cell r="M1594">
            <v>0</v>
          </cell>
        </row>
        <row r="1595">
          <cell r="F1595" t="str">
            <v/>
          </cell>
          <cell r="G1595" t="str">
            <v/>
          </cell>
          <cell r="I1595" t="str">
            <v/>
          </cell>
          <cell r="K1595" t="str">
            <v/>
          </cell>
          <cell r="M1595" t="str">
            <v/>
          </cell>
        </row>
        <row r="1596">
          <cell r="A1596" t="str">
            <v>56958000170</v>
          </cell>
          <cell r="B1596" t="str">
            <v>[제 213호] 압착슬리이브  동압착슬리브-C형 70 ㎟ [개]</v>
          </cell>
          <cell r="F1596" t="str">
            <v/>
          </cell>
          <cell r="G1596" t="str">
            <v/>
          </cell>
          <cell r="I1596" t="str">
            <v/>
          </cell>
          <cell r="K1596" t="str">
            <v/>
          </cell>
          <cell r="M1596" t="str">
            <v/>
          </cell>
        </row>
        <row r="1597">
          <cell r="A1597" t="str">
            <v>59350287064</v>
          </cell>
          <cell r="B1597" t="str">
            <v>압착슬리이브</v>
          </cell>
          <cell r="C1597" t="str">
            <v>동압착슬리브-C형 70 ㎟</v>
          </cell>
          <cell r="D1597" t="str">
            <v>개</v>
          </cell>
          <cell r="E1597">
            <v>1</v>
          </cell>
          <cell r="F1597">
            <v>2100</v>
          </cell>
          <cell r="G1597">
            <v>2100</v>
          </cell>
          <cell r="H1597">
            <v>2100</v>
          </cell>
          <cell r="I1597">
            <v>2100</v>
          </cell>
          <cell r="J1597">
            <v>0</v>
          </cell>
          <cell r="K1597" t="str">
            <v/>
          </cell>
          <cell r="L1597">
            <v>0</v>
          </cell>
          <cell r="M1597" t="str">
            <v/>
          </cell>
        </row>
        <row r="1598">
          <cell r="A1598" t="str">
            <v>56900017016</v>
          </cell>
          <cell r="B1598" t="str">
            <v>노 무 비</v>
          </cell>
          <cell r="C1598" t="str">
            <v>내선전공</v>
          </cell>
          <cell r="D1598" t="str">
            <v>인</v>
          </cell>
          <cell r="E1598">
            <v>9.7000000000000003E-2</v>
          </cell>
          <cell r="F1598">
            <v>135106</v>
          </cell>
          <cell r="G1598">
            <v>13105.2</v>
          </cell>
          <cell r="H1598">
            <v>0</v>
          </cell>
          <cell r="I1598" t="str">
            <v/>
          </cell>
          <cell r="J1598">
            <v>135106</v>
          </cell>
          <cell r="K1598">
            <v>13105.2</v>
          </cell>
          <cell r="L1598">
            <v>0</v>
          </cell>
          <cell r="M1598" t="str">
            <v/>
          </cell>
        </row>
        <row r="1599">
          <cell r="A1599" t="str">
            <v>A0300000000</v>
          </cell>
          <cell r="B1599" t="str">
            <v>[ 공 구 손 료 ]</v>
          </cell>
          <cell r="C1599" t="str">
            <v>노무비의 3 %</v>
          </cell>
          <cell r="D1599" t="str">
            <v>식</v>
          </cell>
          <cell r="E1599">
            <v>1</v>
          </cell>
          <cell r="F1599">
            <v>393.10000000000036</v>
          </cell>
          <cell r="G1599">
            <v>393.1</v>
          </cell>
          <cell r="H1599">
            <v>393.10000000000036</v>
          </cell>
          <cell r="I1599">
            <v>393.10000000000036</v>
          </cell>
          <cell r="K1599" t="str">
            <v/>
          </cell>
          <cell r="M1599" t="str">
            <v/>
          </cell>
        </row>
        <row r="1600">
          <cell r="B1600" t="str">
            <v>( 합       계 )</v>
          </cell>
          <cell r="F1600" t="str">
            <v/>
          </cell>
          <cell r="G1600">
            <v>15598</v>
          </cell>
          <cell r="I1600">
            <v>2493</v>
          </cell>
          <cell r="K1600">
            <v>13105</v>
          </cell>
          <cell r="M1600">
            <v>0</v>
          </cell>
        </row>
        <row r="1601">
          <cell r="F1601" t="str">
            <v/>
          </cell>
          <cell r="G1601" t="str">
            <v/>
          </cell>
          <cell r="I1601" t="str">
            <v/>
          </cell>
          <cell r="K1601" t="str">
            <v/>
          </cell>
          <cell r="M1601" t="str">
            <v/>
          </cell>
        </row>
        <row r="1602">
          <cell r="A1602" t="str">
            <v>56958000171</v>
          </cell>
          <cell r="B1602" t="str">
            <v>[제 214호] 압착슬리이브  동압착슬리브-C형 95㎟ [개]</v>
          </cell>
          <cell r="F1602" t="str">
            <v/>
          </cell>
          <cell r="G1602" t="str">
            <v/>
          </cell>
          <cell r="I1602" t="str">
            <v/>
          </cell>
          <cell r="K1602" t="str">
            <v/>
          </cell>
          <cell r="M1602" t="str">
            <v/>
          </cell>
        </row>
        <row r="1603">
          <cell r="A1603" t="str">
            <v>59350287065</v>
          </cell>
          <cell r="B1603" t="str">
            <v>압착슬리이브</v>
          </cell>
          <cell r="C1603" t="str">
            <v>동압착슬리브-C형 95㎟</v>
          </cell>
          <cell r="D1603" t="str">
            <v>개</v>
          </cell>
          <cell r="E1603">
            <v>1</v>
          </cell>
          <cell r="F1603">
            <v>3400</v>
          </cell>
          <cell r="G1603">
            <v>3400</v>
          </cell>
          <cell r="H1603">
            <v>3400</v>
          </cell>
          <cell r="I1603">
            <v>3400</v>
          </cell>
          <cell r="J1603">
            <v>0</v>
          </cell>
          <cell r="K1603" t="str">
            <v/>
          </cell>
          <cell r="L1603">
            <v>0</v>
          </cell>
          <cell r="M1603" t="str">
            <v/>
          </cell>
        </row>
        <row r="1604">
          <cell r="A1604" t="str">
            <v>56900017016</v>
          </cell>
          <cell r="B1604" t="str">
            <v>노 무 비</v>
          </cell>
          <cell r="C1604" t="str">
            <v>내선전공</v>
          </cell>
          <cell r="D1604" t="str">
            <v>인</v>
          </cell>
          <cell r="E1604">
            <v>9.7000000000000003E-2</v>
          </cell>
          <cell r="F1604">
            <v>135106</v>
          </cell>
          <cell r="G1604">
            <v>13105.2</v>
          </cell>
          <cell r="H1604">
            <v>0</v>
          </cell>
          <cell r="I1604" t="str">
            <v/>
          </cell>
          <cell r="J1604">
            <v>135106</v>
          </cell>
          <cell r="K1604">
            <v>13105.2</v>
          </cell>
          <cell r="L1604">
            <v>0</v>
          </cell>
          <cell r="M1604" t="str">
            <v/>
          </cell>
        </row>
        <row r="1605">
          <cell r="A1605" t="str">
            <v>A0300000000</v>
          </cell>
          <cell r="B1605" t="str">
            <v>[ 공 구 손 료 ]</v>
          </cell>
          <cell r="C1605" t="str">
            <v>노무비의 3 %</v>
          </cell>
          <cell r="D1605" t="str">
            <v>식</v>
          </cell>
          <cell r="E1605">
            <v>1</v>
          </cell>
          <cell r="F1605">
            <v>393.10000000000036</v>
          </cell>
          <cell r="G1605">
            <v>393.1</v>
          </cell>
          <cell r="H1605">
            <v>393.10000000000036</v>
          </cell>
          <cell r="I1605">
            <v>393.10000000000036</v>
          </cell>
          <cell r="K1605" t="str">
            <v/>
          </cell>
          <cell r="M1605" t="str">
            <v/>
          </cell>
        </row>
        <row r="1606">
          <cell r="B1606" t="str">
            <v>( 합       계 )</v>
          </cell>
          <cell r="F1606" t="str">
            <v/>
          </cell>
          <cell r="G1606">
            <v>16898</v>
          </cell>
          <cell r="I1606">
            <v>3793</v>
          </cell>
          <cell r="K1606">
            <v>13105</v>
          </cell>
          <cell r="M1606">
            <v>0</v>
          </cell>
        </row>
        <row r="1607">
          <cell r="F1607" t="str">
            <v/>
          </cell>
          <cell r="G1607" t="str">
            <v/>
          </cell>
          <cell r="I1607" t="str">
            <v/>
          </cell>
          <cell r="K1607" t="str">
            <v/>
          </cell>
          <cell r="M1607" t="str">
            <v/>
          </cell>
        </row>
        <row r="1608">
          <cell r="A1608" t="str">
            <v>56958000172</v>
          </cell>
          <cell r="B1608" t="str">
            <v>[제 215호] 압착슬리이브  동압착슬리브-C형 150㎟ [개]</v>
          </cell>
          <cell r="F1608" t="str">
            <v/>
          </cell>
          <cell r="G1608" t="str">
            <v/>
          </cell>
          <cell r="I1608" t="str">
            <v/>
          </cell>
          <cell r="K1608" t="str">
            <v/>
          </cell>
          <cell r="M1608" t="str">
            <v/>
          </cell>
        </row>
        <row r="1609">
          <cell r="A1609" t="str">
            <v>59350287067</v>
          </cell>
          <cell r="B1609" t="str">
            <v>압착슬리이브</v>
          </cell>
          <cell r="C1609" t="str">
            <v>동압착슬리브-C형 150㎟</v>
          </cell>
          <cell r="D1609" t="str">
            <v>개</v>
          </cell>
          <cell r="E1609">
            <v>1</v>
          </cell>
          <cell r="F1609">
            <v>4600</v>
          </cell>
          <cell r="G1609">
            <v>4600</v>
          </cell>
          <cell r="H1609">
            <v>4600</v>
          </cell>
          <cell r="I1609">
            <v>4600</v>
          </cell>
          <cell r="J1609">
            <v>0</v>
          </cell>
          <cell r="K1609" t="str">
            <v/>
          </cell>
          <cell r="L1609">
            <v>0</v>
          </cell>
          <cell r="M1609" t="str">
            <v/>
          </cell>
        </row>
        <row r="1610">
          <cell r="A1610" t="str">
            <v>56900017016</v>
          </cell>
          <cell r="B1610" t="str">
            <v>노 무 비</v>
          </cell>
          <cell r="C1610" t="str">
            <v>내선전공</v>
          </cell>
          <cell r="D1610" t="str">
            <v>인</v>
          </cell>
          <cell r="E1610">
            <v>9.7000000000000003E-2</v>
          </cell>
          <cell r="F1610">
            <v>135106</v>
          </cell>
          <cell r="G1610">
            <v>13105.2</v>
          </cell>
          <cell r="H1610">
            <v>0</v>
          </cell>
          <cell r="I1610" t="str">
            <v/>
          </cell>
          <cell r="J1610">
            <v>135106</v>
          </cell>
          <cell r="K1610">
            <v>13105.2</v>
          </cell>
          <cell r="L1610">
            <v>0</v>
          </cell>
          <cell r="M1610" t="str">
            <v/>
          </cell>
        </row>
        <row r="1611">
          <cell r="A1611" t="str">
            <v>A0300000000</v>
          </cell>
          <cell r="B1611" t="str">
            <v>[ 공 구 손 료 ]</v>
          </cell>
          <cell r="C1611" t="str">
            <v>노무비의 3 %</v>
          </cell>
          <cell r="D1611" t="str">
            <v>식</v>
          </cell>
          <cell r="E1611">
            <v>1</v>
          </cell>
          <cell r="F1611">
            <v>393.10000000000036</v>
          </cell>
          <cell r="G1611">
            <v>393.1</v>
          </cell>
          <cell r="H1611">
            <v>393.10000000000036</v>
          </cell>
          <cell r="I1611">
            <v>393.10000000000036</v>
          </cell>
          <cell r="K1611" t="str">
            <v/>
          </cell>
          <cell r="M1611" t="str">
            <v/>
          </cell>
        </row>
        <row r="1612">
          <cell r="B1612" t="str">
            <v>( 합       계 )</v>
          </cell>
          <cell r="F1612" t="str">
            <v/>
          </cell>
          <cell r="G1612">
            <v>18098</v>
          </cell>
          <cell r="I1612">
            <v>4993</v>
          </cell>
          <cell r="K1612">
            <v>13105</v>
          </cell>
          <cell r="M1612">
            <v>0</v>
          </cell>
        </row>
        <row r="1613">
          <cell r="F1613" t="str">
            <v/>
          </cell>
          <cell r="G1613" t="str">
            <v/>
          </cell>
          <cell r="I1613" t="str">
            <v/>
          </cell>
          <cell r="K1613" t="str">
            <v/>
          </cell>
          <cell r="M1613" t="str">
            <v/>
          </cell>
        </row>
        <row r="1614">
          <cell r="A1614" t="str">
            <v>56958000173</v>
          </cell>
          <cell r="B1614" t="str">
            <v>[제 216호] 지중선로표시기  전규격 [개]</v>
          </cell>
          <cell r="F1614" t="str">
            <v/>
          </cell>
          <cell r="G1614" t="str">
            <v/>
          </cell>
          <cell r="I1614" t="str">
            <v/>
          </cell>
          <cell r="K1614" t="str">
            <v/>
          </cell>
          <cell r="M1614" t="str">
            <v/>
          </cell>
        </row>
        <row r="1615">
          <cell r="A1615" t="str">
            <v>MM300041328</v>
          </cell>
          <cell r="B1615" t="str">
            <v>지중선로표시기</v>
          </cell>
          <cell r="C1615" t="str">
            <v>전규격</v>
          </cell>
          <cell r="D1615" t="str">
            <v>개</v>
          </cell>
          <cell r="E1615">
            <v>1</v>
          </cell>
          <cell r="F1615">
            <v>5400</v>
          </cell>
          <cell r="G1615">
            <v>5400</v>
          </cell>
          <cell r="H1615">
            <v>5400</v>
          </cell>
          <cell r="I1615">
            <v>5400</v>
          </cell>
          <cell r="J1615">
            <v>0</v>
          </cell>
          <cell r="K1615" t="str">
            <v/>
          </cell>
          <cell r="L1615">
            <v>0</v>
          </cell>
          <cell r="M1615" t="str">
            <v/>
          </cell>
        </row>
        <row r="1616">
          <cell r="A1616" t="str">
            <v>56900017117</v>
          </cell>
          <cell r="B1616" t="str">
            <v>노 무 비</v>
          </cell>
          <cell r="C1616" t="str">
            <v>특고압케이블전공</v>
          </cell>
          <cell r="D1616" t="str">
            <v>인</v>
          </cell>
          <cell r="E1616">
            <v>7.0000000000000007E-2</v>
          </cell>
          <cell r="F1616">
            <v>237241</v>
          </cell>
          <cell r="G1616">
            <v>16606.8</v>
          </cell>
          <cell r="H1616">
            <v>0</v>
          </cell>
          <cell r="I1616" t="str">
            <v/>
          </cell>
          <cell r="J1616">
            <v>237241</v>
          </cell>
          <cell r="K1616">
            <v>16606.8</v>
          </cell>
          <cell r="L1616">
            <v>0</v>
          </cell>
          <cell r="M1616" t="str">
            <v/>
          </cell>
        </row>
        <row r="1617">
          <cell r="A1617" t="str">
            <v>56900017041</v>
          </cell>
          <cell r="B1617" t="str">
            <v>노 무 비</v>
          </cell>
          <cell r="C1617" t="str">
            <v>보통인부</v>
          </cell>
          <cell r="D1617" t="str">
            <v>인</v>
          </cell>
          <cell r="E1617">
            <v>7.0000000000000007E-2</v>
          </cell>
          <cell r="F1617">
            <v>81443</v>
          </cell>
          <cell r="G1617">
            <v>5701</v>
          </cell>
          <cell r="H1617">
            <v>0</v>
          </cell>
          <cell r="I1617" t="str">
            <v/>
          </cell>
          <cell r="J1617">
            <v>81443</v>
          </cell>
          <cell r="K1617">
            <v>5701</v>
          </cell>
          <cell r="L1617">
            <v>0</v>
          </cell>
          <cell r="M1617" t="str">
            <v/>
          </cell>
        </row>
        <row r="1618">
          <cell r="A1618" t="str">
            <v>A0300000000</v>
          </cell>
          <cell r="B1618" t="str">
            <v>[ 공 구 손 료 ]</v>
          </cell>
          <cell r="C1618" t="str">
            <v>노무비의 3 %</v>
          </cell>
          <cell r="D1618" t="str">
            <v>식</v>
          </cell>
          <cell r="E1618">
            <v>1</v>
          </cell>
          <cell r="F1618">
            <v>669.20000000000073</v>
          </cell>
          <cell r="G1618">
            <v>669.2</v>
          </cell>
          <cell r="H1618">
            <v>669.20000000000073</v>
          </cell>
          <cell r="I1618">
            <v>669.20000000000073</v>
          </cell>
          <cell r="K1618" t="str">
            <v/>
          </cell>
          <cell r="M1618" t="str">
            <v/>
          </cell>
        </row>
        <row r="1619">
          <cell r="B1619" t="str">
            <v>( 합       계 )</v>
          </cell>
          <cell r="F1619" t="str">
            <v/>
          </cell>
          <cell r="G1619">
            <v>28376</v>
          </cell>
          <cell r="I1619">
            <v>6069</v>
          </cell>
          <cell r="K1619">
            <v>22307</v>
          </cell>
          <cell r="M1619">
            <v>0</v>
          </cell>
        </row>
        <row r="1620">
          <cell r="F1620" t="str">
            <v/>
          </cell>
          <cell r="G1620" t="str">
            <v/>
          </cell>
          <cell r="I1620" t="str">
            <v/>
          </cell>
          <cell r="K1620" t="str">
            <v/>
          </cell>
          <cell r="M1620" t="str">
            <v/>
          </cell>
        </row>
        <row r="1621">
          <cell r="A1621" t="str">
            <v>56958000174</v>
          </cell>
          <cell r="B1621" t="str">
            <v>[제 217호] 조명기구 TYPE [A]  LED 50W/1(매입평판등) [SET]</v>
          </cell>
          <cell r="F1621" t="str">
            <v/>
          </cell>
          <cell r="G1621" t="str">
            <v/>
          </cell>
          <cell r="I1621" t="str">
            <v/>
          </cell>
          <cell r="K1621" t="str">
            <v/>
          </cell>
          <cell r="M1621" t="str">
            <v/>
          </cell>
        </row>
        <row r="1622">
          <cell r="A1622" t="str">
            <v>MM630886623</v>
          </cell>
          <cell r="B1622" t="str">
            <v>조명기구 TYPE [A]</v>
          </cell>
          <cell r="C1622" t="str">
            <v>LED 50W/1(매입평판등)</v>
          </cell>
          <cell r="D1622" t="str">
            <v>SET</v>
          </cell>
          <cell r="E1622">
            <v>1</v>
          </cell>
          <cell r="F1622">
            <v>195455</v>
          </cell>
          <cell r="G1622">
            <v>195455</v>
          </cell>
          <cell r="H1622">
            <v>195455</v>
          </cell>
          <cell r="I1622">
            <v>195455</v>
          </cell>
          <cell r="J1622">
            <v>0</v>
          </cell>
          <cell r="K1622" t="str">
            <v/>
          </cell>
          <cell r="L1622">
            <v>0</v>
          </cell>
          <cell r="M1622" t="str">
            <v/>
          </cell>
        </row>
        <row r="1623">
          <cell r="A1623" t="str">
            <v>56900017016</v>
          </cell>
          <cell r="B1623" t="str">
            <v>노 무 비</v>
          </cell>
          <cell r="C1623" t="str">
            <v>내선전공</v>
          </cell>
          <cell r="D1623" t="str">
            <v>인</v>
          </cell>
          <cell r="E1623">
            <v>0.30599999999999999</v>
          </cell>
          <cell r="F1623">
            <v>135106</v>
          </cell>
          <cell r="G1623">
            <v>41342.400000000001</v>
          </cell>
          <cell r="H1623">
            <v>0</v>
          </cell>
          <cell r="I1623" t="str">
            <v/>
          </cell>
          <cell r="J1623">
            <v>135106</v>
          </cell>
          <cell r="K1623">
            <v>41342.400000000001</v>
          </cell>
          <cell r="L1623">
            <v>0</v>
          </cell>
          <cell r="M1623" t="str">
            <v/>
          </cell>
        </row>
        <row r="1624">
          <cell r="A1624" t="str">
            <v>A0300000000</v>
          </cell>
          <cell r="B1624" t="str">
            <v>[ 공 구 손 료 ]</v>
          </cell>
          <cell r="C1624" t="str">
            <v>노무비의 3 %</v>
          </cell>
          <cell r="D1624" t="str">
            <v>식</v>
          </cell>
          <cell r="E1624">
            <v>1</v>
          </cell>
          <cell r="F1624">
            <v>1240.1999999999971</v>
          </cell>
          <cell r="G1624">
            <v>1240.2</v>
          </cell>
          <cell r="H1624">
            <v>1240.1999999999971</v>
          </cell>
          <cell r="I1624">
            <v>1240.1999999999971</v>
          </cell>
          <cell r="K1624" t="str">
            <v/>
          </cell>
          <cell r="M1624" t="str">
            <v/>
          </cell>
        </row>
        <row r="1625">
          <cell r="B1625" t="str">
            <v>( 합       계 )</v>
          </cell>
          <cell r="F1625" t="str">
            <v/>
          </cell>
          <cell r="G1625">
            <v>238037</v>
          </cell>
          <cell r="I1625">
            <v>196695</v>
          </cell>
          <cell r="K1625">
            <v>41342</v>
          </cell>
          <cell r="M1625">
            <v>0</v>
          </cell>
        </row>
        <row r="1626">
          <cell r="F1626" t="str">
            <v/>
          </cell>
          <cell r="G1626" t="str">
            <v/>
          </cell>
          <cell r="I1626" t="str">
            <v/>
          </cell>
          <cell r="K1626" t="str">
            <v/>
          </cell>
          <cell r="M1626" t="str">
            <v/>
          </cell>
        </row>
        <row r="1627">
          <cell r="A1627" t="str">
            <v>56958000175</v>
          </cell>
          <cell r="B1627" t="str">
            <v>[제 218호] 조명기구 TYPE [B]  LED 40W/1(파이프펜던트) [SET]</v>
          </cell>
          <cell r="F1627" t="str">
            <v/>
          </cell>
          <cell r="G1627" t="str">
            <v/>
          </cell>
          <cell r="I1627" t="str">
            <v/>
          </cell>
          <cell r="K1627" t="str">
            <v/>
          </cell>
          <cell r="M1627" t="str">
            <v/>
          </cell>
        </row>
        <row r="1628">
          <cell r="A1628" t="str">
            <v>MM630886624</v>
          </cell>
          <cell r="B1628" t="str">
            <v>조명기구 TYPE [B]</v>
          </cell>
          <cell r="C1628" t="str">
            <v>LED 40W/1(파이프펜던트)</v>
          </cell>
          <cell r="D1628" t="str">
            <v>SET</v>
          </cell>
          <cell r="E1628">
            <v>1</v>
          </cell>
          <cell r="F1628">
            <v>147273</v>
          </cell>
          <cell r="G1628">
            <v>147273</v>
          </cell>
          <cell r="H1628">
            <v>147273</v>
          </cell>
          <cell r="I1628">
            <v>147273</v>
          </cell>
          <cell r="J1628">
            <v>0</v>
          </cell>
          <cell r="K1628" t="str">
            <v/>
          </cell>
          <cell r="L1628">
            <v>0</v>
          </cell>
          <cell r="M1628" t="str">
            <v/>
          </cell>
        </row>
        <row r="1629">
          <cell r="A1629" t="str">
            <v>56900017016</v>
          </cell>
          <cell r="B1629" t="str">
            <v>노 무 비</v>
          </cell>
          <cell r="C1629" t="str">
            <v>내선전공</v>
          </cell>
          <cell r="D1629" t="str">
            <v>인</v>
          </cell>
          <cell r="E1629">
            <v>0.38200000000000001</v>
          </cell>
          <cell r="F1629">
            <v>135106</v>
          </cell>
          <cell r="G1629">
            <v>51610.400000000001</v>
          </cell>
          <cell r="H1629">
            <v>0</v>
          </cell>
          <cell r="I1629" t="str">
            <v/>
          </cell>
          <cell r="J1629">
            <v>135106</v>
          </cell>
          <cell r="K1629">
            <v>51610.400000000001</v>
          </cell>
          <cell r="L1629">
            <v>0</v>
          </cell>
          <cell r="M1629" t="str">
            <v/>
          </cell>
        </row>
        <row r="1630">
          <cell r="A1630" t="str">
            <v>A0300000000</v>
          </cell>
          <cell r="B1630" t="str">
            <v>[ 공 구 손 료 ]</v>
          </cell>
          <cell r="C1630" t="str">
            <v>노무비의 3 %</v>
          </cell>
          <cell r="D1630" t="str">
            <v>식</v>
          </cell>
          <cell r="E1630">
            <v>1</v>
          </cell>
          <cell r="F1630">
            <v>1548.3000000000029</v>
          </cell>
          <cell r="G1630">
            <v>1548.3</v>
          </cell>
          <cell r="H1630">
            <v>1548.3000000000029</v>
          </cell>
          <cell r="I1630">
            <v>1548.3000000000029</v>
          </cell>
          <cell r="K1630" t="str">
            <v/>
          </cell>
          <cell r="M1630" t="str">
            <v/>
          </cell>
        </row>
        <row r="1631">
          <cell r="B1631" t="str">
            <v>( 합       계 )</v>
          </cell>
          <cell r="F1631" t="str">
            <v/>
          </cell>
          <cell r="G1631">
            <v>200431</v>
          </cell>
          <cell r="I1631">
            <v>148821</v>
          </cell>
          <cell r="K1631">
            <v>51610</v>
          </cell>
          <cell r="M1631">
            <v>0</v>
          </cell>
        </row>
        <row r="1632">
          <cell r="F1632" t="str">
            <v/>
          </cell>
          <cell r="G1632" t="str">
            <v/>
          </cell>
          <cell r="I1632" t="str">
            <v/>
          </cell>
          <cell r="K1632" t="str">
            <v/>
          </cell>
          <cell r="M1632" t="str">
            <v/>
          </cell>
        </row>
        <row r="1633">
          <cell r="A1633" t="str">
            <v>56958000176</v>
          </cell>
          <cell r="B1633" t="str">
            <v>[제 219호] 조명기구 TYPE [C]  LED 15W/1(다운라이트) [SET]</v>
          </cell>
          <cell r="F1633" t="str">
            <v/>
          </cell>
          <cell r="G1633" t="str">
            <v/>
          </cell>
          <cell r="I1633" t="str">
            <v/>
          </cell>
          <cell r="K1633" t="str">
            <v/>
          </cell>
          <cell r="M1633" t="str">
            <v/>
          </cell>
        </row>
        <row r="1634">
          <cell r="A1634" t="str">
            <v>MM630886625</v>
          </cell>
          <cell r="B1634" t="str">
            <v>조명기구 TYPE [C]</v>
          </cell>
          <cell r="C1634" t="str">
            <v>LED 15W/1(다운라이트)</v>
          </cell>
          <cell r="D1634" t="str">
            <v>SET</v>
          </cell>
          <cell r="E1634">
            <v>1</v>
          </cell>
          <cell r="F1634">
            <v>68182</v>
          </cell>
          <cell r="G1634">
            <v>68182</v>
          </cell>
          <cell r="H1634">
            <v>68182</v>
          </cell>
          <cell r="I1634">
            <v>68182</v>
          </cell>
          <cell r="J1634">
            <v>0</v>
          </cell>
          <cell r="K1634" t="str">
            <v/>
          </cell>
          <cell r="L1634">
            <v>0</v>
          </cell>
          <cell r="M1634" t="str">
            <v/>
          </cell>
        </row>
        <row r="1635">
          <cell r="A1635" t="str">
            <v>56900017016</v>
          </cell>
          <cell r="B1635" t="str">
            <v>노 무 비</v>
          </cell>
          <cell r="C1635" t="str">
            <v>내선전공</v>
          </cell>
          <cell r="D1635" t="str">
            <v>인</v>
          </cell>
          <cell r="E1635">
            <v>0.155</v>
          </cell>
          <cell r="F1635">
            <v>135106</v>
          </cell>
          <cell r="G1635">
            <v>20941.400000000001</v>
          </cell>
          <cell r="H1635">
            <v>0</v>
          </cell>
          <cell r="I1635" t="str">
            <v/>
          </cell>
          <cell r="J1635">
            <v>135106</v>
          </cell>
          <cell r="K1635">
            <v>20941.400000000001</v>
          </cell>
          <cell r="L1635">
            <v>0</v>
          </cell>
          <cell r="M1635" t="str">
            <v/>
          </cell>
        </row>
        <row r="1636">
          <cell r="A1636" t="str">
            <v>A0300000000</v>
          </cell>
          <cell r="B1636" t="str">
            <v>[ 공 구 손 료 ]</v>
          </cell>
          <cell r="C1636" t="str">
            <v>노무비의 3 %</v>
          </cell>
          <cell r="D1636" t="str">
            <v>식</v>
          </cell>
          <cell r="E1636">
            <v>1</v>
          </cell>
          <cell r="F1636">
            <v>628.20000000000073</v>
          </cell>
          <cell r="G1636">
            <v>628.20000000000005</v>
          </cell>
          <cell r="H1636">
            <v>628.20000000000073</v>
          </cell>
          <cell r="I1636">
            <v>628.20000000000073</v>
          </cell>
          <cell r="K1636" t="str">
            <v/>
          </cell>
          <cell r="M1636" t="str">
            <v/>
          </cell>
        </row>
        <row r="1637">
          <cell r="B1637" t="str">
            <v>( 합       계 )</v>
          </cell>
          <cell r="F1637" t="str">
            <v/>
          </cell>
          <cell r="G1637">
            <v>89751</v>
          </cell>
          <cell r="I1637">
            <v>68810</v>
          </cell>
          <cell r="K1637">
            <v>20941</v>
          </cell>
          <cell r="M1637">
            <v>0</v>
          </cell>
        </row>
        <row r="1638">
          <cell r="F1638" t="str">
            <v/>
          </cell>
          <cell r="G1638" t="str">
            <v/>
          </cell>
          <cell r="I1638" t="str">
            <v/>
          </cell>
          <cell r="K1638" t="str">
            <v/>
          </cell>
          <cell r="M1638" t="str">
            <v/>
          </cell>
        </row>
        <row r="1639">
          <cell r="A1639" t="str">
            <v>56958000177</v>
          </cell>
          <cell r="B1639" t="str">
            <v>[제 220호] 조명기구 TYPE [D]  LED 10W/1(망벽부등) [SET]</v>
          </cell>
          <cell r="F1639" t="str">
            <v/>
          </cell>
          <cell r="G1639" t="str">
            <v/>
          </cell>
          <cell r="I1639" t="str">
            <v/>
          </cell>
          <cell r="K1639" t="str">
            <v/>
          </cell>
          <cell r="M1639" t="str">
            <v/>
          </cell>
        </row>
        <row r="1640">
          <cell r="A1640" t="str">
            <v>MM630886626</v>
          </cell>
          <cell r="B1640" t="str">
            <v>조명기구 TYPE [D]</v>
          </cell>
          <cell r="C1640" t="str">
            <v>LED 10W/1(망벽부등)</v>
          </cell>
          <cell r="D1640" t="str">
            <v>SET</v>
          </cell>
          <cell r="E1640">
            <v>1</v>
          </cell>
          <cell r="F1640">
            <v>84545</v>
          </cell>
          <cell r="G1640">
            <v>84545</v>
          </cell>
          <cell r="H1640">
            <v>84545</v>
          </cell>
          <cell r="I1640">
            <v>84545</v>
          </cell>
          <cell r="J1640">
            <v>0</v>
          </cell>
          <cell r="K1640" t="str">
            <v/>
          </cell>
          <cell r="L1640">
            <v>0</v>
          </cell>
          <cell r="M1640" t="str">
            <v/>
          </cell>
        </row>
        <row r="1641">
          <cell r="A1641" t="str">
            <v>56900017016</v>
          </cell>
          <cell r="B1641" t="str">
            <v>노 무 비</v>
          </cell>
          <cell r="C1641" t="str">
            <v>내선전공</v>
          </cell>
          <cell r="D1641" t="str">
            <v>인</v>
          </cell>
          <cell r="E1641">
            <v>0.15</v>
          </cell>
          <cell r="F1641">
            <v>135106</v>
          </cell>
          <cell r="G1641">
            <v>20265.900000000001</v>
          </cell>
          <cell r="H1641">
            <v>0</v>
          </cell>
          <cell r="I1641" t="str">
            <v/>
          </cell>
          <cell r="J1641">
            <v>135106</v>
          </cell>
          <cell r="K1641">
            <v>20265.900000000001</v>
          </cell>
          <cell r="L1641">
            <v>0</v>
          </cell>
          <cell r="M1641" t="str">
            <v/>
          </cell>
        </row>
        <row r="1642">
          <cell r="A1642" t="str">
            <v>A0300000000</v>
          </cell>
          <cell r="B1642" t="str">
            <v>[ 공 구 손 료 ]</v>
          </cell>
          <cell r="C1642" t="str">
            <v>노무비의 3 %</v>
          </cell>
          <cell r="D1642" t="str">
            <v>식</v>
          </cell>
          <cell r="E1642">
            <v>1</v>
          </cell>
          <cell r="F1642">
            <v>607.90000000000146</v>
          </cell>
          <cell r="G1642">
            <v>607.9</v>
          </cell>
          <cell r="H1642">
            <v>607.90000000000146</v>
          </cell>
          <cell r="I1642">
            <v>607.90000000000146</v>
          </cell>
          <cell r="K1642" t="str">
            <v/>
          </cell>
          <cell r="M1642" t="str">
            <v/>
          </cell>
        </row>
        <row r="1643">
          <cell r="B1643" t="str">
            <v>( 합       계 )</v>
          </cell>
          <cell r="F1643" t="str">
            <v/>
          </cell>
          <cell r="G1643">
            <v>105417</v>
          </cell>
          <cell r="I1643">
            <v>85152</v>
          </cell>
          <cell r="K1643">
            <v>20265</v>
          </cell>
          <cell r="M1643">
            <v>0</v>
          </cell>
        </row>
        <row r="1644">
          <cell r="F1644" t="str">
            <v/>
          </cell>
          <cell r="G1644" t="str">
            <v/>
          </cell>
          <cell r="I1644" t="str">
            <v/>
          </cell>
          <cell r="K1644" t="str">
            <v/>
          </cell>
          <cell r="M1644" t="str">
            <v/>
          </cell>
        </row>
        <row r="1645">
          <cell r="A1645" t="str">
            <v>56958000178</v>
          </cell>
          <cell r="B1645" t="str">
            <v>[제 221호] 조명기구 TYPE [E]  LED 10W/1(원형직부등) [SET]</v>
          </cell>
          <cell r="F1645" t="str">
            <v/>
          </cell>
          <cell r="G1645" t="str">
            <v/>
          </cell>
          <cell r="I1645" t="str">
            <v/>
          </cell>
          <cell r="K1645" t="str">
            <v/>
          </cell>
          <cell r="M1645" t="str">
            <v/>
          </cell>
        </row>
        <row r="1646">
          <cell r="A1646" t="str">
            <v>MM630886627</v>
          </cell>
          <cell r="B1646" t="str">
            <v>조명기구 TYPE [E]</v>
          </cell>
          <cell r="C1646" t="str">
            <v>LED 10W/1(원형직부등)</v>
          </cell>
          <cell r="D1646" t="str">
            <v>SET</v>
          </cell>
          <cell r="E1646">
            <v>1</v>
          </cell>
          <cell r="F1646">
            <v>82727</v>
          </cell>
          <cell r="G1646">
            <v>82727</v>
          </cell>
          <cell r="H1646">
            <v>82727</v>
          </cell>
          <cell r="I1646">
            <v>82727</v>
          </cell>
          <cell r="J1646">
            <v>0</v>
          </cell>
          <cell r="K1646" t="str">
            <v/>
          </cell>
          <cell r="L1646">
            <v>0</v>
          </cell>
          <cell r="M1646" t="str">
            <v/>
          </cell>
        </row>
        <row r="1647">
          <cell r="A1647" t="str">
            <v>56900017016</v>
          </cell>
          <cell r="B1647" t="str">
            <v>노 무 비</v>
          </cell>
          <cell r="C1647" t="str">
            <v>내선전공</v>
          </cell>
          <cell r="D1647" t="str">
            <v>인</v>
          </cell>
          <cell r="E1647">
            <v>0.18</v>
          </cell>
          <cell r="F1647">
            <v>135106</v>
          </cell>
          <cell r="G1647">
            <v>24319</v>
          </cell>
          <cell r="H1647">
            <v>0</v>
          </cell>
          <cell r="I1647" t="str">
            <v/>
          </cell>
          <cell r="J1647">
            <v>135106</v>
          </cell>
          <cell r="K1647">
            <v>24319</v>
          </cell>
          <cell r="L1647">
            <v>0</v>
          </cell>
          <cell r="M1647" t="str">
            <v/>
          </cell>
        </row>
        <row r="1648">
          <cell r="A1648" t="str">
            <v>A0300000000</v>
          </cell>
          <cell r="B1648" t="str">
            <v>[ 공 구 손 료 ]</v>
          </cell>
          <cell r="C1648" t="str">
            <v>노무비의 3 %</v>
          </cell>
          <cell r="D1648" t="str">
            <v>식</v>
          </cell>
          <cell r="E1648">
            <v>1</v>
          </cell>
          <cell r="F1648">
            <v>729.5</v>
          </cell>
          <cell r="G1648">
            <v>729.5</v>
          </cell>
          <cell r="H1648">
            <v>729.5</v>
          </cell>
          <cell r="I1648">
            <v>729.5</v>
          </cell>
          <cell r="K1648" t="str">
            <v/>
          </cell>
          <cell r="M1648" t="str">
            <v/>
          </cell>
        </row>
        <row r="1649">
          <cell r="B1649" t="str">
            <v>( 합       계 )</v>
          </cell>
          <cell r="F1649" t="str">
            <v/>
          </cell>
          <cell r="G1649">
            <v>107775</v>
          </cell>
          <cell r="I1649">
            <v>83456</v>
          </cell>
          <cell r="K1649">
            <v>24319</v>
          </cell>
          <cell r="M1649">
            <v>0</v>
          </cell>
        </row>
        <row r="1650">
          <cell r="F1650" t="str">
            <v/>
          </cell>
          <cell r="G1650" t="str">
            <v/>
          </cell>
          <cell r="I1650" t="str">
            <v/>
          </cell>
          <cell r="K1650" t="str">
            <v/>
          </cell>
          <cell r="M1650" t="str">
            <v/>
          </cell>
        </row>
        <row r="1651">
          <cell r="A1651" t="str">
            <v>56958000179</v>
          </cell>
          <cell r="B1651" t="str">
            <v>[제 222호] 조명기구 TYPE [F]  LED 160W/1(투광등) [SET]</v>
          </cell>
          <cell r="F1651" t="str">
            <v/>
          </cell>
          <cell r="G1651" t="str">
            <v/>
          </cell>
          <cell r="I1651" t="str">
            <v/>
          </cell>
          <cell r="K1651" t="str">
            <v/>
          </cell>
          <cell r="M1651" t="str">
            <v/>
          </cell>
        </row>
        <row r="1652">
          <cell r="A1652" t="str">
            <v>MM630886628</v>
          </cell>
          <cell r="B1652" t="str">
            <v>조명기구 TYPE [F]</v>
          </cell>
          <cell r="C1652" t="str">
            <v>LED 160W/1(투광등)</v>
          </cell>
          <cell r="D1652" t="str">
            <v>SET</v>
          </cell>
          <cell r="E1652">
            <v>1</v>
          </cell>
          <cell r="F1652">
            <v>1363636</v>
          </cell>
          <cell r="G1652">
            <v>1363636</v>
          </cell>
          <cell r="H1652">
            <v>1363636</v>
          </cell>
          <cell r="I1652">
            <v>1363636</v>
          </cell>
          <cell r="J1652">
            <v>0</v>
          </cell>
          <cell r="K1652" t="str">
            <v/>
          </cell>
          <cell r="L1652">
            <v>0</v>
          </cell>
          <cell r="M1652" t="str">
            <v/>
          </cell>
        </row>
        <row r="1653">
          <cell r="A1653" t="str">
            <v>56900017016</v>
          </cell>
          <cell r="B1653" t="str">
            <v>노 무 비</v>
          </cell>
          <cell r="C1653" t="str">
            <v>내선전공</v>
          </cell>
          <cell r="D1653" t="str">
            <v>인</v>
          </cell>
          <cell r="E1653">
            <v>0.19</v>
          </cell>
          <cell r="F1653">
            <v>135106</v>
          </cell>
          <cell r="G1653">
            <v>25670.1</v>
          </cell>
          <cell r="H1653">
            <v>0</v>
          </cell>
          <cell r="I1653" t="str">
            <v/>
          </cell>
          <cell r="J1653">
            <v>135106</v>
          </cell>
          <cell r="K1653">
            <v>25670.1</v>
          </cell>
          <cell r="L1653">
            <v>0</v>
          </cell>
          <cell r="M1653" t="str">
            <v/>
          </cell>
        </row>
        <row r="1654">
          <cell r="A1654" t="str">
            <v>A0300000000</v>
          </cell>
          <cell r="B1654" t="str">
            <v>[ 공 구 손 료 ]</v>
          </cell>
          <cell r="C1654" t="str">
            <v>노무비의 3 %</v>
          </cell>
          <cell r="D1654" t="str">
            <v>식</v>
          </cell>
          <cell r="E1654">
            <v>1</v>
          </cell>
          <cell r="F1654">
            <v>770.09999999999854</v>
          </cell>
          <cell r="G1654">
            <v>770</v>
          </cell>
          <cell r="H1654">
            <v>770.09999999999854</v>
          </cell>
          <cell r="I1654">
            <v>770.09999999999854</v>
          </cell>
          <cell r="K1654" t="str">
            <v/>
          </cell>
          <cell r="M1654" t="str">
            <v/>
          </cell>
        </row>
        <row r="1655">
          <cell r="B1655" t="str">
            <v>( 합       계 )</v>
          </cell>
          <cell r="F1655" t="str">
            <v/>
          </cell>
          <cell r="G1655">
            <v>1390076</v>
          </cell>
          <cell r="I1655">
            <v>1364406</v>
          </cell>
          <cell r="K1655">
            <v>25670</v>
          </cell>
          <cell r="M1655">
            <v>0</v>
          </cell>
        </row>
        <row r="1656">
          <cell r="F1656" t="str">
            <v/>
          </cell>
          <cell r="G1656" t="str">
            <v/>
          </cell>
          <cell r="I1656" t="str">
            <v/>
          </cell>
          <cell r="K1656" t="str">
            <v/>
          </cell>
          <cell r="M1656" t="str">
            <v/>
          </cell>
        </row>
        <row r="1657">
          <cell r="A1657" t="str">
            <v>56958000180</v>
          </cell>
          <cell r="B1657" t="str">
            <v>[제 223호] 조명기구 TYPE [G]  FPL 55W/6(사각거실등) [SET]</v>
          </cell>
          <cell r="F1657" t="str">
            <v/>
          </cell>
          <cell r="G1657" t="str">
            <v/>
          </cell>
          <cell r="I1657" t="str">
            <v/>
          </cell>
          <cell r="K1657" t="str">
            <v/>
          </cell>
          <cell r="M1657" t="str">
            <v/>
          </cell>
        </row>
        <row r="1658">
          <cell r="A1658" t="str">
            <v>MM630886629</v>
          </cell>
          <cell r="B1658" t="str">
            <v>조명기구 TYPE [G]</v>
          </cell>
          <cell r="C1658" t="str">
            <v>FPL 55W/6(사각거실등)</v>
          </cell>
          <cell r="D1658" t="str">
            <v>SET</v>
          </cell>
          <cell r="E1658">
            <v>1</v>
          </cell>
          <cell r="F1658">
            <v>114545</v>
          </cell>
          <cell r="G1658">
            <v>114545</v>
          </cell>
          <cell r="H1658">
            <v>114545</v>
          </cell>
          <cell r="I1658">
            <v>114545</v>
          </cell>
          <cell r="J1658">
            <v>0</v>
          </cell>
          <cell r="K1658" t="str">
            <v/>
          </cell>
          <cell r="L1658">
            <v>0</v>
          </cell>
          <cell r="M1658" t="str">
            <v/>
          </cell>
        </row>
        <row r="1659">
          <cell r="A1659" t="str">
            <v>56900017016</v>
          </cell>
          <cell r="B1659" t="str">
            <v>노 무 비</v>
          </cell>
          <cell r="C1659" t="str">
            <v>내선전공</v>
          </cell>
          <cell r="D1659" t="str">
            <v>인</v>
          </cell>
          <cell r="E1659">
            <v>0.41399999999999998</v>
          </cell>
          <cell r="F1659">
            <v>135106</v>
          </cell>
          <cell r="G1659">
            <v>55933.8</v>
          </cell>
          <cell r="H1659">
            <v>0</v>
          </cell>
          <cell r="I1659" t="str">
            <v/>
          </cell>
          <cell r="J1659">
            <v>135106</v>
          </cell>
          <cell r="K1659">
            <v>55933.8</v>
          </cell>
          <cell r="L1659">
            <v>0</v>
          </cell>
          <cell r="M1659" t="str">
            <v/>
          </cell>
        </row>
        <row r="1660">
          <cell r="A1660" t="str">
            <v>A0300000000</v>
          </cell>
          <cell r="B1660" t="str">
            <v>[ 공 구 손 료 ]</v>
          </cell>
          <cell r="C1660" t="str">
            <v>노무비의 3 %</v>
          </cell>
          <cell r="D1660" t="str">
            <v>식</v>
          </cell>
          <cell r="E1660">
            <v>1</v>
          </cell>
          <cell r="F1660">
            <v>1678</v>
          </cell>
          <cell r="G1660">
            <v>1678</v>
          </cell>
          <cell r="H1660">
            <v>1678</v>
          </cell>
          <cell r="I1660">
            <v>1678</v>
          </cell>
          <cell r="K1660" t="str">
            <v/>
          </cell>
          <cell r="M1660" t="str">
            <v/>
          </cell>
        </row>
        <row r="1661">
          <cell r="B1661" t="str">
            <v>( 합       계 )</v>
          </cell>
          <cell r="F1661" t="str">
            <v/>
          </cell>
          <cell r="G1661">
            <v>172156</v>
          </cell>
          <cell r="I1661">
            <v>116223</v>
          </cell>
          <cell r="K1661">
            <v>55933</v>
          </cell>
          <cell r="M1661">
            <v>0</v>
          </cell>
        </row>
        <row r="1662">
          <cell r="F1662" t="str">
            <v/>
          </cell>
          <cell r="G1662" t="str">
            <v/>
          </cell>
          <cell r="I1662" t="str">
            <v/>
          </cell>
          <cell r="K1662" t="str">
            <v/>
          </cell>
          <cell r="M1662" t="str">
            <v/>
          </cell>
        </row>
        <row r="1663">
          <cell r="A1663" t="str">
            <v>56958000181</v>
          </cell>
          <cell r="B1663" t="str">
            <v>[제 224호] 조명기구 TYPE [H]  FPL 36W/3(방등) [SET]</v>
          </cell>
          <cell r="F1663" t="str">
            <v/>
          </cell>
          <cell r="G1663" t="str">
            <v/>
          </cell>
          <cell r="I1663" t="str">
            <v/>
          </cell>
          <cell r="K1663" t="str">
            <v/>
          </cell>
          <cell r="M1663" t="str">
            <v/>
          </cell>
        </row>
        <row r="1664">
          <cell r="A1664" t="str">
            <v>MM630886630</v>
          </cell>
          <cell r="B1664" t="str">
            <v>조명기구 TYPE [H]</v>
          </cell>
          <cell r="C1664" t="str">
            <v>FPL 36W/3(방등)</v>
          </cell>
          <cell r="D1664" t="str">
            <v>SET</v>
          </cell>
          <cell r="E1664">
            <v>1</v>
          </cell>
          <cell r="F1664">
            <v>86364</v>
          </cell>
          <cell r="G1664">
            <v>86364</v>
          </cell>
          <cell r="H1664">
            <v>86364</v>
          </cell>
          <cell r="I1664">
            <v>86364</v>
          </cell>
          <cell r="J1664">
            <v>0</v>
          </cell>
          <cell r="K1664" t="str">
            <v/>
          </cell>
          <cell r="L1664">
            <v>0</v>
          </cell>
          <cell r="M1664" t="str">
            <v/>
          </cell>
        </row>
        <row r="1665">
          <cell r="A1665" t="str">
            <v>56900017016</v>
          </cell>
          <cell r="B1665" t="str">
            <v>노 무 비</v>
          </cell>
          <cell r="C1665" t="str">
            <v>내선전공</v>
          </cell>
          <cell r="D1665" t="str">
            <v>인</v>
          </cell>
          <cell r="E1665">
            <v>0.35899999999999999</v>
          </cell>
          <cell r="F1665">
            <v>135106</v>
          </cell>
          <cell r="G1665">
            <v>48503</v>
          </cell>
          <cell r="H1665">
            <v>0</v>
          </cell>
          <cell r="I1665" t="str">
            <v/>
          </cell>
          <cell r="J1665">
            <v>135106</v>
          </cell>
          <cell r="K1665">
            <v>48503</v>
          </cell>
          <cell r="L1665">
            <v>0</v>
          </cell>
          <cell r="M1665" t="str">
            <v/>
          </cell>
        </row>
        <row r="1666">
          <cell r="A1666" t="str">
            <v>A0300000000</v>
          </cell>
          <cell r="B1666" t="str">
            <v>[ 공 구 손 료 ]</v>
          </cell>
          <cell r="C1666" t="str">
            <v>노무비의 3 %</v>
          </cell>
          <cell r="D1666" t="str">
            <v>식</v>
          </cell>
          <cell r="E1666">
            <v>1</v>
          </cell>
          <cell r="F1666">
            <v>1455</v>
          </cell>
          <cell r="G1666">
            <v>1455</v>
          </cell>
          <cell r="H1666">
            <v>1455</v>
          </cell>
          <cell r="I1666">
            <v>1455</v>
          </cell>
          <cell r="K1666" t="str">
            <v/>
          </cell>
          <cell r="M1666" t="str">
            <v/>
          </cell>
        </row>
        <row r="1667">
          <cell r="B1667" t="str">
            <v>( 합       계 )</v>
          </cell>
          <cell r="F1667" t="str">
            <v/>
          </cell>
          <cell r="G1667">
            <v>136322</v>
          </cell>
          <cell r="I1667">
            <v>87819</v>
          </cell>
          <cell r="K1667">
            <v>48503</v>
          </cell>
          <cell r="M1667">
            <v>0</v>
          </cell>
        </row>
        <row r="1668">
          <cell r="F1668" t="str">
            <v/>
          </cell>
          <cell r="G1668" t="str">
            <v/>
          </cell>
          <cell r="I1668" t="str">
            <v/>
          </cell>
          <cell r="K1668" t="str">
            <v/>
          </cell>
          <cell r="M1668" t="str">
            <v/>
          </cell>
        </row>
        <row r="1669">
          <cell r="A1669" t="str">
            <v>56958000182</v>
          </cell>
          <cell r="B1669" t="str">
            <v>[제 225호] 조명기구 TYPE [I]  FPL 36W/2(방등) [SET]</v>
          </cell>
          <cell r="F1669" t="str">
            <v/>
          </cell>
          <cell r="G1669" t="str">
            <v/>
          </cell>
          <cell r="I1669" t="str">
            <v/>
          </cell>
          <cell r="K1669" t="str">
            <v/>
          </cell>
          <cell r="M1669" t="str">
            <v/>
          </cell>
        </row>
        <row r="1670">
          <cell r="A1670" t="str">
            <v>MM630886631</v>
          </cell>
          <cell r="B1670" t="str">
            <v>조명기구 TYPE [I]</v>
          </cell>
          <cell r="C1670" t="str">
            <v>FPL 36W/2(방등)</v>
          </cell>
          <cell r="D1670" t="str">
            <v>SET</v>
          </cell>
          <cell r="E1670">
            <v>1</v>
          </cell>
          <cell r="F1670">
            <v>86364</v>
          </cell>
          <cell r="G1670">
            <v>86364</v>
          </cell>
          <cell r="H1670">
            <v>86364</v>
          </cell>
          <cell r="I1670">
            <v>86364</v>
          </cell>
          <cell r="J1670">
            <v>0</v>
          </cell>
          <cell r="K1670" t="str">
            <v/>
          </cell>
          <cell r="L1670">
            <v>0</v>
          </cell>
          <cell r="M1670" t="str">
            <v/>
          </cell>
        </row>
        <row r="1671">
          <cell r="A1671" t="str">
            <v>56900017016</v>
          </cell>
          <cell r="B1671" t="str">
            <v>노 무 비</v>
          </cell>
          <cell r="C1671" t="str">
            <v>내선전공</v>
          </cell>
          <cell r="D1671" t="str">
            <v>인</v>
          </cell>
          <cell r="E1671">
            <v>0.27700000000000002</v>
          </cell>
          <cell r="F1671">
            <v>135106</v>
          </cell>
          <cell r="G1671">
            <v>37424.300000000003</v>
          </cell>
          <cell r="H1671">
            <v>0</v>
          </cell>
          <cell r="I1671" t="str">
            <v/>
          </cell>
          <cell r="J1671">
            <v>135106</v>
          </cell>
          <cell r="K1671">
            <v>37424.300000000003</v>
          </cell>
          <cell r="L1671">
            <v>0</v>
          </cell>
          <cell r="M1671" t="str">
            <v/>
          </cell>
        </row>
        <row r="1672">
          <cell r="A1672" t="str">
            <v>A0300000000</v>
          </cell>
          <cell r="B1672" t="str">
            <v>[ 공 구 손 료 ]</v>
          </cell>
          <cell r="C1672" t="str">
            <v>노무비의 3 %</v>
          </cell>
          <cell r="D1672" t="str">
            <v>식</v>
          </cell>
          <cell r="E1672">
            <v>1</v>
          </cell>
          <cell r="F1672">
            <v>1122.6999999999971</v>
          </cell>
          <cell r="G1672">
            <v>1122.7</v>
          </cell>
          <cell r="H1672">
            <v>1122.6999999999971</v>
          </cell>
          <cell r="I1672">
            <v>1122.6999999999971</v>
          </cell>
          <cell r="K1672" t="str">
            <v/>
          </cell>
          <cell r="M1672" t="str">
            <v/>
          </cell>
        </row>
        <row r="1673">
          <cell r="B1673" t="str">
            <v>( 합       계 )</v>
          </cell>
          <cell r="F1673" t="str">
            <v/>
          </cell>
          <cell r="G1673">
            <v>124910</v>
          </cell>
          <cell r="I1673">
            <v>87486</v>
          </cell>
          <cell r="K1673">
            <v>37424</v>
          </cell>
          <cell r="M1673">
            <v>0</v>
          </cell>
        </row>
        <row r="1674">
          <cell r="F1674" t="str">
            <v/>
          </cell>
          <cell r="G1674" t="str">
            <v/>
          </cell>
          <cell r="I1674" t="str">
            <v/>
          </cell>
          <cell r="K1674" t="str">
            <v/>
          </cell>
          <cell r="M1674" t="str">
            <v/>
          </cell>
        </row>
        <row r="1675">
          <cell r="A1675" t="str">
            <v>56958000183</v>
          </cell>
          <cell r="B1675" t="str">
            <v>[제 226호] 조명기구 TYPE [J]  FPL 36W/2(주방등) [SET]</v>
          </cell>
          <cell r="F1675" t="str">
            <v/>
          </cell>
          <cell r="G1675" t="str">
            <v/>
          </cell>
          <cell r="I1675" t="str">
            <v/>
          </cell>
          <cell r="K1675" t="str">
            <v/>
          </cell>
          <cell r="M1675" t="str">
            <v/>
          </cell>
        </row>
        <row r="1676">
          <cell r="A1676" t="str">
            <v>MM630886632</v>
          </cell>
          <cell r="B1676" t="str">
            <v>조명기구 TYPE [J]</v>
          </cell>
          <cell r="C1676" t="str">
            <v>FPL 36W/2(주방등)</v>
          </cell>
          <cell r="D1676" t="str">
            <v>SET</v>
          </cell>
          <cell r="E1676">
            <v>1</v>
          </cell>
          <cell r="F1676">
            <v>50000</v>
          </cell>
          <cell r="G1676">
            <v>50000</v>
          </cell>
          <cell r="H1676">
            <v>50000</v>
          </cell>
          <cell r="I1676">
            <v>50000</v>
          </cell>
          <cell r="J1676">
            <v>0</v>
          </cell>
          <cell r="K1676" t="str">
            <v/>
          </cell>
          <cell r="L1676">
            <v>0</v>
          </cell>
          <cell r="M1676" t="str">
            <v/>
          </cell>
        </row>
        <row r="1677">
          <cell r="A1677" t="str">
            <v>56900017016</v>
          </cell>
          <cell r="B1677" t="str">
            <v>노 무 비</v>
          </cell>
          <cell r="C1677" t="str">
            <v>내선전공</v>
          </cell>
          <cell r="D1677" t="str">
            <v>인</v>
          </cell>
          <cell r="E1677">
            <v>0.27700000000000002</v>
          </cell>
          <cell r="F1677">
            <v>135106</v>
          </cell>
          <cell r="G1677">
            <v>37424.300000000003</v>
          </cell>
          <cell r="H1677">
            <v>0</v>
          </cell>
          <cell r="I1677" t="str">
            <v/>
          </cell>
          <cell r="J1677">
            <v>135106</v>
          </cell>
          <cell r="K1677">
            <v>37424.300000000003</v>
          </cell>
          <cell r="L1677">
            <v>0</v>
          </cell>
          <cell r="M1677" t="str">
            <v/>
          </cell>
        </row>
        <row r="1678">
          <cell r="A1678" t="str">
            <v>A0300000000</v>
          </cell>
          <cell r="B1678" t="str">
            <v>[ 공 구 손 료 ]</v>
          </cell>
          <cell r="C1678" t="str">
            <v>노무비의 3 %</v>
          </cell>
          <cell r="D1678" t="str">
            <v>식</v>
          </cell>
          <cell r="E1678">
            <v>1</v>
          </cell>
          <cell r="F1678">
            <v>1122.6999999999971</v>
          </cell>
          <cell r="G1678">
            <v>1122.7</v>
          </cell>
          <cell r="H1678">
            <v>1122.6999999999971</v>
          </cell>
          <cell r="I1678">
            <v>1122.6999999999971</v>
          </cell>
          <cell r="K1678" t="str">
            <v/>
          </cell>
          <cell r="M1678" t="str">
            <v/>
          </cell>
        </row>
        <row r="1679">
          <cell r="B1679" t="str">
            <v>( 합       계 )</v>
          </cell>
          <cell r="F1679" t="str">
            <v/>
          </cell>
          <cell r="G1679">
            <v>88546</v>
          </cell>
          <cell r="I1679">
            <v>51122</v>
          </cell>
          <cell r="K1679">
            <v>37424</v>
          </cell>
          <cell r="M1679">
            <v>0</v>
          </cell>
        </row>
        <row r="1680">
          <cell r="F1680" t="str">
            <v/>
          </cell>
          <cell r="G1680" t="str">
            <v/>
          </cell>
          <cell r="I1680" t="str">
            <v/>
          </cell>
          <cell r="K1680" t="str">
            <v/>
          </cell>
          <cell r="M1680" t="str">
            <v/>
          </cell>
        </row>
        <row r="1681">
          <cell r="A1681" t="str">
            <v>56958000184</v>
          </cell>
          <cell r="B1681" t="str">
            <v>[제 227호] 조명기구 TYPE [K]  LED 10W/2(식탁등) [SET]</v>
          </cell>
          <cell r="F1681" t="str">
            <v/>
          </cell>
          <cell r="G1681" t="str">
            <v/>
          </cell>
          <cell r="I1681" t="str">
            <v/>
          </cell>
          <cell r="K1681" t="str">
            <v/>
          </cell>
          <cell r="M1681" t="str">
            <v/>
          </cell>
        </row>
        <row r="1682">
          <cell r="A1682" t="str">
            <v>MM630886633</v>
          </cell>
          <cell r="B1682" t="str">
            <v>조명기구 TYPE [K]</v>
          </cell>
          <cell r="C1682" t="str">
            <v>LED 10W/2(식탁등)</v>
          </cell>
          <cell r="D1682" t="str">
            <v>SET</v>
          </cell>
          <cell r="E1682">
            <v>1</v>
          </cell>
          <cell r="F1682">
            <v>159091</v>
          </cell>
          <cell r="G1682">
            <v>159091</v>
          </cell>
          <cell r="H1682">
            <v>159091</v>
          </cell>
          <cell r="I1682">
            <v>159091</v>
          </cell>
          <cell r="J1682">
            <v>0</v>
          </cell>
          <cell r="K1682" t="str">
            <v/>
          </cell>
          <cell r="L1682">
            <v>0</v>
          </cell>
          <cell r="M1682" t="str">
            <v/>
          </cell>
        </row>
        <row r="1683">
          <cell r="A1683" t="str">
            <v>56900017016</v>
          </cell>
          <cell r="B1683" t="str">
            <v>노 무 비</v>
          </cell>
          <cell r="C1683" t="str">
            <v>내선전공</v>
          </cell>
          <cell r="D1683" t="str">
            <v>인</v>
          </cell>
          <cell r="E1683">
            <v>0.27700000000000002</v>
          </cell>
          <cell r="F1683">
            <v>135106</v>
          </cell>
          <cell r="G1683">
            <v>37424.300000000003</v>
          </cell>
          <cell r="H1683">
            <v>0</v>
          </cell>
          <cell r="I1683" t="str">
            <v/>
          </cell>
          <cell r="J1683">
            <v>135106</v>
          </cell>
          <cell r="K1683">
            <v>37424.300000000003</v>
          </cell>
          <cell r="L1683">
            <v>0</v>
          </cell>
          <cell r="M1683" t="str">
            <v/>
          </cell>
        </row>
        <row r="1684">
          <cell r="A1684" t="str">
            <v>A0300000000</v>
          </cell>
          <cell r="B1684" t="str">
            <v>[ 공 구 손 료 ]</v>
          </cell>
          <cell r="C1684" t="str">
            <v>노무비의 3 %</v>
          </cell>
          <cell r="D1684" t="str">
            <v>식</v>
          </cell>
          <cell r="E1684">
            <v>1</v>
          </cell>
          <cell r="F1684">
            <v>1122.6999999999971</v>
          </cell>
          <cell r="G1684">
            <v>1122.7</v>
          </cell>
          <cell r="H1684">
            <v>1122.6999999999971</v>
          </cell>
          <cell r="I1684">
            <v>1122.6999999999971</v>
          </cell>
          <cell r="K1684" t="str">
            <v/>
          </cell>
          <cell r="M1684" t="str">
            <v/>
          </cell>
        </row>
        <row r="1685">
          <cell r="B1685" t="str">
            <v>( 합       계 )</v>
          </cell>
          <cell r="F1685" t="str">
            <v/>
          </cell>
          <cell r="G1685">
            <v>197637</v>
          </cell>
          <cell r="I1685">
            <v>160213</v>
          </cell>
          <cell r="K1685">
            <v>37424</v>
          </cell>
          <cell r="M1685">
            <v>0</v>
          </cell>
        </row>
        <row r="1686">
          <cell r="F1686" t="str">
            <v/>
          </cell>
          <cell r="G1686" t="str">
            <v/>
          </cell>
          <cell r="I1686" t="str">
            <v/>
          </cell>
          <cell r="K1686" t="str">
            <v/>
          </cell>
          <cell r="M1686" t="str">
            <v/>
          </cell>
        </row>
        <row r="1687">
          <cell r="A1687" t="str">
            <v>56958000185</v>
          </cell>
          <cell r="B1687" t="str">
            <v>[제 228호] 조명기구 TYPE [L]  FPL 36W/1(욕실벽부등) [SET]</v>
          </cell>
          <cell r="F1687" t="str">
            <v/>
          </cell>
          <cell r="G1687" t="str">
            <v/>
          </cell>
          <cell r="I1687" t="str">
            <v/>
          </cell>
          <cell r="K1687" t="str">
            <v/>
          </cell>
          <cell r="M1687" t="str">
            <v/>
          </cell>
        </row>
        <row r="1688">
          <cell r="A1688" t="str">
            <v>MM630886634</v>
          </cell>
          <cell r="B1688" t="str">
            <v>조명기구 TYPE [L]</v>
          </cell>
          <cell r="C1688" t="str">
            <v>FPL 36W/1(욕실벽부등)</v>
          </cell>
          <cell r="D1688" t="str">
            <v>SET</v>
          </cell>
          <cell r="E1688">
            <v>1</v>
          </cell>
          <cell r="F1688">
            <v>100000</v>
          </cell>
          <cell r="G1688">
            <v>100000</v>
          </cell>
          <cell r="H1688">
            <v>100000</v>
          </cell>
          <cell r="I1688">
            <v>100000</v>
          </cell>
          <cell r="J1688">
            <v>0</v>
          </cell>
          <cell r="K1688" t="str">
            <v/>
          </cell>
          <cell r="L1688">
            <v>0</v>
          </cell>
          <cell r="M1688" t="str">
            <v/>
          </cell>
        </row>
        <row r="1689">
          <cell r="A1689" t="str">
            <v>56900017016</v>
          </cell>
          <cell r="B1689" t="str">
            <v>노 무 비</v>
          </cell>
          <cell r="C1689" t="str">
            <v>내선전공</v>
          </cell>
          <cell r="D1689" t="str">
            <v>인</v>
          </cell>
          <cell r="E1689">
            <v>0.223</v>
          </cell>
          <cell r="F1689">
            <v>135106</v>
          </cell>
          <cell r="G1689">
            <v>30128.6</v>
          </cell>
          <cell r="H1689">
            <v>0</v>
          </cell>
          <cell r="I1689" t="str">
            <v/>
          </cell>
          <cell r="J1689">
            <v>135106</v>
          </cell>
          <cell r="K1689">
            <v>30128.6</v>
          </cell>
          <cell r="L1689">
            <v>0</v>
          </cell>
          <cell r="M1689" t="str">
            <v/>
          </cell>
        </row>
        <row r="1690">
          <cell r="A1690" t="str">
            <v>A0300000000</v>
          </cell>
          <cell r="B1690" t="str">
            <v>[ 공 구 손 료 ]</v>
          </cell>
          <cell r="C1690" t="str">
            <v>노무비의 3 %</v>
          </cell>
          <cell r="D1690" t="str">
            <v>식</v>
          </cell>
          <cell r="E1690">
            <v>1</v>
          </cell>
          <cell r="F1690">
            <v>903.79999999999927</v>
          </cell>
          <cell r="G1690">
            <v>903.7</v>
          </cell>
          <cell r="H1690">
            <v>903.79999999999927</v>
          </cell>
          <cell r="I1690">
            <v>903.79999999999927</v>
          </cell>
          <cell r="K1690" t="str">
            <v/>
          </cell>
          <cell r="M1690" t="str">
            <v/>
          </cell>
        </row>
        <row r="1691">
          <cell r="B1691" t="str">
            <v>( 합       계 )</v>
          </cell>
          <cell r="F1691" t="str">
            <v/>
          </cell>
          <cell r="G1691">
            <v>131031</v>
          </cell>
          <cell r="I1691">
            <v>100903</v>
          </cell>
          <cell r="K1691">
            <v>30128</v>
          </cell>
          <cell r="M1691">
            <v>0</v>
          </cell>
        </row>
        <row r="1692">
          <cell r="F1692" t="str">
            <v/>
          </cell>
          <cell r="G1692" t="str">
            <v/>
          </cell>
          <cell r="I1692" t="str">
            <v/>
          </cell>
          <cell r="K1692" t="str">
            <v/>
          </cell>
          <cell r="M1692" t="str">
            <v/>
          </cell>
        </row>
        <row r="1693">
          <cell r="A1693" t="str">
            <v>56958000186</v>
          </cell>
          <cell r="B1693" t="str">
            <v>[제 229호] 조명기구 TYPE [M]  LED 2W/2(비상라이트) [SET]</v>
          </cell>
          <cell r="F1693" t="str">
            <v/>
          </cell>
          <cell r="G1693" t="str">
            <v/>
          </cell>
          <cell r="I1693" t="str">
            <v/>
          </cell>
          <cell r="K1693" t="str">
            <v/>
          </cell>
          <cell r="M1693" t="str">
            <v/>
          </cell>
        </row>
        <row r="1694">
          <cell r="A1694" t="str">
            <v>MM630886635</v>
          </cell>
          <cell r="B1694" t="str">
            <v>조명기구 TYPE [M]</v>
          </cell>
          <cell r="C1694" t="str">
            <v>LED 2W/2(비상라이트)</v>
          </cell>
          <cell r="D1694" t="str">
            <v>SET</v>
          </cell>
          <cell r="E1694">
            <v>1</v>
          </cell>
          <cell r="F1694">
            <v>218182</v>
          </cell>
          <cell r="G1694">
            <v>218182</v>
          </cell>
          <cell r="H1694">
            <v>218182</v>
          </cell>
          <cell r="I1694">
            <v>218182</v>
          </cell>
          <cell r="J1694">
            <v>0</v>
          </cell>
          <cell r="K1694" t="str">
            <v/>
          </cell>
          <cell r="L1694">
            <v>0</v>
          </cell>
          <cell r="M1694" t="str">
            <v/>
          </cell>
        </row>
        <row r="1695">
          <cell r="A1695" t="str">
            <v>56900017016</v>
          </cell>
          <cell r="B1695" t="str">
            <v>노 무 비</v>
          </cell>
          <cell r="C1695" t="str">
            <v>내선전공</v>
          </cell>
          <cell r="D1695" t="str">
            <v>인</v>
          </cell>
          <cell r="E1695">
            <v>0.15</v>
          </cell>
          <cell r="F1695">
            <v>135106</v>
          </cell>
          <cell r="G1695">
            <v>20265.900000000001</v>
          </cell>
          <cell r="H1695">
            <v>0</v>
          </cell>
          <cell r="I1695" t="str">
            <v/>
          </cell>
          <cell r="J1695">
            <v>135106</v>
          </cell>
          <cell r="K1695">
            <v>20265.900000000001</v>
          </cell>
          <cell r="L1695">
            <v>0</v>
          </cell>
          <cell r="M1695" t="str">
            <v/>
          </cell>
        </row>
        <row r="1696">
          <cell r="A1696" t="str">
            <v>A0300000000</v>
          </cell>
          <cell r="B1696" t="str">
            <v>[ 공 구 손 료 ]</v>
          </cell>
          <cell r="C1696" t="str">
            <v>노무비의 3 %</v>
          </cell>
          <cell r="D1696" t="str">
            <v>식</v>
          </cell>
          <cell r="E1696">
            <v>1</v>
          </cell>
          <cell r="F1696">
            <v>607.90000000000146</v>
          </cell>
          <cell r="G1696">
            <v>607.9</v>
          </cell>
          <cell r="H1696">
            <v>607.90000000000146</v>
          </cell>
          <cell r="I1696">
            <v>607.90000000000146</v>
          </cell>
          <cell r="K1696" t="str">
            <v/>
          </cell>
          <cell r="M1696" t="str">
            <v/>
          </cell>
        </row>
        <row r="1697">
          <cell r="B1697" t="str">
            <v>( 합       계 )</v>
          </cell>
          <cell r="F1697" t="str">
            <v/>
          </cell>
          <cell r="G1697">
            <v>239054</v>
          </cell>
          <cell r="I1697">
            <v>218789</v>
          </cell>
          <cell r="K1697">
            <v>20265</v>
          </cell>
          <cell r="M1697">
            <v>0</v>
          </cell>
        </row>
        <row r="1698">
          <cell r="F1698" t="str">
            <v/>
          </cell>
          <cell r="G1698" t="str">
            <v/>
          </cell>
          <cell r="I1698" t="str">
            <v/>
          </cell>
          <cell r="K1698" t="str">
            <v/>
          </cell>
          <cell r="M1698" t="str">
            <v/>
          </cell>
        </row>
        <row r="1699">
          <cell r="A1699" t="str">
            <v>56958000187</v>
          </cell>
          <cell r="B1699" t="str">
            <v>[제 230호] 조명기구 TYPE [O]  LED 10W/1(벽부등) [SET]</v>
          </cell>
          <cell r="F1699" t="str">
            <v/>
          </cell>
          <cell r="G1699" t="str">
            <v/>
          </cell>
          <cell r="I1699" t="str">
            <v/>
          </cell>
          <cell r="K1699" t="str">
            <v/>
          </cell>
          <cell r="M1699" t="str">
            <v/>
          </cell>
        </row>
        <row r="1700">
          <cell r="A1700" t="str">
            <v>MM630886636</v>
          </cell>
          <cell r="B1700" t="str">
            <v>조명기구 TYPE [O]</v>
          </cell>
          <cell r="C1700" t="str">
            <v>LED 10W/1(벽부등)</v>
          </cell>
          <cell r="D1700" t="str">
            <v>SET</v>
          </cell>
          <cell r="E1700">
            <v>1</v>
          </cell>
          <cell r="F1700">
            <v>77273</v>
          </cell>
          <cell r="G1700">
            <v>77273</v>
          </cell>
          <cell r="H1700">
            <v>77273</v>
          </cell>
          <cell r="I1700">
            <v>77273</v>
          </cell>
          <cell r="J1700">
            <v>0</v>
          </cell>
          <cell r="K1700" t="str">
            <v/>
          </cell>
          <cell r="L1700">
            <v>0</v>
          </cell>
          <cell r="M1700" t="str">
            <v/>
          </cell>
        </row>
        <row r="1701">
          <cell r="A1701" t="str">
            <v>56900017016</v>
          </cell>
          <cell r="B1701" t="str">
            <v>노 무 비</v>
          </cell>
          <cell r="C1701" t="str">
            <v>내선전공</v>
          </cell>
          <cell r="D1701" t="str">
            <v>인</v>
          </cell>
          <cell r="E1701">
            <v>0.15</v>
          </cell>
          <cell r="F1701">
            <v>135106</v>
          </cell>
          <cell r="G1701">
            <v>20265.900000000001</v>
          </cell>
          <cell r="H1701">
            <v>0</v>
          </cell>
          <cell r="I1701" t="str">
            <v/>
          </cell>
          <cell r="J1701">
            <v>135106</v>
          </cell>
          <cell r="K1701">
            <v>20265.900000000001</v>
          </cell>
          <cell r="L1701">
            <v>0</v>
          </cell>
          <cell r="M1701" t="str">
            <v/>
          </cell>
        </row>
        <row r="1702">
          <cell r="A1702" t="str">
            <v>A0300000000</v>
          </cell>
          <cell r="B1702" t="str">
            <v>[ 공 구 손 료 ]</v>
          </cell>
          <cell r="C1702" t="str">
            <v>노무비의 3 %</v>
          </cell>
          <cell r="D1702" t="str">
            <v>식</v>
          </cell>
          <cell r="E1702">
            <v>1</v>
          </cell>
          <cell r="F1702">
            <v>607.90000000000146</v>
          </cell>
          <cell r="G1702">
            <v>607.9</v>
          </cell>
          <cell r="H1702">
            <v>607.90000000000146</v>
          </cell>
          <cell r="I1702">
            <v>607.90000000000146</v>
          </cell>
          <cell r="K1702" t="str">
            <v/>
          </cell>
          <cell r="M1702" t="str">
            <v/>
          </cell>
        </row>
        <row r="1703">
          <cell r="B1703" t="str">
            <v>( 합       계 )</v>
          </cell>
          <cell r="F1703" t="str">
            <v/>
          </cell>
          <cell r="G1703">
            <v>98145</v>
          </cell>
          <cell r="I1703">
            <v>77880</v>
          </cell>
          <cell r="K1703">
            <v>20265</v>
          </cell>
          <cell r="M1703">
            <v>0</v>
          </cell>
        </row>
        <row r="1704">
          <cell r="F1704" t="str">
            <v/>
          </cell>
          <cell r="G1704" t="str">
            <v/>
          </cell>
          <cell r="I1704" t="str">
            <v/>
          </cell>
          <cell r="K1704" t="str">
            <v/>
          </cell>
          <cell r="M1704" t="str">
            <v/>
          </cell>
        </row>
        <row r="1705">
          <cell r="A1705" t="str">
            <v>56958000188</v>
          </cell>
          <cell r="B1705" t="str">
            <v>[제 231호] 조명기구 TYPE [P]  LED 10W/1(센서직부등) [SET]</v>
          </cell>
          <cell r="F1705" t="str">
            <v/>
          </cell>
          <cell r="G1705" t="str">
            <v/>
          </cell>
          <cell r="I1705" t="str">
            <v/>
          </cell>
          <cell r="K1705" t="str">
            <v/>
          </cell>
          <cell r="M1705" t="str">
            <v/>
          </cell>
        </row>
        <row r="1706">
          <cell r="A1706" t="str">
            <v>MM630886637</v>
          </cell>
          <cell r="B1706" t="str">
            <v>조명기구 TYPE [P]</v>
          </cell>
          <cell r="C1706" t="str">
            <v>LED 10W/1(센서직부등)</v>
          </cell>
          <cell r="D1706" t="str">
            <v>SET</v>
          </cell>
          <cell r="E1706">
            <v>1</v>
          </cell>
          <cell r="F1706">
            <v>80000</v>
          </cell>
          <cell r="G1706">
            <v>80000</v>
          </cell>
          <cell r="H1706">
            <v>80000</v>
          </cell>
          <cell r="I1706">
            <v>80000</v>
          </cell>
          <cell r="J1706">
            <v>0</v>
          </cell>
          <cell r="K1706" t="str">
            <v/>
          </cell>
          <cell r="L1706">
            <v>0</v>
          </cell>
          <cell r="M1706" t="str">
            <v/>
          </cell>
        </row>
        <row r="1707">
          <cell r="A1707" t="str">
            <v>56900017016</v>
          </cell>
          <cell r="B1707" t="str">
            <v>노 무 비</v>
          </cell>
          <cell r="C1707" t="str">
            <v>내선전공</v>
          </cell>
          <cell r="D1707" t="str">
            <v>인</v>
          </cell>
          <cell r="E1707">
            <v>0.18</v>
          </cell>
          <cell r="F1707">
            <v>135106</v>
          </cell>
          <cell r="G1707">
            <v>24319</v>
          </cell>
          <cell r="H1707">
            <v>0</v>
          </cell>
          <cell r="I1707" t="str">
            <v/>
          </cell>
          <cell r="J1707">
            <v>135106</v>
          </cell>
          <cell r="K1707">
            <v>24319</v>
          </cell>
          <cell r="L1707">
            <v>0</v>
          </cell>
          <cell r="M1707" t="str">
            <v/>
          </cell>
        </row>
        <row r="1708">
          <cell r="A1708" t="str">
            <v>A0300000000</v>
          </cell>
          <cell r="B1708" t="str">
            <v>[ 공 구 손 료 ]</v>
          </cell>
          <cell r="C1708" t="str">
            <v>노무비의 3 %</v>
          </cell>
          <cell r="D1708" t="str">
            <v>식</v>
          </cell>
          <cell r="E1708">
            <v>1</v>
          </cell>
          <cell r="F1708">
            <v>729.5</v>
          </cell>
          <cell r="G1708">
            <v>729.5</v>
          </cell>
          <cell r="H1708">
            <v>729.5</v>
          </cell>
          <cell r="I1708">
            <v>729.5</v>
          </cell>
          <cell r="K1708" t="str">
            <v/>
          </cell>
          <cell r="M1708" t="str">
            <v/>
          </cell>
        </row>
        <row r="1709">
          <cell r="B1709" t="str">
            <v>( 합       계 )</v>
          </cell>
          <cell r="F1709" t="str">
            <v/>
          </cell>
          <cell r="G1709">
            <v>105048</v>
          </cell>
          <cell r="I1709">
            <v>80729</v>
          </cell>
          <cell r="K1709">
            <v>24319</v>
          </cell>
          <cell r="M1709">
            <v>0</v>
          </cell>
        </row>
        <row r="1710">
          <cell r="F1710" t="str">
            <v/>
          </cell>
          <cell r="G1710" t="str">
            <v/>
          </cell>
          <cell r="I1710" t="str">
            <v/>
          </cell>
          <cell r="K1710" t="str">
            <v/>
          </cell>
          <cell r="M1710" t="str">
            <v/>
          </cell>
        </row>
        <row r="1711">
          <cell r="A1711" t="str">
            <v>56958000189</v>
          </cell>
          <cell r="B1711" t="str">
            <v>[제 232호] 조명기구 TYPE [AE]  LED 50W/1(매입평판등)배터리 [SET]</v>
          </cell>
          <cell r="F1711" t="str">
            <v/>
          </cell>
          <cell r="G1711" t="str">
            <v/>
          </cell>
          <cell r="I1711" t="str">
            <v/>
          </cell>
          <cell r="K1711" t="str">
            <v/>
          </cell>
          <cell r="M1711" t="str">
            <v/>
          </cell>
        </row>
        <row r="1712">
          <cell r="A1712" t="str">
            <v>MM630886638</v>
          </cell>
          <cell r="B1712" t="str">
            <v>조명기구 TYPE [AE]</v>
          </cell>
          <cell r="C1712" t="str">
            <v>LED 50W/1(매입평판등)배터리</v>
          </cell>
          <cell r="D1712" t="str">
            <v>SET</v>
          </cell>
          <cell r="E1712">
            <v>1</v>
          </cell>
          <cell r="F1712">
            <v>272727</v>
          </cell>
          <cell r="G1712">
            <v>272727</v>
          </cell>
          <cell r="H1712">
            <v>272727</v>
          </cell>
          <cell r="I1712">
            <v>272727</v>
          </cell>
          <cell r="J1712">
            <v>0</v>
          </cell>
          <cell r="K1712" t="str">
            <v/>
          </cell>
          <cell r="L1712">
            <v>0</v>
          </cell>
          <cell r="M1712" t="str">
            <v/>
          </cell>
        </row>
        <row r="1713">
          <cell r="A1713" t="str">
            <v>56900017016</v>
          </cell>
          <cell r="B1713" t="str">
            <v>노 무 비</v>
          </cell>
          <cell r="C1713" t="str">
            <v>내선전공</v>
          </cell>
          <cell r="D1713" t="str">
            <v>인</v>
          </cell>
          <cell r="E1713">
            <v>0.30599999999999999</v>
          </cell>
          <cell r="F1713">
            <v>135106</v>
          </cell>
          <cell r="G1713">
            <v>41342.400000000001</v>
          </cell>
          <cell r="H1713">
            <v>0</v>
          </cell>
          <cell r="I1713" t="str">
            <v/>
          </cell>
          <cell r="J1713">
            <v>135106</v>
          </cell>
          <cell r="K1713">
            <v>41342.400000000001</v>
          </cell>
          <cell r="L1713">
            <v>0</v>
          </cell>
          <cell r="M1713" t="str">
            <v/>
          </cell>
        </row>
        <row r="1714">
          <cell r="A1714" t="str">
            <v>A0300000000</v>
          </cell>
          <cell r="B1714" t="str">
            <v>[ 공 구 손 료 ]</v>
          </cell>
          <cell r="C1714" t="str">
            <v>노무비의 3 %</v>
          </cell>
          <cell r="D1714" t="str">
            <v>식</v>
          </cell>
          <cell r="E1714">
            <v>1</v>
          </cell>
          <cell r="F1714">
            <v>1240.1999999999971</v>
          </cell>
          <cell r="G1714">
            <v>1240.2</v>
          </cell>
          <cell r="H1714">
            <v>1240.1999999999971</v>
          </cell>
          <cell r="I1714">
            <v>1240.1999999999971</v>
          </cell>
          <cell r="K1714" t="str">
            <v/>
          </cell>
          <cell r="M1714" t="str">
            <v/>
          </cell>
        </row>
        <row r="1715">
          <cell r="B1715" t="str">
            <v>( 합       계 )</v>
          </cell>
          <cell r="F1715" t="str">
            <v/>
          </cell>
          <cell r="G1715">
            <v>315309</v>
          </cell>
          <cell r="I1715">
            <v>273967</v>
          </cell>
          <cell r="K1715">
            <v>41342</v>
          </cell>
          <cell r="M1715">
            <v>0</v>
          </cell>
        </row>
        <row r="1716">
          <cell r="F1716" t="str">
            <v/>
          </cell>
          <cell r="G1716" t="str">
            <v/>
          </cell>
          <cell r="I1716" t="str">
            <v/>
          </cell>
          <cell r="K1716" t="str">
            <v/>
          </cell>
          <cell r="M1716" t="str">
            <v/>
          </cell>
        </row>
        <row r="1717">
          <cell r="A1717" t="str">
            <v>56958000190</v>
          </cell>
          <cell r="B1717" t="str">
            <v>[제 233호] 23KV동심난연케이블(철거)  22.9kV,F-CN/CO,수밀,1x60㎟ [.M]</v>
          </cell>
          <cell r="F1717" t="str">
            <v/>
          </cell>
          <cell r="G1717" t="str">
            <v/>
          </cell>
          <cell r="I1717" t="str">
            <v/>
          </cell>
          <cell r="K1717" t="str">
            <v/>
          </cell>
          <cell r="M1717" t="str">
            <v/>
          </cell>
        </row>
        <row r="1718">
          <cell r="A1718" t="str">
            <v>MM630886990</v>
          </cell>
          <cell r="B1718" t="str">
            <v>23KV동심난연케이블(철거)</v>
          </cell>
          <cell r="C1718" t="str">
            <v>22.9kV,F-CN/CO,수밀,1x60㎟</v>
          </cell>
          <cell r="D1718" t="str">
            <v>M</v>
          </cell>
          <cell r="E1718">
            <v>1</v>
          </cell>
          <cell r="F1718" t="str">
            <v/>
          </cell>
          <cell r="G1718" t="str">
            <v/>
          </cell>
          <cell r="H1718">
            <v>0</v>
          </cell>
          <cell r="I1718" t="str">
            <v/>
          </cell>
          <cell r="J1718">
            <v>0</v>
          </cell>
          <cell r="K1718" t="str">
            <v/>
          </cell>
          <cell r="L1718">
            <v>0</v>
          </cell>
          <cell r="M1718" t="str">
            <v/>
          </cell>
        </row>
        <row r="1719">
          <cell r="A1719" t="str">
            <v>56900017117</v>
          </cell>
          <cell r="B1719" t="str">
            <v>노 무 비</v>
          </cell>
          <cell r="C1719" t="str">
            <v>특고압케이블전공</v>
          </cell>
          <cell r="D1719" t="str">
            <v>인</v>
          </cell>
          <cell r="E1719">
            <v>3.0500000000000002E-3</v>
          </cell>
          <cell r="F1719">
            <v>237241</v>
          </cell>
          <cell r="G1719">
            <v>723.5</v>
          </cell>
          <cell r="H1719">
            <v>0</v>
          </cell>
          <cell r="I1719" t="str">
            <v/>
          </cell>
          <cell r="J1719">
            <v>237241</v>
          </cell>
          <cell r="K1719">
            <v>723.5</v>
          </cell>
          <cell r="L1719">
            <v>0</v>
          </cell>
          <cell r="M1719" t="str">
            <v/>
          </cell>
        </row>
        <row r="1720">
          <cell r="A1720" t="str">
            <v>56900017041</v>
          </cell>
          <cell r="B1720" t="str">
            <v>노 무 비</v>
          </cell>
          <cell r="C1720" t="str">
            <v>보통인부</v>
          </cell>
          <cell r="D1720" t="str">
            <v>인</v>
          </cell>
          <cell r="E1720">
            <v>3.0500000000000002E-3</v>
          </cell>
          <cell r="F1720">
            <v>81443</v>
          </cell>
          <cell r="G1720">
            <v>248.4</v>
          </cell>
          <cell r="H1720">
            <v>0</v>
          </cell>
          <cell r="I1720" t="str">
            <v/>
          </cell>
          <cell r="J1720">
            <v>81443</v>
          </cell>
          <cell r="K1720">
            <v>248.4</v>
          </cell>
          <cell r="L1720">
            <v>0</v>
          </cell>
          <cell r="M1720" t="str">
            <v/>
          </cell>
        </row>
        <row r="1721">
          <cell r="A1721" t="str">
            <v>A0300000000</v>
          </cell>
          <cell r="B1721" t="str">
            <v>[ 공 구 손 료 ]</v>
          </cell>
          <cell r="C1721" t="str">
            <v>노무비의 3 %</v>
          </cell>
          <cell r="D1721" t="str">
            <v>식</v>
          </cell>
          <cell r="E1721">
            <v>1</v>
          </cell>
          <cell r="F1721">
            <v>29.100000000000023</v>
          </cell>
          <cell r="G1721">
            <v>29.1</v>
          </cell>
          <cell r="H1721">
            <v>29.100000000000023</v>
          </cell>
          <cell r="I1721">
            <v>29.100000000000023</v>
          </cell>
          <cell r="K1721" t="str">
            <v/>
          </cell>
          <cell r="M1721" t="str">
            <v/>
          </cell>
        </row>
        <row r="1722">
          <cell r="B1722" t="str">
            <v>( 합       계 )</v>
          </cell>
          <cell r="F1722" t="str">
            <v/>
          </cell>
          <cell r="G1722">
            <v>1000</v>
          </cell>
          <cell r="I1722">
            <v>29</v>
          </cell>
          <cell r="K1722">
            <v>971</v>
          </cell>
          <cell r="M1722">
            <v>0</v>
          </cell>
        </row>
        <row r="1723">
          <cell r="F1723" t="str">
            <v/>
          </cell>
          <cell r="G1723" t="str">
            <v/>
          </cell>
          <cell r="I1723" t="str">
            <v/>
          </cell>
          <cell r="K1723" t="str">
            <v/>
          </cell>
          <cell r="M1723" t="str">
            <v/>
          </cell>
        </row>
        <row r="1724">
          <cell r="A1724" t="str">
            <v>56958000191</v>
          </cell>
          <cell r="B1724" t="str">
            <v>[제 234호] 고압 가교PE 난연케이블(철거)  6/10Kv F-CV 1C×35㎟ [.M]</v>
          </cell>
          <cell r="F1724" t="str">
            <v/>
          </cell>
          <cell r="G1724" t="str">
            <v/>
          </cell>
          <cell r="I1724" t="str">
            <v/>
          </cell>
          <cell r="K1724" t="str">
            <v/>
          </cell>
          <cell r="M1724" t="str">
            <v/>
          </cell>
        </row>
        <row r="1725">
          <cell r="A1725" t="str">
            <v>MM630886991</v>
          </cell>
          <cell r="B1725" t="str">
            <v>고압 가교PE 난연케이블(철거)</v>
          </cell>
          <cell r="C1725" t="str">
            <v>6/10Kv F-CV 1C×35㎟</v>
          </cell>
          <cell r="D1725" t="str">
            <v>M</v>
          </cell>
          <cell r="E1725">
            <v>1</v>
          </cell>
          <cell r="F1725" t="str">
            <v/>
          </cell>
          <cell r="G1725" t="str">
            <v/>
          </cell>
          <cell r="H1725">
            <v>0</v>
          </cell>
          <cell r="I1725" t="str">
            <v/>
          </cell>
          <cell r="J1725">
            <v>0</v>
          </cell>
          <cell r="K1725" t="str">
            <v/>
          </cell>
          <cell r="L1725">
            <v>0</v>
          </cell>
          <cell r="M1725" t="str">
            <v/>
          </cell>
        </row>
        <row r="1726">
          <cell r="A1726" t="str">
            <v>56900017010</v>
          </cell>
          <cell r="B1726" t="str">
            <v>노 무 비</v>
          </cell>
          <cell r="C1726" t="str">
            <v>고압케이블전공</v>
          </cell>
          <cell r="D1726" t="str">
            <v>인</v>
          </cell>
          <cell r="E1726">
            <v>4.5399999999999998E-3</v>
          </cell>
          <cell r="F1726">
            <v>205729</v>
          </cell>
          <cell r="G1726">
            <v>934</v>
          </cell>
          <cell r="H1726">
            <v>0</v>
          </cell>
          <cell r="I1726" t="str">
            <v/>
          </cell>
          <cell r="J1726">
            <v>205729</v>
          </cell>
          <cell r="K1726">
            <v>934</v>
          </cell>
          <cell r="L1726">
            <v>0</v>
          </cell>
          <cell r="M1726" t="str">
            <v/>
          </cell>
        </row>
        <row r="1727">
          <cell r="A1727" t="str">
            <v>56900017041</v>
          </cell>
          <cell r="B1727" t="str">
            <v>노 무 비</v>
          </cell>
          <cell r="C1727" t="str">
            <v>보통인부</v>
          </cell>
          <cell r="D1727" t="str">
            <v>인</v>
          </cell>
          <cell r="E1727">
            <v>4.5399999999999998E-3</v>
          </cell>
          <cell r="F1727">
            <v>81443</v>
          </cell>
          <cell r="G1727">
            <v>369.7</v>
          </cell>
          <cell r="H1727">
            <v>0</v>
          </cell>
          <cell r="I1727" t="str">
            <v/>
          </cell>
          <cell r="J1727">
            <v>81443</v>
          </cell>
          <cell r="K1727">
            <v>369.7</v>
          </cell>
          <cell r="L1727">
            <v>0</v>
          </cell>
          <cell r="M1727" t="str">
            <v/>
          </cell>
        </row>
        <row r="1728">
          <cell r="A1728" t="str">
            <v>A0300000000</v>
          </cell>
          <cell r="B1728" t="str">
            <v>[ 공 구 손 료 ]</v>
          </cell>
          <cell r="C1728" t="str">
            <v>노무비의 3 %</v>
          </cell>
          <cell r="D1728" t="str">
            <v>식</v>
          </cell>
          <cell r="E1728">
            <v>1</v>
          </cell>
          <cell r="F1728">
            <v>39</v>
          </cell>
          <cell r="G1728">
            <v>39</v>
          </cell>
          <cell r="H1728">
            <v>39</v>
          </cell>
          <cell r="I1728">
            <v>39</v>
          </cell>
          <cell r="K1728" t="str">
            <v/>
          </cell>
          <cell r="M1728" t="str">
            <v/>
          </cell>
        </row>
        <row r="1729">
          <cell r="B1729" t="str">
            <v>( 합       계 )</v>
          </cell>
          <cell r="F1729" t="str">
            <v/>
          </cell>
          <cell r="G1729">
            <v>1342</v>
          </cell>
          <cell r="I1729">
            <v>39</v>
          </cell>
          <cell r="K1729">
            <v>1303</v>
          </cell>
          <cell r="M1729">
            <v>0</v>
          </cell>
        </row>
        <row r="1730">
          <cell r="F1730" t="str">
            <v/>
          </cell>
          <cell r="G1730" t="str">
            <v/>
          </cell>
          <cell r="I1730" t="str">
            <v/>
          </cell>
          <cell r="K1730" t="str">
            <v/>
          </cell>
          <cell r="M1730" t="str">
            <v/>
          </cell>
        </row>
        <row r="1731">
          <cell r="A1731" t="str">
            <v>56958000192</v>
          </cell>
          <cell r="B1731" t="str">
            <v>[제 235호] 고압 가교PE 난연케이블(철거)  6/10Kv F-CV 1C×70㎟ [.M]</v>
          </cell>
          <cell r="F1731" t="str">
            <v/>
          </cell>
          <cell r="G1731" t="str">
            <v/>
          </cell>
          <cell r="I1731" t="str">
            <v/>
          </cell>
          <cell r="K1731" t="str">
            <v/>
          </cell>
          <cell r="M1731" t="str">
            <v/>
          </cell>
        </row>
        <row r="1732">
          <cell r="A1732" t="str">
            <v>MM630886992</v>
          </cell>
          <cell r="B1732" t="str">
            <v>고압 가교PE 난연케이블(철거)</v>
          </cell>
          <cell r="C1732" t="str">
            <v>6/10Kv F-CV 1C×70㎟</v>
          </cell>
          <cell r="D1732" t="str">
            <v>M</v>
          </cell>
          <cell r="E1732">
            <v>1</v>
          </cell>
          <cell r="F1732" t="str">
            <v/>
          </cell>
          <cell r="G1732" t="str">
            <v/>
          </cell>
          <cell r="H1732">
            <v>0</v>
          </cell>
          <cell r="I1732" t="str">
            <v/>
          </cell>
          <cell r="J1732">
            <v>0</v>
          </cell>
          <cell r="K1732" t="str">
            <v/>
          </cell>
          <cell r="L1732">
            <v>0</v>
          </cell>
          <cell r="M1732" t="str">
            <v/>
          </cell>
        </row>
        <row r="1733">
          <cell r="A1733" t="str">
            <v>56900017010</v>
          </cell>
          <cell r="B1733" t="str">
            <v>노 무 비</v>
          </cell>
          <cell r="C1733" t="str">
            <v>고압케이블전공</v>
          </cell>
          <cell r="D1733" t="str">
            <v>인</v>
          </cell>
          <cell r="E1733">
            <v>5.8300000000000001E-3</v>
          </cell>
          <cell r="F1733">
            <v>205729</v>
          </cell>
          <cell r="G1733">
            <v>1199.4000000000001</v>
          </cell>
          <cell r="H1733">
            <v>0</v>
          </cell>
          <cell r="I1733" t="str">
            <v/>
          </cell>
          <cell r="J1733">
            <v>205729</v>
          </cell>
          <cell r="K1733">
            <v>1199.4000000000001</v>
          </cell>
          <cell r="L1733">
            <v>0</v>
          </cell>
          <cell r="M1733" t="str">
            <v/>
          </cell>
        </row>
        <row r="1734">
          <cell r="A1734" t="str">
            <v>56900017041</v>
          </cell>
          <cell r="B1734" t="str">
            <v>노 무 비</v>
          </cell>
          <cell r="C1734" t="str">
            <v>보통인부</v>
          </cell>
          <cell r="D1734" t="str">
            <v>인</v>
          </cell>
          <cell r="E1734">
            <v>5.8300000000000001E-3</v>
          </cell>
          <cell r="F1734">
            <v>81443</v>
          </cell>
          <cell r="G1734">
            <v>474.8</v>
          </cell>
          <cell r="H1734">
            <v>0</v>
          </cell>
          <cell r="I1734" t="str">
            <v/>
          </cell>
          <cell r="J1734">
            <v>81443</v>
          </cell>
          <cell r="K1734">
            <v>474.8</v>
          </cell>
          <cell r="L1734">
            <v>0</v>
          </cell>
          <cell r="M1734" t="str">
            <v/>
          </cell>
        </row>
        <row r="1735">
          <cell r="A1735" t="str">
            <v>A0300000000</v>
          </cell>
          <cell r="B1735" t="str">
            <v>[ 공 구 손 료 ]</v>
          </cell>
          <cell r="C1735" t="str">
            <v>노무비의 3 %</v>
          </cell>
          <cell r="D1735" t="str">
            <v>식</v>
          </cell>
          <cell r="E1735">
            <v>1</v>
          </cell>
          <cell r="F1735">
            <v>50.200000000000045</v>
          </cell>
          <cell r="G1735">
            <v>50.2</v>
          </cell>
          <cell r="H1735">
            <v>50.200000000000045</v>
          </cell>
          <cell r="I1735">
            <v>50.200000000000045</v>
          </cell>
          <cell r="K1735" t="str">
            <v/>
          </cell>
          <cell r="M1735" t="str">
            <v/>
          </cell>
        </row>
        <row r="1736">
          <cell r="B1736" t="str">
            <v>( 합       계 )</v>
          </cell>
          <cell r="F1736" t="str">
            <v/>
          </cell>
          <cell r="G1736">
            <v>1724</v>
          </cell>
          <cell r="I1736">
            <v>50</v>
          </cell>
          <cell r="K1736">
            <v>1674</v>
          </cell>
          <cell r="M1736">
            <v>0</v>
          </cell>
        </row>
        <row r="1737">
          <cell r="F1737" t="str">
            <v/>
          </cell>
          <cell r="G1737" t="str">
            <v/>
          </cell>
          <cell r="I1737" t="str">
            <v/>
          </cell>
          <cell r="K1737" t="str">
            <v/>
          </cell>
          <cell r="M1737" t="str">
            <v/>
          </cell>
        </row>
        <row r="1738">
          <cell r="A1738" t="str">
            <v>56958000198</v>
          </cell>
          <cell r="B1738" t="str">
            <v>[제 236호] 단독형감지기  광전식(리듐전지) [EA]</v>
          </cell>
          <cell r="F1738" t="str">
            <v/>
          </cell>
          <cell r="G1738" t="str">
            <v/>
          </cell>
          <cell r="I1738" t="str">
            <v/>
          </cell>
          <cell r="K1738" t="str">
            <v/>
          </cell>
          <cell r="M1738" t="str">
            <v/>
          </cell>
        </row>
        <row r="1739">
          <cell r="A1739" t="str">
            <v>MM633537937</v>
          </cell>
          <cell r="B1739" t="str">
            <v>단독형감지기</v>
          </cell>
          <cell r="C1739" t="str">
            <v>광전식(리듐전지)</v>
          </cell>
          <cell r="D1739" t="str">
            <v>EA</v>
          </cell>
          <cell r="E1739">
            <v>1</v>
          </cell>
          <cell r="F1739">
            <v>65000</v>
          </cell>
          <cell r="G1739">
            <v>65000</v>
          </cell>
          <cell r="H1739">
            <v>65000</v>
          </cell>
          <cell r="I1739">
            <v>65000</v>
          </cell>
          <cell r="J1739">
            <v>0</v>
          </cell>
          <cell r="K1739" t="str">
            <v/>
          </cell>
          <cell r="L1739">
            <v>0</v>
          </cell>
          <cell r="M1739" t="str">
            <v/>
          </cell>
        </row>
        <row r="1740">
          <cell r="A1740" t="str">
            <v>56900017016</v>
          </cell>
          <cell r="B1740" t="str">
            <v>노 무 비</v>
          </cell>
          <cell r="C1740" t="str">
            <v>내선전공</v>
          </cell>
          <cell r="D1740" t="str">
            <v>인</v>
          </cell>
          <cell r="E1740">
            <v>0.13</v>
          </cell>
          <cell r="F1740">
            <v>135106</v>
          </cell>
          <cell r="G1740">
            <v>17563.7</v>
          </cell>
          <cell r="H1740">
            <v>0</v>
          </cell>
          <cell r="I1740" t="str">
            <v/>
          </cell>
          <cell r="J1740">
            <v>135106</v>
          </cell>
          <cell r="K1740">
            <v>17563.7</v>
          </cell>
          <cell r="L1740">
            <v>0</v>
          </cell>
          <cell r="M1740" t="str">
            <v/>
          </cell>
        </row>
        <row r="1741">
          <cell r="A1741" t="str">
            <v>A0300000000</v>
          </cell>
          <cell r="B1741" t="str">
            <v>[ 공 구 손 료 ]</v>
          </cell>
          <cell r="C1741" t="str">
            <v>노무비의 3 %</v>
          </cell>
          <cell r="D1741" t="str">
            <v>식</v>
          </cell>
          <cell r="E1741">
            <v>1</v>
          </cell>
          <cell r="F1741">
            <v>526.79999999999927</v>
          </cell>
          <cell r="G1741">
            <v>526.70000000000005</v>
          </cell>
          <cell r="H1741">
            <v>526.79999999999927</v>
          </cell>
          <cell r="I1741">
            <v>526.79999999999927</v>
          </cell>
          <cell r="K1741" t="str">
            <v/>
          </cell>
          <cell r="M1741" t="str">
            <v/>
          </cell>
        </row>
        <row r="1742">
          <cell r="B1742" t="str">
            <v>( 합       계 )</v>
          </cell>
          <cell r="F1742" t="str">
            <v/>
          </cell>
          <cell r="G1742">
            <v>83089</v>
          </cell>
          <cell r="I1742">
            <v>65526</v>
          </cell>
          <cell r="K1742">
            <v>17563</v>
          </cell>
          <cell r="M1742">
            <v>0</v>
          </cell>
        </row>
        <row r="1743">
          <cell r="F1743" t="str">
            <v/>
          </cell>
          <cell r="G1743" t="str">
            <v/>
          </cell>
          <cell r="I1743" t="str">
            <v/>
          </cell>
          <cell r="K1743" t="str">
            <v/>
          </cell>
          <cell r="M1743" t="str">
            <v/>
          </cell>
        </row>
        <row r="1744">
          <cell r="A1744" t="str">
            <v>56958000199</v>
          </cell>
          <cell r="B1744" t="str">
            <v>[제 237호] CCTV카메라(일체형)-철거재사  Color CCD, Dome(회전형) [개]</v>
          </cell>
          <cell r="F1744" t="str">
            <v/>
          </cell>
          <cell r="G1744" t="str">
            <v/>
          </cell>
          <cell r="I1744" t="str">
            <v/>
          </cell>
          <cell r="K1744" t="str">
            <v/>
          </cell>
          <cell r="M1744" t="str">
            <v/>
          </cell>
        </row>
        <row r="1745">
          <cell r="A1745" t="str">
            <v>MM640822997</v>
          </cell>
          <cell r="B1745" t="str">
            <v>CCTV카메라(일체형)-철거재사</v>
          </cell>
          <cell r="C1745" t="str">
            <v>Color CCD, Dome(회전형)</v>
          </cell>
          <cell r="D1745" t="str">
            <v>개</v>
          </cell>
          <cell r="E1745">
            <v>1</v>
          </cell>
          <cell r="F1745" t="str">
            <v/>
          </cell>
          <cell r="G1745" t="str">
            <v/>
          </cell>
          <cell r="I1745" t="str">
            <v/>
          </cell>
          <cell r="J1745">
            <v>0</v>
          </cell>
          <cell r="K1745" t="str">
            <v/>
          </cell>
          <cell r="L1745">
            <v>0</v>
          </cell>
          <cell r="M1745" t="str">
            <v/>
          </cell>
          <cell r="N1745" t="str">
            <v>철거재사용</v>
          </cell>
        </row>
        <row r="1746">
          <cell r="A1746" t="str">
            <v>56900017114</v>
          </cell>
          <cell r="B1746" t="str">
            <v>노 무 비</v>
          </cell>
          <cell r="C1746" t="str">
            <v>통신설비공</v>
          </cell>
          <cell r="D1746" t="str">
            <v>인</v>
          </cell>
          <cell r="E1746">
            <v>0.42</v>
          </cell>
          <cell r="F1746">
            <v>137172</v>
          </cell>
          <cell r="G1746">
            <v>57612.2</v>
          </cell>
          <cell r="H1746">
            <v>0</v>
          </cell>
          <cell r="I1746" t="str">
            <v/>
          </cell>
          <cell r="J1746">
            <v>137172</v>
          </cell>
          <cell r="K1746">
            <v>57612.2</v>
          </cell>
          <cell r="L1746">
            <v>0</v>
          </cell>
          <cell r="M1746" t="str">
            <v/>
          </cell>
        </row>
        <row r="1747">
          <cell r="A1747" t="str">
            <v>56900017112</v>
          </cell>
          <cell r="B1747" t="str">
            <v>노 무 비</v>
          </cell>
          <cell r="C1747" t="str">
            <v>통신관련산업기사</v>
          </cell>
          <cell r="D1747" t="str">
            <v>인</v>
          </cell>
          <cell r="E1747">
            <v>0.7</v>
          </cell>
          <cell r="F1747">
            <v>156769</v>
          </cell>
          <cell r="G1747">
            <v>109738.3</v>
          </cell>
          <cell r="H1747">
            <v>0</v>
          </cell>
          <cell r="I1747" t="str">
            <v/>
          </cell>
          <cell r="J1747">
            <v>156769</v>
          </cell>
          <cell r="K1747">
            <v>109738.3</v>
          </cell>
          <cell r="L1747">
            <v>0</v>
          </cell>
          <cell r="M1747" t="str">
            <v/>
          </cell>
        </row>
        <row r="1748">
          <cell r="A1748" t="str">
            <v>A0300000000</v>
          </cell>
          <cell r="B1748" t="str">
            <v>[ 공 구 손 료 ]</v>
          </cell>
          <cell r="C1748" t="str">
            <v>노무비의 3 %</v>
          </cell>
          <cell r="D1748" t="str">
            <v>식</v>
          </cell>
          <cell r="E1748">
            <v>1</v>
          </cell>
          <cell r="F1748">
            <v>5020.5</v>
          </cell>
          <cell r="G1748">
            <v>5020.5</v>
          </cell>
          <cell r="H1748">
            <v>5020.5</v>
          </cell>
          <cell r="I1748">
            <v>5020.5</v>
          </cell>
          <cell r="K1748" t="str">
            <v/>
          </cell>
          <cell r="M1748" t="str">
            <v/>
          </cell>
        </row>
        <row r="1749">
          <cell r="B1749" t="str">
            <v>( 합       계 )</v>
          </cell>
          <cell r="F1749" t="str">
            <v/>
          </cell>
          <cell r="G1749">
            <v>172370</v>
          </cell>
          <cell r="I1749">
            <v>5020</v>
          </cell>
          <cell r="K1749">
            <v>167350</v>
          </cell>
          <cell r="M1749">
            <v>0</v>
          </cell>
        </row>
        <row r="1750">
          <cell r="F1750" t="str">
            <v/>
          </cell>
          <cell r="G1750" t="str">
            <v/>
          </cell>
          <cell r="I1750" t="str">
            <v/>
          </cell>
          <cell r="K1750" t="str">
            <v/>
          </cell>
          <cell r="M1750" t="str">
            <v/>
          </cell>
        </row>
        <row r="1751">
          <cell r="A1751" t="str">
            <v>56958000200</v>
          </cell>
          <cell r="B1751" t="str">
            <v>[제 238호] 강제전선관-철거자재  아연도 28 mm_철거 [.M]</v>
          </cell>
          <cell r="F1751" t="str">
            <v/>
          </cell>
          <cell r="G1751" t="str">
            <v/>
          </cell>
          <cell r="I1751" t="str">
            <v/>
          </cell>
          <cell r="K1751" t="str">
            <v/>
          </cell>
          <cell r="M1751" t="str">
            <v/>
          </cell>
        </row>
        <row r="1752">
          <cell r="A1752" t="str">
            <v>MM640822980</v>
          </cell>
          <cell r="B1752" t="str">
            <v>강제전선관-철거자재</v>
          </cell>
          <cell r="C1752" t="str">
            <v>아연도 28 mm_철거</v>
          </cell>
          <cell r="D1752" t="str">
            <v>M</v>
          </cell>
          <cell r="E1752">
            <v>1</v>
          </cell>
          <cell r="F1752" t="str">
            <v/>
          </cell>
          <cell r="G1752" t="str">
            <v/>
          </cell>
          <cell r="I1752" t="str">
            <v/>
          </cell>
          <cell r="J1752">
            <v>0</v>
          </cell>
          <cell r="K1752" t="str">
            <v/>
          </cell>
          <cell r="L1752">
            <v>0</v>
          </cell>
          <cell r="M1752" t="str">
            <v/>
          </cell>
          <cell r="N1752" t="str">
            <v>철거자재</v>
          </cell>
        </row>
        <row r="1753">
          <cell r="A1753" t="str">
            <v>56900017016</v>
          </cell>
          <cell r="B1753" t="str">
            <v>노 무 비</v>
          </cell>
          <cell r="C1753" t="str">
            <v>내선전공</v>
          </cell>
          <cell r="D1753" t="str">
            <v>인</v>
          </cell>
          <cell r="E1753">
            <v>4.2000000000000003E-2</v>
          </cell>
          <cell r="F1753">
            <v>135106</v>
          </cell>
          <cell r="G1753">
            <v>5674.4</v>
          </cell>
          <cell r="H1753">
            <v>0</v>
          </cell>
          <cell r="I1753" t="str">
            <v/>
          </cell>
          <cell r="J1753">
            <v>135106</v>
          </cell>
          <cell r="K1753">
            <v>5674.4</v>
          </cell>
          <cell r="L1753">
            <v>0</v>
          </cell>
          <cell r="M1753" t="str">
            <v/>
          </cell>
        </row>
        <row r="1754">
          <cell r="A1754" t="str">
            <v>A0300000000</v>
          </cell>
          <cell r="B1754" t="str">
            <v>[ 공 구 손 료 ]</v>
          </cell>
          <cell r="C1754" t="str">
            <v>노무비의 3 %</v>
          </cell>
          <cell r="D1754" t="str">
            <v>식</v>
          </cell>
          <cell r="E1754">
            <v>1</v>
          </cell>
          <cell r="F1754">
            <v>170.19999999999982</v>
          </cell>
          <cell r="G1754">
            <v>170.2</v>
          </cell>
          <cell r="H1754">
            <v>170.19999999999982</v>
          </cell>
          <cell r="I1754">
            <v>170.19999999999982</v>
          </cell>
          <cell r="K1754" t="str">
            <v/>
          </cell>
          <cell r="M1754" t="str">
            <v/>
          </cell>
        </row>
        <row r="1755">
          <cell r="B1755" t="str">
            <v>( 합       계 )</v>
          </cell>
          <cell r="F1755" t="str">
            <v/>
          </cell>
          <cell r="G1755">
            <v>5844</v>
          </cell>
          <cell r="I1755">
            <v>170</v>
          </cell>
          <cell r="K1755">
            <v>5674</v>
          </cell>
          <cell r="M1755">
            <v>0</v>
          </cell>
        </row>
        <row r="1756">
          <cell r="F1756" t="str">
            <v/>
          </cell>
          <cell r="G1756" t="str">
            <v/>
          </cell>
          <cell r="I1756" t="str">
            <v/>
          </cell>
          <cell r="K1756" t="str">
            <v/>
          </cell>
          <cell r="M1756" t="str">
            <v/>
          </cell>
        </row>
        <row r="1757">
          <cell r="A1757" t="str">
            <v>56958000201</v>
          </cell>
          <cell r="B1757" t="str">
            <v>[제 239호] 강제전선관-철거자재  아연도 36 mm_철거 [.M]</v>
          </cell>
          <cell r="F1757" t="str">
            <v/>
          </cell>
          <cell r="G1757" t="str">
            <v/>
          </cell>
          <cell r="I1757" t="str">
            <v/>
          </cell>
          <cell r="K1757" t="str">
            <v/>
          </cell>
          <cell r="M1757" t="str">
            <v/>
          </cell>
        </row>
        <row r="1758">
          <cell r="A1758" t="str">
            <v>MM640822981</v>
          </cell>
          <cell r="B1758" t="str">
            <v>강제전선관-철거자재</v>
          </cell>
          <cell r="C1758" t="str">
            <v>아연도 36 mm_철거</v>
          </cell>
          <cell r="D1758" t="str">
            <v>M</v>
          </cell>
          <cell r="E1758">
            <v>1</v>
          </cell>
          <cell r="F1758" t="str">
            <v/>
          </cell>
          <cell r="G1758" t="str">
            <v/>
          </cell>
          <cell r="I1758" t="str">
            <v/>
          </cell>
          <cell r="J1758">
            <v>0</v>
          </cell>
          <cell r="K1758" t="str">
            <v/>
          </cell>
          <cell r="L1758">
            <v>0</v>
          </cell>
          <cell r="M1758" t="str">
            <v/>
          </cell>
          <cell r="N1758" t="str">
            <v>철거자재</v>
          </cell>
        </row>
        <row r="1759">
          <cell r="A1759" t="str">
            <v>56900017016</v>
          </cell>
          <cell r="B1759" t="str">
            <v>노 무 비</v>
          </cell>
          <cell r="C1759" t="str">
            <v>내선전공</v>
          </cell>
          <cell r="D1759" t="str">
            <v>인</v>
          </cell>
          <cell r="E1759">
            <v>0.06</v>
          </cell>
          <cell r="F1759">
            <v>135106</v>
          </cell>
          <cell r="G1759">
            <v>8106.3</v>
          </cell>
          <cell r="H1759">
            <v>0</v>
          </cell>
          <cell r="I1759" t="str">
            <v/>
          </cell>
          <cell r="J1759">
            <v>135106</v>
          </cell>
          <cell r="K1759">
            <v>8106.3</v>
          </cell>
          <cell r="L1759">
            <v>0</v>
          </cell>
          <cell r="M1759" t="str">
            <v/>
          </cell>
        </row>
        <row r="1760">
          <cell r="A1760" t="str">
            <v>A0300000000</v>
          </cell>
          <cell r="B1760" t="str">
            <v>[ 공 구 손 료 ]</v>
          </cell>
          <cell r="C1760" t="str">
            <v>노무비의 3 %</v>
          </cell>
          <cell r="D1760" t="str">
            <v>식</v>
          </cell>
          <cell r="E1760">
            <v>1</v>
          </cell>
          <cell r="F1760">
            <v>243.10000000000036</v>
          </cell>
          <cell r="G1760">
            <v>243.1</v>
          </cell>
          <cell r="H1760">
            <v>243.10000000000036</v>
          </cell>
          <cell r="I1760">
            <v>243.10000000000036</v>
          </cell>
          <cell r="K1760" t="str">
            <v/>
          </cell>
          <cell r="M1760" t="str">
            <v/>
          </cell>
        </row>
        <row r="1761">
          <cell r="B1761" t="str">
            <v>( 합       계 )</v>
          </cell>
          <cell r="F1761" t="str">
            <v/>
          </cell>
          <cell r="G1761">
            <v>8349</v>
          </cell>
          <cell r="I1761">
            <v>243</v>
          </cell>
          <cell r="K1761">
            <v>8106</v>
          </cell>
          <cell r="M1761">
            <v>0</v>
          </cell>
        </row>
        <row r="1762">
          <cell r="F1762" t="str">
            <v/>
          </cell>
          <cell r="G1762" t="str">
            <v/>
          </cell>
          <cell r="I1762" t="str">
            <v/>
          </cell>
          <cell r="K1762" t="str">
            <v/>
          </cell>
          <cell r="M1762" t="str">
            <v/>
          </cell>
        </row>
        <row r="1763">
          <cell r="A1763" t="str">
            <v>56958000202</v>
          </cell>
          <cell r="B1763" t="str">
            <v>[제 240호] 금속제가요전선관-철거자재  28 mm_철거 [.M]</v>
          </cell>
          <cell r="F1763" t="str">
            <v/>
          </cell>
          <cell r="G1763" t="str">
            <v/>
          </cell>
          <cell r="I1763" t="str">
            <v/>
          </cell>
          <cell r="K1763" t="str">
            <v/>
          </cell>
          <cell r="M1763" t="str">
            <v/>
          </cell>
        </row>
        <row r="1764">
          <cell r="A1764" t="str">
            <v>MM640822987</v>
          </cell>
          <cell r="B1764" t="str">
            <v>금속제가요전선관-철거자재</v>
          </cell>
          <cell r="C1764" t="str">
            <v>28 mm_철거</v>
          </cell>
          <cell r="D1764" t="str">
            <v>M</v>
          </cell>
          <cell r="E1764">
            <v>1</v>
          </cell>
          <cell r="F1764" t="str">
            <v/>
          </cell>
          <cell r="G1764" t="str">
            <v/>
          </cell>
          <cell r="I1764" t="str">
            <v/>
          </cell>
          <cell r="J1764">
            <v>0</v>
          </cell>
          <cell r="K1764" t="str">
            <v/>
          </cell>
          <cell r="L1764">
            <v>0</v>
          </cell>
          <cell r="M1764" t="str">
            <v/>
          </cell>
          <cell r="N1764" t="str">
            <v>철거자재</v>
          </cell>
        </row>
        <row r="1765">
          <cell r="A1765" t="str">
            <v>56900017016</v>
          </cell>
          <cell r="B1765" t="str">
            <v>노 무 비</v>
          </cell>
          <cell r="C1765" t="str">
            <v>내선전공</v>
          </cell>
          <cell r="D1765" t="str">
            <v>인</v>
          </cell>
          <cell r="E1765">
            <v>2.1600000000000001E-2</v>
          </cell>
          <cell r="F1765">
            <v>135106</v>
          </cell>
          <cell r="G1765">
            <v>2918.2</v>
          </cell>
          <cell r="H1765">
            <v>0</v>
          </cell>
          <cell r="I1765" t="str">
            <v/>
          </cell>
          <cell r="J1765">
            <v>135106</v>
          </cell>
          <cell r="K1765">
            <v>2918.2</v>
          </cell>
          <cell r="L1765">
            <v>0</v>
          </cell>
          <cell r="M1765" t="str">
            <v/>
          </cell>
        </row>
        <row r="1766">
          <cell r="A1766" t="str">
            <v>A0300000000</v>
          </cell>
          <cell r="B1766" t="str">
            <v>[ 공 구 손 료 ]</v>
          </cell>
          <cell r="C1766" t="str">
            <v>노무비의 3 %</v>
          </cell>
          <cell r="D1766" t="str">
            <v>식</v>
          </cell>
          <cell r="E1766">
            <v>1</v>
          </cell>
          <cell r="F1766">
            <v>87.5</v>
          </cell>
          <cell r="G1766">
            <v>87.5</v>
          </cell>
          <cell r="H1766">
            <v>87.5</v>
          </cell>
          <cell r="I1766">
            <v>87.5</v>
          </cell>
          <cell r="K1766" t="str">
            <v/>
          </cell>
          <cell r="M1766" t="str">
            <v/>
          </cell>
        </row>
        <row r="1767">
          <cell r="B1767" t="str">
            <v>( 합       계 )</v>
          </cell>
          <cell r="F1767" t="str">
            <v/>
          </cell>
          <cell r="G1767">
            <v>3005</v>
          </cell>
          <cell r="I1767">
            <v>87</v>
          </cell>
          <cell r="K1767">
            <v>2918</v>
          </cell>
          <cell r="M1767">
            <v>0</v>
          </cell>
        </row>
        <row r="1768">
          <cell r="F1768" t="str">
            <v/>
          </cell>
          <cell r="G1768" t="str">
            <v/>
          </cell>
          <cell r="I1768" t="str">
            <v/>
          </cell>
          <cell r="K1768" t="str">
            <v/>
          </cell>
          <cell r="M1768" t="str">
            <v/>
          </cell>
        </row>
        <row r="1769">
          <cell r="A1769" t="str">
            <v>56958000203</v>
          </cell>
          <cell r="B1769" t="str">
            <v>[제 241호] 제어케이블-철거자재  CVV 12Cx1.5㎟_철거 [.M]</v>
          </cell>
          <cell r="F1769" t="str">
            <v/>
          </cell>
          <cell r="G1769" t="str">
            <v/>
          </cell>
          <cell r="I1769" t="str">
            <v/>
          </cell>
          <cell r="K1769" t="str">
            <v/>
          </cell>
          <cell r="M1769" t="str">
            <v/>
          </cell>
        </row>
        <row r="1770">
          <cell r="A1770" t="str">
            <v>MM640822992</v>
          </cell>
          <cell r="B1770" t="str">
            <v>제어케이블-철거자재</v>
          </cell>
          <cell r="C1770" t="str">
            <v>CVV 12Cx1.5㎟_철거</v>
          </cell>
          <cell r="D1770" t="str">
            <v>M</v>
          </cell>
          <cell r="E1770">
            <v>1</v>
          </cell>
          <cell r="F1770" t="str">
            <v/>
          </cell>
          <cell r="G1770" t="str">
            <v/>
          </cell>
          <cell r="I1770" t="str">
            <v/>
          </cell>
          <cell r="J1770">
            <v>0</v>
          </cell>
          <cell r="K1770" t="str">
            <v/>
          </cell>
          <cell r="L1770">
            <v>0</v>
          </cell>
          <cell r="M1770" t="str">
            <v/>
          </cell>
          <cell r="N1770" t="str">
            <v>철거자재</v>
          </cell>
        </row>
        <row r="1771">
          <cell r="A1771" t="str">
            <v>56900017076</v>
          </cell>
          <cell r="B1771" t="str">
            <v>노 무 비</v>
          </cell>
          <cell r="C1771" t="str">
            <v>저압케이블전공</v>
          </cell>
          <cell r="D1771" t="str">
            <v>인</v>
          </cell>
          <cell r="E1771">
            <v>2.7E-2</v>
          </cell>
          <cell r="F1771">
            <v>163808</v>
          </cell>
          <cell r="G1771">
            <v>4422.8</v>
          </cell>
          <cell r="H1771">
            <v>0</v>
          </cell>
          <cell r="I1771" t="str">
            <v/>
          </cell>
          <cell r="J1771">
            <v>163808</v>
          </cell>
          <cell r="K1771">
            <v>4422.8</v>
          </cell>
          <cell r="L1771">
            <v>0</v>
          </cell>
          <cell r="M1771" t="str">
            <v/>
          </cell>
        </row>
        <row r="1772">
          <cell r="A1772" t="str">
            <v>A0300000000</v>
          </cell>
          <cell r="B1772" t="str">
            <v>[ 공 구 손 료 ]</v>
          </cell>
          <cell r="C1772" t="str">
            <v>노무비의 3 %</v>
          </cell>
          <cell r="D1772" t="str">
            <v>식</v>
          </cell>
          <cell r="E1772">
            <v>1</v>
          </cell>
          <cell r="F1772">
            <v>132.60000000000036</v>
          </cell>
          <cell r="G1772">
            <v>132.6</v>
          </cell>
          <cell r="H1772">
            <v>132.60000000000036</v>
          </cell>
          <cell r="I1772">
            <v>132.60000000000036</v>
          </cell>
          <cell r="K1772" t="str">
            <v/>
          </cell>
          <cell r="M1772" t="str">
            <v/>
          </cell>
        </row>
        <row r="1773">
          <cell r="B1773" t="str">
            <v>( 합       계 )</v>
          </cell>
          <cell r="F1773" t="str">
            <v/>
          </cell>
          <cell r="G1773">
            <v>4554</v>
          </cell>
          <cell r="I1773">
            <v>132</v>
          </cell>
          <cell r="K1773">
            <v>4422</v>
          </cell>
          <cell r="M1773">
            <v>0</v>
          </cell>
        </row>
        <row r="1774">
          <cell r="F1774" t="str">
            <v/>
          </cell>
          <cell r="G1774" t="str">
            <v/>
          </cell>
          <cell r="I1774" t="str">
            <v/>
          </cell>
          <cell r="K1774" t="str">
            <v/>
          </cell>
          <cell r="M1774" t="str">
            <v/>
          </cell>
        </row>
        <row r="1775">
          <cell r="A1775" t="str">
            <v>56958000204</v>
          </cell>
          <cell r="B1775" t="str">
            <v>[제 242호] 제어케이블-철거자재  CVV 15Cx1.5㎟_철거 [.M]</v>
          </cell>
          <cell r="F1775" t="str">
            <v/>
          </cell>
          <cell r="G1775" t="str">
            <v/>
          </cell>
          <cell r="I1775" t="str">
            <v/>
          </cell>
          <cell r="K1775" t="str">
            <v/>
          </cell>
          <cell r="M1775" t="str">
            <v/>
          </cell>
        </row>
        <row r="1776">
          <cell r="A1776" t="str">
            <v>MM640822993</v>
          </cell>
          <cell r="B1776" t="str">
            <v>제어케이블-철거자재</v>
          </cell>
          <cell r="C1776" t="str">
            <v>CVV 15Cx1.5㎟_철거</v>
          </cell>
          <cell r="D1776" t="str">
            <v>M</v>
          </cell>
          <cell r="E1776">
            <v>1</v>
          </cell>
          <cell r="F1776" t="str">
            <v/>
          </cell>
          <cell r="G1776" t="str">
            <v/>
          </cell>
          <cell r="I1776" t="str">
            <v/>
          </cell>
          <cell r="J1776">
            <v>0</v>
          </cell>
          <cell r="K1776" t="str">
            <v/>
          </cell>
          <cell r="L1776">
            <v>0</v>
          </cell>
          <cell r="M1776" t="str">
            <v/>
          </cell>
          <cell r="N1776" t="str">
            <v>철거자재</v>
          </cell>
        </row>
        <row r="1777">
          <cell r="A1777" t="str">
            <v>56900017076</v>
          </cell>
          <cell r="B1777" t="str">
            <v>노 무 비</v>
          </cell>
          <cell r="C1777" t="str">
            <v>저압케이블전공</v>
          </cell>
          <cell r="D1777" t="str">
            <v>인</v>
          </cell>
          <cell r="E1777">
            <v>3.1E-2</v>
          </cell>
          <cell r="F1777">
            <v>163808</v>
          </cell>
          <cell r="G1777">
            <v>5078</v>
          </cell>
          <cell r="H1777">
            <v>0</v>
          </cell>
          <cell r="I1777" t="str">
            <v/>
          </cell>
          <cell r="J1777">
            <v>163808</v>
          </cell>
          <cell r="K1777">
            <v>5078</v>
          </cell>
          <cell r="L1777">
            <v>0</v>
          </cell>
          <cell r="M1777" t="str">
            <v/>
          </cell>
        </row>
        <row r="1778">
          <cell r="A1778" t="str">
            <v>A0300000000</v>
          </cell>
          <cell r="B1778" t="str">
            <v>[ 공 구 손 료 ]</v>
          </cell>
          <cell r="C1778" t="str">
            <v>노무비의 3 %</v>
          </cell>
          <cell r="D1778" t="str">
            <v>식</v>
          </cell>
          <cell r="E1778">
            <v>1</v>
          </cell>
          <cell r="F1778">
            <v>152.30000000000018</v>
          </cell>
          <cell r="G1778">
            <v>152.30000000000001</v>
          </cell>
          <cell r="H1778">
            <v>152.30000000000018</v>
          </cell>
          <cell r="I1778">
            <v>152.30000000000018</v>
          </cell>
          <cell r="K1778" t="str">
            <v/>
          </cell>
          <cell r="M1778" t="str">
            <v/>
          </cell>
        </row>
        <row r="1779">
          <cell r="B1779" t="str">
            <v>( 합       계 )</v>
          </cell>
          <cell r="F1779" t="str">
            <v/>
          </cell>
          <cell r="G1779">
            <v>5230</v>
          </cell>
          <cell r="I1779">
            <v>152</v>
          </cell>
          <cell r="K1779">
            <v>5078</v>
          </cell>
          <cell r="M1779">
            <v>0</v>
          </cell>
        </row>
        <row r="1780">
          <cell r="F1780" t="str">
            <v/>
          </cell>
          <cell r="G1780" t="str">
            <v/>
          </cell>
          <cell r="I1780" t="str">
            <v/>
          </cell>
          <cell r="K1780" t="str">
            <v/>
          </cell>
          <cell r="M1780" t="str">
            <v/>
          </cell>
        </row>
        <row r="1781">
          <cell r="A1781" t="str">
            <v>56958000205</v>
          </cell>
          <cell r="B1781" t="str">
            <v>[제 243호] 제어케이블-철거자재  CVV 2Cx1.5㎟_철거 [.M]</v>
          </cell>
          <cell r="F1781" t="str">
            <v/>
          </cell>
          <cell r="G1781" t="str">
            <v/>
          </cell>
          <cell r="I1781" t="str">
            <v/>
          </cell>
          <cell r="K1781" t="str">
            <v/>
          </cell>
          <cell r="M1781" t="str">
            <v/>
          </cell>
        </row>
        <row r="1782">
          <cell r="A1782" t="str">
            <v>MM640822988</v>
          </cell>
          <cell r="B1782" t="str">
            <v>제어케이블-철거자재</v>
          </cell>
          <cell r="C1782" t="str">
            <v>CVV 2Cx1.5㎟_철거</v>
          </cell>
          <cell r="D1782" t="str">
            <v>M</v>
          </cell>
          <cell r="E1782">
            <v>1</v>
          </cell>
          <cell r="F1782" t="str">
            <v/>
          </cell>
          <cell r="G1782" t="str">
            <v/>
          </cell>
          <cell r="I1782" t="str">
            <v/>
          </cell>
          <cell r="J1782">
            <v>0</v>
          </cell>
          <cell r="K1782" t="str">
            <v/>
          </cell>
          <cell r="L1782">
            <v>0</v>
          </cell>
          <cell r="M1782" t="str">
            <v/>
          </cell>
          <cell r="N1782" t="str">
            <v>철거자재</v>
          </cell>
        </row>
        <row r="1783">
          <cell r="A1783" t="str">
            <v>56900017076</v>
          </cell>
          <cell r="B1783" t="str">
            <v>노 무 비</v>
          </cell>
          <cell r="C1783" t="str">
            <v>저압케이블전공</v>
          </cell>
          <cell r="D1783" t="str">
            <v>인</v>
          </cell>
          <cell r="E1783">
            <v>7.0000000000000001E-3</v>
          </cell>
          <cell r="F1783">
            <v>163808</v>
          </cell>
          <cell r="G1783">
            <v>1146.5999999999999</v>
          </cell>
          <cell r="H1783">
            <v>0</v>
          </cell>
          <cell r="I1783" t="str">
            <v/>
          </cell>
          <cell r="J1783">
            <v>163808</v>
          </cell>
          <cell r="K1783">
            <v>1146.5999999999999</v>
          </cell>
          <cell r="L1783">
            <v>0</v>
          </cell>
          <cell r="M1783" t="str">
            <v/>
          </cell>
        </row>
        <row r="1784">
          <cell r="A1784" t="str">
            <v>A0300000000</v>
          </cell>
          <cell r="B1784" t="str">
            <v>[ 공 구 손 료 ]</v>
          </cell>
          <cell r="C1784" t="str">
            <v>노무비의 3 %</v>
          </cell>
          <cell r="D1784" t="str">
            <v>식</v>
          </cell>
          <cell r="E1784">
            <v>1</v>
          </cell>
          <cell r="F1784">
            <v>34.299999999999955</v>
          </cell>
          <cell r="G1784">
            <v>34.299999999999997</v>
          </cell>
          <cell r="H1784">
            <v>34.299999999999955</v>
          </cell>
          <cell r="I1784">
            <v>34.299999999999955</v>
          </cell>
          <cell r="K1784" t="str">
            <v/>
          </cell>
          <cell r="M1784" t="str">
            <v/>
          </cell>
        </row>
        <row r="1785">
          <cell r="B1785" t="str">
            <v>( 합       계 )</v>
          </cell>
          <cell r="F1785" t="str">
            <v/>
          </cell>
          <cell r="G1785">
            <v>1180</v>
          </cell>
          <cell r="I1785">
            <v>34</v>
          </cell>
          <cell r="K1785">
            <v>1146</v>
          </cell>
          <cell r="M1785">
            <v>0</v>
          </cell>
        </row>
        <row r="1786">
          <cell r="F1786" t="str">
            <v/>
          </cell>
          <cell r="G1786" t="str">
            <v/>
          </cell>
          <cell r="I1786" t="str">
            <v/>
          </cell>
          <cell r="K1786" t="str">
            <v/>
          </cell>
          <cell r="M1786" t="str">
            <v/>
          </cell>
        </row>
        <row r="1787">
          <cell r="A1787" t="str">
            <v>56958000206</v>
          </cell>
          <cell r="B1787" t="str">
            <v>[제 244호] 제어케이블-철거자재  CVV 3Cx1.5㎟_철거 [.M]</v>
          </cell>
          <cell r="F1787" t="str">
            <v/>
          </cell>
          <cell r="G1787" t="str">
            <v/>
          </cell>
          <cell r="I1787" t="str">
            <v/>
          </cell>
          <cell r="K1787" t="str">
            <v/>
          </cell>
          <cell r="M1787" t="str">
            <v/>
          </cell>
        </row>
        <row r="1788">
          <cell r="A1788" t="str">
            <v>MM640822989</v>
          </cell>
          <cell r="B1788" t="str">
            <v>제어케이블-철거자재</v>
          </cell>
          <cell r="C1788" t="str">
            <v>CVV 3Cx1.5㎟_철거</v>
          </cell>
          <cell r="D1788" t="str">
            <v>M</v>
          </cell>
          <cell r="E1788">
            <v>1</v>
          </cell>
          <cell r="F1788" t="str">
            <v/>
          </cell>
          <cell r="G1788" t="str">
            <v/>
          </cell>
          <cell r="I1788" t="str">
            <v/>
          </cell>
          <cell r="J1788">
            <v>0</v>
          </cell>
          <cell r="K1788" t="str">
            <v/>
          </cell>
          <cell r="L1788">
            <v>0</v>
          </cell>
          <cell r="M1788" t="str">
            <v/>
          </cell>
          <cell r="N1788" t="str">
            <v>철거자재</v>
          </cell>
        </row>
        <row r="1789">
          <cell r="A1789" t="str">
            <v>56900017076</v>
          </cell>
          <cell r="B1789" t="str">
            <v>노 무 비</v>
          </cell>
          <cell r="C1789" t="str">
            <v>저압케이블전공</v>
          </cell>
          <cell r="D1789" t="str">
            <v>인</v>
          </cell>
          <cell r="E1789">
            <v>9.4999999999999998E-3</v>
          </cell>
          <cell r="F1789">
            <v>163808</v>
          </cell>
          <cell r="G1789">
            <v>1556.1</v>
          </cell>
          <cell r="H1789">
            <v>0</v>
          </cell>
          <cell r="I1789" t="str">
            <v/>
          </cell>
          <cell r="J1789">
            <v>163808</v>
          </cell>
          <cell r="K1789">
            <v>1556.1</v>
          </cell>
          <cell r="L1789">
            <v>0</v>
          </cell>
          <cell r="M1789" t="str">
            <v/>
          </cell>
        </row>
        <row r="1790">
          <cell r="A1790" t="str">
            <v>A0300000000</v>
          </cell>
          <cell r="B1790" t="str">
            <v>[ 공 구 손 료 ]</v>
          </cell>
          <cell r="C1790" t="str">
            <v>노무비의 3 %</v>
          </cell>
          <cell r="D1790" t="str">
            <v>식</v>
          </cell>
          <cell r="E1790">
            <v>1</v>
          </cell>
          <cell r="F1790">
            <v>46.599999999999909</v>
          </cell>
          <cell r="G1790">
            <v>46.5</v>
          </cell>
          <cell r="H1790">
            <v>46.599999999999909</v>
          </cell>
          <cell r="I1790">
            <v>46.599999999999909</v>
          </cell>
          <cell r="K1790" t="str">
            <v/>
          </cell>
          <cell r="M1790" t="str">
            <v/>
          </cell>
        </row>
        <row r="1791">
          <cell r="B1791" t="str">
            <v>( 합       계 )</v>
          </cell>
          <cell r="F1791" t="str">
            <v/>
          </cell>
          <cell r="G1791">
            <v>1602</v>
          </cell>
          <cell r="I1791">
            <v>46</v>
          </cell>
          <cell r="K1791">
            <v>1556</v>
          </cell>
          <cell r="M1791">
            <v>0</v>
          </cell>
        </row>
        <row r="1792">
          <cell r="F1792" t="str">
            <v/>
          </cell>
          <cell r="G1792" t="str">
            <v/>
          </cell>
          <cell r="I1792" t="str">
            <v/>
          </cell>
          <cell r="K1792" t="str">
            <v/>
          </cell>
          <cell r="M1792" t="str">
            <v/>
          </cell>
        </row>
        <row r="1793">
          <cell r="A1793" t="str">
            <v>56958000207</v>
          </cell>
          <cell r="B1793" t="str">
            <v>[제 245호] 제어케이블-철거자재  CVV 6Cx1.5㎟_철거 [.M]</v>
          </cell>
          <cell r="F1793" t="str">
            <v/>
          </cell>
          <cell r="G1793" t="str">
            <v/>
          </cell>
          <cell r="I1793" t="str">
            <v/>
          </cell>
          <cell r="K1793" t="str">
            <v/>
          </cell>
          <cell r="M1793" t="str">
            <v/>
          </cell>
        </row>
        <row r="1794">
          <cell r="A1794" t="str">
            <v>MM640822990</v>
          </cell>
          <cell r="B1794" t="str">
            <v>제어케이블-철거자재</v>
          </cell>
          <cell r="C1794" t="str">
            <v>CVV 6Cx1.5㎟_철거</v>
          </cell>
          <cell r="D1794" t="str">
            <v>M</v>
          </cell>
          <cell r="E1794">
            <v>1</v>
          </cell>
          <cell r="F1794" t="str">
            <v/>
          </cell>
          <cell r="G1794" t="str">
            <v/>
          </cell>
          <cell r="I1794" t="str">
            <v/>
          </cell>
          <cell r="J1794">
            <v>0</v>
          </cell>
          <cell r="K1794" t="str">
            <v/>
          </cell>
          <cell r="L1794">
            <v>0</v>
          </cell>
          <cell r="M1794" t="str">
            <v/>
          </cell>
          <cell r="N1794" t="str">
            <v>철거자재</v>
          </cell>
        </row>
        <row r="1795">
          <cell r="A1795" t="str">
            <v>56900017076</v>
          </cell>
          <cell r="B1795" t="str">
            <v>노 무 비</v>
          </cell>
          <cell r="C1795" t="str">
            <v>저압케이블전공</v>
          </cell>
          <cell r="D1795" t="str">
            <v>인</v>
          </cell>
          <cell r="E1795">
            <v>1.7500000000000002E-2</v>
          </cell>
          <cell r="F1795">
            <v>163808</v>
          </cell>
          <cell r="G1795">
            <v>2866.6</v>
          </cell>
          <cell r="H1795">
            <v>0</v>
          </cell>
          <cell r="I1795" t="str">
            <v/>
          </cell>
          <cell r="J1795">
            <v>163808</v>
          </cell>
          <cell r="K1795">
            <v>2866.6</v>
          </cell>
          <cell r="L1795">
            <v>0</v>
          </cell>
          <cell r="M1795" t="str">
            <v/>
          </cell>
        </row>
        <row r="1796">
          <cell r="A1796" t="str">
            <v>A0300000000</v>
          </cell>
          <cell r="B1796" t="str">
            <v>[ 공 구 손 료 ]</v>
          </cell>
          <cell r="C1796" t="str">
            <v>노무비의 3 %</v>
          </cell>
          <cell r="D1796" t="str">
            <v>식</v>
          </cell>
          <cell r="E1796">
            <v>1</v>
          </cell>
          <cell r="F1796">
            <v>85.900000000000091</v>
          </cell>
          <cell r="G1796">
            <v>85.9</v>
          </cell>
          <cell r="H1796">
            <v>85.900000000000091</v>
          </cell>
          <cell r="I1796">
            <v>85.900000000000091</v>
          </cell>
          <cell r="K1796" t="str">
            <v/>
          </cell>
          <cell r="M1796" t="str">
            <v/>
          </cell>
        </row>
        <row r="1797">
          <cell r="B1797" t="str">
            <v>( 합       계 )</v>
          </cell>
          <cell r="F1797" t="str">
            <v/>
          </cell>
          <cell r="G1797">
            <v>2951</v>
          </cell>
          <cell r="I1797">
            <v>85</v>
          </cell>
          <cell r="K1797">
            <v>2866</v>
          </cell>
          <cell r="M1797">
            <v>0</v>
          </cell>
        </row>
        <row r="1798">
          <cell r="F1798" t="str">
            <v/>
          </cell>
          <cell r="G1798" t="str">
            <v/>
          </cell>
          <cell r="I1798" t="str">
            <v/>
          </cell>
          <cell r="K1798" t="str">
            <v/>
          </cell>
          <cell r="M1798" t="str">
            <v/>
          </cell>
        </row>
        <row r="1799">
          <cell r="A1799" t="str">
            <v>56958000208</v>
          </cell>
          <cell r="B1799" t="str">
            <v>[제 246호] 제어케이블-철거자재  CVV 7Cx1.5㎟_철거 [.M]</v>
          </cell>
          <cell r="F1799" t="str">
            <v/>
          </cell>
          <cell r="G1799" t="str">
            <v/>
          </cell>
          <cell r="I1799" t="str">
            <v/>
          </cell>
          <cell r="K1799" t="str">
            <v/>
          </cell>
          <cell r="M1799" t="str">
            <v/>
          </cell>
        </row>
        <row r="1800">
          <cell r="A1800" t="str">
            <v>MM640822991</v>
          </cell>
          <cell r="B1800" t="str">
            <v>제어케이블-철거자재</v>
          </cell>
          <cell r="C1800" t="str">
            <v>CVV 7Cx1.5㎟_철거</v>
          </cell>
          <cell r="D1800" t="str">
            <v>M</v>
          </cell>
          <cell r="E1800">
            <v>1</v>
          </cell>
          <cell r="F1800" t="str">
            <v/>
          </cell>
          <cell r="G1800" t="str">
            <v/>
          </cell>
          <cell r="I1800" t="str">
            <v/>
          </cell>
          <cell r="J1800">
            <v>0</v>
          </cell>
          <cell r="K1800" t="str">
            <v/>
          </cell>
          <cell r="L1800">
            <v>0</v>
          </cell>
          <cell r="M1800" t="str">
            <v/>
          </cell>
          <cell r="N1800" t="str">
            <v>철거자재</v>
          </cell>
        </row>
        <row r="1801">
          <cell r="A1801" t="str">
            <v>56900017076</v>
          </cell>
          <cell r="B1801" t="str">
            <v>노 무 비</v>
          </cell>
          <cell r="C1801" t="str">
            <v>저압케이블전공</v>
          </cell>
          <cell r="D1801" t="str">
            <v>인</v>
          </cell>
          <cell r="E1801">
            <v>1.95E-2</v>
          </cell>
          <cell r="F1801">
            <v>163808</v>
          </cell>
          <cell r="G1801">
            <v>3194.2</v>
          </cell>
          <cell r="H1801">
            <v>0</v>
          </cell>
          <cell r="I1801" t="str">
            <v/>
          </cell>
          <cell r="J1801">
            <v>163808</v>
          </cell>
          <cell r="K1801">
            <v>3194.2</v>
          </cell>
          <cell r="L1801">
            <v>0</v>
          </cell>
          <cell r="M1801" t="str">
            <v/>
          </cell>
        </row>
        <row r="1802">
          <cell r="A1802" t="str">
            <v>A0300000000</v>
          </cell>
          <cell r="B1802" t="str">
            <v>[ 공 구 손 료 ]</v>
          </cell>
          <cell r="C1802" t="str">
            <v>노무비의 3 %</v>
          </cell>
          <cell r="D1802" t="str">
            <v>식</v>
          </cell>
          <cell r="E1802">
            <v>1</v>
          </cell>
          <cell r="F1802">
            <v>95.800000000000182</v>
          </cell>
          <cell r="G1802">
            <v>95.8</v>
          </cell>
          <cell r="H1802">
            <v>95.800000000000182</v>
          </cell>
          <cell r="I1802">
            <v>95.800000000000182</v>
          </cell>
          <cell r="K1802" t="str">
            <v/>
          </cell>
          <cell r="M1802" t="str">
            <v/>
          </cell>
        </row>
        <row r="1803">
          <cell r="B1803" t="str">
            <v>( 합       계 )</v>
          </cell>
          <cell r="F1803" t="str">
            <v/>
          </cell>
          <cell r="G1803">
            <v>3289</v>
          </cell>
          <cell r="I1803">
            <v>95</v>
          </cell>
          <cell r="K1803">
            <v>3194</v>
          </cell>
          <cell r="M1803">
            <v>0</v>
          </cell>
        </row>
        <row r="1804">
          <cell r="F1804" t="str">
            <v/>
          </cell>
          <cell r="G1804" t="str">
            <v/>
          </cell>
          <cell r="I1804" t="str">
            <v/>
          </cell>
          <cell r="K1804" t="str">
            <v/>
          </cell>
          <cell r="M1804" t="str">
            <v/>
          </cell>
        </row>
        <row r="1805">
          <cell r="A1805" t="str">
            <v>56958000209</v>
          </cell>
          <cell r="B1805" t="str">
            <v>[제 247호] 조명기구_철거-철거자재  투광기 MH250W [EA]</v>
          </cell>
          <cell r="F1805" t="str">
            <v/>
          </cell>
          <cell r="G1805" t="str">
            <v/>
          </cell>
          <cell r="I1805" t="str">
            <v/>
          </cell>
          <cell r="K1805" t="str">
            <v/>
          </cell>
          <cell r="M1805" t="str">
            <v/>
          </cell>
        </row>
        <row r="1806">
          <cell r="A1806" t="str">
            <v>MM640822996</v>
          </cell>
          <cell r="B1806" t="str">
            <v>조명기구_철거-철거자재</v>
          </cell>
          <cell r="C1806" t="str">
            <v>투광기 MH250W</v>
          </cell>
          <cell r="D1806" t="str">
            <v>EA</v>
          </cell>
          <cell r="E1806">
            <v>1</v>
          </cell>
          <cell r="F1806" t="str">
            <v/>
          </cell>
          <cell r="G1806" t="str">
            <v/>
          </cell>
          <cell r="I1806" t="str">
            <v/>
          </cell>
          <cell r="J1806">
            <v>0</v>
          </cell>
          <cell r="K1806" t="str">
            <v/>
          </cell>
          <cell r="L1806">
            <v>0</v>
          </cell>
          <cell r="M1806" t="str">
            <v/>
          </cell>
          <cell r="N1806" t="str">
            <v>철거자재</v>
          </cell>
        </row>
        <row r="1807">
          <cell r="A1807" t="str">
            <v>56900017016</v>
          </cell>
          <cell r="B1807" t="str">
            <v>노 무 비</v>
          </cell>
          <cell r="C1807" t="str">
            <v>내선전공</v>
          </cell>
          <cell r="D1807" t="str">
            <v>인</v>
          </cell>
          <cell r="E1807">
            <v>0.13500000000000001</v>
          </cell>
          <cell r="F1807">
            <v>135106</v>
          </cell>
          <cell r="G1807">
            <v>18239.3</v>
          </cell>
          <cell r="H1807">
            <v>0</v>
          </cell>
          <cell r="I1807" t="str">
            <v/>
          </cell>
          <cell r="J1807">
            <v>135106</v>
          </cell>
          <cell r="K1807">
            <v>18239.3</v>
          </cell>
          <cell r="L1807">
            <v>0</v>
          </cell>
          <cell r="M1807" t="str">
            <v/>
          </cell>
        </row>
        <row r="1808">
          <cell r="A1808" t="str">
            <v>A0300000000</v>
          </cell>
          <cell r="B1808" t="str">
            <v>[ 공 구 손 료 ]</v>
          </cell>
          <cell r="C1808" t="str">
            <v>노무비의 3 %</v>
          </cell>
          <cell r="D1808" t="str">
            <v>식</v>
          </cell>
          <cell r="E1808">
            <v>1</v>
          </cell>
          <cell r="F1808">
            <v>547.09999999999854</v>
          </cell>
          <cell r="G1808">
            <v>547</v>
          </cell>
          <cell r="H1808">
            <v>547.09999999999854</v>
          </cell>
          <cell r="I1808">
            <v>547.09999999999854</v>
          </cell>
          <cell r="K1808" t="str">
            <v/>
          </cell>
          <cell r="M1808" t="str">
            <v/>
          </cell>
        </row>
        <row r="1809">
          <cell r="B1809" t="str">
            <v>( 합       계 )</v>
          </cell>
          <cell r="F1809" t="str">
            <v/>
          </cell>
          <cell r="G1809">
            <v>18786</v>
          </cell>
          <cell r="I1809">
            <v>547</v>
          </cell>
          <cell r="K1809">
            <v>18239</v>
          </cell>
          <cell r="M1809">
            <v>0</v>
          </cell>
        </row>
        <row r="1810">
          <cell r="F1810" t="str">
            <v/>
          </cell>
          <cell r="G1810" t="str">
            <v/>
          </cell>
          <cell r="I1810" t="str">
            <v/>
          </cell>
          <cell r="K1810" t="str">
            <v/>
          </cell>
          <cell r="M1810" t="str">
            <v/>
          </cell>
        </row>
        <row r="1811">
          <cell r="A1811" t="str">
            <v>56958000210</v>
          </cell>
          <cell r="B1811" t="str">
            <v>[제 248호] 조명기구_철거-철거자재  파이프팬단트_2/32W [EA]</v>
          </cell>
          <cell r="F1811" t="str">
            <v/>
          </cell>
          <cell r="G1811" t="str">
            <v/>
          </cell>
          <cell r="I1811" t="str">
            <v/>
          </cell>
          <cell r="K1811" t="str">
            <v/>
          </cell>
          <cell r="M1811" t="str">
            <v/>
          </cell>
        </row>
        <row r="1812">
          <cell r="A1812" t="str">
            <v>MM640822995</v>
          </cell>
          <cell r="B1812" t="str">
            <v>조명기구_철거-철거자재</v>
          </cell>
          <cell r="C1812" t="str">
            <v>파이프팬단트_2/32W</v>
          </cell>
          <cell r="D1812" t="str">
            <v>EA</v>
          </cell>
          <cell r="E1812">
            <v>1</v>
          </cell>
          <cell r="F1812" t="str">
            <v/>
          </cell>
          <cell r="G1812" t="str">
            <v/>
          </cell>
          <cell r="I1812" t="str">
            <v/>
          </cell>
          <cell r="J1812">
            <v>0</v>
          </cell>
          <cell r="K1812" t="str">
            <v/>
          </cell>
          <cell r="L1812">
            <v>0</v>
          </cell>
          <cell r="M1812" t="str">
            <v/>
          </cell>
          <cell r="N1812" t="str">
            <v>철거자재</v>
          </cell>
        </row>
        <row r="1813">
          <cell r="A1813" t="str">
            <v>56900017016</v>
          </cell>
          <cell r="B1813" t="str">
            <v>노 무 비</v>
          </cell>
          <cell r="C1813" t="str">
            <v>내선전공</v>
          </cell>
          <cell r="D1813" t="str">
            <v>인</v>
          </cell>
          <cell r="E1813">
            <v>9.9599999999999994E-2</v>
          </cell>
          <cell r="F1813">
            <v>135106</v>
          </cell>
          <cell r="G1813">
            <v>13456.5</v>
          </cell>
          <cell r="H1813">
            <v>0</v>
          </cell>
          <cell r="I1813" t="str">
            <v/>
          </cell>
          <cell r="J1813">
            <v>135106</v>
          </cell>
          <cell r="K1813">
            <v>13456.5</v>
          </cell>
          <cell r="L1813">
            <v>0</v>
          </cell>
          <cell r="M1813" t="str">
            <v/>
          </cell>
        </row>
        <row r="1814">
          <cell r="A1814" t="str">
            <v>A0300000000</v>
          </cell>
          <cell r="B1814" t="str">
            <v>[ 공 구 손 료 ]</v>
          </cell>
          <cell r="C1814" t="str">
            <v>노무비의 3 %</v>
          </cell>
          <cell r="D1814" t="str">
            <v>식</v>
          </cell>
          <cell r="E1814">
            <v>1</v>
          </cell>
          <cell r="F1814">
            <v>403.60000000000036</v>
          </cell>
          <cell r="G1814">
            <v>403.6</v>
          </cell>
          <cell r="H1814">
            <v>403.60000000000036</v>
          </cell>
          <cell r="I1814">
            <v>403.60000000000036</v>
          </cell>
          <cell r="K1814" t="str">
            <v/>
          </cell>
          <cell r="M1814" t="str">
            <v/>
          </cell>
        </row>
        <row r="1815">
          <cell r="B1815" t="str">
            <v>( 합       계 )</v>
          </cell>
          <cell r="F1815" t="str">
            <v/>
          </cell>
          <cell r="G1815">
            <v>13859</v>
          </cell>
          <cell r="I1815">
            <v>403</v>
          </cell>
          <cell r="K1815">
            <v>13456</v>
          </cell>
          <cell r="M1815">
            <v>0</v>
          </cell>
        </row>
        <row r="1816">
          <cell r="F1816" t="str">
            <v/>
          </cell>
          <cell r="G1816" t="str">
            <v/>
          </cell>
          <cell r="I1816" t="str">
            <v/>
          </cell>
          <cell r="K1816" t="str">
            <v/>
          </cell>
          <cell r="M1816" t="str">
            <v/>
          </cell>
        </row>
        <row r="1817">
          <cell r="A1817" t="str">
            <v>56958000211</v>
          </cell>
          <cell r="B1817" t="str">
            <v>[제 249호] 통신케이블-철거자재  RS-485_철거 [.M]</v>
          </cell>
          <cell r="F1817" t="str">
            <v/>
          </cell>
          <cell r="G1817" t="str">
            <v/>
          </cell>
          <cell r="I1817" t="str">
            <v/>
          </cell>
          <cell r="K1817" t="str">
            <v/>
          </cell>
          <cell r="M1817" t="str">
            <v/>
          </cell>
        </row>
        <row r="1818">
          <cell r="A1818" t="str">
            <v>MM640822994</v>
          </cell>
          <cell r="B1818" t="str">
            <v>통신케이블-철거자재</v>
          </cell>
          <cell r="C1818" t="str">
            <v>RS-485_철거</v>
          </cell>
          <cell r="D1818" t="str">
            <v>M</v>
          </cell>
          <cell r="E1818">
            <v>1</v>
          </cell>
          <cell r="F1818" t="str">
            <v/>
          </cell>
          <cell r="G1818" t="str">
            <v/>
          </cell>
          <cell r="I1818" t="str">
            <v/>
          </cell>
          <cell r="J1818">
            <v>0</v>
          </cell>
          <cell r="K1818" t="str">
            <v/>
          </cell>
          <cell r="L1818">
            <v>0</v>
          </cell>
          <cell r="M1818" t="str">
            <v/>
          </cell>
          <cell r="N1818" t="str">
            <v>철거자재</v>
          </cell>
        </row>
        <row r="1819">
          <cell r="A1819" t="str">
            <v>56900017116</v>
          </cell>
          <cell r="B1819" t="str">
            <v>노 무 비</v>
          </cell>
          <cell r="C1819" t="str">
            <v>통신케이블공</v>
          </cell>
          <cell r="D1819" t="str">
            <v>인</v>
          </cell>
          <cell r="E1819">
            <v>1.6E-2</v>
          </cell>
          <cell r="F1819">
            <v>210204</v>
          </cell>
          <cell r="G1819">
            <v>3363.2</v>
          </cell>
          <cell r="H1819">
            <v>0</v>
          </cell>
          <cell r="I1819" t="str">
            <v/>
          </cell>
          <cell r="J1819">
            <v>210204</v>
          </cell>
          <cell r="K1819">
            <v>3363.2</v>
          </cell>
          <cell r="L1819">
            <v>0</v>
          </cell>
          <cell r="M1819" t="str">
            <v/>
          </cell>
        </row>
        <row r="1820">
          <cell r="A1820" t="str">
            <v>A0300000000</v>
          </cell>
          <cell r="B1820" t="str">
            <v>[ 공 구 손 료 ]</v>
          </cell>
          <cell r="C1820" t="str">
            <v>노무비의 3 %</v>
          </cell>
          <cell r="D1820" t="str">
            <v>식</v>
          </cell>
          <cell r="E1820">
            <v>1</v>
          </cell>
          <cell r="F1820">
            <v>100.80000000000018</v>
          </cell>
          <cell r="G1820">
            <v>100.8</v>
          </cell>
          <cell r="H1820">
            <v>100.80000000000018</v>
          </cell>
          <cell r="I1820">
            <v>100.80000000000018</v>
          </cell>
          <cell r="K1820" t="str">
            <v/>
          </cell>
          <cell r="M1820" t="str">
            <v/>
          </cell>
        </row>
        <row r="1821">
          <cell r="B1821" t="str">
            <v>( 합       계 )</v>
          </cell>
          <cell r="F1821" t="str">
            <v/>
          </cell>
          <cell r="G1821">
            <v>3463</v>
          </cell>
          <cell r="I1821">
            <v>100</v>
          </cell>
          <cell r="K1821">
            <v>3363</v>
          </cell>
          <cell r="M1821">
            <v>0</v>
          </cell>
        </row>
        <row r="1822">
          <cell r="F1822" t="str">
            <v/>
          </cell>
          <cell r="G1822" t="str">
            <v/>
          </cell>
          <cell r="I1822" t="str">
            <v/>
          </cell>
          <cell r="K1822" t="str">
            <v/>
          </cell>
          <cell r="M1822" t="str">
            <v/>
          </cell>
        </row>
        <row r="1823">
          <cell r="A1823" t="str">
            <v>56958000212</v>
          </cell>
          <cell r="B1823" t="str">
            <v>[제 250호] 폴리에틸렌 난연케이블-철거자  0.6/1kv F-CV 3C×4㎟_철거 [.M]</v>
          </cell>
          <cell r="F1823" t="str">
            <v/>
          </cell>
          <cell r="G1823" t="str">
            <v/>
          </cell>
          <cell r="I1823" t="str">
            <v/>
          </cell>
          <cell r="K1823" t="str">
            <v/>
          </cell>
          <cell r="M1823" t="str">
            <v/>
          </cell>
        </row>
        <row r="1824">
          <cell r="A1824" t="str">
            <v>MM640822982</v>
          </cell>
          <cell r="B1824" t="str">
            <v>폴리에틸렌 난연케이블-철거자</v>
          </cell>
          <cell r="C1824" t="str">
            <v>0.6/1kv F-CV 3C×4㎟_철거</v>
          </cell>
          <cell r="D1824" t="str">
            <v>M</v>
          </cell>
          <cell r="E1824">
            <v>1</v>
          </cell>
          <cell r="F1824" t="str">
            <v/>
          </cell>
          <cell r="G1824" t="str">
            <v/>
          </cell>
          <cell r="I1824" t="str">
            <v/>
          </cell>
          <cell r="J1824">
            <v>0</v>
          </cell>
          <cell r="K1824" t="str">
            <v/>
          </cell>
          <cell r="L1824">
            <v>0</v>
          </cell>
          <cell r="M1824" t="str">
            <v/>
          </cell>
          <cell r="N1824" t="str">
            <v>철거자재</v>
          </cell>
        </row>
        <row r="1825">
          <cell r="A1825" t="str">
            <v>56900017076</v>
          </cell>
          <cell r="B1825" t="str">
            <v>노 무 비</v>
          </cell>
          <cell r="C1825" t="str">
            <v>저압케이블전공</v>
          </cell>
          <cell r="D1825" t="str">
            <v>인</v>
          </cell>
          <cell r="E1825">
            <v>1.0999999999999999E-2</v>
          </cell>
          <cell r="F1825">
            <v>163808</v>
          </cell>
          <cell r="G1825">
            <v>1801.8</v>
          </cell>
          <cell r="H1825">
            <v>0</v>
          </cell>
          <cell r="I1825" t="str">
            <v/>
          </cell>
          <cell r="J1825">
            <v>163808</v>
          </cell>
          <cell r="K1825">
            <v>1801.8</v>
          </cell>
          <cell r="L1825">
            <v>0</v>
          </cell>
          <cell r="M1825" t="str">
            <v/>
          </cell>
        </row>
        <row r="1826">
          <cell r="A1826" t="str">
            <v>A0300000000</v>
          </cell>
          <cell r="B1826" t="str">
            <v>[ 공 구 손 료 ]</v>
          </cell>
          <cell r="C1826" t="str">
            <v>노무비의 3 %</v>
          </cell>
          <cell r="D1826" t="str">
            <v>식</v>
          </cell>
          <cell r="E1826">
            <v>1</v>
          </cell>
          <cell r="F1826">
            <v>54</v>
          </cell>
          <cell r="G1826">
            <v>54</v>
          </cell>
          <cell r="H1826">
            <v>54</v>
          </cell>
          <cell r="I1826">
            <v>54</v>
          </cell>
          <cell r="K1826" t="str">
            <v/>
          </cell>
          <cell r="M1826" t="str">
            <v/>
          </cell>
        </row>
        <row r="1827">
          <cell r="B1827" t="str">
            <v>( 합       계 )</v>
          </cell>
          <cell r="F1827" t="str">
            <v/>
          </cell>
          <cell r="G1827">
            <v>1855</v>
          </cell>
          <cell r="I1827">
            <v>54</v>
          </cell>
          <cell r="K1827">
            <v>1801</v>
          </cell>
          <cell r="M1827">
            <v>0</v>
          </cell>
        </row>
        <row r="1828">
          <cell r="F1828" t="str">
            <v/>
          </cell>
          <cell r="G1828" t="str">
            <v/>
          </cell>
          <cell r="I1828" t="str">
            <v/>
          </cell>
          <cell r="K1828" t="str">
            <v/>
          </cell>
          <cell r="M1828" t="str">
            <v/>
          </cell>
        </row>
        <row r="1829">
          <cell r="A1829" t="str">
            <v>56958000213</v>
          </cell>
          <cell r="B1829" t="str">
            <v>[제 251호] 폴리에틸렌 난연케이블-철거자  0.6/1kv F-CV 3C×50㎟_철거 [.M]</v>
          </cell>
          <cell r="F1829" t="str">
            <v/>
          </cell>
          <cell r="G1829" t="str">
            <v/>
          </cell>
          <cell r="I1829" t="str">
            <v/>
          </cell>
          <cell r="K1829" t="str">
            <v/>
          </cell>
          <cell r="M1829" t="str">
            <v/>
          </cell>
        </row>
        <row r="1830">
          <cell r="A1830" t="str">
            <v>MM640822983</v>
          </cell>
          <cell r="B1830" t="str">
            <v>폴리에틸렌 난연케이블-철거자</v>
          </cell>
          <cell r="C1830" t="str">
            <v>0.6/1kv F-CV 3C×50㎟_철거</v>
          </cell>
          <cell r="D1830" t="str">
            <v>M</v>
          </cell>
          <cell r="E1830">
            <v>1</v>
          </cell>
          <cell r="F1830" t="str">
            <v/>
          </cell>
          <cell r="G1830" t="str">
            <v/>
          </cell>
          <cell r="I1830" t="str">
            <v/>
          </cell>
          <cell r="J1830">
            <v>0</v>
          </cell>
          <cell r="K1830" t="str">
            <v/>
          </cell>
          <cell r="L1830">
            <v>0</v>
          </cell>
          <cell r="M1830" t="str">
            <v/>
          </cell>
          <cell r="N1830" t="str">
            <v>철거자재</v>
          </cell>
        </row>
        <row r="1831">
          <cell r="A1831" t="str">
            <v>56900017076</v>
          </cell>
          <cell r="B1831" t="str">
            <v>노 무 비</v>
          </cell>
          <cell r="C1831" t="str">
            <v>저압케이블전공</v>
          </cell>
          <cell r="D1831" t="str">
            <v>인</v>
          </cell>
          <cell r="E1831">
            <v>2.1499999999999998E-2</v>
          </cell>
          <cell r="F1831">
            <v>163808</v>
          </cell>
          <cell r="G1831">
            <v>3521.8</v>
          </cell>
          <cell r="H1831">
            <v>0</v>
          </cell>
          <cell r="I1831" t="str">
            <v/>
          </cell>
          <cell r="J1831">
            <v>163808</v>
          </cell>
          <cell r="K1831">
            <v>3521.8</v>
          </cell>
          <cell r="L1831">
            <v>0</v>
          </cell>
          <cell r="M1831" t="str">
            <v/>
          </cell>
        </row>
        <row r="1832">
          <cell r="A1832" t="str">
            <v>A0300000000</v>
          </cell>
          <cell r="B1832" t="str">
            <v>[ 공 구 손 료 ]</v>
          </cell>
          <cell r="C1832" t="str">
            <v>노무비의 3 %</v>
          </cell>
          <cell r="D1832" t="str">
            <v>식</v>
          </cell>
          <cell r="E1832">
            <v>1</v>
          </cell>
          <cell r="F1832">
            <v>105.59999999999991</v>
          </cell>
          <cell r="G1832">
            <v>105.6</v>
          </cell>
          <cell r="H1832">
            <v>105.59999999999991</v>
          </cell>
          <cell r="I1832">
            <v>105.59999999999991</v>
          </cell>
          <cell r="K1832" t="str">
            <v/>
          </cell>
          <cell r="M1832" t="str">
            <v/>
          </cell>
        </row>
        <row r="1833">
          <cell r="B1833" t="str">
            <v>( 합       계 )</v>
          </cell>
          <cell r="F1833" t="str">
            <v/>
          </cell>
          <cell r="G1833">
            <v>3626</v>
          </cell>
          <cell r="I1833">
            <v>105</v>
          </cell>
          <cell r="K1833">
            <v>3521</v>
          </cell>
          <cell r="M1833">
            <v>0</v>
          </cell>
        </row>
        <row r="1834">
          <cell r="F1834" t="str">
            <v/>
          </cell>
          <cell r="G1834" t="str">
            <v/>
          </cell>
          <cell r="I1834" t="str">
            <v/>
          </cell>
          <cell r="K1834" t="str">
            <v/>
          </cell>
          <cell r="M1834" t="str">
            <v/>
          </cell>
        </row>
        <row r="1835">
          <cell r="A1835" t="str">
            <v>56958000214</v>
          </cell>
          <cell r="B1835" t="str">
            <v>[제 252호] 폴리에틸렌 난연케이블-철거자  0.6/1kv F-CV 4C×10㎟_철거 [.M]</v>
          </cell>
          <cell r="F1835" t="str">
            <v/>
          </cell>
          <cell r="G1835" t="str">
            <v/>
          </cell>
          <cell r="I1835" t="str">
            <v/>
          </cell>
          <cell r="K1835" t="str">
            <v/>
          </cell>
          <cell r="M1835" t="str">
            <v/>
          </cell>
        </row>
        <row r="1836">
          <cell r="A1836" t="str">
            <v>MM640822986</v>
          </cell>
          <cell r="B1836" t="str">
            <v>폴리에틸렌 난연케이블-철거자</v>
          </cell>
          <cell r="C1836" t="str">
            <v>0.6/1kv F-CV 4C×10㎟_철거</v>
          </cell>
          <cell r="D1836" t="str">
            <v>M</v>
          </cell>
          <cell r="E1836">
            <v>1</v>
          </cell>
          <cell r="F1836" t="str">
            <v/>
          </cell>
          <cell r="G1836" t="str">
            <v/>
          </cell>
          <cell r="I1836" t="str">
            <v/>
          </cell>
          <cell r="J1836">
            <v>0</v>
          </cell>
          <cell r="K1836" t="str">
            <v/>
          </cell>
          <cell r="L1836">
            <v>0</v>
          </cell>
          <cell r="M1836" t="str">
            <v/>
          </cell>
          <cell r="N1836" t="str">
            <v>철거자재</v>
          </cell>
        </row>
        <row r="1837">
          <cell r="A1837" t="str">
            <v>56900017076</v>
          </cell>
          <cell r="B1837" t="str">
            <v>노 무 비</v>
          </cell>
          <cell r="C1837" t="str">
            <v>저압케이블전공</v>
          </cell>
          <cell r="D1837" t="str">
            <v>인</v>
          </cell>
          <cell r="E1837">
            <v>2.4500000000000001E-2</v>
          </cell>
          <cell r="F1837">
            <v>163808</v>
          </cell>
          <cell r="G1837">
            <v>4013.2</v>
          </cell>
          <cell r="H1837">
            <v>0</v>
          </cell>
          <cell r="I1837" t="str">
            <v/>
          </cell>
          <cell r="J1837">
            <v>163808</v>
          </cell>
          <cell r="K1837">
            <v>4013.2</v>
          </cell>
          <cell r="L1837">
            <v>0</v>
          </cell>
          <cell r="M1837" t="str">
            <v/>
          </cell>
        </row>
        <row r="1838">
          <cell r="A1838" t="str">
            <v>A0300000000</v>
          </cell>
          <cell r="B1838" t="str">
            <v>[ 공 구 손 료 ]</v>
          </cell>
          <cell r="C1838" t="str">
            <v>노무비의 3 %</v>
          </cell>
          <cell r="D1838" t="str">
            <v>식</v>
          </cell>
          <cell r="E1838">
            <v>1</v>
          </cell>
          <cell r="F1838">
            <v>120.30000000000018</v>
          </cell>
          <cell r="G1838">
            <v>120.3</v>
          </cell>
          <cell r="H1838">
            <v>120.30000000000018</v>
          </cell>
          <cell r="I1838">
            <v>120.30000000000018</v>
          </cell>
          <cell r="K1838" t="str">
            <v/>
          </cell>
          <cell r="M1838" t="str">
            <v/>
          </cell>
        </row>
        <row r="1839">
          <cell r="B1839" t="str">
            <v>( 합       계 )</v>
          </cell>
          <cell r="F1839" t="str">
            <v/>
          </cell>
          <cell r="G1839">
            <v>4133</v>
          </cell>
          <cell r="I1839">
            <v>120</v>
          </cell>
          <cell r="K1839">
            <v>4013</v>
          </cell>
          <cell r="M1839">
            <v>0</v>
          </cell>
        </row>
        <row r="1840">
          <cell r="F1840" t="str">
            <v/>
          </cell>
          <cell r="G1840" t="str">
            <v/>
          </cell>
          <cell r="I1840" t="str">
            <v/>
          </cell>
          <cell r="K1840" t="str">
            <v/>
          </cell>
          <cell r="M1840" t="str">
            <v/>
          </cell>
        </row>
        <row r="1841">
          <cell r="A1841" t="str">
            <v>56958000215</v>
          </cell>
          <cell r="B1841" t="str">
            <v>[제 253호] 폴리에틸렌 난연케이블-철거자  0.6/1kv F-CV 4C×4㎟_철거 [.M]</v>
          </cell>
          <cell r="F1841" t="str">
            <v/>
          </cell>
          <cell r="G1841" t="str">
            <v/>
          </cell>
          <cell r="I1841" t="str">
            <v/>
          </cell>
          <cell r="K1841" t="str">
            <v/>
          </cell>
          <cell r="M1841" t="str">
            <v/>
          </cell>
        </row>
        <row r="1842">
          <cell r="A1842" t="str">
            <v>MM640822984</v>
          </cell>
          <cell r="B1842" t="str">
            <v>폴리에틸렌 난연케이블-철거자</v>
          </cell>
          <cell r="C1842" t="str">
            <v>0.6/1kv F-CV 4C×4㎟_철거</v>
          </cell>
          <cell r="D1842" t="str">
            <v>M</v>
          </cell>
          <cell r="E1842">
            <v>1</v>
          </cell>
          <cell r="F1842" t="str">
            <v/>
          </cell>
          <cell r="G1842" t="str">
            <v/>
          </cell>
          <cell r="I1842" t="str">
            <v/>
          </cell>
          <cell r="J1842">
            <v>0</v>
          </cell>
          <cell r="K1842" t="str">
            <v/>
          </cell>
          <cell r="L1842">
            <v>0</v>
          </cell>
          <cell r="M1842" t="str">
            <v/>
          </cell>
          <cell r="N1842" t="str">
            <v>철거자재</v>
          </cell>
        </row>
        <row r="1843">
          <cell r="A1843" t="str">
            <v>56900017076</v>
          </cell>
          <cell r="B1843" t="str">
            <v>노 무 비</v>
          </cell>
          <cell r="C1843" t="str">
            <v>저압케이블전공</v>
          </cell>
          <cell r="D1843" t="str">
            <v>인</v>
          </cell>
          <cell r="E1843">
            <v>1.4500000000000001E-2</v>
          </cell>
          <cell r="F1843">
            <v>163808</v>
          </cell>
          <cell r="G1843">
            <v>2375.1999999999998</v>
          </cell>
          <cell r="H1843">
            <v>0</v>
          </cell>
          <cell r="I1843" t="str">
            <v/>
          </cell>
          <cell r="J1843">
            <v>163808</v>
          </cell>
          <cell r="K1843">
            <v>2375.1999999999998</v>
          </cell>
          <cell r="L1843">
            <v>0</v>
          </cell>
          <cell r="M1843" t="str">
            <v/>
          </cell>
        </row>
        <row r="1844">
          <cell r="A1844" t="str">
            <v>A0300000000</v>
          </cell>
          <cell r="B1844" t="str">
            <v>[ 공 구 손 료 ]</v>
          </cell>
          <cell r="C1844" t="str">
            <v>노무비의 3 %</v>
          </cell>
          <cell r="D1844" t="str">
            <v>식</v>
          </cell>
          <cell r="E1844">
            <v>1</v>
          </cell>
          <cell r="F1844">
            <v>71.199999999999818</v>
          </cell>
          <cell r="G1844">
            <v>71.099999999999994</v>
          </cell>
          <cell r="H1844">
            <v>71.199999999999818</v>
          </cell>
          <cell r="I1844">
            <v>71.199999999999818</v>
          </cell>
          <cell r="K1844" t="str">
            <v/>
          </cell>
          <cell r="M1844" t="str">
            <v/>
          </cell>
        </row>
        <row r="1845">
          <cell r="B1845" t="str">
            <v>( 합       계 )</v>
          </cell>
          <cell r="F1845" t="str">
            <v/>
          </cell>
          <cell r="G1845">
            <v>2446</v>
          </cell>
          <cell r="I1845">
            <v>71</v>
          </cell>
          <cell r="K1845">
            <v>2375</v>
          </cell>
          <cell r="M1845">
            <v>0</v>
          </cell>
        </row>
        <row r="1846">
          <cell r="F1846" t="str">
            <v/>
          </cell>
          <cell r="G1846" t="str">
            <v/>
          </cell>
          <cell r="I1846" t="str">
            <v/>
          </cell>
          <cell r="K1846" t="str">
            <v/>
          </cell>
          <cell r="M1846" t="str">
            <v/>
          </cell>
        </row>
        <row r="1847">
          <cell r="A1847" t="str">
            <v>56958000216</v>
          </cell>
          <cell r="B1847" t="str">
            <v>[제 254호] 폴리에틸렌 난연케이블-철거자  0.6/1kv F-CV 4C×6㎟_철거 [.M]</v>
          </cell>
          <cell r="F1847" t="str">
            <v/>
          </cell>
          <cell r="G1847" t="str">
            <v/>
          </cell>
          <cell r="I1847" t="str">
            <v/>
          </cell>
          <cell r="K1847" t="str">
            <v/>
          </cell>
          <cell r="M1847" t="str">
            <v/>
          </cell>
        </row>
        <row r="1848">
          <cell r="A1848" t="str">
            <v>MM640822985</v>
          </cell>
          <cell r="B1848" t="str">
            <v>폴리에틸렌 난연케이블-철거자</v>
          </cell>
          <cell r="C1848" t="str">
            <v>0.6/1kv F-CV 4C×6㎟_철거</v>
          </cell>
          <cell r="D1848" t="str">
            <v>M</v>
          </cell>
          <cell r="E1848">
            <v>1</v>
          </cell>
          <cell r="F1848" t="str">
            <v/>
          </cell>
          <cell r="G1848" t="str">
            <v/>
          </cell>
          <cell r="I1848" t="str">
            <v/>
          </cell>
          <cell r="J1848">
            <v>0</v>
          </cell>
          <cell r="K1848" t="str">
            <v/>
          </cell>
          <cell r="L1848">
            <v>0</v>
          </cell>
          <cell r="M1848" t="str">
            <v/>
          </cell>
          <cell r="N1848" t="str">
            <v>철거자재</v>
          </cell>
        </row>
        <row r="1849">
          <cell r="A1849" t="str">
            <v>56900017076</v>
          </cell>
          <cell r="B1849" t="str">
            <v>노 무 비</v>
          </cell>
          <cell r="C1849" t="str">
            <v>저압케이블전공</v>
          </cell>
          <cell r="D1849" t="str">
            <v>인</v>
          </cell>
          <cell r="E1849">
            <v>1.7000000000000001E-2</v>
          </cell>
          <cell r="F1849">
            <v>163808</v>
          </cell>
          <cell r="G1849">
            <v>2784.7</v>
          </cell>
          <cell r="H1849">
            <v>0</v>
          </cell>
          <cell r="I1849" t="str">
            <v/>
          </cell>
          <cell r="J1849">
            <v>163808</v>
          </cell>
          <cell r="K1849">
            <v>2784.7</v>
          </cell>
          <cell r="L1849">
            <v>0</v>
          </cell>
          <cell r="M1849" t="str">
            <v/>
          </cell>
        </row>
        <row r="1850">
          <cell r="A1850" t="str">
            <v>A0300000000</v>
          </cell>
          <cell r="B1850" t="str">
            <v>[ 공 구 손 료 ]</v>
          </cell>
          <cell r="C1850" t="str">
            <v>노무비의 3 %</v>
          </cell>
          <cell r="D1850" t="str">
            <v>식</v>
          </cell>
          <cell r="E1850">
            <v>1</v>
          </cell>
          <cell r="F1850">
            <v>83.5</v>
          </cell>
          <cell r="G1850">
            <v>83.5</v>
          </cell>
          <cell r="H1850">
            <v>83.5</v>
          </cell>
          <cell r="I1850">
            <v>83.5</v>
          </cell>
          <cell r="K1850" t="str">
            <v/>
          </cell>
          <cell r="M1850" t="str">
            <v/>
          </cell>
        </row>
        <row r="1851">
          <cell r="B1851" t="str">
            <v>( 합       계 )</v>
          </cell>
          <cell r="F1851" t="str">
            <v/>
          </cell>
          <cell r="G1851">
            <v>2867</v>
          </cell>
          <cell r="I1851">
            <v>83</v>
          </cell>
          <cell r="K1851">
            <v>2784</v>
          </cell>
          <cell r="M1851">
            <v>0</v>
          </cell>
        </row>
        <row r="1852">
          <cell r="F1852" t="str">
            <v/>
          </cell>
          <cell r="G1852" t="str">
            <v/>
          </cell>
          <cell r="I1852" t="str">
            <v/>
          </cell>
          <cell r="K1852" t="str">
            <v/>
          </cell>
          <cell r="M1852" t="str">
            <v/>
          </cell>
        </row>
        <row r="1853">
          <cell r="A1853" t="str">
            <v>5695FIR0300</v>
          </cell>
          <cell r="B1853" t="str">
            <v>[제 255호] 방화구획(내화충전)  W 300 [개소]</v>
          </cell>
          <cell r="F1853" t="str">
            <v/>
          </cell>
          <cell r="G1853" t="str">
            <v/>
          </cell>
          <cell r="I1853" t="str">
            <v/>
          </cell>
          <cell r="K1853" t="str">
            <v/>
          </cell>
          <cell r="M1853" t="str">
            <v/>
          </cell>
        </row>
        <row r="1854">
          <cell r="A1854" t="str">
            <v>MM355702721</v>
          </cell>
          <cell r="B1854" t="str">
            <v>내화충전(0.00032kg/cm3)</v>
          </cell>
          <cell r="C1854" t="str">
            <v>실리콘  RTV 폼</v>
          </cell>
          <cell r="D1854" t="str">
            <v>KG</v>
          </cell>
          <cell r="E1854">
            <v>1.1499999999999999</v>
          </cell>
          <cell r="F1854">
            <v>22000</v>
          </cell>
          <cell r="G1854">
            <v>25300</v>
          </cell>
          <cell r="H1854">
            <v>22000</v>
          </cell>
          <cell r="I1854">
            <v>25300</v>
          </cell>
          <cell r="J1854">
            <v>0</v>
          </cell>
          <cell r="K1854" t="str">
            <v/>
          </cell>
          <cell r="L1854">
            <v>0</v>
          </cell>
          <cell r="M1854" t="str">
            <v/>
          </cell>
        </row>
        <row r="1855">
          <cell r="A1855" t="str">
            <v>56900017029</v>
          </cell>
          <cell r="B1855" t="str">
            <v>노 무 비</v>
          </cell>
          <cell r="C1855" t="str">
            <v>방수공</v>
          </cell>
          <cell r="D1855" t="str">
            <v>인</v>
          </cell>
          <cell r="E1855">
            <v>0.27600000000000002</v>
          </cell>
          <cell r="F1855">
            <v>87417</v>
          </cell>
          <cell r="G1855">
            <v>24127</v>
          </cell>
          <cell r="H1855">
            <v>0</v>
          </cell>
          <cell r="I1855" t="str">
            <v/>
          </cell>
          <cell r="J1855">
            <v>87417</v>
          </cell>
          <cell r="K1855">
            <v>24127</v>
          </cell>
          <cell r="L1855">
            <v>0</v>
          </cell>
          <cell r="M1855" t="str">
            <v/>
          </cell>
        </row>
        <row r="1856">
          <cell r="A1856" t="str">
            <v>A0300000000</v>
          </cell>
          <cell r="B1856" t="str">
            <v>[ 공 구 손 료 ]</v>
          </cell>
          <cell r="C1856" t="str">
            <v>노무비의 3 %</v>
          </cell>
          <cell r="D1856" t="str">
            <v>식</v>
          </cell>
          <cell r="E1856">
            <v>1</v>
          </cell>
          <cell r="F1856">
            <v>723.79999999999927</v>
          </cell>
          <cell r="G1856">
            <v>723.7</v>
          </cell>
          <cell r="H1856">
            <v>723.79999999999927</v>
          </cell>
          <cell r="I1856">
            <v>723.79999999999927</v>
          </cell>
          <cell r="K1856" t="str">
            <v/>
          </cell>
          <cell r="M1856" t="str">
            <v/>
          </cell>
        </row>
        <row r="1857">
          <cell r="B1857" t="str">
            <v>( 합       계 )</v>
          </cell>
          <cell r="F1857" t="str">
            <v/>
          </cell>
          <cell r="G1857">
            <v>50150</v>
          </cell>
          <cell r="I1857">
            <v>26023</v>
          </cell>
          <cell r="K1857">
            <v>24127</v>
          </cell>
          <cell r="M1857">
            <v>0</v>
          </cell>
        </row>
        <row r="1858">
          <cell r="F1858" t="str">
            <v/>
          </cell>
          <cell r="G1858" t="str">
            <v/>
          </cell>
          <cell r="I1858" t="str">
            <v/>
          </cell>
          <cell r="K1858" t="str">
            <v/>
          </cell>
          <cell r="M1858" t="str">
            <v/>
          </cell>
        </row>
        <row r="1859">
          <cell r="A1859" t="str">
            <v>5695FIR0450</v>
          </cell>
          <cell r="B1859" t="str">
            <v>[제 256호] 방화구획(내화충전)  W 450 [개소]</v>
          </cell>
          <cell r="F1859" t="str">
            <v/>
          </cell>
          <cell r="G1859" t="str">
            <v/>
          </cell>
          <cell r="I1859" t="str">
            <v/>
          </cell>
          <cell r="K1859" t="str">
            <v/>
          </cell>
          <cell r="M1859" t="str">
            <v/>
          </cell>
        </row>
        <row r="1860">
          <cell r="A1860" t="str">
            <v>MM355702721</v>
          </cell>
          <cell r="B1860" t="str">
            <v>내화충전(0.00032kg/cm3)</v>
          </cell>
          <cell r="C1860" t="str">
            <v>실리콘  RTV 폼</v>
          </cell>
          <cell r="D1860" t="str">
            <v>KG</v>
          </cell>
          <cell r="E1860">
            <v>1.73</v>
          </cell>
          <cell r="F1860">
            <v>22000</v>
          </cell>
          <cell r="G1860">
            <v>38060</v>
          </cell>
          <cell r="H1860">
            <v>22000</v>
          </cell>
          <cell r="I1860">
            <v>38060</v>
          </cell>
          <cell r="J1860">
            <v>0</v>
          </cell>
          <cell r="K1860" t="str">
            <v/>
          </cell>
          <cell r="L1860">
            <v>0</v>
          </cell>
          <cell r="M1860" t="str">
            <v/>
          </cell>
        </row>
        <row r="1861">
          <cell r="A1861" t="str">
            <v>56900017029</v>
          </cell>
          <cell r="B1861" t="str">
            <v>노 무 비</v>
          </cell>
          <cell r="C1861" t="str">
            <v>방수공</v>
          </cell>
          <cell r="D1861" t="str">
            <v>인</v>
          </cell>
          <cell r="E1861">
            <v>0.41520000000000001</v>
          </cell>
          <cell r="F1861">
            <v>87417</v>
          </cell>
          <cell r="G1861">
            <v>36295.5</v>
          </cell>
          <cell r="H1861">
            <v>0</v>
          </cell>
          <cell r="I1861" t="str">
            <v/>
          </cell>
          <cell r="J1861">
            <v>87417</v>
          </cell>
          <cell r="K1861">
            <v>36295.5</v>
          </cell>
          <cell r="L1861">
            <v>0</v>
          </cell>
          <cell r="M1861" t="str">
            <v/>
          </cell>
        </row>
        <row r="1862">
          <cell r="A1862" t="str">
            <v>A0300000000</v>
          </cell>
          <cell r="B1862" t="str">
            <v>[ 공 구 손 료 ]</v>
          </cell>
          <cell r="C1862" t="str">
            <v>노무비의 3 %</v>
          </cell>
          <cell r="D1862" t="str">
            <v>식</v>
          </cell>
          <cell r="E1862">
            <v>1</v>
          </cell>
          <cell r="F1862">
            <v>1088.8000000000029</v>
          </cell>
          <cell r="G1862">
            <v>1088.8</v>
          </cell>
          <cell r="H1862">
            <v>1088.8000000000029</v>
          </cell>
          <cell r="I1862">
            <v>1088.8000000000029</v>
          </cell>
          <cell r="K1862" t="str">
            <v/>
          </cell>
          <cell r="M1862" t="str">
            <v/>
          </cell>
        </row>
        <row r="1863">
          <cell r="B1863" t="str">
            <v>( 합       계 )</v>
          </cell>
          <cell r="F1863" t="str">
            <v/>
          </cell>
          <cell r="G1863">
            <v>75443</v>
          </cell>
          <cell r="I1863">
            <v>39148</v>
          </cell>
          <cell r="K1863">
            <v>36295</v>
          </cell>
          <cell r="M1863">
            <v>0</v>
          </cell>
        </row>
        <row r="1864">
          <cell r="F1864" t="str">
            <v/>
          </cell>
          <cell r="G1864" t="str">
            <v/>
          </cell>
          <cell r="I1864" t="str">
            <v/>
          </cell>
          <cell r="K1864" t="str">
            <v/>
          </cell>
          <cell r="M1864" t="str">
            <v/>
          </cell>
        </row>
        <row r="1865">
          <cell r="A1865" t="str">
            <v>90010050005</v>
          </cell>
          <cell r="B1865" t="str">
            <v>[제 257호] 기계터파기  백호우 0.7M3 [㎥]</v>
          </cell>
          <cell r="F1865" t="str">
            <v/>
          </cell>
          <cell r="G1865" t="str">
            <v/>
          </cell>
          <cell r="I1865" t="str">
            <v/>
          </cell>
          <cell r="K1865" t="str">
            <v/>
          </cell>
          <cell r="M1865" t="str">
            <v/>
          </cell>
        </row>
        <row r="1866">
          <cell r="A1866" t="str">
            <v>MM624560812</v>
          </cell>
          <cell r="B1866" t="str">
            <v>기계터파기 소요자재</v>
          </cell>
          <cell r="D1866" t="str">
            <v>식</v>
          </cell>
          <cell r="E1866">
            <v>1</v>
          </cell>
          <cell r="F1866">
            <v>637</v>
          </cell>
          <cell r="G1866">
            <v>637</v>
          </cell>
          <cell r="H1866">
            <v>637</v>
          </cell>
          <cell r="I1866">
            <v>637</v>
          </cell>
          <cell r="J1866">
            <v>0</v>
          </cell>
          <cell r="K1866" t="str">
            <v/>
          </cell>
          <cell r="L1866">
            <v>0</v>
          </cell>
          <cell r="M1866" t="str">
            <v/>
          </cell>
        </row>
        <row r="1867">
          <cell r="A1867" t="str">
            <v>56900017002</v>
          </cell>
          <cell r="B1867" t="str">
            <v>노 무 비</v>
          </cell>
          <cell r="C1867" t="str">
            <v>건설기계운전사</v>
          </cell>
          <cell r="D1867" t="str">
            <v>인</v>
          </cell>
          <cell r="E1867">
            <v>0.01</v>
          </cell>
          <cell r="F1867">
            <v>108713</v>
          </cell>
          <cell r="G1867">
            <v>1087.0999999999999</v>
          </cell>
          <cell r="H1867">
            <v>0</v>
          </cell>
          <cell r="I1867" t="str">
            <v/>
          </cell>
          <cell r="J1867">
            <v>108713</v>
          </cell>
          <cell r="K1867">
            <v>1087.0999999999999</v>
          </cell>
          <cell r="L1867">
            <v>0</v>
          </cell>
          <cell r="M1867" t="str">
            <v/>
          </cell>
        </row>
        <row r="1868">
          <cell r="A1868" t="str">
            <v>A0300000000</v>
          </cell>
          <cell r="B1868" t="str">
            <v>[ 공 구 손 료 ]</v>
          </cell>
          <cell r="C1868" t="str">
            <v>노무비의 3 %</v>
          </cell>
          <cell r="D1868" t="str">
            <v>식</v>
          </cell>
          <cell r="E1868">
            <v>1</v>
          </cell>
          <cell r="F1868">
            <v>32.599999999999909</v>
          </cell>
          <cell r="G1868">
            <v>32.5</v>
          </cell>
          <cell r="H1868">
            <v>32.599999999999909</v>
          </cell>
          <cell r="I1868">
            <v>32.599999999999909</v>
          </cell>
          <cell r="K1868" t="str">
            <v/>
          </cell>
          <cell r="M1868" t="str">
            <v/>
          </cell>
        </row>
        <row r="1869">
          <cell r="B1869" t="str">
            <v>( 합       계 )</v>
          </cell>
          <cell r="F1869" t="str">
            <v/>
          </cell>
          <cell r="G1869">
            <v>1756</v>
          </cell>
          <cell r="I1869">
            <v>669</v>
          </cell>
          <cell r="K1869">
            <v>1087</v>
          </cell>
          <cell r="M1869">
            <v>0</v>
          </cell>
        </row>
        <row r="1870">
          <cell r="F1870" t="str">
            <v/>
          </cell>
          <cell r="G1870" t="str">
            <v/>
          </cell>
          <cell r="I1870" t="str">
            <v/>
          </cell>
          <cell r="K1870" t="str">
            <v/>
          </cell>
          <cell r="M1870" t="str">
            <v/>
          </cell>
        </row>
        <row r="1871">
          <cell r="A1871" t="str">
            <v>90010060004</v>
          </cell>
          <cell r="B1871" t="str">
            <v>[제 258호] 되메우기  백호우 0.7M3 [㎥]</v>
          </cell>
          <cell r="F1871" t="str">
            <v/>
          </cell>
          <cell r="G1871" t="str">
            <v/>
          </cell>
          <cell r="I1871" t="str">
            <v/>
          </cell>
          <cell r="K1871" t="str">
            <v/>
          </cell>
          <cell r="M1871" t="str">
            <v/>
          </cell>
        </row>
        <row r="1872">
          <cell r="A1872" t="str">
            <v>MM320027814</v>
          </cell>
          <cell r="B1872" t="str">
            <v>기계되메우기 소요자재</v>
          </cell>
          <cell r="D1872" t="str">
            <v>식</v>
          </cell>
          <cell r="E1872">
            <v>1</v>
          </cell>
          <cell r="F1872">
            <v>450</v>
          </cell>
          <cell r="G1872">
            <v>450</v>
          </cell>
          <cell r="H1872">
            <v>450</v>
          </cell>
          <cell r="I1872">
            <v>450</v>
          </cell>
          <cell r="J1872">
            <v>0</v>
          </cell>
          <cell r="K1872" t="str">
            <v/>
          </cell>
          <cell r="L1872">
            <v>0</v>
          </cell>
          <cell r="M1872" t="str">
            <v/>
          </cell>
        </row>
        <row r="1873">
          <cell r="A1873" t="str">
            <v>56900017002</v>
          </cell>
          <cell r="B1873" t="str">
            <v>노 무 비</v>
          </cell>
          <cell r="C1873" t="str">
            <v>건설기계운전사</v>
          </cell>
          <cell r="D1873" t="str">
            <v>인</v>
          </cell>
          <cell r="E1873">
            <v>0.01</v>
          </cell>
          <cell r="F1873">
            <v>108713</v>
          </cell>
          <cell r="G1873">
            <v>1087.0999999999999</v>
          </cell>
          <cell r="H1873">
            <v>0</v>
          </cell>
          <cell r="I1873" t="str">
            <v/>
          </cell>
          <cell r="J1873">
            <v>108713</v>
          </cell>
          <cell r="K1873">
            <v>1087.0999999999999</v>
          </cell>
          <cell r="L1873">
            <v>0</v>
          </cell>
          <cell r="M1873" t="str">
            <v/>
          </cell>
        </row>
        <row r="1874">
          <cell r="A1874" t="str">
            <v>A0300000000</v>
          </cell>
          <cell r="B1874" t="str">
            <v>[ 공 구 손 료 ]</v>
          </cell>
          <cell r="C1874" t="str">
            <v>노무비의 3 %</v>
          </cell>
          <cell r="D1874" t="str">
            <v>식</v>
          </cell>
          <cell r="E1874">
            <v>1</v>
          </cell>
          <cell r="F1874">
            <v>32.599999999999909</v>
          </cell>
          <cell r="G1874">
            <v>32.5</v>
          </cell>
          <cell r="H1874">
            <v>32.599999999999909</v>
          </cell>
          <cell r="I1874">
            <v>32.599999999999909</v>
          </cell>
          <cell r="K1874" t="str">
            <v/>
          </cell>
          <cell r="M1874" t="str">
            <v/>
          </cell>
        </row>
        <row r="1875">
          <cell r="B1875" t="str">
            <v>( 합       계 )</v>
          </cell>
          <cell r="F1875" t="str">
            <v/>
          </cell>
          <cell r="G1875">
            <v>1569</v>
          </cell>
          <cell r="I1875">
            <v>482</v>
          </cell>
          <cell r="K1875">
            <v>1087</v>
          </cell>
          <cell r="M1875">
            <v>0</v>
          </cell>
        </row>
        <row r="1876">
          <cell r="F1876" t="str">
            <v/>
          </cell>
          <cell r="G1876" t="str">
            <v/>
          </cell>
          <cell r="I1876" t="str">
            <v/>
          </cell>
          <cell r="K1876" t="str">
            <v/>
          </cell>
          <cell r="M1876" t="str">
            <v/>
          </cell>
        </row>
        <row r="1877">
          <cell r="A1877" t="str">
            <v>MM623882725</v>
          </cell>
          <cell r="B1877" t="str">
            <v>[제 259호] 전동기 결선  7.5Kw 이하 [식]</v>
          </cell>
          <cell r="F1877" t="str">
            <v/>
          </cell>
          <cell r="G1877" t="str">
            <v/>
          </cell>
          <cell r="I1877" t="str">
            <v/>
          </cell>
          <cell r="K1877" t="str">
            <v/>
          </cell>
          <cell r="M1877" t="str">
            <v/>
          </cell>
        </row>
        <row r="1878">
          <cell r="A1878" t="str">
            <v>MM623882728</v>
          </cell>
          <cell r="B1878" t="str">
            <v>전동기 결선</v>
          </cell>
          <cell r="C1878" t="str">
            <v>7.5Kw 이하</v>
          </cell>
          <cell r="D1878" t="str">
            <v>식</v>
          </cell>
          <cell r="E1878">
            <v>1</v>
          </cell>
          <cell r="F1878" t="str">
            <v/>
          </cell>
          <cell r="G1878" t="str">
            <v/>
          </cell>
          <cell r="H1878">
            <v>0</v>
          </cell>
          <cell r="I1878" t="str">
            <v/>
          </cell>
          <cell r="J1878">
            <v>0</v>
          </cell>
          <cell r="K1878" t="str">
            <v/>
          </cell>
          <cell r="L1878">
            <v>0</v>
          </cell>
          <cell r="M1878" t="str">
            <v/>
          </cell>
        </row>
        <row r="1879">
          <cell r="A1879" t="str">
            <v>56900017127</v>
          </cell>
          <cell r="B1879" t="str">
            <v>노 무 비</v>
          </cell>
          <cell r="C1879" t="str">
            <v>플랜트전공</v>
          </cell>
          <cell r="D1879" t="str">
            <v>인</v>
          </cell>
          <cell r="E1879">
            <v>0.17399999999999999</v>
          </cell>
          <cell r="F1879">
            <v>163491</v>
          </cell>
          <cell r="G1879">
            <v>28447.4</v>
          </cell>
          <cell r="H1879">
            <v>0</v>
          </cell>
          <cell r="I1879" t="str">
            <v/>
          </cell>
          <cell r="J1879">
            <v>163491</v>
          </cell>
          <cell r="K1879">
            <v>28447.4</v>
          </cell>
          <cell r="L1879">
            <v>0</v>
          </cell>
          <cell r="M1879" t="str">
            <v/>
          </cell>
        </row>
        <row r="1880">
          <cell r="A1880" t="str">
            <v>A0300000000</v>
          </cell>
          <cell r="B1880" t="str">
            <v>[ 공 구 손 료 ]</v>
          </cell>
          <cell r="C1880" t="str">
            <v>노무비의 3 %</v>
          </cell>
          <cell r="D1880" t="str">
            <v>식</v>
          </cell>
          <cell r="E1880">
            <v>1</v>
          </cell>
          <cell r="F1880">
            <v>853.40000000000146</v>
          </cell>
          <cell r="G1880">
            <v>853.4</v>
          </cell>
          <cell r="H1880">
            <v>853.40000000000146</v>
          </cell>
          <cell r="I1880">
            <v>853.40000000000146</v>
          </cell>
          <cell r="K1880" t="str">
            <v/>
          </cell>
          <cell r="M1880" t="str">
            <v/>
          </cell>
        </row>
        <row r="1881">
          <cell r="B1881" t="str">
            <v>( 합       계 )</v>
          </cell>
          <cell r="F1881" t="str">
            <v/>
          </cell>
          <cell r="G1881">
            <v>29300</v>
          </cell>
          <cell r="I1881">
            <v>853</v>
          </cell>
          <cell r="K1881">
            <v>28447</v>
          </cell>
          <cell r="M1881">
            <v>0</v>
          </cell>
        </row>
        <row r="1882">
          <cell r="F1882" t="str">
            <v/>
          </cell>
          <cell r="G1882" t="str">
            <v/>
          </cell>
          <cell r="I1882" t="str">
            <v/>
          </cell>
          <cell r="K1882" t="str">
            <v/>
          </cell>
          <cell r="M1882" t="str">
            <v/>
          </cell>
        </row>
        <row r="1883">
          <cell r="A1883" t="str">
            <v>MM623882726</v>
          </cell>
          <cell r="B1883" t="str">
            <v>[제 260호] 전동기 결선  11Kw 이상 [식]</v>
          </cell>
          <cell r="F1883" t="str">
            <v/>
          </cell>
          <cell r="G1883" t="str">
            <v/>
          </cell>
          <cell r="I1883" t="str">
            <v/>
          </cell>
          <cell r="K1883" t="str">
            <v/>
          </cell>
          <cell r="M1883" t="str">
            <v/>
          </cell>
        </row>
        <row r="1884">
          <cell r="A1884" t="str">
            <v>MM623882729</v>
          </cell>
          <cell r="B1884" t="str">
            <v>전동기 결선</v>
          </cell>
          <cell r="C1884" t="str">
            <v>11Kw 이상</v>
          </cell>
          <cell r="D1884" t="str">
            <v>식</v>
          </cell>
          <cell r="E1884">
            <v>1</v>
          </cell>
          <cell r="F1884" t="str">
            <v/>
          </cell>
          <cell r="G1884" t="str">
            <v/>
          </cell>
          <cell r="H1884">
            <v>0</v>
          </cell>
          <cell r="I1884" t="str">
            <v/>
          </cell>
          <cell r="J1884">
            <v>0</v>
          </cell>
          <cell r="K1884" t="str">
            <v/>
          </cell>
          <cell r="L1884">
            <v>0</v>
          </cell>
          <cell r="M1884" t="str">
            <v/>
          </cell>
        </row>
        <row r="1885">
          <cell r="A1885" t="str">
            <v>56900017127</v>
          </cell>
          <cell r="B1885" t="str">
            <v>노 무 비</v>
          </cell>
          <cell r="C1885" t="str">
            <v>플랜트전공</v>
          </cell>
          <cell r="D1885" t="str">
            <v>인</v>
          </cell>
          <cell r="E1885">
            <v>0.34799999999999998</v>
          </cell>
          <cell r="F1885">
            <v>163491</v>
          </cell>
          <cell r="G1885">
            <v>56894.8</v>
          </cell>
          <cell r="H1885">
            <v>0</v>
          </cell>
          <cell r="I1885" t="str">
            <v/>
          </cell>
          <cell r="J1885">
            <v>163491</v>
          </cell>
          <cell r="K1885">
            <v>56894.8</v>
          </cell>
          <cell r="L1885">
            <v>0</v>
          </cell>
          <cell r="M1885" t="str">
            <v/>
          </cell>
        </row>
        <row r="1886">
          <cell r="A1886" t="str">
            <v>A0300000000</v>
          </cell>
          <cell r="B1886" t="str">
            <v>[ 공 구 손 료 ]</v>
          </cell>
          <cell r="C1886" t="str">
            <v>노무비의 3 %</v>
          </cell>
          <cell r="D1886" t="str">
            <v>식</v>
          </cell>
          <cell r="E1886">
            <v>1</v>
          </cell>
          <cell r="F1886">
            <v>1706.8000000000029</v>
          </cell>
          <cell r="G1886">
            <v>1706.8</v>
          </cell>
          <cell r="H1886">
            <v>1706.8000000000029</v>
          </cell>
          <cell r="I1886">
            <v>1706.8000000000029</v>
          </cell>
          <cell r="K1886" t="str">
            <v/>
          </cell>
          <cell r="M1886" t="str">
            <v/>
          </cell>
        </row>
        <row r="1887">
          <cell r="B1887" t="str">
            <v>( 합       계 )</v>
          </cell>
          <cell r="F1887" t="str">
            <v/>
          </cell>
          <cell r="G1887">
            <v>58600</v>
          </cell>
          <cell r="I1887">
            <v>1706</v>
          </cell>
          <cell r="K1887">
            <v>56894</v>
          </cell>
          <cell r="M1887">
            <v>0</v>
          </cell>
        </row>
        <row r="1888">
          <cell r="F1888" t="str">
            <v/>
          </cell>
          <cell r="G1888" t="str">
            <v/>
          </cell>
          <cell r="I1888" t="str">
            <v/>
          </cell>
          <cell r="K1888" t="str">
            <v/>
          </cell>
          <cell r="M1888" t="str">
            <v/>
          </cell>
        </row>
        <row r="1889">
          <cell r="A1889" t="str">
            <v>MM623882925</v>
          </cell>
          <cell r="B1889" t="str">
            <v>[제 261호] 매입등 구멍따기  형광등용 [개소]</v>
          </cell>
          <cell r="F1889" t="str">
            <v/>
          </cell>
          <cell r="G1889" t="str">
            <v/>
          </cell>
          <cell r="I1889" t="str">
            <v/>
          </cell>
          <cell r="K1889" t="str">
            <v/>
          </cell>
          <cell r="M1889" t="str">
            <v/>
          </cell>
        </row>
        <row r="1890">
          <cell r="A1890" t="str">
            <v>56900017016</v>
          </cell>
          <cell r="B1890" t="str">
            <v>노 무 비</v>
          </cell>
          <cell r="C1890" t="str">
            <v>내선전공</v>
          </cell>
          <cell r="D1890" t="str">
            <v>인</v>
          </cell>
          <cell r="E1890">
            <v>6.1499999999999999E-2</v>
          </cell>
          <cell r="F1890">
            <v>135106</v>
          </cell>
          <cell r="G1890">
            <v>8309</v>
          </cell>
          <cell r="H1890">
            <v>0</v>
          </cell>
          <cell r="I1890" t="str">
            <v/>
          </cell>
          <cell r="J1890">
            <v>135106</v>
          </cell>
          <cell r="K1890">
            <v>8309</v>
          </cell>
          <cell r="L1890">
            <v>0</v>
          </cell>
          <cell r="M1890" t="str">
            <v/>
          </cell>
        </row>
        <row r="1891">
          <cell r="A1891" t="str">
            <v>A0300000000</v>
          </cell>
          <cell r="B1891" t="str">
            <v>[ 공 구 손 료 ]</v>
          </cell>
          <cell r="C1891" t="str">
            <v>노무비의 3 %</v>
          </cell>
          <cell r="D1891" t="str">
            <v>식</v>
          </cell>
          <cell r="E1891">
            <v>1</v>
          </cell>
          <cell r="F1891">
            <v>249.20000000000073</v>
          </cell>
          <cell r="G1891">
            <v>249.2</v>
          </cell>
          <cell r="H1891">
            <v>249.20000000000073</v>
          </cell>
          <cell r="I1891">
            <v>249.20000000000073</v>
          </cell>
          <cell r="K1891" t="str">
            <v/>
          </cell>
          <cell r="M1891" t="str">
            <v/>
          </cell>
        </row>
        <row r="1892">
          <cell r="B1892" t="str">
            <v>( 합       계 )</v>
          </cell>
          <cell r="F1892" t="str">
            <v/>
          </cell>
          <cell r="G1892">
            <v>8558</v>
          </cell>
          <cell r="I1892">
            <v>249</v>
          </cell>
          <cell r="K1892">
            <v>8309</v>
          </cell>
          <cell r="M1892">
            <v>0</v>
          </cell>
        </row>
        <row r="1893">
          <cell r="F1893" t="str">
            <v/>
          </cell>
          <cell r="G1893" t="str">
            <v/>
          </cell>
          <cell r="I1893" t="str">
            <v/>
          </cell>
          <cell r="K1893" t="str">
            <v/>
          </cell>
          <cell r="M1893" t="str">
            <v/>
          </cell>
        </row>
        <row r="1894">
          <cell r="A1894" t="str">
            <v>MM623882926</v>
          </cell>
          <cell r="B1894" t="str">
            <v>[제 262호] 매입등 구멍따기  다운라이트용 [개소]</v>
          </cell>
          <cell r="F1894" t="str">
            <v/>
          </cell>
          <cell r="G1894" t="str">
            <v/>
          </cell>
          <cell r="I1894" t="str">
            <v/>
          </cell>
          <cell r="K1894" t="str">
            <v/>
          </cell>
          <cell r="M1894" t="str">
            <v/>
          </cell>
        </row>
        <row r="1895">
          <cell r="A1895" t="str">
            <v>56900017016</v>
          </cell>
          <cell r="B1895" t="str">
            <v>노 무 비</v>
          </cell>
          <cell r="C1895" t="str">
            <v>내선전공</v>
          </cell>
          <cell r="D1895" t="str">
            <v>인</v>
          </cell>
          <cell r="E1895">
            <v>6.1499999999999999E-2</v>
          </cell>
          <cell r="F1895">
            <v>135106</v>
          </cell>
          <cell r="G1895">
            <v>8309</v>
          </cell>
          <cell r="H1895">
            <v>0</v>
          </cell>
          <cell r="I1895" t="str">
            <v/>
          </cell>
          <cell r="J1895">
            <v>135106</v>
          </cell>
          <cell r="K1895">
            <v>8309</v>
          </cell>
          <cell r="L1895">
            <v>0</v>
          </cell>
          <cell r="M1895" t="str">
            <v/>
          </cell>
        </row>
        <row r="1896">
          <cell r="A1896" t="str">
            <v>A0300000000</v>
          </cell>
          <cell r="B1896" t="str">
            <v>[ 공 구 손 료 ]</v>
          </cell>
          <cell r="C1896" t="str">
            <v>노무비의 3 %</v>
          </cell>
          <cell r="D1896" t="str">
            <v>식</v>
          </cell>
          <cell r="E1896">
            <v>1</v>
          </cell>
          <cell r="F1896">
            <v>249.20000000000073</v>
          </cell>
          <cell r="G1896">
            <v>249.2</v>
          </cell>
          <cell r="H1896">
            <v>249.20000000000073</v>
          </cell>
          <cell r="I1896">
            <v>249.20000000000073</v>
          </cell>
          <cell r="K1896" t="str">
            <v/>
          </cell>
          <cell r="M1896" t="str">
            <v/>
          </cell>
        </row>
        <row r="1897">
          <cell r="B1897" t="str">
            <v>( 합       계 )</v>
          </cell>
          <cell r="F1897" t="str">
            <v/>
          </cell>
          <cell r="G1897">
            <v>8558</v>
          </cell>
          <cell r="I1897">
            <v>249</v>
          </cell>
          <cell r="K1897">
            <v>8309</v>
          </cell>
          <cell r="M1897">
            <v>0</v>
          </cell>
        </row>
        <row r="1898">
          <cell r="F1898" t="str">
            <v/>
          </cell>
          <cell r="G1898" t="str">
            <v/>
          </cell>
          <cell r="I1898" t="str">
            <v/>
          </cell>
          <cell r="K1898" t="str">
            <v/>
          </cell>
          <cell r="M1898" t="str">
            <v/>
          </cell>
        </row>
        <row r="1899">
          <cell r="A1899" t="str">
            <v>MM623883747</v>
          </cell>
          <cell r="B1899" t="str">
            <v>[제 263호] WELDING  구조체 [개소]</v>
          </cell>
          <cell r="F1899" t="str">
            <v/>
          </cell>
          <cell r="G1899" t="str">
            <v/>
          </cell>
          <cell r="I1899" t="str">
            <v/>
          </cell>
          <cell r="K1899" t="str">
            <v/>
          </cell>
          <cell r="M1899" t="str">
            <v/>
          </cell>
        </row>
        <row r="1900">
          <cell r="A1900" t="str">
            <v>MM628528114</v>
          </cell>
          <cell r="B1900" t="str">
            <v>MOLD</v>
          </cell>
          <cell r="C1900" t="str">
            <v>MEDIUM</v>
          </cell>
          <cell r="D1900" t="str">
            <v>EA</v>
          </cell>
          <cell r="E1900">
            <v>3.3000000000000002E-2</v>
          </cell>
          <cell r="F1900">
            <v>55000</v>
          </cell>
          <cell r="G1900">
            <v>1815</v>
          </cell>
          <cell r="H1900">
            <v>55000</v>
          </cell>
          <cell r="I1900">
            <v>1815</v>
          </cell>
          <cell r="J1900">
            <v>0</v>
          </cell>
          <cell r="K1900" t="str">
            <v/>
          </cell>
          <cell r="L1900">
            <v>0</v>
          </cell>
          <cell r="M1900" t="str">
            <v/>
          </cell>
        </row>
        <row r="1901">
          <cell r="A1901" t="str">
            <v>MM628528117</v>
          </cell>
          <cell r="B1901" t="str">
            <v>HANDLE CLAMP</v>
          </cell>
          <cell r="C1901" t="str">
            <v>MEDIUM</v>
          </cell>
          <cell r="D1901" t="str">
            <v>EA</v>
          </cell>
          <cell r="E1901">
            <v>3.3000000000000002E-2</v>
          </cell>
          <cell r="F1901">
            <v>50000</v>
          </cell>
          <cell r="G1901">
            <v>1650</v>
          </cell>
          <cell r="H1901">
            <v>50000</v>
          </cell>
          <cell r="I1901">
            <v>1650</v>
          </cell>
          <cell r="J1901">
            <v>0</v>
          </cell>
          <cell r="K1901" t="str">
            <v/>
          </cell>
          <cell r="L1901">
            <v>0</v>
          </cell>
          <cell r="M1901" t="str">
            <v/>
          </cell>
        </row>
        <row r="1902">
          <cell r="A1902" t="str">
            <v>MM628528127</v>
          </cell>
          <cell r="B1902" t="str">
            <v>POWDER(WELD METAL)</v>
          </cell>
          <cell r="C1902" t="str">
            <v>#185</v>
          </cell>
          <cell r="D1902" t="str">
            <v>EA</v>
          </cell>
          <cell r="E1902">
            <v>1</v>
          </cell>
          <cell r="F1902">
            <v>6500</v>
          </cell>
          <cell r="G1902">
            <v>6500</v>
          </cell>
          <cell r="H1902">
            <v>6500</v>
          </cell>
          <cell r="I1902">
            <v>6500</v>
          </cell>
          <cell r="J1902">
            <v>0</v>
          </cell>
          <cell r="K1902" t="str">
            <v/>
          </cell>
          <cell r="L1902">
            <v>0</v>
          </cell>
          <cell r="M1902" t="str">
            <v/>
          </cell>
        </row>
        <row r="1903">
          <cell r="A1903" t="str">
            <v>MM628528129</v>
          </cell>
          <cell r="B1903" t="str">
            <v>FLINT GUN</v>
          </cell>
          <cell r="D1903" t="str">
            <v>EA</v>
          </cell>
          <cell r="E1903">
            <v>3.3000000000000002E-2</v>
          </cell>
          <cell r="F1903">
            <v>13000</v>
          </cell>
          <cell r="G1903">
            <v>429</v>
          </cell>
          <cell r="H1903">
            <v>13000</v>
          </cell>
          <cell r="I1903">
            <v>429</v>
          </cell>
          <cell r="J1903">
            <v>0</v>
          </cell>
          <cell r="K1903" t="str">
            <v/>
          </cell>
          <cell r="L1903">
            <v>0</v>
          </cell>
          <cell r="M1903" t="str">
            <v/>
          </cell>
        </row>
        <row r="1904">
          <cell r="A1904" t="str">
            <v>MM628528131</v>
          </cell>
          <cell r="B1904" t="str">
            <v>접속</v>
          </cell>
          <cell r="C1904" t="str">
            <v>용접</v>
          </cell>
          <cell r="D1904" t="str">
            <v>SET</v>
          </cell>
          <cell r="E1904">
            <v>1</v>
          </cell>
          <cell r="F1904" t="str">
            <v/>
          </cell>
          <cell r="G1904" t="str">
            <v/>
          </cell>
          <cell r="H1904">
            <v>0</v>
          </cell>
          <cell r="I1904" t="str">
            <v/>
          </cell>
          <cell r="J1904">
            <v>0</v>
          </cell>
          <cell r="K1904" t="str">
            <v/>
          </cell>
          <cell r="L1904">
            <v>0</v>
          </cell>
          <cell r="M1904" t="str">
            <v/>
          </cell>
        </row>
        <row r="1905">
          <cell r="A1905" t="str">
            <v>56900017016</v>
          </cell>
          <cell r="B1905" t="str">
            <v>노 무 비</v>
          </cell>
          <cell r="C1905" t="str">
            <v>내선전공</v>
          </cell>
          <cell r="D1905" t="str">
            <v>인</v>
          </cell>
          <cell r="E1905">
            <v>0.10199999999999999</v>
          </cell>
          <cell r="F1905">
            <v>135106</v>
          </cell>
          <cell r="G1905">
            <v>13780.8</v>
          </cell>
          <cell r="H1905">
            <v>0</v>
          </cell>
          <cell r="I1905" t="str">
            <v/>
          </cell>
          <cell r="J1905">
            <v>135106</v>
          </cell>
          <cell r="K1905">
            <v>13780.8</v>
          </cell>
          <cell r="L1905">
            <v>0</v>
          </cell>
          <cell r="M1905" t="str">
            <v/>
          </cell>
        </row>
        <row r="1906">
          <cell r="A1906" t="str">
            <v>A0300000000</v>
          </cell>
          <cell r="B1906" t="str">
            <v>[ 공 구 손 료 ]</v>
          </cell>
          <cell r="C1906" t="str">
            <v>노무비의 3 %</v>
          </cell>
          <cell r="D1906" t="str">
            <v>식</v>
          </cell>
          <cell r="E1906">
            <v>1</v>
          </cell>
          <cell r="F1906">
            <v>413.39999999999964</v>
          </cell>
          <cell r="G1906">
            <v>413.4</v>
          </cell>
          <cell r="H1906">
            <v>413.39999999999964</v>
          </cell>
          <cell r="I1906">
            <v>413.39999999999964</v>
          </cell>
          <cell r="K1906" t="str">
            <v/>
          </cell>
          <cell r="M1906" t="str">
            <v/>
          </cell>
        </row>
        <row r="1907">
          <cell r="B1907" t="str">
            <v>( 합       계 )</v>
          </cell>
          <cell r="F1907" t="str">
            <v/>
          </cell>
          <cell r="G1907">
            <v>24587</v>
          </cell>
          <cell r="I1907">
            <v>10807</v>
          </cell>
          <cell r="K1907">
            <v>13780</v>
          </cell>
          <cell r="M1907">
            <v>0</v>
          </cell>
        </row>
        <row r="1908">
          <cell r="F1908" t="str">
            <v/>
          </cell>
          <cell r="G1908" t="str">
            <v/>
          </cell>
          <cell r="I1908" t="str">
            <v/>
          </cell>
          <cell r="K1908" t="str">
            <v/>
          </cell>
          <cell r="M1908" t="str">
            <v/>
          </cell>
        </row>
        <row r="1909">
          <cell r="A1909" t="str">
            <v>MM623883750</v>
          </cell>
          <cell r="B1909" t="str">
            <v>[제 264호] 슬리브 C 접속  "-" 접속 [개소]</v>
          </cell>
          <cell r="F1909" t="str">
            <v/>
          </cell>
          <cell r="G1909" t="str">
            <v/>
          </cell>
          <cell r="I1909" t="str">
            <v/>
          </cell>
          <cell r="K1909" t="str">
            <v/>
          </cell>
          <cell r="M1909" t="str">
            <v/>
          </cell>
        </row>
        <row r="1910">
          <cell r="A1910" t="str">
            <v>MM628530017</v>
          </cell>
          <cell r="B1910" t="str">
            <v>접지선접속(슬리브)</v>
          </cell>
          <cell r="C1910" t="str">
            <v>슬리브 C TYPE</v>
          </cell>
          <cell r="D1910" t="str">
            <v>EA</v>
          </cell>
          <cell r="E1910">
            <v>1</v>
          </cell>
          <cell r="F1910">
            <v>3200</v>
          </cell>
          <cell r="G1910">
            <v>3200</v>
          </cell>
          <cell r="H1910">
            <v>3200</v>
          </cell>
          <cell r="I1910">
            <v>3200</v>
          </cell>
          <cell r="J1910">
            <v>0</v>
          </cell>
          <cell r="K1910" t="str">
            <v/>
          </cell>
          <cell r="L1910">
            <v>0</v>
          </cell>
          <cell r="M1910" t="str">
            <v/>
          </cell>
        </row>
        <row r="1911">
          <cell r="A1911" t="str">
            <v>56900017016</v>
          </cell>
          <cell r="B1911" t="str">
            <v>노 무 비</v>
          </cell>
          <cell r="C1911" t="str">
            <v>내선전공</v>
          </cell>
          <cell r="D1911" t="str">
            <v>인</v>
          </cell>
          <cell r="E1911">
            <v>9.7000000000000003E-2</v>
          </cell>
          <cell r="F1911">
            <v>135106</v>
          </cell>
          <cell r="G1911">
            <v>13105.2</v>
          </cell>
          <cell r="H1911">
            <v>0</v>
          </cell>
          <cell r="I1911" t="str">
            <v/>
          </cell>
          <cell r="J1911">
            <v>135106</v>
          </cell>
          <cell r="K1911">
            <v>13105.2</v>
          </cell>
          <cell r="L1911">
            <v>0</v>
          </cell>
          <cell r="M1911" t="str">
            <v/>
          </cell>
        </row>
        <row r="1912">
          <cell r="A1912" t="str">
            <v>A0300000000</v>
          </cell>
          <cell r="B1912" t="str">
            <v>[ 공 구 손 료 ]</v>
          </cell>
          <cell r="C1912" t="str">
            <v>노무비의 3 %</v>
          </cell>
          <cell r="D1912" t="str">
            <v>식</v>
          </cell>
          <cell r="E1912">
            <v>1</v>
          </cell>
          <cell r="F1912">
            <v>393.10000000000036</v>
          </cell>
          <cell r="G1912">
            <v>393.1</v>
          </cell>
          <cell r="H1912">
            <v>393.10000000000036</v>
          </cell>
          <cell r="I1912">
            <v>393.10000000000036</v>
          </cell>
          <cell r="K1912" t="str">
            <v/>
          </cell>
          <cell r="M1912" t="str">
            <v/>
          </cell>
        </row>
        <row r="1913">
          <cell r="B1913" t="str">
            <v>( 합       계 )</v>
          </cell>
          <cell r="F1913" t="str">
            <v/>
          </cell>
          <cell r="G1913">
            <v>16698</v>
          </cell>
          <cell r="I1913">
            <v>3593</v>
          </cell>
          <cell r="K1913">
            <v>13105</v>
          </cell>
          <cell r="M1913">
            <v>0</v>
          </cell>
        </row>
        <row r="1914">
          <cell r="F1914" t="str">
            <v/>
          </cell>
          <cell r="G1914" t="str">
            <v/>
          </cell>
          <cell r="I1914" t="str">
            <v/>
          </cell>
          <cell r="K1914" t="str">
            <v/>
          </cell>
          <cell r="M1914" t="str">
            <v/>
          </cell>
        </row>
        <row r="1915">
          <cell r="A1915" t="str">
            <v>MM623883751</v>
          </cell>
          <cell r="B1915" t="str">
            <v>[제 265호] 슬리브 C 접속  "T" 접속 [개소]</v>
          </cell>
          <cell r="F1915" t="str">
            <v/>
          </cell>
          <cell r="G1915" t="str">
            <v/>
          </cell>
          <cell r="I1915" t="str">
            <v/>
          </cell>
          <cell r="K1915" t="str">
            <v/>
          </cell>
          <cell r="M1915" t="str">
            <v/>
          </cell>
        </row>
        <row r="1916">
          <cell r="A1916" t="str">
            <v>MM628530017</v>
          </cell>
          <cell r="B1916" t="str">
            <v>접지선접속(슬리브)</v>
          </cell>
          <cell r="C1916" t="str">
            <v>슬리브 C TYPE</v>
          </cell>
          <cell r="D1916" t="str">
            <v>EA</v>
          </cell>
          <cell r="E1916">
            <v>1</v>
          </cell>
          <cell r="F1916">
            <v>3200</v>
          </cell>
          <cell r="G1916">
            <v>3200</v>
          </cell>
          <cell r="H1916">
            <v>3200</v>
          </cell>
          <cell r="I1916">
            <v>3200</v>
          </cell>
          <cell r="J1916">
            <v>0</v>
          </cell>
          <cell r="K1916" t="str">
            <v/>
          </cell>
          <cell r="L1916">
            <v>0</v>
          </cell>
          <cell r="M1916" t="str">
            <v/>
          </cell>
        </row>
        <row r="1917">
          <cell r="A1917" t="str">
            <v>56900017016</v>
          </cell>
          <cell r="B1917" t="str">
            <v>노 무 비</v>
          </cell>
          <cell r="C1917" t="str">
            <v>내선전공</v>
          </cell>
          <cell r="D1917" t="str">
            <v>인</v>
          </cell>
          <cell r="E1917">
            <v>9.7000000000000003E-2</v>
          </cell>
          <cell r="F1917">
            <v>135106</v>
          </cell>
          <cell r="G1917">
            <v>13105.2</v>
          </cell>
          <cell r="H1917">
            <v>0</v>
          </cell>
          <cell r="I1917" t="str">
            <v/>
          </cell>
          <cell r="J1917">
            <v>135106</v>
          </cell>
          <cell r="K1917">
            <v>13105.2</v>
          </cell>
          <cell r="L1917">
            <v>0</v>
          </cell>
          <cell r="M1917" t="str">
            <v/>
          </cell>
        </row>
        <row r="1918">
          <cell r="A1918" t="str">
            <v>A0300000000</v>
          </cell>
          <cell r="B1918" t="str">
            <v>[ 공 구 손 료 ]</v>
          </cell>
          <cell r="C1918" t="str">
            <v>노무비의 3 %</v>
          </cell>
          <cell r="D1918" t="str">
            <v>식</v>
          </cell>
          <cell r="E1918">
            <v>1</v>
          </cell>
          <cell r="F1918">
            <v>393.10000000000036</v>
          </cell>
          <cell r="G1918">
            <v>393.1</v>
          </cell>
          <cell r="H1918">
            <v>393.10000000000036</v>
          </cell>
          <cell r="I1918">
            <v>393.10000000000036</v>
          </cell>
          <cell r="K1918" t="str">
            <v/>
          </cell>
          <cell r="M1918" t="str">
            <v/>
          </cell>
        </row>
        <row r="1919">
          <cell r="B1919" t="str">
            <v>( 합       계 )</v>
          </cell>
          <cell r="F1919" t="str">
            <v/>
          </cell>
          <cell r="G1919">
            <v>16698</v>
          </cell>
          <cell r="I1919">
            <v>3593</v>
          </cell>
          <cell r="K1919">
            <v>13105</v>
          </cell>
          <cell r="M1919">
            <v>0</v>
          </cell>
        </row>
        <row r="1920">
          <cell r="F1920" t="str">
            <v/>
          </cell>
          <cell r="G1920" t="str">
            <v/>
          </cell>
          <cell r="I1920" t="str">
            <v/>
          </cell>
          <cell r="K1920" t="str">
            <v/>
          </cell>
          <cell r="M1920" t="str">
            <v/>
          </cell>
        </row>
        <row r="1921">
          <cell r="A1921" t="str">
            <v>MM623883752</v>
          </cell>
          <cell r="B1921" t="str">
            <v>[제 266호] 슬리브 C 접속  "+" 접속 [개소]</v>
          </cell>
          <cell r="F1921" t="str">
            <v/>
          </cell>
          <cell r="G1921" t="str">
            <v/>
          </cell>
          <cell r="I1921" t="str">
            <v/>
          </cell>
          <cell r="K1921" t="str">
            <v/>
          </cell>
          <cell r="M1921" t="str">
            <v/>
          </cell>
        </row>
        <row r="1922">
          <cell r="A1922" t="str">
            <v>MM628530017</v>
          </cell>
          <cell r="B1922" t="str">
            <v>접지선접속(슬리브)</v>
          </cell>
          <cell r="C1922" t="str">
            <v>슬리브 C TYPE</v>
          </cell>
          <cell r="D1922" t="str">
            <v>EA</v>
          </cell>
          <cell r="E1922">
            <v>2</v>
          </cell>
          <cell r="F1922">
            <v>3200</v>
          </cell>
          <cell r="G1922">
            <v>6400</v>
          </cell>
          <cell r="H1922">
            <v>3200</v>
          </cell>
          <cell r="I1922">
            <v>6400</v>
          </cell>
          <cell r="J1922">
            <v>0</v>
          </cell>
          <cell r="K1922" t="str">
            <v/>
          </cell>
          <cell r="L1922">
            <v>0</v>
          </cell>
          <cell r="M1922" t="str">
            <v/>
          </cell>
        </row>
        <row r="1923">
          <cell r="A1923" t="str">
            <v>56900017016</v>
          </cell>
          <cell r="B1923" t="str">
            <v>노 무 비</v>
          </cell>
          <cell r="C1923" t="str">
            <v>내선전공</v>
          </cell>
          <cell r="D1923" t="str">
            <v>인</v>
          </cell>
          <cell r="E1923">
            <v>0.19400000000000001</v>
          </cell>
          <cell r="F1923">
            <v>135106</v>
          </cell>
          <cell r="G1923">
            <v>26210.5</v>
          </cell>
          <cell r="H1923">
            <v>0</v>
          </cell>
          <cell r="I1923" t="str">
            <v/>
          </cell>
          <cell r="J1923">
            <v>135106</v>
          </cell>
          <cell r="K1923">
            <v>26210.5</v>
          </cell>
          <cell r="L1923">
            <v>0</v>
          </cell>
          <cell r="M1923" t="str">
            <v/>
          </cell>
        </row>
        <row r="1924">
          <cell r="A1924" t="str">
            <v>A0300000000</v>
          </cell>
          <cell r="B1924" t="str">
            <v>[ 공 구 손 료 ]</v>
          </cell>
          <cell r="C1924" t="str">
            <v>노무비의 3 %</v>
          </cell>
          <cell r="D1924" t="str">
            <v>식</v>
          </cell>
          <cell r="E1924">
            <v>1</v>
          </cell>
          <cell r="F1924">
            <v>786.29999999999927</v>
          </cell>
          <cell r="G1924">
            <v>786.2</v>
          </cell>
          <cell r="H1924">
            <v>786.29999999999927</v>
          </cell>
          <cell r="I1924">
            <v>786.29999999999927</v>
          </cell>
          <cell r="K1924" t="str">
            <v/>
          </cell>
          <cell r="M1924" t="str">
            <v/>
          </cell>
        </row>
        <row r="1925">
          <cell r="B1925" t="str">
            <v>( 합       계 )</v>
          </cell>
          <cell r="F1925" t="str">
            <v/>
          </cell>
          <cell r="G1925">
            <v>33396</v>
          </cell>
          <cell r="I1925">
            <v>7186</v>
          </cell>
          <cell r="K1925">
            <v>26210</v>
          </cell>
          <cell r="M1925">
            <v>0</v>
          </cell>
        </row>
        <row r="1926">
          <cell r="F1926" t="str">
            <v/>
          </cell>
          <cell r="G1926" t="str">
            <v/>
          </cell>
          <cell r="I1926" t="str">
            <v/>
          </cell>
          <cell r="K1926" t="str">
            <v/>
          </cell>
          <cell r="M1926" t="str">
            <v/>
          </cell>
        </row>
        <row r="1927">
          <cell r="A1927" t="str">
            <v>MM623884226</v>
          </cell>
          <cell r="B1927" t="str">
            <v>[제 267호] 접지단자함  12회로 [SET]</v>
          </cell>
          <cell r="F1927" t="str">
            <v/>
          </cell>
          <cell r="G1927" t="str">
            <v/>
          </cell>
          <cell r="I1927" t="str">
            <v/>
          </cell>
          <cell r="K1927" t="str">
            <v/>
          </cell>
          <cell r="M1927" t="str">
            <v/>
          </cell>
        </row>
        <row r="1928">
          <cell r="A1928" t="str">
            <v>61500047404</v>
          </cell>
          <cell r="B1928" t="str">
            <v>외함(DOOR SUS)</v>
          </cell>
          <cell r="C1928" t="str">
            <v>300(W)x300(H)x100(D)</v>
          </cell>
          <cell r="D1928" t="str">
            <v>SET</v>
          </cell>
          <cell r="E1928">
            <v>1</v>
          </cell>
          <cell r="F1928">
            <v>82900</v>
          </cell>
          <cell r="G1928">
            <v>82900</v>
          </cell>
          <cell r="H1928">
            <v>82900</v>
          </cell>
          <cell r="I1928">
            <v>82900</v>
          </cell>
          <cell r="J1928">
            <v>0</v>
          </cell>
          <cell r="K1928" t="str">
            <v/>
          </cell>
          <cell r="L1928">
            <v>0</v>
          </cell>
          <cell r="M1928" t="str">
            <v/>
          </cell>
        </row>
        <row r="1929">
          <cell r="A1929" t="str">
            <v>61100338500</v>
          </cell>
          <cell r="B1929" t="str">
            <v>PUSH KEY</v>
          </cell>
          <cell r="C1929" t="str">
            <v>중형</v>
          </cell>
          <cell r="D1929" t="str">
            <v>대</v>
          </cell>
          <cell r="E1929">
            <v>1</v>
          </cell>
          <cell r="F1929">
            <v>8000</v>
          </cell>
          <cell r="G1929">
            <v>8000</v>
          </cell>
          <cell r="H1929">
            <v>8000</v>
          </cell>
          <cell r="I1929">
            <v>8000</v>
          </cell>
          <cell r="J1929">
            <v>0</v>
          </cell>
          <cell r="K1929" t="str">
            <v/>
          </cell>
          <cell r="L1929">
            <v>0</v>
          </cell>
          <cell r="M1929" t="str">
            <v/>
          </cell>
        </row>
        <row r="1930">
          <cell r="A1930" t="str">
            <v>61100338550</v>
          </cell>
          <cell r="B1930" t="str">
            <v>NAME PLATE</v>
          </cell>
          <cell r="C1930" t="str">
            <v>아크릴(M)</v>
          </cell>
          <cell r="D1930" t="str">
            <v>대</v>
          </cell>
          <cell r="E1930">
            <v>1</v>
          </cell>
          <cell r="F1930">
            <v>2500</v>
          </cell>
          <cell r="G1930">
            <v>2500</v>
          </cell>
          <cell r="H1930">
            <v>2500</v>
          </cell>
          <cell r="I1930">
            <v>2500</v>
          </cell>
          <cell r="J1930">
            <v>0</v>
          </cell>
          <cell r="K1930" t="str">
            <v/>
          </cell>
          <cell r="L1930">
            <v>0</v>
          </cell>
          <cell r="M1930" t="str">
            <v/>
          </cell>
        </row>
        <row r="1931">
          <cell r="A1931" t="str">
            <v>61500377101</v>
          </cell>
          <cell r="B1931" t="str">
            <v>모선접속바(BUS BAR)</v>
          </cell>
          <cell r="C1931" t="str">
            <v>3.0mm x 25mm</v>
          </cell>
          <cell r="D1931" t="str">
            <v>㎏</v>
          </cell>
          <cell r="E1931">
            <v>3.6</v>
          </cell>
          <cell r="F1931">
            <v>11500</v>
          </cell>
          <cell r="G1931">
            <v>41400</v>
          </cell>
          <cell r="H1931">
            <v>11500</v>
          </cell>
          <cell r="I1931">
            <v>41400</v>
          </cell>
          <cell r="J1931">
            <v>0</v>
          </cell>
          <cell r="K1931" t="str">
            <v/>
          </cell>
          <cell r="L1931">
            <v>0</v>
          </cell>
          <cell r="M1931" t="str">
            <v/>
          </cell>
        </row>
        <row r="1932">
          <cell r="A1932" t="str">
            <v>59700677026</v>
          </cell>
          <cell r="B1932" t="str">
            <v>베이크라이트판</v>
          </cell>
          <cell r="C1932" t="str">
            <v>포빼크, 10t 1000*1000㎜</v>
          </cell>
          <cell r="D1932" t="str">
            <v>매</v>
          </cell>
          <cell r="E1932">
            <v>0.36</v>
          </cell>
          <cell r="F1932">
            <v>6000</v>
          </cell>
          <cell r="G1932">
            <v>2160</v>
          </cell>
          <cell r="H1932">
            <v>6000</v>
          </cell>
          <cell r="I1932">
            <v>2160</v>
          </cell>
          <cell r="J1932">
            <v>0</v>
          </cell>
          <cell r="K1932" t="str">
            <v/>
          </cell>
          <cell r="L1932">
            <v>0</v>
          </cell>
          <cell r="M1932" t="str">
            <v/>
          </cell>
        </row>
        <row r="1933">
          <cell r="A1933" t="str">
            <v>E9400177026</v>
          </cell>
          <cell r="B1933" t="str">
            <v>러그단자</v>
          </cell>
          <cell r="C1933" t="str">
            <v>동관단자 2 HOLE 70 ㎟</v>
          </cell>
          <cell r="D1933" t="str">
            <v>개</v>
          </cell>
          <cell r="E1933">
            <v>24</v>
          </cell>
          <cell r="F1933">
            <v>1490</v>
          </cell>
          <cell r="G1933">
            <v>35760</v>
          </cell>
          <cell r="H1933">
            <v>1490</v>
          </cell>
          <cell r="I1933">
            <v>35760</v>
          </cell>
          <cell r="J1933">
            <v>0</v>
          </cell>
          <cell r="K1933" t="str">
            <v/>
          </cell>
          <cell r="L1933">
            <v>0</v>
          </cell>
          <cell r="M1933" t="str">
            <v/>
          </cell>
        </row>
        <row r="1934">
          <cell r="A1934" t="str">
            <v>56900017016</v>
          </cell>
          <cell r="B1934" t="str">
            <v>노 무 비</v>
          </cell>
          <cell r="C1934" t="str">
            <v>내선전공</v>
          </cell>
          <cell r="D1934" t="str">
            <v>인</v>
          </cell>
          <cell r="E1934">
            <v>0.66</v>
          </cell>
          <cell r="F1934">
            <v>135106</v>
          </cell>
          <cell r="G1934">
            <v>89169.9</v>
          </cell>
          <cell r="H1934">
            <v>0</v>
          </cell>
          <cell r="I1934" t="str">
            <v/>
          </cell>
          <cell r="J1934">
            <v>135106</v>
          </cell>
          <cell r="K1934">
            <v>89169.9</v>
          </cell>
          <cell r="L1934">
            <v>0</v>
          </cell>
          <cell r="M1934" t="str">
            <v/>
          </cell>
        </row>
        <row r="1935">
          <cell r="A1935" t="str">
            <v>56900017076</v>
          </cell>
          <cell r="B1935" t="str">
            <v>노 무 비</v>
          </cell>
          <cell r="C1935" t="str">
            <v>저압케이블전공</v>
          </cell>
          <cell r="D1935" t="str">
            <v>인</v>
          </cell>
          <cell r="E1935">
            <v>3.3839999999999999</v>
          </cell>
          <cell r="F1935">
            <v>163808</v>
          </cell>
          <cell r="G1935">
            <v>554326.19999999995</v>
          </cell>
          <cell r="H1935">
            <v>0</v>
          </cell>
          <cell r="I1935" t="str">
            <v/>
          </cell>
          <cell r="J1935">
            <v>163808</v>
          </cell>
          <cell r="K1935">
            <v>554326.19999999995</v>
          </cell>
          <cell r="L1935">
            <v>0</v>
          </cell>
          <cell r="M1935" t="str">
            <v/>
          </cell>
        </row>
        <row r="1936">
          <cell r="A1936" t="str">
            <v>56900017035</v>
          </cell>
          <cell r="B1936" t="str">
            <v>노 무 비</v>
          </cell>
          <cell r="C1936" t="str">
            <v>변전전공</v>
          </cell>
          <cell r="D1936" t="str">
            <v>인</v>
          </cell>
          <cell r="E1936">
            <v>0.34560000000000002</v>
          </cell>
          <cell r="F1936">
            <v>176596</v>
          </cell>
          <cell r="G1936">
            <v>61031.5</v>
          </cell>
          <cell r="H1936">
            <v>0</v>
          </cell>
          <cell r="I1936" t="str">
            <v/>
          </cell>
          <cell r="J1936">
            <v>176596</v>
          </cell>
          <cell r="K1936">
            <v>61031.5</v>
          </cell>
          <cell r="L1936">
            <v>0</v>
          </cell>
          <cell r="M1936" t="str">
            <v/>
          </cell>
        </row>
        <row r="1937">
          <cell r="A1937" t="str">
            <v>56900017041</v>
          </cell>
          <cell r="B1937" t="str">
            <v>노 무 비</v>
          </cell>
          <cell r="C1937" t="str">
            <v>보통인부</v>
          </cell>
          <cell r="D1937" t="str">
            <v>인</v>
          </cell>
          <cell r="E1937">
            <v>0.25919999999999999</v>
          </cell>
          <cell r="F1937">
            <v>81443</v>
          </cell>
          <cell r="G1937">
            <v>21110</v>
          </cell>
          <cell r="H1937">
            <v>0</v>
          </cell>
          <cell r="I1937" t="str">
            <v/>
          </cell>
          <cell r="J1937">
            <v>81443</v>
          </cell>
          <cell r="K1937">
            <v>21110</v>
          </cell>
          <cell r="L1937">
            <v>0</v>
          </cell>
          <cell r="M1937" t="str">
            <v/>
          </cell>
        </row>
        <row r="1938">
          <cell r="A1938" t="str">
            <v>A0300000000</v>
          </cell>
          <cell r="B1938" t="str">
            <v>[ 공 구 손 료 ]</v>
          </cell>
          <cell r="C1938" t="str">
            <v>노무비의 3 %</v>
          </cell>
          <cell r="D1938" t="str">
            <v>식</v>
          </cell>
          <cell r="E1938">
            <v>1</v>
          </cell>
          <cell r="F1938">
            <v>21769.099999999977</v>
          </cell>
          <cell r="G1938">
            <v>21769.1</v>
          </cell>
          <cell r="H1938">
            <v>21769.099999999977</v>
          </cell>
          <cell r="I1938">
            <v>21769.099999999977</v>
          </cell>
          <cell r="K1938" t="str">
            <v/>
          </cell>
          <cell r="M1938" t="str">
            <v/>
          </cell>
        </row>
        <row r="1939">
          <cell r="B1939" t="str">
            <v>( 합       계 )</v>
          </cell>
          <cell r="F1939" t="str">
            <v/>
          </cell>
          <cell r="G1939">
            <v>920126</v>
          </cell>
          <cell r="I1939">
            <v>194489</v>
          </cell>
          <cell r="K1939">
            <v>725637</v>
          </cell>
          <cell r="M1939">
            <v>0</v>
          </cell>
        </row>
        <row r="1940">
          <cell r="F1940" t="str">
            <v/>
          </cell>
          <cell r="G1940" t="str">
            <v/>
          </cell>
          <cell r="I1940" t="str">
            <v/>
          </cell>
          <cell r="K1940" t="str">
            <v/>
          </cell>
          <cell r="M1940" t="str">
            <v/>
          </cell>
        </row>
        <row r="1941">
          <cell r="A1941" t="str">
            <v>MM630887011</v>
          </cell>
          <cell r="B1941" t="str">
            <v>[제 268호] CABLE TRAY BRACKET  W:500 [SET]</v>
          </cell>
          <cell r="F1941" t="str">
            <v/>
          </cell>
          <cell r="G1941" t="str">
            <v/>
          </cell>
          <cell r="I1941" t="str">
            <v/>
          </cell>
          <cell r="K1941" t="str">
            <v/>
          </cell>
          <cell r="M1941" t="str">
            <v/>
          </cell>
        </row>
        <row r="1942">
          <cell r="A1942" t="str">
            <v>59754967691</v>
          </cell>
          <cell r="B1942" t="str">
            <v>케이블트레이부속품</v>
          </cell>
          <cell r="C1942" t="str">
            <v>BRACKET, W 520</v>
          </cell>
          <cell r="D1942" t="str">
            <v>개</v>
          </cell>
          <cell r="E1942">
            <v>1</v>
          </cell>
          <cell r="F1942">
            <v>5860</v>
          </cell>
          <cell r="G1942">
            <v>5860</v>
          </cell>
          <cell r="H1942">
            <v>5860</v>
          </cell>
          <cell r="I1942">
            <v>5860</v>
          </cell>
          <cell r="J1942">
            <v>0</v>
          </cell>
          <cell r="K1942" t="str">
            <v/>
          </cell>
          <cell r="L1942">
            <v>0</v>
          </cell>
          <cell r="M1942" t="str">
            <v/>
          </cell>
        </row>
        <row r="1943">
          <cell r="A1943" t="str">
            <v>59754967601</v>
          </cell>
          <cell r="B1943" t="str">
            <v>케이블트레이부속품</v>
          </cell>
          <cell r="C1943" t="str">
            <v>U CHANNEL, 41x41x2.6t</v>
          </cell>
          <cell r="D1943" t="str">
            <v>개</v>
          </cell>
          <cell r="E1943">
            <v>0.6</v>
          </cell>
          <cell r="F1943">
            <v>2860</v>
          </cell>
          <cell r="G1943">
            <v>1716</v>
          </cell>
          <cell r="H1943">
            <v>2860</v>
          </cell>
          <cell r="I1943">
            <v>1716</v>
          </cell>
          <cell r="J1943">
            <v>0</v>
          </cell>
          <cell r="K1943" t="str">
            <v/>
          </cell>
          <cell r="L1943">
            <v>0</v>
          </cell>
          <cell r="M1943" t="str">
            <v/>
          </cell>
        </row>
        <row r="1944">
          <cell r="A1944" t="str">
            <v>56803047003</v>
          </cell>
          <cell r="B1944" t="str">
            <v>인서트</v>
          </cell>
          <cell r="C1944" t="str">
            <v>주물, Φ9mm</v>
          </cell>
          <cell r="D1944" t="str">
            <v>개</v>
          </cell>
          <cell r="E1944">
            <v>2</v>
          </cell>
          <cell r="F1944">
            <v>40</v>
          </cell>
          <cell r="G1944">
            <v>80</v>
          </cell>
          <cell r="H1944">
            <v>40</v>
          </cell>
          <cell r="I1944">
            <v>80</v>
          </cell>
          <cell r="J1944">
            <v>0</v>
          </cell>
          <cell r="K1944" t="str">
            <v/>
          </cell>
          <cell r="L1944">
            <v>0</v>
          </cell>
          <cell r="M1944" t="str">
            <v/>
          </cell>
        </row>
        <row r="1945">
          <cell r="A1945" t="str">
            <v>53100027003</v>
          </cell>
          <cell r="B1945" t="str">
            <v>6각너트</v>
          </cell>
          <cell r="C1945" t="str">
            <v>M10</v>
          </cell>
          <cell r="D1945" t="str">
            <v>개</v>
          </cell>
          <cell r="E1945">
            <v>4</v>
          </cell>
          <cell r="F1945">
            <v>25</v>
          </cell>
          <cell r="G1945">
            <v>100</v>
          </cell>
          <cell r="H1945">
            <v>25</v>
          </cell>
          <cell r="I1945">
            <v>100</v>
          </cell>
          <cell r="J1945">
            <v>0</v>
          </cell>
          <cell r="K1945" t="str">
            <v/>
          </cell>
          <cell r="L1945">
            <v>0</v>
          </cell>
          <cell r="M1945" t="str">
            <v/>
          </cell>
        </row>
        <row r="1946">
          <cell r="A1946" t="str">
            <v>52100327001</v>
          </cell>
          <cell r="B1946" t="str">
            <v>스프링와샤</v>
          </cell>
          <cell r="C1946" t="str">
            <v>D10</v>
          </cell>
          <cell r="D1946" t="str">
            <v>EA</v>
          </cell>
          <cell r="E1946">
            <v>4</v>
          </cell>
          <cell r="F1946">
            <v>8</v>
          </cell>
          <cell r="G1946">
            <v>32</v>
          </cell>
          <cell r="H1946">
            <v>8</v>
          </cell>
          <cell r="I1946">
            <v>32</v>
          </cell>
          <cell r="J1946">
            <v>0</v>
          </cell>
          <cell r="K1946" t="str">
            <v/>
          </cell>
          <cell r="L1946">
            <v>0</v>
          </cell>
          <cell r="M1946" t="str">
            <v/>
          </cell>
        </row>
        <row r="1947">
          <cell r="A1947" t="str">
            <v>59754967572</v>
          </cell>
          <cell r="B1947" t="str">
            <v>케이블트레이부속품</v>
          </cell>
          <cell r="C1947" t="str">
            <v>RAIL CLAMP</v>
          </cell>
          <cell r="D1947" t="str">
            <v>개</v>
          </cell>
          <cell r="E1947">
            <v>2</v>
          </cell>
          <cell r="F1947">
            <v>500</v>
          </cell>
          <cell r="G1947">
            <v>1000</v>
          </cell>
          <cell r="H1947">
            <v>500</v>
          </cell>
          <cell r="I1947">
            <v>1000</v>
          </cell>
          <cell r="J1947">
            <v>0</v>
          </cell>
          <cell r="K1947" t="str">
            <v/>
          </cell>
          <cell r="L1947">
            <v>0</v>
          </cell>
          <cell r="M1947" t="str">
            <v/>
          </cell>
        </row>
        <row r="1948">
          <cell r="A1948" t="str">
            <v>56900017016</v>
          </cell>
          <cell r="B1948" t="str">
            <v>노 무 비</v>
          </cell>
          <cell r="C1948" t="str">
            <v>내선전공</v>
          </cell>
          <cell r="D1948" t="str">
            <v>인</v>
          </cell>
          <cell r="E1948">
            <v>5.6000000000000001E-2</v>
          </cell>
          <cell r="F1948">
            <v>135106</v>
          </cell>
          <cell r="G1948">
            <v>7565.9</v>
          </cell>
          <cell r="H1948">
            <v>0</v>
          </cell>
          <cell r="I1948" t="str">
            <v/>
          </cell>
          <cell r="J1948">
            <v>135106</v>
          </cell>
          <cell r="K1948">
            <v>7565.9</v>
          </cell>
          <cell r="L1948">
            <v>0</v>
          </cell>
          <cell r="M1948" t="str">
            <v/>
          </cell>
        </row>
        <row r="1949">
          <cell r="A1949" t="str">
            <v>A0300000000</v>
          </cell>
          <cell r="B1949" t="str">
            <v>[ 공 구 손 료 ]</v>
          </cell>
          <cell r="C1949" t="str">
            <v>노무비의 3 %</v>
          </cell>
          <cell r="D1949" t="str">
            <v>식</v>
          </cell>
          <cell r="E1949">
            <v>1</v>
          </cell>
          <cell r="F1949">
            <v>226.89999999999964</v>
          </cell>
          <cell r="G1949">
            <v>226.9</v>
          </cell>
          <cell r="H1949">
            <v>226.89999999999964</v>
          </cell>
          <cell r="I1949">
            <v>226.89999999999964</v>
          </cell>
          <cell r="K1949" t="str">
            <v/>
          </cell>
          <cell r="M1949" t="str">
            <v/>
          </cell>
        </row>
        <row r="1950">
          <cell r="B1950" t="str">
            <v>( 합       계 )</v>
          </cell>
          <cell r="F1950" t="str">
            <v/>
          </cell>
          <cell r="G1950">
            <v>16579</v>
          </cell>
          <cell r="I1950">
            <v>9014</v>
          </cell>
          <cell r="K1950">
            <v>7565</v>
          </cell>
          <cell r="M1950">
            <v>0</v>
          </cell>
        </row>
        <row r="1951">
          <cell r="F1951" t="str">
            <v/>
          </cell>
          <cell r="G1951" t="str">
            <v/>
          </cell>
          <cell r="I1951" t="str">
            <v/>
          </cell>
          <cell r="K1951" t="str">
            <v/>
          </cell>
          <cell r="M1951" t="str">
            <v/>
          </cell>
        </row>
        <row r="1952">
          <cell r="A1952" t="str">
            <v>MM640822847</v>
          </cell>
          <cell r="B1952" t="str">
            <v>[제 269호] PAD기초  6000x3000x300 [개소]</v>
          </cell>
          <cell r="F1952" t="str">
            <v/>
          </cell>
          <cell r="G1952" t="str">
            <v/>
          </cell>
          <cell r="I1952" t="str">
            <v/>
          </cell>
          <cell r="K1952" t="str">
            <v/>
          </cell>
          <cell r="M1952" t="str">
            <v/>
          </cell>
        </row>
        <row r="1953">
          <cell r="A1953" t="str">
            <v>56930310030</v>
          </cell>
          <cell r="B1953" t="str">
            <v>레미콘타설</v>
          </cell>
          <cell r="C1953" t="str">
            <v>철근(미할증)</v>
          </cell>
          <cell r="D1953" t="str">
            <v>㎥</v>
          </cell>
          <cell r="E1953">
            <v>5.4</v>
          </cell>
          <cell r="F1953">
            <v>94036</v>
          </cell>
          <cell r="G1953">
            <v>507794.4</v>
          </cell>
          <cell r="H1953">
            <v>50360</v>
          </cell>
          <cell r="I1953">
            <v>271944</v>
          </cell>
          <cell r="J1953">
            <v>43676</v>
          </cell>
          <cell r="K1953">
            <v>235850.4</v>
          </cell>
          <cell r="L1953">
            <v>0</v>
          </cell>
          <cell r="M1953" t="str">
            <v/>
          </cell>
          <cell r="N1953" t="str">
            <v>제 11호</v>
          </cell>
        </row>
        <row r="1954">
          <cell r="A1954" t="str">
            <v>56930370040</v>
          </cell>
          <cell r="B1954" t="str">
            <v>합판거푸집</v>
          </cell>
          <cell r="C1954" t="str">
            <v>4회</v>
          </cell>
          <cell r="D1954" t="str">
            <v>㎡</v>
          </cell>
          <cell r="E1954">
            <v>5.4</v>
          </cell>
          <cell r="F1954">
            <v>26105</v>
          </cell>
          <cell r="G1954">
            <v>140967</v>
          </cell>
          <cell r="H1954">
            <v>12069</v>
          </cell>
          <cell r="I1954">
            <v>65172.6</v>
          </cell>
          <cell r="J1954">
            <v>14036</v>
          </cell>
          <cell r="K1954">
            <v>75794.399999999994</v>
          </cell>
          <cell r="L1954">
            <v>0</v>
          </cell>
          <cell r="M1954" t="str">
            <v/>
          </cell>
          <cell r="N1954" t="str">
            <v>제 13호</v>
          </cell>
        </row>
        <row r="1955">
          <cell r="A1955" t="str">
            <v>A0300000000</v>
          </cell>
          <cell r="B1955" t="str">
            <v>[ 공 구 손 료 ]</v>
          </cell>
          <cell r="C1955" t="str">
            <v>노무비의 3 %</v>
          </cell>
          <cell r="D1955" t="str">
            <v>식</v>
          </cell>
          <cell r="E1955">
            <v>1</v>
          </cell>
          <cell r="F1955" t="str">
            <v/>
          </cell>
          <cell r="G1955" t="str">
            <v/>
          </cell>
          <cell r="I1955">
            <v>0</v>
          </cell>
          <cell r="K1955" t="str">
            <v/>
          </cell>
          <cell r="M1955" t="str">
            <v/>
          </cell>
        </row>
        <row r="1956">
          <cell r="B1956" t="str">
            <v>( 합       계 )</v>
          </cell>
          <cell r="F1956" t="str">
            <v/>
          </cell>
          <cell r="G1956">
            <v>648760</v>
          </cell>
          <cell r="I1956">
            <v>337116</v>
          </cell>
          <cell r="K1956">
            <v>311644</v>
          </cell>
          <cell r="M1956">
            <v>0</v>
          </cell>
        </row>
        <row r="1957">
          <cell r="F1957" t="str">
            <v/>
          </cell>
          <cell r="G1957" t="str">
            <v/>
          </cell>
          <cell r="I1957" t="str">
            <v/>
          </cell>
          <cell r="K1957" t="str">
            <v/>
          </cell>
          <cell r="M1957" t="str">
            <v/>
          </cell>
        </row>
        <row r="1958">
          <cell r="A1958" t="str">
            <v>MM640822848</v>
          </cell>
          <cell r="B1958" t="str">
            <v>[제 270호] 미장바닥  15mm [㎡]</v>
          </cell>
          <cell r="F1958" t="str">
            <v/>
          </cell>
          <cell r="G1958" t="str">
            <v/>
          </cell>
          <cell r="I1958" t="str">
            <v/>
          </cell>
          <cell r="K1958" t="str">
            <v/>
          </cell>
          <cell r="M1958" t="str">
            <v/>
          </cell>
        </row>
        <row r="1959">
          <cell r="A1959" t="str">
            <v>56100087101</v>
          </cell>
          <cell r="B1959" t="str">
            <v>시멘트</v>
          </cell>
          <cell r="C1959" t="str">
            <v>분공장도(kg)</v>
          </cell>
          <cell r="D1959" t="str">
            <v>kg</v>
          </cell>
          <cell r="E1959">
            <v>8.0299999999999994</v>
          </cell>
          <cell r="F1959">
            <v>86</v>
          </cell>
          <cell r="G1959">
            <v>690.5</v>
          </cell>
          <cell r="H1959">
            <v>86</v>
          </cell>
          <cell r="I1959">
            <v>690.5</v>
          </cell>
          <cell r="J1959">
            <v>0</v>
          </cell>
          <cell r="K1959" t="str">
            <v/>
          </cell>
          <cell r="L1959">
            <v>0</v>
          </cell>
          <cell r="M1959" t="str">
            <v/>
          </cell>
        </row>
        <row r="1960">
          <cell r="A1960" t="str">
            <v>56100017002</v>
          </cell>
          <cell r="B1960" t="str">
            <v>모래</v>
          </cell>
          <cell r="C1960" t="str">
            <v>서울, 상차도</v>
          </cell>
          <cell r="D1960" t="str">
            <v>㎥</v>
          </cell>
          <cell r="E1960">
            <v>1.7299999999999999E-2</v>
          </cell>
          <cell r="F1960">
            <v>22000</v>
          </cell>
          <cell r="G1960">
            <v>380.6</v>
          </cell>
          <cell r="H1960">
            <v>22000</v>
          </cell>
          <cell r="I1960">
            <v>380.6</v>
          </cell>
          <cell r="J1960">
            <v>0</v>
          </cell>
          <cell r="K1960" t="str">
            <v/>
          </cell>
          <cell r="L1960">
            <v>0</v>
          </cell>
          <cell r="M1960" t="str">
            <v/>
          </cell>
        </row>
        <row r="1961">
          <cell r="A1961" t="str">
            <v>56900017041</v>
          </cell>
          <cell r="B1961" t="str">
            <v>노 무 비</v>
          </cell>
          <cell r="C1961" t="str">
            <v>보통인부</v>
          </cell>
          <cell r="D1961" t="str">
            <v>인</v>
          </cell>
          <cell r="E1961">
            <v>6.5000000000000002E-2</v>
          </cell>
          <cell r="F1961">
            <v>81443</v>
          </cell>
          <cell r="G1961">
            <v>5293.7</v>
          </cell>
          <cell r="H1961">
            <v>0</v>
          </cell>
          <cell r="I1961" t="str">
            <v/>
          </cell>
          <cell r="J1961">
            <v>81443</v>
          </cell>
          <cell r="K1961">
            <v>5293.7</v>
          </cell>
          <cell r="L1961">
            <v>0</v>
          </cell>
          <cell r="M1961" t="str">
            <v/>
          </cell>
        </row>
        <row r="1962">
          <cell r="A1962" t="str">
            <v>56900017028</v>
          </cell>
          <cell r="B1962" t="str">
            <v>노 무 비</v>
          </cell>
          <cell r="C1962" t="str">
            <v>미장공</v>
          </cell>
          <cell r="D1962" t="str">
            <v>인</v>
          </cell>
          <cell r="E1962">
            <v>0.05</v>
          </cell>
          <cell r="F1962">
            <v>115095</v>
          </cell>
          <cell r="G1962">
            <v>5754.7</v>
          </cell>
          <cell r="H1962">
            <v>0</v>
          </cell>
          <cell r="I1962" t="str">
            <v/>
          </cell>
          <cell r="J1962">
            <v>115095</v>
          </cell>
          <cell r="K1962">
            <v>5754.7</v>
          </cell>
          <cell r="L1962">
            <v>0</v>
          </cell>
          <cell r="M1962" t="str">
            <v/>
          </cell>
        </row>
        <row r="1963">
          <cell r="A1963" t="str">
            <v>A0300000000</v>
          </cell>
          <cell r="B1963" t="str">
            <v>[ 공 구 손 료 ]</v>
          </cell>
          <cell r="C1963" t="str">
            <v>노무비의 3 %</v>
          </cell>
          <cell r="D1963" t="str">
            <v>식</v>
          </cell>
          <cell r="E1963">
            <v>1</v>
          </cell>
          <cell r="F1963">
            <v>331.39999999999964</v>
          </cell>
          <cell r="G1963">
            <v>331.4</v>
          </cell>
          <cell r="H1963">
            <v>331.39999999999964</v>
          </cell>
          <cell r="I1963">
            <v>331.39999999999964</v>
          </cell>
          <cell r="K1963" t="str">
            <v/>
          </cell>
          <cell r="M1963" t="str">
            <v/>
          </cell>
        </row>
        <row r="1964">
          <cell r="B1964" t="str">
            <v>( 합       계 )</v>
          </cell>
          <cell r="F1964" t="str">
            <v/>
          </cell>
          <cell r="G1964">
            <v>12450</v>
          </cell>
          <cell r="I1964">
            <v>1402</v>
          </cell>
          <cell r="K1964">
            <v>11048</v>
          </cell>
          <cell r="M1964">
            <v>0</v>
          </cell>
        </row>
        <row r="1965">
          <cell r="F1965" t="str">
            <v/>
          </cell>
          <cell r="G1965" t="str">
            <v/>
          </cell>
          <cell r="I1965" t="str">
            <v/>
          </cell>
          <cell r="K1965" t="str">
            <v/>
          </cell>
          <cell r="M1965" t="str">
            <v/>
          </cell>
        </row>
        <row r="1966">
          <cell r="A1966" t="str">
            <v>MM640822849</v>
          </cell>
          <cell r="B1966" t="str">
            <v>[제 271호] 에폭시페인트칠 [㎡]</v>
          </cell>
          <cell r="F1966" t="str">
            <v/>
          </cell>
          <cell r="G1966" t="str">
            <v/>
          </cell>
          <cell r="I1966" t="str">
            <v/>
          </cell>
          <cell r="K1966" t="str">
            <v/>
          </cell>
          <cell r="M1966" t="str">
            <v/>
          </cell>
        </row>
        <row r="1967">
          <cell r="A1967" t="str">
            <v>MM640822850</v>
          </cell>
          <cell r="B1967" t="str">
            <v>바닥용 에폭시</v>
          </cell>
          <cell r="D1967" t="str">
            <v>ℓ</v>
          </cell>
          <cell r="E1967">
            <v>0.53</v>
          </cell>
          <cell r="F1967">
            <v>7000</v>
          </cell>
          <cell r="G1967">
            <v>3710</v>
          </cell>
          <cell r="H1967">
            <v>7000</v>
          </cell>
          <cell r="I1967">
            <v>3710</v>
          </cell>
          <cell r="J1967">
            <v>0</v>
          </cell>
          <cell r="K1967" t="str">
            <v/>
          </cell>
          <cell r="L1967">
            <v>0</v>
          </cell>
          <cell r="M1967" t="str">
            <v/>
          </cell>
        </row>
        <row r="1968">
          <cell r="A1968" t="str">
            <v>MM640822851</v>
          </cell>
          <cell r="B1968" t="str">
            <v>프라이머</v>
          </cell>
          <cell r="C1968" t="str">
            <v>쉬트방수용</v>
          </cell>
          <cell r="D1968" t="str">
            <v>ℓ</v>
          </cell>
          <cell r="E1968">
            <v>0.19</v>
          </cell>
          <cell r="F1968">
            <v>4500</v>
          </cell>
          <cell r="G1968">
            <v>855</v>
          </cell>
          <cell r="H1968">
            <v>4500</v>
          </cell>
          <cell r="I1968">
            <v>855</v>
          </cell>
          <cell r="J1968">
            <v>0</v>
          </cell>
          <cell r="K1968" t="str">
            <v/>
          </cell>
          <cell r="L1968">
            <v>0</v>
          </cell>
          <cell r="M1968" t="str">
            <v/>
          </cell>
        </row>
        <row r="1969">
          <cell r="A1969" t="str">
            <v>MM640822852</v>
          </cell>
          <cell r="B1969" t="str">
            <v>신  너</v>
          </cell>
          <cell r="D1969" t="str">
            <v>ℓ</v>
          </cell>
          <cell r="E1969">
            <v>0.125</v>
          </cell>
          <cell r="F1969">
            <v>2800</v>
          </cell>
          <cell r="G1969">
            <v>350</v>
          </cell>
          <cell r="H1969">
            <v>2800</v>
          </cell>
          <cell r="I1969">
            <v>350</v>
          </cell>
          <cell r="J1969">
            <v>0</v>
          </cell>
          <cell r="K1969" t="str">
            <v/>
          </cell>
          <cell r="L1969">
            <v>0</v>
          </cell>
          <cell r="M1969" t="str">
            <v/>
          </cell>
        </row>
        <row r="1970">
          <cell r="A1970" t="str">
            <v>MM640822853</v>
          </cell>
          <cell r="B1970" t="str">
            <v>연마지</v>
          </cell>
          <cell r="C1970" t="str">
            <v>#120</v>
          </cell>
          <cell r="D1970" t="str">
            <v>매</v>
          </cell>
          <cell r="E1970">
            <v>0.125</v>
          </cell>
          <cell r="F1970">
            <v>230</v>
          </cell>
          <cell r="G1970">
            <v>28.7</v>
          </cell>
          <cell r="H1970">
            <v>230</v>
          </cell>
          <cell r="I1970">
            <v>28.7</v>
          </cell>
          <cell r="J1970">
            <v>0</v>
          </cell>
          <cell r="K1970" t="str">
            <v/>
          </cell>
          <cell r="L1970">
            <v>0</v>
          </cell>
          <cell r="M1970" t="str">
            <v/>
          </cell>
        </row>
        <row r="1971">
          <cell r="A1971" t="str">
            <v>56900017021</v>
          </cell>
          <cell r="B1971" t="str">
            <v>노 무 비</v>
          </cell>
          <cell r="C1971" t="str">
            <v>도장공</v>
          </cell>
          <cell r="D1971" t="str">
            <v>인</v>
          </cell>
          <cell r="E1971">
            <v>0.06</v>
          </cell>
          <cell r="F1971">
            <v>109720</v>
          </cell>
          <cell r="G1971">
            <v>6583.2</v>
          </cell>
          <cell r="H1971">
            <v>0</v>
          </cell>
          <cell r="I1971" t="str">
            <v/>
          </cell>
          <cell r="J1971">
            <v>109720</v>
          </cell>
          <cell r="K1971">
            <v>6583.2</v>
          </cell>
          <cell r="L1971">
            <v>0</v>
          </cell>
          <cell r="M1971" t="str">
            <v/>
          </cell>
        </row>
        <row r="1972">
          <cell r="A1972" t="str">
            <v>A0300000000</v>
          </cell>
          <cell r="B1972" t="str">
            <v>[ 공 구 손 료 ]</v>
          </cell>
          <cell r="C1972" t="str">
            <v>노무비의 3 %</v>
          </cell>
          <cell r="D1972" t="str">
            <v>식</v>
          </cell>
          <cell r="E1972">
            <v>1</v>
          </cell>
          <cell r="F1972">
            <v>197.39999999999964</v>
          </cell>
          <cell r="G1972">
            <v>197.4</v>
          </cell>
          <cell r="H1972">
            <v>197.39999999999964</v>
          </cell>
          <cell r="I1972">
            <v>197.39999999999964</v>
          </cell>
          <cell r="K1972" t="str">
            <v/>
          </cell>
          <cell r="M1972" t="str">
            <v/>
          </cell>
        </row>
        <row r="1973">
          <cell r="B1973" t="str">
            <v>( 합       계 )</v>
          </cell>
          <cell r="F1973" t="str">
            <v/>
          </cell>
          <cell r="G1973">
            <v>11724</v>
          </cell>
          <cell r="I1973">
            <v>5141</v>
          </cell>
          <cell r="K1973">
            <v>6583</v>
          </cell>
          <cell r="M1973">
            <v>0</v>
          </cell>
        </row>
        <row r="1974">
          <cell r="F1974" t="str">
            <v/>
          </cell>
          <cell r="G1974" t="str">
            <v/>
          </cell>
          <cell r="I1974" t="str">
            <v/>
          </cell>
          <cell r="K1974" t="str">
            <v/>
          </cell>
          <cell r="M1974" t="str">
            <v/>
          </cell>
        </row>
        <row r="1975">
          <cell r="A1975" t="str">
            <v>56958000217</v>
          </cell>
          <cell r="B1975" t="str">
            <v>[제 272호] 분전반 (설치비)  LP-1 [면]</v>
          </cell>
          <cell r="F1975" t="str">
            <v/>
          </cell>
          <cell r="G1975" t="str">
            <v/>
          </cell>
          <cell r="I1975" t="str">
            <v/>
          </cell>
          <cell r="K1975" t="str">
            <v/>
          </cell>
          <cell r="M1975" t="str">
            <v/>
          </cell>
        </row>
        <row r="1976">
          <cell r="A1976" t="str">
            <v>MM630887647</v>
          </cell>
          <cell r="B1976" t="str">
            <v>분전반 (설치비)</v>
          </cell>
          <cell r="C1976" t="str">
            <v>LP-1</v>
          </cell>
          <cell r="D1976" t="str">
            <v>면</v>
          </cell>
          <cell r="E1976">
            <v>1</v>
          </cell>
          <cell r="F1976" t="str">
            <v/>
          </cell>
          <cell r="G1976" t="str">
            <v/>
          </cell>
          <cell r="H1976">
            <v>0</v>
          </cell>
          <cell r="I1976" t="str">
            <v/>
          </cell>
          <cell r="J1976">
            <v>0</v>
          </cell>
          <cell r="K1976" t="str">
            <v/>
          </cell>
          <cell r="L1976">
            <v>0</v>
          </cell>
          <cell r="M1976" t="str">
            <v/>
          </cell>
        </row>
        <row r="1977">
          <cell r="A1977" t="str">
            <v>56900017016</v>
          </cell>
          <cell r="B1977" t="str">
            <v>노 무 비</v>
          </cell>
          <cell r="C1977" t="str">
            <v>내선전공</v>
          </cell>
          <cell r="D1977" t="str">
            <v>인</v>
          </cell>
          <cell r="E1977">
            <v>1.56</v>
          </cell>
          <cell r="F1977">
            <v>135106</v>
          </cell>
          <cell r="G1977">
            <v>210765.3</v>
          </cell>
          <cell r="H1977">
            <v>0</v>
          </cell>
          <cell r="I1977" t="str">
            <v/>
          </cell>
          <cell r="J1977">
            <v>135106</v>
          </cell>
          <cell r="K1977">
            <v>210765.3</v>
          </cell>
          <cell r="L1977">
            <v>0</v>
          </cell>
          <cell r="M1977" t="str">
            <v/>
          </cell>
        </row>
        <row r="1978">
          <cell r="A1978" t="str">
            <v>A0300000000</v>
          </cell>
          <cell r="B1978" t="str">
            <v>[ 공 구 손 료 ]</v>
          </cell>
          <cell r="C1978" t="str">
            <v>노무비의 3 %</v>
          </cell>
          <cell r="D1978" t="str">
            <v>식</v>
          </cell>
          <cell r="E1978">
            <v>1</v>
          </cell>
          <cell r="F1978">
            <v>6322.8999999999942</v>
          </cell>
          <cell r="G1978">
            <v>6322.8</v>
          </cell>
          <cell r="H1978">
            <v>6322.8999999999942</v>
          </cell>
          <cell r="I1978">
            <v>6322.8999999999942</v>
          </cell>
          <cell r="K1978" t="str">
            <v/>
          </cell>
          <cell r="M1978" t="str">
            <v/>
          </cell>
        </row>
        <row r="1979">
          <cell r="B1979" t="str">
            <v>( 합       계 )</v>
          </cell>
          <cell r="F1979" t="str">
            <v/>
          </cell>
          <cell r="G1979">
            <v>217087</v>
          </cell>
          <cell r="I1979">
            <v>6322</v>
          </cell>
          <cell r="K1979">
            <v>210765</v>
          </cell>
          <cell r="M1979">
            <v>0</v>
          </cell>
        </row>
        <row r="1980">
          <cell r="F1980" t="str">
            <v/>
          </cell>
          <cell r="G1980" t="str">
            <v/>
          </cell>
          <cell r="I1980" t="str">
            <v/>
          </cell>
          <cell r="K1980" t="str">
            <v/>
          </cell>
          <cell r="M1980" t="str">
            <v/>
          </cell>
        </row>
        <row r="1981">
          <cell r="A1981" t="str">
            <v>56958000218</v>
          </cell>
          <cell r="B1981" t="str">
            <v>[제 273호] 분전반 (설치비)  LP-2 [면]</v>
          </cell>
          <cell r="F1981" t="str">
            <v/>
          </cell>
          <cell r="G1981" t="str">
            <v/>
          </cell>
          <cell r="I1981" t="str">
            <v/>
          </cell>
          <cell r="K1981" t="str">
            <v/>
          </cell>
          <cell r="M1981" t="str">
            <v/>
          </cell>
        </row>
        <row r="1982">
          <cell r="A1982" t="str">
            <v>MM630887648</v>
          </cell>
          <cell r="B1982" t="str">
            <v>분전반 (설치비)</v>
          </cell>
          <cell r="C1982" t="str">
            <v>LP-2</v>
          </cell>
          <cell r="D1982" t="str">
            <v>면</v>
          </cell>
          <cell r="E1982">
            <v>1</v>
          </cell>
          <cell r="F1982" t="str">
            <v/>
          </cell>
          <cell r="G1982" t="str">
            <v/>
          </cell>
          <cell r="H1982">
            <v>0</v>
          </cell>
          <cell r="I1982" t="str">
            <v/>
          </cell>
          <cell r="J1982">
            <v>0</v>
          </cell>
          <cell r="K1982" t="str">
            <v/>
          </cell>
          <cell r="L1982">
            <v>0</v>
          </cell>
          <cell r="M1982" t="str">
            <v/>
          </cell>
        </row>
        <row r="1983">
          <cell r="A1983" t="str">
            <v>56900017016</v>
          </cell>
          <cell r="B1983" t="str">
            <v>노 무 비</v>
          </cell>
          <cell r="C1983" t="str">
            <v>내선전공</v>
          </cell>
          <cell r="D1983" t="str">
            <v>인</v>
          </cell>
          <cell r="E1983">
            <v>1.56</v>
          </cell>
          <cell r="F1983">
            <v>135106</v>
          </cell>
          <cell r="G1983">
            <v>210765.3</v>
          </cell>
          <cell r="H1983">
            <v>0</v>
          </cell>
          <cell r="I1983" t="str">
            <v/>
          </cell>
          <cell r="J1983">
            <v>135106</v>
          </cell>
          <cell r="K1983">
            <v>210765.3</v>
          </cell>
          <cell r="L1983">
            <v>0</v>
          </cell>
          <cell r="M1983" t="str">
            <v/>
          </cell>
        </row>
        <row r="1984">
          <cell r="A1984" t="str">
            <v>A0300000000</v>
          </cell>
          <cell r="B1984" t="str">
            <v>[ 공 구 손 료 ]</v>
          </cell>
          <cell r="C1984" t="str">
            <v>노무비의 3 %</v>
          </cell>
          <cell r="D1984" t="str">
            <v>식</v>
          </cell>
          <cell r="E1984">
            <v>1</v>
          </cell>
          <cell r="F1984">
            <v>6322.8999999999942</v>
          </cell>
          <cell r="G1984">
            <v>6322.8</v>
          </cell>
          <cell r="H1984">
            <v>6322.8999999999942</v>
          </cell>
          <cell r="I1984">
            <v>6322.8999999999942</v>
          </cell>
          <cell r="K1984" t="str">
            <v/>
          </cell>
          <cell r="M1984" t="str">
            <v/>
          </cell>
        </row>
        <row r="1985">
          <cell r="B1985" t="str">
            <v>( 합       계 )</v>
          </cell>
          <cell r="F1985" t="str">
            <v/>
          </cell>
          <cell r="G1985">
            <v>217087</v>
          </cell>
          <cell r="I1985">
            <v>6322</v>
          </cell>
          <cell r="K1985">
            <v>210765</v>
          </cell>
          <cell r="M1985">
            <v>0</v>
          </cell>
        </row>
        <row r="1986">
          <cell r="F1986" t="str">
            <v/>
          </cell>
          <cell r="G1986" t="str">
            <v/>
          </cell>
          <cell r="I1986" t="str">
            <v/>
          </cell>
          <cell r="K1986" t="str">
            <v/>
          </cell>
          <cell r="M1986" t="str">
            <v/>
          </cell>
        </row>
        <row r="1987">
          <cell r="A1987" t="str">
            <v>56958000219</v>
          </cell>
          <cell r="B1987" t="str">
            <v>[제 274호] 계량기함 (설치비) [면]</v>
          </cell>
          <cell r="F1987" t="str">
            <v/>
          </cell>
          <cell r="G1987" t="str">
            <v/>
          </cell>
          <cell r="I1987" t="str">
            <v/>
          </cell>
          <cell r="K1987" t="str">
            <v/>
          </cell>
          <cell r="M1987" t="str">
            <v/>
          </cell>
        </row>
        <row r="1988">
          <cell r="A1988" t="str">
            <v>MM630887649</v>
          </cell>
          <cell r="B1988" t="str">
            <v>계량기함 (설치비)</v>
          </cell>
          <cell r="D1988" t="str">
            <v>면</v>
          </cell>
          <cell r="E1988">
            <v>1</v>
          </cell>
          <cell r="F1988" t="str">
            <v/>
          </cell>
          <cell r="G1988" t="str">
            <v/>
          </cell>
          <cell r="H1988">
            <v>0</v>
          </cell>
          <cell r="I1988" t="str">
            <v/>
          </cell>
          <cell r="J1988">
            <v>0</v>
          </cell>
          <cell r="K1988" t="str">
            <v/>
          </cell>
          <cell r="L1988">
            <v>0</v>
          </cell>
          <cell r="M1988" t="str">
            <v/>
          </cell>
        </row>
        <row r="1989">
          <cell r="A1989" t="str">
            <v>56900017016</v>
          </cell>
          <cell r="B1989" t="str">
            <v>노 무 비</v>
          </cell>
          <cell r="C1989" t="str">
            <v>내선전공</v>
          </cell>
          <cell r="D1989" t="str">
            <v>인</v>
          </cell>
          <cell r="E1989">
            <v>0.3</v>
          </cell>
          <cell r="F1989">
            <v>135106</v>
          </cell>
          <cell r="G1989">
            <v>40531.800000000003</v>
          </cell>
          <cell r="H1989">
            <v>0</v>
          </cell>
          <cell r="I1989" t="str">
            <v/>
          </cell>
          <cell r="J1989">
            <v>135106</v>
          </cell>
          <cell r="K1989">
            <v>40531.800000000003</v>
          </cell>
          <cell r="L1989">
            <v>0</v>
          </cell>
          <cell r="M1989" t="str">
            <v/>
          </cell>
        </row>
        <row r="1990">
          <cell r="A1990" t="str">
            <v>A0300000000</v>
          </cell>
          <cell r="B1990" t="str">
            <v>[ 공 구 손 료 ]</v>
          </cell>
          <cell r="C1990" t="str">
            <v>노무비의 3 %</v>
          </cell>
          <cell r="D1990" t="str">
            <v>식</v>
          </cell>
          <cell r="E1990">
            <v>1</v>
          </cell>
          <cell r="F1990">
            <v>1215.9000000000015</v>
          </cell>
          <cell r="G1990">
            <v>1215.9000000000001</v>
          </cell>
          <cell r="H1990">
            <v>1215.9000000000015</v>
          </cell>
          <cell r="I1990">
            <v>1215.9000000000015</v>
          </cell>
          <cell r="K1990" t="str">
            <v/>
          </cell>
          <cell r="M1990" t="str">
            <v/>
          </cell>
        </row>
        <row r="1991">
          <cell r="B1991" t="str">
            <v>( 합       계 )</v>
          </cell>
          <cell r="F1991" t="str">
            <v/>
          </cell>
          <cell r="G1991">
            <v>41746</v>
          </cell>
          <cell r="I1991">
            <v>1215</v>
          </cell>
          <cell r="K1991">
            <v>40531</v>
          </cell>
          <cell r="M1991">
            <v>0</v>
          </cell>
        </row>
        <row r="1992">
          <cell r="F1992" t="str">
            <v/>
          </cell>
          <cell r="G1992" t="str">
            <v/>
          </cell>
          <cell r="I1992" t="str">
            <v/>
          </cell>
          <cell r="K1992" t="str">
            <v/>
          </cell>
          <cell r="M1992" t="str">
            <v/>
          </cell>
        </row>
        <row r="1993">
          <cell r="A1993" t="str">
            <v>56958000220</v>
          </cell>
          <cell r="B1993" t="str">
            <v>[제 275호] 세대분전반 (설치비)  세대용 10회로 [면]</v>
          </cell>
          <cell r="F1993" t="str">
            <v/>
          </cell>
          <cell r="G1993" t="str">
            <v/>
          </cell>
          <cell r="I1993" t="str">
            <v/>
          </cell>
          <cell r="K1993" t="str">
            <v/>
          </cell>
          <cell r="M1993" t="str">
            <v/>
          </cell>
        </row>
        <row r="1994">
          <cell r="A1994" t="str">
            <v>MM630887650</v>
          </cell>
          <cell r="B1994" t="str">
            <v>세대분전반 (설치비)</v>
          </cell>
          <cell r="C1994" t="str">
            <v>세대용 10회로</v>
          </cell>
          <cell r="D1994" t="str">
            <v>면</v>
          </cell>
          <cell r="E1994">
            <v>1</v>
          </cell>
          <cell r="F1994" t="str">
            <v/>
          </cell>
          <cell r="G1994" t="str">
            <v/>
          </cell>
          <cell r="H1994">
            <v>0</v>
          </cell>
          <cell r="I1994" t="str">
            <v/>
          </cell>
          <cell r="J1994">
            <v>0</v>
          </cell>
          <cell r="K1994" t="str">
            <v/>
          </cell>
          <cell r="L1994">
            <v>0</v>
          </cell>
          <cell r="M1994" t="str">
            <v/>
          </cell>
        </row>
        <row r="1995">
          <cell r="A1995" t="str">
            <v>56900017016</v>
          </cell>
          <cell r="B1995" t="str">
            <v>노 무 비</v>
          </cell>
          <cell r="C1995" t="str">
            <v>내선전공</v>
          </cell>
          <cell r="D1995" t="str">
            <v>인</v>
          </cell>
          <cell r="E1995">
            <v>2.7949999999999999</v>
          </cell>
          <cell r="F1995">
            <v>135106</v>
          </cell>
          <cell r="G1995">
            <v>377621.2</v>
          </cell>
          <cell r="H1995">
            <v>0</v>
          </cell>
          <cell r="I1995" t="str">
            <v/>
          </cell>
          <cell r="J1995">
            <v>135106</v>
          </cell>
          <cell r="K1995">
            <v>377621.2</v>
          </cell>
          <cell r="L1995">
            <v>0</v>
          </cell>
          <cell r="M1995" t="str">
            <v/>
          </cell>
        </row>
        <row r="1996">
          <cell r="A1996" t="str">
            <v>A0300000000</v>
          </cell>
          <cell r="B1996" t="str">
            <v>[ 공 구 손 료 ]</v>
          </cell>
          <cell r="C1996" t="str">
            <v>노무비의 3 %</v>
          </cell>
          <cell r="D1996" t="str">
            <v>식</v>
          </cell>
          <cell r="E1996">
            <v>1</v>
          </cell>
          <cell r="F1996">
            <v>11328.599999999977</v>
          </cell>
          <cell r="G1996">
            <v>11328.6</v>
          </cell>
          <cell r="H1996">
            <v>11328.599999999977</v>
          </cell>
          <cell r="I1996">
            <v>11328.599999999977</v>
          </cell>
          <cell r="K1996" t="str">
            <v/>
          </cell>
          <cell r="M1996" t="str">
            <v/>
          </cell>
        </row>
        <row r="1997">
          <cell r="B1997" t="str">
            <v>( 합       계 )</v>
          </cell>
          <cell r="F1997" t="str">
            <v/>
          </cell>
          <cell r="G1997">
            <v>388949</v>
          </cell>
          <cell r="I1997">
            <v>11328</v>
          </cell>
          <cell r="K1997">
            <v>377621</v>
          </cell>
          <cell r="M1997">
            <v>0</v>
          </cell>
        </row>
        <row r="1998">
          <cell r="F1998" t="str">
            <v/>
          </cell>
          <cell r="G1998" t="str">
            <v/>
          </cell>
          <cell r="I1998" t="str">
            <v/>
          </cell>
          <cell r="K1998" t="str">
            <v/>
          </cell>
          <cell r="M1998" t="str">
            <v/>
          </cell>
        </row>
        <row r="1999">
          <cell r="A1999" t="str">
            <v>56958000221</v>
          </cell>
          <cell r="B1999" t="str">
            <v>[제 276호] 세대분전반 (설치비)  LU-1 5회로 [면]</v>
          </cell>
          <cell r="F1999" t="str">
            <v/>
          </cell>
          <cell r="G1999" t="str">
            <v/>
          </cell>
          <cell r="I1999" t="str">
            <v/>
          </cell>
          <cell r="K1999" t="str">
            <v/>
          </cell>
          <cell r="M1999" t="str">
            <v/>
          </cell>
        </row>
        <row r="2000">
          <cell r="A2000" t="str">
            <v>MM630887651</v>
          </cell>
          <cell r="B2000" t="str">
            <v>세대분전반 (설치비)</v>
          </cell>
          <cell r="C2000" t="str">
            <v>LU-1 5회로</v>
          </cell>
          <cell r="D2000" t="str">
            <v>면</v>
          </cell>
          <cell r="E2000">
            <v>1</v>
          </cell>
          <cell r="F2000" t="str">
            <v/>
          </cell>
          <cell r="G2000" t="str">
            <v/>
          </cell>
          <cell r="H2000">
            <v>0</v>
          </cell>
          <cell r="I2000" t="str">
            <v/>
          </cell>
          <cell r="J2000">
            <v>0</v>
          </cell>
          <cell r="K2000" t="str">
            <v/>
          </cell>
          <cell r="L2000">
            <v>0</v>
          </cell>
          <cell r="M2000" t="str">
            <v/>
          </cell>
        </row>
        <row r="2001">
          <cell r="A2001" t="str">
            <v>56900017016</v>
          </cell>
          <cell r="B2001" t="str">
            <v>노 무 비</v>
          </cell>
          <cell r="C2001" t="str">
            <v>내선전공</v>
          </cell>
          <cell r="D2001" t="str">
            <v>인</v>
          </cell>
          <cell r="E2001">
            <v>1.3975</v>
          </cell>
          <cell r="F2001">
            <v>135106</v>
          </cell>
          <cell r="G2001">
            <v>188810.6</v>
          </cell>
          <cell r="H2001">
            <v>0</v>
          </cell>
          <cell r="I2001" t="str">
            <v/>
          </cell>
          <cell r="J2001">
            <v>135106</v>
          </cell>
          <cell r="K2001">
            <v>188810.6</v>
          </cell>
          <cell r="L2001">
            <v>0</v>
          </cell>
          <cell r="M2001" t="str">
            <v/>
          </cell>
        </row>
        <row r="2002">
          <cell r="A2002" t="str">
            <v>A0300000000</v>
          </cell>
          <cell r="B2002" t="str">
            <v>[ 공 구 손 료 ]</v>
          </cell>
          <cell r="C2002" t="str">
            <v>노무비의 3 %</v>
          </cell>
          <cell r="D2002" t="str">
            <v>식</v>
          </cell>
          <cell r="E2002">
            <v>1</v>
          </cell>
          <cell r="F2002">
            <v>5664.2999999999884</v>
          </cell>
          <cell r="G2002">
            <v>5664.2</v>
          </cell>
          <cell r="H2002">
            <v>5664.2999999999884</v>
          </cell>
          <cell r="I2002">
            <v>5664.2999999999884</v>
          </cell>
          <cell r="K2002" t="str">
            <v/>
          </cell>
          <cell r="M2002" t="str">
            <v/>
          </cell>
        </row>
        <row r="2003">
          <cell r="B2003" t="str">
            <v>( 합       계 )</v>
          </cell>
          <cell r="F2003" t="str">
            <v/>
          </cell>
          <cell r="G2003">
            <v>194474</v>
          </cell>
          <cell r="I2003">
            <v>5664</v>
          </cell>
          <cell r="K2003">
            <v>188810</v>
          </cell>
          <cell r="M2003">
            <v>0</v>
          </cell>
        </row>
        <row r="2004">
          <cell r="F2004" t="str">
            <v/>
          </cell>
          <cell r="G2004" t="str">
            <v/>
          </cell>
          <cell r="I2004" t="str">
            <v/>
          </cell>
          <cell r="K2004" t="str">
            <v/>
          </cell>
          <cell r="M2004" t="str">
            <v/>
          </cell>
        </row>
        <row r="2005">
          <cell r="A2005" t="str">
            <v>56958000222</v>
          </cell>
          <cell r="B2005" t="str">
            <v>[제 277호] 분전반 (설치비)  WP-101 [면]</v>
          </cell>
          <cell r="F2005" t="str">
            <v/>
          </cell>
          <cell r="G2005" t="str">
            <v/>
          </cell>
          <cell r="I2005" t="str">
            <v/>
          </cell>
          <cell r="K2005" t="str">
            <v/>
          </cell>
          <cell r="M2005" t="str">
            <v/>
          </cell>
        </row>
        <row r="2006">
          <cell r="A2006" t="str">
            <v>MM630887652</v>
          </cell>
          <cell r="B2006" t="str">
            <v>분전반 (설치비)</v>
          </cell>
          <cell r="C2006" t="str">
            <v>WP-101</v>
          </cell>
          <cell r="D2006" t="str">
            <v>면</v>
          </cell>
          <cell r="E2006">
            <v>1</v>
          </cell>
          <cell r="F2006" t="str">
            <v/>
          </cell>
          <cell r="G2006" t="str">
            <v/>
          </cell>
          <cell r="H2006">
            <v>0</v>
          </cell>
          <cell r="I2006" t="str">
            <v/>
          </cell>
          <cell r="J2006">
            <v>0</v>
          </cell>
          <cell r="K2006" t="str">
            <v/>
          </cell>
          <cell r="L2006">
            <v>0</v>
          </cell>
          <cell r="M2006" t="str">
            <v/>
          </cell>
        </row>
        <row r="2007">
          <cell r="A2007" t="str">
            <v>56900017016</v>
          </cell>
          <cell r="B2007" t="str">
            <v>노 무 비</v>
          </cell>
          <cell r="C2007" t="str">
            <v>내선전공</v>
          </cell>
          <cell r="D2007" t="str">
            <v>인</v>
          </cell>
          <cell r="E2007">
            <v>1.56</v>
          </cell>
          <cell r="F2007">
            <v>135106</v>
          </cell>
          <cell r="G2007">
            <v>210765.3</v>
          </cell>
          <cell r="H2007">
            <v>0</v>
          </cell>
          <cell r="I2007" t="str">
            <v/>
          </cell>
          <cell r="J2007">
            <v>135106</v>
          </cell>
          <cell r="K2007">
            <v>210765.3</v>
          </cell>
          <cell r="L2007">
            <v>0</v>
          </cell>
          <cell r="M2007" t="str">
            <v/>
          </cell>
        </row>
        <row r="2008">
          <cell r="A2008" t="str">
            <v>A0300000000</v>
          </cell>
          <cell r="B2008" t="str">
            <v>[ 공 구 손 료 ]</v>
          </cell>
          <cell r="C2008" t="str">
            <v>노무비의 3 %</v>
          </cell>
          <cell r="D2008" t="str">
            <v>식</v>
          </cell>
          <cell r="E2008">
            <v>1</v>
          </cell>
          <cell r="F2008">
            <v>6322.8999999999942</v>
          </cell>
          <cell r="G2008">
            <v>6322.8</v>
          </cell>
          <cell r="H2008">
            <v>6322.8999999999942</v>
          </cell>
          <cell r="I2008">
            <v>6322.8999999999942</v>
          </cell>
          <cell r="K2008" t="str">
            <v/>
          </cell>
          <cell r="M2008" t="str">
            <v/>
          </cell>
        </row>
        <row r="2009">
          <cell r="B2009" t="str">
            <v>( 합       계 )</v>
          </cell>
          <cell r="F2009" t="str">
            <v/>
          </cell>
          <cell r="G2009">
            <v>217087</v>
          </cell>
          <cell r="I2009">
            <v>6322</v>
          </cell>
          <cell r="K2009">
            <v>210765</v>
          </cell>
          <cell r="M2009">
            <v>0</v>
          </cell>
        </row>
        <row r="2010">
          <cell r="F2010" t="str">
            <v/>
          </cell>
          <cell r="G2010" t="str">
            <v/>
          </cell>
          <cell r="I2010" t="str">
            <v/>
          </cell>
          <cell r="K2010" t="str">
            <v/>
          </cell>
          <cell r="M2010" t="str">
            <v/>
          </cell>
        </row>
        <row r="2011">
          <cell r="A2011" t="str">
            <v>56958000223</v>
          </cell>
          <cell r="B2011" t="str">
            <v>[제 278호] 분전반 (설치비)  L-1 [면]</v>
          </cell>
          <cell r="F2011" t="str">
            <v/>
          </cell>
          <cell r="G2011" t="str">
            <v/>
          </cell>
          <cell r="I2011" t="str">
            <v/>
          </cell>
          <cell r="K2011" t="str">
            <v/>
          </cell>
          <cell r="M2011" t="str">
            <v/>
          </cell>
        </row>
        <row r="2012">
          <cell r="A2012" t="str">
            <v>MM630887653</v>
          </cell>
          <cell r="B2012" t="str">
            <v>분전반 (설치비)</v>
          </cell>
          <cell r="C2012" t="str">
            <v>L-1</v>
          </cell>
          <cell r="D2012" t="str">
            <v>면</v>
          </cell>
          <cell r="E2012">
            <v>1</v>
          </cell>
          <cell r="F2012" t="str">
            <v/>
          </cell>
          <cell r="G2012" t="str">
            <v/>
          </cell>
          <cell r="H2012">
            <v>0</v>
          </cell>
          <cell r="I2012" t="str">
            <v/>
          </cell>
          <cell r="J2012">
            <v>0</v>
          </cell>
          <cell r="K2012" t="str">
            <v/>
          </cell>
          <cell r="L2012">
            <v>0</v>
          </cell>
          <cell r="M2012" t="str">
            <v/>
          </cell>
        </row>
        <row r="2013">
          <cell r="A2013" t="str">
            <v>56900017016</v>
          </cell>
          <cell r="B2013" t="str">
            <v>노 무 비</v>
          </cell>
          <cell r="C2013" t="str">
            <v>내선전공</v>
          </cell>
          <cell r="D2013" t="str">
            <v>인</v>
          </cell>
          <cell r="E2013">
            <v>1.56</v>
          </cell>
          <cell r="F2013">
            <v>135106</v>
          </cell>
          <cell r="G2013">
            <v>210765.3</v>
          </cell>
          <cell r="H2013">
            <v>0</v>
          </cell>
          <cell r="I2013" t="str">
            <v/>
          </cell>
          <cell r="J2013">
            <v>135106</v>
          </cell>
          <cell r="K2013">
            <v>210765.3</v>
          </cell>
          <cell r="L2013">
            <v>0</v>
          </cell>
          <cell r="M2013" t="str">
            <v/>
          </cell>
        </row>
        <row r="2014">
          <cell r="A2014" t="str">
            <v>A0300000000</v>
          </cell>
          <cell r="B2014" t="str">
            <v>[ 공 구 손 료 ]</v>
          </cell>
          <cell r="C2014" t="str">
            <v>노무비의 3 %</v>
          </cell>
          <cell r="D2014" t="str">
            <v>식</v>
          </cell>
          <cell r="E2014">
            <v>1</v>
          </cell>
          <cell r="F2014">
            <v>6322.8999999999942</v>
          </cell>
          <cell r="G2014">
            <v>6322.8</v>
          </cell>
          <cell r="H2014">
            <v>6322.8999999999942</v>
          </cell>
          <cell r="I2014">
            <v>6322.8999999999942</v>
          </cell>
          <cell r="K2014" t="str">
            <v/>
          </cell>
          <cell r="M2014" t="str">
            <v/>
          </cell>
        </row>
        <row r="2015">
          <cell r="B2015" t="str">
            <v>( 합       계 )</v>
          </cell>
          <cell r="F2015" t="str">
            <v/>
          </cell>
          <cell r="G2015">
            <v>217087</v>
          </cell>
          <cell r="I2015">
            <v>6322</v>
          </cell>
          <cell r="K2015">
            <v>210765</v>
          </cell>
          <cell r="M2015">
            <v>0</v>
          </cell>
        </row>
        <row r="2016">
          <cell r="F2016" t="str">
            <v/>
          </cell>
          <cell r="G2016" t="str">
            <v/>
          </cell>
          <cell r="I2016" t="str">
            <v/>
          </cell>
          <cell r="K2016" t="str">
            <v/>
          </cell>
          <cell r="M2016" t="str">
            <v/>
          </cell>
        </row>
        <row r="2017">
          <cell r="A2017" t="str">
            <v>56958000224</v>
          </cell>
          <cell r="B2017" t="str">
            <v>[제 279호] 현장조작반 (설치비)  LOP#1...5 [면]</v>
          </cell>
          <cell r="F2017" t="str">
            <v/>
          </cell>
          <cell r="G2017" t="str">
            <v/>
          </cell>
          <cell r="I2017" t="str">
            <v/>
          </cell>
          <cell r="K2017" t="str">
            <v/>
          </cell>
          <cell r="M2017" t="str">
            <v/>
          </cell>
        </row>
        <row r="2018">
          <cell r="A2018" t="str">
            <v>MM630887654</v>
          </cell>
          <cell r="B2018" t="str">
            <v>현장조작반 (설치비)</v>
          </cell>
          <cell r="C2018" t="str">
            <v>LOP#1...5</v>
          </cell>
          <cell r="D2018" t="str">
            <v>면</v>
          </cell>
          <cell r="E2018">
            <v>1</v>
          </cell>
          <cell r="F2018" t="str">
            <v/>
          </cell>
          <cell r="G2018" t="str">
            <v/>
          </cell>
          <cell r="H2018">
            <v>0</v>
          </cell>
          <cell r="I2018" t="str">
            <v/>
          </cell>
          <cell r="J2018">
            <v>0</v>
          </cell>
          <cell r="K2018" t="str">
            <v/>
          </cell>
          <cell r="L2018">
            <v>0</v>
          </cell>
          <cell r="M2018" t="str">
            <v/>
          </cell>
        </row>
        <row r="2019">
          <cell r="A2019" t="str">
            <v>56900017016</v>
          </cell>
          <cell r="B2019" t="str">
            <v>노 무 비</v>
          </cell>
          <cell r="C2019" t="str">
            <v>내선전공</v>
          </cell>
          <cell r="D2019" t="str">
            <v>인</v>
          </cell>
          <cell r="E2019">
            <v>1.56</v>
          </cell>
          <cell r="F2019">
            <v>135106</v>
          </cell>
          <cell r="G2019">
            <v>210765.3</v>
          </cell>
          <cell r="H2019">
            <v>0</v>
          </cell>
          <cell r="I2019" t="str">
            <v/>
          </cell>
          <cell r="J2019">
            <v>135106</v>
          </cell>
          <cell r="K2019">
            <v>210765.3</v>
          </cell>
          <cell r="L2019">
            <v>0</v>
          </cell>
          <cell r="M2019" t="str">
            <v/>
          </cell>
        </row>
        <row r="2020">
          <cell r="A2020" t="str">
            <v>A0300000000</v>
          </cell>
          <cell r="B2020" t="str">
            <v>[ 공 구 손 료 ]</v>
          </cell>
          <cell r="C2020" t="str">
            <v>노무비의 3 %</v>
          </cell>
          <cell r="D2020" t="str">
            <v>식</v>
          </cell>
          <cell r="E2020">
            <v>1</v>
          </cell>
          <cell r="F2020">
            <v>6322.8999999999942</v>
          </cell>
          <cell r="G2020">
            <v>6322.8</v>
          </cell>
          <cell r="H2020">
            <v>6322.8999999999942</v>
          </cell>
          <cell r="I2020">
            <v>6322.8999999999942</v>
          </cell>
          <cell r="K2020" t="str">
            <v/>
          </cell>
          <cell r="M2020" t="str">
            <v/>
          </cell>
        </row>
        <row r="2021">
          <cell r="B2021" t="str">
            <v>( 합       계 )</v>
          </cell>
          <cell r="F2021" t="str">
            <v/>
          </cell>
          <cell r="G2021">
            <v>217087</v>
          </cell>
          <cell r="I2021">
            <v>6322</v>
          </cell>
          <cell r="K2021">
            <v>210765</v>
          </cell>
          <cell r="M2021">
            <v>0</v>
          </cell>
        </row>
        <row r="2023">
          <cell r="A2023" t="str">
            <v>56950220543</v>
          </cell>
          <cell r="B2023" t="str">
            <v>[제 301호] 접지공사  TESTΦ16x1800x1개 [개소]</v>
          </cell>
          <cell r="F2023" t="str">
            <v/>
          </cell>
          <cell r="G2023" t="str">
            <v/>
          </cell>
          <cell r="I2023" t="str">
            <v/>
          </cell>
          <cell r="K2023" t="str">
            <v/>
          </cell>
          <cell r="M2023" t="str">
            <v/>
          </cell>
        </row>
        <row r="2024">
          <cell r="A2024" t="str">
            <v>접지봉16Φ×1800 mm개</v>
          </cell>
          <cell r="B2024" t="str">
            <v>접지봉</v>
          </cell>
          <cell r="C2024" t="str">
            <v>16Φ×1800 mm</v>
          </cell>
          <cell r="D2024" t="str">
            <v>개</v>
          </cell>
          <cell r="E2024">
            <v>1</v>
          </cell>
          <cell r="F2024">
            <v>4000</v>
          </cell>
          <cell r="G2024">
            <v>4000</v>
          </cell>
          <cell r="H2024">
            <v>4000</v>
          </cell>
          <cell r="I2024">
            <v>4000</v>
          </cell>
          <cell r="J2024">
            <v>0</v>
          </cell>
          <cell r="K2024" t="str">
            <v/>
          </cell>
          <cell r="L2024">
            <v>0</v>
          </cell>
          <cell r="M2024" t="str">
            <v/>
          </cell>
        </row>
        <row r="2025">
          <cell r="A2025" t="str">
            <v>접지봉 콘넥터U 볼트형 Φ16개</v>
          </cell>
          <cell r="B2025" t="str">
            <v>접지봉 콘넥터</v>
          </cell>
          <cell r="C2025" t="str">
            <v>U 볼트형 Φ16</v>
          </cell>
          <cell r="D2025" t="str">
            <v>개</v>
          </cell>
          <cell r="E2025">
            <v>1</v>
          </cell>
          <cell r="F2025">
            <v>4700</v>
          </cell>
          <cell r="G2025">
            <v>4700</v>
          </cell>
          <cell r="H2025">
            <v>4700</v>
          </cell>
          <cell r="I2025">
            <v>4700</v>
          </cell>
          <cell r="J2025">
            <v>0</v>
          </cell>
          <cell r="K2025" t="str">
            <v/>
          </cell>
          <cell r="L2025">
            <v>0</v>
          </cell>
          <cell r="M2025" t="str">
            <v/>
          </cell>
        </row>
        <row r="2026">
          <cell r="A2026" t="str">
            <v>전기용 연동연선(BC)50㎟m</v>
          </cell>
          <cell r="B2026" t="str">
            <v>전기용 연동연선(BC)</v>
          </cell>
          <cell r="C2026" t="str">
            <v>50㎟</v>
          </cell>
          <cell r="D2026" t="str">
            <v>m</v>
          </cell>
          <cell r="E2026">
            <v>5</v>
          </cell>
          <cell r="F2026">
            <v>4966</v>
          </cell>
          <cell r="G2026">
            <v>24830</v>
          </cell>
          <cell r="H2026">
            <v>4966</v>
          </cell>
          <cell r="I2026">
            <v>24830</v>
          </cell>
          <cell r="J2026">
            <v>0</v>
          </cell>
          <cell r="K2026" t="str">
            <v/>
          </cell>
          <cell r="L2026">
            <v>0</v>
          </cell>
          <cell r="M2026" t="str">
            <v/>
          </cell>
        </row>
        <row r="2027">
          <cell r="A2027" t="str">
            <v>터파기/육상토사0-1m(인력 10%)m3</v>
          </cell>
          <cell r="B2027" t="str">
            <v>터파기/육상토사</v>
          </cell>
          <cell r="C2027" t="str">
            <v>0-1m(인력 10%)</v>
          </cell>
          <cell r="D2027" t="str">
            <v>m3</v>
          </cell>
          <cell r="E2027">
            <v>1</v>
          </cell>
          <cell r="F2027">
            <v>2335</v>
          </cell>
          <cell r="G2027">
            <v>2335</v>
          </cell>
          <cell r="H2027">
            <v>747</v>
          </cell>
          <cell r="I2027">
            <v>747</v>
          </cell>
          <cell r="J2027">
            <v>1588</v>
          </cell>
          <cell r="K2027">
            <v>1588</v>
          </cell>
          <cell r="M2027" t="str">
            <v/>
          </cell>
        </row>
        <row r="2028">
          <cell r="A2028" t="str">
            <v>되메우기/토사다짐(인력 10%)m3</v>
          </cell>
          <cell r="B2028" t="str">
            <v>되메우기/토사</v>
          </cell>
          <cell r="C2028" t="str">
            <v>다짐(인력 10%)</v>
          </cell>
          <cell r="D2028" t="str">
            <v>m3</v>
          </cell>
          <cell r="E2028">
            <v>1</v>
          </cell>
          <cell r="F2028">
            <v>4696</v>
          </cell>
          <cell r="G2028">
            <v>4696</v>
          </cell>
          <cell r="H2028">
            <v>718</v>
          </cell>
          <cell r="I2028">
            <v>718</v>
          </cell>
          <cell r="J2028">
            <v>3978</v>
          </cell>
          <cell r="K2028">
            <v>3978</v>
          </cell>
          <cell r="M2028" t="str">
            <v/>
          </cell>
        </row>
        <row r="2029">
          <cell r="A2029" t="str">
            <v>A0100000000</v>
          </cell>
          <cell r="B2029" t="str">
            <v>[ 소모 잡자재 ]</v>
          </cell>
          <cell r="C2029" t="str">
            <v>전선, 전선관의 2 %</v>
          </cell>
          <cell r="D2029" t="str">
            <v>식</v>
          </cell>
          <cell r="E2029">
            <v>1</v>
          </cell>
          <cell r="F2029">
            <v>496.59999999999854</v>
          </cell>
          <cell r="G2029">
            <v>496.5</v>
          </cell>
          <cell r="H2029">
            <v>496.59999999999854</v>
          </cell>
          <cell r="I2029">
            <v>496.59999999999854</v>
          </cell>
          <cell r="K2029" t="str">
            <v/>
          </cell>
          <cell r="M2029" t="str">
            <v/>
          </cell>
        </row>
        <row r="2030">
          <cell r="A2030" t="str">
            <v>노 무 비내선전공인</v>
          </cell>
          <cell r="B2030" t="str">
            <v>노 무 비</v>
          </cell>
          <cell r="C2030" t="str">
            <v>내선전공</v>
          </cell>
          <cell r="D2030" t="str">
            <v>인</v>
          </cell>
          <cell r="E2030">
            <v>0.15</v>
          </cell>
          <cell r="F2030">
            <v>135106</v>
          </cell>
          <cell r="G2030">
            <v>20265.900000000001</v>
          </cell>
          <cell r="H2030">
            <v>0</v>
          </cell>
          <cell r="I2030" t="str">
            <v/>
          </cell>
          <cell r="J2030">
            <v>135106</v>
          </cell>
          <cell r="K2030">
            <v>20265.900000000001</v>
          </cell>
          <cell r="L2030">
            <v>0</v>
          </cell>
          <cell r="M2030" t="str">
            <v/>
          </cell>
        </row>
        <row r="2031">
          <cell r="A2031" t="str">
            <v>노 무 비보통인부인</v>
          </cell>
          <cell r="B2031" t="str">
            <v>노 무 비</v>
          </cell>
          <cell r="C2031" t="str">
            <v>보통인부</v>
          </cell>
          <cell r="D2031" t="str">
            <v>인</v>
          </cell>
          <cell r="E2031">
            <v>0.08</v>
          </cell>
          <cell r="F2031">
            <v>81443</v>
          </cell>
          <cell r="G2031">
            <v>6515.4</v>
          </cell>
          <cell r="H2031">
            <v>0</v>
          </cell>
          <cell r="I2031" t="str">
            <v/>
          </cell>
          <cell r="J2031">
            <v>81443</v>
          </cell>
          <cell r="K2031">
            <v>6515.4</v>
          </cell>
          <cell r="L2031">
            <v>0</v>
          </cell>
          <cell r="M2031" t="str">
            <v/>
          </cell>
        </row>
        <row r="2032">
          <cell r="A2032" t="str">
            <v>A0300000000</v>
          </cell>
          <cell r="B2032" t="str">
            <v>[ 공 구 손 료 ]</v>
          </cell>
          <cell r="C2032" t="str">
            <v>노무비의 3 %</v>
          </cell>
          <cell r="D2032" t="str">
            <v>식</v>
          </cell>
          <cell r="E2032">
            <v>1</v>
          </cell>
          <cell r="F2032">
            <v>803.40000000000146</v>
          </cell>
          <cell r="G2032">
            <v>803.4</v>
          </cell>
          <cell r="H2032">
            <v>803.40000000000146</v>
          </cell>
          <cell r="I2032">
            <v>803.40000000000146</v>
          </cell>
          <cell r="K2032" t="str">
            <v/>
          </cell>
          <cell r="M2032" t="str">
            <v/>
          </cell>
        </row>
        <row r="2033">
          <cell r="A2033" t="str">
            <v>301</v>
          </cell>
          <cell r="B2033" t="str">
            <v>( 합       계 )</v>
          </cell>
          <cell r="F2033" t="str">
            <v/>
          </cell>
          <cell r="G2033">
            <v>68642</v>
          </cell>
          <cell r="I2033">
            <v>36295</v>
          </cell>
          <cell r="K2033">
            <v>32347</v>
          </cell>
          <cell r="M2033">
            <v>0</v>
          </cell>
        </row>
        <row r="2034">
          <cell r="F2034" t="str">
            <v/>
          </cell>
          <cell r="G2034" t="str">
            <v/>
          </cell>
          <cell r="I2034" t="str">
            <v/>
          </cell>
          <cell r="K2034" t="str">
            <v/>
          </cell>
          <cell r="M2034" t="str">
            <v/>
          </cell>
        </row>
        <row r="2035">
          <cell r="A2035" t="str">
            <v>56950240100</v>
          </cell>
          <cell r="B2035" t="str">
            <v>[제 302호] 관로구방수  D100 [식]</v>
          </cell>
          <cell r="F2035" t="str">
            <v/>
          </cell>
          <cell r="G2035" t="str">
            <v/>
          </cell>
          <cell r="I2035" t="str">
            <v/>
          </cell>
          <cell r="K2035" t="str">
            <v/>
          </cell>
          <cell r="M2035" t="str">
            <v/>
          </cell>
        </row>
        <row r="2036">
          <cell r="A2036" t="str">
            <v>관로구방수장치D100(실링가스켓,수밀보호테이프 포함)조</v>
          </cell>
          <cell r="B2036" t="str">
            <v>관로구방수장치</v>
          </cell>
          <cell r="C2036" t="str">
            <v>D100(실링가스켓,수밀보호테이프 포함)</v>
          </cell>
          <cell r="D2036" t="str">
            <v>조</v>
          </cell>
          <cell r="E2036">
            <v>1</v>
          </cell>
          <cell r="F2036">
            <v>23720</v>
          </cell>
          <cell r="G2036">
            <v>23720</v>
          </cell>
          <cell r="H2036">
            <v>23720</v>
          </cell>
          <cell r="I2036">
            <v>23720</v>
          </cell>
          <cell r="J2036">
            <v>0</v>
          </cell>
          <cell r="K2036" t="str">
            <v/>
          </cell>
          <cell r="L2036">
            <v>0</v>
          </cell>
          <cell r="M2036" t="str">
            <v/>
          </cell>
        </row>
        <row r="2037">
          <cell r="A2037" t="str">
            <v>노 무 비저압케이블전공인</v>
          </cell>
          <cell r="B2037" t="str">
            <v>노 무 비</v>
          </cell>
          <cell r="C2037" t="str">
            <v>저압케이블전공</v>
          </cell>
          <cell r="D2037" t="str">
            <v>인</v>
          </cell>
          <cell r="E2037">
            <v>2.4E-2</v>
          </cell>
          <cell r="F2037">
            <v>163808</v>
          </cell>
          <cell r="G2037">
            <v>3931.3</v>
          </cell>
          <cell r="H2037">
            <v>0</v>
          </cell>
          <cell r="I2037" t="str">
            <v/>
          </cell>
          <cell r="J2037">
            <v>163808</v>
          </cell>
          <cell r="K2037">
            <v>3931.3</v>
          </cell>
          <cell r="L2037">
            <v>0</v>
          </cell>
          <cell r="M2037" t="str">
            <v/>
          </cell>
        </row>
        <row r="2038">
          <cell r="A2038" t="str">
            <v>노 무 비보통인부인</v>
          </cell>
          <cell r="B2038" t="str">
            <v>노 무 비</v>
          </cell>
          <cell r="C2038" t="str">
            <v>보통인부</v>
          </cell>
          <cell r="D2038" t="str">
            <v>인</v>
          </cell>
          <cell r="E2038">
            <v>0.12</v>
          </cell>
          <cell r="F2038">
            <v>81443</v>
          </cell>
          <cell r="G2038">
            <v>9773.1</v>
          </cell>
          <cell r="H2038">
            <v>0</v>
          </cell>
          <cell r="I2038" t="str">
            <v/>
          </cell>
          <cell r="J2038">
            <v>81443</v>
          </cell>
          <cell r="K2038">
            <v>9773.1</v>
          </cell>
          <cell r="L2038">
            <v>0</v>
          </cell>
          <cell r="M2038" t="str">
            <v/>
          </cell>
        </row>
        <row r="2039">
          <cell r="A2039" t="str">
            <v>A0300000000</v>
          </cell>
          <cell r="B2039" t="str">
            <v>[ 공 구 손 료 ]</v>
          </cell>
          <cell r="C2039" t="str">
            <v>노무비의 3 %</v>
          </cell>
          <cell r="D2039" t="str">
            <v>식</v>
          </cell>
          <cell r="E2039">
            <v>1</v>
          </cell>
          <cell r="F2039">
            <v>411.10000000000036</v>
          </cell>
          <cell r="G2039">
            <v>411.1</v>
          </cell>
          <cell r="H2039">
            <v>411.10000000000036</v>
          </cell>
          <cell r="I2039">
            <v>411.10000000000036</v>
          </cell>
          <cell r="K2039" t="str">
            <v/>
          </cell>
          <cell r="M2039" t="str">
            <v/>
          </cell>
        </row>
        <row r="2040">
          <cell r="A2040" t="str">
            <v>302</v>
          </cell>
          <cell r="B2040" t="str">
            <v>( 합       계 )</v>
          </cell>
          <cell r="F2040" t="str">
            <v/>
          </cell>
          <cell r="G2040">
            <v>37835</v>
          </cell>
          <cell r="I2040">
            <v>24131</v>
          </cell>
          <cell r="K2040">
            <v>13704</v>
          </cell>
          <cell r="M2040">
            <v>0</v>
          </cell>
        </row>
        <row r="2041">
          <cell r="F2041" t="str">
            <v/>
          </cell>
          <cell r="G2041" t="str">
            <v/>
          </cell>
          <cell r="I2041" t="str">
            <v/>
          </cell>
          <cell r="K2041" t="str">
            <v/>
          </cell>
          <cell r="M2041" t="str">
            <v/>
          </cell>
        </row>
        <row r="2042">
          <cell r="A2042" t="str">
            <v>56950900007</v>
          </cell>
          <cell r="B2042" t="str">
            <v>[제 303호] 관로굴착(기계90%:인력10%)  토사부분(0.6x0.6)-저압 [m]</v>
          </cell>
          <cell r="F2042" t="str">
            <v/>
          </cell>
          <cell r="G2042" t="str">
            <v/>
          </cell>
          <cell r="I2042" t="str">
            <v/>
          </cell>
          <cell r="K2042" t="str">
            <v/>
          </cell>
          <cell r="M2042" t="str">
            <v/>
          </cell>
        </row>
        <row r="2043">
          <cell r="A2043" t="str">
            <v>WARNING TAPE(강전용)300 x 250m</v>
          </cell>
          <cell r="B2043" t="str">
            <v>WARNING TAPE(강전용)</v>
          </cell>
          <cell r="C2043" t="str">
            <v>300 x 250</v>
          </cell>
          <cell r="D2043" t="str">
            <v>m</v>
          </cell>
          <cell r="E2043">
            <v>1</v>
          </cell>
          <cell r="F2043" t="str">
            <v/>
          </cell>
          <cell r="G2043" t="str">
            <v/>
          </cell>
          <cell r="H2043">
            <v>0</v>
          </cell>
          <cell r="I2043" t="str">
            <v/>
          </cell>
          <cell r="J2043">
            <v>0</v>
          </cell>
          <cell r="K2043" t="str">
            <v/>
          </cell>
          <cell r="L2043">
            <v>0</v>
          </cell>
          <cell r="M2043" t="str">
            <v/>
          </cell>
        </row>
        <row r="2044">
          <cell r="A2044" t="str">
            <v>터파기/육상토사0-1m(인력 10%)m3</v>
          </cell>
          <cell r="B2044" t="str">
            <v>터파기/육상토사</v>
          </cell>
          <cell r="C2044" t="str">
            <v>0-1m(인력 10%)</v>
          </cell>
          <cell r="D2044" t="str">
            <v>m3</v>
          </cell>
          <cell r="E2044">
            <v>0.42</v>
          </cell>
          <cell r="F2044">
            <v>2335</v>
          </cell>
          <cell r="G2044">
            <v>980.6</v>
          </cell>
          <cell r="H2044">
            <v>747</v>
          </cell>
          <cell r="I2044">
            <v>313.7</v>
          </cell>
          <cell r="J2044">
            <v>1588</v>
          </cell>
          <cell r="K2044">
            <v>666.9</v>
          </cell>
          <cell r="M2044" t="str">
            <v/>
          </cell>
        </row>
        <row r="2045">
          <cell r="A2045" t="str">
            <v>되메우기/토사다짐(인력 10%)m3</v>
          </cell>
          <cell r="B2045" t="str">
            <v>되메우기/토사</v>
          </cell>
          <cell r="C2045" t="str">
            <v>다짐(인력 10%)</v>
          </cell>
          <cell r="D2045" t="str">
            <v>m3</v>
          </cell>
          <cell r="E2045">
            <v>0.42</v>
          </cell>
          <cell r="F2045">
            <v>4696</v>
          </cell>
          <cell r="G2045">
            <v>1972.2</v>
          </cell>
          <cell r="H2045">
            <v>718</v>
          </cell>
          <cell r="I2045">
            <v>301.5</v>
          </cell>
          <cell r="J2045">
            <v>3978</v>
          </cell>
          <cell r="K2045">
            <v>1670.7</v>
          </cell>
          <cell r="M2045" t="str">
            <v/>
          </cell>
        </row>
        <row r="2046">
          <cell r="A2046" t="str">
            <v>노 무 비보통인부인</v>
          </cell>
          <cell r="B2046" t="str">
            <v>노 무 비</v>
          </cell>
          <cell r="C2046" t="str">
            <v>보통인부</v>
          </cell>
          <cell r="D2046" t="str">
            <v>인</v>
          </cell>
          <cell r="E2046">
            <v>1E-3</v>
          </cell>
          <cell r="F2046">
            <v>81443</v>
          </cell>
          <cell r="G2046">
            <v>81.400000000000006</v>
          </cell>
          <cell r="H2046">
            <v>0</v>
          </cell>
          <cell r="I2046" t="str">
            <v/>
          </cell>
          <cell r="J2046">
            <v>81443</v>
          </cell>
          <cell r="K2046">
            <v>81.400000000000006</v>
          </cell>
          <cell r="L2046">
            <v>0</v>
          </cell>
          <cell r="M2046" t="str">
            <v/>
          </cell>
        </row>
        <row r="2047">
          <cell r="A2047" t="str">
            <v>A0300000000</v>
          </cell>
          <cell r="B2047" t="str">
            <v>[ 공 구 손 료 ]</v>
          </cell>
          <cell r="C2047" t="str">
            <v>노무비의 3 %</v>
          </cell>
          <cell r="D2047" t="str">
            <v>식</v>
          </cell>
          <cell r="E2047">
            <v>1</v>
          </cell>
          <cell r="F2047">
            <v>2.4000000000000909</v>
          </cell>
          <cell r="G2047">
            <v>2.4</v>
          </cell>
          <cell r="H2047">
            <v>2.4000000000000909</v>
          </cell>
          <cell r="I2047">
            <v>2.4000000000000909</v>
          </cell>
          <cell r="K2047" t="str">
            <v/>
          </cell>
          <cell r="M2047" t="str">
            <v/>
          </cell>
        </row>
        <row r="2048">
          <cell r="A2048" t="str">
            <v>303</v>
          </cell>
          <cell r="B2048" t="str">
            <v>( 합       계 )</v>
          </cell>
          <cell r="F2048" t="str">
            <v/>
          </cell>
          <cell r="G2048">
            <v>3036</v>
          </cell>
          <cell r="I2048">
            <v>617</v>
          </cell>
          <cell r="K2048">
            <v>2419</v>
          </cell>
          <cell r="M2048">
            <v>0</v>
          </cell>
        </row>
        <row r="2049">
          <cell r="F2049" t="str">
            <v/>
          </cell>
          <cell r="G2049" t="str">
            <v/>
          </cell>
          <cell r="I2049" t="str">
            <v/>
          </cell>
          <cell r="K2049" t="str">
            <v/>
          </cell>
          <cell r="M2049" t="str">
            <v/>
          </cell>
        </row>
        <row r="2050">
          <cell r="A2050" t="str">
            <v>56950900216</v>
          </cell>
          <cell r="B2050" t="str">
            <v>[제 304호] 등기구 설치  150W x 1등용 [개]</v>
          </cell>
          <cell r="F2050" t="str">
            <v/>
          </cell>
          <cell r="G2050" t="str">
            <v/>
          </cell>
          <cell r="I2050" t="str">
            <v/>
          </cell>
          <cell r="K2050" t="str">
            <v/>
          </cell>
          <cell r="M2050" t="str">
            <v/>
          </cell>
        </row>
        <row r="2051">
          <cell r="A2051" t="str">
            <v>노 무 비내선전공인</v>
          </cell>
          <cell r="B2051" t="str">
            <v>노 무 비</v>
          </cell>
          <cell r="C2051" t="str">
            <v>내선전공</v>
          </cell>
          <cell r="D2051" t="str">
            <v>인</v>
          </cell>
          <cell r="E2051">
            <v>0.4</v>
          </cell>
          <cell r="F2051">
            <v>135106</v>
          </cell>
          <cell r="G2051">
            <v>54042.400000000001</v>
          </cell>
          <cell r="H2051">
            <v>0</v>
          </cell>
          <cell r="I2051" t="str">
            <v/>
          </cell>
          <cell r="J2051">
            <v>135106</v>
          </cell>
          <cell r="K2051">
            <v>54042.400000000001</v>
          </cell>
          <cell r="L2051">
            <v>0</v>
          </cell>
          <cell r="M2051" t="str">
            <v/>
          </cell>
        </row>
        <row r="2052">
          <cell r="A2052" t="str">
            <v>A0300000000</v>
          </cell>
          <cell r="B2052" t="str">
            <v>[ 공 구 손 료 ]</v>
          </cell>
          <cell r="C2052" t="str">
            <v>노무비의 3 %</v>
          </cell>
          <cell r="D2052" t="str">
            <v>식</v>
          </cell>
          <cell r="E2052">
            <v>1</v>
          </cell>
          <cell r="F2052">
            <v>1621.1999999999971</v>
          </cell>
          <cell r="G2052">
            <v>1621.2</v>
          </cell>
          <cell r="H2052">
            <v>1621.1999999999971</v>
          </cell>
          <cell r="I2052">
            <v>1621.1999999999971</v>
          </cell>
          <cell r="K2052" t="str">
            <v/>
          </cell>
          <cell r="M2052" t="str">
            <v/>
          </cell>
        </row>
        <row r="2053">
          <cell r="A2053" t="str">
            <v>304</v>
          </cell>
          <cell r="B2053" t="str">
            <v>( 합       계 )</v>
          </cell>
          <cell r="F2053" t="str">
            <v/>
          </cell>
          <cell r="G2053">
            <v>55663</v>
          </cell>
          <cell r="I2053">
            <v>1621</v>
          </cell>
          <cell r="K2053">
            <v>54042</v>
          </cell>
          <cell r="M2053">
            <v>0</v>
          </cell>
        </row>
        <row r="2054">
          <cell r="F2054" t="str">
            <v/>
          </cell>
          <cell r="G2054" t="str">
            <v/>
          </cell>
          <cell r="I2054" t="str">
            <v/>
          </cell>
          <cell r="K2054" t="str">
            <v/>
          </cell>
          <cell r="M2054" t="str">
            <v/>
          </cell>
        </row>
        <row r="2055">
          <cell r="A2055" t="str">
            <v>56959002113</v>
          </cell>
          <cell r="B2055" t="str">
            <v>[제 305호] 관로굴착(실)  차도부분(0.6x1.2) [m]</v>
          </cell>
          <cell r="F2055" t="str">
            <v/>
          </cell>
          <cell r="G2055" t="str">
            <v/>
          </cell>
          <cell r="I2055" t="str">
            <v/>
          </cell>
          <cell r="K2055" t="str">
            <v/>
          </cell>
          <cell r="M2055" t="str">
            <v/>
          </cell>
        </row>
        <row r="2056">
          <cell r="A2056" t="str">
            <v>터파기/육상토사0-1m(인력 10%)m3</v>
          </cell>
          <cell r="B2056" t="str">
            <v>터파기/육상토사</v>
          </cell>
          <cell r="C2056" t="str">
            <v>0-1m(인력 10%)</v>
          </cell>
          <cell r="D2056" t="str">
            <v>m3</v>
          </cell>
          <cell r="E2056">
            <v>0.6</v>
          </cell>
          <cell r="F2056">
            <v>2335</v>
          </cell>
          <cell r="G2056">
            <v>1401</v>
          </cell>
          <cell r="H2056">
            <v>747</v>
          </cell>
          <cell r="I2056">
            <v>448.2</v>
          </cell>
          <cell r="J2056">
            <v>1588</v>
          </cell>
          <cell r="K2056">
            <v>952.8</v>
          </cell>
          <cell r="M2056" t="str">
            <v/>
          </cell>
        </row>
        <row r="2057">
          <cell r="A2057" t="str">
            <v>되메우기/토사비다짐m3</v>
          </cell>
          <cell r="B2057" t="str">
            <v>되메우기/토사</v>
          </cell>
          <cell r="C2057" t="str">
            <v>비다짐</v>
          </cell>
          <cell r="D2057" t="str">
            <v>m3</v>
          </cell>
          <cell r="E2057">
            <v>0.27</v>
          </cell>
          <cell r="F2057">
            <v>838</v>
          </cell>
          <cell r="G2057">
            <v>226.2</v>
          </cell>
          <cell r="H2057">
            <v>595</v>
          </cell>
          <cell r="I2057">
            <v>160.6</v>
          </cell>
          <cell r="J2057">
            <v>243</v>
          </cell>
          <cell r="K2057">
            <v>65.599999999999994</v>
          </cell>
          <cell r="M2057" t="str">
            <v/>
          </cell>
        </row>
        <row r="2058">
          <cell r="A2058" t="str">
            <v>잔토처리토사m3</v>
          </cell>
          <cell r="B2058" t="str">
            <v>잔토처리</v>
          </cell>
          <cell r="C2058" t="str">
            <v>토사</v>
          </cell>
          <cell r="D2058" t="str">
            <v>m3</v>
          </cell>
          <cell r="E2058">
            <v>0.27</v>
          </cell>
          <cell r="F2058">
            <v>456</v>
          </cell>
          <cell r="G2058">
            <v>123</v>
          </cell>
          <cell r="H2058">
            <v>315</v>
          </cell>
          <cell r="I2058">
            <v>85</v>
          </cell>
          <cell r="J2058">
            <v>141</v>
          </cell>
          <cell r="K2058">
            <v>38</v>
          </cell>
          <cell r="M2058" t="str">
            <v/>
          </cell>
        </row>
        <row r="2059">
          <cell r="A2059" t="str">
            <v>아스콘포장RSC-3m2</v>
          </cell>
          <cell r="B2059" t="str">
            <v>아스콘포장</v>
          </cell>
          <cell r="C2059" t="str">
            <v>RSC-3</v>
          </cell>
          <cell r="D2059" t="str">
            <v>m2</v>
          </cell>
          <cell r="E2059">
            <v>0.6</v>
          </cell>
          <cell r="F2059">
            <v>28</v>
          </cell>
          <cell r="G2059">
            <v>16.8</v>
          </cell>
          <cell r="H2059">
            <v>2</v>
          </cell>
          <cell r="I2059">
            <v>1.2</v>
          </cell>
          <cell r="J2059">
            <v>26</v>
          </cell>
          <cell r="K2059">
            <v>15.6</v>
          </cell>
          <cell r="M2059" t="str">
            <v/>
          </cell>
        </row>
        <row r="2060">
          <cell r="A2060" t="str">
            <v>아스콘포장/기층T=10cmm2</v>
          </cell>
          <cell r="B2060" t="str">
            <v>아스콘포장/기층</v>
          </cell>
          <cell r="C2060" t="str">
            <v>T=10cm</v>
          </cell>
          <cell r="D2060" t="str">
            <v>m2</v>
          </cell>
          <cell r="E2060">
            <v>0.6</v>
          </cell>
          <cell r="F2060">
            <v>631</v>
          </cell>
          <cell r="G2060">
            <v>378.6</v>
          </cell>
          <cell r="H2060">
            <v>335</v>
          </cell>
          <cell r="I2060">
            <v>201</v>
          </cell>
          <cell r="J2060">
            <v>296</v>
          </cell>
          <cell r="K2060">
            <v>177.6</v>
          </cell>
          <cell r="M2060" t="str">
            <v/>
          </cell>
        </row>
        <row r="2061">
          <cell r="A2061" t="str">
            <v>아스콘포장/택코팅-m2</v>
          </cell>
          <cell r="B2061" t="str">
            <v>아스콘포장/택코팅</v>
          </cell>
          <cell r="C2061" t="str">
            <v>-</v>
          </cell>
          <cell r="D2061" t="str">
            <v>m2</v>
          </cell>
          <cell r="E2061">
            <v>0.6</v>
          </cell>
          <cell r="F2061">
            <v>20</v>
          </cell>
          <cell r="G2061">
            <v>12</v>
          </cell>
          <cell r="H2061">
            <v>1</v>
          </cell>
          <cell r="I2061">
            <v>0.6</v>
          </cell>
          <cell r="J2061">
            <v>19</v>
          </cell>
          <cell r="K2061">
            <v>11.4</v>
          </cell>
          <cell r="M2061" t="str">
            <v/>
          </cell>
        </row>
        <row r="2062">
          <cell r="A2062" t="str">
            <v>아스콘포장/표층T=5.0cmm2</v>
          </cell>
          <cell r="B2062" t="str">
            <v>아스콘포장/표층</v>
          </cell>
          <cell r="C2062" t="str">
            <v>T=5.0cm</v>
          </cell>
          <cell r="D2062" t="str">
            <v>m2</v>
          </cell>
          <cell r="E2062">
            <v>0.6</v>
          </cell>
          <cell r="F2062">
            <v>531</v>
          </cell>
          <cell r="G2062">
            <v>318.60000000000002</v>
          </cell>
          <cell r="H2062">
            <v>277</v>
          </cell>
          <cell r="I2062">
            <v>166.2</v>
          </cell>
          <cell r="J2062">
            <v>254</v>
          </cell>
          <cell r="K2062">
            <v>152.4</v>
          </cell>
          <cell r="M2062" t="str">
            <v/>
          </cell>
        </row>
        <row r="2063">
          <cell r="A2063" t="str">
            <v>아스팔트포장 깨기T=30cm미만m3</v>
          </cell>
          <cell r="B2063" t="str">
            <v>아스팔트포장 깨기</v>
          </cell>
          <cell r="C2063" t="str">
            <v>T=30cm미만</v>
          </cell>
          <cell r="D2063" t="str">
            <v>m3</v>
          </cell>
          <cell r="E2063">
            <v>0.09</v>
          </cell>
          <cell r="F2063">
            <v>22264</v>
          </cell>
          <cell r="G2063">
            <v>2003.7</v>
          </cell>
          <cell r="H2063">
            <v>7348</v>
          </cell>
          <cell r="I2063">
            <v>661.3</v>
          </cell>
          <cell r="J2063">
            <v>14916</v>
          </cell>
          <cell r="K2063">
            <v>1342.4</v>
          </cell>
          <cell r="M2063" t="str">
            <v/>
          </cell>
        </row>
        <row r="2064">
          <cell r="A2064" t="str">
            <v>포장절단/아스팔트-m</v>
          </cell>
          <cell r="B2064" t="str">
            <v>포장절단/아스팔트</v>
          </cell>
          <cell r="C2064" t="str">
            <v>-</v>
          </cell>
          <cell r="D2064" t="str">
            <v>m</v>
          </cell>
          <cell r="E2064">
            <v>2</v>
          </cell>
          <cell r="F2064">
            <v>1581</v>
          </cell>
          <cell r="G2064">
            <v>3162</v>
          </cell>
          <cell r="H2064">
            <v>680</v>
          </cell>
          <cell r="I2064">
            <v>1360</v>
          </cell>
          <cell r="J2064">
            <v>901</v>
          </cell>
          <cell r="K2064">
            <v>1802</v>
          </cell>
          <cell r="M2064" t="str">
            <v/>
          </cell>
        </row>
        <row r="2065">
          <cell r="A2065" t="str">
            <v>원지반다짐진동롤라10TON㎡</v>
          </cell>
          <cell r="B2065" t="str">
            <v>원지반다짐</v>
          </cell>
          <cell r="C2065" t="str">
            <v>진동롤라10TON</v>
          </cell>
          <cell r="D2065" t="str">
            <v>㎡</v>
          </cell>
          <cell r="E2065">
            <v>0.6</v>
          </cell>
          <cell r="F2065">
            <v>84</v>
          </cell>
          <cell r="G2065">
            <v>50.4</v>
          </cell>
          <cell r="H2065">
            <v>30</v>
          </cell>
          <cell r="I2065">
            <v>18</v>
          </cell>
          <cell r="J2065">
            <v>26</v>
          </cell>
          <cell r="K2065">
            <v>15.6</v>
          </cell>
          <cell r="L2065">
            <v>28</v>
          </cell>
          <cell r="M2065">
            <v>16.8</v>
          </cell>
        </row>
        <row r="2066">
          <cell r="A2066" t="str">
            <v>혼합골재(Ø75mm)부설및다짐B.H 0.7+진동롤러10TON㎥</v>
          </cell>
          <cell r="B2066" t="str">
            <v>혼합골재(Ø75mm)부설및다짐</v>
          </cell>
          <cell r="C2066" t="str">
            <v>B.H 0.7+진동롤러10TON</v>
          </cell>
          <cell r="D2066" t="str">
            <v>㎥</v>
          </cell>
          <cell r="E2066">
            <v>0.12</v>
          </cell>
          <cell r="F2066">
            <v>4962</v>
          </cell>
          <cell r="G2066">
            <v>595.4</v>
          </cell>
          <cell r="H2066">
            <v>4265</v>
          </cell>
          <cell r="I2066">
            <v>511.8</v>
          </cell>
          <cell r="J2066">
            <v>485</v>
          </cell>
          <cell r="K2066">
            <v>58.2</v>
          </cell>
          <cell r="L2066">
            <v>212</v>
          </cell>
          <cell r="M2066">
            <v>25.4</v>
          </cell>
          <cell r="N2066" t="str">
            <v>0.3㎥ 당</v>
          </cell>
        </row>
        <row r="2067">
          <cell r="A2067" t="str">
            <v>혼합골재(Ø40mm)부설및다짐B.H 0.7+진동롤러10TON㎥</v>
          </cell>
          <cell r="B2067" t="str">
            <v>혼합골재(Ø40mm)부설및다짐</v>
          </cell>
          <cell r="C2067" t="str">
            <v>B.H 0.7+진동롤러10TON</v>
          </cell>
          <cell r="D2067" t="str">
            <v>㎥</v>
          </cell>
          <cell r="E2067">
            <v>0.24</v>
          </cell>
          <cell r="F2067">
            <v>3307</v>
          </cell>
          <cell r="G2067">
            <v>793.6</v>
          </cell>
          <cell r="H2067">
            <v>2843</v>
          </cell>
          <cell r="I2067">
            <v>682.3</v>
          </cell>
          <cell r="J2067">
            <v>323</v>
          </cell>
          <cell r="K2067">
            <v>77.5</v>
          </cell>
          <cell r="L2067">
            <v>141</v>
          </cell>
          <cell r="M2067">
            <v>33.799999999999997</v>
          </cell>
          <cell r="N2067" t="str">
            <v>0.2㎥ 당</v>
          </cell>
        </row>
        <row r="2068">
          <cell r="A2068" t="str">
            <v>아스팔트콘크리트#467중층용ton</v>
          </cell>
          <cell r="B2068" t="str">
            <v>아스팔트콘크리트</v>
          </cell>
          <cell r="C2068" t="str">
            <v>#467중층용</v>
          </cell>
          <cell r="D2068" t="str">
            <v>ton</v>
          </cell>
          <cell r="E2068">
            <v>0.14000000000000001</v>
          </cell>
          <cell r="F2068">
            <v>51580</v>
          </cell>
          <cell r="G2068">
            <v>7221.2</v>
          </cell>
          <cell r="H2068">
            <v>51580</v>
          </cell>
          <cell r="I2068">
            <v>7221.2</v>
          </cell>
          <cell r="J2068">
            <v>0</v>
          </cell>
          <cell r="K2068" t="str">
            <v/>
          </cell>
          <cell r="L2068">
            <v>0</v>
          </cell>
          <cell r="M2068" t="str">
            <v/>
          </cell>
        </row>
        <row r="2069">
          <cell r="A2069" t="str">
            <v>아스팔트콘크리트13-19mm,저소음배수성ton</v>
          </cell>
          <cell r="B2069" t="str">
            <v>아스팔트콘크리트</v>
          </cell>
          <cell r="C2069" t="str">
            <v>13-19mm,저소음배수성</v>
          </cell>
          <cell r="D2069" t="str">
            <v>ton</v>
          </cell>
          <cell r="E2069">
            <v>7.0000000000000007E-2</v>
          </cell>
          <cell r="F2069">
            <v>97200</v>
          </cell>
          <cell r="G2069">
            <v>6804</v>
          </cell>
          <cell r="H2069">
            <v>97200</v>
          </cell>
          <cell r="I2069">
            <v>6804</v>
          </cell>
          <cell r="J2069">
            <v>0</v>
          </cell>
          <cell r="K2069" t="str">
            <v/>
          </cell>
          <cell r="L2069">
            <v>0</v>
          </cell>
          <cell r="M2069" t="str">
            <v/>
          </cell>
        </row>
        <row r="2070">
          <cell r="A2070" t="str">
            <v>WARNING TAPE(강전용)200 x 250m</v>
          </cell>
          <cell r="B2070" t="str">
            <v>WARNING TAPE(강전용)</v>
          </cell>
          <cell r="C2070" t="str">
            <v>200 x 250</v>
          </cell>
          <cell r="D2070" t="str">
            <v>m</v>
          </cell>
          <cell r="E2070">
            <v>1</v>
          </cell>
          <cell r="F2070">
            <v>170</v>
          </cell>
          <cell r="G2070">
            <v>170</v>
          </cell>
          <cell r="H2070">
            <v>170</v>
          </cell>
          <cell r="I2070">
            <v>170</v>
          </cell>
          <cell r="J2070">
            <v>0</v>
          </cell>
          <cell r="K2070" t="str">
            <v/>
          </cell>
          <cell r="L2070">
            <v>0</v>
          </cell>
          <cell r="M2070" t="str">
            <v/>
          </cell>
        </row>
        <row r="2071">
          <cell r="A2071" t="str">
            <v>노 무 비보통인부인</v>
          </cell>
          <cell r="B2071" t="str">
            <v>노 무 비</v>
          </cell>
          <cell r="C2071" t="str">
            <v>보통인부</v>
          </cell>
          <cell r="D2071" t="str">
            <v>인</v>
          </cell>
          <cell r="E2071">
            <v>1E-3</v>
          </cell>
          <cell r="F2071">
            <v>81443</v>
          </cell>
          <cell r="G2071">
            <v>81.400000000000006</v>
          </cell>
          <cell r="I2071" t="str">
            <v/>
          </cell>
          <cell r="J2071">
            <v>81443</v>
          </cell>
          <cell r="K2071">
            <v>81.400000000000006</v>
          </cell>
          <cell r="L2071">
            <v>0</v>
          </cell>
          <cell r="M2071" t="str">
            <v/>
          </cell>
        </row>
        <row r="2072">
          <cell r="A2072" t="str">
            <v>A0300000000</v>
          </cell>
          <cell r="B2072" t="str">
            <v>[ 공 구 손 료 ]</v>
          </cell>
          <cell r="C2072" t="str">
            <v>노무비의 3 %</v>
          </cell>
          <cell r="D2072" t="str">
            <v>식</v>
          </cell>
          <cell r="E2072">
            <v>1</v>
          </cell>
          <cell r="F2072">
            <v>2.3999999999996362</v>
          </cell>
          <cell r="G2072">
            <v>2.2999999999999998</v>
          </cell>
          <cell r="H2072">
            <v>2.3999999999996362</v>
          </cell>
          <cell r="I2072">
            <v>2.3999999999996362</v>
          </cell>
          <cell r="K2072" t="str">
            <v/>
          </cell>
          <cell r="M2072" t="str">
            <v/>
          </cell>
        </row>
        <row r="2073">
          <cell r="A2073" t="str">
            <v>305</v>
          </cell>
          <cell r="B2073" t="str">
            <v>( 합       계 )</v>
          </cell>
          <cell r="F2073" t="str">
            <v/>
          </cell>
          <cell r="G2073">
            <v>23359</v>
          </cell>
          <cell r="I2073">
            <v>18493</v>
          </cell>
          <cell r="K2073">
            <v>4790</v>
          </cell>
          <cell r="M2073">
            <v>76</v>
          </cell>
        </row>
        <row r="2074">
          <cell r="F2074" t="str">
            <v/>
          </cell>
          <cell r="G2074" t="str">
            <v/>
          </cell>
          <cell r="I2074" t="str">
            <v/>
          </cell>
          <cell r="K2074" t="str">
            <v/>
          </cell>
          <cell r="M2074" t="str">
            <v/>
          </cell>
        </row>
        <row r="2075">
          <cell r="A2075" t="str">
            <v>56959002114</v>
          </cell>
          <cell r="B2075" t="str">
            <v>[제 306호] 관로굴착-통신(실)  차도부분(0.6x1.2) [m]</v>
          </cell>
          <cell r="F2075" t="str">
            <v/>
          </cell>
          <cell r="G2075" t="str">
            <v/>
          </cell>
          <cell r="I2075" t="str">
            <v/>
          </cell>
          <cell r="K2075" t="str">
            <v/>
          </cell>
          <cell r="M2075" t="str">
            <v/>
          </cell>
        </row>
        <row r="2076">
          <cell r="A2076" t="str">
            <v>터파기/육상토사0-1m(인력 10%)m3</v>
          </cell>
          <cell r="B2076" t="str">
            <v>터파기/육상토사</v>
          </cell>
          <cell r="C2076" t="str">
            <v>0-1m(인력 10%)</v>
          </cell>
          <cell r="D2076" t="str">
            <v>m3</v>
          </cell>
          <cell r="E2076">
            <v>0.6</v>
          </cell>
          <cell r="F2076">
            <v>2335</v>
          </cell>
          <cell r="G2076">
            <v>1401</v>
          </cell>
          <cell r="H2076">
            <v>747</v>
          </cell>
          <cell r="I2076">
            <v>448.2</v>
          </cell>
          <cell r="J2076">
            <v>1588</v>
          </cell>
          <cell r="K2076">
            <v>952.8</v>
          </cell>
          <cell r="M2076" t="str">
            <v/>
          </cell>
        </row>
        <row r="2077">
          <cell r="A2077" t="str">
            <v>되메우기/토사비다짐m3</v>
          </cell>
          <cell r="B2077" t="str">
            <v>되메우기/토사</v>
          </cell>
          <cell r="C2077" t="str">
            <v>비다짐</v>
          </cell>
          <cell r="D2077" t="str">
            <v>m3</v>
          </cell>
          <cell r="E2077">
            <v>0.27</v>
          </cell>
          <cell r="F2077">
            <v>838</v>
          </cell>
          <cell r="G2077">
            <v>226.2</v>
          </cell>
          <cell r="H2077">
            <v>595</v>
          </cell>
          <cell r="I2077">
            <v>160.6</v>
          </cell>
          <cell r="J2077">
            <v>243</v>
          </cell>
          <cell r="K2077">
            <v>65.599999999999994</v>
          </cell>
          <cell r="M2077" t="str">
            <v/>
          </cell>
        </row>
        <row r="2078">
          <cell r="A2078" t="str">
            <v>잔토처리토사m3</v>
          </cell>
          <cell r="B2078" t="str">
            <v>잔토처리</v>
          </cell>
          <cell r="C2078" t="str">
            <v>토사</v>
          </cell>
          <cell r="D2078" t="str">
            <v>m3</v>
          </cell>
          <cell r="E2078">
            <v>0.27</v>
          </cell>
          <cell r="F2078">
            <v>456</v>
          </cell>
          <cell r="G2078">
            <v>123</v>
          </cell>
          <cell r="H2078">
            <v>315</v>
          </cell>
          <cell r="I2078">
            <v>85</v>
          </cell>
          <cell r="J2078">
            <v>141</v>
          </cell>
          <cell r="K2078">
            <v>38</v>
          </cell>
          <cell r="M2078" t="str">
            <v/>
          </cell>
        </row>
        <row r="2079">
          <cell r="A2079" t="str">
            <v>아스콘포장RSC-3m2</v>
          </cell>
          <cell r="B2079" t="str">
            <v>아스콘포장</v>
          </cell>
          <cell r="C2079" t="str">
            <v>RSC-3</v>
          </cell>
          <cell r="D2079" t="str">
            <v>m2</v>
          </cell>
          <cell r="E2079">
            <v>0.6</v>
          </cell>
          <cell r="F2079">
            <v>28</v>
          </cell>
          <cell r="G2079">
            <v>16.8</v>
          </cell>
          <cell r="H2079">
            <v>2</v>
          </cell>
          <cell r="I2079">
            <v>1.2</v>
          </cell>
          <cell r="J2079">
            <v>26</v>
          </cell>
          <cell r="K2079">
            <v>15.6</v>
          </cell>
          <cell r="M2079" t="str">
            <v/>
          </cell>
        </row>
        <row r="2080">
          <cell r="A2080" t="str">
            <v>아스콘포장/기층T=10cmm2</v>
          </cell>
          <cell r="B2080" t="str">
            <v>아스콘포장/기층</v>
          </cell>
          <cell r="C2080" t="str">
            <v>T=10cm</v>
          </cell>
          <cell r="D2080" t="str">
            <v>m2</v>
          </cell>
          <cell r="E2080">
            <v>0.6</v>
          </cell>
          <cell r="F2080">
            <v>631</v>
          </cell>
          <cell r="G2080">
            <v>378.6</v>
          </cell>
          <cell r="H2080">
            <v>335</v>
          </cell>
          <cell r="I2080">
            <v>201</v>
          </cell>
          <cell r="J2080">
            <v>296</v>
          </cell>
          <cell r="K2080">
            <v>177.6</v>
          </cell>
          <cell r="M2080" t="str">
            <v/>
          </cell>
        </row>
        <row r="2081">
          <cell r="A2081" t="str">
            <v>아스콘포장/택코팅-m2</v>
          </cell>
          <cell r="B2081" t="str">
            <v>아스콘포장/택코팅</v>
          </cell>
          <cell r="C2081" t="str">
            <v>-</v>
          </cell>
          <cell r="D2081" t="str">
            <v>m2</v>
          </cell>
          <cell r="E2081">
            <v>0.6</v>
          </cell>
          <cell r="F2081">
            <v>20</v>
          </cell>
          <cell r="G2081">
            <v>12</v>
          </cell>
          <cell r="H2081">
            <v>1</v>
          </cell>
          <cell r="I2081">
            <v>0.6</v>
          </cell>
          <cell r="J2081">
            <v>19</v>
          </cell>
          <cell r="K2081">
            <v>11.4</v>
          </cell>
          <cell r="M2081" t="str">
            <v/>
          </cell>
        </row>
        <row r="2082">
          <cell r="A2082" t="str">
            <v>아스콘포장/표층T=5.0cmm2</v>
          </cell>
          <cell r="B2082" t="str">
            <v>아스콘포장/표층</v>
          </cell>
          <cell r="C2082" t="str">
            <v>T=5.0cm</v>
          </cell>
          <cell r="D2082" t="str">
            <v>m2</v>
          </cell>
          <cell r="E2082">
            <v>0.6</v>
          </cell>
          <cell r="F2082">
            <v>531</v>
          </cell>
          <cell r="G2082">
            <v>318.60000000000002</v>
          </cell>
          <cell r="H2082">
            <v>277</v>
          </cell>
          <cell r="I2082">
            <v>166.2</v>
          </cell>
          <cell r="J2082">
            <v>254</v>
          </cell>
          <cell r="K2082">
            <v>152.4</v>
          </cell>
          <cell r="M2082" t="str">
            <v/>
          </cell>
        </row>
        <row r="2083">
          <cell r="A2083" t="str">
            <v>아스팔트포장 깨기T=30cm미만m3</v>
          </cell>
          <cell r="B2083" t="str">
            <v>아스팔트포장 깨기</v>
          </cell>
          <cell r="C2083" t="str">
            <v>T=30cm미만</v>
          </cell>
          <cell r="D2083" t="str">
            <v>m3</v>
          </cell>
          <cell r="E2083">
            <v>0.09</v>
          </cell>
          <cell r="F2083">
            <v>22264</v>
          </cell>
          <cell r="G2083">
            <v>2003.7</v>
          </cell>
          <cell r="H2083">
            <v>7348</v>
          </cell>
          <cell r="I2083">
            <v>661.3</v>
          </cell>
          <cell r="J2083">
            <v>14916</v>
          </cell>
          <cell r="K2083">
            <v>1342.4</v>
          </cell>
          <cell r="M2083" t="str">
            <v/>
          </cell>
        </row>
        <row r="2084">
          <cell r="A2084" t="str">
            <v>포장절단/아스팔트-m</v>
          </cell>
          <cell r="B2084" t="str">
            <v>포장절단/아스팔트</v>
          </cell>
          <cell r="C2084" t="str">
            <v>-</v>
          </cell>
          <cell r="D2084" t="str">
            <v>m</v>
          </cell>
          <cell r="E2084">
            <v>2</v>
          </cell>
          <cell r="F2084">
            <v>1581</v>
          </cell>
          <cell r="G2084">
            <v>3162</v>
          </cell>
          <cell r="H2084">
            <v>680</v>
          </cell>
          <cell r="I2084">
            <v>1360</v>
          </cell>
          <cell r="J2084">
            <v>901</v>
          </cell>
          <cell r="K2084">
            <v>1802</v>
          </cell>
          <cell r="M2084" t="str">
            <v/>
          </cell>
        </row>
        <row r="2085">
          <cell r="A2085" t="str">
            <v>원지반다짐진동롤라10TON㎡</v>
          </cell>
          <cell r="B2085" t="str">
            <v>원지반다짐</v>
          </cell>
          <cell r="C2085" t="str">
            <v>진동롤라10TON</v>
          </cell>
          <cell r="D2085" t="str">
            <v>㎡</v>
          </cell>
          <cell r="E2085">
            <v>0.6</v>
          </cell>
          <cell r="F2085">
            <v>84</v>
          </cell>
          <cell r="G2085">
            <v>50.4</v>
          </cell>
          <cell r="H2085">
            <v>30</v>
          </cell>
          <cell r="I2085">
            <v>18</v>
          </cell>
          <cell r="J2085">
            <v>26</v>
          </cell>
          <cell r="K2085">
            <v>15.6</v>
          </cell>
          <cell r="L2085">
            <v>28</v>
          </cell>
          <cell r="M2085">
            <v>16.8</v>
          </cell>
        </row>
        <row r="2086">
          <cell r="A2086" t="str">
            <v>혼합골재(Ø75mm)부설및다짐B.H 0.7+진동롤러10TON㎥</v>
          </cell>
          <cell r="B2086" t="str">
            <v>혼합골재(Ø75mm)부설및다짐</v>
          </cell>
          <cell r="C2086" t="str">
            <v>B.H 0.7+진동롤러10TON</v>
          </cell>
          <cell r="D2086" t="str">
            <v>㎥</v>
          </cell>
          <cell r="E2086">
            <v>0.12</v>
          </cell>
          <cell r="F2086">
            <v>4962</v>
          </cell>
          <cell r="G2086">
            <v>595.4</v>
          </cell>
          <cell r="H2086">
            <v>4265</v>
          </cell>
          <cell r="I2086">
            <v>511.8</v>
          </cell>
          <cell r="J2086">
            <v>485</v>
          </cell>
          <cell r="K2086">
            <v>58.2</v>
          </cell>
          <cell r="L2086">
            <v>212</v>
          </cell>
          <cell r="M2086">
            <v>25.4</v>
          </cell>
          <cell r="N2086" t="str">
            <v>0.3㎥ 당</v>
          </cell>
        </row>
        <row r="2087">
          <cell r="A2087" t="str">
            <v>혼합골재(Ø40mm)부설및다짐B.H 0.7+진동롤러10TON㎥</v>
          </cell>
          <cell r="B2087" t="str">
            <v>혼합골재(Ø40mm)부설및다짐</v>
          </cell>
          <cell r="C2087" t="str">
            <v>B.H 0.7+진동롤러10TON</v>
          </cell>
          <cell r="D2087" t="str">
            <v>㎥</v>
          </cell>
          <cell r="E2087">
            <v>0.14000000000000001</v>
          </cell>
          <cell r="F2087">
            <v>3307</v>
          </cell>
          <cell r="G2087">
            <v>462.9</v>
          </cell>
          <cell r="H2087">
            <v>2843</v>
          </cell>
          <cell r="I2087">
            <v>398</v>
          </cell>
          <cell r="J2087">
            <v>323</v>
          </cell>
          <cell r="K2087">
            <v>45.2</v>
          </cell>
          <cell r="L2087">
            <v>141</v>
          </cell>
          <cell r="M2087">
            <v>19.7</v>
          </cell>
          <cell r="N2087" t="str">
            <v>0.2㎥ 당</v>
          </cell>
        </row>
        <row r="2088">
          <cell r="A2088" t="str">
            <v>아스팔트콘크리트#467중층용ton</v>
          </cell>
          <cell r="B2088" t="str">
            <v>아스팔트콘크리트</v>
          </cell>
          <cell r="C2088" t="str">
            <v>#467중층용</v>
          </cell>
          <cell r="D2088" t="str">
            <v>ton</v>
          </cell>
          <cell r="E2088">
            <v>0.14000000000000001</v>
          </cell>
          <cell r="F2088">
            <v>51580</v>
          </cell>
          <cell r="G2088">
            <v>7221.2</v>
          </cell>
          <cell r="H2088">
            <v>51580</v>
          </cell>
          <cell r="I2088">
            <v>7221.2</v>
          </cell>
          <cell r="J2088">
            <v>0</v>
          </cell>
          <cell r="K2088" t="str">
            <v/>
          </cell>
          <cell r="L2088">
            <v>0</v>
          </cell>
          <cell r="M2088" t="str">
            <v/>
          </cell>
        </row>
        <row r="2089">
          <cell r="A2089" t="str">
            <v>아스팔트콘크리트13-19mm,저소음배수성ton</v>
          </cell>
          <cell r="B2089" t="str">
            <v>아스팔트콘크리트</v>
          </cell>
          <cell r="C2089" t="str">
            <v>13-19mm,저소음배수성</v>
          </cell>
          <cell r="D2089" t="str">
            <v>ton</v>
          </cell>
          <cell r="E2089">
            <v>7.0000000000000007E-2</v>
          </cell>
          <cell r="F2089">
            <v>97200</v>
          </cell>
          <cell r="G2089">
            <v>6804</v>
          </cell>
          <cell r="H2089">
            <v>97200</v>
          </cell>
          <cell r="I2089">
            <v>6804</v>
          </cell>
          <cell r="J2089">
            <v>0</v>
          </cell>
          <cell r="K2089" t="str">
            <v/>
          </cell>
          <cell r="L2089">
            <v>0</v>
          </cell>
          <cell r="M2089" t="str">
            <v/>
          </cell>
        </row>
        <row r="2090">
          <cell r="A2090" t="str">
            <v>WARNING TAPE(통신용)200 x 250m</v>
          </cell>
          <cell r="B2090" t="str">
            <v>WARNING TAPE(통신용)</v>
          </cell>
          <cell r="C2090" t="str">
            <v>200 x 250</v>
          </cell>
          <cell r="D2090" t="str">
            <v>m</v>
          </cell>
          <cell r="E2090">
            <v>1</v>
          </cell>
          <cell r="F2090">
            <v>170</v>
          </cell>
          <cell r="G2090">
            <v>170</v>
          </cell>
          <cell r="H2090">
            <v>170</v>
          </cell>
          <cell r="I2090">
            <v>170</v>
          </cell>
          <cell r="J2090">
            <v>0</v>
          </cell>
          <cell r="K2090" t="str">
            <v/>
          </cell>
          <cell r="L2090">
            <v>0</v>
          </cell>
          <cell r="M2090" t="str">
            <v/>
          </cell>
        </row>
        <row r="2091">
          <cell r="A2091" t="str">
            <v>노 무 비보통인부인</v>
          </cell>
          <cell r="B2091" t="str">
            <v>노 무 비</v>
          </cell>
          <cell r="C2091" t="str">
            <v>보통인부</v>
          </cell>
          <cell r="D2091" t="str">
            <v>인</v>
          </cell>
          <cell r="E2091">
            <v>2E-3</v>
          </cell>
          <cell r="F2091">
            <v>81443</v>
          </cell>
          <cell r="G2091">
            <v>162.80000000000001</v>
          </cell>
          <cell r="I2091" t="str">
            <v/>
          </cell>
          <cell r="J2091">
            <v>81443</v>
          </cell>
          <cell r="K2091">
            <v>162.80000000000001</v>
          </cell>
          <cell r="L2091">
            <v>0</v>
          </cell>
          <cell r="M2091" t="str">
            <v/>
          </cell>
        </row>
        <row r="2092">
          <cell r="A2092" t="str">
            <v>A0300000000</v>
          </cell>
          <cell r="B2092" t="str">
            <v>[ 공 구 손 료 ]</v>
          </cell>
          <cell r="C2092" t="str">
            <v>노무비의 3 %</v>
          </cell>
          <cell r="D2092" t="str">
            <v>식</v>
          </cell>
          <cell r="E2092">
            <v>1</v>
          </cell>
          <cell r="F2092">
            <v>4.8000000000001819</v>
          </cell>
          <cell r="G2092">
            <v>4.8</v>
          </cell>
          <cell r="H2092">
            <v>4.8000000000001819</v>
          </cell>
          <cell r="I2092">
            <v>4.8000000000001819</v>
          </cell>
          <cell r="K2092" t="str">
            <v/>
          </cell>
          <cell r="M2092" t="str">
            <v/>
          </cell>
        </row>
        <row r="2093">
          <cell r="A2093" t="str">
            <v>306</v>
          </cell>
          <cell r="B2093" t="str">
            <v>( 합       계 )</v>
          </cell>
          <cell r="F2093" t="str">
            <v/>
          </cell>
          <cell r="G2093">
            <v>23111</v>
          </cell>
          <cell r="I2093">
            <v>18211</v>
          </cell>
          <cell r="K2093">
            <v>4839</v>
          </cell>
          <cell r="M2093">
            <v>61</v>
          </cell>
        </row>
        <row r="2094">
          <cell r="F2094" t="str">
            <v/>
          </cell>
          <cell r="G2094" t="str">
            <v/>
          </cell>
          <cell r="I2094" t="str">
            <v/>
          </cell>
          <cell r="K2094" t="str">
            <v/>
          </cell>
          <cell r="M2094" t="str">
            <v/>
          </cell>
        </row>
        <row r="2095">
          <cell r="A2095" t="str">
            <v>56959002124</v>
          </cell>
          <cell r="B2095" t="str">
            <v>[제 307호] 등주 건주 기계화 시공  일반 5m-7m(이설) [식]</v>
          </cell>
          <cell r="F2095" t="str">
            <v/>
          </cell>
          <cell r="G2095" t="str">
            <v/>
          </cell>
          <cell r="I2095" t="str">
            <v/>
          </cell>
          <cell r="K2095" t="str">
            <v/>
          </cell>
          <cell r="M2095" t="str">
            <v/>
          </cell>
        </row>
        <row r="2096">
          <cell r="A2096" t="str">
            <v>크레인트럭5tonhr</v>
          </cell>
          <cell r="B2096" t="str">
            <v>크레인트럭</v>
          </cell>
          <cell r="C2096" t="str">
            <v>5ton</v>
          </cell>
          <cell r="D2096" t="str">
            <v>hr</v>
          </cell>
          <cell r="E2096">
            <v>0.36</v>
          </cell>
          <cell r="F2096">
            <v>40579</v>
          </cell>
          <cell r="G2096">
            <v>14608.4</v>
          </cell>
          <cell r="H2096">
            <v>10422</v>
          </cell>
          <cell r="I2096">
            <v>3751.9</v>
          </cell>
          <cell r="J2096">
            <v>19795</v>
          </cell>
          <cell r="K2096">
            <v>7126.2</v>
          </cell>
          <cell r="L2096">
            <v>10362</v>
          </cell>
          <cell r="M2096">
            <v>3730.3</v>
          </cell>
        </row>
        <row r="2097">
          <cell r="A2097" t="str">
            <v>노 무 비내선전공인</v>
          </cell>
          <cell r="B2097" t="str">
            <v>노 무 비</v>
          </cell>
          <cell r="C2097" t="str">
            <v>내선전공</v>
          </cell>
          <cell r="D2097" t="str">
            <v>인</v>
          </cell>
          <cell r="E2097">
            <v>0.31</v>
          </cell>
          <cell r="F2097">
            <v>135106</v>
          </cell>
          <cell r="G2097">
            <v>41882.800000000003</v>
          </cell>
          <cell r="H2097">
            <v>0</v>
          </cell>
          <cell r="I2097" t="str">
            <v/>
          </cell>
          <cell r="J2097">
            <v>135106</v>
          </cell>
          <cell r="K2097">
            <v>41882.800000000003</v>
          </cell>
          <cell r="L2097">
            <v>0</v>
          </cell>
          <cell r="M2097" t="str">
            <v/>
          </cell>
        </row>
        <row r="2098">
          <cell r="A2098" t="str">
            <v>A0300000000</v>
          </cell>
          <cell r="B2098" t="str">
            <v>[ 공 구 손 료 ]</v>
          </cell>
          <cell r="C2098" t="str">
            <v>노무비의 3 %</v>
          </cell>
          <cell r="D2098" t="str">
            <v>식</v>
          </cell>
          <cell r="E2098">
            <v>1</v>
          </cell>
          <cell r="F2098">
            <v>1256.4000000000015</v>
          </cell>
          <cell r="G2098">
            <v>1256.4000000000001</v>
          </cell>
          <cell r="H2098">
            <v>1256.4000000000015</v>
          </cell>
          <cell r="I2098">
            <v>1256.4000000000015</v>
          </cell>
          <cell r="K2098" t="str">
            <v/>
          </cell>
          <cell r="M2098" t="str">
            <v/>
          </cell>
        </row>
        <row r="2099">
          <cell r="A2099" t="str">
            <v>307</v>
          </cell>
          <cell r="B2099" t="str">
            <v>( 합       계 )</v>
          </cell>
          <cell r="F2099" t="str">
            <v/>
          </cell>
          <cell r="G2099">
            <v>57747</v>
          </cell>
          <cell r="I2099">
            <v>5008</v>
          </cell>
          <cell r="K2099">
            <v>49009</v>
          </cell>
          <cell r="M2099">
            <v>3730</v>
          </cell>
        </row>
        <row r="2100">
          <cell r="F2100" t="str">
            <v/>
          </cell>
          <cell r="G2100" t="str">
            <v/>
          </cell>
          <cell r="I2100" t="str">
            <v/>
          </cell>
          <cell r="K2100" t="str">
            <v/>
          </cell>
          <cell r="M2100" t="str">
            <v/>
          </cell>
        </row>
        <row r="2101">
          <cell r="A2101" t="str">
            <v>56958000002</v>
          </cell>
          <cell r="B2101" t="str">
            <v>[제 308호] 강제전선관  아연도 36 mm [M.]</v>
          </cell>
          <cell r="F2101" t="str">
            <v/>
          </cell>
          <cell r="G2101" t="str">
            <v/>
          </cell>
          <cell r="I2101" t="str">
            <v/>
          </cell>
          <cell r="K2101" t="str">
            <v/>
          </cell>
          <cell r="M2101" t="str">
            <v/>
          </cell>
        </row>
        <row r="2102">
          <cell r="A2102" t="str">
            <v>강제전선관아연도 36 mmm</v>
          </cell>
          <cell r="B2102" t="str">
            <v>강제전선관</v>
          </cell>
          <cell r="C2102" t="str">
            <v>아연도 36 mm</v>
          </cell>
          <cell r="D2102" t="str">
            <v>m</v>
          </cell>
          <cell r="E2102">
            <v>1.1000000000000001</v>
          </cell>
          <cell r="F2102">
            <v>4030</v>
          </cell>
          <cell r="G2102">
            <v>4433</v>
          </cell>
          <cell r="H2102">
            <v>4030</v>
          </cell>
          <cell r="I2102">
            <v>4433</v>
          </cell>
          <cell r="J2102">
            <v>0</v>
          </cell>
          <cell r="K2102" t="str">
            <v/>
          </cell>
          <cell r="L2102">
            <v>0</v>
          </cell>
          <cell r="M2102" t="str">
            <v/>
          </cell>
        </row>
        <row r="2103">
          <cell r="A2103" t="str">
            <v>A0500000000</v>
          </cell>
          <cell r="B2103" t="str">
            <v>[ 배관 부속재 ]</v>
          </cell>
          <cell r="C2103" t="str">
            <v>전선관의 15 %</v>
          </cell>
          <cell r="D2103" t="str">
            <v>식</v>
          </cell>
          <cell r="E2103">
            <v>1</v>
          </cell>
          <cell r="F2103">
            <v>664.9</v>
          </cell>
          <cell r="G2103">
            <v>664.9</v>
          </cell>
          <cell r="H2103">
            <v>664.9</v>
          </cell>
          <cell r="I2103">
            <v>664.9</v>
          </cell>
          <cell r="K2103" t="str">
            <v/>
          </cell>
          <cell r="M2103" t="str">
            <v/>
          </cell>
        </row>
        <row r="2104">
          <cell r="A2104" t="str">
            <v>A0100000000</v>
          </cell>
          <cell r="B2104" t="str">
            <v>[ 소모 잡자재 ]</v>
          </cell>
          <cell r="C2104" t="str">
            <v>전선, 전선관의 2 %</v>
          </cell>
          <cell r="D2104" t="str">
            <v>식</v>
          </cell>
          <cell r="E2104">
            <v>1</v>
          </cell>
          <cell r="F2104">
            <v>88.600000000000364</v>
          </cell>
          <cell r="G2104">
            <v>88.6</v>
          </cell>
          <cell r="H2104">
            <v>88.600000000000364</v>
          </cell>
          <cell r="I2104">
            <v>88.600000000000364</v>
          </cell>
          <cell r="K2104" t="str">
            <v/>
          </cell>
          <cell r="M2104" t="str">
            <v/>
          </cell>
        </row>
        <row r="2105">
          <cell r="A2105" t="str">
            <v>노 무 비내선전공인</v>
          </cell>
          <cell r="B2105" t="str">
            <v>노 무 비</v>
          </cell>
          <cell r="C2105" t="str">
            <v>내선전공</v>
          </cell>
          <cell r="D2105" t="str">
            <v>인</v>
          </cell>
          <cell r="E2105">
            <v>0.2</v>
          </cell>
          <cell r="F2105">
            <v>135106</v>
          </cell>
          <cell r="G2105">
            <v>27021.200000000001</v>
          </cell>
          <cell r="H2105">
            <v>0</v>
          </cell>
          <cell r="I2105" t="str">
            <v/>
          </cell>
          <cell r="J2105">
            <v>135106</v>
          </cell>
          <cell r="K2105">
            <v>27021.200000000001</v>
          </cell>
          <cell r="L2105">
            <v>0</v>
          </cell>
          <cell r="M2105" t="str">
            <v/>
          </cell>
        </row>
        <row r="2106">
          <cell r="A2106" t="str">
            <v>A0300000000</v>
          </cell>
          <cell r="B2106" t="str">
            <v>[ 공 구 손 료 ]</v>
          </cell>
          <cell r="C2106" t="str">
            <v>노무비의 3 %</v>
          </cell>
          <cell r="D2106" t="str">
            <v>식</v>
          </cell>
          <cell r="E2106">
            <v>1</v>
          </cell>
          <cell r="F2106">
            <v>810.59999999999854</v>
          </cell>
          <cell r="G2106">
            <v>810.5</v>
          </cell>
          <cell r="H2106">
            <v>810.59999999999854</v>
          </cell>
          <cell r="I2106">
            <v>810.59999999999854</v>
          </cell>
          <cell r="K2106" t="str">
            <v/>
          </cell>
          <cell r="M2106" t="str">
            <v/>
          </cell>
        </row>
        <row r="2107">
          <cell r="A2107" t="str">
            <v>308</v>
          </cell>
          <cell r="B2107" t="str">
            <v>( 합       계 )</v>
          </cell>
          <cell r="F2107" t="str">
            <v/>
          </cell>
          <cell r="G2107">
            <v>33018</v>
          </cell>
          <cell r="I2107">
            <v>5997</v>
          </cell>
          <cell r="K2107">
            <v>27021</v>
          </cell>
          <cell r="M2107">
            <v>0</v>
          </cell>
        </row>
        <row r="2108">
          <cell r="F2108" t="str">
            <v/>
          </cell>
          <cell r="G2108" t="str">
            <v/>
          </cell>
          <cell r="I2108" t="str">
            <v/>
          </cell>
          <cell r="K2108" t="str">
            <v/>
          </cell>
          <cell r="M2108" t="str">
            <v/>
          </cell>
        </row>
        <row r="2109">
          <cell r="A2109" t="str">
            <v>56958000008</v>
          </cell>
          <cell r="B2109" t="str">
            <v>[제 309호] 경질비닐전선관(지중)  HI 16 mm [M.]</v>
          </cell>
          <cell r="F2109" t="str">
            <v/>
          </cell>
          <cell r="G2109" t="str">
            <v/>
          </cell>
          <cell r="I2109" t="str">
            <v/>
          </cell>
          <cell r="K2109" t="str">
            <v/>
          </cell>
          <cell r="M2109" t="str">
            <v/>
          </cell>
        </row>
        <row r="2110">
          <cell r="A2110" t="str">
            <v>경질비닐전선관(지중)HI 16 mmm</v>
          </cell>
          <cell r="B2110" t="str">
            <v>경질비닐전선관(지중)</v>
          </cell>
          <cell r="C2110" t="str">
            <v>HI 16 mm</v>
          </cell>
          <cell r="D2110" t="str">
            <v>m</v>
          </cell>
          <cell r="E2110">
            <v>1.05</v>
          </cell>
          <cell r="F2110">
            <v>283</v>
          </cell>
          <cell r="G2110">
            <v>297.10000000000002</v>
          </cell>
          <cell r="H2110">
            <v>283</v>
          </cell>
          <cell r="I2110">
            <v>297.10000000000002</v>
          </cell>
          <cell r="J2110">
            <v>0</v>
          </cell>
          <cell r="K2110" t="str">
            <v/>
          </cell>
          <cell r="L2110">
            <v>0</v>
          </cell>
          <cell r="M2110" t="str">
            <v/>
          </cell>
        </row>
        <row r="2111">
          <cell r="A2111" t="str">
            <v>A0500000000</v>
          </cell>
          <cell r="B2111" t="str">
            <v>[ 배관 부속재 ]</v>
          </cell>
          <cell r="C2111" t="str">
            <v>전선관의 15 %</v>
          </cell>
          <cell r="D2111" t="str">
            <v>식</v>
          </cell>
          <cell r="E2111">
            <v>1</v>
          </cell>
          <cell r="F2111">
            <v>44.5</v>
          </cell>
          <cell r="G2111">
            <v>44.5</v>
          </cell>
          <cell r="H2111">
            <v>44.5</v>
          </cell>
          <cell r="I2111">
            <v>44.5</v>
          </cell>
          <cell r="K2111" t="str">
            <v/>
          </cell>
          <cell r="M2111" t="str">
            <v/>
          </cell>
        </row>
        <row r="2112">
          <cell r="A2112" t="str">
            <v>A0100000000</v>
          </cell>
          <cell r="B2112" t="str">
            <v>[ 소모 잡자재 ]</v>
          </cell>
          <cell r="C2112" t="str">
            <v>전선, 전선관의 2 %</v>
          </cell>
          <cell r="D2112" t="str">
            <v>식</v>
          </cell>
          <cell r="E2112">
            <v>1</v>
          </cell>
          <cell r="F2112">
            <v>5.8999999999999773</v>
          </cell>
          <cell r="G2112">
            <v>5.8</v>
          </cell>
          <cell r="H2112">
            <v>5.8999999999999773</v>
          </cell>
          <cell r="I2112">
            <v>5.8999999999999773</v>
          </cell>
          <cell r="K2112" t="str">
            <v/>
          </cell>
          <cell r="M2112" t="str">
            <v/>
          </cell>
        </row>
        <row r="2113">
          <cell r="A2113" t="str">
            <v>노 무 비내선전공인</v>
          </cell>
          <cell r="B2113" t="str">
            <v>노 무 비</v>
          </cell>
          <cell r="C2113" t="str">
            <v>내선전공</v>
          </cell>
          <cell r="D2113" t="str">
            <v>인</v>
          </cell>
          <cell r="E2113">
            <v>3.5000000000000003E-2</v>
          </cell>
          <cell r="F2113">
            <v>135106</v>
          </cell>
          <cell r="G2113">
            <v>4728.7</v>
          </cell>
          <cell r="H2113">
            <v>0</v>
          </cell>
          <cell r="I2113" t="str">
            <v/>
          </cell>
          <cell r="J2113">
            <v>135106</v>
          </cell>
          <cell r="K2113">
            <v>4728.7</v>
          </cell>
          <cell r="L2113">
            <v>0</v>
          </cell>
          <cell r="M2113" t="str">
            <v/>
          </cell>
        </row>
        <row r="2114">
          <cell r="A2114" t="str">
            <v>A0300000000</v>
          </cell>
          <cell r="B2114" t="str">
            <v>[ 공 구 손 료 ]</v>
          </cell>
          <cell r="C2114" t="str">
            <v>노무비의 3 %</v>
          </cell>
          <cell r="D2114" t="str">
            <v>식</v>
          </cell>
          <cell r="E2114">
            <v>1</v>
          </cell>
          <cell r="F2114">
            <v>141.80000000000018</v>
          </cell>
          <cell r="G2114">
            <v>141.80000000000001</v>
          </cell>
          <cell r="H2114">
            <v>141.80000000000018</v>
          </cell>
          <cell r="I2114">
            <v>141.80000000000018</v>
          </cell>
          <cell r="K2114" t="str">
            <v/>
          </cell>
          <cell r="M2114" t="str">
            <v/>
          </cell>
        </row>
        <row r="2115">
          <cell r="A2115" t="str">
            <v>309</v>
          </cell>
          <cell r="B2115" t="str">
            <v>( 합       계 )</v>
          </cell>
          <cell r="F2115" t="str">
            <v/>
          </cell>
          <cell r="G2115">
            <v>5217</v>
          </cell>
          <cell r="I2115">
            <v>489</v>
          </cell>
          <cell r="K2115">
            <v>4728</v>
          </cell>
          <cell r="M2115">
            <v>0</v>
          </cell>
        </row>
        <row r="2116">
          <cell r="F2116" t="str">
            <v/>
          </cell>
          <cell r="G2116" t="str">
            <v/>
          </cell>
          <cell r="I2116" t="str">
            <v/>
          </cell>
          <cell r="K2116" t="str">
            <v/>
          </cell>
          <cell r="M2116" t="str">
            <v/>
          </cell>
        </row>
        <row r="2117">
          <cell r="A2117" t="str">
            <v>56958000009</v>
          </cell>
          <cell r="B2117" t="str">
            <v>[제 310호] 경질비닐전선관(지중)  HI 36 mm [M.]</v>
          </cell>
          <cell r="F2117" t="str">
            <v/>
          </cell>
          <cell r="G2117" t="str">
            <v/>
          </cell>
          <cell r="I2117" t="str">
            <v/>
          </cell>
          <cell r="K2117" t="str">
            <v/>
          </cell>
          <cell r="M2117" t="str">
            <v/>
          </cell>
        </row>
        <row r="2118">
          <cell r="A2118" t="str">
            <v>경질비닐전선관(지중)HI 36 mmm</v>
          </cell>
          <cell r="B2118" t="str">
            <v>경질비닐전선관(지중)</v>
          </cell>
          <cell r="C2118" t="str">
            <v>HI 36 mm</v>
          </cell>
          <cell r="D2118" t="str">
            <v>m</v>
          </cell>
          <cell r="E2118">
            <v>1.05</v>
          </cell>
          <cell r="F2118">
            <v>937</v>
          </cell>
          <cell r="G2118">
            <v>983.8</v>
          </cell>
          <cell r="H2118">
            <v>937</v>
          </cell>
          <cell r="I2118">
            <v>983.8</v>
          </cell>
          <cell r="J2118">
            <v>0</v>
          </cell>
          <cell r="K2118" t="str">
            <v/>
          </cell>
          <cell r="L2118">
            <v>0</v>
          </cell>
          <cell r="M2118" t="str">
            <v/>
          </cell>
        </row>
        <row r="2119">
          <cell r="A2119" t="str">
            <v>A0500000000</v>
          </cell>
          <cell r="B2119" t="str">
            <v>[ 배관 부속재 ]</v>
          </cell>
          <cell r="C2119" t="str">
            <v>전선관의 15 %</v>
          </cell>
          <cell r="D2119" t="str">
            <v>식</v>
          </cell>
          <cell r="E2119">
            <v>1</v>
          </cell>
          <cell r="F2119">
            <v>147.5</v>
          </cell>
          <cell r="G2119">
            <v>147.5</v>
          </cell>
          <cell r="H2119">
            <v>147.5</v>
          </cell>
          <cell r="I2119">
            <v>147.5</v>
          </cell>
          <cell r="K2119" t="str">
            <v/>
          </cell>
          <cell r="M2119" t="str">
            <v/>
          </cell>
        </row>
        <row r="2120">
          <cell r="A2120" t="str">
            <v>A0100000000</v>
          </cell>
          <cell r="B2120" t="str">
            <v>[ 소모 잡자재 ]</v>
          </cell>
          <cell r="C2120" t="str">
            <v>전선, 전선관의 2 %</v>
          </cell>
          <cell r="D2120" t="str">
            <v>식</v>
          </cell>
          <cell r="E2120">
            <v>1</v>
          </cell>
          <cell r="F2120">
            <v>19.599999999999909</v>
          </cell>
          <cell r="G2120">
            <v>19.5</v>
          </cell>
          <cell r="H2120">
            <v>19.599999999999909</v>
          </cell>
          <cell r="I2120">
            <v>19.599999999999909</v>
          </cell>
          <cell r="K2120" t="str">
            <v/>
          </cell>
          <cell r="M2120" t="str">
            <v/>
          </cell>
        </row>
        <row r="2121">
          <cell r="A2121" t="str">
            <v>노 무 비내선전공인</v>
          </cell>
          <cell r="B2121" t="str">
            <v>노 무 비</v>
          </cell>
          <cell r="C2121" t="str">
            <v>내선전공</v>
          </cell>
          <cell r="D2121" t="str">
            <v>인</v>
          </cell>
          <cell r="E2121">
            <v>7.0000000000000007E-2</v>
          </cell>
          <cell r="F2121">
            <v>135106</v>
          </cell>
          <cell r="G2121">
            <v>9457.4</v>
          </cell>
          <cell r="H2121">
            <v>0</v>
          </cell>
          <cell r="I2121" t="str">
            <v/>
          </cell>
          <cell r="J2121">
            <v>135106</v>
          </cell>
          <cell r="K2121">
            <v>9457.4</v>
          </cell>
          <cell r="L2121">
            <v>0</v>
          </cell>
          <cell r="M2121" t="str">
            <v/>
          </cell>
        </row>
        <row r="2122">
          <cell r="A2122" t="str">
            <v>A0300000000</v>
          </cell>
          <cell r="B2122" t="str">
            <v>[ 공 구 손 료 ]</v>
          </cell>
          <cell r="C2122" t="str">
            <v>노무비의 3 %</v>
          </cell>
          <cell r="D2122" t="str">
            <v>식</v>
          </cell>
          <cell r="E2122">
            <v>1</v>
          </cell>
          <cell r="F2122">
            <v>283.70000000000073</v>
          </cell>
          <cell r="G2122">
            <v>283.7</v>
          </cell>
          <cell r="H2122">
            <v>283.70000000000073</v>
          </cell>
          <cell r="I2122">
            <v>283.70000000000073</v>
          </cell>
          <cell r="K2122" t="str">
            <v/>
          </cell>
          <cell r="M2122" t="str">
            <v/>
          </cell>
        </row>
        <row r="2123">
          <cell r="A2123" t="str">
            <v>310</v>
          </cell>
          <cell r="B2123" t="str">
            <v>( 합       계 )</v>
          </cell>
          <cell r="F2123" t="str">
            <v/>
          </cell>
          <cell r="G2123">
            <v>10891</v>
          </cell>
          <cell r="I2123">
            <v>1434</v>
          </cell>
          <cell r="K2123">
            <v>9457</v>
          </cell>
          <cell r="M2123">
            <v>0</v>
          </cell>
        </row>
        <row r="2124">
          <cell r="F2124" t="str">
            <v/>
          </cell>
          <cell r="G2124" t="str">
            <v/>
          </cell>
          <cell r="I2124" t="str">
            <v/>
          </cell>
          <cell r="K2124" t="str">
            <v/>
          </cell>
          <cell r="M2124" t="str">
            <v/>
          </cell>
        </row>
        <row r="2125">
          <cell r="A2125" t="str">
            <v>56958000010</v>
          </cell>
          <cell r="B2125" t="str">
            <v>[제 311호] 경질비닐전선관(지중)  HI 54 mm [M.]</v>
          </cell>
          <cell r="F2125" t="str">
            <v/>
          </cell>
          <cell r="G2125" t="str">
            <v/>
          </cell>
          <cell r="I2125" t="str">
            <v/>
          </cell>
          <cell r="K2125" t="str">
            <v/>
          </cell>
          <cell r="M2125" t="str">
            <v/>
          </cell>
        </row>
        <row r="2126">
          <cell r="A2126" t="str">
            <v>경질비닐전선관(지중)HI 54 mmm</v>
          </cell>
          <cell r="B2126" t="str">
            <v>경질비닐전선관(지중)</v>
          </cell>
          <cell r="C2126" t="str">
            <v>HI 54 mm</v>
          </cell>
          <cell r="D2126" t="str">
            <v>m</v>
          </cell>
          <cell r="E2126">
            <v>1.05</v>
          </cell>
          <cell r="F2126">
            <v>1740</v>
          </cell>
          <cell r="G2126">
            <v>1827</v>
          </cell>
          <cell r="H2126">
            <v>1740</v>
          </cell>
          <cell r="I2126">
            <v>1827</v>
          </cell>
          <cell r="J2126">
            <v>0</v>
          </cell>
          <cell r="K2126" t="str">
            <v/>
          </cell>
          <cell r="L2126">
            <v>0</v>
          </cell>
          <cell r="M2126" t="str">
            <v/>
          </cell>
        </row>
        <row r="2127">
          <cell r="A2127" t="str">
            <v>A0500000000</v>
          </cell>
          <cell r="B2127" t="str">
            <v>[ 배관 부속재 ]</v>
          </cell>
          <cell r="C2127" t="str">
            <v>전선관의 15 %</v>
          </cell>
          <cell r="D2127" t="str">
            <v>식</v>
          </cell>
          <cell r="E2127">
            <v>1</v>
          </cell>
          <cell r="F2127">
            <v>274</v>
          </cell>
          <cell r="G2127">
            <v>274</v>
          </cell>
          <cell r="H2127">
            <v>274</v>
          </cell>
          <cell r="I2127">
            <v>274</v>
          </cell>
          <cell r="K2127" t="str">
            <v/>
          </cell>
          <cell r="M2127" t="str">
            <v/>
          </cell>
        </row>
        <row r="2128">
          <cell r="A2128" t="str">
            <v>A0100000000</v>
          </cell>
          <cell r="B2128" t="str">
            <v>[ 소모 잡자재 ]</v>
          </cell>
          <cell r="C2128" t="str">
            <v>전선, 전선관의 2 %</v>
          </cell>
          <cell r="D2128" t="str">
            <v>식</v>
          </cell>
          <cell r="E2128">
            <v>1</v>
          </cell>
          <cell r="F2128">
            <v>36.5</v>
          </cell>
          <cell r="G2128">
            <v>36.5</v>
          </cell>
          <cell r="H2128">
            <v>36.5</v>
          </cell>
          <cell r="I2128">
            <v>36.5</v>
          </cell>
          <cell r="K2128" t="str">
            <v/>
          </cell>
          <cell r="M2128" t="str">
            <v/>
          </cell>
        </row>
        <row r="2129">
          <cell r="A2129" t="str">
            <v>노 무 비내선전공인</v>
          </cell>
          <cell r="B2129" t="str">
            <v>노 무 비</v>
          </cell>
          <cell r="C2129" t="str">
            <v>내선전공</v>
          </cell>
          <cell r="D2129" t="str">
            <v>인</v>
          </cell>
          <cell r="E2129">
            <v>0.13300000000000001</v>
          </cell>
          <cell r="F2129">
            <v>135106</v>
          </cell>
          <cell r="G2129">
            <v>17969</v>
          </cell>
          <cell r="H2129">
            <v>0</v>
          </cell>
          <cell r="I2129" t="str">
            <v/>
          </cell>
          <cell r="J2129">
            <v>135106</v>
          </cell>
          <cell r="K2129">
            <v>17969</v>
          </cell>
          <cell r="L2129">
            <v>0</v>
          </cell>
          <cell r="M2129" t="str">
            <v/>
          </cell>
        </row>
        <row r="2130">
          <cell r="A2130" t="str">
            <v>A0300000000</v>
          </cell>
          <cell r="B2130" t="str">
            <v>[ 공 구 손 료 ]</v>
          </cell>
          <cell r="C2130" t="str">
            <v>노무비의 3 %</v>
          </cell>
          <cell r="D2130" t="str">
            <v>식</v>
          </cell>
          <cell r="E2130">
            <v>1</v>
          </cell>
          <cell r="F2130">
            <v>539</v>
          </cell>
          <cell r="G2130">
            <v>539</v>
          </cell>
          <cell r="H2130">
            <v>539</v>
          </cell>
          <cell r="I2130">
            <v>539</v>
          </cell>
          <cell r="K2130" t="str">
            <v/>
          </cell>
          <cell r="M2130" t="str">
            <v/>
          </cell>
        </row>
        <row r="2131">
          <cell r="A2131" t="str">
            <v>311</v>
          </cell>
          <cell r="B2131" t="str">
            <v>( 합       계 )</v>
          </cell>
          <cell r="F2131" t="str">
            <v/>
          </cell>
          <cell r="G2131">
            <v>20645</v>
          </cell>
          <cell r="I2131">
            <v>2676</v>
          </cell>
          <cell r="K2131">
            <v>17969</v>
          </cell>
          <cell r="M2131">
            <v>0</v>
          </cell>
        </row>
        <row r="2132">
          <cell r="F2132" t="str">
            <v/>
          </cell>
          <cell r="G2132" t="str">
            <v/>
          </cell>
          <cell r="I2132" t="str">
            <v/>
          </cell>
          <cell r="K2132" t="str">
            <v/>
          </cell>
          <cell r="M2132" t="str">
            <v/>
          </cell>
        </row>
        <row r="2133">
          <cell r="A2133" t="str">
            <v>56958000012</v>
          </cell>
          <cell r="B2133" t="str">
            <v>[제 312호] 파상형 폴리에틸렌 전선관  50㎜ [M.]</v>
          </cell>
          <cell r="F2133" t="str">
            <v/>
          </cell>
          <cell r="G2133" t="str">
            <v/>
          </cell>
          <cell r="I2133" t="str">
            <v/>
          </cell>
          <cell r="K2133" t="str">
            <v/>
          </cell>
          <cell r="M2133" t="str">
            <v/>
          </cell>
        </row>
        <row r="2134">
          <cell r="A2134" t="str">
            <v>파상형 폴리에틸렌 전선관50㎜m</v>
          </cell>
          <cell r="B2134" t="str">
            <v>파상형 폴리에틸렌 전선관</v>
          </cell>
          <cell r="C2134" t="str">
            <v>50㎜</v>
          </cell>
          <cell r="D2134" t="str">
            <v>m</v>
          </cell>
          <cell r="E2134">
            <v>1.03</v>
          </cell>
          <cell r="F2134">
            <v>578</v>
          </cell>
          <cell r="G2134">
            <v>595.29999999999995</v>
          </cell>
          <cell r="H2134">
            <v>578</v>
          </cell>
          <cell r="I2134">
            <v>595.29999999999995</v>
          </cell>
          <cell r="J2134">
            <v>0</v>
          </cell>
          <cell r="K2134" t="str">
            <v/>
          </cell>
          <cell r="L2134">
            <v>0</v>
          </cell>
          <cell r="M2134" t="str">
            <v/>
          </cell>
        </row>
        <row r="2135">
          <cell r="A2135" t="str">
            <v>A0500000000</v>
          </cell>
          <cell r="B2135" t="str">
            <v>[ 배관 부속재 ]</v>
          </cell>
          <cell r="C2135" t="str">
            <v>전선관의 15 %</v>
          </cell>
          <cell r="D2135" t="str">
            <v>식</v>
          </cell>
          <cell r="E2135">
            <v>1</v>
          </cell>
          <cell r="F2135">
            <v>89.2</v>
          </cell>
          <cell r="G2135">
            <v>89.2</v>
          </cell>
          <cell r="H2135">
            <v>89.2</v>
          </cell>
          <cell r="I2135">
            <v>89.2</v>
          </cell>
          <cell r="K2135" t="str">
            <v/>
          </cell>
          <cell r="M2135" t="str">
            <v/>
          </cell>
        </row>
        <row r="2136">
          <cell r="A2136" t="str">
            <v>A0100000000</v>
          </cell>
          <cell r="B2136" t="str">
            <v>[ 소모 잡자재 ]</v>
          </cell>
          <cell r="C2136" t="str">
            <v>전선, 전선관의 2 %</v>
          </cell>
          <cell r="D2136" t="str">
            <v>식</v>
          </cell>
          <cell r="E2136">
            <v>1</v>
          </cell>
          <cell r="F2136">
            <v>11.899999999999977</v>
          </cell>
          <cell r="G2136">
            <v>11.9</v>
          </cell>
          <cell r="H2136">
            <v>11.899999999999977</v>
          </cell>
          <cell r="I2136">
            <v>11.899999999999977</v>
          </cell>
          <cell r="K2136" t="str">
            <v/>
          </cell>
          <cell r="M2136" t="str">
            <v/>
          </cell>
        </row>
        <row r="2137">
          <cell r="A2137" t="str">
            <v>노 무 비배전전공인</v>
          </cell>
          <cell r="B2137" t="str">
            <v>노 무 비</v>
          </cell>
          <cell r="C2137" t="str">
            <v>배전전공</v>
          </cell>
          <cell r="D2137" t="str">
            <v>인</v>
          </cell>
          <cell r="E2137">
            <v>7.0000000000000001E-3</v>
          </cell>
          <cell r="F2137">
            <v>216877</v>
          </cell>
          <cell r="G2137">
            <v>1518.1</v>
          </cell>
          <cell r="H2137">
            <v>0</v>
          </cell>
          <cell r="I2137" t="str">
            <v/>
          </cell>
          <cell r="J2137">
            <v>216877</v>
          </cell>
          <cell r="K2137">
            <v>1518.1</v>
          </cell>
          <cell r="L2137">
            <v>0</v>
          </cell>
          <cell r="M2137" t="str">
            <v/>
          </cell>
        </row>
        <row r="2138">
          <cell r="A2138" t="str">
            <v>노 무 비보통인부인</v>
          </cell>
          <cell r="B2138" t="str">
            <v>노 무 비</v>
          </cell>
          <cell r="C2138" t="str">
            <v>보통인부</v>
          </cell>
          <cell r="D2138" t="str">
            <v>인</v>
          </cell>
          <cell r="E2138">
            <v>1.7999999999999999E-2</v>
          </cell>
          <cell r="F2138">
            <v>81443</v>
          </cell>
          <cell r="G2138">
            <v>1465.9</v>
          </cell>
          <cell r="H2138">
            <v>0</v>
          </cell>
          <cell r="I2138" t="str">
            <v/>
          </cell>
          <cell r="J2138">
            <v>81443</v>
          </cell>
          <cell r="K2138">
            <v>1465.9</v>
          </cell>
          <cell r="L2138">
            <v>0</v>
          </cell>
          <cell r="M2138" t="str">
            <v/>
          </cell>
        </row>
        <row r="2139">
          <cell r="A2139" t="str">
            <v>A0300000000</v>
          </cell>
          <cell r="B2139" t="str">
            <v>[ 공 구 손 료 ]</v>
          </cell>
          <cell r="C2139" t="str">
            <v>노무비의 3 %</v>
          </cell>
          <cell r="D2139" t="str">
            <v>식</v>
          </cell>
          <cell r="E2139">
            <v>1</v>
          </cell>
          <cell r="F2139">
            <v>89.5</v>
          </cell>
          <cell r="G2139">
            <v>89.5</v>
          </cell>
          <cell r="H2139">
            <v>89.5</v>
          </cell>
          <cell r="I2139">
            <v>89.5</v>
          </cell>
          <cell r="K2139" t="str">
            <v/>
          </cell>
          <cell r="M2139" t="str">
            <v/>
          </cell>
        </row>
        <row r="2140">
          <cell r="A2140" t="str">
            <v>312</v>
          </cell>
          <cell r="B2140" t="str">
            <v>( 합       계 )</v>
          </cell>
          <cell r="F2140" t="str">
            <v/>
          </cell>
          <cell r="G2140">
            <v>3769</v>
          </cell>
          <cell r="I2140">
            <v>785</v>
          </cell>
          <cell r="K2140">
            <v>2984</v>
          </cell>
          <cell r="M2140">
            <v>0</v>
          </cell>
        </row>
        <row r="2141">
          <cell r="F2141" t="str">
            <v/>
          </cell>
          <cell r="G2141" t="str">
            <v/>
          </cell>
          <cell r="I2141" t="str">
            <v/>
          </cell>
          <cell r="K2141" t="str">
            <v/>
          </cell>
          <cell r="M2141" t="str">
            <v/>
          </cell>
        </row>
        <row r="2142">
          <cell r="A2142" t="str">
            <v>56958000015</v>
          </cell>
          <cell r="B2142" t="str">
            <v>[제 313호] 파상형 폴리에틸렌 전선관  100㎜ [M.]</v>
          </cell>
          <cell r="F2142" t="str">
            <v/>
          </cell>
          <cell r="G2142" t="str">
            <v/>
          </cell>
          <cell r="I2142" t="str">
            <v/>
          </cell>
          <cell r="K2142" t="str">
            <v/>
          </cell>
          <cell r="M2142" t="str">
            <v/>
          </cell>
        </row>
        <row r="2143">
          <cell r="A2143" t="str">
            <v>파상형 폴리에틸렌 전선관100㎜m</v>
          </cell>
          <cell r="B2143" t="str">
            <v>파상형 폴리에틸렌 전선관</v>
          </cell>
          <cell r="C2143" t="str">
            <v>100㎜</v>
          </cell>
          <cell r="D2143" t="str">
            <v>m</v>
          </cell>
          <cell r="E2143">
            <v>1.03</v>
          </cell>
          <cell r="F2143">
            <v>1550</v>
          </cell>
          <cell r="G2143">
            <v>1596.5</v>
          </cell>
          <cell r="H2143">
            <v>1550</v>
          </cell>
          <cell r="I2143">
            <v>1596.5</v>
          </cell>
          <cell r="J2143">
            <v>0</v>
          </cell>
          <cell r="K2143" t="str">
            <v/>
          </cell>
          <cell r="L2143">
            <v>0</v>
          </cell>
          <cell r="M2143" t="str">
            <v/>
          </cell>
        </row>
        <row r="2144">
          <cell r="A2144" t="str">
            <v>A0500000000</v>
          </cell>
          <cell r="B2144" t="str">
            <v>[ 배관 부속재 ]</v>
          </cell>
          <cell r="C2144" t="str">
            <v>전선관의 15 %</v>
          </cell>
          <cell r="D2144" t="str">
            <v>식</v>
          </cell>
          <cell r="E2144">
            <v>1</v>
          </cell>
          <cell r="F2144">
            <v>239.4</v>
          </cell>
          <cell r="G2144">
            <v>239.4</v>
          </cell>
          <cell r="H2144">
            <v>239.4</v>
          </cell>
          <cell r="I2144">
            <v>239.4</v>
          </cell>
          <cell r="K2144" t="str">
            <v/>
          </cell>
          <cell r="M2144" t="str">
            <v/>
          </cell>
        </row>
        <row r="2145">
          <cell r="A2145" t="str">
            <v>A0100000000</v>
          </cell>
          <cell r="B2145" t="str">
            <v>[ 소모 잡자재 ]</v>
          </cell>
          <cell r="C2145" t="str">
            <v>전선, 전선관의 2 %</v>
          </cell>
          <cell r="D2145" t="str">
            <v>식</v>
          </cell>
          <cell r="E2145">
            <v>1</v>
          </cell>
          <cell r="F2145">
            <v>31.900000000000091</v>
          </cell>
          <cell r="G2145">
            <v>31.9</v>
          </cell>
          <cell r="H2145">
            <v>31.900000000000091</v>
          </cell>
          <cell r="I2145">
            <v>31.900000000000091</v>
          </cell>
          <cell r="K2145" t="str">
            <v/>
          </cell>
          <cell r="M2145" t="str">
            <v/>
          </cell>
        </row>
        <row r="2146">
          <cell r="A2146" t="str">
            <v>노 무 비배전전공인</v>
          </cell>
          <cell r="B2146" t="str">
            <v>노 무 비</v>
          </cell>
          <cell r="C2146" t="str">
            <v>배전전공</v>
          </cell>
          <cell r="D2146" t="str">
            <v>인</v>
          </cell>
          <cell r="E2146">
            <v>1.2E-2</v>
          </cell>
          <cell r="F2146">
            <v>216877</v>
          </cell>
          <cell r="G2146">
            <v>2602.5</v>
          </cell>
          <cell r="H2146">
            <v>0</v>
          </cell>
          <cell r="I2146" t="str">
            <v/>
          </cell>
          <cell r="J2146">
            <v>216877</v>
          </cell>
          <cell r="K2146">
            <v>2602.5</v>
          </cell>
          <cell r="L2146">
            <v>0</v>
          </cell>
          <cell r="M2146" t="str">
            <v/>
          </cell>
        </row>
        <row r="2147">
          <cell r="A2147" t="str">
            <v>노 무 비보통인부인</v>
          </cell>
          <cell r="B2147" t="str">
            <v>노 무 비</v>
          </cell>
          <cell r="C2147" t="str">
            <v>보통인부</v>
          </cell>
          <cell r="D2147" t="str">
            <v>인</v>
          </cell>
          <cell r="E2147">
            <v>3.5999999999999997E-2</v>
          </cell>
          <cell r="F2147">
            <v>81443</v>
          </cell>
          <cell r="G2147">
            <v>2931.9</v>
          </cell>
          <cell r="H2147">
            <v>0</v>
          </cell>
          <cell r="I2147" t="str">
            <v/>
          </cell>
          <cell r="J2147">
            <v>81443</v>
          </cell>
          <cell r="K2147">
            <v>2931.9</v>
          </cell>
          <cell r="L2147">
            <v>0</v>
          </cell>
          <cell r="M2147" t="str">
            <v/>
          </cell>
        </row>
        <row r="2148">
          <cell r="A2148" t="str">
            <v>A0300000000</v>
          </cell>
          <cell r="B2148" t="str">
            <v>[ 공 구 손 료 ]</v>
          </cell>
          <cell r="C2148" t="str">
            <v>노무비의 3 %</v>
          </cell>
          <cell r="D2148" t="str">
            <v>식</v>
          </cell>
          <cell r="E2148">
            <v>1</v>
          </cell>
          <cell r="F2148">
            <v>166</v>
          </cell>
          <cell r="G2148">
            <v>166</v>
          </cell>
          <cell r="H2148">
            <v>166</v>
          </cell>
          <cell r="I2148">
            <v>166</v>
          </cell>
          <cell r="K2148" t="str">
            <v/>
          </cell>
          <cell r="M2148" t="str">
            <v/>
          </cell>
        </row>
        <row r="2149">
          <cell r="A2149" t="str">
            <v>313</v>
          </cell>
          <cell r="B2149" t="str">
            <v>( 합       계 )</v>
          </cell>
          <cell r="F2149" t="str">
            <v/>
          </cell>
          <cell r="G2149">
            <v>7567</v>
          </cell>
          <cell r="I2149">
            <v>2033</v>
          </cell>
          <cell r="K2149">
            <v>5534</v>
          </cell>
          <cell r="M2149">
            <v>0</v>
          </cell>
        </row>
        <row r="2150">
          <cell r="F2150" t="str">
            <v/>
          </cell>
          <cell r="G2150" t="str">
            <v/>
          </cell>
          <cell r="I2150" t="str">
            <v/>
          </cell>
          <cell r="K2150" t="str">
            <v/>
          </cell>
          <cell r="M2150" t="str">
            <v/>
          </cell>
        </row>
        <row r="2151">
          <cell r="A2151" t="str">
            <v>56958000018</v>
          </cell>
          <cell r="B2151" t="str">
            <v>[제 314호] 1종금속제가요전선관  82 mm 고장력-방수 [M.]</v>
          </cell>
          <cell r="F2151" t="str">
            <v/>
          </cell>
          <cell r="G2151" t="str">
            <v/>
          </cell>
          <cell r="I2151" t="str">
            <v/>
          </cell>
          <cell r="K2151" t="str">
            <v/>
          </cell>
          <cell r="M2151" t="str">
            <v/>
          </cell>
        </row>
        <row r="2152">
          <cell r="A2152" t="str">
            <v>1종금속제가요전선관82 mm 고장력-방수m</v>
          </cell>
          <cell r="B2152" t="str">
            <v>1종금속제가요전선관</v>
          </cell>
          <cell r="C2152" t="str">
            <v>82 mm 고장력-방수</v>
          </cell>
          <cell r="D2152" t="str">
            <v>m</v>
          </cell>
          <cell r="E2152">
            <v>1.1000000000000001</v>
          </cell>
          <cell r="F2152">
            <v>9050</v>
          </cell>
          <cell r="G2152">
            <v>9955</v>
          </cell>
          <cell r="H2152">
            <v>9050</v>
          </cell>
          <cell r="I2152">
            <v>9955</v>
          </cell>
          <cell r="J2152">
            <v>0</v>
          </cell>
          <cell r="K2152" t="str">
            <v/>
          </cell>
          <cell r="L2152">
            <v>0</v>
          </cell>
          <cell r="M2152" t="str">
            <v/>
          </cell>
        </row>
        <row r="2153">
          <cell r="A2153" t="str">
            <v>A0500000000</v>
          </cell>
          <cell r="B2153" t="str">
            <v>[ 배관 부속재 ]</v>
          </cell>
          <cell r="C2153" t="str">
            <v>전선관의 15 %</v>
          </cell>
          <cell r="D2153" t="str">
            <v>식</v>
          </cell>
          <cell r="E2153">
            <v>1</v>
          </cell>
          <cell r="F2153">
            <v>1493.2</v>
          </cell>
          <cell r="G2153">
            <v>1493.2</v>
          </cell>
          <cell r="H2153">
            <v>1493.2</v>
          </cell>
          <cell r="I2153">
            <v>1493.2</v>
          </cell>
          <cell r="K2153" t="str">
            <v/>
          </cell>
          <cell r="M2153" t="str">
            <v/>
          </cell>
        </row>
        <row r="2154">
          <cell r="A2154" t="str">
            <v>A0100000000</v>
          </cell>
          <cell r="B2154" t="str">
            <v>[ 소모 잡자재 ]</v>
          </cell>
          <cell r="C2154" t="str">
            <v>전선, 전선관의 2 %</v>
          </cell>
          <cell r="D2154" t="str">
            <v>식</v>
          </cell>
          <cell r="E2154">
            <v>1</v>
          </cell>
          <cell r="F2154">
            <v>199.10000000000036</v>
          </cell>
          <cell r="G2154">
            <v>199.1</v>
          </cell>
          <cell r="H2154">
            <v>199.10000000000036</v>
          </cell>
          <cell r="I2154">
            <v>199.10000000000036</v>
          </cell>
          <cell r="K2154" t="str">
            <v/>
          </cell>
          <cell r="M2154" t="str">
            <v/>
          </cell>
        </row>
        <row r="2155">
          <cell r="A2155" t="str">
            <v>노 무 비내선전공인</v>
          </cell>
          <cell r="B2155" t="str">
            <v>노 무 비</v>
          </cell>
          <cell r="C2155" t="str">
            <v>내선전공</v>
          </cell>
          <cell r="D2155" t="str">
            <v>인</v>
          </cell>
          <cell r="E2155">
            <v>0.191</v>
          </cell>
          <cell r="F2155">
            <v>135106</v>
          </cell>
          <cell r="G2155">
            <v>25805.200000000001</v>
          </cell>
          <cell r="H2155">
            <v>0</v>
          </cell>
          <cell r="I2155" t="str">
            <v/>
          </cell>
          <cell r="J2155">
            <v>135106</v>
          </cell>
          <cell r="K2155">
            <v>25805.200000000001</v>
          </cell>
          <cell r="L2155">
            <v>0</v>
          </cell>
          <cell r="M2155" t="str">
            <v/>
          </cell>
        </row>
        <row r="2156">
          <cell r="A2156" t="str">
            <v>A0300000000</v>
          </cell>
          <cell r="B2156" t="str">
            <v>[ 공 구 손 료 ]</v>
          </cell>
          <cell r="C2156" t="str">
            <v>노무비의 3 %</v>
          </cell>
          <cell r="D2156" t="str">
            <v>식</v>
          </cell>
          <cell r="E2156">
            <v>1</v>
          </cell>
          <cell r="F2156">
            <v>774.09999999999854</v>
          </cell>
          <cell r="G2156">
            <v>774</v>
          </cell>
          <cell r="H2156">
            <v>774.09999999999854</v>
          </cell>
          <cell r="I2156">
            <v>774.09999999999854</v>
          </cell>
          <cell r="K2156" t="str">
            <v/>
          </cell>
          <cell r="M2156" t="str">
            <v/>
          </cell>
        </row>
        <row r="2157">
          <cell r="A2157" t="str">
            <v>314</v>
          </cell>
          <cell r="B2157" t="str">
            <v>( 합       계 )</v>
          </cell>
          <cell r="F2157" t="str">
            <v/>
          </cell>
          <cell r="G2157">
            <v>38226</v>
          </cell>
          <cell r="I2157">
            <v>12421</v>
          </cell>
          <cell r="K2157">
            <v>25805</v>
          </cell>
          <cell r="M2157">
            <v>0</v>
          </cell>
        </row>
        <row r="2158">
          <cell r="F2158" t="str">
            <v/>
          </cell>
          <cell r="G2158" t="str">
            <v/>
          </cell>
          <cell r="I2158" t="str">
            <v/>
          </cell>
          <cell r="K2158" t="str">
            <v/>
          </cell>
          <cell r="M2158" t="str">
            <v/>
          </cell>
        </row>
        <row r="2159">
          <cell r="A2159" t="str">
            <v>56958000023</v>
          </cell>
          <cell r="B2159" t="str">
            <v>[제 315호] 정션 박스  100*100*50 [EA]</v>
          </cell>
          <cell r="F2159" t="str">
            <v/>
          </cell>
          <cell r="G2159" t="str">
            <v/>
          </cell>
          <cell r="I2159" t="str">
            <v/>
          </cell>
          <cell r="K2159" t="str">
            <v/>
          </cell>
          <cell r="M2159" t="str">
            <v/>
          </cell>
        </row>
        <row r="2160">
          <cell r="A2160" t="str">
            <v>정션 박스100*100*50EA</v>
          </cell>
          <cell r="B2160" t="str">
            <v>정션 박스</v>
          </cell>
          <cell r="C2160" t="str">
            <v>100*100*50</v>
          </cell>
          <cell r="D2160" t="str">
            <v>EA</v>
          </cell>
          <cell r="E2160">
            <v>1</v>
          </cell>
          <cell r="F2160">
            <v>1690</v>
          </cell>
          <cell r="G2160">
            <v>1690</v>
          </cell>
          <cell r="H2160">
            <v>1690</v>
          </cell>
          <cell r="I2160">
            <v>1690</v>
          </cell>
          <cell r="J2160">
            <v>0</v>
          </cell>
          <cell r="K2160" t="str">
            <v/>
          </cell>
          <cell r="L2160">
            <v>0</v>
          </cell>
          <cell r="M2160" t="str">
            <v/>
          </cell>
        </row>
        <row r="2161">
          <cell r="A2161" t="str">
            <v>노 무 비내선전공인</v>
          </cell>
          <cell r="B2161" t="str">
            <v>노 무 비</v>
          </cell>
          <cell r="C2161" t="str">
            <v>내선전공</v>
          </cell>
          <cell r="D2161" t="str">
            <v>인</v>
          </cell>
          <cell r="E2161">
            <v>0.04</v>
          </cell>
          <cell r="F2161">
            <v>135106</v>
          </cell>
          <cell r="G2161">
            <v>5404.2</v>
          </cell>
          <cell r="H2161">
            <v>0</v>
          </cell>
          <cell r="I2161" t="str">
            <v/>
          </cell>
          <cell r="J2161">
            <v>135106</v>
          </cell>
          <cell r="K2161">
            <v>5404.2</v>
          </cell>
          <cell r="L2161">
            <v>0</v>
          </cell>
          <cell r="M2161" t="str">
            <v/>
          </cell>
        </row>
        <row r="2162">
          <cell r="A2162" t="str">
            <v>A0300000000</v>
          </cell>
          <cell r="B2162" t="str">
            <v>[ 공 구 손 료 ]</v>
          </cell>
          <cell r="C2162" t="str">
            <v>노무비의 3 %</v>
          </cell>
          <cell r="D2162" t="str">
            <v>식</v>
          </cell>
          <cell r="E2162">
            <v>1</v>
          </cell>
          <cell r="F2162">
            <v>162.10000000000036</v>
          </cell>
          <cell r="G2162">
            <v>162.1</v>
          </cell>
          <cell r="H2162">
            <v>162.10000000000036</v>
          </cell>
          <cell r="I2162">
            <v>162.10000000000036</v>
          </cell>
          <cell r="K2162" t="str">
            <v/>
          </cell>
          <cell r="M2162" t="str">
            <v/>
          </cell>
        </row>
        <row r="2163">
          <cell r="A2163" t="str">
            <v>315</v>
          </cell>
          <cell r="B2163" t="str">
            <v>( 합       계 )</v>
          </cell>
          <cell r="F2163" t="str">
            <v/>
          </cell>
          <cell r="G2163">
            <v>7256</v>
          </cell>
          <cell r="I2163">
            <v>1852</v>
          </cell>
          <cell r="K2163">
            <v>5404</v>
          </cell>
          <cell r="M2163">
            <v>0</v>
          </cell>
        </row>
        <row r="2164">
          <cell r="F2164" t="str">
            <v/>
          </cell>
          <cell r="G2164" t="str">
            <v/>
          </cell>
          <cell r="I2164" t="str">
            <v/>
          </cell>
          <cell r="K2164" t="str">
            <v/>
          </cell>
          <cell r="M2164" t="str">
            <v/>
          </cell>
        </row>
        <row r="2165">
          <cell r="A2165" t="str">
            <v>56958000028</v>
          </cell>
          <cell r="B2165" t="str">
            <v>[제 316호] 케이블트레이  STRAIGHT,St W600x100Hx2.3t [m]</v>
          </cell>
          <cell r="F2165" t="str">
            <v/>
          </cell>
          <cell r="G2165" t="str">
            <v/>
          </cell>
          <cell r="I2165" t="str">
            <v/>
          </cell>
          <cell r="K2165" t="str">
            <v/>
          </cell>
          <cell r="M2165" t="str">
            <v/>
          </cell>
        </row>
        <row r="2166">
          <cell r="A2166" t="str">
            <v>케이블트레이STRAIGHT,St W600x100Hx2.3tm</v>
          </cell>
          <cell r="B2166" t="str">
            <v>케이블트레이</v>
          </cell>
          <cell r="C2166" t="str">
            <v>STRAIGHT,St W600x100Hx2.3t</v>
          </cell>
          <cell r="D2166" t="str">
            <v>m</v>
          </cell>
          <cell r="E2166">
            <v>1.05</v>
          </cell>
          <cell r="F2166">
            <v>11140</v>
          </cell>
          <cell r="G2166">
            <v>11697</v>
          </cell>
          <cell r="H2166">
            <v>11140</v>
          </cell>
          <cell r="I2166">
            <v>11697</v>
          </cell>
          <cell r="J2166">
            <v>0</v>
          </cell>
          <cell r="K2166" t="str">
            <v/>
          </cell>
          <cell r="L2166">
            <v>0</v>
          </cell>
          <cell r="M2166" t="str">
            <v/>
          </cell>
        </row>
        <row r="2167">
          <cell r="A2167" t="str">
            <v>노 무 비내선전공인</v>
          </cell>
          <cell r="B2167" t="str">
            <v>노 무 비</v>
          </cell>
          <cell r="C2167" t="str">
            <v>내선전공</v>
          </cell>
          <cell r="D2167" t="str">
            <v>인</v>
          </cell>
          <cell r="E2167">
            <v>0.36</v>
          </cell>
          <cell r="F2167">
            <v>135106</v>
          </cell>
          <cell r="G2167">
            <v>48638.1</v>
          </cell>
          <cell r="H2167">
            <v>0</v>
          </cell>
          <cell r="I2167" t="str">
            <v/>
          </cell>
          <cell r="J2167">
            <v>135106</v>
          </cell>
          <cell r="K2167">
            <v>48638.1</v>
          </cell>
          <cell r="L2167">
            <v>0</v>
          </cell>
          <cell r="M2167" t="str">
            <v/>
          </cell>
        </row>
        <row r="2168">
          <cell r="A2168" t="str">
            <v>A0300000000</v>
          </cell>
          <cell r="B2168" t="str">
            <v>[ 공 구 손 료 ]</v>
          </cell>
          <cell r="C2168" t="str">
            <v>노무비의 3 %</v>
          </cell>
          <cell r="D2168" t="str">
            <v>식</v>
          </cell>
          <cell r="E2168">
            <v>1</v>
          </cell>
          <cell r="F2168">
            <v>1459.0999999999985</v>
          </cell>
          <cell r="G2168">
            <v>1459.1</v>
          </cell>
          <cell r="H2168">
            <v>1459.0999999999985</v>
          </cell>
          <cell r="I2168">
            <v>1459.0999999999985</v>
          </cell>
          <cell r="K2168" t="str">
            <v/>
          </cell>
          <cell r="M2168" t="str">
            <v/>
          </cell>
        </row>
        <row r="2169">
          <cell r="A2169" t="str">
            <v>316</v>
          </cell>
          <cell r="B2169" t="str">
            <v>( 합       계 )</v>
          </cell>
          <cell r="F2169" t="str">
            <v/>
          </cell>
          <cell r="G2169">
            <v>61794</v>
          </cell>
          <cell r="I2169">
            <v>13156</v>
          </cell>
          <cell r="K2169">
            <v>48638</v>
          </cell>
          <cell r="M2169">
            <v>0</v>
          </cell>
        </row>
        <row r="2170">
          <cell r="F2170" t="str">
            <v/>
          </cell>
          <cell r="G2170" t="str">
            <v/>
          </cell>
          <cell r="I2170" t="str">
            <v/>
          </cell>
          <cell r="K2170" t="str">
            <v/>
          </cell>
          <cell r="M2170" t="str">
            <v/>
          </cell>
        </row>
        <row r="2171">
          <cell r="A2171" t="str">
            <v>56958000029</v>
          </cell>
          <cell r="B2171" t="str">
            <v>[제 317호] 케이블트레이  COVER,St W600 [m]</v>
          </cell>
          <cell r="F2171" t="str">
            <v/>
          </cell>
          <cell r="G2171" t="str">
            <v/>
          </cell>
          <cell r="I2171" t="str">
            <v/>
          </cell>
          <cell r="K2171" t="str">
            <v/>
          </cell>
          <cell r="M2171" t="str">
            <v/>
          </cell>
        </row>
        <row r="2172">
          <cell r="A2172" t="str">
            <v>케이블트레이COVER,St W600m</v>
          </cell>
          <cell r="B2172" t="str">
            <v>케이블트레이</v>
          </cell>
          <cell r="C2172" t="str">
            <v>COVER,St W600</v>
          </cell>
          <cell r="D2172" t="str">
            <v>m</v>
          </cell>
          <cell r="E2172">
            <v>1.05</v>
          </cell>
          <cell r="F2172">
            <v>24300</v>
          </cell>
          <cell r="G2172">
            <v>25515</v>
          </cell>
          <cell r="H2172">
            <v>24300</v>
          </cell>
          <cell r="I2172">
            <v>25515</v>
          </cell>
          <cell r="J2172">
            <v>0</v>
          </cell>
          <cell r="K2172" t="str">
            <v/>
          </cell>
          <cell r="L2172">
            <v>0</v>
          </cell>
          <cell r="M2172" t="str">
            <v/>
          </cell>
        </row>
        <row r="2173">
          <cell r="A2173" t="str">
            <v>노 무 비내선전공인</v>
          </cell>
          <cell r="B2173" t="str">
            <v>노 무 비</v>
          </cell>
          <cell r="C2173" t="str">
            <v>내선전공</v>
          </cell>
          <cell r="D2173" t="str">
            <v>인</v>
          </cell>
          <cell r="E2173">
            <v>7.1999999999999995E-2</v>
          </cell>
          <cell r="F2173">
            <v>135106</v>
          </cell>
          <cell r="G2173">
            <v>9727.6</v>
          </cell>
          <cell r="H2173">
            <v>0</v>
          </cell>
          <cell r="I2173" t="str">
            <v/>
          </cell>
          <cell r="J2173">
            <v>135106</v>
          </cell>
          <cell r="K2173">
            <v>9727.6</v>
          </cell>
          <cell r="L2173">
            <v>0</v>
          </cell>
          <cell r="M2173" t="str">
            <v/>
          </cell>
        </row>
        <row r="2174">
          <cell r="A2174" t="str">
            <v>A0300000000</v>
          </cell>
          <cell r="B2174" t="str">
            <v>[ 공 구 손 료 ]</v>
          </cell>
          <cell r="C2174" t="str">
            <v>노무비의 3 %</v>
          </cell>
          <cell r="D2174" t="str">
            <v>식</v>
          </cell>
          <cell r="E2174">
            <v>1</v>
          </cell>
          <cell r="F2174">
            <v>291.79999999999927</v>
          </cell>
          <cell r="G2174">
            <v>291.7</v>
          </cell>
          <cell r="H2174">
            <v>291.79999999999927</v>
          </cell>
          <cell r="I2174">
            <v>291.79999999999927</v>
          </cell>
          <cell r="K2174" t="str">
            <v/>
          </cell>
          <cell r="M2174" t="str">
            <v/>
          </cell>
        </row>
        <row r="2175">
          <cell r="A2175" t="str">
            <v>317</v>
          </cell>
          <cell r="B2175" t="str">
            <v>( 합       계 )</v>
          </cell>
          <cell r="F2175" t="str">
            <v/>
          </cell>
          <cell r="G2175">
            <v>35533</v>
          </cell>
          <cell r="I2175">
            <v>25806</v>
          </cell>
          <cell r="K2175">
            <v>9727</v>
          </cell>
          <cell r="M2175">
            <v>0</v>
          </cell>
        </row>
        <row r="2176">
          <cell r="F2176" t="str">
            <v/>
          </cell>
          <cell r="G2176" t="str">
            <v/>
          </cell>
          <cell r="I2176" t="str">
            <v/>
          </cell>
          <cell r="K2176" t="str">
            <v/>
          </cell>
          <cell r="M2176" t="str">
            <v/>
          </cell>
        </row>
        <row r="2177">
          <cell r="A2177" t="str">
            <v>56958000030</v>
          </cell>
          <cell r="B2177" t="str">
            <v>[제 318호] 케이블트레이부속품  H. ELBOW, St,W600x100Hx2.3t [개]</v>
          </cell>
          <cell r="F2177" t="str">
            <v/>
          </cell>
          <cell r="G2177" t="str">
            <v/>
          </cell>
          <cell r="I2177" t="str">
            <v/>
          </cell>
          <cell r="K2177" t="str">
            <v/>
          </cell>
          <cell r="M2177" t="str">
            <v/>
          </cell>
        </row>
        <row r="2178">
          <cell r="A2178" t="str">
            <v>케이블트레이부속품H. ELBOW, St,W600x100Hx2.3t개</v>
          </cell>
          <cell r="B2178" t="str">
            <v>케이블트레이부속품</v>
          </cell>
          <cell r="C2178" t="str">
            <v>H. ELBOW, St,W600x100Hx2.3t</v>
          </cell>
          <cell r="D2178" t="str">
            <v>개</v>
          </cell>
          <cell r="E2178">
            <v>1</v>
          </cell>
          <cell r="F2178">
            <v>17460</v>
          </cell>
          <cell r="G2178">
            <v>17460</v>
          </cell>
          <cell r="H2178">
            <v>17460</v>
          </cell>
          <cell r="I2178">
            <v>17460</v>
          </cell>
          <cell r="J2178">
            <v>0</v>
          </cell>
          <cell r="K2178" t="str">
            <v/>
          </cell>
          <cell r="L2178">
            <v>0</v>
          </cell>
          <cell r="M2178" t="str">
            <v/>
          </cell>
        </row>
        <row r="2179">
          <cell r="A2179" t="str">
            <v>노 무 비내선전공인</v>
          </cell>
          <cell r="B2179" t="str">
            <v>노 무 비</v>
          </cell>
          <cell r="C2179" t="str">
            <v>내선전공</v>
          </cell>
          <cell r="D2179" t="str">
            <v>인</v>
          </cell>
          <cell r="E2179">
            <v>0.36</v>
          </cell>
          <cell r="F2179">
            <v>135106</v>
          </cell>
          <cell r="G2179">
            <v>48638.1</v>
          </cell>
          <cell r="H2179">
            <v>0</v>
          </cell>
          <cell r="I2179" t="str">
            <v/>
          </cell>
          <cell r="J2179">
            <v>135106</v>
          </cell>
          <cell r="K2179">
            <v>48638.1</v>
          </cell>
          <cell r="L2179">
            <v>0</v>
          </cell>
          <cell r="M2179" t="str">
            <v/>
          </cell>
        </row>
        <row r="2180">
          <cell r="A2180" t="str">
            <v>A0300000000</v>
          </cell>
          <cell r="B2180" t="str">
            <v>[ 공 구 손 료 ]</v>
          </cell>
          <cell r="C2180" t="str">
            <v>노무비의 3 %</v>
          </cell>
          <cell r="D2180" t="str">
            <v>식</v>
          </cell>
          <cell r="E2180">
            <v>1</v>
          </cell>
          <cell r="F2180">
            <v>1459.0999999999985</v>
          </cell>
          <cell r="G2180">
            <v>1459.1</v>
          </cell>
          <cell r="H2180">
            <v>1459.0999999999985</v>
          </cell>
          <cell r="I2180">
            <v>1459.0999999999985</v>
          </cell>
          <cell r="K2180" t="str">
            <v/>
          </cell>
          <cell r="M2180" t="str">
            <v/>
          </cell>
        </row>
        <row r="2181">
          <cell r="A2181" t="str">
            <v>318</v>
          </cell>
          <cell r="B2181" t="str">
            <v>( 합       계 )</v>
          </cell>
          <cell r="F2181" t="str">
            <v/>
          </cell>
          <cell r="G2181">
            <v>67557</v>
          </cell>
          <cell r="I2181">
            <v>18919</v>
          </cell>
          <cell r="K2181">
            <v>48638</v>
          </cell>
          <cell r="M2181">
            <v>0</v>
          </cell>
        </row>
        <row r="2182">
          <cell r="F2182" t="str">
            <v/>
          </cell>
          <cell r="G2182" t="str">
            <v/>
          </cell>
          <cell r="I2182" t="str">
            <v/>
          </cell>
          <cell r="K2182" t="str">
            <v/>
          </cell>
          <cell r="M2182" t="str">
            <v/>
          </cell>
        </row>
        <row r="2183">
          <cell r="A2183" t="str">
            <v>56958000032</v>
          </cell>
          <cell r="B2183" t="str">
            <v>[제 319호] 셋트앵커  M10×L75mm [개]</v>
          </cell>
          <cell r="F2183" t="str">
            <v/>
          </cell>
          <cell r="G2183" t="str">
            <v/>
          </cell>
          <cell r="I2183" t="str">
            <v/>
          </cell>
          <cell r="K2183" t="str">
            <v/>
          </cell>
          <cell r="M2183" t="str">
            <v/>
          </cell>
        </row>
        <row r="2184">
          <cell r="A2184" t="str">
            <v>셋트앵커M10×L75mm개</v>
          </cell>
          <cell r="B2184" t="str">
            <v>셋트앵커</v>
          </cell>
          <cell r="C2184" t="str">
            <v>M10×L75mm</v>
          </cell>
          <cell r="D2184" t="str">
            <v>개</v>
          </cell>
          <cell r="E2184">
            <v>1</v>
          </cell>
          <cell r="F2184">
            <v>170</v>
          </cell>
          <cell r="G2184">
            <v>170</v>
          </cell>
          <cell r="H2184">
            <v>170</v>
          </cell>
          <cell r="I2184">
            <v>170</v>
          </cell>
          <cell r="J2184">
            <v>0</v>
          </cell>
          <cell r="K2184" t="str">
            <v/>
          </cell>
          <cell r="L2184">
            <v>0</v>
          </cell>
          <cell r="M2184" t="str">
            <v/>
          </cell>
        </row>
        <row r="2185">
          <cell r="A2185" t="str">
            <v>노 무 비내선전공인</v>
          </cell>
          <cell r="B2185" t="str">
            <v>노 무 비</v>
          </cell>
          <cell r="C2185" t="str">
            <v>내선전공</v>
          </cell>
          <cell r="D2185" t="str">
            <v>인</v>
          </cell>
          <cell r="E2185">
            <v>3.5999999999999997E-2</v>
          </cell>
          <cell r="F2185">
            <v>135106</v>
          </cell>
          <cell r="G2185">
            <v>4863.8</v>
          </cell>
          <cell r="H2185">
            <v>0</v>
          </cell>
          <cell r="I2185" t="str">
            <v/>
          </cell>
          <cell r="J2185">
            <v>135106</v>
          </cell>
          <cell r="K2185">
            <v>4863.8</v>
          </cell>
          <cell r="L2185">
            <v>0</v>
          </cell>
          <cell r="M2185" t="str">
            <v/>
          </cell>
        </row>
        <row r="2186">
          <cell r="A2186" t="str">
            <v>A0300000000</v>
          </cell>
          <cell r="B2186" t="str">
            <v>[ 공 구 손 료 ]</v>
          </cell>
          <cell r="C2186" t="str">
            <v>노무비의 3 %</v>
          </cell>
          <cell r="D2186" t="str">
            <v>식</v>
          </cell>
          <cell r="E2186">
            <v>1</v>
          </cell>
          <cell r="F2186">
            <v>145.80000000000018</v>
          </cell>
          <cell r="G2186">
            <v>145.80000000000001</v>
          </cell>
          <cell r="H2186">
            <v>145.80000000000018</v>
          </cell>
          <cell r="I2186">
            <v>145.80000000000018</v>
          </cell>
          <cell r="K2186" t="str">
            <v/>
          </cell>
          <cell r="M2186" t="str">
            <v/>
          </cell>
        </row>
        <row r="2187">
          <cell r="A2187" t="str">
            <v>319</v>
          </cell>
          <cell r="B2187" t="str">
            <v>( 합       계 )</v>
          </cell>
          <cell r="F2187" t="str">
            <v/>
          </cell>
          <cell r="G2187">
            <v>5178</v>
          </cell>
          <cell r="I2187">
            <v>315</v>
          </cell>
          <cell r="K2187">
            <v>4863</v>
          </cell>
          <cell r="M2187">
            <v>0</v>
          </cell>
        </row>
        <row r="2188">
          <cell r="F2188" t="str">
            <v/>
          </cell>
          <cell r="G2188" t="str">
            <v/>
          </cell>
          <cell r="I2188" t="str">
            <v/>
          </cell>
          <cell r="K2188" t="str">
            <v/>
          </cell>
          <cell r="M2188" t="str">
            <v/>
          </cell>
        </row>
        <row r="2189">
          <cell r="A2189" t="str">
            <v>56958000040</v>
          </cell>
          <cell r="B2189" t="str">
            <v>[제 320호] 접지용비닐절연전선(F-GV)  2.5㎟(옥외) [M]</v>
          </cell>
          <cell r="F2189" t="str">
            <v/>
          </cell>
          <cell r="G2189" t="str">
            <v/>
          </cell>
          <cell r="I2189" t="str">
            <v/>
          </cell>
          <cell r="K2189" t="str">
            <v/>
          </cell>
          <cell r="M2189" t="str">
            <v/>
          </cell>
        </row>
        <row r="2190">
          <cell r="A2190" t="str">
            <v>접지용비닐절연전선(F-GV)2.5㎟(옥외)m</v>
          </cell>
          <cell r="B2190" t="str">
            <v>접지용비닐절연전선(F-GV)</v>
          </cell>
          <cell r="C2190" t="str">
            <v>2.5㎟(옥외)</v>
          </cell>
          <cell r="D2190" t="str">
            <v>m</v>
          </cell>
          <cell r="E2190">
            <v>1.05</v>
          </cell>
          <cell r="F2190">
            <v>378</v>
          </cell>
          <cell r="G2190">
            <v>396.9</v>
          </cell>
          <cell r="H2190">
            <v>378</v>
          </cell>
          <cell r="I2190">
            <v>396.9</v>
          </cell>
          <cell r="J2190">
            <v>0</v>
          </cell>
          <cell r="K2190" t="str">
            <v/>
          </cell>
          <cell r="L2190">
            <v>0</v>
          </cell>
          <cell r="M2190" t="str">
            <v/>
          </cell>
        </row>
        <row r="2191">
          <cell r="A2191" t="str">
            <v>A0100000000</v>
          </cell>
          <cell r="B2191" t="str">
            <v>[ 소모 잡자재 ]</v>
          </cell>
          <cell r="C2191" t="str">
            <v>전선, 전선관의 2 %</v>
          </cell>
          <cell r="D2191" t="str">
            <v>식</v>
          </cell>
          <cell r="E2191">
            <v>1</v>
          </cell>
          <cell r="F2191">
            <v>7.8999999999999773</v>
          </cell>
          <cell r="G2191">
            <v>7.8</v>
          </cell>
          <cell r="H2191">
            <v>7.8999999999999773</v>
          </cell>
          <cell r="I2191">
            <v>7.8999999999999773</v>
          </cell>
          <cell r="K2191" t="str">
            <v/>
          </cell>
          <cell r="M2191" t="str">
            <v/>
          </cell>
        </row>
        <row r="2192">
          <cell r="A2192" t="str">
            <v>노 무 비내선전공인</v>
          </cell>
          <cell r="B2192" t="str">
            <v>노 무 비</v>
          </cell>
          <cell r="C2192" t="str">
            <v>내선전공</v>
          </cell>
          <cell r="D2192" t="str">
            <v>인</v>
          </cell>
          <cell r="E2192">
            <v>6.0000000000000001E-3</v>
          </cell>
          <cell r="F2192">
            <v>135106</v>
          </cell>
          <cell r="G2192">
            <v>810.6</v>
          </cell>
          <cell r="H2192">
            <v>0</v>
          </cell>
          <cell r="I2192" t="str">
            <v/>
          </cell>
          <cell r="J2192">
            <v>135106</v>
          </cell>
          <cell r="K2192">
            <v>810.6</v>
          </cell>
          <cell r="L2192">
            <v>0</v>
          </cell>
          <cell r="M2192" t="str">
            <v/>
          </cell>
        </row>
        <row r="2193">
          <cell r="A2193" t="str">
            <v>A0300000000</v>
          </cell>
          <cell r="B2193" t="str">
            <v>[ 공 구 손 료 ]</v>
          </cell>
          <cell r="C2193" t="str">
            <v>노무비의 3 %</v>
          </cell>
          <cell r="D2193" t="str">
            <v>식</v>
          </cell>
          <cell r="E2193">
            <v>1</v>
          </cell>
          <cell r="F2193">
            <v>24.299999999999955</v>
          </cell>
          <cell r="G2193">
            <v>24.3</v>
          </cell>
          <cell r="H2193">
            <v>24.299999999999955</v>
          </cell>
          <cell r="I2193">
            <v>24.299999999999955</v>
          </cell>
          <cell r="K2193" t="str">
            <v/>
          </cell>
          <cell r="M2193" t="str">
            <v/>
          </cell>
        </row>
        <row r="2194">
          <cell r="A2194" t="str">
            <v>320</v>
          </cell>
          <cell r="B2194" t="str">
            <v>( 합       계 )</v>
          </cell>
          <cell r="F2194" t="str">
            <v/>
          </cell>
          <cell r="G2194">
            <v>1239</v>
          </cell>
          <cell r="I2194">
            <v>429</v>
          </cell>
          <cell r="K2194">
            <v>810</v>
          </cell>
          <cell r="M2194">
            <v>0</v>
          </cell>
        </row>
        <row r="2195">
          <cell r="F2195" t="str">
            <v/>
          </cell>
          <cell r="G2195" t="str">
            <v/>
          </cell>
          <cell r="I2195" t="str">
            <v/>
          </cell>
          <cell r="K2195" t="str">
            <v/>
          </cell>
          <cell r="M2195" t="str">
            <v/>
          </cell>
        </row>
        <row r="2196">
          <cell r="A2196" t="str">
            <v>56958000041</v>
          </cell>
          <cell r="B2196" t="str">
            <v>[제 321호] 접지용비닐절연전선(F-GV)  4㎟(옥외) [M]</v>
          </cell>
          <cell r="F2196" t="str">
            <v/>
          </cell>
          <cell r="G2196" t="str">
            <v/>
          </cell>
          <cell r="I2196" t="str">
            <v/>
          </cell>
          <cell r="K2196" t="str">
            <v/>
          </cell>
          <cell r="M2196" t="str">
            <v/>
          </cell>
        </row>
        <row r="2197">
          <cell r="A2197" t="str">
            <v>접지용비닐절연전선(F-GV)4㎟(옥외)m</v>
          </cell>
          <cell r="B2197" t="str">
            <v>접지용비닐절연전선(F-GV)</v>
          </cell>
          <cell r="C2197" t="str">
            <v>4㎟(옥외)</v>
          </cell>
          <cell r="D2197" t="str">
            <v>m</v>
          </cell>
          <cell r="E2197">
            <v>1.05</v>
          </cell>
          <cell r="F2197">
            <v>553</v>
          </cell>
          <cell r="G2197">
            <v>580.6</v>
          </cell>
          <cell r="H2197">
            <v>553</v>
          </cell>
          <cell r="I2197">
            <v>580.6</v>
          </cell>
          <cell r="J2197">
            <v>0</v>
          </cell>
          <cell r="K2197" t="str">
            <v/>
          </cell>
          <cell r="L2197">
            <v>0</v>
          </cell>
          <cell r="M2197" t="str">
            <v/>
          </cell>
        </row>
        <row r="2198">
          <cell r="A2198" t="str">
            <v>A0100000000</v>
          </cell>
          <cell r="B2198" t="str">
            <v>[ 소모 잡자재 ]</v>
          </cell>
          <cell r="C2198" t="str">
            <v>전선, 전선관의 2 %</v>
          </cell>
          <cell r="D2198" t="str">
            <v>식</v>
          </cell>
          <cell r="E2198">
            <v>1</v>
          </cell>
          <cell r="F2198">
            <v>11.600000000000023</v>
          </cell>
          <cell r="G2198">
            <v>11.6</v>
          </cell>
          <cell r="H2198">
            <v>11.600000000000023</v>
          </cell>
          <cell r="I2198">
            <v>11.600000000000023</v>
          </cell>
          <cell r="K2198" t="str">
            <v/>
          </cell>
          <cell r="M2198" t="str">
            <v/>
          </cell>
        </row>
        <row r="2199">
          <cell r="A2199" t="str">
            <v>노 무 비내선전공인</v>
          </cell>
          <cell r="B2199" t="str">
            <v>노 무 비</v>
          </cell>
          <cell r="C2199" t="str">
            <v>내선전공</v>
          </cell>
          <cell r="D2199" t="str">
            <v>인</v>
          </cell>
          <cell r="E2199">
            <v>6.0000000000000001E-3</v>
          </cell>
          <cell r="F2199">
            <v>135106</v>
          </cell>
          <cell r="G2199">
            <v>810.6</v>
          </cell>
          <cell r="H2199">
            <v>0</v>
          </cell>
          <cell r="I2199" t="str">
            <v/>
          </cell>
          <cell r="J2199">
            <v>135106</v>
          </cell>
          <cell r="K2199">
            <v>810.6</v>
          </cell>
          <cell r="L2199">
            <v>0</v>
          </cell>
          <cell r="M2199" t="str">
            <v/>
          </cell>
        </row>
        <row r="2200">
          <cell r="A2200" t="str">
            <v>A0300000000</v>
          </cell>
          <cell r="B2200" t="str">
            <v>[ 공 구 손 료 ]</v>
          </cell>
          <cell r="C2200" t="str">
            <v>노무비의 3 %</v>
          </cell>
          <cell r="D2200" t="str">
            <v>식</v>
          </cell>
          <cell r="E2200">
            <v>1</v>
          </cell>
          <cell r="F2200">
            <v>24.299999999999955</v>
          </cell>
          <cell r="G2200">
            <v>24.3</v>
          </cell>
          <cell r="H2200">
            <v>24.299999999999955</v>
          </cell>
          <cell r="I2200">
            <v>24.299999999999955</v>
          </cell>
          <cell r="K2200" t="str">
            <v/>
          </cell>
          <cell r="M2200" t="str">
            <v/>
          </cell>
        </row>
        <row r="2201">
          <cell r="A2201" t="str">
            <v>321</v>
          </cell>
          <cell r="B2201" t="str">
            <v>( 합       계 )</v>
          </cell>
          <cell r="F2201" t="str">
            <v/>
          </cell>
          <cell r="G2201">
            <v>1426</v>
          </cell>
          <cell r="I2201">
            <v>616</v>
          </cell>
          <cell r="K2201">
            <v>810</v>
          </cell>
          <cell r="M2201">
            <v>0</v>
          </cell>
        </row>
        <row r="2202">
          <cell r="F2202" t="str">
            <v/>
          </cell>
          <cell r="G2202" t="str">
            <v/>
          </cell>
          <cell r="I2202" t="str">
            <v/>
          </cell>
          <cell r="K2202" t="str">
            <v/>
          </cell>
          <cell r="M2202" t="str">
            <v/>
          </cell>
        </row>
        <row r="2203">
          <cell r="A2203" t="str">
            <v>56958000042</v>
          </cell>
          <cell r="B2203" t="str">
            <v>[제 322호] 접지용비닐절연전선(F-GV)  10㎟(옥외) [M]</v>
          </cell>
          <cell r="F2203" t="str">
            <v/>
          </cell>
          <cell r="G2203" t="str">
            <v/>
          </cell>
          <cell r="I2203" t="str">
            <v/>
          </cell>
          <cell r="K2203" t="str">
            <v/>
          </cell>
          <cell r="M2203" t="str">
            <v/>
          </cell>
        </row>
        <row r="2204">
          <cell r="A2204" t="str">
            <v>접지용비닐절연전선(F-GV)10㎟(옥외)m</v>
          </cell>
          <cell r="B2204" t="str">
            <v>접지용비닐절연전선(F-GV)</v>
          </cell>
          <cell r="C2204" t="str">
            <v>10㎟(옥외)</v>
          </cell>
          <cell r="D2204" t="str">
            <v>m</v>
          </cell>
          <cell r="E2204">
            <v>1.05</v>
          </cell>
          <cell r="F2204">
            <v>1098</v>
          </cell>
          <cell r="G2204">
            <v>1152.9000000000001</v>
          </cell>
          <cell r="H2204">
            <v>1098</v>
          </cell>
          <cell r="I2204">
            <v>1152.9000000000001</v>
          </cell>
          <cell r="J2204">
            <v>0</v>
          </cell>
          <cell r="K2204" t="str">
            <v/>
          </cell>
          <cell r="L2204">
            <v>0</v>
          </cell>
          <cell r="M2204" t="str">
            <v/>
          </cell>
        </row>
        <row r="2205">
          <cell r="A2205" t="str">
            <v>A0100000000</v>
          </cell>
          <cell r="B2205" t="str">
            <v>[ 소모 잡자재 ]</v>
          </cell>
          <cell r="C2205" t="str">
            <v>전선, 전선관의 2 %</v>
          </cell>
          <cell r="D2205" t="str">
            <v>식</v>
          </cell>
          <cell r="E2205">
            <v>1</v>
          </cell>
          <cell r="F2205">
            <v>23</v>
          </cell>
          <cell r="G2205">
            <v>23</v>
          </cell>
          <cell r="H2205">
            <v>23</v>
          </cell>
          <cell r="I2205">
            <v>23</v>
          </cell>
          <cell r="K2205" t="str">
            <v/>
          </cell>
          <cell r="M2205" t="str">
            <v/>
          </cell>
        </row>
        <row r="2206">
          <cell r="A2206" t="str">
            <v>노 무 비내선전공인</v>
          </cell>
          <cell r="B2206" t="str">
            <v>노 무 비</v>
          </cell>
          <cell r="C2206" t="str">
            <v>내선전공</v>
          </cell>
          <cell r="D2206" t="str">
            <v>인</v>
          </cell>
          <cell r="E2206">
            <v>6.0000000000000001E-3</v>
          </cell>
          <cell r="F2206">
            <v>135106</v>
          </cell>
          <cell r="G2206">
            <v>810.6</v>
          </cell>
          <cell r="H2206">
            <v>0</v>
          </cell>
          <cell r="I2206" t="str">
            <v/>
          </cell>
          <cell r="J2206">
            <v>135106</v>
          </cell>
          <cell r="K2206">
            <v>810.6</v>
          </cell>
          <cell r="L2206">
            <v>0</v>
          </cell>
          <cell r="M2206" t="str">
            <v/>
          </cell>
        </row>
        <row r="2207">
          <cell r="A2207" t="str">
            <v>A0300000000</v>
          </cell>
          <cell r="B2207" t="str">
            <v>[ 공 구 손 료 ]</v>
          </cell>
          <cell r="C2207" t="str">
            <v>노무비의 3 %</v>
          </cell>
          <cell r="D2207" t="str">
            <v>식</v>
          </cell>
          <cell r="E2207">
            <v>1</v>
          </cell>
          <cell r="F2207">
            <v>24.299999999999955</v>
          </cell>
          <cell r="G2207">
            <v>24.3</v>
          </cell>
          <cell r="H2207">
            <v>24.299999999999955</v>
          </cell>
          <cell r="I2207">
            <v>24.299999999999955</v>
          </cell>
          <cell r="K2207" t="str">
            <v/>
          </cell>
          <cell r="M2207" t="str">
            <v/>
          </cell>
        </row>
        <row r="2208">
          <cell r="A2208" t="str">
            <v>322</v>
          </cell>
          <cell r="B2208" t="str">
            <v>( 합       계 )</v>
          </cell>
          <cell r="F2208" t="str">
            <v/>
          </cell>
          <cell r="G2208">
            <v>2010</v>
          </cell>
          <cell r="I2208">
            <v>1200</v>
          </cell>
          <cell r="K2208">
            <v>810</v>
          </cell>
          <cell r="M2208">
            <v>0</v>
          </cell>
        </row>
        <row r="2209">
          <cell r="F2209" t="str">
            <v/>
          </cell>
          <cell r="G2209" t="str">
            <v/>
          </cell>
          <cell r="I2209" t="str">
            <v/>
          </cell>
          <cell r="K2209" t="str">
            <v/>
          </cell>
          <cell r="M2209" t="str">
            <v/>
          </cell>
        </row>
        <row r="2210">
          <cell r="A2210" t="str">
            <v>56958000043</v>
          </cell>
          <cell r="B2210" t="str">
            <v>[제 323호] 접지용비닐절연전선(F-GV)  16㎟(옥외) [M]</v>
          </cell>
          <cell r="F2210" t="str">
            <v/>
          </cell>
          <cell r="G2210" t="str">
            <v/>
          </cell>
          <cell r="I2210" t="str">
            <v/>
          </cell>
          <cell r="K2210" t="str">
            <v/>
          </cell>
          <cell r="M2210" t="str">
            <v/>
          </cell>
        </row>
        <row r="2211">
          <cell r="A2211" t="str">
            <v>접지용비닐절연전선(F-GV)16㎟(옥외)m</v>
          </cell>
          <cell r="B2211" t="str">
            <v>접지용비닐절연전선(F-GV)</v>
          </cell>
          <cell r="C2211" t="str">
            <v>16㎟(옥외)</v>
          </cell>
          <cell r="D2211" t="str">
            <v>m</v>
          </cell>
          <cell r="E2211">
            <v>1.05</v>
          </cell>
          <cell r="F2211">
            <v>1509</v>
          </cell>
          <cell r="G2211">
            <v>1584.4</v>
          </cell>
          <cell r="H2211">
            <v>1509</v>
          </cell>
          <cell r="I2211">
            <v>1584.4</v>
          </cell>
          <cell r="J2211">
            <v>0</v>
          </cell>
          <cell r="K2211" t="str">
            <v/>
          </cell>
          <cell r="L2211">
            <v>0</v>
          </cell>
          <cell r="M2211" t="str">
            <v/>
          </cell>
        </row>
        <row r="2212">
          <cell r="A2212" t="str">
            <v>A0100000000</v>
          </cell>
          <cell r="B2212" t="str">
            <v>[ 소모 잡자재 ]</v>
          </cell>
          <cell r="C2212" t="str">
            <v>전선, 전선관의 2 %</v>
          </cell>
          <cell r="D2212" t="str">
            <v>식</v>
          </cell>
          <cell r="E2212">
            <v>1</v>
          </cell>
          <cell r="F2212">
            <v>31.599999999999909</v>
          </cell>
          <cell r="G2212">
            <v>31.5</v>
          </cell>
          <cell r="H2212">
            <v>31.599999999999909</v>
          </cell>
          <cell r="I2212">
            <v>31.599999999999909</v>
          </cell>
          <cell r="K2212" t="str">
            <v/>
          </cell>
          <cell r="M2212" t="str">
            <v/>
          </cell>
        </row>
        <row r="2213">
          <cell r="A2213" t="str">
            <v>노 무 비내선전공인</v>
          </cell>
          <cell r="B2213" t="str">
            <v>노 무 비</v>
          </cell>
          <cell r="C2213" t="str">
            <v>내선전공</v>
          </cell>
          <cell r="D2213" t="str">
            <v>인</v>
          </cell>
          <cell r="E2213">
            <v>7.0000000000000001E-3</v>
          </cell>
          <cell r="F2213">
            <v>135106</v>
          </cell>
          <cell r="G2213">
            <v>945.7</v>
          </cell>
          <cell r="H2213">
            <v>0</v>
          </cell>
          <cell r="I2213" t="str">
            <v/>
          </cell>
          <cell r="J2213">
            <v>135106</v>
          </cell>
          <cell r="K2213">
            <v>945.7</v>
          </cell>
          <cell r="L2213">
            <v>0</v>
          </cell>
          <cell r="M2213" t="str">
            <v/>
          </cell>
        </row>
        <row r="2214">
          <cell r="A2214" t="str">
            <v>A0300000000</v>
          </cell>
          <cell r="B2214" t="str">
            <v>[ 공 구 손 료 ]</v>
          </cell>
          <cell r="C2214" t="str">
            <v>노무비의 3 %</v>
          </cell>
          <cell r="D2214" t="str">
            <v>식</v>
          </cell>
          <cell r="E2214">
            <v>1</v>
          </cell>
          <cell r="F2214">
            <v>28.299999999999955</v>
          </cell>
          <cell r="G2214">
            <v>28.3</v>
          </cell>
          <cell r="H2214">
            <v>28.299999999999955</v>
          </cell>
          <cell r="I2214">
            <v>28.299999999999955</v>
          </cell>
          <cell r="K2214" t="str">
            <v/>
          </cell>
          <cell r="M2214" t="str">
            <v/>
          </cell>
        </row>
        <row r="2215">
          <cell r="A2215" t="str">
            <v>323</v>
          </cell>
          <cell r="B2215" t="str">
            <v>( 합       계 )</v>
          </cell>
          <cell r="F2215" t="str">
            <v/>
          </cell>
          <cell r="G2215">
            <v>2589</v>
          </cell>
          <cell r="I2215">
            <v>1644</v>
          </cell>
          <cell r="K2215">
            <v>945</v>
          </cell>
          <cell r="M2215">
            <v>0</v>
          </cell>
        </row>
        <row r="2216">
          <cell r="F2216" t="str">
            <v/>
          </cell>
          <cell r="G2216" t="str">
            <v/>
          </cell>
          <cell r="I2216" t="str">
            <v/>
          </cell>
          <cell r="K2216" t="str">
            <v/>
          </cell>
          <cell r="M2216" t="str">
            <v/>
          </cell>
        </row>
        <row r="2217">
          <cell r="A2217" t="str">
            <v>56958000044</v>
          </cell>
          <cell r="B2217" t="str">
            <v>[제 324호] 접지용비닐절연전선(F-GV)  70㎟(옥외) [M]</v>
          </cell>
          <cell r="F2217" t="str">
            <v/>
          </cell>
          <cell r="G2217" t="str">
            <v/>
          </cell>
          <cell r="I2217" t="str">
            <v/>
          </cell>
          <cell r="K2217" t="str">
            <v/>
          </cell>
          <cell r="M2217" t="str">
            <v/>
          </cell>
        </row>
        <row r="2218">
          <cell r="A2218" t="str">
            <v>접지용비닐절연전선(F-GV)70㎟(옥외)m</v>
          </cell>
          <cell r="B2218" t="str">
            <v>접지용비닐절연전선(F-GV)</v>
          </cell>
          <cell r="C2218" t="str">
            <v>70㎟(옥외)</v>
          </cell>
          <cell r="D2218" t="str">
            <v>m</v>
          </cell>
          <cell r="E2218">
            <v>1.05</v>
          </cell>
          <cell r="F2218">
            <v>6390</v>
          </cell>
          <cell r="G2218">
            <v>6709.5</v>
          </cell>
          <cell r="H2218">
            <v>6390</v>
          </cell>
          <cell r="I2218">
            <v>6709.5</v>
          </cell>
          <cell r="J2218">
            <v>0</v>
          </cell>
          <cell r="K2218" t="str">
            <v/>
          </cell>
          <cell r="L2218">
            <v>0</v>
          </cell>
          <cell r="M2218" t="str">
            <v/>
          </cell>
        </row>
        <row r="2219">
          <cell r="A2219" t="str">
            <v>A0100000000</v>
          </cell>
          <cell r="B2219" t="str">
            <v>[ 소모 잡자재 ]</v>
          </cell>
          <cell r="C2219" t="str">
            <v>전선, 전선관의 2 %</v>
          </cell>
          <cell r="D2219" t="str">
            <v>식</v>
          </cell>
          <cell r="E2219">
            <v>1</v>
          </cell>
          <cell r="F2219">
            <v>134.10000000000036</v>
          </cell>
          <cell r="G2219">
            <v>134.1</v>
          </cell>
          <cell r="H2219">
            <v>134.10000000000036</v>
          </cell>
          <cell r="I2219">
            <v>134.10000000000036</v>
          </cell>
          <cell r="K2219" t="str">
            <v/>
          </cell>
          <cell r="M2219" t="str">
            <v/>
          </cell>
        </row>
        <row r="2220">
          <cell r="A2220" t="str">
            <v>노 무 비내선전공인</v>
          </cell>
          <cell r="B2220" t="str">
            <v>노 무 비</v>
          </cell>
          <cell r="C2220" t="str">
            <v>내선전공</v>
          </cell>
          <cell r="D2220" t="str">
            <v>인</v>
          </cell>
          <cell r="E2220">
            <v>8.0000000000000002E-3</v>
          </cell>
          <cell r="F2220">
            <v>135106</v>
          </cell>
          <cell r="G2220">
            <v>1080.8</v>
          </cell>
          <cell r="H2220">
            <v>0</v>
          </cell>
          <cell r="I2220" t="str">
            <v/>
          </cell>
          <cell r="J2220">
            <v>135106</v>
          </cell>
          <cell r="K2220">
            <v>1080.8</v>
          </cell>
          <cell r="L2220">
            <v>0</v>
          </cell>
          <cell r="M2220" t="str">
            <v/>
          </cell>
        </row>
        <row r="2221">
          <cell r="A2221" t="str">
            <v>A0300000000</v>
          </cell>
          <cell r="B2221" t="str">
            <v>[ 공 구 손 료 ]</v>
          </cell>
          <cell r="C2221" t="str">
            <v>노무비의 3 %</v>
          </cell>
          <cell r="D2221" t="str">
            <v>식</v>
          </cell>
          <cell r="E2221">
            <v>1</v>
          </cell>
          <cell r="F2221">
            <v>32.400000000000091</v>
          </cell>
          <cell r="G2221">
            <v>32.4</v>
          </cell>
          <cell r="H2221">
            <v>32.400000000000091</v>
          </cell>
          <cell r="I2221">
            <v>32.400000000000091</v>
          </cell>
          <cell r="K2221" t="str">
            <v/>
          </cell>
          <cell r="M2221" t="str">
            <v/>
          </cell>
        </row>
        <row r="2222">
          <cell r="A2222" t="str">
            <v>324</v>
          </cell>
          <cell r="B2222" t="str">
            <v>( 합       계 )</v>
          </cell>
          <cell r="F2222" t="str">
            <v/>
          </cell>
          <cell r="G2222">
            <v>7956</v>
          </cell>
          <cell r="I2222">
            <v>6876</v>
          </cell>
          <cell r="K2222">
            <v>1080</v>
          </cell>
          <cell r="M2222">
            <v>0</v>
          </cell>
        </row>
        <row r="2223">
          <cell r="F2223" t="str">
            <v/>
          </cell>
          <cell r="G2223" t="str">
            <v/>
          </cell>
          <cell r="I2223" t="str">
            <v/>
          </cell>
          <cell r="K2223" t="str">
            <v/>
          </cell>
          <cell r="M2223" t="str">
            <v/>
          </cell>
        </row>
        <row r="2224">
          <cell r="A2224" t="str">
            <v>56958000045</v>
          </cell>
          <cell r="B2224" t="str">
            <v>[제 325호] 접지용비닐절연전선(F-GV)  95㎟(옥외) [M]</v>
          </cell>
          <cell r="F2224" t="str">
            <v/>
          </cell>
          <cell r="G2224" t="str">
            <v/>
          </cell>
          <cell r="I2224" t="str">
            <v/>
          </cell>
          <cell r="K2224" t="str">
            <v/>
          </cell>
          <cell r="M2224" t="str">
            <v/>
          </cell>
        </row>
        <row r="2225">
          <cell r="A2225" t="str">
            <v>접지용비닐절연전선(F-GV)95㎟(옥외)m</v>
          </cell>
          <cell r="B2225" t="str">
            <v>접지용비닐절연전선(F-GV)</v>
          </cell>
          <cell r="C2225" t="str">
            <v>95㎟(옥외)</v>
          </cell>
          <cell r="D2225" t="str">
            <v>m</v>
          </cell>
          <cell r="E2225">
            <v>1.05</v>
          </cell>
          <cell r="F2225">
            <v>8614</v>
          </cell>
          <cell r="G2225">
            <v>9044.7000000000007</v>
          </cell>
          <cell r="H2225">
            <v>8614</v>
          </cell>
          <cell r="I2225">
            <v>9044.7000000000007</v>
          </cell>
          <cell r="J2225">
            <v>0</v>
          </cell>
          <cell r="K2225" t="str">
            <v/>
          </cell>
          <cell r="L2225">
            <v>0</v>
          </cell>
          <cell r="M2225" t="str">
            <v/>
          </cell>
        </row>
        <row r="2226">
          <cell r="A2226" t="str">
            <v>A0100000000</v>
          </cell>
          <cell r="B2226" t="str">
            <v>[ 소모 잡자재 ]</v>
          </cell>
          <cell r="C2226" t="str">
            <v>전선, 전선관의 2 %</v>
          </cell>
          <cell r="D2226" t="str">
            <v>식</v>
          </cell>
          <cell r="E2226">
            <v>1</v>
          </cell>
          <cell r="F2226">
            <v>180.79999999999927</v>
          </cell>
          <cell r="G2226">
            <v>180.7</v>
          </cell>
          <cell r="H2226">
            <v>180.79999999999927</v>
          </cell>
          <cell r="I2226">
            <v>180.79999999999927</v>
          </cell>
          <cell r="K2226" t="str">
            <v/>
          </cell>
          <cell r="M2226" t="str">
            <v/>
          </cell>
        </row>
        <row r="2227">
          <cell r="A2227" t="str">
            <v>노 무 비내선전공인</v>
          </cell>
          <cell r="B2227" t="str">
            <v>노 무 비</v>
          </cell>
          <cell r="C2227" t="str">
            <v>내선전공</v>
          </cell>
          <cell r="D2227" t="str">
            <v>인</v>
          </cell>
          <cell r="E2227">
            <v>1.0999999999999999E-2</v>
          </cell>
          <cell r="F2227">
            <v>135106</v>
          </cell>
          <cell r="G2227">
            <v>1486.1</v>
          </cell>
          <cell r="H2227">
            <v>0</v>
          </cell>
          <cell r="I2227" t="str">
            <v/>
          </cell>
          <cell r="J2227">
            <v>135106</v>
          </cell>
          <cell r="K2227">
            <v>1486.1</v>
          </cell>
          <cell r="L2227">
            <v>0</v>
          </cell>
          <cell r="M2227" t="str">
            <v/>
          </cell>
        </row>
        <row r="2228">
          <cell r="A2228" t="str">
            <v>A0300000000</v>
          </cell>
          <cell r="B2228" t="str">
            <v>[ 공 구 손 료 ]</v>
          </cell>
          <cell r="C2228" t="str">
            <v>노무비의 3 %</v>
          </cell>
          <cell r="D2228" t="str">
            <v>식</v>
          </cell>
          <cell r="E2228">
            <v>1</v>
          </cell>
          <cell r="F2228">
            <v>44.5</v>
          </cell>
          <cell r="G2228">
            <v>44.5</v>
          </cell>
          <cell r="H2228">
            <v>44.5</v>
          </cell>
          <cell r="I2228">
            <v>44.5</v>
          </cell>
          <cell r="K2228" t="str">
            <v/>
          </cell>
          <cell r="M2228" t="str">
            <v/>
          </cell>
        </row>
        <row r="2229">
          <cell r="A2229" t="str">
            <v>325</v>
          </cell>
          <cell r="B2229" t="str">
            <v>( 합       계 )</v>
          </cell>
          <cell r="F2229" t="str">
            <v/>
          </cell>
          <cell r="G2229">
            <v>10756</v>
          </cell>
          <cell r="I2229">
            <v>9270</v>
          </cell>
          <cell r="K2229">
            <v>1486</v>
          </cell>
          <cell r="M2229">
            <v>0</v>
          </cell>
        </row>
        <row r="2230">
          <cell r="F2230" t="str">
            <v/>
          </cell>
          <cell r="G2230" t="str">
            <v/>
          </cell>
          <cell r="I2230" t="str">
            <v/>
          </cell>
          <cell r="K2230" t="str">
            <v/>
          </cell>
          <cell r="M2230" t="str">
            <v/>
          </cell>
        </row>
        <row r="2231">
          <cell r="A2231" t="str">
            <v>56958000047</v>
          </cell>
          <cell r="B2231" t="str">
            <v>[제 326호] 600V 비닐 캡타이어케이블  VCT, 2심 2.5 ㎟ [M]</v>
          </cell>
          <cell r="F2231" t="str">
            <v/>
          </cell>
          <cell r="G2231" t="str">
            <v/>
          </cell>
          <cell r="I2231" t="str">
            <v/>
          </cell>
          <cell r="K2231" t="str">
            <v/>
          </cell>
          <cell r="M2231" t="str">
            <v/>
          </cell>
        </row>
        <row r="2232">
          <cell r="A2232" t="str">
            <v>600V 비닐 캡타이어케이블VCT, 2심 2.5 ㎟m</v>
          </cell>
          <cell r="B2232" t="str">
            <v>600V 비닐 캡타이어케이블</v>
          </cell>
          <cell r="C2232" t="str">
            <v>VCT, 2심 2.5 ㎟</v>
          </cell>
          <cell r="D2232" t="str">
            <v>m</v>
          </cell>
          <cell r="E2232">
            <v>1.05</v>
          </cell>
          <cell r="F2232">
            <v>795</v>
          </cell>
          <cell r="G2232">
            <v>834.7</v>
          </cell>
          <cell r="H2232">
            <v>795</v>
          </cell>
          <cell r="I2232">
            <v>834.7</v>
          </cell>
          <cell r="J2232">
            <v>0</v>
          </cell>
          <cell r="K2232" t="str">
            <v/>
          </cell>
          <cell r="L2232">
            <v>0</v>
          </cell>
          <cell r="M2232" t="str">
            <v/>
          </cell>
        </row>
        <row r="2233">
          <cell r="A2233" t="str">
            <v>A0100000000</v>
          </cell>
          <cell r="B2233" t="str">
            <v>[ 소모 잡자재 ]</v>
          </cell>
          <cell r="C2233" t="str">
            <v>전선, 전선관의 2 %</v>
          </cell>
          <cell r="D2233" t="str">
            <v>식</v>
          </cell>
          <cell r="E2233">
            <v>1</v>
          </cell>
          <cell r="F2233">
            <v>16.600000000000023</v>
          </cell>
          <cell r="G2233">
            <v>16.600000000000001</v>
          </cell>
          <cell r="H2233">
            <v>16.600000000000023</v>
          </cell>
          <cell r="I2233">
            <v>16.600000000000023</v>
          </cell>
          <cell r="K2233" t="str">
            <v/>
          </cell>
          <cell r="M2233" t="str">
            <v/>
          </cell>
        </row>
        <row r="2234">
          <cell r="A2234" t="str">
            <v>노 무 비저압케이블전공인</v>
          </cell>
          <cell r="B2234" t="str">
            <v>노 무 비</v>
          </cell>
          <cell r="C2234" t="str">
            <v>저압케이블전공</v>
          </cell>
          <cell r="D2234" t="str">
            <v>인</v>
          </cell>
          <cell r="E2234">
            <v>1.4E-2</v>
          </cell>
          <cell r="F2234">
            <v>163808</v>
          </cell>
          <cell r="G2234">
            <v>2293.3000000000002</v>
          </cell>
          <cell r="H2234">
            <v>0</v>
          </cell>
          <cell r="I2234" t="str">
            <v/>
          </cell>
          <cell r="J2234">
            <v>163808</v>
          </cell>
          <cell r="K2234">
            <v>2293.3000000000002</v>
          </cell>
          <cell r="L2234">
            <v>0</v>
          </cell>
          <cell r="M2234" t="str">
            <v/>
          </cell>
        </row>
        <row r="2235">
          <cell r="A2235" t="str">
            <v>A0300000000</v>
          </cell>
          <cell r="B2235" t="str">
            <v>[ 공 구 손 료 ]</v>
          </cell>
          <cell r="C2235" t="str">
            <v>노무비의 3 %</v>
          </cell>
          <cell r="D2235" t="str">
            <v>식</v>
          </cell>
          <cell r="E2235">
            <v>1</v>
          </cell>
          <cell r="F2235">
            <v>68.699999999999818</v>
          </cell>
          <cell r="G2235">
            <v>68.599999999999994</v>
          </cell>
          <cell r="H2235">
            <v>68.699999999999818</v>
          </cell>
          <cell r="I2235">
            <v>68.699999999999818</v>
          </cell>
          <cell r="K2235" t="str">
            <v/>
          </cell>
          <cell r="M2235" t="str">
            <v/>
          </cell>
        </row>
        <row r="2236">
          <cell r="A2236" t="str">
            <v>326</v>
          </cell>
          <cell r="B2236" t="str">
            <v>( 합       계 )</v>
          </cell>
          <cell r="F2236" t="str">
            <v/>
          </cell>
          <cell r="G2236">
            <v>3213</v>
          </cell>
          <cell r="I2236">
            <v>920</v>
          </cell>
          <cell r="K2236">
            <v>2293</v>
          </cell>
          <cell r="M2236">
            <v>0</v>
          </cell>
        </row>
        <row r="2237">
          <cell r="F2237" t="str">
            <v/>
          </cell>
          <cell r="G2237" t="str">
            <v/>
          </cell>
          <cell r="I2237" t="str">
            <v/>
          </cell>
          <cell r="K2237" t="str">
            <v/>
          </cell>
          <cell r="M2237" t="str">
            <v/>
          </cell>
        </row>
        <row r="2238">
          <cell r="A2238" t="str">
            <v>56958000048</v>
          </cell>
          <cell r="B2238" t="str">
            <v>[제 327호] 폴리에틸렌 난연케이블  0.6/1kv F-CV 1C×240㎟ [M]</v>
          </cell>
          <cell r="F2238" t="str">
            <v/>
          </cell>
          <cell r="G2238" t="str">
            <v/>
          </cell>
          <cell r="I2238" t="str">
            <v/>
          </cell>
          <cell r="K2238" t="str">
            <v/>
          </cell>
          <cell r="M2238" t="str">
            <v/>
          </cell>
        </row>
        <row r="2239">
          <cell r="A2239" t="str">
            <v>폴리에틸렌 난연케이블0.6/1kv F-CV 1C×240㎟m</v>
          </cell>
          <cell r="B2239" t="str">
            <v>폴리에틸렌 난연케이블</v>
          </cell>
          <cell r="C2239" t="str">
            <v>0.6/1kv F-CV 1C×240㎟</v>
          </cell>
          <cell r="D2239" t="str">
            <v>m</v>
          </cell>
          <cell r="E2239">
            <v>1.05</v>
          </cell>
          <cell r="F2239">
            <v>20971</v>
          </cell>
          <cell r="G2239">
            <v>22019.5</v>
          </cell>
          <cell r="H2239">
            <v>20971</v>
          </cell>
          <cell r="I2239">
            <v>22019.5</v>
          </cell>
          <cell r="J2239">
            <v>0</v>
          </cell>
          <cell r="K2239" t="str">
            <v/>
          </cell>
          <cell r="L2239">
            <v>0</v>
          </cell>
          <cell r="M2239" t="str">
            <v/>
          </cell>
        </row>
        <row r="2240">
          <cell r="A2240" t="str">
            <v>A0100000000</v>
          </cell>
          <cell r="B2240" t="str">
            <v>[ 소모 잡자재 ]</v>
          </cell>
          <cell r="C2240" t="str">
            <v>전선, 전선관의 2 %</v>
          </cell>
          <cell r="D2240" t="str">
            <v>식</v>
          </cell>
          <cell r="E2240">
            <v>1</v>
          </cell>
          <cell r="F2240">
            <v>440.29999999999927</v>
          </cell>
          <cell r="G2240">
            <v>440.2</v>
          </cell>
          <cell r="H2240">
            <v>440.29999999999927</v>
          </cell>
          <cell r="I2240">
            <v>440.29999999999927</v>
          </cell>
          <cell r="K2240" t="str">
            <v/>
          </cell>
          <cell r="M2240" t="str">
            <v/>
          </cell>
        </row>
        <row r="2241">
          <cell r="A2241" t="str">
            <v>노 무 비저압케이블전공인</v>
          </cell>
          <cell r="B2241" t="str">
            <v>노 무 비</v>
          </cell>
          <cell r="C2241" t="str">
            <v>저압케이블전공</v>
          </cell>
          <cell r="D2241" t="str">
            <v>인</v>
          </cell>
          <cell r="E2241">
            <v>0.13600000000000001</v>
          </cell>
          <cell r="F2241">
            <v>163808</v>
          </cell>
          <cell r="G2241">
            <v>22277.8</v>
          </cell>
          <cell r="H2241">
            <v>0</v>
          </cell>
          <cell r="I2241" t="str">
            <v/>
          </cell>
          <cell r="J2241">
            <v>163808</v>
          </cell>
          <cell r="K2241">
            <v>22277.8</v>
          </cell>
          <cell r="L2241">
            <v>0</v>
          </cell>
          <cell r="M2241" t="str">
            <v/>
          </cell>
        </row>
        <row r="2242">
          <cell r="A2242" t="str">
            <v>A0300000000</v>
          </cell>
          <cell r="B2242" t="str">
            <v>[ 공 구 손 료 ]</v>
          </cell>
          <cell r="C2242" t="str">
            <v>노무비의 3 %</v>
          </cell>
          <cell r="D2242" t="str">
            <v>식</v>
          </cell>
          <cell r="E2242">
            <v>1</v>
          </cell>
          <cell r="F2242">
            <v>668.29999999999927</v>
          </cell>
          <cell r="G2242">
            <v>668.2</v>
          </cell>
          <cell r="H2242">
            <v>668.29999999999927</v>
          </cell>
          <cell r="I2242">
            <v>668.29999999999927</v>
          </cell>
          <cell r="K2242" t="str">
            <v/>
          </cell>
          <cell r="M2242" t="str">
            <v/>
          </cell>
        </row>
        <row r="2243">
          <cell r="A2243" t="str">
            <v>327</v>
          </cell>
          <cell r="B2243" t="str">
            <v>( 합       계 )</v>
          </cell>
          <cell r="F2243" t="str">
            <v/>
          </cell>
          <cell r="G2243">
            <v>45405</v>
          </cell>
          <cell r="I2243">
            <v>23128</v>
          </cell>
          <cell r="K2243">
            <v>22277</v>
          </cell>
          <cell r="M2243">
            <v>0</v>
          </cell>
        </row>
        <row r="2244">
          <cell r="F2244" t="str">
            <v/>
          </cell>
          <cell r="G2244" t="str">
            <v/>
          </cell>
          <cell r="I2244" t="str">
            <v/>
          </cell>
          <cell r="K2244" t="str">
            <v/>
          </cell>
          <cell r="M2244" t="str">
            <v/>
          </cell>
        </row>
        <row r="2245">
          <cell r="A2245" t="str">
            <v>56958000049</v>
          </cell>
          <cell r="B2245" t="str">
            <v>[제 328호] 폴리에틸렌 난연케이블-옥내  0.6/1kv F-CV 1C×185㎟×3조 [M]</v>
          </cell>
          <cell r="F2245" t="str">
            <v/>
          </cell>
          <cell r="G2245" t="str">
            <v/>
          </cell>
          <cell r="I2245" t="str">
            <v/>
          </cell>
          <cell r="K2245" t="str">
            <v/>
          </cell>
          <cell r="M2245" t="str">
            <v/>
          </cell>
        </row>
        <row r="2246">
          <cell r="A2246" t="str">
            <v>폴리에틸렌 난연케이블-옥내0.6/1kv F-CV 1C×185㎟×3조m</v>
          </cell>
          <cell r="B2246" t="str">
            <v>폴리에틸렌 난연케이블-옥내</v>
          </cell>
          <cell r="C2246" t="str">
            <v>0.6/1kv F-CV 1C×185㎟×3조</v>
          </cell>
          <cell r="D2246" t="str">
            <v>m</v>
          </cell>
          <cell r="E2246">
            <v>1.05</v>
          </cell>
          <cell r="F2246">
            <v>16034</v>
          </cell>
          <cell r="G2246">
            <v>16835.7</v>
          </cell>
          <cell r="H2246">
            <v>16034</v>
          </cell>
          <cell r="I2246">
            <v>16835.7</v>
          </cell>
          <cell r="J2246">
            <v>0</v>
          </cell>
          <cell r="K2246" t="str">
            <v/>
          </cell>
          <cell r="L2246">
            <v>0</v>
          </cell>
          <cell r="M2246" t="str">
            <v/>
          </cell>
        </row>
        <row r="2247">
          <cell r="A2247" t="str">
            <v>A0100000000</v>
          </cell>
          <cell r="B2247" t="str">
            <v>[ 소모 잡자재 ]</v>
          </cell>
          <cell r="C2247" t="str">
            <v>전선, 전선관의 2 %</v>
          </cell>
          <cell r="D2247" t="str">
            <v>식</v>
          </cell>
          <cell r="E2247">
            <v>1</v>
          </cell>
          <cell r="F2247">
            <v>336.70000000000073</v>
          </cell>
          <cell r="G2247">
            <v>336.7</v>
          </cell>
          <cell r="H2247">
            <v>336.70000000000073</v>
          </cell>
          <cell r="I2247">
            <v>336.70000000000073</v>
          </cell>
          <cell r="K2247" t="str">
            <v/>
          </cell>
          <cell r="M2247" t="str">
            <v/>
          </cell>
        </row>
        <row r="2248">
          <cell r="A2248" t="str">
            <v>노 무 비저압케이블전공인</v>
          </cell>
          <cell r="B2248" t="str">
            <v>노 무 비</v>
          </cell>
          <cell r="C2248" t="str">
            <v>저압케이블전공</v>
          </cell>
          <cell r="D2248" t="str">
            <v>인</v>
          </cell>
          <cell r="E2248">
            <v>9.1999999999999998E-2</v>
          </cell>
          <cell r="F2248">
            <v>163808</v>
          </cell>
          <cell r="G2248">
            <v>15070.3</v>
          </cell>
          <cell r="H2248">
            <v>0</v>
          </cell>
          <cell r="I2248" t="str">
            <v/>
          </cell>
          <cell r="J2248">
            <v>163808</v>
          </cell>
          <cell r="K2248">
            <v>15070.3</v>
          </cell>
          <cell r="L2248">
            <v>0</v>
          </cell>
          <cell r="M2248" t="str">
            <v/>
          </cell>
        </row>
        <row r="2249">
          <cell r="A2249" t="str">
            <v>A0300000000</v>
          </cell>
          <cell r="B2249" t="str">
            <v>[ 공 구 손 료 ]</v>
          </cell>
          <cell r="C2249" t="str">
            <v>노무비의 3 %</v>
          </cell>
          <cell r="D2249" t="str">
            <v>식</v>
          </cell>
          <cell r="E2249">
            <v>1</v>
          </cell>
          <cell r="F2249">
            <v>452.10000000000036</v>
          </cell>
          <cell r="G2249">
            <v>452.1</v>
          </cell>
          <cell r="H2249">
            <v>452.10000000000036</v>
          </cell>
          <cell r="I2249">
            <v>452.10000000000036</v>
          </cell>
          <cell r="K2249" t="str">
            <v/>
          </cell>
          <cell r="M2249" t="str">
            <v/>
          </cell>
        </row>
        <row r="2250">
          <cell r="A2250" t="str">
            <v>328</v>
          </cell>
          <cell r="B2250" t="str">
            <v>( 합       계 )</v>
          </cell>
          <cell r="F2250" t="str">
            <v/>
          </cell>
          <cell r="G2250">
            <v>32694</v>
          </cell>
          <cell r="I2250">
            <v>17624</v>
          </cell>
          <cell r="K2250">
            <v>15070</v>
          </cell>
          <cell r="M2250">
            <v>0</v>
          </cell>
        </row>
        <row r="2251">
          <cell r="F2251" t="str">
            <v/>
          </cell>
          <cell r="G2251" t="str">
            <v/>
          </cell>
          <cell r="I2251" t="str">
            <v/>
          </cell>
          <cell r="K2251" t="str">
            <v/>
          </cell>
          <cell r="M2251" t="str">
            <v/>
          </cell>
        </row>
        <row r="2252">
          <cell r="A2252" t="str">
            <v>56958000050</v>
          </cell>
          <cell r="B2252" t="str">
            <v>[제 329호] 폴리에틸렌 난연케이블-옥외  0.6/1kv F-CV 1C×185㎟×3조 [M]</v>
          </cell>
          <cell r="F2252" t="str">
            <v/>
          </cell>
          <cell r="G2252" t="str">
            <v/>
          </cell>
          <cell r="I2252" t="str">
            <v/>
          </cell>
          <cell r="K2252" t="str">
            <v/>
          </cell>
          <cell r="M2252" t="str">
            <v/>
          </cell>
        </row>
        <row r="2253">
          <cell r="A2253" t="str">
            <v>폴리에틸렌 난연케이블-옥외0.6/1kv F-CV 1C×185㎟×3조m</v>
          </cell>
          <cell r="B2253" t="str">
            <v>폴리에틸렌 난연케이블-옥외</v>
          </cell>
          <cell r="C2253" t="str">
            <v>0.6/1kv F-CV 1C×185㎟×3조</v>
          </cell>
          <cell r="D2253" t="str">
            <v>m</v>
          </cell>
          <cell r="E2253">
            <v>1.03</v>
          </cell>
          <cell r="F2253">
            <v>16034</v>
          </cell>
          <cell r="G2253">
            <v>16515</v>
          </cell>
          <cell r="H2253">
            <v>16034</v>
          </cell>
          <cell r="I2253">
            <v>16515</v>
          </cell>
          <cell r="J2253">
            <v>0</v>
          </cell>
          <cell r="K2253" t="str">
            <v/>
          </cell>
          <cell r="L2253">
            <v>0</v>
          </cell>
          <cell r="M2253" t="str">
            <v/>
          </cell>
        </row>
        <row r="2254">
          <cell r="A2254" t="str">
            <v>A0100000000</v>
          </cell>
          <cell r="B2254" t="str">
            <v>[ 소모 잡자재 ]</v>
          </cell>
          <cell r="C2254" t="str">
            <v>전선, 전선관의 2 %</v>
          </cell>
          <cell r="D2254" t="str">
            <v>식</v>
          </cell>
          <cell r="E2254">
            <v>1</v>
          </cell>
          <cell r="F2254">
            <v>330.29999999999927</v>
          </cell>
          <cell r="G2254">
            <v>330.2</v>
          </cell>
          <cell r="H2254">
            <v>330.29999999999927</v>
          </cell>
          <cell r="I2254">
            <v>330.29999999999927</v>
          </cell>
          <cell r="K2254" t="str">
            <v/>
          </cell>
          <cell r="M2254" t="str">
            <v/>
          </cell>
        </row>
        <row r="2255">
          <cell r="A2255" t="str">
            <v>노 무 비저압케이블전공인</v>
          </cell>
          <cell r="B2255" t="str">
            <v>노 무 비</v>
          </cell>
          <cell r="C2255" t="str">
            <v>저압케이블전공</v>
          </cell>
          <cell r="D2255" t="str">
            <v>인</v>
          </cell>
          <cell r="E2255">
            <v>1.2999999999999999E-2</v>
          </cell>
          <cell r="F2255">
            <v>163808</v>
          </cell>
          <cell r="G2255">
            <v>2129.5</v>
          </cell>
          <cell r="H2255">
            <v>0</v>
          </cell>
          <cell r="I2255" t="str">
            <v/>
          </cell>
          <cell r="J2255">
            <v>163808</v>
          </cell>
          <cell r="K2255">
            <v>2129.5</v>
          </cell>
          <cell r="L2255">
            <v>0</v>
          </cell>
          <cell r="M2255" t="str">
            <v/>
          </cell>
        </row>
        <row r="2256">
          <cell r="A2256" t="str">
            <v>노 무 비보통인부인</v>
          </cell>
          <cell r="B2256" t="str">
            <v>노 무 비</v>
          </cell>
          <cell r="C2256" t="str">
            <v>보통인부</v>
          </cell>
          <cell r="D2256" t="str">
            <v>인</v>
          </cell>
          <cell r="E2256">
            <v>1.2999999999999999E-2</v>
          </cell>
          <cell r="F2256">
            <v>81443</v>
          </cell>
          <cell r="G2256">
            <v>1058.7</v>
          </cell>
          <cell r="H2256">
            <v>0</v>
          </cell>
          <cell r="I2256" t="str">
            <v/>
          </cell>
          <cell r="J2256">
            <v>81443</v>
          </cell>
          <cell r="K2256">
            <v>1058.7</v>
          </cell>
          <cell r="L2256">
            <v>0</v>
          </cell>
          <cell r="M2256" t="str">
            <v/>
          </cell>
        </row>
        <row r="2257">
          <cell r="A2257" t="str">
            <v>A0300000000</v>
          </cell>
          <cell r="B2257" t="str">
            <v>[ 공 구 손 료 ]</v>
          </cell>
          <cell r="C2257" t="str">
            <v>노무비의 3 %</v>
          </cell>
          <cell r="D2257" t="str">
            <v>식</v>
          </cell>
          <cell r="E2257">
            <v>1</v>
          </cell>
          <cell r="F2257">
            <v>95.599999999999909</v>
          </cell>
          <cell r="G2257">
            <v>95.5</v>
          </cell>
          <cell r="H2257">
            <v>95.599999999999909</v>
          </cell>
          <cell r="I2257">
            <v>95.599999999999909</v>
          </cell>
          <cell r="K2257" t="str">
            <v/>
          </cell>
          <cell r="M2257" t="str">
            <v/>
          </cell>
        </row>
        <row r="2258">
          <cell r="A2258" t="str">
            <v>329</v>
          </cell>
          <cell r="B2258" t="str">
            <v>( 합       계 )</v>
          </cell>
          <cell r="F2258" t="str">
            <v/>
          </cell>
          <cell r="G2258">
            <v>20128</v>
          </cell>
          <cell r="I2258">
            <v>16940</v>
          </cell>
          <cell r="K2258">
            <v>3188</v>
          </cell>
          <cell r="M2258">
            <v>0</v>
          </cell>
        </row>
        <row r="2259">
          <cell r="F2259" t="str">
            <v/>
          </cell>
          <cell r="G2259" t="str">
            <v/>
          </cell>
          <cell r="I2259" t="str">
            <v/>
          </cell>
          <cell r="K2259" t="str">
            <v/>
          </cell>
          <cell r="M2259" t="str">
            <v/>
          </cell>
        </row>
        <row r="2260">
          <cell r="A2260" t="str">
            <v>56958000054</v>
          </cell>
          <cell r="B2260" t="str">
            <v>[제 330호] 폴리에틸렌 난연케이블-옥외  0.6/1kv F-CV 2C×2.5㎟ [M]</v>
          </cell>
          <cell r="F2260" t="str">
            <v/>
          </cell>
          <cell r="G2260" t="str">
            <v/>
          </cell>
          <cell r="I2260" t="str">
            <v/>
          </cell>
          <cell r="K2260" t="str">
            <v/>
          </cell>
          <cell r="M2260" t="str">
            <v/>
          </cell>
        </row>
        <row r="2261">
          <cell r="A2261" t="str">
            <v>폴리에틸렌 난연케이블-옥외0.6/1kv F-CV 2C×2.5㎟m</v>
          </cell>
          <cell r="B2261" t="str">
            <v>폴리에틸렌 난연케이블-옥외</v>
          </cell>
          <cell r="C2261" t="str">
            <v>0.6/1kv F-CV 2C×2.5㎟</v>
          </cell>
          <cell r="D2261" t="str">
            <v>m</v>
          </cell>
          <cell r="E2261">
            <v>1.03</v>
          </cell>
          <cell r="F2261">
            <v>1029</v>
          </cell>
          <cell r="G2261">
            <v>1059.8</v>
          </cell>
          <cell r="H2261">
            <v>1029</v>
          </cell>
          <cell r="I2261">
            <v>1059.8</v>
          </cell>
          <cell r="J2261">
            <v>0</v>
          </cell>
          <cell r="K2261" t="str">
            <v/>
          </cell>
          <cell r="L2261">
            <v>0</v>
          </cell>
          <cell r="M2261" t="str">
            <v/>
          </cell>
        </row>
        <row r="2262">
          <cell r="A2262" t="str">
            <v>A0100000000</v>
          </cell>
          <cell r="B2262" t="str">
            <v>[ 소모 잡자재 ]</v>
          </cell>
          <cell r="C2262" t="str">
            <v>전선, 전선관의 2 %</v>
          </cell>
          <cell r="D2262" t="str">
            <v>식</v>
          </cell>
          <cell r="E2262">
            <v>1</v>
          </cell>
          <cell r="F2262">
            <v>21.099999999999909</v>
          </cell>
          <cell r="G2262">
            <v>21</v>
          </cell>
          <cell r="H2262">
            <v>21.099999999999909</v>
          </cell>
          <cell r="I2262">
            <v>21.099999999999909</v>
          </cell>
          <cell r="K2262" t="str">
            <v/>
          </cell>
          <cell r="M2262" t="str">
            <v/>
          </cell>
        </row>
        <row r="2263">
          <cell r="A2263" t="str">
            <v>노 무 비저압케이블전공인</v>
          </cell>
          <cell r="B2263" t="str">
            <v>노 무 비</v>
          </cell>
          <cell r="C2263" t="str">
            <v>저압케이블전공</v>
          </cell>
          <cell r="D2263" t="str">
            <v>인</v>
          </cell>
          <cell r="E2263">
            <v>6.0000000000000001E-3</v>
          </cell>
          <cell r="F2263">
            <v>163808</v>
          </cell>
          <cell r="G2263">
            <v>982.8</v>
          </cell>
          <cell r="H2263">
            <v>0</v>
          </cell>
          <cell r="I2263" t="str">
            <v/>
          </cell>
          <cell r="J2263">
            <v>163808</v>
          </cell>
          <cell r="K2263">
            <v>982.8</v>
          </cell>
          <cell r="L2263">
            <v>0</v>
          </cell>
          <cell r="M2263" t="str">
            <v/>
          </cell>
        </row>
        <row r="2264">
          <cell r="A2264" t="str">
            <v>노 무 비보통인부인</v>
          </cell>
          <cell r="B2264" t="str">
            <v>노 무 비</v>
          </cell>
          <cell r="C2264" t="str">
            <v>보통인부</v>
          </cell>
          <cell r="D2264" t="str">
            <v>인</v>
          </cell>
          <cell r="E2264">
            <v>6.0000000000000001E-3</v>
          </cell>
          <cell r="F2264">
            <v>81443</v>
          </cell>
          <cell r="G2264">
            <v>488.6</v>
          </cell>
          <cell r="H2264">
            <v>0</v>
          </cell>
          <cell r="I2264" t="str">
            <v/>
          </cell>
          <cell r="J2264">
            <v>81443</v>
          </cell>
          <cell r="K2264">
            <v>488.6</v>
          </cell>
          <cell r="L2264">
            <v>0</v>
          </cell>
          <cell r="M2264" t="str">
            <v/>
          </cell>
        </row>
        <row r="2265">
          <cell r="A2265" t="str">
            <v>A0300000000</v>
          </cell>
          <cell r="B2265" t="str">
            <v>[ 공 구 손 료 ]</v>
          </cell>
          <cell r="C2265" t="str">
            <v>노무비의 3 %</v>
          </cell>
          <cell r="D2265" t="str">
            <v>식</v>
          </cell>
          <cell r="E2265">
            <v>1</v>
          </cell>
          <cell r="F2265">
            <v>44.099999999999909</v>
          </cell>
          <cell r="G2265">
            <v>44</v>
          </cell>
          <cell r="H2265">
            <v>44.099999999999909</v>
          </cell>
          <cell r="I2265">
            <v>44.099999999999909</v>
          </cell>
          <cell r="K2265" t="str">
            <v/>
          </cell>
          <cell r="M2265" t="str">
            <v/>
          </cell>
        </row>
        <row r="2266">
          <cell r="A2266" t="str">
            <v>330</v>
          </cell>
          <cell r="B2266" t="str">
            <v>( 합       계 )</v>
          </cell>
          <cell r="F2266" t="str">
            <v/>
          </cell>
          <cell r="G2266">
            <v>2596</v>
          </cell>
          <cell r="I2266">
            <v>1125</v>
          </cell>
          <cell r="K2266">
            <v>1471</v>
          </cell>
          <cell r="M2266">
            <v>0</v>
          </cell>
        </row>
        <row r="2267">
          <cell r="F2267" t="str">
            <v/>
          </cell>
          <cell r="G2267" t="str">
            <v/>
          </cell>
          <cell r="I2267" t="str">
            <v/>
          </cell>
          <cell r="K2267" t="str">
            <v/>
          </cell>
          <cell r="M2267" t="str">
            <v/>
          </cell>
        </row>
        <row r="2268">
          <cell r="A2268" t="str">
            <v>56958000055</v>
          </cell>
          <cell r="B2268" t="str">
            <v>[제 331호] 폴리에틸렌 난연케이블-가로등  0.6/1kv F-CV 2C×6㎟ [M]</v>
          </cell>
          <cell r="F2268" t="str">
            <v/>
          </cell>
          <cell r="G2268" t="str">
            <v/>
          </cell>
          <cell r="I2268" t="str">
            <v/>
          </cell>
          <cell r="K2268" t="str">
            <v/>
          </cell>
          <cell r="M2268" t="str">
            <v/>
          </cell>
        </row>
        <row r="2269">
          <cell r="A2269" t="str">
            <v>폴리에틸렌 난연케이블-가로등0.6/1kv F-CV 2C×6㎟m</v>
          </cell>
          <cell r="B2269" t="str">
            <v>폴리에틸렌 난연케이블-가로등</v>
          </cell>
          <cell r="C2269" t="str">
            <v>0.6/1kv F-CV 2C×6㎟</v>
          </cell>
          <cell r="D2269" t="str">
            <v>m</v>
          </cell>
          <cell r="E2269">
            <v>1.03</v>
          </cell>
          <cell r="F2269">
            <v>1539</v>
          </cell>
          <cell r="G2269">
            <v>1585.1</v>
          </cell>
          <cell r="H2269">
            <v>1539</v>
          </cell>
          <cell r="I2269">
            <v>1585.1</v>
          </cell>
          <cell r="J2269">
            <v>0</v>
          </cell>
          <cell r="K2269" t="str">
            <v/>
          </cell>
          <cell r="L2269">
            <v>0</v>
          </cell>
          <cell r="M2269" t="str">
            <v/>
          </cell>
        </row>
        <row r="2270">
          <cell r="A2270" t="str">
            <v>A0100000000</v>
          </cell>
          <cell r="B2270" t="str">
            <v>[ 소모 잡자재 ]</v>
          </cell>
          <cell r="C2270" t="str">
            <v>전선, 전선관의 2 %</v>
          </cell>
          <cell r="D2270" t="str">
            <v>식</v>
          </cell>
          <cell r="E2270">
            <v>1</v>
          </cell>
          <cell r="F2270">
            <v>31.700000000000045</v>
          </cell>
          <cell r="G2270">
            <v>31.7</v>
          </cell>
          <cell r="H2270">
            <v>31.700000000000045</v>
          </cell>
          <cell r="I2270">
            <v>31.700000000000045</v>
          </cell>
          <cell r="K2270" t="str">
            <v/>
          </cell>
          <cell r="M2270" t="str">
            <v/>
          </cell>
        </row>
        <row r="2271">
          <cell r="A2271" t="str">
            <v>노 무 비저압케이블전공인</v>
          </cell>
          <cell r="B2271" t="str">
            <v>노 무 비</v>
          </cell>
          <cell r="C2271" t="str">
            <v>저압케이블전공</v>
          </cell>
          <cell r="D2271" t="str">
            <v>인</v>
          </cell>
          <cell r="E2271">
            <v>8.0000000000000002E-3</v>
          </cell>
          <cell r="F2271">
            <v>163808</v>
          </cell>
          <cell r="G2271">
            <v>1310.4000000000001</v>
          </cell>
          <cell r="H2271">
            <v>0</v>
          </cell>
          <cell r="I2271" t="str">
            <v/>
          </cell>
          <cell r="J2271">
            <v>163808</v>
          </cell>
          <cell r="K2271">
            <v>1310.4000000000001</v>
          </cell>
          <cell r="L2271">
            <v>0</v>
          </cell>
          <cell r="M2271" t="str">
            <v/>
          </cell>
        </row>
        <row r="2272">
          <cell r="A2272" t="str">
            <v>노 무 비보통인부인</v>
          </cell>
          <cell r="B2272" t="str">
            <v>노 무 비</v>
          </cell>
          <cell r="C2272" t="str">
            <v>보통인부</v>
          </cell>
          <cell r="D2272" t="str">
            <v>인</v>
          </cell>
          <cell r="E2272">
            <v>8.0000000000000002E-3</v>
          </cell>
          <cell r="F2272">
            <v>81443</v>
          </cell>
          <cell r="G2272">
            <v>651.5</v>
          </cell>
          <cell r="H2272">
            <v>0</v>
          </cell>
          <cell r="I2272" t="str">
            <v/>
          </cell>
          <cell r="J2272">
            <v>81443</v>
          </cell>
          <cell r="K2272">
            <v>651.5</v>
          </cell>
          <cell r="L2272">
            <v>0</v>
          </cell>
          <cell r="M2272" t="str">
            <v/>
          </cell>
        </row>
        <row r="2273">
          <cell r="A2273" t="str">
            <v>A0300000000</v>
          </cell>
          <cell r="B2273" t="str">
            <v>[ 공 구 손 료 ]</v>
          </cell>
          <cell r="C2273" t="str">
            <v>노무비의 3 %</v>
          </cell>
          <cell r="D2273" t="str">
            <v>식</v>
          </cell>
          <cell r="E2273">
            <v>1</v>
          </cell>
          <cell r="F2273">
            <v>58.799999999999955</v>
          </cell>
          <cell r="G2273">
            <v>58.8</v>
          </cell>
          <cell r="H2273">
            <v>58.799999999999955</v>
          </cell>
          <cell r="I2273">
            <v>58.799999999999955</v>
          </cell>
          <cell r="K2273" t="str">
            <v/>
          </cell>
          <cell r="M2273" t="str">
            <v/>
          </cell>
        </row>
        <row r="2274">
          <cell r="A2274" t="str">
            <v>331</v>
          </cell>
          <cell r="B2274" t="str">
            <v>( 합       계 )</v>
          </cell>
          <cell r="F2274" t="str">
            <v/>
          </cell>
          <cell r="G2274">
            <v>3636</v>
          </cell>
          <cell r="I2274">
            <v>1675</v>
          </cell>
          <cell r="K2274">
            <v>1961</v>
          </cell>
          <cell r="M2274">
            <v>0</v>
          </cell>
        </row>
        <row r="2275">
          <cell r="F2275" t="str">
            <v/>
          </cell>
          <cell r="G2275" t="str">
            <v/>
          </cell>
          <cell r="I2275" t="str">
            <v/>
          </cell>
          <cell r="K2275" t="str">
            <v/>
          </cell>
          <cell r="M2275" t="str">
            <v/>
          </cell>
        </row>
        <row r="2276">
          <cell r="A2276" t="str">
            <v>56958000056</v>
          </cell>
          <cell r="B2276" t="str">
            <v>[제 332호] 폴리에틸렌 난연케이블  0.6/1kv F-CV 3C×2.5㎟ [M]</v>
          </cell>
          <cell r="F2276" t="str">
            <v/>
          </cell>
          <cell r="G2276" t="str">
            <v/>
          </cell>
          <cell r="I2276" t="str">
            <v/>
          </cell>
          <cell r="K2276" t="str">
            <v/>
          </cell>
          <cell r="M2276" t="str">
            <v/>
          </cell>
        </row>
        <row r="2277">
          <cell r="A2277" t="str">
            <v>폴리에틸렌 난연케이블0.6/1kv F-CV 3C×2.5㎟m</v>
          </cell>
          <cell r="B2277" t="str">
            <v>폴리에틸렌 난연케이블</v>
          </cell>
          <cell r="C2277" t="str">
            <v>0.6/1kv F-CV 3C×2.5㎟</v>
          </cell>
          <cell r="D2277" t="str">
            <v>m</v>
          </cell>
          <cell r="E2277">
            <v>1.05</v>
          </cell>
          <cell r="F2277">
            <v>1548</v>
          </cell>
          <cell r="G2277">
            <v>1625.4</v>
          </cell>
          <cell r="H2277">
            <v>1548</v>
          </cell>
          <cell r="I2277">
            <v>1625.4</v>
          </cell>
          <cell r="J2277">
            <v>0</v>
          </cell>
          <cell r="K2277" t="str">
            <v/>
          </cell>
          <cell r="L2277">
            <v>0</v>
          </cell>
          <cell r="M2277" t="str">
            <v/>
          </cell>
        </row>
        <row r="2278">
          <cell r="A2278" t="str">
            <v>A0100000000</v>
          </cell>
          <cell r="B2278" t="str">
            <v>[ 소모 잡자재 ]</v>
          </cell>
          <cell r="C2278" t="str">
            <v>전선, 전선관의 2 %</v>
          </cell>
          <cell r="D2278" t="str">
            <v>식</v>
          </cell>
          <cell r="E2278">
            <v>1</v>
          </cell>
          <cell r="F2278">
            <v>32.5</v>
          </cell>
          <cell r="G2278">
            <v>32.5</v>
          </cell>
          <cell r="H2278">
            <v>32.5</v>
          </cell>
          <cell r="I2278">
            <v>32.5</v>
          </cell>
          <cell r="K2278" t="str">
            <v/>
          </cell>
          <cell r="M2278" t="str">
            <v/>
          </cell>
        </row>
        <row r="2279">
          <cell r="A2279" t="str">
            <v>노 무 비저압케이블전공인</v>
          </cell>
          <cell r="B2279" t="str">
            <v>노 무 비</v>
          </cell>
          <cell r="C2279" t="str">
            <v>저압케이블전공</v>
          </cell>
          <cell r="D2279" t="str">
            <v>인</v>
          </cell>
          <cell r="E2279">
            <v>1.9E-2</v>
          </cell>
          <cell r="F2279">
            <v>163808</v>
          </cell>
          <cell r="G2279">
            <v>3112.3</v>
          </cell>
          <cell r="H2279">
            <v>0</v>
          </cell>
          <cell r="I2279" t="str">
            <v/>
          </cell>
          <cell r="J2279">
            <v>163808</v>
          </cell>
          <cell r="K2279">
            <v>3112.3</v>
          </cell>
          <cell r="L2279">
            <v>0</v>
          </cell>
          <cell r="M2279" t="str">
            <v/>
          </cell>
        </row>
        <row r="2280">
          <cell r="A2280" t="str">
            <v>A0300000000</v>
          </cell>
          <cell r="B2280" t="str">
            <v>[ 공 구 손 료 ]</v>
          </cell>
          <cell r="C2280" t="str">
            <v>노무비의 3 %</v>
          </cell>
          <cell r="D2280" t="str">
            <v>식</v>
          </cell>
          <cell r="E2280">
            <v>1</v>
          </cell>
          <cell r="F2280">
            <v>93.300000000000182</v>
          </cell>
          <cell r="G2280">
            <v>93.3</v>
          </cell>
          <cell r="H2280">
            <v>93.300000000000182</v>
          </cell>
          <cell r="I2280">
            <v>93.300000000000182</v>
          </cell>
          <cell r="K2280" t="str">
            <v/>
          </cell>
          <cell r="M2280" t="str">
            <v/>
          </cell>
        </row>
        <row r="2281">
          <cell r="A2281" t="str">
            <v>332</v>
          </cell>
          <cell r="B2281" t="str">
            <v>( 합       계 )</v>
          </cell>
          <cell r="F2281" t="str">
            <v/>
          </cell>
          <cell r="G2281">
            <v>4863</v>
          </cell>
          <cell r="I2281">
            <v>1751</v>
          </cell>
          <cell r="K2281">
            <v>3112</v>
          </cell>
          <cell r="M2281">
            <v>0</v>
          </cell>
        </row>
        <row r="2282">
          <cell r="F2282" t="str">
            <v/>
          </cell>
          <cell r="G2282" t="str">
            <v/>
          </cell>
          <cell r="I2282" t="str">
            <v/>
          </cell>
          <cell r="K2282" t="str">
            <v/>
          </cell>
          <cell r="M2282" t="str">
            <v/>
          </cell>
        </row>
        <row r="2283">
          <cell r="A2283" t="str">
            <v>56958000057</v>
          </cell>
          <cell r="B2283" t="str">
            <v>[제 333호] 폴리에틸렌 난연케이블  0.6/1kv F-CV 3C×4㎟ [M]</v>
          </cell>
          <cell r="F2283" t="str">
            <v/>
          </cell>
          <cell r="G2283" t="str">
            <v/>
          </cell>
          <cell r="I2283" t="str">
            <v/>
          </cell>
          <cell r="K2283" t="str">
            <v/>
          </cell>
          <cell r="M2283" t="str">
            <v/>
          </cell>
        </row>
        <row r="2284">
          <cell r="A2284" t="str">
            <v>폴리에틸렌 난연케이블0.6/1kv F-CV 3C×4㎟m</v>
          </cell>
          <cell r="B2284" t="str">
            <v>폴리에틸렌 난연케이블</v>
          </cell>
          <cell r="C2284" t="str">
            <v>0.6/1kv F-CV 3C×4㎟</v>
          </cell>
          <cell r="D2284" t="str">
            <v>m</v>
          </cell>
          <cell r="E2284">
            <v>1.05</v>
          </cell>
          <cell r="F2284">
            <v>1960</v>
          </cell>
          <cell r="G2284">
            <v>2058</v>
          </cell>
          <cell r="H2284">
            <v>1960</v>
          </cell>
          <cell r="I2284">
            <v>2058</v>
          </cell>
          <cell r="J2284">
            <v>0</v>
          </cell>
          <cell r="K2284" t="str">
            <v/>
          </cell>
          <cell r="L2284">
            <v>0</v>
          </cell>
          <cell r="M2284" t="str">
            <v/>
          </cell>
        </row>
        <row r="2285">
          <cell r="A2285" t="str">
            <v>A0100000000</v>
          </cell>
          <cell r="B2285" t="str">
            <v>[ 소모 잡자재 ]</v>
          </cell>
          <cell r="C2285" t="str">
            <v>전선, 전선관의 2 %</v>
          </cell>
          <cell r="D2285" t="str">
            <v>식</v>
          </cell>
          <cell r="E2285">
            <v>1</v>
          </cell>
          <cell r="F2285">
            <v>41.099999999999909</v>
          </cell>
          <cell r="G2285">
            <v>41</v>
          </cell>
          <cell r="H2285">
            <v>41.099999999999909</v>
          </cell>
          <cell r="I2285">
            <v>41.099999999999909</v>
          </cell>
          <cell r="K2285" t="str">
            <v/>
          </cell>
          <cell r="M2285" t="str">
            <v/>
          </cell>
        </row>
        <row r="2286">
          <cell r="A2286" t="str">
            <v>노 무 비저압케이블전공인</v>
          </cell>
          <cell r="B2286" t="str">
            <v>노 무 비</v>
          </cell>
          <cell r="C2286" t="str">
            <v>저압케이블전공</v>
          </cell>
          <cell r="D2286" t="str">
            <v>인</v>
          </cell>
          <cell r="E2286">
            <v>2.1999999999999999E-2</v>
          </cell>
          <cell r="F2286">
            <v>163808</v>
          </cell>
          <cell r="G2286">
            <v>3603.7</v>
          </cell>
          <cell r="H2286">
            <v>0</v>
          </cell>
          <cell r="I2286" t="str">
            <v/>
          </cell>
          <cell r="J2286">
            <v>163808</v>
          </cell>
          <cell r="K2286">
            <v>3603.7</v>
          </cell>
          <cell r="L2286">
            <v>0</v>
          </cell>
          <cell r="M2286" t="str">
            <v/>
          </cell>
        </row>
        <row r="2287">
          <cell r="A2287" t="str">
            <v>A0300000000</v>
          </cell>
          <cell r="B2287" t="str">
            <v>[ 공 구 손 료 ]</v>
          </cell>
          <cell r="C2287" t="str">
            <v>노무비의 3 %</v>
          </cell>
          <cell r="D2287" t="str">
            <v>식</v>
          </cell>
          <cell r="E2287">
            <v>1</v>
          </cell>
          <cell r="F2287">
            <v>108</v>
          </cell>
          <cell r="G2287">
            <v>108</v>
          </cell>
          <cell r="H2287">
            <v>108</v>
          </cell>
          <cell r="I2287">
            <v>108</v>
          </cell>
          <cell r="K2287" t="str">
            <v/>
          </cell>
          <cell r="M2287" t="str">
            <v/>
          </cell>
        </row>
        <row r="2288">
          <cell r="A2288" t="str">
            <v>333</v>
          </cell>
          <cell r="B2288" t="str">
            <v>( 합       계 )</v>
          </cell>
          <cell r="F2288" t="str">
            <v/>
          </cell>
          <cell r="G2288">
            <v>5810</v>
          </cell>
          <cell r="I2288">
            <v>2207</v>
          </cell>
          <cell r="K2288">
            <v>3603</v>
          </cell>
          <cell r="M2288">
            <v>0</v>
          </cell>
        </row>
        <row r="2289">
          <cell r="F2289" t="str">
            <v/>
          </cell>
          <cell r="G2289" t="str">
            <v/>
          </cell>
          <cell r="I2289" t="str">
            <v/>
          </cell>
          <cell r="K2289" t="str">
            <v/>
          </cell>
          <cell r="M2289" t="str">
            <v/>
          </cell>
        </row>
        <row r="2290">
          <cell r="A2290" t="str">
            <v>56958000058</v>
          </cell>
          <cell r="B2290" t="str">
            <v>[제 334호] 폴리에틸렌 난연케이블-옥외  0.6/1kv F-CV 3C×4㎟ [M]</v>
          </cell>
          <cell r="F2290" t="str">
            <v/>
          </cell>
          <cell r="G2290" t="str">
            <v/>
          </cell>
          <cell r="I2290" t="str">
            <v/>
          </cell>
          <cell r="K2290" t="str">
            <v/>
          </cell>
          <cell r="M2290" t="str">
            <v/>
          </cell>
        </row>
        <row r="2291">
          <cell r="A2291" t="str">
            <v>폴리에틸렌 난연케이블-옥외0.6/1kv F-CV 3C×4㎟m</v>
          </cell>
          <cell r="B2291" t="str">
            <v>폴리에틸렌 난연케이블-옥외</v>
          </cell>
          <cell r="C2291" t="str">
            <v>0.6/1kv F-CV 3C×4㎟</v>
          </cell>
          <cell r="D2291" t="str">
            <v>m</v>
          </cell>
          <cell r="E2291">
            <v>1.03</v>
          </cell>
          <cell r="F2291">
            <v>1960</v>
          </cell>
          <cell r="G2291">
            <v>2018.8</v>
          </cell>
          <cell r="H2291">
            <v>1960</v>
          </cell>
          <cell r="I2291">
            <v>2018.8</v>
          </cell>
          <cell r="J2291">
            <v>0</v>
          </cell>
          <cell r="K2291" t="str">
            <v/>
          </cell>
          <cell r="L2291">
            <v>0</v>
          </cell>
          <cell r="M2291" t="str">
            <v/>
          </cell>
        </row>
        <row r="2292">
          <cell r="A2292" t="str">
            <v>A0100000000</v>
          </cell>
          <cell r="B2292" t="str">
            <v>[ 소모 잡자재 ]</v>
          </cell>
          <cell r="C2292" t="str">
            <v>전선, 전선관의 2 %</v>
          </cell>
          <cell r="D2292" t="str">
            <v>식</v>
          </cell>
          <cell r="E2292">
            <v>1</v>
          </cell>
          <cell r="F2292">
            <v>40.300000000000182</v>
          </cell>
          <cell r="G2292">
            <v>40.299999999999997</v>
          </cell>
          <cell r="H2292">
            <v>40.300000000000182</v>
          </cell>
          <cell r="I2292">
            <v>40.300000000000182</v>
          </cell>
          <cell r="K2292" t="str">
            <v/>
          </cell>
          <cell r="M2292" t="str">
            <v/>
          </cell>
        </row>
        <row r="2293">
          <cell r="A2293" t="str">
            <v>노 무 비저압케이블전공인</v>
          </cell>
          <cell r="B2293" t="str">
            <v>노 무 비</v>
          </cell>
          <cell r="C2293" t="str">
            <v>저압케이블전공</v>
          </cell>
          <cell r="D2293" t="str">
            <v>인</v>
          </cell>
          <cell r="E2293">
            <v>8.9999999999999993E-3</v>
          </cell>
          <cell r="F2293">
            <v>163808</v>
          </cell>
          <cell r="G2293">
            <v>1474.2</v>
          </cell>
          <cell r="H2293">
            <v>0</v>
          </cell>
          <cell r="I2293" t="str">
            <v/>
          </cell>
          <cell r="J2293">
            <v>163808</v>
          </cell>
          <cell r="K2293">
            <v>1474.2</v>
          </cell>
          <cell r="L2293">
            <v>0</v>
          </cell>
          <cell r="M2293" t="str">
            <v/>
          </cell>
        </row>
        <row r="2294">
          <cell r="A2294" t="str">
            <v>노 무 비보통인부인</v>
          </cell>
          <cell r="B2294" t="str">
            <v>노 무 비</v>
          </cell>
          <cell r="C2294" t="str">
            <v>보통인부</v>
          </cell>
          <cell r="D2294" t="str">
            <v>인</v>
          </cell>
          <cell r="E2294">
            <v>8.9999999999999993E-3</v>
          </cell>
          <cell r="F2294">
            <v>81443</v>
          </cell>
          <cell r="G2294">
            <v>732.9</v>
          </cell>
          <cell r="H2294">
            <v>0</v>
          </cell>
          <cell r="I2294" t="str">
            <v/>
          </cell>
          <cell r="J2294">
            <v>81443</v>
          </cell>
          <cell r="K2294">
            <v>732.9</v>
          </cell>
          <cell r="L2294">
            <v>0</v>
          </cell>
          <cell r="M2294" t="str">
            <v/>
          </cell>
        </row>
        <row r="2295">
          <cell r="A2295" t="str">
            <v>A0300000000</v>
          </cell>
          <cell r="B2295" t="str">
            <v>[ 공 구 손 료 ]</v>
          </cell>
          <cell r="C2295" t="str">
            <v>노무비의 3 %</v>
          </cell>
          <cell r="D2295" t="str">
            <v>식</v>
          </cell>
          <cell r="E2295">
            <v>1</v>
          </cell>
          <cell r="F2295">
            <v>66.199999999999818</v>
          </cell>
          <cell r="G2295">
            <v>66.099999999999994</v>
          </cell>
          <cell r="H2295">
            <v>66.199999999999818</v>
          </cell>
          <cell r="I2295">
            <v>66.199999999999818</v>
          </cell>
          <cell r="K2295" t="str">
            <v/>
          </cell>
          <cell r="M2295" t="str">
            <v/>
          </cell>
        </row>
        <row r="2296">
          <cell r="A2296" t="str">
            <v>334</v>
          </cell>
          <cell r="B2296" t="str">
            <v>( 합       계 )</v>
          </cell>
          <cell r="F2296" t="str">
            <v/>
          </cell>
          <cell r="G2296">
            <v>4332</v>
          </cell>
          <cell r="I2296">
            <v>2125</v>
          </cell>
          <cell r="K2296">
            <v>2207</v>
          </cell>
          <cell r="M2296">
            <v>0</v>
          </cell>
        </row>
        <row r="2297">
          <cell r="F2297" t="str">
            <v/>
          </cell>
          <cell r="G2297" t="str">
            <v/>
          </cell>
          <cell r="I2297" t="str">
            <v/>
          </cell>
          <cell r="K2297" t="str">
            <v/>
          </cell>
          <cell r="M2297" t="str">
            <v/>
          </cell>
        </row>
        <row r="2298">
          <cell r="A2298" t="str">
            <v>56958000061</v>
          </cell>
          <cell r="B2298" t="str">
            <v>[제 335호] 폴리에틸렌 난연케이블-옥외  0.6/1kv F-CV 4C×4㎟ [M]</v>
          </cell>
          <cell r="F2298" t="str">
            <v/>
          </cell>
          <cell r="G2298" t="str">
            <v/>
          </cell>
          <cell r="I2298" t="str">
            <v/>
          </cell>
          <cell r="K2298" t="str">
            <v/>
          </cell>
          <cell r="M2298" t="str">
            <v/>
          </cell>
        </row>
        <row r="2299">
          <cell r="A2299" t="str">
            <v>폴리에틸렌 난연케이블-옥외0.6/1kv F-CV 4C×4㎟m</v>
          </cell>
          <cell r="B2299" t="str">
            <v>폴리에틸렌 난연케이블-옥외</v>
          </cell>
          <cell r="C2299" t="str">
            <v>0.6/1kv F-CV 4C×4㎟</v>
          </cell>
          <cell r="D2299" t="str">
            <v>m</v>
          </cell>
          <cell r="E2299">
            <v>1.03</v>
          </cell>
          <cell r="F2299">
            <v>2470</v>
          </cell>
          <cell r="G2299">
            <v>2544.1</v>
          </cell>
          <cell r="H2299">
            <v>2470</v>
          </cell>
          <cell r="I2299">
            <v>2544.1</v>
          </cell>
          <cell r="J2299">
            <v>0</v>
          </cell>
          <cell r="K2299" t="str">
            <v/>
          </cell>
          <cell r="L2299">
            <v>0</v>
          </cell>
          <cell r="M2299" t="str">
            <v/>
          </cell>
        </row>
        <row r="2300">
          <cell r="A2300" t="str">
            <v>A0100000000</v>
          </cell>
          <cell r="B2300" t="str">
            <v>[ 소모 잡자재 ]</v>
          </cell>
          <cell r="C2300" t="str">
            <v>전선, 전선관의 2 %</v>
          </cell>
          <cell r="D2300" t="str">
            <v>식</v>
          </cell>
          <cell r="E2300">
            <v>1</v>
          </cell>
          <cell r="F2300">
            <v>50.800000000000182</v>
          </cell>
          <cell r="G2300">
            <v>50.8</v>
          </cell>
          <cell r="H2300">
            <v>50.800000000000182</v>
          </cell>
          <cell r="I2300">
            <v>50.800000000000182</v>
          </cell>
          <cell r="K2300" t="str">
            <v/>
          </cell>
          <cell r="M2300" t="str">
            <v/>
          </cell>
        </row>
        <row r="2301">
          <cell r="A2301" t="str">
            <v>노 무 비저압케이블전공인</v>
          </cell>
          <cell r="B2301" t="str">
            <v>노 무 비</v>
          </cell>
          <cell r="C2301" t="str">
            <v>저압케이블전공</v>
          </cell>
          <cell r="D2301" t="str">
            <v>인</v>
          </cell>
          <cell r="E2301">
            <v>1.2E-2</v>
          </cell>
          <cell r="F2301">
            <v>163808</v>
          </cell>
          <cell r="G2301">
            <v>1965.6</v>
          </cell>
          <cell r="H2301">
            <v>0</v>
          </cell>
          <cell r="I2301" t="str">
            <v/>
          </cell>
          <cell r="J2301">
            <v>163808</v>
          </cell>
          <cell r="K2301">
            <v>1965.6</v>
          </cell>
          <cell r="L2301">
            <v>0</v>
          </cell>
          <cell r="M2301" t="str">
            <v/>
          </cell>
        </row>
        <row r="2302">
          <cell r="A2302" t="str">
            <v>노 무 비보통인부인</v>
          </cell>
          <cell r="B2302" t="str">
            <v>노 무 비</v>
          </cell>
          <cell r="C2302" t="str">
            <v>보통인부</v>
          </cell>
          <cell r="D2302" t="str">
            <v>인</v>
          </cell>
          <cell r="E2302">
            <v>1.2E-2</v>
          </cell>
          <cell r="F2302">
            <v>81443</v>
          </cell>
          <cell r="G2302">
            <v>977.3</v>
          </cell>
          <cell r="H2302">
            <v>0</v>
          </cell>
          <cell r="I2302" t="str">
            <v/>
          </cell>
          <cell r="J2302">
            <v>81443</v>
          </cell>
          <cell r="K2302">
            <v>977.3</v>
          </cell>
          <cell r="L2302">
            <v>0</v>
          </cell>
          <cell r="M2302" t="str">
            <v/>
          </cell>
        </row>
        <row r="2303">
          <cell r="A2303" t="str">
            <v>A0300000000</v>
          </cell>
          <cell r="B2303" t="str">
            <v>[ 공 구 손 료 ]</v>
          </cell>
          <cell r="C2303" t="str">
            <v>노무비의 3 %</v>
          </cell>
          <cell r="D2303" t="str">
            <v>식</v>
          </cell>
          <cell r="E2303">
            <v>1</v>
          </cell>
          <cell r="F2303">
            <v>88.199999999999818</v>
          </cell>
          <cell r="G2303">
            <v>88.1</v>
          </cell>
          <cell r="H2303">
            <v>88.199999999999818</v>
          </cell>
          <cell r="I2303">
            <v>88.199999999999818</v>
          </cell>
          <cell r="K2303" t="str">
            <v/>
          </cell>
          <cell r="M2303" t="str">
            <v/>
          </cell>
        </row>
        <row r="2304">
          <cell r="A2304" t="str">
            <v>335</v>
          </cell>
          <cell r="B2304" t="str">
            <v>( 합       계 )</v>
          </cell>
          <cell r="F2304" t="str">
            <v/>
          </cell>
          <cell r="G2304">
            <v>5625</v>
          </cell>
          <cell r="I2304">
            <v>2683</v>
          </cell>
          <cell r="K2304">
            <v>2942</v>
          </cell>
          <cell r="M2304">
            <v>0</v>
          </cell>
        </row>
        <row r="2305">
          <cell r="F2305" t="str">
            <v/>
          </cell>
          <cell r="G2305" t="str">
            <v/>
          </cell>
          <cell r="I2305" t="str">
            <v/>
          </cell>
          <cell r="K2305" t="str">
            <v/>
          </cell>
          <cell r="M2305" t="str">
            <v/>
          </cell>
        </row>
        <row r="2306">
          <cell r="A2306" t="str">
            <v>56958000062</v>
          </cell>
          <cell r="B2306" t="str">
            <v>[제 336호] 폴리에틸렌 난연케이블-옥외  0.6/1kv F-CV 4C×25㎟ [M]</v>
          </cell>
          <cell r="F2306" t="str">
            <v/>
          </cell>
          <cell r="G2306" t="str">
            <v/>
          </cell>
          <cell r="I2306" t="str">
            <v/>
          </cell>
          <cell r="K2306" t="str">
            <v/>
          </cell>
          <cell r="M2306" t="str">
            <v/>
          </cell>
        </row>
        <row r="2307">
          <cell r="A2307" t="str">
            <v>폴리에틸렌 난연케이블-옥외0.6/1kv F-CV 4C×25㎟m</v>
          </cell>
          <cell r="B2307" t="str">
            <v>폴리에틸렌 난연케이블-옥외</v>
          </cell>
          <cell r="C2307" t="str">
            <v>0.6/1kv F-CV 4C×25㎟</v>
          </cell>
          <cell r="D2307" t="str">
            <v>m</v>
          </cell>
          <cell r="E2307">
            <v>1.03</v>
          </cell>
          <cell r="F2307">
            <v>10526</v>
          </cell>
          <cell r="G2307">
            <v>10841.7</v>
          </cell>
          <cell r="H2307">
            <v>10526</v>
          </cell>
          <cell r="I2307">
            <v>10841.7</v>
          </cell>
          <cell r="J2307">
            <v>0</v>
          </cell>
          <cell r="K2307" t="str">
            <v/>
          </cell>
          <cell r="L2307">
            <v>0</v>
          </cell>
          <cell r="M2307" t="str">
            <v/>
          </cell>
        </row>
        <row r="2308">
          <cell r="A2308" t="str">
            <v>A0100000000</v>
          </cell>
          <cell r="B2308" t="str">
            <v>[ 소모 잡자재 ]</v>
          </cell>
          <cell r="C2308" t="str">
            <v>전선, 전선관의 2 %</v>
          </cell>
          <cell r="D2308" t="str">
            <v>식</v>
          </cell>
          <cell r="E2308">
            <v>1</v>
          </cell>
          <cell r="F2308">
            <v>216.79999999999927</v>
          </cell>
          <cell r="G2308">
            <v>216.7</v>
          </cell>
          <cell r="H2308">
            <v>216.79999999999927</v>
          </cell>
          <cell r="I2308">
            <v>216.79999999999927</v>
          </cell>
          <cell r="K2308" t="str">
            <v/>
          </cell>
          <cell r="M2308" t="str">
            <v/>
          </cell>
        </row>
        <row r="2309">
          <cell r="A2309" t="str">
            <v>노 무 비저압케이블전공인</v>
          </cell>
          <cell r="B2309" t="str">
            <v>노 무 비</v>
          </cell>
          <cell r="C2309" t="str">
            <v>저압케이블전공</v>
          </cell>
          <cell r="D2309" t="str">
            <v>인</v>
          </cell>
          <cell r="E2309">
            <v>1.4999999999999999E-2</v>
          </cell>
          <cell r="F2309">
            <v>163808</v>
          </cell>
          <cell r="G2309">
            <v>2457.1</v>
          </cell>
          <cell r="H2309">
            <v>0</v>
          </cell>
          <cell r="I2309" t="str">
            <v/>
          </cell>
          <cell r="J2309">
            <v>163808</v>
          </cell>
          <cell r="K2309">
            <v>2457.1</v>
          </cell>
          <cell r="L2309">
            <v>0</v>
          </cell>
          <cell r="M2309" t="str">
            <v/>
          </cell>
        </row>
        <row r="2310">
          <cell r="A2310" t="str">
            <v>노 무 비보통인부인</v>
          </cell>
          <cell r="B2310" t="str">
            <v>노 무 비</v>
          </cell>
          <cell r="C2310" t="str">
            <v>보통인부</v>
          </cell>
          <cell r="D2310" t="str">
            <v>인</v>
          </cell>
          <cell r="E2310">
            <v>1.4999999999999999E-2</v>
          </cell>
          <cell r="F2310">
            <v>81443</v>
          </cell>
          <cell r="G2310">
            <v>1221.5999999999999</v>
          </cell>
          <cell r="H2310">
            <v>0</v>
          </cell>
          <cell r="I2310" t="str">
            <v/>
          </cell>
          <cell r="J2310">
            <v>81443</v>
          </cell>
          <cell r="K2310">
            <v>1221.5999999999999</v>
          </cell>
          <cell r="L2310">
            <v>0</v>
          </cell>
          <cell r="M2310" t="str">
            <v/>
          </cell>
        </row>
        <row r="2311">
          <cell r="A2311" t="str">
            <v>A0300000000</v>
          </cell>
          <cell r="B2311" t="str">
            <v>[ 공 구 손 료 ]</v>
          </cell>
          <cell r="C2311" t="str">
            <v>노무비의 3 %</v>
          </cell>
          <cell r="D2311" t="str">
            <v>식</v>
          </cell>
          <cell r="E2311">
            <v>1</v>
          </cell>
          <cell r="F2311">
            <v>110.30000000000018</v>
          </cell>
          <cell r="G2311">
            <v>110.3</v>
          </cell>
          <cell r="H2311">
            <v>110.30000000000018</v>
          </cell>
          <cell r="I2311">
            <v>110.30000000000018</v>
          </cell>
          <cell r="K2311" t="str">
            <v/>
          </cell>
          <cell r="M2311" t="str">
            <v/>
          </cell>
        </row>
        <row r="2312">
          <cell r="A2312" t="str">
            <v>336</v>
          </cell>
          <cell r="B2312" t="str">
            <v>( 합       계 )</v>
          </cell>
          <cell r="F2312" t="str">
            <v/>
          </cell>
          <cell r="G2312">
            <v>14846</v>
          </cell>
          <cell r="I2312">
            <v>11168</v>
          </cell>
          <cell r="K2312">
            <v>3678</v>
          </cell>
          <cell r="M2312">
            <v>0</v>
          </cell>
        </row>
        <row r="2313">
          <cell r="F2313" t="str">
            <v/>
          </cell>
          <cell r="G2313" t="str">
            <v/>
          </cell>
          <cell r="I2313" t="str">
            <v/>
          </cell>
          <cell r="K2313" t="str">
            <v/>
          </cell>
          <cell r="M2313" t="str">
            <v/>
          </cell>
        </row>
        <row r="2314">
          <cell r="A2314" t="str">
            <v>56958000063</v>
          </cell>
          <cell r="B2314" t="str">
            <v>[제 337호] 난연제어케이블  F-CVV 3Cx2.5㎟ [M]</v>
          </cell>
          <cell r="F2314" t="str">
            <v/>
          </cell>
          <cell r="G2314" t="str">
            <v/>
          </cell>
          <cell r="I2314" t="str">
            <v/>
          </cell>
          <cell r="K2314" t="str">
            <v/>
          </cell>
          <cell r="M2314" t="str">
            <v/>
          </cell>
        </row>
        <row r="2315">
          <cell r="A2315" t="str">
            <v>난연제어케이블F-CVV 3Cx2.5㎟m</v>
          </cell>
          <cell r="B2315" t="str">
            <v>난연제어케이블</v>
          </cell>
          <cell r="C2315" t="str">
            <v>F-CVV 3Cx2.5㎟</v>
          </cell>
          <cell r="D2315" t="str">
            <v>m</v>
          </cell>
          <cell r="E2315">
            <v>1.05</v>
          </cell>
          <cell r="F2315">
            <v>1431</v>
          </cell>
          <cell r="G2315">
            <v>1502.5</v>
          </cell>
          <cell r="H2315">
            <v>1431</v>
          </cell>
          <cell r="I2315">
            <v>1502.5</v>
          </cell>
          <cell r="J2315">
            <v>0</v>
          </cell>
          <cell r="K2315" t="str">
            <v/>
          </cell>
          <cell r="L2315">
            <v>0</v>
          </cell>
          <cell r="M2315" t="str">
            <v/>
          </cell>
        </row>
        <row r="2316">
          <cell r="A2316" t="str">
            <v>A0100000000</v>
          </cell>
          <cell r="B2316" t="str">
            <v>[ 소모 잡자재 ]</v>
          </cell>
          <cell r="C2316" t="str">
            <v>전선, 전선관의 2 %</v>
          </cell>
          <cell r="D2316" t="str">
            <v>식</v>
          </cell>
          <cell r="E2316">
            <v>1</v>
          </cell>
          <cell r="F2316">
            <v>30</v>
          </cell>
          <cell r="G2316">
            <v>30</v>
          </cell>
          <cell r="H2316">
            <v>30</v>
          </cell>
          <cell r="I2316">
            <v>30</v>
          </cell>
          <cell r="K2316" t="str">
            <v/>
          </cell>
          <cell r="M2316" t="str">
            <v/>
          </cell>
        </row>
        <row r="2317">
          <cell r="A2317" t="str">
            <v>노 무 비저압케이블전공인</v>
          </cell>
          <cell r="B2317" t="str">
            <v>노 무 비</v>
          </cell>
          <cell r="C2317" t="str">
            <v>저압케이블전공</v>
          </cell>
          <cell r="D2317" t="str">
            <v>인</v>
          </cell>
          <cell r="E2317">
            <v>1.9E-2</v>
          </cell>
          <cell r="F2317">
            <v>163808</v>
          </cell>
          <cell r="G2317">
            <v>3112.3</v>
          </cell>
          <cell r="H2317">
            <v>0</v>
          </cell>
          <cell r="I2317" t="str">
            <v/>
          </cell>
          <cell r="J2317">
            <v>163808</v>
          </cell>
          <cell r="K2317">
            <v>3112.3</v>
          </cell>
          <cell r="L2317">
            <v>0</v>
          </cell>
          <cell r="M2317" t="str">
            <v/>
          </cell>
        </row>
        <row r="2318">
          <cell r="A2318" t="str">
            <v>A0300000000</v>
          </cell>
          <cell r="B2318" t="str">
            <v>[ 공 구 손 료 ]</v>
          </cell>
          <cell r="C2318" t="str">
            <v>노무비의 3 %</v>
          </cell>
          <cell r="D2318" t="str">
            <v>식</v>
          </cell>
          <cell r="E2318">
            <v>1</v>
          </cell>
          <cell r="F2318">
            <v>93.300000000000182</v>
          </cell>
          <cell r="G2318">
            <v>93.3</v>
          </cell>
          <cell r="H2318">
            <v>93.300000000000182</v>
          </cell>
          <cell r="I2318">
            <v>93.300000000000182</v>
          </cell>
          <cell r="K2318" t="str">
            <v/>
          </cell>
          <cell r="M2318" t="str">
            <v/>
          </cell>
        </row>
        <row r="2319">
          <cell r="A2319" t="str">
            <v>337</v>
          </cell>
          <cell r="B2319" t="str">
            <v>( 합       계 )</v>
          </cell>
          <cell r="F2319" t="str">
            <v/>
          </cell>
          <cell r="G2319">
            <v>4737</v>
          </cell>
          <cell r="I2319">
            <v>1625</v>
          </cell>
          <cell r="K2319">
            <v>3112</v>
          </cell>
          <cell r="M2319">
            <v>0</v>
          </cell>
        </row>
        <row r="2320">
          <cell r="F2320" t="str">
            <v/>
          </cell>
          <cell r="G2320" t="str">
            <v/>
          </cell>
          <cell r="I2320" t="str">
            <v/>
          </cell>
          <cell r="K2320" t="str">
            <v/>
          </cell>
          <cell r="M2320" t="str">
            <v/>
          </cell>
        </row>
        <row r="2321">
          <cell r="A2321" t="str">
            <v>56958000064</v>
          </cell>
          <cell r="B2321" t="str">
            <v>[제 338호] 난연제어케이블  F-CVV 5Cx2.5㎟ [M]</v>
          </cell>
          <cell r="F2321" t="str">
            <v/>
          </cell>
          <cell r="G2321" t="str">
            <v/>
          </cell>
          <cell r="I2321" t="str">
            <v/>
          </cell>
          <cell r="K2321" t="str">
            <v/>
          </cell>
          <cell r="M2321" t="str">
            <v/>
          </cell>
        </row>
        <row r="2322">
          <cell r="A2322" t="str">
            <v>난연제어케이블F-CVV 5Cx2.5㎟m</v>
          </cell>
          <cell r="B2322" t="str">
            <v>난연제어케이블</v>
          </cell>
          <cell r="C2322" t="str">
            <v>F-CVV 5Cx2.5㎟</v>
          </cell>
          <cell r="D2322" t="str">
            <v>m</v>
          </cell>
          <cell r="E2322">
            <v>1.05</v>
          </cell>
          <cell r="F2322">
            <v>2019</v>
          </cell>
          <cell r="G2322">
            <v>2119.9</v>
          </cell>
          <cell r="H2322">
            <v>2019</v>
          </cell>
          <cell r="I2322">
            <v>2119.9</v>
          </cell>
          <cell r="J2322">
            <v>0</v>
          </cell>
          <cell r="K2322" t="str">
            <v/>
          </cell>
          <cell r="L2322">
            <v>0</v>
          </cell>
          <cell r="M2322" t="str">
            <v/>
          </cell>
        </row>
        <row r="2323">
          <cell r="A2323" t="str">
            <v>A0100000000</v>
          </cell>
          <cell r="B2323" t="str">
            <v>[ 소모 잡자재 ]</v>
          </cell>
          <cell r="C2323" t="str">
            <v>전선, 전선관의 2 %</v>
          </cell>
          <cell r="D2323" t="str">
            <v>식</v>
          </cell>
          <cell r="E2323">
            <v>1</v>
          </cell>
          <cell r="F2323">
            <v>42.300000000000182</v>
          </cell>
          <cell r="G2323">
            <v>42.3</v>
          </cell>
          <cell r="H2323">
            <v>42.300000000000182</v>
          </cell>
          <cell r="I2323">
            <v>42.300000000000182</v>
          </cell>
          <cell r="K2323" t="str">
            <v/>
          </cell>
          <cell r="M2323" t="str">
            <v/>
          </cell>
        </row>
        <row r="2324">
          <cell r="A2324" t="str">
            <v>노 무 비저압케이블전공인</v>
          </cell>
          <cell r="B2324" t="str">
            <v>노 무 비</v>
          </cell>
          <cell r="C2324" t="str">
            <v>저압케이블전공</v>
          </cell>
          <cell r="D2324" t="str">
            <v>인</v>
          </cell>
          <cell r="E2324">
            <v>3.2000000000000001E-2</v>
          </cell>
          <cell r="F2324">
            <v>163808</v>
          </cell>
          <cell r="G2324">
            <v>5241.8</v>
          </cell>
          <cell r="H2324">
            <v>0</v>
          </cell>
          <cell r="I2324" t="str">
            <v/>
          </cell>
          <cell r="J2324">
            <v>163808</v>
          </cell>
          <cell r="K2324">
            <v>5241.8</v>
          </cell>
          <cell r="L2324">
            <v>0</v>
          </cell>
          <cell r="M2324" t="str">
            <v/>
          </cell>
        </row>
        <row r="2325">
          <cell r="A2325" t="str">
            <v>A0300000000</v>
          </cell>
          <cell r="B2325" t="str">
            <v>[ 공 구 손 료 ]</v>
          </cell>
          <cell r="C2325" t="str">
            <v>노무비의 3 %</v>
          </cell>
          <cell r="D2325" t="str">
            <v>식</v>
          </cell>
          <cell r="E2325">
            <v>1</v>
          </cell>
          <cell r="F2325">
            <v>157.19999999999982</v>
          </cell>
          <cell r="G2325">
            <v>157.19999999999999</v>
          </cell>
          <cell r="H2325">
            <v>157.19999999999982</v>
          </cell>
          <cell r="I2325">
            <v>157.19999999999982</v>
          </cell>
          <cell r="K2325" t="str">
            <v/>
          </cell>
          <cell r="M2325" t="str">
            <v/>
          </cell>
        </row>
        <row r="2326">
          <cell r="A2326" t="str">
            <v>338</v>
          </cell>
          <cell r="B2326" t="str">
            <v>( 합       계 )</v>
          </cell>
          <cell r="F2326" t="str">
            <v/>
          </cell>
          <cell r="G2326">
            <v>7560</v>
          </cell>
          <cell r="I2326">
            <v>2319</v>
          </cell>
          <cell r="K2326">
            <v>5241</v>
          </cell>
          <cell r="M2326">
            <v>0</v>
          </cell>
        </row>
        <row r="2327">
          <cell r="F2327" t="str">
            <v/>
          </cell>
          <cell r="G2327" t="str">
            <v/>
          </cell>
          <cell r="I2327" t="str">
            <v/>
          </cell>
          <cell r="K2327" t="str">
            <v/>
          </cell>
          <cell r="M2327" t="str">
            <v/>
          </cell>
        </row>
        <row r="2328">
          <cell r="A2328" t="str">
            <v>56958000065</v>
          </cell>
          <cell r="B2328" t="str">
            <v>[제 339호] 난연제어케이블  F-CVV 10Cx2.5㎟ [M]</v>
          </cell>
          <cell r="F2328" t="str">
            <v/>
          </cell>
          <cell r="G2328" t="str">
            <v/>
          </cell>
          <cell r="I2328" t="str">
            <v/>
          </cell>
          <cell r="K2328" t="str">
            <v/>
          </cell>
          <cell r="M2328" t="str">
            <v/>
          </cell>
        </row>
        <row r="2329">
          <cell r="A2329" t="str">
            <v>난연제어케이블F-CVV 10Cx2.5㎟m</v>
          </cell>
          <cell r="B2329" t="str">
            <v>난연제어케이블</v>
          </cell>
          <cell r="C2329" t="str">
            <v>F-CVV 10Cx2.5㎟</v>
          </cell>
          <cell r="D2329" t="str">
            <v>m</v>
          </cell>
          <cell r="E2329">
            <v>1.05</v>
          </cell>
          <cell r="F2329">
            <v>3548</v>
          </cell>
          <cell r="G2329">
            <v>3725.4</v>
          </cell>
          <cell r="H2329">
            <v>3548</v>
          </cell>
          <cell r="I2329">
            <v>3725.4</v>
          </cell>
          <cell r="J2329">
            <v>0</v>
          </cell>
          <cell r="K2329" t="str">
            <v/>
          </cell>
          <cell r="L2329">
            <v>0</v>
          </cell>
          <cell r="M2329" t="str">
            <v/>
          </cell>
        </row>
        <row r="2330">
          <cell r="A2330" t="str">
            <v>A0100000000</v>
          </cell>
          <cell r="B2330" t="str">
            <v>[ 소모 잡자재 ]</v>
          </cell>
          <cell r="C2330" t="str">
            <v>전선, 전선관의 2 %</v>
          </cell>
          <cell r="D2330" t="str">
            <v>식</v>
          </cell>
          <cell r="E2330">
            <v>1</v>
          </cell>
          <cell r="F2330">
            <v>74.5</v>
          </cell>
          <cell r="G2330">
            <v>74.5</v>
          </cell>
          <cell r="H2330">
            <v>74.5</v>
          </cell>
          <cell r="I2330">
            <v>74.5</v>
          </cell>
          <cell r="K2330" t="str">
            <v/>
          </cell>
          <cell r="M2330" t="str">
            <v/>
          </cell>
        </row>
        <row r="2331">
          <cell r="A2331" t="str">
            <v>노 무 비저압케이블전공인</v>
          </cell>
          <cell r="B2331" t="str">
            <v>노 무 비</v>
          </cell>
          <cell r="C2331" t="str">
            <v>저압케이블전공</v>
          </cell>
          <cell r="D2331" t="str">
            <v>인</v>
          </cell>
          <cell r="E2331">
            <v>4.8000000000000001E-2</v>
          </cell>
          <cell r="F2331">
            <v>163808</v>
          </cell>
          <cell r="G2331">
            <v>7862.7</v>
          </cell>
          <cell r="H2331">
            <v>0</v>
          </cell>
          <cell r="I2331" t="str">
            <v/>
          </cell>
          <cell r="J2331">
            <v>163808</v>
          </cell>
          <cell r="K2331">
            <v>7862.7</v>
          </cell>
          <cell r="L2331">
            <v>0</v>
          </cell>
          <cell r="M2331" t="str">
            <v/>
          </cell>
        </row>
        <row r="2332">
          <cell r="A2332" t="str">
            <v>A0300000000</v>
          </cell>
          <cell r="B2332" t="str">
            <v>[ 공 구 손 료 ]</v>
          </cell>
          <cell r="C2332" t="str">
            <v>노무비의 3 %</v>
          </cell>
          <cell r="D2332" t="str">
            <v>식</v>
          </cell>
          <cell r="E2332">
            <v>1</v>
          </cell>
          <cell r="F2332">
            <v>235.80000000000018</v>
          </cell>
          <cell r="G2332">
            <v>235.8</v>
          </cell>
          <cell r="H2332">
            <v>235.80000000000018</v>
          </cell>
          <cell r="I2332">
            <v>235.80000000000018</v>
          </cell>
          <cell r="K2332" t="str">
            <v/>
          </cell>
          <cell r="M2332" t="str">
            <v/>
          </cell>
        </row>
        <row r="2333">
          <cell r="A2333" t="str">
            <v>339</v>
          </cell>
          <cell r="B2333" t="str">
            <v>( 합       계 )</v>
          </cell>
          <cell r="F2333" t="str">
            <v/>
          </cell>
          <cell r="G2333">
            <v>11897</v>
          </cell>
          <cell r="I2333">
            <v>4035</v>
          </cell>
          <cell r="K2333">
            <v>7862</v>
          </cell>
          <cell r="M2333">
            <v>0</v>
          </cell>
        </row>
        <row r="2334">
          <cell r="F2334" t="str">
            <v/>
          </cell>
          <cell r="G2334" t="str">
            <v/>
          </cell>
          <cell r="I2334" t="str">
            <v/>
          </cell>
          <cell r="K2334" t="str">
            <v/>
          </cell>
          <cell r="M2334" t="str">
            <v/>
          </cell>
        </row>
        <row r="2335">
          <cell r="A2335" t="str">
            <v>56958000066</v>
          </cell>
          <cell r="B2335" t="str">
            <v>[제 340호] 난연제어케이블  F-CVV 12Cx2.5㎟ [M]</v>
          </cell>
          <cell r="F2335" t="str">
            <v/>
          </cell>
          <cell r="G2335" t="str">
            <v/>
          </cell>
          <cell r="I2335" t="str">
            <v/>
          </cell>
          <cell r="K2335" t="str">
            <v/>
          </cell>
          <cell r="M2335" t="str">
            <v/>
          </cell>
        </row>
        <row r="2336">
          <cell r="A2336" t="str">
            <v>난연제어케이블F-CVV 12Cx2.5㎟m</v>
          </cell>
          <cell r="B2336" t="str">
            <v>난연제어케이블</v>
          </cell>
          <cell r="C2336" t="str">
            <v>F-CVV 12Cx2.5㎟</v>
          </cell>
          <cell r="D2336" t="str">
            <v>m</v>
          </cell>
          <cell r="E2336">
            <v>1.05</v>
          </cell>
          <cell r="F2336">
            <v>4067</v>
          </cell>
          <cell r="G2336">
            <v>4270.3</v>
          </cell>
          <cell r="H2336">
            <v>4067</v>
          </cell>
          <cell r="I2336">
            <v>4270.3</v>
          </cell>
          <cell r="J2336">
            <v>0</v>
          </cell>
          <cell r="K2336" t="str">
            <v/>
          </cell>
          <cell r="L2336">
            <v>0</v>
          </cell>
          <cell r="M2336" t="str">
            <v/>
          </cell>
        </row>
        <row r="2337">
          <cell r="A2337" t="str">
            <v>A0100000000</v>
          </cell>
          <cell r="B2337" t="str">
            <v>[ 소모 잡자재 ]</v>
          </cell>
          <cell r="C2337" t="str">
            <v>전선, 전선관의 2 %</v>
          </cell>
          <cell r="D2337" t="str">
            <v>식</v>
          </cell>
          <cell r="E2337">
            <v>1</v>
          </cell>
          <cell r="F2337">
            <v>85.399999999999636</v>
          </cell>
          <cell r="G2337">
            <v>85.3</v>
          </cell>
          <cell r="H2337">
            <v>85.399999999999636</v>
          </cell>
          <cell r="I2337">
            <v>85.399999999999636</v>
          </cell>
          <cell r="K2337" t="str">
            <v/>
          </cell>
          <cell r="M2337" t="str">
            <v/>
          </cell>
        </row>
        <row r="2338">
          <cell r="A2338" t="str">
            <v>노 무 비저압케이블전공인</v>
          </cell>
          <cell r="B2338" t="str">
            <v>노 무 비</v>
          </cell>
          <cell r="C2338" t="str">
            <v>저압케이블전공</v>
          </cell>
          <cell r="D2338" t="str">
            <v>인</v>
          </cell>
          <cell r="E2338">
            <v>5.3999999999999999E-2</v>
          </cell>
          <cell r="F2338">
            <v>163808</v>
          </cell>
          <cell r="G2338">
            <v>8845.6</v>
          </cell>
          <cell r="H2338">
            <v>0</v>
          </cell>
          <cell r="I2338" t="str">
            <v/>
          </cell>
          <cell r="J2338">
            <v>163808</v>
          </cell>
          <cell r="K2338">
            <v>8845.6</v>
          </cell>
          <cell r="L2338">
            <v>0</v>
          </cell>
          <cell r="M2338" t="str">
            <v/>
          </cell>
        </row>
        <row r="2339">
          <cell r="A2339" t="str">
            <v>A0300000000</v>
          </cell>
          <cell r="B2339" t="str">
            <v>[ 공 구 손 료 ]</v>
          </cell>
          <cell r="C2339" t="str">
            <v>노무비의 3 %</v>
          </cell>
          <cell r="D2339" t="str">
            <v>식</v>
          </cell>
          <cell r="E2339">
            <v>1</v>
          </cell>
          <cell r="F2339">
            <v>265.29999999999927</v>
          </cell>
          <cell r="G2339">
            <v>265.2</v>
          </cell>
          <cell r="H2339">
            <v>265.29999999999927</v>
          </cell>
          <cell r="I2339">
            <v>265.29999999999927</v>
          </cell>
          <cell r="K2339" t="str">
            <v/>
          </cell>
          <cell r="M2339" t="str">
            <v/>
          </cell>
        </row>
        <row r="2340">
          <cell r="A2340" t="str">
            <v>340</v>
          </cell>
          <cell r="B2340" t="str">
            <v>( 합       계 )</v>
          </cell>
          <cell r="F2340" t="str">
            <v/>
          </cell>
          <cell r="G2340">
            <v>13466</v>
          </cell>
          <cell r="I2340">
            <v>4621</v>
          </cell>
          <cell r="K2340">
            <v>8845</v>
          </cell>
          <cell r="M2340">
            <v>0</v>
          </cell>
        </row>
        <row r="2341">
          <cell r="F2341" t="str">
            <v/>
          </cell>
          <cell r="G2341" t="str">
            <v/>
          </cell>
          <cell r="I2341" t="str">
            <v/>
          </cell>
          <cell r="K2341" t="str">
            <v/>
          </cell>
          <cell r="M2341" t="str">
            <v/>
          </cell>
        </row>
        <row r="2342">
          <cell r="A2342" t="str">
            <v>56958000067</v>
          </cell>
          <cell r="B2342" t="str">
            <v>[제 341호] 난연제어케이블  F-CVV 15Cx2.5㎟ [M]</v>
          </cell>
          <cell r="F2342" t="str">
            <v/>
          </cell>
          <cell r="G2342" t="str">
            <v/>
          </cell>
          <cell r="I2342" t="str">
            <v/>
          </cell>
          <cell r="K2342" t="str">
            <v/>
          </cell>
          <cell r="M2342" t="str">
            <v/>
          </cell>
        </row>
        <row r="2343">
          <cell r="A2343" t="str">
            <v>난연제어케이블F-CVV 15Cx2.5㎟m</v>
          </cell>
          <cell r="B2343" t="str">
            <v>난연제어케이블</v>
          </cell>
          <cell r="C2343" t="str">
            <v>F-CVV 15Cx2.5㎟</v>
          </cell>
          <cell r="D2343" t="str">
            <v>m</v>
          </cell>
          <cell r="E2343">
            <v>1.05</v>
          </cell>
          <cell r="F2343">
            <v>4851</v>
          </cell>
          <cell r="G2343">
            <v>5093.5</v>
          </cell>
          <cell r="H2343">
            <v>4851</v>
          </cell>
          <cell r="I2343">
            <v>5093.5</v>
          </cell>
          <cell r="J2343">
            <v>0</v>
          </cell>
          <cell r="K2343" t="str">
            <v/>
          </cell>
          <cell r="L2343">
            <v>0</v>
          </cell>
          <cell r="M2343" t="str">
            <v/>
          </cell>
        </row>
        <row r="2344">
          <cell r="A2344" t="str">
            <v>A0100000000</v>
          </cell>
          <cell r="B2344" t="str">
            <v>[ 소모 잡자재 ]</v>
          </cell>
          <cell r="C2344" t="str">
            <v>전선, 전선관의 2 %</v>
          </cell>
          <cell r="D2344" t="str">
            <v>식</v>
          </cell>
          <cell r="E2344">
            <v>1</v>
          </cell>
          <cell r="F2344">
            <v>101.80000000000018</v>
          </cell>
          <cell r="G2344">
            <v>101.8</v>
          </cell>
          <cell r="H2344">
            <v>101.80000000000018</v>
          </cell>
          <cell r="I2344">
            <v>101.80000000000018</v>
          </cell>
          <cell r="K2344" t="str">
            <v/>
          </cell>
          <cell r="M2344" t="str">
            <v/>
          </cell>
        </row>
        <row r="2345">
          <cell r="A2345" t="str">
            <v>노 무 비저압케이블전공인</v>
          </cell>
          <cell r="B2345" t="str">
            <v>노 무 비</v>
          </cell>
          <cell r="C2345" t="str">
            <v>저압케이블전공</v>
          </cell>
          <cell r="D2345" t="str">
            <v>인</v>
          </cell>
          <cell r="E2345">
            <v>6.2E-2</v>
          </cell>
          <cell r="F2345">
            <v>163808</v>
          </cell>
          <cell r="G2345">
            <v>10156</v>
          </cell>
          <cell r="H2345">
            <v>0</v>
          </cell>
          <cell r="I2345" t="str">
            <v/>
          </cell>
          <cell r="J2345">
            <v>163808</v>
          </cell>
          <cell r="K2345">
            <v>10156</v>
          </cell>
          <cell r="L2345">
            <v>0</v>
          </cell>
          <cell r="M2345" t="str">
            <v/>
          </cell>
        </row>
        <row r="2346">
          <cell r="A2346" t="str">
            <v>A0300000000</v>
          </cell>
          <cell r="B2346" t="str">
            <v>[ 공 구 손 료 ]</v>
          </cell>
          <cell r="C2346" t="str">
            <v>노무비의 3 %</v>
          </cell>
          <cell r="D2346" t="str">
            <v>식</v>
          </cell>
          <cell r="E2346">
            <v>1</v>
          </cell>
          <cell r="F2346">
            <v>304.60000000000036</v>
          </cell>
          <cell r="G2346">
            <v>304.60000000000002</v>
          </cell>
          <cell r="H2346">
            <v>304.60000000000036</v>
          </cell>
          <cell r="I2346">
            <v>304.60000000000036</v>
          </cell>
          <cell r="K2346" t="str">
            <v/>
          </cell>
          <cell r="M2346" t="str">
            <v/>
          </cell>
        </row>
        <row r="2347">
          <cell r="A2347" t="str">
            <v>341</v>
          </cell>
          <cell r="B2347" t="str">
            <v>( 합       계 )</v>
          </cell>
          <cell r="F2347" t="str">
            <v/>
          </cell>
          <cell r="G2347">
            <v>15655</v>
          </cell>
          <cell r="I2347">
            <v>5499</v>
          </cell>
          <cell r="K2347">
            <v>10156</v>
          </cell>
          <cell r="M2347">
            <v>0</v>
          </cell>
        </row>
        <row r="2348">
          <cell r="F2348" t="str">
            <v/>
          </cell>
          <cell r="G2348" t="str">
            <v/>
          </cell>
          <cell r="I2348" t="str">
            <v/>
          </cell>
          <cell r="K2348" t="str">
            <v/>
          </cell>
          <cell r="M2348" t="str">
            <v/>
          </cell>
        </row>
        <row r="2349">
          <cell r="A2349" t="str">
            <v>56958000068</v>
          </cell>
          <cell r="B2349" t="str">
            <v>[제 342호] 난연제어케이블  F-CVV-S, 3Cx2.5㎟ [M]</v>
          </cell>
          <cell r="F2349" t="str">
            <v/>
          </cell>
          <cell r="G2349" t="str">
            <v/>
          </cell>
          <cell r="I2349" t="str">
            <v/>
          </cell>
          <cell r="K2349" t="str">
            <v/>
          </cell>
          <cell r="M2349" t="str">
            <v/>
          </cell>
        </row>
        <row r="2350">
          <cell r="A2350" t="str">
            <v>난연제어케이블F-CVV-S, 3Cx2.5㎟m</v>
          </cell>
          <cell r="B2350" t="str">
            <v>난연제어케이블</v>
          </cell>
          <cell r="C2350" t="str">
            <v>F-CVV-S, 3Cx2.5㎟</v>
          </cell>
          <cell r="D2350" t="str">
            <v>m</v>
          </cell>
          <cell r="E2350">
            <v>1.05</v>
          </cell>
          <cell r="F2350">
            <v>1637</v>
          </cell>
          <cell r="G2350">
            <v>1718.8</v>
          </cell>
          <cell r="H2350">
            <v>1637</v>
          </cell>
          <cell r="I2350">
            <v>1718.8</v>
          </cell>
          <cell r="J2350">
            <v>0</v>
          </cell>
          <cell r="K2350" t="str">
            <v/>
          </cell>
          <cell r="L2350">
            <v>0</v>
          </cell>
          <cell r="M2350" t="str">
            <v/>
          </cell>
        </row>
        <row r="2351">
          <cell r="A2351" t="str">
            <v>A0100000000</v>
          </cell>
          <cell r="B2351" t="str">
            <v>[ 소모 잡자재 ]</v>
          </cell>
          <cell r="C2351" t="str">
            <v>전선, 전선관의 2 %</v>
          </cell>
          <cell r="D2351" t="str">
            <v>식</v>
          </cell>
          <cell r="E2351">
            <v>1</v>
          </cell>
          <cell r="F2351">
            <v>34.299999999999955</v>
          </cell>
          <cell r="G2351">
            <v>34.299999999999997</v>
          </cell>
          <cell r="H2351">
            <v>34.299999999999955</v>
          </cell>
          <cell r="I2351">
            <v>34.299999999999955</v>
          </cell>
          <cell r="K2351" t="str">
            <v/>
          </cell>
          <cell r="M2351" t="str">
            <v/>
          </cell>
        </row>
        <row r="2352">
          <cell r="A2352" t="str">
            <v>노 무 비저압케이블전공인</v>
          </cell>
          <cell r="B2352" t="str">
            <v>노 무 비</v>
          </cell>
          <cell r="C2352" t="str">
            <v>저압케이블전공</v>
          </cell>
          <cell r="D2352" t="str">
            <v>인</v>
          </cell>
          <cell r="E2352">
            <v>2.1999999999999999E-2</v>
          </cell>
          <cell r="F2352">
            <v>163808</v>
          </cell>
          <cell r="G2352">
            <v>3603.7</v>
          </cell>
          <cell r="H2352">
            <v>0</v>
          </cell>
          <cell r="I2352" t="str">
            <v/>
          </cell>
          <cell r="J2352">
            <v>163808</v>
          </cell>
          <cell r="K2352">
            <v>3603.7</v>
          </cell>
          <cell r="L2352">
            <v>0</v>
          </cell>
          <cell r="M2352" t="str">
            <v/>
          </cell>
        </row>
        <row r="2353">
          <cell r="A2353" t="str">
            <v>A0300000000</v>
          </cell>
          <cell r="B2353" t="str">
            <v>[ 공 구 손 료 ]</v>
          </cell>
          <cell r="C2353" t="str">
            <v>노무비의 3 %</v>
          </cell>
          <cell r="D2353" t="str">
            <v>식</v>
          </cell>
          <cell r="E2353">
            <v>1</v>
          </cell>
          <cell r="F2353">
            <v>108</v>
          </cell>
          <cell r="G2353">
            <v>108</v>
          </cell>
          <cell r="H2353">
            <v>108</v>
          </cell>
          <cell r="I2353">
            <v>108</v>
          </cell>
          <cell r="K2353" t="str">
            <v/>
          </cell>
          <cell r="M2353" t="str">
            <v/>
          </cell>
        </row>
        <row r="2354">
          <cell r="A2354" t="str">
            <v>342</v>
          </cell>
          <cell r="B2354" t="str">
            <v>( 합       계 )</v>
          </cell>
          <cell r="F2354" t="str">
            <v/>
          </cell>
          <cell r="G2354">
            <v>5464</v>
          </cell>
          <cell r="I2354">
            <v>1861</v>
          </cell>
          <cell r="K2354">
            <v>3603</v>
          </cell>
          <cell r="M2354">
            <v>0</v>
          </cell>
        </row>
        <row r="2355">
          <cell r="F2355" t="str">
            <v/>
          </cell>
          <cell r="G2355" t="str">
            <v/>
          </cell>
          <cell r="I2355" t="str">
            <v/>
          </cell>
          <cell r="K2355" t="str">
            <v/>
          </cell>
          <cell r="M2355" t="str">
            <v/>
          </cell>
        </row>
        <row r="2356">
          <cell r="A2356" t="str">
            <v>56958000069</v>
          </cell>
          <cell r="B2356" t="str">
            <v>[제 343호] 난연제어케이블  F-CVV-SB 2Cx1.5㎟ [M]</v>
          </cell>
          <cell r="F2356" t="str">
            <v/>
          </cell>
          <cell r="G2356" t="str">
            <v/>
          </cell>
          <cell r="I2356" t="str">
            <v/>
          </cell>
          <cell r="K2356" t="str">
            <v/>
          </cell>
          <cell r="M2356" t="str">
            <v/>
          </cell>
        </row>
        <row r="2357">
          <cell r="A2357" t="str">
            <v>난연제어케이블F-CVV-SB 2Cx1.5㎟m</v>
          </cell>
          <cell r="B2357" t="str">
            <v>난연제어케이블</v>
          </cell>
          <cell r="C2357" t="str">
            <v>F-CVV-SB 2Cx1.5㎟</v>
          </cell>
          <cell r="D2357" t="str">
            <v>m</v>
          </cell>
          <cell r="E2357">
            <v>1.05</v>
          </cell>
          <cell r="F2357">
            <v>1313</v>
          </cell>
          <cell r="G2357">
            <v>1378.6</v>
          </cell>
          <cell r="H2357">
            <v>1313</v>
          </cell>
          <cell r="I2357">
            <v>1378.6</v>
          </cell>
          <cell r="J2357">
            <v>0</v>
          </cell>
          <cell r="K2357" t="str">
            <v/>
          </cell>
          <cell r="L2357">
            <v>0</v>
          </cell>
          <cell r="M2357" t="str">
            <v/>
          </cell>
        </row>
        <row r="2358">
          <cell r="A2358" t="str">
            <v>A0100000000</v>
          </cell>
          <cell r="B2358" t="str">
            <v>[ 소모 잡자재 ]</v>
          </cell>
          <cell r="C2358" t="str">
            <v>전선, 전선관의 2 %</v>
          </cell>
          <cell r="D2358" t="str">
            <v>식</v>
          </cell>
          <cell r="E2358">
            <v>1</v>
          </cell>
          <cell r="F2358">
            <v>27.5</v>
          </cell>
          <cell r="G2358">
            <v>27.5</v>
          </cell>
          <cell r="H2358">
            <v>27.5</v>
          </cell>
          <cell r="I2358">
            <v>27.5</v>
          </cell>
          <cell r="K2358" t="str">
            <v/>
          </cell>
          <cell r="M2358" t="str">
            <v/>
          </cell>
        </row>
        <row r="2359">
          <cell r="A2359" t="str">
            <v>노 무 비저압케이블전공인</v>
          </cell>
          <cell r="B2359" t="str">
            <v>노 무 비</v>
          </cell>
          <cell r="C2359" t="str">
            <v>저압케이블전공</v>
          </cell>
          <cell r="D2359" t="str">
            <v>인</v>
          </cell>
          <cell r="E2359">
            <v>1.6E-2</v>
          </cell>
          <cell r="F2359">
            <v>163808</v>
          </cell>
          <cell r="G2359">
            <v>2620.9</v>
          </cell>
          <cell r="H2359">
            <v>0</v>
          </cell>
          <cell r="I2359" t="str">
            <v/>
          </cell>
          <cell r="J2359">
            <v>163808</v>
          </cell>
          <cell r="K2359">
            <v>2620.9</v>
          </cell>
          <cell r="L2359">
            <v>0</v>
          </cell>
          <cell r="M2359" t="str">
            <v/>
          </cell>
        </row>
        <row r="2360">
          <cell r="A2360" t="str">
            <v>A0300000000</v>
          </cell>
          <cell r="B2360" t="str">
            <v>[ 공 구 손 료 ]</v>
          </cell>
          <cell r="C2360" t="str">
            <v>노무비의 3 %</v>
          </cell>
          <cell r="D2360" t="str">
            <v>식</v>
          </cell>
          <cell r="E2360">
            <v>1</v>
          </cell>
          <cell r="F2360">
            <v>78.599999999999909</v>
          </cell>
          <cell r="G2360">
            <v>78.5</v>
          </cell>
          <cell r="H2360">
            <v>78.599999999999909</v>
          </cell>
          <cell r="I2360">
            <v>78.599999999999909</v>
          </cell>
          <cell r="K2360" t="str">
            <v/>
          </cell>
          <cell r="M2360" t="str">
            <v/>
          </cell>
        </row>
        <row r="2361">
          <cell r="A2361" t="str">
            <v>343</v>
          </cell>
          <cell r="B2361" t="str">
            <v>( 합       계 )</v>
          </cell>
          <cell r="F2361" t="str">
            <v/>
          </cell>
          <cell r="G2361">
            <v>4104</v>
          </cell>
          <cell r="I2361">
            <v>1484</v>
          </cell>
          <cell r="K2361">
            <v>2620</v>
          </cell>
          <cell r="M2361">
            <v>0</v>
          </cell>
        </row>
        <row r="2362">
          <cell r="F2362" t="str">
            <v/>
          </cell>
          <cell r="G2362" t="str">
            <v/>
          </cell>
          <cell r="I2362" t="str">
            <v/>
          </cell>
          <cell r="K2362" t="str">
            <v/>
          </cell>
          <cell r="M2362" t="str">
            <v/>
          </cell>
        </row>
        <row r="2363">
          <cell r="A2363" t="str">
            <v>56958000070</v>
          </cell>
          <cell r="B2363" t="str">
            <v>[제 344호] 고주파 동축케이블  ECX CABLE, 5C-2V [M]</v>
          </cell>
          <cell r="F2363" t="str">
            <v/>
          </cell>
          <cell r="G2363" t="str">
            <v/>
          </cell>
          <cell r="I2363" t="str">
            <v/>
          </cell>
          <cell r="K2363" t="str">
            <v/>
          </cell>
          <cell r="M2363" t="str">
            <v/>
          </cell>
        </row>
        <row r="2364">
          <cell r="A2364" t="str">
            <v>고주파 동축케이블ECX CABLE, 5C-2Vm</v>
          </cell>
          <cell r="B2364" t="str">
            <v>고주파 동축케이블</v>
          </cell>
          <cell r="C2364" t="str">
            <v>ECX CABLE, 5C-2V</v>
          </cell>
          <cell r="D2364" t="str">
            <v>m</v>
          </cell>
          <cell r="E2364">
            <v>1.075</v>
          </cell>
          <cell r="F2364">
            <v>589</v>
          </cell>
          <cell r="G2364">
            <v>633.1</v>
          </cell>
          <cell r="H2364">
            <v>589</v>
          </cell>
          <cell r="I2364">
            <v>633.1</v>
          </cell>
          <cell r="J2364">
            <v>0</v>
          </cell>
          <cell r="K2364" t="str">
            <v/>
          </cell>
          <cell r="L2364">
            <v>0</v>
          </cell>
          <cell r="M2364" t="str">
            <v/>
          </cell>
        </row>
        <row r="2365">
          <cell r="A2365" t="str">
            <v>A0100000000</v>
          </cell>
          <cell r="B2365" t="str">
            <v>[ 소모 잡자재 ]</v>
          </cell>
          <cell r="C2365" t="str">
            <v>전선, 전선관의 2 %</v>
          </cell>
          <cell r="D2365" t="str">
            <v>식</v>
          </cell>
          <cell r="E2365">
            <v>1</v>
          </cell>
          <cell r="F2365">
            <v>12.600000000000023</v>
          </cell>
          <cell r="G2365">
            <v>12.6</v>
          </cell>
          <cell r="H2365">
            <v>12.600000000000023</v>
          </cell>
          <cell r="I2365">
            <v>12.600000000000023</v>
          </cell>
          <cell r="K2365" t="str">
            <v/>
          </cell>
          <cell r="M2365" t="str">
            <v/>
          </cell>
        </row>
        <row r="2366">
          <cell r="A2366" t="str">
            <v>노 무 비통신케이블공인</v>
          </cell>
          <cell r="B2366" t="str">
            <v>노 무 비</v>
          </cell>
          <cell r="C2366" t="str">
            <v>통신케이블공</v>
          </cell>
          <cell r="D2366" t="str">
            <v>인</v>
          </cell>
          <cell r="E2366">
            <v>1.7999999999999999E-2</v>
          </cell>
          <cell r="F2366">
            <v>210204</v>
          </cell>
          <cell r="G2366">
            <v>3783.6</v>
          </cell>
          <cell r="H2366">
            <v>0</v>
          </cell>
          <cell r="I2366" t="str">
            <v/>
          </cell>
          <cell r="J2366">
            <v>210204</v>
          </cell>
          <cell r="K2366">
            <v>3783.6</v>
          </cell>
          <cell r="L2366">
            <v>0</v>
          </cell>
          <cell r="M2366" t="str">
            <v/>
          </cell>
        </row>
        <row r="2367">
          <cell r="A2367" t="str">
            <v>A0300000000</v>
          </cell>
          <cell r="B2367" t="str">
            <v>[ 공 구 손 료 ]</v>
          </cell>
          <cell r="C2367" t="str">
            <v>노무비의 3 %</v>
          </cell>
          <cell r="D2367" t="str">
            <v>식</v>
          </cell>
          <cell r="E2367">
            <v>1</v>
          </cell>
          <cell r="F2367">
            <v>113.40000000000009</v>
          </cell>
          <cell r="G2367">
            <v>113.4</v>
          </cell>
          <cell r="H2367">
            <v>113.40000000000009</v>
          </cell>
          <cell r="I2367">
            <v>113.40000000000009</v>
          </cell>
          <cell r="K2367" t="str">
            <v/>
          </cell>
          <cell r="M2367" t="str">
            <v/>
          </cell>
        </row>
        <row r="2368">
          <cell r="A2368" t="str">
            <v>344</v>
          </cell>
          <cell r="B2368" t="str">
            <v>( 합       계 )</v>
          </cell>
          <cell r="F2368" t="str">
            <v/>
          </cell>
          <cell r="G2368">
            <v>4542</v>
          </cell>
          <cell r="I2368">
            <v>759</v>
          </cell>
          <cell r="K2368">
            <v>3783</v>
          </cell>
          <cell r="M2368">
            <v>0</v>
          </cell>
        </row>
        <row r="2369">
          <cell r="F2369" t="str">
            <v/>
          </cell>
          <cell r="G2369" t="str">
            <v/>
          </cell>
          <cell r="I2369" t="str">
            <v/>
          </cell>
          <cell r="K2369" t="str">
            <v/>
          </cell>
          <cell r="M2369" t="str">
            <v/>
          </cell>
        </row>
        <row r="2370">
          <cell r="A2370" t="str">
            <v>56958000071</v>
          </cell>
          <cell r="B2370" t="str">
            <v>[제 345호] 와이드 스위치  SUPPER WIDE,15A,250V 1로3구 [개]</v>
          </cell>
          <cell r="F2370" t="str">
            <v/>
          </cell>
          <cell r="G2370" t="str">
            <v/>
          </cell>
          <cell r="I2370" t="str">
            <v/>
          </cell>
          <cell r="K2370" t="str">
            <v/>
          </cell>
          <cell r="M2370" t="str">
            <v/>
          </cell>
        </row>
        <row r="2371">
          <cell r="A2371" t="str">
            <v>와이드 스위치SUPPER WIDE,15A,250V 1로3구개</v>
          </cell>
          <cell r="B2371" t="str">
            <v>와이드 스위치</v>
          </cell>
          <cell r="C2371" t="str">
            <v>SUPPER WIDE,15A,250V 1로3구</v>
          </cell>
          <cell r="D2371" t="str">
            <v>개</v>
          </cell>
          <cell r="E2371">
            <v>1</v>
          </cell>
          <cell r="F2371">
            <v>6120</v>
          </cell>
          <cell r="G2371">
            <v>6120</v>
          </cell>
          <cell r="H2371">
            <v>6120</v>
          </cell>
          <cell r="I2371">
            <v>6120</v>
          </cell>
          <cell r="J2371">
            <v>0</v>
          </cell>
          <cell r="K2371" t="str">
            <v/>
          </cell>
          <cell r="L2371">
            <v>0</v>
          </cell>
          <cell r="M2371" t="str">
            <v/>
          </cell>
        </row>
        <row r="2372">
          <cell r="A2372" t="str">
            <v>노 무 비내선전공인</v>
          </cell>
          <cell r="B2372" t="str">
            <v>노 무 비</v>
          </cell>
          <cell r="C2372" t="str">
            <v>내선전공</v>
          </cell>
          <cell r="D2372" t="str">
            <v>인</v>
          </cell>
          <cell r="E2372">
            <v>8.5000000000000006E-2</v>
          </cell>
          <cell r="F2372">
            <v>135106</v>
          </cell>
          <cell r="G2372">
            <v>11484</v>
          </cell>
          <cell r="H2372">
            <v>0</v>
          </cell>
          <cell r="I2372" t="str">
            <v/>
          </cell>
          <cell r="J2372">
            <v>135106</v>
          </cell>
          <cell r="K2372">
            <v>11484</v>
          </cell>
          <cell r="L2372">
            <v>0</v>
          </cell>
          <cell r="M2372" t="str">
            <v/>
          </cell>
        </row>
        <row r="2373">
          <cell r="A2373" t="str">
            <v>A0300000000</v>
          </cell>
          <cell r="B2373" t="str">
            <v>[ 공 구 손 료 ]</v>
          </cell>
          <cell r="C2373" t="str">
            <v>노무비의 3 %</v>
          </cell>
          <cell r="D2373" t="str">
            <v>식</v>
          </cell>
          <cell r="E2373">
            <v>1</v>
          </cell>
          <cell r="F2373">
            <v>344.5</v>
          </cell>
          <cell r="G2373">
            <v>344.5</v>
          </cell>
          <cell r="H2373">
            <v>344.5</v>
          </cell>
          <cell r="I2373">
            <v>344.5</v>
          </cell>
          <cell r="K2373" t="str">
            <v/>
          </cell>
          <cell r="M2373" t="str">
            <v/>
          </cell>
        </row>
        <row r="2374">
          <cell r="A2374" t="str">
            <v>345</v>
          </cell>
          <cell r="B2374" t="str">
            <v>( 합       계 )</v>
          </cell>
          <cell r="F2374" t="str">
            <v/>
          </cell>
          <cell r="G2374">
            <v>17948</v>
          </cell>
          <cell r="I2374">
            <v>6464</v>
          </cell>
          <cell r="K2374">
            <v>11484</v>
          </cell>
          <cell r="M2374">
            <v>0</v>
          </cell>
        </row>
        <row r="2375">
          <cell r="F2375" t="str">
            <v/>
          </cell>
          <cell r="G2375" t="str">
            <v/>
          </cell>
          <cell r="I2375" t="str">
            <v/>
          </cell>
          <cell r="K2375" t="str">
            <v/>
          </cell>
          <cell r="M2375" t="str">
            <v/>
          </cell>
        </row>
        <row r="2376">
          <cell r="A2376" t="str">
            <v>56958000072</v>
          </cell>
          <cell r="B2376" t="str">
            <v>[제 346호] 탄소접지봉  G-2N(260x1000) [개]</v>
          </cell>
          <cell r="F2376" t="str">
            <v/>
          </cell>
          <cell r="G2376" t="str">
            <v/>
          </cell>
          <cell r="I2376" t="str">
            <v/>
          </cell>
          <cell r="K2376" t="str">
            <v/>
          </cell>
          <cell r="M2376" t="str">
            <v/>
          </cell>
        </row>
        <row r="2377">
          <cell r="A2377" t="str">
            <v>탄소접지봉G-2N(260x1000)개</v>
          </cell>
          <cell r="B2377" t="str">
            <v>탄소접지봉</v>
          </cell>
          <cell r="C2377" t="str">
            <v>G-2N(260x1000)</v>
          </cell>
          <cell r="D2377" t="str">
            <v>개</v>
          </cell>
          <cell r="E2377">
            <v>1</v>
          </cell>
          <cell r="F2377">
            <v>628000</v>
          </cell>
          <cell r="G2377">
            <v>628000</v>
          </cell>
          <cell r="H2377">
            <v>628000</v>
          </cell>
          <cell r="I2377">
            <v>628000</v>
          </cell>
          <cell r="J2377">
            <v>0</v>
          </cell>
          <cell r="K2377" t="str">
            <v/>
          </cell>
          <cell r="L2377">
            <v>0</v>
          </cell>
          <cell r="M2377" t="str">
            <v/>
          </cell>
        </row>
        <row r="2378">
          <cell r="A2378" t="str">
            <v>노 무 비내선전공인</v>
          </cell>
          <cell r="B2378" t="str">
            <v>노 무 비</v>
          </cell>
          <cell r="C2378" t="str">
            <v>내선전공</v>
          </cell>
          <cell r="D2378" t="str">
            <v>인</v>
          </cell>
          <cell r="E2378">
            <v>0.59</v>
          </cell>
          <cell r="F2378">
            <v>135106</v>
          </cell>
          <cell r="G2378">
            <v>79712.5</v>
          </cell>
          <cell r="H2378">
            <v>0</v>
          </cell>
          <cell r="I2378" t="str">
            <v/>
          </cell>
          <cell r="J2378">
            <v>135106</v>
          </cell>
          <cell r="K2378">
            <v>79712.5</v>
          </cell>
          <cell r="L2378">
            <v>0</v>
          </cell>
          <cell r="M2378" t="str">
            <v/>
          </cell>
        </row>
        <row r="2379">
          <cell r="A2379" t="str">
            <v>노 무 비보통인부인</v>
          </cell>
          <cell r="B2379" t="str">
            <v>노 무 비</v>
          </cell>
          <cell r="C2379" t="str">
            <v>보통인부</v>
          </cell>
          <cell r="D2379" t="str">
            <v>인</v>
          </cell>
          <cell r="E2379">
            <v>1</v>
          </cell>
          <cell r="F2379">
            <v>81443</v>
          </cell>
          <cell r="G2379">
            <v>81443</v>
          </cell>
          <cell r="H2379">
            <v>0</v>
          </cell>
          <cell r="I2379" t="str">
            <v/>
          </cell>
          <cell r="J2379">
            <v>81443</v>
          </cell>
          <cell r="K2379">
            <v>81443</v>
          </cell>
          <cell r="L2379">
            <v>0</v>
          </cell>
          <cell r="M2379" t="str">
            <v/>
          </cell>
        </row>
        <row r="2380">
          <cell r="A2380" t="str">
            <v>A0300000000</v>
          </cell>
          <cell r="B2380" t="str">
            <v>[ 공 구 손 료 ]</v>
          </cell>
          <cell r="C2380" t="str">
            <v>노무비의 3 %</v>
          </cell>
          <cell r="D2380" t="str">
            <v>식</v>
          </cell>
          <cell r="E2380">
            <v>1</v>
          </cell>
          <cell r="F2380">
            <v>4834.6000000000058</v>
          </cell>
          <cell r="G2380">
            <v>4834.6000000000004</v>
          </cell>
          <cell r="H2380">
            <v>4834.6000000000058</v>
          </cell>
          <cell r="I2380">
            <v>4834.6000000000058</v>
          </cell>
          <cell r="K2380" t="str">
            <v/>
          </cell>
          <cell r="M2380" t="str">
            <v/>
          </cell>
        </row>
        <row r="2381">
          <cell r="A2381" t="str">
            <v>346</v>
          </cell>
          <cell r="B2381" t="str">
            <v>( 합       계 )</v>
          </cell>
          <cell r="F2381" t="str">
            <v/>
          </cell>
          <cell r="G2381">
            <v>793989</v>
          </cell>
          <cell r="I2381">
            <v>632834</v>
          </cell>
          <cell r="K2381">
            <v>161155</v>
          </cell>
          <cell r="M2381">
            <v>0</v>
          </cell>
        </row>
        <row r="2382">
          <cell r="F2382" t="str">
            <v/>
          </cell>
          <cell r="G2382" t="str">
            <v/>
          </cell>
          <cell r="I2382" t="str">
            <v/>
          </cell>
          <cell r="K2382" t="str">
            <v/>
          </cell>
          <cell r="M2382" t="str">
            <v/>
          </cell>
        </row>
        <row r="2383">
          <cell r="A2383" t="str">
            <v>56958000073</v>
          </cell>
          <cell r="B2383" t="str">
            <v>[제 347호] 접지단자함  SUS, 2 CCT [면]</v>
          </cell>
          <cell r="F2383" t="str">
            <v/>
          </cell>
          <cell r="G2383" t="str">
            <v/>
          </cell>
          <cell r="I2383" t="str">
            <v/>
          </cell>
          <cell r="K2383" t="str">
            <v/>
          </cell>
          <cell r="M2383" t="str">
            <v/>
          </cell>
        </row>
        <row r="2384">
          <cell r="A2384" t="str">
            <v>접지단자함SUS, 2 CCT면</v>
          </cell>
          <cell r="B2384" t="str">
            <v>접지단자함</v>
          </cell>
          <cell r="C2384" t="str">
            <v>SUS, 2 CCT</v>
          </cell>
          <cell r="D2384" t="str">
            <v>면</v>
          </cell>
          <cell r="E2384">
            <v>1</v>
          </cell>
          <cell r="F2384">
            <v>112000</v>
          </cell>
          <cell r="G2384">
            <v>112000</v>
          </cell>
          <cell r="H2384">
            <v>112000</v>
          </cell>
          <cell r="I2384">
            <v>112000</v>
          </cell>
          <cell r="J2384">
            <v>0</v>
          </cell>
          <cell r="K2384" t="str">
            <v/>
          </cell>
          <cell r="L2384">
            <v>0</v>
          </cell>
          <cell r="M2384" t="str">
            <v/>
          </cell>
        </row>
        <row r="2385">
          <cell r="A2385" t="str">
            <v>노 무 비내선전공인</v>
          </cell>
          <cell r="B2385" t="str">
            <v>노 무 비</v>
          </cell>
          <cell r="C2385" t="str">
            <v>내선전공</v>
          </cell>
          <cell r="D2385" t="str">
            <v>인</v>
          </cell>
          <cell r="E2385">
            <v>0.66</v>
          </cell>
          <cell r="F2385">
            <v>135106</v>
          </cell>
          <cell r="G2385">
            <v>89169.9</v>
          </cell>
          <cell r="H2385">
            <v>0</v>
          </cell>
          <cell r="I2385" t="str">
            <v/>
          </cell>
          <cell r="J2385">
            <v>135106</v>
          </cell>
          <cell r="K2385">
            <v>89169.9</v>
          </cell>
          <cell r="L2385">
            <v>0</v>
          </cell>
          <cell r="M2385" t="str">
            <v/>
          </cell>
        </row>
        <row r="2386">
          <cell r="A2386" t="str">
            <v>A0300000000</v>
          </cell>
          <cell r="B2386" t="str">
            <v>[ 공 구 손 료 ]</v>
          </cell>
          <cell r="C2386" t="str">
            <v>노무비의 3 %</v>
          </cell>
          <cell r="D2386" t="str">
            <v>식</v>
          </cell>
          <cell r="E2386">
            <v>1</v>
          </cell>
          <cell r="F2386">
            <v>2675</v>
          </cell>
          <cell r="G2386">
            <v>2675</v>
          </cell>
          <cell r="H2386">
            <v>2675</v>
          </cell>
          <cell r="I2386">
            <v>2675</v>
          </cell>
          <cell r="K2386" t="str">
            <v/>
          </cell>
          <cell r="M2386" t="str">
            <v/>
          </cell>
        </row>
        <row r="2387">
          <cell r="A2387" t="str">
            <v>347</v>
          </cell>
          <cell r="B2387" t="str">
            <v>( 합       계 )</v>
          </cell>
          <cell r="F2387" t="str">
            <v/>
          </cell>
          <cell r="G2387">
            <v>203844</v>
          </cell>
          <cell r="I2387">
            <v>114675</v>
          </cell>
          <cell r="K2387">
            <v>89169</v>
          </cell>
          <cell r="M2387">
            <v>0</v>
          </cell>
        </row>
        <row r="2388">
          <cell r="F2388" t="str">
            <v/>
          </cell>
          <cell r="G2388" t="str">
            <v/>
          </cell>
          <cell r="I2388" t="str">
            <v/>
          </cell>
          <cell r="K2388" t="str">
            <v/>
          </cell>
          <cell r="M2388" t="str">
            <v/>
          </cell>
        </row>
        <row r="2389">
          <cell r="A2389" t="str">
            <v>56958000074</v>
          </cell>
          <cell r="B2389" t="str">
            <v>[제 348호] 접지단자함  SUS, 5 CCT [면]</v>
          </cell>
          <cell r="F2389" t="str">
            <v/>
          </cell>
          <cell r="G2389" t="str">
            <v/>
          </cell>
          <cell r="I2389" t="str">
            <v/>
          </cell>
          <cell r="K2389" t="str">
            <v/>
          </cell>
          <cell r="M2389" t="str">
            <v/>
          </cell>
        </row>
        <row r="2390">
          <cell r="A2390" t="str">
            <v>접지단자함SUS, 5 CCT면</v>
          </cell>
          <cell r="B2390" t="str">
            <v>접지단자함</v>
          </cell>
          <cell r="C2390" t="str">
            <v>SUS, 5 CCT</v>
          </cell>
          <cell r="D2390" t="str">
            <v>면</v>
          </cell>
          <cell r="E2390">
            <v>1</v>
          </cell>
          <cell r="F2390">
            <v>218000</v>
          </cell>
          <cell r="G2390">
            <v>218000</v>
          </cell>
          <cell r="H2390">
            <v>218000</v>
          </cell>
          <cell r="I2390">
            <v>218000</v>
          </cell>
          <cell r="J2390">
            <v>0</v>
          </cell>
          <cell r="K2390" t="str">
            <v/>
          </cell>
          <cell r="L2390">
            <v>0</v>
          </cell>
          <cell r="M2390" t="str">
            <v/>
          </cell>
        </row>
        <row r="2391">
          <cell r="A2391" t="str">
            <v>노 무 비내선전공인</v>
          </cell>
          <cell r="B2391" t="str">
            <v>노 무 비</v>
          </cell>
          <cell r="C2391" t="str">
            <v>내선전공</v>
          </cell>
          <cell r="D2391" t="str">
            <v>인</v>
          </cell>
          <cell r="E2391">
            <v>0.66</v>
          </cell>
          <cell r="F2391">
            <v>135106</v>
          </cell>
          <cell r="G2391">
            <v>89169.9</v>
          </cell>
          <cell r="H2391">
            <v>0</v>
          </cell>
          <cell r="I2391" t="str">
            <v/>
          </cell>
          <cell r="J2391">
            <v>135106</v>
          </cell>
          <cell r="K2391">
            <v>89169.9</v>
          </cell>
          <cell r="L2391">
            <v>0</v>
          </cell>
          <cell r="M2391" t="str">
            <v/>
          </cell>
        </row>
        <row r="2392">
          <cell r="A2392" t="str">
            <v>A0300000000</v>
          </cell>
          <cell r="B2392" t="str">
            <v>[ 공 구 손 료 ]</v>
          </cell>
          <cell r="C2392" t="str">
            <v>노무비의 3 %</v>
          </cell>
          <cell r="D2392" t="str">
            <v>식</v>
          </cell>
          <cell r="E2392">
            <v>1</v>
          </cell>
          <cell r="F2392">
            <v>2675</v>
          </cell>
          <cell r="G2392">
            <v>2675</v>
          </cell>
          <cell r="H2392">
            <v>2675</v>
          </cell>
          <cell r="I2392">
            <v>2675</v>
          </cell>
          <cell r="K2392" t="str">
            <v/>
          </cell>
          <cell r="M2392" t="str">
            <v/>
          </cell>
        </row>
        <row r="2393">
          <cell r="A2393" t="str">
            <v>348</v>
          </cell>
          <cell r="B2393" t="str">
            <v>( 합       계 )</v>
          </cell>
          <cell r="F2393" t="str">
            <v/>
          </cell>
          <cell r="G2393">
            <v>309844</v>
          </cell>
          <cell r="I2393">
            <v>220675</v>
          </cell>
          <cell r="K2393">
            <v>89169</v>
          </cell>
          <cell r="M2393">
            <v>0</v>
          </cell>
        </row>
        <row r="2394">
          <cell r="F2394" t="str">
            <v/>
          </cell>
          <cell r="G2394" t="str">
            <v/>
          </cell>
          <cell r="I2394" t="str">
            <v/>
          </cell>
          <cell r="K2394" t="str">
            <v/>
          </cell>
          <cell r="M2394" t="str">
            <v/>
          </cell>
        </row>
        <row r="2395">
          <cell r="A2395" t="str">
            <v>56958000075</v>
          </cell>
          <cell r="B2395" t="str">
            <v>[제 349호] 세대단자함  50A(Main), 6회로 [개]</v>
          </cell>
          <cell r="F2395" t="str">
            <v/>
          </cell>
          <cell r="G2395" t="str">
            <v/>
          </cell>
          <cell r="I2395" t="str">
            <v/>
          </cell>
          <cell r="K2395" t="str">
            <v/>
          </cell>
          <cell r="M2395" t="str">
            <v/>
          </cell>
        </row>
        <row r="2396">
          <cell r="A2396" t="str">
            <v>세대단자함50A(Main), 6회로개</v>
          </cell>
          <cell r="B2396" t="str">
            <v>세대단자함</v>
          </cell>
          <cell r="C2396" t="str">
            <v>50A(Main), 6회로</v>
          </cell>
          <cell r="D2396" t="str">
            <v>개</v>
          </cell>
          <cell r="E2396">
            <v>1</v>
          </cell>
          <cell r="F2396">
            <v>56200</v>
          </cell>
          <cell r="G2396">
            <v>56200</v>
          </cell>
          <cell r="H2396">
            <v>56200</v>
          </cell>
          <cell r="I2396">
            <v>56200</v>
          </cell>
          <cell r="J2396">
            <v>0</v>
          </cell>
          <cell r="K2396" t="str">
            <v/>
          </cell>
          <cell r="L2396">
            <v>0</v>
          </cell>
          <cell r="M2396" t="str">
            <v/>
          </cell>
        </row>
        <row r="2397">
          <cell r="A2397" t="str">
            <v>노 무 비내선전공인</v>
          </cell>
          <cell r="B2397" t="str">
            <v>노 무 비</v>
          </cell>
          <cell r="C2397" t="str">
            <v>내선전공</v>
          </cell>
          <cell r="D2397" t="str">
            <v>인</v>
          </cell>
          <cell r="E2397">
            <v>2.262</v>
          </cell>
          <cell r="F2397">
            <v>135106</v>
          </cell>
          <cell r="G2397">
            <v>305609.7</v>
          </cell>
          <cell r="H2397">
            <v>0</v>
          </cell>
          <cell r="I2397" t="str">
            <v/>
          </cell>
          <cell r="J2397">
            <v>135106</v>
          </cell>
          <cell r="K2397">
            <v>305609.7</v>
          </cell>
          <cell r="L2397">
            <v>0</v>
          </cell>
          <cell r="M2397" t="str">
            <v/>
          </cell>
        </row>
        <row r="2398">
          <cell r="A2398" t="str">
            <v>A0300000000</v>
          </cell>
          <cell r="B2398" t="str">
            <v>[ 공 구 손 료 ]</v>
          </cell>
          <cell r="C2398" t="str">
            <v>노무비의 3 %</v>
          </cell>
          <cell r="D2398" t="str">
            <v>식</v>
          </cell>
          <cell r="E2398">
            <v>1</v>
          </cell>
          <cell r="F2398">
            <v>9168.2000000000116</v>
          </cell>
          <cell r="G2398">
            <v>9168.2000000000007</v>
          </cell>
          <cell r="H2398">
            <v>9168.2000000000116</v>
          </cell>
          <cell r="I2398">
            <v>9168.2000000000116</v>
          </cell>
          <cell r="K2398" t="str">
            <v/>
          </cell>
          <cell r="M2398" t="str">
            <v/>
          </cell>
        </row>
        <row r="2399">
          <cell r="A2399" t="str">
            <v>349</v>
          </cell>
          <cell r="B2399" t="str">
            <v>( 합       계 )</v>
          </cell>
          <cell r="F2399" t="str">
            <v/>
          </cell>
          <cell r="G2399">
            <v>370977</v>
          </cell>
          <cell r="I2399">
            <v>65368</v>
          </cell>
          <cell r="K2399">
            <v>305609</v>
          </cell>
          <cell r="M2399">
            <v>0</v>
          </cell>
        </row>
        <row r="2400">
          <cell r="F2400" t="str">
            <v/>
          </cell>
          <cell r="G2400" t="str">
            <v/>
          </cell>
          <cell r="I2400" t="str">
            <v/>
          </cell>
          <cell r="K2400" t="str">
            <v/>
          </cell>
          <cell r="M2400" t="str">
            <v/>
          </cell>
        </row>
        <row r="2401">
          <cell r="A2401" t="str">
            <v>56958000076</v>
          </cell>
          <cell r="B2401" t="str">
            <v>[제 350호] 러그단자  동관단자 1 HOLE 95 ㎟ [개]</v>
          </cell>
          <cell r="F2401" t="str">
            <v/>
          </cell>
          <cell r="G2401" t="str">
            <v/>
          </cell>
          <cell r="I2401" t="str">
            <v/>
          </cell>
          <cell r="K2401" t="str">
            <v/>
          </cell>
          <cell r="M2401" t="str">
            <v/>
          </cell>
        </row>
        <row r="2402">
          <cell r="A2402" t="str">
            <v>러그단자동관단자 1 HOLE 95 ㎟개</v>
          </cell>
          <cell r="B2402" t="str">
            <v>러그단자</v>
          </cell>
          <cell r="C2402" t="str">
            <v>동관단자 1 HOLE 95 ㎟</v>
          </cell>
          <cell r="D2402" t="str">
            <v>개</v>
          </cell>
          <cell r="E2402">
            <v>1</v>
          </cell>
          <cell r="F2402">
            <v>1403</v>
          </cell>
          <cell r="G2402">
            <v>1403</v>
          </cell>
          <cell r="H2402">
            <v>1403</v>
          </cell>
          <cell r="I2402">
            <v>1403</v>
          </cell>
          <cell r="J2402">
            <v>0</v>
          </cell>
          <cell r="K2402" t="str">
            <v/>
          </cell>
          <cell r="L2402">
            <v>0</v>
          </cell>
          <cell r="M2402" t="str">
            <v/>
          </cell>
        </row>
        <row r="2403">
          <cell r="A2403" t="str">
            <v>노 무 비저압케이블전공인</v>
          </cell>
          <cell r="B2403" t="str">
            <v>노 무 비</v>
          </cell>
          <cell r="C2403" t="str">
            <v>저압케이블전공</v>
          </cell>
          <cell r="D2403" t="str">
            <v>인</v>
          </cell>
          <cell r="E2403">
            <v>0.15</v>
          </cell>
          <cell r="F2403">
            <v>163808</v>
          </cell>
          <cell r="G2403">
            <v>24571.200000000001</v>
          </cell>
          <cell r="H2403">
            <v>0</v>
          </cell>
          <cell r="I2403" t="str">
            <v/>
          </cell>
          <cell r="J2403">
            <v>163808</v>
          </cell>
          <cell r="K2403">
            <v>24571.200000000001</v>
          </cell>
          <cell r="L2403">
            <v>0</v>
          </cell>
          <cell r="M2403" t="str">
            <v/>
          </cell>
        </row>
        <row r="2404">
          <cell r="A2404" t="str">
            <v>A0300000000</v>
          </cell>
          <cell r="B2404" t="str">
            <v>[ 공 구 손 료 ]</v>
          </cell>
          <cell r="C2404" t="str">
            <v>노무비의 3 %</v>
          </cell>
          <cell r="D2404" t="str">
            <v>식</v>
          </cell>
          <cell r="E2404">
            <v>1</v>
          </cell>
          <cell r="F2404">
            <v>737.09999999999854</v>
          </cell>
          <cell r="G2404">
            <v>737</v>
          </cell>
          <cell r="H2404">
            <v>737.09999999999854</v>
          </cell>
          <cell r="I2404">
            <v>737.09999999999854</v>
          </cell>
          <cell r="K2404" t="str">
            <v/>
          </cell>
          <cell r="M2404" t="str">
            <v/>
          </cell>
        </row>
        <row r="2405">
          <cell r="A2405" t="str">
            <v>350</v>
          </cell>
          <cell r="B2405" t="str">
            <v>( 합       계 )</v>
          </cell>
          <cell r="F2405" t="str">
            <v/>
          </cell>
          <cell r="G2405">
            <v>26711</v>
          </cell>
          <cell r="I2405">
            <v>2140</v>
          </cell>
          <cell r="K2405">
            <v>24571</v>
          </cell>
          <cell r="M2405">
            <v>0</v>
          </cell>
        </row>
        <row r="2406">
          <cell r="F2406" t="str">
            <v/>
          </cell>
          <cell r="G2406" t="str">
            <v/>
          </cell>
          <cell r="I2406" t="str">
            <v/>
          </cell>
          <cell r="K2406" t="str">
            <v/>
          </cell>
          <cell r="M2406" t="str">
            <v/>
          </cell>
        </row>
        <row r="2407">
          <cell r="A2407" t="str">
            <v>56958000077</v>
          </cell>
          <cell r="B2407" t="str">
            <v>[제 351호] 러그단자(IEC 90)  동관단자 1 HOLE 185 ㎟ [개]</v>
          </cell>
          <cell r="F2407" t="str">
            <v/>
          </cell>
          <cell r="G2407" t="str">
            <v/>
          </cell>
          <cell r="I2407" t="str">
            <v/>
          </cell>
          <cell r="K2407" t="str">
            <v/>
          </cell>
          <cell r="M2407" t="str">
            <v/>
          </cell>
        </row>
        <row r="2408">
          <cell r="A2408" t="str">
            <v>러그단자(IEC 90)동관단자 1 HOLE 185 ㎟개</v>
          </cell>
          <cell r="B2408" t="str">
            <v>러그단자(IEC 90)</v>
          </cell>
          <cell r="C2408" t="str">
            <v>동관단자 1 HOLE 185 ㎟</v>
          </cell>
          <cell r="D2408" t="str">
            <v>개</v>
          </cell>
          <cell r="E2408">
            <v>1</v>
          </cell>
          <cell r="F2408">
            <v>3000</v>
          </cell>
          <cell r="G2408">
            <v>3000</v>
          </cell>
          <cell r="H2408">
            <v>3000</v>
          </cell>
          <cell r="I2408">
            <v>3000</v>
          </cell>
          <cell r="J2408">
            <v>0</v>
          </cell>
          <cell r="K2408" t="str">
            <v/>
          </cell>
          <cell r="L2408">
            <v>0</v>
          </cell>
          <cell r="M2408" t="str">
            <v/>
          </cell>
        </row>
        <row r="2409">
          <cell r="A2409" t="str">
            <v>노 무 비저압케이블전공인</v>
          </cell>
          <cell r="B2409" t="str">
            <v>노 무 비</v>
          </cell>
          <cell r="C2409" t="str">
            <v>저압케이블전공</v>
          </cell>
          <cell r="D2409" t="str">
            <v>인</v>
          </cell>
          <cell r="E2409">
            <v>0.20399999999999999</v>
          </cell>
          <cell r="F2409">
            <v>163808</v>
          </cell>
          <cell r="G2409">
            <v>33416.800000000003</v>
          </cell>
          <cell r="H2409">
            <v>0</v>
          </cell>
          <cell r="I2409" t="str">
            <v/>
          </cell>
          <cell r="J2409">
            <v>163808</v>
          </cell>
          <cell r="K2409">
            <v>33416.800000000003</v>
          </cell>
          <cell r="L2409">
            <v>0</v>
          </cell>
          <cell r="M2409" t="str">
            <v/>
          </cell>
        </row>
        <row r="2410">
          <cell r="A2410" t="str">
            <v>A0300000000</v>
          </cell>
          <cell r="B2410" t="str">
            <v>[ 공 구 손 료 ]</v>
          </cell>
          <cell r="C2410" t="str">
            <v>노무비의 3 %</v>
          </cell>
          <cell r="D2410" t="str">
            <v>식</v>
          </cell>
          <cell r="E2410">
            <v>1</v>
          </cell>
          <cell r="F2410">
            <v>1002.4000000000015</v>
          </cell>
          <cell r="G2410">
            <v>1002.4</v>
          </cell>
          <cell r="H2410">
            <v>1002.4000000000015</v>
          </cell>
          <cell r="I2410">
            <v>1002.4000000000015</v>
          </cell>
          <cell r="K2410" t="str">
            <v/>
          </cell>
          <cell r="M2410" t="str">
            <v/>
          </cell>
        </row>
        <row r="2411">
          <cell r="A2411" t="str">
            <v>351</v>
          </cell>
          <cell r="B2411" t="str">
            <v>( 합       계 )</v>
          </cell>
          <cell r="F2411" t="str">
            <v/>
          </cell>
          <cell r="G2411">
            <v>37418</v>
          </cell>
          <cell r="I2411">
            <v>4002</v>
          </cell>
          <cell r="K2411">
            <v>33416</v>
          </cell>
          <cell r="M2411">
            <v>0</v>
          </cell>
        </row>
        <row r="2412">
          <cell r="F2412" t="str">
            <v/>
          </cell>
          <cell r="G2412" t="str">
            <v/>
          </cell>
          <cell r="I2412" t="str">
            <v/>
          </cell>
          <cell r="K2412" t="str">
            <v/>
          </cell>
          <cell r="M2412" t="str">
            <v/>
          </cell>
        </row>
        <row r="2413">
          <cell r="A2413" t="str">
            <v>56958000078</v>
          </cell>
          <cell r="B2413" t="str">
            <v>[제 352호] 러그단자(IEC 90)  동관단자 1 HOLE 240 ㎟ [개]</v>
          </cell>
          <cell r="F2413" t="str">
            <v/>
          </cell>
          <cell r="G2413" t="str">
            <v/>
          </cell>
          <cell r="I2413" t="str">
            <v/>
          </cell>
          <cell r="K2413" t="str">
            <v/>
          </cell>
          <cell r="M2413" t="str">
            <v/>
          </cell>
        </row>
        <row r="2414">
          <cell r="A2414" t="str">
            <v>러그단자(IEC 90)동관단자 1 HOLE 240 ㎟개</v>
          </cell>
          <cell r="B2414" t="str">
            <v>러그단자(IEC 90)</v>
          </cell>
          <cell r="C2414" t="str">
            <v>동관단자 1 HOLE 240 ㎟</v>
          </cell>
          <cell r="D2414" t="str">
            <v>개</v>
          </cell>
          <cell r="E2414">
            <v>1</v>
          </cell>
          <cell r="F2414">
            <v>3942</v>
          </cell>
          <cell r="G2414">
            <v>3942</v>
          </cell>
          <cell r="H2414">
            <v>3942</v>
          </cell>
          <cell r="I2414">
            <v>3942</v>
          </cell>
          <cell r="J2414">
            <v>0</v>
          </cell>
          <cell r="K2414" t="str">
            <v/>
          </cell>
          <cell r="L2414">
            <v>0</v>
          </cell>
          <cell r="M2414" t="str">
            <v/>
          </cell>
        </row>
        <row r="2415">
          <cell r="A2415" t="str">
            <v>노 무 비저압케이블전공인</v>
          </cell>
          <cell r="B2415" t="str">
            <v>노 무 비</v>
          </cell>
          <cell r="C2415" t="str">
            <v>저압케이블전공</v>
          </cell>
          <cell r="D2415" t="str">
            <v>인</v>
          </cell>
          <cell r="E2415">
            <v>0.23100000000000001</v>
          </cell>
          <cell r="F2415">
            <v>163808</v>
          </cell>
          <cell r="G2415">
            <v>37839.599999999999</v>
          </cell>
          <cell r="H2415">
            <v>0</v>
          </cell>
          <cell r="I2415" t="str">
            <v/>
          </cell>
          <cell r="J2415">
            <v>163808</v>
          </cell>
          <cell r="K2415">
            <v>37839.599999999999</v>
          </cell>
          <cell r="L2415">
            <v>0</v>
          </cell>
          <cell r="M2415" t="str">
            <v/>
          </cell>
        </row>
        <row r="2416">
          <cell r="A2416" t="str">
            <v>A0300000000</v>
          </cell>
          <cell r="B2416" t="str">
            <v>[ 공 구 손 료 ]</v>
          </cell>
          <cell r="C2416" t="str">
            <v>노무비의 3 %</v>
          </cell>
          <cell r="D2416" t="str">
            <v>식</v>
          </cell>
          <cell r="E2416">
            <v>1</v>
          </cell>
          <cell r="F2416">
            <v>1135.0999999999985</v>
          </cell>
          <cell r="G2416">
            <v>1135.0999999999999</v>
          </cell>
          <cell r="H2416">
            <v>1135.0999999999985</v>
          </cell>
          <cell r="I2416">
            <v>1135.0999999999985</v>
          </cell>
          <cell r="K2416" t="str">
            <v/>
          </cell>
          <cell r="M2416" t="str">
            <v/>
          </cell>
        </row>
        <row r="2417">
          <cell r="A2417" t="str">
            <v>352</v>
          </cell>
          <cell r="B2417" t="str">
            <v>( 합       계 )</v>
          </cell>
          <cell r="F2417" t="str">
            <v/>
          </cell>
          <cell r="G2417">
            <v>42916</v>
          </cell>
          <cell r="I2417">
            <v>5077</v>
          </cell>
          <cell r="K2417">
            <v>37839</v>
          </cell>
          <cell r="M2417">
            <v>0</v>
          </cell>
        </row>
        <row r="2418">
          <cell r="F2418" t="str">
            <v/>
          </cell>
          <cell r="G2418" t="str">
            <v/>
          </cell>
          <cell r="I2418" t="str">
            <v/>
          </cell>
          <cell r="K2418" t="str">
            <v/>
          </cell>
          <cell r="M2418" t="str">
            <v/>
          </cell>
        </row>
        <row r="2419">
          <cell r="A2419" t="str">
            <v>56958000079</v>
          </cell>
          <cell r="B2419" t="str">
            <v>[제 353호] 러그단자(IEC 90)  동관단자 2 HOLE 70 ㎟ [개]</v>
          </cell>
          <cell r="F2419" t="str">
            <v/>
          </cell>
          <cell r="G2419" t="str">
            <v/>
          </cell>
          <cell r="I2419" t="str">
            <v/>
          </cell>
          <cell r="K2419" t="str">
            <v/>
          </cell>
          <cell r="M2419" t="str">
            <v/>
          </cell>
        </row>
        <row r="2420">
          <cell r="A2420" t="str">
            <v>러그단자(IEC 90)동관단자 2 HOLE 70 ㎟개</v>
          </cell>
          <cell r="B2420" t="str">
            <v>러그단자(IEC 90)</v>
          </cell>
          <cell r="C2420" t="str">
            <v>동관단자 2 HOLE 70 ㎟</v>
          </cell>
          <cell r="D2420" t="str">
            <v>개</v>
          </cell>
          <cell r="E2420">
            <v>1</v>
          </cell>
          <cell r="F2420">
            <v>1490</v>
          </cell>
          <cell r="G2420">
            <v>1490</v>
          </cell>
          <cell r="H2420">
            <v>1490</v>
          </cell>
          <cell r="I2420">
            <v>1490</v>
          </cell>
          <cell r="J2420">
            <v>0</v>
          </cell>
          <cell r="K2420" t="str">
            <v/>
          </cell>
          <cell r="L2420">
            <v>0</v>
          </cell>
          <cell r="M2420" t="str">
            <v/>
          </cell>
        </row>
        <row r="2421">
          <cell r="A2421" t="str">
            <v>노 무 비저압케이블전공인</v>
          </cell>
          <cell r="B2421" t="str">
            <v>노 무 비</v>
          </cell>
          <cell r="C2421" t="str">
            <v>저압케이블전공</v>
          </cell>
          <cell r="D2421" t="str">
            <v>인</v>
          </cell>
          <cell r="E2421">
            <v>0.14099999999999999</v>
          </cell>
          <cell r="F2421">
            <v>163808</v>
          </cell>
          <cell r="G2421">
            <v>23096.9</v>
          </cell>
          <cell r="H2421">
            <v>0</v>
          </cell>
          <cell r="I2421" t="str">
            <v/>
          </cell>
          <cell r="J2421">
            <v>163808</v>
          </cell>
          <cell r="K2421">
            <v>23096.9</v>
          </cell>
          <cell r="L2421">
            <v>0</v>
          </cell>
          <cell r="M2421" t="str">
            <v/>
          </cell>
        </row>
        <row r="2422">
          <cell r="A2422" t="str">
            <v>A0300000000</v>
          </cell>
          <cell r="B2422" t="str">
            <v>[ 공 구 손 료 ]</v>
          </cell>
          <cell r="C2422" t="str">
            <v>노무비의 3 %</v>
          </cell>
          <cell r="D2422" t="str">
            <v>식</v>
          </cell>
          <cell r="E2422">
            <v>1</v>
          </cell>
          <cell r="F2422">
            <v>692.79999999999927</v>
          </cell>
          <cell r="G2422">
            <v>692.7</v>
          </cell>
          <cell r="H2422">
            <v>692.79999999999927</v>
          </cell>
          <cell r="I2422">
            <v>692.79999999999927</v>
          </cell>
          <cell r="K2422" t="str">
            <v/>
          </cell>
          <cell r="M2422" t="str">
            <v/>
          </cell>
        </row>
        <row r="2423">
          <cell r="A2423" t="str">
            <v>353</v>
          </cell>
          <cell r="B2423" t="str">
            <v>( 합       계 )</v>
          </cell>
          <cell r="F2423" t="str">
            <v/>
          </cell>
          <cell r="G2423">
            <v>25278</v>
          </cell>
          <cell r="I2423">
            <v>2182</v>
          </cell>
          <cell r="K2423">
            <v>23096</v>
          </cell>
          <cell r="M2423">
            <v>0</v>
          </cell>
        </row>
        <row r="2424">
          <cell r="F2424" t="str">
            <v/>
          </cell>
          <cell r="G2424" t="str">
            <v/>
          </cell>
          <cell r="I2424" t="str">
            <v/>
          </cell>
          <cell r="K2424" t="str">
            <v/>
          </cell>
          <cell r="M2424" t="str">
            <v/>
          </cell>
        </row>
        <row r="2425">
          <cell r="A2425" t="str">
            <v>56958000080</v>
          </cell>
          <cell r="B2425" t="str">
            <v>[제 354호] 압착단자(IEC 90)  R형동선 나압착 16 ㎟ [개]</v>
          </cell>
          <cell r="F2425" t="str">
            <v/>
          </cell>
          <cell r="G2425" t="str">
            <v/>
          </cell>
          <cell r="I2425" t="str">
            <v/>
          </cell>
          <cell r="K2425" t="str">
            <v/>
          </cell>
          <cell r="M2425" t="str">
            <v/>
          </cell>
        </row>
        <row r="2426">
          <cell r="A2426" t="str">
            <v>압착단자(IEC 90)R형동선 나압착 16 ㎟개</v>
          </cell>
          <cell r="B2426" t="str">
            <v>압착단자(IEC 90)</v>
          </cell>
          <cell r="C2426" t="str">
            <v>R형동선 나압착 16 ㎟</v>
          </cell>
          <cell r="D2426" t="str">
            <v>개</v>
          </cell>
          <cell r="E2426">
            <v>1</v>
          </cell>
          <cell r="F2426">
            <v>80</v>
          </cell>
          <cell r="G2426">
            <v>80</v>
          </cell>
          <cell r="H2426">
            <v>80</v>
          </cell>
          <cell r="I2426">
            <v>80</v>
          </cell>
          <cell r="J2426">
            <v>0</v>
          </cell>
          <cell r="K2426" t="str">
            <v/>
          </cell>
          <cell r="L2426">
            <v>0</v>
          </cell>
          <cell r="M2426" t="str">
            <v/>
          </cell>
        </row>
        <row r="2427">
          <cell r="A2427" t="str">
            <v>노 무 비저압케이블전공인</v>
          </cell>
          <cell r="B2427" t="str">
            <v>노 무 비</v>
          </cell>
          <cell r="C2427" t="str">
            <v>저압케이블전공</v>
          </cell>
          <cell r="D2427" t="str">
            <v>인</v>
          </cell>
          <cell r="E2427">
            <v>8.1000000000000003E-2</v>
          </cell>
          <cell r="F2427">
            <v>163808</v>
          </cell>
          <cell r="G2427">
            <v>13268.4</v>
          </cell>
          <cell r="H2427">
            <v>0</v>
          </cell>
          <cell r="I2427" t="str">
            <v/>
          </cell>
          <cell r="J2427">
            <v>163808</v>
          </cell>
          <cell r="K2427">
            <v>13268.4</v>
          </cell>
          <cell r="L2427">
            <v>0</v>
          </cell>
          <cell r="M2427" t="str">
            <v/>
          </cell>
        </row>
        <row r="2428">
          <cell r="A2428" t="str">
            <v>A0300000000</v>
          </cell>
          <cell r="B2428" t="str">
            <v>[ 공 구 손 료 ]</v>
          </cell>
          <cell r="C2428" t="str">
            <v>노무비의 3 %</v>
          </cell>
          <cell r="D2428" t="str">
            <v>식</v>
          </cell>
          <cell r="E2428">
            <v>1</v>
          </cell>
          <cell r="F2428">
            <v>398</v>
          </cell>
          <cell r="G2428">
            <v>398</v>
          </cell>
          <cell r="H2428">
            <v>398</v>
          </cell>
          <cell r="I2428">
            <v>398</v>
          </cell>
          <cell r="K2428" t="str">
            <v/>
          </cell>
          <cell r="M2428" t="str">
            <v/>
          </cell>
        </row>
        <row r="2429">
          <cell r="A2429" t="str">
            <v>354</v>
          </cell>
          <cell r="B2429" t="str">
            <v>( 합       계 )</v>
          </cell>
          <cell r="F2429" t="str">
            <v/>
          </cell>
          <cell r="G2429">
            <v>13746</v>
          </cell>
          <cell r="I2429">
            <v>478</v>
          </cell>
          <cell r="K2429">
            <v>13268</v>
          </cell>
          <cell r="M2429">
            <v>0</v>
          </cell>
        </row>
        <row r="2430">
          <cell r="F2430" t="str">
            <v/>
          </cell>
          <cell r="G2430" t="str">
            <v/>
          </cell>
          <cell r="I2430" t="str">
            <v/>
          </cell>
          <cell r="K2430" t="str">
            <v/>
          </cell>
          <cell r="M2430" t="str">
            <v/>
          </cell>
        </row>
        <row r="2431">
          <cell r="A2431" t="str">
            <v>56958000081</v>
          </cell>
          <cell r="B2431" t="str">
            <v>[제 355호] 압착단자(IEC 90)  R형동선 나압착 25 ㎟ [개]</v>
          </cell>
          <cell r="F2431" t="str">
            <v/>
          </cell>
          <cell r="G2431" t="str">
            <v/>
          </cell>
          <cell r="I2431" t="str">
            <v/>
          </cell>
          <cell r="K2431" t="str">
            <v/>
          </cell>
          <cell r="M2431" t="str">
            <v/>
          </cell>
        </row>
        <row r="2432">
          <cell r="A2432" t="str">
            <v>압착단자(IEC 90)R형동선 나압착 25 ㎟개</v>
          </cell>
          <cell r="B2432" t="str">
            <v>압착단자(IEC 90)</v>
          </cell>
          <cell r="C2432" t="str">
            <v>R형동선 나압착 25 ㎟</v>
          </cell>
          <cell r="D2432" t="str">
            <v>개</v>
          </cell>
          <cell r="E2432">
            <v>1</v>
          </cell>
          <cell r="F2432">
            <v>120</v>
          </cell>
          <cell r="G2432">
            <v>120</v>
          </cell>
          <cell r="H2432">
            <v>120</v>
          </cell>
          <cell r="I2432">
            <v>120</v>
          </cell>
          <cell r="J2432">
            <v>0</v>
          </cell>
          <cell r="K2432" t="str">
            <v/>
          </cell>
          <cell r="L2432">
            <v>0</v>
          </cell>
          <cell r="M2432" t="str">
            <v/>
          </cell>
        </row>
        <row r="2433">
          <cell r="A2433" t="str">
            <v>노 무 비저압케이블전공인</v>
          </cell>
          <cell r="B2433" t="str">
            <v>노 무 비</v>
          </cell>
          <cell r="C2433" t="str">
            <v>저압케이블전공</v>
          </cell>
          <cell r="D2433" t="str">
            <v>인</v>
          </cell>
          <cell r="E2433">
            <v>9.9000000000000005E-2</v>
          </cell>
          <cell r="F2433">
            <v>163808</v>
          </cell>
          <cell r="G2433">
            <v>16216.9</v>
          </cell>
          <cell r="H2433">
            <v>0</v>
          </cell>
          <cell r="I2433" t="str">
            <v/>
          </cell>
          <cell r="J2433">
            <v>163808</v>
          </cell>
          <cell r="K2433">
            <v>16216.9</v>
          </cell>
          <cell r="L2433">
            <v>0</v>
          </cell>
          <cell r="M2433" t="str">
            <v/>
          </cell>
        </row>
        <row r="2434">
          <cell r="A2434" t="str">
            <v>A0300000000</v>
          </cell>
          <cell r="B2434" t="str">
            <v>[ 공 구 손 료 ]</v>
          </cell>
          <cell r="C2434" t="str">
            <v>노무비의 3 %</v>
          </cell>
          <cell r="D2434" t="str">
            <v>식</v>
          </cell>
          <cell r="E2434">
            <v>1</v>
          </cell>
          <cell r="F2434">
            <v>486.40000000000146</v>
          </cell>
          <cell r="G2434">
            <v>486.4</v>
          </cell>
          <cell r="H2434">
            <v>486.40000000000146</v>
          </cell>
          <cell r="I2434">
            <v>486.40000000000146</v>
          </cell>
          <cell r="K2434" t="str">
            <v/>
          </cell>
          <cell r="M2434" t="str">
            <v/>
          </cell>
        </row>
        <row r="2435">
          <cell r="A2435" t="str">
            <v>355</v>
          </cell>
          <cell r="B2435" t="str">
            <v>( 합       계 )</v>
          </cell>
          <cell r="F2435" t="str">
            <v/>
          </cell>
          <cell r="G2435">
            <v>16822</v>
          </cell>
          <cell r="I2435">
            <v>606</v>
          </cell>
          <cell r="K2435">
            <v>16216</v>
          </cell>
          <cell r="M2435">
            <v>0</v>
          </cell>
        </row>
        <row r="2436">
          <cell r="F2436" t="str">
            <v/>
          </cell>
          <cell r="G2436" t="str">
            <v/>
          </cell>
          <cell r="I2436" t="str">
            <v/>
          </cell>
          <cell r="K2436" t="str">
            <v/>
          </cell>
          <cell r="M2436" t="str">
            <v/>
          </cell>
        </row>
        <row r="2437">
          <cell r="A2437" t="str">
            <v>56958000082</v>
          </cell>
          <cell r="B2437" t="str">
            <v>[제 356호] 압착단자(IEC 90)  R형동선 나압착 70 ㎟ [개]</v>
          </cell>
          <cell r="F2437" t="str">
            <v/>
          </cell>
          <cell r="G2437" t="str">
            <v/>
          </cell>
          <cell r="I2437" t="str">
            <v/>
          </cell>
          <cell r="K2437" t="str">
            <v/>
          </cell>
          <cell r="M2437" t="str">
            <v/>
          </cell>
        </row>
        <row r="2438">
          <cell r="A2438" t="str">
            <v>압착단자(IEC 90)R형동선 나압착 70 ㎟개</v>
          </cell>
          <cell r="B2438" t="str">
            <v>압착단자(IEC 90)</v>
          </cell>
          <cell r="C2438" t="str">
            <v>R형동선 나압착 70 ㎟</v>
          </cell>
          <cell r="D2438" t="str">
            <v>개</v>
          </cell>
          <cell r="E2438">
            <v>1</v>
          </cell>
          <cell r="F2438">
            <v>420</v>
          </cell>
          <cell r="G2438">
            <v>420</v>
          </cell>
          <cell r="H2438">
            <v>420</v>
          </cell>
          <cell r="I2438">
            <v>420</v>
          </cell>
          <cell r="J2438">
            <v>0</v>
          </cell>
          <cell r="K2438" t="str">
            <v/>
          </cell>
          <cell r="L2438">
            <v>0</v>
          </cell>
          <cell r="M2438" t="str">
            <v/>
          </cell>
        </row>
        <row r="2439">
          <cell r="A2439" t="str">
            <v>노 무 비저압케이블전공인</v>
          </cell>
          <cell r="B2439" t="str">
            <v>노 무 비</v>
          </cell>
          <cell r="C2439" t="str">
            <v>저압케이블전공</v>
          </cell>
          <cell r="D2439" t="str">
            <v>인</v>
          </cell>
          <cell r="E2439">
            <v>0.14099999999999999</v>
          </cell>
          <cell r="F2439">
            <v>163808</v>
          </cell>
          <cell r="G2439">
            <v>23096.9</v>
          </cell>
          <cell r="H2439">
            <v>0</v>
          </cell>
          <cell r="I2439" t="str">
            <v/>
          </cell>
          <cell r="J2439">
            <v>163808</v>
          </cell>
          <cell r="K2439">
            <v>23096.9</v>
          </cell>
          <cell r="L2439">
            <v>0</v>
          </cell>
          <cell r="M2439" t="str">
            <v/>
          </cell>
        </row>
        <row r="2440">
          <cell r="A2440" t="str">
            <v>A0300000000</v>
          </cell>
          <cell r="B2440" t="str">
            <v>[ 공 구 손 료 ]</v>
          </cell>
          <cell r="C2440" t="str">
            <v>노무비의 3 %</v>
          </cell>
          <cell r="D2440" t="str">
            <v>식</v>
          </cell>
          <cell r="E2440">
            <v>1</v>
          </cell>
          <cell r="F2440">
            <v>692.79999999999927</v>
          </cell>
          <cell r="G2440">
            <v>692.7</v>
          </cell>
          <cell r="H2440">
            <v>692.79999999999927</v>
          </cell>
          <cell r="I2440">
            <v>692.79999999999927</v>
          </cell>
          <cell r="K2440" t="str">
            <v/>
          </cell>
          <cell r="M2440" t="str">
            <v/>
          </cell>
        </row>
        <row r="2441">
          <cell r="A2441" t="str">
            <v>356</v>
          </cell>
          <cell r="B2441" t="str">
            <v>( 합       계 )</v>
          </cell>
          <cell r="F2441" t="str">
            <v/>
          </cell>
          <cell r="G2441">
            <v>24208</v>
          </cell>
          <cell r="I2441">
            <v>1112</v>
          </cell>
          <cell r="K2441">
            <v>23096</v>
          </cell>
          <cell r="M2441">
            <v>0</v>
          </cell>
        </row>
        <row r="2442">
          <cell r="F2442" t="str">
            <v/>
          </cell>
          <cell r="G2442" t="str">
            <v/>
          </cell>
          <cell r="I2442" t="str">
            <v/>
          </cell>
          <cell r="K2442" t="str">
            <v/>
          </cell>
          <cell r="M2442" t="str">
            <v/>
          </cell>
        </row>
        <row r="2443">
          <cell r="A2443" t="str">
            <v>56958000083</v>
          </cell>
          <cell r="B2443" t="str">
            <v>[제 357호] 압착단자(IEC 90)  R형동선 나압착 95 ㎟ [개]</v>
          </cell>
          <cell r="F2443" t="str">
            <v/>
          </cell>
          <cell r="G2443" t="str">
            <v/>
          </cell>
          <cell r="I2443" t="str">
            <v/>
          </cell>
          <cell r="K2443" t="str">
            <v/>
          </cell>
          <cell r="M2443" t="str">
            <v/>
          </cell>
        </row>
        <row r="2444">
          <cell r="A2444" t="str">
            <v>압착단자(IEC 90)R형동선 나압착 95 ㎟개</v>
          </cell>
          <cell r="B2444" t="str">
            <v>압착단자(IEC 90)</v>
          </cell>
          <cell r="C2444" t="str">
            <v>R형동선 나압착 95 ㎟</v>
          </cell>
          <cell r="D2444" t="str">
            <v>개</v>
          </cell>
          <cell r="E2444">
            <v>1</v>
          </cell>
          <cell r="F2444">
            <v>534</v>
          </cell>
          <cell r="G2444">
            <v>534</v>
          </cell>
          <cell r="H2444">
            <v>534</v>
          </cell>
          <cell r="I2444">
            <v>534</v>
          </cell>
          <cell r="J2444">
            <v>0</v>
          </cell>
          <cell r="K2444" t="str">
            <v/>
          </cell>
          <cell r="L2444">
            <v>0</v>
          </cell>
          <cell r="M2444" t="str">
            <v/>
          </cell>
        </row>
        <row r="2445">
          <cell r="A2445" t="str">
            <v>노 무 비저압케이블전공인</v>
          </cell>
          <cell r="B2445" t="str">
            <v>노 무 비</v>
          </cell>
          <cell r="C2445" t="str">
            <v>저압케이블전공</v>
          </cell>
          <cell r="D2445" t="str">
            <v>인</v>
          </cell>
          <cell r="E2445">
            <v>0.15</v>
          </cell>
          <cell r="F2445">
            <v>163808</v>
          </cell>
          <cell r="G2445">
            <v>24571.200000000001</v>
          </cell>
          <cell r="H2445">
            <v>0</v>
          </cell>
          <cell r="I2445" t="str">
            <v/>
          </cell>
          <cell r="J2445">
            <v>163808</v>
          </cell>
          <cell r="K2445">
            <v>24571.200000000001</v>
          </cell>
          <cell r="L2445">
            <v>0</v>
          </cell>
          <cell r="M2445" t="str">
            <v/>
          </cell>
        </row>
        <row r="2446">
          <cell r="A2446" t="str">
            <v>A0300000000</v>
          </cell>
          <cell r="B2446" t="str">
            <v>[ 공 구 손 료 ]</v>
          </cell>
          <cell r="C2446" t="str">
            <v>노무비의 3 %</v>
          </cell>
          <cell r="D2446" t="str">
            <v>식</v>
          </cell>
          <cell r="E2446">
            <v>1</v>
          </cell>
          <cell r="F2446">
            <v>737.09999999999854</v>
          </cell>
          <cell r="G2446">
            <v>737</v>
          </cell>
          <cell r="H2446">
            <v>737.09999999999854</v>
          </cell>
          <cell r="I2446">
            <v>737.09999999999854</v>
          </cell>
          <cell r="K2446" t="str">
            <v/>
          </cell>
          <cell r="M2446" t="str">
            <v/>
          </cell>
        </row>
        <row r="2447">
          <cell r="A2447" t="str">
            <v>357</v>
          </cell>
          <cell r="B2447" t="str">
            <v>( 합       계 )</v>
          </cell>
          <cell r="F2447" t="str">
            <v/>
          </cell>
          <cell r="G2447">
            <v>25842</v>
          </cell>
          <cell r="I2447">
            <v>1271</v>
          </cell>
          <cell r="K2447">
            <v>24571</v>
          </cell>
          <cell r="M2447">
            <v>0</v>
          </cell>
        </row>
        <row r="2448">
          <cell r="F2448" t="str">
            <v/>
          </cell>
          <cell r="G2448" t="str">
            <v/>
          </cell>
          <cell r="I2448" t="str">
            <v/>
          </cell>
          <cell r="K2448" t="str">
            <v/>
          </cell>
          <cell r="M2448" t="str">
            <v/>
          </cell>
        </row>
        <row r="2449">
          <cell r="A2449" t="str">
            <v>56958000084</v>
          </cell>
          <cell r="B2449" t="str">
            <v>[제 358호] 압착단자(IEC 90)  R형동선 나압착 120 ㎟ [개]</v>
          </cell>
          <cell r="F2449" t="str">
            <v/>
          </cell>
          <cell r="G2449" t="str">
            <v/>
          </cell>
          <cell r="I2449" t="str">
            <v/>
          </cell>
          <cell r="K2449" t="str">
            <v/>
          </cell>
          <cell r="M2449" t="str">
            <v/>
          </cell>
        </row>
        <row r="2450">
          <cell r="A2450" t="str">
            <v>압착단자(IEC 90)R형동선 나압착 120 ㎟개</v>
          </cell>
          <cell r="B2450" t="str">
            <v>압착단자(IEC 90)</v>
          </cell>
          <cell r="C2450" t="str">
            <v>R형동선 나압착 120 ㎟</v>
          </cell>
          <cell r="D2450" t="str">
            <v>개</v>
          </cell>
          <cell r="E2450">
            <v>1</v>
          </cell>
          <cell r="F2450">
            <v>1363</v>
          </cell>
          <cell r="G2450">
            <v>1363</v>
          </cell>
          <cell r="H2450">
            <v>1363</v>
          </cell>
          <cell r="I2450">
            <v>1363</v>
          </cell>
          <cell r="J2450">
            <v>0</v>
          </cell>
          <cell r="K2450" t="str">
            <v/>
          </cell>
          <cell r="L2450">
            <v>0</v>
          </cell>
          <cell r="M2450" t="str">
            <v/>
          </cell>
        </row>
        <row r="2451">
          <cell r="A2451" t="str">
            <v>노 무 비저압케이블전공인</v>
          </cell>
          <cell r="B2451" t="str">
            <v>노 무 비</v>
          </cell>
          <cell r="C2451" t="str">
            <v>저압케이블전공</v>
          </cell>
          <cell r="D2451" t="str">
            <v>인</v>
          </cell>
          <cell r="E2451">
            <v>0.17100000000000001</v>
          </cell>
          <cell r="F2451">
            <v>163808</v>
          </cell>
          <cell r="G2451">
            <v>28011.1</v>
          </cell>
          <cell r="H2451">
            <v>0</v>
          </cell>
          <cell r="I2451" t="str">
            <v/>
          </cell>
          <cell r="J2451">
            <v>163808</v>
          </cell>
          <cell r="K2451">
            <v>28011.1</v>
          </cell>
          <cell r="L2451">
            <v>0</v>
          </cell>
          <cell r="M2451" t="str">
            <v/>
          </cell>
        </row>
        <row r="2452">
          <cell r="A2452" t="str">
            <v>A0300000000</v>
          </cell>
          <cell r="B2452" t="str">
            <v>[ 공 구 손 료 ]</v>
          </cell>
          <cell r="C2452" t="str">
            <v>노무비의 3 %</v>
          </cell>
          <cell r="D2452" t="str">
            <v>식</v>
          </cell>
          <cell r="E2452">
            <v>1</v>
          </cell>
          <cell r="F2452">
            <v>840.29999999999927</v>
          </cell>
          <cell r="G2452">
            <v>840.2</v>
          </cell>
          <cell r="H2452">
            <v>840.29999999999927</v>
          </cell>
          <cell r="I2452">
            <v>840.29999999999927</v>
          </cell>
          <cell r="K2452" t="str">
            <v/>
          </cell>
          <cell r="M2452" t="str">
            <v/>
          </cell>
        </row>
        <row r="2453">
          <cell r="A2453" t="str">
            <v>358</v>
          </cell>
          <cell r="B2453" t="str">
            <v>( 합       계 )</v>
          </cell>
          <cell r="F2453" t="str">
            <v/>
          </cell>
          <cell r="G2453">
            <v>30214</v>
          </cell>
          <cell r="I2453">
            <v>2203</v>
          </cell>
          <cell r="K2453">
            <v>28011</v>
          </cell>
          <cell r="M2453">
            <v>0</v>
          </cell>
        </row>
        <row r="2454">
          <cell r="F2454" t="str">
            <v/>
          </cell>
          <cell r="G2454" t="str">
            <v/>
          </cell>
          <cell r="I2454" t="str">
            <v/>
          </cell>
          <cell r="K2454" t="str">
            <v/>
          </cell>
          <cell r="M2454" t="str">
            <v/>
          </cell>
        </row>
        <row r="2455">
          <cell r="A2455" t="str">
            <v>56958000085</v>
          </cell>
          <cell r="B2455" t="str">
            <v>[제 359호] RS-422  2P [m]</v>
          </cell>
          <cell r="F2455" t="str">
            <v/>
          </cell>
          <cell r="G2455" t="str">
            <v/>
          </cell>
          <cell r="I2455" t="str">
            <v/>
          </cell>
          <cell r="K2455" t="str">
            <v/>
          </cell>
          <cell r="M2455" t="str">
            <v/>
          </cell>
        </row>
        <row r="2456">
          <cell r="A2456" t="str">
            <v>RS-4222Pm</v>
          </cell>
          <cell r="B2456" t="str">
            <v>RS-422</v>
          </cell>
          <cell r="C2456" t="str">
            <v>2P</v>
          </cell>
          <cell r="D2456" t="str">
            <v>m</v>
          </cell>
          <cell r="E2456">
            <v>1</v>
          </cell>
          <cell r="F2456">
            <v>6000</v>
          </cell>
          <cell r="G2456">
            <v>6000</v>
          </cell>
          <cell r="H2456">
            <v>6000</v>
          </cell>
          <cell r="I2456">
            <v>6000</v>
          </cell>
          <cell r="J2456">
            <v>0</v>
          </cell>
          <cell r="K2456" t="str">
            <v/>
          </cell>
          <cell r="L2456">
            <v>0</v>
          </cell>
          <cell r="M2456" t="str">
            <v/>
          </cell>
        </row>
        <row r="2457">
          <cell r="A2457" t="str">
            <v>노 무 비통신케이블공인</v>
          </cell>
          <cell r="B2457" t="str">
            <v>노 무 비</v>
          </cell>
          <cell r="C2457" t="str">
            <v>통신케이블공</v>
          </cell>
          <cell r="D2457" t="str">
            <v>인</v>
          </cell>
          <cell r="E2457">
            <v>1.7999999999999999E-2</v>
          </cell>
          <cell r="F2457">
            <v>210204</v>
          </cell>
          <cell r="G2457">
            <v>3783.6</v>
          </cell>
          <cell r="H2457">
            <v>0</v>
          </cell>
          <cell r="I2457" t="str">
            <v/>
          </cell>
          <cell r="J2457">
            <v>210204</v>
          </cell>
          <cell r="K2457">
            <v>3783.6</v>
          </cell>
          <cell r="L2457">
            <v>0</v>
          </cell>
          <cell r="M2457" t="str">
            <v/>
          </cell>
        </row>
        <row r="2458">
          <cell r="A2458" t="str">
            <v>A0300000000</v>
          </cell>
          <cell r="B2458" t="str">
            <v>[ 공 구 손 료 ]</v>
          </cell>
          <cell r="C2458" t="str">
            <v>노무비의 3 %</v>
          </cell>
          <cell r="D2458" t="str">
            <v>식</v>
          </cell>
          <cell r="E2458">
            <v>1</v>
          </cell>
          <cell r="F2458">
            <v>113.40000000000009</v>
          </cell>
          <cell r="G2458">
            <v>113.4</v>
          </cell>
          <cell r="H2458">
            <v>113.40000000000009</v>
          </cell>
          <cell r="I2458">
            <v>113.40000000000009</v>
          </cell>
          <cell r="K2458" t="str">
            <v/>
          </cell>
          <cell r="M2458" t="str">
            <v/>
          </cell>
        </row>
        <row r="2459">
          <cell r="A2459" t="str">
            <v>359</v>
          </cell>
          <cell r="B2459" t="str">
            <v>( 합       계 )</v>
          </cell>
          <cell r="F2459" t="str">
            <v/>
          </cell>
          <cell r="G2459">
            <v>9896</v>
          </cell>
          <cell r="I2459">
            <v>6113</v>
          </cell>
          <cell r="K2459">
            <v>3783</v>
          </cell>
          <cell r="M2459">
            <v>0</v>
          </cell>
        </row>
        <row r="2460">
          <cell r="F2460" t="str">
            <v/>
          </cell>
          <cell r="G2460" t="str">
            <v/>
          </cell>
          <cell r="I2460" t="str">
            <v/>
          </cell>
          <cell r="K2460" t="str">
            <v/>
          </cell>
          <cell r="M2460" t="str">
            <v/>
          </cell>
        </row>
        <row r="2461">
          <cell r="A2461" t="str">
            <v>56958000086</v>
          </cell>
          <cell r="B2461" t="str">
            <v>[제 360호] RS-485  2P [m]</v>
          </cell>
          <cell r="F2461" t="str">
            <v/>
          </cell>
          <cell r="G2461" t="str">
            <v/>
          </cell>
          <cell r="I2461" t="str">
            <v/>
          </cell>
          <cell r="K2461" t="str">
            <v/>
          </cell>
          <cell r="M2461" t="str">
            <v/>
          </cell>
        </row>
        <row r="2462">
          <cell r="A2462" t="str">
            <v>RS-4852Pm</v>
          </cell>
          <cell r="B2462" t="str">
            <v>RS-485</v>
          </cell>
          <cell r="C2462" t="str">
            <v>2P</v>
          </cell>
          <cell r="D2462" t="str">
            <v>m</v>
          </cell>
          <cell r="E2462">
            <v>1</v>
          </cell>
          <cell r="F2462">
            <v>8900</v>
          </cell>
          <cell r="G2462">
            <v>8900</v>
          </cell>
          <cell r="H2462">
            <v>8900</v>
          </cell>
          <cell r="I2462">
            <v>8900</v>
          </cell>
          <cell r="J2462">
            <v>0</v>
          </cell>
          <cell r="K2462" t="str">
            <v/>
          </cell>
          <cell r="L2462">
            <v>0</v>
          </cell>
          <cell r="M2462" t="str">
            <v/>
          </cell>
        </row>
        <row r="2463">
          <cell r="A2463" t="str">
            <v>노 무 비통신케이블공인</v>
          </cell>
          <cell r="B2463" t="str">
            <v>노 무 비</v>
          </cell>
          <cell r="C2463" t="str">
            <v>통신케이블공</v>
          </cell>
          <cell r="D2463" t="str">
            <v>인</v>
          </cell>
          <cell r="E2463">
            <v>1.7999999999999999E-2</v>
          </cell>
          <cell r="F2463">
            <v>210204</v>
          </cell>
          <cell r="G2463">
            <v>3783.6</v>
          </cell>
          <cell r="H2463">
            <v>0</v>
          </cell>
          <cell r="I2463" t="str">
            <v/>
          </cell>
          <cell r="J2463">
            <v>210204</v>
          </cell>
          <cell r="K2463">
            <v>3783.6</v>
          </cell>
          <cell r="L2463">
            <v>0</v>
          </cell>
          <cell r="M2463" t="str">
            <v/>
          </cell>
        </row>
        <row r="2464">
          <cell r="A2464" t="str">
            <v>A0300000000</v>
          </cell>
          <cell r="B2464" t="str">
            <v>[ 공 구 손 료 ]</v>
          </cell>
          <cell r="C2464" t="str">
            <v>노무비의 3 %</v>
          </cell>
          <cell r="D2464" t="str">
            <v>식</v>
          </cell>
          <cell r="E2464">
            <v>1</v>
          </cell>
          <cell r="F2464">
            <v>113.40000000000009</v>
          </cell>
          <cell r="G2464">
            <v>113.4</v>
          </cell>
          <cell r="H2464">
            <v>113.40000000000009</v>
          </cell>
          <cell r="I2464">
            <v>113.40000000000009</v>
          </cell>
          <cell r="K2464" t="str">
            <v/>
          </cell>
          <cell r="M2464" t="str">
            <v/>
          </cell>
        </row>
        <row r="2465">
          <cell r="A2465" t="str">
            <v>360</v>
          </cell>
          <cell r="B2465" t="str">
            <v>( 합       계 )</v>
          </cell>
          <cell r="F2465" t="str">
            <v/>
          </cell>
          <cell r="G2465">
            <v>12796</v>
          </cell>
          <cell r="I2465">
            <v>9013</v>
          </cell>
          <cell r="K2465">
            <v>3783</v>
          </cell>
          <cell r="M2465">
            <v>0</v>
          </cell>
        </row>
        <row r="2466">
          <cell r="F2466" t="str">
            <v/>
          </cell>
          <cell r="G2466" t="str">
            <v/>
          </cell>
          <cell r="I2466" t="str">
            <v/>
          </cell>
          <cell r="K2466" t="str">
            <v/>
          </cell>
          <cell r="M2466" t="str">
            <v/>
          </cell>
        </row>
        <row r="2467">
          <cell r="A2467" t="str">
            <v>56958000087</v>
          </cell>
          <cell r="B2467" t="str">
            <v>[제 361호] 등기구 철거  200W이하x2등용 [개]</v>
          </cell>
          <cell r="F2467" t="str">
            <v/>
          </cell>
          <cell r="G2467" t="str">
            <v/>
          </cell>
          <cell r="I2467" t="str">
            <v/>
          </cell>
          <cell r="K2467" t="str">
            <v/>
          </cell>
          <cell r="M2467" t="str">
            <v/>
          </cell>
        </row>
        <row r="2468">
          <cell r="A2468" t="str">
            <v>등기구 철거200W이하x2등용개</v>
          </cell>
          <cell r="B2468" t="str">
            <v>등기구 철거</v>
          </cell>
          <cell r="C2468" t="str">
            <v>200W이하x2등용</v>
          </cell>
          <cell r="D2468" t="str">
            <v>개</v>
          </cell>
          <cell r="E2468">
            <v>1</v>
          </cell>
          <cell r="F2468" t="str">
            <v/>
          </cell>
          <cell r="G2468" t="str">
            <v/>
          </cell>
          <cell r="I2468" t="str">
            <v/>
          </cell>
          <cell r="J2468">
            <v>0</v>
          </cell>
          <cell r="K2468" t="str">
            <v/>
          </cell>
          <cell r="L2468">
            <v>0</v>
          </cell>
          <cell r="M2468" t="str">
            <v/>
          </cell>
          <cell r="N2468" t="str">
            <v>철거자재</v>
          </cell>
        </row>
        <row r="2469">
          <cell r="A2469" t="str">
            <v>노 무 비내선전공인</v>
          </cell>
          <cell r="B2469" t="str">
            <v>노 무 비</v>
          </cell>
          <cell r="C2469" t="str">
            <v>내선전공</v>
          </cell>
          <cell r="D2469" t="str">
            <v>인</v>
          </cell>
          <cell r="E2469">
            <v>0.24</v>
          </cell>
          <cell r="F2469">
            <v>135106</v>
          </cell>
          <cell r="G2469">
            <v>32425.4</v>
          </cell>
          <cell r="H2469">
            <v>0</v>
          </cell>
          <cell r="I2469" t="str">
            <v/>
          </cell>
          <cell r="J2469">
            <v>135106</v>
          </cell>
          <cell r="K2469">
            <v>32425.4</v>
          </cell>
          <cell r="L2469">
            <v>0</v>
          </cell>
          <cell r="M2469" t="str">
            <v/>
          </cell>
        </row>
        <row r="2470">
          <cell r="A2470" t="str">
            <v>A0300000000</v>
          </cell>
          <cell r="B2470" t="str">
            <v>[ 공 구 손 료 ]</v>
          </cell>
          <cell r="C2470" t="str">
            <v>노무비의 3 %</v>
          </cell>
          <cell r="D2470" t="str">
            <v>식</v>
          </cell>
          <cell r="E2470">
            <v>1</v>
          </cell>
          <cell r="F2470">
            <v>972.69999999999709</v>
          </cell>
          <cell r="G2470">
            <v>972.6</v>
          </cell>
          <cell r="H2470">
            <v>972.69999999999709</v>
          </cell>
          <cell r="I2470">
            <v>972.69999999999709</v>
          </cell>
          <cell r="K2470" t="str">
            <v/>
          </cell>
          <cell r="M2470" t="str">
            <v/>
          </cell>
        </row>
        <row r="2471">
          <cell r="A2471" t="str">
            <v>361</v>
          </cell>
          <cell r="B2471" t="str">
            <v>( 합       계 )</v>
          </cell>
          <cell r="F2471" t="str">
            <v/>
          </cell>
          <cell r="G2471">
            <v>33397</v>
          </cell>
          <cell r="I2471">
            <v>972</v>
          </cell>
          <cell r="K2471">
            <v>32425</v>
          </cell>
          <cell r="M2471">
            <v>0</v>
          </cell>
        </row>
        <row r="2472">
          <cell r="F2472" t="str">
            <v/>
          </cell>
          <cell r="G2472" t="str">
            <v/>
          </cell>
          <cell r="I2472" t="str">
            <v/>
          </cell>
          <cell r="K2472" t="str">
            <v/>
          </cell>
          <cell r="M2472" t="str">
            <v/>
          </cell>
        </row>
        <row r="2473">
          <cell r="A2473" t="str">
            <v>56958000088</v>
          </cell>
          <cell r="B2473" t="str">
            <v>[제 362호] 오뚜기수위계  2접점 [조]</v>
          </cell>
          <cell r="F2473" t="str">
            <v/>
          </cell>
          <cell r="G2473" t="str">
            <v/>
          </cell>
          <cell r="I2473" t="str">
            <v/>
          </cell>
          <cell r="K2473" t="str">
            <v/>
          </cell>
          <cell r="M2473" t="str">
            <v/>
          </cell>
        </row>
        <row r="2474">
          <cell r="A2474" t="str">
            <v>오뚜기수위계2접점조</v>
          </cell>
          <cell r="B2474" t="str">
            <v>오뚜기수위계</v>
          </cell>
          <cell r="C2474" t="str">
            <v>2접점</v>
          </cell>
          <cell r="D2474" t="str">
            <v>조</v>
          </cell>
          <cell r="E2474">
            <v>1</v>
          </cell>
          <cell r="F2474">
            <v>170000</v>
          </cell>
          <cell r="G2474">
            <v>170000</v>
          </cell>
          <cell r="H2474">
            <v>170000</v>
          </cell>
          <cell r="I2474">
            <v>170000</v>
          </cell>
          <cell r="J2474">
            <v>0</v>
          </cell>
          <cell r="K2474" t="str">
            <v/>
          </cell>
          <cell r="L2474">
            <v>0</v>
          </cell>
          <cell r="M2474" t="str">
            <v/>
          </cell>
        </row>
        <row r="2475">
          <cell r="A2475" t="str">
            <v>노 무 비계장공인</v>
          </cell>
          <cell r="B2475" t="str">
            <v>노 무 비</v>
          </cell>
          <cell r="C2475" t="str">
            <v>계장공</v>
          </cell>
          <cell r="D2475" t="str">
            <v>인</v>
          </cell>
          <cell r="E2475">
            <v>0.27</v>
          </cell>
          <cell r="F2475">
            <v>148981</v>
          </cell>
          <cell r="G2475">
            <v>40224.800000000003</v>
          </cell>
          <cell r="H2475">
            <v>0</v>
          </cell>
          <cell r="I2475" t="str">
            <v/>
          </cell>
          <cell r="J2475">
            <v>148981</v>
          </cell>
          <cell r="K2475">
            <v>40224.800000000003</v>
          </cell>
          <cell r="L2475">
            <v>0</v>
          </cell>
          <cell r="M2475" t="str">
            <v/>
          </cell>
        </row>
        <row r="2476">
          <cell r="A2476" t="str">
            <v>A0300000000</v>
          </cell>
          <cell r="B2476" t="str">
            <v>[ 공 구 손 료 ]</v>
          </cell>
          <cell r="C2476" t="str">
            <v>노무비의 3 %</v>
          </cell>
          <cell r="D2476" t="str">
            <v>식</v>
          </cell>
          <cell r="E2476">
            <v>1</v>
          </cell>
          <cell r="F2476">
            <v>1206.6999999999971</v>
          </cell>
          <cell r="G2476">
            <v>1206.7</v>
          </cell>
          <cell r="H2476">
            <v>1206.6999999999971</v>
          </cell>
          <cell r="I2476">
            <v>1206.6999999999971</v>
          </cell>
          <cell r="K2476" t="str">
            <v/>
          </cell>
          <cell r="M2476" t="str">
            <v/>
          </cell>
        </row>
        <row r="2477">
          <cell r="A2477" t="str">
            <v>362</v>
          </cell>
          <cell r="B2477" t="str">
            <v>( 합       계 )</v>
          </cell>
          <cell r="F2477" t="str">
            <v/>
          </cell>
          <cell r="G2477">
            <v>211430</v>
          </cell>
          <cell r="I2477">
            <v>171206</v>
          </cell>
          <cell r="K2477">
            <v>40224</v>
          </cell>
          <cell r="M2477">
            <v>0</v>
          </cell>
        </row>
        <row r="2478">
          <cell r="F2478" t="str">
            <v/>
          </cell>
          <cell r="G2478" t="str">
            <v/>
          </cell>
          <cell r="I2478" t="str">
            <v/>
          </cell>
          <cell r="K2478" t="str">
            <v/>
          </cell>
          <cell r="M2478" t="str">
            <v/>
          </cell>
        </row>
        <row r="2479">
          <cell r="A2479" t="str">
            <v>56958000089</v>
          </cell>
          <cell r="B2479" t="str">
            <v>[제 363호] 전극봉수위계  2접점 [조]</v>
          </cell>
          <cell r="F2479" t="str">
            <v/>
          </cell>
          <cell r="G2479" t="str">
            <v/>
          </cell>
          <cell r="I2479" t="str">
            <v/>
          </cell>
          <cell r="K2479" t="str">
            <v/>
          </cell>
          <cell r="M2479" t="str">
            <v/>
          </cell>
        </row>
        <row r="2480">
          <cell r="A2480" t="str">
            <v>전극봉수위계2접점조</v>
          </cell>
          <cell r="B2480" t="str">
            <v>전극봉수위계</v>
          </cell>
          <cell r="C2480" t="str">
            <v>2접점</v>
          </cell>
          <cell r="D2480" t="str">
            <v>조</v>
          </cell>
          <cell r="E2480">
            <v>1</v>
          </cell>
          <cell r="F2480">
            <v>60000</v>
          </cell>
          <cell r="G2480">
            <v>60000</v>
          </cell>
          <cell r="H2480">
            <v>60000</v>
          </cell>
          <cell r="I2480">
            <v>60000</v>
          </cell>
          <cell r="J2480">
            <v>0</v>
          </cell>
          <cell r="K2480" t="str">
            <v/>
          </cell>
          <cell r="L2480">
            <v>0</v>
          </cell>
          <cell r="M2480" t="str">
            <v/>
          </cell>
        </row>
        <row r="2481">
          <cell r="A2481" t="str">
            <v>노 무 비계장공인</v>
          </cell>
          <cell r="B2481" t="str">
            <v>노 무 비</v>
          </cell>
          <cell r="C2481" t="str">
            <v>계장공</v>
          </cell>
          <cell r="D2481" t="str">
            <v>인</v>
          </cell>
          <cell r="E2481">
            <v>0.27</v>
          </cell>
          <cell r="F2481">
            <v>148981</v>
          </cell>
          <cell r="G2481">
            <v>40224.800000000003</v>
          </cell>
          <cell r="H2481">
            <v>0</v>
          </cell>
          <cell r="I2481" t="str">
            <v/>
          </cell>
          <cell r="J2481">
            <v>148981</v>
          </cell>
          <cell r="K2481">
            <v>40224.800000000003</v>
          </cell>
          <cell r="L2481">
            <v>0</v>
          </cell>
          <cell r="M2481" t="str">
            <v/>
          </cell>
        </row>
        <row r="2482">
          <cell r="A2482" t="str">
            <v>A0300000000</v>
          </cell>
          <cell r="B2482" t="str">
            <v>[ 공 구 손 료 ]</v>
          </cell>
          <cell r="C2482" t="str">
            <v>노무비의 3 %</v>
          </cell>
          <cell r="D2482" t="str">
            <v>식</v>
          </cell>
          <cell r="E2482">
            <v>1</v>
          </cell>
          <cell r="F2482">
            <v>1206.6999999999971</v>
          </cell>
          <cell r="G2482">
            <v>1206.7</v>
          </cell>
          <cell r="H2482">
            <v>1206.6999999999971</v>
          </cell>
          <cell r="I2482">
            <v>1206.6999999999971</v>
          </cell>
          <cell r="K2482" t="str">
            <v/>
          </cell>
          <cell r="M2482" t="str">
            <v/>
          </cell>
        </row>
        <row r="2483">
          <cell r="A2483" t="str">
            <v>363</v>
          </cell>
          <cell r="B2483" t="str">
            <v>( 합       계 )</v>
          </cell>
          <cell r="F2483" t="str">
            <v/>
          </cell>
          <cell r="G2483">
            <v>101430</v>
          </cell>
          <cell r="I2483">
            <v>61206</v>
          </cell>
          <cell r="K2483">
            <v>40224</v>
          </cell>
          <cell r="M2483">
            <v>0</v>
          </cell>
        </row>
        <row r="2484">
          <cell r="F2484" t="str">
            <v/>
          </cell>
          <cell r="G2484" t="str">
            <v/>
          </cell>
          <cell r="I2484" t="str">
            <v/>
          </cell>
          <cell r="K2484" t="str">
            <v/>
          </cell>
          <cell r="M2484" t="str">
            <v/>
          </cell>
        </row>
        <row r="2485">
          <cell r="A2485" t="str">
            <v>56958000090</v>
          </cell>
          <cell r="B2485" t="str">
            <v>[제 364호] 조명기구 A  슬립매입 FL 28W/2 [개]</v>
          </cell>
          <cell r="F2485" t="str">
            <v/>
          </cell>
          <cell r="G2485" t="str">
            <v/>
          </cell>
          <cell r="I2485" t="str">
            <v/>
          </cell>
          <cell r="K2485" t="str">
            <v/>
          </cell>
          <cell r="M2485" t="str">
            <v/>
          </cell>
        </row>
        <row r="2486">
          <cell r="A2486" t="str">
            <v>조명기구 A슬립매입 FL 28W/2개</v>
          </cell>
          <cell r="B2486" t="str">
            <v>조명기구 A</v>
          </cell>
          <cell r="C2486" t="str">
            <v>슬립매입 FL 28W/2</v>
          </cell>
          <cell r="D2486" t="str">
            <v>개</v>
          </cell>
          <cell r="E2486">
            <v>1</v>
          </cell>
          <cell r="F2486">
            <v>81000</v>
          </cell>
          <cell r="G2486">
            <v>81000</v>
          </cell>
          <cell r="H2486">
            <v>81000</v>
          </cell>
          <cell r="I2486">
            <v>81000</v>
          </cell>
          <cell r="J2486">
            <v>0</v>
          </cell>
          <cell r="K2486" t="str">
            <v/>
          </cell>
          <cell r="L2486">
            <v>0</v>
          </cell>
          <cell r="M2486" t="str">
            <v/>
          </cell>
        </row>
        <row r="2487">
          <cell r="A2487" t="str">
            <v>노 무 비내선전공인</v>
          </cell>
          <cell r="B2487" t="str">
            <v>노 무 비</v>
          </cell>
          <cell r="C2487" t="str">
            <v>내선전공</v>
          </cell>
          <cell r="D2487" t="str">
            <v>인</v>
          </cell>
          <cell r="E2487">
            <v>0.31</v>
          </cell>
          <cell r="F2487">
            <v>135106</v>
          </cell>
          <cell r="G2487">
            <v>41882.800000000003</v>
          </cell>
          <cell r="H2487">
            <v>0</v>
          </cell>
          <cell r="I2487" t="str">
            <v/>
          </cell>
          <cell r="J2487">
            <v>135106</v>
          </cell>
          <cell r="K2487">
            <v>41882.800000000003</v>
          </cell>
          <cell r="L2487">
            <v>0</v>
          </cell>
          <cell r="M2487" t="str">
            <v/>
          </cell>
        </row>
        <row r="2488">
          <cell r="A2488" t="str">
            <v>A0300000000</v>
          </cell>
          <cell r="B2488" t="str">
            <v>[ 공 구 손 료 ]</v>
          </cell>
          <cell r="C2488" t="str">
            <v>노무비의 3 %</v>
          </cell>
          <cell r="D2488" t="str">
            <v>식</v>
          </cell>
          <cell r="E2488">
            <v>1</v>
          </cell>
          <cell r="F2488">
            <v>1256.4000000000015</v>
          </cell>
          <cell r="G2488">
            <v>1256.4000000000001</v>
          </cell>
          <cell r="H2488">
            <v>1256.4000000000015</v>
          </cell>
          <cell r="I2488">
            <v>1256.4000000000015</v>
          </cell>
          <cell r="K2488" t="str">
            <v/>
          </cell>
          <cell r="M2488" t="str">
            <v/>
          </cell>
        </row>
        <row r="2489">
          <cell r="A2489" t="str">
            <v>364</v>
          </cell>
          <cell r="B2489" t="str">
            <v>( 합       계 )</v>
          </cell>
          <cell r="F2489" t="str">
            <v/>
          </cell>
          <cell r="G2489">
            <v>124138</v>
          </cell>
          <cell r="I2489">
            <v>82256</v>
          </cell>
          <cell r="K2489">
            <v>41882</v>
          </cell>
          <cell r="M2489">
            <v>0</v>
          </cell>
        </row>
        <row r="2490">
          <cell r="F2490" t="str">
            <v/>
          </cell>
          <cell r="G2490" t="str">
            <v/>
          </cell>
          <cell r="I2490" t="str">
            <v/>
          </cell>
          <cell r="K2490" t="str">
            <v/>
          </cell>
          <cell r="M2490" t="str">
            <v/>
          </cell>
        </row>
        <row r="2491">
          <cell r="A2491" t="str">
            <v>56958000091</v>
          </cell>
          <cell r="B2491" t="str">
            <v>[제 365호] 조명기구 B  직부등 EL 20W/1 [개]</v>
          </cell>
          <cell r="F2491" t="str">
            <v/>
          </cell>
          <cell r="G2491" t="str">
            <v/>
          </cell>
          <cell r="I2491" t="str">
            <v/>
          </cell>
          <cell r="K2491" t="str">
            <v/>
          </cell>
          <cell r="M2491" t="str">
            <v/>
          </cell>
        </row>
        <row r="2492">
          <cell r="A2492" t="str">
            <v>조명기구 B직부등 EL 20W/1개</v>
          </cell>
          <cell r="B2492" t="str">
            <v>조명기구 B</v>
          </cell>
          <cell r="C2492" t="str">
            <v>직부등 EL 20W/1</v>
          </cell>
          <cell r="D2492" t="str">
            <v>개</v>
          </cell>
          <cell r="E2492">
            <v>1</v>
          </cell>
          <cell r="F2492">
            <v>24000</v>
          </cell>
          <cell r="G2492">
            <v>24000</v>
          </cell>
          <cell r="H2492">
            <v>24000</v>
          </cell>
          <cell r="I2492">
            <v>24000</v>
          </cell>
          <cell r="J2492">
            <v>0</v>
          </cell>
          <cell r="K2492" t="str">
            <v/>
          </cell>
          <cell r="L2492">
            <v>0</v>
          </cell>
          <cell r="M2492" t="str">
            <v/>
          </cell>
        </row>
        <row r="2493">
          <cell r="A2493" t="str">
            <v>노 무 비내선전공인</v>
          </cell>
          <cell r="B2493" t="str">
            <v>노 무 비</v>
          </cell>
          <cell r="C2493" t="str">
            <v>내선전공</v>
          </cell>
          <cell r="D2493" t="str">
            <v>인</v>
          </cell>
          <cell r="E2493">
            <v>0.18</v>
          </cell>
          <cell r="F2493">
            <v>135106</v>
          </cell>
          <cell r="G2493">
            <v>24319</v>
          </cell>
          <cell r="H2493">
            <v>0</v>
          </cell>
          <cell r="I2493" t="str">
            <v/>
          </cell>
          <cell r="J2493">
            <v>135106</v>
          </cell>
          <cell r="K2493">
            <v>24319</v>
          </cell>
          <cell r="L2493">
            <v>0</v>
          </cell>
          <cell r="M2493" t="str">
            <v/>
          </cell>
        </row>
        <row r="2494">
          <cell r="A2494" t="str">
            <v>A0300000000</v>
          </cell>
          <cell r="B2494" t="str">
            <v>[ 공 구 손 료 ]</v>
          </cell>
          <cell r="C2494" t="str">
            <v>노무비의 3 %</v>
          </cell>
          <cell r="D2494" t="str">
            <v>식</v>
          </cell>
          <cell r="E2494">
            <v>1</v>
          </cell>
          <cell r="F2494">
            <v>729.5</v>
          </cell>
          <cell r="G2494">
            <v>729.5</v>
          </cell>
          <cell r="H2494">
            <v>729.5</v>
          </cell>
          <cell r="I2494">
            <v>729.5</v>
          </cell>
          <cell r="K2494" t="str">
            <v/>
          </cell>
          <cell r="M2494" t="str">
            <v/>
          </cell>
        </row>
        <row r="2495">
          <cell r="A2495" t="str">
            <v>365</v>
          </cell>
          <cell r="B2495" t="str">
            <v>( 합       계 )</v>
          </cell>
          <cell r="F2495" t="str">
            <v/>
          </cell>
          <cell r="G2495">
            <v>49048</v>
          </cell>
          <cell r="I2495">
            <v>24729</v>
          </cell>
          <cell r="K2495">
            <v>24319</v>
          </cell>
          <cell r="M2495">
            <v>0</v>
          </cell>
        </row>
        <row r="2496">
          <cell r="F2496" t="str">
            <v/>
          </cell>
          <cell r="G2496" t="str">
            <v/>
          </cell>
          <cell r="I2496" t="str">
            <v/>
          </cell>
          <cell r="K2496" t="str">
            <v/>
          </cell>
          <cell r="M2496" t="str">
            <v/>
          </cell>
        </row>
        <row r="2497">
          <cell r="A2497" t="str">
            <v>56958000092</v>
          </cell>
          <cell r="B2497" t="str">
            <v>[제 366호] 철근클램프 접속  구조체 [개소]</v>
          </cell>
          <cell r="F2497" t="str">
            <v/>
          </cell>
          <cell r="G2497" t="str">
            <v/>
          </cell>
          <cell r="I2497" t="str">
            <v/>
          </cell>
          <cell r="K2497" t="str">
            <v/>
          </cell>
          <cell r="M2497" t="str">
            <v/>
          </cell>
        </row>
        <row r="2498">
          <cell r="A2498" t="str">
            <v>철근클램프 접속구조체개소</v>
          </cell>
          <cell r="B2498" t="str">
            <v>철근클램프 접속</v>
          </cell>
          <cell r="C2498" t="str">
            <v>구조체</v>
          </cell>
          <cell r="D2498" t="str">
            <v>개소</v>
          </cell>
          <cell r="E2498">
            <v>1</v>
          </cell>
          <cell r="F2498">
            <v>14000</v>
          </cell>
          <cell r="G2498">
            <v>14000</v>
          </cell>
          <cell r="H2498">
            <v>14000</v>
          </cell>
          <cell r="I2498">
            <v>14000</v>
          </cell>
          <cell r="J2498">
            <v>0</v>
          </cell>
          <cell r="K2498" t="str">
            <v/>
          </cell>
          <cell r="L2498">
            <v>0</v>
          </cell>
          <cell r="M2498" t="str">
            <v/>
          </cell>
        </row>
        <row r="2499">
          <cell r="A2499" t="str">
            <v>노 무 비내선전공인</v>
          </cell>
          <cell r="B2499" t="str">
            <v>노 무 비</v>
          </cell>
          <cell r="C2499" t="str">
            <v>내선전공</v>
          </cell>
          <cell r="D2499" t="str">
            <v>인</v>
          </cell>
          <cell r="E2499">
            <v>0.10199999999999999</v>
          </cell>
          <cell r="F2499">
            <v>135106</v>
          </cell>
          <cell r="G2499">
            <v>13780.8</v>
          </cell>
          <cell r="H2499">
            <v>0</v>
          </cell>
          <cell r="I2499" t="str">
            <v/>
          </cell>
          <cell r="J2499">
            <v>135106</v>
          </cell>
          <cell r="K2499">
            <v>13780.8</v>
          </cell>
          <cell r="L2499">
            <v>0</v>
          </cell>
          <cell r="M2499" t="str">
            <v/>
          </cell>
        </row>
        <row r="2500">
          <cell r="A2500" t="str">
            <v>A0300000000</v>
          </cell>
          <cell r="B2500" t="str">
            <v>[ 공 구 손 료 ]</v>
          </cell>
          <cell r="C2500" t="str">
            <v>노무비의 3 %</v>
          </cell>
          <cell r="D2500" t="str">
            <v>식</v>
          </cell>
          <cell r="E2500">
            <v>1</v>
          </cell>
          <cell r="F2500">
            <v>413.39999999999964</v>
          </cell>
          <cell r="G2500">
            <v>413.4</v>
          </cell>
          <cell r="H2500">
            <v>413.39999999999964</v>
          </cell>
          <cell r="I2500">
            <v>413.39999999999964</v>
          </cell>
          <cell r="K2500" t="str">
            <v/>
          </cell>
          <cell r="M2500" t="str">
            <v/>
          </cell>
        </row>
        <row r="2501">
          <cell r="A2501" t="str">
            <v>366</v>
          </cell>
          <cell r="B2501" t="str">
            <v>( 합       계 )</v>
          </cell>
          <cell r="F2501" t="str">
            <v/>
          </cell>
          <cell r="G2501">
            <v>28193</v>
          </cell>
          <cell r="I2501">
            <v>14413</v>
          </cell>
          <cell r="K2501">
            <v>13780</v>
          </cell>
          <cell r="M2501">
            <v>0</v>
          </cell>
        </row>
        <row r="2502">
          <cell r="F2502" t="str">
            <v/>
          </cell>
          <cell r="G2502" t="str">
            <v/>
          </cell>
          <cell r="I2502" t="str">
            <v/>
          </cell>
          <cell r="K2502" t="str">
            <v/>
          </cell>
          <cell r="M2502" t="str">
            <v/>
          </cell>
        </row>
        <row r="2503">
          <cell r="A2503" t="str">
            <v>56958000093</v>
          </cell>
          <cell r="B2503" t="str">
            <v>[제 367호] 제어케이블  FR-CVVS 2.5㎟ x 2C [m]</v>
          </cell>
          <cell r="F2503" t="str">
            <v/>
          </cell>
          <cell r="G2503" t="str">
            <v/>
          </cell>
          <cell r="I2503" t="str">
            <v/>
          </cell>
          <cell r="K2503" t="str">
            <v/>
          </cell>
          <cell r="M2503" t="str">
            <v/>
          </cell>
        </row>
        <row r="2504">
          <cell r="A2504" t="str">
            <v>제어케이블FR-CVVS 2.5㎟ x 2Cm</v>
          </cell>
          <cell r="B2504" t="str">
            <v>제어케이블</v>
          </cell>
          <cell r="C2504" t="str">
            <v>FR-CVVS 2.5㎟ x 2C</v>
          </cell>
          <cell r="D2504" t="str">
            <v>m</v>
          </cell>
          <cell r="E2504">
            <v>1</v>
          </cell>
          <cell r="F2504">
            <v>1884</v>
          </cell>
          <cell r="G2504">
            <v>1884</v>
          </cell>
          <cell r="H2504">
            <v>57</v>
          </cell>
          <cell r="I2504">
            <v>57</v>
          </cell>
          <cell r="J2504">
            <v>1827</v>
          </cell>
          <cell r="K2504">
            <v>1827</v>
          </cell>
          <cell r="M2504" t="str">
            <v/>
          </cell>
        </row>
        <row r="2505">
          <cell r="A2505" t="str">
            <v>난연제어케이블F-CVV-S, 2Cx2.5㎟_M</v>
          </cell>
          <cell r="B2505" t="str">
            <v>난연제어케이블</v>
          </cell>
          <cell r="C2505" t="str">
            <v>F-CVV-S, 2Cx2.5㎟</v>
          </cell>
          <cell r="D2505" t="str">
            <v>_M</v>
          </cell>
          <cell r="E2505">
            <v>1</v>
          </cell>
          <cell r="F2505">
            <v>1372</v>
          </cell>
          <cell r="G2505">
            <v>1372</v>
          </cell>
          <cell r="H2505">
            <v>1372</v>
          </cell>
          <cell r="I2505">
            <v>1372</v>
          </cell>
          <cell r="J2505">
            <v>0</v>
          </cell>
          <cell r="K2505" t="str">
            <v/>
          </cell>
          <cell r="L2505">
            <v>0</v>
          </cell>
          <cell r="M2505" t="str">
            <v/>
          </cell>
        </row>
        <row r="2506">
          <cell r="A2506" t="str">
            <v>367</v>
          </cell>
          <cell r="B2506" t="str">
            <v>( 합       계 )</v>
          </cell>
          <cell r="F2506" t="str">
            <v/>
          </cell>
          <cell r="G2506">
            <v>3256</v>
          </cell>
          <cell r="I2506">
            <v>1429</v>
          </cell>
          <cell r="K2506">
            <v>1827</v>
          </cell>
          <cell r="M2506">
            <v>0</v>
          </cell>
        </row>
        <row r="2507">
          <cell r="F2507" t="str">
            <v/>
          </cell>
          <cell r="G2507" t="str">
            <v/>
          </cell>
          <cell r="I2507" t="str">
            <v/>
          </cell>
          <cell r="K2507" t="str">
            <v/>
          </cell>
          <cell r="M2507" t="str">
            <v/>
          </cell>
        </row>
        <row r="2508">
          <cell r="A2508" t="str">
            <v>56958000094</v>
          </cell>
          <cell r="B2508" t="str">
            <v>[제 368호] 제어케이블  FR-CVVS 2.5㎟ x 10C [m]</v>
          </cell>
          <cell r="F2508" t="str">
            <v/>
          </cell>
          <cell r="G2508" t="str">
            <v/>
          </cell>
          <cell r="I2508" t="str">
            <v/>
          </cell>
          <cell r="K2508" t="str">
            <v/>
          </cell>
          <cell r="M2508" t="str">
            <v/>
          </cell>
        </row>
        <row r="2509">
          <cell r="A2509" t="str">
            <v>제어케이블FR-CVVS 2.5㎟ x 10Cm</v>
          </cell>
          <cell r="B2509" t="str">
            <v>제어케이블</v>
          </cell>
          <cell r="C2509" t="str">
            <v>FR-CVVS 2.5㎟ x 10C</v>
          </cell>
          <cell r="D2509" t="str">
            <v>m</v>
          </cell>
          <cell r="E2509">
            <v>1</v>
          </cell>
          <cell r="F2509">
            <v>6493</v>
          </cell>
          <cell r="G2509">
            <v>6493</v>
          </cell>
          <cell r="H2509">
            <v>195</v>
          </cell>
          <cell r="I2509">
            <v>195</v>
          </cell>
          <cell r="J2509">
            <v>6298</v>
          </cell>
          <cell r="K2509">
            <v>6298</v>
          </cell>
          <cell r="M2509" t="str">
            <v/>
          </cell>
        </row>
        <row r="2510">
          <cell r="A2510" t="str">
            <v>난연제어케이블F-CVV-S, 10Cx2.5㎟_M</v>
          </cell>
          <cell r="B2510" t="str">
            <v>난연제어케이블</v>
          </cell>
          <cell r="C2510" t="str">
            <v>F-CVV-S, 10Cx2.5㎟</v>
          </cell>
          <cell r="D2510" t="str">
            <v>_M</v>
          </cell>
          <cell r="E2510">
            <v>1</v>
          </cell>
          <cell r="F2510">
            <v>3910</v>
          </cell>
          <cell r="G2510">
            <v>3910</v>
          </cell>
          <cell r="H2510">
            <v>3910</v>
          </cell>
          <cell r="I2510">
            <v>3910</v>
          </cell>
          <cell r="J2510">
            <v>0</v>
          </cell>
          <cell r="K2510" t="str">
            <v/>
          </cell>
          <cell r="L2510">
            <v>0</v>
          </cell>
          <cell r="M2510" t="str">
            <v/>
          </cell>
        </row>
        <row r="2511">
          <cell r="A2511" t="str">
            <v>368</v>
          </cell>
          <cell r="B2511" t="str">
            <v>( 합       계 )</v>
          </cell>
          <cell r="F2511" t="str">
            <v/>
          </cell>
          <cell r="G2511">
            <v>10403</v>
          </cell>
          <cell r="I2511">
            <v>4105</v>
          </cell>
          <cell r="K2511">
            <v>6298</v>
          </cell>
          <cell r="M2511">
            <v>0</v>
          </cell>
        </row>
        <row r="2512">
          <cell r="F2512" t="str">
            <v/>
          </cell>
          <cell r="G2512" t="str">
            <v/>
          </cell>
          <cell r="I2512" t="str">
            <v/>
          </cell>
          <cell r="K2512" t="str">
            <v/>
          </cell>
          <cell r="M2512" t="str">
            <v/>
          </cell>
        </row>
        <row r="2514">
          <cell r="B2514" t="str">
            <v>용접기(교류)  500A  HR     ( 호표 401 )</v>
          </cell>
        </row>
        <row r="2515">
          <cell r="A2515" t="str">
            <v>용접기(교류)500 AMP대</v>
          </cell>
          <cell r="B2515" t="str">
            <v>용접기(교류)</v>
          </cell>
          <cell r="C2515" t="str">
            <v>500 AMP</v>
          </cell>
          <cell r="D2515" t="str">
            <v>대</v>
          </cell>
          <cell r="E2515">
            <v>0.22939999999999999</v>
          </cell>
          <cell r="F2515">
            <v>0</v>
          </cell>
          <cell r="G2515">
            <v>0</v>
          </cell>
          <cell r="H2515">
            <v>0</v>
          </cell>
          <cell r="I2515">
            <v>0</v>
          </cell>
          <cell r="J2515">
            <v>0</v>
          </cell>
          <cell r="K2515">
            <v>0</v>
          </cell>
          <cell r="L2515">
            <v>0</v>
          </cell>
          <cell r="M2515">
            <v>0</v>
          </cell>
          <cell r="N2515" t="str">
            <v/>
          </cell>
        </row>
        <row r="2516">
          <cell r="A2516" t="str">
            <v>401</v>
          </cell>
          <cell r="B2516" t="str">
            <v xml:space="preserve"> [ 합          계 ]</v>
          </cell>
          <cell r="C2516" t="str">
            <v/>
          </cell>
          <cell r="D2516" t="str">
            <v/>
          </cell>
          <cell r="G2516">
            <v>0</v>
          </cell>
          <cell r="I2516">
            <v>0</v>
          </cell>
          <cell r="K2516">
            <v>0</v>
          </cell>
          <cell r="M2516">
            <v>0</v>
          </cell>
          <cell r="N2516" t="str">
            <v/>
          </cell>
        </row>
        <row r="2518">
          <cell r="B2518" t="str">
            <v>레미콘타설  무근(미할증)  M3     ( 호표 402 )</v>
          </cell>
        </row>
        <row r="2519">
          <cell r="A2519" t="str">
            <v>노 무 비콘크리트공인</v>
          </cell>
          <cell r="B2519" t="str">
            <v>노 무 비</v>
          </cell>
          <cell r="C2519" t="str">
            <v>콘크리트공</v>
          </cell>
          <cell r="D2519" t="str">
            <v>인</v>
          </cell>
          <cell r="E2519">
            <v>0.12</v>
          </cell>
          <cell r="F2519">
            <v>117989</v>
          </cell>
          <cell r="G2519">
            <v>14158.68</v>
          </cell>
          <cell r="H2519">
            <v>0</v>
          </cell>
          <cell r="I2519">
            <v>0</v>
          </cell>
          <cell r="J2519">
            <v>117989</v>
          </cell>
          <cell r="K2519">
            <v>14158.68</v>
          </cell>
          <cell r="L2519">
            <v>0</v>
          </cell>
          <cell r="M2519">
            <v>0</v>
          </cell>
          <cell r="N2519" t="str">
            <v/>
          </cell>
        </row>
        <row r="2520">
          <cell r="A2520" t="str">
            <v>노 무 비보통인부인</v>
          </cell>
          <cell r="B2520" t="str">
            <v>노 무 비</v>
          </cell>
          <cell r="C2520" t="str">
            <v>보통인부</v>
          </cell>
          <cell r="D2520" t="str">
            <v>인</v>
          </cell>
          <cell r="E2520">
            <v>0.15</v>
          </cell>
          <cell r="F2520">
            <v>81443</v>
          </cell>
          <cell r="G2520">
            <v>12216.45</v>
          </cell>
          <cell r="H2520">
            <v>0</v>
          </cell>
          <cell r="I2520">
            <v>0</v>
          </cell>
          <cell r="J2520">
            <v>81443</v>
          </cell>
          <cell r="K2520">
            <v>12216.45</v>
          </cell>
          <cell r="L2520">
            <v>0</v>
          </cell>
          <cell r="M2520">
            <v>0</v>
          </cell>
          <cell r="N2520" t="str">
            <v/>
          </cell>
        </row>
        <row r="2521">
          <cell r="B2521" t="str">
            <v>공구손료</v>
          </cell>
          <cell r="C2521" t="str">
            <v>인력품의 3%</v>
          </cell>
          <cell r="D2521" t="str">
            <v>식</v>
          </cell>
          <cell r="E2521">
            <v>1</v>
          </cell>
          <cell r="F2521">
            <v>791.25</v>
          </cell>
          <cell r="G2521">
            <v>791.25</v>
          </cell>
          <cell r="H2521">
            <v>791.25</v>
          </cell>
          <cell r="I2521">
            <v>791.25</v>
          </cell>
          <cell r="J2521">
            <v>0</v>
          </cell>
          <cell r="K2521">
            <v>0</v>
          </cell>
          <cell r="L2521">
            <v>0</v>
          </cell>
          <cell r="M2521">
            <v>0</v>
          </cell>
          <cell r="N2521" t="str">
            <v/>
          </cell>
        </row>
        <row r="2522">
          <cell r="A2522">
            <v>402</v>
          </cell>
          <cell r="B2522" t="str">
            <v xml:space="preserve"> [ 합          계 ]</v>
          </cell>
          <cell r="C2522" t="str">
            <v/>
          </cell>
          <cell r="D2522" t="str">
            <v/>
          </cell>
          <cell r="G2522">
            <v>27166</v>
          </cell>
          <cell r="I2522">
            <v>791</v>
          </cell>
          <cell r="K2522">
            <v>26375</v>
          </cell>
          <cell r="M2522">
            <v>0</v>
          </cell>
          <cell r="N2522" t="str">
            <v/>
          </cell>
        </row>
        <row r="2524">
          <cell r="B2524" t="str">
            <v>잡철물제작설치(철제)  간단  KG     ( 호표 403 )</v>
          </cell>
        </row>
        <row r="2525">
          <cell r="B2525" t="str">
            <v>잡철물제작설치(철제)</v>
          </cell>
          <cell r="C2525" t="str">
            <v>간단</v>
          </cell>
          <cell r="D2525" t="str">
            <v>톤</v>
          </cell>
          <cell r="E2525">
            <v>1E-3</v>
          </cell>
          <cell r="F2525">
            <v>4012011</v>
          </cell>
          <cell r="G2525">
            <v>4012</v>
          </cell>
          <cell r="H2525">
            <v>190388</v>
          </cell>
          <cell r="I2525">
            <v>190.38</v>
          </cell>
          <cell r="J2525">
            <v>3821623</v>
          </cell>
          <cell r="K2525">
            <v>3821.62</v>
          </cell>
          <cell r="L2525">
            <v>0</v>
          </cell>
          <cell r="M2525">
            <v>0</v>
          </cell>
          <cell r="N2525" t="str">
            <v>호표 404</v>
          </cell>
        </row>
        <row r="2526">
          <cell r="A2526" t="str">
            <v>403</v>
          </cell>
          <cell r="B2526" t="str">
            <v xml:space="preserve"> [ 합          계 ]</v>
          </cell>
          <cell r="C2526" t="str">
            <v/>
          </cell>
          <cell r="D2526" t="str">
            <v/>
          </cell>
          <cell r="G2526">
            <v>4011</v>
          </cell>
          <cell r="I2526">
            <v>190</v>
          </cell>
          <cell r="K2526">
            <v>3821</v>
          </cell>
          <cell r="M2526">
            <v>0</v>
          </cell>
          <cell r="N2526" t="str">
            <v/>
          </cell>
        </row>
        <row r="2528">
          <cell r="B2528" t="str">
            <v>잡철물제작설치(철제)  간단  톤     ( 호표 404 )</v>
          </cell>
        </row>
        <row r="2529">
          <cell r="A2529" t="str">
            <v>연강용 피복아크 용접봉Φ3.2mm, CR-13KG</v>
          </cell>
          <cell r="B2529" t="str">
            <v>연강용 피복아크 용접봉</v>
          </cell>
          <cell r="C2529" t="str">
            <v>Φ3.2mm, CR-13</v>
          </cell>
          <cell r="D2529" t="str">
            <v>KG</v>
          </cell>
          <cell r="E2529">
            <v>18.48</v>
          </cell>
          <cell r="F2529">
            <v>2050</v>
          </cell>
          <cell r="G2529">
            <v>37884</v>
          </cell>
          <cell r="H2529">
            <v>2050</v>
          </cell>
          <cell r="I2529">
            <v>37884</v>
          </cell>
          <cell r="J2529">
            <v>0</v>
          </cell>
          <cell r="K2529">
            <v>0</v>
          </cell>
          <cell r="L2529">
            <v>0</v>
          </cell>
          <cell r="M2529">
            <v>0</v>
          </cell>
          <cell r="N2529" t="str">
            <v/>
          </cell>
        </row>
        <row r="2530">
          <cell r="A2530" t="str">
            <v>산소 가스기체L</v>
          </cell>
          <cell r="B2530" t="str">
            <v>산소 가스</v>
          </cell>
          <cell r="C2530" t="str">
            <v>기체</v>
          </cell>
          <cell r="D2530" t="str">
            <v>L</v>
          </cell>
          <cell r="E2530">
            <v>6300</v>
          </cell>
          <cell r="F2530">
            <v>2</v>
          </cell>
          <cell r="G2530">
            <v>12600</v>
          </cell>
          <cell r="H2530">
            <v>2</v>
          </cell>
          <cell r="I2530">
            <v>12600</v>
          </cell>
          <cell r="J2530">
            <v>0</v>
          </cell>
          <cell r="K2530">
            <v>0</v>
          </cell>
          <cell r="L2530">
            <v>0</v>
          </cell>
          <cell r="M2530">
            <v>0</v>
          </cell>
          <cell r="N2530" t="str">
            <v/>
          </cell>
        </row>
        <row r="2531">
          <cell r="A2531" t="str">
            <v>아세틸렌 가스(835L)98%용접용KG</v>
          </cell>
          <cell r="B2531" t="str">
            <v>아세틸렌 가스(835L)</v>
          </cell>
          <cell r="C2531" t="str">
            <v>98%용접용</v>
          </cell>
          <cell r="D2531" t="str">
            <v>KG</v>
          </cell>
          <cell r="E2531">
            <v>2.8</v>
          </cell>
          <cell r="F2531">
            <v>9020</v>
          </cell>
          <cell r="G2531">
            <v>25256</v>
          </cell>
          <cell r="H2531">
            <v>9020</v>
          </cell>
          <cell r="I2531">
            <v>25256</v>
          </cell>
          <cell r="J2531">
            <v>0</v>
          </cell>
          <cell r="K2531">
            <v>0</v>
          </cell>
          <cell r="L2531">
            <v>0</v>
          </cell>
          <cell r="M2531">
            <v>0</v>
          </cell>
          <cell r="N2531" t="str">
            <v/>
          </cell>
        </row>
        <row r="2532">
          <cell r="A2532" t="str">
            <v>용접기(교류)500AHR</v>
          </cell>
          <cell r="B2532" t="str">
            <v>용접기(교류)</v>
          </cell>
          <cell r="C2532" t="str">
            <v>500A</v>
          </cell>
          <cell r="D2532" t="str">
            <v>HR</v>
          </cell>
          <cell r="E2532">
            <v>20.83</v>
          </cell>
          <cell r="F2532">
            <v>0</v>
          </cell>
          <cell r="G2532">
            <v>0</v>
          </cell>
          <cell r="H2532">
            <v>0</v>
          </cell>
          <cell r="I2532">
            <v>0</v>
          </cell>
          <cell r="J2532">
            <v>0</v>
          </cell>
          <cell r="K2532">
            <v>0</v>
          </cell>
          <cell r="L2532">
            <v>0</v>
          </cell>
          <cell r="M2532">
            <v>0</v>
          </cell>
          <cell r="N2532" t="str">
            <v>호표 401</v>
          </cell>
        </row>
        <row r="2533">
          <cell r="A2533" t="str">
            <v>공통자재전력KWH</v>
          </cell>
          <cell r="B2533" t="str">
            <v>공통자재</v>
          </cell>
          <cell r="C2533" t="str">
            <v>전력</v>
          </cell>
          <cell r="D2533" t="str">
            <v>KWH</v>
          </cell>
          <cell r="E2533">
            <v>126</v>
          </cell>
          <cell r="F2533">
            <v>0</v>
          </cell>
          <cell r="G2533">
            <v>0</v>
          </cell>
          <cell r="H2533">
            <v>0</v>
          </cell>
          <cell r="I2533">
            <v>0</v>
          </cell>
          <cell r="J2533">
            <v>0</v>
          </cell>
          <cell r="K2533">
            <v>0</v>
          </cell>
          <cell r="L2533">
            <v>0</v>
          </cell>
          <cell r="M2533">
            <v>0</v>
          </cell>
          <cell r="N2533" t="str">
            <v/>
          </cell>
        </row>
        <row r="2534">
          <cell r="A2534" t="str">
            <v>노 무 비철공인</v>
          </cell>
          <cell r="B2534" t="str">
            <v>노 무 비</v>
          </cell>
          <cell r="C2534" t="str">
            <v>철공</v>
          </cell>
          <cell r="D2534" t="str">
            <v>인</v>
          </cell>
          <cell r="E2534">
            <v>27.65</v>
          </cell>
          <cell r="F2534">
            <v>122482</v>
          </cell>
          <cell r="G2534">
            <v>3386627.3</v>
          </cell>
          <cell r="H2534">
            <v>0</v>
          </cell>
          <cell r="I2534">
            <v>0</v>
          </cell>
          <cell r="J2534">
            <v>122482</v>
          </cell>
          <cell r="K2534">
            <v>3386627.3</v>
          </cell>
          <cell r="L2534">
            <v>0</v>
          </cell>
          <cell r="M2534">
            <v>0</v>
          </cell>
          <cell r="N2534" t="str">
            <v/>
          </cell>
        </row>
        <row r="2535">
          <cell r="A2535" t="str">
            <v>노 무 비보통인부인</v>
          </cell>
          <cell r="B2535" t="str">
            <v>노 무 비</v>
          </cell>
          <cell r="C2535" t="str">
            <v>보통인부</v>
          </cell>
          <cell r="D2535" t="str">
            <v>인</v>
          </cell>
          <cell r="E2535">
            <v>0.66</v>
          </cell>
          <cell r="F2535">
            <v>81443</v>
          </cell>
          <cell r="G2535">
            <v>53752.38</v>
          </cell>
          <cell r="H2535">
            <v>0</v>
          </cell>
          <cell r="I2535">
            <v>0</v>
          </cell>
          <cell r="J2535">
            <v>81443</v>
          </cell>
          <cell r="K2535">
            <v>53752.38</v>
          </cell>
          <cell r="L2535">
            <v>0</v>
          </cell>
          <cell r="M2535">
            <v>0</v>
          </cell>
          <cell r="N2535" t="str">
            <v/>
          </cell>
        </row>
        <row r="2536">
          <cell r="A2536" t="str">
            <v>노 무 비용접공인</v>
          </cell>
          <cell r="B2536" t="str">
            <v>노 무 비</v>
          </cell>
          <cell r="C2536" t="str">
            <v>용접공</v>
          </cell>
          <cell r="D2536" t="str">
            <v>인</v>
          </cell>
          <cell r="E2536">
            <v>2.6</v>
          </cell>
          <cell r="F2536">
            <v>118754</v>
          </cell>
          <cell r="G2536">
            <v>308760.40000000002</v>
          </cell>
          <cell r="H2536">
            <v>0</v>
          </cell>
          <cell r="I2536">
            <v>0</v>
          </cell>
          <cell r="J2536">
            <v>118754</v>
          </cell>
          <cell r="K2536">
            <v>308760.40000000002</v>
          </cell>
          <cell r="L2536">
            <v>0</v>
          </cell>
          <cell r="M2536">
            <v>0</v>
          </cell>
          <cell r="N2536" t="str">
            <v/>
          </cell>
        </row>
        <row r="2537">
          <cell r="A2537" t="str">
            <v>노 무 비특별인부인</v>
          </cell>
          <cell r="B2537" t="str">
            <v>노 무 비</v>
          </cell>
          <cell r="C2537" t="str">
            <v>특별인부</v>
          </cell>
          <cell r="D2537" t="str">
            <v>인</v>
          </cell>
          <cell r="E2537">
            <v>0.74</v>
          </cell>
          <cell r="F2537">
            <v>97951</v>
          </cell>
          <cell r="G2537">
            <v>72483.740000000005</v>
          </cell>
          <cell r="H2537">
            <v>0</v>
          </cell>
          <cell r="I2537">
            <v>0</v>
          </cell>
          <cell r="J2537">
            <v>97951</v>
          </cell>
          <cell r="K2537">
            <v>72483.740000000005</v>
          </cell>
          <cell r="L2537">
            <v>0</v>
          </cell>
          <cell r="M2537">
            <v>0</v>
          </cell>
          <cell r="N2537" t="str">
            <v/>
          </cell>
        </row>
        <row r="2538">
          <cell r="B2538" t="str">
            <v>공구손료</v>
          </cell>
          <cell r="C2538" t="str">
            <v>인력품의 3%</v>
          </cell>
          <cell r="D2538" t="str">
            <v>식</v>
          </cell>
          <cell r="E2538">
            <v>1</v>
          </cell>
          <cell r="F2538">
            <v>114648.71</v>
          </cell>
          <cell r="G2538">
            <v>114648.71</v>
          </cell>
          <cell r="H2538">
            <v>114648.71</v>
          </cell>
          <cell r="I2538">
            <v>114648.71</v>
          </cell>
          <cell r="J2538">
            <v>0</v>
          </cell>
          <cell r="K2538">
            <v>0</v>
          </cell>
          <cell r="L2538">
            <v>0</v>
          </cell>
          <cell r="M2538">
            <v>0</v>
          </cell>
          <cell r="N2538" t="str">
            <v/>
          </cell>
        </row>
        <row r="2539">
          <cell r="A2539" t="str">
            <v>404</v>
          </cell>
          <cell r="B2539" t="str">
            <v xml:space="preserve"> [ 합          계 ]</v>
          </cell>
          <cell r="C2539" t="str">
            <v/>
          </cell>
          <cell r="D2539" t="str">
            <v/>
          </cell>
          <cell r="G2539">
            <v>4012011</v>
          </cell>
          <cell r="I2539">
            <v>190388</v>
          </cell>
          <cell r="K2539">
            <v>3821623</v>
          </cell>
          <cell r="M2539">
            <v>0</v>
          </cell>
          <cell r="N2539" t="str">
            <v/>
          </cell>
        </row>
        <row r="2541">
          <cell r="B2541" t="str">
            <v>바탕만들기  철재면  M2     ( 호표 405 )</v>
          </cell>
        </row>
        <row r="2542">
          <cell r="A2542" t="str">
            <v>연마지연마지, #120-180, 230×280매</v>
          </cell>
          <cell r="B2542" t="str">
            <v>연마지</v>
          </cell>
          <cell r="C2542" t="str">
            <v>연마지, #120-180, 230×280</v>
          </cell>
          <cell r="D2542" t="str">
            <v>매</v>
          </cell>
          <cell r="E2542">
            <v>0.25</v>
          </cell>
          <cell r="F2542">
            <v>200</v>
          </cell>
          <cell r="G2542">
            <v>50</v>
          </cell>
          <cell r="H2542">
            <v>200</v>
          </cell>
          <cell r="I2542">
            <v>50</v>
          </cell>
          <cell r="J2542">
            <v>0</v>
          </cell>
          <cell r="K2542">
            <v>0</v>
          </cell>
          <cell r="L2542">
            <v>0</v>
          </cell>
          <cell r="M2542">
            <v>0</v>
          </cell>
          <cell r="N2542" t="str">
            <v/>
          </cell>
        </row>
        <row r="2543">
          <cell r="A2543" t="str">
            <v>노 무 비도장공인</v>
          </cell>
          <cell r="B2543" t="str">
            <v>노 무 비</v>
          </cell>
          <cell r="C2543" t="str">
            <v>도장공</v>
          </cell>
          <cell r="D2543" t="str">
            <v>인</v>
          </cell>
          <cell r="E2543">
            <v>1.4999999999999999E-2</v>
          </cell>
          <cell r="F2543">
            <v>109720</v>
          </cell>
          <cell r="G2543">
            <v>1645.8</v>
          </cell>
          <cell r="H2543">
            <v>0</v>
          </cell>
          <cell r="I2543">
            <v>0</v>
          </cell>
          <cell r="J2543">
            <v>109720</v>
          </cell>
          <cell r="K2543">
            <v>1645.8</v>
          </cell>
          <cell r="L2543">
            <v>0</v>
          </cell>
          <cell r="M2543">
            <v>0</v>
          </cell>
          <cell r="N2543" t="str">
            <v/>
          </cell>
        </row>
        <row r="2544">
          <cell r="B2544" t="str">
            <v>공구손료</v>
          </cell>
          <cell r="C2544" t="str">
            <v>인력품의 3%</v>
          </cell>
          <cell r="D2544" t="str">
            <v>식</v>
          </cell>
          <cell r="E2544">
            <v>1</v>
          </cell>
          <cell r="F2544">
            <v>49.37</v>
          </cell>
          <cell r="G2544">
            <v>49.37</v>
          </cell>
          <cell r="H2544">
            <v>49.37</v>
          </cell>
          <cell r="I2544">
            <v>49.37</v>
          </cell>
          <cell r="J2544">
            <v>0</v>
          </cell>
          <cell r="K2544">
            <v>0</v>
          </cell>
          <cell r="L2544">
            <v>0</v>
          </cell>
          <cell r="M2544">
            <v>0</v>
          </cell>
          <cell r="N2544" t="str">
            <v/>
          </cell>
        </row>
        <row r="2545">
          <cell r="A2545" t="str">
            <v>405</v>
          </cell>
          <cell r="B2545" t="str">
            <v xml:space="preserve"> [ 합          계 ]</v>
          </cell>
          <cell r="C2545" t="str">
            <v/>
          </cell>
          <cell r="D2545" t="str">
            <v/>
          </cell>
          <cell r="G2545">
            <v>1744</v>
          </cell>
          <cell r="I2545">
            <v>99</v>
          </cell>
          <cell r="K2545">
            <v>1645</v>
          </cell>
          <cell r="M2545">
            <v>0</v>
          </cell>
          <cell r="N2545" t="str">
            <v/>
          </cell>
        </row>
        <row r="2547">
          <cell r="B2547" t="str">
            <v>조합페인트칠(붓칠)  철재면2회.1급  M2     ( 호표 406 )</v>
          </cell>
        </row>
        <row r="2548">
          <cell r="A2548" t="str">
            <v>조합 페인트KSM6020(1급), 백색L</v>
          </cell>
          <cell r="B2548" t="str">
            <v>조합 페인트</v>
          </cell>
          <cell r="C2548" t="str">
            <v>KSM6020(1급), 백색</v>
          </cell>
          <cell r="D2548" t="str">
            <v>L</v>
          </cell>
          <cell r="E2548">
            <v>0.16600000000000001</v>
          </cell>
          <cell r="F2548">
            <v>5060</v>
          </cell>
          <cell r="G2548">
            <v>839.96</v>
          </cell>
          <cell r="H2548">
            <v>5060</v>
          </cell>
          <cell r="I2548">
            <v>839.96</v>
          </cell>
          <cell r="J2548">
            <v>0</v>
          </cell>
          <cell r="K2548">
            <v>0</v>
          </cell>
          <cell r="L2548">
            <v>0</v>
          </cell>
          <cell r="M2548">
            <v>0</v>
          </cell>
          <cell r="N2548" t="str">
            <v/>
          </cell>
        </row>
        <row r="2549">
          <cell r="A2549" t="str">
            <v>신너KSM6060,2종L</v>
          </cell>
          <cell r="B2549" t="str">
            <v>신너</v>
          </cell>
          <cell r="C2549" t="str">
            <v>KSM6060,2종</v>
          </cell>
          <cell r="D2549" t="str">
            <v>L</v>
          </cell>
          <cell r="E2549">
            <v>8.0000000000000002E-3</v>
          </cell>
          <cell r="F2549">
            <v>2372</v>
          </cell>
          <cell r="G2549">
            <v>18.97</v>
          </cell>
          <cell r="H2549">
            <v>2372</v>
          </cell>
          <cell r="I2549">
            <v>18.97</v>
          </cell>
          <cell r="J2549">
            <v>0</v>
          </cell>
          <cell r="K2549">
            <v>0</v>
          </cell>
          <cell r="L2549">
            <v>0</v>
          </cell>
          <cell r="M2549">
            <v>0</v>
          </cell>
          <cell r="N2549" t="str">
            <v/>
          </cell>
        </row>
        <row r="2550">
          <cell r="A2550" t="str">
            <v>퍼티,PUTTY319퍼티,회색KG</v>
          </cell>
          <cell r="B2550" t="str">
            <v>퍼티,PUTTY</v>
          </cell>
          <cell r="C2550" t="str">
            <v>319퍼티,회색</v>
          </cell>
          <cell r="D2550" t="str">
            <v>KG</v>
          </cell>
          <cell r="E2550">
            <v>0.08</v>
          </cell>
          <cell r="F2550">
            <v>2810</v>
          </cell>
          <cell r="G2550">
            <v>224.8</v>
          </cell>
          <cell r="H2550">
            <v>2810</v>
          </cell>
          <cell r="I2550">
            <v>224.8</v>
          </cell>
          <cell r="J2550">
            <v>0</v>
          </cell>
          <cell r="K2550">
            <v>0</v>
          </cell>
          <cell r="L2550">
            <v>0</v>
          </cell>
          <cell r="M2550">
            <v>0</v>
          </cell>
          <cell r="N2550" t="str">
            <v/>
          </cell>
        </row>
        <row r="2551">
          <cell r="A2551" t="str">
            <v>연마지연마지, #120-180, 230×280매</v>
          </cell>
          <cell r="B2551" t="str">
            <v>연마지</v>
          </cell>
          <cell r="C2551" t="str">
            <v>연마지, #120-180, 230×280</v>
          </cell>
          <cell r="D2551" t="str">
            <v>매</v>
          </cell>
          <cell r="E2551">
            <v>0.1</v>
          </cell>
          <cell r="F2551">
            <v>200</v>
          </cell>
          <cell r="G2551">
            <v>20</v>
          </cell>
          <cell r="H2551">
            <v>200</v>
          </cell>
          <cell r="I2551">
            <v>20</v>
          </cell>
          <cell r="J2551">
            <v>0</v>
          </cell>
          <cell r="K2551">
            <v>0</v>
          </cell>
          <cell r="L2551">
            <v>0</v>
          </cell>
          <cell r="M2551">
            <v>0</v>
          </cell>
          <cell r="N2551" t="str">
            <v/>
          </cell>
        </row>
        <row r="2552">
          <cell r="A2552" t="str">
            <v>노 무 비도장공인</v>
          </cell>
          <cell r="B2552" t="str">
            <v>노 무 비</v>
          </cell>
          <cell r="C2552" t="str">
            <v>도장공</v>
          </cell>
          <cell r="D2552" t="str">
            <v>인</v>
          </cell>
          <cell r="E2552">
            <v>4.5999999999999999E-2</v>
          </cell>
          <cell r="F2552">
            <v>109720</v>
          </cell>
          <cell r="G2552">
            <v>5047.12</v>
          </cell>
          <cell r="H2552">
            <v>0</v>
          </cell>
          <cell r="I2552">
            <v>0</v>
          </cell>
          <cell r="J2552">
            <v>109720</v>
          </cell>
          <cell r="K2552">
            <v>5047.12</v>
          </cell>
          <cell r="L2552">
            <v>0</v>
          </cell>
          <cell r="M2552">
            <v>0</v>
          </cell>
          <cell r="N2552" t="str">
            <v/>
          </cell>
        </row>
        <row r="2553">
          <cell r="B2553" t="str">
            <v>공구손료</v>
          </cell>
          <cell r="C2553" t="str">
            <v>인력품의 3%</v>
          </cell>
          <cell r="D2553" t="str">
            <v>식</v>
          </cell>
          <cell r="E2553">
            <v>1</v>
          </cell>
          <cell r="F2553">
            <v>151.41</v>
          </cell>
          <cell r="G2553">
            <v>151.41</v>
          </cell>
          <cell r="H2553">
            <v>151.41</v>
          </cell>
          <cell r="I2553">
            <v>151.41</v>
          </cell>
          <cell r="J2553">
            <v>0</v>
          </cell>
          <cell r="K2553">
            <v>0</v>
          </cell>
          <cell r="L2553">
            <v>0</v>
          </cell>
          <cell r="M2553">
            <v>0</v>
          </cell>
          <cell r="N2553" t="str">
            <v/>
          </cell>
        </row>
        <row r="2554">
          <cell r="A2554" t="str">
            <v>406</v>
          </cell>
          <cell r="B2554" t="str">
            <v xml:space="preserve"> [ 합          계 ]</v>
          </cell>
          <cell r="C2554" t="str">
            <v/>
          </cell>
          <cell r="D2554" t="str">
            <v/>
          </cell>
          <cell r="G2554">
            <v>6302</v>
          </cell>
          <cell r="I2554">
            <v>1255</v>
          </cell>
          <cell r="K2554">
            <v>5047</v>
          </cell>
          <cell r="M2554">
            <v>0</v>
          </cell>
          <cell r="N2554" t="str">
            <v/>
          </cell>
        </row>
        <row r="2556">
          <cell r="B2556" t="str">
            <v>녹막이페인트칠  3회.1종  M2     ( 호표 407 )</v>
          </cell>
        </row>
        <row r="2557">
          <cell r="A2557" t="str">
            <v>바탕만들기철재면M2</v>
          </cell>
          <cell r="B2557" t="str">
            <v>바탕만들기</v>
          </cell>
          <cell r="C2557" t="str">
            <v>철재면</v>
          </cell>
          <cell r="D2557" t="str">
            <v>M2</v>
          </cell>
          <cell r="E2557">
            <v>1</v>
          </cell>
          <cell r="F2557">
            <v>1744</v>
          </cell>
          <cell r="G2557">
            <v>1744</v>
          </cell>
          <cell r="H2557">
            <v>99</v>
          </cell>
          <cell r="I2557">
            <v>99</v>
          </cell>
          <cell r="J2557">
            <v>1645</v>
          </cell>
          <cell r="K2557">
            <v>1645</v>
          </cell>
          <cell r="L2557">
            <v>0</v>
          </cell>
          <cell r="M2557">
            <v>0</v>
          </cell>
          <cell r="N2557" t="str">
            <v>호표 405</v>
          </cell>
        </row>
        <row r="2558">
          <cell r="A2558" t="str">
            <v>방청 페인트KSM6030(1종 1류),광명단페인트L</v>
          </cell>
          <cell r="B2558" t="str">
            <v>방청 페인트</v>
          </cell>
          <cell r="C2558" t="str">
            <v>KSM6030(1종 1류),광명단페인트</v>
          </cell>
          <cell r="D2558" t="str">
            <v>L</v>
          </cell>
          <cell r="E2558">
            <v>0.182</v>
          </cell>
          <cell r="F2558">
            <v>6977</v>
          </cell>
          <cell r="G2558">
            <v>1269.81</v>
          </cell>
          <cell r="H2558">
            <v>6977</v>
          </cell>
          <cell r="I2558">
            <v>1269.81</v>
          </cell>
          <cell r="J2558">
            <v>0</v>
          </cell>
          <cell r="K2558">
            <v>0</v>
          </cell>
          <cell r="L2558">
            <v>0</v>
          </cell>
          <cell r="M2558">
            <v>0</v>
          </cell>
          <cell r="N2558" t="str">
            <v/>
          </cell>
        </row>
        <row r="2559">
          <cell r="A2559" t="str">
            <v>신너KSM6060,2종L</v>
          </cell>
          <cell r="B2559" t="str">
            <v>신너</v>
          </cell>
          <cell r="C2559" t="str">
            <v>KSM6060,2종</v>
          </cell>
          <cell r="D2559" t="str">
            <v>L</v>
          </cell>
          <cell r="E2559">
            <v>1.2E-2</v>
          </cell>
          <cell r="F2559">
            <v>2372</v>
          </cell>
          <cell r="G2559">
            <v>28.46</v>
          </cell>
          <cell r="H2559">
            <v>2372</v>
          </cell>
          <cell r="I2559">
            <v>28.46</v>
          </cell>
          <cell r="J2559">
            <v>0</v>
          </cell>
          <cell r="K2559">
            <v>0</v>
          </cell>
          <cell r="L2559">
            <v>0</v>
          </cell>
          <cell r="M2559">
            <v>0</v>
          </cell>
          <cell r="N2559" t="str">
            <v/>
          </cell>
        </row>
        <row r="2560">
          <cell r="A2560" t="str">
            <v>연마지연마지, #120-180, 230×280매</v>
          </cell>
          <cell r="B2560" t="str">
            <v>연마지</v>
          </cell>
          <cell r="C2560" t="str">
            <v>연마지, #120-180, 230×280</v>
          </cell>
          <cell r="D2560" t="str">
            <v>매</v>
          </cell>
          <cell r="E2560">
            <v>0.05</v>
          </cell>
          <cell r="F2560">
            <v>200</v>
          </cell>
          <cell r="G2560">
            <v>10</v>
          </cell>
          <cell r="H2560">
            <v>200</v>
          </cell>
          <cell r="I2560">
            <v>10</v>
          </cell>
          <cell r="J2560">
            <v>0</v>
          </cell>
          <cell r="K2560">
            <v>0</v>
          </cell>
          <cell r="L2560">
            <v>0</v>
          </cell>
          <cell r="M2560">
            <v>0</v>
          </cell>
          <cell r="N2560" t="str">
            <v/>
          </cell>
        </row>
        <row r="2561">
          <cell r="A2561" t="str">
            <v>노 무 비도장공인</v>
          </cell>
          <cell r="B2561" t="str">
            <v>노 무 비</v>
          </cell>
          <cell r="C2561" t="str">
            <v>도장공</v>
          </cell>
          <cell r="D2561" t="str">
            <v>인</v>
          </cell>
          <cell r="E2561">
            <v>4.5999999999999999E-2</v>
          </cell>
          <cell r="F2561">
            <v>109720</v>
          </cell>
          <cell r="G2561">
            <v>5047.12</v>
          </cell>
          <cell r="H2561">
            <v>0</v>
          </cell>
          <cell r="I2561">
            <v>0</v>
          </cell>
          <cell r="J2561">
            <v>109720</v>
          </cell>
          <cell r="K2561">
            <v>5047.12</v>
          </cell>
          <cell r="L2561">
            <v>0</v>
          </cell>
          <cell r="M2561">
            <v>0</v>
          </cell>
          <cell r="N2561" t="str">
            <v/>
          </cell>
        </row>
        <row r="2562">
          <cell r="B2562" t="str">
            <v>공구손료</v>
          </cell>
          <cell r="C2562" t="str">
            <v>인력품의 3%</v>
          </cell>
          <cell r="D2562" t="str">
            <v>식</v>
          </cell>
          <cell r="E2562">
            <v>1</v>
          </cell>
          <cell r="F2562">
            <v>151.41</v>
          </cell>
          <cell r="G2562">
            <v>151.41</v>
          </cell>
          <cell r="H2562">
            <v>151.41</v>
          </cell>
          <cell r="I2562">
            <v>151.41</v>
          </cell>
          <cell r="J2562">
            <v>0</v>
          </cell>
          <cell r="K2562">
            <v>0</v>
          </cell>
          <cell r="L2562">
            <v>0</v>
          </cell>
          <cell r="M2562">
            <v>0</v>
          </cell>
          <cell r="N2562" t="str">
            <v/>
          </cell>
        </row>
        <row r="2563">
          <cell r="A2563" t="str">
            <v>407</v>
          </cell>
          <cell r="B2563" t="str">
            <v xml:space="preserve"> [ 합          계 ]</v>
          </cell>
          <cell r="C2563" t="str">
            <v/>
          </cell>
          <cell r="D2563" t="str">
            <v/>
          </cell>
          <cell r="G2563">
            <v>8250</v>
          </cell>
          <cell r="I2563">
            <v>1558</v>
          </cell>
          <cell r="K2563">
            <v>6692</v>
          </cell>
          <cell r="M2563">
            <v>0</v>
          </cell>
          <cell r="N2563" t="str">
            <v/>
          </cell>
        </row>
        <row r="2565">
          <cell r="B2565" t="str">
            <v>경질비닐PVC전선관-노출  HI 16 mm  M     ( 호표 408 )</v>
          </cell>
        </row>
        <row r="2566">
          <cell r="A2566" t="str">
            <v>경질비닐전선관HI 16 mmM</v>
          </cell>
          <cell r="B2566" t="str">
            <v>경질비닐전선관</v>
          </cell>
          <cell r="C2566" t="str">
            <v>HI 16 mm</v>
          </cell>
          <cell r="D2566" t="str">
            <v>M</v>
          </cell>
          <cell r="E2566">
            <v>1.1000000000000001</v>
          </cell>
          <cell r="F2566">
            <v>283</v>
          </cell>
          <cell r="G2566">
            <v>311.3</v>
          </cell>
          <cell r="H2566">
            <v>283</v>
          </cell>
          <cell r="I2566">
            <v>311.3</v>
          </cell>
          <cell r="J2566">
            <v>0</v>
          </cell>
          <cell r="K2566">
            <v>0</v>
          </cell>
          <cell r="L2566">
            <v>0</v>
          </cell>
          <cell r="M2566">
            <v>0</v>
          </cell>
          <cell r="N2566" t="str">
            <v/>
          </cell>
        </row>
        <row r="2567">
          <cell r="B2567" t="str">
            <v>전선관부속품비</v>
          </cell>
          <cell r="C2567" t="str">
            <v>전선관의 15%</v>
          </cell>
          <cell r="D2567" t="str">
            <v>식</v>
          </cell>
          <cell r="E2567">
            <v>1</v>
          </cell>
          <cell r="F2567">
            <v>46.69</v>
          </cell>
          <cell r="G2567">
            <v>46.69</v>
          </cell>
          <cell r="H2567">
            <v>46.69</v>
          </cell>
          <cell r="I2567">
            <v>46.69</v>
          </cell>
          <cell r="J2567">
            <v>0</v>
          </cell>
          <cell r="K2567">
            <v>0</v>
          </cell>
          <cell r="L2567">
            <v>0</v>
          </cell>
          <cell r="M2567">
            <v>0</v>
          </cell>
          <cell r="N2567" t="str">
            <v/>
          </cell>
        </row>
        <row r="2568">
          <cell r="B2568" t="str">
            <v>잡재료비</v>
          </cell>
          <cell r="C2568" t="str">
            <v>배관배선의 2%</v>
          </cell>
          <cell r="D2568" t="str">
            <v>식</v>
          </cell>
          <cell r="E2568">
            <v>1</v>
          </cell>
          <cell r="F2568">
            <v>6.22</v>
          </cell>
          <cell r="G2568">
            <v>6.22</v>
          </cell>
          <cell r="H2568">
            <v>6.22</v>
          </cell>
          <cell r="I2568">
            <v>6.22</v>
          </cell>
          <cell r="J2568">
            <v>0</v>
          </cell>
          <cell r="K2568">
            <v>0</v>
          </cell>
          <cell r="L2568">
            <v>0</v>
          </cell>
          <cell r="M2568">
            <v>0</v>
          </cell>
          <cell r="N2568" t="str">
            <v/>
          </cell>
        </row>
        <row r="2569">
          <cell r="A2569" t="str">
            <v>노 무 비내선전공인</v>
          </cell>
          <cell r="B2569" t="str">
            <v>노 무 비</v>
          </cell>
          <cell r="C2569" t="str">
            <v>내선전공</v>
          </cell>
          <cell r="D2569" t="str">
            <v>인</v>
          </cell>
          <cell r="E2569">
            <v>0.06</v>
          </cell>
          <cell r="F2569">
            <v>135106</v>
          </cell>
          <cell r="G2569">
            <v>8106.36</v>
          </cell>
          <cell r="H2569">
            <v>0</v>
          </cell>
          <cell r="I2569">
            <v>0</v>
          </cell>
          <cell r="J2569">
            <v>135106</v>
          </cell>
          <cell r="K2569">
            <v>8106.36</v>
          </cell>
          <cell r="L2569">
            <v>0</v>
          </cell>
          <cell r="M2569">
            <v>0</v>
          </cell>
          <cell r="N2569" t="str">
            <v/>
          </cell>
        </row>
        <row r="2570">
          <cell r="B2570" t="str">
            <v>공구손료</v>
          </cell>
          <cell r="C2570" t="str">
            <v>인력품의 3%</v>
          </cell>
          <cell r="D2570" t="str">
            <v>식</v>
          </cell>
          <cell r="E2570">
            <v>1</v>
          </cell>
          <cell r="F2570">
            <v>243.19</v>
          </cell>
          <cell r="G2570">
            <v>243.19</v>
          </cell>
          <cell r="H2570">
            <v>243.19</v>
          </cell>
          <cell r="I2570">
            <v>243.19</v>
          </cell>
          <cell r="J2570">
            <v>0</v>
          </cell>
          <cell r="K2570">
            <v>0</v>
          </cell>
          <cell r="L2570">
            <v>0</v>
          </cell>
          <cell r="M2570">
            <v>0</v>
          </cell>
          <cell r="N2570" t="str">
            <v/>
          </cell>
        </row>
        <row r="2571">
          <cell r="A2571" t="str">
            <v>408</v>
          </cell>
          <cell r="B2571" t="str">
            <v xml:space="preserve"> [ 합          계 ]</v>
          </cell>
          <cell r="C2571" t="str">
            <v/>
          </cell>
          <cell r="D2571" t="str">
            <v/>
          </cell>
          <cell r="G2571">
            <v>8713</v>
          </cell>
          <cell r="I2571">
            <v>607</v>
          </cell>
          <cell r="K2571">
            <v>8106</v>
          </cell>
          <cell r="M2571">
            <v>0</v>
          </cell>
          <cell r="N2571" t="str">
            <v/>
          </cell>
        </row>
        <row r="2573">
          <cell r="B2573" t="str">
            <v>CABLE TRENCH  W300 X 300D (W/COVER)  식     ( 호표 409 )</v>
          </cell>
        </row>
        <row r="2574">
          <cell r="A2574" t="str">
            <v>무늬강판4.5mmKG</v>
          </cell>
          <cell r="B2574" t="str">
            <v>무늬강판</v>
          </cell>
          <cell r="C2574" t="str">
            <v>4.5mm</v>
          </cell>
          <cell r="D2574" t="str">
            <v>KG</v>
          </cell>
          <cell r="E2574">
            <v>18.788</v>
          </cell>
          <cell r="F2574">
            <v>1130</v>
          </cell>
          <cell r="G2574">
            <v>21230.44</v>
          </cell>
          <cell r="H2574">
            <v>1130</v>
          </cell>
          <cell r="I2574">
            <v>21230.44</v>
          </cell>
          <cell r="J2574">
            <v>0</v>
          </cell>
          <cell r="K2574">
            <v>0</v>
          </cell>
          <cell r="L2574">
            <v>0</v>
          </cell>
          <cell r="M2574">
            <v>0</v>
          </cell>
          <cell r="N2574" t="str">
            <v/>
          </cell>
        </row>
        <row r="2575">
          <cell r="A2575" t="str">
            <v>평강6t×15∼50mmKG</v>
          </cell>
          <cell r="B2575" t="str">
            <v>평강</v>
          </cell>
          <cell r="C2575" t="str">
            <v>6t×15∼50mm</v>
          </cell>
          <cell r="D2575" t="str">
            <v>KG</v>
          </cell>
          <cell r="E2575">
            <v>4.4160000000000004</v>
          </cell>
          <cell r="F2575">
            <v>860</v>
          </cell>
          <cell r="G2575">
            <v>3797.76</v>
          </cell>
          <cell r="H2575">
            <v>860</v>
          </cell>
          <cell r="I2575">
            <v>3797.76</v>
          </cell>
          <cell r="J2575">
            <v>0</v>
          </cell>
          <cell r="K2575">
            <v>0</v>
          </cell>
          <cell r="L2575">
            <v>0</v>
          </cell>
          <cell r="M2575">
            <v>0</v>
          </cell>
          <cell r="N2575" t="str">
            <v/>
          </cell>
        </row>
        <row r="2576">
          <cell r="A2576" t="str">
            <v>ㄱ형강등변, 40×40×5 mmKG</v>
          </cell>
          <cell r="B2576" t="str">
            <v>ㄱ형강</v>
          </cell>
          <cell r="C2576" t="str">
            <v>등변, 40×40×5 mm</v>
          </cell>
          <cell r="D2576" t="str">
            <v>KG</v>
          </cell>
          <cell r="E2576">
            <v>5.9</v>
          </cell>
          <cell r="F2576">
            <v>900</v>
          </cell>
          <cell r="G2576">
            <v>5310</v>
          </cell>
          <cell r="H2576">
            <v>900</v>
          </cell>
          <cell r="I2576">
            <v>5310</v>
          </cell>
          <cell r="J2576">
            <v>0</v>
          </cell>
          <cell r="K2576">
            <v>0</v>
          </cell>
          <cell r="L2576">
            <v>0</v>
          </cell>
          <cell r="M2576">
            <v>0</v>
          </cell>
          <cell r="N2576" t="str">
            <v/>
          </cell>
        </row>
        <row r="2577">
          <cell r="A2577" t="str">
            <v>철근콘크리트용 봉강(이형철근)D-10, SD300,지정장소도톤</v>
          </cell>
          <cell r="B2577" t="str">
            <v>철근콘크리트용 봉강(이형철근)</v>
          </cell>
          <cell r="C2577" t="str">
            <v>D-10, SD300,지정장소도</v>
          </cell>
          <cell r="D2577" t="str">
            <v>톤</v>
          </cell>
          <cell r="E2577">
            <v>6.29E-4</v>
          </cell>
          <cell r="F2577">
            <v>725000</v>
          </cell>
          <cell r="G2577">
            <v>456.02</v>
          </cell>
          <cell r="H2577">
            <v>725000</v>
          </cell>
          <cell r="I2577">
            <v>456.02</v>
          </cell>
          <cell r="J2577">
            <v>0</v>
          </cell>
          <cell r="K2577">
            <v>0</v>
          </cell>
          <cell r="L2577">
            <v>0</v>
          </cell>
          <cell r="M2577">
            <v>0</v>
          </cell>
          <cell r="N2577" t="str">
            <v/>
          </cell>
        </row>
        <row r="2578">
          <cell r="A2578" t="str">
            <v>일반구조용 각형강관40*40*1.4tM</v>
          </cell>
          <cell r="B2578" t="str">
            <v>일반구조용 각형강관</v>
          </cell>
          <cell r="C2578" t="str">
            <v>40*40*1.4t</v>
          </cell>
          <cell r="D2578" t="str">
            <v>M</v>
          </cell>
          <cell r="E2578">
            <v>3.3140000000000001</v>
          </cell>
          <cell r="F2578">
            <v>2068</v>
          </cell>
          <cell r="G2578">
            <v>6853.35</v>
          </cell>
          <cell r="H2578">
            <v>2068</v>
          </cell>
          <cell r="I2578">
            <v>6853.35</v>
          </cell>
          <cell r="J2578">
            <v>0</v>
          </cell>
          <cell r="K2578">
            <v>0</v>
          </cell>
          <cell r="L2578">
            <v>0</v>
          </cell>
          <cell r="M2578">
            <v>0</v>
          </cell>
          <cell r="N2578" t="str">
            <v/>
          </cell>
        </row>
        <row r="2579">
          <cell r="A2579" t="str">
            <v>일반구조용 각형강관25*25*1.4tM</v>
          </cell>
          <cell r="B2579" t="str">
            <v>일반구조용 각형강관</v>
          </cell>
          <cell r="C2579" t="str">
            <v>25*25*1.4t</v>
          </cell>
          <cell r="D2579" t="str">
            <v>M</v>
          </cell>
          <cell r="E2579">
            <v>0.82199999999999995</v>
          </cell>
          <cell r="F2579">
            <v>1264</v>
          </cell>
          <cell r="G2579">
            <v>1039</v>
          </cell>
          <cell r="H2579">
            <v>1264</v>
          </cell>
          <cell r="I2579">
            <v>1039</v>
          </cell>
          <cell r="J2579">
            <v>0</v>
          </cell>
          <cell r="K2579">
            <v>0</v>
          </cell>
          <cell r="L2579">
            <v>0</v>
          </cell>
          <cell r="M2579">
            <v>0</v>
          </cell>
          <cell r="N2579" t="str">
            <v/>
          </cell>
        </row>
        <row r="2580">
          <cell r="B2580" t="str">
            <v>잡철물제작설치(철제)</v>
          </cell>
          <cell r="C2580" t="str">
            <v>간단</v>
          </cell>
          <cell r="D2580" t="str">
            <v>KG</v>
          </cell>
          <cell r="E2580">
            <v>19.613</v>
          </cell>
          <cell r="F2580">
            <v>4011</v>
          </cell>
          <cell r="G2580">
            <v>78667.740000000005</v>
          </cell>
          <cell r="H2580">
            <v>190</v>
          </cell>
          <cell r="I2580">
            <v>3726.47</v>
          </cell>
          <cell r="J2580">
            <v>3821</v>
          </cell>
          <cell r="K2580">
            <v>74941.27</v>
          </cell>
          <cell r="L2580">
            <v>0</v>
          </cell>
          <cell r="M2580">
            <v>0</v>
          </cell>
          <cell r="N2580" t="str">
            <v>호표 403</v>
          </cell>
        </row>
        <row r="2581">
          <cell r="A2581" t="str">
            <v>아연도금KG</v>
          </cell>
          <cell r="B2581" t="str">
            <v>아연도금</v>
          </cell>
          <cell r="C2581" t="str">
            <v/>
          </cell>
          <cell r="D2581" t="str">
            <v>KG</v>
          </cell>
          <cell r="E2581">
            <v>6.1589999999999998</v>
          </cell>
          <cell r="F2581">
            <v>600</v>
          </cell>
          <cell r="G2581">
            <v>3695.4</v>
          </cell>
          <cell r="H2581">
            <v>600</v>
          </cell>
          <cell r="I2581">
            <v>3695.4</v>
          </cell>
          <cell r="J2581">
            <v>0</v>
          </cell>
          <cell r="K2581">
            <v>0</v>
          </cell>
          <cell r="L2581">
            <v>0</v>
          </cell>
          <cell r="M2581">
            <v>0</v>
          </cell>
          <cell r="N2581" t="str">
            <v/>
          </cell>
        </row>
        <row r="2582">
          <cell r="B2582" t="str">
            <v>녹막이페인트칠</v>
          </cell>
          <cell r="C2582" t="str">
            <v>3회.1종</v>
          </cell>
          <cell r="D2582" t="str">
            <v>M2</v>
          </cell>
          <cell r="E2582">
            <v>0.67200000000000004</v>
          </cell>
          <cell r="F2582">
            <v>8250</v>
          </cell>
          <cell r="G2582">
            <v>5543.99</v>
          </cell>
          <cell r="H2582">
            <v>1558</v>
          </cell>
          <cell r="I2582">
            <v>1046.97</v>
          </cell>
          <cell r="J2582">
            <v>6692</v>
          </cell>
          <cell r="K2582">
            <v>4497.0200000000004</v>
          </cell>
          <cell r="L2582">
            <v>0</v>
          </cell>
          <cell r="M2582">
            <v>0</v>
          </cell>
          <cell r="N2582" t="str">
            <v>호표 407</v>
          </cell>
        </row>
        <row r="2583">
          <cell r="B2583" t="str">
            <v>조합페인트칠(붓칠)</v>
          </cell>
          <cell r="C2583" t="str">
            <v>철재면2회.1급</v>
          </cell>
          <cell r="D2583" t="str">
            <v>M2</v>
          </cell>
          <cell r="E2583">
            <v>0.67200000000000004</v>
          </cell>
          <cell r="F2583">
            <v>6302</v>
          </cell>
          <cell r="G2583">
            <v>4234.9399999999996</v>
          </cell>
          <cell r="H2583">
            <v>1255</v>
          </cell>
          <cell r="I2583">
            <v>843.36</v>
          </cell>
          <cell r="J2583">
            <v>5047</v>
          </cell>
          <cell r="K2583">
            <v>3391.58</v>
          </cell>
          <cell r="L2583">
            <v>0</v>
          </cell>
          <cell r="M2583">
            <v>0</v>
          </cell>
          <cell r="N2583" t="str">
            <v>호표 406</v>
          </cell>
        </row>
        <row r="2584">
          <cell r="A2584" t="str">
            <v>409</v>
          </cell>
          <cell r="B2584" t="str">
            <v xml:space="preserve"> [ 합          계 ]</v>
          </cell>
          <cell r="C2584" t="str">
            <v/>
          </cell>
          <cell r="D2584" t="str">
            <v/>
          </cell>
          <cell r="G2584">
            <v>130827</v>
          </cell>
          <cell r="I2584">
            <v>47998</v>
          </cell>
          <cell r="K2584">
            <v>82829</v>
          </cell>
          <cell r="M2584">
            <v>0</v>
          </cell>
          <cell r="N2584" t="str">
            <v/>
          </cell>
        </row>
        <row r="2586">
          <cell r="B2586" t="str">
            <v>콘크리트 컷팅    M     ( 호표 410 )</v>
          </cell>
        </row>
        <row r="2587">
          <cell r="A2587" t="str">
            <v>블레이드10" 3.2TEA</v>
          </cell>
          <cell r="B2587" t="str">
            <v>블레이드</v>
          </cell>
          <cell r="C2587" t="str">
            <v>10" 3.2T</v>
          </cell>
          <cell r="D2587" t="str">
            <v>EA</v>
          </cell>
          <cell r="E2587">
            <v>9.7999999999999997E-3</v>
          </cell>
          <cell r="F2587">
            <v>114000</v>
          </cell>
          <cell r="G2587">
            <v>1117.2</v>
          </cell>
          <cell r="H2587">
            <v>114000</v>
          </cell>
          <cell r="I2587">
            <v>1117.2</v>
          </cell>
          <cell r="J2587">
            <v>0</v>
          </cell>
          <cell r="K2587">
            <v>0</v>
          </cell>
          <cell r="L2587">
            <v>0</v>
          </cell>
          <cell r="M2587">
            <v>0</v>
          </cell>
          <cell r="N2587" t="str">
            <v/>
          </cell>
        </row>
        <row r="2588">
          <cell r="A2588" t="str">
            <v>커 터CONC 및 ASPHALTHR</v>
          </cell>
          <cell r="B2588" t="str">
            <v>커 터</v>
          </cell>
          <cell r="C2588" t="str">
            <v>CONC 및 ASPHALT</v>
          </cell>
          <cell r="D2588" t="str">
            <v>HR</v>
          </cell>
          <cell r="E2588">
            <v>0.21870000000000001</v>
          </cell>
          <cell r="F2588">
            <v>16453</v>
          </cell>
          <cell r="G2588">
            <v>3598.26</v>
          </cell>
          <cell r="H2588">
            <v>7822</v>
          </cell>
          <cell r="I2588">
            <v>1710.67</v>
          </cell>
          <cell r="J2588">
            <v>8631</v>
          </cell>
          <cell r="K2588">
            <v>1887.59</v>
          </cell>
          <cell r="L2588">
            <v>0</v>
          </cell>
          <cell r="M2588">
            <v>0</v>
          </cell>
          <cell r="N2588" t="str">
            <v/>
          </cell>
        </row>
        <row r="2589">
          <cell r="A2589" t="str">
            <v>기구손료 및 잡자재노무비의 5%식</v>
          </cell>
          <cell r="B2589" t="str">
            <v>기구손료 및 잡자재</v>
          </cell>
          <cell r="C2589" t="str">
            <v>노무비의 5%</v>
          </cell>
          <cell r="D2589" t="str">
            <v>식</v>
          </cell>
          <cell r="E2589">
            <v>1</v>
          </cell>
          <cell r="F2589">
            <v>165</v>
          </cell>
          <cell r="G2589">
            <v>165</v>
          </cell>
          <cell r="H2589">
            <v>165</v>
          </cell>
          <cell r="I2589">
            <v>165</v>
          </cell>
          <cell r="J2589">
            <v>0</v>
          </cell>
          <cell r="K2589">
            <v>0</v>
          </cell>
          <cell r="L2589">
            <v>0</v>
          </cell>
          <cell r="M2589">
            <v>0</v>
          </cell>
          <cell r="N2589" t="str">
            <v/>
          </cell>
        </row>
        <row r="2590">
          <cell r="A2590" t="str">
            <v>410</v>
          </cell>
          <cell r="B2590" t="str">
            <v xml:space="preserve"> [ 합          계 ]</v>
          </cell>
          <cell r="C2590" t="str">
            <v/>
          </cell>
          <cell r="D2590" t="str">
            <v/>
          </cell>
          <cell r="G2590">
            <v>4879</v>
          </cell>
          <cell r="I2590">
            <v>2992</v>
          </cell>
          <cell r="K2590">
            <v>1887</v>
          </cell>
          <cell r="M2590">
            <v>0</v>
          </cell>
          <cell r="N2590" t="str">
            <v/>
          </cell>
        </row>
        <row r="2592">
          <cell r="B2592" t="str">
            <v>콘크리트 포장파쇄    ㎥     ( 호표 411 )</v>
          </cell>
        </row>
        <row r="2593">
          <cell r="A2593" t="str">
            <v>노 무 비특별인부인</v>
          </cell>
          <cell r="B2593" t="str">
            <v>노 무 비</v>
          </cell>
          <cell r="C2593" t="str">
            <v>특별인부</v>
          </cell>
          <cell r="D2593" t="str">
            <v>인</v>
          </cell>
          <cell r="E2593">
            <v>1.8</v>
          </cell>
          <cell r="F2593">
            <v>97951</v>
          </cell>
          <cell r="G2593">
            <v>176311.8</v>
          </cell>
          <cell r="H2593">
            <v>0</v>
          </cell>
          <cell r="I2593">
            <v>0</v>
          </cell>
          <cell r="J2593">
            <v>97951</v>
          </cell>
          <cell r="K2593">
            <v>176311.8</v>
          </cell>
          <cell r="L2593">
            <v>0</v>
          </cell>
          <cell r="M2593">
            <v>0</v>
          </cell>
          <cell r="N2593" t="str">
            <v/>
          </cell>
        </row>
        <row r="2594">
          <cell r="B2594" t="str">
            <v>공구손료</v>
          </cell>
          <cell r="C2594" t="str">
            <v>인력품의 3%</v>
          </cell>
          <cell r="D2594" t="str">
            <v>식</v>
          </cell>
          <cell r="E2594">
            <v>1</v>
          </cell>
          <cell r="F2594">
            <v>5289.35</v>
          </cell>
          <cell r="G2594">
            <v>5289.35</v>
          </cell>
          <cell r="H2594">
            <v>5289.35</v>
          </cell>
          <cell r="I2594">
            <v>5289.35</v>
          </cell>
          <cell r="J2594">
            <v>0</v>
          </cell>
          <cell r="K2594">
            <v>0</v>
          </cell>
          <cell r="L2594">
            <v>0</v>
          </cell>
          <cell r="M2594">
            <v>0</v>
          </cell>
          <cell r="N2594" t="str">
            <v/>
          </cell>
        </row>
        <row r="2595">
          <cell r="A2595" t="str">
            <v>411</v>
          </cell>
          <cell r="B2595" t="str">
            <v xml:space="preserve"> [ 합          계 ]</v>
          </cell>
          <cell r="C2595" t="str">
            <v/>
          </cell>
          <cell r="D2595" t="str">
            <v/>
          </cell>
          <cell r="G2595">
            <v>181600</v>
          </cell>
          <cell r="I2595">
            <v>5289</v>
          </cell>
          <cell r="K2595">
            <v>176311</v>
          </cell>
          <cell r="M2595">
            <v>0</v>
          </cell>
          <cell r="N2595" t="str">
            <v/>
          </cell>
        </row>
        <row r="2597">
          <cell r="B2597" t="str">
            <v>폴리에틸렌 전선관-매입  PE  36㎜  M     ( 호표 412 )</v>
          </cell>
        </row>
        <row r="2598">
          <cell r="A2598" t="str">
            <v>폴리에틸렌 전선관PE  36㎜M</v>
          </cell>
          <cell r="B2598" t="str">
            <v>폴리에틸렌 전선관</v>
          </cell>
          <cell r="C2598" t="str">
            <v>PE  36㎜</v>
          </cell>
          <cell r="D2598" t="str">
            <v>M</v>
          </cell>
          <cell r="E2598">
            <v>1.1000000000000001</v>
          </cell>
          <cell r="F2598">
            <v>600</v>
          </cell>
          <cell r="G2598">
            <v>660</v>
          </cell>
          <cell r="H2598">
            <v>600</v>
          </cell>
          <cell r="I2598">
            <v>660</v>
          </cell>
          <cell r="J2598">
            <v>0</v>
          </cell>
          <cell r="K2598">
            <v>0</v>
          </cell>
          <cell r="L2598">
            <v>0</v>
          </cell>
          <cell r="M2598">
            <v>0</v>
          </cell>
          <cell r="N2598" t="str">
            <v/>
          </cell>
        </row>
        <row r="2599">
          <cell r="B2599" t="str">
            <v>전선관부속품비</v>
          </cell>
          <cell r="C2599" t="str">
            <v>전선관의 15%</v>
          </cell>
          <cell r="D2599" t="str">
            <v>식</v>
          </cell>
          <cell r="E2599">
            <v>1</v>
          </cell>
          <cell r="F2599">
            <v>99</v>
          </cell>
          <cell r="G2599">
            <v>99</v>
          </cell>
          <cell r="H2599">
            <v>99</v>
          </cell>
          <cell r="I2599">
            <v>99</v>
          </cell>
          <cell r="J2599">
            <v>0</v>
          </cell>
          <cell r="K2599">
            <v>0</v>
          </cell>
          <cell r="L2599">
            <v>0</v>
          </cell>
          <cell r="M2599">
            <v>0</v>
          </cell>
          <cell r="N2599" t="str">
            <v/>
          </cell>
        </row>
        <row r="2600">
          <cell r="B2600" t="str">
            <v>잡재료비</v>
          </cell>
          <cell r="C2600" t="str">
            <v>배관배선의 2%</v>
          </cell>
          <cell r="D2600" t="str">
            <v>식</v>
          </cell>
          <cell r="E2600">
            <v>1</v>
          </cell>
          <cell r="F2600">
            <v>13.2</v>
          </cell>
          <cell r="G2600">
            <v>13.2</v>
          </cell>
          <cell r="H2600">
            <v>13.2</v>
          </cell>
          <cell r="I2600">
            <v>13.2</v>
          </cell>
          <cell r="J2600">
            <v>0</v>
          </cell>
          <cell r="K2600">
            <v>0</v>
          </cell>
          <cell r="L2600">
            <v>0</v>
          </cell>
          <cell r="M2600">
            <v>0</v>
          </cell>
          <cell r="N2600" t="str">
            <v/>
          </cell>
        </row>
        <row r="2601">
          <cell r="A2601" t="str">
            <v>노 무 비내선전공인</v>
          </cell>
          <cell r="B2601" t="str">
            <v>노 무 비</v>
          </cell>
          <cell r="C2601" t="str">
            <v>내선전공</v>
          </cell>
          <cell r="D2601" t="str">
            <v>인</v>
          </cell>
          <cell r="E2601">
            <v>0.08</v>
          </cell>
          <cell r="F2601">
            <v>135106</v>
          </cell>
          <cell r="G2601">
            <v>10808.48</v>
          </cell>
          <cell r="H2601">
            <v>0</v>
          </cell>
          <cell r="I2601">
            <v>0</v>
          </cell>
          <cell r="J2601">
            <v>135106</v>
          </cell>
          <cell r="K2601">
            <v>10808.48</v>
          </cell>
          <cell r="L2601">
            <v>0</v>
          </cell>
          <cell r="M2601">
            <v>0</v>
          </cell>
          <cell r="N2601" t="str">
            <v/>
          </cell>
        </row>
        <row r="2602">
          <cell r="B2602" t="str">
            <v>공구손료</v>
          </cell>
          <cell r="C2602" t="str">
            <v>인력품의 3%</v>
          </cell>
          <cell r="D2602" t="str">
            <v>식</v>
          </cell>
          <cell r="E2602">
            <v>1</v>
          </cell>
          <cell r="F2602">
            <v>324.25</v>
          </cell>
          <cell r="G2602">
            <v>324.25</v>
          </cell>
          <cell r="H2602">
            <v>324.25</v>
          </cell>
          <cell r="I2602">
            <v>324.25</v>
          </cell>
          <cell r="J2602">
            <v>0</v>
          </cell>
          <cell r="K2602">
            <v>0</v>
          </cell>
          <cell r="L2602">
            <v>0</v>
          </cell>
          <cell r="M2602">
            <v>0</v>
          </cell>
          <cell r="N2602" t="str">
            <v/>
          </cell>
        </row>
        <row r="2603">
          <cell r="A2603" t="str">
            <v>412</v>
          </cell>
          <cell r="B2603" t="str">
            <v xml:space="preserve"> [ 합          계 ]</v>
          </cell>
          <cell r="C2603" t="str">
            <v/>
          </cell>
          <cell r="D2603" t="str">
            <v/>
          </cell>
          <cell r="G2603">
            <v>11904</v>
          </cell>
          <cell r="I2603">
            <v>1096</v>
          </cell>
          <cell r="K2603">
            <v>10808</v>
          </cell>
          <cell r="M2603">
            <v>0</v>
          </cell>
          <cell r="N2603" t="str">
            <v/>
          </cell>
        </row>
        <row r="2605">
          <cell r="B2605" t="str">
            <v>강제 전선관-노출  아연도 104 mm  M     ( 호표 413 )</v>
          </cell>
        </row>
        <row r="2606">
          <cell r="A2606" t="str">
            <v>강제전선관아연도, 104mmM</v>
          </cell>
          <cell r="B2606" t="str">
            <v>강제전선관</v>
          </cell>
          <cell r="C2606" t="str">
            <v>아연도, 104mm</v>
          </cell>
          <cell r="D2606" t="str">
            <v>M</v>
          </cell>
          <cell r="E2606">
            <v>1.1000000000000001</v>
          </cell>
          <cell r="F2606">
            <v>14450</v>
          </cell>
          <cell r="G2606">
            <v>15895</v>
          </cell>
          <cell r="H2606">
            <v>14450</v>
          </cell>
          <cell r="I2606">
            <v>15895</v>
          </cell>
          <cell r="J2606">
            <v>0</v>
          </cell>
          <cell r="K2606">
            <v>0</v>
          </cell>
          <cell r="L2606">
            <v>0</v>
          </cell>
          <cell r="M2606">
            <v>0</v>
          </cell>
          <cell r="N2606" t="str">
            <v/>
          </cell>
        </row>
        <row r="2607">
          <cell r="B2607" t="str">
            <v>전선관부속품비</v>
          </cell>
          <cell r="C2607" t="str">
            <v>전선관의 15%</v>
          </cell>
          <cell r="D2607" t="str">
            <v>식</v>
          </cell>
          <cell r="E2607">
            <v>1</v>
          </cell>
          <cell r="F2607">
            <v>2384.25</v>
          </cell>
          <cell r="G2607">
            <v>2384.25</v>
          </cell>
          <cell r="H2607">
            <v>2384.25</v>
          </cell>
          <cell r="I2607">
            <v>2384.25</v>
          </cell>
          <cell r="J2607">
            <v>0</v>
          </cell>
          <cell r="K2607">
            <v>0</v>
          </cell>
          <cell r="L2607">
            <v>0</v>
          </cell>
          <cell r="M2607">
            <v>0</v>
          </cell>
          <cell r="N2607" t="str">
            <v/>
          </cell>
        </row>
        <row r="2608">
          <cell r="B2608" t="str">
            <v>잡재료비</v>
          </cell>
          <cell r="C2608" t="str">
            <v>배관배선의 2%</v>
          </cell>
          <cell r="D2608" t="str">
            <v>식</v>
          </cell>
          <cell r="E2608">
            <v>1</v>
          </cell>
          <cell r="F2608">
            <v>317.89999999999998</v>
          </cell>
          <cell r="G2608">
            <v>317.89999999999998</v>
          </cell>
          <cell r="H2608">
            <v>317.89999999999998</v>
          </cell>
          <cell r="I2608">
            <v>317.89999999999998</v>
          </cell>
          <cell r="J2608">
            <v>0</v>
          </cell>
          <cell r="K2608">
            <v>0</v>
          </cell>
          <cell r="L2608">
            <v>0</v>
          </cell>
          <cell r="M2608">
            <v>0</v>
          </cell>
          <cell r="N2608" t="str">
            <v/>
          </cell>
        </row>
        <row r="2609">
          <cell r="A2609" t="str">
            <v>노 무 비내선전공인</v>
          </cell>
          <cell r="B2609" t="str">
            <v>노 무 비</v>
          </cell>
          <cell r="C2609" t="str">
            <v>내선전공</v>
          </cell>
          <cell r="D2609" t="str">
            <v>인</v>
          </cell>
          <cell r="E2609">
            <v>0.85199999999999998</v>
          </cell>
          <cell r="F2609">
            <v>135106</v>
          </cell>
          <cell r="G2609">
            <v>115110.31</v>
          </cell>
          <cell r="H2609">
            <v>0</v>
          </cell>
          <cell r="I2609">
            <v>0</v>
          </cell>
          <cell r="J2609">
            <v>135106</v>
          </cell>
          <cell r="K2609">
            <v>115110.31</v>
          </cell>
          <cell r="L2609">
            <v>0</v>
          </cell>
          <cell r="M2609">
            <v>0</v>
          </cell>
          <cell r="N2609" t="str">
            <v/>
          </cell>
        </row>
        <row r="2610">
          <cell r="B2610" t="str">
            <v>공구손료</v>
          </cell>
          <cell r="C2610" t="str">
            <v>인력품의 3%</v>
          </cell>
          <cell r="D2610" t="str">
            <v>식</v>
          </cell>
          <cell r="E2610">
            <v>1</v>
          </cell>
          <cell r="F2610">
            <v>3453.3</v>
          </cell>
          <cell r="G2610">
            <v>3453.3</v>
          </cell>
          <cell r="H2610">
            <v>3453.3</v>
          </cell>
          <cell r="I2610">
            <v>3453.3</v>
          </cell>
          <cell r="J2610">
            <v>0</v>
          </cell>
          <cell r="K2610">
            <v>0</v>
          </cell>
          <cell r="L2610">
            <v>0</v>
          </cell>
          <cell r="M2610">
            <v>0</v>
          </cell>
          <cell r="N2610" t="str">
            <v/>
          </cell>
        </row>
        <row r="2611">
          <cell r="A2611" t="str">
            <v>413</v>
          </cell>
          <cell r="B2611" t="str">
            <v xml:space="preserve"> [ 합          계 ]</v>
          </cell>
          <cell r="C2611" t="str">
            <v/>
          </cell>
          <cell r="D2611" t="str">
            <v/>
          </cell>
          <cell r="G2611">
            <v>137160</v>
          </cell>
          <cell r="I2611">
            <v>22050</v>
          </cell>
          <cell r="K2611">
            <v>115110</v>
          </cell>
          <cell r="M2611">
            <v>0</v>
          </cell>
          <cell r="N2611" t="str">
            <v/>
          </cell>
        </row>
        <row r="2613">
          <cell r="B2613" t="str">
            <v>1종금속제가요전선관-노출  비닐피복, 22 mm 방수  M     ( 호표 414 )</v>
          </cell>
        </row>
        <row r="2614">
          <cell r="A2614" t="str">
            <v>1종금속제가요전선관비닐피복, 22 mm 방수M</v>
          </cell>
          <cell r="B2614" t="str">
            <v>1종금속제가요전선관</v>
          </cell>
          <cell r="C2614" t="str">
            <v>비닐피복, 22 mm 방수</v>
          </cell>
          <cell r="D2614" t="str">
            <v>M</v>
          </cell>
          <cell r="E2614">
            <v>1.1000000000000001</v>
          </cell>
          <cell r="F2614">
            <v>807</v>
          </cell>
          <cell r="G2614">
            <v>887.7</v>
          </cell>
          <cell r="H2614">
            <v>807</v>
          </cell>
          <cell r="I2614">
            <v>887.7</v>
          </cell>
          <cell r="J2614">
            <v>0</v>
          </cell>
          <cell r="K2614">
            <v>0</v>
          </cell>
          <cell r="L2614">
            <v>0</v>
          </cell>
          <cell r="M2614">
            <v>0</v>
          </cell>
          <cell r="N2614" t="str">
            <v/>
          </cell>
        </row>
        <row r="2615">
          <cell r="B2615" t="str">
            <v>전선관부속품비</v>
          </cell>
          <cell r="C2615" t="str">
            <v>전선관의 15%</v>
          </cell>
          <cell r="D2615" t="str">
            <v>식</v>
          </cell>
          <cell r="E2615">
            <v>1</v>
          </cell>
          <cell r="F2615">
            <v>133.15</v>
          </cell>
          <cell r="G2615">
            <v>133.15</v>
          </cell>
          <cell r="H2615">
            <v>133.15</v>
          </cell>
          <cell r="I2615">
            <v>133.15</v>
          </cell>
          <cell r="J2615">
            <v>0</v>
          </cell>
          <cell r="K2615">
            <v>0</v>
          </cell>
          <cell r="L2615">
            <v>0</v>
          </cell>
          <cell r="M2615">
            <v>0</v>
          </cell>
          <cell r="N2615" t="str">
            <v/>
          </cell>
        </row>
        <row r="2616">
          <cell r="B2616" t="str">
            <v>잡재료비</v>
          </cell>
          <cell r="C2616" t="str">
            <v>배관배선의 2%</v>
          </cell>
          <cell r="D2616" t="str">
            <v>식</v>
          </cell>
          <cell r="E2616">
            <v>1</v>
          </cell>
          <cell r="F2616">
            <v>17.75</v>
          </cell>
          <cell r="G2616">
            <v>17.75</v>
          </cell>
          <cell r="H2616">
            <v>17.75</v>
          </cell>
          <cell r="I2616">
            <v>17.75</v>
          </cell>
          <cell r="J2616">
            <v>0</v>
          </cell>
          <cell r="K2616">
            <v>0</v>
          </cell>
          <cell r="L2616">
            <v>0</v>
          </cell>
          <cell r="M2616">
            <v>0</v>
          </cell>
          <cell r="N2616" t="str">
            <v/>
          </cell>
        </row>
        <row r="2617">
          <cell r="A2617" t="str">
            <v>노 무 비내선전공인</v>
          </cell>
          <cell r="B2617" t="str">
            <v>노 무 비</v>
          </cell>
          <cell r="C2617" t="str">
            <v>내선전공</v>
          </cell>
          <cell r="D2617" t="str">
            <v>인</v>
          </cell>
          <cell r="E2617">
            <v>7.0800000000000002E-2</v>
          </cell>
          <cell r="F2617">
            <v>135106</v>
          </cell>
          <cell r="G2617">
            <v>9565.5</v>
          </cell>
          <cell r="H2617">
            <v>0</v>
          </cell>
          <cell r="I2617">
            <v>0</v>
          </cell>
          <cell r="J2617">
            <v>135106</v>
          </cell>
          <cell r="K2617">
            <v>9565.5</v>
          </cell>
          <cell r="L2617">
            <v>0</v>
          </cell>
          <cell r="M2617">
            <v>0</v>
          </cell>
          <cell r="N2617" t="str">
            <v/>
          </cell>
        </row>
        <row r="2618">
          <cell r="B2618" t="str">
            <v>공구손료</v>
          </cell>
          <cell r="C2618" t="str">
            <v>인력품의 3%</v>
          </cell>
          <cell r="D2618" t="str">
            <v>식</v>
          </cell>
          <cell r="E2618">
            <v>1</v>
          </cell>
          <cell r="F2618">
            <v>286.95999999999998</v>
          </cell>
          <cell r="G2618">
            <v>286.95999999999998</v>
          </cell>
          <cell r="H2618">
            <v>286.95999999999998</v>
          </cell>
          <cell r="I2618">
            <v>286.95999999999998</v>
          </cell>
          <cell r="J2618">
            <v>0</v>
          </cell>
          <cell r="K2618">
            <v>0</v>
          </cell>
          <cell r="L2618">
            <v>0</v>
          </cell>
          <cell r="M2618">
            <v>0</v>
          </cell>
          <cell r="N2618" t="str">
            <v/>
          </cell>
        </row>
        <row r="2619">
          <cell r="A2619" t="str">
            <v>414</v>
          </cell>
          <cell r="B2619" t="str">
            <v xml:space="preserve"> [ 합          계 ]</v>
          </cell>
          <cell r="C2619" t="str">
            <v/>
          </cell>
          <cell r="D2619" t="str">
            <v/>
          </cell>
          <cell r="G2619">
            <v>10890</v>
          </cell>
          <cell r="I2619">
            <v>1325</v>
          </cell>
          <cell r="K2619">
            <v>9565</v>
          </cell>
          <cell r="M2619">
            <v>0</v>
          </cell>
          <cell r="N2619" t="str">
            <v/>
          </cell>
        </row>
        <row r="2621">
          <cell r="B2621" t="str">
            <v>1종금속제가요전선관-노출  비닐피복, 28 mm 방수  M     ( 호표 415 )</v>
          </cell>
        </row>
        <row r="2622">
          <cell r="A2622" t="str">
            <v>1종금속제가요전선관비닐피복, 28 mm 방수M</v>
          </cell>
          <cell r="B2622" t="str">
            <v>1종금속제가요전선관</v>
          </cell>
          <cell r="C2622" t="str">
            <v>비닐피복, 28 mm 방수</v>
          </cell>
          <cell r="D2622" t="str">
            <v>M</v>
          </cell>
          <cell r="E2622">
            <v>1.1000000000000001</v>
          </cell>
          <cell r="F2622">
            <v>959</v>
          </cell>
          <cell r="G2622">
            <v>1054.9000000000001</v>
          </cell>
          <cell r="H2622">
            <v>959</v>
          </cell>
          <cell r="I2622">
            <v>1054.9000000000001</v>
          </cell>
          <cell r="J2622">
            <v>0</v>
          </cell>
          <cell r="K2622">
            <v>0</v>
          </cell>
          <cell r="L2622">
            <v>0</v>
          </cell>
          <cell r="M2622">
            <v>0</v>
          </cell>
          <cell r="N2622" t="str">
            <v/>
          </cell>
        </row>
        <row r="2623">
          <cell r="B2623" t="str">
            <v>전선관부속품비</v>
          </cell>
          <cell r="C2623" t="str">
            <v>전선관의 15%</v>
          </cell>
          <cell r="D2623" t="str">
            <v>식</v>
          </cell>
          <cell r="E2623">
            <v>1</v>
          </cell>
          <cell r="F2623">
            <v>158.22999999999999</v>
          </cell>
          <cell r="G2623">
            <v>158.22999999999999</v>
          </cell>
          <cell r="H2623">
            <v>158.22999999999999</v>
          </cell>
          <cell r="I2623">
            <v>158.22999999999999</v>
          </cell>
          <cell r="J2623">
            <v>0</v>
          </cell>
          <cell r="K2623">
            <v>0</v>
          </cell>
          <cell r="L2623">
            <v>0</v>
          </cell>
          <cell r="M2623">
            <v>0</v>
          </cell>
          <cell r="N2623" t="str">
            <v/>
          </cell>
        </row>
        <row r="2624">
          <cell r="B2624" t="str">
            <v>잡재료비</v>
          </cell>
          <cell r="C2624" t="str">
            <v>배관배선의 2%</v>
          </cell>
          <cell r="D2624" t="str">
            <v>식</v>
          </cell>
          <cell r="E2624">
            <v>1</v>
          </cell>
          <cell r="F2624">
            <v>21.09</v>
          </cell>
          <cell r="G2624">
            <v>21.09</v>
          </cell>
          <cell r="H2624">
            <v>21.09</v>
          </cell>
          <cell r="I2624">
            <v>21.09</v>
          </cell>
          <cell r="J2624">
            <v>0</v>
          </cell>
          <cell r="K2624">
            <v>0</v>
          </cell>
          <cell r="L2624">
            <v>0</v>
          </cell>
          <cell r="M2624">
            <v>0</v>
          </cell>
          <cell r="N2624" t="str">
            <v/>
          </cell>
        </row>
        <row r="2625">
          <cell r="A2625" t="str">
            <v>노 무 비내선전공인</v>
          </cell>
          <cell r="B2625" t="str">
            <v>노 무 비</v>
          </cell>
          <cell r="C2625" t="str">
            <v>내선전공</v>
          </cell>
          <cell r="D2625" t="str">
            <v>인</v>
          </cell>
          <cell r="E2625">
            <v>8.6400000000000005E-2</v>
          </cell>
          <cell r="F2625">
            <v>135106</v>
          </cell>
          <cell r="G2625">
            <v>11673.15</v>
          </cell>
          <cell r="H2625">
            <v>0</v>
          </cell>
          <cell r="I2625">
            <v>0</v>
          </cell>
          <cell r="J2625">
            <v>135106</v>
          </cell>
          <cell r="K2625">
            <v>11673.15</v>
          </cell>
          <cell r="L2625">
            <v>0</v>
          </cell>
          <cell r="M2625">
            <v>0</v>
          </cell>
          <cell r="N2625" t="str">
            <v/>
          </cell>
        </row>
        <row r="2626">
          <cell r="B2626" t="str">
            <v>공구손료</v>
          </cell>
          <cell r="C2626" t="str">
            <v>인력품의 3%</v>
          </cell>
          <cell r="D2626" t="str">
            <v>식</v>
          </cell>
          <cell r="E2626">
            <v>1</v>
          </cell>
          <cell r="F2626">
            <v>350.19</v>
          </cell>
          <cell r="G2626">
            <v>350.19</v>
          </cell>
          <cell r="H2626">
            <v>350.19</v>
          </cell>
          <cell r="I2626">
            <v>350.19</v>
          </cell>
          <cell r="J2626">
            <v>0</v>
          </cell>
          <cell r="K2626">
            <v>0</v>
          </cell>
          <cell r="L2626">
            <v>0</v>
          </cell>
          <cell r="M2626">
            <v>0</v>
          </cell>
          <cell r="N2626" t="str">
            <v/>
          </cell>
        </row>
        <row r="2627">
          <cell r="A2627" t="str">
            <v>415</v>
          </cell>
          <cell r="B2627" t="str">
            <v xml:space="preserve"> [ 합          계 ]</v>
          </cell>
          <cell r="C2627" t="str">
            <v/>
          </cell>
          <cell r="D2627" t="str">
            <v/>
          </cell>
          <cell r="G2627">
            <v>13257</v>
          </cell>
          <cell r="I2627">
            <v>1584</v>
          </cell>
          <cell r="K2627">
            <v>11673</v>
          </cell>
          <cell r="M2627">
            <v>0</v>
          </cell>
          <cell r="N2627" t="str">
            <v/>
          </cell>
        </row>
        <row r="2629">
          <cell r="B2629" t="str">
            <v>1종금속제가요전선관-노출  비닐피복, 36 mm 방수  M     ( 호표 416 )</v>
          </cell>
        </row>
        <row r="2630">
          <cell r="A2630" t="str">
            <v>1종금속제가요전선관비닐피복, 36 mm 방수M</v>
          </cell>
          <cell r="B2630" t="str">
            <v>1종금속제가요전선관</v>
          </cell>
          <cell r="C2630" t="str">
            <v>비닐피복, 36 mm 방수</v>
          </cell>
          <cell r="D2630" t="str">
            <v>M</v>
          </cell>
          <cell r="E2630">
            <v>1.1000000000000001</v>
          </cell>
          <cell r="F2630">
            <v>1380</v>
          </cell>
          <cell r="G2630">
            <v>1518</v>
          </cell>
          <cell r="H2630">
            <v>1380</v>
          </cell>
          <cell r="I2630">
            <v>1518</v>
          </cell>
          <cell r="J2630">
            <v>0</v>
          </cell>
          <cell r="K2630">
            <v>0</v>
          </cell>
          <cell r="L2630">
            <v>0</v>
          </cell>
          <cell r="M2630">
            <v>0</v>
          </cell>
          <cell r="N2630" t="str">
            <v/>
          </cell>
        </row>
        <row r="2631">
          <cell r="B2631" t="str">
            <v>전선관부속품비</v>
          </cell>
          <cell r="C2631" t="str">
            <v>전선관의 15%</v>
          </cell>
          <cell r="D2631" t="str">
            <v>식</v>
          </cell>
          <cell r="E2631">
            <v>1</v>
          </cell>
          <cell r="F2631">
            <v>227.7</v>
          </cell>
          <cell r="G2631">
            <v>227.7</v>
          </cell>
          <cell r="H2631">
            <v>227.7</v>
          </cell>
          <cell r="I2631">
            <v>227.7</v>
          </cell>
          <cell r="J2631">
            <v>0</v>
          </cell>
          <cell r="K2631">
            <v>0</v>
          </cell>
          <cell r="L2631">
            <v>0</v>
          </cell>
          <cell r="M2631">
            <v>0</v>
          </cell>
          <cell r="N2631" t="str">
            <v/>
          </cell>
        </row>
        <row r="2632">
          <cell r="B2632" t="str">
            <v>잡재료비</v>
          </cell>
          <cell r="C2632" t="str">
            <v>배관배선의 2%</v>
          </cell>
          <cell r="D2632" t="str">
            <v>식</v>
          </cell>
          <cell r="E2632">
            <v>1</v>
          </cell>
          <cell r="F2632">
            <v>30.36</v>
          </cell>
          <cell r="G2632">
            <v>30.36</v>
          </cell>
          <cell r="H2632">
            <v>30.36</v>
          </cell>
          <cell r="I2632">
            <v>30.36</v>
          </cell>
          <cell r="J2632">
            <v>0</v>
          </cell>
          <cell r="K2632">
            <v>0</v>
          </cell>
          <cell r="L2632">
            <v>0</v>
          </cell>
          <cell r="M2632">
            <v>0</v>
          </cell>
          <cell r="N2632" t="str">
            <v/>
          </cell>
        </row>
        <row r="2633">
          <cell r="A2633" t="str">
            <v>노 무 비내선전공인</v>
          </cell>
          <cell r="B2633" t="str">
            <v>노 무 비</v>
          </cell>
          <cell r="C2633" t="str">
            <v>내선전공</v>
          </cell>
          <cell r="D2633" t="str">
            <v>인</v>
          </cell>
          <cell r="E2633">
            <v>0.10440000000000001</v>
          </cell>
          <cell r="F2633">
            <v>135106</v>
          </cell>
          <cell r="G2633">
            <v>14105.06</v>
          </cell>
          <cell r="H2633">
            <v>0</v>
          </cell>
          <cell r="I2633">
            <v>0</v>
          </cell>
          <cell r="J2633">
            <v>135106</v>
          </cell>
          <cell r="K2633">
            <v>14105.06</v>
          </cell>
          <cell r="L2633">
            <v>0</v>
          </cell>
          <cell r="M2633">
            <v>0</v>
          </cell>
          <cell r="N2633" t="str">
            <v/>
          </cell>
        </row>
        <row r="2634">
          <cell r="B2634" t="str">
            <v>공구손료</v>
          </cell>
          <cell r="C2634" t="str">
            <v>인력품의 3%</v>
          </cell>
          <cell r="D2634" t="str">
            <v>식</v>
          </cell>
          <cell r="E2634">
            <v>1</v>
          </cell>
          <cell r="F2634">
            <v>423.15</v>
          </cell>
          <cell r="G2634">
            <v>423.15</v>
          </cell>
          <cell r="H2634">
            <v>423.15</v>
          </cell>
          <cell r="I2634">
            <v>423.15</v>
          </cell>
          <cell r="J2634">
            <v>0</v>
          </cell>
          <cell r="K2634">
            <v>0</v>
          </cell>
          <cell r="L2634">
            <v>0</v>
          </cell>
          <cell r="M2634">
            <v>0</v>
          </cell>
          <cell r="N2634" t="str">
            <v/>
          </cell>
        </row>
        <row r="2635">
          <cell r="A2635" t="str">
            <v>416</v>
          </cell>
          <cell r="B2635" t="str">
            <v xml:space="preserve"> [ 합          계 ]</v>
          </cell>
          <cell r="C2635" t="str">
            <v/>
          </cell>
          <cell r="D2635" t="str">
            <v/>
          </cell>
          <cell r="G2635">
            <v>16304</v>
          </cell>
          <cell r="I2635">
            <v>2199</v>
          </cell>
          <cell r="K2635">
            <v>14105</v>
          </cell>
          <cell r="M2635">
            <v>0</v>
          </cell>
          <cell r="N2635" t="str">
            <v/>
          </cell>
        </row>
        <row r="2637">
          <cell r="B2637" t="str">
            <v>1종금속제가요전선관-노출  고장력방수, 42 mm  M     ( 호표 417 )</v>
          </cell>
        </row>
        <row r="2638">
          <cell r="A2638" t="str">
            <v>1종금속제가요전선관고장력방수, 42mmM</v>
          </cell>
          <cell r="B2638" t="str">
            <v>1종금속제가요전선관</v>
          </cell>
          <cell r="C2638" t="str">
            <v>고장력방수, 42mm</v>
          </cell>
          <cell r="D2638" t="str">
            <v>M</v>
          </cell>
          <cell r="E2638">
            <v>1.1000000000000001</v>
          </cell>
          <cell r="F2638">
            <v>2970</v>
          </cell>
          <cell r="G2638">
            <v>3267</v>
          </cell>
          <cell r="H2638">
            <v>2970</v>
          </cell>
          <cell r="I2638">
            <v>3267</v>
          </cell>
          <cell r="J2638">
            <v>0</v>
          </cell>
          <cell r="K2638">
            <v>0</v>
          </cell>
          <cell r="L2638">
            <v>0</v>
          </cell>
          <cell r="M2638">
            <v>0</v>
          </cell>
          <cell r="N2638" t="str">
            <v/>
          </cell>
        </row>
        <row r="2639">
          <cell r="A2639" t="str">
            <v>노 무 비내선전공인</v>
          </cell>
          <cell r="B2639" t="str">
            <v>노 무 비</v>
          </cell>
          <cell r="C2639" t="str">
            <v>내선전공</v>
          </cell>
          <cell r="D2639" t="str">
            <v>인</v>
          </cell>
          <cell r="E2639">
            <v>0.12479999999999999</v>
          </cell>
          <cell r="F2639">
            <v>135106</v>
          </cell>
          <cell r="G2639">
            <v>16861.22</v>
          </cell>
          <cell r="H2639">
            <v>0</v>
          </cell>
          <cell r="I2639">
            <v>0</v>
          </cell>
          <cell r="J2639">
            <v>135106</v>
          </cell>
          <cell r="K2639">
            <v>16861.22</v>
          </cell>
          <cell r="L2639">
            <v>0</v>
          </cell>
          <cell r="M2639">
            <v>0</v>
          </cell>
          <cell r="N2639" t="str">
            <v/>
          </cell>
        </row>
        <row r="2640">
          <cell r="B2640" t="str">
            <v>공구손료</v>
          </cell>
          <cell r="C2640" t="str">
            <v>인력품의 3%</v>
          </cell>
          <cell r="D2640" t="str">
            <v>식</v>
          </cell>
          <cell r="E2640">
            <v>1</v>
          </cell>
          <cell r="F2640">
            <v>505.83</v>
          </cell>
          <cell r="G2640">
            <v>505.83</v>
          </cell>
          <cell r="H2640">
            <v>505.83</v>
          </cell>
          <cell r="I2640">
            <v>505.83</v>
          </cell>
          <cell r="J2640">
            <v>0</v>
          </cell>
          <cell r="K2640">
            <v>0</v>
          </cell>
          <cell r="L2640">
            <v>0</v>
          </cell>
          <cell r="M2640">
            <v>0</v>
          </cell>
          <cell r="N2640" t="str">
            <v/>
          </cell>
        </row>
        <row r="2641">
          <cell r="A2641" t="str">
            <v>417</v>
          </cell>
          <cell r="B2641" t="str">
            <v xml:space="preserve"> [ 합          계 ]</v>
          </cell>
          <cell r="C2641" t="str">
            <v/>
          </cell>
          <cell r="D2641" t="str">
            <v/>
          </cell>
          <cell r="G2641">
            <v>20633</v>
          </cell>
          <cell r="I2641">
            <v>3772</v>
          </cell>
          <cell r="K2641">
            <v>16861</v>
          </cell>
          <cell r="M2641">
            <v>0</v>
          </cell>
          <cell r="N2641" t="str">
            <v/>
          </cell>
        </row>
        <row r="2643">
          <cell r="B2643" t="str">
            <v>전선관지지대(벽체)  W:100  개소     ( 호표 418 )</v>
          </cell>
        </row>
        <row r="2644">
          <cell r="A2644" t="str">
            <v>케이블트레이부속품U CHANNEL, HDG 40x40x2.5tm</v>
          </cell>
          <cell r="B2644" t="str">
            <v>케이블트레이부속품</v>
          </cell>
          <cell r="C2644" t="str">
            <v>U CHANNEL, HDG 40x40x2.5t</v>
          </cell>
          <cell r="D2644" t="str">
            <v>m</v>
          </cell>
          <cell r="E2644">
            <v>0.2</v>
          </cell>
          <cell r="F2644">
            <v>2860</v>
          </cell>
          <cell r="G2644">
            <v>572</v>
          </cell>
          <cell r="H2644">
            <v>2860</v>
          </cell>
          <cell r="I2644">
            <v>572</v>
          </cell>
          <cell r="J2644">
            <v>0</v>
          </cell>
          <cell r="K2644">
            <v>0</v>
          </cell>
          <cell r="L2644">
            <v>0</v>
          </cell>
          <cell r="M2644">
            <v>0</v>
          </cell>
          <cell r="N2644" t="str">
            <v/>
          </cell>
        </row>
        <row r="2645">
          <cell r="A2645" t="str">
            <v>셋트앵커M10×L75mm개</v>
          </cell>
          <cell r="B2645" t="str">
            <v>셋트앵커</v>
          </cell>
          <cell r="C2645" t="str">
            <v>M10×L75mm</v>
          </cell>
          <cell r="D2645" t="str">
            <v>개</v>
          </cell>
          <cell r="E2645">
            <v>2</v>
          </cell>
          <cell r="F2645">
            <v>170</v>
          </cell>
          <cell r="G2645">
            <v>340</v>
          </cell>
          <cell r="H2645">
            <v>170</v>
          </cell>
          <cell r="I2645">
            <v>340</v>
          </cell>
          <cell r="J2645">
            <v>0</v>
          </cell>
          <cell r="K2645">
            <v>0</v>
          </cell>
          <cell r="L2645">
            <v>0</v>
          </cell>
          <cell r="M2645">
            <v>0</v>
          </cell>
          <cell r="N2645" t="str">
            <v/>
          </cell>
        </row>
        <row r="2646">
          <cell r="A2646" t="str">
            <v>너트,와샤M10조</v>
          </cell>
          <cell r="B2646" t="str">
            <v>너트,와샤</v>
          </cell>
          <cell r="C2646" t="str">
            <v>M10</v>
          </cell>
          <cell r="D2646" t="str">
            <v>조</v>
          </cell>
          <cell r="E2646">
            <v>2</v>
          </cell>
          <cell r="F2646">
            <v>90</v>
          </cell>
          <cell r="G2646">
            <v>180</v>
          </cell>
          <cell r="H2646">
            <v>90</v>
          </cell>
          <cell r="I2646">
            <v>180</v>
          </cell>
          <cell r="J2646">
            <v>0</v>
          </cell>
          <cell r="K2646">
            <v>0</v>
          </cell>
          <cell r="L2646">
            <v>0</v>
          </cell>
          <cell r="M2646">
            <v>0</v>
          </cell>
          <cell r="N2646" t="str">
            <v/>
          </cell>
        </row>
        <row r="2647">
          <cell r="A2647" t="str">
            <v>스프링 와샤D10개</v>
          </cell>
          <cell r="B2647" t="str">
            <v>스프링 와샤</v>
          </cell>
          <cell r="C2647" t="str">
            <v>D10</v>
          </cell>
          <cell r="D2647" t="str">
            <v>개</v>
          </cell>
          <cell r="E2647">
            <v>2</v>
          </cell>
          <cell r="F2647">
            <v>8.7100000000000009</v>
          </cell>
          <cell r="G2647">
            <v>17.420000000000002</v>
          </cell>
          <cell r="H2647">
            <v>8.7100000000000009</v>
          </cell>
          <cell r="I2647">
            <v>17.420000000000002</v>
          </cell>
          <cell r="J2647">
            <v>0</v>
          </cell>
          <cell r="K2647">
            <v>0</v>
          </cell>
          <cell r="L2647">
            <v>0</v>
          </cell>
          <cell r="M2647">
            <v>0</v>
          </cell>
          <cell r="N2647" t="str">
            <v/>
          </cell>
        </row>
        <row r="2648">
          <cell r="A2648" t="str">
            <v>노 무 비내선전공인</v>
          </cell>
          <cell r="B2648" t="str">
            <v>노 무 비</v>
          </cell>
          <cell r="C2648" t="str">
            <v>내선전공</v>
          </cell>
          <cell r="D2648" t="str">
            <v>인</v>
          </cell>
          <cell r="F2648">
            <v>135106</v>
          </cell>
          <cell r="G2648">
            <v>0</v>
          </cell>
          <cell r="H2648">
            <v>0</v>
          </cell>
          <cell r="I2648">
            <v>0</v>
          </cell>
          <cell r="J2648">
            <v>135106</v>
          </cell>
          <cell r="K2648">
            <v>0</v>
          </cell>
          <cell r="L2648">
            <v>0</v>
          </cell>
          <cell r="M2648">
            <v>0</v>
          </cell>
          <cell r="N2648" t="str">
            <v/>
          </cell>
        </row>
        <row r="2649">
          <cell r="B2649" t="str">
            <v>공구손료</v>
          </cell>
          <cell r="C2649" t="str">
            <v>인력품의 3%</v>
          </cell>
          <cell r="D2649" t="str">
            <v>식</v>
          </cell>
          <cell r="E2649">
            <v>1</v>
          </cell>
          <cell r="F2649">
            <v>0</v>
          </cell>
          <cell r="G2649">
            <v>0</v>
          </cell>
          <cell r="H2649">
            <v>0</v>
          </cell>
          <cell r="I2649">
            <v>0</v>
          </cell>
          <cell r="J2649">
            <v>0</v>
          </cell>
          <cell r="K2649">
            <v>0</v>
          </cell>
          <cell r="L2649">
            <v>0</v>
          </cell>
          <cell r="M2649">
            <v>0</v>
          </cell>
          <cell r="N2649" t="str">
            <v/>
          </cell>
        </row>
        <row r="2650">
          <cell r="A2650" t="str">
            <v>418</v>
          </cell>
          <cell r="B2650" t="str">
            <v xml:space="preserve"> [ 합          계 ]</v>
          </cell>
          <cell r="C2650" t="str">
            <v/>
          </cell>
          <cell r="D2650" t="str">
            <v/>
          </cell>
          <cell r="G2650">
            <v>1109</v>
          </cell>
          <cell r="I2650">
            <v>1109</v>
          </cell>
          <cell r="K2650">
            <v>0</v>
          </cell>
          <cell r="M2650">
            <v>0</v>
          </cell>
          <cell r="N2650" t="str">
            <v/>
          </cell>
        </row>
        <row r="2652">
          <cell r="B2652" t="str">
            <v>경동연선  BC 95 ㎟  M     ( 호표 419 )</v>
          </cell>
        </row>
        <row r="2653">
          <cell r="A2653" t="str">
            <v>연동연선AS, 95㎟m</v>
          </cell>
          <cell r="B2653" t="str">
            <v>연동연선</v>
          </cell>
          <cell r="C2653" t="str">
            <v>AS, 95㎟</v>
          </cell>
          <cell r="D2653" t="str">
            <v>m</v>
          </cell>
          <cell r="E2653">
            <v>1.05</v>
          </cell>
          <cell r="F2653">
            <v>7517</v>
          </cell>
          <cell r="G2653">
            <v>7892.85</v>
          </cell>
          <cell r="H2653">
            <v>7517</v>
          </cell>
          <cell r="I2653">
            <v>7892.85</v>
          </cell>
          <cell r="J2653">
            <v>0</v>
          </cell>
          <cell r="K2653">
            <v>0</v>
          </cell>
          <cell r="L2653">
            <v>0</v>
          </cell>
          <cell r="M2653">
            <v>0</v>
          </cell>
          <cell r="N2653" t="str">
            <v/>
          </cell>
        </row>
        <row r="2654">
          <cell r="B2654" t="str">
            <v>잡재료비</v>
          </cell>
          <cell r="C2654" t="str">
            <v>배관배선의 2%</v>
          </cell>
          <cell r="D2654" t="str">
            <v>식</v>
          </cell>
          <cell r="E2654">
            <v>1</v>
          </cell>
          <cell r="F2654">
            <v>157.85</v>
          </cell>
          <cell r="G2654">
            <v>157.85</v>
          </cell>
          <cell r="H2654">
            <v>157.85</v>
          </cell>
          <cell r="I2654">
            <v>157.85</v>
          </cell>
          <cell r="J2654">
            <v>0</v>
          </cell>
          <cell r="K2654">
            <v>0</v>
          </cell>
          <cell r="L2654">
            <v>0</v>
          </cell>
          <cell r="M2654">
            <v>0</v>
          </cell>
          <cell r="N2654" t="str">
            <v/>
          </cell>
        </row>
        <row r="2655">
          <cell r="A2655" t="str">
            <v>노 무 비내선전공인</v>
          </cell>
          <cell r="B2655" t="str">
            <v>노 무 비</v>
          </cell>
          <cell r="C2655" t="str">
            <v>내선전공</v>
          </cell>
          <cell r="D2655" t="str">
            <v>인</v>
          </cell>
          <cell r="E2655">
            <v>1.2E-2</v>
          </cell>
          <cell r="F2655">
            <v>135106</v>
          </cell>
          <cell r="G2655">
            <v>1621.27</v>
          </cell>
          <cell r="H2655">
            <v>0</v>
          </cell>
          <cell r="I2655">
            <v>0</v>
          </cell>
          <cell r="J2655">
            <v>135106</v>
          </cell>
          <cell r="K2655">
            <v>1621.27</v>
          </cell>
          <cell r="L2655">
            <v>0</v>
          </cell>
          <cell r="M2655">
            <v>0</v>
          </cell>
          <cell r="N2655" t="str">
            <v/>
          </cell>
        </row>
        <row r="2656">
          <cell r="B2656" t="str">
            <v>공구손료</v>
          </cell>
          <cell r="C2656" t="str">
            <v>인력품의 3%</v>
          </cell>
          <cell r="D2656" t="str">
            <v>식</v>
          </cell>
          <cell r="E2656">
            <v>1</v>
          </cell>
          <cell r="F2656">
            <v>48.63</v>
          </cell>
          <cell r="G2656">
            <v>48.63</v>
          </cell>
          <cell r="H2656">
            <v>48.63</v>
          </cell>
          <cell r="I2656">
            <v>48.63</v>
          </cell>
          <cell r="J2656">
            <v>0</v>
          </cell>
          <cell r="K2656">
            <v>0</v>
          </cell>
          <cell r="L2656">
            <v>0</v>
          </cell>
          <cell r="M2656">
            <v>0</v>
          </cell>
          <cell r="N2656" t="str">
            <v/>
          </cell>
        </row>
        <row r="2657">
          <cell r="A2657" t="str">
            <v>419</v>
          </cell>
          <cell r="B2657" t="str">
            <v xml:space="preserve"> [ 합          계 ]</v>
          </cell>
          <cell r="C2657" t="str">
            <v/>
          </cell>
          <cell r="D2657" t="str">
            <v/>
          </cell>
          <cell r="G2657">
            <v>9720</v>
          </cell>
          <cell r="I2657">
            <v>8099</v>
          </cell>
          <cell r="K2657">
            <v>1621</v>
          </cell>
          <cell r="M2657">
            <v>0</v>
          </cell>
          <cell r="N2657" t="str">
            <v/>
          </cell>
        </row>
        <row r="2659">
          <cell r="B2659" t="str">
            <v>22.9KV 동심 중성선 케이블-철거  22.9kV, FR-CN/CO-W,1×60㎟  M     ( 호표 420 )</v>
          </cell>
        </row>
        <row r="2660">
          <cell r="A2660" t="str">
            <v>노 무 비보통인부인</v>
          </cell>
          <cell r="B2660" t="str">
            <v>노 무 비</v>
          </cell>
          <cell r="C2660" t="str">
            <v>보통인부</v>
          </cell>
          <cell r="D2660" t="str">
            <v>인</v>
          </cell>
          <cell r="E2660">
            <v>5.0000000000000001E-3</v>
          </cell>
          <cell r="F2660">
            <v>81443</v>
          </cell>
          <cell r="G2660">
            <v>407.21</v>
          </cell>
          <cell r="H2660">
            <v>0</v>
          </cell>
          <cell r="I2660">
            <v>0</v>
          </cell>
          <cell r="J2660">
            <v>81443</v>
          </cell>
          <cell r="K2660">
            <v>407.21</v>
          </cell>
          <cell r="L2660">
            <v>0</v>
          </cell>
          <cell r="M2660">
            <v>0</v>
          </cell>
          <cell r="N2660" t="str">
            <v/>
          </cell>
        </row>
        <row r="2661">
          <cell r="A2661" t="str">
            <v>노 무 비특고압케이블전공인</v>
          </cell>
          <cell r="B2661" t="str">
            <v>노 무 비</v>
          </cell>
          <cell r="C2661" t="str">
            <v>특고압케이블전공</v>
          </cell>
          <cell r="D2661" t="str">
            <v>인</v>
          </cell>
          <cell r="E2661">
            <v>5.0000000000000001E-3</v>
          </cell>
          <cell r="F2661">
            <v>237241</v>
          </cell>
          <cell r="G2661">
            <v>1186.2</v>
          </cell>
          <cell r="H2661">
            <v>0</v>
          </cell>
          <cell r="I2661">
            <v>0</v>
          </cell>
          <cell r="J2661">
            <v>237241</v>
          </cell>
          <cell r="K2661">
            <v>1186.2</v>
          </cell>
          <cell r="L2661">
            <v>0</v>
          </cell>
          <cell r="M2661">
            <v>0</v>
          </cell>
          <cell r="N2661" t="str">
            <v/>
          </cell>
        </row>
        <row r="2662">
          <cell r="B2662" t="str">
            <v>공구손료</v>
          </cell>
          <cell r="C2662" t="str">
            <v>인력품의 3%</v>
          </cell>
          <cell r="D2662" t="str">
            <v>식</v>
          </cell>
          <cell r="E2662">
            <v>1</v>
          </cell>
          <cell r="F2662">
            <v>47.8</v>
          </cell>
          <cell r="G2662">
            <v>47.8</v>
          </cell>
          <cell r="H2662">
            <v>47.8</v>
          </cell>
          <cell r="I2662">
            <v>47.8</v>
          </cell>
          <cell r="J2662">
            <v>0</v>
          </cell>
          <cell r="K2662">
            <v>0</v>
          </cell>
          <cell r="L2662">
            <v>0</v>
          </cell>
          <cell r="M2662">
            <v>0</v>
          </cell>
          <cell r="N2662" t="str">
            <v/>
          </cell>
        </row>
        <row r="2663">
          <cell r="A2663" t="str">
            <v>420</v>
          </cell>
          <cell r="B2663" t="str">
            <v xml:space="preserve"> [ 합          계 ]</v>
          </cell>
          <cell r="C2663" t="str">
            <v/>
          </cell>
          <cell r="D2663" t="str">
            <v/>
          </cell>
          <cell r="G2663">
            <v>1640</v>
          </cell>
          <cell r="I2663">
            <v>47</v>
          </cell>
          <cell r="K2663">
            <v>1593</v>
          </cell>
          <cell r="M2663">
            <v>0</v>
          </cell>
          <cell r="N2663" t="str">
            <v/>
          </cell>
        </row>
        <row r="2665">
          <cell r="B2665" t="str">
            <v>0.6/1kV 난연 전력 케이블(F-CV)  1C 70㎟  m     ( 호표 421 )</v>
          </cell>
        </row>
        <row r="2666">
          <cell r="A2666" t="str">
            <v>0.6/1kV XLPE 난연비닐시스 트레F-CV, 1C 70㎟m</v>
          </cell>
          <cell r="B2666" t="str">
            <v>0.6/1kV XLPE 난연비닐시스 트레</v>
          </cell>
          <cell r="C2666" t="str">
            <v>F-CV, 1C 70㎟</v>
          </cell>
          <cell r="D2666" t="str">
            <v>m</v>
          </cell>
          <cell r="E2666">
            <v>1.05</v>
          </cell>
          <cell r="F2666">
            <v>6487</v>
          </cell>
          <cell r="G2666">
            <v>6811.35</v>
          </cell>
          <cell r="H2666">
            <v>6487</v>
          </cell>
          <cell r="I2666">
            <v>6811.35</v>
          </cell>
          <cell r="J2666">
            <v>0</v>
          </cell>
          <cell r="K2666">
            <v>0</v>
          </cell>
          <cell r="L2666">
            <v>0</v>
          </cell>
          <cell r="M2666">
            <v>0</v>
          </cell>
          <cell r="N2666" t="str">
            <v>0</v>
          </cell>
        </row>
        <row r="2667">
          <cell r="B2667" t="str">
            <v>잡재료비</v>
          </cell>
          <cell r="C2667" t="str">
            <v>배관배선의 2%</v>
          </cell>
          <cell r="D2667" t="str">
            <v>식</v>
          </cell>
          <cell r="E2667">
            <v>1</v>
          </cell>
          <cell r="F2667">
            <v>136.22</v>
          </cell>
          <cell r="G2667">
            <v>136.22</v>
          </cell>
          <cell r="H2667">
            <v>136.22</v>
          </cell>
          <cell r="I2667">
            <v>136.22</v>
          </cell>
          <cell r="J2667">
            <v>0</v>
          </cell>
          <cell r="K2667">
            <v>0</v>
          </cell>
          <cell r="L2667">
            <v>0</v>
          </cell>
          <cell r="M2667">
            <v>0</v>
          </cell>
          <cell r="N2667" t="str">
            <v/>
          </cell>
        </row>
        <row r="2668">
          <cell r="A2668" t="str">
            <v>노 무 비저압케이블전공인</v>
          </cell>
          <cell r="B2668" t="str">
            <v>노 무 비</v>
          </cell>
          <cell r="C2668" t="str">
            <v>저압케이블전공</v>
          </cell>
          <cell r="D2668" t="str">
            <v>인</v>
          </cell>
          <cell r="E2668">
            <v>4.8000000000000001E-2</v>
          </cell>
          <cell r="F2668">
            <v>163808</v>
          </cell>
          <cell r="G2668">
            <v>7862.78</v>
          </cell>
          <cell r="H2668">
            <v>0</v>
          </cell>
          <cell r="I2668">
            <v>0</v>
          </cell>
          <cell r="J2668">
            <v>163808</v>
          </cell>
          <cell r="K2668">
            <v>7862.78</v>
          </cell>
          <cell r="L2668">
            <v>0</v>
          </cell>
          <cell r="M2668">
            <v>0</v>
          </cell>
          <cell r="N2668" t="str">
            <v/>
          </cell>
        </row>
        <row r="2669">
          <cell r="B2669" t="str">
            <v>공구손료</v>
          </cell>
          <cell r="C2669" t="str">
            <v>인력품의 3%</v>
          </cell>
          <cell r="D2669" t="str">
            <v>식</v>
          </cell>
          <cell r="E2669">
            <v>1</v>
          </cell>
          <cell r="F2669">
            <v>235.88</v>
          </cell>
          <cell r="G2669">
            <v>235.88</v>
          </cell>
          <cell r="H2669">
            <v>235.88</v>
          </cell>
          <cell r="I2669">
            <v>235.88</v>
          </cell>
          <cell r="J2669">
            <v>0</v>
          </cell>
          <cell r="K2669">
            <v>0</v>
          </cell>
          <cell r="L2669">
            <v>0</v>
          </cell>
          <cell r="M2669">
            <v>0</v>
          </cell>
          <cell r="N2669" t="str">
            <v/>
          </cell>
        </row>
        <row r="2670">
          <cell r="A2670" t="str">
            <v>421</v>
          </cell>
          <cell r="B2670" t="str">
            <v xml:space="preserve"> [ 합          계 ]</v>
          </cell>
          <cell r="C2670" t="str">
            <v/>
          </cell>
          <cell r="D2670" t="str">
            <v/>
          </cell>
          <cell r="G2670">
            <v>15045</v>
          </cell>
          <cell r="I2670">
            <v>7183</v>
          </cell>
          <cell r="K2670">
            <v>7862</v>
          </cell>
          <cell r="M2670">
            <v>0</v>
          </cell>
          <cell r="N2670" t="str">
            <v/>
          </cell>
        </row>
        <row r="2672">
          <cell r="B2672" t="str">
            <v>6/10KV XLPE 난연비닐시스 트레  F-CV, 3C 16㎟  m     ( 호표 422 )</v>
          </cell>
        </row>
        <row r="2673">
          <cell r="A2673" t="str">
            <v>6/10KV XLPE 난연비닐시스 트레F-CV, 3C 16㎟m</v>
          </cell>
          <cell r="B2673" t="str">
            <v>6/10KV XLPE 난연비닐시스 트레</v>
          </cell>
          <cell r="C2673" t="str">
            <v>F-CV, 3C 16㎟</v>
          </cell>
          <cell r="D2673" t="str">
            <v>m</v>
          </cell>
          <cell r="E2673">
            <v>1.05</v>
          </cell>
          <cell r="F2673">
            <v>15690</v>
          </cell>
          <cell r="G2673">
            <v>16474.5</v>
          </cell>
          <cell r="H2673">
            <v>15690</v>
          </cell>
          <cell r="I2673">
            <v>16474.5</v>
          </cell>
          <cell r="J2673">
            <v>0</v>
          </cell>
          <cell r="K2673">
            <v>0</v>
          </cell>
          <cell r="L2673">
            <v>0</v>
          </cell>
          <cell r="M2673">
            <v>0</v>
          </cell>
          <cell r="N2673" t="str">
            <v/>
          </cell>
        </row>
        <row r="2674">
          <cell r="B2674" t="str">
            <v>잡재료비</v>
          </cell>
          <cell r="C2674" t="str">
            <v>배관배선의 2%</v>
          </cell>
          <cell r="D2674" t="str">
            <v>식</v>
          </cell>
          <cell r="E2674">
            <v>1</v>
          </cell>
          <cell r="F2674">
            <v>329.49</v>
          </cell>
          <cell r="G2674">
            <v>329.49</v>
          </cell>
          <cell r="H2674">
            <v>329.49</v>
          </cell>
          <cell r="I2674">
            <v>329.49</v>
          </cell>
          <cell r="J2674">
            <v>0</v>
          </cell>
          <cell r="K2674">
            <v>0</v>
          </cell>
          <cell r="L2674">
            <v>0</v>
          </cell>
          <cell r="M2674">
            <v>0</v>
          </cell>
          <cell r="N2674" t="str">
            <v/>
          </cell>
        </row>
        <row r="2675">
          <cell r="A2675" t="str">
            <v>노 무 비고압케이블전공인</v>
          </cell>
          <cell r="B2675" t="str">
            <v>노 무 비</v>
          </cell>
          <cell r="C2675" t="str">
            <v>고압케이블전공</v>
          </cell>
          <cell r="D2675" t="str">
            <v>인</v>
          </cell>
          <cell r="E2675">
            <v>5.2900000000000003E-2</v>
          </cell>
          <cell r="F2675">
            <v>205729</v>
          </cell>
          <cell r="G2675">
            <v>10883.06</v>
          </cell>
          <cell r="H2675">
            <v>0</v>
          </cell>
          <cell r="I2675">
            <v>0</v>
          </cell>
          <cell r="J2675">
            <v>205729</v>
          </cell>
          <cell r="K2675">
            <v>10883.06</v>
          </cell>
          <cell r="L2675">
            <v>0</v>
          </cell>
          <cell r="M2675">
            <v>0</v>
          </cell>
          <cell r="N2675" t="str">
            <v/>
          </cell>
        </row>
        <row r="2676">
          <cell r="B2676" t="str">
            <v>공구손료</v>
          </cell>
          <cell r="C2676" t="str">
            <v>인력품의 3%</v>
          </cell>
          <cell r="D2676" t="str">
            <v>식</v>
          </cell>
          <cell r="E2676">
            <v>1</v>
          </cell>
          <cell r="F2676">
            <v>326.49</v>
          </cell>
          <cell r="G2676">
            <v>326.49</v>
          </cell>
          <cell r="H2676">
            <v>326.49</v>
          </cell>
          <cell r="I2676">
            <v>326.49</v>
          </cell>
          <cell r="J2676">
            <v>0</v>
          </cell>
          <cell r="K2676">
            <v>0</v>
          </cell>
          <cell r="L2676">
            <v>0</v>
          </cell>
          <cell r="M2676">
            <v>0</v>
          </cell>
          <cell r="N2676" t="str">
            <v/>
          </cell>
        </row>
        <row r="2677">
          <cell r="A2677" t="str">
            <v>422</v>
          </cell>
          <cell r="B2677" t="str">
            <v xml:space="preserve"> [ 합          계 ]</v>
          </cell>
          <cell r="C2677" t="str">
            <v/>
          </cell>
          <cell r="D2677" t="str">
            <v/>
          </cell>
          <cell r="G2677">
            <v>28013</v>
          </cell>
          <cell r="I2677">
            <v>17130</v>
          </cell>
          <cell r="K2677">
            <v>10883</v>
          </cell>
          <cell r="M2677">
            <v>0</v>
          </cell>
          <cell r="N2677" t="str">
            <v/>
          </cell>
        </row>
        <row r="2679">
          <cell r="B2679" t="str">
            <v>6/10KV XLPE 난연비닐시스 트레  F-CV, 3C 25㎟  m     ( 호표 423 )</v>
          </cell>
        </row>
        <row r="2680">
          <cell r="A2680" t="str">
            <v>6/10KV XLPE 난연비닐시스 트레F-CV, 3C 25㎟m</v>
          </cell>
          <cell r="B2680" t="str">
            <v>6/10KV XLPE 난연비닐시스 트레</v>
          </cell>
          <cell r="C2680" t="str">
            <v>F-CV, 3C 25㎟</v>
          </cell>
          <cell r="D2680" t="str">
            <v>m</v>
          </cell>
          <cell r="E2680">
            <v>1.05</v>
          </cell>
          <cell r="F2680">
            <v>18840</v>
          </cell>
          <cell r="G2680">
            <v>19782</v>
          </cell>
          <cell r="H2680">
            <v>18840</v>
          </cell>
          <cell r="I2680">
            <v>19782</v>
          </cell>
          <cell r="J2680">
            <v>0</v>
          </cell>
          <cell r="K2680">
            <v>0</v>
          </cell>
          <cell r="L2680">
            <v>0</v>
          </cell>
          <cell r="M2680">
            <v>0</v>
          </cell>
          <cell r="N2680" t="str">
            <v/>
          </cell>
        </row>
        <row r="2681">
          <cell r="B2681" t="str">
            <v>잡재료비</v>
          </cell>
          <cell r="C2681" t="str">
            <v>배관배선의 2%</v>
          </cell>
          <cell r="D2681" t="str">
            <v>식</v>
          </cell>
          <cell r="E2681">
            <v>1</v>
          </cell>
          <cell r="F2681">
            <v>395.64</v>
          </cell>
          <cell r="G2681">
            <v>395.64</v>
          </cell>
          <cell r="H2681">
            <v>395.64</v>
          </cell>
          <cell r="I2681">
            <v>395.64</v>
          </cell>
          <cell r="J2681">
            <v>0</v>
          </cell>
          <cell r="K2681">
            <v>0</v>
          </cell>
          <cell r="L2681">
            <v>0</v>
          </cell>
          <cell r="M2681">
            <v>0</v>
          </cell>
          <cell r="N2681" t="str">
            <v/>
          </cell>
        </row>
        <row r="2682">
          <cell r="A2682" t="str">
            <v>노 무 비고압케이블전공인</v>
          </cell>
          <cell r="B2682" t="str">
            <v>노 무 비</v>
          </cell>
          <cell r="C2682" t="str">
            <v>고압케이블전공</v>
          </cell>
          <cell r="D2682" t="str">
            <v>인</v>
          </cell>
          <cell r="E2682">
            <v>6.9000000000000006E-2</v>
          </cell>
          <cell r="F2682">
            <v>205729</v>
          </cell>
          <cell r="G2682">
            <v>14195.3</v>
          </cell>
          <cell r="H2682">
            <v>0</v>
          </cell>
          <cell r="I2682">
            <v>0</v>
          </cell>
          <cell r="J2682">
            <v>205729</v>
          </cell>
          <cell r="K2682">
            <v>14195.3</v>
          </cell>
          <cell r="L2682">
            <v>0</v>
          </cell>
          <cell r="M2682">
            <v>0</v>
          </cell>
          <cell r="N2682" t="str">
            <v/>
          </cell>
        </row>
        <row r="2683">
          <cell r="B2683" t="str">
            <v>공구손료</v>
          </cell>
          <cell r="C2683" t="str">
            <v>인력품의 3%</v>
          </cell>
          <cell r="D2683" t="str">
            <v>식</v>
          </cell>
          <cell r="E2683">
            <v>1</v>
          </cell>
          <cell r="F2683">
            <v>425.85</v>
          </cell>
          <cell r="G2683">
            <v>425.85</v>
          </cell>
          <cell r="H2683">
            <v>425.85</v>
          </cell>
          <cell r="I2683">
            <v>425.85</v>
          </cell>
          <cell r="J2683">
            <v>0</v>
          </cell>
          <cell r="K2683">
            <v>0</v>
          </cell>
          <cell r="L2683">
            <v>0</v>
          </cell>
          <cell r="M2683">
            <v>0</v>
          </cell>
          <cell r="N2683" t="str">
            <v/>
          </cell>
        </row>
        <row r="2684">
          <cell r="A2684" t="str">
            <v>423</v>
          </cell>
          <cell r="B2684" t="str">
            <v xml:space="preserve"> [ 합          계 ]</v>
          </cell>
          <cell r="C2684" t="str">
            <v/>
          </cell>
          <cell r="D2684" t="str">
            <v/>
          </cell>
          <cell r="G2684">
            <v>34798</v>
          </cell>
          <cell r="I2684">
            <v>20603</v>
          </cell>
          <cell r="K2684">
            <v>14195</v>
          </cell>
          <cell r="M2684">
            <v>0</v>
          </cell>
          <cell r="N2684" t="str">
            <v/>
          </cell>
        </row>
        <row r="2686">
          <cell r="B2686" t="str">
            <v>6/10kV 고압가교 PE절연 비닐시  CV, 1C 70㎟  M     ( 호표 424 )</v>
          </cell>
        </row>
        <row r="2687">
          <cell r="A2687" t="str">
            <v>노 무 비고압케이블전공인</v>
          </cell>
          <cell r="B2687" t="str">
            <v>노 무 비</v>
          </cell>
          <cell r="C2687" t="str">
            <v>고압케이블전공</v>
          </cell>
          <cell r="D2687" t="str">
            <v>인</v>
          </cell>
          <cell r="E2687">
            <v>5.5E-2</v>
          </cell>
          <cell r="F2687">
            <v>205729</v>
          </cell>
          <cell r="G2687">
            <v>11315.09</v>
          </cell>
          <cell r="H2687">
            <v>0</v>
          </cell>
          <cell r="I2687">
            <v>0</v>
          </cell>
          <cell r="J2687">
            <v>205729</v>
          </cell>
          <cell r="K2687">
            <v>11315.09</v>
          </cell>
          <cell r="L2687">
            <v>0</v>
          </cell>
          <cell r="M2687">
            <v>0</v>
          </cell>
          <cell r="N2687" t="str">
            <v/>
          </cell>
        </row>
        <row r="2688">
          <cell r="B2688" t="str">
            <v>공구손료</v>
          </cell>
          <cell r="C2688" t="str">
            <v>인력품의 3%</v>
          </cell>
          <cell r="D2688" t="str">
            <v>식</v>
          </cell>
          <cell r="E2688">
            <v>1</v>
          </cell>
          <cell r="F2688">
            <v>339.45</v>
          </cell>
          <cell r="G2688">
            <v>339.45</v>
          </cell>
          <cell r="H2688">
            <v>339.45</v>
          </cell>
          <cell r="I2688">
            <v>339.45</v>
          </cell>
          <cell r="J2688">
            <v>0</v>
          </cell>
          <cell r="K2688">
            <v>0</v>
          </cell>
          <cell r="L2688">
            <v>0</v>
          </cell>
          <cell r="M2688">
            <v>0</v>
          </cell>
          <cell r="N2688" t="str">
            <v/>
          </cell>
        </row>
        <row r="2689">
          <cell r="A2689" t="str">
            <v>424</v>
          </cell>
          <cell r="B2689" t="str">
            <v xml:space="preserve"> [ 합          계 ]</v>
          </cell>
          <cell r="C2689" t="str">
            <v/>
          </cell>
          <cell r="D2689" t="str">
            <v/>
          </cell>
          <cell r="G2689">
            <v>11654</v>
          </cell>
          <cell r="I2689">
            <v>339</v>
          </cell>
          <cell r="K2689">
            <v>11315</v>
          </cell>
          <cell r="M2689">
            <v>0</v>
          </cell>
          <cell r="N2689" t="str">
            <v/>
          </cell>
        </row>
        <row r="2691">
          <cell r="B2691" t="str">
            <v>0.6/1kV 가교 PE절연 비닐시스케  CV, 4C 38㎟  M     ( 호표 425 )</v>
          </cell>
        </row>
        <row r="2692">
          <cell r="A2692" t="str">
            <v>노 무 비저압케이블전공인</v>
          </cell>
          <cell r="B2692" t="str">
            <v>노 무 비</v>
          </cell>
          <cell r="C2692" t="str">
            <v>저압케이블전공</v>
          </cell>
          <cell r="D2692" t="str">
            <v>인</v>
          </cell>
          <cell r="E2692">
            <v>4.6800000000000001E-2</v>
          </cell>
          <cell r="F2692">
            <v>163808</v>
          </cell>
          <cell r="G2692">
            <v>7666.21</v>
          </cell>
          <cell r="H2692">
            <v>0</v>
          </cell>
          <cell r="I2692">
            <v>0</v>
          </cell>
          <cell r="J2692">
            <v>163808</v>
          </cell>
          <cell r="K2692">
            <v>7666.21</v>
          </cell>
          <cell r="L2692">
            <v>0</v>
          </cell>
          <cell r="M2692">
            <v>0</v>
          </cell>
          <cell r="N2692" t="str">
            <v/>
          </cell>
        </row>
        <row r="2693">
          <cell r="B2693" t="str">
            <v>공구손료</v>
          </cell>
          <cell r="C2693" t="str">
            <v>인력품의 3%</v>
          </cell>
          <cell r="D2693" t="str">
            <v>식</v>
          </cell>
          <cell r="E2693">
            <v>1</v>
          </cell>
          <cell r="F2693">
            <v>229.98</v>
          </cell>
          <cell r="G2693">
            <v>229.98</v>
          </cell>
          <cell r="H2693">
            <v>229.98</v>
          </cell>
          <cell r="I2693">
            <v>229.98</v>
          </cell>
          <cell r="J2693">
            <v>0</v>
          </cell>
          <cell r="K2693">
            <v>0</v>
          </cell>
          <cell r="L2693">
            <v>0</v>
          </cell>
          <cell r="M2693">
            <v>0</v>
          </cell>
          <cell r="N2693" t="str">
            <v/>
          </cell>
        </row>
        <row r="2694">
          <cell r="A2694" t="str">
            <v>425</v>
          </cell>
          <cell r="B2694" t="str">
            <v xml:space="preserve"> [ 합          계 ]</v>
          </cell>
          <cell r="C2694" t="str">
            <v/>
          </cell>
          <cell r="D2694" t="str">
            <v/>
          </cell>
          <cell r="G2694">
            <v>7895</v>
          </cell>
          <cell r="I2694">
            <v>229</v>
          </cell>
          <cell r="K2694">
            <v>7666</v>
          </cell>
          <cell r="M2694">
            <v>0</v>
          </cell>
          <cell r="N2694" t="str">
            <v/>
          </cell>
        </row>
        <row r="2696">
          <cell r="B2696" t="str">
            <v>0.6/1kV 난연 전력 케이블(F-CV)  3C 25㎟  m     ( 호표 426 )</v>
          </cell>
        </row>
        <row r="2697">
          <cell r="A2697" t="str">
            <v>0.6/1kV XLPE 난연비닐시스 트레F-CV, 3C 25㎟m</v>
          </cell>
          <cell r="B2697" t="str">
            <v>0.6/1kV XLPE 난연비닐시스 트레</v>
          </cell>
          <cell r="C2697" t="str">
            <v>F-CV, 3C 25㎟</v>
          </cell>
          <cell r="D2697" t="str">
            <v>m</v>
          </cell>
          <cell r="E2697">
            <v>1.05</v>
          </cell>
          <cell r="F2697">
            <v>7752</v>
          </cell>
          <cell r="G2697">
            <v>8139.6</v>
          </cell>
          <cell r="H2697">
            <v>7752</v>
          </cell>
          <cell r="I2697">
            <v>8139.6</v>
          </cell>
          <cell r="J2697">
            <v>0</v>
          </cell>
          <cell r="K2697">
            <v>0</v>
          </cell>
          <cell r="L2697">
            <v>0</v>
          </cell>
          <cell r="M2697">
            <v>0</v>
          </cell>
          <cell r="N2697" t="str">
            <v>0</v>
          </cell>
        </row>
        <row r="2698">
          <cell r="B2698" t="str">
            <v>잡재료비</v>
          </cell>
          <cell r="C2698" t="str">
            <v>배관배선의 2%</v>
          </cell>
          <cell r="D2698" t="str">
            <v>식</v>
          </cell>
          <cell r="E2698">
            <v>1</v>
          </cell>
          <cell r="F2698">
            <v>162.79</v>
          </cell>
          <cell r="G2698">
            <v>162.79</v>
          </cell>
          <cell r="H2698">
            <v>162.79</v>
          </cell>
          <cell r="I2698">
            <v>162.79</v>
          </cell>
          <cell r="J2698">
            <v>0</v>
          </cell>
          <cell r="K2698">
            <v>0</v>
          </cell>
          <cell r="L2698">
            <v>0</v>
          </cell>
          <cell r="M2698">
            <v>0</v>
          </cell>
          <cell r="N2698" t="str">
            <v/>
          </cell>
        </row>
        <row r="2699">
          <cell r="A2699" t="str">
            <v>노 무 비저압케이블전공인</v>
          </cell>
          <cell r="B2699" t="str">
            <v>노 무 비</v>
          </cell>
          <cell r="C2699" t="str">
            <v>저압케이블전공</v>
          </cell>
          <cell r="D2699" t="str">
            <v>인</v>
          </cell>
          <cell r="E2699">
            <v>0.06</v>
          </cell>
          <cell r="F2699">
            <v>163808</v>
          </cell>
          <cell r="G2699">
            <v>9828.48</v>
          </cell>
          <cell r="H2699">
            <v>0</v>
          </cell>
          <cell r="I2699">
            <v>0</v>
          </cell>
          <cell r="J2699">
            <v>163808</v>
          </cell>
          <cell r="K2699">
            <v>9828.48</v>
          </cell>
          <cell r="L2699">
            <v>0</v>
          </cell>
          <cell r="M2699">
            <v>0</v>
          </cell>
          <cell r="N2699" t="str">
            <v/>
          </cell>
        </row>
        <row r="2700">
          <cell r="B2700" t="str">
            <v>공구손료</v>
          </cell>
          <cell r="C2700" t="str">
            <v>인력품의 3%</v>
          </cell>
          <cell r="D2700" t="str">
            <v>식</v>
          </cell>
          <cell r="E2700">
            <v>1</v>
          </cell>
          <cell r="F2700">
            <v>294.85000000000002</v>
          </cell>
          <cell r="G2700">
            <v>294.85000000000002</v>
          </cell>
          <cell r="H2700">
            <v>294.85000000000002</v>
          </cell>
          <cell r="I2700">
            <v>294.85000000000002</v>
          </cell>
          <cell r="J2700">
            <v>0</v>
          </cell>
          <cell r="K2700">
            <v>0</v>
          </cell>
          <cell r="L2700">
            <v>0</v>
          </cell>
          <cell r="M2700">
            <v>0</v>
          </cell>
          <cell r="N2700" t="str">
            <v/>
          </cell>
        </row>
        <row r="2701">
          <cell r="A2701" t="str">
            <v>426</v>
          </cell>
          <cell r="B2701" t="str">
            <v xml:space="preserve"> [ 합          계 ]</v>
          </cell>
          <cell r="C2701" t="str">
            <v/>
          </cell>
          <cell r="D2701" t="str">
            <v/>
          </cell>
          <cell r="G2701">
            <v>18425</v>
          </cell>
          <cell r="I2701">
            <v>8597</v>
          </cell>
          <cell r="K2701">
            <v>9828</v>
          </cell>
          <cell r="M2701">
            <v>0</v>
          </cell>
          <cell r="N2701" t="str">
            <v/>
          </cell>
        </row>
        <row r="2703">
          <cell r="B2703" t="str">
            <v>AL 케이블 트레이  W150*100H*2.0t(W/COVER)  M     ( 호표 427 )</v>
          </cell>
        </row>
        <row r="2704">
          <cell r="A2704" t="str">
            <v>사다리형케이블트레이LD STRAIGHT, AL 150x100x2.0tm</v>
          </cell>
          <cell r="B2704" t="str">
            <v>사다리형케이블트레이</v>
          </cell>
          <cell r="C2704" t="str">
            <v>LD STRAIGHT, AL 150x100x2.0t</v>
          </cell>
          <cell r="D2704" t="str">
            <v>m</v>
          </cell>
          <cell r="E2704">
            <v>1.05</v>
          </cell>
          <cell r="F2704">
            <v>9290</v>
          </cell>
          <cell r="G2704">
            <v>9754.5</v>
          </cell>
          <cell r="H2704">
            <v>9290</v>
          </cell>
          <cell r="I2704">
            <v>9754.5</v>
          </cell>
          <cell r="J2704">
            <v>0</v>
          </cell>
          <cell r="K2704">
            <v>0</v>
          </cell>
          <cell r="L2704">
            <v>0</v>
          </cell>
          <cell r="M2704">
            <v>0</v>
          </cell>
          <cell r="N2704" t="str">
            <v/>
          </cell>
        </row>
        <row r="2705">
          <cell r="A2705" t="str">
            <v>케이블트레이COVERAL 150W개</v>
          </cell>
          <cell r="B2705" t="str">
            <v>케이블트레이COVER</v>
          </cell>
          <cell r="C2705" t="str">
            <v>AL 150W</v>
          </cell>
          <cell r="D2705" t="str">
            <v>개</v>
          </cell>
          <cell r="E2705">
            <v>1.05</v>
          </cell>
          <cell r="F2705">
            <v>9380</v>
          </cell>
          <cell r="G2705">
            <v>9849</v>
          </cell>
          <cell r="H2705">
            <v>9380</v>
          </cell>
          <cell r="I2705">
            <v>9849</v>
          </cell>
          <cell r="J2705">
            <v>0</v>
          </cell>
          <cell r="K2705">
            <v>0</v>
          </cell>
          <cell r="L2705">
            <v>0</v>
          </cell>
          <cell r="M2705">
            <v>0</v>
          </cell>
          <cell r="N2705" t="str">
            <v/>
          </cell>
        </row>
        <row r="2706">
          <cell r="A2706" t="str">
            <v>노 무 비내선전공인</v>
          </cell>
          <cell r="B2706" t="str">
            <v>노 무 비</v>
          </cell>
          <cell r="C2706" t="str">
            <v>내선전공</v>
          </cell>
          <cell r="D2706" t="str">
            <v>인</v>
          </cell>
          <cell r="E2706">
            <v>0.34649999999999997</v>
          </cell>
          <cell r="F2706">
            <v>135106</v>
          </cell>
          <cell r="G2706">
            <v>46814.22</v>
          </cell>
          <cell r="H2706">
            <v>0</v>
          </cell>
          <cell r="I2706">
            <v>0</v>
          </cell>
          <cell r="J2706">
            <v>135106</v>
          </cell>
          <cell r="K2706">
            <v>46814.22</v>
          </cell>
          <cell r="L2706">
            <v>0</v>
          </cell>
          <cell r="M2706">
            <v>0</v>
          </cell>
          <cell r="N2706" t="str">
            <v/>
          </cell>
        </row>
        <row r="2707">
          <cell r="B2707" t="str">
            <v>공구손료</v>
          </cell>
          <cell r="C2707" t="str">
            <v>인력품의 3%</v>
          </cell>
          <cell r="D2707" t="str">
            <v>식</v>
          </cell>
          <cell r="E2707">
            <v>1</v>
          </cell>
          <cell r="F2707">
            <v>1404.42</v>
          </cell>
          <cell r="G2707">
            <v>1404.42</v>
          </cell>
          <cell r="H2707">
            <v>1404.42</v>
          </cell>
          <cell r="I2707">
            <v>1404.42</v>
          </cell>
          <cell r="J2707">
            <v>0</v>
          </cell>
          <cell r="K2707">
            <v>0</v>
          </cell>
          <cell r="L2707">
            <v>0</v>
          </cell>
          <cell r="M2707">
            <v>0</v>
          </cell>
          <cell r="N2707" t="str">
            <v/>
          </cell>
        </row>
        <row r="2708">
          <cell r="A2708" t="str">
            <v>427</v>
          </cell>
          <cell r="B2708" t="str">
            <v xml:space="preserve"> [ 합          계 ]</v>
          </cell>
          <cell r="C2708" t="str">
            <v/>
          </cell>
          <cell r="D2708" t="str">
            <v/>
          </cell>
          <cell r="G2708">
            <v>67821</v>
          </cell>
          <cell r="I2708">
            <v>21007</v>
          </cell>
          <cell r="K2708">
            <v>46814</v>
          </cell>
          <cell r="M2708">
            <v>0</v>
          </cell>
          <cell r="N2708" t="str">
            <v/>
          </cell>
        </row>
        <row r="2710">
          <cell r="B2710" t="str">
            <v>AL 케이블 트레이  W300*100H*2.0t(W/COVER)  M     ( 호표 428 )</v>
          </cell>
        </row>
        <row r="2711">
          <cell r="A2711" t="str">
            <v>사다리형케이블트레이LD STRAIGHT, AL 300x100x2.0tm</v>
          </cell>
          <cell r="B2711" t="str">
            <v>사다리형케이블트레이</v>
          </cell>
          <cell r="C2711" t="str">
            <v>LD STRAIGHT, AL 300x100x2.0t</v>
          </cell>
          <cell r="D2711" t="str">
            <v>m</v>
          </cell>
          <cell r="E2711">
            <v>1.05</v>
          </cell>
          <cell r="F2711">
            <v>12960</v>
          </cell>
          <cell r="G2711">
            <v>13608</v>
          </cell>
          <cell r="H2711">
            <v>12960</v>
          </cell>
          <cell r="I2711">
            <v>13608</v>
          </cell>
          <cell r="J2711">
            <v>0</v>
          </cell>
          <cell r="K2711">
            <v>0</v>
          </cell>
          <cell r="L2711">
            <v>0</v>
          </cell>
          <cell r="M2711">
            <v>0</v>
          </cell>
          <cell r="N2711" t="str">
            <v/>
          </cell>
        </row>
        <row r="2712">
          <cell r="A2712" t="str">
            <v>케이블트레이COVERAL 300W개</v>
          </cell>
          <cell r="B2712" t="str">
            <v>케이블트레이COVER</v>
          </cell>
          <cell r="C2712" t="str">
            <v>AL 300W</v>
          </cell>
          <cell r="D2712" t="str">
            <v>개</v>
          </cell>
          <cell r="E2712">
            <v>1.05</v>
          </cell>
          <cell r="F2712">
            <v>17070</v>
          </cell>
          <cell r="G2712">
            <v>17923.5</v>
          </cell>
          <cell r="H2712">
            <v>17070</v>
          </cell>
          <cell r="I2712">
            <v>17923.5</v>
          </cell>
          <cell r="J2712">
            <v>0</v>
          </cell>
          <cell r="K2712">
            <v>0</v>
          </cell>
          <cell r="L2712">
            <v>0</v>
          </cell>
          <cell r="M2712">
            <v>0</v>
          </cell>
          <cell r="N2712" t="str">
            <v/>
          </cell>
        </row>
        <row r="2713">
          <cell r="A2713" t="str">
            <v>노 무 비내선전공인</v>
          </cell>
          <cell r="B2713" t="str">
            <v>노 무 비</v>
          </cell>
          <cell r="C2713" t="str">
            <v>내선전공</v>
          </cell>
          <cell r="D2713" t="str">
            <v>인</v>
          </cell>
          <cell r="E2713">
            <v>0.378</v>
          </cell>
          <cell r="F2713">
            <v>135106</v>
          </cell>
          <cell r="G2713">
            <v>51070.06</v>
          </cell>
          <cell r="H2713">
            <v>0</v>
          </cell>
          <cell r="I2713">
            <v>0</v>
          </cell>
          <cell r="J2713">
            <v>135106</v>
          </cell>
          <cell r="K2713">
            <v>51070.06</v>
          </cell>
          <cell r="L2713">
            <v>0</v>
          </cell>
          <cell r="M2713">
            <v>0</v>
          </cell>
          <cell r="N2713" t="str">
            <v/>
          </cell>
        </row>
        <row r="2714">
          <cell r="B2714" t="str">
            <v>공구손료</v>
          </cell>
          <cell r="C2714" t="str">
            <v>인력품의 3%</v>
          </cell>
          <cell r="D2714" t="str">
            <v>식</v>
          </cell>
          <cell r="E2714">
            <v>1</v>
          </cell>
          <cell r="F2714">
            <v>1532.1</v>
          </cell>
          <cell r="G2714">
            <v>1532.1</v>
          </cell>
          <cell r="H2714">
            <v>1532.1</v>
          </cell>
          <cell r="I2714">
            <v>1532.1</v>
          </cell>
          <cell r="J2714">
            <v>0</v>
          </cell>
          <cell r="K2714">
            <v>0</v>
          </cell>
          <cell r="L2714">
            <v>0</v>
          </cell>
          <cell r="M2714">
            <v>0</v>
          </cell>
          <cell r="N2714" t="str">
            <v/>
          </cell>
        </row>
        <row r="2715">
          <cell r="A2715" t="str">
            <v>428</v>
          </cell>
          <cell r="B2715" t="str">
            <v xml:space="preserve"> [ 합          계 ]</v>
          </cell>
          <cell r="C2715" t="str">
            <v/>
          </cell>
          <cell r="D2715" t="str">
            <v/>
          </cell>
          <cell r="G2715">
            <v>84133</v>
          </cell>
          <cell r="I2715">
            <v>33063</v>
          </cell>
          <cell r="K2715">
            <v>51070</v>
          </cell>
          <cell r="M2715">
            <v>0</v>
          </cell>
          <cell r="N2715" t="str">
            <v/>
          </cell>
        </row>
        <row r="2717">
          <cell r="B2717" t="str">
            <v>관로구방수  ø30  개소     ( 호표 429 )</v>
          </cell>
        </row>
        <row r="2718">
          <cell r="A2718" t="str">
            <v>관로구 방수장치이종접속관포함,D30개</v>
          </cell>
          <cell r="B2718" t="str">
            <v>관로구 방수장치</v>
          </cell>
          <cell r="C2718" t="str">
            <v>이종접속관포함,D30</v>
          </cell>
          <cell r="D2718" t="str">
            <v>개</v>
          </cell>
          <cell r="E2718">
            <v>1</v>
          </cell>
          <cell r="F2718">
            <v>12300</v>
          </cell>
          <cell r="G2718">
            <v>12300</v>
          </cell>
          <cell r="H2718">
            <v>12300</v>
          </cell>
          <cell r="I2718">
            <v>12300</v>
          </cell>
          <cell r="J2718">
            <v>0</v>
          </cell>
          <cell r="K2718">
            <v>0</v>
          </cell>
          <cell r="L2718">
            <v>0</v>
          </cell>
          <cell r="M2718">
            <v>0</v>
          </cell>
          <cell r="N2718" t="str">
            <v/>
          </cell>
        </row>
        <row r="2719">
          <cell r="A2719" t="str">
            <v>노 무 비보통인부인</v>
          </cell>
          <cell r="B2719" t="str">
            <v>노 무 비</v>
          </cell>
          <cell r="C2719" t="str">
            <v>보통인부</v>
          </cell>
          <cell r="D2719" t="str">
            <v>인</v>
          </cell>
          <cell r="E2719">
            <v>0.12</v>
          </cell>
          <cell r="F2719">
            <v>81443</v>
          </cell>
          <cell r="G2719">
            <v>9773.16</v>
          </cell>
          <cell r="H2719">
            <v>0</v>
          </cell>
          <cell r="I2719">
            <v>0</v>
          </cell>
          <cell r="J2719">
            <v>81443</v>
          </cell>
          <cell r="K2719">
            <v>9773.16</v>
          </cell>
          <cell r="L2719">
            <v>0</v>
          </cell>
          <cell r="M2719">
            <v>0</v>
          </cell>
          <cell r="N2719" t="str">
            <v/>
          </cell>
        </row>
        <row r="2720">
          <cell r="A2720" t="str">
            <v>노 무 비저압케이블전공인</v>
          </cell>
          <cell r="B2720" t="str">
            <v>노 무 비</v>
          </cell>
          <cell r="C2720" t="str">
            <v>저압케이블전공</v>
          </cell>
          <cell r="D2720" t="str">
            <v>인</v>
          </cell>
          <cell r="E2720">
            <v>2.4E-2</v>
          </cell>
          <cell r="F2720">
            <v>163808</v>
          </cell>
          <cell r="G2720">
            <v>3931.39</v>
          </cell>
          <cell r="H2720">
            <v>0</v>
          </cell>
          <cell r="I2720">
            <v>0</v>
          </cell>
          <cell r="J2720">
            <v>163808</v>
          </cell>
          <cell r="K2720">
            <v>3931.39</v>
          </cell>
          <cell r="L2720">
            <v>0</v>
          </cell>
          <cell r="M2720">
            <v>0</v>
          </cell>
          <cell r="N2720" t="str">
            <v/>
          </cell>
        </row>
        <row r="2721">
          <cell r="B2721" t="str">
            <v>공구손료</v>
          </cell>
          <cell r="C2721" t="str">
            <v>인력품의 3%</v>
          </cell>
          <cell r="D2721" t="str">
            <v>식</v>
          </cell>
          <cell r="E2721">
            <v>1</v>
          </cell>
          <cell r="F2721">
            <v>411.13</v>
          </cell>
          <cell r="G2721">
            <v>411.13</v>
          </cell>
          <cell r="H2721">
            <v>411.13</v>
          </cell>
          <cell r="I2721">
            <v>411.13</v>
          </cell>
          <cell r="J2721">
            <v>0</v>
          </cell>
          <cell r="K2721">
            <v>0</v>
          </cell>
          <cell r="L2721">
            <v>0</v>
          </cell>
          <cell r="M2721">
            <v>0</v>
          </cell>
          <cell r="N2721" t="str">
            <v/>
          </cell>
        </row>
        <row r="2722">
          <cell r="A2722" t="str">
            <v>429</v>
          </cell>
          <cell r="B2722" t="str">
            <v xml:space="preserve"> [ 합          계 ]</v>
          </cell>
          <cell r="C2722" t="str">
            <v/>
          </cell>
          <cell r="D2722" t="str">
            <v/>
          </cell>
          <cell r="G2722">
            <v>26415</v>
          </cell>
          <cell r="I2722">
            <v>12711</v>
          </cell>
          <cell r="K2722">
            <v>13704</v>
          </cell>
          <cell r="M2722">
            <v>0</v>
          </cell>
          <cell r="N2722" t="str">
            <v/>
          </cell>
        </row>
        <row r="2724">
          <cell r="B2724" t="str">
            <v>관로구방수  ø40  개소     ( 호표 430 )</v>
          </cell>
        </row>
        <row r="2725">
          <cell r="A2725" t="str">
            <v>관로구 방수장치이종접속관포함,D40개</v>
          </cell>
          <cell r="B2725" t="str">
            <v>관로구 방수장치</v>
          </cell>
          <cell r="C2725" t="str">
            <v>이종접속관포함,D40</v>
          </cell>
          <cell r="D2725" t="str">
            <v>개</v>
          </cell>
          <cell r="E2725">
            <v>1</v>
          </cell>
          <cell r="F2725">
            <v>13650</v>
          </cell>
          <cell r="G2725">
            <v>13650</v>
          </cell>
          <cell r="H2725">
            <v>13650</v>
          </cell>
          <cell r="I2725">
            <v>13650</v>
          </cell>
          <cell r="J2725">
            <v>0</v>
          </cell>
          <cell r="K2725">
            <v>0</v>
          </cell>
          <cell r="L2725">
            <v>0</v>
          </cell>
          <cell r="M2725">
            <v>0</v>
          </cell>
          <cell r="N2725" t="str">
            <v/>
          </cell>
        </row>
        <row r="2726">
          <cell r="A2726" t="str">
            <v>노 무 비보통인부인</v>
          </cell>
          <cell r="B2726" t="str">
            <v>노 무 비</v>
          </cell>
          <cell r="C2726" t="str">
            <v>보통인부</v>
          </cell>
          <cell r="D2726" t="str">
            <v>인</v>
          </cell>
          <cell r="E2726">
            <v>0.12</v>
          </cell>
          <cell r="F2726">
            <v>81443</v>
          </cell>
          <cell r="G2726">
            <v>9773.16</v>
          </cell>
          <cell r="H2726">
            <v>0</v>
          </cell>
          <cell r="I2726">
            <v>0</v>
          </cell>
          <cell r="J2726">
            <v>81443</v>
          </cell>
          <cell r="K2726">
            <v>9773.16</v>
          </cell>
          <cell r="L2726">
            <v>0</v>
          </cell>
          <cell r="M2726">
            <v>0</v>
          </cell>
          <cell r="N2726" t="str">
            <v/>
          </cell>
        </row>
        <row r="2727">
          <cell r="A2727" t="str">
            <v>노 무 비저압케이블전공인</v>
          </cell>
          <cell r="B2727" t="str">
            <v>노 무 비</v>
          </cell>
          <cell r="C2727" t="str">
            <v>저압케이블전공</v>
          </cell>
          <cell r="D2727" t="str">
            <v>인</v>
          </cell>
          <cell r="E2727">
            <v>2.4E-2</v>
          </cell>
          <cell r="F2727">
            <v>163808</v>
          </cell>
          <cell r="G2727">
            <v>3931.39</v>
          </cell>
          <cell r="H2727">
            <v>0</v>
          </cell>
          <cell r="I2727">
            <v>0</v>
          </cell>
          <cell r="J2727">
            <v>163808</v>
          </cell>
          <cell r="K2727">
            <v>3931.39</v>
          </cell>
          <cell r="L2727">
            <v>0</v>
          </cell>
          <cell r="M2727">
            <v>0</v>
          </cell>
          <cell r="N2727" t="str">
            <v/>
          </cell>
        </row>
        <row r="2728">
          <cell r="B2728" t="str">
            <v>공구손료</v>
          </cell>
          <cell r="C2728" t="str">
            <v>인력품의 3%</v>
          </cell>
          <cell r="D2728" t="str">
            <v>식</v>
          </cell>
          <cell r="E2728">
            <v>1</v>
          </cell>
          <cell r="F2728">
            <v>411.13</v>
          </cell>
          <cell r="G2728">
            <v>411.13</v>
          </cell>
          <cell r="H2728">
            <v>411.13</v>
          </cell>
          <cell r="I2728">
            <v>411.13</v>
          </cell>
          <cell r="J2728">
            <v>0</v>
          </cell>
          <cell r="K2728">
            <v>0</v>
          </cell>
          <cell r="L2728">
            <v>0</v>
          </cell>
          <cell r="M2728">
            <v>0</v>
          </cell>
          <cell r="N2728" t="str">
            <v/>
          </cell>
        </row>
        <row r="2729">
          <cell r="A2729" t="str">
            <v>430</v>
          </cell>
          <cell r="B2729" t="str">
            <v xml:space="preserve"> [ 합          계 ]</v>
          </cell>
          <cell r="C2729" t="str">
            <v/>
          </cell>
          <cell r="D2729" t="str">
            <v/>
          </cell>
          <cell r="G2729">
            <v>27765</v>
          </cell>
          <cell r="I2729">
            <v>14061</v>
          </cell>
          <cell r="K2729">
            <v>13704</v>
          </cell>
          <cell r="M2729">
            <v>0</v>
          </cell>
          <cell r="N2729" t="str">
            <v/>
          </cell>
        </row>
        <row r="2731">
          <cell r="B2731" t="str">
            <v>관로구방수  ø50  개소     ( 호표 431 )</v>
          </cell>
        </row>
        <row r="2732">
          <cell r="A2732" t="str">
            <v>관로구 방수장치이종접속관포함,D50개</v>
          </cell>
          <cell r="B2732" t="str">
            <v>관로구 방수장치</v>
          </cell>
          <cell r="C2732" t="str">
            <v>이종접속관포함,D50</v>
          </cell>
          <cell r="D2732" t="str">
            <v>개</v>
          </cell>
          <cell r="E2732">
            <v>1</v>
          </cell>
          <cell r="F2732">
            <v>15450</v>
          </cell>
          <cell r="G2732">
            <v>15450</v>
          </cell>
          <cell r="H2732">
            <v>15450</v>
          </cell>
          <cell r="I2732">
            <v>15450</v>
          </cell>
          <cell r="J2732">
            <v>0</v>
          </cell>
          <cell r="K2732">
            <v>0</v>
          </cell>
          <cell r="L2732">
            <v>0</v>
          </cell>
          <cell r="M2732">
            <v>0</v>
          </cell>
          <cell r="N2732" t="str">
            <v/>
          </cell>
        </row>
        <row r="2733">
          <cell r="A2733" t="str">
            <v>노 무 비보통인부인</v>
          </cell>
          <cell r="B2733" t="str">
            <v>노 무 비</v>
          </cell>
          <cell r="C2733" t="str">
            <v>보통인부</v>
          </cell>
          <cell r="D2733" t="str">
            <v>인</v>
          </cell>
          <cell r="E2733">
            <v>0.12</v>
          </cell>
          <cell r="F2733">
            <v>81443</v>
          </cell>
          <cell r="G2733">
            <v>9773.16</v>
          </cell>
          <cell r="H2733">
            <v>0</v>
          </cell>
          <cell r="I2733">
            <v>0</v>
          </cell>
          <cell r="J2733">
            <v>81443</v>
          </cell>
          <cell r="K2733">
            <v>9773.16</v>
          </cell>
          <cell r="L2733">
            <v>0</v>
          </cell>
          <cell r="M2733">
            <v>0</v>
          </cell>
          <cell r="N2733" t="str">
            <v/>
          </cell>
        </row>
        <row r="2734">
          <cell r="A2734" t="str">
            <v>노 무 비저압케이블전공인</v>
          </cell>
          <cell r="B2734" t="str">
            <v>노 무 비</v>
          </cell>
          <cell r="C2734" t="str">
            <v>저압케이블전공</v>
          </cell>
          <cell r="D2734" t="str">
            <v>인</v>
          </cell>
          <cell r="E2734">
            <v>2.4E-2</v>
          </cell>
          <cell r="F2734">
            <v>163808</v>
          </cell>
          <cell r="G2734">
            <v>3931.39</v>
          </cell>
          <cell r="H2734">
            <v>0</v>
          </cell>
          <cell r="I2734">
            <v>0</v>
          </cell>
          <cell r="J2734">
            <v>163808</v>
          </cell>
          <cell r="K2734">
            <v>3931.39</v>
          </cell>
          <cell r="L2734">
            <v>0</v>
          </cell>
          <cell r="M2734">
            <v>0</v>
          </cell>
          <cell r="N2734" t="str">
            <v/>
          </cell>
        </row>
        <row r="2735">
          <cell r="B2735" t="str">
            <v>공구손료</v>
          </cell>
          <cell r="C2735" t="str">
            <v>인력품의 3%</v>
          </cell>
          <cell r="D2735" t="str">
            <v>식</v>
          </cell>
          <cell r="E2735">
            <v>1</v>
          </cell>
          <cell r="F2735">
            <v>411.13</v>
          </cell>
          <cell r="G2735">
            <v>411.13</v>
          </cell>
          <cell r="H2735">
            <v>411.13</v>
          </cell>
          <cell r="I2735">
            <v>411.13</v>
          </cell>
          <cell r="J2735">
            <v>0</v>
          </cell>
          <cell r="K2735">
            <v>0</v>
          </cell>
          <cell r="L2735">
            <v>0</v>
          </cell>
          <cell r="M2735">
            <v>0</v>
          </cell>
          <cell r="N2735" t="str">
            <v/>
          </cell>
        </row>
        <row r="2736">
          <cell r="A2736" t="str">
            <v>431</v>
          </cell>
          <cell r="B2736" t="str">
            <v xml:space="preserve"> [ 합          계 ]</v>
          </cell>
          <cell r="C2736" t="str">
            <v/>
          </cell>
          <cell r="D2736" t="str">
            <v/>
          </cell>
          <cell r="G2736">
            <v>29565</v>
          </cell>
          <cell r="I2736">
            <v>15861</v>
          </cell>
          <cell r="K2736">
            <v>13704</v>
          </cell>
          <cell r="M2736">
            <v>0</v>
          </cell>
          <cell r="N2736" t="str">
            <v/>
          </cell>
        </row>
        <row r="2738">
          <cell r="B2738" t="str">
            <v>전기위험 표지시트  저압용  M     ( 호표 432 )</v>
          </cell>
        </row>
        <row r="2739">
          <cell r="A2739" t="str">
            <v>지중선용 가선철물(저압용)케이블표지시트, 0.23x400m</v>
          </cell>
          <cell r="B2739" t="str">
            <v>지중선용 가선철물(저압용)</v>
          </cell>
          <cell r="C2739" t="str">
            <v>케이블표지시트, 0.23x400</v>
          </cell>
          <cell r="D2739" t="str">
            <v>m</v>
          </cell>
          <cell r="E2739">
            <v>1</v>
          </cell>
          <cell r="F2739">
            <v>220</v>
          </cell>
          <cell r="G2739">
            <v>220</v>
          </cell>
          <cell r="H2739">
            <v>220</v>
          </cell>
          <cell r="I2739">
            <v>220</v>
          </cell>
          <cell r="J2739">
            <v>0</v>
          </cell>
          <cell r="K2739">
            <v>0</v>
          </cell>
          <cell r="L2739">
            <v>0</v>
          </cell>
          <cell r="M2739">
            <v>0</v>
          </cell>
          <cell r="N2739" t="str">
            <v/>
          </cell>
        </row>
        <row r="2740">
          <cell r="A2740" t="str">
            <v>노 무 비보통인부인</v>
          </cell>
          <cell r="B2740" t="str">
            <v>노 무 비</v>
          </cell>
          <cell r="C2740" t="str">
            <v>보통인부</v>
          </cell>
          <cell r="D2740" t="str">
            <v>인</v>
          </cell>
          <cell r="E2740">
            <v>1E-3</v>
          </cell>
          <cell r="F2740">
            <v>81443</v>
          </cell>
          <cell r="G2740">
            <v>81.44</v>
          </cell>
          <cell r="H2740">
            <v>0</v>
          </cell>
          <cell r="I2740">
            <v>0</v>
          </cell>
          <cell r="J2740">
            <v>81443</v>
          </cell>
          <cell r="K2740">
            <v>81.44</v>
          </cell>
          <cell r="L2740">
            <v>0</v>
          </cell>
          <cell r="M2740">
            <v>0</v>
          </cell>
          <cell r="N2740" t="str">
            <v/>
          </cell>
        </row>
        <row r="2741">
          <cell r="A2741" t="str">
            <v>노 무 비저압케이블전공인</v>
          </cell>
          <cell r="B2741" t="str">
            <v>노 무 비</v>
          </cell>
          <cell r="C2741" t="str">
            <v>저압케이블전공</v>
          </cell>
          <cell r="D2741" t="str">
            <v>인</v>
          </cell>
          <cell r="E2741">
            <v>5.0000000000000001E-4</v>
          </cell>
          <cell r="F2741">
            <v>163808</v>
          </cell>
          <cell r="G2741">
            <v>81.900000000000006</v>
          </cell>
          <cell r="H2741">
            <v>0</v>
          </cell>
          <cell r="I2741">
            <v>0</v>
          </cell>
          <cell r="J2741">
            <v>163808</v>
          </cell>
          <cell r="K2741">
            <v>81.900000000000006</v>
          </cell>
          <cell r="L2741">
            <v>0</v>
          </cell>
          <cell r="M2741">
            <v>0</v>
          </cell>
          <cell r="N2741" t="str">
            <v/>
          </cell>
        </row>
        <row r="2742">
          <cell r="B2742" t="str">
            <v>공구손료</v>
          </cell>
          <cell r="C2742" t="str">
            <v>인력품의 3%</v>
          </cell>
          <cell r="D2742" t="str">
            <v>식</v>
          </cell>
          <cell r="E2742">
            <v>1</v>
          </cell>
          <cell r="F2742">
            <v>4.9000000000000004</v>
          </cell>
          <cell r="G2742">
            <v>4.9000000000000004</v>
          </cell>
          <cell r="H2742">
            <v>4.9000000000000004</v>
          </cell>
          <cell r="I2742">
            <v>4.9000000000000004</v>
          </cell>
          <cell r="J2742">
            <v>0</v>
          </cell>
          <cell r="K2742">
            <v>0</v>
          </cell>
          <cell r="L2742">
            <v>0</v>
          </cell>
          <cell r="M2742">
            <v>0</v>
          </cell>
          <cell r="N2742" t="str">
            <v/>
          </cell>
        </row>
        <row r="2743">
          <cell r="A2743" t="str">
            <v>432</v>
          </cell>
          <cell r="B2743" t="str">
            <v xml:space="preserve"> [ 합          계 ]</v>
          </cell>
          <cell r="C2743" t="str">
            <v/>
          </cell>
          <cell r="D2743" t="str">
            <v/>
          </cell>
          <cell r="G2743">
            <v>387</v>
          </cell>
          <cell r="I2743">
            <v>224</v>
          </cell>
          <cell r="K2743">
            <v>163</v>
          </cell>
          <cell r="M2743">
            <v>0</v>
          </cell>
          <cell r="N2743" t="str">
            <v/>
          </cell>
        </row>
        <row r="2745">
          <cell r="B2745" t="str">
            <v>WHM 설치  벽부형  면     ( 호표 433 )</v>
          </cell>
        </row>
        <row r="2746">
          <cell r="A2746" t="str">
            <v>WHM면</v>
          </cell>
          <cell r="B2746" t="str">
            <v>WHM</v>
          </cell>
          <cell r="C2746" t="str">
            <v/>
          </cell>
          <cell r="D2746" t="str">
            <v>면</v>
          </cell>
          <cell r="E2746">
            <v>1</v>
          </cell>
          <cell r="F2746">
            <v>0</v>
          </cell>
          <cell r="G2746">
            <v>0</v>
          </cell>
          <cell r="H2746">
            <v>0</v>
          </cell>
          <cell r="I2746">
            <v>0</v>
          </cell>
          <cell r="J2746">
            <v>0</v>
          </cell>
          <cell r="K2746">
            <v>0</v>
          </cell>
          <cell r="L2746">
            <v>0</v>
          </cell>
          <cell r="M2746">
            <v>0</v>
          </cell>
          <cell r="N2746" t="str">
            <v/>
          </cell>
        </row>
        <row r="2747">
          <cell r="A2747" t="str">
            <v>노 무 비내선전공인</v>
          </cell>
          <cell r="B2747" t="str">
            <v>노 무 비</v>
          </cell>
          <cell r="C2747" t="str">
            <v>내선전공</v>
          </cell>
          <cell r="D2747" t="str">
            <v>인</v>
          </cell>
          <cell r="E2747">
            <v>0.32</v>
          </cell>
          <cell r="F2747">
            <v>135106</v>
          </cell>
          <cell r="G2747">
            <v>43233.919999999998</v>
          </cell>
          <cell r="H2747">
            <v>0</v>
          </cell>
          <cell r="I2747">
            <v>0</v>
          </cell>
          <cell r="J2747">
            <v>135106</v>
          </cell>
          <cell r="K2747">
            <v>43233.919999999998</v>
          </cell>
          <cell r="L2747">
            <v>0</v>
          </cell>
          <cell r="M2747">
            <v>0</v>
          </cell>
          <cell r="N2747" t="str">
            <v/>
          </cell>
        </row>
        <row r="2748">
          <cell r="B2748" t="str">
            <v>공구손료</v>
          </cell>
          <cell r="C2748" t="str">
            <v>인력품의 3%</v>
          </cell>
          <cell r="D2748" t="str">
            <v>식</v>
          </cell>
          <cell r="E2748">
            <v>1</v>
          </cell>
          <cell r="F2748">
            <v>1297.01</v>
          </cell>
          <cell r="G2748">
            <v>1297.01</v>
          </cell>
          <cell r="H2748">
            <v>1297.01</v>
          </cell>
          <cell r="I2748">
            <v>1297.01</v>
          </cell>
          <cell r="J2748">
            <v>0</v>
          </cell>
          <cell r="K2748">
            <v>0</v>
          </cell>
          <cell r="L2748">
            <v>0</v>
          </cell>
          <cell r="M2748">
            <v>0</v>
          </cell>
          <cell r="N2748" t="str">
            <v/>
          </cell>
        </row>
        <row r="2749">
          <cell r="A2749" t="str">
            <v>433</v>
          </cell>
          <cell r="B2749" t="str">
            <v xml:space="preserve"> [ 합          계 ]</v>
          </cell>
          <cell r="C2749" t="str">
            <v/>
          </cell>
          <cell r="D2749" t="str">
            <v/>
          </cell>
          <cell r="G2749">
            <v>44530</v>
          </cell>
          <cell r="I2749">
            <v>1297</v>
          </cell>
          <cell r="K2749">
            <v>43233</v>
          </cell>
          <cell r="M2749">
            <v>0</v>
          </cell>
          <cell r="N2749" t="str">
            <v/>
          </cell>
        </row>
        <row r="2751">
          <cell r="B2751" t="str">
            <v>분전반 설치  LP-NP1  면     ( 호표 434 )</v>
          </cell>
        </row>
        <row r="2752">
          <cell r="A2752" t="str">
            <v>분전반LP-NP1면</v>
          </cell>
          <cell r="B2752" t="str">
            <v>분전반</v>
          </cell>
          <cell r="C2752" t="str">
            <v>LP-NP1</v>
          </cell>
          <cell r="D2752" t="str">
            <v>면</v>
          </cell>
          <cell r="E2752">
            <v>1</v>
          </cell>
          <cell r="F2752">
            <v>1406301</v>
          </cell>
          <cell r="G2752">
            <v>1406301</v>
          </cell>
          <cell r="H2752">
            <v>1406301</v>
          </cell>
          <cell r="I2752">
            <v>1406301</v>
          </cell>
          <cell r="J2752">
            <v>0</v>
          </cell>
          <cell r="K2752">
            <v>0</v>
          </cell>
          <cell r="L2752">
            <v>0</v>
          </cell>
          <cell r="M2752">
            <v>0</v>
          </cell>
          <cell r="N2752" t="str">
            <v/>
          </cell>
        </row>
        <row r="2753">
          <cell r="A2753" t="str">
            <v>노 무 비내선전공인</v>
          </cell>
          <cell r="B2753" t="str">
            <v>노 무 비</v>
          </cell>
          <cell r="C2753" t="str">
            <v>내선전공</v>
          </cell>
          <cell r="D2753" t="str">
            <v>인</v>
          </cell>
          <cell r="E2753">
            <v>3.4860000000000002</v>
          </cell>
          <cell r="F2753">
            <v>135106</v>
          </cell>
          <cell r="G2753">
            <v>470979.51</v>
          </cell>
          <cell r="H2753">
            <v>0</v>
          </cell>
          <cell r="I2753">
            <v>0</v>
          </cell>
          <cell r="J2753">
            <v>135106</v>
          </cell>
          <cell r="K2753">
            <v>470979.51</v>
          </cell>
          <cell r="L2753">
            <v>0</v>
          </cell>
          <cell r="M2753">
            <v>0</v>
          </cell>
          <cell r="N2753" t="str">
            <v/>
          </cell>
        </row>
        <row r="2754">
          <cell r="B2754" t="str">
            <v>공구손료</v>
          </cell>
          <cell r="C2754" t="str">
            <v>인력품의 3%</v>
          </cell>
          <cell r="D2754" t="str">
            <v>식</v>
          </cell>
          <cell r="E2754">
            <v>1</v>
          </cell>
          <cell r="F2754">
            <v>14129.38</v>
          </cell>
          <cell r="G2754">
            <v>14129.38</v>
          </cell>
          <cell r="H2754">
            <v>14129.38</v>
          </cell>
          <cell r="I2754">
            <v>14129.38</v>
          </cell>
          <cell r="J2754">
            <v>0</v>
          </cell>
          <cell r="K2754">
            <v>0</v>
          </cell>
          <cell r="L2754">
            <v>0</v>
          </cell>
          <cell r="M2754">
            <v>0</v>
          </cell>
          <cell r="N2754" t="str">
            <v/>
          </cell>
        </row>
        <row r="2755">
          <cell r="A2755" t="str">
            <v>434</v>
          </cell>
          <cell r="B2755" t="str">
            <v xml:space="preserve"> [ 합          계 ]</v>
          </cell>
          <cell r="C2755" t="str">
            <v/>
          </cell>
          <cell r="D2755" t="str">
            <v/>
          </cell>
          <cell r="G2755">
            <v>1891409</v>
          </cell>
          <cell r="I2755">
            <v>1420430</v>
          </cell>
          <cell r="K2755">
            <v>470979</v>
          </cell>
          <cell r="M2755">
            <v>0</v>
          </cell>
          <cell r="N2755" t="str">
            <v/>
          </cell>
        </row>
        <row r="2757">
          <cell r="B2757" t="str">
            <v>분전반 설치  LP-OP1  면     ( 호표 435 )</v>
          </cell>
        </row>
        <row r="2758">
          <cell r="A2758" t="str">
            <v>분전반LP-OP1면</v>
          </cell>
          <cell r="B2758" t="str">
            <v>분전반</v>
          </cell>
          <cell r="C2758" t="str">
            <v>LP-OP1</v>
          </cell>
          <cell r="D2758" t="str">
            <v>면</v>
          </cell>
          <cell r="E2758">
            <v>1</v>
          </cell>
          <cell r="F2758">
            <v>2187727</v>
          </cell>
          <cell r="G2758">
            <v>2187727</v>
          </cell>
          <cell r="H2758">
            <v>2187727</v>
          </cell>
          <cell r="I2758">
            <v>2187727</v>
          </cell>
          <cell r="J2758">
            <v>0</v>
          </cell>
          <cell r="K2758">
            <v>0</v>
          </cell>
          <cell r="L2758">
            <v>0</v>
          </cell>
          <cell r="M2758">
            <v>0</v>
          </cell>
          <cell r="N2758" t="str">
            <v/>
          </cell>
        </row>
        <row r="2759">
          <cell r="A2759" t="str">
            <v>노 무 비내선전공인</v>
          </cell>
          <cell r="B2759" t="str">
            <v>노 무 비</v>
          </cell>
          <cell r="C2759" t="str">
            <v>내선전공</v>
          </cell>
          <cell r="D2759" t="str">
            <v>인</v>
          </cell>
          <cell r="E2759">
            <v>3.9790000000000001</v>
          </cell>
          <cell r="F2759">
            <v>135106</v>
          </cell>
          <cell r="G2759">
            <v>537586.77</v>
          </cell>
          <cell r="H2759">
            <v>0</v>
          </cell>
          <cell r="I2759">
            <v>0</v>
          </cell>
          <cell r="J2759">
            <v>135106</v>
          </cell>
          <cell r="K2759">
            <v>537586.77</v>
          </cell>
          <cell r="L2759">
            <v>0</v>
          </cell>
          <cell r="M2759">
            <v>0</v>
          </cell>
          <cell r="N2759" t="str">
            <v/>
          </cell>
        </row>
        <row r="2760">
          <cell r="B2760" t="str">
            <v>공구손료</v>
          </cell>
          <cell r="C2760" t="str">
            <v>인력품의 3%</v>
          </cell>
          <cell r="D2760" t="str">
            <v>식</v>
          </cell>
          <cell r="E2760">
            <v>1</v>
          </cell>
          <cell r="F2760">
            <v>16127.6</v>
          </cell>
          <cell r="G2760">
            <v>16127.6</v>
          </cell>
          <cell r="H2760">
            <v>16127.6</v>
          </cell>
          <cell r="I2760">
            <v>16127.6</v>
          </cell>
          <cell r="J2760">
            <v>0</v>
          </cell>
          <cell r="K2760">
            <v>0</v>
          </cell>
          <cell r="L2760">
            <v>0</v>
          </cell>
          <cell r="M2760">
            <v>0</v>
          </cell>
          <cell r="N2760" t="str">
            <v/>
          </cell>
        </row>
        <row r="2761">
          <cell r="A2761" t="str">
            <v>435</v>
          </cell>
          <cell r="B2761" t="str">
            <v xml:space="preserve"> [ 합          계 ]</v>
          </cell>
          <cell r="C2761" t="str">
            <v/>
          </cell>
          <cell r="D2761" t="str">
            <v/>
          </cell>
          <cell r="G2761">
            <v>2741440</v>
          </cell>
          <cell r="I2761">
            <v>2203854</v>
          </cell>
          <cell r="K2761">
            <v>537586</v>
          </cell>
          <cell r="M2761">
            <v>0</v>
          </cell>
          <cell r="N2761" t="str">
            <v/>
          </cell>
        </row>
        <row r="2763">
          <cell r="B2763" t="str">
            <v>분전반 설치  세대용 분전반 7회로  면     ( 호표 436 )</v>
          </cell>
        </row>
        <row r="2764">
          <cell r="A2764" t="str">
            <v>분전반세대분전반면</v>
          </cell>
          <cell r="B2764" t="str">
            <v>분전반</v>
          </cell>
          <cell r="C2764" t="str">
            <v>세대분전반</v>
          </cell>
          <cell r="D2764" t="str">
            <v>면</v>
          </cell>
          <cell r="E2764">
            <v>1</v>
          </cell>
          <cell r="F2764">
            <v>143389</v>
          </cell>
          <cell r="G2764">
            <v>143389</v>
          </cell>
          <cell r="H2764">
            <v>143389</v>
          </cell>
          <cell r="I2764">
            <v>143389</v>
          </cell>
          <cell r="J2764">
            <v>0</v>
          </cell>
          <cell r="K2764">
            <v>0</v>
          </cell>
          <cell r="L2764">
            <v>0</v>
          </cell>
          <cell r="M2764">
            <v>0</v>
          </cell>
          <cell r="N2764" t="str">
            <v/>
          </cell>
        </row>
        <row r="2765">
          <cell r="A2765" t="str">
            <v>노 무 비내선전공인</v>
          </cell>
          <cell r="B2765" t="str">
            <v>노 무 비</v>
          </cell>
          <cell r="C2765" t="str">
            <v>내선전공</v>
          </cell>
          <cell r="D2765" t="str">
            <v>인</v>
          </cell>
          <cell r="E2765">
            <v>2.3330000000000002</v>
          </cell>
          <cell r="F2765">
            <v>135106</v>
          </cell>
          <cell r="G2765">
            <v>315202.28999999998</v>
          </cell>
          <cell r="H2765">
            <v>0</v>
          </cell>
          <cell r="I2765">
            <v>0</v>
          </cell>
          <cell r="J2765">
            <v>135106</v>
          </cell>
          <cell r="K2765">
            <v>315202.28999999998</v>
          </cell>
          <cell r="L2765">
            <v>0</v>
          </cell>
          <cell r="M2765">
            <v>0</v>
          </cell>
          <cell r="N2765" t="str">
            <v/>
          </cell>
        </row>
        <row r="2766">
          <cell r="B2766" t="str">
            <v>공구손료</v>
          </cell>
          <cell r="C2766" t="str">
            <v>인력품의 3%</v>
          </cell>
          <cell r="D2766" t="str">
            <v>식</v>
          </cell>
          <cell r="E2766">
            <v>1</v>
          </cell>
          <cell r="F2766">
            <v>9456.06</v>
          </cell>
          <cell r="G2766">
            <v>9456.06</v>
          </cell>
          <cell r="H2766">
            <v>9456.06</v>
          </cell>
          <cell r="I2766">
            <v>9456.06</v>
          </cell>
          <cell r="J2766">
            <v>0</v>
          </cell>
          <cell r="K2766">
            <v>0</v>
          </cell>
          <cell r="L2766">
            <v>0</v>
          </cell>
          <cell r="M2766">
            <v>0</v>
          </cell>
          <cell r="N2766" t="str">
            <v/>
          </cell>
        </row>
        <row r="2767">
          <cell r="A2767" t="str">
            <v>436</v>
          </cell>
          <cell r="B2767" t="str">
            <v xml:space="preserve"> [ 합          계 ]</v>
          </cell>
          <cell r="C2767" t="str">
            <v/>
          </cell>
          <cell r="D2767" t="str">
            <v/>
          </cell>
          <cell r="G2767">
            <v>468047</v>
          </cell>
          <cell r="I2767">
            <v>152845</v>
          </cell>
          <cell r="K2767">
            <v>315202</v>
          </cell>
          <cell r="M2767">
            <v>0</v>
          </cell>
          <cell r="N2767" t="str">
            <v/>
          </cell>
        </row>
        <row r="2769">
          <cell r="B2769" t="str">
            <v>슬리이브    개     ( 호표 437 )</v>
          </cell>
        </row>
        <row r="2770">
          <cell r="A2770" t="str">
            <v>슬리이브접지슬리브,100-60. 100㎟개</v>
          </cell>
          <cell r="B2770" t="str">
            <v>슬리이브</v>
          </cell>
          <cell r="C2770" t="str">
            <v>접지슬리브,100-60. 100㎟</v>
          </cell>
          <cell r="D2770" t="str">
            <v>개</v>
          </cell>
          <cell r="E2770">
            <v>1</v>
          </cell>
          <cell r="F2770">
            <v>1197</v>
          </cell>
          <cell r="G2770">
            <v>1197</v>
          </cell>
          <cell r="H2770">
            <v>1197</v>
          </cell>
          <cell r="I2770">
            <v>1197</v>
          </cell>
          <cell r="J2770">
            <v>0</v>
          </cell>
          <cell r="K2770">
            <v>0</v>
          </cell>
          <cell r="L2770">
            <v>0</v>
          </cell>
          <cell r="M2770">
            <v>0</v>
          </cell>
          <cell r="N2770" t="str">
            <v/>
          </cell>
        </row>
        <row r="2771">
          <cell r="A2771" t="str">
            <v>노 무 비내선전공인</v>
          </cell>
          <cell r="B2771" t="str">
            <v>노 무 비</v>
          </cell>
          <cell r="C2771" t="str">
            <v>내선전공</v>
          </cell>
          <cell r="D2771" t="str">
            <v>인</v>
          </cell>
          <cell r="E2771">
            <v>9.7000000000000003E-2</v>
          </cell>
          <cell r="F2771">
            <v>135106</v>
          </cell>
          <cell r="G2771">
            <v>13105.28</v>
          </cell>
          <cell r="H2771">
            <v>0</v>
          </cell>
          <cell r="I2771">
            <v>0</v>
          </cell>
          <cell r="J2771">
            <v>135106</v>
          </cell>
          <cell r="K2771">
            <v>13105.28</v>
          </cell>
          <cell r="L2771">
            <v>0</v>
          </cell>
          <cell r="M2771">
            <v>0</v>
          </cell>
          <cell r="N2771" t="str">
            <v/>
          </cell>
        </row>
        <row r="2772">
          <cell r="B2772" t="str">
            <v>공구손료</v>
          </cell>
          <cell r="C2772" t="str">
            <v>인력품의 3%</v>
          </cell>
          <cell r="D2772" t="str">
            <v>식</v>
          </cell>
          <cell r="E2772">
            <v>1</v>
          </cell>
          <cell r="F2772">
            <v>393.15</v>
          </cell>
          <cell r="G2772">
            <v>393.15</v>
          </cell>
          <cell r="H2772">
            <v>393.15</v>
          </cell>
          <cell r="I2772">
            <v>393.15</v>
          </cell>
          <cell r="J2772">
            <v>0</v>
          </cell>
          <cell r="K2772">
            <v>0</v>
          </cell>
          <cell r="L2772">
            <v>0</v>
          </cell>
          <cell r="M2772">
            <v>0</v>
          </cell>
          <cell r="N2772" t="str">
            <v/>
          </cell>
        </row>
        <row r="2773">
          <cell r="A2773" t="str">
            <v>437</v>
          </cell>
          <cell r="B2773" t="str">
            <v xml:space="preserve"> [ 합          계 ]</v>
          </cell>
          <cell r="C2773" t="str">
            <v/>
          </cell>
          <cell r="D2773" t="str">
            <v/>
          </cell>
          <cell r="G2773">
            <v>14695</v>
          </cell>
          <cell r="I2773">
            <v>1590</v>
          </cell>
          <cell r="K2773">
            <v>13105</v>
          </cell>
          <cell r="M2773">
            <v>0</v>
          </cell>
          <cell r="N2773" t="str">
            <v/>
          </cell>
        </row>
        <row r="2775">
          <cell r="B2775" t="str">
            <v>구조체접속    개     ( 호표 438 )</v>
          </cell>
        </row>
        <row r="2776">
          <cell r="A2776" t="str">
            <v>MoldMedium개</v>
          </cell>
          <cell r="B2776" t="str">
            <v>Mold</v>
          </cell>
          <cell r="C2776" t="str">
            <v>Medium</v>
          </cell>
          <cell r="D2776" t="str">
            <v>개</v>
          </cell>
          <cell r="E2776">
            <v>3.3000000000000002E-2</v>
          </cell>
          <cell r="F2776">
            <v>55000</v>
          </cell>
          <cell r="G2776">
            <v>1815</v>
          </cell>
          <cell r="H2776">
            <v>55000</v>
          </cell>
          <cell r="I2776">
            <v>1815</v>
          </cell>
          <cell r="J2776">
            <v>0</v>
          </cell>
          <cell r="K2776">
            <v>0</v>
          </cell>
          <cell r="L2776">
            <v>0</v>
          </cell>
          <cell r="M2776">
            <v>0</v>
          </cell>
          <cell r="N2776" t="str">
            <v/>
          </cell>
        </row>
        <row r="2777">
          <cell r="A2777" t="str">
            <v>Hand ClampMedium개</v>
          </cell>
          <cell r="B2777" t="str">
            <v>Hand Clamp</v>
          </cell>
          <cell r="C2777" t="str">
            <v>Medium</v>
          </cell>
          <cell r="D2777" t="str">
            <v>개</v>
          </cell>
          <cell r="E2777">
            <v>3.3000000000000002E-2</v>
          </cell>
          <cell r="F2777">
            <v>50000</v>
          </cell>
          <cell r="G2777">
            <v>1650</v>
          </cell>
          <cell r="H2777">
            <v>50000</v>
          </cell>
          <cell r="I2777">
            <v>1650</v>
          </cell>
          <cell r="J2777">
            <v>0</v>
          </cell>
          <cell r="K2777">
            <v>0</v>
          </cell>
          <cell r="L2777">
            <v>0</v>
          </cell>
          <cell r="M2777">
            <v>0</v>
          </cell>
          <cell r="N2777" t="str">
            <v/>
          </cell>
        </row>
        <row r="2778">
          <cell r="A2778" t="str">
            <v>Powder#200개</v>
          </cell>
          <cell r="B2778" t="str">
            <v>Powder</v>
          </cell>
          <cell r="C2778" t="str">
            <v>#200</v>
          </cell>
          <cell r="D2778" t="str">
            <v>개</v>
          </cell>
          <cell r="E2778">
            <v>1</v>
          </cell>
          <cell r="F2778">
            <v>6500</v>
          </cell>
          <cell r="G2778">
            <v>6500</v>
          </cell>
          <cell r="H2778">
            <v>6500</v>
          </cell>
          <cell r="I2778">
            <v>6500</v>
          </cell>
          <cell r="J2778">
            <v>0</v>
          </cell>
          <cell r="K2778">
            <v>0</v>
          </cell>
          <cell r="L2778">
            <v>0</v>
          </cell>
          <cell r="M2778">
            <v>0</v>
          </cell>
          <cell r="N2778" t="str">
            <v/>
          </cell>
        </row>
        <row r="2779">
          <cell r="A2779" t="str">
            <v>Flint gunset</v>
          </cell>
          <cell r="B2779" t="str">
            <v>Flint gun</v>
          </cell>
          <cell r="C2779" t="str">
            <v/>
          </cell>
          <cell r="D2779" t="str">
            <v>set</v>
          </cell>
          <cell r="E2779">
            <v>3.3000000000000002E-2</v>
          </cell>
          <cell r="F2779">
            <v>13000</v>
          </cell>
          <cell r="G2779">
            <v>429</v>
          </cell>
          <cell r="H2779">
            <v>13000</v>
          </cell>
          <cell r="I2779">
            <v>429</v>
          </cell>
          <cell r="J2779">
            <v>0</v>
          </cell>
          <cell r="K2779">
            <v>0</v>
          </cell>
          <cell r="L2779">
            <v>0</v>
          </cell>
          <cell r="M2779">
            <v>0</v>
          </cell>
          <cell r="N2779" t="str">
            <v/>
          </cell>
        </row>
        <row r="2780">
          <cell r="A2780" t="str">
            <v>노 무 비내선전공인</v>
          </cell>
          <cell r="B2780" t="str">
            <v>노 무 비</v>
          </cell>
          <cell r="C2780" t="str">
            <v>내선전공</v>
          </cell>
          <cell r="D2780" t="str">
            <v>인</v>
          </cell>
          <cell r="E2780">
            <v>0.10199999999999999</v>
          </cell>
          <cell r="F2780">
            <v>135106</v>
          </cell>
          <cell r="G2780">
            <v>13780.81</v>
          </cell>
          <cell r="H2780">
            <v>0</v>
          </cell>
          <cell r="I2780">
            <v>0</v>
          </cell>
          <cell r="J2780">
            <v>135106</v>
          </cell>
          <cell r="K2780">
            <v>13780.81</v>
          </cell>
          <cell r="L2780">
            <v>0</v>
          </cell>
          <cell r="M2780">
            <v>0</v>
          </cell>
          <cell r="N2780" t="str">
            <v/>
          </cell>
        </row>
        <row r="2781">
          <cell r="B2781" t="str">
            <v>공구손료</v>
          </cell>
          <cell r="C2781" t="str">
            <v>인력품의 3%</v>
          </cell>
          <cell r="D2781" t="str">
            <v>식</v>
          </cell>
          <cell r="E2781">
            <v>1</v>
          </cell>
          <cell r="F2781">
            <v>413.42</v>
          </cell>
          <cell r="G2781">
            <v>413.42</v>
          </cell>
          <cell r="H2781">
            <v>413.42</v>
          </cell>
          <cell r="I2781">
            <v>413.42</v>
          </cell>
          <cell r="J2781">
            <v>0</v>
          </cell>
          <cell r="K2781">
            <v>0</v>
          </cell>
          <cell r="L2781">
            <v>0</v>
          </cell>
          <cell r="M2781">
            <v>0</v>
          </cell>
          <cell r="N2781" t="str">
            <v/>
          </cell>
        </row>
        <row r="2782">
          <cell r="A2782" t="str">
            <v>438</v>
          </cell>
          <cell r="B2782" t="str">
            <v xml:space="preserve"> [ 합          계 ]</v>
          </cell>
          <cell r="C2782" t="str">
            <v/>
          </cell>
          <cell r="D2782" t="str">
            <v/>
          </cell>
          <cell r="G2782">
            <v>24587</v>
          </cell>
          <cell r="I2782">
            <v>10807</v>
          </cell>
          <cell r="K2782">
            <v>13780</v>
          </cell>
          <cell r="M2782">
            <v>0</v>
          </cell>
          <cell r="N2782" t="str">
            <v/>
          </cell>
        </row>
        <row r="2784">
          <cell r="B2784" t="str">
            <v>합성수지 파형관(ELP)설치 -1열  50mm 이하  M     ( 호표 439 )</v>
          </cell>
        </row>
        <row r="2785">
          <cell r="A2785" t="str">
            <v>파상형 경질폴리에틸렌 전선관ELP, 50㎜M</v>
          </cell>
          <cell r="B2785" t="str">
            <v>파상형 경질폴리에틸렌 전선관</v>
          </cell>
          <cell r="C2785" t="str">
            <v>ELP, 50㎜</v>
          </cell>
          <cell r="D2785" t="str">
            <v>M</v>
          </cell>
          <cell r="E2785">
            <v>1.03</v>
          </cell>
          <cell r="F2785">
            <v>578</v>
          </cell>
          <cell r="G2785">
            <v>595.34</v>
          </cell>
          <cell r="H2785">
            <v>578</v>
          </cell>
          <cell r="I2785">
            <v>595.34</v>
          </cell>
          <cell r="J2785">
            <v>0</v>
          </cell>
          <cell r="K2785">
            <v>0</v>
          </cell>
          <cell r="L2785">
            <v>0</v>
          </cell>
          <cell r="M2785">
            <v>0</v>
          </cell>
          <cell r="N2785" t="str">
            <v/>
          </cell>
        </row>
        <row r="2786">
          <cell r="A2786" t="str">
            <v>노 무 비배전전공인</v>
          </cell>
          <cell r="B2786" t="str">
            <v>노 무 비</v>
          </cell>
          <cell r="C2786" t="str">
            <v>배전전공</v>
          </cell>
          <cell r="D2786" t="str">
            <v>인</v>
          </cell>
          <cell r="E2786">
            <v>7.1999999999999998E-3</v>
          </cell>
          <cell r="F2786">
            <v>216877</v>
          </cell>
          <cell r="G2786">
            <v>1561.51</v>
          </cell>
          <cell r="H2786">
            <v>0</v>
          </cell>
          <cell r="I2786">
            <v>0</v>
          </cell>
          <cell r="J2786">
            <v>216877</v>
          </cell>
          <cell r="K2786">
            <v>1561.51</v>
          </cell>
          <cell r="L2786">
            <v>0</v>
          </cell>
          <cell r="M2786">
            <v>0</v>
          </cell>
          <cell r="N2786" t="str">
            <v/>
          </cell>
        </row>
        <row r="2787">
          <cell r="A2787" t="str">
            <v>노 무 비보통인부인</v>
          </cell>
          <cell r="B2787" t="str">
            <v>노 무 비</v>
          </cell>
          <cell r="C2787" t="str">
            <v>보통인부</v>
          </cell>
          <cell r="D2787" t="str">
            <v>인</v>
          </cell>
          <cell r="E2787">
            <v>1.8499999999999999E-2</v>
          </cell>
          <cell r="F2787">
            <v>81443</v>
          </cell>
          <cell r="G2787">
            <v>1506.69</v>
          </cell>
          <cell r="H2787">
            <v>0</v>
          </cell>
          <cell r="I2787">
            <v>0</v>
          </cell>
          <cell r="J2787">
            <v>81443</v>
          </cell>
          <cell r="K2787">
            <v>1506.69</v>
          </cell>
          <cell r="L2787">
            <v>0</v>
          </cell>
          <cell r="M2787">
            <v>0</v>
          </cell>
          <cell r="N2787" t="str">
            <v/>
          </cell>
        </row>
        <row r="2788">
          <cell r="B2788" t="str">
            <v>공구손료</v>
          </cell>
          <cell r="C2788" t="str">
            <v>인력품의 3%</v>
          </cell>
          <cell r="D2788" t="str">
            <v>식</v>
          </cell>
          <cell r="E2788">
            <v>1</v>
          </cell>
          <cell r="F2788">
            <v>92.04</v>
          </cell>
          <cell r="G2788">
            <v>92.04</v>
          </cell>
          <cell r="H2788">
            <v>92.04</v>
          </cell>
          <cell r="I2788">
            <v>92.04</v>
          </cell>
          <cell r="J2788">
            <v>0</v>
          </cell>
          <cell r="K2788">
            <v>0</v>
          </cell>
          <cell r="L2788">
            <v>0</v>
          </cell>
          <cell r="M2788">
            <v>0</v>
          </cell>
          <cell r="N2788" t="str">
            <v/>
          </cell>
        </row>
        <row r="2789">
          <cell r="A2789" t="str">
            <v>439</v>
          </cell>
          <cell r="B2789" t="str">
            <v xml:space="preserve"> [ 합          계 ]</v>
          </cell>
          <cell r="C2789" t="str">
            <v/>
          </cell>
          <cell r="D2789" t="str">
            <v/>
          </cell>
          <cell r="G2789">
            <v>3755</v>
          </cell>
          <cell r="I2789">
            <v>687</v>
          </cell>
          <cell r="K2789">
            <v>3068</v>
          </cell>
          <cell r="M2789">
            <v>0</v>
          </cell>
          <cell r="N2789" t="str">
            <v/>
          </cell>
        </row>
        <row r="2791">
          <cell r="B2791" t="str">
            <v>POLE LIGHT 인력설치  5M 이하, 1등  본     ( 호표 440 )</v>
          </cell>
        </row>
        <row r="2792">
          <cell r="A2792" t="str">
            <v>노 무 비내선전공인</v>
          </cell>
          <cell r="B2792" t="str">
            <v>노 무 비</v>
          </cell>
          <cell r="C2792" t="str">
            <v>내선전공</v>
          </cell>
          <cell r="D2792" t="str">
            <v>인</v>
          </cell>
          <cell r="E2792">
            <v>2.1</v>
          </cell>
          <cell r="F2792">
            <v>135106</v>
          </cell>
          <cell r="G2792">
            <v>283722.59999999998</v>
          </cell>
          <cell r="H2792">
            <v>0</v>
          </cell>
          <cell r="I2792">
            <v>0</v>
          </cell>
          <cell r="J2792">
            <v>135106</v>
          </cell>
          <cell r="K2792">
            <v>283722.59999999998</v>
          </cell>
          <cell r="L2792">
            <v>0</v>
          </cell>
          <cell r="M2792">
            <v>0</v>
          </cell>
          <cell r="N2792" t="str">
            <v/>
          </cell>
        </row>
        <row r="2793">
          <cell r="B2793" t="str">
            <v>공구손료</v>
          </cell>
          <cell r="C2793" t="str">
            <v>인력품의 3%</v>
          </cell>
          <cell r="D2793" t="str">
            <v>식</v>
          </cell>
          <cell r="E2793">
            <v>1</v>
          </cell>
          <cell r="F2793">
            <v>8511.67</v>
          </cell>
          <cell r="G2793">
            <v>8511.67</v>
          </cell>
          <cell r="H2793">
            <v>8511.67</v>
          </cell>
          <cell r="I2793">
            <v>8511.67</v>
          </cell>
          <cell r="J2793">
            <v>0</v>
          </cell>
          <cell r="K2793">
            <v>0</v>
          </cell>
          <cell r="L2793">
            <v>0</v>
          </cell>
          <cell r="M2793">
            <v>0</v>
          </cell>
          <cell r="N2793" t="str">
            <v/>
          </cell>
        </row>
        <row r="2794">
          <cell r="A2794" t="str">
            <v>440</v>
          </cell>
          <cell r="B2794" t="str">
            <v xml:space="preserve"> [ 합          계 ]</v>
          </cell>
          <cell r="C2794" t="str">
            <v/>
          </cell>
          <cell r="D2794" t="str">
            <v/>
          </cell>
          <cell r="G2794">
            <v>292233</v>
          </cell>
          <cell r="I2794">
            <v>8511</v>
          </cell>
          <cell r="K2794">
            <v>283722</v>
          </cell>
          <cell r="M2794">
            <v>0</v>
          </cell>
          <cell r="N2794" t="str">
            <v/>
          </cell>
        </row>
        <row r="2796">
          <cell r="B2796" t="str">
            <v>압착단자  압착터미널, 16 ㎟  개소     ( 호표 441 )</v>
          </cell>
        </row>
        <row r="2797">
          <cell r="A2797" t="str">
            <v>압착단자압찰터미널, 16 ㎟개</v>
          </cell>
          <cell r="B2797" t="str">
            <v>압착단자</v>
          </cell>
          <cell r="C2797" t="str">
            <v>압찰터미널, 16 ㎟</v>
          </cell>
          <cell r="D2797" t="str">
            <v>개</v>
          </cell>
          <cell r="E2797">
            <v>1</v>
          </cell>
          <cell r="F2797">
            <v>80</v>
          </cell>
          <cell r="G2797">
            <v>80</v>
          </cell>
          <cell r="H2797">
            <v>80</v>
          </cell>
          <cell r="I2797">
            <v>80</v>
          </cell>
          <cell r="J2797">
            <v>0</v>
          </cell>
          <cell r="K2797">
            <v>0</v>
          </cell>
          <cell r="L2797">
            <v>0</v>
          </cell>
          <cell r="M2797">
            <v>0</v>
          </cell>
          <cell r="N2797" t="str">
            <v/>
          </cell>
        </row>
        <row r="2798">
          <cell r="A2798" t="str">
            <v>노 무 비저압케이블전공인</v>
          </cell>
          <cell r="B2798" t="str">
            <v>노 무 비</v>
          </cell>
          <cell r="C2798" t="str">
            <v>저압케이블전공</v>
          </cell>
          <cell r="D2798" t="str">
            <v>인</v>
          </cell>
          <cell r="E2798">
            <v>8.1000000000000003E-2</v>
          </cell>
          <cell r="F2798">
            <v>163808</v>
          </cell>
          <cell r="G2798">
            <v>13268.44</v>
          </cell>
          <cell r="H2798">
            <v>0</v>
          </cell>
          <cell r="I2798">
            <v>0</v>
          </cell>
          <cell r="J2798">
            <v>163808</v>
          </cell>
          <cell r="K2798">
            <v>13268.44</v>
          </cell>
          <cell r="L2798">
            <v>0</v>
          </cell>
          <cell r="M2798">
            <v>0</v>
          </cell>
          <cell r="N2798" t="str">
            <v/>
          </cell>
        </row>
        <row r="2799">
          <cell r="B2799" t="str">
            <v>공구손료</v>
          </cell>
          <cell r="C2799" t="str">
            <v>인력품의 3%</v>
          </cell>
          <cell r="D2799" t="str">
            <v>식</v>
          </cell>
          <cell r="E2799">
            <v>1</v>
          </cell>
          <cell r="F2799">
            <v>398.05</v>
          </cell>
          <cell r="G2799">
            <v>398.05</v>
          </cell>
          <cell r="H2799">
            <v>398.05</v>
          </cell>
          <cell r="I2799">
            <v>398.05</v>
          </cell>
          <cell r="J2799">
            <v>0</v>
          </cell>
          <cell r="K2799">
            <v>0</v>
          </cell>
          <cell r="L2799">
            <v>0</v>
          </cell>
          <cell r="M2799">
            <v>0</v>
          </cell>
          <cell r="N2799" t="str">
            <v/>
          </cell>
        </row>
        <row r="2800">
          <cell r="A2800" t="str">
            <v>441</v>
          </cell>
          <cell r="B2800" t="str">
            <v xml:space="preserve"> [ 합          계 ]</v>
          </cell>
          <cell r="C2800" t="str">
            <v/>
          </cell>
          <cell r="D2800" t="str">
            <v/>
          </cell>
          <cell r="G2800">
            <v>13746</v>
          </cell>
          <cell r="I2800">
            <v>478</v>
          </cell>
          <cell r="K2800">
            <v>13268</v>
          </cell>
          <cell r="M2800">
            <v>0</v>
          </cell>
          <cell r="N2800" t="str">
            <v/>
          </cell>
        </row>
        <row r="2802">
          <cell r="B2802" t="str">
            <v>압착단자  동관단자, 1 HOLE, 50 ㎟  개소     ( 호표 442 )</v>
          </cell>
        </row>
        <row r="2803">
          <cell r="A2803" t="str">
            <v>러그단자동관단자, 1 HOLE, 50 ㎟개</v>
          </cell>
          <cell r="B2803" t="str">
            <v>러그단자</v>
          </cell>
          <cell r="C2803" t="str">
            <v>동관단자, 1 HOLE, 50 ㎟</v>
          </cell>
          <cell r="D2803" t="str">
            <v>개</v>
          </cell>
          <cell r="E2803">
            <v>1</v>
          </cell>
          <cell r="F2803">
            <v>748</v>
          </cell>
          <cell r="G2803">
            <v>748</v>
          </cell>
          <cell r="H2803">
            <v>748</v>
          </cell>
          <cell r="I2803">
            <v>748</v>
          </cell>
          <cell r="J2803">
            <v>0</v>
          </cell>
          <cell r="K2803">
            <v>0</v>
          </cell>
          <cell r="L2803">
            <v>0</v>
          </cell>
          <cell r="M2803">
            <v>0</v>
          </cell>
          <cell r="N2803" t="str">
            <v/>
          </cell>
        </row>
        <row r="2804">
          <cell r="A2804" t="str">
            <v>노 무 비저압케이블전공인</v>
          </cell>
          <cell r="B2804" t="str">
            <v>노 무 비</v>
          </cell>
          <cell r="C2804" t="str">
            <v>저압케이블전공</v>
          </cell>
          <cell r="D2804" t="str">
            <v>인</v>
          </cell>
          <cell r="E2804">
            <v>0.12</v>
          </cell>
          <cell r="F2804">
            <v>163808</v>
          </cell>
          <cell r="G2804">
            <v>19656.96</v>
          </cell>
          <cell r="H2804">
            <v>0</v>
          </cell>
          <cell r="I2804">
            <v>0</v>
          </cell>
          <cell r="J2804">
            <v>163808</v>
          </cell>
          <cell r="K2804">
            <v>19656.96</v>
          </cell>
          <cell r="L2804">
            <v>0</v>
          </cell>
          <cell r="M2804">
            <v>0</v>
          </cell>
          <cell r="N2804" t="str">
            <v/>
          </cell>
        </row>
        <row r="2805">
          <cell r="B2805" t="str">
            <v>공구손료</v>
          </cell>
          <cell r="C2805" t="str">
            <v>인력품의 3%</v>
          </cell>
          <cell r="D2805" t="str">
            <v>식</v>
          </cell>
          <cell r="E2805">
            <v>1</v>
          </cell>
          <cell r="F2805">
            <v>589.70000000000005</v>
          </cell>
          <cell r="G2805">
            <v>589.70000000000005</v>
          </cell>
          <cell r="H2805">
            <v>589.70000000000005</v>
          </cell>
          <cell r="I2805">
            <v>589.70000000000005</v>
          </cell>
          <cell r="J2805">
            <v>0</v>
          </cell>
          <cell r="K2805">
            <v>0</v>
          </cell>
          <cell r="L2805">
            <v>0</v>
          </cell>
          <cell r="M2805">
            <v>0</v>
          </cell>
          <cell r="N2805" t="str">
            <v/>
          </cell>
        </row>
        <row r="2806">
          <cell r="A2806" t="str">
            <v>442</v>
          </cell>
          <cell r="B2806" t="str">
            <v xml:space="preserve"> [ 합          계 ]</v>
          </cell>
          <cell r="C2806" t="str">
            <v/>
          </cell>
          <cell r="D2806" t="str">
            <v/>
          </cell>
          <cell r="G2806">
            <v>20993</v>
          </cell>
          <cell r="I2806">
            <v>1337</v>
          </cell>
          <cell r="K2806">
            <v>19656</v>
          </cell>
          <cell r="M2806">
            <v>0</v>
          </cell>
          <cell r="N2806" t="str">
            <v/>
          </cell>
        </row>
        <row r="2808">
          <cell r="B2808" t="str">
            <v>압착단자  동관단자, 1 HOLE, 70 ㎟  개소     ( 호표 443 )</v>
          </cell>
        </row>
        <row r="2809">
          <cell r="A2809" t="str">
            <v>러그단자동관단자, 1 HOLE, 70 ㎟개</v>
          </cell>
          <cell r="B2809" t="str">
            <v>러그단자</v>
          </cell>
          <cell r="C2809" t="str">
            <v>동관단자, 1 HOLE, 70 ㎟</v>
          </cell>
          <cell r="D2809" t="str">
            <v>개</v>
          </cell>
          <cell r="E2809">
            <v>1</v>
          </cell>
          <cell r="F2809">
            <v>1000</v>
          </cell>
          <cell r="G2809">
            <v>1000</v>
          </cell>
          <cell r="H2809">
            <v>1000</v>
          </cell>
          <cell r="I2809">
            <v>1000</v>
          </cell>
          <cell r="J2809">
            <v>0</v>
          </cell>
          <cell r="K2809">
            <v>0</v>
          </cell>
          <cell r="L2809">
            <v>0</v>
          </cell>
          <cell r="M2809">
            <v>0</v>
          </cell>
          <cell r="N2809" t="str">
            <v/>
          </cell>
        </row>
        <row r="2810">
          <cell r="A2810" t="str">
            <v>노 무 비저압케이블전공인</v>
          </cell>
          <cell r="B2810" t="str">
            <v>노 무 비</v>
          </cell>
          <cell r="C2810" t="str">
            <v>저압케이블전공</v>
          </cell>
          <cell r="D2810" t="str">
            <v>인</v>
          </cell>
          <cell r="E2810">
            <v>0.14099999999999999</v>
          </cell>
          <cell r="F2810">
            <v>163808</v>
          </cell>
          <cell r="G2810">
            <v>23096.92</v>
          </cell>
          <cell r="H2810">
            <v>0</v>
          </cell>
          <cell r="I2810">
            <v>0</v>
          </cell>
          <cell r="J2810">
            <v>163808</v>
          </cell>
          <cell r="K2810">
            <v>23096.92</v>
          </cell>
          <cell r="L2810">
            <v>0</v>
          </cell>
          <cell r="M2810">
            <v>0</v>
          </cell>
          <cell r="N2810" t="str">
            <v/>
          </cell>
        </row>
        <row r="2811">
          <cell r="B2811" t="str">
            <v>공구손료</v>
          </cell>
          <cell r="C2811" t="str">
            <v>인력품의 3%</v>
          </cell>
          <cell r="D2811" t="str">
            <v>식</v>
          </cell>
          <cell r="E2811">
            <v>1</v>
          </cell>
          <cell r="F2811">
            <v>692.9</v>
          </cell>
          <cell r="G2811">
            <v>692.9</v>
          </cell>
          <cell r="H2811">
            <v>692.9</v>
          </cell>
          <cell r="I2811">
            <v>692.9</v>
          </cell>
          <cell r="J2811">
            <v>0</v>
          </cell>
          <cell r="K2811">
            <v>0</v>
          </cell>
          <cell r="L2811">
            <v>0</v>
          </cell>
          <cell r="M2811">
            <v>0</v>
          </cell>
          <cell r="N2811" t="str">
            <v/>
          </cell>
        </row>
        <row r="2812">
          <cell r="A2812" t="str">
            <v>443</v>
          </cell>
          <cell r="B2812" t="str">
            <v xml:space="preserve"> [ 합          계 ]</v>
          </cell>
          <cell r="C2812" t="str">
            <v/>
          </cell>
          <cell r="D2812" t="str">
            <v/>
          </cell>
          <cell r="G2812">
            <v>24788</v>
          </cell>
          <cell r="I2812">
            <v>1692</v>
          </cell>
          <cell r="K2812">
            <v>23096</v>
          </cell>
          <cell r="M2812">
            <v>0</v>
          </cell>
          <cell r="N2812" t="str">
            <v/>
          </cell>
        </row>
        <row r="2814">
          <cell r="B2814" t="str">
            <v>케이블 단말처리재-6.9kV 1C옥내  자기수축형, 22~25SQ  kit     ( 호표 444 )</v>
          </cell>
        </row>
        <row r="2815">
          <cell r="A2815" t="str">
            <v>케이블 단말처리재-6.9kV 1C옥내자기수축형, 22-25SQkit</v>
          </cell>
          <cell r="B2815" t="str">
            <v>케이블 단말처리재-6.9kV 1C옥내</v>
          </cell>
          <cell r="C2815" t="str">
            <v>자기수축형, 22-25SQ</v>
          </cell>
          <cell r="D2815" t="str">
            <v>kit</v>
          </cell>
          <cell r="E2815">
            <v>1</v>
          </cell>
          <cell r="F2815">
            <v>23300</v>
          </cell>
          <cell r="G2815">
            <v>23300</v>
          </cell>
          <cell r="H2815">
            <v>23300</v>
          </cell>
          <cell r="I2815">
            <v>23300</v>
          </cell>
          <cell r="J2815">
            <v>0</v>
          </cell>
          <cell r="K2815">
            <v>0</v>
          </cell>
          <cell r="L2815">
            <v>0</v>
          </cell>
          <cell r="M2815">
            <v>0</v>
          </cell>
          <cell r="N2815" t="str">
            <v/>
          </cell>
        </row>
        <row r="2816">
          <cell r="A2816" t="str">
            <v>노 무 비고압케이블전공인</v>
          </cell>
          <cell r="B2816" t="str">
            <v>노 무 비</v>
          </cell>
          <cell r="C2816" t="str">
            <v>고압케이블전공</v>
          </cell>
          <cell r="D2816" t="str">
            <v>인</v>
          </cell>
          <cell r="E2816">
            <v>0.48</v>
          </cell>
          <cell r="F2816">
            <v>205729</v>
          </cell>
          <cell r="G2816">
            <v>98749.92</v>
          </cell>
          <cell r="H2816">
            <v>0</v>
          </cell>
          <cell r="I2816">
            <v>0</v>
          </cell>
          <cell r="J2816">
            <v>205729</v>
          </cell>
          <cell r="K2816">
            <v>98749.92</v>
          </cell>
          <cell r="L2816">
            <v>0</v>
          </cell>
          <cell r="M2816">
            <v>0</v>
          </cell>
          <cell r="N2816" t="str">
            <v/>
          </cell>
        </row>
        <row r="2817">
          <cell r="B2817" t="str">
            <v>공구손료</v>
          </cell>
          <cell r="C2817" t="str">
            <v>인력품의 3%</v>
          </cell>
          <cell r="D2817" t="str">
            <v>식</v>
          </cell>
          <cell r="E2817">
            <v>1</v>
          </cell>
          <cell r="F2817">
            <v>2962.49</v>
          </cell>
          <cell r="G2817">
            <v>2962.49</v>
          </cell>
          <cell r="H2817">
            <v>2962.49</v>
          </cell>
          <cell r="I2817">
            <v>2962.49</v>
          </cell>
          <cell r="J2817">
            <v>0</v>
          </cell>
          <cell r="K2817">
            <v>0</v>
          </cell>
          <cell r="L2817">
            <v>0</v>
          </cell>
          <cell r="M2817">
            <v>0</v>
          </cell>
          <cell r="N2817" t="str">
            <v/>
          </cell>
        </row>
        <row r="2818">
          <cell r="A2818" t="str">
            <v>444</v>
          </cell>
          <cell r="B2818" t="str">
            <v xml:space="preserve"> [ 합          계 ]</v>
          </cell>
          <cell r="C2818" t="str">
            <v/>
          </cell>
          <cell r="D2818" t="str">
            <v/>
          </cell>
          <cell r="G2818">
            <v>125011</v>
          </cell>
          <cell r="I2818">
            <v>26262</v>
          </cell>
          <cell r="K2818">
            <v>98749</v>
          </cell>
          <cell r="M2818">
            <v>0</v>
          </cell>
          <cell r="N2818" t="str">
            <v/>
          </cell>
        </row>
        <row r="2820">
          <cell r="B2820" t="str">
            <v>케이블 단말처리재-6.9kV 1C옥내  자기수축형, 14~16SQ  kit     ( 호표 445 )</v>
          </cell>
        </row>
        <row r="2821">
          <cell r="A2821" t="str">
            <v>케이블 단말처리재-6.9kV 1C옥내자기수축형, 14-16SQkit</v>
          </cell>
          <cell r="B2821" t="str">
            <v>케이블 단말처리재-6.9kV 1C옥내</v>
          </cell>
          <cell r="C2821" t="str">
            <v>자기수축형, 14-16SQ</v>
          </cell>
          <cell r="D2821" t="str">
            <v>kit</v>
          </cell>
          <cell r="E2821">
            <v>1</v>
          </cell>
          <cell r="F2821">
            <v>28400</v>
          </cell>
          <cell r="G2821">
            <v>28400</v>
          </cell>
          <cell r="H2821">
            <v>28400</v>
          </cell>
          <cell r="I2821">
            <v>28400</v>
          </cell>
          <cell r="J2821">
            <v>0</v>
          </cell>
          <cell r="K2821">
            <v>0</v>
          </cell>
          <cell r="L2821">
            <v>0</v>
          </cell>
          <cell r="M2821">
            <v>0</v>
          </cell>
          <cell r="N2821" t="str">
            <v/>
          </cell>
        </row>
        <row r="2822">
          <cell r="A2822" t="str">
            <v>노 무 비고압케이블전공인</v>
          </cell>
          <cell r="B2822" t="str">
            <v>노 무 비</v>
          </cell>
          <cell r="C2822" t="str">
            <v>고압케이블전공</v>
          </cell>
          <cell r="D2822" t="str">
            <v>인</v>
          </cell>
          <cell r="E2822">
            <v>0.39</v>
          </cell>
          <cell r="F2822">
            <v>205729</v>
          </cell>
          <cell r="G2822">
            <v>80234.31</v>
          </cell>
          <cell r="H2822">
            <v>0</v>
          </cell>
          <cell r="I2822">
            <v>0</v>
          </cell>
          <cell r="J2822">
            <v>205729</v>
          </cell>
          <cell r="K2822">
            <v>80234.31</v>
          </cell>
          <cell r="L2822">
            <v>0</v>
          </cell>
          <cell r="M2822">
            <v>0</v>
          </cell>
          <cell r="N2822" t="str">
            <v/>
          </cell>
        </row>
        <row r="2823">
          <cell r="B2823" t="str">
            <v>공구손료</v>
          </cell>
          <cell r="C2823" t="str">
            <v>인력품의 3%</v>
          </cell>
          <cell r="D2823" t="str">
            <v>식</v>
          </cell>
          <cell r="E2823">
            <v>1</v>
          </cell>
          <cell r="F2823">
            <v>2407.02</v>
          </cell>
          <cell r="G2823">
            <v>2407.02</v>
          </cell>
          <cell r="H2823">
            <v>2407.02</v>
          </cell>
          <cell r="I2823">
            <v>2407.02</v>
          </cell>
          <cell r="J2823">
            <v>0</v>
          </cell>
          <cell r="K2823">
            <v>0</v>
          </cell>
          <cell r="L2823">
            <v>0</v>
          </cell>
          <cell r="M2823">
            <v>0</v>
          </cell>
          <cell r="N2823" t="str">
            <v/>
          </cell>
        </row>
        <row r="2824">
          <cell r="A2824" t="str">
            <v>445</v>
          </cell>
          <cell r="B2824" t="str">
            <v xml:space="preserve"> [ 합          계 ]</v>
          </cell>
          <cell r="C2824" t="str">
            <v/>
          </cell>
          <cell r="D2824" t="str">
            <v/>
          </cell>
          <cell r="G2824">
            <v>111041</v>
          </cell>
          <cell r="I2824">
            <v>30807</v>
          </cell>
          <cell r="K2824">
            <v>80234</v>
          </cell>
          <cell r="M2824">
            <v>0</v>
          </cell>
          <cell r="N2824" t="str">
            <v/>
          </cell>
        </row>
        <row r="2826">
          <cell r="B2826" t="str">
            <v>케이블 단말처리재-6.9kV 1C옥내  자기수축형,100~120SQ  kit     ( 호표 446 )</v>
          </cell>
        </row>
        <row r="2827">
          <cell r="A2827" t="str">
            <v>케이블 단말처리재-6.9kV 1C옥내자기수축형,100-120SQkit</v>
          </cell>
          <cell r="B2827" t="str">
            <v>케이블 단말처리재-6.9kV 1C옥내</v>
          </cell>
          <cell r="C2827" t="str">
            <v>자기수축형,100-120SQ</v>
          </cell>
          <cell r="D2827" t="str">
            <v>kit</v>
          </cell>
          <cell r="E2827">
            <v>1</v>
          </cell>
          <cell r="F2827">
            <v>32800</v>
          </cell>
          <cell r="G2827">
            <v>32800</v>
          </cell>
          <cell r="H2827">
            <v>32800</v>
          </cell>
          <cell r="I2827">
            <v>32800</v>
          </cell>
          <cell r="J2827">
            <v>0</v>
          </cell>
          <cell r="K2827">
            <v>0</v>
          </cell>
          <cell r="L2827">
            <v>0</v>
          </cell>
          <cell r="M2827">
            <v>0</v>
          </cell>
          <cell r="N2827" t="str">
            <v/>
          </cell>
        </row>
        <row r="2828">
          <cell r="A2828" t="str">
            <v>노 무 비고압케이블전공인</v>
          </cell>
          <cell r="B2828" t="str">
            <v>노 무 비</v>
          </cell>
          <cell r="C2828" t="str">
            <v>고압케이블전공</v>
          </cell>
          <cell r="D2828" t="str">
            <v>인</v>
          </cell>
          <cell r="E2828">
            <v>0.996</v>
          </cell>
          <cell r="F2828">
            <v>205729</v>
          </cell>
          <cell r="G2828">
            <v>204906.08</v>
          </cell>
          <cell r="H2828">
            <v>0</v>
          </cell>
          <cell r="I2828">
            <v>0</v>
          </cell>
          <cell r="J2828">
            <v>205729</v>
          </cell>
          <cell r="K2828">
            <v>204906.08</v>
          </cell>
          <cell r="L2828">
            <v>0</v>
          </cell>
          <cell r="M2828">
            <v>0</v>
          </cell>
          <cell r="N2828" t="str">
            <v/>
          </cell>
        </row>
        <row r="2829">
          <cell r="B2829" t="str">
            <v>공구손료</v>
          </cell>
          <cell r="C2829" t="str">
            <v>인력품의 3%</v>
          </cell>
          <cell r="D2829" t="str">
            <v>식</v>
          </cell>
          <cell r="E2829">
            <v>1</v>
          </cell>
          <cell r="F2829">
            <v>6147.18</v>
          </cell>
          <cell r="G2829">
            <v>6147.18</v>
          </cell>
          <cell r="H2829">
            <v>6147.18</v>
          </cell>
          <cell r="I2829">
            <v>6147.18</v>
          </cell>
          <cell r="J2829">
            <v>0</v>
          </cell>
          <cell r="K2829">
            <v>0</v>
          </cell>
          <cell r="L2829">
            <v>0</v>
          </cell>
          <cell r="M2829">
            <v>0</v>
          </cell>
          <cell r="N2829" t="str">
            <v/>
          </cell>
        </row>
        <row r="2830">
          <cell r="A2830" t="str">
            <v>446</v>
          </cell>
          <cell r="B2830" t="str">
            <v xml:space="preserve"> [ 합          계 ]</v>
          </cell>
          <cell r="C2830" t="str">
            <v/>
          </cell>
          <cell r="D2830" t="str">
            <v/>
          </cell>
          <cell r="G2830">
            <v>243853</v>
          </cell>
          <cell r="I2830">
            <v>38947</v>
          </cell>
          <cell r="K2830">
            <v>204906</v>
          </cell>
          <cell r="M2830">
            <v>0</v>
          </cell>
          <cell r="N2830" t="str">
            <v/>
          </cell>
        </row>
        <row r="2832">
          <cell r="B2832" t="str">
            <v>돌침피뢰침  3M  EA     ( 호표 447 )</v>
          </cell>
        </row>
        <row r="2833">
          <cell r="A2833" t="str">
            <v>피뢰침3Mset</v>
          </cell>
          <cell r="B2833" t="str">
            <v>피뢰침</v>
          </cell>
          <cell r="C2833" t="str">
            <v>3M</v>
          </cell>
          <cell r="D2833" t="str">
            <v>set</v>
          </cell>
          <cell r="E2833">
            <v>1</v>
          </cell>
          <cell r="F2833">
            <v>38000</v>
          </cell>
          <cell r="G2833">
            <v>38000</v>
          </cell>
          <cell r="H2833">
            <v>38000</v>
          </cell>
          <cell r="I2833">
            <v>38000</v>
          </cell>
          <cell r="J2833">
            <v>0</v>
          </cell>
          <cell r="K2833">
            <v>0</v>
          </cell>
          <cell r="L2833">
            <v>0</v>
          </cell>
          <cell r="M2833">
            <v>0</v>
          </cell>
          <cell r="N2833" t="str">
            <v/>
          </cell>
        </row>
        <row r="2834">
          <cell r="A2834" t="str">
            <v>노 무 비배전전공인</v>
          </cell>
          <cell r="B2834" t="str">
            <v>노 무 비</v>
          </cell>
          <cell r="C2834" t="str">
            <v>배전전공</v>
          </cell>
          <cell r="D2834" t="str">
            <v>인</v>
          </cell>
          <cell r="E2834">
            <v>0.66</v>
          </cell>
          <cell r="F2834">
            <v>216877</v>
          </cell>
          <cell r="G2834">
            <v>143138.82</v>
          </cell>
          <cell r="H2834">
            <v>0</v>
          </cell>
          <cell r="I2834">
            <v>0</v>
          </cell>
          <cell r="J2834">
            <v>216877</v>
          </cell>
          <cell r="K2834">
            <v>143138.82</v>
          </cell>
          <cell r="L2834">
            <v>0</v>
          </cell>
          <cell r="M2834">
            <v>0</v>
          </cell>
          <cell r="N2834" t="str">
            <v/>
          </cell>
        </row>
        <row r="2835">
          <cell r="B2835" t="str">
            <v>공구손료</v>
          </cell>
          <cell r="C2835" t="str">
            <v>인력품의 3%</v>
          </cell>
          <cell r="D2835" t="str">
            <v>식</v>
          </cell>
          <cell r="E2835">
            <v>1</v>
          </cell>
          <cell r="F2835">
            <v>4294.16</v>
          </cell>
          <cell r="G2835">
            <v>4294.16</v>
          </cell>
          <cell r="H2835">
            <v>4294.16</v>
          </cell>
          <cell r="I2835">
            <v>4294.16</v>
          </cell>
          <cell r="J2835">
            <v>0</v>
          </cell>
          <cell r="K2835">
            <v>0</v>
          </cell>
          <cell r="L2835">
            <v>0</v>
          </cell>
          <cell r="M2835">
            <v>0</v>
          </cell>
          <cell r="N2835" t="str">
            <v/>
          </cell>
        </row>
        <row r="2836">
          <cell r="A2836" t="str">
            <v>447</v>
          </cell>
          <cell r="B2836" t="str">
            <v xml:space="preserve"> [ 합          계 ]</v>
          </cell>
          <cell r="C2836" t="str">
            <v/>
          </cell>
          <cell r="D2836" t="str">
            <v/>
          </cell>
          <cell r="G2836">
            <v>185432</v>
          </cell>
          <cell r="I2836">
            <v>42294</v>
          </cell>
          <cell r="K2836">
            <v>143138</v>
          </cell>
          <cell r="M2836">
            <v>0</v>
          </cell>
          <cell r="N2836" t="str">
            <v/>
          </cell>
        </row>
        <row r="2838">
          <cell r="B2838" t="str">
            <v>전화용 콘센트  MODULAR JACK  개     ( 호표 448 )</v>
          </cell>
        </row>
        <row r="2839">
          <cell r="A2839" t="str">
            <v>전화용 콘센트MODULAR JACK개</v>
          </cell>
          <cell r="B2839" t="str">
            <v>전화용 콘센트</v>
          </cell>
          <cell r="C2839" t="str">
            <v>MODULAR JACK</v>
          </cell>
          <cell r="D2839" t="str">
            <v>개</v>
          </cell>
          <cell r="E2839">
            <v>1</v>
          </cell>
          <cell r="F2839">
            <v>2370</v>
          </cell>
          <cell r="G2839">
            <v>2370</v>
          </cell>
          <cell r="H2839">
            <v>2370</v>
          </cell>
          <cell r="I2839">
            <v>2370</v>
          </cell>
          <cell r="J2839">
            <v>0</v>
          </cell>
          <cell r="K2839">
            <v>0</v>
          </cell>
          <cell r="L2839">
            <v>0</v>
          </cell>
          <cell r="M2839">
            <v>0</v>
          </cell>
          <cell r="N2839" t="str">
            <v/>
          </cell>
        </row>
        <row r="2840">
          <cell r="A2840" t="str">
            <v>노 무 비통신내선공인</v>
          </cell>
          <cell r="B2840" t="str">
            <v>노 무 비</v>
          </cell>
          <cell r="C2840" t="str">
            <v>통신내선공</v>
          </cell>
          <cell r="D2840" t="str">
            <v>인</v>
          </cell>
          <cell r="E2840">
            <v>6.3E-2</v>
          </cell>
          <cell r="F2840">
            <v>129963</v>
          </cell>
          <cell r="G2840">
            <v>8187.66</v>
          </cell>
          <cell r="H2840">
            <v>0</v>
          </cell>
          <cell r="I2840">
            <v>0</v>
          </cell>
          <cell r="J2840">
            <v>129963</v>
          </cell>
          <cell r="K2840">
            <v>8187.66</v>
          </cell>
          <cell r="L2840">
            <v>0</v>
          </cell>
          <cell r="M2840">
            <v>0</v>
          </cell>
          <cell r="N2840" t="str">
            <v/>
          </cell>
        </row>
        <row r="2841">
          <cell r="B2841" t="str">
            <v>공구손료</v>
          </cell>
          <cell r="C2841" t="str">
            <v>인력품의 3%</v>
          </cell>
          <cell r="D2841" t="str">
            <v>식</v>
          </cell>
          <cell r="E2841">
            <v>1</v>
          </cell>
          <cell r="F2841">
            <v>245.62</v>
          </cell>
          <cell r="G2841">
            <v>245.62</v>
          </cell>
          <cell r="H2841">
            <v>245.62</v>
          </cell>
          <cell r="I2841">
            <v>245.62</v>
          </cell>
          <cell r="J2841">
            <v>0</v>
          </cell>
          <cell r="K2841">
            <v>0</v>
          </cell>
          <cell r="L2841">
            <v>0</v>
          </cell>
          <cell r="M2841">
            <v>0</v>
          </cell>
          <cell r="N2841" t="str">
            <v/>
          </cell>
        </row>
        <row r="2842">
          <cell r="A2842" t="str">
            <v>448</v>
          </cell>
          <cell r="B2842" t="str">
            <v xml:space="preserve"> [ 합          계 ]</v>
          </cell>
          <cell r="C2842" t="str">
            <v/>
          </cell>
          <cell r="D2842" t="str">
            <v/>
          </cell>
          <cell r="G2842">
            <v>10802</v>
          </cell>
          <cell r="I2842">
            <v>2615</v>
          </cell>
          <cell r="K2842">
            <v>8187</v>
          </cell>
          <cell r="M2842">
            <v>0</v>
          </cell>
          <cell r="N2842" t="str">
            <v/>
          </cell>
        </row>
        <row r="2844">
          <cell r="B2844" t="str">
            <v>TV 유니트    개     ( 호표 449 )</v>
          </cell>
        </row>
        <row r="2845">
          <cell r="A2845" t="str">
            <v>TV 유니트1방개</v>
          </cell>
          <cell r="B2845" t="str">
            <v>TV 유니트</v>
          </cell>
          <cell r="C2845" t="str">
            <v>1방</v>
          </cell>
          <cell r="D2845" t="str">
            <v>개</v>
          </cell>
          <cell r="E2845">
            <v>1</v>
          </cell>
          <cell r="F2845">
            <v>1760</v>
          </cell>
          <cell r="G2845">
            <v>1760</v>
          </cell>
          <cell r="H2845">
            <v>1760</v>
          </cell>
          <cell r="I2845">
            <v>1760</v>
          </cell>
          <cell r="J2845">
            <v>0</v>
          </cell>
          <cell r="K2845">
            <v>0</v>
          </cell>
          <cell r="L2845">
            <v>0</v>
          </cell>
          <cell r="M2845">
            <v>0</v>
          </cell>
          <cell r="N2845" t="str">
            <v/>
          </cell>
        </row>
        <row r="2846">
          <cell r="A2846" t="str">
            <v>노 무 비통신내선공인</v>
          </cell>
          <cell r="B2846" t="str">
            <v>노 무 비</v>
          </cell>
          <cell r="C2846" t="str">
            <v>통신내선공</v>
          </cell>
          <cell r="D2846" t="str">
            <v>인</v>
          </cell>
          <cell r="E2846">
            <v>0.08</v>
          </cell>
          <cell r="F2846">
            <v>129963</v>
          </cell>
          <cell r="G2846">
            <v>10397.040000000001</v>
          </cell>
          <cell r="H2846">
            <v>0</v>
          </cell>
          <cell r="I2846">
            <v>0</v>
          </cell>
          <cell r="J2846">
            <v>129963</v>
          </cell>
          <cell r="K2846">
            <v>10397.040000000001</v>
          </cell>
          <cell r="L2846">
            <v>0</v>
          </cell>
          <cell r="M2846">
            <v>0</v>
          </cell>
          <cell r="N2846" t="str">
            <v/>
          </cell>
        </row>
        <row r="2847">
          <cell r="B2847" t="str">
            <v>공구손료</v>
          </cell>
          <cell r="C2847" t="str">
            <v>인력품의 3%</v>
          </cell>
          <cell r="D2847" t="str">
            <v>식</v>
          </cell>
          <cell r="E2847">
            <v>1</v>
          </cell>
          <cell r="F2847">
            <v>311.91000000000003</v>
          </cell>
          <cell r="G2847">
            <v>311.91000000000003</v>
          </cell>
          <cell r="H2847">
            <v>311.91000000000003</v>
          </cell>
          <cell r="I2847">
            <v>311.91000000000003</v>
          </cell>
          <cell r="J2847">
            <v>0</v>
          </cell>
          <cell r="K2847">
            <v>0</v>
          </cell>
          <cell r="L2847">
            <v>0</v>
          </cell>
          <cell r="M2847">
            <v>0</v>
          </cell>
          <cell r="N2847" t="str">
            <v/>
          </cell>
        </row>
        <row r="2848">
          <cell r="A2848" t="str">
            <v>449</v>
          </cell>
          <cell r="B2848" t="str">
            <v xml:space="preserve"> [ 합          계 ]</v>
          </cell>
          <cell r="C2848" t="str">
            <v/>
          </cell>
          <cell r="D2848" t="str">
            <v/>
          </cell>
          <cell r="G2848">
            <v>12468</v>
          </cell>
          <cell r="I2848">
            <v>2071</v>
          </cell>
          <cell r="K2848">
            <v>10397</v>
          </cell>
          <cell r="M2848">
            <v>0</v>
          </cell>
          <cell r="N2848" t="str">
            <v/>
          </cell>
        </row>
        <row r="2850">
          <cell r="B2850" t="str">
            <v>폴리카보네이트 박스  190×190×130  개     ( 호표 450 )</v>
          </cell>
        </row>
        <row r="2851">
          <cell r="A2851" t="str">
            <v>폴리카보네이트 박스190×190×130개</v>
          </cell>
          <cell r="B2851" t="str">
            <v>폴리카보네이트 박스</v>
          </cell>
          <cell r="C2851" t="str">
            <v>190×190×130</v>
          </cell>
          <cell r="D2851" t="str">
            <v>개</v>
          </cell>
          <cell r="E2851">
            <v>1</v>
          </cell>
          <cell r="F2851">
            <v>12020</v>
          </cell>
          <cell r="G2851">
            <v>12020</v>
          </cell>
          <cell r="H2851">
            <v>12020</v>
          </cell>
          <cell r="I2851">
            <v>12020</v>
          </cell>
          <cell r="J2851">
            <v>0</v>
          </cell>
          <cell r="K2851">
            <v>0</v>
          </cell>
          <cell r="L2851">
            <v>0</v>
          </cell>
          <cell r="M2851">
            <v>0</v>
          </cell>
          <cell r="N2851" t="str">
            <v/>
          </cell>
        </row>
        <row r="2852">
          <cell r="A2852" t="str">
            <v>노 무 비내선전공인</v>
          </cell>
          <cell r="B2852" t="str">
            <v>노 무 비</v>
          </cell>
          <cell r="C2852" t="str">
            <v>내선전공</v>
          </cell>
          <cell r="D2852" t="str">
            <v>인</v>
          </cell>
          <cell r="E2852">
            <v>0.55000000000000004</v>
          </cell>
          <cell r="F2852">
            <v>135106</v>
          </cell>
          <cell r="G2852">
            <v>74308.3</v>
          </cell>
          <cell r="H2852">
            <v>0</v>
          </cell>
          <cell r="I2852">
            <v>0</v>
          </cell>
          <cell r="J2852">
            <v>135106</v>
          </cell>
          <cell r="K2852">
            <v>74308.3</v>
          </cell>
          <cell r="L2852">
            <v>0</v>
          </cell>
          <cell r="M2852">
            <v>0</v>
          </cell>
          <cell r="N2852" t="str">
            <v/>
          </cell>
        </row>
        <row r="2853">
          <cell r="B2853" t="str">
            <v>공구손료</v>
          </cell>
          <cell r="C2853" t="str">
            <v>인력품의 3%</v>
          </cell>
          <cell r="D2853" t="str">
            <v>식</v>
          </cell>
          <cell r="E2853">
            <v>1</v>
          </cell>
          <cell r="F2853">
            <v>2229.2399999999998</v>
          </cell>
          <cell r="G2853">
            <v>2229.2399999999998</v>
          </cell>
          <cell r="H2853">
            <v>2229.2399999999998</v>
          </cell>
          <cell r="I2853">
            <v>2229.2399999999998</v>
          </cell>
          <cell r="J2853">
            <v>0</v>
          </cell>
          <cell r="K2853">
            <v>0</v>
          </cell>
          <cell r="L2853">
            <v>0</v>
          </cell>
          <cell r="M2853">
            <v>0</v>
          </cell>
          <cell r="N2853" t="str">
            <v/>
          </cell>
        </row>
        <row r="2854">
          <cell r="A2854" t="str">
            <v>450</v>
          </cell>
          <cell r="B2854" t="str">
            <v xml:space="preserve"> [ 합          계 ]</v>
          </cell>
          <cell r="C2854" t="str">
            <v/>
          </cell>
          <cell r="D2854" t="str">
            <v/>
          </cell>
          <cell r="G2854">
            <v>88557</v>
          </cell>
          <cell r="I2854">
            <v>14249</v>
          </cell>
          <cell r="K2854">
            <v>74308</v>
          </cell>
          <cell r="M2854">
            <v>0</v>
          </cell>
          <cell r="N2854" t="str">
            <v/>
          </cell>
        </row>
        <row r="2856">
          <cell r="B2856" t="str">
            <v>가로등용 방수형접속함 설치  누전차단기부  개     ( 호표 451 )</v>
          </cell>
        </row>
        <row r="2857">
          <cell r="A2857" t="str">
            <v>등주 누전차단기-방습누전차단기부EA</v>
          </cell>
          <cell r="B2857" t="str">
            <v>등주 누전차단기-방습</v>
          </cell>
          <cell r="C2857" t="str">
            <v>누전차단기부</v>
          </cell>
          <cell r="D2857" t="str">
            <v>EA</v>
          </cell>
          <cell r="E2857">
            <v>1</v>
          </cell>
          <cell r="F2857">
            <v>55000</v>
          </cell>
          <cell r="G2857">
            <v>55000</v>
          </cell>
          <cell r="H2857">
            <v>55000</v>
          </cell>
          <cell r="I2857">
            <v>55000</v>
          </cell>
          <cell r="J2857">
            <v>0</v>
          </cell>
          <cell r="K2857">
            <v>0</v>
          </cell>
          <cell r="L2857">
            <v>0</v>
          </cell>
          <cell r="M2857">
            <v>0</v>
          </cell>
          <cell r="N2857" t="str">
            <v/>
          </cell>
        </row>
        <row r="2858">
          <cell r="A2858" t="str">
            <v>노 무 비내선전공인</v>
          </cell>
          <cell r="B2858" t="str">
            <v>노 무 비</v>
          </cell>
          <cell r="C2858" t="str">
            <v>내선전공</v>
          </cell>
          <cell r="D2858" t="str">
            <v>인</v>
          </cell>
          <cell r="E2858">
            <v>0.13300000000000001</v>
          </cell>
          <cell r="F2858">
            <v>135106</v>
          </cell>
          <cell r="G2858">
            <v>17969.09</v>
          </cell>
          <cell r="H2858">
            <v>0</v>
          </cell>
          <cell r="I2858">
            <v>0</v>
          </cell>
          <cell r="J2858">
            <v>135106</v>
          </cell>
          <cell r="K2858">
            <v>17969.09</v>
          </cell>
          <cell r="L2858">
            <v>0</v>
          </cell>
          <cell r="M2858">
            <v>0</v>
          </cell>
          <cell r="N2858" t="str">
            <v/>
          </cell>
        </row>
        <row r="2859">
          <cell r="B2859" t="str">
            <v>공구손료</v>
          </cell>
          <cell r="C2859" t="str">
            <v>인력품의 3%</v>
          </cell>
          <cell r="D2859" t="str">
            <v>식</v>
          </cell>
          <cell r="E2859">
            <v>1</v>
          </cell>
          <cell r="F2859">
            <v>539.07000000000005</v>
          </cell>
          <cell r="G2859">
            <v>539.07000000000005</v>
          </cell>
          <cell r="H2859">
            <v>539.07000000000005</v>
          </cell>
          <cell r="I2859">
            <v>539.07000000000005</v>
          </cell>
          <cell r="J2859">
            <v>0</v>
          </cell>
          <cell r="K2859">
            <v>0</v>
          </cell>
          <cell r="L2859">
            <v>0</v>
          </cell>
          <cell r="M2859">
            <v>0</v>
          </cell>
          <cell r="N2859" t="str">
            <v/>
          </cell>
        </row>
        <row r="2860">
          <cell r="A2860" t="str">
            <v>451</v>
          </cell>
          <cell r="B2860" t="str">
            <v xml:space="preserve"> [ 합          계 ]</v>
          </cell>
          <cell r="C2860" t="str">
            <v/>
          </cell>
          <cell r="D2860" t="str">
            <v/>
          </cell>
          <cell r="G2860">
            <v>73508</v>
          </cell>
          <cell r="I2860">
            <v>55539</v>
          </cell>
          <cell r="K2860">
            <v>17969</v>
          </cell>
          <cell r="M2860">
            <v>0</v>
          </cell>
          <cell r="N2860" t="str">
            <v/>
          </cell>
        </row>
        <row r="2862">
          <cell r="B2862" t="str">
            <v>접지봉  14Φ×1000 mm x 1EA  개     ( 호표 452 )</v>
          </cell>
        </row>
        <row r="2863">
          <cell r="A2863" t="str">
            <v>접지봉14Φ×1000 mm x 1EA개소</v>
          </cell>
          <cell r="B2863" t="str">
            <v>접지봉</v>
          </cell>
          <cell r="C2863" t="str">
            <v>14Φ×1000 mm x 1EA</v>
          </cell>
          <cell r="D2863" t="str">
            <v>개소</v>
          </cell>
          <cell r="E2863">
            <v>1</v>
          </cell>
          <cell r="F2863">
            <v>2640</v>
          </cell>
          <cell r="G2863">
            <v>2640</v>
          </cell>
          <cell r="H2863">
            <v>2640</v>
          </cell>
          <cell r="I2863">
            <v>2640</v>
          </cell>
          <cell r="J2863">
            <v>0</v>
          </cell>
          <cell r="K2863">
            <v>0</v>
          </cell>
          <cell r="L2863">
            <v>0</v>
          </cell>
          <cell r="M2863">
            <v>0</v>
          </cell>
          <cell r="N2863" t="str">
            <v/>
          </cell>
        </row>
        <row r="2864">
          <cell r="A2864" t="str">
            <v>W/리드단자개</v>
          </cell>
          <cell r="B2864" t="str">
            <v>W/리드단자</v>
          </cell>
          <cell r="C2864" t="str">
            <v/>
          </cell>
          <cell r="D2864" t="str">
            <v>개</v>
          </cell>
          <cell r="E2864">
            <v>1</v>
          </cell>
          <cell r="F2864">
            <v>15000</v>
          </cell>
          <cell r="G2864">
            <v>15000</v>
          </cell>
          <cell r="H2864">
            <v>15000</v>
          </cell>
          <cell r="I2864">
            <v>15000</v>
          </cell>
          <cell r="J2864">
            <v>0</v>
          </cell>
          <cell r="K2864">
            <v>0</v>
          </cell>
          <cell r="L2864">
            <v>0</v>
          </cell>
          <cell r="M2864">
            <v>0</v>
          </cell>
          <cell r="N2864" t="str">
            <v/>
          </cell>
        </row>
        <row r="2865">
          <cell r="A2865" t="str">
            <v>노 무 비내선전공인</v>
          </cell>
          <cell r="B2865" t="str">
            <v>노 무 비</v>
          </cell>
          <cell r="C2865" t="str">
            <v>내선전공</v>
          </cell>
          <cell r="D2865" t="str">
            <v>인</v>
          </cell>
          <cell r="E2865">
            <v>0.11</v>
          </cell>
          <cell r="F2865">
            <v>135106</v>
          </cell>
          <cell r="G2865">
            <v>14861.66</v>
          </cell>
          <cell r="H2865">
            <v>0</v>
          </cell>
          <cell r="I2865">
            <v>0</v>
          </cell>
          <cell r="J2865">
            <v>135106</v>
          </cell>
          <cell r="K2865">
            <v>14861.66</v>
          </cell>
          <cell r="L2865">
            <v>0</v>
          </cell>
          <cell r="M2865">
            <v>0</v>
          </cell>
          <cell r="N2865" t="str">
            <v/>
          </cell>
        </row>
        <row r="2866">
          <cell r="A2866" t="str">
            <v>노 무 비보통인부인</v>
          </cell>
          <cell r="B2866" t="str">
            <v>노 무 비</v>
          </cell>
          <cell r="C2866" t="str">
            <v>보통인부</v>
          </cell>
          <cell r="D2866" t="str">
            <v>인</v>
          </cell>
          <cell r="E2866">
            <v>0.08</v>
          </cell>
          <cell r="F2866">
            <v>81443</v>
          </cell>
          <cell r="G2866">
            <v>6515.44</v>
          </cell>
          <cell r="H2866">
            <v>0</v>
          </cell>
          <cell r="I2866">
            <v>0</v>
          </cell>
          <cell r="J2866">
            <v>81443</v>
          </cell>
          <cell r="K2866">
            <v>6515.44</v>
          </cell>
          <cell r="L2866">
            <v>0</v>
          </cell>
          <cell r="M2866">
            <v>0</v>
          </cell>
          <cell r="N2866" t="str">
            <v/>
          </cell>
        </row>
        <row r="2867">
          <cell r="B2867" t="str">
            <v>공구손료</v>
          </cell>
          <cell r="C2867" t="str">
            <v>인력품의 3%</v>
          </cell>
          <cell r="D2867" t="str">
            <v>식</v>
          </cell>
          <cell r="E2867">
            <v>1</v>
          </cell>
          <cell r="F2867">
            <v>641.30999999999995</v>
          </cell>
          <cell r="G2867">
            <v>641.30999999999995</v>
          </cell>
          <cell r="H2867">
            <v>641.30999999999995</v>
          </cell>
          <cell r="I2867">
            <v>641.30999999999995</v>
          </cell>
          <cell r="J2867">
            <v>0</v>
          </cell>
          <cell r="K2867">
            <v>0</v>
          </cell>
          <cell r="L2867">
            <v>0</v>
          </cell>
          <cell r="M2867">
            <v>0</v>
          </cell>
          <cell r="N2867" t="str">
            <v/>
          </cell>
        </row>
        <row r="2868">
          <cell r="A2868" t="str">
            <v>452</v>
          </cell>
          <cell r="B2868" t="str">
            <v xml:space="preserve"> [ 합          계 ]</v>
          </cell>
          <cell r="C2868" t="str">
            <v/>
          </cell>
          <cell r="D2868" t="str">
            <v/>
          </cell>
          <cell r="G2868">
            <v>39658</v>
          </cell>
          <cell r="I2868">
            <v>18281</v>
          </cell>
          <cell r="K2868">
            <v>21377</v>
          </cell>
          <cell r="M2868">
            <v>0</v>
          </cell>
          <cell r="N2868" t="str">
            <v/>
          </cell>
        </row>
        <row r="2870">
          <cell r="B2870" t="str">
            <v>접지봉  14Φ×1000 mm x 3EA  개     ( 호표 453)</v>
          </cell>
        </row>
        <row r="2871">
          <cell r="A2871" t="str">
            <v>접지봉14Φ×1000 mm x 1EA개소</v>
          </cell>
          <cell r="B2871" t="str">
            <v>접지봉</v>
          </cell>
          <cell r="C2871" t="str">
            <v>14Φ×1000 mm x 1EA</v>
          </cell>
          <cell r="D2871" t="str">
            <v>개소</v>
          </cell>
          <cell r="E2871">
            <v>3</v>
          </cell>
          <cell r="F2871">
            <v>2640</v>
          </cell>
          <cell r="G2871">
            <v>7920</v>
          </cell>
          <cell r="H2871">
            <v>2640</v>
          </cell>
          <cell r="I2871">
            <v>7920</v>
          </cell>
          <cell r="J2871">
            <v>0</v>
          </cell>
          <cell r="K2871">
            <v>0</v>
          </cell>
          <cell r="L2871">
            <v>0</v>
          </cell>
          <cell r="M2871">
            <v>0</v>
          </cell>
          <cell r="N2871" t="str">
            <v/>
          </cell>
        </row>
        <row r="2872">
          <cell r="A2872" t="str">
            <v>W/리드단자개</v>
          </cell>
          <cell r="B2872" t="str">
            <v>W/리드단자</v>
          </cell>
          <cell r="C2872" t="str">
            <v/>
          </cell>
          <cell r="D2872" t="str">
            <v>개</v>
          </cell>
          <cell r="E2872">
            <v>1</v>
          </cell>
          <cell r="F2872">
            <v>15000</v>
          </cell>
          <cell r="G2872">
            <v>15000</v>
          </cell>
          <cell r="H2872">
            <v>15000</v>
          </cell>
          <cell r="I2872">
            <v>15000</v>
          </cell>
          <cell r="J2872">
            <v>0</v>
          </cell>
          <cell r="K2872">
            <v>0</v>
          </cell>
          <cell r="L2872">
            <v>0</v>
          </cell>
          <cell r="M2872">
            <v>0</v>
          </cell>
          <cell r="N2872" t="str">
            <v/>
          </cell>
        </row>
        <row r="2873">
          <cell r="A2873" t="str">
            <v>노 무 비내선전공인</v>
          </cell>
          <cell r="B2873" t="str">
            <v>노 무 비</v>
          </cell>
          <cell r="C2873" t="str">
            <v>내선전공</v>
          </cell>
          <cell r="D2873" t="str">
            <v>인</v>
          </cell>
          <cell r="E2873">
            <v>0.24</v>
          </cell>
          <cell r="F2873">
            <v>135106</v>
          </cell>
          <cell r="G2873">
            <v>32425.439999999999</v>
          </cell>
          <cell r="H2873">
            <v>0</v>
          </cell>
          <cell r="I2873">
            <v>0</v>
          </cell>
          <cell r="J2873">
            <v>135106</v>
          </cell>
          <cell r="K2873">
            <v>32425.439999999999</v>
          </cell>
          <cell r="L2873">
            <v>0</v>
          </cell>
          <cell r="M2873">
            <v>0</v>
          </cell>
          <cell r="N2873" t="str">
            <v/>
          </cell>
        </row>
        <row r="2874">
          <cell r="A2874" t="str">
            <v>노 무 비보통인부인</v>
          </cell>
          <cell r="B2874" t="str">
            <v>노 무 비</v>
          </cell>
          <cell r="C2874" t="str">
            <v>보통인부</v>
          </cell>
          <cell r="D2874" t="str">
            <v>인</v>
          </cell>
          <cell r="E2874">
            <v>0.2</v>
          </cell>
          <cell r="F2874">
            <v>81443</v>
          </cell>
          <cell r="G2874">
            <v>16288.6</v>
          </cell>
          <cell r="H2874">
            <v>0</v>
          </cell>
          <cell r="I2874">
            <v>0</v>
          </cell>
          <cell r="J2874">
            <v>81443</v>
          </cell>
          <cell r="K2874">
            <v>16288.6</v>
          </cell>
          <cell r="L2874">
            <v>0</v>
          </cell>
          <cell r="M2874">
            <v>0</v>
          </cell>
          <cell r="N2874" t="str">
            <v/>
          </cell>
        </row>
        <row r="2875">
          <cell r="B2875" t="str">
            <v>공구손료</v>
          </cell>
          <cell r="C2875" t="str">
            <v>인력품의 3%</v>
          </cell>
          <cell r="D2875" t="str">
            <v>식</v>
          </cell>
          <cell r="E2875">
            <v>1</v>
          </cell>
          <cell r="F2875">
            <v>1461.42</v>
          </cell>
          <cell r="G2875">
            <v>1461.42</v>
          </cell>
          <cell r="H2875">
            <v>1461.42</v>
          </cell>
          <cell r="I2875">
            <v>1461.42</v>
          </cell>
          <cell r="J2875">
            <v>0</v>
          </cell>
          <cell r="K2875">
            <v>0</v>
          </cell>
          <cell r="L2875">
            <v>0</v>
          </cell>
          <cell r="M2875">
            <v>0</v>
          </cell>
          <cell r="N2875" t="str">
            <v/>
          </cell>
        </row>
        <row r="2876">
          <cell r="A2876" t="str">
            <v>453</v>
          </cell>
          <cell r="B2876" t="str">
            <v xml:space="preserve"> [ 합          계 ]</v>
          </cell>
          <cell r="C2876" t="str">
            <v/>
          </cell>
          <cell r="D2876" t="str">
            <v/>
          </cell>
          <cell r="G2876">
            <v>73095</v>
          </cell>
          <cell r="I2876">
            <v>24381</v>
          </cell>
          <cell r="K2876">
            <v>48714</v>
          </cell>
          <cell r="M2876">
            <v>0</v>
          </cell>
          <cell r="N2876" t="str">
            <v/>
          </cell>
        </row>
        <row r="2878">
          <cell r="B2878" t="str">
            <v>피뢰도선  25㎜ x 3t  m     ( 호표 454 )</v>
          </cell>
        </row>
        <row r="2879">
          <cell r="A2879" t="str">
            <v>피뢰도선동부스바,25㎜ x 3tm</v>
          </cell>
          <cell r="B2879" t="str">
            <v>피뢰도선</v>
          </cell>
          <cell r="C2879" t="str">
            <v>동부스바,25㎜ x 3t</v>
          </cell>
          <cell r="D2879" t="str">
            <v>m</v>
          </cell>
          <cell r="E2879">
            <v>1.03</v>
          </cell>
          <cell r="F2879">
            <v>7300</v>
          </cell>
          <cell r="G2879">
            <v>7519</v>
          </cell>
          <cell r="H2879">
            <v>7300</v>
          </cell>
          <cell r="I2879">
            <v>7519</v>
          </cell>
          <cell r="J2879">
            <v>0</v>
          </cell>
          <cell r="K2879">
            <v>0</v>
          </cell>
          <cell r="L2879">
            <v>0</v>
          </cell>
          <cell r="M2879">
            <v>0</v>
          </cell>
          <cell r="N2879" t="str">
            <v/>
          </cell>
        </row>
        <row r="2880">
          <cell r="A2880" t="str">
            <v>노 무 비내선전공인</v>
          </cell>
          <cell r="B2880" t="str">
            <v>노 무 비</v>
          </cell>
          <cell r="C2880" t="str">
            <v>내선전공</v>
          </cell>
          <cell r="D2880" t="str">
            <v>인</v>
          </cell>
          <cell r="E2880">
            <v>3.1E-2</v>
          </cell>
          <cell r="F2880">
            <v>135106</v>
          </cell>
          <cell r="G2880">
            <v>4188.28</v>
          </cell>
          <cell r="H2880">
            <v>0</v>
          </cell>
          <cell r="I2880">
            <v>0</v>
          </cell>
          <cell r="J2880">
            <v>135106</v>
          </cell>
          <cell r="K2880">
            <v>4188.28</v>
          </cell>
          <cell r="L2880">
            <v>0</v>
          </cell>
          <cell r="M2880">
            <v>0</v>
          </cell>
          <cell r="N2880" t="str">
            <v/>
          </cell>
        </row>
        <row r="2881">
          <cell r="B2881" t="str">
            <v>공구손료</v>
          </cell>
          <cell r="C2881" t="str">
            <v>인력품의 3%</v>
          </cell>
          <cell r="D2881" t="str">
            <v>식</v>
          </cell>
          <cell r="E2881">
            <v>1</v>
          </cell>
          <cell r="F2881">
            <v>125.64</v>
          </cell>
          <cell r="G2881">
            <v>125.64</v>
          </cell>
          <cell r="H2881">
            <v>125.64</v>
          </cell>
          <cell r="I2881">
            <v>125.64</v>
          </cell>
          <cell r="J2881">
            <v>0</v>
          </cell>
          <cell r="K2881">
            <v>0</v>
          </cell>
          <cell r="L2881">
            <v>0</v>
          </cell>
          <cell r="M2881">
            <v>0</v>
          </cell>
          <cell r="N2881" t="str">
            <v/>
          </cell>
        </row>
        <row r="2882">
          <cell r="A2882" t="str">
            <v>454</v>
          </cell>
          <cell r="B2882" t="str">
            <v xml:space="preserve"> [ 합          계 ]</v>
          </cell>
          <cell r="C2882" t="str">
            <v/>
          </cell>
          <cell r="D2882" t="str">
            <v/>
          </cell>
          <cell r="G2882">
            <v>11832</v>
          </cell>
          <cell r="I2882">
            <v>7644</v>
          </cell>
          <cell r="K2882">
            <v>4188</v>
          </cell>
          <cell r="M2882">
            <v>0</v>
          </cell>
          <cell r="N2882" t="str">
            <v/>
          </cell>
        </row>
        <row r="2884">
          <cell r="B2884" t="str">
            <v>피뢰도선 지지금구    EA     ( 호표 455 )</v>
          </cell>
        </row>
        <row r="2885">
          <cell r="A2885" t="str">
            <v>피뢰도선 연결금구COUPLER개</v>
          </cell>
          <cell r="B2885" t="str">
            <v>피뢰도선 연결금구</v>
          </cell>
          <cell r="C2885" t="str">
            <v>COUPLER</v>
          </cell>
          <cell r="D2885" t="str">
            <v>개</v>
          </cell>
          <cell r="E2885">
            <v>1</v>
          </cell>
          <cell r="F2885">
            <v>5000</v>
          </cell>
          <cell r="G2885">
            <v>5000</v>
          </cell>
          <cell r="H2885">
            <v>5000</v>
          </cell>
          <cell r="I2885">
            <v>5000</v>
          </cell>
          <cell r="J2885">
            <v>0</v>
          </cell>
          <cell r="K2885">
            <v>0</v>
          </cell>
          <cell r="L2885">
            <v>0</v>
          </cell>
          <cell r="M2885">
            <v>0</v>
          </cell>
          <cell r="N2885" t="str">
            <v/>
          </cell>
        </row>
        <row r="2886">
          <cell r="A2886" t="str">
            <v>노 무 비배전전공인</v>
          </cell>
          <cell r="B2886" t="str">
            <v>노 무 비</v>
          </cell>
          <cell r="C2886" t="str">
            <v>배전전공</v>
          </cell>
          <cell r="D2886" t="str">
            <v>인</v>
          </cell>
          <cell r="E2886">
            <v>9.7000000000000003E-2</v>
          </cell>
          <cell r="F2886">
            <v>216877</v>
          </cell>
          <cell r="G2886">
            <v>21037.06</v>
          </cell>
          <cell r="H2886">
            <v>0</v>
          </cell>
          <cell r="I2886">
            <v>0</v>
          </cell>
          <cell r="J2886">
            <v>216877</v>
          </cell>
          <cell r="K2886">
            <v>21037.06</v>
          </cell>
          <cell r="L2886">
            <v>0</v>
          </cell>
          <cell r="M2886">
            <v>0</v>
          </cell>
          <cell r="N2886" t="str">
            <v/>
          </cell>
        </row>
        <row r="2887">
          <cell r="B2887" t="str">
            <v>공구손료</v>
          </cell>
          <cell r="C2887" t="str">
            <v>인력품의 3%</v>
          </cell>
          <cell r="D2887" t="str">
            <v>식</v>
          </cell>
          <cell r="E2887">
            <v>1</v>
          </cell>
          <cell r="F2887">
            <v>631.11</v>
          </cell>
          <cell r="G2887">
            <v>631.11</v>
          </cell>
          <cell r="H2887">
            <v>631.11</v>
          </cell>
          <cell r="I2887">
            <v>631.11</v>
          </cell>
          <cell r="J2887">
            <v>0</v>
          </cell>
          <cell r="K2887">
            <v>0</v>
          </cell>
          <cell r="L2887">
            <v>0</v>
          </cell>
          <cell r="M2887">
            <v>0</v>
          </cell>
          <cell r="N2887" t="str">
            <v/>
          </cell>
        </row>
        <row r="2888">
          <cell r="A2888" t="str">
            <v>455</v>
          </cell>
          <cell r="B2888" t="str">
            <v xml:space="preserve"> [ 합          계 ]</v>
          </cell>
          <cell r="C2888" t="str">
            <v/>
          </cell>
          <cell r="D2888" t="str">
            <v/>
          </cell>
          <cell r="G2888">
            <v>26668</v>
          </cell>
          <cell r="I2888">
            <v>5631</v>
          </cell>
          <cell r="K2888">
            <v>21037</v>
          </cell>
          <cell r="M2888">
            <v>0</v>
          </cell>
          <cell r="N2888" t="str">
            <v/>
          </cell>
        </row>
        <row r="2890">
          <cell r="B2890" t="str">
            <v>피뢰도선 분기콘넥타  L 형  개     ( 호표 456 )</v>
          </cell>
        </row>
        <row r="2891">
          <cell r="A2891" t="str">
            <v>피뢰도선 연결금구T 형개</v>
          </cell>
          <cell r="B2891" t="str">
            <v>피뢰도선 연결금구</v>
          </cell>
          <cell r="C2891" t="str">
            <v>T 형</v>
          </cell>
          <cell r="D2891" t="str">
            <v>개</v>
          </cell>
          <cell r="E2891">
            <v>1</v>
          </cell>
          <cell r="F2891">
            <v>5000</v>
          </cell>
          <cell r="G2891">
            <v>5000</v>
          </cell>
          <cell r="H2891">
            <v>5000</v>
          </cell>
          <cell r="I2891">
            <v>5000</v>
          </cell>
          <cell r="J2891">
            <v>0</v>
          </cell>
          <cell r="K2891">
            <v>0</v>
          </cell>
          <cell r="L2891">
            <v>0</v>
          </cell>
          <cell r="M2891">
            <v>0</v>
          </cell>
          <cell r="N2891" t="str">
            <v/>
          </cell>
        </row>
        <row r="2892">
          <cell r="A2892" t="str">
            <v>노 무 비내선전공인</v>
          </cell>
          <cell r="B2892" t="str">
            <v>노 무 비</v>
          </cell>
          <cell r="C2892" t="str">
            <v>내선전공</v>
          </cell>
          <cell r="D2892" t="str">
            <v>인</v>
          </cell>
          <cell r="E2892">
            <v>2.7E-2</v>
          </cell>
          <cell r="F2892">
            <v>135106</v>
          </cell>
          <cell r="G2892">
            <v>3647.86</v>
          </cell>
          <cell r="H2892">
            <v>0</v>
          </cell>
          <cell r="I2892">
            <v>0</v>
          </cell>
          <cell r="J2892">
            <v>135106</v>
          </cell>
          <cell r="K2892">
            <v>3647.86</v>
          </cell>
          <cell r="L2892">
            <v>0</v>
          </cell>
          <cell r="M2892">
            <v>0</v>
          </cell>
          <cell r="N2892" t="str">
            <v/>
          </cell>
        </row>
        <row r="2893">
          <cell r="A2893" t="str">
            <v>노 무 비배전전공인</v>
          </cell>
          <cell r="B2893" t="str">
            <v>노 무 비</v>
          </cell>
          <cell r="C2893" t="str">
            <v>배전전공</v>
          </cell>
          <cell r="D2893" t="str">
            <v>인</v>
          </cell>
          <cell r="E2893">
            <v>9.7000000000000003E-2</v>
          </cell>
          <cell r="F2893">
            <v>216877</v>
          </cell>
          <cell r="G2893">
            <v>21037.06</v>
          </cell>
          <cell r="H2893">
            <v>0</v>
          </cell>
          <cell r="I2893">
            <v>0</v>
          </cell>
          <cell r="J2893">
            <v>216877</v>
          </cell>
          <cell r="K2893">
            <v>21037.06</v>
          </cell>
          <cell r="L2893">
            <v>0</v>
          </cell>
          <cell r="M2893">
            <v>0</v>
          </cell>
          <cell r="N2893" t="str">
            <v/>
          </cell>
        </row>
        <row r="2894">
          <cell r="B2894" t="str">
            <v>공구손료</v>
          </cell>
          <cell r="C2894" t="str">
            <v>인력품의 3%</v>
          </cell>
          <cell r="D2894" t="str">
            <v>식</v>
          </cell>
          <cell r="E2894">
            <v>1</v>
          </cell>
          <cell r="F2894">
            <v>740.54</v>
          </cell>
          <cell r="G2894">
            <v>740.54</v>
          </cell>
          <cell r="H2894">
            <v>740.54</v>
          </cell>
          <cell r="I2894">
            <v>740.54</v>
          </cell>
          <cell r="J2894">
            <v>0</v>
          </cell>
          <cell r="K2894">
            <v>0</v>
          </cell>
          <cell r="L2894">
            <v>0</v>
          </cell>
          <cell r="M2894">
            <v>0</v>
          </cell>
          <cell r="N2894" t="str">
            <v/>
          </cell>
        </row>
        <row r="2895">
          <cell r="A2895" t="str">
            <v>456</v>
          </cell>
          <cell r="B2895" t="str">
            <v xml:space="preserve"> [ 합          계 ]</v>
          </cell>
          <cell r="C2895" t="str">
            <v/>
          </cell>
          <cell r="D2895" t="str">
            <v/>
          </cell>
          <cell r="G2895">
            <v>30424</v>
          </cell>
          <cell r="I2895">
            <v>5740</v>
          </cell>
          <cell r="K2895">
            <v>24684</v>
          </cell>
          <cell r="M2895">
            <v>0</v>
          </cell>
          <cell r="N2895" t="str">
            <v/>
          </cell>
        </row>
        <row r="2897">
          <cell r="B2897" t="str">
            <v>피난구 유도등(고휘도)  소형(단면)60분용  개     ( 호표 457 )</v>
          </cell>
        </row>
        <row r="2898">
          <cell r="A2898" t="str">
            <v>피난구 유도등(고휘도)소형(단면)60분용SET</v>
          </cell>
          <cell r="B2898" t="str">
            <v>피난구 유도등(고휘도)</v>
          </cell>
          <cell r="C2898" t="str">
            <v>소형(단면)60분용</v>
          </cell>
          <cell r="D2898" t="str">
            <v>SET</v>
          </cell>
          <cell r="E2898">
            <v>1</v>
          </cell>
          <cell r="F2898">
            <v>32000</v>
          </cell>
          <cell r="G2898">
            <v>32000</v>
          </cell>
          <cell r="H2898">
            <v>32000</v>
          </cell>
          <cell r="I2898">
            <v>32000</v>
          </cell>
          <cell r="J2898">
            <v>0</v>
          </cell>
          <cell r="K2898">
            <v>0</v>
          </cell>
          <cell r="L2898">
            <v>0</v>
          </cell>
          <cell r="M2898">
            <v>0</v>
          </cell>
          <cell r="N2898" t="str">
            <v/>
          </cell>
        </row>
        <row r="2899">
          <cell r="A2899" t="str">
            <v>노 무 비내선전공인</v>
          </cell>
          <cell r="B2899" t="str">
            <v>노 무 비</v>
          </cell>
          <cell r="C2899" t="str">
            <v>내선전공</v>
          </cell>
          <cell r="D2899" t="str">
            <v>인</v>
          </cell>
          <cell r="E2899">
            <v>0.2</v>
          </cell>
          <cell r="F2899">
            <v>135106</v>
          </cell>
          <cell r="G2899">
            <v>27021.200000000001</v>
          </cell>
          <cell r="H2899">
            <v>0</v>
          </cell>
          <cell r="I2899">
            <v>0</v>
          </cell>
          <cell r="J2899">
            <v>135106</v>
          </cell>
          <cell r="K2899">
            <v>27021.200000000001</v>
          </cell>
          <cell r="L2899">
            <v>0</v>
          </cell>
          <cell r="M2899">
            <v>0</v>
          </cell>
          <cell r="N2899" t="str">
            <v/>
          </cell>
        </row>
        <row r="2900">
          <cell r="B2900" t="str">
            <v>공구손료</v>
          </cell>
          <cell r="C2900" t="str">
            <v>인력품의 3%</v>
          </cell>
          <cell r="D2900" t="str">
            <v>식</v>
          </cell>
          <cell r="E2900">
            <v>1</v>
          </cell>
          <cell r="F2900">
            <v>810.63</v>
          </cell>
          <cell r="G2900">
            <v>810.63</v>
          </cell>
          <cell r="H2900">
            <v>810.63</v>
          </cell>
          <cell r="I2900">
            <v>810.63</v>
          </cell>
          <cell r="J2900">
            <v>0</v>
          </cell>
          <cell r="K2900">
            <v>0</v>
          </cell>
          <cell r="L2900">
            <v>0</v>
          </cell>
          <cell r="M2900">
            <v>0</v>
          </cell>
          <cell r="N2900" t="str">
            <v/>
          </cell>
        </row>
        <row r="2901">
          <cell r="A2901" t="str">
            <v>457</v>
          </cell>
          <cell r="B2901" t="str">
            <v xml:space="preserve"> [ 합          계 ]</v>
          </cell>
          <cell r="C2901" t="str">
            <v/>
          </cell>
          <cell r="D2901" t="str">
            <v/>
          </cell>
          <cell r="G2901">
            <v>59831</v>
          </cell>
          <cell r="I2901">
            <v>32810</v>
          </cell>
          <cell r="K2901">
            <v>27021</v>
          </cell>
          <cell r="M2901">
            <v>0</v>
          </cell>
          <cell r="N2901" t="str">
            <v/>
          </cell>
        </row>
        <row r="2903">
          <cell r="B2903" t="str">
            <v>통로 유도등(고휘도)  60분용  개     ( 호표 458 )</v>
          </cell>
        </row>
        <row r="2904">
          <cell r="A2904" t="str">
            <v>통로 유도등(고휘도)10wSET</v>
          </cell>
          <cell r="B2904" t="str">
            <v>통로 유도등(고휘도)</v>
          </cell>
          <cell r="C2904" t="str">
            <v>10w</v>
          </cell>
          <cell r="D2904" t="str">
            <v>SET</v>
          </cell>
          <cell r="E2904">
            <v>1</v>
          </cell>
          <cell r="F2904">
            <v>65000</v>
          </cell>
          <cell r="G2904">
            <v>65000</v>
          </cell>
          <cell r="H2904">
            <v>65000</v>
          </cell>
          <cell r="I2904">
            <v>65000</v>
          </cell>
          <cell r="J2904">
            <v>0</v>
          </cell>
          <cell r="K2904">
            <v>0</v>
          </cell>
          <cell r="L2904">
            <v>0</v>
          </cell>
          <cell r="M2904">
            <v>0</v>
          </cell>
          <cell r="N2904" t="str">
            <v/>
          </cell>
        </row>
        <row r="2905">
          <cell r="A2905" t="str">
            <v>노 무 비내선전공인</v>
          </cell>
          <cell r="B2905" t="str">
            <v>노 무 비</v>
          </cell>
          <cell r="C2905" t="str">
            <v>내선전공</v>
          </cell>
          <cell r="D2905" t="str">
            <v>인</v>
          </cell>
          <cell r="E2905">
            <v>0.2</v>
          </cell>
          <cell r="F2905">
            <v>135106</v>
          </cell>
          <cell r="G2905">
            <v>27021.200000000001</v>
          </cell>
          <cell r="H2905">
            <v>0</v>
          </cell>
          <cell r="I2905">
            <v>0</v>
          </cell>
          <cell r="J2905">
            <v>135106</v>
          </cell>
          <cell r="K2905">
            <v>27021.200000000001</v>
          </cell>
          <cell r="L2905">
            <v>0</v>
          </cell>
          <cell r="M2905">
            <v>0</v>
          </cell>
          <cell r="N2905" t="str">
            <v/>
          </cell>
        </row>
        <row r="2906">
          <cell r="B2906" t="str">
            <v>공구손료</v>
          </cell>
          <cell r="C2906" t="str">
            <v>인력품의 3%</v>
          </cell>
          <cell r="D2906" t="str">
            <v>식</v>
          </cell>
          <cell r="E2906">
            <v>1</v>
          </cell>
          <cell r="F2906">
            <v>810.63</v>
          </cell>
          <cell r="G2906">
            <v>810.63</v>
          </cell>
          <cell r="H2906">
            <v>810.63</v>
          </cell>
          <cell r="I2906">
            <v>810.63</v>
          </cell>
          <cell r="J2906">
            <v>0</v>
          </cell>
          <cell r="K2906">
            <v>0</v>
          </cell>
          <cell r="L2906">
            <v>0</v>
          </cell>
          <cell r="M2906">
            <v>0</v>
          </cell>
          <cell r="N2906" t="str">
            <v/>
          </cell>
        </row>
        <row r="2907">
          <cell r="A2907" t="str">
            <v>458</v>
          </cell>
          <cell r="B2907" t="str">
            <v xml:space="preserve"> [ 합          계 ]</v>
          </cell>
          <cell r="C2907" t="str">
            <v/>
          </cell>
          <cell r="D2907" t="str">
            <v/>
          </cell>
          <cell r="G2907">
            <v>92831</v>
          </cell>
          <cell r="I2907">
            <v>65810</v>
          </cell>
          <cell r="K2907">
            <v>27021</v>
          </cell>
          <cell r="M2907">
            <v>0</v>
          </cell>
          <cell r="N2907" t="str">
            <v/>
          </cell>
        </row>
        <row r="2909">
          <cell r="B2909" t="str">
            <v>옥외 보안등  LED 80W  EA     ( 호표 459 )</v>
          </cell>
        </row>
        <row r="2910">
          <cell r="B2910" t="str">
            <v>POLE LIGHT 인력설치</v>
          </cell>
          <cell r="C2910" t="str">
            <v>5M 이하, 1등</v>
          </cell>
          <cell r="D2910" t="str">
            <v>본</v>
          </cell>
          <cell r="E2910">
            <v>1</v>
          </cell>
          <cell r="F2910">
            <v>292233</v>
          </cell>
          <cell r="G2910">
            <v>292233</v>
          </cell>
          <cell r="H2910">
            <v>8511</v>
          </cell>
          <cell r="I2910">
            <v>8511</v>
          </cell>
          <cell r="J2910">
            <v>283722</v>
          </cell>
          <cell r="K2910">
            <v>283722</v>
          </cell>
          <cell r="L2910">
            <v>0</v>
          </cell>
          <cell r="M2910">
            <v>0</v>
          </cell>
          <cell r="N2910" t="str">
            <v>호표 440</v>
          </cell>
        </row>
        <row r="2911">
          <cell r="B2911" t="str">
            <v>0.6/1kV 난연 전력 케이블(F-CV)</v>
          </cell>
          <cell r="C2911" t="str">
            <v>2C 4㎟</v>
          </cell>
          <cell r="D2911" t="str">
            <v>m</v>
          </cell>
          <cell r="E2911">
            <v>5</v>
          </cell>
          <cell r="F2911">
            <v>4104</v>
          </cell>
          <cell r="G2911">
            <v>20520</v>
          </cell>
          <cell r="H2911">
            <v>1484</v>
          </cell>
          <cell r="I2911">
            <v>7420</v>
          </cell>
          <cell r="J2911">
            <v>2620</v>
          </cell>
          <cell r="K2911">
            <v>13100</v>
          </cell>
          <cell r="L2911">
            <v>0</v>
          </cell>
          <cell r="M2911">
            <v>0</v>
          </cell>
          <cell r="N2911" t="str">
            <v>호표 130</v>
          </cell>
        </row>
        <row r="2912">
          <cell r="B2912" t="str">
            <v>가로등표찰</v>
          </cell>
          <cell r="C2912" t="str">
            <v>STS, 밴드식</v>
          </cell>
          <cell r="D2912" t="str">
            <v>EA</v>
          </cell>
          <cell r="E2912">
            <v>1</v>
          </cell>
          <cell r="F2912">
            <v>49857</v>
          </cell>
          <cell r="G2912">
            <v>49857</v>
          </cell>
          <cell r="H2912">
            <v>20000</v>
          </cell>
          <cell r="I2912">
            <v>20000</v>
          </cell>
          <cell r="J2912">
            <v>29857</v>
          </cell>
          <cell r="K2912">
            <v>29857</v>
          </cell>
          <cell r="L2912">
            <v>0</v>
          </cell>
          <cell r="M2912">
            <v>0</v>
          </cell>
          <cell r="N2912" t="str">
            <v>호표 475</v>
          </cell>
        </row>
        <row r="2913">
          <cell r="A2913" t="str">
            <v>옥외보안등LED 80W개</v>
          </cell>
          <cell r="B2913" t="str">
            <v>옥외보안등</v>
          </cell>
          <cell r="C2913" t="str">
            <v>LED 80W</v>
          </cell>
          <cell r="D2913" t="str">
            <v>개</v>
          </cell>
          <cell r="E2913">
            <v>1</v>
          </cell>
          <cell r="F2913">
            <v>1929000</v>
          </cell>
          <cell r="G2913">
            <v>1929000</v>
          </cell>
          <cell r="H2913">
            <v>1929000</v>
          </cell>
          <cell r="I2913">
            <v>1929000</v>
          </cell>
          <cell r="J2913">
            <v>0</v>
          </cell>
          <cell r="K2913">
            <v>0</v>
          </cell>
          <cell r="L2913">
            <v>0</v>
          </cell>
          <cell r="M2913">
            <v>0</v>
          </cell>
          <cell r="N2913" t="str">
            <v/>
          </cell>
        </row>
        <row r="2914">
          <cell r="A2914" t="str">
            <v>459</v>
          </cell>
          <cell r="B2914" t="str">
            <v xml:space="preserve"> [ 합          계 ]</v>
          </cell>
          <cell r="C2914" t="str">
            <v/>
          </cell>
          <cell r="D2914" t="str">
            <v/>
          </cell>
          <cell r="G2914">
            <v>2291610</v>
          </cell>
          <cell r="I2914">
            <v>1964931</v>
          </cell>
          <cell r="K2914">
            <v>326679</v>
          </cell>
          <cell r="M2914">
            <v>0</v>
          </cell>
          <cell r="N2914" t="str">
            <v/>
          </cell>
        </row>
        <row r="2916">
          <cell r="B2916" t="str">
            <v>등기구 철거  FUL 2/18W  EA     ( 호표 460 )</v>
          </cell>
        </row>
        <row r="2917">
          <cell r="A2917" t="str">
            <v>노 무 비내선전공인</v>
          </cell>
          <cell r="B2917" t="str">
            <v>노 무 비</v>
          </cell>
          <cell r="C2917" t="str">
            <v>내선전공</v>
          </cell>
          <cell r="D2917" t="str">
            <v>인</v>
          </cell>
          <cell r="E2917">
            <v>5.3999999999999999E-2</v>
          </cell>
          <cell r="F2917">
            <v>135106</v>
          </cell>
          <cell r="G2917">
            <v>7295.72</v>
          </cell>
          <cell r="H2917">
            <v>0</v>
          </cell>
          <cell r="I2917">
            <v>0</v>
          </cell>
          <cell r="J2917">
            <v>135106</v>
          </cell>
          <cell r="K2917">
            <v>7295.72</v>
          </cell>
          <cell r="L2917">
            <v>0</v>
          </cell>
          <cell r="M2917">
            <v>0</v>
          </cell>
          <cell r="N2917" t="str">
            <v/>
          </cell>
        </row>
        <row r="2918">
          <cell r="B2918" t="str">
            <v>공구손료</v>
          </cell>
          <cell r="C2918" t="str">
            <v>인력품의 3%</v>
          </cell>
          <cell r="D2918" t="str">
            <v>식</v>
          </cell>
          <cell r="E2918">
            <v>1</v>
          </cell>
          <cell r="F2918">
            <v>218.87</v>
          </cell>
          <cell r="G2918">
            <v>218.87</v>
          </cell>
          <cell r="H2918">
            <v>218.87</v>
          </cell>
          <cell r="I2918">
            <v>218.87</v>
          </cell>
          <cell r="J2918">
            <v>0</v>
          </cell>
          <cell r="K2918">
            <v>0</v>
          </cell>
          <cell r="L2918">
            <v>0</v>
          </cell>
          <cell r="M2918">
            <v>0</v>
          </cell>
          <cell r="N2918" t="str">
            <v/>
          </cell>
        </row>
        <row r="2919">
          <cell r="A2919" t="str">
            <v>460</v>
          </cell>
          <cell r="B2919" t="str">
            <v xml:space="preserve"> [ 합          계 ]</v>
          </cell>
          <cell r="C2919" t="str">
            <v/>
          </cell>
          <cell r="D2919" t="str">
            <v/>
          </cell>
          <cell r="G2919">
            <v>7513</v>
          </cell>
          <cell r="I2919">
            <v>218</v>
          </cell>
          <cell r="K2919">
            <v>7295</v>
          </cell>
          <cell r="M2919">
            <v>0</v>
          </cell>
          <cell r="N2919" t="str">
            <v/>
          </cell>
        </row>
        <row r="2921">
          <cell r="B2921" t="str">
            <v>등기구 철거  FPL 4/55W  EA     ( 호표 461 )</v>
          </cell>
        </row>
        <row r="2922">
          <cell r="A2922" t="str">
            <v>노 무 비내선전공인</v>
          </cell>
          <cell r="B2922" t="str">
            <v>노 무 비</v>
          </cell>
          <cell r="C2922" t="str">
            <v>내선전공</v>
          </cell>
          <cell r="D2922" t="str">
            <v>인</v>
          </cell>
          <cell r="E2922">
            <v>0.15440000000000001</v>
          </cell>
          <cell r="F2922">
            <v>135106</v>
          </cell>
          <cell r="G2922">
            <v>20860.36</v>
          </cell>
          <cell r="H2922">
            <v>0</v>
          </cell>
          <cell r="I2922">
            <v>0</v>
          </cell>
          <cell r="J2922">
            <v>135106</v>
          </cell>
          <cell r="K2922">
            <v>20860.36</v>
          </cell>
          <cell r="L2922">
            <v>0</v>
          </cell>
          <cell r="M2922">
            <v>0</v>
          </cell>
          <cell r="N2922" t="str">
            <v/>
          </cell>
        </row>
        <row r="2923">
          <cell r="B2923" t="str">
            <v>공구손료</v>
          </cell>
          <cell r="C2923" t="str">
            <v>인력품의 3%</v>
          </cell>
          <cell r="D2923" t="str">
            <v>식</v>
          </cell>
          <cell r="E2923">
            <v>1</v>
          </cell>
          <cell r="F2923">
            <v>625.80999999999995</v>
          </cell>
          <cell r="G2923">
            <v>625.80999999999995</v>
          </cell>
          <cell r="H2923">
            <v>625.80999999999995</v>
          </cell>
          <cell r="I2923">
            <v>625.80999999999995</v>
          </cell>
          <cell r="J2923">
            <v>0</v>
          </cell>
          <cell r="K2923">
            <v>0</v>
          </cell>
          <cell r="L2923">
            <v>0</v>
          </cell>
          <cell r="M2923">
            <v>0</v>
          </cell>
          <cell r="N2923" t="str">
            <v/>
          </cell>
        </row>
        <row r="2924">
          <cell r="A2924" t="str">
            <v>461</v>
          </cell>
          <cell r="B2924" t="str">
            <v xml:space="preserve"> [ 합          계 ]</v>
          </cell>
          <cell r="C2924" t="str">
            <v/>
          </cell>
          <cell r="D2924" t="str">
            <v/>
          </cell>
          <cell r="G2924">
            <v>21485</v>
          </cell>
          <cell r="I2924">
            <v>625</v>
          </cell>
          <cell r="K2924">
            <v>20860</v>
          </cell>
          <cell r="M2924">
            <v>0</v>
          </cell>
          <cell r="N2924" t="str">
            <v/>
          </cell>
        </row>
        <row r="2926">
          <cell r="B2926" t="str">
            <v>등기구 철거  FPL 2/36W  EA     ( 호표 462 )</v>
          </cell>
        </row>
        <row r="2927">
          <cell r="A2927" t="str">
            <v>노 무 비내선전공인</v>
          </cell>
          <cell r="B2927" t="str">
            <v>노 무 비</v>
          </cell>
          <cell r="C2927" t="str">
            <v>내선전공</v>
          </cell>
          <cell r="D2927" t="str">
            <v>인</v>
          </cell>
          <cell r="E2927">
            <v>9.1399999999999995E-2</v>
          </cell>
          <cell r="F2927">
            <v>135106</v>
          </cell>
          <cell r="G2927">
            <v>12348.68</v>
          </cell>
          <cell r="H2927">
            <v>0</v>
          </cell>
          <cell r="I2927">
            <v>0</v>
          </cell>
          <cell r="J2927">
            <v>135106</v>
          </cell>
          <cell r="K2927">
            <v>12348.68</v>
          </cell>
          <cell r="L2927">
            <v>0</v>
          </cell>
          <cell r="M2927">
            <v>0</v>
          </cell>
          <cell r="N2927" t="str">
            <v/>
          </cell>
        </row>
        <row r="2928">
          <cell r="B2928" t="str">
            <v>공구손료</v>
          </cell>
          <cell r="C2928" t="str">
            <v>인력품의 3%</v>
          </cell>
          <cell r="D2928" t="str">
            <v>식</v>
          </cell>
          <cell r="E2928">
            <v>1</v>
          </cell>
          <cell r="F2928">
            <v>370.46</v>
          </cell>
          <cell r="G2928">
            <v>370.46</v>
          </cell>
          <cell r="H2928">
            <v>370.46</v>
          </cell>
          <cell r="I2928">
            <v>370.46</v>
          </cell>
          <cell r="J2928">
            <v>0</v>
          </cell>
          <cell r="K2928">
            <v>0</v>
          </cell>
          <cell r="L2928">
            <v>0</v>
          </cell>
          <cell r="M2928">
            <v>0</v>
          </cell>
          <cell r="N2928" t="str">
            <v/>
          </cell>
        </row>
        <row r="2929">
          <cell r="A2929" t="str">
            <v>462</v>
          </cell>
          <cell r="B2929" t="str">
            <v xml:space="preserve"> [ 합          계 ]</v>
          </cell>
          <cell r="C2929" t="str">
            <v/>
          </cell>
          <cell r="D2929" t="str">
            <v/>
          </cell>
          <cell r="G2929">
            <v>12718</v>
          </cell>
          <cell r="I2929">
            <v>370</v>
          </cell>
          <cell r="K2929">
            <v>12348</v>
          </cell>
          <cell r="M2929">
            <v>0</v>
          </cell>
          <cell r="N2929" t="str">
            <v/>
          </cell>
        </row>
        <row r="2931">
          <cell r="B2931" t="str">
            <v>등기구 "A-TYPE"  하면개방 FL 2/32W  EA     ( 호표 463 )</v>
          </cell>
        </row>
        <row r="2932">
          <cell r="A2932" t="str">
            <v>등기구 "A-TYPE"하면개방 FL 2/32WEA</v>
          </cell>
          <cell r="B2932" t="str">
            <v>등기구 "A-TYPE"</v>
          </cell>
          <cell r="C2932" t="str">
            <v>하면개방 FL 2/32W</v>
          </cell>
          <cell r="D2932" t="str">
            <v>EA</v>
          </cell>
          <cell r="E2932">
            <v>1</v>
          </cell>
          <cell r="F2932">
            <v>58000</v>
          </cell>
          <cell r="G2932">
            <v>58000</v>
          </cell>
          <cell r="H2932">
            <v>58000</v>
          </cell>
          <cell r="I2932">
            <v>58000</v>
          </cell>
          <cell r="J2932">
            <v>0</v>
          </cell>
          <cell r="K2932">
            <v>0</v>
          </cell>
          <cell r="L2932">
            <v>0</v>
          </cell>
          <cell r="M2932">
            <v>0</v>
          </cell>
          <cell r="N2932" t="str">
            <v/>
          </cell>
        </row>
        <row r="2933">
          <cell r="A2933" t="str">
            <v>노 무 비내선전공인</v>
          </cell>
          <cell r="B2933" t="str">
            <v>노 무 비</v>
          </cell>
          <cell r="C2933" t="str">
            <v>내선전공</v>
          </cell>
          <cell r="D2933" t="str">
            <v>인</v>
          </cell>
          <cell r="E2933">
            <v>0.27300000000000002</v>
          </cell>
          <cell r="F2933">
            <v>135106</v>
          </cell>
          <cell r="G2933">
            <v>36883.93</v>
          </cell>
          <cell r="H2933">
            <v>0</v>
          </cell>
          <cell r="I2933">
            <v>0</v>
          </cell>
          <cell r="J2933">
            <v>135106</v>
          </cell>
          <cell r="K2933">
            <v>36883.93</v>
          </cell>
          <cell r="L2933">
            <v>0</v>
          </cell>
          <cell r="M2933">
            <v>0</v>
          </cell>
          <cell r="N2933" t="str">
            <v/>
          </cell>
        </row>
        <row r="2934">
          <cell r="B2934" t="str">
            <v>공구손료</v>
          </cell>
          <cell r="C2934" t="str">
            <v>인력품의 3%</v>
          </cell>
          <cell r="D2934" t="str">
            <v>식</v>
          </cell>
          <cell r="E2934">
            <v>1</v>
          </cell>
          <cell r="F2934">
            <v>1106.51</v>
          </cell>
          <cell r="G2934">
            <v>1106.51</v>
          </cell>
          <cell r="H2934">
            <v>1106.51</v>
          </cell>
          <cell r="I2934">
            <v>1106.51</v>
          </cell>
          <cell r="J2934">
            <v>0</v>
          </cell>
          <cell r="K2934">
            <v>0</v>
          </cell>
          <cell r="L2934">
            <v>0</v>
          </cell>
          <cell r="M2934">
            <v>0</v>
          </cell>
          <cell r="N2934" t="str">
            <v/>
          </cell>
        </row>
        <row r="2935">
          <cell r="A2935" t="str">
            <v>463</v>
          </cell>
          <cell r="B2935" t="str">
            <v xml:space="preserve"> [ 합          계 ]</v>
          </cell>
          <cell r="C2935" t="str">
            <v/>
          </cell>
          <cell r="D2935" t="str">
            <v/>
          </cell>
          <cell r="G2935">
            <v>95989</v>
          </cell>
          <cell r="I2935">
            <v>59106</v>
          </cell>
          <cell r="K2935">
            <v>36883</v>
          </cell>
          <cell r="M2935">
            <v>0</v>
          </cell>
          <cell r="N2935" t="str">
            <v/>
          </cell>
        </row>
        <row r="2937">
          <cell r="B2937" t="str">
            <v>등기구 "D-TYPE"  거실등 FPL 4/55W  EA     ( 호표 464 )</v>
          </cell>
        </row>
        <row r="2938">
          <cell r="A2938" t="str">
            <v>등기구 "D-TYPE"거실등 FPL 4/55WEA</v>
          </cell>
          <cell r="B2938" t="str">
            <v>등기구 "D-TYPE"</v>
          </cell>
          <cell r="C2938" t="str">
            <v>거실등 FPL 4/55W</v>
          </cell>
          <cell r="D2938" t="str">
            <v>EA</v>
          </cell>
          <cell r="E2938">
            <v>1</v>
          </cell>
          <cell r="F2938">
            <v>195000</v>
          </cell>
          <cell r="G2938">
            <v>195000</v>
          </cell>
          <cell r="H2938">
            <v>195000</v>
          </cell>
          <cell r="I2938">
            <v>195000</v>
          </cell>
          <cell r="J2938">
            <v>0</v>
          </cell>
          <cell r="K2938">
            <v>0</v>
          </cell>
          <cell r="L2938">
            <v>0</v>
          </cell>
          <cell r="M2938">
            <v>0</v>
          </cell>
          <cell r="N2938" t="str">
            <v/>
          </cell>
        </row>
        <row r="2939">
          <cell r="A2939" t="str">
            <v>노 무 비내선전공인</v>
          </cell>
          <cell r="B2939" t="str">
            <v>노 무 비</v>
          </cell>
          <cell r="C2939" t="str">
            <v>내선전공</v>
          </cell>
          <cell r="D2939" t="str">
            <v>인</v>
          </cell>
          <cell r="E2939">
            <v>0.18</v>
          </cell>
          <cell r="F2939">
            <v>135106</v>
          </cell>
          <cell r="G2939">
            <v>24319.08</v>
          </cell>
          <cell r="H2939">
            <v>0</v>
          </cell>
          <cell r="I2939">
            <v>0</v>
          </cell>
          <cell r="J2939">
            <v>135106</v>
          </cell>
          <cell r="K2939">
            <v>24319.08</v>
          </cell>
          <cell r="L2939">
            <v>0</v>
          </cell>
          <cell r="M2939">
            <v>0</v>
          </cell>
          <cell r="N2939" t="str">
            <v/>
          </cell>
        </row>
        <row r="2940">
          <cell r="B2940" t="str">
            <v>공구손료</v>
          </cell>
          <cell r="C2940" t="str">
            <v>인력품의 3%</v>
          </cell>
          <cell r="D2940" t="str">
            <v>식</v>
          </cell>
          <cell r="E2940">
            <v>1</v>
          </cell>
          <cell r="F2940">
            <v>0</v>
          </cell>
          <cell r="G2940">
            <v>0</v>
          </cell>
          <cell r="H2940">
            <v>0</v>
          </cell>
          <cell r="I2940">
            <v>0</v>
          </cell>
          <cell r="J2940">
            <v>0</v>
          </cell>
          <cell r="K2940">
            <v>0</v>
          </cell>
          <cell r="L2940">
            <v>0</v>
          </cell>
          <cell r="M2940">
            <v>0</v>
          </cell>
          <cell r="N2940" t="str">
            <v/>
          </cell>
        </row>
        <row r="2941">
          <cell r="A2941" t="str">
            <v>464</v>
          </cell>
          <cell r="B2941" t="str">
            <v xml:space="preserve"> [ 합          계 ]</v>
          </cell>
          <cell r="C2941" t="str">
            <v/>
          </cell>
          <cell r="D2941" t="str">
            <v/>
          </cell>
          <cell r="G2941">
            <v>219319</v>
          </cell>
          <cell r="I2941">
            <v>195000</v>
          </cell>
          <cell r="K2941">
            <v>24319</v>
          </cell>
          <cell r="M2941">
            <v>0</v>
          </cell>
          <cell r="N2941" t="str">
            <v/>
          </cell>
        </row>
        <row r="2943">
          <cell r="B2943" t="str">
            <v>등기구 "E-TYPE"  센서등 LED 10W  EA     ( 호표 465 )</v>
          </cell>
        </row>
        <row r="2944">
          <cell r="A2944" t="str">
            <v>등기구 "E-TYPE"직부센서등 LED 10WEA</v>
          </cell>
          <cell r="B2944" t="str">
            <v>등기구 "E-TYPE"</v>
          </cell>
          <cell r="C2944" t="str">
            <v>직부센서등 LED 10W</v>
          </cell>
          <cell r="D2944" t="str">
            <v>EA</v>
          </cell>
          <cell r="E2944">
            <v>1</v>
          </cell>
          <cell r="F2944">
            <v>58500</v>
          </cell>
          <cell r="G2944">
            <v>58500</v>
          </cell>
          <cell r="H2944">
            <v>58500</v>
          </cell>
          <cell r="I2944">
            <v>58500</v>
          </cell>
          <cell r="J2944">
            <v>0</v>
          </cell>
          <cell r="K2944">
            <v>0</v>
          </cell>
          <cell r="L2944">
            <v>0</v>
          </cell>
          <cell r="M2944">
            <v>0</v>
          </cell>
          <cell r="N2944" t="str">
            <v/>
          </cell>
        </row>
        <row r="2945">
          <cell r="A2945" t="str">
            <v>노 무 비내선전공인</v>
          </cell>
          <cell r="B2945" t="str">
            <v>노 무 비</v>
          </cell>
          <cell r="C2945" t="str">
            <v>내선전공</v>
          </cell>
          <cell r="D2945" t="str">
            <v>인</v>
          </cell>
          <cell r="E2945">
            <v>0.18</v>
          </cell>
          <cell r="F2945">
            <v>135106</v>
          </cell>
          <cell r="G2945">
            <v>24319.08</v>
          </cell>
          <cell r="H2945">
            <v>0</v>
          </cell>
          <cell r="I2945">
            <v>0</v>
          </cell>
          <cell r="J2945">
            <v>135106</v>
          </cell>
          <cell r="K2945">
            <v>24319.08</v>
          </cell>
          <cell r="L2945">
            <v>0</v>
          </cell>
          <cell r="M2945">
            <v>0</v>
          </cell>
          <cell r="N2945" t="str">
            <v/>
          </cell>
        </row>
        <row r="2946">
          <cell r="B2946" t="str">
            <v>공구손료</v>
          </cell>
          <cell r="C2946" t="str">
            <v>인력품의 3%</v>
          </cell>
          <cell r="D2946" t="str">
            <v>식</v>
          </cell>
          <cell r="E2946">
            <v>1</v>
          </cell>
          <cell r="F2946">
            <v>729.57</v>
          </cell>
          <cell r="G2946">
            <v>729.57</v>
          </cell>
          <cell r="H2946">
            <v>729.57</v>
          </cell>
          <cell r="I2946">
            <v>729.57</v>
          </cell>
          <cell r="J2946">
            <v>0</v>
          </cell>
          <cell r="K2946">
            <v>0</v>
          </cell>
          <cell r="L2946">
            <v>0</v>
          </cell>
          <cell r="M2946">
            <v>0</v>
          </cell>
          <cell r="N2946" t="str">
            <v/>
          </cell>
        </row>
        <row r="2947">
          <cell r="A2947" t="str">
            <v>465</v>
          </cell>
          <cell r="B2947" t="str">
            <v xml:space="preserve"> [ 합          계 ]</v>
          </cell>
          <cell r="C2947" t="str">
            <v/>
          </cell>
          <cell r="D2947" t="str">
            <v/>
          </cell>
          <cell r="G2947">
            <v>83548</v>
          </cell>
          <cell r="I2947">
            <v>59229</v>
          </cell>
          <cell r="K2947">
            <v>24319</v>
          </cell>
          <cell r="M2947">
            <v>0</v>
          </cell>
          <cell r="N2947" t="str">
            <v/>
          </cell>
        </row>
        <row r="2949">
          <cell r="B2949" t="str">
            <v>등기구 "F-TYPE"  방습등 FPL 36W  EA     ( 호표 466 )</v>
          </cell>
        </row>
        <row r="2950">
          <cell r="A2950" t="str">
            <v>등기구 "F-TYPE"욕실등(방습) FPL 36WEA</v>
          </cell>
          <cell r="B2950" t="str">
            <v>등기구 "F-TYPE"</v>
          </cell>
          <cell r="C2950" t="str">
            <v>욕실등(방습) FPL 36W</v>
          </cell>
          <cell r="D2950" t="str">
            <v>EA</v>
          </cell>
          <cell r="E2950">
            <v>1</v>
          </cell>
          <cell r="F2950">
            <v>36000</v>
          </cell>
          <cell r="G2950">
            <v>36000</v>
          </cell>
          <cell r="H2950">
            <v>36000</v>
          </cell>
          <cell r="I2950">
            <v>36000</v>
          </cell>
          <cell r="J2950">
            <v>0</v>
          </cell>
          <cell r="K2950">
            <v>0</v>
          </cell>
          <cell r="L2950">
            <v>0</v>
          </cell>
          <cell r="M2950">
            <v>0</v>
          </cell>
          <cell r="N2950" t="str">
            <v/>
          </cell>
        </row>
        <row r="2951">
          <cell r="A2951" t="str">
            <v>노 무 비내선전공인</v>
          </cell>
          <cell r="B2951" t="str">
            <v>노 무 비</v>
          </cell>
          <cell r="C2951" t="str">
            <v>내선전공</v>
          </cell>
          <cell r="D2951" t="str">
            <v>인</v>
          </cell>
          <cell r="E2951">
            <v>0.18</v>
          </cell>
          <cell r="F2951">
            <v>135106</v>
          </cell>
          <cell r="G2951">
            <v>24319.08</v>
          </cell>
          <cell r="H2951">
            <v>0</v>
          </cell>
          <cell r="I2951">
            <v>0</v>
          </cell>
          <cell r="J2951">
            <v>135106</v>
          </cell>
          <cell r="K2951">
            <v>24319.08</v>
          </cell>
          <cell r="L2951">
            <v>0</v>
          </cell>
          <cell r="M2951">
            <v>0</v>
          </cell>
          <cell r="N2951" t="str">
            <v/>
          </cell>
        </row>
        <row r="2952">
          <cell r="B2952" t="str">
            <v>공구손료</v>
          </cell>
          <cell r="C2952" t="str">
            <v>인력품의 3%</v>
          </cell>
          <cell r="D2952" t="str">
            <v>식</v>
          </cell>
          <cell r="E2952">
            <v>1</v>
          </cell>
          <cell r="F2952">
            <v>729.57</v>
          </cell>
          <cell r="G2952">
            <v>729.57</v>
          </cell>
          <cell r="H2952">
            <v>729.57</v>
          </cell>
          <cell r="I2952">
            <v>729.57</v>
          </cell>
          <cell r="J2952">
            <v>0</v>
          </cell>
          <cell r="K2952">
            <v>0</v>
          </cell>
          <cell r="L2952">
            <v>0</v>
          </cell>
          <cell r="M2952">
            <v>0</v>
          </cell>
          <cell r="N2952" t="str">
            <v/>
          </cell>
        </row>
        <row r="2953">
          <cell r="A2953" t="str">
            <v>466</v>
          </cell>
          <cell r="B2953" t="str">
            <v xml:space="preserve"> [ 합          계 ]</v>
          </cell>
          <cell r="C2953" t="str">
            <v/>
          </cell>
          <cell r="D2953" t="str">
            <v/>
          </cell>
          <cell r="G2953">
            <v>61048</v>
          </cell>
          <cell r="I2953">
            <v>36729</v>
          </cell>
          <cell r="K2953">
            <v>24319</v>
          </cell>
          <cell r="M2953">
            <v>0</v>
          </cell>
          <cell r="N2953" t="str">
            <v/>
          </cell>
        </row>
        <row r="2955">
          <cell r="B2955" t="str">
            <v>등기구 "G-TYPE"  침실등  FPL 2/36W  EA     ( 호표 467 )</v>
          </cell>
        </row>
        <row r="2956">
          <cell r="A2956" t="str">
            <v>등기구 "G-TYPE"침실등  FPL 2/36WEA</v>
          </cell>
          <cell r="B2956" t="str">
            <v>등기구 "G-TYPE"</v>
          </cell>
          <cell r="C2956" t="str">
            <v>침실등  FPL 2/36W</v>
          </cell>
          <cell r="D2956" t="str">
            <v>EA</v>
          </cell>
          <cell r="E2956">
            <v>1</v>
          </cell>
          <cell r="F2956">
            <v>89000</v>
          </cell>
          <cell r="G2956">
            <v>89000</v>
          </cell>
          <cell r="H2956">
            <v>89000</v>
          </cell>
          <cell r="I2956">
            <v>89000</v>
          </cell>
          <cell r="J2956">
            <v>0</v>
          </cell>
          <cell r="K2956">
            <v>0</v>
          </cell>
          <cell r="L2956">
            <v>0</v>
          </cell>
          <cell r="M2956">
            <v>0</v>
          </cell>
          <cell r="N2956" t="str">
            <v/>
          </cell>
        </row>
        <row r="2957">
          <cell r="A2957" t="str">
            <v>노 무 비내선전공인</v>
          </cell>
          <cell r="B2957" t="str">
            <v>노 무 비</v>
          </cell>
          <cell r="C2957" t="str">
            <v>내선전공</v>
          </cell>
          <cell r="D2957" t="str">
            <v>인</v>
          </cell>
          <cell r="E2957">
            <v>0.35899999999999999</v>
          </cell>
          <cell r="F2957">
            <v>135106</v>
          </cell>
          <cell r="G2957">
            <v>48503.05</v>
          </cell>
          <cell r="H2957">
            <v>0</v>
          </cell>
          <cell r="I2957">
            <v>0</v>
          </cell>
          <cell r="J2957">
            <v>135106</v>
          </cell>
          <cell r="K2957">
            <v>48503.05</v>
          </cell>
          <cell r="L2957">
            <v>0</v>
          </cell>
          <cell r="M2957">
            <v>0</v>
          </cell>
          <cell r="N2957" t="str">
            <v/>
          </cell>
        </row>
        <row r="2958">
          <cell r="B2958" t="str">
            <v>공구손료</v>
          </cell>
          <cell r="C2958" t="str">
            <v>인력품의 3%</v>
          </cell>
          <cell r="D2958" t="str">
            <v>식</v>
          </cell>
          <cell r="E2958">
            <v>1</v>
          </cell>
          <cell r="F2958">
            <v>1455.09</v>
          </cell>
          <cell r="G2958">
            <v>1455.09</v>
          </cell>
          <cell r="H2958">
            <v>1455.09</v>
          </cell>
          <cell r="I2958">
            <v>1455.09</v>
          </cell>
          <cell r="J2958">
            <v>0</v>
          </cell>
          <cell r="K2958">
            <v>0</v>
          </cell>
          <cell r="L2958">
            <v>0</v>
          </cell>
          <cell r="M2958">
            <v>0</v>
          </cell>
          <cell r="N2958" t="str">
            <v/>
          </cell>
        </row>
        <row r="2959">
          <cell r="A2959" t="str">
            <v>467</v>
          </cell>
          <cell r="B2959" t="str">
            <v xml:space="preserve"> [ 합          계 ]</v>
          </cell>
          <cell r="C2959" t="str">
            <v/>
          </cell>
          <cell r="D2959" t="str">
            <v/>
          </cell>
          <cell r="G2959">
            <v>138958</v>
          </cell>
          <cell r="I2959">
            <v>90455</v>
          </cell>
          <cell r="K2959">
            <v>48503</v>
          </cell>
          <cell r="M2959">
            <v>0</v>
          </cell>
          <cell r="N2959" t="str">
            <v/>
          </cell>
        </row>
        <row r="2961">
          <cell r="B2961" t="str">
            <v>등기구 "H-TYPE"  주방등 FPL 2/36W  EA     ( 호표 468 )</v>
          </cell>
        </row>
        <row r="2962">
          <cell r="A2962" t="str">
            <v>등기구 "H-TYPE"주방등 FPL 2/36WEA</v>
          </cell>
          <cell r="B2962" t="str">
            <v>등기구 "H-TYPE"</v>
          </cell>
          <cell r="C2962" t="str">
            <v>주방등 FPL 2/36W</v>
          </cell>
          <cell r="D2962" t="str">
            <v>EA</v>
          </cell>
          <cell r="E2962">
            <v>1</v>
          </cell>
          <cell r="F2962">
            <v>78000</v>
          </cell>
          <cell r="G2962">
            <v>78000</v>
          </cell>
          <cell r="H2962">
            <v>78000</v>
          </cell>
          <cell r="I2962">
            <v>78000</v>
          </cell>
          <cell r="J2962">
            <v>0</v>
          </cell>
          <cell r="K2962">
            <v>0</v>
          </cell>
          <cell r="L2962">
            <v>0</v>
          </cell>
          <cell r="M2962">
            <v>0</v>
          </cell>
          <cell r="N2962" t="str">
            <v/>
          </cell>
        </row>
        <row r="2963">
          <cell r="A2963" t="str">
            <v>노 무 비내선전공인</v>
          </cell>
          <cell r="B2963" t="str">
            <v>노 무 비</v>
          </cell>
          <cell r="C2963" t="str">
            <v>내선전공</v>
          </cell>
          <cell r="D2963" t="str">
            <v>인</v>
          </cell>
          <cell r="E2963">
            <v>0.27700000000000002</v>
          </cell>
          <cell r="F2963">
            <v>135106</v>
          </cell>
          <cell r="G2963">
            <v>37424.36</v>
          </cell>
          <cell r="H2963">
            <v>0</v>
          </cell>
          <cell r="I2963">
            <v>0</v>
          </cell>
          <cell r="J2963">
            <v>135106</v>
          </cell>
          <cell r="K2963">
            <v>37424.36</v>
          </cell>
          <cell r="L2963">
            <v>0</v>
          </cell>
          <cell r="M2963">
            <v>0</v>
          </cell>
          <cell r="N2963" t="str">
            <v/>
          </cell>
        </row>
        <row r="2964">
          <cell r="B2964" t="str">
            <v>공구손료</v>
          </cell>
          <cell r="C2964" t="str">
            <v>인력품의 3%</v>
          </cell>
          <cell r="D2964" t="str">
            <v>식</v>
          </cell>
          <cell r="E2964">
            <v>1</v>
          </cell>
          <cell r="F2964">
            <v>1122.73</v>
          </cell>
          <cell r="G2964">
            <v>1122.73</v>
          </cell>
          <cell r="H2964">
            <v>1122.73</v>
          </cell>
          <cell r="I2964">
            <v>1122.73</v>
          </cell>
          <cell r="J2964">
            <v>0</v>
          </cell>
          <cell r="K2964">
            <v>0</v>
          </cell>
          <cell r="L2964">
            <v>0</v>
          </cell>
          <cell r="M2964">
            <v>0</v>
          </cell>
          <cell r="N2964" t="str">
            <v/>
          </cell>
        </row>
        <row r="2965">
          <cell r="A2965" t="str">
            <v>468</v>
          </cell>
          <cell r="B2965" t="str">
            <v xml:space="preserve"> [ 합          계 ]</v>
          </cell>
          <cell r="C2965" t="str">
            <v/>
          </cell>
          <cell r="D2965" t="str">
            <v/>
          </cell>
          <cell r="G2965">
            <v>116546</v>
          </cell>
          <cell r="I2965">
            <v>79122</v>
          </cell>
          <cell r="K2965">
            <v>37424</v>
          </cell>
          <cell r="M2965">
            <v>0</v>
          </cell>
          <cell r="N2965" t="str">
            <v/>
          </cell>
        </row>
        <row r="2967">
          <cell r="B2967" t="str">
            <v>등기구 "I-TYPE"  식탁등  EL 1/13W  EA     ( 호표 469 )</v>
          </cell>
        </row>
        <row r="2968">
          <cell r="A2968" t="str">
            <v>등기구 "I-TYPE"식탁등  EL 1/13WEA</v>
          </cell>
          <cell r="B2968" t="str">
            <v>등기구 "I-TYPE"</v>
          </cell>
          <cell r="C2968" t="str">
            <v>식탁등  EL 1/13W</v>
          </cell>
          <cell r="D2968" t="str">
            <v>EA</v>
          </cell>
          <cell r="E2968">
            <v>1</v>
          </cell>
          <cell r="F2968">
            <v>126000</v>
          </cell>
          <cell r="G2968">
            <v>126000</v>
          </cell>
          <cell r="H2968">
            <v>126000</v>
          </cell>
          <cell r="I2968">
            <v>126000</v>
          </cell>
          <cell r="J2968">
            <v>0</v>
          </cell>
          <cell r="K2968">
            <v>0</v>
          </cell>
          <cell r="L2968">
            <v>0</v>
          </cell>
          <cell r="M2968">
            <v>0</v>
          </cell>
          <cell r="N2968" t="str">
            <v/>
          </cell>
        </row>
        <row r="2969">
          <cell r="A2969" t="str">
            <v>노 무 비내선전공인</v>
          </cell>
          <cell r="B2969" t="str">
            <v>노 무 비</v>
          </cell>
          <cell r="C2969" t="str">
            <v>내선전공</v>
          </cell>
          <cell r="D2969" t="str">
            <v>인</v>
          </cell>
          <cell r="E2969">
            <v>0.1</v>
          </cell>
          <cell r="F2969">
            <v>135106</v>
          </cell>
          <cell r="G2969">
            <v>13510.6</v>
          </cell>
          <cell r="H2969">
            <v>0</v>
          </cell>
          <cell r="I2969">
            <v>0</v>
          </cell>
          <cell r="J2969">
            <v>135106</v>
          </cell>
          <cell r="K2969">
            <v>13510.6</v>
          </cell>
          <cell r="L2969">
            <v>0</v>
          </cell>
          <cell r="M2969">
            <v>0</v>
          </cell>
          <cell r="N2969" t="str">
            <v/>
          </cell>
        </row>
        <row r="2970">
          <cell r="B2970" t="str">
            <v>공구손료</v>
          </cell>
          <cell r="C2970" t="str">
            <v>인력품의 3%</v>
          </cell>
          <cell r="D2970" t="str">
            <v>식</v>
          </cell>
          <cell r="E2970">
            <v>1</v>
          </cell>
          <cell r="F2970">
            <v>405.31</v>
          </cell>
          <cell r="G2970">
            <v>405.31</v>
          </cell>
          <cell r="H2970">
            <v>405.31</v>
          </cell>
          <cell r="I2970">
            <v>405.31</v>
          </cell>
          <cell r="J2970">
            <v>0</v>
          </cell>
          <cell r="K2970">
            <v>0</v>
          </cell>
          <cell r="L2970">
            <v>0</v>
          </cell>
          <cell r="M2970">
            <v>0</v>
          </cell>
          <cell r="N2970" t="str">
            <v/>
          </cell>
        </row>
        <row r="2971">
          <cell r="A2971" t="str">
            <v>469</v>
          </cell>
          <cell r="B2971" t="str">
            <v xml:space="preserve"> [ 합          계 ]</v>
          </cell>
          <cell r="C2971" t="str">
            <v/>
          </cell>
          <cell r="D2971" t="str">
            <v/>
          </cell>
          <cell r="G2971">
            <v>139915</v>
          </cell>
          <cell r="I2971">
            <v>126405</v>
          </cell>
          <cell r="K2971">
            <v>13510</v>
          </cell>
          <cell r="M2971">
            <v>0</v>
          </cell>
          <cell r="N2971" t="str">
            <v/>
          </cell>
        </row>
        <row r="2973">
          <cell r="B2973" t="str">
            <v>등기구 "J-TYPE"  직부등 EL 2/25W  EA     ( 호표 470 )</v>
          </cell>
        </row>
        <row r="2974">
          <cell r="A2974" t="str">
            <v>등기구 "J-TYPE"직부등 EL 1/25WEA</v>
          </cell>
          <cell r="B2974" t="str">
            <v>등기구 "J-TYPE"</v>
          </cell>
          <cell r="C2974" t="str">
            <v>직부등 EL 1/25W</v>
          </cell>
          <cell r="D2974" t="str">
            <v>EA</v>
          </cell>
          <cell r="E2974">
            <v>1</v>
          </cell>
          <cell r="F2974">
            <v>38000</v>
          </cell>
          <cell r="G2974">
            <v>38000</v>
          </cell>
          <cell r="H2974">
            <v>38000</v>
          </cell>
          <cell r="I2974">
            <v>38000</v>
          </cell>
          <cell r="J2974">
            <v>0</v>
          </cell>
          <cell r="K2974">
            <v>0</v>
          </cell>
          <cell r="L2974">
            <v>0</v>
          </cell>
          <cell r="M2974">
            <v>0</v>
          </cell>
          <cell r="N2974" t="str">
            <v/>
          </cell>
        </row>
        <row r="2975">
          <cell r="A2975" t="str">
            <v>노 무 비내선전공인</v>
          </cell>
          <cell r="B2975" t="str">
            <v>노 무 비</v>
          </cell>
          <cell r="C2975" t="str">
            <v>내선전공</v>
          </cell>
          <cell r="D2975" t="str">
            <v>인</v>
          </cell>
          <cell r="E2975">
            <v>0.46800000000000003</v>
          </cell>
          <cell r="F2975">
            <v>135106</v>
          </cell>
          <cell r="G2975">
            <v>63229.599999999999</v>
          </cell>
          <cell r="H2975">
            <v>0</v>
          </cell>
          <cell r="I2975">
            <v>0</v>
          </cell>
          <cell r="J2975">
            <v>135106</v>
          </cell>
          <cell r="K2975">
            <v>63229.599999999999</v>
          </cell>
          <cell r="L2975">
            <v>0</v>
          </cell>
          <cell r="M2975">
            <v>0</v>
          </cell>
          <cell r="N2975" t="str">
            <v/>
          </cell>
        </row>
        <row r="2976">
          <cell r="B2976" t="str">
            <v>공구손료</v>
          </cell>
          <cell r="C2976" t="str">
            <v>인력품의 3%</v>
          </cell>
          <cell r="D2976" t="str">
            <v>식</v>
          </cell>
          <cell r="E2976">
            <v>1</v>
          </cell>
          <cell r="F2976">
            <v>1896.88</v>
          </cell>
          <cell r="G2976">
            <v>1896.88</v>
          </cell>
          <cell r="H2976">
            <v>1896.88</v>
          </cell>
          <cell r="I2976">
            <v>1896.88</v>
          </cell>
          <cell r="J2976">
            <v>0</v>
          </cell>
          <cell r="K2976">
            <v>0</v>
          </cell>
          <cell r="L2976">
            <v>0</v>
          </cell>
          <cell r="M2976">
            <v>0</v>
          </cell>
          <cell r="N2976" t="str">
            <v/>
          </cell>
        </row>
        <row r="2977">
          <cell r="A2977" t="str">
            <v>470</v>
          </cell>
          <cell r="B2977" t="str">
            <v xml:space="preserve"> [ 합          계 ]</v>
          </cell>
          <cell r="C2977" t="str">
            <v/>
          </cell>
          <cell r="D2977" t="str">
            <v/>
          </cell>
          <cell r="G2977">
            <v>103125</v>
          </cell>
          <cell r="I2977">
            <v>39896</v>
          </cell>
          <cell r="K2977">
            <v>63229</v>
          </cell>
          <cell r="M2977">
            <v>0</v>
          </cell>
          <cell r="N2977" t="str">
            <v/>
          </cell>
        </row>
        <row r="2979">
          <cell r="B2979" t="str">
            <v>등기구 "L-TYPE"  직부등 LED 50W  EA     ( 호표 471 )</v>
          </cell>
        </row>
        <row r="2980">
          <cell r="A2980" t="str">
            <v>등기구 "L-TYPE"직부등 LED 50WEA</v>
          </cell>
          <cell r="B2980" t="str">
            <v>등기구 "L-TYPE"</v>
          </cell>
          <cell r="C2980" t="str">
            <v>직부등 LED 50W</v>
          </cell>
          <cell r="D2980" t="str">
            <v>EA</v>
          </cell>
          <cell r="E2980">
            <v>1</v>
          </cell>
          <cell r="F2980">
            <v>280000</v>
          </cell>
          <cell r="G2980">
            <v>280000</v>
          </cell>
          <cell r="H2980">
            <v>280000</v>
          </cell>
          <cell r="I2980">
            <v>280000</v>
          </cell>
          <cell r="J2980">
            <v>0</v>
          </cell>
          <cell r="K2980">
            <v>0</v>
          </cell>
          <cell r="L2980">
            <v>0</v>
          </cell>
          <cell r="M2980">
            <v>0</v>
          </cell>
          <cell r="N2980" t="str">
            <v/>
          </cell>
        </row>
        <row r="2981">
          <cell r="A2981" t="str">
            <v>노 무 비내선전공인</v>
          </cell>
          <cell r="B2981" t="str">
            <v>노 무 비</v>
          </cell>
          <cell r="C2981" t="str">
            <v>내선전공</v>
          </cell>
          <cell r="D2981" t="str">
            <v>인</v>
          </cell>
          <cell r="E2981">
            <v>0.18</v>
          </cell>
          <cell r="F2981">
            <v>135106</v>
          </cell>
          <cell r="G2981">
            <v>24319.08</v>
          </cell>
          <cell r="H2981">
            <v>0</v>
          </cell>
          <cell r="I2981">
            <v>0</v>
          </cell>
          <cell r="J2981">
            <v>135106</v>
          </cell>
          <cell r="K2981">
            <v>24319.08</v>
          </cell>
          <cell r="L2981">
            <v>0</v>
          </cell>
          <cell r="M2981">
            <v>0</v>
          </cell>
          <cell r="N2981" t="str">
            <v/>
          </cell>
        </row>
        <row r="2982">
          <cell r="B2982" t="str">
            <v>공구손료</v>
          </cell>
          <cell r="C2982" t="str">
            <v>인력품의 3%</v>
          </cell>
          <cell r="D2982" t="str">
            <v>식</v>
          </cell>
          <cell r="E2982">
            <v>1</v>
          </cell>
          <cell r="F2982">
            <v>729.57</v>
          </cell>
          <cell r="G2982">
            <v>729.57</v>
          </cell>
          <cell r="H2982">
            <v>729.57</v>
          </cell>
          <cell r="I2982">
            <v>729.57</v>
          </cell>
          <cell r="J2982">
            <v>0</v>
          </cell>
          <cell r="K2982">
            <v>0</v>
          </cell>
          <cell r="L2982">
            <v>0</v>
          </cell>
          <cell r="M2982">
            <v>0</v>
          </cell>
          <cell r="N2982" t="str">
            <v/>
          </cell>
        </row>
        <row r="2983">
          <cell r="A2983" t="str">
            <v>471</v>
          </cell>
          <cell r="B2983" t="str">
            <v xml:space="preserve"> [ 합          계 ]</v>
          </cell>
          <cell r="C2983" t="str">
            <v/>
          </cell>
          <cell r="D2983" t="str">
            <v/>
          </cell>
          <cell r="G2983">
            <v>305048</v>
          </cell>
          <cell r="I2983">
            <v>280729</v>
          </cell>
          <cell r="K2983">
            <v>24319</v>
          </cell>
          <cell r="M2983">
            <v>0</v>
          </cell>
          <cell r="N2983" t="str">
            <v/>
          </cell>
        </row>
        <row r="2985">
          <cell r="B2985" t="str">
            <v>등기구 "M-TYPE"  투광등 LED 60W  EA     ( 호표 472 )</v>
          </cell>
        </row>
        <row r="2986">
          <cell r="A2986" t="str">
            <v>등기구 "M-TYPE"투광등 LED 60WEA</v>
          </cell>
          <cell r="B2986" t="str">
            <v>등기구 "M-TYPE"</v>
          </cell>
          <cell r="C2986" t="str">
            <v>투광등 LED 60W</v>
          </cell>
          <cell r="D2986" t="str">
            <v>EA</v>
          </cell>
          <cell r="E2986">
            <v>1</v>
          </cell>
          <cell r="F2986">
            <v>785000</v>
          </cell>
          <cell r="G2986">
            <v>785000</v>
          </cell>
          <cell r="H2986">
            <v>785000</v>
          </cell>
          <cell r="I2986">
            <v>785000</v>
          </cell>
          <cell r="J2986">
            <v>0</v>
          </cell>
          <cell r="K2986">
            <v>0</v>
          </cell>
          <cell r="L2986">
            <v>0</v>
          </cell>
          <cell r="M2986">
            <v>0</v>
          </cell>
          <cell r="N2986" t="str">
            <v/>
          </cell>
        </row>
        <row r="2987">
          <cell r="A2987" t="str">
            <v>노 무 비내선전공인</v>
          </cell>
          <cell r="B2987" t="str">
            <v>노 무 비</v>
          </cell>
          <cell r="C2987" t="str">
            <v>내선전공</v>
          </cell>
          <cell r="D2987" t="str">
            <v>인</v>
          </cell>
          <cell r="E2987">
            <v>0.18</v>
          </cell>
          <cell r="F2987">
            <v>135106</v>
          </cell>
          <cell r="G2987">
            <v>24319.08</v>
          </cell>
          <cell r="H2987">
            <v>0</v>
          </cell>
          <cell r="I2987">
            <v>0</v>
          </cell>
          <cell r="J2987">
            <v>135106</v>
          </cell>
          <cell r="K2987">
            <v>24319.08</v>
          </cell>
          <cell r="L2987">
            <v>0</v>
          </cell>
          <cell r="M2987">
            <v>0</v>
          </cell>
          <cell r="N2987" t="str">
            <v/>
          </cell>
        </row>
        <row r="2988">
          <cell r="B2988" t="str">
            <v>공구손료</v>
          </cell>
          <cell r="C2988" t="str">
            <v>인력품의 3%</v>
          </cell>
          <cell r="D2988" t="str">
            <v>식</v>
          </cell>
          <cell r="E2988">
            <v>1</v>
          </cell>
          <cell r="F2988">
            <v>729.57</v>
          </cell>
          <cell r="G2988">
            <v>729.57</v>
          </cell>
          <cell r="H2988">
            <v>729.57</v>
          </cell>
          <cell r="I2988">
            <v>729.57</v>
          </cell>
          <cell r="J2988">
            <v>0</v>
          </cell>
          <cell r="K2988">
            <v>0</v>
          </cell>
          <cell r="L2988">
            <v>0</v>
          </cell>
          <cell r="M2988">
            <v>0</v>
          </cell>
          <cell r="N2988" t="str">
            <v/>
          </cell>
        </row>
        <row r="2989">
          <cell r="A2989" t="str">
            <v>472</v>
          </cell>
          <cell r="B2989" t="str">
            <v xml:space="preserve"> [ 합          계 ]</v>
          </cell>
          <cell r="C2989" t="str">
            <v/>
          </cell>
          <cell r="D2989" t="str">
            <v/>
          </cell>
          <cell r="G2989">
            <v>810048</v>
          </cell>
          <cell r="I2989">
            <v>785729</v>
          </cell>
          <cell r="K2989">
            <v>24319</v>
          </cell>
          <cell r="M2989">
            <v>0</v>
          </cell>
          <cell r="N2989" t="str">
            <v/>
          </cell>
        </row>
        <row r="2991">
          <cell r="B2991" t="str">
            <v>등기구 "L-1-TYPE"  매입등 LED 50W  EA     ( 호표 473 )</v>
          </cell>
        </row>
        <row r="2992">
          <cell r="A2992" t="str">
            <v>등기구 "L-TYPE"직부등 LED 50WEA</v>
          </cell>
          <cell r="B2992" t="str">
            <v>등기구 "L-TYPE"</v>
          </cell>
          <cell r="C2992" t="str">
            <v>직부등 LED 50W</v>
          </cell>
          <cell r="D2992" t="str">
            <v>EA</v>
          </cell>
          <cell r="E2992">
            <v>1</v>
          </cell>
          <cell r="F2992">
            <v>280000</v>
          </cell>
          <cell r="G2992">
            <v>280000</v>
          </cell>
          <cell r="H2992">
            <v>280000</v>
          </cell>
          <cell r="I2992">
            <v>280000</v>
          </cell>
          <cell r="J2992">
            <v>0</v>
          </cell>
          <cell r="K2992">
            <v>0</v>
          </cell>
          <cell r="L2992">
            <v>0</v>
          </cell>
          <cell r="M2992">
            <v>0</v>
          </cell>
          <cell r="N2992" t="str">
            <v/>
          </cell>
        </row>
        <row r="2993">
          <cell r="A2993" t="str">
            <v>노 무 비내선전공인</v>
          </cell>
          <cell r="B2993" t="str">
            <v>노 무 비</v>
          </cell>
          <cell r="C2993" t="str">
            <v>내선전공</v>
          </cell>
          <cell r="D2993" t="str">
            <v>인</v>
          </cell>
          <cell r="E2993">
            <v>0.18</v>
          </cell>
          <cell r="F2993">
            <v>135106</v>
          </cell>
          <cell r="G2993">
            <v>24319.08</v>
          </cell>
          <cell r="H2993">
            <v>0</v>
          </cell>
          <cell r="I2993">
            <v>0</v>
          </cell>
          <cell r="J2993">
            <v>135106</v>
          </cell>
          <cell r="K2993">
            <v>24319.08</v>
          </cell>
          <cell r="L2993">
            <v>0</v>
          </cell>
          <cell r="M2993">
            <v>0</v>
          </cell>
          <cell r="N2993" t="str">
            <v/>
          </cell>
        </row>
        <row r="2994">
          <cell r="B2994" t="str">
            <v>공구손료</v>
          </cell>
          <cell r="C2994" t="str">
            <v>인력품의 3%</v>
          </cell>
          <cell r="D2994" t="str">
            <v>식</v>
          </cell>
          <cell r="E2994">
            <v>1</v>
          </cell>
          <cell r="F2994">
            <v>729.57</v>
          </cell>
          <cell r="G2994">
            <v>729.57</v>
          </cell>
          <cell r="H2994">
            <v>729.57</v>
          </cell>
          <cell r="I2994">
            <v>729.57</v>
          </cell>
          <cell r="J2994">
            <v>0</v>
          </cell>
          <cell r="K2994">
            <v>0</v>
          </cell>
          <cell r="L2994">
            <v>0</v>
          </cell>
          <cell r="M2994">
            <v>0</v>
          </cell>
          <cell r="N2994" t="str">
            <v/>
          </cell>
        </row>
        <row r="2995">
          <cell r="A2995" t="str">
            <v>473</v>
          </cell>
          <cell r="B2995" t="str">
            <v xml:space="preserve"> [ 합          계 ]</v>
          </cell>
          <cell r="C2995" t="str">
            <v/>
          </cell>
          <cell r="D2995" t="str">
            <v/>
          </cell>
          <cell r="G2995">
            <v>305048</v>
          </cell>
          <cell r="I2995">
            <v>280729</v>
          </cell>
          <cell r="K2995">
            <v>24319</v>
          </cell>
          <cell r="M2995">
            <v>0</v>
          </cell>
          <cell r="N2995" t="str">
            <v/>
          </cell>
        </row>
        <row r="2997">
          <cell r="B2997" t="str">
            <v>등기구 "N-TYPE"  투광등 LED 120W  EA     ( 호표 474 )</v>
          </cell>
        </row>
        <row r="2998">
          <cell r="A2998" t="str">
            <v>등기구 "N-TYPE"투광등 LED 120WEA</v>
          </cell>
          <cell r="B2998" t="str">
            <v>등기구 "N-TYPE"</v>
          </cell>
          <cell r="C2998" t="str">
            <v>투광등 LED 120W</v>
          </cell>
          <cell r="D2998" t="str">
            <v>EA</v>
          </cell>
          <cell r="E2998">
            <v>1</v>
          </cell>
          <cell r="F2998">
            <v>1390000</v>
          </cell>
          <cell r="G2998">
            <v>1390000</v>
          </cell>
          <cell r="H2998">
            <v>1390000</v>
          </cell>
          <cell r="I2998">
            <v>1390000</v>
          </cell>
          <cell r="J2998">
            <v>0</v>
          </cell>
          <cell r="K2998">
            <v>0</v>
          </cell>
          <cell r="L2998">
            <v>0</v>
          </cell>
          <cell r="M2998">
            <v>0</v>
          </cell>
          <cell r="N2998" t="str">
            <v/>
          </cell>
        </row>
        <row r="2999">
          <cell r="A2999" t="str">
            <v>노 무 비내선전공인</v>
          </cell>
          <cell r="B2999" t="str">
            <v>노 무 비</v>
          </cell>
          <cell r="C2999" t="str">
            <v>내선전공</v>
          </cell>
          <cell r="D2999" t="str">
            <v>인</v>
          </cell>
          <cell r="E2999">
            <v>0.18</v>
          </cell>
          <cell r="F2999">
            <v>135106</v>
          </cell>
          <cell r="G2999">
            <v>24319.08</v>
          </cell>
          <cell r="H2999">
            <v>0</v>
          </cell>
          <cell r="I2999">
            <v>0</v>
          </cell>
          <cell r="J2999">
            <v>135106</v>
          </cell>
          <cell r="K2999">
            <v>24319.08</v>
          </cell>
          <cell r="L2999">
            <v>0</v>
          </cell>
          <cell r="M2999">
            <v>0</v>
          </cell>
          <cell r="N2999" t="str">
            <v/>
          </cell>
        </row>
        <row r="3000">
          <cell r="B3000" t="str">
            <v>공구손료</v>
          </cell>
          <cell r="C3000" t="str">
            <v>인력품의 3%</v>
          </cell>
          <cell r="D3000" t="str">
            <v>식</v>
          </cell>
          <cell r="E3000">
            <v>1</v>
          </cell>
          <cell r="F3000">
            <v>729.57</v>
          </cell>
          <cell r="G3000">
            <v>729.57</v>
          </cell>
          <cell r="H3000">
            <v>729.57</v>
          </cell>
          <cell r="I3000">
            <v>729.57</v>
          </cell>
          <cell r="J3000">
            <v>0</v>
          </cell>
          <cell r="K3000">
            <v>0</v>
          </cell>
          <cell r="L3000">
            <v>0</v>
          </cell>
          <cell r="M3000">
            <v>0</v>
          </cell>
          <cell r="N3000" t="str">
            <v/>
          </cell>
        </row>
        <row r="3001">
          <cell r="A3001" t="str">
            <v>474</v>
          </cell>
          <cell r="B3001" t="str">
            <v xml:space="preserve"> [ 합          계 ]</v>
          </cell>
          <cell r="C3001" t="str">
            <v/>
          </cell>
          <cell r="D3001" t="str">
            <v/>
          </cell>
          <cell r="G3001">
            <v>1415048</v>
          </cell>
          <cell r="I3001">
            <v>1390729</v>
          </cell>
          <cell r="K3001">
            <v>24319</v>
          </cell>
          <cell r="M3001">
            <v>0</v>
          </cell>
          <cell r="N3001" t="str">
            <v/>
          </cell>
        </row>
        <row r="3003">
          <cell r="B3003" t="str">
            <v>가로등표찰  STS, 밴드식  EA     ( 호표 475 )</v>
          </cell>
        </row>
        <row r="3004">
          <cell r="A3004" t="str">
            <v>가로등표찰STS 밴드식EA</v>
          </cell>
          <cell r="B3004" t="str">
            <v>가로등표찰</v>
          </cell>
          <cell r="C3004" t="str">
            <v>STS 밴드식</v>
          </cell>
          <cell r="D3004" t="str">
            <v>EA</v>
          </cell>
          <cell r="E3004">
            <v>1</v>
          </cell>
          <cell r="F3004">
            <v>20000</v>
          </cell>
          <cell r="G3004">
            <v>20000</v>
          </cell>
          <cell r="H3004">
            <v>20000</v>
          </cell>
          <cell r="I3004">
            <v>20000</v>
          </cell>
          <cell r="J3004">
            <v>0</v>
          </cell>
          <cell r="K3004">
            <v>0</v>
          </cell>
          <cell r="L3004">
            <v>0</v>
          </cell>
          <cell r="M3004">
            <v>0</v>
          </cell>
          <cell r="N3004" t="str">
            <v/>
          </cell>
        </row>
        <row r="3005">
          <cell r="A3005" t="str">
            <v>노 무 비보통인부인</v>
          </cell>
          <cell r="B3005" t="str">
            <v>노 무 비</v>
          </cell>
          <cell r="C3005" t="str">
            <v>보통인부</v>
          </cell>
          <cell r="D3005" t="str">
            <v>인</v>
          </cell>
          <cell r="E3005">
            <v>6.8000000000000005E-2</v>
          </cell>
          <cell r="F3005">
            <v>81443</v>
          </cell>
          <cell r="G3005">
            <v>5538.12</v>
          </cell>
          <cell r="H3005">
            <v>0</v>
          </cell>
          <cell r="I3005">
            <v>0</v>
          </cell>
          <cell r="J3005">
            <v>81443</v>
          </cell>
          <cell r="K3005">
            <v>5538.12</v>
          </cell>
          <cell r="L3005">
            <v>0</v>
          </cell>
          <cell r="M3005">
            <v>0</v>
          </cell>
          <cell r="N3005" t="str">
            <v/>
          </cell>
        </row>
        <row r="3006">
          <cell r="B3006" t="str">
            <v>공구손료</v>
          </cell>
          <cell r="C3006" t="str">
            <v>인력품의 3%</v>
          </cell>
          <cell r="D3006" t="str">
            <v>식</v>
          </cell>
          <cell r="E3006">
            <v>1</v>
          </cell>
          <cell r="F3006">
            <v>0</v>
          </cell>
          <cell r="G3006">
            <v>0</v>
          </cell>
          <cell r="H3006">
            <v>0</v>
          </cell>
          <cell r="I3006">
            <v>0</v>
          </cell>
          <cell r="J3006">
            <v>0</v>
          </cell>
          <cell r="K3006">
            <v>0</v>
          </cell>
          <cell r="L3006">
            <v>0</v>
          </cell>
          <cell r="M3006">
            <v>0</v>
          </cell>
          <cell r="N3006" t="str">
            <v/>
          </cell>
        </row>
        <row r="3007">
          <cell r="A3007" t="str">
            <v>노 무 비내선전공인</v>
          </cell>
          <cell r="B3007" t="str">
            <v>노 무 비</v>
          </cell>
          <cell r="C3007" t="str">
            <v>내선전공</v>
          </cell>
          <cell r="D3007" t="str">
            <v>인</v>
          </cell>
          <cell r="E3007">
            <v>0.18</v>
          </cell>
          <cell r="F3007">
            <v>135106</v>
          </cell>
          <cell r="G3007">
            <v>24319.08</v>
          </cell>
          <cell r="H3007">
            <v>0</v>
          </cell>
          <cell r="I3007">
            <v>0</v>
          </cell>
          <cell r="J3007">
            <v>135106</v>
          </cell>
          <cell r="K3007">
            <v>24319.08</v>
          </cell>
          <cell r="L3007">
            <v>0</v>
          </cell>
          <cell r="M3007">
            <v>0</v>
          </cell>
          <cell r="N3007" t="str">
            <v/>
          </cell>
        </row>
        <row r="3008">
          <cell r="A3008" t="str">
            <v>475</v>
          </cell>
          <cell r="B3008" t="str">
            <v xml:space="preserve"> [ 합          계 ]</v>
          </cell>
          <cell r="C3008" t="str">
            <v/>
          </cell>
          <cell r="D3008" t="str">
            <v/>
          </cell>
          <cell r="G3008">
            <v>49857</v>
          </cell>
          <cell r="I3008">
            <v>20000</v>
          </cell>
          <cell r="K3008">
            <v>29857</v>
          </cell>
          <cell r="M3008">
            <v>0</v>
          </cell>
          <cell r="N3008" t="str">
            <v/>
          </cell>
        </row>
        <row r="3010">
          <cell r="B3010" t="str">
            <v>핸드홀  1,000*1,000*1,000  개소     ( 호표 476 )</v>
          </cell>
        </row>
        <row r="3011">
          <cell r="B3011" t="str">
            <v>난연 비닐 절연 접지용전선(F-GV)</v>
          </cell>
          <cell r="C3011" t="str">
            <v>0.6/1kV  10㎟</v>
          </cell>
          <cell r="D3011" t="str">
            <v>m</v>
          </cell>
          <cell r="E3011">
            <v>6</v>
          </cell>
          <cell r="F3011">
            <v>2483</v>
          </cell>
          <cell r="G3011">
            <v>14898</v>
          </cell>
          <cell r="H3011">
            <v>1268</v>
          </cell>
          <cell r="I3011">
            <v>7608</v>
          </cell>
          <cell r="J3011">
            <v>1215</v>
          </cell>
          <cell r="K3011">
            <v>7290</v>
          </cell>
          <cell r="L3011">
            <v>0</v>
          </cell>
          <cell r="M3011">
            <v>0</v>
          </cell>
          <cell r="N3011" t="str">
            <v>호표 115</v>
          </cell>
        </row>
        <row r="3012">
          <cell r="B3012" t="str">
            <v>접지봉</v>
          </cell>
          <cell r="C3012" t="str">
            <v>14Φ×1000 mm x 1EA</v>
          </cell>
          <cell r="D3012" t="str">
            <v>개</v>
          </cell>
          <cell r="E3012">
            <v>1</v>
          </cell>
          <cell r="F3012">
            <v>39658</v>
          </cell>
          <cell r="G3012">
            <v>39658</v>
          </cell>
          <cell r="H3012">
            <v>18281</v>
          </cell>
          <cell r="I3012">
            <v>18281</v>
          </cell>
          <cell r="J3012">
            <v>21377</v>
          </cell>
          <cell r="K3012">
            <v>21377</v>
          </cell>
          <cell r="L3012">
            <v>0</v>
          </cell>
          <cell r="M3012">
            <v>0</v>
          </cell>
          <cell r="N3012" t="str">
            <v>호표 452</v>
          </cell>
        </row>
        <row r="3013">
          <cell r="B3013" t="str">
            <v>터파기(기계90%,인력10%)</v>
          </cell>
          <cell r="C3013" t="str">
            <v>보통토사</v>
          </cell>
          <cell r="D3013" t="str">
            <v>㎥</v>
          </cell>
          <cell r="E3013">
            <v>6.7009999999999996</v>
          </cell>
          <cell r="F3013">
            <v>3074</v>
          </cell>
          <cell r="G3013">
            <v>20598.86</v>
          </cell>
          <cell r="H3013">
            <v>523</v>
          </cell>
          <cell r="I3013">
            <v>3504.62</v>
          </cell>
          <cell r="J3013">
            <v>2095</v>
          </cell>
          <cell r="K3013">
            <v>14038.59</v>
          </cell>
          <cell r="L3013">
            <v>456</v>
          </cell>
          <cell r="M3013">
            <v>3055.65</v>
          </cell>
          <cell r="N3013" t="str">
            <v>호표 479</v>
          </cell>
        </row>
        <row r="3014">
          <cell r="B3014" t="str">
            <v>되메우기 및 다짐</v>
          </cell>
          <cell r="C3014" t="str">
            <v>(기계90%,인력10%)</v>
          </cell>
          <cell r="D3014" t="str">
            <v>㎥</v>
          </cell>
          <cell r="E3014">
            <v>4.1669999999999998</v>
          </cell>
          <cell r="F3014">
            <v>3144</v>
          </cell>
          <cell r="G3014">
            <v>13101.04</v>
          </cell>
          <cell r="H3014">
            <v>473</v>
          </cell>
          <cell r="I3014">
            <v>1970.99</v>
          </cell>
          <cell r="J3014">
            <v>2271</v>
          </cell>
          <cell r="K3014">
            <v>9463.25</v>
          </cell>
          <cell r="L3014">
            <v>400</v>
          </cell>
          <cell r="M3014">
            <v>1666.8</v>
          </cell>
          <cell r="N3014" t="str">
            <v>호표 480</v>
          </cell>
        </row>
        <row r="3015">
          <cell r="B3015" t="str">
            <v>잔토처리</v>
          </cell>
          <cell r="C3015" t="str">
            <v>기계</v>
          </cell>
          <cell r="D3015" t="str">
            <v>㎥</v>
          </cell>
          <cell r="E3015">
            <v>2.5339999999999998</v>
          </cell>
          <cell r="F3015">
            <v>6216</v>
          </cell>
          <cell r="G3015">
            <v>15751.33</v>
          </cell>
          <cell r="H3015">
            <v>2726</v>
          </cell>
          <cell r="I3015">
            <v>6907.68</v>
          </cell>
          <cell r="J3015">
            <v>2029</v>
          </cell>
          <cell r="K3015">
            <v>5141.4799999999996</v>
          </cell>
          <cell r="L3015">
            <v>1461</v>
          </cell>
          <cell r="M3015">
            <v>3702.17</v>
          </cell>
          <cell r="N3015" t="str">
            <v>호표 483</v>
          </cell>
        </row>
        <row r="3016">
          <cell r="B3016" t="str">
            <v>잡석깔기지정</v>
          </cell>
          <cell r="C3016" t="str">
            <v>잡석포함</v>
          </cell>
          <cell r="D3016" t="str">
            <v>㎥</v>
          </cell>
          <cell r="E3016">
            <v>0.33750000000000002</v>
          </cell>
          <cell r="F3016">
            <v>109786</v>
          </cell>
          <cell r="G3016">
            <v>37052.769999999997</v>
          </cell>
          <cell r="H3016">
            <v>28343</v>
          </cell>
          <cell r="I3016">
            <v>9565.76</v>
          </cell>
          <cell r="J3016">
            <v>81443</v>
          </cell>
          <cell r="K3016">
            <v>27487.01</v>
          </cell>
          <cell r="L3016">
            <v>0</v>
          </cell>
          <cell r="M3016">
            <v>0</v>
          </cell>
          <cell r="N3016" t="str">
            <v>호표 478</v>
          </cell>
        </row>
        <row r="3017">
          <cell r="A3017" t="str">
            <v>핸드홀1000x1000x1000조</v>
          </cell>
          <cell r="B3017" t="str">
            <v>핸드홀</v>
          </cell>
          <cell r="C3017" t="str">
            <v>1000x1000x1000</v>
          </cell>
          <cell r="D3017" t="str">
            <v>조</v>
          </cell>
          <cell r="E3017">
            <v>1</v>
          </cell>
          <cell r="F3017">
            <v>200000</v>
          </cell>
          <cell r="G3017">
            <v>200000</v>
          </cell>
          <cell r="H3017">
            <v>200000</v>
          </cell>
          <cell r="I3017">
            <v>200000</v>
          </cell>
          <cell r="J3017">
            <v>0</v>
          </cell>
          <cell r="K3017">
            <v>0</v>
          </cell>
          <cell r="L3017">
            <v>0</v>
          </cell>
          <cell r="M3017">
            <v>0</v>
          </cell>
          <cell r="N3017" t="str">
            <v/>
          </cell>
        </row>
        <row r="3018">
          <cell r="A3018" t="str">
            <v>핸드홀 뚜껑주철제 Φ648조</v>
          </cell>
          <cell r="B3018" t="str">
            <v>핸드홀 뚜껑</v>
          </cell>
          <cell r="C3018" t="str">
            <v>주철제 Φ648</v>
          </cell>
          <cell r="D3018" t="str">
            <v>조</v>
          </cell>
          <cell r="E3018">
            <v>1</v>
          </cell>
          <cell r="F3018">
            <v>330000</v>
          </cell>
          <cell r="G3018">
            <v>330000</v>
          </cell>
          <cell r="H3018">
            <v>330000</v>
          </cell>
          <cell r="I3018">
            <v>330000</v>
          </cell>
          <cell r="J3018">
            <v>0</v>
          </cell>
          <cell r="K3018">
            <v>0</v>
          </cell>
          <cell r="L3018">
            <v>0</v>
          </cell>
          <cell r="M3018">
            <v>0</v>
          </cell>
          <cell r="N3018" t="str">
            <v/>
          </cell>
        </row>
        <row r="3019">
          <cell r="A3019" t="str">
            <v>케이블걸이걸이쇠, 3조EA</v>
          </cell>
          <cell r="B3019" t="str">
            <v>케이블걸이</v>
          </cell>
          <cell r="C3019" t="str">
            <v>걸이쇠, 3조</v>
          </cell>
          <cell r="D3019" t="str">
            <v>EA</v>
          </cell>
          <cell r="E3019">
            <v>4</v>
          </cell>
          <cell r="F3019">
            <v>1850</v>
          </cell>
          <cell r="G3019">
            <v>7400</v>
          </cell>
          <cell r="H3019">
            <v>1850</v>
          </cell>
          <cell r="I3019">
            <v>7400</v>
          </cell>
          <cell r="J3019">
            <v>0</v>
          </cell>
          <cell r="K3019">
            <v>0</v>
          </cell>
          <cell r="L3019">
            <v>0</v>
          </cell>
          <cell r="M3019">
            <v>0</v>
          </cell>
          <cell r="N3019" t="str">
            <v/>
          </cell>
        </row>
        <row r="3020">
          <cell r="A3020" t="str">
            <v>운반비3 ton 이하, 30km회</v>
          </cell>
          <cell r="B3020" t="str">
            <v>운반비</v>
          </cell>
          <cell r="C3020" t="str">
            <v>3 ton 이하, 30km</v>
          </cell>
          <cell r="D3020" t="str">
            <v>회</v>
          </cell>
          <cell r="E3020">
            <v>1</v>
          </cell>
          <cell r="F3020">
            <v>40980</v>
          </cell>
          <cell r="G3020">
            <v>40980</v>
          </cell>
          <cell r="H3020">
            <v>0</v>
          </cell>
          <cell r="I3020">
            <v>0</v>
          </cell>
          <cell r="J3020">
            <v>0</v>
          </cell>
          <cell r="K3020">
            <v>0</v>
          </cell>
          <cell r="L3020">
            <v>40980</v>
          </cell>
          <cell r="M3020">
            <v>40980</v>
          </cell>
          <cell r="N3020" t="str">
            <v/>
          </cell>
        </row>
        <row r="3021">
          <cell r="A3021" t="str">
            <v>476</v>
          </cell>
          <cell r="B3021" t="str">
            <v xml:space="preserve"> [ 합          계 ]</v>
          </cell>
          <cell r="C3021" t="str">
            <v/>
          </cell>
          <cell r="D3021" t="str">
            <v/>
          </cell>
          <cell r="G3021">
            <v>719439</v>
          </cell>
          <cell r="I3021">
            <v>585238</v>
          </cell>
          <cell r="K3021">
            <v>84797</v>
          </cell>
          <cell r="M3021">
            <v>49404</v>
          </cell>
          <cell r="N3021" t="str">
            <v/>
          </cell>
        </row>
        <row r="3023">
          <cell r="B3023" t="str">
            <v>핸드홀  1,000*1,000*1,500  개소     ( 호표 477 )</v>
          </cell>
        </row>
        <row r="3024">
          <cell r="B3024" t="str">
            <v>난연 비닐 절연 접지용전선(F-GV)</v>
          </cell>
          <cell r="C3024" t="str">
            <v>0.6/1kV  10㎟</v>
          </cell>
          <cell r="D3024" t="str">
            <v>m</v>
          </cell>
          <cell r="E3024">
            <v>6</v>
          </cell>
          <cell r="F3024">
            <v>2483</v>
          </cell>
          <cell r="G3024">
            <v>14898</v>
          </cell>
          <cell r="H3024">
            <v>1268</v>
          </cell>
          <cell r="I3024">
            <v>7608</v>
          </cell>
          <cell r="J3024">
            <v>1215</v>
          </cell>
          <cell r="K3024">
            <v>7290</v>
          </cell>
          <cell r="L3024">
            <v>0</v>
          </cell>
          <cell r="M3024">
            <v>0</v>
          </cell>
          <cell r="N3024" t="str">
            <v>호표 115</v>
          </cell>
        </row>
        <row r="3025">
          <cell r="B3025" t="str">
            <v>접지봉</v>
          </cell>
          <cell r="C3025" t="str">
            <v>14Φ×1000 mm x 1EA</v>
          </cell>
          <cell r="D3025" t="str">
            <v>개</v>
          </cell>
          <cell r="E3025">
            <v>1</v>
          </cell>
          <cell r="F3025">
            <v>39658</v>
          </cell>
          <cell r="G3025">
            <v>39658</v>
          </cell>
          <cell r="H3025">
            <v>18281</v>
          </cell>
          <cell r="I3025">
            <v>18281</v>
          </cell>
          <cell r="J3025">
            <v>21377</v>
          </cell>
          <cell r="K3025">
            <v>21377</v>
          </cell>
          <cell r="L3025">
            <v>0</v>
          </cell>
          <cell r="M3025">
            <v>0</v>
          </cell>
          <cell r="N3025" t="str">
            <v>호표 452</v>
          </cell>
        </row>
        <row r="3026">
          <cell r="B3026" t="str">
            <v>터파기(기계90%,인력10%)</v>
          </cell>
          <cell r="C3026" t="str">
            <v>보통토사</v>
          </cell>
          <cell r="D3026" t="str">
            <v>㎥</v>
          </cell>
          <cell r="E3026">
            <v>10.404</v>
          </cell>
          <cell r="F3026">
            <v>3074</v>
          </cell>
          <cell r="G3026">
            <v>31981.89</v>
          </cell>
          <cell r="H3026">
            <v>523</v>
          </cell>
          <cell r="I3026">
            <v>5441.29</v>
          </cell>
          <cell r="J3026">
            <v>2095</v>
          </cell>
          <cell r="K3026">
            <v>21796.38</v>
          </cell>
          <cell r="L3026">
            <v>456</v>
          </cell>
          <cell r="M3026">
            <v>4744.22</v>
          </cell>
          <cell r="N3026" t="str">
            <v>호표 479</v>
          </cell>
        </row>
        <row r="3027">
          <cell r="B3027" t="str">
            <v>되메우기 및 다짐</v>
          </cell>
          <cell r="C3027" t="str">
            <v>(기계90%,인력10%)</v>
          </cell>
          <cell r="D3027" t="str">
            <v>㎥</v>
          </cell>
          <cell r="E3027">
            <v>7.0250000000000004</v>
          </cell>
          <cell r="F3027">
            <v>3144</v>
          </cell>
          <cell r="G3027">
            <v>22086.59</v>
          </cell>
          <cell r="H3027">
            <v>473</v>
          </cell>
          <cell r="I3027">
            <v>3322.82</v>
          </cell>
          <cell r="J3027">
            <v>2271</v>
          </cell>
          <cell r="K3027">
            <v>15953.77</v>
          </cell>
          <cell r="L3027">
            <v>400</v>
          </cell>
          <cell r="M3027">
            <v>2810</v>
          </cell>
          <cell r="N3027" t="str">
            <v>호표 480</v>
          </cell>
        </row>
        <row r="3028">
          <cell r="B3028" t="str">
            <v>잔토처리</v>
          </cell>
          <cell r="C3028" t="str">
            <v>기계</v>
          </cell>
          <cell r="D3028" t="str">
            <v>㎥</v>
          </cell>
          <cell r="E3028">
            <v>3.379</v>
          </cell>
          <cell r="F3028">
            <v>6216</v>
          </cell>
          <cell r="G3028">
            <v>21003.85</v>
          </cell>
          <cell r="H3028">
            <v>2726</v>
          </cell>
          <cell r="I3028">
            <v>9211.15</v>
          </cell>
          <cell r="J3028">
            <v>2029</v>
          </cell>
          <cell r="K3028">
            <v>6855.99</v>
          </cell>
          <cell r="L3028">
            <v>1461</v>
          </cell>
          <cell r="M3028">
            <v>4936.71</v>
          </cell>
          <cell r="N3028" t="str">
            <v>호표 483</v>
          </cell>
        </row>
        <row r="3029">
          <cell r="B3029" t="str">
            <v>잡석깔기지정</v>
          </cell>
          <cell r="C3029" t="str">
            <v>잡석포함</v>
          </cell>
          <cell r="D3029" t="str">
            <v>㎥</v>
          </cell>
          <cell r="E3029">
            <v>0.33750000000000002</v>
          </cell>
          <cell r="F3029">
            <v>109786</v>
          </cell>
          <cell r="G3029">
            <v>37052.769999999997</v>
          </cell>
          <cell r="H3029">
            <v>28343</v>
          </cell>
          <cell r="I3029">
            <v>9565.76</v>
          </cell>
          <cell r="J3029">
            <v>81443</v>
          </cell>
          <cell r="K3029">
            <v>27487.01</v>
          </cell>
          <cell r="L3029">
            <v>0</v>
          </cell>
          <cell r="M3029">
            <v>0</v>
          </cell>
          <cell r="N3029" t="str">
            <v>호표 478</v>
          </cell>
        </row>
        <row r="3030">
          <cell r="A3030" t="str">
            <v>핸드홀1000x1000x1500조</v>
          </cell>
          <cell r="B3030" t="str">
            <v>핸드홀</v>
          </cell>
          <cell r="C3030" t="str">
            <v>1000x1000x1500</v>
          </cell>
          <cell r="D3030" t="str">
            <v>조</v>
          </cell>
          <cell r="E3030">
            <v>1</v>
          </cell>
          <cell r="F3030">
            <v>390000</v>
          </cell>
          <cell r="G3030">
            <v>390000</v>
          </cell>
          <cell r="H3030">
            <v>390000</v>
          </cell>
          <cell r="I3030">
            <v>390000</v>
          </cell>
          <cell r="J3030">
            <v>0</v>
          </cell>
          <cell r="K3030">
            <v>0</v>
          </cell>
          <cell r="L3030">
            <v>0</v>
          </cell>
          <cell r="M3030">
            <v>0</v>
          </cell>
          <cell r="N3030" t="str">
            <v/>
          </cell>
        </row>
        <row r="3031">
          <cell r="A3031" t="str">
            <v>핸드홀 뚜껑주철제 Φ648조</v>
          </cell>
          <cell r="B3031" t="str">
            <v>핸드홀 뚜껑</v>
          </cell>
          <cell r="C3031" t="str">
            <v>주철제 Φ648</v>
          </cell>
          <cell r="D3031" t="str">
            <v>조</v>
          </cell>
          <cell r="E3031">
            <v>1</v>
          </cell>
          <cell r="F3031">
            <v>330000</v>
          </cell>
          <cell r="G3031">
            <v>330000</v>
          </cell>
          <cell r="H3031">
            <v>330000</v>
          </cell>
          <cell r="I3031">
            <v>330000</v>
          </cell>
          <cell r="J3031">
            <v>0</v>
          </cell>
          <cell r="K3031">
            <v>0</v>
          </cell>
          <cell r="L3031">
            <v>0</v>
          </cell>
          <cell r="M3031">
            <v>0</v>
          </cell>
          <cell r="N3031" t="str">
            <v/>
          </cell>
        </row>
        <row r="3032">
          <cell r="A3032" t="str">
            <v>케이블걸이걸이쇠, 3조EA</v>
          </cell>
          <cell r="B3032" t="str">
            <v>케이블걸이</v>
          </cell>
          <cell r="C3032" t="str">
            <v>걸이쇠, 3조</v>
          </cell>
          <cell r="D3032" t="str">
            <v>EA</v>
          </cell>
          <cell r="E3032">
            <v>4</v>
          </cell>
          <cell r="F3032">
            <v>1850</v>
          </cell>
          <cell r="G3032">
            <v>7400</v>
          </cell>
          <cell r="H3032">
            <v>1850</v>
          </cell>
          <cell r="I3032">
            <v>7400</v>
          </cell>
          <cell r="J3032">
            <v>0</v>
          </cell>
          <cell r="K3032">
            <v>0</v>
          </cell>
          <cell r="L3032">
            <v>0</v>
          </cell>
          <cell r="M3032">
            <v>0</v>
          </cell>
          <cell r="N3032" t="str">
            <v/>
          </cell>
        </row>
        <row r="3033">
          <cell r="A3033" t="str">
            <v>운반비3 ton 이하, 30km회</v>
          </cell>
          <cell r="B3033" t="str">
            <v>운반비</v>
          </cell>
          <cell r="C3033" t="str">
            <v>3 ton 이하, 30km</v>
          </cell>
          <cell r="D3033" t="str">
            <v>회</v>
          </cell>
          <cell r="E3033">
            <v>1</v>
          </cell>
          <cell r="F3033">
            <v>40980</v>
          </cell>
          <cell r="G3033">
            <v>40980</v>
          </cell>
          <cell r="H3033">
            <v>0</v>
          </cell>
          <cell r="I3033">
            <v>0</v>
          </cell>
          <cell r="J3033">
            <v>0</v>
          </cell>
          <cell r="K3033">
            <v>0</v>
          </cell>
          <cell r="L3033">
            <v>40980</v>
          </cell>
          <cell r="M3033">
            <v>40980</v>
          </cell>
          <cell r="N3033" t="str">
            <v/>
          </cell>
        </row>
        <row r="3034">
          <cell r="A3034" t="str">
            <v>477</v>
          </cell>
          <cell r="B3034" t="str">
            <v xml:space="preserve"> [ 합          계 ]</v>
          </cell>
          <cell r="C3034" t="str">
            <v/>
          </cell>
          <cell r="D3034" t="str">
            <v/>
          </cell>
          <cell r="G3034">
            <v>935060</v>
          </cell>
          <cell r="I3034">
            <v>780830</v>
          </cell>
          <cell r="K3034">
            <v>100760</v>
          </cell>
          <cell r="M3034">
            <v>53470</v>
          </cell>
          <cell r="N3034" t="str">
            <v/>
          </cell>
        </row>
        <row r="3036">
          <cell r="B3036" t="str">
            <v>잡석깔기지정  잡석포함  ㎥     ( 호표 478 )</v>
          </cell>
        </row>
        <row r="3037">
          <cell r="A3037" t="str">
            <v>잡석서울, 상차도, 지정용M3</v>
          </cell>
          <cell r="B3037" t="str">
            <v>잡석</v>
          </cell>
          <cell r="C3037" t="str">
            <v>서울, 상차도, 지정용</v>
          </cell>
          <cell r="D3037" t="str">
            <v>M3</v>
          </cell>
          <cell r="E3037">
            <v>1.1000000000000001</v>
          </cell>
          <cell r="F3037">
            <v>20000</v>
          </cell>
          <cell r="G3037">
            <v>22000</v>
          </cell>
          <cell r="H3037">
            <v>20000</v>
          </cell>
          <cell r="I3037">
            <v>22000</v>
          </cell>
          <cell r="J3037">
            <v>0</v>
          </cell>
          <cell r="K3037">
            <v>0</v>
          </cell>
          <cell r="L3037">
            <v>0</v>
          </cell>
          <cell r="M3037">
            <v>0</v>
          </cell>
          <cell r="N3037" t="str">
            <v/>
          </cell>
        </row>
        <row r="3038">
          <cell r="A3038" t="str">
            <v>자갈서울, 상차도, #467M3</v>
          </cell>
          <cell r="B3038" t="str">
            <v>자갈</v>
          </cell>
          <cell r="C3038" t="str">
            <v>서울, 상차도, #467</v>
          </cell>
          <cell r="D3038" t="str">
            <v>M3</v>
          </cell>
          <cell r="E3038">
            <v>0.3</v>
          </cell>
          <cell r="F3038">
            <v>13000</v>
          </cell>
          <cell r="G3038">
            <v>3900</v>
          </cell>
          <cell r="H3038">
            <v>13000</v>
          </cell>
          <cell r="I3038">
            <v>3900</v>
          </cell>
          <cell r="J3038">
            <v>0</v>
          </cell>
          <cell r="K3038">
            <v>0</v>
          </cell>
          <cell r="L3038">
            <v>0</v>
          </cell>
          <cell r="M3038">
            <v>0</v>
          </cell>
          <cell r="N3038" t="str">
            <v/>
          </cell>
        </row>
        <row r="3039">
          <cell r="A3039" t="str">
            <v>잡석인천, 상차도, 지정용M3</v>
          </cell>
          <cell r="B3039" t="str">
            <v>잡석</v>
          </cell>
          <cell r="C3039" t="str">
            <v>인천, 상차도, 지정용</v>
          </cell>
          <cell r="D3039" t="str">
            <v>M3</v>
          </cell>
          <cell r="E3039">
            <v>1</v>
          </cell>
          <cell r="F3039">
            <v>0</v>
          </cell>
          <cell r="G3039">
            <v>0</v>
          </cell>
          <cell r="H3039">
            <v>0</v>
          </cell>
          <cell r="I3039">
            <v>0</v>
          </cell>
          <cell r="J3039">
            <v>0</v>
          </cell>
          <cell r="K3039">
            <v>0</v>
          </cell>
          <cell r="L3039">
            <v>0</v>
          </cell>
          <cell r="M3039">
            <v>0</v>
          </cell>
          <cell r="N3039" t="str">
            <v/>
          </cell>
        </row>
        <row r="3040">
          <cell r="A3040" t="str">
            <v>노 무 비보통인부인</v>
          </cell>
          <cell r="B3040" t="str">
            <v>노 무 비</v>
          </cell>
          <cell r="C3040" t="str">
            <v>보통인부</v>
          </cell>
          <cell r="D3040" t="str">
            <v>인</v>
          </cell>
          <cell r="E3040">
            <v>1</v>
          </cell>
          <cell r="F3040">
            <v>81443</v>
          </cell>
          <cell r="G3040">
            <v>81443</v>
          </cell>
          <cell r="H3040">
            <v>0</v>
          </cell>
          <cell r="I3040">
            <v>0</v>
          </cell>
          <cell r="J3040">
            <v>81443</v>
          </cell>
          <cell r="K3040">
            <v>81443</v>
          </cell>
          <cell r="L3040">
            <v>0</v>
          </cell>
          <cell r="M3040">
            <v>0</v>
          </cell>
          <cell r="N3040" t="str">
            <v/>
          </cell>
        </row>
        <row r="3041">
          <cell r="B3041" t="str">
            <v>공구손료</v>
          </cell>
          <cell r="C3041" t="str">
            <v>인력품의 3%</v>
          </cell>
          <cell r="D3041" t="str">
            <v>식</v>
          </cell>
          <cell r="E3041">
            <v>1</v>
          </cell>
          <cell r="F3041">
            <v>2443.29</v>
          </cell>
          <cell r="G3041">
            <v>2443.29</v>
          </cell>
          <cell r="H3041">
            <v>2443.29</v>
          </cell>
          <cell r="I3041">
            <v>2443.29</v>
          </cell>
          <cell r="J3041">
            <v>0</v>
          </cell>
          <cell r="K3041">
            <v>0</v>
          </cell>
          <cell r="L3041">
            <v>0</v>
          </cell>
          <cell r="M3041">
            <v>0</v>
          </cell>
          <cell r="N3041" t="str">
            <v/>
          </cell>
        </row>
        <row r="3042">
          <cell r="A3042" t="str">
            <v>478</v>
          </cell>
          <cell r="B3042" t="str">
            <v xml:space="preserve"> [ 합          계 ]</v>
          </cell>
          <cell r="C3042" t="str">
            <v/>
          </cell>
          <cell r="D3042" t="str">
            <v/>
          </cell>
          <cell r="G3042">
            <v>109786</v>
          </cell>
          <cell r="I3042">
            <v>28343</v>
          </cell>
          <cell r="K3042">
            <v>81443</v>
          </cell>
          <cell r="M3042">
            <v>0</v>
          </cell>
          <cell r="N3042" t="str">
            <v/>
          </cell>
        </row>
        <row r="3044">
          <cell r="B3044" t="str">
            <v>터파기(기계90%,인력10%)  보통토사  ㎥     ( 호표 479 )</v>
          </cell>
        </row>
        <row r="3045">
          <cell r="A3045" t="str">
            <v>터파기(0.7㎥,인력10%)보통토사㎥</v>
          </cell>
          <cell r="B3045" t="str">
            <v>터파기(0.7㎥,인력10%)</v>
          </cell>
          <cell r="C3045" t="str">
            <v>보통토사</v>
          </cell>
          <cell r="D3045" t="str">
            <v>㎥</v>
          </cell>
          <cell r="E3045">
            <v>1</v>
          </cell>
          <cell r="F3045">
            <v>3074</v>
          </cell>
          <cell r="G3045">
            <v>3074</v>
          </cell>
          <cell r="H3045">
            <v>523</v>
          </cell>
          <cell r="I3045">
            <v>523</v>
          </cell>
          <cell r="J3045">
            <v>2095</v>
          </cell>
          <cell r="K3045">
            <v>2095</v>
          </cell>
          <cell r="L3045">
            <v>456</v>
          </cell>
          <cell r="M3045">
            <v>456</v>
          </cell>
          <cell r="N3045" t="str">
            <v/>
          </cell>
        </row>
        <row r="3046">
          <cell r="A3046" t="str">
            <v>479</v>
          </cell>
          <cell r="B3046" t="str">
            <v xml:space="preserve"> [ 합          계 ]</v>
          </cell>
          <cell r="C3046" t="str">
            <v/>
          </cell>
          <cell r="D3046" t="str">
            <v/>
          </cell>
          <cell r="G3046">
            <v>3074</v>
          </cell>
          <cell r="I3046">
            <v>523</v>
          </cell>
          <cell r="K3046">
            <v>2095</v>
          </cell>
          <cell r="M3046">
            <v>456</v>
          </cell>
          <cell r="N3046" t="str">
            <v/>
          </cell>
        </row>
        <row r="3048">
          <cell r="B3048" t="str">
            <v>되메우기 및 다짐  (기계90%,인력10%)  ㎥     ( 호표 480 )</v>
          </cell>
        </row>
        <row r="3049">
          <cell r="A3049" t="str">
            <v>되메우기(0.7㎥,인력10%)보통토사㎥</v>
          </cell>
          <cell r="B3049" t="str">
            <v>되메우기(0.7㎥,인력10%)</v>
          </cell>
          <cell r="C3049" t="str">
            <v>보통토사</v>
          </cell>
          <cell r="D3049" t="str">
            <v>㎥</v>
          </cell>
          <cell r="E3049">
            <v>1</v>
          </cell>
          <cell r="F3049">
            <v>3144</v>
          </cell>
          <cell r="G3049">
            <v>3144</v>
          </cell>
          <cell r="H3049">
            <v>473</v>
          </cell>
          <cell r="I3049">
            <v>473</v>
          </cell>
          <cell r="J3049">
            <v>2271</v>
          </cell>
          <cell r="K3049">
            <v>2271</v>
          </cell>
          <cell r="L3049">
            <v>400</v>
          </cell>
          <cell r="M3049">
            <v>400</v>
          </cell>
          <cell r="N3049" t="str">
            <v/>
          </cell>
        </row>
        <row r="3050">
          <cell r="A3050" t="str">
            <v>480</v>
          </cell>
          <cell r="B3050" t="str">
            <v xml:space="preserve"> [ 합          계 ]</v>
          </cell>
          <cell r="C3050" t="str">
            <v/>
          </cell>
          <cell r="D3050" t="str">
            <v/>
          </cell>
          <cell r="G3050">
            <v>3144</v>
          </cell>
          <cell r="I3050">
            <v>473</v>
          </cell>
          <cell r="K3050">
            <v>2271</v>
          </cell>
          <cell r="M3050">
            <v>400</v>
          </cell>
          <cell r="N3050" t="str">
            <v/>
          </cell>
        </row>
        <row r="3052">
          <cell r="B3052" t="str">
            <v>관로굴착C  500Wx800H  ㎥     ( 호표 481 )</v>
          </cell>
        </row>
        <row r="3053">
          <cell r="B3053" t="str">
            <v>터파기(기계90%,인력10%)</v>
          </cell>
          <cell r="C3053" t="str">
            <v>보통토사</v>
          </cell>
          <cell r="D3053" t="str">
            <v>㎥</v>
          </cell>
          <cell r="E3053">
            <v>0.44</v>
          </cell>
          <cell r="F3053">
            <v>3074</v>
          </cell>
          <cell r="G3053">
            <v>1352.56</v>
          </cell>
          <cell r="H3053">
            <v>523</v>
          </cell>
          <cell r="I3053">
            <v>230.12</v>
          </cell>
          <cell r="J3053">
            <v>2095</v>
          </cell>
          <cell r="K3053">
            <v>921.8</v>
          </cell>
          <cell r="L3053">
            <v>456</v>
          </cell>
          <cell r="M3053">
            <v>200.64</v>
          </cell>
          <cell r="N3053" t="str">
            <v>호표 479</v>
          </cell>
        </row>
        <row r="3054">
          <cell r="B3054" t="str">
            <v>되메우기 및 다짐</v>
          </cell>
          <cell r="C3054" t="str">
            <v>(기계90%,인력10%)</v>
          </cell>
          <cell r="D3054" t="str">
            <v>㎥</v>
          </cell>
          <cell r="E3054">
            <v>0.44</v>
          </cell>
          <cell r="F3054">
            <v>3144</v>
          </cell>
          <cell r="G3054">
            <v>1383.36</v>
          </cell>
          <cell r="H3054">
            <v>473</v>
          </cell>
          <cell r="I3054">
            <v>208.12</v>
          </cell>
          <cell r="J3054">
            <v>2271</v>
          </cell>
          <cell r="K3054">
            <v>999.24</v>
          </cell>
          <cell r="L3054">
            <v>400</v>
          </cell>
          <cell r="M3054">
            <v>176</v>
          </cell>
          <cell r="N3054" t="str">
            <v>호표 480</v>
          </cell>
        </row>
        <row r="3055">
          <cell r="A3055" t="str">
            <v>콘크리트 포장표층, 기계시공M3</v>
          </cell>
          <cell r="B3055" t="str">
            <v>콘크리트 포장</v>
          </cell>
          <cell r="C3055" t="str">
            <v>표층, 기계시공</v>
          </cell>
          <cell r="D3055" t="str">
            <v>M3</v>
          </cell>
          <cell r="E3055">
            <v>0.06</v>
          </cell>
          <cell r="F3055">
            <v>9575</v>
          </cell>
          <cell r="G3055">
            <v>574.5</v>
          </cell>
          <cell r="H3055">
            <v>2401</v>
          </cell>
          <cell r="I3055">
            <v>144.06</v>
          </cell>
          <cell r="J3055">
            <v>4958</v>
          </cell>
          <cell r="K3055">
            <v>297.48</v>
          </cell>
          <cell r="L3055">
            <v>2216</v>
          </cell>
          <cell r="M3055">
            <v>132.96</v>
          </cell>
          <cell r="N3055" t="str">
            <v/>
          </cell>
        </row>
        <row r="3056">
          <cell r="A3056" t="str">
            <v>콘크리트 컷팅M</v>
          </cell>
          <cell r="B3056" t="str">
            <v>콘크리트 컷팅</v>
          </cell>
          <cell r="C3056" t="str">
            <v/>
          </cell>
          <cell r="D3056" t="str">
            <v>M</v>
          </cell>
          <cell r="E3056">
            <v>2</v>
          </cell>
          <cell r="F3056">
            <v>4879</v>
          </cell>
          <cell r="G3056">
            <v>9758</v>
          </cell>
          <cell r="H3056">
            <v>2992</v>
          </cell>
          <cell r="I3056">
            <v>5984</v>
          </cell>
          <cell r="J3056">
            <v>1887</v>
          </cell>
          <cell r="K3056">
            <v>3774</v>
          </cell>
          <cell r="L3056">
            <v>0</v>
          </cell>
          <cell r="M3056">
            <v>0</v>
          </cell>
          <cell r="N3056" t="str">
            <v>호표 410</v>
          </cell>
        </row>
        <row r="3057">
          <cell r="A3057" t="str">
            <v>콘크리트 포장파쇄㎥</v>
          </cell>
          <cell r="B3057" t="str">
            <v>콘크리트 포장파쇄</v>
          </cell>
          <cell r="C3057" t="str">
            <v/>
          </cell>
          <cell r="D3057" t="str">
            <v>㎥</v>
          </cell>
          <cell r="E3057">
            <v>0.06</v>
          </cell>
          <cell r="F3057">
            <v>181600</v>
          </cell>
          <cell r="G3057">
            <v>10896</v>
          </cell>
          <cell r="H3057">
            <v>5289</v>
          </cell>
          <cell r="I3057">
            <v>317.33999999999997</v>
          </cell>
          <cell r="J3057">
            <v>176311</v>
          </cell>
          <cell r="K3057">
            <v>10578.66</v>
          </cell>
          <cell r="L3057">
            <v>0</v>
          </cell>
          <cell r="M3057">
            <v>0</v>
          </cell>
          <cell r="N3057" t="str">
            <v>호표 411</v>
          </cell>
        </row>
        <row r="3058">
          <cell r="B3058" t="str">
            <v>경고테이프</v>
          </cell>
          <cell r="C3058" t="str">
            <v>저압용</v>
          </cell>
          <cell r="D3058" t="str">
            <v>㎥</v>
          </cell>
          <cell r="E3058">
            <v>2</v>
          </cell>
          <cell r="F3058">
            <v>941</v>
          </cell>
          <cell r="G3058">
            <v>1882</v>
          </cell>
          <cell r="H3058">
            <v>452</v>
          </cell>
          <cell r="I3058">
            <v>904</v>
          </cell>
          <cell r="J3058">
            <v>489</v>
          </cell>
          <cell r="K3058">
            <v>978</v>
          </cell>
          <cell r="L3058">
            <v>0</v>
          </cell>
          <cell r="M3058">
            <v>0</v>
          </cell>
          <cell r="N3058" t="str">
            <v>호표 484</v>
          </cell>
        </row>
        <row r="3059">
          <cell r="A3059" t="str">
            <v>481</v>
          </cell>
          <cell r="B3059" t="str">
            <v xml:space="preserve"> [ 합          계 ]</v>
          </cell>
          <cell r="C3059" t="str">
            <v/>
          </cell>
          <cell r="D3059" t="str">
            <v/>
          </cell>
          <cell r="G3059">
            <v>25845</v>
          </cell>
          <cell r="I3059">
            <v>7787</v>
          </cell>
          <cell r="K3059">
            <v>17549</v>
          </cell>
          <cell r="M3059">
            <v>509</v>
          </cell>
          <cell r="N3059" t="str">
            <v/>
          </cell>
        </row>
        <row r="3061">
          <cell r="B3061" t="str">
            <v>관로굴착A  500Wx800H  ㎥     ( 호표 482 )</v>
          </cell>
        </row>
        <row r="3062">
          <cell r="B3062" t="str">
            <v>터파기(기계90%,인력10%)</v>
          </cell>
          <cell r="C3062" t="str">
            <v>보통토사</v>
          </cell>
          <cell r="D3062" t="str">
            <v>㎥</v>
          </cell>
          <cell r="E3062">
            <v>0.44</v>
          </cell>
          <cell r="F3062">
            <v>3074</v>
          </cell>
          <cell r="G3062">
            <v>1352.56</v>
          </cell>
          <cell r="H3062">
            <v>523</v>
          </cell>
          <cell r="I3062">
            <v>230.12</v>
          </cell>
          <cell r="J3062">
            <v>2095</v>
          </cell>
          <cell r="K3062">
            <v>921.8</v>
          </cell>
          <cell r="L3062">
            <v>456</v>
          </cell>
          <cell r="M3062">
            <v>200.64</v>
          </cell>
          <cell r="N3062" t="str">
            <v>호표 479</v>
          </cell>
        </row>
        <row r="3063">
          <cell r="B3063" t="str">
            <v>되메우기 및 다짐</v>
          </cell>
          <cell r="C3063" t="str">
            <v>(기계90%,인력10%)</v>
          </cell>
          <cell r="D3063" t="str">
            <v>㎥</v>
          </cell>
          <cell r="E3063">
            <v>0.44</v>
          </cell>
          <cell r="F3063">
            <v>3144</v>
          </cell>
          <cell r="G3063">
            <v>1383.36</v>
          </cell>
          <cell r="H3063">
            <v>473</v>
          </cell>
          <cell r="I3063">
            <v>208.12</v>
          </cell>
          <cell r="J3063">
            <v>2271</v>
          </cell>
          <cell r="K3063">
            <v>999.24</v>
          </cell>
          <cell r="L3063">
            <v>400</v>
          </cell>
          <cell r="M3063">
            <v>176</v>
          </cell>
          <cell r="N3063" t="str">
            <v>호표 480</v>
          </cell>
        </row>
        <row r="3064">
          <cell r="B3064" t="str">
            <v>경고테이프</v>
          </cell>
          <cell r="C3064" t="str">
            <v>저압용</v>
          </cell>
          <cell r="D3064" t="str">
            <v>㎥</v>
          </cell>
          <cell r="E3064">
            <v>2</v>
          </cell>
          <cell r="F3064">
            <v>941</v>
          </cell>
          <cell r="G3064">
            <v>1882</v>
          </cell>
          <cell r="H3064">
            <v>452</v>
          </cell>
          <cell r="I3064">
            <v>904</v>
          </cell>
          <cell r="J3064">
            <v>489</v>
          </cell>
          <cell r="K3064">
            <v>978</v>
          </cell>
          <cell r="L3064">
            <v>0</v>
          </cell>
          <cell r="M3064">
            <v>0</v>
          </cell>
          <cell r="N3064" t="str">
            <v>호표 484</v>
          </cell>
        </row>
        <row r="3065">
          <cell r="A3065" t="str">
            <v>482</v>
          </cell>
          <cell r="B3065" t="str">
            <v xml:space="preserve"> [ 합          계 ]</v>
          </cell>
          <cell r="C3065" t="str">
            <v/>
          </cell>
          <cell r="D3065" t="str">
            <v/>
          </cell>
          <cell r="G3065">
            <v>4617</v>
          </cell>
          <cell r="I3065">
            <v>1342</v>
          </cell>
          <cell r="K3065">
            <v>2899</v>
          </cell>
          <cell r="M3065">
            <v>376</v>
          </cell>
          <cell r="N3065" t="str">
            <v/>
          </cell>
        </row>
        <row r="3067">
          <cell r="B3067" t="str">
            <v>잔토처리  기계  ㎥     ( 호표 483 )</v>
          </cell>
        </row>
        <row r="3068">
          <cell r="A3068" t="str">
            <v>잔토처리㎥</v>
          </cell>
          <cell r="B3068" t="str">
            <v>잔토처리</v>
          </cell>
          <cell r="C3068" t="str">
            <v/>
          </cell>
          <cell r="D3068" t="str">
            <v>㎥</v>
          </cell>
          <cell r="E3068">
            <v>1</v>
          </cell>
          <cell r="F3068">
            <v>6216</v>
          </cell>
          <cell r="G3068">
            <v>6216</v>
          </cell>
          <cell r="H3068">
            <v>2726</v>
          </cell>
          <cell r="I3068">
            <v>2726</v>
          </cell>
          <cell r="J3068">
            <v>2029</v>
          </cell>
          <cell r="K3068">
            <v>2029</v>
          </cell>
          <cell r="L3068">
            <v>1461</v>
          </cell>
          <cell r="M3068">
            <v>1461</v>
          </cell>
          <cell r="N3068" t="str">
            <v/>
          </cell>
        </row>
        <row r="3069">
          <cell r="A3069" t="str">
            <v>483</v>
          </cell>
          <cell r="B3069" t="str">
            <v xml:space="preserve"> [ 합          계 ]</v>
          </cell>
          <cell r="C3069" t="str">
            <v/>
          </cell>
          <cell r="D3069" t="str">
            <v/>
          </cell>
          <cell r="G3069">
            <v>6216</v>
          </cell>
          <cell r="I3069">
            <v>2726</v>
          </cell>
          <cell r="K3069">
            <v>2029</v>
          </cell>
          <cell r="M3069">
            <v>1461</v>
          </cell>
          <cell r="N3069" t="str">
            <v/>
          </cell>
        </row>
        <row r="3071">
          <cell r="B3071" t="str">
            <v>경고테이프  저압용  ㎥     ( 호표 484 )</v>
          </cell>
        </row>
        <row r="3072">
          <cell r="A3072" t="str">
            <v>전기위험 표지시트저압용M</v>
          </cell>
          <cell r="B3072" t="str">
            <v>전기위험 표지시트</v>
          </cell>
          <cell r="C3072" t="str">
            <v>저압용</v>
          </cell>
          <cell r="D3072" t="str">
            <v>M</v>
          </cell>
          <cell r="E3072">
            <v>2</v>
          </cell>
          <cell r="F3072">
            <v>387</v>
          </cell>
          <cell r="G3072">
            <v>774</v>
          </cell>
          <cell r="H3072">
            <v>224</v>
          </cell>
          <cell r="I3072">
            <v>448</v>
          </cell>
          <cell r="J3072">
            <v>163</v>
          </cell>
          <cell r="K3072">
            <v>326</v>
          </cell>
          <cell r="L3072">
            <v>0</v>
          </cell>
          <cell r="M3072">
            <v>0</v>
          </cell>
          <cell r="N3072" t="str">
            <v>호표 432</v>
          </cell>
        </row>
        <row r="3073">
          <cell r="A3073" t="str">
            <v>노 무 비저압케이블전공인</v>
          </cell>
          <cell r="B3073" t="str">
            <v>노 무 비</v>
          </cell>
          <cell r="C3073" t="str">
            <v>저압케이블전공</v>
          </cell>
          <cell r="D3073" t="str">
            <v>인</v>
          </cell>
          <cell r="E3073">
            <v>5.0000000000000001E-4</v>
          </cell>
          <cell r="F3073">
            <v>163808</v>
          </cell>
          <cell r="G3073">
            <v>81.900000000000006</v>
          </cell>
          <cell r="H3073">
            <v>0</v>
          </cell>
          <cell r="I3073">
            <v>0</v>
          </cell>
          <cell r="J3073">
            <v>163808</v>
          </cell>
          <cell r="K3073">
            <v>81.900000000000006</v>
          </cell>
          <cell r="L3073">
            <v>0</v>
          </cell>
          <cell r="M3073">
            <v>0</v>
          </cell>
          <cell r="N3073" t="str">
            <v/>
          </cell>
        </row>
        <row r="3074">
          <cell r="A3074" t="str">
            <v>노 무 비보통인부인</v>
          </cell>
          <cell r="B3074" t="str">
            <v>노 무 비</v>
          </cell>
          <cell r="C3074" t="str">
            <v>보통인부</v>
          </cell>
          <cell r="D3074" t="str">
            <v>인</v>
          </cell>
          <cell r="E3074">
            <v>1E-3</v>
          </cell>
          <cell r="F3074">
            <v>81443</v>
          </cell>
          <cell r="G3074">
            <v>81.44</v>
          </cell>
          <cell r="H3074">
            <v>0</v>
          </cell>
          <cell r="I3074">
            <v>0</v>
          </cell>
          <cell r="J3074">
            <v>81443</v>
          </cell>
          <cell r="K3074">
            <v>81.44</v>
          </cell>
          <cell r="L3074">
            <v>0</v>
          </cell>
          <cell r="M3074">
            <v>0</v>
          </cell>
          <cell r="N3074" t="str">
            <v/>
          </cell>
        </row>
        <row r="3075">
          <cell r="B3075" t="str">
            <v>공구손료</v>
          </cell>
          <cell r="C3075" t="str">
            <v>인력품의 3%</v>
          </cell>
          <cell r="D3075" t="str">
            <v>식</v>
          </cell>
          <cell r="E3075">
            <v>1</v>
          </cell>
          <cell r="F3075">
            <v>4.9000000000000004</v>
          </cell>
          <cell r="G3075">
            <v>4.9000000000000004</v>
          </cell>
          <cell r="H3075">
            <v>4.9000000000000004</v>
          </cell>
          <cell r="I3075">
            <v>4.9000000000000004</v>
          </cell>
          <cell r="J3075">
            <v>0</v>
          </cell>
          <cell r="K3075">
            <v>0</v>
          </cell>
          <cell r="L3075">
            <v>0</v>
          </cell>
          <cell r="M3075">
            <v>0</v>
          </cell>
          <cell r="N3075" t="str">
            <v/>
          </cell>
        </row>
        <row r="3076">
          <cell r="A3076" t="str">
            <v>484</v>
          </cell>
          <cell r="B3076" t="str">
            <v xml:space="preserve"> [ 합          계 ]</v>
          </cell>
          <cell r="C3076" t="str">
            <v/>
          </cell>
          <cell r="D3076" t="str">
            <v/>
          </cell>
          <cell r="G3076">
            <v>941</v>
          </cell>
          <cell r="I3076">
            <v>452</v>
          </cell>
          <cell r="K3076">
            <v>489</v>
          </cell>
          <cell r="M3076">
            <v>0</v>
          </cell>
          <cell r="N3076" t="str">
            <v/>
          </cell>
        </row>
        <row r="3078">
          <cell r="B3078" t="str">
            <v>UTP 케이블(구내)  난연성10 Mbps 25P  M     ( 호표 485 )</v>
          </cell>
        </row>
        <row r="3079">
          <cell r="A3079" t="str">
            <v>UTP 케이블UTP Cat.5E, 25Pm</v>
          </cell>
          <cell r="B3079" t="str">
            <v>UTP 케이블</v>
          </cell>
          <cell r="C3079" t="str">
            <v>UTP Cat.5E, 25P</v>
          </cell>
          <cell r="D3079" t="str">
            <v>m</v>
          </cell>
          <cell r="E3079">
            <v>1.075</v>
          </cell>
          <cell r="F3079">
            <v>2316</v>
          </cell>
          <cell r="G3079">
            <v>2489.6999999999998</v>
          </cell>
          <cell r="H3079">
            <v>2316</v>
          </cell>
          <cell r="I3079">
            <v>2489.6999999999998</v>
          </cell>
          <cell r="J3079">
            <v>0</v>
          </cell>
          <cell r="K3079">
            <v>0</v>
          </cell>
          <cell r="L3079">
            <v>0</v>
          </cell>
          <cell r="M3079">
            <v>0</v>
          </cell>
          <cell r="N3079" t="str">
            <v/>
          </cell>
        </row>
        <row r="3080">
          <cell r="B3080" t="str">
            <v>잡재료비</v>
          </cell>
          <cell r="C3080" t="str">
            <v>배관배선의 2%</v>
          </cell>
          <cell r="D3080" t="str">
            <v>식</v>
          </cell>
          <cell r="E3080">
            <v>1</v>
          </cell>
          <cell r="F3080">
            <v>49.79</v>
          </cell>
          <cell r="G3080">
            <v>49.79</v>
          </cell>
          <cell r="H3080">
            <v>49.79</v>
          </cell>
          <cell r="I3080">
            <v>49.79</v>
          </cell>
          <cell r="J3080">
            <v>0</v>
          </cell>
          <cell r="K3080">
            <v>0</v>
          </cell>
          <cell r="L3080">
            <v>0</v>
          </cell>
          <cell r="M3080">
            <v>0</v>
          </cell>
          <cell r="N3080" t="str">
            <v/>
          </cell>
        </row>
        <row r="3081">
          <cell r="A3081" t="str">
            <v>노 무 비통신케이블공인</v>
          </cell>
          <cell r="B3081" t="str">
            <v>노 무 비</v>
          </cell>
          <cell r="C3081" t="str">
            <v>통신케이블공</v>
          </cell>
          <cell r="D3081" t="str">
            <v>인</v>
          </cell>
          <cell r="E3081">
            <v>2.5000000000000001E-2</v>
          </cell>
          <cell r="F3081">
            <v>210204</v>
          </cell>
          <cell r="G3081">
            <v>5255.1</v>
          </cell>
          <cell r="H3081">
            <v>0</v>
          </cell>
          <cell r="I3081">
            <v>0</v>
          </cell>
          <cell r="J3081">
            <v>210204</v>
          </cell>
          <cell r="K3081">
            <v>5255.1</v>
          </cell>
          <cell r="L3081">
            <v>0</v>
          </cell>
          <cell r="M3081">
            <v>0</v>
          </cell>
          <cell r="N3081" t="str">
            <v/>
          </cell>
        </row>
        <row r="3082">
          <cell r="B3082" t="str">
            <v>공구손료</v>
          </cell>
          <cell r="C3082" t="str">
            <v>인력품의 3%</v>
          </cell>
          <cell r="D3082" t="str">
            <v>식</v>
          </cell>
          <cell r="E3082">
            <v>1</v>
          </cell>
          <cell r="F3082">
            <v>157.65</v>
          </cell>
          <cell r="G3082">
            <v>157.65</v>
          </cell>
          <cell r="H3082">
            <v>157.65</v>
          </cell>
          <cell r="I3082">
            <v>157.65</v>
          </cell>
          <cell r="J3082">
            <v>0</v>
          </cell>
          <cell r="K3082">
            <v>0</v>
          </cell>
          <cell r="L3082">
            <v>0</v>
          </cell>
          <cell r="M3082">
            <v>0</v>
          </cell>
          <cell r="N3082" t="str">
            <v/>
          </cell>
        </row>
        <row r="3083">
          <cell r="A3083" t="str">
            <v>485</v>
          </cell>
          <cell r="B3083" t="str">
            <v xml:space="preserve"> [ 합          계 ]</v>
          </cell>
          <cell r="C3083" t="str">
            <v/>
          </cell>
          <cell r="D3083" t="str">
            <v/>
          </cell>
          <cell r="G3083">
            <v>7952</v>
          </cell>
          <cell r="I3083">
            <v>2697</v>
          </cell>
          <cell r="K3083">
            <v>5255</v>
          </cell>
          <cell r="M3083">
            <v>0</v>
          </cell>
          <cell r="N3083" t="str">
            <v/>
          </cell>
        </row>
        <row r="3085">
          <cell r="B3085" t="str">
            <v>0.6/1kV 트레이용 절연난연 제어  5C 1.5㎟  M     ( 호표 486 )</v>
          </cell>
        </row>
        <row r="3086">
          <cell r="A3086" t="str">
            <v>0.6/1kV 비닐절연난연비닐시스F-CVV, 5C 1.5㎟m</v>
          </cell>
          <cell r="B3086" t="str">
            <v>0.6/1kV 비닐절연난연비닐시스</v>
          </cell>
          <cell r="C3086" t="str">
            <v>F-CVV, 5C 1.5㎟</v>
          </cell>
          <cell r="D3086" t="str">
            <v>m</v>
          </cell>
          <cell r="E3086">
            <v>1.05</v>
          </cell>
          <cell r="F3086">
            <v>1637</v>
          </cell>
          <cell r="G3086">
            <v>1718.85</v>
          </cell>
          <cell r="H3086">
            <v>1637</v>
          </cell>
          <cell r="I3086">
            <v>1718.85</v>
          </cell>
          <cell r="J3086">
            <v>0</v>
          </cell>
          <cell r="K3086">
            <v>0</v>
          </cell>
          <cell r="L3086">
            <v>0</v>
          </cell>
          <cell r="M3086">
            <v>0</v>
          </cell>
          <cell r="N3086" t="str">
            <v/>
          </cell>
        </row>
        <row r="3087">
          <cell r="B3087" t="str">
            <v>잡재료비</v>
          </cell>
          <cell r="C3087" t="str">
            <v>배관배선의 2%</v>
          </cell>
          <cell r="D3087" t="str">
            <v>식</v>
          </cell>
          <cell r="E3087">
            <v>1</v>
          </cell>
          <cell r="F3087">
            <v>34.369999999999997</v>
          </cell>
          <cell r="G3087">
            <v>34.369999999999997</v>
          </cell>
          <cell r="H3087">
            <v>34.369999999999997</v>
          </cell>
          <cell r="I3087">
            <v>34.369999999999997</v>
          </cell>
          <cell r="J3087">
            <v>0</v>
          </cell>
          <cell r="K3087">
            <v>0</v>
          </cell>
          <cell r="L3087">
            <v>0</v>
          </cell>
          <cell r="M3087">
            <v>0</v>
          </cell>
          <cell r="N3087" t="str">
            <v/>
          </cell>
        </row>
        <row r="3088">
          <cell r="A3088" t="str">
            <v>노 무 비저압케이블전공인</v>
          </cell>
          <cell r="B3088" t="str">
            <v>노 무 비</v>
          </cell>
          <cell r="C3088" t="str">
            <v>저압케이블전공</v>
          </cell>
          <cell r="D3088" t="str">
            <v>인</v>
          </cell>
          <cell r="E3088">
            <v>3.2000000000000001E-2</v>
          </cell>
          <cell r="F3088">
            <v>163808</v>
          </cell>
          <cell r="G3088">
            <v>5241.8500000000004</v>
          </cell>
          <cell r="H3088">
            <v>0</v>
          </cell>
          <cell r="I3088">
            <v>0</v>
          </cell>
          <cell r="J3088">
            <v>163808</v>
          </cell>
          <cell r="K3088">
            <v>5241.8500000000004</v>
          </cell>
          <cell r="L3088">
            <v>0</v>
          </cell>
          <cell r="M3088">
            <v>0</v>
          </cell>
          <cell r="N3088" t="str">
            <v/>
          </cell>
        </row>
        <row r="3089">
          <cell r="A3089" t="str">
            <v>노 무 비통신케이블공인</v>
          </cell>
          <cell r="B3089" t="str">
            <v>노 무 비</v>
          </cell>
          <cell r="C3089" t="str">
            <v>통신케이블공</v>
          </cell>
          <cell r="D3089" t="str">
            <v>인</v>
          </cell>
          <cell r="F3089">
            <v>210204</v>
          </cell>
          <cell r="G3089">
            <v>0</v>
          </cell>
          <cell r="H3089">
            <v>0</v>
          </cell>
          <cell r="I3089">
            <v>0</v>
          </cell>
          <cell r="J3089">
            <v>210204</v>
          </cell>
          <cell r="K3089">
            <v>0</v>
          </cell>
          <cell r="L3089">
            <v>0</v>
          </cell>
          <cell r="M3089">
            <v>0</v>
          </cell>
          <cell r="N3089" t="str">
            <v/>
          </cell>
        </row>
        <row r="3090">
          <cell r="B3090" t="str">
            <v>공구손료</v>
          </cell>
          <cell r="C3090" t="str">
            <v>인력품의 3%</v>
          </cell>
          <cell r="D3090" t="str">
            <v>식</v>
          </cell>
          <cell r="E3090">
            <v>1</v>
          </cell>
          <cell r="F3090">
            <v>157.25</v>
          </cell>
          <cell r="G3090">
            <v>157.25</v>
          </cell>
          <cell r="H3090">
            <v>157.25</v>
          </cell>
          <cell r="I3090">
            <v>157.25</v>
          </cell>
          <cell r="J3090">
            <v>0</v>
          </cell>
          <cell r="K3090">
            <v>0</v>
          </cell>
          <cell r="L3090">
            <v>0</v>
          </cell>
          <cell r="M3090">
            <v>0</v>
          </cell>
          <cell r="N3090" t="str">
            <v/>
          </cell>
        </row>
        <row r="3091">
          <cell r="A3091" t="str">
            <v>486</v>
          </cell>
          <cell r="B3091" t="str">
            <v xml:space="preserve"> [ 합          계 ]</v>
          </cell>
          <cell r="C3091" t="str">
            <v/>
          </cell>
          <cell r="D3091" t="str">
            <v/>
          </cell>
          <cell r="G3091">
            <v>7151</v>
          </cell>
          <cell r="I3091">
            <v>1910</v>
          </cell>
          <cell r="K3091">
            <v>5241</v>
          </cell>
          <cell r="M3091">
            <v>0</v>
          </cell>
          <cell r="N3091" t="str">
            <v/>
          </cell>
        </row>
        <row r="3093">
          <cell r="B3093" t="str">
            <v>0.6/1kV 트레이용 절연난연 제어  8C 1.5㎟  M     ( 호표 487 )</v>
          </cell>
        </row>
        <row r="3094">
          <cell r="A3094" t="str">
            <v>0.6/1kV 비닐절연난연비닐시스F-CVV, 8C 1.5㎟m</v>
          </cell>
          <cell r="B3094" t="str">
            <v>0.6/1kV 비닐절연난연비닐시스</v>
          </cell>
          <cell r="C3094" t="str">
            <v>F-CVV, 8C 1.5㎟</v>
          </cell>
          <cell r="D3094" t="str">
            <v>m</v>
          </cell>
          <cell r="E3094">
            <v>1.075</v>
          </cell>
          <cell r="F3094">
            <v>2195</v>
          </cell>
          <cell r="G3094">
            <v>2359.62</v>
          </cell>
          <cell r="H3094">
            <v>2195</v>
          </cell>
          <cell r="I3094">
            <v>2359.62</v>
          </cell>
          <cell r="J3094">
            <v>0</v>
          </cell>
          <cell r="K3094">
            <v>0</v>
          </cell>
          <cell r="L3094">
            <v>0</v>
          </cell>
          <cell r="M3094">
            <v>0</v>
          </cell>
          <cell r="N3094" t="str">
            <v/>
          </cell>
        </row>
        <row r="3095">
          <cell r="B3095" t="str">
            <v>잡재료비</v>
          </cell>
          <cell r="C3095" t="str">
            <v>배관배선의 2%</v>
          </cell>
          <cell r="D3095" t="str">
            <v>식</v>
          </cell>
          <cell r="E3095">
            <v>1</v>
          </cell>
          <cell r="F3095">
            <v>47.19</v>
          </cell>
          <cell r="G3095">
            <v>47.19</v>
          </cell>
          <cell r="H3095">
            <v>47.19</v>
          </cell>
          <cell r="I3095">
            <v>47.19</v>
          </cell>
          <cell r="J3095">
            <v>0</v>
          </cell>
          <cell r="K3095">
            <v>0</v>
          </cell>
          <cell r="L3095">
            <v>0</v>
          </cell>
          <cell r="M3095">
            <v>0</v>
          </cell>
          <cell r="N3095" t="str">
            <v/>
          </cell>
        </row>
        <row r="3096">
          <cell r="A3096" t="str">
            <v>노 무 비저압케이블전공인</v>
          </cell>
          <cell r="B3096" t="str">
            <v>노 무 비</v>
          </cell>
          <cell r="C3096" t="str">
            <v>저압케이블전공</v>
          </cell>
          <cell r="D3096" t="str">
            <v>인</v>
          </cell>
          <cell r="E3096">
            <v>4.2000000000000003E-2</v>
          </cell>
          <cell r="F3096">
            <v>163808</v>
          </cell>
          <cell r="G3096">
            <v>6879.93</v>
          </cell>
          <cell r="H3096">
            <v>0</v>
          </cell>
          <cell r="I3096">
            <v>0</v>
          </cell>
          <cell r="J3096">
            <v>163808</v>
          </cell>
          <cell r="K3096">
            <v>6879.93</v>
          </cell>
          <cell r="L3096">
            <v>0</v>
          </cell>
          <cell r="M3096">
            <v>0</v>
          </cell>
          <cell r="N3096" t="str">
            <v/>
          </cell>
        </row>
        <row r="3097">
          <cell r="A3097" t="str">
            <v>노 무 비통신케이블공인</v>
          </cell>
          <cell r="B3097" t="str">
            <v>노 무 비</v>
          </cell>
          <cell r="C3097" t="str">
            <v>통신케이블공</v>
          </cell>
          <cell r="D3097" t="str">
            <v>인</v>
          </cell>
          <cell r="F3097">
            <v>210204</v>
          </cell>
          <cell r="G3097">
            <v>0</v>
          </cell>
          <cell r="H3097">
            <v>0</v>
          </cell>
          <cell r="I3097">
            <v>0</v>
          </cell>
          <cell r="J3097">
            <v>210204</v>
          </cell>
          <cell r="K3097">
            <v>0</v>
          </cell>
          <cell r="L3097">
            <v>0</v>
          </cell>
          <cell r="M3097">
            <v>0</v>
          </cell>
          <cell r="N3097" t="str">
            <v/>
          </cell>
        </row>
        <row r="3098">
          <cell r="B3098" t="str">
            <v>공구손료</v>
          </cell>
          <cell r="C3098" t="str">
            <v>인력품의 3%</v>
          </cell>
          <cell r="D3098" t="str">
            <v>식</v>
          </cell>
          <cell r="E3098">
            <v>1</v>
          </cell>
          <cell r="F3098">
            <v>206.39</v>
          </cell>
          <cell r="G3098">
            <v>206.39</v>
          </cell>
          <cell r="H3098">
            <v>206.39</v>
          </cell>
          <cell r="I3098">
            <v>206.39</v>
          </cell>
          <cell r="J3098">
            <v>0</v>
          </cell>
          <cell r="K3098">
            <v>0</v>
          </cell>
          <cell r="L3098">
            <v>0</v>
          </cell>
          <cell r="M3098">
            <v>0</v>
          </cell>
          <cell r="N3098" t="str">
            <v/>
          </cell>
        </row>
        <row r="3099">
          <cell r="A3099" t="str">
            <v>487</v>
          </cell>
          <cell r="B3099" t="str">
            <v xml:space="preserve"> [ 합          계 ]</v>
          </cell>
          <cell r="C3099" t="str">
            <v/>
          </cell>
          <cell r="D3099" t="str">
            <v/>
          </cell>
          <cell r="G3099">
            <v>9492</v>
          </cell>
          <cell r="I3099">
            <v>2613</v>
          </cell>
          <cell r="K3099">
            <v>6879</v>
          </cell>
          <cell r="M3099">
            <v>0</v>
          </cell>
          <cell r="N3099" t="str">
            <v/>
          </cell>
        </row>
        <row r="3101">
          <cell r="B3101" t="str">
            <v>중간단자함  50 P, SUS  개     ( 호표 488 )</v>
          </cell>
        </row>
        <row r="3102">
          <cell r="A3102" t="str">
            <v>구내단자함중간단자함, 50 P, SUS개</v>
          </cell>
          <cell r="B3102" t="str">
            <v>구내단자함</v>
          </cell>
          <cell r="C3102" t="str">
            <v>중간단자함, 50 P, SUS</v>
          </cell>
          <cell r="D3102" t="str">
            <v>개</v>
          </cell>
          <cell r="E3102">
            <v>1</v>
          </cell>
          <cell r="F3102">
            <v>24000</v>
          </cell>
          <cell r="G3102">
            <v>24000</v>
          </cell>
          <cell r="H3102">
            <v>24000</v>
          </cell>
          <cell r="I3102">
            <v>24000</v>
          </cell>
          <cell r="J3102">
            <v>0</v>
          </cell>
          <cell r="K3102">
            <v>0</v>
          </cell>
          <cell r="L3102">
            <v>0</v>
          </cell>
          <cell r="M3102">
            <v>0</v>
          </cell>
          <cell r="N3102" t="str">
            <v/>
          </cell>
        </row>
        <row r="3103">
          <cell r="A3103" t="str">
            <v>노 무 비내선전공인</v>
          </cell>
          <cell r="B3103" t="str">
            <v>노 무 비</v>
          </cell>
          <cell r="C3103" t="str">
            <v>내선전공</v>
          </cell>
          <cell r="D3103" t="str">
            <v>인</v>
          </cell>
          <cell r="E3103">
            <v>0.72</v>
          </cell>
          <cell r="F3103">
            <v>135106</v>
          </cell>
          <cell r="G3103">
            <v>97276.32</v>
          </cell>
          <cell r="H3103">
            <v>0</v>
          </cell>
          <cell r="I3103">
            <v>0</v>
          </cell>
          <cell r="J3103">
            <v>135106</v>
          </cell>
          <cell r="K3103">
            <v>97276.32</v>
          </cell>
          <cell r="L3103">
            <v>0</v>
          </cell>
          <cell r="M3103">
            <v>0</v>
          </cell>
          <cell r="N3103" t="str">
            <v/>
          </cell>
        </row>
        <row r="3104">
          <cell r="A3104" t="str">
            <v>노 무 비보통인부인</v>
          </cell>
          <cell r="B3104" t="str">
            <v>노 무 비</v>
          </cell>
          <cell r="C3104" t="str">
            <v>보통인부</v>
          </cell>
          <cell r="D3104" t="str">
            <v>인</v>
          </cell>
          <cell r="E3104">
            <v>0.45</v>
          </cell>
          <cell r="F3104">
            <v>81443</v>
          </cell>
          <cell r="G3104">
            <v>36649.35</v>
          </cell>
          <cell r="H3104">
            <v>0</v>
          </cell>
          <cell r="I3104">
            <v>0</v>
          </cell>
          <cell r="J3104">
            <v>81443</v>
          </cell>
          <cell r="K3104">
            <v>36649.35</v>
          </cell>
          <cell r="L3104">
            <v>0</v>
          </cell>
          <cell r="M3104">
            <v>0</v>
          </cell>
          <cell r="N3104" t="str">
            <v/>
          </cell>
        </row>
        <row r="3105">
          <cell r="A3105" t="str">
            <v>노 무 비통신내선공인</v>
          </cell>
          <cell r="B3105" t="str">
            <v>노 무 비</v>
          </cell>
          <cell r="C3105" t="str">
            <v>통신내선공</v>
          </cell>
          <cell r="D3105" t="str">
            <v>인</v>
          </cell>
          <cell r="E3105">
            <v>0.65</v>
          </cell>
          <cell r="F3105">
            <v>129963</v>
          </cell>
          <cell r="G3105">
            <v>84475.95</v>
          </cell>
          <cell r="H3105">
            <v>0</v>
          </cell>
          <cell r="I3105">
            <v>0</v>
          </cell>
          <cell r="J3105">
            <v>129963</v>
          </cell>
          <cell r="K3105">
            <v>84475.95</v>
          </cell>
          <cell r="L3105">
            <v>0</v>
          </cell>
          <cell r="M3105">
            <v>0</v>
          </cell>
          <cell r="N3105" t="str">
            <v/>
          </cell>
        </row>
        <row r="3106">
          <cell r="B3106" t="str">
            <v>공구손료</v>
          </cell>
          <cell r="C3106" t="str">
            <v>인력품의 3%</v>
          </cell>
          <cell r="D3106" t="str">
            <v>식</v>
          </cell>
          <cell r="E3106">
            <v>1</v>
          </cell>
          <cell r="F3106">
            <v>6552.04</v>
          </cell>
          <cell r="G3106">
            <v>6552.04</v>
          </cell>
          <cell r="H3106">
            <v>6552.04</v>
          </cell>
          <cell r="I3106">
            <v>6552.04</v>
          </cell>
          <cell r="J3106">
            <v>0</v>
          </cell>
          <cell r="K3106">
            <v>0</v>
          </cell>
          <cell r="L3106">
            <v>0</v>
          </cell>
          <cell r="M3106">
            <v>0</v>
          </cell>
          <cell r="N3106" t="str">
            <v/>
          </cell>
        </row>
        <row r="3107">
          <cell r="A3107" t="str">
            <v>488</v>
          </cell>
          <cell r="B3107" t="str">
            <v xml:space="preserve"> [ 합          계 ]</v>
          </cell>
          <cell r="C3107" t="str">
            <v/>
          </cell>
          <cell r="D3107" t="str">
            <v/>
          </cell>
          <cell r="G3107">
            <v>248953</v>
          </cell>
          <cell r="I3107">
            <v>30552</v>
          </cell>
          <cell r="K3107">
            <v>218401</v>
          </cell>
          <cell r="M3107">
            <v>0</v>
          </cell>
          <cell r="N3107" t="str">
            <v/>
          </cell>
        </row>
        <row r="3109">
          <cell r="B3109" t="str">
            <v>세대단자함    개     ( 호표 489 )</v>
          </cell>
        </row>
        <row r="3110">
          <cell r="A3110" t="str">
            <v>세대단자함20P개</v>
          </cell>
          <cell r="B3110" t="str">
            <v>세대단자함</v>
          </cell>
          <cell r="C3110" t="str">
            <v>20P</v>
          </cell>
          <cell r="D3110" t="str">
            <v>개</v>
          </cell>
          <cell r="E3110">
            <v>1</v>
          </cell>
          <cell r="F3110">
            <v>19000</v>
          </cell>
          <cell r="G3110">
            <v>19000</v>
          </cell>
          <cell r="H3110">
            <v>19000</v>
          </cell>
          <cell r="I3110">
            <v>19000</v>
          </cell>
          <cell r="J3110">
            <v>0</v>
          </cell>
          <cell r="K3110">
            <v>0</v>
          </cell>
          <cell r="L3110">
            <v>0</v>
          </cell>
          <cell r="M3110">
            <v>0</v>
          </cell>
          <cell r="N3110" t="str">
            <v/>
          </cell>
        </row>
        <row r="3111">
          <cell r="A3111" t="str">
            <v>노 무 비내선전공인</v>
          </cell>
          <cell r="B3111" t="str">
            <v>노 무 비</v>
          </cell>
          <cell r="C3111" t="str">
            <v>내선전공</v>
          </cell>
          <cell r="D3111" t="str">
            <v>인</v>
          </cell>
          <cell r="E3111">
            <v>0.68</v>
          </cell>
          <cell r="F3111">
            <v>135106</v>
          </cell>
          <cell r="G3111">
            <v>91872.08</v>
          </cell>
          <cell r="H3111">
            <v>0</v>
          </cell>
          <cell r="I3111">
            <v>0</v>
          </cell>
          <cell r="J3111">
            <v>135106</v>
          </cell>
          <cell r="K3111">
            <v>91872.08</v>
          </cell>
          <cell r="L3111">
            <v>0</v>
          </cell>
          <cell r="M3111">
            <v>0</v>
          </cell>
          <cell r="N3111" t="str">
            <v/>
          </cell>
        </row>
        <row r="3112">
          <cell r="A3112" t="str">
            <v>노 무 비보통인부인</v>
          </cell>
          <cell r="B3112" t="str">
            <v>노 무 비</v>
          </cell>
          <cell r="C3112" t="str">
            <v>보통인부</v>
          </cell>
          <cell r="D3112" t="str">
            <v>인</v>
          </cell>
          <cell r="E3112">
            <v>0.46</v>
          </cell>
          <cell r="F3112">
            <v>81443</v>
          </cell>
          <cell r="G3112">
            <v>37463.78</v>
          </cell>
          <cell r="H3112">
            <v>0</v>
          </cell>
          <cell r="I3112">
            <v>0</v>
          </cell>
          <cell r="J3112">
            <v>81443</v>
          </cell>
          <cell r="K3112">
            <v>37463.78</v>
          </cell>
          <cell r="L3112">
            <v>0</v>
          </cell>
          <cell r="M3112">
            <v>0</v>
          </cell>
          <cell r="N3112" t="str">
            <v/>
          </cell>
        </row>
        <row r="3113">
          <cell r="B3113" t="str">
            <v>공구손료</v>
          </cell>
          <cell r="C3113" t="str">
            <v>인력품의 3%</v>
          </cell>
          <cell r="D3113" t="str">
            <v>식</v>
          </cell>
          <cell r="E3113">
            <v>1</v>
          </cell>
          <cell r="F3113">
            <v>3880.07</v>
          </cell>
          <cell r="G3113">
            <v>3880.07</v>
          </cell>
          <cell r="H3113">
            <v>3880.07</v>
          </cell>
          <cell r="I3113">
            <v>3880.07</v>
          </cell>
          <cell r="J3113">
            <v>0</v>
          </cell>
          <cell r="K3113">
            <v>0</v>
          </cell>
          <cell r="L3113">
            <v>0</v>
          </cell>
          <cell r="M3113">
            <v>0</v>
          </cell>
          <cell r="N3113" t="str">
            <v/>
          </cell>
        </row>
        <row r="3114">
          <cell r="A3114" t="str">
            <v>489</v>
          </cell>
          <cell r="B3114" t="str">
            <v xml:space="preserve"> [ 합          계 ]</v>
          </cell>
          <cell r="C3114" t="str">
            <v/>
          </cell>
          <cell r="D3114" t="str">
            <v/>
          </cell>
          <cell r="G3114">
            <v>152215</v>
          </cell>
          <cell r="I3114">
            <v>22880</v>
          </cell>
          <cell r="K3114">
            <v>129335</v>
          </cell>
          <cell r="M3114">
            <v>0</v>
          </cell>
          <cell r="N3114" t="str">
            <v/>
          </cell>
        </row>
        <row r="3116">
          <cell r="B3116" t="str">
            <v>접지 단자함  1CCT  개     ( 호표 490 )</v>
          </cell>
        </row>
        <row r="3117">
          <cell r="A3117" t="str">
            <v>접지단자함1CCT, STS개</v>
          </cell>
          <cell r="B3117" t="str">
            <v>접지단자함</v>
          </cell>
          <cell r="C3117" t="str">
            <v>1CCT, STS</v>
          </cell>
          <cell r="D3117" t="str">
            <v>개</v>
          </cell>
          <cell r="E3117">
            <v>1</v>
          </cell>
          <cell r="F3117">
            <v>66400</v>
          </cell>
          <cell r="G3117">
            <v>66400</v>
          </cell>
          <cell r="H3117">
            <v>66400</v>
          </cell>
          <cell r="I3117">
            <v>66400</v>
          </cell>
          <cell r="J3117">
            <v>0</v>
          </cell>
          <cell r="K3117">
            <v>0</v>
          </cell>
          <cell r="L3117">
            <v>0</v>
          </cell>
          <cell r="M3117">
            <v>0</v>
          </cell>
          <cell r="N3117" t="str">
            <v/>
          </cell>
        </row>
        <row r="3118">
          <cell r="A3118" t="str">
            <v>노 무 비내선전공인</v>
          </cell>
          <cell r="B3118" t="str">
            <v>노 무 비</v>
          </cell>
          <cell r="C3118" t="str">
            <v>내선전공</v>
          </cell>
          <cell r="D3118" t="str">
            <v>인</v>
          </cell>
          <cell r="E3118">
            <v>0.66</v>
          </cell>
          <cell r="F3118">
            <v>135106</v>
          </cell>
          <cell r="G3118">
            <v>89169.96</v>
          </cell>
          <cell r="H3118">
            <v>0</v>
          </cell>
          <cell r="I3118">
            <v>0</v>
          </cell>
          <cell r="J3118">
            <v>135106</v>
          </cell>
          <cell r="K3118">
            <v>89169.96</v>
          </cell>
          <cell r="L3118">
            <v>0</v>
          </cell>
          <cell r="M3118">
            <v>0</v>
          </cell>
          <cell r="N3118" t="str">
            <v/>
          </cell>
        </row>
        <row r="3119">
          <cell r="B3119" t="str">
            <v>공구손료</v>
          </cell>
          <cell r="C3119" t="str">
            <v>인력품의 3%</v>
          </cell>
          <cell r="D3119" t="str">
            <v>식</v>
          </cell>
          <cell r="E3119">
            <v>1</v>
          </cell>
          <cell r="F3119">
            <v>2675.09</v>
          </cell>
          <cell r="G3119">
            <v>2675.09</v>
          </cell>
          <cell r="H3119">
            <v>2675.09</v>
          </cell>
          <cell r="I3119">
            <v>2675.09</v>
          </cell>
          <cell r="J3119">
            <v>0</v>
          </cell>
          <cell r="K3119">
            <v>0</v>
          </cell>
          <cell r="L3119">
            <v>0</v>
          </cell>
          <cell r="M3119">
            <v>0</v>
          </cell>
          <cell r="N3119" t="str">
            <v/>
          </cell>
        </row>
        <row r="3120">
          <cell r="A3120" t="str">
            <v>490</v>
          </cell>
          <cell r="B3120" t="str">
            <v xml:space="preserve"> [ 합          계 ]</v>
          </cell>
          <cell r="C3120" t="str">
            <v/>
          </cell>
          <cell r="D3120" t="str">
            <v/>
          </cell>
          <cell r="G3120">
            <v>158244</v>
          </cell>
          <cell r="I3120">
            <v>69075</v>
          </cell>
          <cell r="K3120">
            <v>89169</v>
          </cell>
          <cell r="M3120">
            <v>0</v>
          </cell>
          <cell r="N3120" t="str">
            <v/>
          </cell>
        </row>
        <row r="3122">
          <cell r="B3122" t="str">
            <v>접지 단자함  5CCT  개     ( 호표 491 )</v>
          </cell>
        </row>
        <row r="3123">
          <cell r="A3123" t="str">
            <v>접지단자함10CCT, STS개</v>
          </cell>
          <cell r="B3123" t="str">
            <v>접지단자함</v>
          </cell>
          <cell r="C3123" t="str">
            <v>10CCT, STS</v>
          </cell>
          <cell r="D3123" t="str">
            <v>개</v>
          </cell>
          <cell r="E3123">
            <v>1</v>
          </cell>
          <cell r="F3123">
            <v>436000</v>
          </cell>
          <cell r="G3123">
            <v>436000</v>
          </cell>
          <cell r="H3123">
            <v>436000</v>
          </cell>
          <cell r="I3123">
            <v>436000</v>
          </cell>
          <cell r="J3123">
            <v>0</v>
          </cell>
          <cell r="K3123">
            <v>0</v>
          </cell>
          <cell r="L3123">
            <v>0</v>
          </cell>
          <cell r="M3123">
            <v>0</v>
          </cell>
          <cell r="N3123" t="str">
            <v/>
          </cell>
        </row>
        <row r="3124">
          <cell r="A3124" t="str">
            <v>노 무 비내선전공인</v>
          </cell>
          <cell r="B3124" t="str">
            <v>노 무 비</v>
          </cell>
          <cell r="C3124" t="str">
            <v>내선전공</v>
          </cell>
          <cell r="D3124" t="str">
            <v>인</v>
          </cell>
          <cell r="E3124">
            <v>0.66</v>
          </cell>
          <cell r="F3124">
            <v>135106</v>
          </cell>
          <cell r="G3124">
            <v>89169.96</v>
          </cell>
          <cell r="H3124">
            <v>0</v>
          </cell>
          <cell r="I3124">
            <v>0</v>
          </cell>
          <cell r="J3124">
            <v>135106</v>
          </cell>
          <cell r="K3124">
            <v>89169.96</v>
          </cell>
          <cell r="L3124">
            <v>0</v>
          </cell>
          <cell r="M3124">
            <v>0</v>
          </cell>
          <cell r="N3124" t="str">
            <v/>
          </cell>
        </row>
        <row r="3125">
          <cell r="B3125" t="str">
            <v>공구손료</v>
          </cell>
          <cell r="C3125" t="str">
            <v>인력품의 3%</v>
          </cell>
          <cell r="D3125" t="str">
            <v>식</v>
          </cell>
          <cell r="E3125">
            <v>1</v>
          </cell>
          <cell r="F3125">
            <v>2675.09</v>
          </cell>
          <cell r="G3125">
            <v>2675.09</v>
          </cell>
          <cell r="H3125">
            <v>2675.09</v>
          </cell>
          <cell r="I3125">
            <v>2675.09</v>
          </cell>
          <cell r="J3125">
            <v>0</v>
          </cell>
          <cell r="K3125">
            <v>0</v>
          </cell>
          <cell r="L3125">
            <v>0</v>
          </cell>
          <cell r="M3125">
            <v>0</v>
          </cell>
          <cell r="N3125" t="str">
            <v/>
          </cell>
        </row>
        <row r="3126">
          <cell r="A3126" t="str">
            <v>491</v>
          </cell>
          <cell r="B3126" t="str">
            <v xml:space="preserve"> [ 합          계 ]</v>
          </cell>
          <cell r="C3126" t="str">
            <v/>
          </cell>
          <cell r="D3126" t="str">
            <v/>
          </cell>
          <cell r="G3126">
            <v>527844</v>
          </cell>
          <cell r="I3126">
            <v>438675</v>
          </cell>
          <cell r="K3126">
            <v>89169</v>
          </cell>
          <cell r="M3126">
            <v>0</v>
          </cell>
          <cell r="N3126" t="str">
            <v/>
          </cell>
        </row>
        <row r="3128">
          <cell r="B3128" t="str">
            <v>지상파 TV 및 FM 라디오 안테나  안테나설치  개     ( 호표 492 )</v>
          </cell>
        </row>
        <row r="3129">
          <cell r="A3129" t="str">
            <v>안테나FM개</v>
          </cell>
          <cell r="B3129" t="str">
            <v>안테나</v>
          </cell>
          <cell r="C3129" t="str">
            <v>FM</v>
          </cell>
          <cell r="D3129" t="str">
            <v>개</v>
          </cell>
          <cell r="E3129">
            <v>1</v>
          </cell>
          <cell r="F3129">
            <v>130000</v>
          </cell>
          <cell r="G3129">
            <v>130000</v>
          </cell>
          <cell r="H3129">
            <v>130000</v>
          </cell>
          <cell r="I3129">
            <v>130000</v>
          </cell>
          <cell r="J3129">
            <v>0</v>
          </cell>
          <cell r="K3129">
            <v>0</v>
          </cell>
          <cell r="L3129">
            <v>0</v>
          </cell>
          <cell r="M3129">
            <v>0</v>
          </cell>
          <cell r="N3129" t="str">
            <v/>
          </cell>
        </row>
        <row r="3130">
          <cell r="A3130" t="str">
            <v>안테나 폴3-4m 2단대</v>
          </cell>
          <cell r="B3130" t="str">
            <v>안테나 폴</v>
          </cell>
          <cell r="C3130" t="str">
            <v>3-4m 2단</v>
          </cell>
          <cell r="D3130" t="str">
            <v>대</v>
          </cell>
          <cell r="E3130">
            <v>1</v>
          </cell>
          <cell r="F3130">
            <v>585200</v>
          </cell>
          <cell r="G3130">
            <v>585200</v>
          </cell>
          <cell r="H3130">
            <v>585200</v>
          </cell>
          <cell r="I3130">
            <v>585200</v>
          </cell>
          <cell r="J3130">
            <v>0</v>
          </cell>
          <cell r="K3130">
            <v>0</v>
          </cell>
          <cell r="L3130">
            <v>0</v>
          </cell>
          <cell r="M3130">
            <v>0</v>
          </cell>
          <cell r="N3130" t="str">
            <v/>
          </cell>
        </row>
        <row r="3131">
          <cell r="A3131" t="str">
            <v>앵커볼트M19×L450개</v>
          </cell>
          <cell r="B3131" t="str">
            <v>앵커볼트</v>
          </cell>
          <cell r="C3131" t="str">
            <v>M19×L450</v>
          </cell>
          <cell r="D3131" t="str">
            <v>개</v>
          </cell>
          <cell r="E3131">
            <v>4</v>
          </cell>
          <cell r="F3131">
            <v>1577</v>
          </cell>
          <cell r="G3131">
            <v>6308</v>
          </cell>
          <cell r="H3131">
            <v>1577</v>
          </cell>
          <cell r="I3131">
            <v>6308</v>
          </cell>
          <cell r="J3131">
            <v>0</v>
          </cell>
          <cell r="K3131">
            <v>0</v>
          </cell>
          <cell r="L3131">
            <v>0</v>
          </cell>
          <cell r="M3131">
            <v>0</v>
          </cell>
          <cell r="N3131" t="str">
            <v/>
          </cell>
        </row>
        <row r="3132">
          <cell r="A3132" t="str">
            <v>노 무 비통신설비공인</v>
          </cell>
          <cell r="B3132" t="str">
            <v>노 무 비</v>
          </cell>
          <cell r="C3132" t="str">
            <v>통신설비공</v>
          </cell>
          <cell r="D3132" t="str">
            <v>인</v>
          </cell>
          <cell r="E3132">
            <v>0.35</v>
          </cell>
          <cell r="F3132">
            <v>137172</v>
          </cell>
          <cell r="G3132">
            <v>48010.2</v>
          </cell>
          <cell r="H3132">
            <v>0</v>
          </cell>
          <cell r="I3132">
            <v>0</v>
          </cell>
          <cell r="J3132">
            <v>137172</v>
          </cell>
          <cell r="K3132">
            <v>48010.2</v>
          </cell>
          <cell r="L3132">
            <v>0</v>
          </cell>
          <cell r="M3132">
            <v>0</v>
          </cell>
          <cell r="N3132" t="str">
            <v/>
          </cell>
        </row>
        <row r="3133">
          <cell r="A3133" t="str">
            <v>노 무 비무선안테나공인</v>
          </cell>
          <cell r="B3133" t="str">
            <v>노 무 비</v>
          </cell>
          <cell r="C3133" t="str">
            <v>무선안테나공</v>
          </cell>
          <cell r="D3133" t="str">
            <v>인</v>
          </cell>
          <cell r="E3133">
            <v>0.17</v>
          </cell>
          <cell r="F3133">
            <v>164612</v>
          </cell>
          <cell r="G3133">
            <v>27984.04</v>
          </cell>
          <cell r="H3133">
            <v>0</v>
          </cell>
          <cell r="I3133">
            <v>0</v>
          </cell>
          <cell r="J3133">
            <v>164612</v>
          </cell>
          <cell r="K3133">
            <v>27984.04</v>
          </cell>
          <cell r="L3133">
            <v>0</v>
          </cell>
          <cell r="M3133">
            <v>0</v>
          </cell>
          <cell r="N3133" t="str">
            <v/>
          </cell>
        </row>
        <row r="3134">
          <cell r="B3134" t="str">
            <v>공구손료</v>
          </cell>
          <cell r="C3134" t="str">
            <v>인력품의 3%</v>
          </cell>
          <cell r="D3134" t="str">
            <v>식</v>
          </cell>
          <cell r="E3134">
            <v>1</v>
          </cell>
          <cell r="F3134">
            <v>2279.8200000000002</v>
          </cell>
          <cell r="G3134">
            <v>2279.8200000000002</v>
          </cell>
          <cell r="H3134">
            <v>2279.8200000000002</v>
          </cell>
          <cell r="I3134">
            <v>2279.8200000000002</v>
          </cell>
          <cell r="J3134">
            <v>0</v>
          </cell>
          <cell r="K3134">
            <v>0</v>
          </cell>
          <cell r="L3134">
            <v>0</v>
          </cell>
          <cell r="M3134">
            <v>0</v>
          </cell>
          <cell r="N3134" t="str">
            <v/>
          </cell>
        </row>
        <row r="3135">
          <cell r="A3135" t="str">
            <v>492</v>
          </cell>
          <cell r="B3135" t="str">
            <v xml:space="preserve"> [ 합          계 ]</v>
          </cell>
          <cell r="C3135" t="str">
            <v/>
          </cell>
          <cell r="D3135" t="str">
            <v/>
          </cell>
          <cell r="G3135">
            <v>799781</v>
          </cell>
          <cell r="I3135">
            <v>723787</v>
          </cell>
          <cell r="K3135">
            <v>75994</v>
          </cell>
          <cell r="M3135">
            <v>0</v>
          </cell>
          <cell r="N3135" t="str">
            <v/>
          </cell>
        </row>
        <row r="3137">
          <cell r="B3137" t="str">
            <v>분배기  4분배기  개     ( 호표 493 )</v>
          </cell>
        </row>
        <row r="3138">
          <cell r="A3138" t="str">
            <v>TV 분배기함400*500(Door STS)Set</v>
          </cell>
          <cell r="B3138" t="str">
            <v>TV 분배기함</v>
          </cell>
          <cell r="C3138" t="str">
            <v>400*500(Door STS)</v>
          </cell>
          <cell r="D3138" t="str">
            <v>Set</v>
          </cell>
          <cell r="E3138">
            <v>1</v>
          </cell>
          <cell r="F3138">
            <v>0</v>
          </cell>
          <cell r="G3138">
            <v>0</v>
          </cell>
          <cell r="H3138">
            <v>0</v>
          </cell>
          <cell r="I3138">
            <v>0</v>
          </cell>
          <cell r="J3138">
            <v>0</v>
          </cell>
          <cell r="K3138">
            <v>0</v>
          </cell>
          <cell r="L3138">
            <v>0</v>
          </cell>
          <cell r="M3138">
            <v>0</v>
          </cell>
          <cell r="N3138" t="str">
            <v/>
          </cell>
        </row>
        <row r="3139">
          <cell r="A3139" t="str">
            <v>분배기쌍방향유니트, 4 분배기개</v>
          </cell>
          <cell r="B3139" t="str">
            <v>분배기</v>
          </cell>
          <cell r="C3139" t="str">
            <v>쌍방향유니트, 4 분배기</v>
          </cell>
          <cell r="D3139" t="str">
            <v>개</v>
          </cell>
          <cell r="E3139">
            <v>1</v>
          </cell>
          <cell r="F3139">
            <v>0</v>
          </cell>
          <cell r="G3139">
            <v>0</v>
          </cell>
          <cell r="H3139">
            <v>0</v>
          </cell>
          <cell r="I3139">
            <v>0</v>
          </cell>
          <cell r="J3139">
            <v>0</v>
          </cell>
          <cell r="K3139">
            <v>0</v>
          </cell>
          <cell r="L3139">
            <v>0</v>
          </cell>
          <cell r="M3139">
            <v>0</v>
          </cell>
          <cell r="N3139" t="str">
            <v/>
          </cell>
        </row>
        <row r="3140">
          <cell r="A3140" t="str">
            <v>노 무 비보통인부인</v>
          </cell>
          <cell r="B3140" t="str">
            <v>노 무 비</v>
          </cell>
          <cell r="C3140" t="str">
            <v>보통인부</v>
          </cell>
          <cell r="D3140" t="str">
            <v>인</v>
          </cell>
          <cell r="E3140">
            <v>9.6000000000000002E-2</v>
          </cell>
          <cell r="F3140">
            <v>81443</v>
          </cell>
          <cell r="G3140">
            <v>7818.52</v>
          </cell>
          <cell r="H3140">
            <v>0</v>
          </cell>
          <cell r="I3140">
            <v>0</v>
          </cell>
          <cell r="J3140">
            <v>81443</v>
          </cell>
          <cell r="K3140">
            <v>7818.52</v>
          </cell>
          <cell r="L3140">
            <v>0</v>
          </cell>
          <cell r="M3140">
            <v>0</v>
          </cell>
          <cell r="N3140" t="str">
            <v/>
          </cell>
        </row>
        <row r="3141">
          <cell r="A3141" t="str">
            <v>노 무 비통신설비공인</v>
          </cell>
          <cell r="B3141" t="str">
            <v>노 무 비</v>
          </cell>
          <cell r="C3141" t="str">
            <v>통신설비공</v>
          </cell>
          <cell r="D3141" t="str">
            <v>인</v>
          </cell>
          <cell r="E3141">
            <v>0.184</v>
          </cell>
          <cell r="F3141">
            <v>137172</v>
          </cell>
          <cell r="G3141">
            <v>25239.64</v>
          </cell>
          <cell r="H3141">
            <v>0</v>
          </cell>
          <cell r="I3141">
            <v>0</v>
          </cell>
          <cell r="J3141">
            <v>137172</v>
          </cell>
          <cell r="K3141">
            <v>25239.64</v>
          </cell>
          <cell r="L3141">
            <v>0</v>
          </cell>
          <cell r="M3141">
            <v>0</v>
          </cell>
          <cell r="N3141" t="str">
            <v/>
          </cell>
        </row>
        <row r="3142">
          <cell r="B3142" t="str">
            <v>공구손료</v>
          </cell>
          <cell r="C3142" t="str">
            <v>인력품의 3%</v>
          </cell>
          <cell r="D3142" t="str">
            <v>식</v>
          </cell>
          <cell r="E3142">
            <v>1</v>
          </cell>
          <cell r="F3142">
            <v>991.74</v>
          </cell>
          <cell r="G3142">
            <v>991.74</v>
          </cell>
          <cell r="H3142">
            <v>991.74</v>
          </cell>
          <cell r="I3142">
            <v>991.74</v>
          </cell>
          <cell r="J3142">
            <v>0</v>
          </cell>
          <cell r="K3142">
            <v>0</v>
          </cell>
          <cell r="L3142">
            <v>0</v>
          </cell>
          <cell r="M3142">
            <v>0</v>
          </cell>
          <cell r="N3142" t="str">
            <v/>
          </cell>
        </row>
        <row r="3143">
          <cell r="A3143" t="str">
            <v>493</v>
          </cell>
          <cell r="B3143" t="str">
            <v xml:space="preserve"> [ 합          계 ]</v>
          </cell>
          <cell r="C3143" t="str">
            <v/>
          </cell>
          <cell r="D3143" t="str">
            <v/>
          </cell>
          <cell r="G3143">
            <v>34049</v>
          </cell>
          <cell r="I3143">
            <v>991</v>
          </cell>
          <cell r="K3143">
            <v>33058</v>
          </cell>
          <cell r="M3143">
            <v>0</v>
          </cell>
          <cell r="N3143" t="str">
            <v/>
          </cell>
        </row>
        <row r="3145">
          <cell r="B3145" t="str">
            <v>혼스피커 설치    식     ( 호표 494 )</v>
          </cell>
        </row>
        <row r="3146">
          <cell r="A3146" t="str">
            <v>호온스피커20W(CLEAR)개</v>
          </cell>
          <cell r="B3146" t="str">
            <v>호온스피커</v>
          </cell>
          <cell r="C3146" t="str">
            <v>20W(CLEAR)</v>
          </cell>
          <cell r="D3146" t="str">
            <v>개</v>
          </cell>
          <cell r="E3146">
            <v>1</v>
          </cell>
          <cell r="F3146">
            <v>52000</v>
          </cell>
          <cell r="G3146">
            <v>52000</v>
          </cell>
          <cell r="H3146">
            <v>52000</v>
          </cell>
          <cell r="I3146">
            <v>52000</v>
          </cell>
          <cell r="J3146">
            <v>0</v>
          </cell>
          <cell r="K3146">
            <v>0</v>
          </cell>
          <cell r="L3146">
            <v>0</v>
          </cell>
          <cell r="M3146">
            <v>0</v>
          </cell>
          <cell r="N3146" t="str">
            <v/>
          </cell>
        </row>
        <row r="3147">
          <cell r="A3147" t="str">
            <v>노 무 비통신설비공인</v>
          </cell>
          <cell r="B3147" t="str">
            <v>노 무 비</v>
          </cell>
          <cell r="C3147" t="str">
            <v>통신설비공</v>
          </cell>
          <cell r="D3147" t="str">
            <v>인</v>
          </cell>
          <cell r="E3147">
            <v>0.33</v>
          </cell>
          <cell r="F3147">
            <v>137172</v>
          </cell>
          <cell r="G3147">
            <v>45266.76</v>
          </cell>
          <cell r="H3147">
            <v>0</v>
          </cell>
          <cell r="I3147">
            <v>0</v>
          </cell>
          <cell r="J3147">
            <v>137172</v>
          </cell>
          <cell r="K3147">
            <v>45266.76</v>
          </cell>
          <cell r="L3147">
            <v>0</v>
          </cell>
          <cell r="M3147">
            <v>0</v>
          </cell>
          <cell r="N3147" t="str">
            <v/>
          </cell>
        </row>
        <row r="3148">
          <cell r="B3148" t="str">
            <v>공구손료</v>
          </cell>
          <cell r="C3148" t="str">
            <v>인력품의 3%</v>
          </cell>
          <cell r="D3148" t="str">
            <v>식</v>
          </cell>
          <cell r="E3148">
            <v>1</v>
          </cell>
          <cell r="F3148">
            <v>1358</v>
          </cell>
          <cell r="G3148">
            <v>1358</v>
          </cell>
          <cell r="H3148">
            <v>1358</v>
          </cell>
          <cell r="I3148">
            <v>1358</v>
          </cell>
          <cell r="J3148">
            <v>0</v>
          </cell>
          <cell r="K3148">
            <v>0</v>
          </cell>
          <cell r="L3148">
            <v>0</v>
          </cell>
          <cell r="M3148">
            <v>0</v>
          </cell>
          <cell r="N3148" t="str">
            <v/>
          </cell>
        </row>
        <row r="3149">
          <cell r="A3149" t="str">
            <v>494</v>
          </cell>
          <cell r="B3149" t="str">
            <v xml:space="preserve"> [ 합          계 ]</v>
          </cell>
          <cell r="C3149" t="str">
            <v/>
          </cell>
          <cell r="D3149" t="str">
            <v/>
          </cell>
          <cell r="G3149">
            <v>98624</v>
          </cell>
          <cell r="I3149">
            <v>53358</v>
          </cell>
          <cell r="K3149">
            <v>45266</v>
          </cell>
          <cell r="M3149">
            <v>0</v>
          </cell>
          <cell r="N3149" t="str">
            <v/>
          </cell>
        </row>
        <row r="3151">
          <cell r="B3151" t="str">
            <v>경광등  자석식 125Φ(BRACKET포함)  EA     ( 호표 495 )</v>
          </cell>
        </row>
        <row r="3152">
          <cell r="A3152" t="str">
            <v>경광등자석식 125ΦEA</v>
          </cell>
          <cell r="B3152" t="str">
            <v>경광등</v>
          </cell>
          <cell r="C3152" t="str">
            <v>자석식 125Φ</v>
          </cell>
          <cell r="D3152" t="str">
            <v>EA</v>
          </cell>
          <cell r="E3152">
            <v>1</v>
          </cell>
          <cell r="F3152">
            <v>75000</v>
          </cell>
          <cell r="G3152">
            <v>75000</v>
          </cell>
          <cell r="H3152">
            <v>75000</v>
          </cell>
          <cell r="I3152">
            <v>75000</v>
          </cell>
          <cell r="J3152">
            <v>0</v>
          </cell>
          <cell r="K3152">
            <v>0</v>
          </cell>
          <cell r="L3152">
            <v>0</v>
          </cell>
          <cell r="M3152">
            <v>0</v>
          </cell>
          <cell r="N3152" t="str">
            <v/>
          </cell>
        </row>
        <row r="3153">
          <cell r="A3153" t="str">
            <v>경광등 BRACKET자석식 125ΦEA</v>
          </cell>
          <cell r="B3153" t="str">
            <v>경광등 BRACKET</v>
          </cell>
          <cell r="C3153" t="str">
            <v>자석식 125Φ</v>
          </cell>
          <cell r="D3153" t="str">
            <v>EA</v>
          </cell>
          <cell r="E3153">
            <v>1</v>
          </cell>
          <cell r="F3153">
            <v>59000</v>
          </cell>
          <cell r="G3153">
            <v>59000</v>
          </cell>
          <cell r="H3153">
            <v>59000</v>
          </cell>
          <cell r="I3153">
            <v>59000</v>
          </cell>
          <cell r="J3153">
            <v>0</v>
          </cell>
          <cell r="K3153">
            <v>0</v>
          </cell>
          <cell r="L3153">
            <v>0</v>
          </cell>
          <cell r="M3153">
            <v>0</v>
          </cell>
          <cell r="N3153" t="str">
            <v/>
          </cell>
        </row>
        <row r="3154">
          <cell r="A3154" t="str">
            <v>표지판경고표(토출중)EA</v>
          </cell>
          <cell r="B3154" t="str">
            <v>표지판</v>
          </cell>
          <cell r="C3154" t="str">
            <v>경고표(토출중)</v>
          </cell>
          <cell r="D3154" t="str">
            <v>EA</v>
          </cell>
          <cell r="E3154">
            <v>1</v>
          </cell>
          <cell r="F3154">
            <v>230000</v>
          </cell>
          <cell r="G3154">
            <v>230000</v>
          </cell>
          <cell r="H3154">
            <v>230000</v>
          </cell>
          <cell r="I3154">
            <v>230000</v>
          </cell>
          <cell r="J3154">
            <v>0</v>
          </cell>
          <cell r="K3154">
            <v>0</v>
          </cell>
          <cell r="L3154">
            <v>0</v>
          </cell>
          <cell r="M3154">
            <v>0</v>
          </cell>
          <cell r="N3154" t="str">
            <v/>
          </cell>
        </row>
        <row r="3155">
          <cell r="A3155" t="str">
            <v>노 무 비내선전공인</v>
          </cell>
          <cell r="B3155" t="str">
            <v>노 무 비</v>
          </cell>
          <cell r="C3155" t="str">
            <v>내선전공</v>
          </cell>
          <cell r="D3155" t="str">
            <v>인</v>
          </cell>
          <cell r="E3155">
            <v>0.6</v>
          </cell>
          <cell r="F3155">
            <v>135106</v>
          </cell>
          <cell r="G3155">
            <v>81063.600000000006</v>
          </cell>
          <cell r="H3155">
            <v>0</v>
          </cell>
          <cell r="I3155">
            <v>0</v>
          </cell>
          <cell r="J3155">
            <v>135106</v>
          </cell>
          <cell r="K3155">
            <v>81063.600000000006</v>
          </cell>
          <cell r="L3155">
            <v>0</v>
          </cell>
          <cell r="M3155">
            <v>0</v>
          </cell>
          <cell r="N3155" t="str">
            <v/>
          </cell>
        </row>
        <row r="3156">
          <cell r="B3156" t="str">
            <v>공구손료</v>
          </cell>
          <cell r="C3156" t="str">
            <v>인력품의 3%</v>
          </cell>
          <cell r="D3156" t="str">
            <v>식</v>
          </cell>
          <cell r="E3156">
            <v>1</v>
          </cell>
          <cell r="F3156">
            <v>2431.9</v>
          </cell>
          <cell r="G3156">
            <v>2431.9</v>
          </cell>
          <cell r="H3156">
            <v>2431.9</v>
          </cell>
          <cell r="I3156">
            <v>2431.9</v>
          </cell>
          <cell r="J3156">
            <v>0</v>
          </cell>
          <cell r="K3156">
            <v>0</v>
          </cell>
          <cell r="L3156">
            <v>0</v>
          </cell>
          <cell r="M3156">
            <v>0</v>
          </cell>
          <cell r="N3156" t="str">
            <v/>
          </cell>
        </row>
        <row r="3157">
          <cell r="A3157" t="str">
            <v>495</v>
          </cell>
          <cell r="B3157" t="str">
            <v xml:space="preserve"> [ 합          계 ]</v>
          </cell>
          <cell r="C3157" t="str">
            <v/>
          </cell>
          <cell r="D3157" t="str">
            <v/>
          </cell>
          <cell r="G3157">
            <v>447494</v>
          </cell>
          <cell r="I3157">
            <v>366431</v>
          </cell>
          <cell r="K3157">
            <v>81063</v>
          </cell>
          <cell r="M3157">
            <v>0</v>
          </cell>
          <cell r="N3157" t="str">
            <v/>
          </cell>
        </row>
        <row r="3159">
          <cell r="B3159" t="str">
            <v>TV안테나 및 피뢰침기초    개소     ( 호표 496 )</v>
          </cell>
        </row>
        <row r="3160">
          <cell r="B3160" t="str">
            <v>레미콘타설</v>
          </cell>
          <cell r="C3160" t="str">
            <v>무근(미할증)</v>
          </cell>
          <cell r="D3160" t="str">
            <v>M3</v>
          </cell>
          <cell r="E3160">
            <v>4.9000000000000002E-2</v>
          </cell>
          <cell r="F3160">
            <v>27166</v>
          </cell>
          <cell r="G3160">
            <v>1331.12</v>
          </cell>
          <cell r="H3160">
            <v>791</v>
          </cell>
          <cell r="I3160">
            <v>38.75</v>
          </cell>
          <cell r="J3160">
            <v>26375</v>
          </cell>
          <cell r="K3160">
            <v>1292.3699999999999</v>
          </cell>
          <cell r="L3160">
            <v>0</v>
          </cell>
          <cell r="M3160">
            <v>0</v>
          </cell>
          <cell r="N3160" t="str">
            <v>호표 402</v>
          </cell>
        </row>
        <row r="3161">
          <cell r="B3161" t="str">
            <v>합판거푸집</v>
          </cell>
          <cell r="C3161" t="str">
            <v>4회</v>
          </cell>
          <cell r="D3161" t="str">
            <v>M2</v>
          </cell>
          <cell r="E3161">
            <v>0.5</v>
          </cell>
          <cell r="F3161">
            <v>26105</v>
          </cell>
          <cell r="G3161">
            <v>13052.5</v>
          </cell>
          <cell r="H3161">
            <v>12069</v>
          </cell>
          <cell r="I3161">
            <v>6034.5</v>
          </cell>
          <cell r="J3161">
            <v>14036</v>
          </cell>
          <cell r="K3161">
            <v>7018</v>
          </cell>
          <cell r="L3161">
            <v>0</v>
          </cell>
          <cell r="M3161">
            <v>0</v>
          </cell>
          <cell r="N3161" t="str">
            <v>호표 13</v>
          </cell>
        </row>
        <row r="3162">
          <cell r="B3162" t="str">
            <v>기초앙카</v>
          </cell>
          <cell r="C3162" t="str">
            <v>Φ19x450Lx4EA</v>
          </cell>
          <cell r="D3162" t="str">
            <v>개소</v>
          </cell>
          <cell r="E3162">
            <v>1</v>
          </cell>
          <cell r="F3162">
            <v>77236</v>
          </cell>
          <cell r="G3162">
            <v>77236</v>
          </cell>
          <cell r="H3162">
            <v>8449</v>
          </cell>
          <cell r="I3162">
            <v>8449</v>
          </cell>
          <cell r="J3162">
            <v>68787</v>
          </cell>
          <cell r="K3162">
            <v>68787</v>
          </cell>
          <cell r="L3162">
            <v>0</v>
          </cell>
          <cell r="M3162">
            <v>0</v>
          </cell>
          <cell r="N3162" t="str">
            <v>호표 497</v>
          </cell>
        </row>
        <row r="3163">
          <cell r="A3163" t="str">
            <v>496</v>
          </cell>
          <cell r="B3163" t="str">
            <v xml:space="preserve"> [ 합          계 ]</v>
          </cell>
          <cell r="C3163" t="str">
            <v/>
          </cell>
          <cell r="D3163" t="str">
            <v/>
          </cell>
          <cell r="G3163">
            <v>91619</v>
          </cell>
          <cell r="I3163">
            <v>14522</v>
          </cell>
          <cell r="K3163">
            <v>77097</v>
          </cell>
          <cell r="M3163">
            <v>0</v>
          </cell>
          <cell r="N3163" t="str">
            <v/>
          </cell>
        </row>
        <row r="3165">
          <cell r="B3165" t="str">
            <v>기초앙카  Φ19x450Lx4EA  개소     ( 호표 497 )</v>
          </cell>
        </row>
        <row r="3166">
          <cell r="A3166" t="str">
            <v>앵커볼트M19×L450개</v>
          </cell>
          <cell r="B3166" t="str">
            <v>앵커볼트</v>
          </cell>
          <cell r="C3166" t="str">
            <v>M19×L450</v>
          </cell>
          <cell r="D3166" t="str">
            <v>개</v>
          </cell>
          <cell r="E3166">
            <v>4</v>
          </cell>
          <cell r="F3166">
            <v>1577</v>
          </cell>
          <cell r="G3166">
            <v>6308</v>
          </cell>
          <cell r="H3166">
            <v>1577</v>
          </cell>
          <cell r="I3166">
            <v>6308</v>
          </cell>
          <cell r="J3166">
            <v>0</v>
          </cell>
          <cell r="K3166">
            <v>0</v>
          </cell>
          <cell r="L3166">
            <v>0</v>
          </cell>
          <cell r="M3166">
            <v>0</v>
          </cell>
          <cell r="N3166" t="str">
            <v/>
          </cell>
        </row>
        <row r="3167">
          <cell r="B3167" t="str">
            <v>잡철물제작설치(철제)</v>
          </cell>
          <cell r="C3167" t="str">
            <v>간단</v>
          </cell>
          <cell r="D3167" t="str">
            <v>톤</v>
          </cell>
          <cell r="E3167">
            <v>1.0300000000000001E-3</v>
          </cell>
          <cell r="F3167">
            <v>4012011</v>
          </cell>
          <cell r="G3167">
            <v>4132.3599999999997</v>
          </cell>
          <cell r="H3167">
            <v>190388</v>
          </cell>
          <cell r="I3167">
            <v>196.09</v>
          </cell>
          <cell r="J3167">
            <v>3821623</v>
          </cell>
          <cell r="K3167">
            <v>3936.27</v>
          </cell>
          <cell r="L3167">
            <v>0</v>
          </cell>
          <cell r="M3167">
            <v>0</v>
          </cell>
          <cell r="N3167" t="str">
            <v>호표 404</v>
          </cell>
        </row>
        <row r="3168">
          <cell r="A3168" t="str">
            <v>노 무 비내선전공인</v>
          </cell>
          <cell r="B3168" t="str">
            <v>노 무 비</v>
          </cell>
          <cell r="C3168" t="str">
            <v>내선전공</v>
          </cell>
          <cell r="D3168" t="str">
            <v>인</v>
          </cell>
          <cell r="E3168">
            <v>0.48</v>
          </cell>
          <cell r="F3168">
            <v>135106</v>
          </cell>
          <cell r="G3168">
            <v>64850.879999999997</v>
          </cell>
          <cell r="H3168">
            <v>0</v>
          </cell>
          <cell r="I3168">
            <v>0</v>
          </cell>
          <cell r="J3168">
            <v>135106</v>
          </cell>
          <cell r="K3168">
            <v>64850.879999999997</v>
          </cell>
          <cell r="L3168">
            <v>0</v>
          </cell>
          <cell r="M3168">
            <v>0</v>
          </cell>
          <cell r="N3168" t="str">
            <v/>
          </cell>
        </row>
        <row r="3169">
          <cell r="B3169" t="str">
            <v>공구손료</v>
          </cell>
          <cell r="C3169" t="str">
            <v>인력품의 3%</v>
          </cell>
          <cell r="D3169" t="str">
            <v>식</v>
          </cell>
          <cell r="E3169">
            <v>1</v>
          </cell>
          <cell r="F3169">
            <v>1945.52</v>
          </cell>
          <cell r="G3169">
            <v>1945.52</v>
          </cell>
          <cell r="H3169">
            <v>1945.52</v>
          </cell>
          <cell r="I3169">
            <v>1945.52</v>
          </cell>
          <cell r="J3169">
            <v>0</v>
          </cell>
          <cell r="K3169">
            <v>0</v>
          </cell>
          <cell r="L3169">
            <v>0</v>
          </cell>
          <cell r="M3169">
            <v>0</v>
          </cell>
          <cell r="N3169" t="str">
            <v/>
          </cell>
        </row>
        <row r="3170">
          <cell r="A3170" t="str">
            <v>497</v>
          </cell>
          <cell r="B3170" t="str">
            <v xml:space="preserve"> [ 합          계 ]</v>
          </cell>
          <cell r="C3170" t="str">
            <v/>
          </cell>
          <cell r="D3170" t="str">
            <v/>
          </cell>
          <cell r="G3170">
            <v>77236</v>
          </cell>
          <cell r="I3170">
            <v>8449</v>
          </cell>
          <cell r="K3170">
            <v>68787</v>
          </cell>
          <cell r="M3170">
            <v>0</v>
          </cell>
          <cell r="N3170" t="str">
            <v/>
          </cell>
        </row>
        <row r="3172">
          <cell r="B3172" t="str">
            <v>현장조작반 기초  옥외형  개소     ( 호표 498 )</v>
          </cell>
        </row>
        <row r="3173">
          <cell r="B3173" t="str">
            <v>터파기(기계90%,인력10%)</v>
          </cell>
          <cell r="C3173" t="str">
            <v>보통토사</v>
          </cell>
          <cell r="D3173" t="str">
            <v>㎥</v>
          </cell>
          <cell r="E3173">
            <v>0.25</v>
          </cell>
          <cell r="F3173">
            <v>3074</v>
          </cell>
          <cell r="G3173">
            <v>768.5</v>
          </cell>
          <cell r="H3173">
            <v>523</v>
          </cell>
          <cell r="I3173">
            <v>130.75</v>
          </cell>
          <cell r="J3173">
            <v>2095</v>
          </cell>
          <cell r="K3173">
            <v>523.75</v>
          </cell>
          <cell r="L3173">
            <v>456</v>
          </cell>
          <cell r="M3173">
            <v>114</v>
          </cell>
          <cell r="N3173" t="str">
            <v>호표 479</v>
          </cell>
        </row>
        <row r="3174">
          <cell r="B3174" t="str">
            <v>레미콘타설</v>
          </cell>
          <cell r="C3174" t="str">
            <v>무근(미할증)</v>
          </cell>
          <cell r="D3174" t="str">
            <v>M3</v>
          </cell>
          <cell r="E3174">
            <v>7.3999999999999996E-2</v>
          </cell>
          <cell r="F3174">
            <v>27166</v>
          </cell>
          <cell r="G3174">
            <v>2010.28</v>
          </cell>
          <cell r="H3174">
            <v>791</v>
          </cell>
          <cell r="I3174">
            <v>58.53</v>
          </cell>
          <cell r="J3174">
            <v>26375</v>
          </cell>
          <cell r="K3174">
            <v>1951.75</v>
          </cell>
          <cell r="L3174">
            <v>0</v>
          </cell>
          <cell r="M3174">
            <v>0</v>
          </cell>
          <cell r="N3174" t="str">
            <v>호표 402</v>
          </cell>
        </row>
        <row r="3175">
          <cell r="B3175" t="str">
            <v>되메우기 및 다짐</v>
          </cell>
          <cell r="C3175" t="str">
            <v>(기계90%,인력10%)</v>
          </cell>
          <cell r="D3175" t="str">
            <v>㎥</v>
          </cell>
          <cell r="E3175">
            <v>0.17599999999999999</v>
          </cell>
          <cell r="F3175">
            <v>3144</v>
          </cell>
          <cell r="G3175">
            <v>553.33000000000004</v>
          </cell>
          <cell r="H3175">
            <v>473</v>
          </cell>
          <cell r="I3175">
            <v>83.24</v>
          </cell>
          <cell r="J3175">
            <v>2271</v>
          </cell>
          <cell r="K3175">
            <v>399.69</v>
          </cell>
          <cell r="L3175">
            <v>400</v>
          </cell>
          <cell r="M3175">
            <v>70.400000000000006</v>
          </cell>
          <cell r="N3175" t="str">
            <v>호표 480</v>
          </cell>
        </row>
        <row r="3176">
          <cell r="B3176" t="str">
            <v>합판거푸집</v>
          </cell>
          <cell r="C3176" t="str">
            <v>4회</v>
          </cell>
          <cell r="D3176" t="str">
            <v>M2</v>
          </cell>
          <cell r="E3176">
            <v>0.5</v>
          </cell>
          <cell r="F3176">
            <v>26105</v>
          </cell>
          <cell r="G3176">
            <v>13052.5</v>
          </cell>
          <cell r="H3176">
            <v>12069</v>
          </cell>
          <cell r="I3176">
            <v>6034.5</v>
          </cell>
          <cell r="J3176">
            <v>14036</v>
          </cell>
          <cell r="K3176">
            <v>7018</v>
          </cell>
          <cell r="L3176">
            <v>0</v>
          </cell>
          <cell r="M3176">
            <v>0</v>
          </cell>
          <cell r="N3176" t="str">
            <v>호표 13</v>
          </cell>
        </row>
        <row r="3177">
          <cell r="A3177" t="str">
            <v>잔토처리㎥</v>
          </cell>
          <cell r="B3177" t="str">
            <v>잔토처리</v>
          </cell>
          <cell r="C3177" t="str">
            <v/>
          </cell>
          <cell r="D3177" t="str">
            <v>㎥</v>
          </cell>
          <cell r="E3177">
            <v>7.3999999999999996E-2</v>
          </cell>
          <cell r="F3177">
            <v>6216</v>
          </cell>
          <cell r="G3177">
            <v>459.97</v>
          </cell>
          <cell r="H3177">
            <v>2726</v>
          </cell>
          <cell r="I3177">
            <v>201.72</v>
          </cell>
          <cell r="J3177">
            <v>2029</v>
          </cell>
          <cell r="K3177">
            <v>150.13999999999999</v>
          </cell>
          <cell r="L3177">
            <v>1461</v>
          </cell>
          <cell r="M3177">
            <v>108.11</v>
          </cell>
          <cell r="N3177" t="str">
            <v/>
          </cell>
        </row>
        <row r="3178">
          <cell r="B3178" t="str">
            <v>기초앙카</v>
          </cell>
          <cell r="C3178" t="str">
            <v>Φ19x450Lx4EA</v>
          </cell>
          <cell r="D3178" t="str">
            <v>개소</v>
          </cell>
          <cell r="E3178">
            <v>1</v>
          </cell>
          <cell r="F3178">
            <v>77236</v>
          </cell>
          <cell r="G3178">
            <v>77236</v>
          </cell>
          <cell r="H3178">
            <v>8449</v>
          </cell>
          <cell r="I3178">
            <v>8449</v>
          </cell>
          <cell r="J3178">
            <v>68787</v>
          </cell>
          <cell r="K3178">
            <v>68787</v>
          </cell>
          <cell r="L3178">
            <v>0</v>
          </cell>
          <cell r="M3178">
            <v>0</v>
          </cell>
          <cell r="N3178" t="str">
            <v>호표 497</v>
          </cell>
        </row>
        <row r="3179">
          <cell r="A3179" t="str">
            <v>498</v>
          </cell>
          <cell r="B3179" t="str">
            <v xml:space="preserve"> [ 합          계 ]</v>
          </cell>
          <cell r="C3179" t="str">
            <v/>
          </cell>
          <cell r="D3179" t="str">
            <v/>
          </cell>
          <cell r="G3179">
            <v>94079</v>
          </cell>
          <cell r="I3179">
            <v>14957</v>
          </cell>
          <cell r="K3179">
            <v>78830</v>
          </cell>
          <cell r="M3179">
            <v>292</v>
          </cell>
          <cell r="N3179" t="str">
            <v/>
          </cell>
        </row>
        <row r="3181">
          <cell r="B3181" t="str">
            <v>현장조작반 기초  옥내형  개소     ( 호표 499 )</v>
          </cell>
        </row>
        <row r="3182">
          <cell r="B3182" t="str">
            <v>레미콘타설</v>
          </cell>
          <cell r="C3182" t="str">
            <v>무근(미할증)</v>
          </cell>
          <cell r="D3182" t="str">
            <v>M3</v>
          </cell>
          <cell r="E3182">
            <v>1.6E-2</v>
          </cell>
          <cell r="F3182">
            <v>27166</v>
          </cell>
          <cell r="G3182">
            <v>434.65</v>
          </cell>
          <cell r="H3182">
            <v>791</v>
          </cell>
          <cell r="I3182">
            <v>12.65</v>
          </cell>
          <cell r="J3182">
            <v>26375</v>
          </cell>
          <cell r="K3182">
            <v>422</v>
          </cell>
          <cell r="L3182">
            <v>0</v>
          </cell>
          <cell r="M3182">
            <v>0</v>
          </cell>
          <cell r="N3182" t="str">
            <v>호표 402</v>
          </cell>
        </row>
        <row r="3183">
          <cell r="B3183" t="str">
            <v>합판거푸집</v>
          </cell>
          <cell r="C3183" t="str">
            <v>4회</v>
          </cell>
          <cell r="D3183" t="str">
            <v>M2</v>
          </cell>
          <cell r="E3183">
            <v>0.2</v>
          </cell>
          <cell r="F3183">
            <v>26105</v>
          </cell>
          <cell r="G3183">
            <v>5221</v>
          </cell>
          <cell r="H3183">
            <v>12069</v>
          </cell>
          <cell r="I3183">
            <v>2413.8000000000002</v>
          </cell>
          <cell r="J3183">
            <v>14036</v>
          </cell>
          <cell r="K3183">
            <v>2807.2</v>
          </cell>
          <cell r="L3183">
            <v>0</v>
          </cell>
          <cell r="M3183">
            <v>0</v>
          </cell>
          <cell r="N3183" t="str">
            <v>호표 13</v>
          </cell>
        </row>
        <row r="3184">
          <cell r="B3184" t="str">
            <v>기초앙카</v>
          </cell>
          <cell r="C3184" t="str">
            <v>Φ19x450Lx4EA</v>
          </cell>
          <cell r="D3184" t="str">
            <v>개소</v>
          </cell>
          <cell r="E3184">
            <v>1</v>
          </cell>
          <cell r="F3184">
            <v>77236</v>
          </cell>
          <cell r="G3184">
            <v>77236</v>
          </cell>
          <cell r="H3184">
            <v>8449</v>
          </cell>
          <cell r="I3184">
            <v>8449</v>
          </cell>
          <cell r="J3184">
            <v>68787</v>
          </cell>
          <cell r="K3184">
            <v>68787</v>
          </cell>
          <cell r="L3184">
            <v>0</v>
          </cell>
          <cell r="M3184">
            <v>0</v>
          </cell>
          <cell r="N3184" t="str">
            <v>호표 497</v>
          </cell>
        </row>
        <row r="3185">
          <cell r="A3185" t="str">
            <v>499</v>
          </cell>
          <cell r="B3185" t="str">
            <v xml:space="preserve"> [ 합          계 ]</v>
          </cell>
          <cell r="C3185" t="str">
            <v/>
          </cell>
          <cell r="D3185" t="str">
            <v/>
          </cell>
          <cell r="G3185">
            <v>82891</v>
          </cell>
          <cell r="I3185">
            <v>10875</v>
          </cell>
          <cell r="K3185">
            <v>72016</v>
          </cell>
          <cell r="M3185">
            <v>0</v>
          </cell>
          <cell r="N3185" t="str">
            <v/>
          </cell>
        </row>
        <row r="3187">
          <cell r="B3187" t="str">
            <v>보안등 기초(중공기초)  500x700x800  개소     ( 호표 500 )</v>
          </cell>
        </row>
        <row r="3188">
          <cell r="B3188" t="str">
            <v>터파기(기계90%,인력10%)</v>
          </cell>
          <cell r="C3188" t="str">
            <v>보통토사</v>
          </cell>
          <cell r="D3188" t="str">
            <v>㎥</v>
          </cell>
          <cell r="E3188">
            <v>1.0549999999999999</v>
          </cell>
          <cell r="F3188">
            <v>3074</v>
          </cell>
          <cell r="G3188">
            <v>3243.06</v>
          </cell>
          <cell r="H3188">
            <v>523</v>
          </cell>
          <cell r="I3188">
            <v>551.76</v>
          </cell>
          <cell r="J3188">
            <v>2095</v>
          </cell>
          <cell r="K3188">
            <v>2210.2199999999998</v>
          </cell>
          <cell r="L3188">
            <v>456</v>
          </cell>
          <cell r="M3188">
            <v>481.08</v>
          </cell>
          <cell r="N3188" t="str">
            <v>호표 479</v>
          </cell>
        </row>
        <row r="3189">
          <cell r="B3189" t="str">
            <v>되메우기 및 다짐</v>
          </cell>
          <cell r="C3189" t="str">
            <v>(기계90%,인력10%)</v>
          </cell>
          <cell r="D3189" t="str">
            <v>㎥</v>
          </cell>
          <cell r="E3189">
            <v>0.76500000000000001</v>
          </cell>
          <cell r="F3189">
            <v>3144</v>
          </cell>
          <cell r="G3189">
            <v>2405.15</v>
          </cell>
          <cell r="H3189">
            <v>473</v>
          </cell>
          <cell r="I3189">
            <v>361.84</v>
          </cell>
          <cell r="J3189">
            <v>2271</v>
          </cell>
          <cell r="K3189">
            <v>1737.31</v>
          </cell>
          <cell r="L3189">
            <v>400</v>
          </cell>
          <cell r="M3189">
            <v>306</v>
          </cell>
          <cell r="N3189" t="str">
            <v>호표 480</v>
          </cell>
        </row>
        <row r="3190">
          <cell r="A3190" t="str">
            <v>잔토처리㎥</v>
          </cell>
          <cell r="B3190" t="str">
            <v>잔토처리</v>
          </cell>
          <cell r="C3190" t="str">
            <v/>
          </cell>
          <cell r="D3190" t="str">
            <v>㎥</v>
          </cell>
          <cell r="E3190">
            <v>0.28999999999999998</v>
          </cell>
          <cell r="F3190">
            <v>6216</v>
          </cell>
          <cell r="G3190">
            <v>1802.64</v>
          </cell>
          <cell r="H3190">
            <v>2726</v>
          </cell>
          <cell r="I3190">
            <v>790.54</v>
          </cell>
          <cell r="J3190">
            <v>2029</v>
          </cell>
          <cell r="K3190">
            <v>588.41</v>
          </cell>
          <cell r="L3190">
            <v>1461</v>
          </cell>
          <cell r="M3190">
            <v>423.69</v>
          </cell>
          <cell r="N3190" t="str">
            <v/>
          </cell>
        </row>
        <row r="3191">
          <cell r="A3191" t="str">
            <v>중공기초500x700x800개소</v>
          </cell>
          <cell r="B3191" t="str">
            <v>중공기초</v>
          </cell>
          <cell r="C3191" t="str">
            <v>500x700x800</v>
          </cell>
          <cell r="D3191" t="str">
            <v>개소</v>
          </cell>
          <cell r="E3191">
            <v>1</v>
          </cell>
          <cell r="F3191">
            <v>236000</v>
          </cell>
          <cell r="G3191">
            <v>236000</v>
          </cell>
          <cell r="H3191">
            <v>236000</v>
          </cell>
          <cell r="I3191">
            <v>236000</v>
          </cell>
          <cell r="J3191">
            <v>0</v>
          </cell>
          <cell r="K3191">
            <v>0</v>
          </cell>
          <cell r="L3191">
            <v>0</v>
          </cell>
          <cell r="M3191">
            <v>0</v>
          </cell>
          <cell r="N3191" t="str">
            <v/>
          </cell>
        </row>
        <row r="3192">
          <cell r="A3192" t="str">
            <v>500</v>
          </cell>
          <cell r="B3192" t="str">
            <v xml:space="preserve"> [ 합          계 ]</v>
          </cell>
          <cell r="C3192" t="str">
            <v/>
          </cell>
          <cell r="D3192" t="str">
            <v/>
          </cell>
          <cell r="G3192">
            <v>243449</v>
          </cell>
          <cell r="I3192">
            <v>237704</v>
          </cell>
          <cell r="K3192">
            <v>4535</v>
          </cell>
          <cell r="M3192">
            <v>1210</v>
          </cell>
          <cell r="N3192" t="str">
            <v/>
          </cell>
        </row>
        <row r="3194">
          <cell r="B3194" t="str">
            <v>지중선로표시기  저압  개소     ( 호표 501 )</v>
          </cell>
        </row>
        <row r="3195">
          <cell r="A3195" t="str">
            <v>지중선용 가선철물지중선로표시기, 전규격EA</v>
          </cell>
          <cell r="B3195" t="str">
            <v>지중선용 가선철물</v>
          </cell>
          <cell r="C3195" t="str">
            <v>지중선로표시기, 전규격</v>
          </cell>
          <cell r="D3195" t="str">
            <v>EA</v>
          </cell>
          <cell r="E3195">
            <v>1</v>
          </cell>
          <cell r="F3195">
            <v>16000</v>
          </cell>
          <cell r="G3195">
            <v>16000</v>
          </cell>
          <cell r="H3195">
            <v>16000</v>
          </cell>
          <cell r="I3195">
            <v>16000</v>
          </cell>
          <cell r="J3195">
            <v>0</v>
          </cell>
          <cell r="K3195">
            <v>0</v>
          </cell>
          <cell r="L3195">
            <v>0</v>
          </cell>
          <cell r="M3195">
            <v>0</v>
          </cell>
          <cell r="N3195" t="str">
            <v/>
          </cell>
        </row>
        <row r="3196">
          <cell r="A3196" t="str">
            <v>노 무 비저압케이블전공인</v>
          </cell>
          <cell r="B3196" t="str">
            <v>노 무 비</v>
          </cell>
          <cell r="C3196" t="str">
            <v>저압케이블전공</v>
          </cell>
          <cell r="D3196" t="str">
            <v>인</v>
          </cell>
          <cell r="E3196">
            <v>7.0000000000000007E-2</v>
          </cell>
          <cell r="F3196">
            <v>163808</v>
          </cell>
          <cell r="G3196">
            <v>11466.56</v>
          </cell>
          <cell r="H3196">
            <v>0</v>
          </cell>
          <cell r="I3196">
            <v>0</v>
          </cell>
          <cell r="J3196">
            <v>163808</v>
          </cell>
          <cell r="K3196">
            <v>11466.56</v>
          </cell>
          <cell r="L3196">
            <v>0</v>
          </cell>
          <cell r="M3196">
            <v>0</v>
          </cell>
          <cell r="N3196" t="str">
            <v/>
          </cell>
        </row>
        <row r="3197">
          <cell r="A3197" t="str">
            <v>노 무 비보통인부인</v>
          </cell>
          <cell r="B3197" t="str">
            <v>노 무 비</v>
          </cell>
          <cell r="C3197" t="str">
            <v>보통인부</v>
          </cell>
          <cell r="D3197" t="str">
            <v>인</v>
          </cell>
          <cell r="E3197">
            <v>7.0000000000000007E-2</v>
          </cell>
          <cell r="F3197">
            <v>81443</v>
          </cell>
          <cell r="G3197">
            <v>5701.01</v>
          </cell>
          <cell r="H3197">
            <v>0</v>
          </cell>
          <cell r="I3197">
            <v>0</v>
          </cell>
          <cell r="J3197">
            <v>81443</v>
          </cell>
          <cell r="K3197">
            <v>5701.01</v>
          </cell>
          <cell r="L3197">
            <v>0</v>
          </cell>
          <cell r="M3197">
            <v>0</v>
          </cell>
          <cell r="N3197" t="str">
            <v/>
          </cell>
        </row>
        <row r="3198">
          <cell r="B3198" t="str">
            <v>공구손료</v>
          </cell>
          <cell r="C3198" t="str">
            <v>인력품의 3%</v>
          </cell>
          <cell r="D3198" t="str">
            <v>식</v>
          </cell>
          <cell r="E3198">
            <v>1</v>
          </cell>
          <cell r="F3198">
            <v>515.02</v>
          </cell>
          <cell r="G3198">
            <v>515.02</v>
          </cell>
          <cell r="H3198">
            <v>515.02</v>
          </cell>
          <cell r="I3198">
            <v>515.02</v>
          </cell>
          <cell r="J3198">
            <v>0</v>
          </cell>
          <cell r="K3198">
            <v>0</v>
          </cell>
          <cell r="L3198">
            <v>0</v>
          </cell>
          <cell r="M3198">
            <v>0</v>
          </cell>
          <cell r="N3198" t="str">
            <v/>
          </cell>
        </row>
        <row r="3199">
          <cell r="A3199" t="str">
            <v>501</v>
          </cell>
          <cell r="B3199" t="str">
            <v xml:space="preserve"> [ 합          계 ]</v>
          </cell>
          <cell r="C3199" t="str">
            <v/>
          </cell>
          <cell r="D3199" t="str">
            <v/>
          </cell>
          <cell r="G3199">
            <v>33682</v>
          </cell>
          <cell r="I3199">
            <v>16515</v>
          </cell>
          <cell r="K3199">
            <v>17167</v>
          </cell>
          <cell r="M3199">
            <v>0</v>
          </cell>
          <cell r="N3199" t="str">
            <v/>
          </cell>
        </row>
        <row r="3201">
          <cell r="B3201" t="str">
            <v>벽코아  25cm이내  개소     ( 호표 502 )</v>
          </cell>
        </row>
        <row r="3202">
          <cell r="A3202" t="str">
            <v>노 무 비보통인부인</v>
          </cell>
          <cell r="B3202" t="str">
            <v>노 무 비</v>
          </cell>
          <cell r="C3202" t="str">
            <v>보통인부</v>
          </cell>
          <cell r="D3202" t="str">
            <v>인</v>
          </cell>
          <cell r="E3202">
            <v>0.5</v>
          </cell>
          <cell r="F3202">
            <v>81443</v>
          </cell>
          <cell r="G3202">
            <v>40721.5</v>
          </cell>
          <cell r="H3202">
            <v>0</v>
          </cell>
          <cell r="I3202">
            <v>0</v>
          </cell>
          <cell r="J3202">
            <v>81443</v>
          </cell>
          <cell r="K3202">
            <v>40721.5</v>
          </cell>
          <cell r="L3202">
            <v>0</v>
          </cell>
          <cell r="M3202">
            <v>0</v>
          </cell>
          <cell r="N3202" t="str">
            <v/>
          </cell>
        </row>
        <row r="3203">
          <cell r="B3203" t="str">
            <v>공구손료</v>
          </cell>
          <cell r="C3203" t="str">
            <v>인력품의 3%</v>
          </cell>
          <cell r="D3203" t="str">
            <v>식</v>
          </cell>
          <cell r="E3203">
            <v>1</v>
          </cell>
          <cell r="F3203">
            <v>1221.6400000000001</v>
          </cell>
          <cell r="G3203">
            <v>1221.6400000000001</v>
          </cell>
          <cell r="H3203">
            <v>1221.6400000000001</v>
          </cell>
          <cell r="I3203">
            <v>1221.6400000000001</v>
          </cell>
          <cell r="J3203">
            <v>0</v>
          </cell>
          <cell r="K3203">
            <v>0</v>
          </cell>
          <cell r="L3203">
            <v>0</v>
          </cell>
          <cell r="M3203">
            <v>0</v>
          </cell>
          <cell r="N3203" t="str">
            <v/>
          </cell>
        </row>
        <row r="3204">
          <cell r="A3204" t="str">
            <v>502</v>
          </cell>
          <cell r="B3204" t="str">
            <v xml:space="preserve"> [ 합          계 ]</v>
          </cell>
          <cell r="C3204" t="str">
            <v/>
          </cell>
          <cell r="D3204" t="str">
            <v/>
          </cell>
          <cell r="G3204">
            <v>41942</v>
          </cell>
          <cell r="I3204">
            <v>1221</v>
          </cell>
          <cell r="K3204">
            <v>40721</v>
          </cell>
          <cell r="M3204">
            <v>0</v>
          </cell>
          <cell r="N3204" t="str">
            <v/>
          </cell>
        </row>
        <row r="3206">
          <cell r="B3206" t="str">
            <v>벽코아  50cm이내  개소     ( 호표 503 )</v>
          </cell>
        </row>
        <row r="3207">
          <cell r="A3207" t="str">
            <v>노 무 비보통인부인</v>
          </cell>
          <cell r="B3207" t="str">
            <v>노 무 비</v>
          </cell>
          <cell r="C3207" t="str">
            <v>보통인부</v>
          </cell>
          <cell r="D3207" t="str">
            <v>인</v>
          </cell>
          <cell r="E3207">
            <v>2.2999999999999998</v>
          </cell>
          <cell r="F3207">
            <v>81443</v>
          </cell>
          <cell r="G3207">
            <v>187318.9</v>
          </cell>
          <cell r="H3207">
            <v>0</v>
          </cell>
          <cell r="I3207">
            <v>0</v>
          </cell>
          <cell r="J3207">
            <v>81443</v>
          </cell>
          <cell r="K3207">
            <v>187318.9</v>
          </cell>
          <cell r="L3207">
            <v>0</v>
          </cell>
          <cell r="M3207">
            <v>0</v>
          </cell>
          <cell r="N3207" t="str">
            <v/>
          </cell>
        </row>
        <row r="3208">
          <cell r="B3208" t="str">
            <v>공구손료</v>
          </cell>
          <cell r="C3208" t="str">
            <v>인력품의 3%</v>
          </cell>
          <cell r="D3208" t="str">
            <v>식</v>
          </cell>
          <cell r="E3208">
            <v>1</v>
          </cell>
          <cell r="F3208">
            <v>5619.56</v>
          </cell>
          <cell r="G3208">
            <v>5619.56</v>
          </cell>
          <cell r="H3208">
            <v>5619.56</v>
          </cell>
          <cell r="I3208">
            <v>5619.56</v>
          </cell>
          <cell r="J3208">
            <v>0</v>
          </cell>
          <cell r="K3208">
            <v>0</v>
          </cell>
          <cell r="L3208">
            <v>0</v>
          </cell>
          <cell r="M3208">
            <v>0</v>
          </cell>
          <cell r="N3208" t="str">
            <v/>
          </cell>
        </row>
        <row r="3209">
          <cell r="A3209" t="str">
            <v>503</v>
          </cell>
          <cell r="B3209" t="str">
            <v xml:space="preserve"> [ 합          계 ]</v>
          </cell>
          <cell r="C3209" t="str">
            <v/>
          </cell>
          <cell r="D3209" t="str">
            <v/>
          </cell>
          <cell r="G3209">
            <v>192937</v>
          </cell>
          <cell r="I3209">
            <v>5619</v>
          </cell>
          <cell r="K3209">
            <v>187318</v>
          </cell>
          <cell r="M3209">
            <v>0</v>
          </cell>
          <cell r="N3209" t="str">
            <v/>
          </cell>
        </row>
        <row r="3210">
          <cell r="F3210" t="str">
            <v/>
          </cell>
          <cell r="G3210" t="str">
            <v/>
          </cell>
          <cell r="I3210" t="str">
            <v/>
          </cell>
          <cell r="K3210" t="str">
            <v/>
          </cell>
          <cell r="M3210" t="str">
            <v/>
          </cell>
        </row>
        <row r="3211">
          <cell r="F3211" t="str">
            <v/>
          </cell>
          <cell r="G3211" t="str">
            <v/>
          </cell>
          <cell r="I3211" t="str">
            <v/>
          </cell>
          <cell r="K3211" t="str">
            <v/>
          </cell>
          <cell r="M3211" t="str">
            <v/>
          </cell>
        </row>
        <row r="3212">
          <cell r="A3212" t="str">
            <v>56950240080</v>
          </cell>
          <cell r="B3212" t="str">
            <v>[제 504호] 관로구방수  D80(고압) [개소]</v>
          </cell>
          <cell r="F3212" t="str">
            <v/>
          </cell>
          <cell r="G3212" t="str">
            <v/>
          </cell>
          <cell r="I3212" t="str">
            <v/>
          </cell>
          <cell r="K3212" t="str">
            <v/>
          </cell>
          <cell r="M3212" t="str">
            <v/>
          </cell>
        </row>
        <row r="3213">
          <cell r="A3213" t="str">
            <v>관로구방수장치D80(실링가스켓,수밀보호테이프 포함)조</v>
          </cell>
          <cell r="B3213" t="str">
            <v>관로구방수장치</v>
          </cell>
          <cell r="C3213" t="str">
            <v>D80(실링가스켓,수밀보호테이프 포함)</v>
          </cell>
          <cell r="D3213" t="str">
            <v>조</v>
          </cell>
          <cell r="E3213">
            <v>1</v>
          </cell>
          <cell r="F3213">
            <v>27240</v>
          </cell>
          <cell r="G3213">
            <v>27240</v>
          </cell>
          <cell r="H3213">
            <v>27240</v>
          </cell>
          <cell r="I3213">
            <v>27240</v>
          </cell>
          <cell r="J3213">
            <v>0</v>
          </cell>
          <cell r="K3213" t="str">
            <v/>
          </cell>
          <cell r="L3213">
            <v>0</v>
          </cell>
          <cell r="M3213" t="str">
            <v/>
          </cell>
        </row>
        <row r="3214">
          <cell r="A3214" t="str">
            <v>노 무 비고압케이블전공인</v>
          </cell>
          <cell r="B3214" t="str">
            <v>노 무 비</v>
          </cell>
          <cell r="C3214" t="str">
            <v>고압케이블전공</v>
          </cell>
          <cell r="D3214" t="str">
            <v>인</v>
          </cell>
          <cell r="E3214">
            <v>2.4E-2</v>
          </cell>
          <cell r="F3214">
            <v>205729</v>
          </cell>
          <cell r="G3214">
            <v>4937.3999999999996</v>
          </cell>
          <cell r="H3214">
            <v>0</v>
          </cell>
          <cell r="I3214" t="str">
            <v/>
          </cell>
          <cell r="J3214">
            <v>205729</v>
          </cell>
          <cell r="K3214">
            <v>4937.3999999999996</v>
          </cell>
          <cell r="L3214">
            <v>0</v>
          </cell>
          <cell r="M3214" t="str">
            <v/>
          </cell>
        </row>
        <row r="3215">
          <cell r="A3215" t="str">
            <v>노 무 비보통인부인</v>
          </cell>
          <cell r="B3215" t="str">
            <v>노 무 비</v>
          </cell>
          <cell r="C3215" t="str">
            <v>보통인부</v>
          </cell>
          <cell r="D3215" t="str">
            <v>인</v>
          </cell>
          <cell r="E3215">
            <v>0.12</v>
          </cell>
          <cell r="F3215">
            <v>81443</v>
          </cell>
          <cell r="G3215">
            <v>9773.1</v>
          </cell>
          <cell r="H3215">
            <v>0</v>
          </cell>
          <cell r="I3215" t="str">
            <v/>
          </cell>
          <cell r="J3215">
            <v>81443</v>
          </cell>
          <cell r="K3215">
            <v>9773.1</v>
          </cell>
          <cell r="L3215">
            <v>0</v>
          </cell>
          <cell r="M3215" t="str">
            <v/>
          </cell>
        </row>
        <row r="3216">
          <cell r="A3216" t="str">
            <v>A0300000000</v>
          </cell>
          <cell r="B3216" t="str">
            <v>[ 공 구 손 료 ]</v>
          </cell>
          <cell r="C3216" t="str">
            <v>노무비의 3 %</v>
          </cell>
          <cell r="D3216" t="str">
            <v>식</v>
          </cell>
          <cell r="E3216">
            <v>1</v>
          </cell>
          <cell r="F3216">
            <v>441.29999999999927</v>
          </cell>
          <cell r="G3216">
            <v>441.2</v>
          </cell>
          <cell r="H3216">
            <v>441.29999999999927</v>
          </cell>
          <cell r="I3216">
            <v>441.29999999999927</v>
          </cell>
          <cell r="K3216" t="str">
            <v/>
          </cell>
          <cell r="M3216" t="str">
            <v/>
          </cell>
        </row>
        <row r="3217">
          <cell r="A3217" t="str">
            <v>504</v>
          </cell>
          <cell r="B3217" t="str">
            <v>( 합       계 )</v>
          </cell>
          <cell r="F3217" t="str">
            <v/>
          </cell>
          <cell r="G3217">
            <v>42391</v>
          </cell>
          <cell r="I3217">
            <v>27681</v>
          </cell>
          <cell r="K3217">
            <v>14710</v>
          </cell>
          <cell r="M3217">
            <v>0</v>
          </cell>
        </row>
        <row r="3218">
          <cell r="F3218" t="str">
            <v/>
          </cell>
          <cell r="G3218" t="str">
            <v/>
          </cell>
          <cell r="I3218" t="str">
            <v/>
          </cell>
          <cell r="K3218" t="str">
            <v/>
          </cell>
          <cell r="M3218" t="str">
            <v/>
          </cell>
        </row>
        <row r="3219">
          <cell r="F3219" t="str">
            <v/>
          </cell>
          <cell r="G3219" t="str">
            <v/>
          </cell>
          <cell r="I3219" t="str">
            <v/>
          </cell>
          <cell r="K3219" t="str">
            <v/>
          </cell>
          <cell r="M3219" t="str">
            <v/>
          </cell>
        </row>
        <row r="3220">
          <cell r="F3220" t="str">
            <v/>
          </cell>
          <cell r="G3220" t="str">
            <v/>
          </cell>
          <cell r="I3220" t="str">
            <v/>
          </cell>
          <cell r="K3220" t="str">
            <v/>
          </cell>
          <cell r="M3220" t="str">
            <v/>
          </cell>
        </row>
      </sheetData>
      <sheetData sheetId="7" refreshError="1"/>
      <sheetData sheetId="8" refreshError="1"/>
      <sheetData sheetId="9" refreshError="1">
        <row r="1">
          <cell r="B1" t="str">
            <v>[ 빗물펌프장 시설용량증대 기본 및 실시설계 (2차 2지역: 합정) ] - 단가조사서</v>
          </cell>
          <cell r="J1" t="str">
            <v xml:space="preserve"> </v>
          </cell>
        </row>
        <row r="2">
          <cell r="A2" t="str">
            <v>코드</v>
          </cell>
          <cell r="B2" t="str">
            <v>명   칭</v>
          </cell>
          <cell r="C2" t="str">
            <v>규   격</v>
          </cell>
          <cell r="D2" t="str">
            <v>단위</v>
          </cell>
          <cell r="E2" t="str">
            <v>적용단가</v>
          </cell>
          <cell r="F2" t="str">
            <v>시설자재</v>
          </cell>
          <cell r="H2" t="str">
            <v>물가자료</v>
          </cell>
          <cell r="J2" t="str">
            <v>물가정보</v>
          </cell>
          <cell r="L2" t="str">
            <v>거래가격</v>
          </cell>
          <cell r="N2" t="str">
            <v>심의단가</v>
          </cell>
          <cell r="P2" t="str">
            <v>조사단가2</v>
          </cell>
          <cell r="R2" t="str">
            <v>비고</v>
          </cell>
        </row>
        <row r="3">
          <cell r="F3" t="str">
            <v>단가</v>
          </cell>
          <cell r="G3" t="str">
            <v>코드</v>
          </cell>
          <cell r="H3" t="str">
            <v>단가</v>
          </cell>
          <cell r="I3" t="str">
            <v>PAGE</v>
          </cell>
          <cell r="J3" t="str">
            <v>단가</v>
          </cell>
          <cell r="K3" t="str">
            <v>PAGE</v>
          </cell>
          <cell r="L3" t="str">
            <v>단가</v>
          </cell>
          <cell r="M3" t="str">
            <v>PAGE</v>
          </cell>
          <cell r="N3" t="str">
            <v>단가</v>
          </cell>
          <cell r="O3" t="str">
            <v>PAGE</v>
          </cell>
          <cell r="P3" t="str">
            <v>단가</v>
          </cell>
          <cell r="Q3" t="str">
            <v>PAGE</v>
          </cell>
        </row>
        <row r="4">
          <cell r="A4" t="str">
            <v>강제전선관아연도 16 mmM</v>
          </cell>
          <cell r="B4" t="str">
            <v>강제전선관</v>
          </cell>
          <cell r="C4" t="str">
            <v>아연도 16 mm</v>
          </cell>
          <cell r="D4" t="str">
            <v>M</v>
          </cell>
          <cell r="E4">
            <v>1850</v>
          </cell>
          <cell r="F4">
            <v>1850</v>
          </cell>
          <cell r="H4">
            <v>2152</v>
          </cell>
          <cell r="I4" t="str">
            <v>1106</v>
          </cell>
          <cell r="J4">
            <v>2603</v>
          </cell>
          <cell r="K4" t="str">
            <v>784</v>
          </cell>
          <cell r="L4">
            <v>2089</v>
          </cell>
          <cell r="M4" t="str">
            <v>881</v>
          </cell>
          <cell r="R4" t="str">
            <v>59750337001</v>
          </cell>
        </row>
        <row r="5">
          <cell r="A5" t="str">
            <v>강제전선관아연도 28 mmM</v>
          </cell>
          <cell r="B5" t="str">
            <v>강제전선관</v>
          </cell>
          <cell r="C5" t="str">
            <v>아연도 28 mm</v>
          </cell>
          <cell r="D5" t="str">
            <v>M</v>
          </cell>
          <cell r="E5">
            <v>3150</v>
          </cell>
          <cell r="F5">
            <v>3150</v>
          </cell>
          <cell r="H5">
            <v>3588</v>
          </cell>
          <cell r="I5" t="str">
            <v>1106</v>
          </cell>
          <cell r="J5">
            <v>4384</v>
          </cell>
          <cell r="K5" t="str">
            <v>784</v>
          </cell>
          <cell r="L5">
            <v>3516</v>
          </cell>
          <cell r="M5" t="str">
            <v>881</v>
          </cell>
          <cell r="R5" t="str">
            <v>59750337003</v>
          </cell>
        </row>
        <row r="6">
          <cell r="A6" t="str">
            <v>강제전선관(노출)아연도 16 mmM</v>
          </cell>
          <cell r="B6" t="str">
            <v>강제전선관(노출)</v>
          </cell>
          <cell r="C6" t="str">
            <v>아연도 16 mm</v>
          </cell>
          <cell r="D6" t="str">
            <v>M</v>
          </cell>
          <cell r="E6">
            <v>1850</v>
          </cell>
          <cell r="F6">
            <v>1850</v>
          </cell>
          <cell r="H6">
            <v>2152</v>
          </cell>
          <cell r="I6" t="str">
            <v>1106</v>
          </cell>
          <cell r="J6">
            <v>2603</v>
          </cell>
          <cell r="K6" t="str">
            <v>784</v>
          </cell>
          <cell r="L6">
            <v>2089</v>
          </cell>
          <cell r="M6" t="str">
            <v>881</v>
          </cell>
          <cell r="R6" t="str">
            <v>59750337011</v>
          </cell>
        </row>
        <row r="7">
          <cell r="A7" t="str">
            <v>강제전선관(노출)아연도 22 mmM</v>
          </cell>
          <cell r="B7" t="str">
            <v>강제전선관(노출)</v>
          </cell>
          <cell r="C7" t="str">
            <v>아연도 22 mm</v>
          </cell>
          <cell r="D7" t="str">
            <v>M</v>
          </cell>
          <cell r="E7">
            <v>2390</v>
          </cell>
          <cell r="F7">
            <v>2390</v>
          </cell>
          <cell r="H7">
            <v>2782</v>
          </cell>
          <cell r="I7" t="str">
            <v>1106</v>
          </cell>
          <cell r="J7">
            <v>3369</v>
          </cell>
          <cell r="K7" t="str">
            <v>784</v>
          </cell>
          <cell r="L7">
            <v>2701</v>
          </cell>
          <cell r="M7" t="str">
            <v>881</v>
          </cell>
          <cell r="R7" t="str">
            <v>59750337012</v>
          </cell>
        </row>
        <row r="8">
          <cell r="A8" t="str">
            <v>강제전선관(노출)아연도 28 mmM</v>
          </cell>
          <cell r="B8" t="str">
            <v>강제전선관(노출)</v>
          </cell>
          <cell r="C8" t="str">
            <v>아연도 28 mm</v>
          </cell>
          <cell r="D8" t="str">
            <v>M</v>
          </cell>
          <cell r="E8">
            <v>3150</v>
          </cell>
          <cell r="F8">
            <v>3150</v>
          </cell>
          <cell r="H8">
            <v>3588</v>
          </cell>
          <cell r="I8" t="str">
            <v>1106</v>
          </cell>
          <cell r="J8">
            <v>4384</v>
          </cell>
          <cell r="K8" t="str">
            <v>784</v>
          </cell>
          <cell r="L8">
            <v>3516</v>
          </cell>
          <cell r="M8" t="str">
            <v>881</v>
          </cell>
          <cell r="R8" t="str">
            <v>59750337013</v>
          </cell>
        </row>
        <row r="9">
          <cell r="A9" t="str">
            <v>강제전선관(노출)아연도 36 mmM</v>
          </cell>
          <cell r="B9" t="str">
            <v>강제전선관(노출)</v>
          </cell>
          <cell r="C9" t="str">
            <v>아연도 36 mm</v>
          </cell>
          <cell r="D9" t="str">
            <v>M</v>
          </cell>
          <cell r="E9">
            <v>4030</v>
          </cell>
          <cell r="F9">
            <v>4030</v>
          </cell>
          <cell r="H9">
            <v>4590</v>
          </cell>
          <cell r="I9" t="str">
            <v>1106</v>
          </cell>
          <cell r="J9">
            <v>5605</v>
          </cell>
          <cell r="K9" t="str">
            <v>784</v>
          </cell>
          <cell r="L9">
            <v>4497</v>
          </cell>
          <cell r="M9" t="str">
            <v>881</v>
          </cell>
          <cell r="R9" t="str">
            <v>59750337014</v>
          </cell>
        </row>
        <row r="10">
          <cell r="A10" t="str">
            <v>강제전선관(노출)아연도 42 mmM</v>
          </cell>
          <cell r="B10" t="str">
            <v>강제전선관(노출)</v>
          </cell>
          <cell r="C10" t="str">
            <v>아연도 42 mm</v>
          </cell>
          <cell r="D10" t="str">
            <v>M</v>
          </cell>
          <cell r="E10">
            <v>4570</v>
          </cell>
          <cell r="F10">
            <v>4570</v>
          </cell>
          <cell r="H10">
            <v>5277</v>
          </cell>
          <cell r="I10" t="str">
            <v>1106</v>
          </cell>
          <cell r="J10">
            <v>6443</v>
          </cell>
          <cell r="K10" t="str">
            <v>784</v>
          </cell>
          <cell r="L10">
            <v>5170</v>
          </cell>
          <cell r="M10" t="str">
            <v>881</v>
          </cell>
          <cell r="R10" t="str">
            <v>59750337015</v>
          </cell>
        </row>
        <row r="11">
          <cell r="A11" t="str">
            <v>강제전선관(노출)아연도 54 mmM</v>
          </cell>
          <cell r="B11" t="str">
            <v>강제전선관(노출)</v>
          </cell>
          <cell r="C11" t="str">
            <v>아연도 54 mm</v>
          </cell>
          <cell r="D11" t="str">
            <v>M</v>
          </cell>
          <cell r="E11">
            <v>6510</v>
          </cell>
          <cell r="F11">
            <v>6510</v>
          </cell>
          <cell r="H11">
            <v>7411</v>
          </cell>
          <cell r="I11" t="str">
            <v>1106</v>
          </cell>
          <cell r="J11">
            <v>9048</v>
          </cell>
          <cell r="K11" t="str">
            <v>784</v>
          </cell>
          <cell r="L11">
            <v>7262</v>
          </cell>
          <cell r="M11" t="str">
            <v>881</v>
          </cell>
          <cell r="R11" t="str">
            <v>59750337016</v>
          </cell>
        </row>
        <row r="12">
          <cell r="A12" t="str">
            <v>강제전선관(노출)아연도 70 mmM</v>
          </cell>
          <cell r="B12" t="str">
            <v>강제전선관(노출)</v>
          </cell>
          <cell r="C12" t="str">
            <v>아연도 70 mm</v>
          </cell>
          <cell r="D12" t="str">
            <v>M</v>
          </cell>
          <cell r="E12">
            <v>8280</v>
          </cell>
          <cell r="F12">
            <v>8280</v>
          </cell>
          <cell r="H12">
            <v>9445</v>
          </cell>
          <cell r="I12" t="str">
            <v>1106</v>
          </cell>
          <cell r="J12">
            <v>11536</v>
          </cell>
          <cell r="K12" t="str">
            <v>784</v>
          </cell>
          <cell r="L12">
            <v>9258</v>
          </cell>
          <cell r="M12" t="str">
            <v>881</v>
          </cell>
          <cell r="R12" t="str">
            <v>59750337017</v>
          </cell>
        </row>
        <row r="13">
          <cell r="A13" t="str">
            <v>경질비닐전선관HI 16 mmM</v>
          </cell>
          <cell r="B13" t="str">
            <v>경질비닐전선관</v>
          </cell>
          <cell r="C13" t="str">
            <v>HI 16 mm</v>
          </cell>
          <cell r="D13" t="str">
            <v>M</v>
          </cell>
          <cell r="E13">
            <v>283</v>
          </cell>
          <cell r="F13">
            <v>283</v>
          </cell>
          <cell r="H13">
            <v>351</v>
          </cell>
          <cell r="I13" t="str">
            <v>1111</v>
          </cell>
          <cell r="J13">
            <v>484</v>
          </cell>
          <cell r="K13" t="str">
            <v>786</v>
          </cell>
          <cell r="L13">
            <v>417</v>
          </cell>
          <cell r="M13" t="str">
            <v>876</v>
          </cell>
          <cell r="R13" t="str">
            <v>59751467012</v>
          </cell>
        </row>
        <row r="14">
          <cell r="A14" t="str">
            <v>경질비닐전선관HI 22 mmM</v>
          </cell>
          <cell r="B14" t="str">
            <v>경질비닐전선관</v>
          </cell>
          <cell r="C14" t="str">
            <v>HI 22 mm</v>
          </cell>
          <cell r="D14" t="str">
            <v>M</v>
          </cell>
          <cell r="E14">
            <v>338</v>
          </cell>
          <cell r="F14">
            <v>338</v>
          </cell>
          <cell r="H14">
            <v>421</v>
          </cell>
          <cell r="I14" t="str">
            <v>1111</v>
          </cell>
          <cell r="J14">
            <v>582</v>
          </cell>
          <cell r="K14" t="str">
            <v>786</v>
          </cell>
          <cell r="L14">
            <v>502</v>
          </cell>
          <cell r="M14" t="str">
            <v>876</v>
          </cell>
          <cell r="R14" t="str">
            <v>59751467013</v>
          </cell>
        </row>
        <row r="15">
          <cell r="A15" t="str">
            <v>경질비닐전선관HI 28 mmM</v>
          </cell>
          <cell r="B15" t="str">
            <v>경질비닐전선관</v>
          </cell>
          <cell r="C15" t="str">
            <v>HI 28 mm</v>
          </cell>
          <cell r="D15" t="str">
            <v>M</v>
          </cell>
          <cell r="E15">
            <v>665</v>
          </cell>
          <cell r="F15">
            <v>665</v>
          </cell>
          <cell r="H15">
            <v>815</v>
          </cell>
          <cell r="I15" t="str">
            <v>1111</v>
          </cell>
          <cell r="J15">
            <v>1125</v>
          </cell>
          <cell r="K15" t="str">
            <v>786</v>
          </cell>
          <cell r="L15">
            <v>971</v>
          </cell>
          <cell r="M15" t="str">
            <v>876</v>
          </cell>
          <cell r="R15" t="str">
            <v>59751467014</v>
          </cell>
        </row>
        <row r="16">
          <cell r="A16" t="str">
            <v>경질비닐전선관HI 36 mmM</v>
          </cell>
          <cell r="B16" t="str">
            <v>경질비닐전선관</v>
          </cell>
          <cell r="C16" t="str">
            <v>HI 36 mm</v>
          </cell>
          <cell r="D16" t="str">
            <v>M</v>
          </cell>
          <cell r="E16">
            <v>937</v>
          </cell>
          <cell r="F16">
            <v>937</v>
          </cell>
          <cell r="H16">
            <v>1180</v>
          </cell>
          <cell r="I16" t="str">
            <v>1111</v>
          </cell>
          <cell r="J16">
            <v>1628</v>
          </cell>
          <cell r="K16" t="str">
            <v>786</v>
          </cell>
          <cell r="L16">
            <v>1406</v>
          </cell>
          <cell r="M16" t="str">
            <v>876</v>
          </cell>
          <cell r="R16" t="str">
            <v>59751467015</v>
          </cell>
        </row>
        <row r="17">
          <cell r="A17" t="str">
            <v>경질비닐전선관HI 42 mmM</v>
          </cell>
          <cell r="B17" t="str">
            <v>경질비닐전선관</v>
          </cell>
          <cell r="C17" t="str">
            <v>HI 42 mm</v>
          </cell>
          <cell r="D17" t="str">
            <v>M</v>
          </cell>
          <cell r="E17">
            <v>1230</v>
          </cell>
          <cell r="F17">
            <v>1230</v>
          </cell>
          <cell r="H17">
            <v>1542</v>
          </cell>
          <cell r="I17" t="str">
            <v>1111</v>
          </cell>
          <cell r="J17">
            <v>2129</v>
          </cell>
          <cell r="K17" t="str">
            <v>786</v>
          </cell>
          <cell r="L17">
            <v>1838</v>
          </cell>
          <cell r="M17" t="str">
            <v>876</v>
          </cell>
          <cell r="R17" t="str">
            <v>59751467016</v>
          </cell>
        </row>
        <row r="18">
          <cell r="A18" t="str">
            <v>경질비닐전선관HI 54 mmM</v>
          </cell>
          <cell r="B18" t="str">
            <v>경질비닐전선관</v>
          </cell>
          <cell r="C18" t="str">
            <v>HI 54 mm</v>
          </cell>
          <cell r="D18" t="str">
            <v>M</v>
          </cell>
          <cell r="E18">
            <v>1740</v>
          </cell>
          <cell r="F18">
            <v>1740</v>
          </cell>
          <cell r="H18">
            <v>2188</v>
          </cell>
          <cell r="I18" t="str">
            <v>1111</v>
          </cell>
          <cell r="J18">
            <v>3020</v>
          </cell>
          <cell r="K18" t="str">
            <v>786</v>
          </cell>
          <cell r="L18">
            <v>2608</v>
          </cell>
          <cell r="M18" t="str">
            <v>876</v>
          </cell>
          <cell r="R18" t="str">
            <v>59751467017</v>
          </cell>
        </row>
        <row r="19">
          <cell r="A19" t="str">
            <v>폴리에틸렌 전선관PE 22㎜M</v>
          </cell>
          <cell r="B19" t="str">
            <v>폴리에틸렌 전선관</v>
          </cell>
          <cell r="C19" t="str">
            <v>PE 22㎜</v>
          </cell>
          <cell r="D19" t="str">
            <v>M</v>
          </cell>
          <cell r="E19">
            <v>262</v>
          </cell>
          <cell r="F19">
            <v>262</v>
          </cell>
          <cell r="H19">
            <v>334</v>
          </cell>
          <cell r="I19" t="str">
            <v>1111</v>
          </cell>
          <cell r="J19">
            <v>399</v>
          </cell>
          <cell r="K19" t="str">
            <v>784</v>
          </cell>
          <cell r="L19">
            <v>369</v>
          </cell>
          <cell r="M19" t="str">
            <v>879</v>
          </cell>
          <cell r="R19" t="str">
            <v>59753067003</v>
          </cell>
        </row>
        <row r="20">
          <cell r="A20" t="str">
            <v>폴리에틸렌 전선관PE 28㎜M</v>
          </cell>
          <cell r="B20" t="str">
            <v>폴리에틸렌 전선관</v>
          </cell>
          <cell r="C20" t="str">
            <v>PE 28㎜</v>
          </cell>
          <cell r="D20" t="str">
            <v>M</v>
          </cell>
          <cell r="E20">
            <v>392</v>
          </cell>
          <cell r="F20">
            <v>392</v>
          </cell>
          <cell r="H20">
            <v>472</v>
          </cell>
          <cell r="I20" t="str">
            <v>1111</v>
          </cell>
          <cell r="J20">
            <v>581</v>
          </cell>
          <cell r="K20" t="str">
            <v>784</v>
          </cell>
          <cell r="L20">
            <v>537</v>
          </cell>
          <cell r="M20" t="str">
            <v>879</v>
          </cell>
          <cell r="R20" t="str">
            <v>59753067004</v>
          </cell>
        </row>
        <row r="21">
          <cell r="A21" t="str">
            <v>폴리에틸렌 전선관PE 42㎜M</v>
          </cell>
          <cell r="B21" t="str">
            <v>폴리에틸렌 전선관</v>
          </cell>
          <cell r="C21" t="str">
            <v>PE 42㎜</v>
          </cell>
          <cell r="D21" t="str">
            <v>M</v>
          </cell>
          <cell r="E21">
            <v>709</v>
          </cell>
          <cell r="F21">
            <v>709</v>
          </cell>
          <cell r="H21">
            <v>879</v>
          </cell>
          <cell r="I21" t="str">
            <v>1111</v>
          </cell>
          <cell r="J21">
            <v>1096</v>
          </cell>
          <cell r="K21" t="str">
            <v>784</v>
          </cell>
          <cell r="L21">
            <v>1013</v>
          </cell>
          <cell r="M21" t="str">
            <v>879</v>
          </cell>
          <cell r="R21" t="str">
            <v>59753067006</v>
          </cell>
        </row>
        <row r="22">
          <cell r="A22" t="str">
            <v>폴리에틸렌 전선관(지중)PE 16㎜M</v>
          </cell>
          <cell r="B22" t="str">
            <v>폴리에틸렌 전선관(지중)</v>
          </cell>
          <cell r="C22" t="str">
            <v>PE 16㎜</v>
          </cell>
          <cell r="D22" t="str">
            <v>M</v>
          </cell>
          <cell r="E22">
            <v>196</v>
          </cell>
          <cell r="F22">
            <v>196</v>
          </cell>
          <cell r="H22">
            <v>265</v>
          </cell>
          <cell r="I22" t="str">
            <v>1111</v>
          </cell>
          <cell r="J22">
            <v>286</v>
          </cell>
          <cell r="K22" t="str">
            <v>784</v>
          </cell>
          <cell r="L22">
            <v>264</v>
          </cell>
          <cell r="M22" t="str">
            <v>879</v>
          </cell>
          <cell r="R22" t="str">
            <v>59753067012</v>
          </cell>
        </row>
        <row r="23">
          <cell r="A23" t="str">
            <v>폴리에틸렌 전선관(지중)PE 36㎜M</v>
          </cell>
          <cell r="B23" t="str">
            <v>폴리에틸렌 전선관(지중)</v>
          </cell>
          <cell r="C23" t="str">
            <v>PE 36㎜</v>
          </cell>
          <cell r="D23" t="str">
            <v>M</v>
          </cell>
          <cell r="E23">
            <v>600</v>
          </cell>
          <cell r="F23">
            <v>600</v>
          </cell>
          <cell r="H23">
            <v>706</v>
          </cell>
          <cell r="I23" t="str">
            <v>1111</v>
          </cell>
          <cell r="J23">
            <v>867</v>
          </cell>
          <cell r="K23" t="str">
            <v>784</v>
          </cell>
          <cell r="L23">
            <v>801</v>
          </cell>
          <cell r="M23" t="str">
            <v>879</v>
          </cell>
          <cell r="R23" t="str">
            <v>59753067015</v>
          </cell>
        </row>
        <row r="24">
          <cell r="A24" t="str">
            <v>폴리에틸렌 전선관(지중)PE 54㎜M</v>
          </cell>
          <cell r="B24" t="str">
            <v>폴리에틸렌 전선관(지중)</v>
          </cell>
          <cell r="C24" t="str">
            <v>PE 54㎜</v>
          </cell>
          <cell r="D24" t="str">
            <v>M</v>
          </cell>
          <cell r="E24">
            <v>1050</v>
          </cell>
          <cell r="F24">
            <v>1050</v>
          </cell>
          <cell r="H24">
            <v>1206</v>
          </cell>
          <cell r="I24" t="str">
            <v>1111</v>
          </cell>
          <cell r="J24">
            <v>1591</v>
          </cell>
          <cell r="K24" t="str">
            <v>784</v>
          </cell>
          <cell r="L24">
            <v>1470</v>
          </cell>
          <cell r="M24" t="str">
            <v>879</v>
          </cell>
          <cell r="R24" t="str">
            <v>59753067017</v>
          </cell>
        </row>
        <row r="25">
          <cell r="A25" t="str">
            <v>폴리에틸렌 전선관(지중)PE 70㎜M</v>
          </cell>
          <cell r="B25" t="str">
            <v>폴리에틸렌 전선관(지중)</v>
          </cell>
          <cell r="C25" t="str">
            <v>PE 70㎜</v>
          </cell>
          <cell r="D25" t="str">
            <v>M</v>
          </cell>
          <cell r="E25">
            <v>1630</v>
          </cell>
          <cell r="F25">
            <v>1630</v>
          </cell>
          <cell r="H25">
            <v>2196</v>
          </cell>
          <cell r="I25" t="str">
            <v>1111</v>
          </cell>
          <cell r="J25">
            <v>3116</v>
          </cell>
          <cell r="K25" t="str">
            <v>784</v>
          </cell>
          <cell r="L25">
            <v>2881</v>
          </cell>
          <cell r="M25" t="str">
            <v>879</v>
          </cell>
          <cell r="R25" t="str">
            <v>59753067018</v>
          </cell>
        </row>
        <row r="26">
          <cell r="A26" t="str">
            <v>파상형 폴리에틸렌 전선관30㎜M</v>
          </cell>
          <cell r="B26" t="str">
            <v>파상형 폴리에틸렌 전선관</v>
          </cell>
          <cell r="C26" t="str">
            <v>30㎜</v>
          </cell>
          <cell r="D26" t="str">
            <v>M</v>
          </cell>
          <cell r="E26">
            <v>305</v>
          </cell>
          <cell r="F26">
            <v>305</v>
          </cell>
          <cell r="H26">
            <v>363</v>
          </cell>
          <cell r="I26" t="str">
            <v>1110</v>
          </cell>
          <cell r="J26">
            <v>430</v>
          </cell>
          <cell r="K26" t="str">
            <v>786</v>
          </cell>
          <cell r="L26">
            <v>391</v>
          </cell>
          <cell r="M26" t="str">
            <v>877</v>
          </cell>
          <cell r="R26" t="str">
            <v>59753077001</v>
          </cell>
        </row>
        <row r="27">
          <cell r="A27" t="str">
            <v>파상형 폴리에틸렌 전선관40㎜M</v>
          </cell>
          <cell r="B27" t="str">
            <v>파상형 폴리에틸렌 전선관</v>
          </cell>
          <cell r="C27" t="str">
            <v>40㎜</v>
          </cell>
          <cell r="D27" t="str">
            <v>M</v>
          </cell>
          <cell r="E27">
            <v>436</v>
          </cell>
          <cell r="F27">
            <v>436</v>
          </cell>
          <cell r="H27">
            <v>561</v>
          </cell>
          <cell r="I27" t="str">
            <v>1110</v>
          </cell>
          <cell r="J27">
            <v>619</v>
          </cell>
          <cell r="K27" t="str">
            <v>786</v>
          </cell>
          <cell r="L27">
            <v>563</v>
          </cell>
          <cell r="M27" t="str">
            <v>877</v>
          </cell>
          <cell r="R27" t="str">
            <v>59753077002</v>
          </cell>
        </row>
        <row r="28">
          <cell r="A28" t="str">
            <v>파상형 폴리에틸렌 전선관65㎜M</v>
          </cell>
          <cell r="B28" t="str">
            <v>파상형 폴리에틸렌 전선관</v>
          </cell>
          <cell r="C28" t="str">
            <v>65㎜</v>
          </cell>
          <cell r="D28" t="str">
            <v>M</v>
          </cell>
          <cell r="E28">
            <v>872</v>
          </cell>
          <cell r="F28">
            <v>872</v>
          </cell>
          <cell r="H28">
            <v>935</v>
          </cell>
          <cell r="I28" t="str">
            <v>1110</v>
          </cell>
          <cell r="J28">
            <v>1375</v>
          </cell>
          <cell r="K28" t="str">
            <v>786</v>
          </cell>
          <cell r="L28">
            <v>1250</v>
          </cell>
          <cell r="M28" t="str">
            <v>877</v>
          </cell>
          <cell r="R28" t="str">
            <v>59753077004</v>
          </cell>
        </row>
        <row r="29">
          <cell r="A29" t="str">
            <v>파상형 폴리에틸렌 전선관80㎜M</v>
          </cell>
          <cell r="B29" t="str">
            <v>파상형 폴리에틸렌 전선관</v>
          </cell>
          <cell r="C29" t="str">
            <v>80㎜</v>
          </cell>
          <cell r="D29" t="str">
            <v>M</v>
          </cell>
          <cell r="E29">
            <v>1180</v>
          </cell>
          <cell r="F29">
            <v>1180</v>
          </cell>
          <cell r="H29">
            <v>1309</v>
          </cell>
          <cell r="I29" t="str">
            <v>1110</v>
          </cell>
          <cell r="J29">
            <v>1891</v>
          </cell>
          <cell r="K29" t="str">
            <v>786</v>
          </cell>
          <cell r="L29">
            <v>1719</v>
          </cell>
          <cell r="M29" t="str">
            <v>877</v>
          </cell>
          <cell r="R29" t="str">
            <v>59753077005</v>
          </cell>
        </row>
        <row r="30">
          <cell r="A30" t="str">
            <v>파상형 폴리에틸렌 전선관150㎜M</v>
          </cell>
          <cell r="B30" t="str">
            <v>파상형 폴리에틸렌 전선관</v>
          </cell>
          <cell r="C30" t="str">
            <v>150㎜</v>
          </cell>
          <cell r="D30" t="str">
            <v>M</v>
          </cell>
          <cell r="E30">
            <v>3220</v>
          </cell>
          <cell r="F30">
            <v>3220</v>
          </cell>
          <cell r="H30">
            <v>3927</v>
          </cell>
          <cell r="I30" t="str">
            <v>1110</v>
          </cell>
          <cell r="J30">
            <v>4297</v>
          </cell>
          <cell r="K30" t="str">
            <v>786</v>
          </cell>
          <cell r="L30">
            <v>3906</v>
          </cell>
          <cell r="M30" t="str">
            <v>877</v>
          </cell>
          <cell r="R30" t="str">
            <v>59753077008</v>
          </cell>
        </row>
        <row r="31">
          <cell r="A31" t="str">
            <v>1종금속제가요전선관16 mm 일반-비방수M</v>
          </cell>
          <cell r="B31" t="str">
            <v>1종금속제가요전선관</v>
          </cell>
          <cell r="C31" t="str">
            <v>16 mm 일반-비방수</v>
          </cell>
          <cell r="D31" t="str">
            <v>M</v>
          </cell>
          <cell r="E31">
            <v>360</v>
          </cell>
          <cell r="F31">
            <v>360</v>
          </cell>
          <cell r="H31">
            <v>530</v>
          </cell>
          <cell r="L31">
            <v>1200</v>
          </cell>
          <cell r="M31" t="str">
            <v>878</v>
          </cell>
          <cell r="R31" t="str">
            <v>59753017003</v>
          </cell>
        </row>
        <row r="32">
          <cell r="A32" t="str">
            <v>1종금속제가요전선관22 mm 일반-비방수M</v>
          </cell>
          <cell r="B32" t="str">
            <v>1종금속제가요전선관</v>
          </cell>
          <cell r="C32" t="str">
            <v>22 mm 일반-비방수</v>
          </cell>
          <cell r="D32" t="str">
            <v>M</v>
          </cell>
          <cell r="E32">
            <v>567</v>
          </cell>
          <cell r="F32">
            <v>567</v>
          </cell>
          <cell r="H32">
            <v>830</v>
          </cell>
          <cell r="L32">
            <v>1400</v>
          </cell>
          <cell r="M32" t="str">
            <v>878</v>
          </cell>
          <cell r="R32" t="str">
            <v>59753017004</v>
          </cell>
        </row>
        <row r="33">
          <cell r="A33" t="str">
            <v>1종금속제가요전선관36 mm 일반-비방수M</v>
          </cell>
          <cell r="B33" t="str">
            <v>1종금속제가요전선관</v>
          </cell>
          <cell r="C33" t="str">
            <v>36 mm 일반-비방수</v>
          </cell>
          <cell r="D33" t="str">
            <v>M</v>
          </cell>
          <cell r="E33">
            <v>1220</v>
          </cell>
          <cell r="F33">
            <v>1220</v>
          </cell>
          <cell r="H33">
            <v>1790</v>
          </cell>
          <cell r="L33">
            <v>2360</v>
          </cell>
          <cell r="M33" t="str">
            <v>878</v>
          </cell>
          <cell r="R33" t="str">
            <v>59753017006</v>
          </cell>
        </row>
        <row r="34">
          <cell r="A34" t="str">
            <v>1종금속제가요전선관커넥터, 16 mm 일반-비방수개</v>
          </cell>
          <cell r="B34" t="str">
            <v>1종금속제가요전선관</v>
          </cell>
          <cell r="C34" t="str">
            <v>커넥터, 16 mm 일반-비방수</v>
          </cell>
          <cell r="D34" t="str">
            <v>개</v>
          </cell>
          <cell r="E34">
            <v>229</v>
          </cell>
          <cell r="F34">
            <v>229</v>
          </cell>
          <cell r="H34">
            <v>990</v>
          </cell>
          <cell r="I34" t="str">
            <v>1107</v>
          </cell>
          <cell r="R34" t="str">
            <v>59753017043</v>
          </cell>
        </row>
        <row r="35">
          <cell r="A35" t="str">
            <v>1종금속제가요전선관커넥터, 22 mm 일반-비방수개</v>
          </cell>
          <cell r="B35" t="str">
            <v>1종금속제가요전선관</v>
          </cell>
          <cell r="C35" t="str">
            <v>커넥터, 22 mm 일반-비방수</v>
          </cell>
          <cell r="D35" t="str">
            <v>개</v>
          </cell>
          <cell r="E35">
            <v>338</v>
          </cell>
          <cell r="F35">
            <v>338</v>
          </cell>
          <cell r="H35">
            <v>1260</v>
          </cell>
          <cell r="I35" t="str">
            <v>1107</v>
          </cell>
          <cell r="R35" t="str">
            <v>59753017044</v>
          </cell>
        </row>
        <row r="36">
          <cell r="A36" t="str">
            <v>1종금속제가요전선관커넥터, 16 mm 일반-방수개</v>
          </cell>
          <cell r="B36" t="str">
            <v>1종금속제가요전선관</v>
          </cell>
          <cell r="C36" t="str">
            <v>커넥터, 16 mm 일반-방수</v>
          </cell>
          <cell r="D36" t="str">
            <v>개</v>
          </cell>
          <cell r="E36">
            <v>567</v>
          </cell>
          <cell r="F36">
            <v>567</v>
          </cell>
          <cell r="H36">
            <v>990</v>
          </cell>
          <cell r="I36" t="str">
            <v>1107</v>
          </cell>
          <cell r="R36" t="str">
            <v>59753017063</v>
          </cell>
        </row>
        <row r="37">
          <cell r="A37" t="str">
            <v>1종금속제가요전선관커넥터, 28 mm 일반-방수개</v>
          </cell>
          <cell r="B37" t="str">
            <v>1종금속제가요전선관</v>
          </cell>
          <cell r="C37" t="str">
            <v>커넥터, 28 mm 일반-방수</v>
          </cell>
          <cell r="D37" t="str">
            <v>개</v>
          </cell>
          <cell r="E37">
            <v>1000</v>
          </cell>
          <cell r="F37">
            <v>1000</v>
          </cell>
          <cell r="H37">
            <v>1680</v>
          </cell>
          <cell r="I37" t="str">
            <v>1107</v>
          </cell>
          <cell r="R37" t="str">
            <v>59753017065</v>
          </cell>
        </row>
        <row r="38">
          <cell r="A38" t="str">
            <v>1종금속제가요전선관커넥터, 36 mm 일반-방수개</v>
          </cell>
          <cell r="B38" t="str">
            <v>1종금속제가요전선관</v>
          </cell>
          <cell r="C38" t="str">
            <v>커넥터, 36 mm 일반-방수</v>
          </cell>
          <cell r="D38" t="str">
            <v>개</v>
          </cell>
          <cell r="E38">
            <v>1550</v>
          </cell>
          <cell r="F38">
            <v>1550</v>
          </cell>
          <cell r="H38">
            <v>2520</v>
          </cell>
          <cell r="I38" t="str">
            <v>1107</v>
          </cell>
          <cell r="R38" t="str">
            <v>59753017066</v>
          </cell>
        </row>
        <row r="39">
          <cell r="A39" t="str">
            <v>1종금속제가요전선관커넥터, 54 mm 일반-방수개</v>
          </cell>
          <cell r="B39" t="str">
            <v>1종금속제가요전선관</v>
          </cell>
          <cell r="C39" t="str">
            <v>커넥터, 54 mm 일반-방수</v>
          </cell>
          <cell r="D39" t="str">
            <v>개</v>
          </cell>
          <cell r="E39">
            <v>2980</v>
          </cell>
          <cell r="F39">
            <v>2980</v>
          </cell>
          <cell r="H39">
            <v>4940</v>
          </cell>
          <cell r="I39" t="str">
            <v>1107</v>
          </cell>
          <cell r="R39" t="str">
            <v>59753017068</v>
          </cell>
        </row>
        <row r="40">
          <cell r="A40" t="str">
            <v>1종금속제가요전선관커넥터, 70 mm 일반-방수개</v>
          </cell>
          <cell r="B40" t="str">
            <v>1종금속제가요전선관</v>
          </cell>
          <cell r="C40" t="str">
            <v>커넥터, 70 mm 일반-방수</v>
          </cell>
          <cell r="D40" t="str">
            <v>개</v>
          </cell>
          <cell r="E40">
            <v>5800</v>
          </cell>
          <cell r="F40">
            <v>5800</v>
          </cell>
          <cell r="H40">
            <v>8400</v>
          </cell>
          <cell r="I40" t="str">
            <v>1107</v>
          </cell>
          <cell r="R40" t="str">
            <v>59753017069</v>
          </cell>
        </row>
        <row r="41">
          <cell r="A41" t="str">
            <v>1종금속제가요전선관28 mm 고장력-방수M</v>
          </cell>
          <cell r="B41" t="str">
            <v>1종금속제가요전선관</v>
          </cell>
          <cell r="C41" t="str">
            <v>28 mm 고장력-방수</v>
          </cell>
          <cell r="D41" t="str">
            <v>M</v>
          </cell>
          <cell r="E41">
            <v>1270</v>
          </cell>
          <cell r="F41">
            <v>1270</v>
          </cell>
          <cell r="H41">
            <v>2870</v>
          </cell>
          <cell r="I41" t="str">
            <v>1107</v>
          </cell>
          <cell r="R41" t="str">
            <v>MM496797031</v>
          </cell>
        </row>
        <row r="42">
          <cell r="A42" t="str">
            <v>1종금속제가요전선관36 mm 고장력-방수M</v>
          </cell>
          <cell r="B42" t="str">
            <v>1종금속제가요전선관</v>
          </cell>
          <cell r="C42" t="str">
            <v>36 mm 고장력-방수</v>
          </cell>
          <cell r="D42" t="str">
            <v>M</v>
          </cell>
          <cell r="E42">
            <v>2140</v>
          </cell>
          <cell r="F42">
            <v>2140</v>
          </cell>
          <cell r="H42">
            <v>4850</v>
          </cell>
          <cell r="I42" t="str">
            <v>1107</v>
          </cell>
          <cell r="R42" t="str">
            <v>MM496797032</v>
          </cell>
        </row>
        <row r="43">
          <cell r="A43" t="str">
            <v>1종금속제가요전선관54 mm 고장력-방수M</v>
          </cell>
          <cell r="B43" t="str">
            <v>1종금속제가요전선관</v>
          </cell>
          <cell r="C43" t="str">
            <v>54 mm 고장력-방수</v>
          </cell>
          <cell r="D43" t="str">
            <v>M</v>
          </cell>
          <cell r="E43">
            <v>4040</v>
          </cell>
          <cell r="F43">
            <v>4040</v>
          </cell>
          <cell r="H43">
            <v>8970</v>
          </cell>
          <cell r="I43" t="str">
            <v>1107</v>
          </cell>
          <cell r="R43" t="str">
            <v>MM496797034</v>
          </cell>
        </row>
        <row r="44">
          <cell r="A44" t="str">
            <v>1종금속제가요전선관70 mm 고장력-방수M</v>
          </cell>
          <cell r="B44" t="str">
            <v>1종금속제가요전선관</v>
          </cell>
          <cell r="C44" t="str">
            <v>70 mm 고장력-방수</v>
          </cell>
          <cell r="D44" t="str">
            <v>M</v>
          </cell>
          <cell r="E44">
            <v>6470</v>
          </cell>
          <cell r="F44">
            <v>6470</v>
          </cell>
          <cell r="H44">
            <v>10710</v>
          </cell>
          <cell r="I44" t="str">
            <v>1107</v>
          </cell>
          <cell r="R44" t="str">
            <v>MM496797035</v>
          </cell>
        </row>
        <row r="45">
          <cell r="A45" t="str">
            <v>발포지수제D100 이하개</v>
          </cell>
          <cell r="B45" t="str">
            <v>발포지수제</v>
          </cell>
          <cell r="C45" t="str">
            <v>D100 이하</v>
          </cell>
          <cell r="D45" t="str">
            <v>개</v>
          </cell>
          <cell r="E45">
            <v>18200</v>
          </cell>
          <cell r="F45">
            <v>19950</v>
          </cell>
          <cell r="H45">
            <v>18200</v>
          </cell>
          <cell r="J45">
            <v>18200</v>
          </cell>
          <cell r="R45" t="str">
            <v>59754887002</v>
          </cell>
        </row>
        <row r="46">
          <cell r="A46" t="str">
            <v>발포지수제D150 이하개</v>
          </cell>
          <cell r="B46" t="str">
            <v>발포지수제</v>
          </cell>
          <cell r="C46" t="str">
            <v>D150 이하</v>
          </cell>
          <cell r="D46" t="str">
            <v>개</v>
          </cell>
          <cell r="E46">
            <v>21730</v>
          </cell>
          <cell r="F46">
            <v>21730</v>
          </cell>
          <cell r="H46">
            <v>26910</v>
          </cell>
          <cell r="J46">
            <v>27000</v>
          </cell>
          <cell r="K46" t="str">
            <v>776</v>
          </cell>
          <cell r="R46" t="str">
            <v>59754887003</v>
          </cell>
        </row>
        <row r="47">
          <cell r="A47" t="str">
            <v>수밀보호테이프 개</v>
          </cell>
          <cell r="B47" t="str">
            <v>수밀보호테이프</v>
          </cell>
          <cell r="C47" t="str">
            <v xml:space="preserve"> </v>
          </cell>
          <cell r="D47" t="str">
            <v>개</v>
          </cell>
          <cell r="E47">
            <v>2300</v>
          </cell>
          <cell r="F47">
            <v>2300</v>
          </cell>
          <cell r="H47">
            <v>3030</v>
          </cell>
          <cell r="I47" t="str">
            <v>인터넷</v>
          </cell>
          <cell r="J47">
            <v>4680</v>
          </cell>
          <cell r="R47" t="str">
            <v>59754887006</v>
          </cell>
        </row>
        <row r="48">
          <cell r="A48" t="str">
            <v>실링가스켓D30개</v>
          </cell>
          <cell r="B48" t="str">
            <v>실링가스켓</v>
          </cell>
          <cell r="C48" t="str">
            <v>D30</v>
          </cell>
          <cell r="D48" t="str">
            <v>개</v>
          </cell>
          <cell r="E48">
            <v>7560</v>
          </cell>
          <cell r="F48">
            <v>7560</v>
          </cell>
          <cell r="H48">
            <v>15210</v>
          </cell>
          <cell r="J48">
            <v>15210</v>
          </cell>
          <cell r="R48" t="str">
            <v>59754877101</v>
          </cell>
        </row>
        <row r="49">
          <cell r="A49" t="str">
            <v>실링가스켓D50개</v>
          </cell>
          <cell r="B49" t="str">
            <v>실링가스켓</v>
          </cell>
          <cell r="C49" t="str">
            <v>D50</v>
          </cell>
          <cell r="D49" t="str">
            <v>개</v>
          </cell>
          <cell r="E49">
            <v>10080</v>
          </cell>
          <cell r="F49">
            <v>10080</v>
          </cell>
          <cell r="H49">
            <v>16380</v>
          </cell>
          <cell r="J49">
            <v>16380</v>
          </cell>
          <cell r="R49" t="str">
            <v>59754877102</v>
          </cell>
        </row>
        <row r="50">
          <cell r="A50" t="str">
            <v>실링가스켓D65개</v>
          </cell>
          <cell r="B50" t="str">
            <v>실링가스켓</v>
          </cell>
          <cell r="C50" t="str">
            <v>D65</v>
          </cell>
          <cell r="D50" t="str">
            <v>개</v>
          </cell>
          <cell r="E50">
            <v>11340</v>
          </cell>
          <cell r="F50">
            <v>11340</v>
          </cell>
          <cell r="H50">
            <v>18720</v>
          </cell>
          <cell r="J50">
            <v>18720</v>
          </cell>
          <cell r="R50" t="str">
            <v>59754877103</v>
          </cell>
        </row>
        <row r="51">
          <cell r="A51" t="str">
            <v>실링가스켓D80개</v>
          </cell>
          <cell r="B51" t="str">
            <v>실링가스켓</v>
          </cell>
          <cell r="C51" t="str">
            <v>D80</v>
          </cell>
          <cell r="D51" t="str">
            <v>개</v>
          </cell>
          <cell r="E51">
            <v>12470</v>
          </cell>
          <cell r="F51">
            <v>12470</v>
          </cell>
          <cell r="H51">
            <v>20410</v>
          </cell>
          <cell r="J51">
            <v>20410</v>
          </cell>
          <cell r="R51" t="str">
            <v>59754877104</v>
          </cell>
        </row>
        <row r="52">
          <cell r="A52" t="str">
            <v>실링가스켓D150개</v>
          </cell>
          <cell r="B52" t="str">
            <v>실링가스켓</v>
          </cell>
          <cell r="C52" t="str">
            <v>D150</v>
          </cell>
          <cell r="D52" t="str">
            <v>개</v>
          </cell>
          <cell r="E52">
            <v>25200</v>
          </cell>
          <cell r="F52">
            <v>25200</v>
          </cell>
          <cell r="H52">
            <v>28340</v>
          </cell>
          <cell r="J52">
            <v>28340</v>
          </cell>
          <cell r="R52" t="str">
            <v>59754877107</v>
          </cell>
        </row>
        <row r="53">
          <cell r="A53" t="str">
            <v>관로구방수장치D30조</v>
          </cell>
          <cell r="B53" t="str">
            <v>관로구방수장치</v>
          </cell>
          <cell r="C53" t="str">
            <v>D30</v>
          </cell>
          <cell r="D53" t="str">
            <v>조</v>
          </cell>
          <cell r="E53">
            <v>7560</v>
          </cell>
          <cell r="J53">
            <v>12300</v>
          </cell>
          <cell r="K53" t="str">
            <v>910</v>
          </cell>
          <cell r="N53">
            <v>7560</v>
          </cell>
          <cell r="R53" t="str">
            <v>59754877200</v>
          </cell>
        </row>
        <row r="54">
          <cell r="A54" t="str">
            <v>관로구방수장치D50조</v>
          </cell>
          <cell r="B54" t="str">
            <v>관로구방수장치</v>
          </cell>
          <cell r="C54" t="str">
            <v>D50</v>
          </cell>
          <cell r="D54" t="str">
            <v>조</v>
          </cell>
          <cell r="E54">
            <v>10080</v>
          </cell>
          <cell r="J54">
            <v>15450</v>
          </cell>
          <cell r="K54" t="str">
            <v>910</v>
          </cell>
          <cell r="N54">
            <v>10080</v>
          </cell>
          <cell r="R54" t="str">
            <v>59754877201</v>
          </cell>
        </row>
        <row r="55">
          <cell r="A55" t="str">
            <v>관로구방수장치D65조</v>
          </cell>
          <cell r="B55" t="str">
            <v>관로구방수장치</v>
          </cell>
          <cell r="C55" t="str">
            <v>D65</v>
          </cell>
          <cell r="D55" t="str">
            <v>조</v>
          </cell>
          <cell r="E55">
            <v>11340</v>
          </cell>
          <cell r="J55">
            <v>19800</v>
          </cell>
          <cell r="K55" t="str">
            <v>910</v>
          </cell>
          <cell r="N55">
            <v>11340</v>
          </cell>
          <cell r="R55" t="str">
            <v>59754877202</v>
          </cell>
        </row>
        <row r="56">
          <cell r="A56" t="str">
            <v>관로구방수장치D80조</v>
          </cell>
          <cell r="B56" t="str">
            <v>관로구방수장치</v>
          </cell>
          <cell r="C56" t="str">
            <v>D80</v>
          </cell>
          <cell r="D56" t="str">
            <v>조</v>
          </cell>
          <cell r="E56">
            <v>12470</v>
          </cell>
          <cell r="J56">
            <v>21450</v>
          </cell>
          <cell r="K56" t="str">
            <v>910</v>
          </cell>
          <cell r="N56">
            <v>12470</v>
          </cell>
          <cell r="R56" t="str">
            <v>59754877203</v>
          </cell>
        </row>
        <row r="57">
          <cell r="A57" t="str">
            <v>관로구방수장치D150조</v>
          </cell>
          <cell r="B57" t="str">
            <v>관로구방수장치</v>
          </cell>
          <cell r="C57" t="str">
            <v>D150</v>
          </cell>
          <cell r="D57" t="str">
            <v>조</v>
          </cell>
          <cell r="E57">
            <v>25200</v>
          </cell>
          <cell r="J57">
            <v>51600</v>
          </cell>
          <cell r="K57" t="str">
            <v>910</v>
          </cell>
          <cell r="N57">
            <v>25200</v>
          </cell>
          <cell r="R57" t="str">
            <v>59754877206</v>
          </cell>
        </row>
        <row r="58">
          <cell r="A58" t="str">
            <v>관로구방수장치D65(실링가스켓,수밀보호테이프 포함)조</v>
          </cell>
          <cell r="B58" t="str">
            <v>관로구방수장치</v>
          </cell>
          <cell r="C58" t="str">
            <v>D65(실링가스켓,수밀보호테이프 포함)</v>
          </cell>
          <cell r="D58" t="str">
            <v>조</v>
          </cell>
          <cell r="E58">
            <v>24980</v>
          </cell>
          <cell r="J58">
            <v>24980</v>
          </cell>
        </row>
        <row r="59">
          <cell r="A59" t="str">
            <v>관로구방수장치D80(실링가스켓,수밀보호테이프 포함)조</v>
          </cell>
          <cell r="B59" t="str">
            <v>관로구방수장치</v>
          </cell>
          <cell r="C59" t="str">
            <v>D80(실링가스켓,수밀보호테이프 포함)</v>
          </cell>
          <cell r="D59" t="str">
            <v>조</v>
          </cell>
          <cell r="E59">
            <v>27240</v>
          </cell>
          <cell r="J59">
            <v>27240</v>
          </cell>
        </row>
        <row r="60">
          <cell r="A60" t="str">
            <v>관로구방수장치D150(실링가스켓,수밀보호테이프 포함)조</v>
          </cell>
          <cell r="B60" t="str">
            <v>관로구방수장치</v>
          </cell>
          <cell r="C60" t="str">
            <v>D150(실링가스켓,수밀보호테이프 포함)</v>
          </cell>
          <cell r="D60" t="str">
            <v>조</v>
          </cell>
          <cell r="E60">
            <v>52700</v>
          </cell>
          <cell r="J60">
            <v>52700</v>
          </cell>
        </row>
        <row r="61">
          <cell r="A61" t="str">
            <v>강재전선관용 부품노말밴드, 아연도 28 mm개</v>
          </cell>
          <cell r="B61" t="str">
            <v>강재전선관용 부품</v>
          </cell>
          <cell r="C61" t="str">
            <v>노말밴드, 아연도 28 mm</v>
          </cell>
          <cell r="D61" t="str">
            <v>개</v>
          </cell>
          <cell r="E61">
            <v>1730</v>
          </cell>
          <cell r="F61">
            <v>1730</v>
          </cell>
          <cell r="H61">
            <v>2800</v>
          </cell>
          <cell r="I61" t="str">
            <v>1106</v>
          </cell>
          <cell r="J61">
            <v>3359</v>
          </cell>
          <cell r="K61" t="str">
            <v>785</v>
          </cell>
          <cell r="L61">
            <v>2921</v>
          </cell>
          <cell r="M61" t="str">
            <v>882</v>
          </cell>
          <cell r="R61" t="str">
            <v>59759017061</v>
          </cell>
        </row>
        <row r="62">
          <cell r="A62" t="str">
            <v>강재전선관용 부품노말밴드, 아연도 36 mm개</v>
          </cell>
          <cell r="B62" t="str">
            <v>강재전선관용 부품</v>
          </cell>
          <cell r="C62" t="str">
            <v>노말밴드, 아연도 36 mm</v>
          </cell>
          <cell r="D62" t="str">
            <v>개</v>
          </cell>
          <cell r="E62">
            <v>2310</v>
          </cell>
          <cell r="F62">
            <v>2310</v>
          </cell>
          <cell r="H62">
            <v>3850</v>
          </cell>
          <cell r="I62" t="str">
            <v>1106</v>
          </cell>
          <cell r="J62">
            <v>4510</v>
          </cell>
          <cell r="K62" t="str">
            <v>785</v>
          </cell>
          <cell r="L62">
            <v>3922</v>
          </cell>
          <cell r="M62" t="str">
            <v>882</v>
          </cell>
          <cell r="R62" t="str">
            <v>59759017062</v>
          </cell>
        </row>
        <row r="63">
          <cell r="A63" t="str">
            <v>강재전선관용 부품노말밴드, 아연도 42 mm개</v>
          </cell>
          <cell r="B63" t="str">
            <v>강재전선관용 부품</v>
          </cell>
          <cell r="C63" t="str">
            <v>노말밴드, 아연도 42 mm</v>
          </cell>
          <cell r="D63" t="str">
            <v>개</v>
          </cell>
          <cell r="E63">
            <v>2990</v>
          </cell>
          <cell r="F63">
            <v>2990</v>
          </cell>
          <cell r="H63">
            <v>4790</v>
          </cell>
          <cell r="I63" t="str">
            <v>1106</v>
          </cell>
          <cell r="J63">
            <v>5667</v>
          </cell>
          <cell r="K63" t="str">
            <v>785</v>
          </cell>
          <cell r="L63">
            <v>4928</v>
          </cell>
          <cell r="M63" t="str">
            <v>882</v>
          </cell>
          <cell r="R63" t="str">
            <v>59759017063</v>
          </cell>
        </row>
        <row r="64">
          <cell r="A64" t="str">
            <v>강재전선관용 부품노말밴드, 아연도 54 mm개</v>
          </cell>
          <cell r="B64" t="str">
            <v>강재전선관용 부품</v>
          </cell>
          <cell r="C64" t="str">
            <v>노말밴드, 아연도 54 mm</v>
          </cell>
          <cell r="D64" t="str">
            <v>개</v>
          </cell>
          <cell r="E64">
            <v>4270</v>
          </cell>
          <cell r="F64">
            <v>4270</v>
          </cell>
          <cell r="H64">
            <v>7400</v>
          </cell>
          <cell r="I64" t="str">
            <v>1106</v>
          </cell>
          <cell r="J64">
            <v>8913</v>
          </cell>
          <cell r="K64" t="str">
            <v>785</v>
          </cell>
          <cell r="L64">
            <v>7751</v>
          </cell>
          <cell r="M64" t="str">
            <v>882</v>
          </cell>
          <cell r="R64" t="str">
            <v>59759017064</v>
          </cell>
        </row>
        <row r="65">
          <cell r="A65" t="str">
            <v>강재전선관용 부품노말밴드, 아연도 70 mm개</v>
          </cell>
          <cell r="B65" t="str">
            <v>강재전선관용 부품</v>
          </cell>
          <cell r="C65" t="str">
            <v>노말밴드, 아연도 70 mm</v>
          </cell>
          <cell r="D65" t="str">
            <v>개</v>
          </cell>
          <cell r="E65">
            <v>6920</v>
          </cell>
          <cell r="F65">
            <v>6920</v>
          </cell>
          <cell r="H65">
            <v>12100</v>
          </cell>
          <cell r="I65" t="str">
            <v>1106</v>
          </cell>
          <cell r="J65">
            <v>14679</v>
          </cell>
          <cell r="K65" t="str">
            <v>785</v>
          </cell>
          <cell r="L65">
            <v>12765</v>
          </cell>
          <cell r="M65" t="str">
            <v>882</v>
          </cell>
          <cell r="R65" t="str">
            <v>59759017065</v>
          </cell>
        </row>
        <row r="66">
          <cell r="A66" t="str">
            <v>강제전선관용 부품위샤캡, 28 C개</v>
          </cell>
          <cell r="B66" t="str">
            <v>강제전선관용 부품</v>
          </cell>
          <cell r="C66" t="str">
            <v>위샤캡, 28 C</v>
          </cell>
          <cell r="D66" t="str">
            <v>개</v>
          </cell>
          <cell r="E66">
            <v>2370</v>
          </cell>
          <cell r="F66">
            <v>2370</v>
          </cell>
          <cell r="H66">
            <v>3286</v>
          </cell>
          <cell r="I66" t="str">
            <v>1106</v>
          </cell>
          <cell r="R66" t="str">
            <v>59759017043</v>
          </cell>
        </row>
        <row r="67">
          <cell r="A67" t="str">
            <v>경질비닐전선관용 부품노말밴드, 28 mm개</v>
          </cell>
          <cell r="B67" t="str">
            <v>경질비닐전선관용 부품</v>
          </cell>
          <cell r="C67" t="str">
            <v>노말밴드, 28 mm</v>
          </cell>
          <cell r="D67" t="str">
            <v>개</v>
          </cell>
          <cell r="E67">
            <v>818</v>
          </cell>
          <cell r="F67">
            <v>818</v>
          </cell>
          <cell r="H67">
            <v>980</v>
          </cell>
          <cell r="I67" t="str">
            <v>1111</v>
          </cell>
          <cell r="J67">
            <v>1805</v>
          </cell>
          <cell r="K67" t="str">
            <v>786</v>
          </cell>
          <cell r="L67">
            <v>1641</v>
          </cell>
          <cell r="M67" t="str">
            <v>877</v>
          </cell>
          <cell r="R67" t="str">
            <v>59759027001</v>
          </cell>
        </row>
        <row r="68">
          <cell r="A68" t="str">
            <v>경질비닐전선관용 부품노말밴드, 36 mm개</v>
          </cell>
          <cell r="B68" t="str">
            <v>경질비닐전선관용 부품</v>
          </cell>
          <cell r="C68" t="str">
            <v>노말밴드, 36 mm</v>
          </cell>
          <cell r="D68" t="str">
            <v>개</v>
          </cell>
          <cell r="E68">
            <v>970</v>
          </cell>
          <cell r="F68">
            <v>970</v>
          </cell>
          <cell r="H68">
            <v>1107</v>
          </cell>
          <cell r="I68" t="str">
            <v>1111</v>
          </cell>
          <cell r="J68">
            <v>2407</v>
          </cell>
          <cell r="K68" t="str">
            <v>786</v>
          </cell>
          <cell r="L68">
            <v>2188</v>
          </cell>
          <cell r="M68" t="str">
            <v>877</v>
          </cell>
          <cell r="R68" t="str">
            <v>59759027002</v>
          </cell>
        </row>
        <row r="69">
          <cell r="A69" t="str">
            <v>경질비닐전선관용 부품노말밴드, 42 mm개</v>
          </cell>
          <cell r="B69" t="str">
            <v>경질비닐전선관용 부품</v>
          </cell>
          <cell r="C69" t="str">
            <v>노말밴드, 42 mm</v>
          </cell>
          <cell r="D69" t="str">
            <v>개</v>
          </cell>
          <cell r="E69">
            <v>1280</v>
          </cell>
          <cell r="F69">
            <v>1280</v>
          </cell>
          <cell r="H69">
            <v>1480</v>
          </cell>
          <cell r="I69" t="str">
            <v>1111</v>
          </cell>
          <cell r="J69">
            <v>3094</v>
          </cell>
          <cell r="K69" t="str">
            <v>786</v>
          </cell>
          <cell r="L69">
            <v>2813</v>
          </cell>
          <cell r="M69" t="str">
            <v>877</v>
          </cell>
          <cell r="R69" t="str">
            <v>59759027003</v>
          </cell>
        </row>
        <row r="70">
          <cell r="A70" t="str">
            <v>경질비닐전선관용 부품노말밴드, 54 mm개</v>
          </cell>
          <cell r="B70" t="str">
            <v>경질비닐전선관용 부품</v>
          </cell>
          <cell r="C70" t="str">
            <v>노말밴드, 54 mm</v>
          </cell>
          <cell r="D70" t="str">
            <v>개</v>
          </cell>
          <cell r="E70">
            <v>1910</v>
          </cell>
          <cell r="F70">
            <v>1910</v>
          </cell>
          <cell r="H70">
            <v>2205</v>
          </cell>
          <cell r="I70" t="str">
            <v>1111</v>
          </cell>
          <cell r="J70">
            <v>4125</v>
          </cell>
          <cell r="K70" t="str">
            <v>786</v>
          </cell>
          <cell r="L70">
            <v>3750</v>
          </cell>
          <cell r="M70" t="str">
            <v>877</v>
          </cell>
          <cell r="R70" t="str">
            <v>59759027004</v>
          </cell>
        </row>
        <row r="71">
          <cell r="A71" t="str">
            <v>아우트렛박스8각 54㎜개</v>
          </cell>
          <cell r="B71" t="str">
            <v>아우트렛박스</v>
          </cell>
          <cell r="C71" t="str">
            <v>8각 54㎜</v>
          </cell>
          <cell r="D71" t="str">
            <v>개</v>
          </cell>
          <cell r="E71">
            <v>575</v>
          </cell>
          <cell r="F71">
            <v>575</v>
          </cell>
          <cell r="H71">
            <v>721</v>
          </cell>
          <cell r="I71" t="str">
            <v>1101</v>
          </cell>
          <cell r="J71">
            <v>796</v>
          </cell>
          <cell r="K71" t="str">
            <v>792</v>
          </cell>
          <cell r="L71">
            <v>603</v>
          </cell>
          <cell r="M71" t="str">
            <v>883</v>
          </cell>
          <cell r="R71" t="str">
            <v>59753767011</v>
          </cell>
        </row>
        <row r="72">
          <cell r="A72" t="str">
            <v>아우트렛박스중형4각 54㎜개</v>
          </cell>
          <cell r="B72" t="str">
            <v>아우트렛박스</v>
          </cell>
          <cell r="C72" t="str">
            <v>중형4각 54㎜</v>
          </cell>
          <cell r="D72" t="str">
            <v>개</v>
          </cell>
          <cell r="E72">
            <v>716</v>
          </cell>
          <cell r="F72">
            <v>730</v>
          </cell>
          <cell r="H72">
            <v>840</v>
          </cell>
          <cell r="I72" t="str">
            <v>1101</v>
          </cell>
          <cell r="J72">
            <v>1003</v>
          </cell>
          <cell r="K72" t="str">
            <v>792</v>
          </cell>
          <cell r="L72">
            <v>716</v>
          </cell>
          <cell r="M72" t="str">
            <v>883</v>
          </cell>
          <cell r="R72" t="str">
            <v>59753767041</v>
          </cell>
        </row>
        <row r="73">
          <cell r="A73" t="str">
            <v>스위치박스1 개용 54 mm개</v>
          </cell>
          <cell r="B73" t="str">
            <v>스위치박스</v>
          </cell>
          <cell r="C73" t="str">
            <v>1 개용 54 mm</v>
          </cell>
          <cell r="D73" t="str">
            <v>개</v>
          </cell>
          <cell r="E73">
            <v>503</v>
          </cell>
          <cell r="F73">
            <v>503</v>
          </cell>
          <cell r="H73">
            <v>675</v>
          </cell>
          <cell r="I73" t="str">
            <v>1101</v>
          </cell>
          <cell r="J73">
            <v>697</v>
          </cell>
          <cell r="K73" t="str">
            <v>792</v>
          </cell>
          <cell r="L73">
            <v>528</v>
          </cell>
          <cell r="M73" t="str">
            <v>883</v>
          </cell>
          <cell r="R73" t="str">
            <v>59753777102</v>
          </cell>
        </row>
        <row r="74">
          <cell r="A74" t="str">
            <v>스위치박스2 개용 54 mm개</v>
          </cell>
          <cell r="B74" t="str">
            <v>스위치박스</v>
          </cell>
          <cell r="C74" t="str">
            <v>2 개용 54 mm</v>
          </cell>
          <cell r="D74" t="str">
            <v>개</v>
          </cell>
          <cell r="E74">
            <v>695</v>
          </cell>
          <cell r="F74">
            <v>695</v>
          </cell>
          <cell r="H74">
            <v>708</v>
          </cell>
          <cell r="I74" t="str">
            <v>1101</v>
          </cell>
          <cell r="J74">
            <v>946</v>
          </cell>
          <cell r="K74" t="str">
            <v>792</v>
          </cell>
          <cell r="L74">
            <v>716</v>
          </cell>
          <cell r="M74" t="str">
            <v>883</v>
          </cell>
          <cell r="R74" t="str">
            <v>59753777111</v>
          </cell>
        </row>
        <row r="75">
          <cell r="A75" t="str">
            <v>아우트렛박스 커버커버, 8각, 평형개</v>
          </cell>
          <cell r="B75" t="str">
            <v>아우트렛박스 커버</v>
          </cell>
          <cell r="C75" t="str">
            <v>커버, 8각, 평형</v>
          </cell>
          <cell r="D75" t="str">
            <v>개</v>
          </cell>
          <cell r="E75">
            <v>240</v>
          </cell>
          <cell r="F75">
            <v>240</v>
          </cell>
          <cell r="H75">
            <v>240</v>
          </cell>
          <cell r="I75" t="str">
            <v>1101</v>
          </cell>
          <cell r="J75">
            <v>328</v>
          </cell>
          <cell r="K75" t="str">
            <v>792</v>
          </cell>
          <cell r="L75">
            <v>248</v>
          </cell>
          <cell r="M75" t="str">
            <v>883</v>
          </cell>
          <cell r="R75" t="str">
            <v>59753767201</v>
          </cell>
        </row>
        <row r="76">
          <cell r="A76" t="str">
            <v>아우트렛박스 커버커버, 4각, 평형개</v>
          </cell>
          <cell r="B76" t="str">
            <v>아우트렛박스 커버</v>
          </cell>
          <cell r="C76" t="str">
            <v>커버, 4각, 평형</v>
          </cell>
          <cell r="D76" t="str">
            <v>개</v>
          </cell>
          <cell r="E76">
            <v>240</v>
          </cell>
          <cell r="F76">
            <v>300</v>
          </cell>
          <cell r="H76">
            <v>240</v>
          </cell>
          <cell r="I76" t="str">
            <v>1101</v>
          </cell>
          <cell r="J76">
            <v>328</v>
          </cell>
          <cell r="K76" t="str">
            <v>792</v>
          </cell>
          <cell r="L76">
            <v>248</v>
          </cell>
          <cell r="M76" t="str">
            <v>883</v>
          </cell>
          <cell r="R76" t="str">
            <v>59753767231</v>
          </cell>
        </row>
        <row r="77">
          <cell r="A77" t="str">
            <v>아우트렛박스 커버커버, 4각,2개용S/W (오목)개</v>
          </cell>
          <cell r="B77" t="str">
            <v>아우트렛박스 커버</v>
          </cell>
          <cell r="C77" t="str">
            <v>커버, 4각,2개용S/W (오목)</v>
          </cell>
          <cell r="D77" t="str">
            <v>개</v>
          </cell>
          <cell r="E77">
            <v>240</v>
          </cell>
          <cell r="F77">
            <v>311</v>
          </cell>
          <cell r="H77">
            <v>240</v>
          </cell>
          <cell r="I77" t="str">
            <v>1101</v>
          </cell>
          <cell r="J77">
            <v>448</v>
          </cell>
          <cell r="K77" t="str">
            <v>792</v>
          </cell>
          <cell r="L77">
            <v>339</v>
          </cell>
          <cell r="M77" t="str">
            <v>883</v>
          </cell>
          <cell r="R77" t="str">
            <v>59753767281</v>
          </cell>
        </row>
        <row r="78">
          <cell r="A78" t="str">
            <v>아우트렛박스 커버커버, 4각,2개용S/W (평)개</v>
          </cell>
          <cell r="B78" t="str">
            <v>아우트렛박스 커버</v>
          </cell>
          <cell r="C78" t="str">
            <v>커버, 4각,2개용S/W (평)</v>
          </cell>
          <cell r="D78" t="str">
            <v>개</v>
          </cell>
          <cell r="E78">
            <v>239</v>
          </cell>
          <cell r="F78">
            <v>239</v>
          </cell>
          <cell r="H78">
            <v>240</v>
          </cell>
          <cell r="I78" t="str">
            <v>1101</v>
          </cell>
          <cell r="J78">
            <v>328</v>
          </cell>
          <cell r="K78" t="str">
            <v>792</v>
          </cell>
          <cell r="L78">
            <v>248</v>
          </cell>
          <cell r="M78" t="str">
            <v>883</v>
          </cell>
          <cell r="R78" t="str">
            <v>59753767291</v>
          </cell>
        </row>
        <row r="79">
          <cell r="A79" t="str">
            <v>시스템 박스ACCESS FLOOR 용개</v>
          </cell>
          <cell r="B79" t="str">
            <v>시스템 박스</v>
          </cell>
          <cell r="C79" t="str">
            <v>ACCESS FLOOR 용</v>
          </cell>
          <cell r="D79" t="str">
            <v>개</v>
          </cell>
          <cell r="E79">
            <v>33050</v>
          </cell>
          <cell r="F79">
            <v>33050</v>
          </cell>
          <cell r="H79">
            <v>53000</v>
          </cell>
          <cell r="J79">
            <v>58000</v>
          </cell>
          <cell r="L79">
            <v>58000</v>
          </cell>
          <cell r="R79" t="str">
            <v>59350067041</v>
          </cell>
        </row>
        <row r="80">
          <cell r="A80" t="str">
            <v>풀박스100×100×100개</v>
          </cell>
          <cell r="B80" t="str">
            <v>풀박스</v>
          </cell>
          <cell r="C80" t="str">
            <v>100×100×100</v>
          </cell>
          <cell r="D80" t="str">
            <v>개</v>
          </cell>
          <cell r="E80">
            <v>1630</v>
          </cell>
          <cell r="F80">
            <v>1630</v>
          </cell>
          <cell r="H80">
            <v>2030</v>
          </cell>
          <cell r="I80" t="str">
            <v>1101</v>
          </cell>
          <cell r="J80">
            <v>3300</v>
          </cell>
          <cell r="K80" t="str">
            <v>803</v>
          </cell>
          <cell r="L80">
            <v>2277</v>
          </cell>
          <cell r="M80" t="str">
            <v>880</v>
          </cell>
          <cell r="R80" t="str">
            <v>59753857021</v>
          </cell>
        </row>
        <row r="81">
          <cell r="A81" t="str">
            <v>풀박스150×150×100개</v>
          </cell>
          <cell r="B81" t="str">
            <v>풀박스</v>
          </cell>
          <cell r="C81" t="str">
            <v>150×150×100</v>
          </cell>
          <cell r="D81" t="str">
            <v>개</v>
          </cell>
          <cell r="E81">
            <v>2340</v>
          </cell>
          <cell r="F81">
            <v>2340</v>
          </cell>
          <cell r="H81">
            <v>2930</v>
          </cell>
          <cell r="I81" t="str">
            <v>1101</v>
          </cell>
          <cell r="J81">
            <v>3960</v>
          </cell>
          <cell r="K81" t="str">
            <v>803</v>
          </cell>
          <cell r="L81">
            <v>3168</v>
          </cell>
          <cell r="M81" t="str">
            <v>880</v>
          </cell>
          <cell r="R81" t="str">
            <v>59753857031</v>
          </cell>
        </row>
        <row r="82">
          <cell r="A82" t="str">
            <v>풀박스200×200×100개</v>
          </cell>
          <cell r="B82" t="str">
            <v>풀박스</v>
          </cell>
          <cell r="C82" t="str">
            <v>200×200×100</v>
          </cell>
          <cell r="D82" t="str">
            <v>개</v>
          </cell>
          <cell r="E82">
            <v>3350</v>
          </cell>
          <cell r="F82">
            <v>3350</v>
          </cell>
          <cell r="H82">
            <v>4170</v>
          </cell>
          <cell r="I82" t="str">
            <v>1101</v>
          </cell>
          <cell r="J82">
            <v>5460</v>
          </cell>
          <cell r="K82" t="str">
            <v>803</v>
          </cell>
          <cell r="L82">
            <v>4257</v>
          </cell>
          <cell r="M82" t="str">
            <v>880</v>
          </cell>
          <cell r="R82" t="str">
            <v>59753857061</v>
          </cell>
        </row>
        <row r="83">
          <cell r="A83" t="str">
            <v>풀박스200×200×150개</v>
          </cell>
          <cell r="B83" t="str">
            <v>풀박스</v>
          </cell>
          <cell r="C83" t="str">
            <v>200×200×150</v>
          </cell>
          <cell r="D83" t="str">
            <v>개</v>
          </cell>
          <cell r="E83">
            <v>3980</v>
          </cell>
          <cell r="F83">
            <v>3980</v>
          </cell>
          <cell r="H83">
            <v>4950</v>
          </cell>
          <cell r="I83" t="str">
            <v>1101</v>
          </cell>
          <cell r="J83">
            <v>6440</v>
          </cell>
          <cell r="K83" t="str">
            <v>803</v>
          </cell>
          <cell r="L83">
            <v>5247</v>
          </cell>
          <cell r="M83" t="str">
            <v>880</v>
          </cell>
          <cell r="R83" t="str">
            <v>59753857071</v>
          </cell>
        </row>
        <row r="84">
          <cell r="A84" t="str">
            <v>풀박스250×250×150개</v>
          </cell>
          <cell r="B84" t="str">
            <v>풀박스</v>
          </cell>
          <cell r="C84" t="str">
            <v>250×250×150</v>
          </cell>
          <cell r="D84" t="str">
            <v>개</v>
          </cell>
          <cell r="E84">
            <v>5630</v>
          </cell>
          <cell r="F84">
            <v>5630</v>
          </cell>
          <cell r="H84">
            <v>6980</v>
          </cell>
          <cell r="I84" t="str">
            <v>1101</v>
          </cell>
          <cell r="J84">
            <v>8120</v>
          </cell>
          <cell r="K84" t="str">
            <v>803</v>
          </cell>
          <cell r="L84">
            <v>6930</v>
          </cell>
          <cell r="M84" t="str">
            <v>880</v>
          </cell>
          <cell r="R84" t="str">
            <v>59753857101</v>
          </cell>
        </row>
        <row r="85">
          <cell r="A85" t="str">
            <v>풀박스300×300×200개</v>
          </cell>
          <cell r="B85" t="str">
            <v>풀박스</v>
          </cell>
          <cell r="C85" t="str">
            <v>300×300×200</v>
          </cell>
          <cell r="D85" t="str">
            <v>개</v>
          </cell>
          <cell r="E85">
            <v>8010</v>
          </cell>
          <cell r="F85">
            <v>8010</v>
          </cell>
          <cell r="H85">
            <v>10580</v>
          </cell>
          <cell r="I85" t="str">
            <v>1101</v>
          </cell>
          <cell r="J85">
            <v>11480</v>
          </cell>
          <cell r="K85" t="str">
            <v>803</v>
          </cell>
          <cell r="L85">
            <v>11088</v>
          </cell>
          <cell r="M85" t="str">
            <v>880</v>
          </cell>
          <cell r="R85" t="str">
            <v>59753857131</v>
          </cell>
        </row>
        <row r="86">
          <cell r="A86" t="str">
            <v>풀박스400×400×300개</v>
          </cell>
          <cell r="B86" t="str">
            <v>풀박스</v>
          </cell>
          <cell r="C86" t="str">
            <v>400×400×300</v>
          </cell>
          <cell r="D86" t="str">
            <v>개</v>
          </cell>
          <cell r="E86">
            <v>14920</v>
          </cell>
          <cell r="F86">
            <v>14920</v>
          </cell>
          <cell r="H86">
            <v>19690</v>
          </cell>
          <cell r="I86" t="str">
            <v>1101</v>
          </cell>
          <cell r="J86">
            <v>27000</v>
          </cell>
          <cell r="K86" t="str">
            <v>803</v>
          </cell>
          <cell r="L86">
            <v>21285</v>
          </cell>
          <cell r="M86" t="str">
            <v>880</v>
          </cell>
          <cell r="R86" t="str">
            <v>59753857181</v>
          </cell>
        </row>
        <row r="87">
          <cell r="A87" t="str">
            <v>풀박스600×600×400개</v>
          </cell>
          <cell r="B87" t="str">
            <v>풀박스</v>
          </cell>
          <cell r="C87" t="str">
            <v>600×600×400</v>
          </cell>
          <cell r="D87" t="str">
            <v>개</v>
          </cell>
          <cell r="E87">
            <v>35000</v>
          </cell>
          <cell r="H87">
            <v>42980</v>
          </cell>
          <cell r="I87" t="str">
            <v>1101</v>
          </cell>
          <cell r="N87">
            <v>35000</v>
          </cell>
          <cell r="R87" t="str">
            <v>59753857212</v>
          </cell>
        </row>
        <row r="88">
          <cell r="A88" t="str">
            <v>케이블트레이STRAIGHT,St W300x100Hx2.3tM</v>
          </cell>
          <cell r="B88" t="str">
            <v>케이블트레이</v>
          </cell>
          <cell r="C88" t="str">
            <v>STRAIGHT,St W300x100Hx2.3t</v>
          </cell>
          <cell r="D88" t="str">
            <v>M</v>
          </cell>
          <cell r="E88">
            <v>9120</v>
          </cell>
          <cell r="F88">
            <v>9120</v>
          </cell>
          <cell r="H88">
            <v>18590</v>
          </cell>
          <cell r="I88" t="str">
            <v>1118</v>
          </cell>
          <cell r="J88">
            <v>16920</v>
          </cell>
          <cell r="K88" t="str">
            <v>795</v>
          </cell>
          <cell r="L88">
            <v>10920</v>
          </cell>
          <cell r="R88" t="str">
            <v>59751817222</v>
          </cell>
        </row>
        <row r="89">
          <cell r="A89" t="str">
            <v>케이블트레이STRAIGHT,St W450x100Hx2.3tM</v>
          </cell>
          <cell r="B89" t="str">
            <v>케이블트레이</v>
          </cell>
          <cell r="C89" t="str">
            <v>STRAIGHT,St W450x100Hx2.3t</v>
          </cell>
          <cell r="D89" t="str">
            <v>M</v>
          </cell>
          <cell r="E89">
            <v>10100</v>
          </cell>
          <cell r="F89">
            <v>10100</v>
          </cell>
          <cell r="H89">
            <v>20240</v>
          </cell>
          <cell r="I89" t="str">
            <v>1118</v>
          </cell>
          <cell r="J89">
            <v>18210</v>
          </cell>
          <cell r="K89" t="str">
            <v>795</v>
          </cell>
          <cell r="R89" t="str">
            <v>59751817231</v>
          </cell>
        </row>
        <row r="90">
          <cell r="A90" t="str">
            <v>케이블트레이COVER,St W300M</v>
          </cell>
          <cell r="B90" t="str">
            <v>케이블트레이</v>
          </cell>
          <cell r="C90" t="str">
            <v>COVER,St W300</v>
          </cell>
          <cell r="D90" t="str">
            <v>M</v>
          </cell>
          <cell r="E90">
            <v>9200</v>
          </cell>
          <cell r="H90">
            <v>17070</v>
          </cell>
          <cell r="I90" t="str">
            <v>1118</v>
          </cell>
          <cell r="J90">
            <v>12900</v>
          </cell>
          <cell r="K90" t="str">
            <v>795</v>
          </cell>
          <cell r="N90">
            <v>9200</v>
          </cell>
          <cell r="R90" t="str">
            <v>59751817334</v>
          </cell>
        </row>
        <row r="91">
          <cell r="A91" t="str">
            <v>케이블트레이COVER,St W450M</v>
          </cell>
          <cell r="B91" t="str">
            <v>케이블트레이</v>
          </cell>
          <cell r="C91" t="str">
            <v>COVER,St W450</v>
          </cell>
          <cell r="D91" t="str">
            <v>M</v>
          </cell>
          <cell r="E91">
            <v>11000</v>
          </cell>
          <cell r="H91">
            <v>22010</v>
          </cell>
          <cell r="I91" t="str">
            <v>1118</v>
          </cell>
          <cell r="J91">
            <v>16700</v>
          </cell>
          <cell r="K91" t="str">
            <v>795</v>
          </cell>
          <cell r="N91">
            <v>11000</v>
          </cell>
          <cell r="R91" t="str">
            <v>59751817335</v>
          </cell>
        </row>
        <row r="92">
          <cell r="A92" t="str">
            <v>케이블트레이부속품H. ELBOW, St,W300x100Hx2.3t개</v>
          </cell>
          <cell r="B92" t="str">
            <v>케이블트레이부속품</v>
          </cell>
          <cell r="C92" t="str">
            <v>H. ELBOW, St,W300x100Hx2.3t</v>
          </cell>
          <cell r="D92" t="str">
            <v>개</v>
          </cell>
          <cell r="E92">
            <v>11200</v>
          </cell>
          <cell r="F92">
            <v>11200</v>
          </cell>
          <cell r="H92">
            <v>26030</v>
          </cell>
          <cell r="I92" t="str">
            <v>1118</v>
          </cell>
          <cell r="J92">
            <v>25440</v>
          </cell>
          <cell r="K92" t="str">
            <v>795</v>
          </cell>
          <cell r="L92">
            <v>20000</v>
          </cell>
          <cell r="R92" t="str">
            <v>59754967011</v>
          </cell>
        </row>
        <row r="93">
          <cell r="A93" t="str">
            <v>케이블트레이부속품H. ELBOW, St,W450x100Hx2.3t개</v>
          </cell>
          <cell r="B93" t="str">
            <v>케이블트레이부속품</v>
          </cell>
          <cell r="C93" t="str">
            <v>H. ELBOW, St,W450x100Hx2.3t</v>
          </cell>
          <cell r="D93" t="str">
            <v>개</v>
          </cell>
          <cell r="E93">
            <v>17840</v>
          </cell>
          <cell r="F93">
            <v>17840</v>
          </cell>
          <cell r="H93">
            <v>30050</v>
          </cell>
          <cell r="I93" t="str">
            <v>1118</v>
          </cell>
          <cell r="J93">
            <v>27360</v>
          </cell>
          <cell r="K93" t="str">
            <v>795</v>
          </cell>
          <cell r="R93" t="str">
            <v>59754967016</v>
          </cell>
        </row>
        <row r="94">
          <cell r="A94" t="str">
            <v>케이블트레이부속품V. ELBOW, St,W300x100Hx2.3t개</v>
          </cell>
          <cell r="B94" t="str">
            <v>케이블트레이부속품</v>
          </cell>
          <cell r="C94" t="str">
            <v>V. ELBOW, St,W300x100Hx2.3t</v>
          </cell>
          <cell r="D94" t="str">
            <v>개</v>
          </cell>
          <cell r="E94">
            <v>10850</v>
          </cell>
          <cell r="F94">
            <v>10850</v>
          </cell>
          <cell r="H94">
            <v>26030</v>
          </cell>
          <cell r="I94" t="str">
            <v>1118</v>
          </cell>
          <cell r="J94">
            <v>25200</v>
          </cell>
          <cell r="K94" t="str">
            <v>795</v>
          </cell>
          <cell r="L94">
            <v>15500</v>
          </cell>
          <cell r="R94" t="str">
            <v>59754967111</v>
          </cell>
        </row>
        <row r="95">
          <cell r="A95" t="str">
            <v>케이블트레이부속품V. ELBOW, St,W450x100Hx2.3t개</v>
          </cell>
          <cell r="B95" t="str">
            <v>케이블트레이부속품</v>
          </cell>
          <cell r="C95" t="str">
            <v>V. ELBOW, St,W450x100Hx2.3t</v>
          </cell>
          <cell r="D95" t="str">
            <v>개</v>
          </cell>
          <cell r="E95">
            <v>15500</v>
          </cell>
          <cell r="F95">
            <v>15500</v>
          </cell>
          <cell r="H95">
            <v>30050</v>
          </cell>
          <cell r="I95" t="str">
            <v>1118</v>
          </cell>
          <cell r="J95">
            <v>27240</v>
          </cell>
          <cell r="K95" t="str">
            <v>795</v>
          </cell>
          <cell r="R95" t="str">
            <v>59754967116</v>
          </cell>
        </row>
        <row r="96">
          <cell r="A96" t="str">
            <v>케이블트레이부속품H. TEE, St, W300x100Hx2.3t개</v>
          </cell>
          <cell r="B96" t="str">
            <v>케이블트레이부속품</v>
          </cell>
          <cell r="C96" t="str">
            <v>H. TEE, St, W300x100Hx2.3t</v>
          </cell>
          <cell r="D96" t="str">
            <v>개</v>
          </cell>
          <cell r="E96">
            <v>19550</v>
          </cell>
          <cell r="F96">
            <v>19550</v>
          </cell>
          <cell r="H96">
            <v>44140</v>
          </cell>
          <cell r="I96" t="str">
            <v>1118</v>
          </cell>
          <cell r="J96">
            <v>36660</v>
          </cell>
          <cell r="K96" t="str">
            <v>795</v>
          </cell>
          <cell r="L96">
            <v>28000</v>
          </cell>
          <cell r="R96" t="str">
            <v>59754967207</v>
          </cell>
        </row>
        <row r="97">
          <cell r="A97" t="str">
            <v>케이블트레이부속품BRACKET, W 520개</v>
          </cell>
          <cell r="B97" t="str">
            <v>케이블트레이부속품</v>
          </cell>
          <cell r="C97" t="str">
            <v>BRACKET, W 520</v>
          </cell>
          <cell r="D97" t="str">
            <v>개</v>
          </cell>
          <cell r="E97">
            <v>5860</v>
          </cell>
          <cell r="F97">
            <v>5860</v>
          </cell>
          <cell r="J97">
            <v>13500</v>
          </cell>
          <cell r="K97" t="str">
            <v>795</v>
          </cell>
          <cell r="R97" t="str">
            <v>59754967691</v>
          </cell>
        </row>
        <row r="98">
          <cell r="A98" t="str">
            <v>케이블트레이부속품JOINT CONNEC.아연도100Hx2.3개</v>
          </cell>
          <cell r="B98" t="str">
            <v>케이블트레이부속품</v>
          </cell>
          <cell r="C98" t="str">
            <v>JOINT CONNEC.아연도100Hx2.3</v>
          </cell>
          <cell r="D98" t="str">
            <v>개</v>
          </cell>
          <cell r="E98">
            <v>1200</v>
          </cell>
          <cell r="J98">
            <v>1200</v>
          </cell>
          <cell r="K98" t="str">
            <v>794</v>
          </cell>
          <cell r="R98" t="str">
            <v>59754967501</v>
          </cell>
        </row>
        <row r="99">
          <cell r="A99" t="str">
            <v>케이블트레이부속품SHANK BOLT &amp; NUT, 아연도개</v>
          </cell>
          <cell r="B99" t="str">
            <v>케이블트레이부속품</v>
          </cell>
          <cell r="C99" t="str">
            <v>SHANK BOLT &amp; NUT, 아연도</v>
          </cell>
          <cell r="D99" t="str">
            <v>개</v>
          </cell>
          <cell r="E99">
            <v>70</v>
          </cell>
          <cell r="F99">
            <v>70</v>
          </cell>
          <cell r="J99">
            <v>90</v>
          </cell>
          <cell r="K99" t="str">
            <v>794</v>
          </cell>
          <cell r="R99" t="str">
            <v>59754967521</v>
          </cell>
        </row>
        <row r="100">
          <cell r="A100" t="str">
            <v>케이블트레이부속품BONDING JUMPER, 38㎟개</v>
          </cell>
          <cell r="B100" t="str">
            <v>케이블트레이부속품</v>
          </cell>
          <cell r="C100" t="str">
            <v>BONDING JUMPER, 38㎟</v>
          </cell>
          <cell r="D100" t="str">
            <v>개</v>
          </cell>
          <cell r="E100">
            <v>1900</v>
          </cell>
          <cell r="F100">
            <v>1900</v>
          </cell>
          <cell r="H100">
            <v>3320</v>
          </cell>
          <cell r="J100">
            <v>3310</v>
          </cell>
          <cell r="K100" t="str">
            <v>795</v>
          </cell>
          <cell r="R100" t="str">
            <v>59754967561</v>
          </cell>
        </row>
        <row r="101">
          <cell r="A101" t="str">
            <v>케이블트레이부속품RAIL CLAMP개</v>
          </cell>
          <cell r="B101" t="str">
            <v>케이블트레이부속품</v>
          </cell>
          <cell r="C101" t="str">
            <v>RAIL CLAMP</v>
          </cell>
          <cell r="D101" t="str">
            <v>개</v>
          </cell>
          <cell r="E101">
            <v>500</v>
          </cell>
          <cell r="F101">
            <v>670</v>
          </cell>
          <cell r="H101">
            <v>1780</v>
          </cell>
          <cell r="I101" t="str">
            <v>1116</v>
          </cell>
          <cell r="J101">
            <v>500</v>
          </cell>
          <cell r="R101" t="str">
            <v>59754967572</v>
          </cell>
        </row>
        <row r="102">
          <cell r="A102" t="str">
            <v>케이블트레이부속품HOLD DOWN CLAMP, 아연도개</v>
          </cell>
          <cell r="B102" t="str">
            <v>케이블트레이부속품</v>
          </cell>
          <cell r="C102" t="str">
            <v>HOLD DOWN CLAMP, 아연도</v>
          </cell>
          <cell r="D102" t="str">
            <v>개</v>
          </cell>
          <cell r="E102">
            <v>200</v>
          </cell>
          <cell r="F102">
            <v>200</v>
          </cell>
          <cell r="H102">
            <v>360</v>
          </cell>
          <cell r="I102" t="str">
            <v>1042</v>
          </cell>
          <cell r="J102">
            <v>320</v>
          </cell>
          <cell r="K102" t="str">
            <v>794</v>
          </cell>
          <cell r="R102" t="str">
            <v>59754967571</v>
          </cell>
        </row>
        <row r="103">
          <cell r="A103" t="str">
            <v>케이블트레이부속품찬넬스프링 너트, 아연도개</v>
          </cell>
          <cell r="B103" t="str">
            <v>케이블트레이부속품</v>
          </cell>
          <cell r="C103" t="str">
            <v>찬넬스프링 너트, 아연도</v>
          </cell>
          <cell r="D103" t="str">
            <v>개</v>
          </cell>
          <cell r="E103">
            <v>270</v>
          </cell>
          <cell r="F103">
            <v>270</v>
          </cell>
          <cell r="H103">
            <v>450</v>
          </cell>
          <cell r="J103">
            <v>320</v>
          </cell>
          <cell r="K103" t="str">
            <v>794</v>
          </cell>
          <cell r="R103" t="str">
            <v>59754967581</v>
          </cell>
        </row>
        <row r="104">
          <cell r="A104" t="str">
            <v>케이블트레이부속품U CHANNEL, 41x41x2.6t개</v>
          </cell>
          <cell r="B104" t="str">
            <v>케이블트레이부속품</v>
          </cell>
          <cell r="C104" t="str">
            <v>U CHANNEL, 41x41x2.6t</v>
          </cell>
          <cell r="D104" t="str">
            <v>개</v>
          </cell>
          <cell r="E104">
            <v>2860</v>
          </cell>
          <cell r="F104">
            <v>2860</v>
          </cell>
          <cell r="H104">
            <v>5100</v>
          </cell>
          <cell r="J104">
            <v>3900</v>
          </cell>
          <cell r="K104" t="str">
            <v>794</v>
          </cell>
          <cell r="R104" t="str">
            <v>59754967601</v>
          </cell>
        </row>
        <row r="105">
          <cell r="A105" t="str">
            <v>덕트형 케이블트레이DUCT, W 300M</v>
          </cell>
          <cell r="B105" t="str">
            <v>덕트형 케이블트레이</v>
          </cell>
          <cell r="C105" t="str">
            <v>DUCT, W 300</v>
          </cell>
          <cell r="D105" t="str">
            <v>M</v>
          </cell>
          <cell r="E105">
            <v>15160</v>
          </cell>
          <cell r="F105">
            <v>21300</v>
          </cell>
          <cell r="J105">
            <v>15160</v>
          </cell>
          <cell r="K105" t="str">
            <v>799</v>
          </cell>
          <cell r="R105" t="str">
            <v>59754977021</v>
          </cell>
        </row>
        <row r="106">
          <cell r="A106" t="str">
            <v>덕트형 케이블트레이DUCT, W 450M</v>
          </cell>
          <cell r="B106" t="str">
            <v>덕트형 케이블트레이</v>
          </cell>
          <cell r="C106" t="str">
            <v>DUCT, W 450</v>
          </cell>
          <cell r="D106" t="str">
            <v>M</v>
          </cell>
          <cell r="E106">
            <v>16970</v>
          </cell>
          <cell r="F106">
            <v>31200</v>
          </cell>
          <cell r="J106">
            <v>16970</v>
          </cell>
          <cell r="K106" t="str">
            <v>799</v>
          </cell>
          <cell r="R106" t="str">
            <v>59754977031</v>
          </cell>
        </row>
        <row r="107">
          <cell r="A107" t="str">
            <v>덕트형 케이블트레이부속HOR. ELBOW, W 300개</v>
          </cell>
          <cell r="B107" t="str">
            <v>덕트형 케이블트레이부속</v>
          </cell>
          <cell r="C107" t="str">
            <v>HOR. ELBOW, W 300</v>
          </cell>
          <cell r="D107" t="str">
            <v>개</v>
          </cell>
          <cell r="E107">
            <v>22660</v>
          </cell>
          <cell r="F107">
            <v>22660</v>
          </cell>
          <cell r="J107">
            <v>22740</v>
          </cell>
          <cell r="K107" t="str">
            <v>799</v>
          </cell>
          <cell r="R107" t="str">
            <v>59754987021</v>
          </cell>
        </row>
        <row r="108">
          <cell r="A108" t="str">
            <v>덕트형 케이블트레이부속HOR. ELBOW, W 450개</v>
          </cell>
          <cell r="B108" t="str">
            <v>덕트형 케이블트레이부속</v>
          </cell>
          <cell r="C108" t="str">
            <v>HOR. ELBOW, W 450</v>
          </cell>
          <cell r="D108" t="str">
            <v>개</v>
          </cell>
          <cell r="E108">
            <v>25460</v>
          </cell>
          <cell r="F108">
            <v>43230</v>
          </cell>
          <cell r="J108">
            <v>25460</v>
          </cell>
          <cell r="K108" t="str">
            <v>799</v>
          </cell>
          <cell r="R108" t="str">
            <v>59754987031</v>
          </cell>
        </row>
        <row r="109">
          <cell r="A109" t="str">
            <v>덕트형 케이블트레이부속VER. ELBOW, W 300개</v>
          </cell>
          <cell r="B109" t="str">
            <v>덕트형 케이블트레이부속</v>
          </cell>
          <cell r="C109" t="str">
            <v>VER. ELBOW, W 300</v>
          </cell>
          <cell r="D109" t="str">
            <v>개</v>
          </cell>
          <cell r="E109">
            <v>22660</v>
          </cell>
          <cell r="F109">
            <v>22660</v>
          </cell>
          <cell r="J109">
            <v>22740</v>
          </cell>
          <cell r="K109" t="str">
            <v>799</v>
          </cell>
          <cell r="R109" t="str">
            <v>59754987121</v>
          </cell>
        </row>
        <row r="110">
          <cell r="A110" t="str">
            <v>덕트형 케이블트레이부속VER. ELBOW, W 450개</v>
          </cell>
          <cell r="B110" t="str">
            <v>덕트형 케이블트레이부속</v>
          </cell>
          <cell r="C110" t="str">
            <v>VER. ELBOW, W 450</v>
          </cell>
          <cell r="D110" t="str">
            <v>개</v>
          </cell>
          <cell r="E110">
            <v>25460</v>
          </cell>
          <cell r="F110">
            <v>39270</v>
          </cell>
          <cell r="J110">
            <v>25460</v>
          </cell>
          <cell r="K110" t="str">
            <v>799</v>
          </cell>
          <cell r="R110" t="str">
            <v>59754987131</v>
          </cell>
        </row>
        <row r="111">
          <cell r="A111" t="str">
            <v>덕트형 케이블트레이부속CONNECTOR, W 300개</v>
          </cell>
          <cell r="B111" t="str">
            <v>덕트형 케이블트레이부속</v>
          </cell>
          <cell r="C111" t="str">
            <v>CONNECTOR, W 300</v>
          </cell>
          <cell r="D111" t="str">
            <v>개</v>
          </cell>
          <cell r="E111">
            <v>3500</v>
          </cell>
          <cell r="F111">
            <v>3500</v>
          </cell>
          <cell r="R111" t="str">
            <v>59754987421</v>
          </cell>
        </row>
        <row r="112">
          <cell r="A112" t="str">
            <v>덕트형 케이블트레이부속CONNECTOR, W 450개</v>
          </cell>
          <cell r="B112" t="str">
            <v>덕트형 케이블트레이부속</v>
          </cell>
          <cell r="C112" t="str">
            <v>CONNECTOR, W 450</v>
          </cell>
          <cell r="D112" t="str">
            <v>개</v>
          </cell>
          <cell r="E112">
            <v>4600</v>
          </cell>
          <cell r="F112">
            <v>4600</v>
          </cell>
          <cell r="R112" t="str">
            <v>59754987431</v>
          </cell>
        </row>
        <row r="113">
          <cell r="A113" t="str">
            <v>강재전선관용 부품파이프크램프, 36 C개</v>
          </cell>
          <cell r="B113" t="str">
            <v>강재전선관용 부품</v>
          </cell>
          <cell r="C113" t="str">
            <v>파이프크램프, 36 C</v>
          </cell>
          <cell r="D113" t="str">
            <v>개</v>
          </cell>
          <cell r="E113">
            <v>109</v>
          </cell>
          <cell r="F113">
            <v>109</v>
          </cell>
          <cell r="H113">
            <v>461</v>
          </cell>
          <cell r="I113" t="str">
            <v>1106</v>
          </cell>
          <cell r="R113" t="str">
            <v>59759017054</v>
          </cell>
        </row>
        <row r="114">
          <cell r="A114" t="str">
            <v>강재전선관용 부품파이프크램프, 42 C개</v>
          </cell>
          <cell r="B114" t="str">
            <v>강재전선관용 부품</v>
          </cell>
          <cell r="C114" t="str">
            <v>파이프크램프, 42 C</v>
          </cell>
          <cell r="D114" t="str">
            <v>개</v>
          </cell>
          <cell r="E114">
            <v>131</v>
          </cell>
          <cell r="F114">
            <v>131</v>
          </cell>
          <cell r="H114">
            <v>512</v>
          </cell>
          <cell r="I114" t="str">
            <v>1106</v>
          </cell>
          <cell r="R114" t="str">
            <v>59759017055</v>
          </cell>
        </row>
        <row r="115">
          <cell r="A115" t="str">
            <v>강재전선관용 부품파이프크램프, 54 C개</v>
          </cell>
          <cell r="B115" t="str">
            <v>강재전선관용 부품</v>
          </cell>
          <cell r="C115" t="str">
            <v>파이프크램프, 54 C</v>
          </cell>
          <cell r="D115" t="str">
            <v>개</v>
          </cell>
          <cell r="E115">
            <v>153</v>
          </cell>
          <cell r="F115">
            <v>153</v>
          </cell>
          <cell r="H115">
            <v>607</v>
          </cell>
          <cell r="I115" t="str">
            <v>1106</v>
          </cell>
          <cell r="R115" t="str">
            <v>59759017056</v>
          </cell>
        </row>
        <row r="116">
          <cell r="A116" t="str">
            <v>강재전선관용 부품파이프크램프, 70 C개</v>
          </cell>
          <cell r="B116" t="str">
            <v>강재전선관용 부품</v>
          </cell>
          <cell r="C116" t="str">
            <v>파이프크램프, 70 C</v>
          </cell>
          <cell r="D116" t="str">
            <v>개</v>
          </cell>
          <cell r="E116">
            <v>207</v>
          </cell>
          <cell r="F116">
            <v>207</v>
          </cell>
          <cell r="H116">
            <v>1119</v>
          </cell>
          <cell r="I116" t="str">
            <v>1106</v>
          </cell>
          <cell r="R116" t="str">
            <v>59759017057</v>
          </cell>
        </row>
        <row r="117">
          <cell r="A117" t="str">
            <v>강재전선관용 부품파이프행거, 16 C개</v>
          </cell>
          <cell r="B117" t="str">
            <v>강재전선관용 부품</v>
          </cell>
          <cell r="C117" t="str">
            <v>파이프행거, 16 C</v>
          </cell>
          <cell r="D117" t="str">
            <v>개</v>
          </cell>
          <cell r="E117">
            <v>447</v>
          </cell>
          <cell r="F117">
            <v>447</v>
          </cell>
          <cell r="H117">
            <v>589</v>
          </cell>
          <cell r="I117" t="str">
            <v>1106</v>
          </cell>
          <cell r="J117">
            <v>606</v>
          </cell>
          <cell r="K117" t="str">
            <v>785</v>
          </cell>
          <cell r="L117">
            <v>606</v>
          </cell>
          <cell r="M117" t="str">
            <v>882</v>
          </cell>
          <cell r="R117" t="str">
            <v>59759017111</v>
          </cell>
        </row>
        <row r="118">
          <cell r="A118" t="str">
            <v>강재전선관용 부품파이프행거, 22 C개</v>
          </cell>
          <cell r="B118" t="str">
            <v>강재전선관용 부품</v>
          </cell>
          <cell r="C118" t="str">
            <v>파이프행거, 22 C</v>
          </cell>
          <cell r="D118" t="str">
            <v>개</v>
          </cell>
          <cell r="E118">
            <v>469</v>
          </cell>
          <cell r="F118">
            <v>469</v>
          </cell>
          <cell r="H118">
            <v>645</v>
          </cell>
          <cell r="I118" t="str">
            <v>1106</v>
          </cell>
          <cell r="J118">
            <v>621</v>
          </cell>
          <cell r="K118" t="str">
            <v>785</v>
          </cell>
          <cell r="L118">
            <v>621</v>
          </cell>
          <cell r="M118" t="str">
            <v>882</v>
          </cell>
          <cell r="R118" t="str">
            <v>59759017112</v>
          </cell>
        </row>
        <row r="119">
          <cell r="A119" t="str">
            <v>강재전선관용 부품파이프행거, 28 C개</v>
          </cell>
          <cell r="B119" t="str">
            <v>강재전선관용 부품</v>
          </cell>
          <cell r="C119" t="str">
            <v>파이프행거, 28 C</v>
          </cell>
          <cell r="D119" t="str">
            <v>개</v>
          </cell>
          <cell r="E119">
            <v>491</v>
          </cell>
          <cell r="F119">
            <v>491</v>
          </cell>
          <cell r="H119">
            <v>715</v>
          </cell>
          <cell r="I119" t="str">
            <v>1106</v>
          </cell>
          <cell r="J119">
            <v>652</v>
          </cell>
          <cell r="K119" t="str">
            <v>785</v>
          </cell>
          <cell r="L119">
            <v>652</v>
          </cell>
          <cell r="M119" t="str">
            <v>882</v>
          </cell>
          <cell r="R119" t="str">
            <v>59759017113</v>
          </cell>
        </row>
        <row r="120">
          <cell r="A120" t="str">
            <v>강재전선관용 부품파이프행거, 36 C개</v>
          </cell>
          <cell r="B120" t="str">
            <v>강재전선관용 부품</v>
          </cell>
          <cell r="C120" t="str">
            <v>파이프행거, 36 C</v>
          </cell>
          <cell r="D120" t="str">
            <v>개</v>
          </cell>
          <cell r="E120">
            <v>523</v>
          </cell>
          <cell r="F120">
            <v>523</v>
          </cell>
          <cell r="H120">
            <v>819</v>
          </cell>
          <cell r="I120" t="str">
            <v>1106</v>
          </cell>
          <cell r="J120">
            <v>690</v>
          </cell>
          <cell r="K120" t="str">
            <v>785</v>
          </cell>
          <cell r="L120">
            <v>690</v>
          </cell>
          <cell r="M120" t="str">
            <v>882</v>
          </cell>
          <cell r="R120" t="str">
            <v>59759017114</v>
          </cell>
        </row>
        <row r="121">
          <cell r="A121" t="str">
            <v>강재전선관용 부품파이프행거, 42 C개</v>
          </cell>
          <cell r="B121" t="str">
            <v>강재전선관용 부품</v>
          </cell>
          <cell r="C121" t="str">
            <v>파이프행거, 42 C</v>
          </cell>
          <cell r="D121" t="str">
            <v>개</v>
          </cell>
          <cell r="E121">
            <v>589</v>
          </cell>
          <cell r="F121">
            <v>589</v>
          </cell>
          <cell r="H121">
            <v>902</v>
          </cell>
          <cell r="I121" t="str">
            <v>1106</v>
          </cell>
          <cell r="J121">
            <v>753</v>
          </cell>
          <cell r="K121" t="str">
            <v>785</v>
          </cell>
          <cell r="L121">
            <v>753</v>
          </cell>
          <cell r="M121" t="str">
            <v>882</v>
          </cell>
          <cell r="R121" t="str">
            <v>59759017115</v>
          </cell>
        </row>
        <row r="122">
          <cell r="A122" t="str">
            <v>강재전선관용 부품파이프행거, 54 C개</v>
          </cell>
          <cell r="B122" t="str">
            <v>강재전선관용 부품</v>
          </cell>
          <cell r="C122" t="str">
            <v>파이프행거, 54 C</v>
          </cell>
          <cell r="D122" t="str">
            <v>개</v>
          </cell>
          <cell r="E122">
            <v>818</v>
          </cell>
          <cell r="F122">
            <v>818</v>
          </cell>
          <cell r="H122">
            <v>1290</v>
          </cell>
          <cell r="I122" t="str">
            <v>1106</v>
          </cell>
          <cell r="J122">
            <v>1060</v>
          </cell>
          <cell r="K122" t="str">
            <v>785</v>
          </cell>
          <cell r="L122">
            <v>1060</v>
          </cell>
          <cell r="M122" t="str">
            <v>882</v>
          </cell>
          <cell r="R122" t="str">
            <v>59759017116</v>
          </cell>
        </row>
        <row r="123">
          <cell r="A123" t="str">
            <v>강재전선관용 부품파이프행거, 70 C개</v>
          </cell>
          <cell r="B123" t="str">
            <v>강재전선관용 부품</v>
          </cell>
          <cell r="C123" t="str">
            <v>파이프행거, 70 C</v>
          </cell>
          <cell r="D123" t="str">
            <v>개</v>
          </cell>
          <cell r="E123">
            <v>916</v>
          </cell>
          <cell r="F123">
            <v>916</v>
          </cell>
          <cell r="H123">
            <v>1584</v>
          </cell>
          <cell r="I123" t="str">
            <v>1106</v>
          </cell>
          <cell r="J123">
            <v>1185</v>
          </cell>
          <cell r="K123" t="str">
            <v>785</v>
          </cell>
          <cell r="L123">
            <v>1185</v>
          </cell>
          <cell r="M123" t="str">
            <v>882</v>
          </cell>
          <cell r="R123" t="str">
            <v>59759017117</v>
          </cell>
        </row>
        <row r="124">
          <cell r="A124" t="str">
            <v>강재전선관용 부품한쪽새들 (SUS), 36 C개</v>
          </cell>
          <cell r="B124" t="str">
            <v>강재전선관용 부품</v>
          </cell>
          <cell r="C124" t="str">
            <v>한쪽새들 (SUS), 36 C</v>
          </cell>
          <cell r="D124" t="str">
            <v>개</v>
          </cell>
          <cell r="E124">
            <v>410</v>
          </cell>
          <cell r="H124">
            <v>410</v>
          </cell>
          <cell r="I124" t="str">
            <v>1106</v>
          </cell>
          <cell r="R124" t="str">
            <v>59759017144</v>
          </cell>
        </row>
        <row r="125">
          <cell r="A125" t="str">
            <v>셋트앵커M8×L150mm개</v>
          </cell>
          <cell r="B125" t="str">
            <v>셋트앵커</v>
          </cell>
          <cell r="C125" t="str">
            <v>M8×L150mm</v>
          </cell>
          <cell r="D125" t="str">
            <v>개</v>
          </cell>
          <cell r="E125">
            <v>800</v>
          </cell>
          <cell r="H125">
            <v>1200</v>
          </cell>
          <cell r="J125">
            <v>1200</v>
          </cell>
          <cell r="N125">
            <v>800</v>
          </cell>
          <cell r="R125" t="str">
            <v>53060707007</v>
          </cell>
        </row>
        <row r="126">
          <cell r="A126" t="str">
            <v>스트롱앵커3/8개</v>
          </cell>
          <cell r="B126" t="str">
            <v>스트롱앵커</v>
          </cell>
          <cell r="C126" t="str">
            <v>3/8</v>
          </cell>
          <cell r="D126" t="str">
            <v>개</v>
          </cell>
          <cell r="E126">
            <v>120</v>
          </cell>
          <cell r="H126">
            <v>137</v>
          </cell>
          <cell r="J126">
            <v>137</v>
          </cell>
          <cell r="K126" t="str">
            <v>122</v>
          </cell>
          <cell r="N126">
            <v>120</v>
          </cell>
          <cell r="R126" t="str">
            <v>53060807001</v>
          </cell>
        </row>
        <row r="127">
          <cell r="A127" t="str">
            <v>앵커볼트M16×L300개</v>
          </cell>
          <cell r="B127" t="str">
            <v>앵커볼트</v>
          </cell>
          <cell r="C127" t="str">
            <v>M16×L300</v>
          </cell>
          <cell r="D127" t="str">
            <v>개</v>
          </cell>
          <cell r="E127">
            <v>820</v>
          </cell>
          <cell r="H127">
            <v>3700</v>
          </cell>
          <cell r="I127" t="str">
            <v>122</v>
          </cell>
          <cell r="J127">
            <v>4500</v>
          </cell>
          <cell r="K127" t="str">
            <v>125</v>
          </cell>
          <cell r="N127">
            <v>820</v>
          </cell>
          <cell r="R127" t="str">
            <v>56800687171</v>
          </cell>
        </row>
        <row r="128">
          <cell r="A128" t="str">
            <v>앵커볼트M19×L500개</v>
          </cell>
          <cell r="B128" t="str">
            <v>앵커볼트</v>
          </cell>
          <cell r="C128" t="str">
            <v>M19×L500</v>
          </cell>
          <cell r="D128" t="str">
            <v>개</v>
          </cell>
          <cell r="E128">
            <v>870</v>
          </cell>
          <cell r="H128">
            <v>870</v>
          </cell>
          <cell r="J128">
            <v>870</v>
          </cell>
          <cell r="R128" t="str">
            <v>56800687271</v>
          </cell>
        </row>
        <row r="129">
          <cell r="A129" t="str">
            <v>인서트주물, Φ9mm개</v>
          </cell>
          <cell r="B129" t="str">
            <v>인서트</v>
          </cell>
          <cell r="C129" t="str">
            <v>주물, Φ9mm</v>
          </cell>
          <cell r="D129" t="str">
            <v>개</v>
          </cell>
          <cell r="E129">
            <v>40</v>
          </cell>
          <cell r="H129">
            <v>40</v>
          </cell>
          <cell r="J129">
            <v>40</v>
          </cell>
          <cell r="R129" t="str">
            <v>56803047003</v>
          </cell>
        </row>
        <row r="130">
          <cell r="A130" t="str">
            <v>행거볼트∮9×1000㎜개</v>
          </cell>
          <cell r="B130" t="str">
            <v>행거볼트</v>
          </cell>
          <cell r="C130" t="str">
            <v>∮9×1000㎜</v>
          </cell>
          <cell r="D130" t="str">
            <v>개</v>
          </cell>
          <cell r="E130">
            <v>933</v>
          </cell>
          <cell r="H130">
            <v>933</v>
          </cell>
          <cell r="I130" t="str">
            <v>120</v>
          </cell>
          <cell r="J130">
            <v>933</v>
          </cell>
          <cell r="K130" t="str">
            <v>120</v>
          </cell>
          <cell r="R130" t="str">
            <v>53060327011</v>
          </cell>
        </row>
        <row r="131">
          <cell r="A131" t="str">
            <v>C - 형강60-30-10-2.3tM</v>
          </cell>
          <cell r="B131" t="str">
            <v>C - 형강</v>
          </cell>
          <cell r="C131" t="str">
            <v>60-30-10-2.3t</v>
          </cell>
          <cell r="D131" t="str">
            <v>M</v>
          </cell>
          <cell r="E131">
            <v>720</v>
          </cell>
          <cell r="H131">
            <v>720</v>
          </cell>
          <cell r="J131">
            <v>720</v>
          </cell>
          <cell r="R131" t="str">
            <v>MM300002001</v>
          </cell>
        </row>
        <row r="132">
          <cell r="A132" t="str">
            <v>300/500V 내열비닐절연전선HIV 1.38mm(1.5㎟)M</v>
          </cell>
          <cell r="B132" t="str">
            <v>300/500V 내열비닐절연전선</v>
          </cell>
          <cell r="C132" t="str">
            <v>HIV 1.38mm(1.5㎟)</v>
          </cell>
          <cell r="D132" t="str">
            <v>M</v>
          </cell>
          <cell r="E132">
            <v>133</v>
          </cell>
          <cell r="F132">
            <v>133</v>
          </cell>
          <cell r="H132">
            <v>163</v>
          </cell>
          <cell r="I132" t="str">
            <v>1082</v>
          </cell>
          <cell r="J132">
            <v>175</v>
          </cell>
          <cell r="K132" t="str">
            <v>749</v>
          </cell>
          <cell r="L132">
            <v>164</v>
          </cell>
          <cell r="M132" t="str">
            <v>849</v>
          </cell>
          <cell r="R132" t="str">
            <v>E1450667001</v>
          </cell>
        </row>
        <row r="133">
          <cell r="A133" t="str">
            <v>450/750V 내열비닐절연전선HFIX 1.78mm(2.5㎟)M</v>
          </cell>
          <cell r="B133" t="str">
            <v>450/750V 내열비닐절연전선</v>
          </cell>
          <cell r="C133" t="str">
            <v>HFIX 1.78mm(2.5㎟)</v>
          </cell>
          <cell r="D133" t="str">
            <v>M</v>
          </cell>
          <cell r="E133">
            <v>369</v>
          </cell>
          <cell r="F133">
            <v>369</v>
          </cell>
          <cell r="H133">
            <v>393</v>
          </cell>
          <cell r="I133" t="str">
            <v>1082</v>
          </cell>
          <cell r="J133">
            <v>471</v>
          </cell>
          <cell r="K133" t="str">
            <v>749</v>
          </cell>
          <cell r="L133">
            <v>396</v>
          </cell>
          <cell r="M133" t="str">
            <v>849</v>
          </cell>
          <cell r="R133" t="str">
            <v>MM481669624</v>
          </cell>
        </row>
        <row r="134">
          <cell r="A134" t="str">
            <v>450/750V 내열비닐절연전선HFIX 2.25mm(4㎟)M</v>
          </cell>
          <cell r="B134" t="str">
            <v>450/750V 내열비닐절연전선</v>
          </cell>
          <cell r="C134" t="str">
            <v>HFIX 2.25mm(4㎟)</v>
          </cell>
          <cell r="D134" t="str">
            <v>M</v>
          </cell>
          <cell r="E134">
            <v>546</v>
          </cell>
          <cell r="F134">
            <v>546</v>
          </cell>
          <cell r="H134">
            <v>614</v>
          </cell>
          <cell r="I134" t="str">
            <v>1082</v>
          </cell>
          <cell r="J134">
            <v>663</v>
          </cell>
          <cell r="K134" t="str">
            <v>749</v>
          </cell>
          <cell r="L134">
            <v>616</v>
          </cell>
          <cell r="M134" t="str">
            <v>849</v>
          </cell>
          <cell r="R134" t="str">
            <v>E1450667003</v>
          </cell>
        </row>
        <row r="135">
          <cell r="A135" t="str">
            <v>450/750V 내열비닐절연전선HFIX 2.5㎟M</v>
          </cell>
          <cell r="B135" t="str">
            <v>450/750V 내열비닐절연전선</v>
          </cell>
          <cell r="C135" t="str">
            <v>HFIX 2.5㎟</v>
          </cell>
          <cell r="D135" t="str">
            <v>M</v>
          </cell>
          <cell r="E135">
            <v>357</v>
          </cell>
          <cell r="F135">
            <v>357</v>
          </cell>
          <cell r="H135">
            <v>392</v>
          </cell>
          <cell r="I135" t="str">
            <v>1082</v>
          </cell>
          <cell r="J135">
            <v>479</v>
          </cell>
          <cell r="K135" t="str">
            <v>749</v>
          </cell>
          <cell r="L135">
            <v>403</v>
          </cell>
          <cell r="M135" t="str">
            <v>849</v>
          </cell>
          <cell r="R135" t="str">
            <v>E1450667012</v>
          </cell>
        </row>
        <row r="136">
          <cell r="A136" t="str">
            <v>450/750V 내열비닐절연전선HFIX 6㎟M</v>
          </cell>
          <cell r="B136" t="str">
            <v>450/750V 내열비닐절연전선</v>
          </cell>
          <cell r="C136" t="str">
            <v>HFIX 6㎟</v>
          </cell>
          <cell r="D136" t="str">
            <v>M</v>
          </cell>
          <cell r="E136">
            <v>778</v>
          </cell>
          <cell r="F136">
            <v>778</v>
          </cell>
          <cell r="H136">
            <v>941</v>
          </cell>
          <cell r="I136" t="str">
            <v>1082</v>
          </cell>
          <cell r="J136">
            <v>971</v>
          </cell>
          <cell r="K136" t="str">
            <v>749</v>
          </cell>
          <cell r="L136">
            <v>946</v>
          </cell>
          <cell r="M136" t="str">
            <v>849</v>
          </cell>
          <cell r="R136" t="str">
            <v>E1450667014</v>
          </cell>
        </row>
        <row r="137">
          <cell r="A137" t="str">
            <v>접지용비닐절연전선(F-GV)2.5㎟M</v>
          </cell>
          <cell r="B137" t="str">
            <v>접지용비닐절연전선(F-GV)</v>
          </cell>
          <cell r="C137" t="str">
            <v>2.5㎟</v>
          </cell>
          <cell r="D137" t="str">
            <v>M</v>
          </cell>
          <cell r="E137">
            <v>378</v>
          </cell>
          <cell r="F137">
            <v>378</v>
          </cell>
          <cell r="H137">
            <v>483</v>
          </cell>
          <cell r="I137" t="str">
            <v>1084</v>
          </cell>
          <cell r="J137">
            <v>544</v>
          </cell>
          <cell r="K137" t="str">
            <v>749</v>
          </cell>
          <cell r="L137">
            <v>593</v>
          </cell>
          <cell r="M137" t="str">
            <v>850</v>
          </cell>
          <cell r="R137" t="str">
            <v>E1450927201</v>
          </cell>
        </row>
        <row r="138">
          <cell r="A138" t="str">
            <v>접지용비닐절연전선(F-GV)4㎟M</v>
          </cell>
          <cell r="B138" t="str">
            <v>접지용비닐절연전선(F-GV)</v>
          </cell>
          <cell r="C138" t="str">
            <v>4㎟</v>
          </cell>
          <cell r="D138" t="str">
            <v>M</v>
          </cell>
          <cell r="E138">
            <v>553</v>
          </cell>
          <cell r="F138">
            <v>553</v>
          </cell>
          <cell r="H138">
            <v>677</v>
          </cell>
          <cell r="I138" t="str">
            <v>1084</v>
          </cell>
          <cell r="J138">
            <v>756</v>
          </cell>
          <cell r="K138" t="str">
            <v>749</v>
          </cell>
          <cell r="L138">
            <v>821</v>
          </cell>
          <cell r="M138" t="str">
            <v>850</v>
          </cell>
          <cell r="R138" t="str">
            <v>E1450927202</v>
          </cell>
        </row>
        <row r="139">
          <cell r="A139" t="str">
            <v>접지용비닐절연전선(F-GV)6㎟M</v>
          </cell>
          <cell r="B139" t="str">
            <v>접지용비닐절연전선(F-GV)</v>
          </cell>
          <cell r="C139" t="str">
            <v>6㎟</v>
          </cell>
          <cell r="D139" t="str">
            <v>M</v>
          </cell>
          <cell r="E139">
            <v>629</v>
          </cell>
          <cell r="F139">
            <v>629</v>
          </cell>
          <cell r="H139">
            <v>782</v>
          </cell>
          <cell r="I139" t="str">
            <v>1084</v>
          </cell>
          <cell r="J139">
            <v>861</v>
          </cell>
          <cell r="K139" t="str">
            <v>749</v>
          </cell>
          <cell r="L139">
            <v>964</v>
          </cell>
          <cell r="M139" t="str">
            <v>850</v>
          </cell>
          <cell r="R139" t="str">
            <v>E1450927203</v>
          </cell>
        </row>
        <row r="140">
          <cell r="A140" t="str">
            <v>접지용비닐절연전선(F-GV)10㎟M</v>
          </cell>
          <cell r="B140" t="str">
            <v>접지용비닐절연전선(F-GV)</v>
          </cell>
          <cell r="C140" t="str">
            <v>10㎟</v>
          </cell>
          <cell r="D140" t="str">
            <v>M</v>
          </cell>
          <cell r="E140">
            <v>1098</v>
          </cell>
          <cell r="F140">
            <v>1098</v>
          </cell>
          <cell r="H140">
            <v>1317</v>
          </cell>
          <cell r="I140" t="str">
            <v>1084</v>
          </cell>
          <cell r="J140">
            <v>1451</v>
          </cell>
          <cell r="K140" t="str">
            <v>749</v>
          </cell>
          <cell r="L140">
            <v>1590</v>
          </cell>
          <cell r="M140" t="str">
            <v>850</v>
          </cell>
          <cell r="R140" t="str">
            <v>E1450927204</v>
          </cell>
        </row>
        <row r="141">
          <cell r="A141" t="str">
            <v>접지용비닐절연전선(F-GV)16㎟M</v>
          </cell>
          <cell r="B141" t="str">
            <v>접지용비닐절연전선(F-GV)</v>
          </cell>
          <cell r="C141" t="str">
            <v>16㎟</v>
          </cell>
          <cell r="D141" t="str">
            <v>M</v>
          </cell>
          <cell r="E141">
            <v>1509</v>
          </cell>
          <cell r="F141">
            <v>1509</v>
          </cell>
          <cell r="H141">
            <v>1820</v>
          </cell>
          <cell r="I141" t="str">
            <v>1084</v>
          </cell>
          <cell r="J141">
            <v>1981</v>
          </cell>
          <cell r="K141" t="str">
            <v>749</v>
          </cell>
          <cell r="L141">
            <v>2205</v>
          </cell>
          <cell r="M141" t="str">
            <v>850</v>
          </cell>
          <cell r="R141" t="str">
            <v>E1450927205</v>
          </cell>
        </row>
        <row r="142">
          <cell r="A142" t="str">
            <v>접지용비닐절연전선(F-GV)25㎟M</v>
          </cell>
          <cell r="B142" t="str">
            <v>접지용비닐절연전선(F-GV)</v>
          </cell>
          <cell r="C142" t="str">
            <v>25㎟</v>
          </cell>
          <cell r="D142" t="str">
            <v>M</v>
          </cell>
          <cell r="E142">
            <v>2362</v>
          </cell>
          <cell r="F142">
            <v>2362</v>
          </cell>
          <cell r="H142">
            <v>2795</v>
          </cell>
          <cell r="I142" t="str">
            <v>1084</v>
          </cell>
          <cell r="J142">
            <v>3042</v>
          </cell>
          <cell r="K142" t="str">
            <v>749</v>
          </cell>
          <cell r="L142">
            <v>3364</v>
          </cell>
          <cell r="M142" t="str">
            <v>850</v>
          </cell>
          <cell r="R142" t="str">
            <v>E1450927206</v>
          </cell>
        </row>
        <row r="143">
          <cell r="A143" t="str">
            <v>접지용비닐절연전선(F-GV)35㎟M</v>
          </cell>
          <cell r="B143" t="str">
            <v>접지용비닐절연전선(F-GV)</v>
          </cell>
          <cell r="C143" t="str">
            <v>35㎟</v>
          </cell>
          <cell r="D143" t="str">
            <v>M</v>
          </cell>
          <cell r="E143">
            <v>3332</v>
          </cell>
          <cell r="F143">
            <v>3332</v>
          </cell>
          <cell r="H143">
            <v>3934</v>
          </cell>
          <cell r="I143" t="str">
            <v>1084</v>
          </cell>
          <cell r="J143">
            <v>4297</v>
          </cell>
          <cell r="K143" t="str">
            <v>749</v>
          </cell>
          <cell r="L143">
            <v>4730</v>
          </cell>
          <cell r="M143" t="str">
            <v>850</v>
          </cell>
          <cell r="R143" t="str">
            <v>E1450927208</v>
          </cell>
        </row>
        <row r="144">
          <cell r="A144" t="str">
            <v>접지용비닐절연전선(F-GV)50㎟M</v>
          </cell>
          <cell r="B144" t="str">
            <v>접지용비닐절연전선(F-GV)</v>
          </cell>
          <cell r="C144" t="str">
            <v>50㎟</v>
          </cell>
          <cell r="D144" t="str">
            <v>M</v>
          </cell>
          <cell r="E144">
            <v>4537</v>
          </cell>
          <cell r="F144">
            <v>4537</v>
          </cell>
          <cell r="H144">
            <v>5376</v>
          </cell>
          <cell r="I144" t="str">
            <v>1084</v>
          </cell>
          <cell r="J144">
            <v>5840</v>
          </cell>
          <cell r="K144" t="str">
            <v>749</v>
          </cell>
          <cell r="L144">
            <v>6515</v>
          </cell>
          <cell r="M144" t="str">
            <v>850</v>
          </cell>
          <cell r="R144" t="str">
            <v>E1450927209</v>
          </cell>
        </row>
        <row r="145">
          <cell r="A145" t="str">
            <v>접지용비닐절연전선(F-GV)70㎟M</v>
          </cell>
          <cell r="B145" t="str">
            <v>접지용비닐절연전선(F-GV)</v>
          </cell>
          <cell r="C145" t="str">
            <v>70㎟</v>
          </cell>
          <cell r="D145" t="str">
            <v>M</v>
          </cell>
          <cell r="E145">
            <v>6390</v>
          </cell>
          <cell r="F145">
            <v>6390</v>
          </cell>
          <cell r="H145">
            <v>7570</v>
          </cell>
          <cell r="I145" t="str">
            <v>1084</v>
          </cell>
          <cell r="J145">
            <v>8225</v>
          </cell>
          <cell r="K145" t="str">
            <v>749</v>
          </cell>
          <cell r="L145">
            <v>9165</v>
          </cell>
          <cell r="M145" t="str">
            <v>850</v>
          </cell>
          <cell r="R145" t="str">
            <v>E1450927211</v>
          </cell>
        </row>
        <row r="146">
          <cell r="A146" t="str">
            <v>접지용비닐절연전선(F-GV)95㎟M</v>
          </cell>
          <cell r="B146" t="str">
            <v>접지용비닐절연전선(F-GV)</v>
          </cell>
          <cell r="C146" t="str">
            <v>95㎟</v>
          </cell>
          <cell r="D146" t="str">
            <v>M</v>
          </cell>
          <cell r="E146">
            <v>8614</v>
          </cell>
          <cell r="F146">
            <v>8614</v>
          </cell>
          <cell r="H146">
            <v>10193</v>
          </cell>
          <cell r="I146" t="str">
            <v>1084</v>
          </cell>
          <cell r="J146">
            <v>11072</v>
          </cell>
          <cell r="K146" t="str">
            <v>749</v>
          </cell>
          <cell r="L146">
            <v>12357</v>
          </cell>
          <cell r="M146" t="str">
            <v>850</v>
          </cell>
          <cell r="R146" t="str">
            <v>E1450927212</v>
          </cell>
        </row>
        <row r="147">
          <cell r="A147" t="str">
            <v>접지용비닐절연전선(F-GV)120㎟M</v>
          </cell>
          <cell r="B147" t="str">
            <v>접지용비닐절연전선(F-GV)</v>
          </cell>
          <cell r="C147" t="str">
            <v>120㎟</v>
          </cell>
          <cell r="D147" t="str">
            <v>M</v>
          </cell>
          <cell r="E147">
            <v>10535</v>
          </cell>
          <cell r="F147">
            <v>10535</v>
          </cell>
          <cell r="H147">
            <v>12487</v>
          </cell>
          <cell r="I147" t="str">
            <v>1084</v>
          </cell>
          <cell r="J147">
            <v>13538</v>
          </cell>
          <cell r="K147" t="str">
            <v>749</v>
          </cell>
          <cell r="L147">
            <v>15069</v>
          </cell>
          <cell r="M147" t="str">
            <v>850</v>
          </cell>
          <cell r="R147" t="str">
            <v>E1450927213</v>
          </cell>
        </row>
        <row r="148">
          <cell r="A148" t="str">
            <v>접지용비닐절연전선(F-GV)185㎟M</v>
          </cell>
          <cell r="B148" t="str">
            <v>접지용비닐절연전선(F-GV)</v>
          </cell>
          <cell r="C148" t="str">
            <v>185㎟</v>
          </cell>
          <cell r="D148" t="str">
            <v>M</v>
          </cell>
          <cell r="E148">
            <v>15798</v>
          </cell>
          <cell r="F148">
            <v>15798</v>
          </cell>
          <cell r="H148">
            <v>18776</v>
          </cell>
          <cell r="I148" t="str">
            <v>1084</v>
          </cell>
          <cell r="J148">
            <v>20277</v>
          </cell>
          <cell r="K148" t="str">
            <v>749</v>
          </cell>
          <cell r="L148">
            <v>22534</v>
          </cell>
          <cell r="M148" t="str">
            <v>850</v>
          </cell>
          <cell r="R148" t="str">
            <v>E1450927215</v>
          </cell>
        </row>
        <row r="149">
          <cell r="A149" t="str">
            <v>전기용 연동연선(BC)16㎟M</v>
          </cell>
          <cell r="B149" t="str">
            <v>전기용 연동연선(BC)</v>
          </cell>
          <cell r="C149" t="str">
            <v>16㎟</v>
          </cell>
          <cell r="D149" t="str">
            <v>M</v>
          </cell>
          <cell r="E149">
            <v>1601</v>
          </cell>
          <cell r="H149">
            <v>1817</v>
          </cell>
          <cell r="I149" t="str">
            <v>1092</v>
          </cell>
          <cell r="J149">
            <v>1601</v>
          </cell>
          <cell r="K149" t="str">
            <v>764</v>
          </cell>
          <cell r="L149">
            <v>2107</v>
          </cell>
          <cell r="M149" t="str">
            <v>863</v>
          </cell>
          <cell r="R149" t="str">
            <v>MM449604032</v>
          </cell>
        </row>
        <row r="150">
          <cell r="A150" t="str">
            <v>전기용 연동연선(BC)70㎟M</v>
          </cell>
          <cell r="B150" t="str">
            <v>전기용 연동연선(BC)</v>
          </cell>
          <cell r="C150" t="str">
            <v>70㎟</v>
          </cell>
          <cell r="D150" t="str">
            <v>M</v>
          </cell>
          <cell r="E150">
            <v>6834</v>
          </cell>
          <cell r="H150">
            <v>7923</v>
          </cell>
          <cell r="I150" t="str">
            <v>1092</v>
          </cell>
          <cell r="J150">
            <v>6834</v>
          </cell>
          <cell r="K150" t="str">
            <v>764</v>
          </cell>
          <cell r="L150">
            <v>9460</v>
          </cell>
          <cell r="M150" t="str">
            <v>863</v>
          </cell>
          <cell r="R150" t="str">
            <v>MM449604036</v>
          </cell>
        </row>
        <row r="151">
          <cell r="A151" t="str">
            <v>600V 비닐 캡타이어케이블VCT, 3심 1.5 ㎟M</v>
          </cell>
          <cell r="B151" t="str">
            <v>600V 비닐 캡타이어케이블</v>
          </cell>
          <cell r="C151" t="str">
            <v>VCT, 3심 1.5 ㎟</v>
          </cell>
          <cell r="D151" t="str">
            <v>M</v>
          </cell>
          <cell r="E151">
            <v>727</v>
          </cell>
          <cell r="F151">
            <v>727</v>
          </cell>
          <cell r="H151">
            <v>897</v>
          </cell>
          <cell r="I151" t="str">
            <v>1085</v>
          </cell>
          <cell r="J151">
            <v>879</v>
          </cell>
          <cell r="K151" t="str">
            <v>751</v>
          </cell>
          <cell r="R151" t="str">
            <v>MM481502538</v>
          </cell>
        </row>
        <row r="152">
          <cell r="A152" t="str">
            <v>폴리에틸렌 난연케이블0.6/1kv F-CV 1C×50㎟M</v>
          </cell>
          <cell r="B152" t="str">
            <v>폴리에틸렌 난연케이블</v>
          </cell>
          <cell r="C152" t="str">
            <v>0.6/1kv F-CV 1C×50㎟</v>
          </cell>
          <cell r="D152" t="str">
            <v>M</v>
          </cell>
          <cell r="E152">
            <v>4590</v>
          </cell>
          <cell r="F152">
            <v>4590</v>
          </cell>
          <cell r="H152">
            <v>6026</v>
          </cell>
          <cell r="I152" t="str">
            <v>1084</v>
          </cell>
          <cell r="J152">
            <v>6034</v>
          </cell>
          <cell r="K152" t="str">
            <v>753</v>
          </cell>
          <cell r="L152">
            <v>5284</v>
          </cell>
          <cell r="M152" t="str">
            <v>849</v>
          </cell>
          <cell r="R152" t="str">
            <v>E1450287509</v>
          </cell>
        </row>
        <row r="153">
          <cell r="A153" t="str">
            <v>폴리에틸렌 난연케이블0.6/1kv F-CV 1C×120㎟M</v>
          </cell>
          <cell r="B153" t="str">
            <v>폴리에틸렌 난연케이블</v>
          </cell>
          <cell r="C153" t="str">
            <v>0.6/1kv F-CV 1C×120㎟</v>
          </cell>
          <cell r="D153" t="str">
            <v>M</v>
          </cell>
          <cell r="E153">
            <v>10690</v>
          </cell>
          <cell r="F153">
            <v>10690</v>
          </cell>
          <cell r="H153">
            <v>13597</v>
          </cell>
          <cell r="I153" t="str">
            <v>1084</v>
          </cell>
          <cell r="J153">
            <v>13550</v>
          </cell>
          <cell r="K153" t="str">
            <v>753</v>
          </cell>
          <cell r="L153">
            <v>13209</v>
          </cell>
          <cell r="M153" t="str">
            <v>849</v>
          </cell>
          <cell r="R153" t="str">
            <v>E1450287513</v>
          </cell>
        </row>
        <row r="154">
          <cell r="A154" t="str">
            <v>폴리에틸렌 난연케이블0.6/1kv F-CV 2C×2.5㎟M</v>
          </cell>
          <cell r="B154" t="str">
            <v>폴리에틸렌 난연케이블</v>
          </cell>
          <cell r="C154" t="str">
            <v>0.6/1kv F-CV 2C×2.5㎟</v>
          </cell>
          <cell r="D154" t="str">
            <v>M</v>
          </cell>
          <cell r="E154">
            <v>1029</v>
          </cell>
          <cell r="F154">
            <v>1029</v>
          </cell>
          <cell r="H154">
            <v>1303</v>
          </cell>
          <cell r="I154" t="str">
            <v>1084</v>
          </cell>
          <cell r="J154">
            <v>1362</v>
          </cell>
          <cell r="K154" t="str">
            <v>753</v>
          </cell>
          <cell r="L154">
            <v>1188</v>
          </cell>
          <cell r="M154" t="str">
            <v>849</v>
          </cell>
          <cell r="R154" t="str">
            <v>E1450287521</v>
          </cell>
        </row>
        <row r="155">
          <cell r="A155" t="str">
            <v>폴리에틸렌 난연케이블0.6/1kv F-CV 2C×4㎟M</v>
          </cell>
          <cell r="B155" t="str">
            <v>폴리에틸렌 난연케이블</v>
          </cell>
          <cell r="C155" t="str">
            <v>0.6/1kv F-CV 2C×4㎟</v>
          </cell>
          <cell r="D155" t="str">
            <v>M</v>
          </cell>
          <cell r="E155">
            <v>1313</v>
          </cell>
          <cell r="F155">
            <v>1313</v>
          </cell>
          <cell r="H155">
            <v>1673</v>
          </cell>
          <cell r="I155" t="str">
            <v>1084</v>
          </cell>
          <cell r="J155">
            <v>1737</v>
          </cell>
          <cell r="K155" t="str">
            <v>753</v>
          </cell>
          <cell r="L155">
            <v>1512</v>
          </cell>
          <cell r="M155" t="str">
            <v>849</v>
          </cell>
          <cell r="R155" t="str">
            <v>E1450287522</v>
          </cell>
        </row>
        <row r="156">
          <cell r="A156" t="str">
            <v>폴리에틸렌 난연케이블0.6/1kv F-CV 2C×6㎟M</v>
          </cell>
          <cell r="B156" t="str">
            <v>폴리에틸렌 난연케이블</v>
          </cell>
          <cell r="C156" t="str">
            <v>0.6/1kv F-CV 2C×6㎟</v>
          </cell>
          <cell r="D156" t="str">
            <v>M</v>
          </cell>
          <cell r="E156">
            <v>1539</v>
          </cell>
          <cell r="F156">
            <v>1539</v>
          </cell>
          <cell r="H156">
            <v>1974</v>
          </cell>
          <cell r="I156" t="str">
            <v>1084</v>
          </cell>
          <cell r="J156">
            <v>2024</v>
          </cell>
          <cell r="K156" t="str">
            <v>753</v>
          </cell>
          <cell r="L156">
            <v>1759</v>
          </cell>
          <cell r="M156" t="str">
            <v>849</v>
          </cell>
          <cell r="R156" t="str">
            <v>E1450287523</v>
          </cell>
        </row>
        <row r="157">
          <cell r="A157" t="str">
            <v>폴리에틸렌 난연케이블0.6/1kv F-CV 2C×10㎟M</v>
          </cell>
          <cell r="B157" t="str">
            <v>폴리에틸렌 난연케이블</v>
          </cell>
          <cell r="C157" t="str">
            <v>0.6/1kv F-CV 2C×10㎟</v>
          </cell>
          <cell r="D157" t="str">
            <v>M</v>
          </cell>
          <cell r="E157">
            <v>2411</v>
          </cell>
          <cell r="F157">
            <v>2411</v>
          </cell>
          <cell r="H157">
            <v>3193</v>
          </cell>
          <cell r="I157" t="str">
            <v>1084</v>
          </cell>
          <cell r="J157">
            <v>3265</v>
          </cell>
          <cell r="K157" t="str">
            <v>753</v>
          </cell>
          <cell r="L157">
            <v>2840</v>
          </cell>
          <cell r="M157" t="str">
            <v>849</v>
          </cell>
          <cell r="R157" t="str">
            <v>E1450287524</v>
          </cell>
        </row>
        <row r="158">
          <cell r="A158" t="str">
            <v>폴리에틸렌 난연케이블0.6/1kv F-CV 2C×16㎟M</v>
          </cell>
          <cell r="B158" t="str">
            <v>폴리에틸렌 난연케이블</v>
          </cell>
          <cell r="C158" t="str">
            <v>0.6/1kv F-CV 2C×16㎟</v>
          </cell>
          <cell r="D158" t="str">
            <v>M</v>
          </cell>
          <cell r="E158">
            <v>3407</v>
          </cell>
          <cell r="F158">
            <v>3407</v>
          </cell>
          <cell r="H158">
            <v>4197</v>
          </cell>
          <cell r="I158" t="str">
            <v>1084</v>
          </cell>
          <cell r="J158">
            <v>4232</v>
          </cell>
          <cell r="K158" t="str">
            <v>753</v>
          </cell>
          <cell r="L158">
            <v>3706</v>
          </cell>
          <cell r="M158" t="str">
            <v>849</v>
          </cell>
          <cell r="R158" t="str">
            <v>E1450287525</v>
          </cell>
        </row>
        <row r="159">
          <cell r="A159" t="str">
            <v>폴리에틸렌 난연케이블0.6/1kv F-CV 4C×4㎟M</v>
          </cell>
          <cell r="B159" t="str">
            <v>폴리에틸렌 난연케이블</v>
          </cell>
          <cell r="C159" t="str">
            <v>0.6/1kv F-CV 4C×4㎟</v>
          </cell>
          <cell r="D159" t="str">
            <v>M</v>
          </cell>
          <cell r="E159">
            <v>2470</v>
          </cell>
          <cell r="F159">
            <v>2470</v>
          </cell>
          <cell r="H159">
            <v>3308</v>
          </cell>
          <cell r="I159" t="str">
            <v>1084</v>
          </cell>
          <cell r="J159">
            <v>3435</v>
          </cell>
          <cell r="K159" t="str">
            <v>753</v>
          </cell>
          <cell r="L159">
            <v>2987</v>
          </cell>
          <cell r="M159" t="str">
            <v>849</v>
          </cell>
          <cell r="R159" t="str">
            <v>E1450287562</v>
          </cell>
        </row>
        <row r="160">
          <cell r="A160" t="str">
            <v>폴리에틸렌 난연케이블0.6/1kv F-CV 4C×6㎟M</v>
          </cell>
          <cell r="B160" t="str">
            <v>폴리에틸렌 난연케이블</v>
          </cell>
          <cell r="C160" t="str">
            <v>0.6/1kv F-CV 4C×6㎟</v>
          </cell>
          <cell r="D160" t="str">
            <v>M</v>
          </cell>
          <cell r="E160">
            <v>3038</v>
          </cell>
          <cell r="F160">
            <v>3038</v>
          </cell>
          <cell r="H160">
            <v>3902</v>
          </cell>
          <cell r="I160" t="str">
            <v>1084</v>
          </cell>
          <cell r="J160">
            <v>3996</v>
          </cell>
          <cell r="K160" t="str">
            <v>753</v>
          </cell>
          <cell r="L160">
            <v>3476</v>
          </cell>
          <cell r="M160" t="str">
            <v>849</v>
          </cell>
          <cell r="R160" t="str">
            <v>E1450287563</v>
          </cell>
        </row>
        <row r="161">
          <cell r="A161" t="str">
            <v>폴리에틸렌 난연케이블0.6/1kv F-CV 4C×10㎟M</v>
          </cell>
          <cell r="B161" t="str">
            <v>폴리에틸렌 난연케이블</v>
          </cell>
          <cell r="C161" t="str">
            <v>0.6/1kv F-CV 4C×10㎟</v>
          </cell>
          <cell r="D161" t="str">
            <v>M</v>
          </cell>
          <cell r="E161">
            <v>4753</v>
          </cell>
          <cell r="F161">
            <v>4753</v>
          </cell>
          <cell r="H161">
            <v>6338</v>
          </cell>
          <cell r="I161" t="str">
            <v>1084</v>
          </cell>
          <cell r="J161">
            <v>6486</v>
          </cell>
          <cell r="K161" t="str">
            <v>753</v>
          </cell>
          <cell r="L161">
            <v>5637</v>
          </cell>
          <cell r="M161" t="str">
            <v>849</v>
          </cell>
          <cell r="R161" t="str">
            <v>E1450287564</v>
          </cell>
        </row>
        <row r="162">
          <cell r="A162" t="str">
            <v>폴리에틸렌 난연케이블0.6/1kv F-CV 4C×16㎟M</v>
          </cell>
          <cell r="B162" t="str">
            <v>폴리에틸렌 난연케이블</v>
          </cell>
          <cell r="C162" t="str">
            <v>0.6/1kv F-CV 4C×16㎟</v>
          </cell>
          <cell r="D162" t="str">
            <v>M</v>
          </cell>
          <cell r="E162">
            <v>6783</v>
          </cell>
          <cell r="F162">
            <v>6783</v>
          </cell>
          <cell r="H162">
            <v>8342</v>
          </cell>
          <cell r="I162" t="str">
            <v>1084</v>
          </cell>
          <cell r="J162">
            <v>8415</v>
          </cell>
          <cell r="K162" t="str">
            <v>753</v>
          </cell>
          <cell r="L162">
            <v>7363</v>
          </cell>
          <cell r="M162" t="str">
            <v>849</v>
          </cell>
          <cell r="R162" t="str">
            <v>E1450287565</v>
          </cell>
        </row>
        <row r="163">
          <cell r="A163" t="str">
            <v>폴리에틸렌 난연케이블0.6/1kv F-CV 4C×25㎟M</v>
          </cell>
          <cell r="B163" t="str">
            <v>폴리에틸렌 난연케이블</v>
          </cell>
          <cell r="C163" t="str">
            <v>0.6/1kv F-CV 4C×25㎟</v>
          </cell>
          <cell r="D163" t="str">
            <v>M</v>
          </cell>
          <cell r="E163">
            <v>10526</v>
          </cell>
          <cell r="F163">
            <v>10526</v>
          </cell>
          <cell r="H163">
            <v>12954</v>
          </cell>
          <cell r="I163" t="str">
            <v>1084</v>
          </cell>
          <cell r="J163">
            <v>13065</v>
          </cell>
          <cell r="K163" t="str">
            <v>753</v>
          </cell>
          <cell r="L163">
            <v>11429</v>
          </cell>
          <cell r="M163" t="str">
            <v>849</v>
          </cell>
          <cell r="R163" t="str">
            <v>E1450287566</v>
          </cell>
        </row>
        <row r="164">
          <cell r="A164" t="str">
            <v>폴리에틸렌 난연케이블0.6/1kv F-CV 4C×35㎟M</v>
          </cell>
          <cell r="B164" t="str">
            <v>폴리에틸렌 난연케이블</v>
          </cell>
          <cell r="C164" t="str">
            <v>0.6/1kv F-CV 4C×35㎟</v>
          </cell>
          <cell r="D164" t="str">
            <v>M</v>
          </cell>
          <cell r="E164">
            <v>14525</v>
          </cell>
          <cell r="F164">
            <v>14525</v>
          </cell>
          <cell r="H164">
            <v>17897</v>
          </cell>
          <cell r="I164" t="str">
            <v>1084</v>
          </cell>
          <cell r="J164">
            <v>18026</v>
          </cell>
          <cell r="K164" t="str">
            <v>753</v>
          </cell>
          <cell r="L164">
            <v>15772</v>
          </cell>
          <cell r="M164" t="str">
            <v>849</v>
          </cell>
          <cell r="R164" t="str">
            <v>E1450287568</v>
          </cell>
        </row>
        <row r="165">
          <cell r="A165" t="str">
            <v>고압 가교PE 난연케이블6/10Kv F-CV 1C×50㎟M</v>
          </cell>
          <cell r="B165" t="str">
            <v>고압 가교PE 난연케이블</v>
          </cell>
          <cell r="C165" t="str">
            <v>6/10Kv F-CV 1C×50㎟</v>
          </cell>
          <cell r="D165" t="str">
            <v>M</v>
          </cell>
          <cell r="E165">
            <v>8599</v>
          </cell>
          <cell r="F165">
            <v>8599</v>
          </cell>
          <cell r="H165">
            <v>10017</v>
          </cell>
          <cell r="I165" t="str">
            <v>1084</v>
          </cell>
          <cell r="J165">
            <v>10391</v>
          </cell>
          <cell r="K165" t="str">
            <v>754</v>
          </cell>
          <cell r="L165">
            <v>10831</v>
          </cell>
          <cell r="M165" t="str">
            <v>849</v>
          </cell>
          <cell r="R165" t="str">
            <v>E1451067606</v>
          </cell>
        </row>
        <row r="166">
          <cell r="A166" t="str">
            <v>고압 가교PE 난연케이블6/10Kv F-CV 1C×120㎟M</v>
          </cell>
          <cell r="B166" t="str">
            <v>고압 가교PE 난연케이블</v>
          </cell>
          <cell r="C166" t="str">
            <v>6/10Kv F-CV 1C×120㎟</v>
          </cell>
          <cell r="D166" t="str">
            <v>M</v>
          </cell>
          <cell r="E166">
            <v>14759</v>
          </cell>
          <cell r="F166">
            <v>14759</v>
          </cell>
          <cell r="H166">
            <v>17517</v>
          </cell>
          <cell r="I166" t="str">
            <v>1084</v>
          </cell>
          <cell r="J166">
            <v>17828</v>
          </cell>
          <cell r="K166" t="str">
            <v>754</v>
          </cell>
          <cell r="L166">
            <v>18580</v>
          </cell>
          <cell r="M166" t="str">
            <v>849</v>
          </cell>
          <cell r="R166" t="str">
            <v>E1451067610</v>
          </cell>
        </row>
        <row r="167">
          <cell r="A167" t="str">
            <v>고압 가교PE 난연케이블6/10Kv F-CV 1C×240㎟M</v>
          </cell>
          <cell r="B167" t="str">
            <v>고압 가교PE 난연케이블</v>
          </cell>
          <cell r="C167" t="str">
            <v>6/10Kv F-CV 1C×240㎟</v>
          </cell>
          <cell r="D167" t="str">
            <v>M</v>
          </cell>
          <cell r="E167">
            <v>24990</v>
          </cell>
          <cell r="F167">
            <v>24990</v>
          </cell>
          <cell r="H167">
            <v>32208</v>
          </cell>
          <cell r="I167" t="str">
            <v>1084</v>
          </cell>
          <cell r="J167">
            <v>32575</v>
          </cell>
          <cell r="K167" t="str">
            <v>754</v>
          </cell>
          <cell r="L167">
            <v>33950</v>
          </cell>
          <cell r="M167" t="str">
            <v>849</v>
          </cell>
          <cell r="R167" t="str">
            <v>E1451067613</v>
          </cell>
        </row>
        <row r="168">
          <cell r="A168" t="str">
            <v>난연제어케이블F-CVV 2Cx1.5㎟M</v>
          </cell>
          <cell r="B168" t="str">
            <v>난연제어케이블</v>
          </cell>
          <cell r="C168" t="str">
            <v>F-CVV 2Cx1.5㎟</v>
          </cell>
          <cell r="D168" t="str">
            <v>M</v>
          </cell>
          <cell r="E168">
            <v>1009</v>
          </cell>
          <cell r="F168">
            <v>1009</v>
          </cell>
          <cell r="H168">
            <v>1248</v>
          </cell>
          <cell r="I168" t="str">
            <v>1083</v>
          </cell>
          <cell r="J168">
            <v>1323</v>
          </cell>
          <cell r="K168" t="str">
            <v>755</v>
          </cell>
          <cell r="L168">
            <v>1142</v>
          </cell>
          <cell r="M168" t="str">
            <v>851</v>
          </cell>
          <cell r="R168" t="str">
            <v>E1450358025</v>
          </cell>
        </row>
        <row r="169">
          <cell r="A169" t="str">
            <v>난연제어케이블F-CVV 4Cx1.5㎟M</v>
          </cell>
          <cell r="B169" t="str">
            <v>난연제어케이블</v>
          </cell>
          <cell r="C169" t="str">
            <v>F-CVV 4Cx1.5㎟</v>
          </cell>
          <cell r="D169" t="str">
            <v>M</v>
          </cell>
          <cell r="E169">
            <v>1411</v>
          </cell>
          <cell r="F169">
            <v>1411</v>
          </cell>
          <cell r="H169">
            <v>1746</v>
          </cell>
          <cell r="I169" t="str">
            <v>1083</v>
          </cell>
          <cell r="J169">
            <v>1838</v>
          </cell>
          <cell r="K169" t="str">
            <v>755</v>
          </cell>
          <cell r="L169">
            <v>1583</v>
          </cell>
          <cell r="M169" t="str">
            <v>851</v>
          </cell>
          <cell r="R169" t="str">
            <v>E1450358065</v>
          </cell>
        </row>
        <row r="170">
          <cell r="A170" t="str">
            <v>난연제어케이블F-CVV 6Cx1.5㎟M</v>
          </cell>
          <cell r="B170" t="str">
            <v>난연제어케이블</v>
          </cell>
          <cell r="C170" t="str">
            <v>F-CVV 6Cx1.5㎟</v>
          </cell>
          <cell r="D170" t="str">
            <v>M</v>
          </cell>
          <cell r="E170">
            <v>1872</v>
          </cell>
          <cell r="F170">
            <v>1872</v>
          </cell>
          <cell r="H170">
            <v>2317</v>
          </cell>
          <cell r="I170" t="str">
            <v>1083</v>
          </cell>
          <cell r="J170">
            <v>2429</v>
          </cell>
          <cell r="K170" t="str">
            <v>755</v>
          </cell>
          <cell r="L170">
            <v>2086</v>
          </cell>
          <cell r="M170" t="str">
            <v>851</v>
          </cell>
          <cell r="R170" t="str">
            <v>E1450358095</v>
          </cell>
        </row>
        <row r="171">
          <cell r="A171" t="str">
            <v>난연제어케이블F-CVV 7Cx1.5㎟M</v>
          </cell>
          <cell r="B171" t="str">
            <v>난연제어케이블</v>
          </cell>
          <cell r="C171" t="str">
            <v>F-CVV 7Cx1.5㎟</v>
          </cell>
          <cell r="D171" t="str">
            <v>M</v>
          </cell>
          <cell r="E171">
            <v>2009</v>
          </cell>
          <cell r="F171">
            <v>2009</v>
          </cell>
          <cell r="H171">
            <v>2504</v>
          </cell>
          <cell r="I171" t="str">
            <v>1083</v>
          </cell>
          <cell r="J171">
            <v>2614</v>
          </cell>
          <cell r="K171" t="str">
            <v>755</v>
          </cell>
          <cell r="L171">
            <v>2254</v>
          </cell>
          <cell r="M171" t="str">
            <v>851</v>
          </cell>
          <cell r="R171" t="str">
            <v>E1450358104</v>
          </cell>
        </row>
        <row r="172">
          <cell r="A172" t="str">
            <v>난연제어케이블F-CVV 10Cx1.5㎟M</v>
          </cell>
          <cell r="B172" t="str">
            <v>난연제어케이블</v>
          </cell>
          <cell r="C172" t="str">
            <v>F-CVV 10Cx1.5㎟</v>
          </cell>
          <cell r="D172" t="str">
            <v>M</v>
          </cell>
          <cell r="E172">
            <v>2695</v>
          </cell>
          <cell r="F172">
            <v>2695</v>
          </cell>
          <cell r="H172">
            <v>3509</v>
          </cell>
          <cell r="I172" t="str">
            <v>1083</v>
          </cell>
          <cell r="J172">
            <v>3665</v>
          </cell>
          <cell r="K172" t="str">
            <v>755</v>
          </cell>
          <cell r="L172">
            <v>3156</v>
          </cell>
          <cell r="M172" t="str">
            <v>851</v>
          </cell>
          <cell r="R172" t="str">
            <v>E1450358130</v>
          </cell>
        </row>
        <row r="173">
          <cell r="A173" t="str">
            <v>난연제어케이블F-CVV 12Cx1.5㎟M</v>
          </cell>
          <cell r="B173" t="str">
            <v>난연제어케이블</v>
          </cell>
          <cell r="C173" t="str">
            <v>F-CVV 12Cx1.5㎟</v>
          </cell>
          <cell r="D173" t="str">
            <v>M</v>
          </cell>
          <cell r="E173">
            <v>3077</v>
          </cell>
          <cell r="F173">
            <v>3077</v>
          </cell>
          <cell r="H173">
            <v>4000</v>
          </cell>
          <cell r="I173" t="str">
            <v>1083</v>
          </cell>
          <cell r="J173">
            <v>4167</v>
          </cell>
          <cell r="K173" t="str">
            <v>755</v>
          </cell>
          <cell r="L173">
            <v>3578</v>
          </cell>
          <cell r="M173" t="str">
            <v>851</v>
          </cell>
          <cell r="R173" t="str">
            <v>E1450358138</v>
          </cell>
        </row>
        <row r="174">
          <cell r="A174" t="str">
            <v>난연제어케이블F-CVV 15Cx1.5㎟M</v>
          </cell>
          <cell r="B174" t="str">
            <v>난연제어케이블</v>
          </cell>
          <cell r="C174" t="str">
            <v>F-CVV 15Cx1.5㎟</v>
          </cell>
          <cell r="D174" t="str">
            <v>M</v>
          </cell>
          <cell r="E174">
            <v>3606</v>
          </cell>
          <cell r="F174">
            <v>3606</v>
          </cell>
          <cell r="H174">
            <v>4781</v>
          </cell>
          <cell r="I174" t="str">
            <v>1083</v>
          </cell>
          <cell r="J174">
            <v>4974</v>
          </cell>
          <cell r="K174" t="str">
            <v>755</v>
          </cell>
          <cell r="L174">
            <v>4281</v>
          </cell>
          <cell r="M174" t="str">
            <v>851</v>
          </cell>
          <cell r="R174" t="str">
            <v>E1450358146</v>
          </cell>
        </row>
        <row r="175">
          <cell r="A175" t="str">
            <v>난연제어케이블F-CVV 20Cx1.5㎟M</v>
          </cell>
          <cell r="B175" t="str">
            <v>난연제어케이블</v>
          </cell>
          <cell r="C175" t="str">
            <v>F-CVV 20Cx1.5㎟</v>
          </cell>
          <cell r="D175" t="str">
            <v>M</v>
          </cell>
          <cell r="E175">
            <v>4665</v>
          </cell>
          <cell r="F175">
            <v>4665</v>
          </cell>
          <cell r="H175">
            <v>6083</v>
          </cell>
          <cell r="I175" t="str">
            <v>1083</v>
          </cell>
          <cell r="J175">
            <v>6309</v>
          </cell>
          <cell r="K175" t="str">
            <v>755</v>
          </cell>
          <cell r="L175">
            <v>5433</v>
          </cell>
          <cell r="M175" t="str">
            <v>851</v>
          </cell>
          <cell r="R175" t="str">
            <v>E1450358154</v>
          </cell>
        </row>
        <row r="176">
          <cell r="A176" t="str">
            <v>난연제어케이블F-CVV-S, 2Cx1.5㎟M</v>
          </cell>
          <cell r="B176" t="str">
            <v>난연제어케이블</v>
          </cell>
          <cell r="C176" t="str">
            <v>F-CVV-S, 2Cx1.5㎟</v>
          </cell>
          <cell r="D176" t="str">
            <v>M</v>
          </cell>
          <cell r="E176">
            <v>1186</v>
          </cell>
          <cell r="F176">
            <v>1186</v>
          </cell>
          <cell r="H176">
            <v>1481</v>
          </cell>
          <cell r="I176" t="str">
            <v>1083</v>
          </cell>
          <cell r="J176">
            <v>1580</v>
          </cell>
          <cell r="K176" t="str">
            <v>755</v>
          </cell>
          <cell r="L176">
            <v>1361</v>
          </cell>
          <cell r="M176" t="str">
            <v>851</v>
          </cell>
          <cell r="R176" t="str">
            <v>E1450358401</v>
          </cell>
        </row>
        <row r="177">
          <cell r="A177" t="str">
            <v>난연제어케이블F-CVV-S, 2Cx4㎟M</v>
          </cell>
          <cell r="B177" t="str">
            <v>난연제어케이블</v>
          </cell>
          <cell r="C177" t="str">
            <v>F-CVV-S, 2Cx4㎟</v>
          </cell>
          <cell r="D177" t="str">
            <v>M</v>
          </cell>
          <cell r="E177">
            <v>1793</v>
          </cell>
          <cell r="F177">
            <v>1793</v>
          </cell>
          <cell r="H177">
            <v>2248</v>
          </cell>
          <cell r="I177" t="str">
            <v>1083</v>
          </cell>
          <cell r="J177">
            <v>2363</v>
          </cell>
          <cell r="K177" t="str">
            <v>755</v>
          </cell>
          <cell r="L177">
            <v>2039</v>
          </cell>
          <cell r="M177" t="str">
            <v>851</v>
          </cell>
          <cell r="R177" t="str">
            <v>E1450358403</v>
          </cell>
        </row>
        <row r="178">
          <cell r="A178" t="str">
            <v>난연제어케이블F-CVV-S, 3Cx1.5㎟M</v>
          </cell>
          <cell r="B178" t="str">
            <v>난연제어케이블</v>
          </cell>
          <cell r="C178" t="str">
            <v>F-CVV-S, 3Cx1.5㎟</v>
          </cell>
          <cell r="D178" t="str">
            <v>M</v>
          </cell>
          <cell r="E178">
            <v>1392</v>
          </cell>
          <cell r="F178">
            <v>1392</v>
          </cell>
          <cell r="H178">
            <v>1734</v>
          </cell>
          <cell r="I178" t="str">
            <v>1083</v>
          </cell>
          <cell r="J178">
            <v>1841</v>
          </cell>
          <cell r="K178" t="str">
            <v>755</v>
          </cell>
          <cell r="L178">
            <v>1585</v>
          </cell>
          <cell r="M178" t="str">
            <v>851</v>
          </cell>
          <cell r="R178" t="str">
            <v>E1450358406</v>
          </cell>
        </row>
        <row r="179">
          <cell r="A179" t="str">
            <v>난연제어케이블F-CVV-S, 6Cx1.5㎟M</v>
          </cell>
          <cell r="B179" t="str">
            <v>난연제어케이블</v>
          </cell>
          <cell r="C179" t="str">
            <v>F-CVV-S, 6Cx1.5㎟</v>
          </cell>
          <cell r="D179" t="str">
            <v>M</v>
          </cell>
          <cell r="E179">
            <v>2107</v>
          </cell>
          <cell r="F179">
            <v>2107</v>
          </cell>
          <cell r="H179">
            <v>2652</v>
          </cell>
          <cell r="I179" t="str">
            <v>1083</v>
          </cell>
          <cell r="J179">
            <v>2793</v>
          </cell>
          <cell r="K179" t="str">
            <v>755</v>
          </cell>
          <cell r="L179">
            <v>2405</v>
          </cell>
          <cell r="M179" t="str">
            <v>851</v>
          </cell>
          <cell r="R179" t="str">
            <v>E1450358421</v>
          </cell>
        </row>
        <row r="180">
          <cell r="A180" t="str">
            <v>난연제어케이블F-CVV-S, 12Cx1.5㎟M</v>
          </cell>
          <cell r="B180" t="str">
            <v>난연제어케이블</v>
          </cell>
          <cell r="C180" t="str">
            <v>F-CVV-S, 12Cx1.5㎟</v>
          </cell>
          <cell r="D180" t="str">
            <v>M</v>
          </cell>
          <cell r="E180">
            <v>3420</v>
          </cell>
          <cell r="F180">
            <v>3420</v>
          </cell>
          <cell r="H180">
            <v>4475</v>
          </cell>
          <cell r="I180" t="str">
            <v>1083</v>
          </cell>
          <cell r="J180">
            <v>4685</v>
          </cell>
          <cell r="K180" t="str">
            <v>755</v>
          </cell>
          <cell r="L180">
            <v>4031</v>
          </cell>
          <cell r="M180" t="str">
            <v>851</v>
          </cell>
          <cell r="R180" t="str">
            <v>E1450358441</v>
          </cell>
        </row>
        <row r="181">
          <cell r="A181" t="str">
            <v>23KV동심난연케이블-옥내22.9kV,F-CN/CO,수밀,1x60㎟M</v>
          </cell>
          <cell r="B181" t="str">
            <v>23KV동심난연케이블-옥내</v>
          </cell>
          <cell r="C181" t="str">
            <v>22.9kV,F-CN/CO,수밀,1x60㎟</v>
          </cell>
          <cell r="D181" t="str">
            <v>M</v>
          </cell>
          <cell r="E181">
            <v>13170</v>
          </cell>
          <cell r="F181">
            <v>13170</v>
          </cell>
          <cell r="H181">
            <v>15135</v>
          </cell>
          <cell r="I181" t="str">
            <v>1082</v>
          </cell>
          <cell r="J181">
            <v>18902</v>
          </cell>
          <cell r="K181" t="str">
            <v>755</v>
          </cell>
          <cell r="L181">
            <v>19273</v>
          </cell>
          <cell r="M181" t="str">
            <v>852</v>
          </cell>
          <cell r="R181" t="str">
            <v>61450057309</v>
          </cell>
        </row>
        <row r="182">
          <cell r="A182" t="str">
            <v>누설동축 케이블삼중차폐, 5C-FBTM</v>
          </cell>
          <cell r="B182" t="str">
            <v>누설동축 케이블</v>
          </cell>
          <cell r="C182" t="str">
            <v>삼중차폐, 5C-FBT</v>
          </cell>
          <cell r="D182" t="str">
            <v>M</v>
          </cell>
          <cell r="E182">
            <v>350</v>
          </cell>
          <cell r="F182">
            <v>420</v>
          </cell>
          <cell r="H182">
            <v>350</v>
          </cell>
          <cell r="J182">
            <v>490</v>
          </cell>
          <cell r="L182">
            <v>360</v>
          </cell>
          <cell r="R182" t="str">
            <v>61454127531</v>
          </cell>
        </row>
        <row r="183">
          <cell r="A183" t="str">
            <v>누설동축 케이블삼중차폐, 7C-FBTM</v>
          </cell>
          <cell r="B183" t="str">
            <v>누설동축 케이블</v>
          </cell>
          <cell r="C183" t="str">
            <v>삼중차폐, 7C-FBT</v>
          </cell>
          <cell r="D183" t="str">
            <v>M</v>
          </cell>
          <cell r="E183">
            <v>640</v>
          </cell>
          <cell r="F183">
            <v>762</v>
          </cell>
          <cell r="H183">
            <v>640</v>
          </cell>
          <cell r="J183">
            <v>890</v>
          </cell>
          <cell r="L183">
            <v>659</v>
          </cell>
          <cell r="R183" t="str">
            <v>61454127532</v>
          </cell>
        </row>
        <row r="184">
          <cell r="A184" t="str">
            <v>누설동축 케이블삼중차폐, 5C-HFBTM</v>
          </cell>
          <cell r="B184" t="str">
            <v>누설동축 케이블</v>
          </cell>
          <cell r="C184" t="str">
            <v>삼중차폐, 5C-HFBT</v>
          </cell>
          <cell r="D184" t="str">
            <v>M</v>
          </cell>
          <cell r="E184">
            <v>449</v>
          </cell>
          <cell r="F184">
            <v>449</v>
          </cell>
          <cell r="H184">
            <v>494</v>
          </cell>
          <cell r="I184" t="str">
            <v>1092</v>
          </cell>
          <cell r="J184">
            <v>848</v>
          </cell>
          <cell r="K184" t="str">
            <v>759</v>
          </cell>
          <cell r="L184">
            <v>494</v>
          </cell>
          <cell r="M184" t="str">
            <v>862</v>
          </cell>
          <cell r="R184" t="str">
            <v>61454127541</v>
          </cell>
        </row>
        <row r="185">
          <cell r="A185" t="str">
            <v>누설동축 케이블삼중차폐, 7C-HFBTM</v>
          </cell>
          <cell r="B185" t="str">
            <v>누설동축 케이블</v>
          </cell>
          <cell r="C185" t="str">
            <v>삼중차폐, 7C-HFBT</v>
          </cell>
          <cell r="D185" t="str">
            <v>M</v>
          </cell>
          <cell r="E185">
            <v>799</v>
          </cell>
          <cell r="F185">
            <v>799</v>
          </cell>
          <cell r="H185">
            <v>879</v>
          </cell>
          <cell r="I185" t="str">
            <v>1092</v>
          </cell>
          <cell r="J185">
            <v>1501</v>
          </cell>
          <cell r="K185" t="str">
            <v>759</v>
          </cell>
          <cell r="L185">
            <v>879</v>
          </cell>
          <cell r="M185" t="str">
            <v>862</v>
          </cell>
          <cell r="R185" t="str">
            <v>61454127542</v>
          </cell>
        </row>
        <row r="186">
          <cell r="A186" t="str">
            <v>UTP 케이블Cat.5E 0.5mm 4PM</v>
          </cell>
          <cell r="B186" t="str">
            <v>UTP 케이블</v>
          </cell>
          <cell r="C186" t="str">
            <v>Cat.5E 0.5mm 4P</v>
          </cell>
          <cell r="D186" t="str">
            <v>M</v>
          </cell>
          <cell r="E186">
            <v>287</v>
          </cell>
          <cell r="F186">
            <v>287</v>
          </cell>
          <cell r="H186">
            <v>470</v>
          </cell>
          <cell r="I186" t="str">
            <v>1091</v>
          </cell>
          <cell r="J186">
            <v>440</v>
          </cell>
          <cell r="K186" t="str">
            <v>760</v>
          </cell>
          <cell r="L186">
            <v>390</v>
          </cell>
          <cell r="M186" t="str">
            <v>858</v>
          </cell>
          <cell r="R186" t="str">
            <v>MM362692755</v>
          </cell>
        </row>
        <row r="187">
          <cell r="A187" t="str">
            <v>UTP 케이블Cat.5E 0.5mm 25PM</v>
          </cell>
          <cell r="B187" t="str">
            <v>UTP 케이블</v>
          </cell>
          <cell r="C187" t="str">
            <v>Cat.5E 0.5mm 25P</v>
          </cell>
          <cell r="D187" t="str">
            <v>M</v>
          </cell>
          <cell r="E187">
            <v>2316</v>
          </cell>
          <cell r="F187">
            <v>2316</v>
          </cell>
          <cell r="H187">
            <v>3330</v>
          </cell>
          <cell r="I187" t="str">
            <v>1091</v>
          </cell>
          <cell r="J187">
            <v>3156</v>
          </cell>
          <cell r="L187">
            <v>3150</v>
          </cell>
          <cell r="M187" t="str">
            <v>858</v>
          </cell>
          <cell r="R187" t="str">
            <v>MM362692756</v>
          </cell>
        </row>
        <row r="188">
          <cell r="A188" t="str">
            <v>UTP 케이블Cat.6 0.5mm 4PM</v>
          </cell>
          <cell r="B188" t="str">
            <v>UTP 케이블</v>
          </cell>
          <cell r="C188" t="str">
            <v>Cat.6 0.5mm 4P</v>
          </cell>
          <cell r="D188" t="str">
            <v>M</v>
          </cell>
          <cell r="E188">
            <v>442</v>
          </cell>
          <cell r="F188">
            <v>442</v>
          </cell>
          <cell r="H188">
            <v>670</v>
          </cell>
          <cell r="I188" t="str">
            <v>1091</v>
          </cell>
          <cell r="L188">
            <v>573</v>
          </cell>
          <cell r="R188" t="str">
            <v>61452167502</v>
          </cell>
        </row>
        <row r="189">
          <cell r="A189" t="str">
            <v>광케이블(옥외용)SM 36cM</v>
          </cell>
          <cell r="B189" t="str">
            <v>광케이블(옥외용)</v>
          </cell>
          <cell r="C189" t="str">
            <v>SM 36c</v>
          </cell>
          <cell r="D189" t="str">
            <v>M</v>
          </cell>
          <cell r="E189">
            <v>1800</v>
          </cell>
          <cell r="F189">
            <v>1980</v>
          </cell>
          <cell r="H189">
            <v>1980</v>
          </cell>
          <cell r="J189">
            <v>1800</v>
          </cell>
          <cell r="R189" t="str">
            <v>MM525000007</v>
          </cell>
        </row>
        <row r="190">
          <cell r="A190" t="str">
            <v>통신케이블RS-485 2PM</v>
          </cell>
          <cell r="B190" t="str">
            <v>통신케이블</v>
          </cell>
          <cell r="C190" t="str">
            <v>RS-485 2P</v>
          </cell>
          <cell r="D190" t="str">
            <v>M</v>
          </cell>
          <cell r="E190">
            <v>1300</v>
          </cell>
          <cell r="J190">
            <v>1300</v>
          </cell>
          <cell r="K190" t="str">
            <v>인터넷</v>
          </cell>
          <cell r="R190" t="str">
            <v>MM623885856</v>
          </cell>
        </row>
        <row r="191">
          <cell r="A191" t="str">
            <v>매입스위치15A, 250V 1로1구개</v>
          </cell>
          <cell r="B191" t="str">
            <v>매입스위치</v>
          </cell>
          <cell r="C191" t="str">
            <v>15A, 250V 1로1구</v>
          </cell>
          <cell r="D191" t="str">
            <v>개</v>
          </cell>
          <cell r="E191">
            <v>1150</v>
          </cell>
          <cell r="F191">
            <v>1150</v>
          </cell>
          <cell r="H191">
            <v>2161</v>
          </cell>
          <cell r="I191" t="str">
            <v>1198</v>
          </cell>
          <cell r="J191">
            <v>1839</v>
          </cell>
          <cell r="K191" t="str">
            <v>868</v>
          </cell>
          <cell r="L191">
            <v>1511</v>
          </cell>
          <cell r="R191" t="str">
            <v>59301517001</v>
          </cell>
        </row>
        <row r="192">
          <cell r="A192" t="str">
            <v>매입스위치15A, 250V 1로2구개</v>
          </cell>
          <cell r="B192" t="str">
            <v>매입스위치</v>
          </cell>
          <cell r="C192" t="str">
            <v>15A, 250V 1로2구</v>
          </cell>
          <cell r="D192" t="str">
            <v>개</v>
          </cell>
          <cell r="E192">
            <v>1610</v>
          </cell>
          <cell r="F192">
            <v>1610</v>
          </cell>
          <cell r="H192">
            <v>3196</v>
          </cell>
          <cell r="I192" t="str">
            <v>1198</v>
          </cell>
          <cell r="J192">
            <v>2848</v>
          </cell>
          <cell r="K192" t="str">
            <v>868</v>
          </cell>
          <cell r="L192">
            <v>2101</v>
          </cell>
          <cell r="R192" t="str">
            <v>59301517002</v>
          </cell>
        </row>
        <row r="193">
          <cell r="A193" t="str">
            <v>매입스위치15A, 250V 1로3구개</v>
          </cell>
          <cell r="B193" t="str">
            <v>매입스위치</v>
          </cell>
          <cell r="C193" t="str">
            <v>15A, 250V 1로3구</v>
          </cell>
          <cell r="D193" t="str">
            <v>개</v>
          </cell>
          <cell r="E193">
            <v>2080</v>
          </cell>
          <cell r="F193">
            <v>2080</v>
          </cell>
          <cell r="H193">
            <v>4161</v>
          </cell>
          <cell r="I193" t="str">
            <v>1198</v>
          </cell>
          <cell r="J193">
            <v>3718</v>
          </cell>
          <cell r="K193" t="str">
            <v>868</v>
          </cell>
          <cell r="L193">
            <v>2688</v>
          </cell>
          <cell r="R193" t="str">
            <v>59301517003</v>
          </cell>
        </row>
        <row r="194">
          <cell r="A194" t="str">
            <v>매입스위치15A, 250V 3로1구개</v>
          </cell>
          <cell r="B194" t="str">
            <v>매입스위치</v>
          </cell>
          <cell r="C194" t="str">
            <v>15A, 250V 3로1구</v>
          </cell>
          <cell r="D194" t="str">
            <v>개</v>
          </cell>
          <cell r="E194">
            <v>1500</v>
          </cell>
          <cell r="F194">
            <v>1500</v>
          </cell>
          <cell r="H194">
            <v>2411</v>
          </cell>
          <cell r="I194" t="str">
            <v>1198</v>
          </cell>
          <cell r="J194">
            <v>2776</v>
          </cell>
          <cell r="K194" t="str">
            <v>868</v>
          </cell>
          <cell r="L194">
            <v>1797</v>
          </cell>
          <cell r="R194" t="str">
            <v>59301517007</v>
          </cell>
        </row>
        <row r="195">
          <cell r="A195" t="str">
            <v>콘센트매입-접지형, 15A 250V 1구개</v>
          </cell>
          <cell r="B195" t="str">
            <v>콘센트</v>
          </cell>
          <cell r="C195" t="str">
            <v>매입-접지형, 15A 250V 1구</v>
          </cell>
          <cell r="D195" t="str">
            <v>개</v>
          </cell>
          <cell r="E195">
            <v>940</v>
          </cell>
          <cell r="F195">
            <v>940</v>
          </cell>
          <cell r="H195">
            <v>1983</v>
          </cell>
          <cell r="I195" t="str">
            <v>1200</v>
          </cell>
          <cell r="J195">
            <v>1523</v>
          </cell>
          <cell r="K195" t="str">
            <v>869</v>
          </cell>
          <cell r="R195" t="str">
            <v>59350317205</v>
          </cell>
        </row>
        <row r="196">
          <cell r="A196" t="str">
            <v>콘센트매입-접지형, 15A 250V 2구개</v>
          </cell>
          <cell r="B196" t="str">
            <v>콘센트</v>
          </cell>
          <cell r="C196" t="str">
            <v>매입-접지형, 15A 250V 2구</v>
          </cell>
          <cell r="D196" t="str">
            <v>개</v>
          </cell>
          <cell r="E196">
            <v>1230</v>
          </cell>
          <cell r="F196">
            <v>1230</v>
          </cell>
          <cell r="H196">
            <v>2019</v>
          </cell>
          <cell r="I196" t="str">
            <v>1200</v>
          </cell>
          <cell r="J196">
            <v>1879</v>
          </cell>
          <cell r="K196" t="str">
            <v>869</v>
          </cell>
          <cell r="L196">
            <v>1943</v>
          </cell>
          <cell r="M196" t="str">
            <v>950</v>
          </cell>
          <cell r="R196" t="str">
            <v>59350317206</v>
          </cell>
        </row>
        <row r="197">
          <cell r="A197" t="str">
            <v>콘센트둥근형(노출),15A 250V2구접지개</v>
          </cell>
          <cell r="B197" t="str">
            <v>콘센트</v>
          </cell>
          <cell r="C197" t="str">
            <v>둥근형(노출),15A 250V2구접지</v>
          </cell>
          <cell r="D197" t="str">
            <v>개</v>
          </cell>
          <cell r="E197">
            <v>1480</v>
          </cell>
          <cell r="F197">
            <v>1480</v>
          </cell>
          <cell r="H197">
            <v>1872</v>
          </cell>
          <cell r="J197">
            <v>1587</v>
          </cell>
          <cell r="K197" t="str">
            <v>869</v>
          </cell>
          <cell r="L197">
            <v>1983</v>
          </cell>
          <cell r="M197" t="str">
            <v>950</v>
          </cell>
          <cell r="R197" t="str">
            <v>59350317302</v>
          </cell>
        </row>
        <row r="198">
          <cell r="A198" t="str">
            <v>방우콘센트매입-접지형, 15A 250V 1구개</v>
          </cell>
          <cell r="B198" t="str">
            <v>방우콘센트</v>
          </cell>
          <cell r="C198" t="str">
            <v>매입-접지형, 15A 250V 1구</v>
          </cell>
          <cell r="D198" t="str">
            <v>개</v>
          </cell>
          <cell r="E198">
            <v>2140</v>
          </cell>
          <cell r="F198">
            <v>2140</v>
          </cell>
          <cell r="H198">
            <v>3429</v>
          </cell>
          <cell r="I198" t="str">
            <v>1200</v>
          </cell>
          <cell r="R198" t="str">
            <v>59350317207</v>
          </cell>
        </row>
        <row r="199">
          <cell r="A199" t="str">
            <v>방우콘센트매입-접지형, 15A 250V 2구개</v>
          </cell>
          <cell r="B199" t="str">
            <v>방우콘센트</v>
          </cell>
          <cell r="C199" t="str">
            <v>매입-접지형, 15A 250V 2구</v>
          </cell>
          <cell r="D199" t="str">
            <v>개</v>
          </cell>
          <cell r="E199">
            <v>2230</v>
          </cell>
          <cell r="F199">
            <v>2230</v>
          </cell>
          <cell r="H199">
            <v>3714</v>
          </cell>
          <cell r="I199" t="str">
            <v>1200</v>
          </cell>
          <cell r="R199" t="str">
            <v>59350317208</v>
          </cell>
        </row>
        <row r="200">
          <cell r="A200" t="str">
            <v>등기구보강대스프링형M바표준(1.5m)개</v>
          </cell>
          <cell r="B200" t="str">
            <v>등기구보강대</v>
          </cell>
          <cell r="C200" t="str">
            <v>스프링형M바표준(1.5m)</v>
          </cell>
          <cell r="D200" t="str">
            <v>개</v>
          </cell>
          <cell r="E200">
            <v>4100</v>
          </cell>
          <cell r="H200">
            <v>4100</v>
          </cell>
          <cell r="J200">
            <v>4100</v>
          </cell>
          <cell r="R200" t="str">
            <v>62101177458</v>
          </cell>
        </row>
        <row r="201">
          <cell r="A201" t="str">
            <v>등기구보강대다운라이트용(1.5m)개</v>
          </cell>
          <cell r="B201" t="str">
            <v>등기구보강대</v>
          </cell>
          <cell r="C201" t="str">
            <v>다운라이트용(1.5m)</v>
          </cell>
          <cell r="D201" t="str">
            <v>개</v>
          </cell>
          <cell r="E201">
            <v>4000</v>
          </cell>
          <cell r="H201">
            <v>4000</v>
          </cell>
          <cell r="J201">
            <v>4000</v>
          </cell>
          <cell r="R201" t="str">
            <v>62101177483</v>
          </cell>
        </row>
        <row r="202">
          <cell r="A202" t="str">
            <v>모듈라짹매입용, Cat.6 2구개</v>
          </cell>
          <cell r="B202" t="str">
            <v>모듈라짹</v>
          </cell>
          <cell r="C202" t="str">
            <v>매입용, Cat.6 2구</v>
          </cell>
          <cell r="D202" t="str">
            <v>개</v>
          </cell>
          <cell r="E202">
            <v>11500</v>
          </cell>
          <cell r="H202">
            <v>11500</v>
          </cell>
          <cell r="J202">
            <v>11500</v>
          </cell>
          <cell r="R202" t="str">
            <v>58051750202</v>
          </cell>
        </row>
        <row r="203">
          <cell r="A203" t="str">
            <v>모듈라짹SYSTEM BOX용, Cat.6 2구개</v>
          </cell>
          <cell r="B203" t="str">
            <v>모듈라짹</v>
          </cell>
          <cell r="C203" t="str">
            <v>SYSTEM BOX용, Cat.6 2구</v>
          </cell>
          <cell r="D203" t="str">
            <v>개</v>
          </cell>
          <cell r="E203">
            <v>11500</v>
          </cell>
          <cell r="H203">
            <v>11500</v>
          </cell>
          <cell r="J203">
            <v>15000</v>
          </cell>
          <cell r="R203" t="str">
            <v>58051750208</v>
          </cell>
        </row>
        <row r="204">
          <cell r="A204" t="str">
            <v>비디오도어폰일반형 2선대</v>
          </cell>
          <cell r="B204" t="str">
            <v>비디오도어폰</v>
          </cell>
          <cell r="C204" t="str">
            <v>일반형 2선</v>
          </cell>
          <cell r="D204" t="str">
            <v>대</v>
          </cell>
          <cell r="E204">
            <v>350000</v>
          </cell>
          <cell r="H204">
            <v>350000</v>
          </cell>
          <cell r="J204">
            <v>350000</v>
          </cell>
          <cell r="R204" t="str">
            <v>MM300040543</v>
          </cell>
        </row>
        <row r="205">
          <cell r="A205" t="str">
            <v>도어폰 모기  DC대</v>
          </cell>
          <cell r="B205" t="str">
            <v>도어폰 모기  DC</v>
          </cell>
          <cell r="D205" t="str">
            <v>대</v>
          </cell>
          <cell r="E205">
            <v>24000</v>
          </cell>
          <cell r="H205">
            <v>24000</v>
          </cell>
          <cell r="J205">
            <v>24000</v>
          </cell>
          <cell r="R205" t="str">
            <v>MM300040589</v>
          </cell>
        </row>
        <row r="206">
          <cell r="A206" t="str">
            <v>인터폰상호식, 6 회로대</v>
          </cell>
          <cell r="B206" t="str">
            <v>인터폰</v>
          </cell>
          <cell r="C206" t="str">
            <v>상호식, 6 회로</v>
          </cell>
          <cell r="D206" t="str">
            <v>대</v>
          </cell>
          <cell r="E206">
            <v>26730</v>
          </cell>
          <cell r="F206">
            <v>26730</v>
          </cell>
          <cell r="R206" t="str">
            <v>58300087002</v>
          </cell>
        </row>
        <row r="207">
          <cell r="A207" t="str">
            <v>피난구유도등(LED)중형벽부-60분용개</v>
          </cell>
          <cell r="B207" t="str">
            <v>피난구유도등(LED)</v>
          </cell>
          <cell r="C207" t="str">
            <v>중형벽부-60분용</v>
          </cell>
          <cell r="D207" t="str">
            <v>개</v>
          </cell>
          <cell r="E207">
            <v>39000</v>
          </cell>
          <cell r="J207">
            <v>160000</v>
          </cell>
          <cell r="K207" t="str">
            <v>903-2</v>
          </cell>
          <cell r="N207">
            <v>39000</v>
          </cell>
          <cell r="R207" t="str">
            <v>MM588979932</v>
          </cell>
        </row>
        <row r="208">
          <cell r="A208" t="str">
            <v>피난구유도등(LED)중형 단면/양면-60분용개</v>
          </cell>
          <cell r="B208" t="str">
            <v>피난구유도등(LED)</v>
          </cell>
          <cell r="C208" t="str">
            <v>중형 단면/양면-60분용</v>
          </cell>
          <cell r="D208" t="str">
            <v>개</v>
          </cell>
          <cell r="E208">
            <v>42000</v>
          </cell>
          <cell r="J208">
            <v>180000</v>
          </cell>
          <cell r="N208">
            <v>42000</v>
          </cell>
          <cell r="R208" t="str">
            <v>MM588979933</v>
          </cell>
        </row>
        <row r="209">
          <cell r="A209" t="str">
            <v>통로유도등(LED)계단유도등 60분용 노출개</v>
          </cell>
          <cell r="B209" t="str">
            <v>통로유도등(LED)</v>
          </cell>
          <cell r="C209" t="str">
            <v>계단유도등 60분용 노출</v>
          </cell>
          <cell r="D209" t="str">
            <v>개</v>
          </cell>
          <cell r="E209">
            <v>65000</v>
          </cell>
          <cell r="H209">
            <v>120000</v>
          </cell>
          <cell r="I209" t="str">
            <v>972</v>
          </cell>
          <cell r="J209">
            <v>120000</v>
          </cell>
          <cell r="L209">
            <v>120000</v>
          </cell>
          <cell r="M209" t="str">
            <v>1029</v>
          </cell>
          <cell r="N209">
            <v>65000</v>
          </cell>
          <cell r="R209" t="str">
            <v>MM400387121</v>
          </cell>
        </row>
        <row r="210">
          <cell r="A210" t="str">
            <v>발신기P형 1급개</v>
          </cell>
          <cell r="B210" t="str">
            <v>발신기</v>
          </cell>
          <cell r="C210" t="str">
            <v>P형 1급</v>
          </cell>
          <cell r="D210" t="str">
            <v>개</v>
          </cell>
          <cell r="E210">
            <v>2400</v>
          </cell>
          <cell r="F210">
            <v>2400</v>
          </cell>
          <cell r="H210">
            <v>5000</v>
          </cell>
          <cell r="I210" t="str">
            <v>971</v>
          </cell>
          <cell r="J210">
            <v>7000</v>
          </cell>
          <cell r="K210" t="str">
            <v>905-2</v>
          </cell>
          <cell r="L210">
            <v>5000</v>
          </cell>
          <cell r="M210" t="str">
            <v>1029</v>
          </cell>
          <cell r="R210" t="str">
            <v>63500207001</v>
          </cell>
        </row>
        <row r="211">
          <cell r="A211" t="str">
            <v>경종DC 24V개</v>
          </cell>
          <cell r="B211" t="str">
            <v>경종</v>
          </cell>
          <cell r="C211" t="str">
            <v>DC 24V</v>
          </cell>
          <cell r="D211" t="str">
            <v>개</v>
          </cell>
          <cell r="E211">
            <v>3200</v>
          </cell>
          <cell r="F211">
            <v>3200</v>
          </cell>
          <cell r="H211">
            <v>7500</v>
          </cell>
          <cell r="I211" t="str">
            <v>971</v>
          </cell>
          <cell r="J211">
            <v>6000</v>
          </cell>
          <cell r="K211" t="str">
            <v>905-2</v>
          </cell>
          <cell r="L211">
            <v>6000</v>
          </cell>
          <cell r="M211" t="str">
            <v>1029</v>
          </cell>
          <cell r="R211" t="str">
            <v>63500207002</v>
          </cell>
        </row>
        <row r="212">
          <cell r="A212" t="str">
            <v>표시등DC 24V개</v>
          </cell>
          <cell r="B212" t="str">
            <v>표시등</v>
          </cell>
          <cell r="C212" t="str">
            <v>DC 24V</v>
          </cell>
          <cell r="D212" t="str">
            <v>개</v>
          </cell>
          <cell r="E212">
            <v>1200</v>
          </cell>
          <cell r="F212">
            <v>1200</v>
          </cell>
          <cell r="H212">
            <v>2000</v>
          </cell>
          <cell r="I212" t="str">
            <v>971</v>
          </cell>
          <cell r="J212">
            <v>2000</v>
          </cell>
          <cell r="K212" t="str">
            <v>905-2</v>
          </cell>
          <cell r="L212">
            <v>2000</v>
          </cell>
          <cell r="M212" t="str">
            <v>1029</v>
          </cell>
          <cell r="R212" t="str">
            <v>63500207003</v>
          </cell>
        </row>
        <row r="213">
          <cell r="A213" t="str">
            <v>수동발신기외함노출(SUS)개</v>
          </cell>
          <cell r="B213" t="str">
            <v>수동발신기외함</v>
          </cell>
          <cell r="C213" t="str">
            <v>노출(SUS)</v>
          </cell>
          <cell r="D213" t="str">
            <v>개</v>
          </cell>
          <cell r="E213">
            <v>34900</v>
          </cell>
          <cell r="F213">
            <v>34900</v>
          </cell>
          <cell r="H213">
            <v>80000</v>
          </cell>
          <cell r="I213" t="str">
            <v>973</v>
          </cell>
          <cell r="J213">
            <v>75000</v>
          </cell>
          <cell r="L213">
            <v>60000</v>
          </cell>
          <cell r="R213" t="str">
            <v>63500207005</v>
          </cell>
        </row>
        <row r="214">
          <cell r="A214" t="str">
            <v>화재 수신기P형1급, 5 회로(벽부)대</v>
          </cell>
          <cell r="B214" t="str">
            <v>화재 수신기</v>
          </cell>
          <cell r="C214" t="str">
            <v>P형1급, 5 회로(벽부)</v>
          </cell>
          <cell r="D214" t="str">
            <v>대</v>
          </cell>
          <cell r="E214">
            <v>189000</v>
          </cell>
          <cell r="F214">
            <v>189000</v>
          </cell>
          <cell r="H214">
            <v>200000</v>
          </cell>
          <cell r="J214">
            <v>200000</v>
          </cell>
          <cell r="L214">
            <v>250000</v>
          </cell>
          <cell r="M214" t="str">
            <v>1030</v>
          </cell>
          <cell r="R214" t="str">
            <v>63500407005</v>
          </cell>
        </row>
        <row r="215">
          <cell r="A215" t="str">
            <v>분배기쌍방향유니트, 6 분배기개</v>
          </cell>
          <cell r="B215" t="str">
            <v>분배기</v>
          </cell>
          <cell r="C215" t="str">
            <v>쌍방향유니트, 6 분배기</v>
          </cell>
          <cell r="D215" t="str">
            <v>개</v>
          </cell>
          <cell r="E215">
            <v>3800</v>
          </cell>
          <cell r="F215">
            <v>3800</v>
          </cell>
          <cell r="H215">
            <v>17000</v>
          </cell>
          <cell r="J215">
            <v>17000</v>
          </cell>
          <cell r="K215" t="str">
            <v>인터넷</v>
          </cell>
          <cell r="L215">
            <v>8000</v>
          </cell>
          <cell r="R215" t="str">
            <v>59850407008</v>
          </cell>
        </row>
        <row r="216">
          <cell r="A216" t="str">
            <v>분할기TV 유니트, 단말용개</v>
          </cell>
          <cell r="B216" t="str">
            <v>분할기</v>
          </cell>
          <cell r="C216" t="str">
            <v>TV 유니트, 단말용</v>
          </cell>
          <cell r="D216" t="str">
            <v>개</v>
          </cell>
          <cell r="E216">
            <v>1430</v>
          </cell>
          <cell r="F216">
            <v>1430</v>
          </cell>
          <cell r="H216">
            <v>3300</v>
          </cell>
          <cell r="J216">
            <v>3500</v>
          </cell>
          <cell r="R216" t="str">
            <v>58200297002</v>
          </cell>
        </row>
        <row r="217">
          <cell r="A217" t="str">
            <v>믹서UHF/VHF개</v>
          </cell>
          <cell r="B217" t="str">
            <v>믹서</v>
          </cell>
          <cell r="C217" t="str">
            <v>UHF/VHF</v>
          </cell>
          <cell r="D217" t="str">
            <v>개</v>
          </cell>
          <cell r="E217">
            <v>5500</v>
          </cell>
          <cell r="H217">
            <v>5500</v>
          </cell>
          <cell r="J217">
            <v>5500</v>
          </cell>
          <cell r="K217" t="str">
            <v>인터넷</v>
          </cell>
          <cell r="L217">
            <v>6000</v>
          </cell>
          <cell r="R217" t="str">
            <v>59850437001</v>
          </cell>
        </row>
        <row r="218">
          <cell r="A218" t="str">
            <v>믹서VHF H/L개</v>
          </cell>
          <cell r="B218" t="str">
            <v>믹서</v>
          </cell>
          <cell r="C218" t="str">
            <v>VHF H/L</v>
          </cell>
          <cell r="D218" t="str">
            <v>개</v>
          </cell>
          <cell r="E218">
            <v>5500</v>
          </cell>
          <cell r="H218">
            <v>5500</v>
          </cell>
          <cell r="J218">
            <v>5500</v>
          </cell>
          <cell r="K218" t="str">
            <v>인터넷</v>
          </cell>
          <cell r="L218">
            <v>6000</v>
          </cell>
          <cell r="R218" t="str">
            <v>59850437002</v>
          </cell>
        </row>
        <row r="219">
          <cell r="A219" t="str">
            <v>증폭기쌍방향조</v>
          </cell>
          <cell r="B219" t="str">
            <v>증폭기</v>
          </cell>
          <cell r="C219" t="str">
            <v>쌍방향</v>
          </cell>
          <cell r="D219" t="str">
            <v>조</v>
          </cell>
          <cell r="E219">
            <v>350000</v>
          </cell>
          <cell r="H219">
            <v>350000</v>
          </cell>
          <cell r="J219">
            <v>350000</v>
          </cell>
          <cell r="R219" t="str">
            <v>58200147101</v>
          </cell>
        </row>
        <row r="220">
          <cell r="A220" t="str">
            <v>TV공청 안테나스텐레스, UHF 용조</v>
          </cell>
          <cell r="B220" t="str">
            <v>TV공청 안테나</v>
          </cell>
          <cell r="C220" t="str">
            <v>스텐레스, UHF 용</v>
          </cell>
          <cell r="D220" t="str">
            <v>조</v>
          </cell>
          <cell r="E220">
            <v>85500</v>
          </cell>
          <cell r="F220">
            <v>85500</v>
          </cell>
          <cell r="H220">
            <v>143000</v>
          </cell>
          <cell r="J220">
            <v>143000</v>
          </cell>
          <cell r="K220" t="str">
            <v>인터넷</v>
          </cell>
          <cell r="L220">
            <v>150000</v>
          </cell>
          <cell r="R220" t="str">
            <v>59850387041</v>
          </cell>
        </row>
        <row r="221">
          <cell r="A221" t="str">
            <v>TV공청 안테나스텐레스, VHF HIGH 찬넬용조</v>
          </cell>
          <cell r="B221" t="str">
            <v>TV공청 안테나</v>
          </cell>
          <cell r="C221" t="str">
            <v>스텐레스, VHF HIGH 찬넬용</v>
          </cell>
          <cell r="D221" t="str">
            <v>조</v>
          </cell>
          <cell r="E221">
            <v>143000</v>
          </cell>
          <cell r="H221">
            <v>143000</v>
          </cell>
          <cell r="J221">
            <v>143000</v>
          </cell>
          <cell r="K221" t="str">
            <v>인터넷</v>
          </cell>
          <cell r="L221">
            <v>160000</v>
          </cell>
          <cell r="R221" t="str">
            <v>59850387051</v>
          </cell>
        </row>
        <row r="222">
          <cell r="A222" t="str">
            <v>TV공청 안테나스텐레스, VHF LOW 찬넬용조</v>
          </cell>
          <cell r="B222" t="str">
            <v>TV공청 안테나</v>
          </cell>
          <cell r="C222" t="str">
            <v>스텐레스, VHF LOW 찬넬용</v>
          </cell>
          <cell r="D222" t="str">
            <v>조</v>
          </cell>
          <cell r="E222">
            <v>143000</v>
          </cell>
          <cell r="H222">
            <v>143000</v>
          </cell>
          <cell r="J222">
            <v>143000</v>
          </cell>
          <cell r="K222" t="str">
            <v>인터넷</v>
          </cell>
          <cell r="L222">
            <v>170000</v>
          </cell>
          <cell r="R222" t="str">
            <v>59850387061</v>
          </cell>
        </row>
        <row r="223">
          <cell r="A223" t="str">
            <v>분배기함SUS, 600x700x150면</v>
          </cell>
          <cell r="B223" t="str">
            <v>분배기함</v>
          </cell>
          <cell r="C223" t="str">
            <v>SUS, 600x700x150</v>
          </cell>
          <cell r="D223" t="str">
            <v>면</v>
          </cell>
          <cell r="E223">
            <v>102200</v>
          </cell>
          <cell r="F223">
            <v>102200</v>
          </cell>
          <cell r="J223">
            <v>154400</v>
          </cell>
          <cell r="K223" t="str">
            <v>941</v>
          </cell>
          <cell r="L223">
            <v>130000</v>
          </cell>
          <cell r="R223" t="str">
            <v>59850457104</v>
          </cell>
        </row>
        <row r="224">
          <cell r="A224" t="str">
            <v>접지봉14Φ×1000 mm개</v>
          </cell>
          <cell r="B224" t="str">
            <v>접지봉</v>
          </cell>
          <cell r="C224" t="str">
            <v>14Φ×1000 mm</v>
          </cell>
          <cell r="D224" t="str">
            <v>개</v>
          </cell>
          <cell r="E224">
            <v>2640</v>
          </cell>
          <cell r="F224">
            <v>2640</v>
          </cell>
          <cell r="H224">
            <v>3500</v>
          </cell>
          <cell r="I224" t="str">
            <v>1189</v>
          </cell>
          <cell r="J224">
            <v>3300</v>
          </cell>
          <cell r="K224" t="str">
            <v>863</v>
          </cell>
          <cell r="L224">
            <v>3500</v>
          </cell>
          <cell r="M224" t="str">
            <v>946</v>
          </cell>
          <cell r="R224" t="str">
            <v>59750427102</v>
          </cell>
        </row>
        <row r="225">
          <cell r="A225" t="str">
            <v>접지봉16Φ×1800 mm개</v>
          </cell>
          <cell r="B225" t="str">
            <v>접지봉</v>
          </cell>
          <cell r="C225" t="str">
            <v>16Φ×1800 mm</v>
          </cell>
          <cell r="D225" t="str">
            <v>개</v>
          </cell>
          <cell r="E225">
            <v>4000</v>
          </cell>
          <cell r="F225">
            <v>4000</v>
          </cell>
          <cell r="H225">
            <v>5400</v>
          </cell>
          <cell r="I225" t="str">
            <v>1189</v>
          </cell>
          <cell r="J225">
            <v>5000</v>
          </cell>
          <cell r="K225" t="str">
            <v>863</v>
          </cell>
          <cell r="L225">
            <v>5400</v>
          </cell>
          <cell r="M225" t="str">
            <v>946</v>
          </cell>
          <cell r="R225" t="str">
            <v>59750427104</v>
          </cell>
        </row>
        <row r="226">
          <cell r="A226" t="str">
            <v>수막처리접지봉18Φ×500 mm개</v>
          </cell>
          <cell r="B226" t="str">
            <v>수막처리접지봉</v>
          </cell>
          <cell r="C226" t="str">
            <v>18Φ×500 mm</v>
          </cell>
          <cell r="D226" t="str">
            <v>개</v>
          </cell>
          <cell r="E226">
            <v>40000</v>
          </cell>
          <cell r="H226">
            <v>50000</v>
          </cell>
          <cell r="I226" t="str">
            <v>1189</v>
          </cell>
          <cell r="J226">
            <v>50000</v>
          </cell>
          <cell r="K226" t="str">
            <v>863</v>
          </cell>
          <cell r="L226">
            <v>40000</v>
          </cell>
          <cell r="R226" t="str">
            <v>59750427111</v>
          </cell>
        </row>
        <row r="227">
          <cell r="A227" t="str">
            <v>탄소접지봉G-2(260x1000)개</v>
          </cell>
          <cell r="B227" t="str">
            <v>탄소접지봉</v>
          </cell>
          <cell r="C227" t="str">
            <v>G-2(260x1000)</v>
          </cell>
          <cell r="D227" t="str">
            <v>개</v>
          </cell>
          <cell r="E227">
            <v>790000</v>
          </cell>
          <cell r="H227">
            <v>790000</v>
          </cell>
          <cell r="R227" t="str">
            <v>MM504917319</v>
          </cell>
        </row>
        <row r="228">
          <cell r="A228" t="str">
            <v>탄소탈(탄소접지 저감제)CG-TAR(20kg)개</v>
          </cell>
          <cell r="B228" t="str">
            <v>탄소탈(탄소접지 저감제)</v>
          </cell>
          <cell r="C228" t="str">
            <v>CG-TAR(20kg)</v>
          </cell>
          <cell r="D228" t="str">
            <v>개</v>
          </cell>
          <cell r="E228">
            <v>290000</v>
          </cell>
          <cell r="H228">
            <v>290000</v>
          </cell>
          <cell r="R228" t="str">
            <v>MM504917322</v>
          </cell>
        </row>
        <row r="229">
          <cell r="A229" t="str">
            <v>접지첨가제접지저항저감제,아스판엠,10Kg개</v>
          </cell>
          <cell r="B229" t="str">
            <v>접지첨가제</v>
          </cell>
          <cell r="C229" t="str">
            <v>접지저항저감제,아스판엠,10Kg</v>
          </cell>
          <cell r="D229" t="str">
            <v>개</v>
          </cell>
          <cell r="E229">
            <v>15000</v>
          </cell>
          <cell r="H229">
            <v>15000</v>
          </cell>
          <cell r="I229" t="str">
            <v>1103</v>
          </cell>
          <cell r="J229">
            <v>18000</v>
          </cell>
          <cell r="K229" t="str">
            <v>863</v>
          </cell>
          <cell r="R229" t="str">
            <v>59751777101</v>
          </cell>
        </row>
        <row r="230">
          <cell r="A230" t="str">
            <v>쌍극자 피뢰침B-140H개</v>
          </cell>
          <cell r="B230" t="str">
            <v>쌍극자 피뢰침</v>
          </cell>
          <cell r="C230" t="str">
            <v>B-140H</v>
          </cell>
          <cell r="D230" t="str">
            <v>개</v>
          </cell>
          <cell r="E230">
            <v>589000</v>
          </cell>
          <cell r="F230">
            <v>589000</v>
          </cell>
          <cell r="H230">
            <v>770000</v>
          </cell>
          <cell r="R230" t="str">
            <v>MM504917314</v>
          </cell>
        </row>
        <row r="231">
          <cell r="A231" t="str">
            <v>동봉8ΦM</v>
          </cell>
          <cell r="B231" t="str">
            <v>동봉</v>
          </cell>
          <cell r="C231" t="str">
            <v>8Φ</v>
          </cell>
          <cell r="D231" t="str">
            <v>M</v>
          </cell>
          <cell r="E231">
            <v>6272</v>
          </cell>
          <cell r="H231">
            <v>6626</v>
          </cell>
          <cell r="I231" t="str">
            <v>128</v>
          </cell>
          <cell r="J231">
            <v>6272</v>
          </cell>
          <cell r="K231" t="str">
            <v>128</v>
          </cell>
          <cell r="R231" t="str">
            <v>MM599865438</v>
          </cell>
        </row>
        <row r="232">
          <cell r="A232" t="str">
            <v>외함(DOOR SUS)200(W)x300(H)x100(D)SET</v>
          </cell>
          <cell r="B232" t="str">
            <v>외함(DOOR SUS)</v>
          </cell>
          <cell r="C232" t="str">
            <v>200(W)x300(H)x100(D)</v>
          </cell>
          <cell r="D232" t="str">
            <v>SET</v>
          </cell>
          <cell r="E232">
            <v>58600</v>
          </cell>
          <cell r="H232">
            <v>58600</v>
          </cell>
          <cell r="I232" t="str">
            <v>시세</v>
          </cell>
          <cell r="J232">
            <v>58600</v>
          </cell>
          <cell r="K232" t="str">
            <v>시세</v>
          </cell>
          <cell r="R232" t="str">
            <v>61500047402</v>
          </cell>
        </row>
        <row r="233">
          <cell r="A233" t="str">
            <v>외함(DOOR SUS)300(W)x300(H)x100(D)SET</v>
          </cell>
          <cell r="B233" t="str">
            <v>외함(DOOR SUS)</v>
          </cell>
          <cell r="C233" t="str">
            <v>300(W)x300(H)x100(D)</v>
          </cell>
          <cell r="D233" t="str">
            <v>SET</v>
          </cell>
          <cell r="E233">
            <v>82900</v>
          </cell>
          <cell r="H233">
            <v>82900</v>
          </cell>
          <cell r="I233" t="str">
            <v>시세</v>
          </cell>
          <cell r="J233">
            <v>82900</v>
          </cell>
          <cell r="K233" t="str">
            <v>시세</v>
          </cell>
          <cell r="R233" t="str">
            <v>61500047404</v>
          </cell>
        </row>
        <row r="234">
          <cell r="A234" t="str">
            <v>PUSH KEY중형대</v>
          </cell>
          <cell r="B234" t="str">
            <v>PUSH KEY</v>
          </cell>
          <cell r="C234" t="str">
            <v>중형</v>
          </cell>
          <cell r="D234" t="str">
            <v>대</v>
          </cell>
          <cell r="E234">
            <v>8000</v>
          </cell>
          <cell r="H234">
            <v>8000</v>
          </cell>
          <cell r="I234" t="str">
            <v>시세</v>
          </cell>
          <cell r="J234">
            <v>8000</v>
          </cell>
          <cell r="K234" t="str">
            <v>시세</v>
          </cell>
          <cell r="R234" t="str">
            <v>61100338500</v>
          </cell>
        </row>
        <row r="235">
          <cell r="A235" t="str">
            <v>NAME PLATE아크릴(M)대</v>
          </cell>
          <cell r="B235" t="str">
            <v>NAME PLATE</v>
          </cell>
          <cell r="C235" t="str">
            <v>아크릴(M)</v>
          </cell>
          <cell r="D235" t="str">
            <v>대</v>
          </cell>
          <cell r="E235">
            <v>2500</v>
          </cell>
          <cell r="H235">
            <v>2500</v>
          </cell>
          <cell r="I235" t="str">
            <v>시세</v>
          </cell>
          <cell r="J235">
            <v>2500</v>
          </cell>
          <cell r="K235" t="str">
            <v>시세</v>
          </cell>
          <cell r="R235" t="str">
            <v>61100338550</v>
          </cell>
        </row>
        <row r="236">
          <cell r="A236" t="str">
            <v>베이크라이트판포빼크, 10t 1000*1000㎜매</v>
          </cell>
          <cell r="B236" t="str">
            <v>베이크라이트판</v>
          </cell>
          <cell r="C236" t="str">
            <v>포빼크, 10t 1000*1000㎜</v>
          </cell>
          <cell r="D236" t="str">
            <v>매</v>
          </cell>
          <cell r="E236">
            <v>6000</v>
          </cell>
          <cell r="H236">
            <v>197140</v>
          </cell>
          <cell r="I236" t="str">
            <v>18-하</v>
          </cell>
          <cell r="J236">
            <v>6000</v>
          </cell>
          <cell r="R236" t="str">
            <v>59700677026</v>
          </cell>
        </row>
        <row r="237">
          <cell r="A237" t="str">
            <v>모선접속바(BUS BAR)3.0mm x 25mm㎏</v>
          </cell>
          <cell r="B237" t="str">
            <v>모선접속바(BUS BAR)</v>
          </cell>
          <cell r="C237" t="str">
            <v>3.0mm x 25mm</v>
          </cell>
          <cell r="D237" t="str">
            <v>㎏</v>
          </cell>
          <cell r="E237">
            <v>11500</v>
          </cell>
          <cell r="H237">
            <v>11500</v>
          </cell>
          <cell r="I237" t="str">
            <v>1089</v>
          </cell>
          <cell r="J237">
            <v>11917</v>
          </cell>
          <cell r="K237" t="str">
            <v>764</v>
          </cell>
          <cell r="R237" t="str">
            <v>61500377101</v>
          </cell>
        </row>
        <row r="238">
          <cell r="A238" t="str">
            <v>WARNING TAPE(강전용)300 x 250M</v>
          </cell>
          <cell r="B238" t="str">
            <v>WARNING TAPE(강전용)</v>
          </cell>
          <cell r="C238" t="str">
            <v>300 x 250</v>
          </cell>
          <cell r="D238" t="str">
            <v>M</v>
          </cell>
          <cell r="E238">
            <v>250</v>
          </cell>
          <cell r="J238">
            <v>250</v>
          </cell>
          <cell r="R238" t="str">
            <v>59750440005</v>
          </cell>
        </row>
        <row r="239">
          <cell r="A239" t="str">
            <v>WARNING TAPE(고압용)300 x 250M</v>
          </cell>
          <cell r="B239" t="str">
            <v>WARNING TAPE(고압용)</v>
          </cell>
          <cell r="C239" t="str">
            <v>300 x 250</v>
          </cell>
          <cell r="D239" t="str">
            <v>M</v>
          </cell>
          <cell r="E239">
            <v>250</v>
          </cell>
          <cell r="J239">
            <v>250</v>
          </cell>
          <cell r="R239" t="str">
            <v>59750440003</v>
          </cell>
        </row>
        <row r="240">
          <cell r="A240" t="str">
            <v>WARNING TAPE(통신용)300 x 250M</v>
          </cell>
          <cell r="B240" t="str">
            <v>WARNING TAPE(통신용)</v>
          </cell>
          <cell r="C240" t="str">
            <v>300 x 250</v>
          </cell>
          <cell r="D240" t="str">
            <v>M</v>
          </cell>
          <cell r="E240">
            <v>250</v>
          </cell>
          <cell r="J240">
            <v>250</v>
          </cell>
          <cell r="R240" t="str">
            <v>59750440007</v>
          </cell>
        </row>
        <row r="241">
          <cell r="A241" t="str">
            <v>WARNING TAPE(특고용)300 x 250M</v>
          </cell>
          <cell r="B241" t="str">
            <v>WARNING TAPE(특고용)</v>
          </cell>
          <cell r="C241" t="str">
            <v>300 x 250</v>
          </cell>
          <cell r="D241" t="str">
            <v>M</v>
          </cell>
          <cell r="E241">
            <v>250</v>
          </cell>
          <cell r="H241">
            <v>250</v>
          </cell>
          <cell r="J241">
            <v>250</v>
          </cell>
          <cell r="R241" t="str">
            <v>59700649003</v>
          </cell>
        </row>
        <row r="242">
          <cell r="A242" t="str">
            <v>케이블걸이걸이쇠, 2조EA</v>
          </cell>
          <cell r="B242" t="str">
            <v>케이블걸이</v>
          </cell>
          <cell r="C242" t="str">
            <v>걸이쇠, 2조</v>
          </cell>
          <cell r="D242" t="str">
            <v>EA</v>
          </cell>
          <cell r="E242">
            <v>1700</v>
          </cell>
          <cell r="H242">
            <v>6800</v>
          </cell>
          <cell r="I242" t="str">
            <v>인터넷</v>
          </cell>
          <cell r="J242">
            <v>1700</v>
          </cell>
          <cell r="R242" t="str">
            <v>59750167002</v>
          </cell>
        </row>
        <row r="243">
          <cell r="A243" t="str">
            <v>케이블걸이걸이쇠, 3조EA</v>
          </cell>
          <cell r="B243" t="str">
            <v>케이블걸이</v>
          </cell>
          <cell r="C243" t="str">
            <v>걸이쇠, 3조</v>
          </cell>
          <cell r="D243" t="str">
            <v>EA</v>
          </cell>
          <cell r="E243">
            <v>1850</v>
          </cell>
          <cell r="H243">
            <v>1850</v>
          </cell>
          <cell r="J243">
            <v>1850</v>
          </cell>
          <cell r="R243" t="str">
            <v>59750167003</v>
          </cell>
        </row>
        <row r="244">
          <cell r="A244" t="str">
            <v>케이블받침대75x40x5x750EA</v>
          </cell>
          <cell r="B244" t="str">
            <v>케이블받침대</v>
          </cell>
          <cell r="C244" t="str">
            <v>75x40x5x750</v>
          </cell>
          <cell r="D244" t="str">
            <v>EA</v>
          </cell>
          <cell r="E244">
            <v>5500</v>
          </cell>
          <cell r="H244">
            <v>10200</v>
          </cell>
          <cell r="I244" t="str">
            <v>인터넷</v>
          </cell>
          <cell r="J244">
            <v>5500</v>
          </cell>
          <cell r="R244" t="str">
            <v>59751807001</v>
          </cell>
        </row>
        <row r="245">
          <cell r="A245" t="str">
            <v>케이블받침대75x40x5x1150EA</v>
          </cell>
          <cell r="B245" t="str">
            <v>케이블받침대</v>
          </cell>
          <cell r="C245" t="str">
            <v>75x40x5x1150</v>
          </cell>
          <cell r="D245" t="str">
            <v>EA</v>
          </cell>
          <cell r="E245">
            <v>7000</v>
          </cell>
          <cell r="H245">
            <v>7000</v>
          </cell>
          <cell r="J245">
            <v>7000</v>
          </cell>
          <cell r="R245" t="str">
            <v>59751807002</v>
          </cell>
        </row>
        <row r="246">
          <cell r="A246" t="str">
            <v>케이블 단말접속자재자기수축,23kV 1Cx60 ㎟조</v>
          </cell>
          <cell r="B246" t="str">
            <v>케이블 단말접속자재</v>
          </cell>
          <cell r="C246" t="str">
            <v>자기수축,23kV 1Cx60 ㎟</v>
          </cell>
          <cell r="D246" t="str">
            <v>조</v>
          </cell>
          <cell r="E246">
            <v>55500</v>
          </cell>
          <cell r="F246">
            <v>55500</v>
          </cell>
          <cell r="H246">
            <v>92666</v>
          </cell>
          <cell r="I246" t="str">
            <v>1102</v>
          </cell>
          <cell r="L246">
            <v>74000</v>
          </cell>
          <cell r="M246" t="str">
            <v>873</v>
          </cell>
          <cell r="R246" t="str">
            <v>59752007003</v>
          </cell>
        </row>
        <row r="247">
          <cell r="A247" t="str">
            <v>케이블 단말접속자재자기수축,6.9kV 1Cx60 ㎟조</v>
          </cell>
          <cell r="B247" t="str">
            <v>케이블 단말접속자재</v>
          </cell>
          <cell r="C247" t="str">
            <v>자기수축,6.9kV 1Cx60 ㎟</v>
          </cell>
          <cell r="D247" t="str">
            <v>조</v>
          </cell>
          <cell r="E247">
            <v>26300</v>
          </cell>
          <cell r="F247">
            <v>26300</v>
          </cell>
          <cell r="H247">
            <v>56366</v>
          </cell>
          <cell r="I247" t="str">
            <v>1102</v>
          </cell>
          <cell r="L247">
            <v>56366</v>
          </cell>
          <cell r="M247" t="str">
            <v>873</v>
          </cell>
          <cell r="R247" t="str">
            <v>59752007033</v>
          </cell>
        </row>
        <row r="248">
          <cell r="A248" t="str">
            <v>케이블 단말접속자재자기수축,6.9kV 1Cx150 ㎟조</v>
          </cell>
          <cell r="B248" t="str">
            <v>케이블 단말접속자재</v>
          </cell>
          <cell r="C248" t="str">
            <v>자기수축,6.9kV 1Cx150 ㎟</v>
          </cell>
          <cell r="D248" t="str">
            <v>조</v>
          </cell>
          <cell r="E248">
            <v>35200</v>
          </cell>
          <cell r="F248">
            <v>35200</v>
          </cell>
          <cell r="H248">
            <v>68966</v>
          </cell>
          <cell r="I248" t="str">
            <v>1102</v>
          </cell>
          <cell r="L248">
            <v>68966</v>
          </cell>
          <cell r="M248" t="str">
            <v>873</v>
          </cell>
          <cell r="R248" t="str">
            <v>59752007035</v>
          </cell>
        </row>
        <row r="249">
          <cell r="A249" t="str">
            <v>케이블 단말접속자재자기수축,6.9kV 1Cx250 ㎟조</v>
          </cell>
          <cell r="B249" t="str">
            <v>케이블 단말접속자재</v>
          </cell>
          <cell r="C249" t="str">
            <v>자기수축,6.9kV 1Cx250 ㎟</v>
          </cell>
          <cell r="D249" t="str">
            <v>조</v>
          </cell>
          <cell r="E249">
            <v>42000</v>
          </cell>
          <cell r="F249">
            <v>42000</v>
          </cell>
          <cell r="H249">
            <v>95566</v>
          </cell>
          <cell r="I249" t="str">
            <v>1102</v>
          </cell>
          <cell r="L249">
            <v>56000</v>
          </cell>
          <cell r="M249" t="str">
            <v>873</v>
          </cell>
          <cell r="R249" t="str">
            <v>59752007037</v>
          </cell>
        </row>
        <row r="250">
          <cell r="A250" t="str">
            <v>단자대TB 10P 20A개</v>
          </cell>
          <cell r="B250" t="str">
            <v>단자대</v>
          </cell>
          <cell r="C250" t="str">
            <v>TB 10P 20A</v>
          </cell>
          <cell r="D250" t="str">
            <v>개</v>
          </cell>
          <cell r="E250">
            <v>970</v>
          </cell>
          <cell r="J250">
            <v>970</v>
          </cell>
          <cell r="K250" t="str">
            <v>779</v>
          </cell>
          <cell r="R250" t="str">
            <v>59400217032</v>
          </cell>
        </row>
        <row r="251">
          <cell r="A251" t="str">
            <v>러그단자동관단자 2 HOLE 70 ㎟개</v>
          </cell>
          <cell r="B251" t="str">
            <v>러그단자</v>
          </cell>
          <cell r="C251" t="str">
            <v>동관단자 2 HOLE 70 ㎟</v>
          </cell>
          <cell r="D251" t="str">
            <v>개</v>
          </cell>
          <cell r="E251">
            <v>1490</v>
          </cell>
          <cell r="F251">
            <v>1490</v>
          </cell>
          <cell r="H251">
            <v>1810</v>
          </cell>
          <cell r="I251" t="str">
            <v>1105</v>
          </cell>
          <cell r="J251">
            <v>2737</v>
          </cell>
          <cell r="K251" t="str">
            <v>781</v>
          </cell>
          <cell r="L251">
            <v>2737</v>
          </cell>
          <cell r="M251" t="str">
            <v>871</v>
          </cell>
          <cell r="R251" t="str">
            <v>E9400177026</v>
          </cell>
        </row>
        <row r="252">
          <cell r="A252" t="str">
            <v>러그단자동관단자 2 HOLE 120 ㎟개</v>
          </cell>
          <cell r="B252" t="str">
            <v>러그단자</v>
          </cell>
          <cell r="C252" t="str">
            <v>동관단자 2 HOLE 120 ㎟</v>
          </cell>
          <cell r="D252" t="str">
            <v>개</v>
          </cell>
          <cell r="E252">
            <v>2903</v>
          </cell>
          <cell r="H252">
            <v>2903</v>
          </cell>
          <cell r="I252" t="str">
            <v>1105</v>
          </cell>
          <cell r="J252">
            <v>4213</v>
          </cell>
          <cell r="K252" t="str">
            <v>781</v>
          </cell>
          <cell r="L252">
            <v>4213</v>
          </cell>
          <cell r="M252" t="str">
            <v>871</v>
          </cell>
          <cell r="R252" t="str">
            <v>E9400177034</v>
          </cell>
        </row>
        <row r="253">
          <cell r="A253" t="str">
            <v>압착단자R형동선 나압착 10 ㎟개</v>
          </cell>
          <cell r="B253" t="str">
            <v>압착단자</v>
          </cell>
          <cell r="C253" t="str">
            <v>R형동선 나압착 10 ㎟</v>
          </cell>
          <cell r="D253" t="str">
            <v>개</v>
          </cell>
          <cell r="E253">
            <v>59</v>
          </cell>
          <cell r="F253">
            <v>59</v>
          </cell>
          <cell r="H253">
            <v>86</v>
          </cell>
          <cell r="I253" t="str">
            <v>1105</v>
          </cell>
          <cell r="J253">
            <v>133</v>
          </cell>
          <cell r="K253" t="str">
            <v>781</v>
          </cell>
          <cell r="L253">
            <v>133</v>
          </cell>
          <cell r="M253" t="str">
            <v>871</v>
          </cell>
          <cell r="R253" t="str">
            <v>E9400267005</v>
          </cell>
        </row>
        <row r="254">
          <cell r="A254" t="str">
            <v>압착단자R형동선 나압착 16 ㎟개</v>
          </cell>
          <cell r="B254" t="str">
            <v>압착단자</v>
          </cell>
          <cell r="C254" t="str">
            <v>R형동선 나압착 16 ㎟</v>
          </cell>
          <cell r="D254" t="str">
            <v>개</v>
          </cell>
          <cell r="E254">
            <v>80</v>
          </cell>
          <cell r="F254">
            <v>80</v>
          </cell>
          <cell r="H254">
            <v>130</v>
          </cell>
          <cell r="I254" t="str">
            <v>1105</v>
          </cell>
          <cell r="J254">
            <v>200</v>
          </cell>
          <cell r="K254" t="str">
            <v>781</v>
          </cell>
          <cell r="L254">
            <v>200</v>
          </cell>
          <cell r="M254" t="str">
            <v>871</v>
          </cell>
          <cell r="R254" t="str">
            <v>E9400267006</v>
          </cell>
        </row>
        <row r="255">
          <cell r="A255" t="str">
            <v>압착단자R형동선 나압착 25 ㎟개</v>
          </cell>
          <cell r="B255" t="str">
            <v>압착단자</v>
          </cell>
          <cell r="C255" t="str">
            <v>R형동선 나압착 25 ㎟</v>
          </cell>
          <cell r="D255" t="str">
            <v>개</v>
          </cell>
          <cell r="E255">
            <v>120</v>
          </cell>
          <cell r="F255">
            <v>120</v>
          </cell>
          <cell r="H255">
            <v>169</v>
          </cell>
          <cell r="I255" t="str">
            <v>1105</v>
          </cell>
          <cell r="J255">
            <v>260</v>
          </cell>
          <cell r="K255" t="str">
            <v>781</v>
          </cell>
          <cell r="L255">
            <v>260</v>
          </cell>
          <cell r="M255" t="str">
            <v>871</v>
          </cell>
          <cell r="R255" t="str">
            <v>E9400267007</v>
          </cell>
        </row>
        <row r="256">
          <cell r="A256" t="str">
            <v>압착단자R형동선 나압착 35 ㎟개</v>
          </cell>
          <cell r="B256" t="str">
            <v>압착단자</v>
          </cell>
          <cell r="C256" t="str">
            <v>R형동선 나압착 35 ㎟</v>
          </cell>
          <cell r="D256" t="str">
            <v>개</v>
          </cell>
          <cell r="E256">
            <v>155</v>
          </cell>
          <cell r="F256">
            <v>155</v>
          </cell>
          <cell r="H256">
            <v>206</v>
          </cell>
          <cell r="I256" t="str">
            <v>1105</v>
          </cell>
          <cell r="J256">
            <v>316</v>
          </cell>
          <cell r="K256" t="str">
            <v>781</v>
          </cell>
          <cell r="L256">
            <v>316</v>
          </cell>
          <cell r="M256" t="str">
            <v>871</v>
          </cell>
          <cell r="R256" t="str">
            <v>E9400267008</v>
          </cell>
        </row>
        <row r="257">
          <cell r="A257" t="str">
            <v>압착단자R형동선 나압착 70 ㎟개</v>
          </cell>
          <cell r="B257" t="str">
            <v>압착단자</v>
          </cell>
          <cell r="C257" t="str">
            <v>R형동선 나압착 70 ㎟</v>
          </cell>
          <cell r="D257" t="str">
            <v>개</v>
          </cell>
          <cell r="E257">
            <v>420</v>
          </cell>
          <cell r="F257">
            <v>420</v>
          </cell>
          <cell r="H257">
            <v>595</v>
          </cell>
          <cell r="I257" t="str">
            <v>1105</v>
          </cell>
          <cell r="J257">
            <v>918</v>
          </cell>
          <cell r="K257" t="str">
            <v>781</v>
          </cell>
          <cell r="L257">
            <v>918</v>
          </cell>
          <cell r="M257" t="str">
            <v>871</v>
          </cell>
          <cell r="R257" t="str">
            <v>E9400267010</v>
          </cell>
        </row>
        <row r="258">
          <cell r="A258" t="str">
            <v>압착단자(접지)R형동선 나압착 10 ㎟개</v>
          </cell>
          <cell r="B258" t="str">
            <v>압착단자(접지)</v>
          </cell>
          <cell r="C258" t="str">
            <v>R형동선 나압착 10 ㎟</v>
          </cell>
          <cell r="D258" t="str">
            <v>개</v>
          </cell>
          <cell r="E258">
            <v>59</v>
          </cell>
          <cell r="F258">
            <v>59</v>
          </cell>
          <cell r="H258">
            <v>86</v>
          </cell>
          <cell r="I258" t="str">
            <v>1105</v>
          </cell>
          <cell r="J258">
            <v>133</v>
          </cell>
          <cell r="K258" t="str">
            <v>781</v>
          </cell>
          <cell r="L258">
            <v>133</v>
          </cell>
          <cell r="M258" t="str">
            <v>871</v>
          </cell>
          <cell r="R258" t="str">
            <v>MM623876029</v>
          </cell>
        </row>
        <row r="259">
          <cell r="A259" t="str">
            <v>압착단자(접지)R형동선 나압착 16 ㎟개</v>
          </cell>
          <cell r="B259" t="str">
            <v>압착단자(접지)</v>
          </cell>
          <cell r="C259" t="str">
            <v>R형동선 나압착 16 ㎟</v>
          </cell>
          <cell r="D259" t="str">
            <v>개</v>
          </cell>
          <cell r="E259">
            <v>80</v>
          </cell>
          <cell r="F259">
            <v>80</v>
          </cell>
          <cell r="H259">
            <v>130</v>
          </cell>
          <cell r="I259" t="str">
            <v>1105</v>
          </cell>
          <cell r="J259">
            <v>200</v>
          </cell>
          <cell r="K259" t="str">
            <v>781</v>
          </cell>
          <cell r="L259">
            <v>200</v>
          </cell>
          <cell r="M259" t="str">
            <v>871</v>
          </cell>
          <cell r="R259" t="str">
            <v>MM623876030</v>
          </cell>
        </row>
        <row r="260">
          <cell r="A260" t="str">
            <v>압착단자(접지)R형동선 나압착 50 ㎟개</v>
          </cell>
          <cell r="B260" t="str">
            <v>압착단자(접지)</v>
          </cell>
          <cell r="C260" t="str">
            <v>R형동선 나압착 50 ㎟</v>
          </cell>
          <cell r="D260" t="str">
            <v>개</v>
          </cell>
          <cell r="E260">
            <v>254</v>
          </cell>
          <cell r="F260">
            <v>254</v>
          </cell>
          <cell r="H260">
            <v>357</v>
          </cell>
          <cell r="I260" t="str">
            <v>1105</v>
          </cell>
          <cell r="J260">
            <v>551</v>
          </cell>
          <cell r="K260" t="str">
            <v>781</v>
          </cell>
          <cell r="L260">
            <v>551</v>
          </cell>
          <cell r="M260" t="str">
            <v>871</v>
          </cell>
          <cell r="R260" t="str">
            <v>MM623876033</v>
          </cell>
        </row>
        <row r="261">
          <cell r="A261" t="str">
            <v>압착단자(접지)R형동선 나압착 70 ㎟개</v>
          </cell>
          <cell r="B261" t="str">
            <v>압착단자(접지)</v>
          </cell>
          <cell r="C261" t="str">
            <v>R형동선 나압착 70 ㎟</v>
          </cell>
          <cell r="D261" t="str">
            <v>개</v>
          </cell>
          <cell r="E261">
            <v>420</v>
          </cell>
          <cell r="F261">
            <v>420</v>
          </cell>
          <cell r="H261">
            <v>595</v>
          </cell>
          <cell r="I261" t="str">
            <v>1105</v>
          </cell>
          <cell r="J261">
            <v>918</v>
          </cell>
          <cell r="K261" t="str">
            <v>781</v>
          </cell>
          <cell r="L261">
            <v>918</v>
          </cell>
          <cell r="M261" t="str">
            <v>871</v>
          </cell>
          <cell r="R261" t="str">
            <v>MM623876034</v>
          </cell>
        </row>
        <row r="262">
          <cell r="A262" t="str">
            <v>압착단자(접지)R형동선 나압착 95 ㎟개</v>
          </cell>
          <cell r="B262" t="str">
            <v>압착단자(접지)</v>
          </cell>
          <cell r="C262" t="str">
            <v>R형동선 나압착 95 ㎟</v>
          </cell>
          <cell r="D262" t="str">
            <v>개</v>
          </cell>
          <cell r="E262">
            <v>534</v>
          </cell>
          <cell r="F262">
            <v>534</v>
          </cell>
          <cell r="H262">
            <v>736</v>
          </cell>
          <cell r="I262" t="str">
            <v>1105</v>
          </cell>
          <cell r="J262">
            <v>1136</v>
          </cell>
          <cell r="K262" t="str">
            <v>781</v>
          </cell>
          <cell r="L262">
            <v>1136</v>
          </cell>
          <cell r="M262" t="str">
            <v>871</v>
          </cell>
          <cell r="R262" t="str">
            <v>MM623876035</v>
          </cell>
        </row>
        <row r="263">
          <cell r="A263" t="str">
            <v>압착단자(접지)R형동선 나압착 120 ㎟개</v>
          </cell>
          <cell r="B263" t="str">
            <v>압착단자(접지)</v>
          </cell>
          <cell r="C263" t="str">
            <v>R형동선 나압착 120 ㎟</v>
          </cell>
          <cell r="D263" t="str">
            <v>개</v>
          </cell>
          <cell r="E263">
            <v>1363</v>
          </cell>
          <cell r="H263">
            <v>1363</v>
          </cell>
          <cell r="I263" t="str">
            <v>1105</v>
          </cell>
          <cell r="J263">
            <v>2103</v>
          </cell>
          <cell r="K263" t="str">
            <v>781</v>
          </cell>
          <cell r="L263">
            <v>2103</v>
          </cell>
          <cell r="M263" t="str">
            <v>871</v>
          </cell>
          <cell r="R263" t="str">
            <v>MM623876036</v>
          </cell>
        </row>
        <row r="264">
          <cell r="A264" t="str">
            <v>압착슬리이브동압착슬리브-C형 50 ㎟개</v>
          </cell>
          <cell r="B264" t="str">
            <v>압착슬리이브</v>
          </cell>
          <cell r="C264" t="str">
            <v>동압착슬리브-C형 50 ㎟</v>
          </cell>
          <cell r="D264" t="str">
            <v>개</v>
          </cell>
          <cell r="E264">
            <v>1900</v>
          </cell>
          <cell r="J264">
            <v>1900</v>
          </cell>
          <cell r="K264" t="str">
            <v>인터넷</v>
          </cell>
          <cell r="R264" t="str">
            <v>59350287063</v>
          </cell>
        </row>
        <row r="265">
          <cell r="A265" t="str">
            <v>압착슬리이브동압착슬리브-C형 70 ㎟개</v>
          </cell>
          <cell r="B265" t="str">
            <v>압착슬리이브</v>
          </cell>
          <cell r="C265" t="str">
            <v>동압착슬리브-C형 70 ㎟</v>
          </cell>
          <cell r="D265" t="str">
            <v>개</v>
          </cell>
          <cell r="E265">
            <v>2100</v>
          </cell>
          <cell r="J265">
            <v>2100</v>
          </cell>
          <cell r="K265" t="str">
            <v>인터넷</v>
          </cell>
          <cell r="R265" t="str">
            <v>59350287064</v>
          </cell>
        </row>
        <row r="266">
          <cell r="A266" t="str">
            <v>압착슬리이브동압착슬리브-C형 95㎟개</v>
          </cell>
          <cell r="B266" t="str">
            <v>압착슬리이브</v>
          </cell>
          <cell r="C266" t="str">
            <v>동압착슬리브-C형 95㎟</v>
          </cell>
          <cell r="D266" t="str">
            <v>개</v>
          </cell>
          <cell r="E266">
            <v>3400</v>
          </cell>
          <cell r="J266">
            <v>3400</v>
          </cell>
          <cell r="K266" t="str">
            <v>인터넷</v>
          </cell>
          <cell r="R266" t="str">
            <v>59350287065</v>
          </cell>
        </row>
        <row r="267">
          <cell r="A267" t="str">
            <v>압착슬리이브동압착슬리브-C형 150㎟개</v>
          </cell>
          <cell r="B267" t="str">
            <v>압착슬리이브</v>
          </cell>
          <cell r="C267" t="str">
            <v>동압착슬리브-C형 150㎟</v>
          </cell>
          <cell r="D267" t="str">
            <v>개</v>
          </cell>
          <cell r="E267">
            <v>4600</v>
          </cell>
          <cell r="J267">
            <v>4600</v>
          </cell>
          <cell r="K267" t="str">
            <v>인터넷</v>
          </cell>
          <cell r="R267" t="str">
            <v>59350287067</v>
          </cell>
        </row>
        <row r="268">
          <cell r="A268" t="str">
            <v>볼트형콘넥터일반형, Φ16개</v>
          </cell>
          <cell r="B268" t="str">
            <v>볼트형콘넥터</v>
          </cell>
          <cell r="C268" t="str">
            <v>일반형, Φ16</v>
          </cell>
          <cell r="D268" t="str">
            <v>개</v>
          </cell>
          <cell r="E268">
            <v>720</v>
          </cell>
          <cell r="F268">
            <v>720</v>
          </cell>
          <cell r="H268">
            <v>1000</v>
          </cell>
          <cell r="J268">
            <v>1000</v>
          </cell>
          <cell r="R268" t="str">
            <v>59400077101</v>
          </cell>
        </row>
        <row r="269">
          <cell r="A269" t="str">
            <v>전동기 결선7.5Kw 이하식</v>
          </cell>
          <cell r="B269" t="str">
            <v>전동기 결선</v>
          </cell>
          <cell r="C269" t="str">
            <v>7.5Kw 이하</v>
          </cell>
          <cell r="D269" t="str">
            <v>식</v>
          </cell>
          <cell r="E269">
            <v>0</v>
          </cell>
          <cell r="R269" t="str">
            <v>MM623882728</v>
          </cell>
        </row>
        <row r="270">
          <cell r="A270" t="str">
            <v>전동기 결선11Kw 이상식</v>
          </cell>
          <cell r="B270" t="str">
            <v>전동기 결선</v>
          </cell>
          <cell r="C270" t="str">
            <v>11Kw 이상</v>
          </cell>
          <cell r="D270" t="str">
            <v>식</v>
          </cell>
          <cell r="E270">
            <v>0</v>
          </cell>
          <cell r="R270" t="str">
            <v>MM623882729</v>
          </cell>
        </row>
        <row r="271">
          <cell r="A271" t="str">
            <v>배전용 완금75-75-6-1400EA</v>
          </cell>
          <cell r="B271" t="str">
            <v>배전용 완금</v>
          </cell>
          <cell r="C271" t="str">
            <v>75-75-6-1400</v>
          </cell>
          <cell r="D271" t="str">
            <v>EA</v>
          </cell>
          <cell r="E271">
            <v>14910</v>
          </cell>
          <cell r="L271">
            <v>14910</v>
          </cell>
          <cell r="M271" t="str">
            <v>986</v>
          </cell>
          <cell r="R271" t="str">
            <v>59751427102</v>
          </cell>
        </row>
        <row r="272">
          <cell r="A272" t="str">
            <v>배전용 완금90-90-9-1800개</v>
          </cell>
          <cell r="B272" t="str">
            <v>배전용 완금</v>
          </cell>
          <cell r="C272" t="str">
            <v>90-90-9-1800</v>
          </cell>
          <cell r="D272" t="str">
            <v>개</v>
          </cell>
          <cell r="E272">
            <v>25000</v>
          </cell>
          <cell r="H272">
            <v>25000</v>
          </cell>
          <cell r="J272">
            <v>30360</v>
          </cell>
          <cell r="L272">
            <v>28743</v>
          </cell>
          <cell r="M272" t="str">
            <v>986</v>
          </cell>
          <cell r="R272" t="str">
            <v>59751427104</v>
          </cell>
        </row>
        <row r="273">
          <cell r="A273" t="str">
            <v>암타이밴드(1방3호)200-250EA</v>
          </cell>
          <cell r="B273" t="str">
            <v>암타이밴드(1방3호)</v>
          </cell>
          <cell r="C273" t="str">
            <v>200-250</v>
          </cell>
          <cell r="D273" t="str">
            <v>EA</v>
          </cell>
          <cell r="E273">
            <v>3800</v>
          </cell>
          <cell r="H273">
            <v>3800</v>
          </cell>
          <cell r="I273" t="str">
            <v>1227</v>
          </cell>
          <cell r="J273">
            <v>4430</v>
          </cell>
          <cell r="K273" t="str">
            <v>909</v>
          </cell>
          <cell r="L273">
            <v>3828</v>
          </cell>
          <cell r="M273" t="str">
            <v>986</v>
          </cell>
          <cell r="R273" t="str">
            <v>59750027702</v>
          </cell>
        </row>
        <row r="274">
          <cell r="A274" t="str">
            <v>완금밴드2방3호-200개</v>
          </cell>
          <cell r="B274" t="str">
            <v>완금밴드</v>
          </cell>
          <cell r="C274" t="str">
            <v>2방3호-200</v>
          </cell>
          <cell r="D274" t="str">
            <v>개</v>
          </cell>
          <cell r="E274">
            <v>20100</v>
          </cell>
          <cell r="H274">
            <v>20100</v>
          </cell>
          <cell r="I274" t="str">
            <v>1227</v>
          </cell>
          <cell r="J274">
            <v>23250</v>
          </cell>
          <cell r="K274" t="str">
            <v>909</v>
          </cell>
          <cell r="L274">
            <v>23268</v>
          </cell>
          <cell r="M274" t="str">
            <v>986</v>
          </cell>
          <cell r="R274" t="str">
            <v>59750027756</v>
          </cell>
        </row>
        <row r="275">
          <cell r="A275" t="str">
            <v>지선밴드3방1호 150-204개</v>
          </cell>
          <cell r="B275" t="str">
            <v>지선밴드</v>
          </cell>
          <cell r="C275" t="str">
            <v>3방1호 150-204</v>
          </cell>
          <cell r="D275" t="str">
            <v>개</v>
          </cell>
          <cell r="E275">
            <v>0</v>
          </cell>
          <cell r="R275" t="str">
            <v>59750027811</v>
          </cell>
        </row>
        <row r="276">
          <cell r="A276" t="str">
            <v>지중선로표시기전규격개</v>
          </cell>
          <cell r="B276" t="str">
            <v>지중선로표시기</v>
          </cell>
          <cell r="C276" t="str">
            <v>전규격</v>
          </cell>
          <cell r="D276" t="str">
            <v>개</v>
          </cell>
          <cell r="E276">
            <v>5400</v>
          </cell>
          <cell r="H276">
            <v>5400</v>
          </cell>
          <cell r="J276">
            <v>5400</v>
          </cell>
          <cell r="R276" t="str">
            <v>MM300041328</v>
          </cell>
        </row>
        <row r="277">
          <cell r="A277" t="str">
            <v>피뢰기18kV, 2.5kA개</v>
          </cell>
          <cell r="B277" t="str">
            <v>피뢰기</v>
          </cell>
          <cell r="C277" t="str">
            <v>18kV, 2.5kA</v>
          </cell>
          <cell r="D277" t="str">
            <v>개</v>
          </cell>
          <cell r="E277">
            <v>160000</v>
          </cell>
          <cell r="J277">
            <v>160000</v>
          </cell>
          <cell r="K277" t="str">
            <v>831</v>
          </cell>
          <cell r="R277" t="str">
            <v>59200037104</v>
          </cell>
        </row>
        <row r="278">
          <cell r="A278" t="str">
            <v>트렌치 커버(3.2t)W 600M</v>
          </cell>
          <cell r="B278" t="str">
            <v>트렌치 커버(3.2t)</v>
          </cell>
          <cell r="C278" t="str">
            <v>W 600</v>
          </cell>
          <cell r="D278" t="str">
            <v>M</v>
          </cell>
          <cell r="E278">
            <v>16800</v>
          </cell>
          <cell r="H278">
            <v>16800</v>
          </cell>
          <cell r="J278">
            <v>16800</v>
          </cell>
          <cell r="R278" t="str">
            <v>MM300012807</v>
          </cell>
        </row>
        <row r="279">
          <cell r="A279" t="str">
            <v>지중선용 가선철물전주용입상관, D130x2mEA</v>
          </cell>
          <cell r="B279" t="str">
            <v>지중선용 가선철물</v>
          </cell>
          <cell r="C279" t="str">
            <v>전주용입상관, D130x2m</v>
          </cell>
          <cell r="D279" t="str">
            <v>EA</v>
          </cell>
          <cell r="E279">
            <v>0</v>
          </cell>
          <cell r="R279" t="str">
            <v>59755057163</v>
          </cell>
        </row>
        <row r="280">
          <cell r="A280" t="str">
            <v>지중선용 가선철물맨홀용발판볼트, 200x330EA</v>
          </cell>
          <cell r="B280" t="str">
            <v>지중선용 가선철물</v>
          </cell>
          <cell r="C280" t="str">
            <v>맨홀용발판볼트, 200x330</v>
          </cell>
          <cell r="D280" t="str">
            <v>EA</v>
          </cell>
          <cell r="E280">
            <v>2000</v>
          </cell>
          <cell r="H280">
            <v>2000</v>
          </cell>
          <cell r="I280" t="str">
            <v>인터넷</v>
          </cell>
          <cell r="J280">
            <v>2000</v>
          </cell>
          <cell r="R280" t="str">
            <v>59755057204</v>
          </cell>
        </row>
        <row r="281">
          <cell r="A281" t="str">
            <v>지중선용 가선철물맨홀용 훅크, 100x250EA</v>
          </cell>
          <cell r="B281" t="str">
            <v>지중선용 가선철물</v>
          </cell>
          <cell r="C281" t="str">
            <v>맨홀용 훅크, 100x250</v>
          </cell>
          <cell r="D281" t="str">
            <v>EA</v>
          </cell>
          <cell r="E281">
            <v>13500</v>
          </cell>
          <cell r="H281">
            <v>13500</v>
          </cell>
          <cell r="J281">
            <v>13500</v>
          </cell>
          <cell r="K281" t="str">
            <v>인터넷</v>
          </cell>
          <cell r="R281" t="str">
            <v>59755057205</v>
          </cell>
        </row>
        <row r="282">
          <cell r="A282" t="str">
            <v>지중선용 가선철물CABLE헤드지지금구,상하부용조</v>
          </cell>
          <cell r="B282" t="str">
            <v>지중선용 가선철물</v>
          </cell>
          <cell r="C282" t="str">
            <v>CABLE헤드지지금구,상하부용</v>
          </cell>
          <cell r="D282" t="str">
            <v>조</v>
          </cell>
          <cell r="E282">
            <v>0</v>
          </cell>
          <cell r="R282" t="str">
            <v>59755057159</v>
          </cell>
        </row>
        <row r="283">
          <cell r="A283" t="str">
            <v>핸드홀수공1호조</v>
          </cell>
          <cell r="B283" t="str">
            <v>핸드홀</v>
          </cell>
          <cell r="C283" t="str">
            <v>수공1호</v>
          </cell>
          <cell r="D283" t="str">
            <v>조</v>
          </cell>
          <cell r="E283">
            <v>85000</v>
          </cell>
          <cell r="H283">
            <v>85000</v>
          </cell>
          <cell r="J283">
            <v>95000</v>
          </cell>
          <cell r="K283" t="str">
            <v>319</v>
          </cell>
          <cell r="L283">
            <v>100000</v>
          </cell>
          <cell r="R283" t="str">
            <v>56300217281</v>
          </cell>
        </row>
        <row r="284">
          <cell r="A284" t="str">
            <v>맨홀1000x1000x1000조</v>
          </cell>
          <cell r="B284" t="str">
            <v>맨홀</v>
          </cell>
          <cell r="C284" t="str">
            <v>1000x1000x1000</v>
          </cell>
          <cell r="D284" t="str">
            <v>조</v>
          </cell>
          <cell r="E284">
            <v>190000</v>
          </cell>
          <cell r="H284">
            <v>200000</v>
          </cell>
          <cell r="J284">
            <v>205000</v>
          </cell>
          <cell r="K284" t="str">
            <v>319</v>
          </cell>
          <cell r="L284">
            <v>190000</v>
          </cell>
          <cell r="R284" t="str">
            <v>56300217297</v>
          </cell>
        </row>
        <row r="285">
          <cell r="A285" t="str">
            <v>맨홀1500x1500x1500조</v>
          </cell>
          <cell r="B285" t="str">
            <v>맨홀</v>
          </cell>
          <cell r="C285" t="str">
            <v>1500x1500x1500</v>
          </cell>
          <cell r="D285" t="str">
            <v>조</v>
          </cell>
          <cell r="E285">
            <v>350000</v>
          </cell>
          <cell r="H285">
            <v>470000</v>
          </cell>
          <cell r="J285">
            <v>390000</v>
          </cell>
          <cell r="K285" t="str">
            <v>319</v>
          </cell>
          <cell r="L285">
            <v>350000</v>
          </cell>
          <cell r="R285" t="str">
            <v>56300217299</v>
          </cell>
        </row>
        <row r="286">
          <cell r="A286" t="str">
            <v>맨홀뚜껑(철개)회주철, Φ900, 송배전조</v>
          </cell>
          <cell r="B286" t="str">
            <v>맨홀뚜껑(철개)</v>
          </cell>
          <cell r="C286" t="str">
            <v>회주철, Φ900, 송배전</v>
          </cell>
          <cell r="D286" t="str">
            <v>조</v>
          </cell>
          <cell r="E286">
            <v>385000</v>
          </cell>
          <cell r="H286">
            <v>385000</v>
          </cell>
          <cell r="R286" t="str">
            <v>56800447351</v>
          </cell>
        </row>
        <row r="287">
          <cell r="A287" t="str">
            <v>맨홀뚜껑(철개)회주철, Φ600, 통신일반용조</v>
          </cell>
          <cell r="B287" t="str">
            <v>맨홀뚜껑(철개)</v>
          </cell>
          <cell r="C287" t="str">
            <v>회주철, Φ600, 통신일반용</v>
          </cell>
          <cell r="D287" t="str">
            <v>조</v>
          </cell>
          <cell r="E287">
            <v>165000</v>
          </cell>
          <cell r="H287">
            <v>165000</v>
          </cell>
          <cell r="R287" t="str">
            <v>56800447401</v>
          </cell>
        </row>
        <row r="288">
          <cell r="A288" t="str">
            <v>수공철개1120x620x135(KS규격)개</v>
          </cell>
          <cell r="B288" t="str">
            <v>수공철개</v>
          </cell>
          <cell r="C288" t="str">
            <v>1120x620x135(KS규격)</v>
          </cell>
          <cell r="D288" t="str">
            <v>개</v>
          </cell>
          <cell r="E288">
            <v>0</v>
          </cell>
          <cell r="R288" t="str">
            <v>56300207102</v>
          </cell>
        </row>
        <row r="289">
          <cell r="A289" t="str">
            <v>베이스프레이트250x250x6TEA</v>
          </cell>
          <cell r="B289" t="str">
            <v>베이스프레이트</v>
          </cell>
          <cell r="C289" t="str">
            <v>250x250x6T</v>
          </cell>
          <cell r="D289" t="str">
            <v>EA</v>
          </cell>
          <cell r="E289">
            <v>4938</v>
          </cell>
          <cell r="H289">
            <v>4938</v>
          </cell>
          <cell r="I289" t="str">
            <v>86</v>
          </cell>
          <cell r="J289">
            <v>4938</v>
          </cell>
          <cell r="K289" t="str">
            <v>86</v>
          </cell>
          <cell r="R289" t="str">
            <v>95150557101</v>
          </cell>
        </row>
        <row r="290">
          <cell r="A290" t="str">
            <v>열연강판6tkg</v>
          </cell>
          <cell r="B290" t="str">
            <v>열연강판</v>
          </cell>
          <cell r="C290" t="str">
            <v>6t</v>
          </cell>
          <cell r="D290" t="str">
            <v>kg</v>
          </cell>
          <cell r="E290">
            <v>1266</v>
          </cell>
          <cell r="H290">
            <v>1266</v>
          </cell>
          <cell r="I290" t="str">
            <v>86</v>
          </cell>
          <cell r="J290">
            <v>1266</v>
          </cell>
          <cell r="K290" t="str">
            <v>86</v>
          </cell>
          <cell r="R290" t="str">
            <v>95150607001</v>
          </cell>
        </row>
        <row r="291">
          <cell r="A291" t="str">
            <v>ㄷ형강75x40x4Tkg</v>
          </cell>
          <cell r="B291" t="str">
            <v>ㄷ형강</v>
          </cell>
          <cell r="C291" t="str">
            <v>75x40x4T</v>
          </cell>
          <cell r="D291" t="str">
            <v>kg</v>
          </cell>
          <cell r="E291">
            <v>890</v>
          </cell>
          <cell r="H291">
            <v>990</v>
          </cell>
          <cell r="I291" t="str">
            <v>77</v>
          </cell>
          <cell r="J291">
            <v>890</v>
          </cell>
          <cell r="K291" t="str">
            <v>77</v>
          </cell>
          <cell r="R291" t="str">
            <v>95200027092</v>
          </cell>
        </row>
        <row r="292">
          <cell r="A292" t="str">
            <v>6각너트M10개</v>
          </cell>
          <cell r="B292" t="str">
            <v>6각너트</v>
          </cell>
          <cell r="C292" t="str">
            <v>M10</v>
          </cell>
          <cell r="D292" t="str">
            <v>개</v>
          </cell>
          <cell r="E292">
            <v>25</v>
          </cell>
          <cell r="H292">
            <v>25</v>
          </cell>
          <cell r="I292" t="str">
            <v>95</v>
          </cell>
          <cell r="J292">
            <v>27</v>
          </cell>
          <cell r="K292" t="str">
            <v>117</v>
          </cell>
          <cell r="R292" t="str">
            <v>53100027003</v>
          </cell>
        </row>
        <row r="293">
          <cell r="A293" t="str">
            <v>6각너트M12EA</v>
          </cell>
          <cell r="B293" t="str">
            <v>6각너트</v>
          </cell>
          <cell r="C293" t="str">
            <v>M12</v>
          </cell>
          <cell r="D293" t="str">
            <v>EA</v>
          </cell>
          <cell r="E293">
            <v>36</v>
          </cell>
          <cell r="H293">
            <v>36</v>
          </cell>
          <cell r="I293" t="str">
            <v>95</v>
          </cell>
          <cell r="J293">
            <v>40</v>
          </cell>
          <cell r="K293" t="str">
            <v>117</v>
          </cell>
          <cell r="R293" t="str">
            <v>53100028502</v>
          </cell>
        </row>
        <row r="294">
          <cell r="A294" t="str">
            <v>와샤M15EA</v>
          </cell>
          <cell r="B294" t="str">
            <v>와샤</v>
          </cell>
          <cell r="C294" t="str">
            <v>M15</v>
          </cell>
          <cell r="D294" t="str">
            <v>EA</v>
          </cell>
          <cell r="E294">
            <v>34</v>
          </cell>
          <cell r="H294">
            <v>34</v>
          </cell>
          <cell r="I294" t="str">
            <v>91</v>
          </cell>
          <cell r="J294">
            <v>35</v>
          </cell>
          <cell r="K294" t="str">
            <v>117</v>
          </cell>
          <cell r="R294" t="str">
            <v>53100327062</v>
          </cell>
        </row>
        <row r="295">
          <cell r="A295" t="str">
            <v>스프링와샤D10EA</v>
          </cell>
          <cell r="B295" t="str">
            <v>스프링와샤</v>
          </cell>
          <cell r="C295" t="str">
            <v>D10</v>
          </cell>
          <cell r="D295" t="str">
            <v>EA</v>
          </cell>
          <cell r="E295">
            <v>8</v>
          </cell>
          <cell r="H295">
            <v>9</v>
          </cell>
          <cell r="I295" t="str">
            <v>91</v>
          </cell>
          <cell r="J295">
            <v>8</v>
          </cell>
          <cell r="K295" t="str">
            <v>117</v>
          </cell>
          <cell r="R295" t="str">
            <v>52100327001</v>
          </cell>
        </row>
        <row r="296">
          <cell r="A296" t="str">
            <v>철못일반 못 N 75KG</v>
          </cell>
          <cell r="B296" t="str">
            <v>철못</v>
          </cell>
          <cell r="C296" t="str">
            <v>일반 못 N 75</v>
          </cell>
          <cell r="D296" t="str">
            <v>KG</v>
          </cell>
          <cell r="E296">
            <v>850</v>
          </cell>
          <cell r="F296">
            <v>850</v>
          </cell>
          <cell r="H296">
            <v>1437.4</v>
          </cell>
          <cell r="I296" t="str">
            <v>67</v>
          </cell>
          <cell r="J296">
            <v>1000</v>
          </cell>
          <cell r="K296" t="str">
            <v>106(1)</v>
          </cell>
          <cell r="R296" t="str">
            <v>53150047131</v>
          </cell>
        </row>
        <row r="297">
          <cell r="A297" t="str">
            <v>아연도강연선2.6mmx7kg</v>
          </cell>
          <cell r="B297" t="str">
            <v>아연도강연선</v>
          </cell>
          <cell r="C297" t="str">
            <v>2.6mmx7</v>
          </cell>
          <cell r="D297" t="str">
            <v>kg</v>
          </cell>
          <cell r="E297">
            <v>960</v>
          </cell>
          <cell r="H297">
            <v>1970</v>
          </cell>
          <cell r="I297" t="str">
            <v>67</v>
          </cell>
          <cell r="J297">
            <v>960</v>
          </cell>
          <cell r="R297" t="str">
            <v>95050017001</v>
          </cell>
        </row>
        <row r="298">
          <cell r="A298" t="str">
            <v>턴버클용융아연도, 비단조, 16D개</v>
          </cell>
          <cell r="B298" t="str">
            <v>턴버클</v>
          </cell>
          <cell r="C298" t="str">
            <v>용융아연도, 비단조, 16D</v>
          </cell>
          <cell r="D298" t="str">
            <v>개</v>
          </cell>
          <cell r="E298">
            <v>6480</v>
          </cell>
          <cell r="H298">
            <v>6480</v>
          </cell>
          <cell r="I298" t="str">
            <v>589</v>
          </cell>
          <cell r="J298">
            <v>6480</v>
          </cell>
          <cell r="K298" t="str">
            <v>593</v>
          </cell>
          <cell r="R298" t="str">
            <v>53401307101</v>
          </cell>
        </row>
        <row r="299">
          <cell r="A299" t="str">
            <v>각재(角材)외송(㎥)㎥</v>
          </cell>
          <cell r="B299" t="str">
            <v>각재(角材)</v>
          </cell>
          <cell r="C299" t="str">
            <v>외송(㎥)</v>
          </cell>
          <cell r="D299" t="str">
            <v>㎥</v>
          </cell>
          <cell r="E299">
            <v>257201</v>
          </cell>
          <cell r="F299">
            <v>330480</v>
          </cell>
          <cell r="H299">
            <v>432098.8</v>
          </cell>
          <cell r="I299" t="str">
            <v>139</v>
          </cell>
          <cell r="J299">
            <v>257201</v>
          </cell>
          <cell r="K299" t="str">
            <v>163(1)</v>
          </cell>
          <cell r="R299" t="str">
            <v>55100027011</v>
          </cell>
        </row>
        <row r="300">
          <cell r="A300" t="str">
            <v>내수합판1급, 12×1220×2440mm㎡</v>
          </cell>
          <cell r="B300" t="str">
            <v>내수합판</v>
          </cell>
          <cell r="C300" t="str">
            <v>1급, 12×1220×2440mm</v>
          </cell>
          <cell r="D300" t="str">
            <v>㎡</v>
          </cell>
          <cell r="E300">
            <v>26200</v>
          </cell>
          <cell r="F300">
            <v>0</v>
          </cell>
          <cell r="H300">
            <v>26200</v>
          </cell>
          <cell r="I300" t="str">
            <v>681</v>
          </cell>
          <cell r="J300">
            <v>26400</v>
          </cell>
          <cell r="K300" t="str">
            <v>361(2)</v>
          </cell>
          <cell r="R300" t="str">
            <v>55300057061</v>
          </cell>
        </row>
        <row r="301">
          <cell r="A301" t="str">
            <v>모래서울, 상차도㎥</v>
          </cell>
          <cell r="B301" t="str">
            <v>모래</v>
          </cell>
          <cell r="C301" t="str">
            <v>서울, 상차도</v>
          </cell>
          <cell r="D301" t="str">
            <v>㎥</v>
          </cell>
          <cell r="E301">
            <v>22000</v>
          </cell>
          <cell r="H301">
            <v>22000</v>
          </cell>
          <cell r="I301" t="str">
            <v>125</v>
          </cell>
          <cell r="J301">
            <v>25000</v>
          </cell>
          <cell r="K301" t="str">
            <v>135</v>
          </cell>
          <cell r="R301" t="str">
            <v>56100017002</v>
          </cell>
        </row>
        <row r="302">
          <cell r="A302" t="str">
            <v>박리제목재용(수성)ℓ</v>
          </cell>
          <cell r="B302" t="str">
            <v>박리제</v>
          </cell>
          <cell r="C302" t="str">
            <v>목재용(수성)</v>
          </cell>
          <cell r="D302" t="str">
            <v>ℓ</v>
          </cell>
          <cell r="E302">
            <v>1250</v>
          </cell>
          <cell r="H302">
            <v>1250</v>
          </cell>
          <cell r="I302" t="str">
            <v>151</v>
          </cell>
          <cell r="J302">
            <v>1600</v>
          </cell>
          <cell r="K302">
            <v>166</v>
          </cell>
          <cell r="R302" t="str">
            <v>54400677001</v>
          </cell>
        </row>
        <row r="303">
          <cell r="A303" t="str">
            <v>시멘트분공장도(kg)kg</v>
          </cell>
          <cell r="B303" t="str">
            <v>시멘트</v>
          </cell>
          <cell r="C303" t="str">
            <v>분공장도(kg)</v>
          </cell>
          <cell r="D303" t="str">
            <v>kg</v>
          </cell>
          <cell r="E303">
            <v>86</v>
          </cell>
          <cell r="H303">
            <v>86</v>
          </cell>
          <cell r="I303" t="str">
            <v>125</v>
          </cell>
          <cell r="J303">
            <v>86</v>
          </cell>
          <cell r="K303" t="str">
            <v>125</v>
          </cell>
          <cell r="R303" t="str">
            <v>56100087101</v>
          </cell>
        </row>
        <row r="304">
          <cell r="A304" t="str">
            <v>자갈서울, 상차도㎥</v>
          </cell>
          <cell r="B304" t="str">
            <v>자갈</v>
          </cell>
          <cell r="C304" t="str">
            <v>서울, 상차도</v>
          </cell>
          <cell r="D304" t="str">
            <v>㎥</v>
          </cell>
          <cell r="E304">
            <v>21000</v>
          </cell>
          <cell r="H304">
            <v>21000</v>
          </cell>
          <cell r="I304" t="str">
            <v>125</v>
          </cell>
          <cell r="J304">
            <v>25000</v>
          </cell>
          <cell r="K304" t="str">
            <v>135</v>
          </cell>
          <cell r="R304" t="str">
            <v>56100047001</v>
          </cell>
        </row>
        <row r="305">
          <cell r="A305" t="str">
            <v>철선어니일링, 4.0㎜kg</v>
          </cell>
          <cell r="B305" t="str">
            <v>철선</v>
          </cell>
          <cell r="C305" t="str">
            <v>어니일링, 4.0㎜</v>
          </cell>
          <cell r="D305" t="str">
            <v>kg</v>
          </cell>
          <cell r="E305">
            <v>1240</v>
          </cell>
          <cell r="F305">
            <v>0</v>
          </cell>
          <cell r="H305">
            <v>1240</v>
          </cell>
          <cell r="I305" t="str">
            <v>66</v>
          </cell>
          <cell r="J305">
            <v>1300</v>
          </cell>
          <cell r="K305" t="str">
            <v>106(1)</v>
          </cell>
          <cell r="R305" t="str">
            <v>95050017111</v>
          </cell>
        </row>
        <row r="306">
          <cell r="A306" t="str">
            <v>Expansion Joint이완수축방지용(알루미늄)EA</v>
          </cell>
          <cell r="B306" t="str">
            <v>Expansion Joint</v>
          </cell>
          <cell r="C306" t="str">
            <v>이완수축방지용(알루미늄)</v>
          </cell>
          <cell r="D306" t="str">
            <v>EA</v>
          </cell>
          <cell r="E306">
            <v>1900</v>
          </cell>
          <cell r="H306">
            <v>2100</v>
          </cell>
          <cell r="I306" t="str">
            <v>조인</v>
          </cell>
          <cell r="J306">
            <v>1900</v>
          </cell>
          <cell r="K306" t="str">
            <v>티지오</v>
          </cell>
          <cell r="L306">
            <v>2200</v>
          </cell>
          <cell r="M306" t="str">
            <v>가인</v>
          </cell>
          <cell r="R306" t="str">
            <v>MM627686170</v>
          </cell>
        </row>
        <row r="307">
          <cell r="A307" t="str">
            <v>도선지지금구S1 (알루미늄)EA</v>
          </cell>
          <cell r="B307" t="str">
            <v>도선지지금구</v>
          </cell>
          <cell r="C307" t="str">
            <v>S1 (알루미늄)</v>
          </cell>
          <cell r="D307" t="str">
            <v>EA</v>
          </cell>
          <cell r="E307">
            <v>9457</v>
          </cell>
          <cell r="H307">
            <v>10157</v>
          </cell>
          <cell r="I307" t="str">
            <v>조인</v>
          </cell>
          <cell r="J307">
            <v>9457</v>
          </cell>
          <cell r="K307" t="str">
            <v>티지오</v>
          </cell>
          <cell r="L307">
            <v>10557</v>
          </cell>
          <cell r="M307" t="str">
            <v>가인</v>
          </cell>
          <cell r="R307" t="str">
            <v>MM627686171</v>
          </cell>
        </row>
        <row r="308">
          <cell r="A308" t="str">
            <v>MOLDMEDIUMEA</v>
          </cell>
          <cell r="B308" t="str">
            <v>MOLD</v>
          </cell>
          <cell r="C308" t="str">
            <v>MEDIUM</v>
          </cell>
          <cell r="D308" t="str">
            <v>EA</v>
          </cell>
          <cell r="E308">
            <v>55000</v>
          </cell>
          <cell r="H308">
            <v>55000</v>
          </cell>
          <cell r="I308" t="str">
            <v>1188</v>
          </cell>
          <cell r="R308" t="str">
            <v>MM628528114</v>
          </cell>
        </row>
        <row r="309">
          <cell r="A309" t="str">
            <v>HANDLE CLAMPMEDIUMEA</v>
          </cell>
          <cell r="B309" t="str">
            <v>HANDLE CLAMP</v>
          </cell>
          <cell r="C309" t="str">
            <v>MEDIUM</v>
          </cell>
          <cell r="D309" t="str">
            <v>EA</v>
          </cell>
          <cell r="E309">
            <v>50000</v>
          </cell>
          <cell r="H309">
            <v>50000</v>
          </cell>
          <cell r="I309" t="str">
            <v>1188</v>
          </cell>
          <cell r="R309" t="str">
            <v>MM628528117</v>
          </cell>
        </row>
        <row r="310">
          <cell r="A310" t="str">
            <v>POWDER(WELD METAL)#185EA</v>
          </cell>
          <cell r="B310" t="str">
            <v>POWDER(WELD METAL)</v>
          </cell>
          <cell r="C310" t="str">
            <v>#185</v>
          </cell>
          <cell r="D310" t="str">
            <v>EA</v>
          </cell>
          <cell r="E310">
            <v>6500</v>
          </cell>
          <cell r="H310">
            <v>6500</v>
          </cell>
          <cell r="I310" t="str">
            <v>1188</v>
          </cell>
          <cell r="R310" t="str">
            <v>MM628528127</v>
          </cell>
        </row>
        <row r="311">
          <cell r="A311" t="str">
            <v>FLINT GUN EA</v>
          </cell>
          <cell r="B311" t="str">
            <v>FLINT GUN</v>
          </cell>
          <cell r="C311" t="str">
            <v xml:space="preserve"> </v>
          </cell>
          <cell r="D311" t="str">
            <v>EA</v>
          </cell>
          <cell r="E311">
            <v>13000</v>
          </cell>
          <cell r="H311">
            <v>13000</v>
          </cell>
          <cell r="I311" t="str">
            <v>1188</v>
          </cell>
          <cell r="R311" t="str">
            <v>MM628528129</v>
          </cell>
        </row>
        <row r="312">
          <cell r="A312" t="str">
            <v>접속용접SET</v>
          </cell>
          <cell r="B312" t="str">
            <v>접속</v>
          </cell>
          <cell r="C312" t="str">
            <v>용접</v>
          </cell>
          <cell r="D312" t="str">
            <v>SET</v>
          </cell>
          <cell r="E312">
            <v>0</v>
          </cell>
          <cell r="R312" t="str">
            <v>MM628528131</v>
          </cell>
        </row>
        <row r="313">
          <cell r="A313" t="str">
            <v>접지선접속(슬리브)슬리브 C TYPEEA</v>
          </cell>
          <cell r="B313" t="str">
            <v>접지선접속(슬리브)</v>
          </cell>
          <cell r="C313" t="str">
            <v>슬리브 C TYPE</v>
          </cell>
          <cell r="D313" t="str">
            <v>EA</v>
          </cell>
          <cell r="E313">
            <v>3200</v>
          </cell>
          <cell r="H313">
            <v>3200</v>
          </cell>
          <cell r="I313" t="str">
            <v>1188</v>
          </cell>
          <cell r="R313" t="str">
            <v>MM628530017</v>
          </cell>
        </row>
        <row r="314">
          <cell r="A314" t="str">
            <v>조명기구 TYPE [A]LED 50W/1(매입평판등)SET</v>
          </cell>
          <cell r="B314" t="str">
            <v>조명기구 TYPE [A]</v>
          </cell>
          <cell r="C314" t="str">
            <v>LED 50W/1(매입평판등)</v>
          </cell>
          <cell r="D314" t="str">
            <v>SET</v>
          </cell>
          <cell r="E314">
            <v>195455</v>
          </cell>
          <cell r="J314">
            <v>195455</v>
          </cell>
          <cell r="K314" t="str">
            <v>썬래이</v>
          </cell>
          <cell r="R314" t="str">
            <v>MM630886623</v>
          </cell>
        </row>
        <row r="315">
          <cell r="A315" t="str">
            <v>조명기구 TYPE [B]LED 40W/1(파이프펜던트)SET</v>
          </cell>
          <cell r="B315" t="str">
            <v>조명기구 TYPE [B]</v>
          </cell>
          <cell r="C315" t="str">
            <v>LED 40W/1(파이프펜던트)</v>
          </cell>
          <cell r="D315" t="str">
            <v>SET</v>
          </cell>
          <cell r="E315">
            <v>147273</v>
          </cell>
          <cell r="J315">
            <v>147273</v>
          </cell>
          <cell r="K315" t="str">
            <v>썬래이</v>
          </cell>
          <cell r="R315" t="str">
            <v>MM630886624</v>
          </cell>
        </row>
        <row r="316">
          <cell r="A316" t="str">
            <v>조명기구 TYPE [C]LED 15W/1(다운라이트)SET</v>
          </cell>
          <cell r="B316" t="str">
            <v>조명기구 TYPE [C]</v>
          </cell>
          <cell r="C316" t="str">
            <v>LED 15W/1(다운라이트)</v>
          </cell>
          <cell r="D316" t="str">
            <v>SET</v>
          </cell>
          <cell r="E316">
            <v>68182</v>
          </cell>
          <cell r="J316">
            <v>68182</v>
          </cell>
          <cell r="K316" t="str">
            <v>썬래이</v>
          </cell>
          <cell r="R316" t="str">
            <v>MM630886625</v>
          </cell>
        </row>
        <row r="317">
          <cell r="A317" t="str">
            <v>조명기구 TYPE [D]LED 10W/1(망벽부등)SET</v>
          </cell>
          <cell r="B317" t="str">
            <v>조명기구 TYPE [D]</v>
          </cell>
          <cell r="C317" t="str">
            <v>LED 10W/1(망벽부등)</v>
          </cell>
          <cell r="D317" t="str">
            <v>SET</v>
          </cell>
          <cell r="E317">
            <v>84545</v>
          </cell>
          <cell r="J317">
            <v>84545</v>
          </cell>
          <cell r="K317" t="str">
            <v>썬래이</v>
          </cell>
          <cell r="R317" t="str">
            <v>MM630886626</v>
          </cell>
        </row>
        <row r="318">
          <cell r="A318" t="str">
            <v>조명기구 TYPE [E]LED 10W/1(원형직부등)SET</v>
          </cell>
          <cell r="B318" t="str">
            <v>조명기구 TYPE [E]</v>
          </cell>
          <cell r="C318" t="str">
            <v>LED 10W/1(원형직부등)</v>
          </cell>
          <cell r="D318" t="str">
            <v>SET</v>
          </cell>
          <cell r="E318">
            <v>82727</v>
          </cell>
          <cell r="J318">
            <v>82727</v>
          </cell>
          <cell r="K318" t="str">
            <v>썬래이</v>
          </cell>
          <cell r="R318" t="str">
            <v>MM630886627</v>
          </cell>
        </row>
        <row r="319">
          <cell r="A319" t="str">
            <v>조명기구 TYPE [F]LED 160W/1(투광등)SET</v>
          </cell>
          <cell r="B319" t="str">
            <v>조명기구 TYPE [F]</v>
          </cell>
          <cell r="C319" t="str">
            <v>LED 160W/1(투광등)</v>
          </cell>
          <cell r="D319" t="str">
            <v>SET</v>
          </cell>
          <cell r="E319">
            <v>1363636</v>
          </cell>
          <cell r="J319">
            <v>1363636</v>
          </cell>
          <cell r="K319" t="str">
            <v>썬래이</v>
          </cell>
          <cell r="R319" t="str">
            <v>MM630886628</v>
          </cell>
        </row>
        <row r="320">
          <cell r="A320" t="str">
            <v>조명기구 TYPE [G]FPL 55W/6(사각거실등)SET</v>
          </cell>
          <cell r="B320" t="str">
            <v>조명기구 TYPE [G]</v>
          </cell>
          <cell r="C320" t="str">
            <v>FPL 55W/6(사각거실등)</v>
          </cell>
          <cell r="D320" t="str">
            <v>SET</v>
          </cell>
          <cell r="E320">
            <v>114545</v>
          </cell>
          <cell r="J320">
            <v>114545</v>
          </cell>
          <cell r="K320" t="str">
            <v>썬래이</v>
          </cell>
          <cell r="R320" t="str">
            <v>MM630886629</v>
          </cell>
        </row>
        <row r="321">
          <cell r="A321" t="str">
            <v>조명기구 TYPE [H]FPL 36W/3(방등)SET</v>
          </cell>
          <cell r="B321" t="str">
            <v>조명기구 TYPE [H]</v>
          </cell>
          <cell r="C321" t="str">
            <v>FPL 36W/3(방등)</v>
          </cell>
          <cell r="D321" t="str">
            <v>SET</v>
          </cell>
          <cell r="E321">
            <v>86364</v>
          </cell>
          <cell r="J321">
            <v>86364</v>
          </cell>
          <cell r="K321" t="str">
            <v>썬래이</v>
          </cell>
          <cell r="R321" t="str">
            <v>MM630886630</v>
          </cell>
        </row>
        <row r="322">
          <cell r="A322" t="str">
            <v>조명기구 TYPE [I]FPL 36W/2(방등)SET</v>
          </cell>
          <cell r="B322" t="str">
            <v>조명기구 TYPE [I]</v>
          </cell>
          <cell r="C322" t="str">
            <v>FPL 36W/2(방등)</v>
          </cell>
          <cell r="D322" t="str">
            <v>SET</v>
          </cell>
          <cell r="E322">
            <v>86364</v>
          </cell>
          <cell r="J322">
            <v>86364</v>
          </cell>
          <cell r="K322" t="str">
            <v>썬래이</v>
          </cell>
          <cell r="R322" t="str">
            <v>MM630886631</v>
          </cell>
        </row>
        <row r="323">
          <cell r="A323" t="str">
            <v>조명기구 TYPE [J]FPL 36W/2(주방등)SET</v>
          </cell>
          <cell r="B323" t="str">
            <v>조명기구 TYPE [J]</v>
          </cell>
          <cell r="C323" t="str">
            <v>FPL 36W/2(주방등)</v>
          </cell>
          <cell r="D323" t="str">
            <v>SET</v>
          </cell>
          <cell r="E323">
            <v>50000</v>
          </cell>
          <cell r="J323">
            <v>50000</v>
          </cell>
          <cell r="K323" t="str">
            <v>썬래이</v>
          </cell>
          <cell r="R323" t="str">
            <v>MM630886632</v>
          </cell>
        </row>
        <row r="324">
          <cell r="A324" t="str">
            <v>조명기구 TYPE [K]LED 10W/2(식탁등)SET</v>
          </cell>
          <cell r="B324" t="str">
            <v>조명기구 TYPE [K]</v>
          </cell>
          <cell r="C324" t="str">
            <v>LED 10W/2(식탁등)</v>
          </cell>
          <cell r="D324" t="str">
            <v>SET</v>
          </cell>
          <cell r="E324">
            <v>159091</v>
          </cell>
          <cell r="J324">
            <v>159091</v>
          </cell>
          <cell r="K324" t="str">
            <v>썬래이</v>
          </cell>
          <cell r="R324" t="str">
            <v>MM630886633</v>
          </cell>
        </row>
        <row r="325">
          <cell r="A325" t="str">
            <v>조명기구 TYPE [L]FPL 36W/1(욕실벽부등)SET</v>
          </cell>
          <cell r="B325" t="str">
            <v>조명기구 TYPE [L]</v>
          </cell>
          <cell r="C325" t="str">
            <v>FPL 36W/1(욕실벽부등)</v>
          </cell>
          <cell r="D325" t="str">
            <v>SET</v>
          </cell>
          <cell r="E325">
            <v>100000</v>
          </cell>
          <cell r="J325">
            <v>100000</v>
          </cell>
          <cell r="K325" t="str">
            <v>썬래이</v>
          </cell>
          <cell r="R325" t="str">
            <v>MM630886634</v>
          </cell>
        </row>
        <row r="326">
          <cell r="A326" t="str">
            <v>조명기구 TYPE [M]LED 2W/2(비상라이트)SET</v>
          </cell>
          <cell r="B326" t="str">
            <v>조명기구 TYPE [M]</v>
          </cell>
          <cell r="C326" t="str">
            <v>LED 2W/2(비상라이트)</v>
          </cell>
          <cell r="D326" t="str">
            <v>SET</v>
          </cell>
          <cell r="E326">
            <v>218182</v>
          </cell>
          <cell r="J326">
            <v>218182</v>
          </cell>
          <cell r="K326" t="str">
            <v>썬래이</v>
          </cell>
          <cell r="R326" t="str">
            <v>MM630886635</v>
          </cell>
        </row>
        <row r="327">
          <cell r="A327" t="str">
            <v>조명기구 TYPE [O]LED 10W/1(벽부등)SET</v>
          </cell>
          <cell r="B327" t="str">
            <v>조명기구 TYPE [O]</v>
          </cell>
          <cell r="C327" t="str">
            <v>LED 10W/1(벽부등)</v>
          </cell>
          <cell r="D327" t="str">
            <v>SET</v>
          </cell>
          <cell r="E327">
            <v>77273</v>
          </cell>
          <cell r="J327">
            <v>77273</v>
          </cell>
          <cell r="K327" t="str">
            <v>썬래이</v>
          </cell>
          <cell r="R327" t="str">
            <v>MM630886636</v>
          </cell>
        </row>
        <row r="328">
          <cell r="A328" t="str">
            <v>조명기구 TYPE [P]LED 10W/1(센서직부등)SET</v>
          </cell>
          <cell r="B328" t="str">
            <v>조명기구 TYPE [P]</v>
          </cell>
          <cell r="C328" t="str">
            <v>LED 10W/1(센서직부등)</v>
          </cell>
          <cell r="D328" t="str">
            <v>SET</v>
          </cell>
          <cell r="E328">
            <v>80000</v>
          </cell>
          <cell r="J328">
            <v>80000</v>
          </cell>
          <cell r="K328" t="str">
            <v>썬래이</v>
          </cell>
          <cell r="R328" t="str">
            <v>MM630886637</v>
          </cell>
        </row>
        <row r="329">
          <cell r="A329" t="str">
            <v>조명기구 TYPE [AE]LED 50W/1(매입평판등)배터리SET</v>
          </cell>
          <cell r="B329" t="str">
            <v>조명기구 TYPE [AE]</v>
          </cell>
          <cell r="C329" t="str">
            <v>LED 50W/1(매입평판등)배터리</v>
          </cell>
          <cell r="D329" t="str">
            <v>SET</v>
          </cell>
          <cell r="E329">
            <v>272727</v>
          </cell>
          <cell r="J329">
            <v>272727</v>
          </cell>
          <cell r="K329" t="str">
            <v>썬래이</v>
          </cell>
          <cell r="R329" t="str">
            <v>MM630886638</v>
          </cell>
        </row>
        <row r="330">
          <cell r="A330" t="str">
            <v>23KV동심난연케이블(철거)22.9kV,F-CN/CO,수밀,1x60㎟M</v>
          </cell>
          <cell r="B330" t="str">
            <v>23KV동심난연케이블(철거)</v>
          </cell>
          <cell r="C330" t="str">
            <v>22.9kV,F-CN/CO,수밀,1x60㎟</v>
          </cell>
          <cell r="D330" t="str">
            <v>M</v>
          </cell>
          <cell r="E330">
            <v>0</v>
          </cell>
          <cell r="R330" t="str">
            <v>MM630886990</v>
          </cell>
        </row>
        <row r="331">
          <cell r="A331" t="str">
            <v>고압 가교PE 난연케이블(철거)6/10Kv F-CV 1C×35㎟M</v>
          </cell>
          <cell r="B331" t="str">
            <v>고압 가교PE 난연케이블(철거)</v>
          </cell>
          <cell r="C331" t="str">
            <v>6/10Kv F-CV 1C×35㎟</v>
          </cell>
          <cell r="D331" t="str">
            <v>M</v>
          </cell>
          <cell r="E331">
            <v>0</v>
          </cell>
          <cell r="R331" t="str">
            <v>MM630886991</v>
          </cell>
        </row>
        <row r="332">
          <cell r="A332" t="str">
            <v>고압 가교PE 난연케이블(철거)6/10Kv F-CV 1C×70㎟M</v>
          </cell>
          <cell r="B332" t="str">
            <v>고압 가교PE 난연케이블(철거)</v>
          </cell>
          <cell r="C332" t="str">
            <v>6/10Kv F-CV 1C×70㎟</v>
          </cell>
          <cell r="D332" t="str">
            <v>M</v>
          </cell>
          <cell r="E332">
            <v>0</v>
          </cell>
          <cell r="R332" t="str">
            <v>MM630886992</v>
          </cell>
        </row>
        <row r="333">
          <cell r="A333" t="str">
            <v>피뢰침지지대SUS 500 mm식</v>
          </cell>
          <cell r="B333" t="str">
            <v>피뢰침지지대</v>
          </cell>
          <cell r="C333" t="str">
            <v>SUS 500 mm</v>
          </cell>
          <cell r="D333" t="str">
            <v>식</v>
          </cell>
          <cell r="E333">
            <v>210000</v>
          </cell>
          <cell r="J333">
            <v>210000</v>
          </cell>
          <cell r="R333" t="str">
            <v>MM630887600</v>
          </cell>
        </row>
        <row r="334">
          <cell r="A334" t="str">
            <v>피뢰침지지대SUS 4000 mm식</v>
          </cell>
          <cell r="B334" t="str">
            <v>피뢰침지지대</v>
          </cell>
          <cell r="C334" t="str">
            <v>SUS 4000 mm</v>
          </cell>
          <cell r="D334" t="str">
            <v>식</v>
          </cell>
          <cell r="E334">
            <v>500000</v>
          </cell>
          <cell r="J334">
            <v>500000</v>
          </cell>
          <cell r="R334" t="str">
            <v>MM630887601</v>
          </cell>
        </row>
        <row r="335">
          <cell r="A335" t="str">
            <v>피뢰침지지대SUS 4500 mm식</v>
          </cell>
          <cell r="B335" t="str">
            <v>피뢰침지지대</v>
          </cell>
          <cell r="C335" t="str">
            <v>SUS 4500 mm</v>
          </cell>
          <cell r="D335" t="str">
            <v>식</v>
          </cell>
          <cell r="E335">
            <v>520000</v>
          </cell>
          <cell r="J335">
            <v>520000</v>
          </cell>
          <cell r="R335" t="str">
            <v>MM630887602</v>
          </cell>
        </row>
        <row r="336">
          <cell r="A336" t="str">
            <v>특고압반EHV-1면</v>
          </cell>
          <cell r="B336" t="str">
            <v>특고압반</v>
          </cell>
          <cell r="C336" t="str">
            <v>EHV-1</v>
          </cell>
          <cell r="D336" t="str">
            <v>면</v>
          </cell>
          <cell r="E336">
            <v>36957265</v>
          </cell>
          <cell r="H336">
            <v>38677719</v>
          </cell>
          <cell r="I336" t="str">
            <v>두원</v>
          </cell>
          <cell r="J336">
            <v>36957265</v>
          </cell>
          <cell r="K336" t="str">
            <v>서전</v>
          </cell>
          <cell r="L336">
            <v>39574887</v>
          </cell>
          <cell r="M336" t="str">
            <v>한영</v>
          </cell>
          <cell r="R336" t="str">
            <v>MM630887609</v>
          </cell>
        </row>
        <row r="337">
          <cell r="A337" t="str">
            <v>특고압반EHV-1A면</v>
          </cell>
          <cell r="B337" t="str">
            <v>특고압반</v>
          </cell>
          <cell r="C337" t="str">
            <v>EHV-1A</v>
          </cell>
          <cell r="D337" t="str">
            <v>면</v>
          </cell>
          <cell r="E337">
            <v>37223204</v>
          </cell>
          <cell r="H337">
            <v>38956738</v>
          </cell>
          <cell r="I337" t="str">
            <v>두원</v>
          </cell>
          <cell r="J337">
            <v>37223204</v>
          </cell>
          <cell r="K337" t="str">
            <v>서전</v>
          </cell>
          <cell r="L337">
            <v>39859221</v>
          </cell>
          <cell r="M337" t="str">
            <v>한영</v>
          </cell>
          <cell r="R337" t="str">
            <v>MM630887610</v>
          </cell>
        </row>
        <row r="338">
          <cell r="A338" t="str">
            <v>특고압반EHV-2면</v>
          </cell>
          <cell r="B338" t="str">
            <v>특고압반</v>
          </cell>
          <cell r="C338" t="str">
            <v>EHV-2</v>
          </cell>
          <cell r="D338" t="str">
            <v>면</v>
          </cell>
          <cell r="E338">
            <v>45062098</v>
          </cell>
          <cell r="H338">
            <v>47194001</v>
          </cell>
          <cell r="I338" t="str">
            <v>두원</v>
          </cell>
          <cell r="J338">
            <v>45062098</v>
          </cell>
          <cell r="K338" t="str">
            <v>서전</v>
          </cell>
          <cell r="L338">
            <v>48229657</v>
          </cell>
          <cell r="M338" t="str">
            <v>한영</v>
          </cell>
          <cell r="R338" t="str">
            <v>MM630887611</v>
          </cell>
        </row>
        <row r="339">
          <cell r="A339" t="str">
            <v>특고압반EHV-2A면</v>
          </cell>
          <cell r="B339" t="str">
            <v>특고압반</v>
          </cell>
          <cell r="C339" t="str">
            <v>EHV-2A</v>
          </cell>
          <cell r="D339" t="str">
            <v>면</v>
          </cell>
          <cell r="E339">
            <v>45062098</v>
          </cell>
          <cell r="H339">
            <v>47194001</v>
          </cell>
          <cell r="I339" t="str">
            <v>두원</v>
          </cell>
          <cell r="J339">
            <v>45062098</v>
          </cell>
          <cell r="K339" t="str">
            <v>서전</v>
          </cell>
          <cell r="L339">
            <v>48229657</v>
          </cell>
          <cell r="M339" t="str">
            <v>한영</v>
          </cell>
          <cell r="R339" t="str">
            <v>MM630887612</v>
          </cell>
        </row>
        <row r="340">
          <cell r="A340" t="str">
            <v>변압기반TR-1,2면</v>
          </cell>
          <cell r="B340" t="str">
            <v>변압기반</v>
          </cell>
          <cell r="C340" t="str">
            <v>TR-1,2</v>
          </cell>
          <cell r="D340" t="str">
            <v>면</v>
          </cell>
          <cell r="E340">
            <v>108277077</v>
          </cell>
          <cell r="H340">
            <v>113690930</v>
          </cell>
          <cell r="I340" t="str">
            <v>두원</v>
          </cell>
          <cell r="J340">
            <v>108277077</v>
          </cell>
          <cell r="K340" t="str">
            <v>서전</v>
          </cell>
          <cell r="L340">
            <v>115856472</v>
          </cell>
          <cell r="M340" t="str">
            <v>한영</v>
          </cell>
          <cell r="R340" t="str">
            <v>MM630887613</v>
          </cell>
        </row>
        <row r="341">
          <cell r="A341" t="str">
            <v>고압배전반HV-M1면</v>
          </cell>
          <cell r="B341" t="str">
            <v>고압배전반</v>
          </cell>
          <cell r="C341" t="str">
            <v>HV-M1</v>
          </cell>
          <cell r="D341" t="str">
            <v>면</v>
          </cell>
          <cell r="E341">
            <v>36602891</v>
          </cell>
          <cell r="H341">
            <v>38305867</v>
          </cell>
          <cell r="I341" t="str">
            <v>두원</v>
          </cell>
          <cell r="J341">
            <v>36602891</v>
          </cell>
          <cell r="K341" t="str">
            <v>서전</v>
          </cell>
          <cell r="L341">
            <v>39197059</v>
          </cell>
          <cell r="M341" t="str">
            <v>한영</v>
          </cell>
          <cell r="R341" t="str">
            <v>MM630887614</v>
          </cell>
        </row>
        <row r="342">
          <cell r="A342" t="str">
            <v>고압배전반HV-M2면</v>
          </cell>
          <cell r="B342" t="str">
            <v>고압배전반</v>
          </cell>
          <cell r="C342" t="str">
            <v>HV-M2</v>
          </cell>
          <cell r="D342" t="str">
            <v>면</v>
          </cell>
          <cell r="E342">
            <v>36602891</v>
          </cell>
          <cell r="H342">
            <v>38305867</v>
          </cell>
          <cell r="I342" t="str">
            <v>두원</v>
          </cell>
          <cell r="J342">
            <v>36602891</v>
          </cell>
          <cell r="K342" t="str">
            <v>서전</v>
          </cell>
          <cell r="L342">
            <v>39197059</v>
          </cell>
          <cell r="M342" t="str">
            <v>한영</v>
          </cell>
          <cell r="R342" t="str">
            <v>MM630887615</v>
          </cell>
        </row>
        <row r="343">
          <cell r="A343" t="str">
            <v>고압배전반HV-P1,P2면</v>
          </cell>
          <cell r="B343" t="str">
            <v>고압배전반</v>
          </cell>
          <cell r="C343" t="str">
            <v>HV-P1,P2</v>
          </cell>
          <cell r="D343" t="str">
            <v>면</v>
          </cell>
          <cell r="E343">
            <v>38808375</v>
          </cell>
          <cell r="H343">
            <v>40608702</v>
          </cell>
          <cell r="I343" t="str">
            <v>두원</v>
          </cell>
          <cell r="J343">
            <v>38808375</v>
          </cell>
          <cell r="K343" t="str">
            <v>서전</v>
          </cell>
          <cell r="L343">
            <v>41559696</v>
          </cell>
          <cell r="M343" t="str">
            <v>한영</v>
          </cell>
          <cell r="R343" t="str">
            <v>MM630887616</v>
          </cell>
        </row>
        <row r="344">
          <cell r="A344" t="str">
            <v>고압배전반HV-1면</v>
          </cell>
          <cell r="B344" t="str">
            <v>고압배전반</v>
          </cell>
          <cell r="C344" t="str">
            <v>HV-1</v>
          </cell>
          <cell r="D344" t="str">
            <v>면</v>
          </cell>
          <cell r="E344">
            <v>36780300</v>
          </cell>
          <cell r="H344">
            <v>38495933</v>
          </cell>
          <cell r="I344" t="str">
            <v>두원</v>
          </cell>
          <cell r="J344">
            <v>36780300</v>
          </cell>
          <cell r="K344" t="str">
            <v>서전</v>
          </cell>
          <cell r="L344">
            <v>39385242</v>
          </cell>
          <cell r="M344" t="str">
            <v>한영</v>
          </cell>
          <cell r="R344" t="str">
            <v>MM630887617</v>
          </cell>
        </row>
        <row r="345">
          <cell r="A345" t="str">
            <v>고압배전반HV-2면</v>
          </cell>
          <cell r="B345" t="str">
            <v>고압배전반</v>
          </cell>
          <cell r="C345" t="str">
            <v>HV-2</v>
          </cell>
          <cell r="D345" t="str">
            <v>면</v>
          </cell>
          <cell r="E345">
            <v>26464105</v>
          </cell>
          <cell r="H345">
            <v>27686660</v>
          </cell>
          <cell r="I345" t="str">
            <v>두원</v>
          </cell>
          <cell r="J345">
            <v>26464105</v>
          </cell>
          <cell r="K345" t="str">
            <v>서전</v>
          </cell>
          <cell r="L345">
            <v>28349315</v>
          </cell>
          <cell r="M345" t="str">
            <v>한영</v>
          </cell>
          <cell r="R345" t="str">
            <v>MM630887618</v>
          </cell>
        </row>
        <row r="346">
          <cell r="A346" t="str">
            <v>변압기반STR-1면</v>
          </cell>
          <cell r="B346" t="str">
            <v>변압기반</v>
          </cell>
          <cell r="C346" t="str">
            <v>STR-1</v>
          </cell>
          <cell r="D346" t="str">
            <v>면</v>
          </cell>
          <cell r="E346">
            <v>23071885</v>
          </cell>
          <cell r="H346">
            <v>24164263</v>
          </cell>
          <cell r="I346" t="str">
            <v>두원</v>
          </cell>
          <cell r="J346">
            <v>23071885</v>
          </cell>
          <cell r="K346" t="str">
            <v>서전</v>
          </cell>
          <cell r="L346">
            <v>24690856</v>
          </cell>
          <cell r="M346" t="str">
            <v>한영</v>
          </cell>
          <cell r="R346" t="str">
            <v>MM630887619</v>
          </cell>
        </row>
        <row r="347">
          <cell r="A347" t="str">
            <v>저압배전반LV-1면</v>
          </cell>
          <cell r="B347" t="str">
            <v>저압배전반</v>
          </cell>
          <cell r="C347" t="str">
            <v>LV-1</v>
          </cell>
          <cell r="D347" t="str">
            <v>면</v>
          </cell>
          <cell r="E347">
            <v>35070458</v>
          </cell>
          <cell r="H347">
            <v>36679183</v>
          </cell>
          <cell r="I347" t="str">
            <v>두원</v>
          </cell>
          <cell r="J347">
            <v>35070458</v>
          </cell>
          <cell r="K347" t="str">
            <v>서전</v>
          </cell>
          <cell r="L347">
            <v>37567085</v>
          </cell>
          <cell r="M347" t="str">
            <v>한영</v>
          </cell>
          <cell r="R347" t="str">
            <v>MM630887620</v>
          </cell>
        </row>
        <row r="348">
          <cell r="A348" t="str">
            <v>저압배전반LV-2면</v>
          </cell>
          <cell r="B348" t="str">
            <v>저압배전반</v>
          </cell>
          <cell r="C348" t="str">
            <v>LV-2</v>
          </cell>
          <cell r="D348" t="str">
            <v>면</v>
          </cell>
          <cell r="E348">
            <v>31205398</v>
          </cell>
          <cell r="H348">
            <v>32609743</v>
          </cell>
          <cell r="I348" t="str">
            <v>두원</v>
          </cell>
          <cell r="J348">
            <v>31205398</v>
          </cell>
          <cell r="K348" t="str">
            <v>서전</v>
          </cell>
          <cell r="L348">
            <v>33431162</v>
          </cell>
          <cell r="M348" t="str">
            <v>한영</v>
          </cell>
          <cell r="R348" t="str">
            <v>MM630887621</v>
          </cell>
        </row>
        <row r="349">
          <cell r="A349" t="str">
            <v>정류기반LV-R면</v>
          </cell>
          <cell r="B349" t="str">
            <v>정류기반</v>
          </cell>
          <cell r="C349" t="str">
            <v>LV-R</v>
          </cell>
          <cell r="D349" t="str">
            <v>면</v>
          </cell>
          <cell r="E349">
            <v>19732828</v>
          </cell>
          <cell r="H349">
            <v>20642804</v>
          </cell>
          <cell r="I349" t="str">
            <v>두원</v>
          </cell>
          <cell r="J349">
            <v>19732828</v>
          </cell>
          <cell r="K349" t="str">
            <v>서전</v>
          </cell>
          <cell r="L349">
            <v>21136243</v>
          </cell>
          <cell r="M349" t="str">
            <v>한영</v>
          </cell>
          <cell r="R349" t="str">
            <v>MM630887622</v>
          </cell>
        </row>
        <row r="350">
          <cell r="A350" t="str">
            <v>고압배전반HV-3면</v>
          </cell>
          <cell r="B350" t="str">
            <v>고압배전반</v>
          </cell>
          <cell r="C350" t="str">
            <v>HV-3</v>
          </cell>
          <cell r="D350" t="str">
            <v>면</v>
          </cell>
          <cell r="E350">
            <v>30355337</v>
          </cell>
          <cell r="H350">
            <v>31740040</v>
          </cell>
          <cell r="I350" t="str">
            <v>두원</v>
          </cell>
          <cell r="J350">
            <v>30355337</v>
          </cell>
          <cell r="K350" t="str">
            <v>서전</v>
          </cell>
          <cell r="L350">
            <v>32522232</v>
          </cell>
          <cell r="M350" t="str">
            <v>한영</v>
          </cell>
          <cell r="R350" t="str">
            <v>MM630887624</v>
          </cell>
        </row>
        <row r="351">
          <cell r="A351" t="str">
            <v>고압배전반HV-P3,P4면</v>
          </cell>
          <cell r="B351" t="str">
            <v>고압배전반</v>
          </cell>
          <cell r="C351" t="str">
            <v>HV-P3,P4</v>
          </cell>
          <cell r="D351" t="str">
            <v>면</v>
          </cell>
          <cell r="E351">
            <v>31582469</v>
          </cell>
          <cell r="H351">
            <v>33026133</v>
          </cell>
          <cell r="I351" t="str">
            <v>두원</v>
          </cell>
          <cell r="J351">
            <v>31582469</v>
          </cell>
          <cell r="K351" t="str">
            <v>서전</v>
          </cell>
          <cell r="L351">
            <v>33834488</v>
          </cell>
          <cell r="M351" t="str">
            <v>한영</v>
          </cell>
          <cell r="R351" t="str">
            <v>MM630887625</v>
          </cell>
        </row>
        <row r="352">
          <cell r="A352" t="str">
            <v>고압배전반HV-4면</v>
          </cell>
          <cell r="B352" t="str">
            <v>고압배전반</v>
          </cell>
          <cell r="C352" t="str">
            <v>HV-4</v>
          </cell>
          <cell r="D352" t="str">
            <v>면</v>
          </cell>
          <cell r="E352">
            <v>20352868</v>
          </cell>
          <cell r="H352">
            <v>21273924</v>
          </cell>
          <cell r="I352" t="str">
            <v>두원</v>
          </cell>
          <cell r="J352">
            <v>20352868</v>
          </cell>
          <cell r="K352" t="str">
            <v>서전</v>
          </cell>
          <cell r="L352">
            <v>21815816</v>
          </cell>
          <cell r="M352" t="str">
            <v>한영</v>
          </cell>
          <cell r="R352" t="str">
            <v>MM630887626</v>
          </cell>
        </row>
        <row r="353">
          <cell r="A353" t="str">
            <v>변압기반STR-2면</v>
          </cell>
          <cell r="B353" t="str">
            <v>변압기반</v>
          </cell>
          <cell r="C353" t="str">
            <v>STR-2</v>
          </cell>
          <cell r="D353" t="str">
            <v>면</v>
          </cell>
          <cell r="E353">
            <v>29833905</v>
          </cell>
          <cell r="H353">
            <v>31240200</v>
          </cell>
          <cell r="I353" t="str">
            <v>두원</v>
          </cell>
          <cell r="J353">
            <v>29833905</v>
          </cell>
          <cell r="K353" t="str">
            <v>서전</v>
          </cell>
          <cell r="L353">
            <v>31926545</v>
          </cell>
          <cell r="M353" t="str">
            <v>한영</v>
          </cell>
          <cell r="R353" t="str">
            <v>MM630887627</v>
          </cell>
        </row>
        <row r="354">
          <cell r="A354" t="str">
            <v>저압배전반LV-P1면</v>
          </cell>
          <cell r="B354" t="str">
            <v>저압배전반</v>
          </cell>
          <cell r="C354" t="str">
            <v>LV-P1</v>
          </cell>
          <cell r="D354" t="str">
            <v>면</v>
          </cell>
          <cell r="E354">
            <v>15202231</v>
          </cell>
          <cell r="H354">
            <v>15892707</v>
          </cell>
          <cell r="I354" t="str">
            <v>두원</v>
          </cell>
          <cell r="J354">
            <v>15202231</v>
          </cell>
          <cell r="K354" t="str">
            <v>서전</v>
          </cell>
          <cell r="L354">
            <v>16289220</v>
          </cell>
          <cell r="M354" t="str">
            <v>한영</v>
          </cell>
          <cell r="R354" t="str">
            <v>MM630887628</v>
          </cell>
        </row>
        <row r="355">
          <cell r="A355" t="str">
            <v>정류기반LV-R2면</v>
          </cell>
          <cell r="B355" t="str">
            <v>정류기반</v>
          </cell>
          <cell r="C355" t="str">
            <v>LV-R2</v>
          </cell>
          <cell r="D355" t="str">
            <v>면</v>
          </cell>
          <cell r="E355">
            <v>19732828</v>
          </cell>
          <cell r="H355">
            <v>20642804</v>
          </cell>
          <cell r="I355" t="str">
            <v>두원</v>
          </cell>
          <cell r="J355">
            <v>19732828</v>
          </cell>
          <cell r="K355" t="str">
            <v>서전</v>
          </cell>
          <cell r="L355">
            <v>21136243</v>
          </cell>
          <cell r="M355" t="str">
            <v>한영</v>
          </cell>
          <cell r="R355" t="str">
            <v>MM630887629</v>
          </cell>
        </row>
        <row r="356">
          <cell r="A356" t="str">
            <v>분전반LP-1면</v>
          </cell>
          <cell r="B356" t="str">
            <v>분전반</v>
          </cell>
          <cell r="C356" t="str">
            <v>LP-1</v>
          </cell>
          <cell r="D356" t="str">
            <v>면</v>
          </cell>
          <cell r="E356">
            <v>3256638</v>
          </cell>
          <cell r="H356">
            <v>3401656</v>
          </cell>
          <cell r="I356" t="str">
            <v>두원</v>
          </cell>
          <cell r="J356">
            <v>3256638</v>
          </cell>
          <cell r="K356" t="str">
            <v>서전</v>
          </cell>
          <cell r="L356">
            <v>3490421</v>
          </cell>
          <cell r="M356" t="str">
            <v>한영</v>
          </cell>
          <cell r="R356" t="str">
            <v>MM630887630</v>
          </cell>
        </row>
        <row r="357">
          <cell r="A357" t="str">
            <v>분전반LP-2면</v>
          </cell>
          <cell r="B357" t="str">
            <v>분전반</v>
          </cell>
          <cell r="C357" t="str">
            <v>LP-2</v>
          </cell>
          <cell r="D357" t="str">
            <v>면</v>
          </cell>
          <cell r="E357">
            <v>3252975</v>
          </cell>
          <cell r="H357">
            <v>3400160</v>
          </cell>
          <cell r="I357" t="str">
            <v>두원</v>
          </cell>
          <cell r="J357">
            <v>3252975</v>
          </cell>
          <cell r="K357" t="str">
            <v>서전</v>
          </cell>
          <cell r="L357">
            <v>3485754</v>
          </cell>
          <cell r="M357" t="str">
            <v>한영</v>
          </cell>
          <cell r="R357" t="str">
            <v>MM630887631</v>
          </cell>
        </row>
        <row r="358">
          <cell r="A358" t="str">
            <v>계량기함면</v>
          </cell>
          <cell r="B358" t="str">
            <v>계량기함</v>
          </cell>
          <cell r="D358" t="str">
            <v>면</v>
          </cell>
          <cell r="E358">
            <v>1028163</v>
          </cell>
          <cell r="H358">
            <v>1076300</v>
          </cell>
          <cell r="I358" t="str">
            <v>두원</v>
          </cell>
          <cell r="J358">
            <v>1028163</v>
          </cell>
          <cell r="K358" t="str">
            <v>서전</v>
          </cell>
          <cell r="L358">
            <v>1100578</v>
          </cell>
          <cell r="M358" t="str">
            <v>한영</v>
          </cell>
          <cell r="R358" t="str">
            <v>MM630887632</v>
          </cell>
        </row>
        <row r="359">
          <cell r="A359" t="str">
            <v>세대분전반세대용 10회로면</v>
          </cell>
          <cell r="B359" t="str">
            <v>세대분전반</v>
          </cell>
          <cell r="C359" t="str">
            <v>세대용 10회로</v>
          </cell>
          <cell r="D359" t="str">
            <v>면</v>
          </cell>
          <cell r="E359">
            <v>200159</v>
          </cell>
          <cell r="H359">
            <v>210061</v>
          </cell>
          <cell r="I359" t="str">
            <v>두원</v>
          </cell>
          <cell r="J359">
            <v>200159</v>
          </cell>
          <cell r="K359" t="str">
            <v>서전</v>
          </cell>
          <cell r="L359">
            <v>214045</v>
          </cell>
          <cell r="M359" t="str">
            <v>한영</v>
          </cell>
          <cell r="R359" t="str">
            <v>MM630887633</v>
          </cell>
        </row>
        <row r="360">
          <cell r="A360" t="str">
            <v>세대분전반LU-1 5회로면</v>
          </cell>
          <cell r="B360" t="str">
            <v>세대분전반</v>
          </cell>
          <cell r="C360" t="str">
            <v>LU-1 5회로</v>
          </cell>
          <cell r="D360" t="str">
            <v>면</v>
          </cell>
          <cell r="E360">
            <v>132968</v>
          </cell>
          <cell r="H360">
            <v>139508</v>
          </cell>
          <cell r="I360" t="str">
            <v>두원</v>
          </cell>
          <cell r="J360">
            <v>132968</v>
          </cell>
          <cell r="K360" t="str">
            <v>서전</v>
          </cell>
          <cell r="L360">
            <v>142166</v>
          </cell>
          <cell r="M360" t="str">
            <v>한영</v>
          </cell>
          <cell r="R360" t="str">
            <v>MM630887634</v>
          </cell>
        </row>
        <row r="361">
          <cell r="A361" t="str">
            <v>분전반WP-101면</v>
          </cell>
          <cell r="B361" t="str">
            <v>분전반</v>
          </cell>
          <cell r="C361" t="str">
            <v>WP-101</v>
          </cell>
          <cell r="D361" t="str">
            <v>면</v>
          </cell>
          <cell r="E361">
            <v>844478</v>
          </cell>
          <cell r="H361">
            <v>882620</v>
          </cell>
          <cell r="I361" t="str">
            <v>두원</v>
          </cell>
          <cell r="J361">
            <v>844478</v>
          </cell>
          <cell r="K361" t="str">
            <v>서전</v>
          </cell>
          <cell r="L361">
            <v>905103</v>
          </cell>
          <cell r="M361" t="str">
            <v>한영</v>
          </cell>
          <cell r="R361" t="str">
            <v>MM630887635</v>
          </cell>
        </row>
        <row r="362">
          <cell r="A362" t="str">
            <v>분전반L-1면</v>
          </cell>
          <cell r="B362" t="str">
            <v>분전반</v>
          </cell>
          <cell r="C362" t="str">
            <v>L-1</v>
          </cell>
          <cell r="D362" t="str">
            <v>면</v>
          </cell>
          <cell r="E362">
            <v>2862875</v>
          </cell>
          <cell r="H362">
            <v>3335170</v>
          </cell>
          <cell r="I362" t="str">
            <v>두원</v>
          </cell>
          <cell r="J362">
            <v>2862875</v>
          </cell>
          <cell r="K362" t="str">
            <v>서전</v>
          </cell>
          <cell r="L362">
            <v>3416163</v>
          </cell>
          <cell r="M362" t="str">
            <v>한영</v>
          </cell>
          <cell r="R362" t="str">
            <v>MM630887636</v>
          </cell>
        </row>
        <row r="363">
          <cell r="A363" t="str">
            <v>지배수펌프2.2KW면</v>
          </cell>
          <cell r="B363" t="str">
            <v>지배수펌프</v>
          </cell>
          <cell r="C363" t="str">
            <v>2.2KW</v>
          </cell>
          <cell r="D363" t="str">
            <v>면</v>
          </cell>
          <cell r="E363">
            <v>1925829</v>
          </cell>
          <cell r="H363">
            <v>2010255</v>
          </cell>
          <cell r="I363" t="str">
            <v>두원</v>
          </cell>
          <cell r="J363">
            <v>1925829</v>
          </cell>
          <cell r="K363" t="str">
            <v>서전</v>
          </cell>
          <cell r="L363">
            <v>2067051</v>
          </cell>
          <cell r="M363" t="str">
            <v>한영</v>
          </cell>
          <cell r="R363" t="str">
            <v>MM630887637</v>
          </cell>
        </row>
        <row r="364">
          <cell r="A364" t="str">
            <v>지배수펌프3.7kW면</v>
          </cell>
          <cell r="B364" t="str">
            <v>지배수펌프</v>
          </cell>
          <cell r="C364" t="str">
            <v>3.7kW</v>
          </cell>
          <cell r="D364" t="str">
            <v>면</v>
          </cell>
          <cell r="E364">
            <v>1928622</v>
          </cell>
          <cell r="H364">
            <v>2013178</v>
          </cell>
          <cell r="I364" t="str">
            <v>두원</v>
          </cell>
          <cell r="J364">
            <v>1928622</v>
          </cell>
          <cell r="K364" t="str">
            <v>서전</v>
          </cell>
          <cell r="L364">
            <v>2070107</v>
          </cell>
          <cell r="M364" t="str">
            <v>한영</v>
          </cell>
          <cell r="R364" t="str">
            <v>MM630887638</v>
          </cell>
        </row>
        <row r="365">
          <cell r="A365" t="str">
            <v>현장조작반LOP#1면</v>
          </cell>
          <cell r="B365" t="str">
            <v>현장조작반</v>
          </cell>
          <cell r="C365" t="str">
            <v>LOP#1</v>
          </cell>
          <cell r="D365" t="str">
            <v>면</v>
          </cell>
          <cell r="E365">
            <v>3699974</v>
          </cell>
          <cell r="H365">
            <v>3860139</v>
          </cell>
          <cell r="I365" t="str">
            <v>두원</v>
          </cell>
          <cell r="J365">
            <v>3699974</v>
          </cell>
          <cell r="K365" t="str">
            <v>서전</v>
          </cell>
          <cell r="L365">
            <v>3962648</v>
          </cell>
          <cell r="M365" t="str">
            <v>한영</v>
          </cell>
          <cell r="R365" t="str">
            <v>MM630887639</v>
          </cell>
        </row>
        <row r="366">
          <cell r="A366" t="str">
            <v>현장조작반LOP#2면</v>
          </cell>
          <cell r="B366" t="str">
            <v>현장조작반</v>
          </cell>
          <cell r="C366" t="str">
            <v>LOP#2</v>
          </cell>
          <cell r="D366" t="str">
            <v>면</v>
          </cell>
          <cell r="E366">
            <v>3699974</v>
          </cell>
          <cell r="H366">
            <v>3860139</v>
          </cell>
          <cell r="I366" t="str">
            <v>두원</v>
          </cell>
          <cell r="J366">
            <v>3699974</v>
          </cell>
          <cell r="K366" t="str">
            <v>서전</v>
          </cell>
          <cell r="L366">
            <v>3962648</v>
          </cell>
          <cell r="M366" t="str">
            <v>한영</v>
          </cell>
          <cell r="R366" t="str">
            <v>MM630887640</v>
          </cell>
        </row>
        <row r="367">
          <cell r="A367" t="str">
            <v>현장조작반LOP#3면</v>
          </cell>
          <cell r="B367" t="str">
            <v>현장조작반</v>
          </cell>
          <cell r="C367" t="str">
            <v>LOP#3</v>
          </cell>
          <cell r="D367" t="str">
            <v>면</v>
          </cell>
          <cell r="E367">
            <v>3699974</v>
          </cell>
          <cell r="H367">
            <v>3860139</v>
          </cell>
          <cell r="I367" t="str">
            <v>두원</v>
          </cell>
          <cell r="J367">
            <v>3699974</v>
          </cell>
          <cell r="K367" t="str">
            <v>서전</v>
          </cell>
          <cell r="L367">
            <v>3962648</v>
          </cell>
          <cell r="M367" t="str">
            <v>한영</v>
          </cell>
          <cell r="R367" t="str">
            <v>MM630887641</v>
          </cell>
        </row>
        <row r="368">
          <cell r="A368" t="str">
            <v>현장조작반LOP#4면</v>
          </cell>
          <cell r="B368" t="str">
            <v>현장조작반</v>
          </cell>
          <cell r="C368" t="str">
            <v>LOP#4</v>
          </cell>
          <cell r="D368" t="str">
            <v>면</v>
          </cell>
          <cell r="E368">
            <v>3699974</v>
          </cell>
          <cell r="H368">
            <v>3860139</v>
          </cell>
          <cell r="I368" t="str">
            <v>두원</v>
          </cell>
          <cell r="J368">
            <v>3699974</v>
          </cell>
          <cell r="K368" t="str">
            <v>서전</v>
          </cell>
          <cell r="L368">
            <v>3962648</v>
          </cell>
          <cell r="M368" t="str">
            <v>한영</v>
          </cell>
          <cell r="R368" t="str">
            <v>MM630887642</v>
          </cell>
        </row>
        <row r="369">
          <cell r="A369" t="str">
            <v>현장조작반LOP#5면</v>
          </cell>
          <cell r="B369" t="str">
            <v>현장조작반</v>
          </cell>
          <cell r="C369" t="str">
            <v>LOP#5</v>
          </cell>
          <cell r="D369" t="str">
            <v>면</v>
          </cell>
          <cell r="E369">
            <v>3699974</v>
          </cell>
          <cell r="H369">
            <v>3860139</v>
          </cell>
          <cell r="I369" t="str">
            <v>두원</v>
          </cell>
          <cell r="J369">
            <v>3699974</v>
          </cell>
          <cell r="K369" t="str">
            <v>서전</v>
          </cell>
          <cell r="L369">
            <v>3962648</v>
          </cell>
          <cell r="M369" t="str">
            <v>한영</v>
          </cell>
          <cell r="R369" t="str">
            <v>MM630887643</v>
          </cell>
        </row>
        <row r="370">
          <cell r="A370" t="str">
            <v>기존 철거수배전반식</v>
          </cell>
          <cell r="B370" t="str">
            <v>기존 철거</v>
          </cell>
          <cell r="C370" t="str">
            <v>수배전반</v>
          </cell>
          <cell r="D370" t="str">
            <v>식</v>
          </cell>
          <cell r="E370">
            <v>8007505</v>
          </cell>
          <cell r="H370">
            <v>8294938</v>
          </cell>
          <cell r="I370" t="str">
            <v>두원</v>
          </cell>
          <cell r="J370">
            <v>8007505</v>
          </cell>
          <cell r="K370" t="str">
            <v>서전</v>
          </cell>
          <cell r="L370">
            <v>8602159</v>
          </cell>
          <cell r="M370" t="str">
            <v>한영</v>
          </cell>
          <cell r="R370" t="str">
            <v>MM630887644</v>
          </cell>
        </row>
        <row r="371">
          <cell r="A371" t="str">
            <v>분전반 (설치비)LP-1면</v>
          </cell>
          <cell r="B371" t="str">
            <v>분전반 (설치비)</v>
          </cell>
          <cell r="C371" t="str">
            <v>LP-1</v>
          </cell>
          <cell r="D371" t="str">
            <v>면</v>
          </cell>
          <cell r="E371">
            <v>0</v>
          </cell>
          <cell r="R371" t="str">
            <v>MM630887647</v>
          </cell>
        </row>
        <row r="372">
          <cell r="A372" t="str">
            <v>분전반 (설치비)LP-2면</v>
          </cell>
          <cell r="B372" t="str">
            <v>분전반 (설치비)</v>
          </cell>
          <cell r="C372" t="str">
            <v>LP-2</v>
          </cell>
          <cell r="D372" t="str">
            <v>면</v>
          </cell>
          <cell r="E372">
            <v>0</v>
          </cell>
          <cell r="R372" t="str">
            <v>MM630887648</v>
          </cell>
        </row>
        <row r="373">
          <cell r="A373" t="str">
            <v>계량기함 (설치비) 면</v>
          </cell>
          <cell r="B373" t="str">
            <v>계량기함 (설치비)</v>
          </cell>
          <cell r="C373" t="str">
            <v xml:space="preserve"> </v>
          </cell>
          <cell r="D373" t="str">
            <v>면</v>
          </cell>
          <cell r="E373">
            <v>0</v>
          </cell>
          <cell r="R373" t="str">
            <v>MM630887649</v>
          </cell>
        </row>
        <row r="374">
          <cell r="A374" t="str">
            <v>세대분전반 (설치비)세대용 10회로면</v>
          </cell>
          <cell r="B374" t="str">
            <v>세대분전반 (설치비)</v>
          </cell>
          <cell r="C374" t="str">
            <v>세대용 10회로</v>
          </cell>
          <cell r="D374" t="str">
            <v>면</v>
          </cell>
          <cell r="E374">
            <v>0</v>
          </cell>
          <cell r="R374" t="str">
            <v>MM630887650</v>
          </cell>
        </row>
        <row r="375">
          <cell r="A375" t="str">
            <v>세대분전반 (설치비)LU-1 5회로면</v>
          </cell>
          <cell r="B375" t="str">
            <v>세대분전반 (설치비)</v>
          </cell>
          <cell r="C375" t="str">
            <v>LU-1 5회로</v>
          </cell>
          <cell r="D375" t="str">
            <v>면</v>
          </cell>
          <cell r="E375">
            <v>0</v>
          </cell>
          <cell r="R375" t="str">
            <v>MM630887651</v>
          </cell>
        </row>
        <row r="376">
          <cell r="A376" t="str">
            <v>분전반 (설치비)WP-101면</v>
          </cell>
          <cell r="B376" t="str">
            <v>분전반 (설치비)</v>
          </cell>
          <cell r="C376" t="str">
            <v>WP-101</v>
          </cell>
          <cell r="D376" t="str">
            <v>면</v>
          </cell>
          <cell r="E376">
            <v>0</v>
          </cell>
          <cell r="R376" t="str">
            <v>MM630887652</v>
          </cell>
        </row>
        <row r="377">
          <cell r="A377" t="str">
            <v>분전반 (설치비)L-1면</v>
          </cell>
          <cell r="B377" t="str">
            <v>분전반 (설치비)</v>
          </cell>
          <cell r="C377" t="str">
            <v>L-1</v>
          </cell>
          <cell r="D377" t="str">
            <v>면</v>
          </cell>
          <cell r="E377">
            <v>0</v>
          </cell>
          <cell r="R377" t="str">
            <v>MM630887653</v>
          </cell>
        </row>
        <row r="378">
          <cell r="A378" t="str">
            <v>현장조작반 (설치비)LOP#1...5면</v>
          </cell>
          <cell r="B378" t="str">
            <v>현장조작반 (설치비)</v>
          </cell>
          <cell r="C378" t="str">
            <v>LOP#1...5</v>
          </cell>
          <cell r="D378" t="str">
            <v>면</v>
          </cell>
          <cell r="E378">
            <v>0</v>
          </cell>
          <cell r="R378" t="str">
            <v>MM630887654</v>
          </cell>
        </row>
        <row r="379">
          <cell r="A379" t="str">
            <v>COLOR DOME CAMERA41만, 0.00003lux,  2.8~10mmEA</v>
          </cell>
          <cell r="B379" t="str">
            <v>COLOR DOME CAMERA</v>
          </cell>
          <cell r="C379" t="str">
            <v>41만, 0.00003lux,  2.8~10mm</v>
          </cell>
          <cell r="D379" t="str">
            <v>EA</v>
          </cell>
          <cell r="E379">
            <v>650000</v>
          </cell>
          <cell r="H379">
            <v>680000</v>
          </cell>
          <cell r="I379" t="str">
            <v>가드캠</v>
          </cell>
          <cell r="J379">
            <v>650000</v>
          </cell>
          <cell r="K379" t="str">
            <v>그린</v>
          </cell>
          <cell r="L379">
            <v>700000</v>
          </cell>
          <cell r="M379" t="str">
            <v>경인</v>
          </cell>
          <cell r="R379" t="str">
            <v>MM630887658</v>
          </cell>
        </row>
        <row r="380">
          <cell r="A380" t="str">
            <v>SPEED DOME CAMERA41만, 0.00004lux,  X37, HousinEA</v>
          </cell>
          <cell r="B380" t="str">
            <v>SPEED DOME CAMERA</v>
          </cell>
          <cell r="C380" t="str">
            <v>41만, 0.00004lux,  X37, Housin</v>
          </cell>
          <cell r="D380" t="str">
            <v>EA</v>
          </cell>
          <cell r="E380">
            <v>2500000</v>
          </cell>
          <cell r="H380">
            <v>2700000</v>
          </cell>
          <cell r="I380" t="str">
            <v>가드캠</v>
          </cell>
          <cell r="J380">
            <v>2500000</v>
          </cell>
          <cell r="K380" t="str">
            <v>그린</v>
          </cell>
          <cell r="L380">
            <v>3000000</v>
          </cell>
          <cell r="M380" t="str">
            <v>경인</v>
          </cell>
          <cell r="R380" t="str">
            <v>MM630887659</v>
          </cell>
        </row>
        <row r="381">
          <cell r="A381" t="str">
            <v>IR SPEED DOME CAMERAX37, 41만, 0lux, 3.5~129.5mm,EA</v>
          </cell>
          <cell r="B381" t="str">
            <v>IR SPEED DOME CAMERA</v>
          </cell>
          <cell r="C381" t="str">
            <v>X37, 41만, 0lux, 3.5~129.5mm,</v>
          </cell>
          <cell r="D381" t="str">
            <v>EA</v>
          </cell>
          <cell r="E381">
            <v>4500000</v>
          </cell>
          <cell r="H381">
            <v>4600000</v>
          </cell>
          <cell r="I381" t="str">
            <v>가드캠</v>
          </cell>
          <cell r="J381">
            <v>4500000</v>
          </cell>
          <cell r="K381" t="str">
            <v>그린</v>
          </cell>
          <cell r="L381">
            <v>4700000</v>
          </cell>
          <cell r="M381" t="str">
            <v>경인</v>
          </cell>
          <cell r="R381" t="str">
            <v>MM630887660</v>
          </cell>
        </row>
        <row r="382">
          <cell r="A382" t="str">
            <v>SPEED DOME BRACKET벽부형EA</v>
          </cell>
          <cell r="B382" t="str">
            <v>SPEED DOME BRACKET</v>
          </cell>
          <cell r="C382" t="str">
            <v>벽부형</v>
          </cell>
          <cell r="D382" t="str">
            <v>EA</v>
          </cell>
          <cell r="E382">
            <v>150000</v>
          </cell>
          <cell r="H382">
            <v>170000</v>
          </cell>
          <cell r="I382" t="str">
            <v>가드캠</v>
          </cell>
          <cell r="J382">
            <v>150000</v>
          </cell>
          <cell r="K382" t="str">
            <v>그린</v>
          </cell>
          <cell r="L382">
            <v>200000</v>
          </cell>
          <cell r="M382" t="str">
            <v>경인</v>
          </cell>
          <cell r="R382" t="str">
            <v>MM630887661</v>
          </cell>
        </row>
        <row r="383">
          <cell r="A383" t="str">
            <v>3DVR MASTER HARDWARE16Ch, 480/480fps, 2TSET</v>
          </cell>
          <cell r="B383" t="str">
            <v>3DVR MASTER HARDWARE</v>
          </cell>
          <cell r="C383" t="str">
            <v>16Ch, 480/480fps, 2T</v>
          </cell>
          <cell r="D383" t="str">
            <v>SET</v>
          </cell>
          <cell r="E383">
            <v>6000000</v>
          </cell>
          <cell r="H383">
            <v>6100000</v>
          </cell>
          <cell r="I383" t="str">
            <v>가드캠</v>
          </cell>
          <cell r="J383">
            <v>6000000</v>
          </cell>
          <cell r="K383" t="str">
            <v>그린</v>
          </cell>
          <cell r="L383">
            <v>6300000</v>
          </cell>
          <cell r="M383" t="str">
            <v>경인</v>
          </cell>
          <cell r="R383" t="str">
            <v>MM630887662</v>
          </cell>
        </row>
        <row r="384">
          <cell r="A384" t="str">
            <v>3DVR WORKSTATIONDual core 2Hz, 4GBEA</v>
          </cell>
          <cell r="B384" t="str">
            <v>3DVR WORKSTATION</v>
          </cell>
          <cell r="C384" t="str">
            <v>Dual core 2Hz, 4GB</v>
          </cell>
          <cell r="D384" t="str">
            <v>EA</v>
          </cell>
          <cell r="E384">
            <v>7000000</v>
          </cell>
          <cell r="H384">
            <v>7300000</v>
          </cell>
          <cell r="I384" t="str">
            <v>가드캠</v>
          </cell>
          <cell r="J384">
            <v>7000000</v>
          </cell>
          <cell r="K384" t="str">
            <v>그린</v>
          </cell>
          <cell r="L384">
            <v>7500000</v>
          </cell>
          <cell r="M384" t="str">
            <v>경인</v>
          </cell>
          <cell r="R384" t="str">
            <v>MM630887663</v>
          </cell>
        </row>
        <row r="385">
          <cell r="A385" t="str">
            <v>3DVR SOFTWARE LISENCE2D/3D 공간정보, 16CHSET</v>
          </cell>
          <cell r="B385" t="str">
            <v>3DVR SOFTWARE LISENCE</v>
          </cell>
          <cell r="C385" t="str">
            <v>2D/3D 공간정보, 16CH</v>
          </cell>
          <cell r="D385" t="str">
            <v>SET</v>
          </cell>
          <cell r="E385">
            <v>2100000</v>
          </cell>
          <cell r="H385">
            <v>2300000</v>
          </cell>
          <cell r="I385" t="str">
            <v>가드캠</v>
          </cell>
          <cell r="J385">
            <v>2100000</v>
          </cell>
          <cell r="K385" t="str">
            <v>그린</v>
          </cell>
          <cell r="L385">
            <v>2500000</v>
          </cell>
          <cell r="M385" t="str">
            <v>경인</v>
          </cell>
          <cell r="R385" t="str">
            <v>MM630887664</v>
          </cell>
        </row>
        <row r="386">
          <cell r="A386" t="str">
            <v>MATRIX SOFTWARE UPGRADE상황실, 종합상황실SET</v>
          </cell>
          <cell r="B386" t="str">
            <v>MATRIX SOFTWARE UPGRADE</v>
          </cell>
          <cell r="C386" t="str">
            <v>상황실, 종합상황실</v>
          </cell>
          <cell r="D386" t="str">
            <v>SET</v>
          </cell>
          <cell r="E386">
            <v>5000000</v>
          </cell>
          <cell r="H386">
            <v>5300000</v>
          </cell>
          <cell r="I386" t="str">
            <v>가드캠</v>
          </cell>
          <cell r="J386">
            <v>5000000</v>
          </cell>
          <cell r="K386" t="str">
            <v>그린</v>
          </cell>
          <cell r="L386">
            <v>5500000</v>
          </cell>
          <cell r="M386" t="str">
            <v>경인</v>
          </cell>
          <cell r="R386" t="str">
            <v>MM630887665</v>
          </cell>
        </row>
        <row r="387">
          <cell r="A387" t="str">
            <v>MATRIX SOFTWARE UPGRADE빗물펌프장SET</v>
          </cell>
          <cell r="B387" t="str">
            <v>MATRIX SOFTWARE UPGRADE</v>
          </cell>
          <cell r="C387" t="str">
            <v>빗물펌프장</v>
          </cell>
          <cell r="D387" t="str">
            <v>SET</v>
          </cell>
          <cell r="E387">
            <v>2500000</v>
          </cell>
          <cell r="H387">
            <v>2700000</v>
          </cell>
          <cell r="I387" t="str">
            <v>가드캠</v>
          </cell>
          <cell r="J387">
            <v>2500000</v>
          </cell>
          <cell r="K387" t="str">
            <v>그린</v>
          </cell>
          <cell r="L387">
            <v>3000000</v>
          </cell>
          <cell r="M387" t="str">
            <v>경인</v>
          </cell>
          <cell r="R387" t="str">
            <v>MM630887666</v>
          </cell>
        </row>
        <row r="388">
          <cell r="A388" t="str">
            <v>LED MONITOR21.5"EA</v>
          </cell>
          <cell r="B388" t="str">
            <v>LED MONITOR</v>
          </cell>
          <cell r="C388" t="str">
            <v>21.5"</v>
          </cell>
          <cell r="D388" t="str">
            <v>EA</v>
          </cell>
          <cell r="E388">
            <v>300000</v>
          </cell>
          <cell r="H388">
            <v>310000</v>
          </cell>
          <cell r="I388" t="str">
            <v>가드캠</v>
          </cell>
          <cell r="J388">
            <v>300000</v>
          </cell>
          <cell r="K388" t="str">
            <v>그린</v>
          </cell>
          <cell r="L388">
            <v>320000</v>
          </cell>
          <cell r="M388" t="str">
            <v>경인</v>
          </cell>
          <cell r="R388" t="str">
            <v>MM630887667</v>
          </cell>
        </row>
        <row r="389">
          <cell r="A389" t="str">
            <v>LED TV42"EA</v>
          </cell>
          <cell r="B389" t="str">
            <v>LED TV</v>
          </cell>
          <cell r="C389" t="str">
            <v>42"</v>
          </cell>
          <cell r="D389" t="str">
            <v>EA</v>
          </cell>
          <cell r="E389">
            <v>1400000</v>
          </cell>
          <cell r="H389">
            <v>1450000</v>
          </cell>
          <cell r="I389" t="str">
            <v>가드캠</v>
          </cell>
          <cell r="J389">
            <v>1400000</v>
          </cell>
          <cell r="K389" t="str">
            <v>그린</v>
          </cell>
          <cell r="L389">
            <v>1500000</v>
          </cell>
          <cell r="M389" t="str">
            <v>경인</v>
          </cell>
          <cell r="R389" t="str">
            <v>MM630887668</v>
          </cell>
        </row>
        <row r="390">
          <cell r="A390" t="str">
            <v>VDA1:3:8 CHEA</v>
          </cell>
          <cell r="B390" t="str">
            <v>VDA</v>
          </cell>
          <cell r="C390" t="str">
            <v>1:3:8 CH</v>
          </cell>
          <cell r="D390" t="str">
            <v>EA</v>
          </cell>
          <cell r="E390">
            <v>500000</v>
          </cell>
          <cell r="H390">
            <v>530000</v>
          </cell>
          <cell r="I390" t="str">
            <v>가드캠</v>
          </cell>
          <cell r="J390">
            <v>500000</v>
          </cell>
          <cell r="K390" t="str">
            <v>그린</v>
          </cell>
          <cell r="L390">
            <v>550000</v>
          </cell>
          <cell r="M390" t="str">
            <v>경인</v>
          </cell>
          <cell r="R390" t="str">
            <v>MM630887669</v>
          </cell>
        </row>
        <row r="391">
          <cell r="A391" t="str">
            <v>VIDEO SERVER1CH, H.264, ENCODEREA</v>
          </cell>
          <cell r="B391" t="str">
            <v>VIDEO SERVER</v>
          </cell>
          <cell r="C391" t="str">
            <v>1CH, H.264, ENCODER</v>
          </cell>
          <cell r="D391" t="str">
            <v>EA</v>
          </cell>
          <cell r="E391">
            <v>950000</v>
          </cell>
          <cell r="H391">
            <v>980000</v>
          </cell>
          <cell r="I391" t="str">
            <v>가드캠</v>
          </cell>
          <cell r="J391">
            <v>950000</v>
          </cell>
          <cell r="K391" t="str">
            <v>그린</v>
          </cell>
          <cell r="L391">
            <v>1000000</v>
          </cell>
          <cell r="M391" t="str">
            <v>경인</v>
          </cell>
          <cell r="R391" t="str">
            <v>MM630887670</v>
          </cell>
        </row>
        <row r="392">
          <cell r="A392" t="str">
            <v>VIDEO SERVER1CH, H.264, DECODEREA</v>
          </cell>
          <cell r="B392" t="str">
            <v>VIDEO SERVER</v>
          </cell>
          <cell r="C392" t="str">
            <v>1CH, H.264, DECODER</v>
          </cell>
          <cell r="D392" t="str">
            <v>EA</v>
          </cell>
          <cell r="E392">
            <v>950000</v>
          </cell>
          <cell r="H392">
            <v>980000</v>
          </cell>
          <cell r="I392" t="str">
            <v>가드캠</v>
          </cell>
          <cell r="J392">
            <v>950000</v>
          </cell>
          <cell r="K392" t="str">
            <v>그린</v>
          </cell>
          <cell r="L392">
            <v>1000000</v>
          </cell>
          <cell r="M392" t="str">
            <v>경인</v>
          </cell>
          <cell r="R392" t="str">
            <v>MM630887671</v>
          </cell>
        </row>
        <row r="393">
          <cell r="A393" t="str">
            <v>POWER CONTROLLER8CHEA</v>
          </cell>
          <cell r="B393" t="str">
            <v>POWER CONTROLLER</v>
          </cell>
          <cell r="C393" t="str">
            <v>8CH</v>
          </cell>
          <cell r="D393" t="str">
            <v>EA</v>
          </cell>
          <cell r="E393">
            <v>250000</v>
          </cell>
          <cell r="H393">
            <v>260000</v>
          </cell>
          <cell r="I393" t="str">
            <v>가드캠</v>
          </cell>
          <cell r="J393">
            <v>250000</v>
          </cell>
          <cell r="K393" t="str">
            <v>그린</v>
          </cell>
          <cell r="L393">
            <v>270000</v>
          </cell>
          <cell r="M393" t="str">
            <v>경인</v>
          </cell>
          <cell r="R393" t="str">
            <v>MM630887672</v>
          </cell>
        </row>
        <row r="394">
          <cell r="A394" t="str">
            <v>RACKH:2000SET</v>
          </cell>
          <cell r="B394" t="str">
            <v>RACK</v>
          </cell>
          <cell r="C394" t="str">
            <v>H:2000</v>
          </cell>
          <cell r="D394" t="str">
            <v>SET</v>
          </cell>
          <cell r="E394">
            <v>950000</v>
          </cell>
          <cell r="H394">
            <v>970000</v>
          </cell>
          <cell r="I394" t="str">
            <v>가드캠</v>
          </cell>
          <cell r="J394">
            <v>950000</v>
          </cell>
          <cell r="K394" t="str">
            <v>그린</v>
          </cell>
          <cell r="L394">
            <v>980000</v>
          </cell>
          <cell r="M394" t="str">
            <v>경인</v>
          </cell>
          <cell r="R394" t="str">
            <v>MM630887673</v>
          </cell>
        </row>
        <row r="395">
          <cell r="A395" t="str">
            <v>CONSOLE DESK제작형SET</v>
          </cell>
          <cell r="B395" t="str">
            <v>CONSOLE DESK</v>
          </cell>
          <cell r="C395" t="str">
            <v>제작형</v>
          </cell>
          <cell r="D395" t="str">
            <v>SET</v>
          </cell>
          <cell r="E395">
            <v>3000000</v>
          </cell>
          <cell r="H395">
            <v>3200000</v>
          </cell>
          <cell r="I395" t="str">
            <v>가드캠</v>
          </cell>
          <cell r="J395">
            <v>3000000</v>
          </cell>
          <cell r="K395" t="str">
            <v>그린</v>
          </cell>
          <cell r="L395">
            <v>3100000</v>
          </cell>
          <cell r="M395" t="str">
            <v>경인</v>
          </cell>
          <cell r="R395" t="str">
            <v>MM630887674</v>
          </cell>
        </row>
        <row r="396">
          <cell r="A396" t="str">
            <v>CCTV 안내판200 X 300MMEA</v>
          </cell>
          <cell r="B396" t="str">
            <v>CCTV 안내판</v>
          </cell>
          <cell r="C396" t="str">
            <v>200 X 300MM</v>
          </cell>
          <cell r="D396" t="str">
            <v>EA</v>
          </cell>
          <cell r="E396">
            <v>140000</v>
          </cell>
          <cell r="H396">
            <v>145000</v>
          </cell>
          <cell r="I396" t="str">
            <v>가드캠</v>
          </cell>
          <cell r="J396">
            <v>140000</v>
          </cell>
          <cell r="K396" t="str">
            <v>그린</v>
          </cell>
          <cell r="L396">
            <v>150000</v>
          </cell>
          <cell r="M396" t="str">
            <v>경인</v>
          </cell>
          <cell r="R396" t="str">
            <v>MM630887675</v>
          </cell>
        </row>
        <row r="397">
          <cell r="A397" t="str">
            <v>비디오폰노출형, Color LEDEA</v>
          </cell>
          <cell r="B397" t="str">
            <v>비디오폰</v>
          </cell>
          <cell r="C397" t="str">
            <v>노출형, Color LED</v>
          </cell>
          <cell r="D397" t="str">
            <v>EA</v>
          </cell>
          <cell r="E397">
            <v>210000</v>
          </cell>
          <cell r="H397">
            <v>220000</v>
          </cell>
          <cell r="I397" t="str">
            <v>가드캠</v>
          </cell>
          <cell r="J397">
            <v>210000</v>
          </cell>
          <cell r="K397" t="str">
            <v>그린</v>
          </cell>
          <cell r="L397">
            <v>230000</v>
          </cell>
          <cell r="M397" t="str">
            <v>경인</v>
          </cell>
          <cell r="R397" t="str">
            <v>MM630887676</v>
          </cell>
        </row>
        <row r="398">
          <cell r="A398" t="str">
            <v>도어 카메라 폰영상통화, 비밀번호개페기능EA</v>
          </cell>
          <cell r="B398" t="str">
            <v>도어 카메라 폰</v>
          </cell>
          <cell r="C398" t="str">
            <v>영상통화, 비밀번호개페기능</v>
          </cell>
          <cell r="D398" t="str">
            <v>EA</v>
          </cell>
          <cell r="E398">
            <v>450000</v>
          </cell>
          <cell r="H398">
            <v>480000</v>
          </cell>
          <cell r="I398" t="str">
            <v>가드캠</v>
          </cell>
          <cell r="J398">
            <v>450000</v>
          </cell>
          <cell r="K398" t="str">
            <v>그린</v>
          </cell>
          <cell r="L398">
            <v>500000</v>
          </cell>
          <cell r="M398" t="str">
            <v>경인</v>
          </cell>
          <cell r="R398" t="str">
            <v>MM630887677</v>
          </cell>
        </row>
        <row r="399">
          <cell r="A399" t="str">
            <v>도어 폰노출형, 영상통화EA</v>
          </cell>
          <cell r="B399" t="str">
            <v>도어 폰</v>
          </cell>
          <cell r="C399" t="str">
            <v>노출형, 영상통화</v>
          </cell>
          <cell r="D399" t="str">
            <v>EA</v>
          </cell>
          <cell r="E399">
            <v>90000</v>
          </cell>
          <cell r="H399">
            <v>93000</v>
          </cell>
          <cell r="I399" t="str">
            <v>가드캠</v>
          </cell>
          <cell r="J399">
            <v>90000</v>
          </cell>
          <cell r="K399" t="str">
            <v>그린</v>
          </cell>
          <cell r="L399">
            <v>95000</v>
          </cell>
          <cell r="M399" t="str">
            <v>경인</v>
          </cell>
          <cell r="R399" t="str">
            <v>MM630887678</v>
          </cell>
        </row>
        <row r="400">
          <cell r="A400" t="str">
            <v>ELECTRIC LOCKING DEVICEDEAD BOLTEA</v>
          </cell>
          <cell r="B400" t="str">
            <v>ELECTRIC LOCKING DEVICE</v>
          </cell>
          <cell r="C400" t="str">
            <v>DEAD BOLT</v>
          </cell>
          <cell r="D400" t="str">
            <v>EA</v>
          </cell>
          <cell r="E400">
            <v>350000</v>
          </cell>
          <cell r="H400">
            <v>360000</v>
          </cell>
          <cell r="I400" t="str">
            <v>가드캠</v>
          </cell>
          <cell r="J400">
            <v>350000</v>
          </cell>
          <cell r="K400" t="str">
            <v>그린</v>
          </cell>
          <cell r="L400">
            <v>370000</v>
          </cell>
          <cell r="M400" t="str">
            <v>경인</v>
          </cell>
          <cell r="R400" t="str">
            <v>MM630887679</v>
          </cell>
        </row>
        <row r="401">
          <cell r="A401" t="str">
            <v>ELECTRIC LOCKING DEVICEEM LOCKEA</v>
          </cell>
          <cell r="B401" t="str">
            <v>ELECTRIC LOCKING DEVICE</v>
          </cell>
          <cell r="C401" t="str">
            <v>EM LOCK</v>
          </cell>
          <cell r="D401" t="str">
            <v>EA</v>
          </cell>
          <cell r="E401">
            <v>400000</v>
          </cell>
          <cell r="H401">
            <v>410000</v>
          </cell>
          <cell r="I401" t="str">
            <v>가드캠</v>
          </cell>
          <cell r="J401">
            <v>400000</v>
          </cell>
          <cell r="K401" t="str">
            <v>그린</v>
          </cell>
          <cell r="L401">
            <v>430000</v>
          </cell>
          <cell r="M401" t="str">
            <v>경인</v>
          </cell>
          <cell r="R401" t="str">
            <v>MM630887680</v>
          </cell>
        </row>
        <row r="402">
          <cell r="A402" t="str">
            <v>EXIT BUTTON노출형EA</v>
          </cell>
          <cell r="B402" t="str">
            <v>EXIT BUTTON</v>
          </cell>
          <cell r="C402" t="str">
            <v>노출형</v>
          </cell>
          <cell r="D402" t="str">
            <v>EA</v>
          </cell>
          <cell r="E402">
            <v>70000</v>
          </cell>
          <cell r="H402">
            <v>73000</v>
          </cell>
          <cell r="I402" t="str">
            <v>가드캠</v>
          </cell>
          <cell r="J402">
            <v>70000</v>
          </cell>
          <cell r="K402" t="str">
            <v>그린</v>
          </cell>
          <cell r="L402">
            <v>75000</v>
          </cell>
          <cell r="M402" t="str">
            <v>경인</v>
          </cell>
          <cell r="R402" t="str">
            <v>MM630887681</v>
          </cell>
        </row>
        <row r="403">
          <cell r="A403" t="str">
            <v>도어폰 함체방수용, 아크릴EA</v>
          </cell>
          <cell r="B403" t="str">
            <v>도어폰 함체</v>
          </cell>
          <cell r="C403" t="str">
            <v>방수용, 아크릴</v>
          </cell>
          <cell r="D403" t="str">
            <v>EA</v>
          </cell>
          <cell r="E403">
            <v>50000</v>
          </cell>
          <cell r="H403">
            <v>53000</v>
          </cell>
          <cell r="I403" t="str">
            <v>가드캠</v>
          </cell>
          <cell r="J403">
            <v>50000</v>
          </cell>
          <cell r="K403" t="str">
            <v>그린</v>
          </cell>
          <cell r="L403">
            <v>55000</v>
          </cell>
          <cell r="M403" t="str">
            <v>경인</v>
          </cell>
          <cell r="R403" t="str">
            <v>MM630887682</v>
          </cell>
        </row>
        <row r="404">
          <cell r="A404" t="str">
            <v>버튼 함체방수용, 아크릴EA</v>
          </cell>
          <cell r="B404" t="str">
            <v>버튼 함체</v>
          </cell>
          <cell r="C404" t="str">
            <v>방수용, 아크릴</v>
          </cell>
          <cell r="D404" t="str">
            <v>EA</v>
          </cell>
          <cell r="E404">
            <v>50000</v>
          </cell>
          <cell r="H404">
            <v>53000</v>
          </cell>
          <cell r="I404" t="str">
            <v>가드캠</v>
          </cell>
          <cell r="J404">
            <v>50000</v>
          </cell>
          <cell r="K404" t="str">
            <v>그린</v>
          </cell>
          <cell r="L404">
            <v>55000</v>
          </cell>
          <cell r="M404" t="str">
            <v>경인</v>
          </cell>
          <cell r="R404" t="str">
            <v>MM630887683</v>
          </cell>
        </row>
        <row r="405">
          <cell r="A405" t="str">
            <v>LOCKING DEVICE BRACKET방수용, SUSEA</v>
          </cell>
          <cell r="B405" t="str">
            <v>LOCKING DEVICE BRACKET</v>
          </cell>
          <cell r="C405" t="str">
            <v>방수용, SUS</v>
          </cell>
          <cell r="D405" t="str">
            <v>EA</v>
          </cell>
          <cell r="E405">
            <v>150000</v>
          </cell>
          <cell r="H405">
            <v>180000</v>
          </cell>
          <cell r="I405" t="str">
            <v>가드캠</v>
          </cell>
          <cell r="J405">
            <v>150000</v>
          </cell>
          <cell r="K405" t="str">
            <v>그린</v>
          </cell>
          <cell r="L405">
            <v>200000</v>
          </cell>
          <cell r="M405" t="str">
            <v>경인</v>
          </cell>
          <cell r="R405" t="str">
            <v>MM630887684</v>
          </cell>
        </row>
        <row r="406">
          <cell r="A406" t="str">
            <v>설치시운전 노무비CCTV식</v>
          </cell>
          <cell r="B406" t="str">
            <v>설치시운전 노무비</v>
          </cell>
          <cell r="C406" t="str">
            <v>CCTV</v>
          </cell>
          <cell r="D406" t="str">
            <v>식</v>
          </cell>
          <cell r="E406">
            <v>10198805</v>
          </cell>
          <cell r="H406">
            <v>11000000</v>
          </cell>
          <cell r="I406" t="str">
            <v>가드캠</v>
          </cell>
          <cell r="J406">
            <v>10198805</v>
          </cell>
          <cell r="K406" t="str">
            <v>그린</v>
          </cell>
          <cell r="L406">
            <v>12000000</v>
          </cell>
          <cell r="M406" t="str">
            <v>경인</v>
          </cell>
          <cell r="R406" t="str">
            <v>MM630887687</v>
          </cell>
        </row>
        <row r="407">
          <cell r="A407" t="str">
            <v>조달수수료5천만원까지식</v>
          </cell>
          <cell r="B407" t="str">
            <v>조달수수료</v>
          </cell>
          <cell r="C407" t="str">
            <v>5천만원까지</v>
          </cell>
          <cell r="D407" t="str">
            <v>식</v>
          </cell>
          <cell r="E407">
            <v>530000</v>
          </cell>
          <cell r="J407">
            <v>530000</v>
          </cell>
          <cell r="R407" t="str">
            <v>MM630887689</v>
          </cell>
        </row>
        <row r="408">
          <cell r="A408" t="str">
            <v>조달수수료1억원까지(1.07%)식</v>
          </cell>
          <cell r="B408" t="str">
            <v>조달수수료</v>
          </cell>
          <cell r="C408" t="str">
            <v>1억원까지(1.07%)</v>
          </cell>
          <cell r="D408" t="str">
            <v>식</v>
          </cell>
          <cell r="E408">
            <v>429271</v>
          </cell>
          <cell r="J408">
            <v>429271</v>
          </cell>
          <cell r="R408" t="str">
            <v>MM630887690</v>
          </cell>
        </row>
        <row r="409">
          <cell r="A409" t="str">
            <v>부가가치세10%식</v>
          </cell>
          <cell r="B409" t="str">
            <v>부가가치세</v>
          </cell>
          <cell r="C409" t="str">
            <v>10%</v>
          </cell>
          <cell r="D409" t="str">
            <v>식</v>
          </cell>
          <cell r="E409">
            <v>9011881</v>
          </cell>
          <cell r="R409" t="str">
            <v>MM630887691</v>
          </cell>
        </row>
        <row r="410">
          <cell r="A410" t="str">
            <v>전력감시 자동제어 시스템 개량식</v>
          </cell>
          <cell r="B410" t="str">
            <v>전력감시 자동제어 시스템 개량</v>
          </cell>
          <cell r="D410" t="str">
            <v>식</v>
          </cell>
          <cell r="E410">
            <v>224350000</v>
          </cell>
          <cell r="J410">
            <v>224350000</v>
          </cell>
          <cell r="R410" t="str">
            <v>MM630887699</v>
          </cell>
        </row>
        <row r="411">
          <cell r="A411" t="str">
            <v>조달수수료(합정_수배전반)1억까지식</v>
          </cell>
          <cell r="B411" t="str">
            <v>조달수수료(합정_수배전반)</v>
          </cell>
          <cell r="C411" t="str">
            <v>1억까지</v>
          </cell>
          <cell r="D411" t="str">
            <v>식</v>
          </cell>
          <cell r="E411">
            <v>1070000</v>
          </cell>
          <cell r="J411">
            <v>1070000</v>
          </cell>
          <cell r="R411" t="str">
            <v>MM633537848</v>
          </cell>
        </row>
        <row r="412">
          <cell r="A412" t="str">
            <v>조달수수료(합정_수배전반)1억~10억까지(0.76%)식</v>
          </cell>
          <cell r="B412" t="str">
            <v>조달수수료(합정_수배전반)</v>
          </cell>
          <cell r="C412" t="str">
            <v>1억~10억까지(0.76%)</v>
          </cell>
          <cell r="D412" t="str">
            <v>식</v>
          </cell>
          <cell r="E412">
            <v>5968017</v>
          </cell>
          <cell r="R412" t="str">
            <v>MM633537849</v>
          </cell>
        </row>
        <row r="413">
          <cell r="A413" t="str">
            <v>조달수수료(합정_계측제어)1억까지식</v>
          </cell>
          <cell r="B413" t="str">
            <v>조달수수료(합정_계측제어)</v>
          </cell>
          <cell r="C413" t="str">
            <v>1억까지</v>
          </cell>
          <cell r="D413" t="str">
            <v>식</v>
          </cell>
          <cell r="E413">
            <v>1070000</v>
          </cell>
          <cell r="J413">
            <v>1070000</v>
          </cell>
          <cell r="R413" t="str">
            <v>MM633537915</v>
          </cell>
        </row>
        <row r="414">
          <cell r="A414" t="str">
            <v>조달수수료(합정_계측제어)1억~10억까지(0.76%)식</v>
          </cell>
          <cell r="B414" t="str">
            <v>조달수수료(합정_계측제어)</v>
          </cell>
          <cell r="C414" t="str">
            <v>1억~10억까지(0.76%)</v>
          </cell>
          <cell r="D414" t="str">
            <v>식</v>
          </cell>
          <cell r="E414">
            <v>945060</v>
          </cell>
          <cell r="R414" t="str">
            <v>MM633537916</v>
          </cell>
        </row>
        <row r="415">
          <cell r="A415" t="str">
            <v>단독형감지기광전식(리듐전지)EA</v>
          </cell>
          <cell r="B415" t="str">
            <v>단독형감지기</v>
          </cell>
          <cell r="C415" t="str">
            <v>광전식(리듐전지)</v>
          </cell>
          <cell r="D415" t="str">
            <v>EA</v>
          </cell>
          <cell r="E415">
            <v>65000</v>
          </cell>
          <cell r="H415">
            <v>65000</v>
          </cell>
          <cell r="I415" t="str">
            <v>974</v>
          </cell>
          <cell r="R415" t="str">
            <v>MM633537937</v>
          </cell>
        </row>
        <row r="416">
          <cell r="A416" t="str">
            <v>110BLOCK100PEA</v>
          </cell>
          <cell r="B416" t="str">
            <v>110BLOCK</v>
          </cell>
          <cell r="C416" t="str">
            <v>100P</v>
          </cell>
          <cell r="D416" t="str">
            <v>EA</v>
          </cell>
          <cell r="E416">
            <v>45000</v>
          </cell>
          <cell r="H416">
            <v>49000</v>
          </cell>
          <cell r="I416" t="str">
            <v>신도</v>
          </cell>
          <cell r="J416">
            <v>45000</v>
          </cell>
          <cell r="K416" t="str">
            <v>텔컴</v>
          </cell>
          <cell r="L416">
            <v>51000</v>
          </cell>
          <cell r="M416" t="str">
            <v>미코</v>
          </cell>
          <cell r="R416" t="str">
            <v>MM633651219</v>
          </cell>
        </row>
        <row r="417">
          <cell r="A417" t="str">
            <v>PATCH PANEL12PORTEA</v>
          </cell>
          <cell r="B417" t="str">
            <v>PATCH PANEL</v>
          </cell>
          <cell r="C417" t="str">
            <v>12PORT</v>
          </cell>
          <cell r="D417" t="str">
            <v>EA</v>
          </cell>
          <cell r="E417">
            <v>80000</v>
          </cell>
          <cell r="H417">
            <v>88000</v>
          </cell>
          <cell r="I417" t="str">
            <v>신도</v>
          </cell>
          <cell r="J417">
            <v>80000</v>
          </cell>
          <cell r="K417" t="str">
            <v>텔컴</v>
          </cell>
          <cell r="L417">
            <v>91000</v>
          </cell>
          <cell r="M417" t="str">
            <v>미코</v>
          </cell>
          <cell r="R417" t="str">
            <v>MM633651220</v>
          </cell>
        </row>
        <row r="418">
          <cell r="A418" t="str">
            <v>JUMPER TROUGH2UEA</v>
          </cell>
          <cell r="B418" t="str">
            <v>JUMPER TROUGH</v>
          </cell>
          <cell r="C418" t="str">
            <v>2U</v>
          </cell>
          <cell r="D418" t="str">
            <v>EA</v>
          </cell>
          <cell r="E418">
            <v>4000</v>
          </cell>
          <cell r="H418">
            <v>4000</v>
          </cell>
          <cell r="I418" t="str">
            <v>신도</v>
          </cell>
          <cell r="J418">
            <v>4000</v>
          </cell>
          <cell r="K418" t="str">
            <v>텔컴</v>
          </cell>
          <cell r="L418">
            <v>4000</v>
          </cell>
          <cell r="M418" t="str">
            <v>미코</v>
          </cell>
          <cell r="R418" t="str">
            <v>MM633651221</v>
          </cell>
        </row>
        <row r="419">
          <cell r="A419" t="str">
            <v>IDF 단자함400 X 300 X 150mmEA</v>
          </cell>
          <cell r="B419" t="str">
            <v>IDF 단자함</v>
          </cell>
          <cell r="C419" t="str">
            <v>400 X 300 X 150mm</v>
          </cell>
          <cell r="D419" t="str">
            <v>EA</v>
          </cell>
          <cell r="E419">
            <v>200000</v>
          </cell>
          <cell r="H419">
            <v>220000</v>
          </cell>
          <cell r="I419" t="str">
            <v>신도</v>
          </cell>
          <cell r="J419">
            <v>200000</v>
          </cell>
          <cell r="K419" t="str">
            <v>텔컴</v>
          </cell>
          <cell r="L419">
            <v>228000</v>
          </cell>
          <cell r="M419" t="str">
            <v>미코</v>
          </cell>
          <cell r="R419" t="str">
            <v>MM633651222</v>
          </cell>
        </row>
        <row r="420">
          <cell r="A420" t="str">
            <v>바닥용 에폭시ℓ</v>
          </cell>
          <cell r="B420" t="str">
            <v>바닥용 에폭시</v>
          </cell>
          <cell r="D420" t="str">
            <v>ℓ</v>
          </cell>
          <cell r="E420">
            <v>7000</v>
          </cell>
          <cell r="H420">
            <v>7000</v>
          </cell>
          <cell r="I420" t="str">
            <v>627</v>
          </cell>
          <cell r="R420" t="str">
            <v>MM640822850</v>
          </cell>
        </row>
        <row r="421">
          <cell r="A421" t="str">
            <v>프라이머쉬트방수용ℓ</v>
          </cell>
          <cell r="B421" t="str">
            <v>프라이머</v>
          </cell>
          <cell r="C421" t="str">
            <v>쉬트방수용</v>
          </cell>
          <cell r="D421" t="str">
            <v>ℓ</v>
          </cell>
          <cell r="E421">
            <v>4500</v>
          </cell>
          <cell r="H421">
            <v>4500</v>
          </cell>
          <cell r="R421" t="str">
            <v>MM640822851</v>
          </cell>
        </row>
        <row r="422">
          <cell r="A422" t="str">
            <v>신  너ℓ</v>
          </cell>
          <cell r="B422" t="str">
            <v>신  너</v>
          </cell>
          <cell r="D422" t="str">
            <v>ℓ</v>
          </cell>
          <cell r="E422">
            <v>2800</v>
          </cell>
          <cell r="H422">
            <v>2800</v>
          </cell>
          <cell r="R422" t="str">
            <v>MM640822852</v>
          </cell>
        </row>
        <row r="423">
          <cell r="A423" t="str">
            <v>연마지#120매</v>
          </cell>
          <cell r="B423" t="str">
            <v>연마지</v>
          </cell>
          <cell r="C423" t="str">
            <v>#120</v>
          </cell>
          <cell r="D423" t="str">
            <v>매</v>
          </cell>
          <cell r="E423">
            <v>230</v>
          </cell>
          <cell r="H423">
            <v>230</v>
          </cell>
          <cell r="I423" t="str">
            <v>1418</v>
          </cell>
          <cell r="R423" t="str">
            <v>MM640822853</v>
          </cell>
        </row>
        <row r="424">
          <cell r="A424" t="str">
            <v>600V 2종비닐절연전선(HIV)1.6㎜M</v>
          </cell>
          <cell r="B424" t="str">
            <v>600V 2종비닐절연전선(HIV)</v>
          </cell>
          <cell r="C424" t="str">
            <v>1.6㎜</v>
          </cell>
          <cell r="D424" t="str">
            <v>M</v>
          </cell>
          <cell r="E424">
            <v>137</v>
          </cell>
          <cell r="F424">
            <v>137</v>
          </cell>
          <cell r="H424">
            <v>188</v>
          </cell>
          <cell r="I424" t="str">
            <v>부록18</v>
          </cell>
          <cell r="J424">
            <v>182</v>
          </cell>
          <cell r="K424" t="str">
            <v>1033</v>
          </cell>
          <cell r="R424" t="str">
            <v>61450667002</v>
          </cell>
        </row>
        <row r="425">
          <cell r="A425" t="str">
            <v>CCTV카메라(일체형)-철거재사Color CCD, Dome(회전형)개</v>
          </cell>
          <cell r="B425" t="str">
            <v>CCTV카메라(일체형)-철거재사</v>
          </cell>
          <cell r="C425" t="str">
            <v>Color CCD, Dome(회전형)</v>
          </cell>
          <cell r="D425" t="str">
            <v>개</v>
          </cell>
          <cell r="E425">
            <v>0</v>
          </cell>
          <cell r="R425" t="str">
            <v>MM640822997</v>
          </cell>
        </row>
        <row r="426">
          <cell r="A426" t="str">
            <v>강제전선관-철거자재아연도 28 mm_철거M</v>
          </cell>
          <cell r="B426" t="str">
            <v>강제전선관-철거자재</v>
          </cell>
          <cell r="C426" t="str">
            <v>아연도 28 mm_철거</v>
          </cell>
          <cell r="D426" t="str">
            <v>M</v>
          </cell>
          <cell r="E426">
            <v>0</v>
          </cell>
          <cell r="R426" t="str">
            <v>MM640822980</v>
          </cell>
        </row>
        <row r="427">
          <cell r="A427" t="str">
            <v>강제전선관-철거자재아연도 36 mm_철거M</v>
          </cell>
          <cell r="B427" t="str">
            <v>강제전선관-철거자재</v>
          </cell>
          <cell r="C427" t="str">
            <v>아연도 36 mm_철거</v>
          </cell>
          <cell r="D427" t="str">
            <v>M</v>
          </cell>
          <cell r="E427">
            <v>0</v>
          </cell>
          <cell r="R427" t="str">
            <v>MM640822981</v>
          </cell>
        </row>
        <row r="428">
          <cell r="A428" t="str">
            <v>금속제가요전선관-철거자재28 mm_철거M</v>
          </cell>
          <cell r="B428" t="str">
            <v>금속제가요전선관-철거자재</v>
          </cell>
          <cell r="C428" t="str">
            <v>28 mm_철거</v>
          </cell>
          <cell r="D428" t="str">
            <v>M</v>
          </cell>
          <cell r="E428">
            <v>0</v>
          </cell>
          <cell r="R428" t="str">
            <v>MM640822987</v>
          </cell>
        </row>
        <row r="429">
          <cell r="A429" t="str">
            <v>기계되메우기 소요자재 식</v>
          </cell>
          <cell r="B429" t="str">
            <v>기계되메우기 소요자재</v>
          </cell>
          <cell r="C429" t="str">
            <v xml:space="preserve"> </v>
          </cell>
          <cell r="D429" t="str">
            <v>식</v>
          </cell>
          <cell r="E429">
            <v>450</v>
          </cell>
          <cell r="R429" t="str">
            <v>MM320027814</v>
          </cell>
        </row>
        <row r="430">
          <cell r="A430" t="str">
            <v>기계터파기 소요자재 식</v>
          </cell>
          <cell r="B430" t="str">
            <v>기계터파기 소요자재</v>
          </cell>
          <cell r="C430" t="str">
            <v xml:space="preserve"> </v>
          </cell>
          <cell r="D430" t="str">
            <v>식</v>
          </cell>
          <cell r="E430">
            <v>637</v>
          </cell>
          <cell r="R430" t="str">
            <v>MM624560812</v>
          </cell>
        </row>
        <row r="431">
          <cell r="A431" t="str">
            <v>내화충전(0.00032kg/cm3)실리콘  RTV 폼KG</v>
          </cell>
          <cell r="B431" t="str">
            <v>내화충전(0.00032kg/cm3)</v>
          </cell>
          <cell r="C431" t="str">
            <v>실리콘  RTV 폼</v>
          </cell>
          <cell r="D431" t="str">
            <v>KG</v>
          </cell>
          <cell r="E431">
            <v>22000</v>
          </cell>
          <cell r="H431">
            <v>22000</v>
          </cell>
          <cell r="I431" t="str">
            <v>842</v>
          </cell>
          <cell r="J431">
            <v>35000</v>
          </cell>
          <cell r="K431" t="str">
            <v>379</v>
          </cell>
          <cell r="R431" t="str">
            <v>MM355702721</v>
          </cell>
        </row>
        <row r="432">
          <cell r="A432" t="str">
            <v>레미콘서울, 25-180-8㎥</v>
          </cell>
          <cell r="B432" t="str">
            <v>레미콘</v>
          </cell>
          <cell r="C432" t="str">
            <v>서울, 25-180-8</v>
          </cell>
          <cell r="D432" t="str">
            <v>㎥</v>
          </cell>
          <cell r="E432">
            <v>49050</v>
          </cell>
          <cell r="R432" t="str">
            <v>56100607021</v>
          </cell>
        </row>
        <row r="433">
          <cell r="A433" t="str">
            <v>백관(SPP)D40.완제품M</v>
          </cell>
          <cell r="B433" t="str">
            <v>백관(SPP)</v>
          </cell>
          <cell r="C433" t="str">
            <v>D40.완제품</v>
          </cell>
          <cell r="D433" t="str">
            <v>M</v>
          </cell>
          <cell r="E433">
            <v>2414</v>
          </cell>
          <cell r="H433">
            <v>2461</v>
          </cell>
          <cell r="I433" t="str">
            <v>523</v>
          </cell>
          <cell r="J433">
            <v>2414</v>
          </cell>
          <cell r="K433" t="str">
            <v>489</v>
          </cell>
          <cell r="R433" t="str">
            <v>47100487055</v>
          </cell>
        </row>
        <row r="434">
          <cell r="A434" t="str">
            <v>백관(SPP)D50.완제품M</v>
          </cell>
          <cell r="B434" t="str">
            <v>백관(SPP)</v>
          </cell>
          <cell r="C434" t="str">
            <v>D50.완제품</v>
          </cell>
          <cell r="D434" t="str">
            <v>M</v>
          </cell>
          <cell r="E434">
            <v>3301</v>
          </cell>
          <cell r="H434">
            <v>3365</v>
          </cell>
          <cell r="I434" t="str">
            <v>523</v>
          </cell>
          <cell r="J434">
            <v>3301</v>
          </cell>
          <cell r="K434" t="str">
            <v>489</v>
          </cell>
          <cell r="R434" t="str">
            <v>47100487056</v>
          </cell>
        </row>
        <row r="435">
          <cell r="A435" t="str">
            <v>시멘트분공장도(kg)kg</v>
          </cell>
          <cell r="B435" t="str">
            <v>시멘트</v>
          </cell>
          <cell r="C435" t="str">
            <v>분공장도(kg)</v>
          </cell>
          <cell r="D435" t="str">
            <v>kg</v>
          </cell>
          <cell r="E435">
            <v>90</v>
          </cell>
          <cell r="H435">
            <v>90</v>
          </cell>
          <cell r="J435">
            <v>90</v>
          </cell>
          <cell r="L435">
            <v>90</v>
          </cell>
          <cell r="R435" t="str">
            <v>56100087103</v>
          </cell>
        </row>
        <row r="436">
          <cell r="A436" t="str">
            <v>자갈별도㎥</v>
          </cell>
          <cell r="B436" t="str">
            <v>자갈</v>
          </cell>
          <cell r="C436" t="str">
            <v>별도</v>
          </cell>
          <cell r="D436" t="str">
            <v>㎥</v>
          </cell>
          <cell r="E436">
            <v>20000</v>
          </cell>
          <cell r="H436">
            <v>20000</v>
          </cell>
          <cell r="J436">
            <v>20000</v>
          </cell>
          <cell r="R436" t="str">
            <v>56100047005</v>
          </cell>
        </row>
        <row r="437">
          <cell r="A437" t="str">
            <v>잡석서울, 상차도, 지정용㎥</v>
          </cell>
          <cell r="B437" t="str">
            <v>잡석</v>
          </cell>
          <cell r="C437" t="str">
            <v>서울, 상차도, 지정용</v>
          </cell>
          <cell r="D437" t="str">
            <v>㎥</v>
          </cell>
          <cell r="E437">
            <v>12000</v>
          </cell>
          <cell r="L437">
            <v>12000</v>
          </cell>
          <cell r="R437" t="str">
            <v>56100117001</v>
          </cell>
        </row>
        <row r="438">
          <cell r="A438" t="str">
            <v>접지용비닐절연전선(F-GV)38㎟M</v>
          </cell>
          <cell r="B438" t="str">
            <v>접지용비닐절연전선(F-GV)</v>
          </cell>
          <cell r="C438" t="str">
            <v>38㎟</v>
          </cell>
          <cell r="D438" t="str">
            <v>M</v>
          </cell>
          <cell r="E438">
            <v>1889</v>
          </cell>
          <cell r="F438">
            <v>2482</v>
          </cell>
          <cell r="H438">
            <v>3437</v>
          </cell>
          <cell r="I438" t="str">
            <v>부록18</v>
          </cell>
          <cell r="J438">
            <v>1889</v>
          </cell>
          <cell r="R438" t="str">
            <v>61450927208</v>
          </cell>
        </row>
        <row r="439">
          <cell r="A439" t="str">
            <v>제어케이블-철거자재CVV 12Cx1.5㎟_철거M</v>
          </cell>
          <cell r="B439" t="str">
            <v>제어케이블-철거자재</v>
          </cell>
          <cell r="C439" t="str">
            <v>CVV 12Cx1.5㎟_철거</v>
          </cell>
          <cell r="D439" t="str">
            <v>M</v>
          </cell>
          <cell r="E439">
            <v>0</v>
          </cell>
          <cell r="R439" t="str">
            <v>MM640822992</v>
          </cell>
        </row>
        <row r="440">
          <cell r="A440" t="str">
            <v>제어케이블-철거자재CVV 15Cx1.5㎟_철거M</v>
          </cell>
          <cell r="B440" t="str">
            <v>제어케이블-철거자재</v>
          </cell>
          <cell r="C440" t="str">
            <v>CVV 15Cx1.5㎟_철거</v>
          </cell>
          <cell r="D440" t="str">
            <v>M</v>
          </cell>
          <cell r="E440">
            <v>0</v>
          </cell>
          <cell r="R440" t="str">
            <v>MM640822993</v>
          </cell>
        </row>
        <row r="441">
          <cell r="A441" t="str">
            <v>제어케이블-철거자재CVV 2Cx1.5㎟_철거M</v>
          </cell>
          <cell r="B441" t="str">
            <v>제어케이블-철거자재</v>
          </cell>
          <cell r="C441" t="str">
            <v>CVV 2Cx1.5㎟_철거</v>
          </cell>
          <cell r="D441" t="str">
            <v>M</v>
          </cell>
          <cell r="E441">
            <v>0</v>
          </cell>
          <cell r="R441" t="str">
            <v>MM640822988</v>
          </cell>
        </row>
        <row r="442">
          <cell r="A442" t="str">
            <v>제어케이블-철거자재CVV 3Cx1.5㎟_철거M</v>
          </cell>
          <cell r="B442" t="str">
            <v>제어케이블-철거자재</v>
          </cell>
          <cell r="C442" t="str">
            <v>CVV 3Cx1.5㎟_철거</v>
          </cell>
          <cell r="D442" t="str">
            <v>M</v>
          </cell>
          <cell r="E442">
            <v>0</v>
          </cell>
          <cell r="R442" t="str">
            <v>MM640822989</v>
          </cell>
        </row>
        <row r="443">
          <cell r="A443" t="str">
            <v>제어케이블-철거자재CVV 6Cx1.5㎟_철거M</v>
          </cell>
          <cell r="B443" t="str">
            <v>제어케이블-철거자재</v>
          </cell>
          <cell r="C443" t="str">
            <v>CVV 6Cx1.5㎟_철거</v>
          </cell>
          <cell r="D443" t="str">
            <v>M</v>
          </cell>
          <cell r="E443">
            <v>0</v>
          </cell>
          <cell r="R443" t="str">
            <v>MM640822990</v>
          </cell>
        </row>
        <row r="444">
          <cell r="A444" t="str">
            <v>제어케이블-철거자재CVV 7Cx1.5㎟_철거M</v>
          </cell>
          <cell r="B444" t="str">
            <v>제어케이블-철거자재</v>
          </cell>
          <cell r="C444" t="str">
            <v>CVV 7Cx1.5㎟_철거</v>
          </cell>
          <cell r="D444" t="str">
            <v>M</v>
          </cell>
          <cell r="E444">
            <v>0</v>
          </cell>
          <cell r="R444" t="str">
            <v>MM640822991</v>
          </cell>
        </row>
        <row r="445">
          <cell r="A445" t="str">
            <v>조명기구_철거-철거자재투광기 MH250WEA</v>
          </cell>
          <cell r="B445" t="str">
            <v>조명기구_철거-철거자재</v>
          </cell>
          <cell r="C445" t="str">
            <v>투광기 MH250W</v>
          </cell>
          <cell r="D445" t="str">
            <v>EA</v>
          </cell>
          <cell r="E445">
            <v>0</v>
          </cell>
          <cell r="R445" t="str">
            <v>MM640822996</v>
          </cell>
        </row>
        <row r="446">
          <cell r="A446" t="str">
            <v>조명기구_철거-철거자재파이프팬단트_2/32WEA</v>
          </cell>
          <cell r="B446" t="str">
            <v>조명기구_철거-철거자재</v>
          </cell>
          <cell r="C446" t="str">
            <v>파이프팬단트_2/32W</v>
          </cell>
          <cell r="D446" t="str">
            <v>EA</v>
          </cell>
          <cell r="E446">
            <v>0</v>
          </cell>
          <cell r="R446" t="str">
            <v>MM640822995</v>
          </cell>
        </row>
        <row r="447">
          <cell r="A447" t="str">
            <v>통신케이블-철거자재RS-485_철거M</v>
          </cell>
          <cell r="B447" t="str">
            <v>통신케이블-철거자재</v>
          </cell>
          <cell r="C447" t="str">
            <v>RS-485_철거</v>
          </cell>
          <cell r="D447" t="str">
            <v>M</v>
          </cell>
          <cell r="E447">
            <v>0</v>
          </cell>
          <cell r="R447" t="str">
            <v>MM640822994</v>
          </cell>
        </row>
        <row r="448">
          <cell r="A448" t="str">
            <v>폴리에틸렌 난연케이블-철거자0.6/1kv F-CV 3C×4㎟_철거M</v>
          </cell>
          <cell r="B448" t="str">
            <v>폴리에틸렌 난연케이블-철거자</v>
          </cell>
          <cell r="C448" t="str">
            <v>0.6/1kv F-CV 3C×4㎟_철거</v>
          </cell>
          <cell r="D448" t="str">
            <v>M</v>
          </cell>
          <cell r="E448">
            <v>0</v>
          </cell>
          <cell r="R448" t="str">
            <v>MM640822982</v>
          </cell>
        </row>
        <row r="449">
          <cell r="A449" t="str">
            <v>폴리에틸렌 난연케이블-철거자0.6/1kv F-CV 3C×50㎟_철거M</v>
          </cell>
          <cell r="B449" t="str">
            <v>폴리에틸렌 난연케이블-철거자</v>
          </cell>
          <cell r="C449" t="str">
            <v>0.6/1kv F-CV 3C×50㎟_철거</v>
          </cell>
          <cell r="D449" t="str">
            <v>M</v>
          </cell>
          <cell r="E449">
            <v>0</v>
          </cell>
          <cell r="R449" t="str">
            <v>MM640822983</v>
          </cell>
        </row>
        <row r="450">
          <cell r="A450" t="str">
            <v>폴리에틸렌 난연케이블-철거자0.6/1kv F-CV 4C×10㎟_철거M</v>
          </cell>
          <cell r="B450" t="str">
            <v>폴리에틸렌 난연케이블-철거자</v>
          </cell>
          <cell r="C450" t="str">
            <v>0.6/1kv F-CV 4C×10㎟_철거</v>
          </cell>
          <cell r="D450" t="str">
            <v>M</v>
          </cell>
          <cell r="E450">
            <v>0</v>
          </cell>
          <cell r="R450" t="str">
            <v>MM640822986</v>
          </cell>
        </row>
        <row r="451">
          <cell r="A451" t="str">
            <v>폴리에틸렌 난연케이블-철거자0.6/1kv F-CV 4C×4㎟_철거M</v>
          </cell>
          <cell r="B451" t="str">
            <v>폴리에틸렌 난연케이블-철거자</v>
          </cell>
          <cell r="C451" t="str">
            <v>0.6/1kv F-CV 4C×4㎟_철거</v>
          </cell>
          <cell r="D451" t="str">
            <v>M</v>
          </cell>
          <cell r="E451">
            <v>0</v>
          </cell>
          <cell r="R451" t="str">
            <v>MM640822984</v>
          </cell>
        </row>
        <row r="452">
          <cell r="A452" t="str">
            <v>폴리에틸렌 난연케이블-철거자0.6/1kv F-CV 4C×6㎟_철거M</v>
          </cell>
          <cell r="B452" t="str">
            <v>폴리에틸렌 난연케이블-철거자</v>
          </cell>
          <cell r="C452" t="str">
            <v>0.6/1kv F-CV 4C×6㎟_철거</v>
          </cell>
          <cell r="D452" t="str">
            <v>M</v>
          </cell>
          <cell r="E452">
            <v>0</v>
          </cell>
          <cell r="R452" t="str">
            <v>MM640822985</v>
          </cell>
        </row>
        <row r="453">
          <cell r="A453" t="str">
            <v>기계터파기보통토사(0.6㎥/43.6)㎥</v>
          </cell>
          <cell r="B453" t="str">
            <v>기계터파기</v>
          </cell>
          <cell r="C453" t="str">
            <v>보통토사(0.6㎥/43.6)</v>
          </cell>
          <cell r="D453" t="str">
            <v>㎥</v>
          </cell>
          <cell r="E453" t="str">
            <v>실적단가</v>
          </cell>
          <cell r="F453">
            <v>527</v>
          </cell>
          <cell r="G453" t="str">
            <v>재료</v>
          </cell>
          <cell r="H453">
            <v>519</v>
          </cell>
          <cell r="I453" t="str">
            <v>노무</v>
          </cell>
          <cell r="J453">
            <v>507</v>
          </cell>
          <cell r="K453" t="str">
            <v>경비</v>
          </cell>
          <cell r="R453" t="str">
            <v>CA565826042</v>
          </cell>
        </row>
        <row r="454">
          <cell r="A454" t="str">
            <v>기계되메우기보통토사(0.6㎥/43.6)㎥</v>
          </cell>
          <cell r="B454" t="str">
            <v>기계되메우기</v>
          </cell>
          <cell r="C454" t="str">
            <v>보통토사(0.6㎥/43.6)</v>
          </cell>
          <cell r="D454" t="str">
            <v>㎥</v>
          </cell>
          <cell r="E454" t="str">
            <v>실적단가</v>
          </cell>
          <cell r="F454">
            <v>527</v>
          </cell>
          <cell r="G454" t="str">
            <v>재료</v>
          </cell>
          <cell r="H454">
            <v>519</v>
          </cell>
          <cell r="I454" t="str">
            <v>노무</v>
          </cell>
          <cell r="J454">
            <v>507</v>
          </cell>
          <cell r="K454" t="str">
            <v>경비</v>
          </cell>
          <cell r="R454" t="str">
            <v>CA565826051</v>
          </cell>
        </row>
        <row r="455">
          <cell r="A455" t="str">
            <v>고재처리고동Kg</v>
          </cell>
          <cell r="B455" t="str">
            <v>고재처리</v>
          </cell>
          <cell r="C455" t="str">
            <v>고동</v>
          </cell>
          <cell r="D455" t="str">
            <v>Kg</v>
          </cell>
          <cell r="E455">
            <v>7300</v>
          </cell>
          <cell r="J455">
            <v>7300</v>
          </cell>
          <cell r="K455" t="str">
            <v>1056-2</v>
          </cell>
          <cell r="R455" t="str">
            <v>MM890000148</v>
          </cell>
        </row>
        <row r="456">
          <cell r="A456" t="str">
            <v>고재처리고철Kg</v>
          </cell>
          <cell r="B456" t="str">
            <v>고재처리</v>
          </cell>
          <cell r="C456" t="str">
            <v>고철</v>
          </cell>
          <cell r="D456" t="str">
            <v>Kg</v>
          </cell>
          <cell r="E456">
            <v>290</v>
          </cell>
          <cell r="J456">
            <v>290</v>
          </cell>
          <cell r="K456" t="str">
            <v>1056-2</v>
          </cell>
          <cell r="R456" t="str">
            <v>MM890000149</v>
          </cell>
        </row>
        <row r="457">
          <cell r="A457" t="str">
            <v>접지봉 콘넥터U 볼트형 Φ16개</v>
          </cell>
          <cell r="B457" t="str">
            <v>접지봉 콘넥터</v>
          </cell>
          <cell r="C457" t="str">
            <v>U 볼트형 Φ16</v>
          </cell>
          <cell r="D457" t="str">
            <v>개</v>
          </cell>
          <cell r="E457">
            <v>4700</v>
          </cell>
          <cell r="H457">
            <v>4700</v>
          </cell>
          <cell r="I457" t="str">
            <v>1189</v>
          </cell>
          <cell r="R457" t="str">
            <v>MM300041038</v>
          </cell>
        </row>
        <row r="458">
          <cell r="A458" t="str">
            <v>전기용 연동연선(BC)50㎟m</v>
          </cell>
          <cell r="B458" t="str">
            <v>전기용 연동연선(BC)</v>
          </cell>
          <cell r="C458" t="str">
            <v>50㎟</v>
          </cell>
          <cell r="D458" t="str">
            <v>m</v>
          </cell>
          <cell r="E458">
            <v>4966</v>
          </cell>
          <cell r="H458">
            <v>5803</v>
          </cell>
          <cell r="I458" t="str">
            <v>1092</v>
          </cell>
          <cell r="J458">
            <v>4966</v>
          </cell>
          <cell r="K458" t="str">
            <v>764</v>
          </cell>
          <cell r="L458">
            <v>6729</v>
          </cell>
          <cell r="M458" t="str">
            <v>863</v>
          </cell>
          <cell r="R458" t="str">
            <v>MM449604035</v>
          </cell>
        </row>
        <row r="459">
          <cell r="A459" t="str">
            <v>터파기/육상토사0-1m(인력 10%)m3</v>
          </cell>
          <cell r="B459" t="str">
            <v>터파기/육상토사</v>
          </cell>
          <cell r="C459" t="str">
            <v>0-1m(인력 10%)</v>
          </cell>
          <cell r="D459" t="str">
            <v>m3</v>
          </cell>
          <cell r="E459" t="str">
            <v>실적단가</v>
          </cell>
          <cell r="F459">
            <v>747</v>
          </cell>
          <cell r="G459" t="str">
            <v>재료</v>
          </cell>
          <cell r="H459">
            <v>1588</v>
          </cell>
          <cell r="I459" t="str">
            <v>노무</v>
          </cell>
          <cell r="K459" t="str">
            <v>경비</v>
          </cell>
          <cell r="R459" t="str">
            <v>DE100.11110</v>
          </cell>
        </row>
        <row r="460">
          <cell r="A460" t="str">
            <v>되메우기/토사다짐(인력 10%)m3</v>
          </cell>
          <cell r="B460" t="str">
            <v>되메우기/토사</v>
          </cell>
          <cell r="C460" t="str">
            <v>다짐(인력 10%)</v>
          </cell>
          <cell r="D460" t="str">
            <v>m3</v>
          </cell>
          <cell r="E460" t="str">
            <v>실적단가</v>
          </cell>
          <cell r="F460">
            <v>718</v>
          </cell>
          <cell r="G460" t="str">
            <v>재료</v>
          </cell>
          <cell r="H460">
            <v>3978</v>
          </cell>
          <cell r="I460" t="str">
            <v>노무</v>
          </cell>
          <cell r="K460" t="str">
            <v>경비</v>
          </cell>
          <cell r="R460" t="str">
            <v>DH110.00000</v>
          </cell>
        </row>
        <row r="461">
          <cell r="A461" t="str">
            <v>실링가스켓D100 이하개</v>
          </cell>
          <cell r="B461" t="str">
            <v>실링가스켓</v>
          </cell>
          <cell r="C461" t="str">
            <v>D100 이하</v>
          </cell>
          <cell r="D461" t="str">
            <v>개</v>
          </cell>
          <cell r="E461">
            <v>17640</v>
          </cell>
          <cell r="F461">
            <v>17640</v>
          </cell>
          <cell r="H461">
            <v>24310</v>
          </cell>
          <cell r="J461">
            <v>24310</v>
          </cell>
          <cell r="R461" t="str">
            <v>59754877105</v>
          </cell>
        </row>
        <row r="462">
          <cell r="A462" t="str">
            <v>관로구방수장치D100조</v>
          </cell>
          <cell r="B462" t="str">
            <v>관로구방수장치</v>
          </cell>
          <cell r="C462" t="str">
            <v>D100</v>
          </cell>
          <cell r="D462" t="str">
            <v>조</v>
          </cell>
          <cell r="E462">
            <v>3780</v>
          </cell>
          <cell r="J462">
            <v>23550</v>
          </cell>
          <cell r="K462" t="str">
            <v>910</v>
          </cell>
          <cell r="N462">
            <v>3780</v>
          </cell>
          <cell r="R462" t="str">
            <v>59754877204</v>
          </cell>
        </row>
        <row r="463">
          <cell r="A463" t="str">
            <v>관로구방수장치D100(실링가스켓,수밀보호테이프 포함)조</v>
          </cell>
          <cell r="B463" t="str">
            <v>관로구방수장치</v>
          </cell>
          <cell r="C463" t="str">
            <v>D100(실링가스켓,수밀보호테이프 포함)</v>
          </cell>
          <cell r="D463" t="str">
            <v>조</v>
          </cell>
          <cell r="E463">
            <v>23720</v>
          </cell>
          <cell r="J463">
            <v>23720</v>
          </cell>
          <cell r="R463" t="str">
            <v>59754877204</v>
          </cell>
        </row>
        <row r="464">
          <cell r="A464" t="str">
            <v>수밀보호테이프개</v>
          </cell>
          <cell r="B464" t="str">
            <v>수밀보호테이프</v>
          </cell>
          <cell r="D464" t="str">
            <v>개</v>
          </cell>
          <cell r="E464">
            <v>2300</v>
          </cell>
          <cell r="F464">
            <v>2300</v>
          </cell>
          <cell r="H464">
            <v>3030</v>
          </cell>
          <cell r="I464" t="str">
            <v>인터넷</v>
          </cell>
          <cell r="J464">
            <v>4680</v>
          </cell>
          <cell r="R464" t="str">
            <v>59754887006</v>
          </cell>
        </row>
        <row r="465">
          <cell r="A465" t="str">
            <v>되메우기/토사비다짐m3</v>
          </cell>
          <cell r="B465" t="str">
            <v>되메우기/토사</v>
          </cell>
          <cell r="C465" t="str">
            <v>비다짐</v>
          </cell>
          <cell r="D465" t="str">
            <v>m3</v>
          </cell>
          <cell r="E465" t="str">
            <v>실적단가</v>
          </cell>
          <cell r="F465">
            <v>595</v>
          </cell>
          <cell r="G465" t="str">
            <v>재료</v>
          </cell>
          <cell r="H465">
            <v>243</v>
          </cell>
          <cell r="I465" t="str">
            <v>노무</v>
          </cell>
          <cell r="K465" t="str">
            <v>경비</v>
          </cell>
          <cell r="R465" t="str">
            <v>DH110.00010</v>
          </cell>
        </row>
        <row r="466">
          <cell r="A466" t="str">
            <v>잔토처리토사m3</v>
          </cell>
          <cell r="B466" t="str">
            <v>잔토처리</v>
          </cell>
          <cell r="C466" t="str">
            <v>토사</v>
          </cell>
          <cell r="D466" t="str">
            <v>m3</v>
          </cell>
          <cell r="E466" t="str">
            <v>실적단가</v>
          </cell>
          <cell r="F466">
            <v>315</v>
          </cell>
          <cell r="G466" t="str">
            <v>재료</v>
          </cell>
          <cell r="H466">
            <v>141</v>
          </cell>
          <cell r="I466" t="str">
            <v>노무</v>
          </cell>
          <cell r="K466" t="str">
            <v>경비</v>
          </cell>
          <cell r="R466" t="str">
            <v>DF310.00000</v>
          </cell>
        </row>
        <row r="467">
          <cell r="A467" t="str">
            <v>아스콘포장RSC-3m2</v>
          </cell>
          <cell r="B467" t="str">
            <v>아스콘포장</v>
          </cell>
          <cell r="C467" t="str">
            <v>RSC-3</v>
          </cell>
          <cell r="D467" t="str">
            <v>m2</v>
          </cell>
          <cell r="E467" t="str">
            <v>실적단가</v>
          </cell>
          <cell r="F467">
            <v>2</v>
          </cell>
          <cell r="G467" t="str">
            <v>재료</v>
          </cell>
          <cell r="H467">
            <v>26</v>
          </cell>
          <cell r="I467" t="str">
            <v>노무</v>
          </cell>
          <cell r="K467" t="str">
            <v>경비</v>
          </cell>
          <cell r="R467" t="str">
            <v>LC110.10000</v>
          </cell>
        </row>
        <row r="468">
          <cell r="A468" t="str">
            <v>아스콘포장/기층T=10cmm2</v>
          </cell>
          <cell r="B468" t="str">
            <v>아스콘포장/기층</v>
          </cell>
          <cell r="C468" t="str">
            <v>T=10cm</v>
          </cell>
          <cell r="D468" t="str">
            <v>m2</v>
          </cell>
          <cell r="E468" t="str">
            <v>실적단가</v>
          </cell>
          <cell r="F468">
            <v>335</v>
          </cell>
          <cell r="G468" t="str">
            <v>재료</v>
          </cell>
          <cell r="H468">
            <v>296</v>
          </cell>
          <cell r="I468" t="str">
            <v>노무</v>
          </cell>
          <cell r="K468" t="str">
            <v>경비</v>
          </cell>
          <cell r="R468" t="str">
            <v>LC300.10000</v>
          </cell>
        </row>
        <row r="469">
          <cell r="A469" t="str">
            <v>아스콘포장/택코팅-m2</v>
          </cell>
          <cell r="B469" t="str">
            <v>아스콘포장/택코팅</v>
          </cell>
          <cell r="C469" t="str">
            <v>-</v>
          </cell>
          <cell r="D469" t="str">
            <v>m2</v>
          </cell>
          <cell r="E469" t="str">
            <v>실적단가</v>
          </cell>
          <cell r="F469">
            <v>1</v>
          </cell>
          <cell r="G469" t="str">
            <v>재료</v>
          </cell>
          <cell r="H469">
            <v>19</v>
          </cell>
          <cell r="I469" t="str">
            <v>노무</v>
          </cell>
          <cell r="K469" t="str">
            <v>경비</v>
          </cell>
          <cell r="R469" t="str">
            <v>LC210.00000</v>
          </cell>
        </row>
        <row r="470">
          <cell r="A470" t="str">
            <v>아스콘포장/표층T=5.0cmm2</v>
          </cell>
          <cell r="B470" t="str">
            <v>아스콘포장/표층</v>
          </cell>
          <cell r="C470" t="str">
            <v>T=5.0cm</v>
          </cell>
          <cell r="D470" t="str">
            <v>m2</v>
          </cell>
          <cell r="E470" t="str">
            <v>실적단가</v>
          </cell>
          <cell r="F470">
            <v>277</v>
          </cell>
          <cell r="G470" t="str">
            <v>재료</v>
          </cell>
          <cell r="H470">
            <v>254</v>
          </cell>
          <cell r="I470" t="str">
            <v>노무</v>
          </cell>
          <cell r="K470" t="str">
            <v>경비</v>
          </cell>
          <cell r="R470" t="str">
            <v>LC400.05000</v>
          </cell>
        </row>
        <row r="471">
          <cell r="A471" t="str">
            <v>아스팔트포장 깨기T=30cm미만m3</v>
          </cell>
          <cell r="B471" t="str">
            <v>아스팔트포장 깨기</v>
          </cell>
          <cell r="C471" t="str">
            <v>T=30cm미만</v>
          </cell>
          <cell r="D471" t="str">
            <v>m3</v>
          </cell>
          <cell r="E471" t="str">
            <v>실적단가</v>
          </cell>
          <cell r="F471">
            <v>7348</v>
          </cell>
          <cell r="G471" t="str">
            <v>재료</v>
          </cell>
          <cell r="H471">
            <v>14916</v>
          </cell>
          <cell r="I471" t="str">
            <v>노무</v>
          </cell>
          <cell r="K471" t="str">
            <v>경비</v>
          </cell>
          <cell r="R471" t="str">
            <v>DC220.10000</v>
          </cell>
        </row>
        <row r="472">
          <cell r="A472" t="str">
            <v>포장절단/아스팔트-m</v>
          </cell>
          <cell r="B472" t="str">
            <v>포장절단/아스팔트</v>
          </cell>
          <cell r="C472" t="str">
            <v>-</v>
          </cell>
          <cell r="D472" t="str">
            <v>m</v>
          </cell>
          <cell r="E472" t="str">
            <v>실적단가</v>
          </cell>
          <cell r="F472">
            <v>680</v>
          </cell>
          <cell r="G472" t="str">
            <v>재료</v>
          </cell>
          <cell r="H472">
            <v>901</v>
          </cell>
          <cell r="I472" t="str">
            <v>노무</v>
          </cell>
          <cell r="K472" t="str">
            <v>경비</v>
          </cell>
          <cell r="R472" t="str">
            <v>DC220.20000</v>
          </cell>
        </row>
        <row r="473">
          <cell r="A473" t="str">
            <v>원지반다짐진동롤라10TON㎡</v>
          </cell>
          <cell r="B473" t="str">
            <v>원지반다짐</v>
          </cell>
          <cell r="C473" t="str">
            <v>진동롤라10TON</v>
          </cell>
          <cell r="D473" t="str">
            <v>㎡</v>
          </cell>
          <cell r="E473">
            <v>30</v>
          </cell>
          <cell r="R473" t="str">
            <v>MM584035490</v>
          </cell>
        </row>
        <row r="474">
          <cell r="A474" t="str">
            <v>혼합골재(Ø40mm)부설및다짐B.H 0.7+진동롤러10TON㎥</v>
          </cell>
          <cell r="B474" t="str">
            <v>혼합골재(Ø40mm)부설및다짐</v>
          </cell>
          <cell r="C474" t="str">
            <v>B.H 0.7+진동롤러10TON</v>
          </cell>
          <cell r="D474" t="str">
            <v>㎥</v>
          </cell>
          <cell r="E474">
            <v>2843</v>
          </cell>
          <cell r="R474" t="str">
            <v>MM584035492</v>
          </cell>
        </row>
        <row r="475">
          <cell r="A475" t="str">
            <v>혼합골재(Ø75mm)부설및다짐B.H 0.7+진동롤러10TON㎥</v>
          </cell>
          <cell r="B475" t="str">
            <v>혼합골재(Ø75mm)부설및다짐</v>
          </cell>
          <cell r="C475" t="str">
            <v>B.H 0.7+진동롤러10TON</v>
          </cell>
          <cell r="D475" t="str">
            <v>㎥</v>
          </cell>
          <cell r="E475">
            <v>4265</v>
          </cell>
          <cell r="R475" t="str">
            <v>MM584035491</v>
          </cell>
        </row>
        <row r="476">
          <cell r="A476" t="str">
            <v>아스팔트콘크리트#467중층용ton</v>
          </cell>
          <cell r="B476" t="str">
            <v>아스팔트콘크리트</v>
          </cell>
          <cell r="C476" t="str">
            <v>#467중층용</v>
          </cell>
          <cell r="D476" t="str">
            <v>ton</v>
          </cell>
          <cell r="E476">
            <v>51580</v>
          </cell>
          <cell r="R476" t="str">
            <v>MM584035493</v>
          </cell>
        </row>
        <row r="477">
          <cell r="A477" t="str">
            <v>아스팔트콘크리트13-19mm,저소음배수성ton</v>
          </cell>
          <cell r="B477" t="str">
            <v>아스팔트콘크리트</v>
          </cell>
          <cell r="C477" t="str">
            <v>13-19mm,저소음배수성</v>
          </cell>
          <cell r="D477" t="str">
            <v>ton</v>
          </cell>
          <cell r="E477">
            <v>97200</v>
          </cell>
          <cell r="R477" t="str">
            <v>MM584035494</v>
          </cell>
        </row>
        <row r="478">
          <cell r="A478" t="str">
            <v>WARNING TAPE(강전용)200 x 250m</v>
          </cell>
          <cell r="B478" t="str">
            <v>WARNING TAPE(강전용)</v>
          </cell>
          <cell r="C478" t="str">
            <v>200 x 250</v>
          </cell>
          <cell r="D478" t="str">
            <v>m</v>
          </cell>
          <cell r="E478">
            <v>170</v>
          </cell>
          <cell r="J478">
            <v>170</v>
          </cell>
          <cell r="R478" t="str">
            <v>59750440004</v>
          </cell>
        </row>
        <row r="479">
          <cell r="A479" t="str">
            <v>WARNING TAPE(통신용)200 x 250m</v>
          </cell>
          <cell r="B479" t="str">
            <v>WARNING TAPE(통신용)</v>
          </cell>
          <cell r="C479" t="str">
            <v>200 x 250</v>
          </cell>
          <cell r="D479" t="str">
            <v>m</v>
          </cell>
          <cell r="E479">
            <v>170</v>
          </cell>
          <cell r="J479">
            <v>170</v>
          </cell>
          <cell r="R479" t="str">
            <v>59750440006</v>
          </cell>
        </row>
        <row r="480">
          <cell r="A480" t="str">
            <v>크레인트럭5tonhr</v>
          </cell>
          <cell r="B480" t="str">
            <v>크레인트럭</v>
          </cell>
          <cell r="C480" t="str">
            <v>5ton</v>
          </cell>
          <cell r="D480" t="str">
            <v>hr</v>
          </cell>
          <cell r="E480" t="str">
            <v>실적단가</v>
          </cell>
          <cell r="F480">
            <v>10422</v>
          </cell>
          <cell r="G480" t="str">
            <v>재료</v>
          </cell>
          <cell r="H480">
            <v>19795</v>
          </cell>
          <cell r="I480" t="str">
            <v>노무</v>
          </cell>
          <cell r="J480">
            <v>10362</v>
          </cell>
          <cell r="K480" t="str">
            <v>경비</v>
          </cell>
          <cell r="R480" t="str">
            <v>EN599014529</v>
          </cell>
        </row>
        <row r="481">
          <cell r="A481" t="str">
            <v>강제전선관아연도 36 mmm</v>
          </cell>
          <cell r="B481" t="str">
            <v>강제전선관</v>
          </cell>
          <cell r="C481" t="str">
            <v>아연도 36 mm</v>
          </cell>
          <cell r="D481" t="str">
            <v>m</v>
          </cell>
          <cell r="E481">
            <v>4030</v>
          </cell>
          <cell r="F481">
            <v>4030</v>
          </cell>
          <cell r="H481">
            <v>4590</v>
          </cell>
          <cell r="I481" t="str">
            <v>1106</v>
          </cell>
          <cell r="J481">
            <v>5605</v>
          </cell>
          <cell r="K481" t="str">
            <v>784</v>
          </cell>
          <cell r="L481">
            <v>4497</v>
          </cell>
          <cell r="M481" t="str">
            <v>881</v>
          </cell>
          <cell r="R481" t="str">
            <v>59750337004</v>
          </cell>
        </row>
        <row r="482">
          <cell r="A482" t="str">
            <v>경질비닐전선관(지중)HI 16 mmm</v>
          </cell>
          <cell r="B482" t="str">
            <v>경질비닐전선관(지중)</v>
          </cell>
          <cell r="C482" t="str">
            <v>HI 16 mm</v>
          </cell>
          <cell r="D482" t="str">
            <v>m</v>
          </cell>
          <cell r="E482">
            <v>283</v>
          </cell>
          <cell r="F482">
            <v>283</v>
          </cell>
          <cell r="H482">
            <v>351</v>
          </cell>
          <cell r="I482" t="str">
            <v>1111</v>
          </cell>
          <cell r="J482">
            <v>484</v>
          </cell>
          <cell r="K482" t="str">
            <v>786</v>
          </cell>
          <cell r="L482">
            <v>417</v>
          </cell>
          <cell r="M482" t="str">
            <v>876</v>
          </cell>
          <cell r="R482" t="str">
            <v>59751467032</v>
          </cell>
        </row>
        <row r="483">
          <cell r="A483" t="str">
            <v>경질비닐전선관(지중)HI 36 mmm</v>
          </cell>
          <cell r="B483" t="str">
            <v>경질비닐전선관(지중)</v>
          </cell>
          <cell r="C483" t="str">
            <v>HI 36 mm</v>
          </cell>
          <cell r="D483" t="str">
            <v>m</v>
          </cell>
          <cell r="E483">
            <v>937</v>
          </cell>
          <cell r="F483">
            <v>937</v>
          </cell>
          <cell r="H483">
            <v>1180</v>
          </cell>
          <cell r="I483" t="str">
            <v>1111</v>
          </cell>
          <cell r="J483">
            <v>1628</v>
          </cell>
          <cell r="K483" t="str">
            <v>786</v>
          </cell>
          <cell r="L483">
            <v>1406</v>
          </cell>
          <cell r="M483" t="str">
            <v>876</v>
          </cell>
          <cell r="R483" t="str">
            <v>59751467035</v>
          </cell>
        </row>
        <row r="484">
          <cell r="A484" t="str">
            <v>경질비닐전선관(지중)HI 54 mmm</v>
          </cell>
          <cell r="B484" t="str">
            <v>경질비닐전선관(지중)</v>
          </cell>
          <cell r="C484" t="str">
            <v>HI 54 mm</v>
          </cell>
          <cell r="D484" t="str">
            <v>m</v>
          </cell>
          <cell r="E484">
            <v>1740</v>
          </cell>
          <cell r="F484">
            <v>1740</v>
          </cell>
          <cell r="H484">
            <v>2188</v>
          </cell>
          <cell r="I484" t="str">
            <v>1111</v>
          </cell>
          <cell r="J484">
            <v>3020</v>
          </cell>
          <cell r="K484" t="str">
            <v>786</v>
          </cell>
          <cell r="L484">
            <v>2608</v>
          </cell>
          <cell r="M484" t="str">
            <v>876</v>
          </cell>
          <cell r="R484" t="str">
            <v>59751467037</v>
          </cell>
        </row>
        <row r="485">
          <cell r="A485" t="str">
            <v>파상형 폴리에틸렌 전선관50㎜m</v>
          </cell>
          <cell r="B485" t="str">
            <v>파상형 폴리에틸렌 전선관</v>
          </cell>
          <cell r="C485" t="str">
            <v>50㎜</v>
          </cell>
          <cell r="D485" t="str">
            <v>m</v>
          </cell>
          <cell r="E485">
            <v>578</v>
          </cell>
          <cell r="F485">
            <v>578</v>
          </cell>
          <cell r="H485">
            <v>682</v>
          </cell>
          <cell r="I485" t="str">
            <v>1110</v>
          </cell>
          <cell r="J485">
            <v>825</v>
          </cell>
          <cell r="K485" t="str">
            <v>786</v>
          </cell>
          <cell r="L485">
            <v>750</v>
          </cell>
          <cell r="M485" t="str">
            <v>877</v>
          </cell>
          <cell r="R485" t="str">
            <v>59753077003</v>
          </cell>
        </row>
        <row r="486">
          <cell r="A486" t="str">
            <v>파상형 폴리에틸렌 전선관100㎜m</v>
          </cell>
          <cell r="B486" t="str">
            <v>파상형 폴리에틸렌 전선관</v>
          </cell>
          <cell r="C486" t="str">
            <v>100㎜</v>
          </cell>
          <cell r="D486" t="str">
            <v>m</v>
          </cell>
          <cell r="E486">
            <v>1550</v>
          </cell>
          <cell r="F486">
            <v>1550</v>
          </cell>
          <cell r="H486">
            <v>1969</v>
          </cell>
          <cell r="I486" t="str">
            <v>1110</v>
          </cell>
          <cell r="J486">
            <v>2407</v>
          </cell>
          <cell r="K486" t="str">
            <v>786</v>
          </cell>
          <cell r="L486">
            <v>2188</v>
          </cell>
          <cell r="M486" t="str">
            <v>877</v>
          </cell>
          <cell r="R486" t="str">
            <v>59753077006</v>
          </cell>
        </row>
        <row r="487">
          <cell r="A487" t="str">
            <v>1종금속제가요전선관82 mm 고장력-방수m</v>
          </cell>
          <cell r="B487" t="str">
            <v>1종금속제가요전선관</v>
          </cell>
          <cell r="C487" t="str">
            <v>82 mm 고장력-방수</v>
          </cell>
          <cell r="D487" t="str">
            <v>m</v>
          </cell>
          <cell r="E487">
            <v>9050</v>
          </cell>
          <cell r="F487">
            <v>9050</v>
          </cell>
          <cell r="H487">
            <v>13820</v>
          </cell>
          <cell r="I487" t="str">
            <v>1107</v>
          </cell>
          <cell r="R487" t="str">
            <v>MM496797036</v>
          </cell>
        </row>
        <row r="488">
          <cell r="A488" t="str">
            <v>박스커넥터코프렉스 82mm  방수개</v>
          </cell>
          <cell r="B488" t="str">
            <v>박스커넥터</v>
          </cell>
          <cell r="C488" t="str">
            <v>코프렉스 82mm  방수</v>
          </cell>
          <cell r="D488" t="str">
            <v>개</v>
          </cell>
          <cell r="E488">
            <v>14530</v>
          </cell>
          <cell r="H488">
            <v>17050</v>
          </cell>
          <cell r="J488">
            <v>18280</v>
          </cell>
          <cell r="L488">
            <v>14530</v>
          </cell>
          <cell r="R488" t="str">
            <v>MM300040071</v>
          </cell>
        </row>
        <row r="489">
          <cell r="A489" t="str">
            <v>정션 박스100*100*50EA</v>
          </cell>
          <cell r="B489" t="str">
            <v>정션 박스</v>
          </cell>
          <cell r="C489" t="str">
            <v>100*100*50</v>
          </cell>
          <cell r="D489" t="str">
            <v>EA</v>
          </cell>
          <cell r="E489">
            <v>1690</v>
          </cell>
          <cell r="H489">
            <v>1690</v>
          </cell>
          <cell r="I489" t="str">
            <v>1101</v>
          </cell>
          <cell r="J489">
            <v>2880</v>
          </cell>
          <cell r="K489" t="str">
            <v>803</v>
          </cell>
          <cell r="L489">
            <v>1782</v>
          </cell>
          <cell r="M489" t="str">
            <v>880</v>
          </cell>
          <cell r="R489" t="str">
            <v>61455137894</v>
          </cell>
        </row>
        <row r="490">
          <cell r="A490" t="str">
            <v>케이블트레이STRAIGHT,St W600x100Hx2.3tm</v>
          </cell>
          <cell r="B490" t="str">
            <v>케이블트레이</v>
          </cell>
          <cell r="C490" t="str">
            <v>STRAIGHT,St W600x100Hx2.3t</v>
          </cell>
          <cell r="D490" t="str">
            <v>m</v>
          </cell>
          <cell r="E490">
            <v>11140</v>
          </cell>
          <cell r="F490">
            <v>11140</v>
          </cell>
          <cell r="H490">
            <v>23440</v>
          </cell>
          <cell r="I490" t="str">
            <v>1118</v>
          </cell>
          <cell r="J490">
            <v>20840</v>
          </cell>
          <cell r="K490" t="str">
            <v>795</v>
          </cell>
          <cell r="L490">
            <v>12600</v>
          </cell>
          <cell r="R490" t="str">
            <v>59751817241</v>
          </cell>
        </row>
        <row r="491">
          <cell r="A491" t="str">
            <v>케이블트레이COVER,St W600m</v>
          </cell>
          <cell r="B491" t="str">
            <v>케이블트레이</v>
          </cell>
          <cell r="C491" t="str">
            <v>COVER,St W600</v>
          </cell>
          <cell r="D491" t="str">
            <v>m</v>
          </cell>
          <cell r="E491">
            <v>24300</v>
          </cell>
          <cell r="H491">
            <v>32200</v>
          </cell>
          <cell r="I491" t="str">
            <v>1118</v>
          </cell>
          <cell r="J491">
            <v>24300</v>
          </cell>
          <cell r="K491" t="str">
            <v>795</v>
          </cell>
          <cell r="R491" t="str">
            <v>59751817336</v>
          </cell>
        </row>
        <row r="492">
          <cell r="A492" t="str">
            <v>케이블트레이부속품H. ELBOW, St,W600x100Hx2.3t개</v>
          </cell>
          <cell r="B492" t="str">
            <v>케이블트레이부속품</v>
          </cell>
          <cell r="C492" t="str">
            <v>H. ELBOW, St,W600x100Hx2.3t</v>
          </cell>
          <cell r="D492" t="str">
            <v>개</v>
          </cell>
          <cell r="E492">
            <v>17460</v>
          </cell>
          <cell r="F492">
            <v>17460</v>
          </cell>
          <cell r="H492">
            <v>40970</v>
          </cell>
          <cell r="I492" t="str">
            <v>1118</v>
          </cell>
          <cell r="J492">
            <v>33360</v>
          </cell>
          <cell r="K492" t="str">
            <v>795</v>
          </cell>
          <cell r="L492">
            <v>33000</v>
          </cell>
          <cell r="R492" t="str">
            <v>59754967021</v>
          </cell>
        </row>
        <row r="493">
          <cell r="A493" t="str">
            <v>셋트앵커M10×L75mm개</v>
          </cell>
          <cell r="B493" t="str">
            <v>셋트앵커</v>
          </cell>
          <cell r="C493" t="str">
            <v>M10×L75mm</v>
          </cell>
          <cell r="D493" t="str">
            <v>개</v>
          </cell>
          <cell r="E493">
            <v>170</v>
          </cell>
          <cell r="H493">
            <v>1200</v>
          </cell>
          <cell r="J493">
            <v>1200</v>
          </cell>
          <cell r="N493">
            <v>170</v>
          </cell>
          <cell r="R493" t="str">
            <v>53060707008</v>
          </cell>
        </row>
        <row r="494">
          <cell r="A494" t="str">
            <v>접지용비닐절연전선(F-GV)2.5㎟(옥외)m</v>
          </cell>
          <cell r="B494" t="str">
            <v>접지용비닐절연전선(F-GV)</v>
          </cell>
          <cell r="C494" t="str">
            <v>2.5㎟(옥외)</v>
          </cell>
          <cell r="D494" t="str">
            <v>m</v>
          </cell>
          <cell r="E494">
            <v>378</v>
          </cell>
          <cell r="F494">
            <v>378</v>
          </cell>
          <cell r="H494">
            <v>483</v>
          </cell>
          <cell r="I494" t="str">
            <v>1084</v>
          </cell>
          <cell r="J494">
            <v>544</v>
          </cell>
          <cell r="K494" t="str">
            <v>749</v>
          </cell>
          <cell r="L494">
            <v>593</v>
          </cell>
          <cell r="M494" t="str">
            <v>850</v>
          </cell>
          <cell r="R494" t="str">
            <v>E1450927220</v>
          </cell>
        </row>
        <row r="495">
          <cell r="A495" t="str">
            <v>접지용비닐절연전선(F-GV)4㎟(옥외)m</v>
          </cell>
          <cell r="B495" t="str">
            <v>접지용비닐절연전선(F-GV)</v>
          </cell>
          <cell r="C495" t="str">
            <v>4㎟(옥외)</v>
          </cell>
          <cell r="D495" t="str">
            <v>m</v>
          </cell>
          <cell r="E495">
            <v>553</v>
          </cell>
          <cell r="F495">
            <v>553</v>
          </cell>
          <cell r="H495">
            <v>677</v>
          </cell>
          <cell r="I495" t="str">
            <v>1084</v>
          </cell>
          <cell r="J495">
            <v>756</v>
          </cell>
          <cell r="K495" t="str">
            <v>749</v>
          </cell>
          <cell r="L495">
            <v>821</v>
          </cell>
          <cell r="M495" t="str">
            <v>850</v>
          </cell>
          <cell r="R495" t="str">
            <v>E1450927221</v>
          </cell>
        </row>
        <row r="496">
          <cell r="A496" t="str">
            <v>접지용비닐절연전선(F-GV)10㎟(옥외)m</v>
          </cell>
          <cell r="B496" t="str">
            <v>접지용비닐절연전선(F-GV)</v>
          </cell>
          <cell r="C496" t="str">
            <v>10㎟(옥외)</v>
          </cell>
          <cell r="D496" t="str">
            <v>m</v>
          </cell>
          <cell r="E496">
            <v>1098</v>
          </cell>
          <cell r="F496">
            <v>1098</v>
          </cell>
          <cell r="H496">
            <v>1317</v>
          </cell>
          <cell r="I496" t="str">
            <v>1084</v>
          </cell>
          <cell r="J496">
            <v>1451</v>
          </cell>
          <cell r="K496" t="str">
            <v>749</v>
          </cell>
          <cell r="L496">
            <v>1590</v>
          </cell>
          <cell r="M496" t="str">
            <v>850</v>
          </cell>
          <cell r="R496" t="str">
            <v>E1450927223</v>
          </cell>
        </row>
        <row r="497">
          <cell r="A497" t="str">
            <v>접지용비닐절연전선(F-GV)16㎟(옥외)m</v>
          </cell>
          <cell r="B497" t="str">
            <v>접지용비닐절연전선(F-GV)</v>
          </cell>
          <cell r="C497" t="str">
            <v>16㎟(옥외)</v>
          </cell>
          <cell r="D497" t="str">
            <v>m</v>
          </cell>
          <cell r="E497">
            <v>1509</v>
          </cell>
          <cell r="F497">
            <v>1509</v>
          </cell>
          <cell r="H497">
            <v>1820</v>
          </cell>
          <cell r="I497" t="str">
            <v>1084</v>
          </cell>
          <cell r="J497">
            <v>1981</v>
          </cell>
          <cell r="K497" t="str">
            <v>749</v>
          </cell>
          <cell r="L497">
            <v>2205</v>
          </cell>
          <cell r="M497" t="str">
            <v>850</v>
          </cell>
          <cell r="R497" t="str">
            <v>E1450927224</v>
          </cell>
        </row>
        <row r="498">
          <cell r="A498" t="str">
            <v>접지용비닐절연전선(F-GV)35㎟(옥외)m</v>
          </cell>
          <cell r="B498" t="str">
            <v>접지용비닐절연전선(F-GV)</v>
          </cell>
          <cell r="C498" t="str">
            <v>35㎟(옥외)</v>
          </cell>
          <cell r="D498" t="str">
            <v>m</v>
          </cell>
          <cell r="E498">
            <v>3332</v>
          </cell>
          <cell r="F498">
            <v>3332</v>
          </cell>
          <cell r="H498">
            <v>3934</v>
          </cell>
          <cell r="I498" t="str">
            <v>1084</v>
          </cell>
          <cell r="J498">
            <v>4297</v>
          </cell>
          <cell r="K498" t="str">
            <v>749</v>
          </cell>
          <cell r="L498">
            <v>4730</v>
          </cell>
          <cell r="M498" t="str">
            <v>850</v>
          </cell>
          <cell r="R498" t="str">
            <v>E1450927226</v>
          </cell>
        </row>
        <row r="499">
          <cell r="A499" t="str">
            <v>접지용비닐절연전선(F-GV)70㎟(옥외)m</v>
          </cell>
          <cell r="B499" t="str">
            <v>접지용비닐절연전선(F-GV)</v>
          </cell>
          <cell r="C499" t="str">
            <v>70㎟(옥외)</v>
          </cell>
          <cell r="D499" t="str">
            <v>m</v>
          </cell>
          <cell r="E499">
            <v>6390</v>
          </cell>
          <cell r="F499">
            <v>6390</v>
          </cell>
          <cell r="H499">
            <v>7570</v>
          </cell>
          <cell r="I499" t="str">
            <v>1084</v>
          </cell>
          <cell r="J499">
            <v>8225</v>
          </cell>
          <cell r="K499" t="str">
            <v>749</v>
          </cell>
          <cell r="L499">
            <v>9165</v>
          </cell>
          <cell r="M499" t="str">
            <v>850</v>
          </cell>
          <cell r="R499" t="str">
            <v>E1450927228</v>
          </cell>
        </row>
        <row r="500">
          <cell r="A500" t="str">
            <v>접지용비닐절연전선(F-GV)95㎟(옥외)m</v>
          </cell>
          <cell r="B500" t="str">
            <v>접지용비닐절연전선(F-GV)</v>
          </cell>
          <cell r="C500" t="str">
            <v>95㎟(옥외)</v>
          </cell>
          <cell r="D500" t="str">
            <v>m</v>
          </cell>
          <cell r="E500">
            <v>8614</v>
          </cell>
          <cell r="F500">
            <v>8614</v>
          </cell>
          <cell r="H500">
            <v>10193</v>
          </cell>
          <cell r="I500" t="str">
            <v>1084</v>
          </cell>
          <cell r="J500">
            <v>11072</v>
          </cell>
          <cell r="K500" t="str">
            <v>749</v>
          </cell>
          <cell r="L500">
            <v>12357</v>
          </cell>
          <cell r="M500" t="str">
            <v>850</v>
          </cell>
          <cell r="R500" t="str">
            <v>E1450927229</v>
          </cell>
        </row>
        <row r="501">
          <cell r="A501" t="str">
            <v>600V 비닐 캡타이어케이블VCT, 2심 2.5 ㎟m</v>
          </cell>
          <cell r="B501" t="str">
            <v>600V 비닐 캡타이어케이블</v>
          </cell>
          <cell r="C501" t="str">
            <v>VCT, 2심 2.5 ㎟</v>
          </cell>
          <cell r="D501" t="str">
            <v>m</v>
          </cell>
          <cell r="E501">
            <v>795</v>
          </cell>
          <cell r="F501">
            <v>795</v>
          </cell>
          <cell r="H501">
            <v>1015</v>
          </cell>
          <cell r="I501" t="str">
            <v>1085</v>
          </cell>
          <cell r="J501">
            <v>964</v>
          </cell>
          <cell r="K501" t="str">
            <v>751</v>
          </cell>
          <cell r="R501" t="str">
            <v>MM481502529</v>
          </cell>
        </row>
        <row r="502">
          <cell r="A502" t="str">
            <v>폴리에틸렌 난연케이블0.6/1kv F-CV 1C×240㎟m</v>
          </cell>
          <cell r="B502" t="str">
            <v>폴리에틸렌 난연케이블</v>
          </cell>
          <cell r="C502" t="str">
            <v>0.6/1kv F-CV 1C×240㎟</v>
          </cell>
          <cell r="D502" t="str">
            <v>m</v>
          </cell>
          <cell r="E502">
            <v>20971</v>
          </cell>
          <cell r="F502">
            <v>20971</v>
          </cell>
          <cell r="H502">
            <v>26736</v>
          </cell>
          <cell r="I502" t="str">
            <v>1084</v>
          </cell>
          <cell r="J502">
            <v>26607</v>
          </cell>
          <cell r="K502" t="str">
            <v>753</v>
          </cell>
          <cell r="L502">
            <v>25932</v>
          </cell>
          <cell r="M502" t="str">
            <v>849</v>
          </cell>
          <cell r="R502" t="str">
            <v>E1450287516</v>
          </cell>
        </row>
        <row r="503">
          <cell r="A503" t="str">
            <v>폴리에틸렌 난연케이블-옥내0.6/1kv F-CV 1C×185㎟×3조m</v>
          </cell>
          <cell r="B503" t="str">
            <v>폴리에틸렌 난연케이블-옥내</v>
          </cell>
          <cell r="C503" t="str">
            <v>0.6/1kv F-CV 1C×185㎟×3조</v>
          </cell>
          <cell r="D503" t="str">
            <v>m</v>
          </cell>
          <cell r="E503">
            <v>16034</v>
          </cell>
          <cell r="F503">
            <v>16034</v>
          </cell>
          <cell r="H503">
            <v>20445</v>
          </cell>
          <cell r="I503" t="str">
            <v>1084</v>
          </cell>
          <cell r="J503">
            <v>20330</v>
          </cell>
          <cell r="K503" t="str">
            <v>753</v>
          </cell>
          <cell r="L503">
            <v>19816</v>
          </cell>
          <cell r="M503" t="str">
            <v>849</v>
          </cell>
          <cell r="R503" t="str">
            <v>K1450288513</v>
          </cell>
        </row>
        <row r="504">
          <cell r="A504" t="str">
            <v>폴리에틸렌 난연케이블-옥외0.6/1kv F-CV 1C×185㎟×3조m</v>
          </cell>
          <cell r="B504" t="str">
            <v>폴리에틸렌 난연케이블-옥외</v>
          </cell>
          <cell r="C504" t="str">
            <v>0.6/1kv F-CV 1C×185㎟×3조</v>
          </cell>
          <cell r="D504" t="str">
            <v>m</v>
          </cell>
          <cell r="E504">
            <v>16034</v>
          </cell>
          <cell r="F504">
            <v>16034</v>
          </cell>
          <cell r="H504">
            <v>20445</v>
          </cell>
          <cell r="I504" t="str">
            <v>1084</v>
          </cell>
          <cell r="J504">
            <v>20330</v>
          </cell>
          <cell r="K504" t="str">
            <v>753</v>
          </cell>
          <cell r="L504">
            <v>19816</v>
          </cell>
          <cell r="M504" t="str">
            <v>849</v>
          </cell>
          <cell r="R504" t="str">
            <v>C1450288513</v>
          </cell>
        </row>
        <row r="505">
          <cell r="A505" t="str">
            <v>폴리에틸렌 난연케이블-옥외0.6/1kv F-CV 2C×2.5㎟m</v>
          </cell>
          <cell r="B505" t="str">
            <v>폴리에틸렌 난연케이블-옥외</v>
          </cell>
          <cell r="C505" t="str">
            <v>0.6/1kv F-CV 2C×2.5㎟</v>
          </cell>
          <cell r="D505" t="str">
            <v>m</v>
          </cell>
          <cell r="E505">
            <v>1029</v>
          </cell>
          <cell r="F505">
            <v>1029</v>
          </cell>
          <cell r="H505">
            <v>1387</v>
          </cell>
          <cell r="I505" t="str">
            <v>1084</v>
          </cell>
          <cell r="J505">
            <v>1362</v>
          </cell>
          <cell r="K505" t="str">
            <v>753</v>
          </cell>
          <cell r="L505">
            <v>1188</v>
          </cell>
          <cell r="M505" t="str">
            <v>849</v>
          </cell>
          <cell r="R505" t="str">
            <v>J1450288521</v>
          </cell>
        </row>
        <row r="506">
          <cell r="A506" t="str">
            <v>폴리에틸렌 난연케이블-가로등0.6/1kv F-CV 2C×6㎟m</v>
          </cell>
          <cell r="B506" t="str">
            <v>폴리에틸렌 난연케이블-가로등</v>
          </cell>
          <cell r="C506" t="str">
            <v>0.6/1kv F-CV 2C×6㎟</v>
          </cell>
          <cell r="D506" t="str">
            <v>m</v>
          </cell>
          <cell r="E506">
            <v>1539</v>
          </cell>
          <cell r="F506">
            <v>1539</v>
          </cell>
          <cell r="H506">
            <v>2202</v>
          </cell>
          <cell r="I506" t="str">
            <v>1084</v>
          </cell>
          <cell r="J506">
            <v>2024</v>
          </cell>
          <cell r="K506" t="str">
            <v>753</v>
          </cell>
          <cell r="L506">
            <v>1759</v>
          </cell>
          <cell r="M506" t="str">
            <v>849</v>
          </cell>
          <cell r="R506" t="str">
            <v>J1450287542</v>
          </cell>
        </row>
        <row r="507">
          <cell r="A507" t="str">
            <v>폴리에틸렌 난연케이블0.6/1kv F-CV 3C×2.5㎟m</v>
          </cell>
          <cell r="B507" t="str">
            <v>폴리에틸렌 난연케이블</v>
          </cell>
          <cell r="C507" t="str">
            <v>0.6/1kv F-CV 3C×2.5㎟</v>
          </cell>
          <cell r="D507" t="str">
            <v>m</v>
          </cell>
          <cell r="E507">
            <v>1548</v>
          </cell>
          <cell r="F507">
            <v>1548</v>
          </cell>
          <cell r="H507">
            <v>1939</v>
          </cell>
          <cell r="I507" t="str">
            <v>1084</v>
          </cell>
          <cell r="J507">
            <v>2028</v>
          </cell>
          <cell r="K507" t="str">
            <v>753</v>
          </cell>
          <cell r="L507">
            <v>1768</v>
          </cell>
          <cell r="M507" t="str">
            <v>849</v>
          </cell>
          <cell r="R507" t="str">
            <v>E1450287538</v>
          </cell>
        </row>
        <row r="508">
          <cell r="A508" t="str">
            <v>폴리에틸렌 난연케이블0.6/1kv F-CV 3C×4㎟m</v>
          </cell>
          <cell r="B508" t="str">
            <v>폴리에틸렌 난연케이블</v>
          </cell>
          <cell r="C508" t="str">
            <v>0.6/1kv F-CV 3C×4㎟</v>
          </cell>
          <cell r="D508" t="str">
            <v>m</v>
          </cell>
          <cell r="E508">
            <v>1960</v>
          </cell>
          <cell r="F508">
            <v>1960</v>
          </cell>
          <cell r="H508">
            <v>2494</v>
          </cell>
          <cell r="I508" t="str">
            <v>1084</v>
          </cell>
          <cell r="J508">
            <v>2588</v>
          </cell>
          <cell r="K508" t="str">
            <v>753</v>
          </cell>
          <cell r="L508">
            <v>2252</v>
          </cell>
          <cell r="M508" t="str">
            <v>849</v>
          </cell>
          <cell r="R508" t="str">
            <v>E1450287539</v>
          </cell>
        </row>
        <row r="509">
          <cell r="A509" t="str">
            <v>폴리에틸렌 난연케이블-옥외0.6/1kv F-CV 3C×4㎟m</v>
          </cell>
          <cell r="B509" t="str">
            <v>폴리에틸렌 난연케이블-옥외</v>
          </cell>
          <cell r="C509" t="str">
            <v>0.6/1kv F-CV 3C×4㎟</v>
          </cell>
          <cell r="D509" t="str">
            <v>m</v>
          </cell>
          <cell r="E509">
            <v>1960</v>
          </cell>
          <cell r="F509">
            <v>1960</v>
          </cell>
          <cell r="H509">
            <v>2709</v>
          </cell>
          <cell r="I509" t="str">
            <v>1084</v>
          </cell>
          <cell r="J509">
            <v>2588</v>
          </cell>
          <cell r="K509" t="str">
            <v>753</v>
          </cell>
          <cell r="L509">
            <v>2252</v>
          </cell>
          <cell r="M509" t="str">
            <v>849</v>
          </cell>
          <cell r="R509" t="str">
            <v>E1450288002</v>
          </cell>
        </row>
        <row r="510">
          <cell r="A510" t="str">
            <v>폴리에틸렌 난연케이블-옥외0.6/1kv F-CV 4C×4㎟m</v>
          </cell>
          <cell r="B510" t="str">
            <v>폴리에틸렌 난연케이블-옥외</v>
          </cell>
          <cell r="C510" t="str">
            <v>0.6/1kv F-CV 4C×4㎟</v>
          </cell>
          <cell r="D510" t="str">
            <v>m</v>
          </cell>
          <cell r="E510">
            <v>2470</v>
          </cell>
          <cell r="F510">
            <v>2470</v>
          </cell>
          <cell r="H510">
            <v>3596</v>
          </cell>
          <cell r="I510" t="str">
            <v>1084</v>
          </cell>
          <cell r="J510">
            <v>3435</v>
          </cell>
          <cell r="K510" t="str">
            <v>753</v>
          </cell>
          <cell r="L510">
            <v>2987</v>
          </cell>
          <cell r="M510" t="str">
            <v>849</v>
          </cell>
          <cell r="R510" t="str">
            <v>E1450288301</v>
          </cell>
        </row>
        <row r="511">
          <cell r="A511" t="str">
            <v>폴리에틸렌 난연케이블-옥외0.6/1kv F-CV 4C×25㎟m</v>
          </cell>
          <cell r="B511" t="str">
            <v>폴리에틸렌 난연케이블-옥외</v>
          </cell>
          <cell r="C511" t="str">
            <v>0.6/1kv F-CV 4C×25㎟</v>
          </cell>
          <cell r="D511" t="str">
            <v>m</v>
          </cell>
          <cell r="E511">
            <v>10526</v>
          </cell>
          <cell r="F511">
            <v>10526</v>
          </cell>
          <cell r="H511">
            <v>14779</v>
          </cell>
          <cell r="I511" t="str">
            <v>1084</v>
          </cell>
          <cell r="J511">
            <v>13065</v>
          </cell>
          <cell r="K511" t="str">
            <v>753</v>
          </cell>
          <cell r="L511">
            <v>11429</v>
          </cell>
          <cell r="M511" t="str">
            <v>849</v>
          </cell>
          <cell r="R511" t="str">
            <v>E1450288305</v>
          </cell>
        </row>
        <row r="512">
          <cell r="A512" t="str">
            <v>난연제어케이블F-CVV 3Cx2.5㎟m</v>
          </cell>
          <cell r="B512" t="str">
            <v>난연제어케이블</v>
          </cell>
          <cell r="C512" t="str">
            <v>F-CVV 3Cx2.5㎟</v>
          </cell>
          <cell r="D512" t="str">
            <v>m</v>
          </cell>
          <cell r="E512">
            <v>1431</v>
          </cell>
          <cell r="F512">
            <v>1431</v>
          </cell>
          <cell r="H512">
            <v>1794</v>
          </cell>
          <cell r="I512" t="str">
            <v>1083</v>
          </cell>
          <cell r="J512">
            <v>2872</v>
          </cell>
          <cell r="K512" t="str">
            <v>755</v>
          </cell>
          <cell r="L512">
            <v>1616</v>
          </cell>
          <cell r="M512" t="str">
            <v>851</v>
          </cell>
          <cell r="R512" t="str">
            <v>E1450358045</v>
          </cell>
        </row>
        <row r="513">
          <cell r="A513" t="str">
            <v>난연제어케이블F-CVV 5Cx2.5㎟m</v>
          </cell>
          <cell r="B513" t="str">
            <v>난연제어케이블</v>
          </cell>
          <cell r="C513" t="str">
            <v>F-CVV 5Cx2.5㎟</v>
          </cell>
          <cell r="D513" t="str">
            <v>m</v>
          </cell>
          <cell r="E513">
            <v>2019</v>
          </cell>
          <cell r="F513">
            <v>2019</v>
          </cell>
          <cell r="H513">
            <v>2537</v>
          </cell>
          <cell r="I513" t="str">
            <v>1083</v>
          </cell>
          <cell r="J513">
            <v>2629</v>
          </cell>
          <cell r="K513" t="str">
            <v>755</v>
          </cell>
          <cell r="L513">
            <v>2265</v>
          </cell>
          <cell r="M513" t="str">
            <v>851</v>
          </cell>
          <cell r="R513" t="str">
            <v>E1450358087</v>
          </cell>
        </row>
        <row r="514">
          <cell r="A514" t="str">
            <v>난연제어케이블F-CVV 10Cx2.5㎟m</v>
          </cell>
          <cell r="B514" t="str">
            <v>난연제어케이블</v>
          </cell>
          <cell r="C514" t="str">
            <v>F-CVV 10Cx2.5㎟</v>
          </cell>
          <cell r="D514" t="str">
            <v>m</v>
          </cell>
          <cell r="E514">
            <v>3548</v>
          </cell>
          <cell r="F514">
            <v>3548</v>
          </cell>
          <cell r="H514">
            <v>4645</v>
          </cell>
          <cell r="I514" t="str">
            <v>1083</v>
          </cell>
          <cell r="J514">
            <v>4795</v>
          </cell>
          <cell r="K514" t="str">
            <v>755</v>
          </cell>
          <cell r="L514">
            <v>4130</v>
          </cell>
          <cell r="M514" t="str">
            <v>851</v>
          </cell>
          <cell r="R514" t="str">
            <v>E1450358131</v>
          </cell>
        </row>
        <row r="515">
          <cell r="A515" t="str">
            <v>난연제어케이블F-CVV 12Cx2.5㎟m</v>
          </cell>
          <cell r="B515" t="str">
            <v>난연제어케이블</v>
          </cell>
          <cell r="C515" t="str">
            <v>F-CVV 12Cx2.5㎟</v>
          </cell>
          <cell r="D515" t="str">
            <v>m</v>
          </cell>
          <cell r="E515">
            <v>4067</v>
          </cell>
          <cell r="F515">
            <v>4067</v>
          </cell>
          <cell r="H515">
            <v>5333</v>
          </cell>
          <cell r="I515" t="str">
            <v>1083</v>
          </cell>
          <cell r="J515">
            <v>5496</v>
          </cell>
          <cell r="K515" t="str">
            <v>755</v>
          </cell>
          <cell r="L515">
            <v>4723</v>
          </cell>
          <cell r="M515" t="str">
            <v>851</v>
          </cell>
          <cell r="R515" t="str">
            <v>E1450358139</v>
          </cell>
        </row>
        <row r="516">
          <cell r="A516" t="str">
            <v>난연제어케이블F-CVV 15Cx2.5㎟m</v>
          </cell>
          <cell r="B516" t="str">
            <v>난연제어케이블</v>
          </cell>
          <cell r="C516" t="str">
            <v>F-CVV 15Cx2.5㎟</v>
          </cell>
          <cell r="D516" t="str">
            <v>m</v>
          </cell>
          <cell r="E516">
            <v>4851</v>
          </cell>
          <cell r="F516">
            <v>4851</v>
          </cell>
          <cell r="H516">
            <v>6374</v>
          </cell>
          <cell r="I516" t="str">
            <v>1083</v>
          </cell>
          <cell r="J516">
            <v>6552</v>
          </cell>
          <cell r="K516" t="str">
            <v>755</v>
          </cell>
          <cell r="L516">
            <v>5638</v>
          </cell>
          <cell r="M516" t="str">
            <v>851</v>
          </cell>
          <cell r="R516" t="str">
            <v>E1450358147</v>
          </cell>
        </row>
        <row r="517">
          <cell r="A517" t="str">
            <v>난연제어케이블F-CVV-S, 2Cx2.5㎟_M</v>
          </cell>
          <cell r="B517" t="str">
            <v>난연제어케이블</v>
          </cell>
          <cell r="C517" t="str">
            <v>F-CVV-S, 2Cx2.5㎟</v>
          </cell>
          <cell r="D517" t="str">
            <v>_M</v>
          </cell>
          <cell r="E517">
            <v>1372</v>
          </cell>
          <cell r="F517">
            <v>1372</v>
          </cell>
          <cell r="H517">
            <v>1711</v>
          </cell>
          <cell r="I517" t="str">
            <v>1083</v>
          </cell>
          <cell r="J517">
            <v>1806</v>
          </cell>
          <cell r="K517" t="str">
            <v>755</v>
          </cell>
          <cell r="L517">
            <v>1561</v>
          </cell>
          <cell r="M517" t="str">
            <v>851</v>
          </cell>
          <cell r="R517" t="str">
            <v>E1450358402</v>
          </cell>
        </row>
        <row r="518">
          <cell r="A518" t="str">
            <v>난연제어케이블F-CVV-S, 3Cx2.5㎟m</v>
          </cell>
          <cell r="B518" t="str">
            <v>난연제어케이블</v>
          </cell>
          <cell r="C518" t="str">
            <v>F-CVV-S, 3Cx2.5㎟</v>
          </cell>
          <cell r="D518" t="str">
            <v>m</v>
          </cell>
          <cell r="E518">
            <v>1637</v>
          </cell>
          <cell r="F518">
            <v>1637</v>
          </cell>
          <cell r="H518">
            <v>2071</v>
          </cell>
          <cell r="I518" t="str">
            <v>1083</v>
          </cell>
          <cell r="J518">
            <v>2171</v>
          </cell>
          <cell r="K518" t="str">
            <v>755</v>
          </cell>
          <cell r="L518">
            <v>1877</v>
          </cell>
          <cell r="M518" t="str">
            <v>851</v>
          </cell>
          <cell r="R518" t="str">
            <v>E1450358407</v>
          </cell>
        </row>
        <row r="519">
          <cell r="A519" t="str">
            <v>난연제어케이블F-CVV-S, 10Cx2.5㎟_M</v>
          </cell>
          <cell r="B519" t="str">
            <v>난연제어케이블</v>
          </cell>
          <cell r="C519" t="str">
            <v>F-CVV-S, 10Cx2.5㎟</v>
          </cell>
          <cell r="D519" t="str">
            <v>_M</v>
          </cell>
          <cell r="E519">
            <v>3910</v>
          </cell>
          <cell r="F519">
            <v>3910</v>
          </cell>
          <cell r="H519">
            <v>5156</v>
          </cell>
          <cell r="I519" t="str">
            <v>1083</v>
          </cell>
          <cell r="J519">
            <v>5352</v>
          </cell>
          <cell r="K519" t="str">
            <v>755</v>
          </cell>
          <cell r="L519">
            <v>4616</v>
          </cell>
          <cell r="M519" t="str">
            <v>851</v>
          </cell>
          <cell r="R519" t="str">
            <v>E1450358437</v>
          </cell>
        </row>
        <row r="520">
          <cell r="A520" t="str">
            <v>난연제어케이블F-CVV-SB 2Cx1.5㎟m</v>
          </cell>
          <cell r="B520" t="str">
            <v>난연제어케이블</v>
          </cell>
          <cell r="C520" t="str">
            <v>F-CVV-SB 2Cx1.5㎟</v>
          </cell>
          <cell r="D520" t="str">
            <v>m</v>
          </cell>
          <cell r="E520">
            <v>1313</v>
          </cell>
          <cell r="F520">
            <v>1313</v>
          </cell>
          <cell r="H520">
            <v>1632</v>
          </cell>
          <cell r="I520" t="str">
            <v>1083</v>
          </cell>
          <cell r="J520">
            <v>1740</v>
          </cell>
          <cell r="K520" t="str">
            <v>755</v>
          </cell>
          <cell r="L520">
            <v>1482</v>
          </cell>
          <cell r="M520" t="str">
            <v>851</v>
          </cell>
          <cell r="R520" t="str">
            <v>61450358501</v>
          </cell>
        </row>
        <row r="521">
          <cell r="A521" t="str">
            <v>고주파 동축케이블ECX CABLE, 5C-2Vm</v>
          </cell>
          <cell r="B521" t="str">
            <v>고주파 동축케이블</v>
          </cell>
          <cell r="C521" t="str">
            <v>ECX CABLE, 5C-2V</v>
          </cell>
          <cell r="D521" t="str">
            <v>m</v>
          </cell>
          <cell r="E521">
            <v>589</v>
          </cell>
          <cell r="F521">
            <v>589</v>
          </cell>
          <cell r="H521">
            <v>685</v>
          </cell>
          <cell r="I521" t="str">
            <v>1092</v>
          </cell>
          <cell r="J521">
            <v>764</v>
          </cell>
          <cell r="K521" t="str">
            <v>758</v>
          </cell>
          <cell r="L521">
            <v>685</v>
          </cell>
          <cell r="M521" t="str">
            <v>863</v>
          </cell>
          <cell r="R521" t="str">
            <v>61450187181</v>
          </cell>
        </row>
        <row r="522">
          <cell r="A522" t="str">
            <v>와이드 스위치SUPPER WIDE,15A,250V 1로3구개</v>
          </cell>
          <cell r="B522" t="str">
            <v>와이드 스위치</v>
          </cell>
          <cell r="C522" t="str">
            <v>SUPPER WIDE,15A,250V 1로3구</v>
          </cell>
          <cell r="D522" t="str">
            <v>개</v>
          </cell>
          <cell r="E522">
            <v>6120</v>
          </cell>
          <cell r="H522">
            <v>6120</v>
          </cell>
          <cell r="J522">
            <v>6120</v>
          </cell>
          <cell r="R522" t="str">
            <v>59301517203</v>
          </cell>
        </row>
        <row r="523">
          <cell r="A523" t="str">
            <v>탄소접지봉G-2N(260x1000)개</v>
          </cell>
          <cell r="B523" t="str">
            <v>탄소접지봉</v>
          </cell>
          <cell r="C523" t="str">
            <v>G-2N(260x1000)</v>
          </cell>
          <cell r="D523" t="str">
            <v>개</v>
          </cell>
          <cell r="E523">
            <v>628000</v>
          </cell>
          <cell r="F523">
            <v>628000</v>
          </cell>
          <cell r="H523">
            <v>790000</v>
          </cell>
          <cell r="N523">
            <v>628000</v>
          </cell>
          <cell r="R523" t="str">
            <v>MM504917321</v>
          </cell>
        </row>
        <row r="524">
          <cell r="A524" t="str">
            <v>접지단자함SUS, 2 CCT면</v>
          </cell>
          <cell r="B524" t="str">
            <v>접지단자함</v>
          </cell>
          <cell r="C524" t="str">
            <v>SUS, 2 CCT</v>
          </cell>
          <cell r="D524" t="str">
            <v>면</v>
          </cell>
          <cell r="E524">
            <v>112000</v>
          </cell>
          <cell r="F524">
            <v>112000</v>
          </cell>
          <cell r="H524">
            <v>140000</v>
          </cell>
          <cell r="I524" t="str">
            <v>1189</v>
          </cell>
          <cell r="J524">
            <v>140000</v>
          </cell>
          <cell r="K524" t="str">
            <v>863</v>
          </cell>
          <cell r="L524">
            <v>140000</v>
          </cell>
          <cell r="M524" t="str">
            <v>946</v>
          </cell>
          <cell r="R524" t="str">
            <v>59750430002</v>
          </cell>
        </row>
        <row r="525">
          <cell r="A525" t="str">
            <v>접지단자함SUS, 5 CCT면</v>
          </cell>
          <cell r="B525" t="str">
            <v>접지단자함</v>
          </cell>
          <cell r="C525" t="str">
            <v>SUS, 5 CCT</v>
          </cell>
          <cell r="D525" t="str">
            <v>면</v>
          </cell>
          <cell r="E525">
            <v>218000</v>
          </cell>
          <cell r="H525">
            <v>218000</v>
          </cell>
          <cell r="I525" t="str">
            <v>1189</v>
          </cell>
          <cell r="R525" t="str">
            <v>59750430005</v>
          </cell>
        </row>
        <row r="526">
          <cell r="A526" t="str">
            <v>세대단자함50A(Main), 6회로개</v>
          </cell>
          <cell r="B526" t="str">
            <v>세대단자함</v>
          </cell>
          <cell r="C526" t="str">
            <v>50A(Main), 6회로</v>
          </cell>
          <cell r="D526" t="str">
            <v>개</v>
          </cell>
          <cell r="E526">
            <v>56200</v>
          </cell>
          <cell r="H526">
            <v>56200</v>
          </cell>
          <cell r="J526">
            <v>56200</v>
          </cell>
          <cell r="R526" t="str">
            <v>59753867013</v>
          </cell>
        </row>
        <row r="527">
          <cell r="A527" t="str">
            <v>러그단자동관단자 1 HOLE 95 ㎟개</v>
          </cell>
          <cell r="B527" t="str">
            <v>러그단자</v>
          </cell>
          <cell r="C527" t="str">
            <v>동관단자 1 HOLE 95 ㎟</v>
          </cell>
          <cell r="D527" t="str">
            <v>개</v>
          </cell>
          <cell r="E527">
            <v>1403</v>
          </cell>
          <cell r="F527">
            <v>1403</v>
          </cell>
          <cell r="H527">
            <v>1700</v>
          </cell>
          <cell r="I527" t="str">
            <v>1105</v>
          </cell>
          <cell r="J527">
            <v>2521</v>
          </cell>
          <cell r="K527" t="str">
            <v>781</v>
          </cell>
          <cell r="L527">
            <v>2521</v>
          </cell>
          <cell r="M527" t="str">
            <v>871</v>
          </cell>
          <cell r="R527" t="str">
            <v>E9400177007</v>
          </cell>
        </row>
        <row r="528">
          <cell r="A528" t="str">
            <v>러그단자(IEC 90)동관단자 1 HOLE 185 ㎟개</v>
          </cell>
          <cell r="B528" t="str">
            <v>러그단자(IEC 90)</v>
          </cell>
          <cell r="C528" t="str">
            <v>동관단자 1 HOLE 185 ㎟</v>
          </cell>
          <cell r="D528" t="str">
            <v>개</v>
          </cell>
          <cell r="E528">
            <v>3000</v>
          </cell>
          <cell r="F528">
            <v>3000</v>
          </cell>
          <cell r="H528">
            <v>3654</v>
          </cell>
          <cell r="I528" t="str">
            <v>1105</v>
          </cell>
          <cell r="J528">
            <v>5258</v>
          </cell>
          <cell r="K528" t="str">
            <v>781</v>
          </cell>
          <cell r="L528">
            <v>5258</v>
          </cell>
          <cell r="M528" t="str">
            <v>871</v>
          </cell>
          <cell r="R528" t="str">
            <v>E9400177009</v>
          </cell>
        </row>
        <row r="529">
          <cell r="A529" t="str">
            <v>러그단자(IEC 90)동관단자 1 HOLE 240 ㎟개</v>
          </cell>
          <cell r="B529" t="str">
            <v>러그단자(IEC 90)</v>
          </cell>
          <cell r="C529" t="str">
            <v>동관단자 1 HOLE 240 ㎟</v>
          </cell>
          <cell r="D529" t="str">
            <v>개</v>
          </cell>
          <cell r="E529">
            <v>3942</v>
          </cell>
          <cell r="F529">
            <v>3942</v>
          </cell>
          <cell r="H529">
            <v>5120</v>
          </cell>
          <cell r="I529" t="str">
            <v>1105</v>
          </cell>
          <cell r="J529">
            <v>7364</v>
          </cell>
          <cell r="K529" t="str">
            <v>781</v>
          </cell>
          <cell r="L529">
            <v>7364</v>
          </cell>
          <cell r="M529" t="str">
            <v>871</v>
          </cell>
          <cell r="R529" t="str">
            <v>E9400177010</v>
          </cell>
        </row>
        <row r="530">
          <cell r="A530" t="str">
            <v>러그단자(IEC 90)동관단자 2 HOLE 70 ㎟개</v>
          </cell>
          <cell r="B530" t="str">
            <v>러그단자(IEC 90)</v>
          </cell>
          <cell r="C530" t="str">
            <v>동관단자 2 HOLE 70 ㎟</v>
          </cell>
          <cell r="D530" t="str">
            <v>개</v>
          </cell>
          <cell r="E530">
            <v>1490</v>
          </cell>
          <cell r="F530">
            <v>1490</v>
          </cell>
          <cell r="H530">
            <v>1810</v>
          </cell>
          <cell r="I530" t="str">
            <v>1105</v>
          </cell>
          <cell r="J530">
            <v>2737</v>
          </cell>
          <cell r="K530" t="str">
            <v>781</v>
          </cell>
          <cell r="L530">
            <v>2737</v>
          </cell>
          <cell r="M530" t="str">
            <v>871</v>
          </cell>
          <cell r="R530" t="str">
            <v>E9400177026</v>
          </cell>
        </row>
        <row r="531">
          <cell r="A531" t="str">
            <v>압착단자(IEC 90)R형동선 나압착 16 ㎟개</v>
          </cell>
          <cell r="B531" t="str">
            <v>압착단자(IEC 90)</v>
          </cell>
          <cell r="C531" t="str">
            <v>R형동선 나압착 16 ㎟</v>
          </cell>
          <cell r="D531" t="str">
            <v>개</v>
          </cell>
          <cell r="E531">
            <v>80</v>
          </cell>
          <cell r="F531">
            <v>80</v>
          </cell>
          <cell r="H531">
            <v>130</v>
          </cell>
          <cell r="I531" t="str">
            <v>1105</v>
          </cell>
          <cell r="J531">
            <v>200</v>
          </cell>
          <cell r="K531" t="str">
            <v>781</v>
          </cell>
          <cell r="L531">
            <v>200</v>
          </cell>
          <cell r="M531" t="str">
            <v>871</v>
          </cell>
          <cell r="R531" t="str">
            <v>E9400267006</v>
          </cell>
        </row>
        <row r="532">
          <cell r="A532" t="str">
            <v>압착단자(IEC 90)R형동선 나압착 25 ㎟개</v>
          </cell>
          <cell r="B532" t="str">
            <v>압착단자(IEC 90)</v>
          </cell>
          <cell r="C532" t="str">
            <v>R형동선 나압착 25 ㎟</v>
          </cell>
          <cell r="D532" t="str">
            <v>개</v>
          </cell>
          <cell r="E532">
            <v>120</v>
          </cell>
          <cell r="F532">
            <v>120</v>
          </cell>
          <cell r="H532">
            <v>169</v>
          </cell>
          <cell r="I532" t="str">
            <v>1105</v>
          </cell>
          <cell r="J532">
            <v>260</v>
          </cell>
          <cell r="K532" t="str">
            <v>781</v>
          </cell>
          <cell r="L532">
            <v>260</v>
          </cell>
          <cell r="M532" t="str">
            <v>871</v>
          </cell>
          <cell r="R532" t="str">
            <v>E9400267007</v>
          </cell>
        </row>
        <row r="533">
          <cell r="A533" t="str">
            <v>압착단자(IEC 90)R형동선 나압착 70 ㎟개</v>
          </cell>
          <cell r="B533" t="str">
            <v>압착단자(IEC 90)</v>
          </cell>
          <cell r="C533" t="str">
            <v>R형동선 나압착 70 ㎟</v>
          </cell>
          <cell r="D533" t="str">
            <v>개</v>
          </cell>
          <cell r="E533">
            <v>420</v>
          </cell>
          <cell r="F533">
            <v>420</v>
          </cell>
          <cell r="H533">
            <v>595</v>
          </cell>
          <cell r="I533" t="str">
            <v>1105</v>
          </cell>
          <cell r="J533">
            <v>918</v>
          </cell>
          <cell r="K533" t="str">
            <v>781</v>
          </cell>
          <cell r="L533">
            <v>918</v>
          </cell>
          <cell r="M533" t="str">
            <v>871</v>
          </cell>
          <cell r="R533" t="str">
            <v>E9400267010</v>
          </cell>
        </row>
        <row r="534">
          <cell r="A534" t="str">
            <v>압착단자(IEC 90)R형동선 나압착 95 ㎟개</v>
          </cell>
          <cell r="B534" t="str">
            <v>압착단자(IEC 90)</v>
          </cell>
          <cell r="C534" t="str">
            <v>R형동선 나압착 95 ㎟</v>
          </cell>
          <cell r="D534" t="str">
            <v>개</v>
          </cell>
          <cell r="E534">
            <v>534</v>
          </cell>
          <cell r="F534">
            <v>534</v>
          </cell>
          <cell r="H534">
            <v>736</v>
          </cell>
          <cell r="I534" t="str">
            <v>1105</v>
          </cell>
          <cell r="J534">
            <v>1136</v>
          </cell>
          <cell r="K534" t="str">
            <v>781</v>
          </cell>
          <cell r="L534">
            <v>1136</v>
          </cell>
          <cell r="M534" t="str">
            <v>871</v>
          </cell>
          <cell r="R534" t="str">
            <v>E9400267011</v>
          </cell>
        </row>
        <row r="535">
          <cell r="A535" t="str">
            <v>압착단자(IEC 90)R형동선 나압착 120 ㎟개</v>
          </cell>
          <cell r="B535" t="str">
            <v>압착단자(IEC 90)</v>
          </cell>
          <cell r="C535" t="str">
            <v>R형동선 나압착 120 ㎟</v>
          </cell>
          <cell r="D535" t="str">
            <v>개</v>
          </cell>
          <cell r="E535">
            <v>1363</v>
          </cell>
          <cell r="H535">
            <v>1363</v>
          </cell>
          <cell r="I535" t="str">
            <v>1105</v>
          </cell>
          <cell r="J535">
            <v>2103</v>
          </cell>
          <cell r="K535" t="str">
            <v>781</v>
          </cell>
          <cell r="L535">
            <v>2103</v>
          </cell>
          <cell r="M535" t="str">
            <v>871</v>
          </cell>
          <cell r="R535" t="str">
            <v>E9400267012</v>
          </cell>
        </row>
        <row r="536">
          <cell r="A536" t="str">
            <v>압착슬리이브동압착슬리브-C형 100㎟개</v>
          </cell>
          <cell r="B536" t="str">
            <v>압착슬리이브</v>
          </cell>
          <cell r="C536" t="str">
            <v>동압착슬리브-C형 100㎟</v>
          </cell>
          <cell r="D536" t="str">
            <v>개</v>
          </cell>
          <cell r="E536">
            <v>3400</v>
          </cell>
          <cell r="J536">
            <v>3400</v>
          </cell>
          <cell r="K536" t="str">
            <v>인터넷</v>
          </cell>
          <cell r="R536" t="str">
            <v>59350287065</v>
          </cell>
        </row>
        <row r="537">
          <cell r="A537" t="str">
            <v>RS-4222Pm</v>
          </cell>
          <cell r="B537" t="str">
            <v>RS-422</v>
          </cell>
          <cell r="C537" t="str">
            <v>2P</v>
          </cell>
          <cell r="D537" t="str">
            <v>m</v>
          </cell>
          <cell r="E537">
            <v>6000</v>
          </cell>
          <cell r="J537">
            <v>6000</v>
          </cell>
          <cell r="K537" t="str">
            <v>761</v>
          </cell>
          <cell r="R537" t="str">
            <v>MM629736251</v>
          </cell>
        </row>
        <row r="538">
          <cell r="A538" t="str">
            <v>RS-4852Pm</v>
          </cell>
          <cell r="B538" t="str">
            <v>RS-485</v>
          </cell>
          <cell r="C538" t="str">
            <v>2P</v>
          </cell>
          <cell r="D538" t="str">
            <v>m</v>
          </cell>
          <cell r="E538">
            <v>8900</v>
          </cell>
          <cell r="J538">
            <v>8900</v>
          </cell>
          <cell r="K538" t="str">
            <v>761</v>
          </cell>
          <cell r="R538" t="str">
            <v>MM629736252</v>
          </cell>
        </row>
        <row r="539">
          <cell r="A539" t="str">
            <v>오뚜기수위계2접점조</v>
          </cell>
          <cell r="B539" t="str">
            <v>오뚜기수위계</v>
          </cell>
          <cell r="C539" t="str">
            <v>2접점</v>
          </cell>
          <cell r="D539" t="str">
            <v>조</v>
          </cell>
          <cell r="E539">
            <v>170000</v>
          </cell>
          <cell r="J539">
            <v>170000</v>
          </cell>
          <cell r="K539" t="str">
            <v>636</v>
          </cell>
          <cell r="R539" t="str">
            <v>MM629736281</v>
          </cell>
        </row>
        <row r="540">
          <cell r="A540" t="str">
            <v>전극봉수위계2접점조</v>
          </cell>
          <cell r="B540" t="str">
            <v>전극봉수위계</v>
          </cell>
          <cell r="C540" t="str">
            <v>2접점</v>
          </cell>
          <cell r="D540" t="str">
            <v>조</v>
          </cell>
          <cell r="E540">
            <v>60000</v>
          </cell>
          <cell r="J540">
            <v>60000</v>
          </cell>
          <cell r="K540" t="str">
            <v>635</v>
          </cell>
          <cell r="R540" t="str">
            <v>MM629736282</v>
          </cell>
        </row>
        <row r="541">
          <cell r="A541" t="str">
            <v>조명기구 A슬립매입 FL 28W/2개</v>
          </cell>
          <cell r="B541" t="str">
            <v>조명기구 A</v>
          </cell>
          <cell r="C541" t="str">
            <v>슬립매입 FL 28W/2</v>
          </cell>
          <cell r="D541" t="str">
            <v>개</v>
          </cell>
          <cell r="E541">
            <v>81000</v>
          </cell>
          <cell r="H541">
            <v>98000</v>
          </cell>
          <cell r="I541" t="str">
            <v>아림조명</v>
          </cell>
          <cell r="J541">
            <v>81000</v>
          </cell>
          <cell r="K541" t="str">
            <v>썬래이</v>
          </cell>
          <cell r="L541">
            <v>122000</v>
          </cell>
          <cell r="M541" t="str">
            <v>베터라이팅</v>
          </cell>
          <cell r="R541" t="str">
            <v>MM629736306</v>
          </cell>
        </row>
        <row r="542">
          <cell r="A542" t="str">
            <v>조명기구 B직부등 EL 20W/1개</v>
          </cell>
          <cell r="B542" t="str">
            <v>조명기구 B</v>
          </cell>
          <cell r="C542" t="str">
            <v>직부등 EL 20W/1</v>
          </cell>
          <cell r="D542" t="str">
            <v>개</v>
          </cell>
          <cell r="E542">
            <v>24000</v>
          </cell>
          <cell r="H542">
            <v>29000</v>
          </cell>
          <cell r="I542" t="str">
            <v>아림조명</v>
          </cell>
          <cell r="J542">
            <v>24000</v>
          </cell>
          <cell r="K542" t="str">
            <v>썬래이</v>
          </cell>
          <cell r="L542">
            <v>36000</v>
          </cell>
          <cell r="M542" t="str">
            <v>베터라이팅</v>
          </cell>
          <cell r="R542" t="str">
            <v>MM629736307</v>
          </cell>
        </row>
        <row r="543">
          <cell r="A543" t="str">
            <v>철근클램프 접속구조체개소</v>
          </cell>
          <cell r="B543" t="str">
            <v>철근클램프 접속</v>
          </cell>
          <cell r="C543" t="str">
            <v>구조체</v>
          </cell>
          <cell r="D543" t="str">
            <v>개소</v>
          </cell>
          <cell r="E543">
            <v>14000</v>
          </cell>
          <cell r="J543">
            <v>14000</v>
          </cell>
          <cell r="K543" t="str">
            <v>855</v>
          </cell>
          <cell r="R543" t="str">
            <v>56959001989</v>
          </cell>
        </row>
        <row r="544">
          <cell r="A544" t="str">
            <v>제어케이블FR-CVVS 2.5㎟ x 2Cm</v>
          </cell>
          <cell r="B544" t="str">
            <v>제어케이블</v>
          </cell>
          <cell r="C544" t="str">
            <v>FR-CVVS 2.5㎟ x 2C</v>
          </cell>
          <cell r="D544" t="str">
            <v>m</v>
          </cell>
          <cell r="E544" t="str">
            <v>실적단가</v>
          </cell>
          <cell r="F544">
            <v>57</v>
          </cell>
          <cell r="G544" t="str">
            <v>재료</v>
          </cell>
          <cell r="H544">
            <v>1827</v>
          </cell>
          <cell r="I544" t="str">
            <v>노무</v>
          </cell>
          <cell r="K544" t="str">
            <v>경비</v>
          </cell>
          <cell r="R544" t="str">
            <v>LK003.43100</v>
          </cell>
        </row>
        <row r="545">
          <cell r="A545" t="str">
            <v>제어케이블FR-CVVS 2.5㎟ x 10Cm</v>
          </cell>
          <cell r="B545" t="str">
            <v>제어케이블</v>
          </cell>
          <cell r="C545" t="str">
            <v>FR-CVVS 2.5㎟ x 10C</v>
          </cell>
          <cell r="D545" t="str">
            <v>m</v>
          </cell>
          <cell r="E545" t="str">
            <v>실적단가</v>
          </cell>
          <cell r="F545">
            <v>195</v>
          </cell>
          <cell r="G545" t="str">
            <v>재료</v>
          </cell>
          <cell r="H545">
            <v>6298</v>
          </cell>
          <cell r="I545" t="str">
            <v>노무</v>
          </cell>
          <cell r="K545" t="str">
            <v>경비</v>
          </cell>
          <cell r="R545" t="str">
            <v>LK003.43802</v>
          </cell>
        </row>
        <row r="546">
          <cell r="A546" t="str">
            <v>난연제어케이블F-CVV-S, 2Cx2.5㎟_M</v>
          </cell>
          <cell r="B546" t="str">
            <v>난연제어케이블</v>
          </cell>
          <cell r="C546" t="str">
            <v>F-CVV-S, 2Cx2.5㎟</v>
          </cell>
          <cell r="D546" t="str">
            <v>_M</v>
          </cell>
          <cell r="E546">
            <v>1372</v>
          </cell>
          <cell r="F546">
            <v>1372</v>
          </cell>
          <cell r="H546">
            <v>1711</v>
          </cell>
          <cell r="I546" t="str">
            <v>1083</v>
          </cell>
          <cell r="J546">
            <v>1806</v>
          </cell>
          <cell r="K546" t="str">
            <v>755</v>
          </cell>
          <cell r="L546">
            <v>1561</v>
          </cell>
          <cell r="M546" t="str">
            <v>851</v>
          </cell>
          <cell r="R546" t="str">
            <v>E1450358402</v>
          </cell>
        </row>
        <row r="547">
          <cell r="A547" t="str">
            <v>난연제어케이블F-CVV-S, 10Cx2.5㎟_M</v>
          </cell>
          <cell r="B547" t="str">
            <v>난연제어케이블</v>
          </cell>
          <cell r="C547" t="str">
            <v>F-CVV-S, 10Cx2.5㎟</v>
          </cell>
          <cell r="D547" t="str">
            <v>_M</v>
          </cell>
          <cell r="E547">
            <v>3910</v>
          </cell>
          <cell r="F547">
            <v>3910</v>
          </cell>
          <cell r="H547">
            <v>5156</v>
          </cell>
          <cell r="I547" t="str">
            <v>1083</v>
          </cell>
          <cell r="J547">
            <v>5352</v>
          </cell>
          <cell r="K547" t="str">
            <v>755</v>
          </cell>
          <cell r="L547">
            <v>4616</v>
          </cell>
          <cell r="M547" t="str">
            <v>851</v>
          </cell>
          <cell r="R547" t="str">
            <v>E1450358437</v>
          </cell>
        </row>
        <row r="548">
          <cell r="A548" t="str">
            <v>강제전선관아연도 16 ㎜, 노출m</v>
          </cell>
          <cell r="B548" t="str">
            <v>강제전선관</v>
          </cell>
          <cell r="C548" t="str">
            <v>아연도 16 ㎜, 노출</v>
          </cell>
          <cell r="D548" t="str">
            <v>m</v>
          </cell>
          <cell r="E548" t="str">
            <v>실적단가</v>
          </cell>
          <cell r="F548">
            <v>2471</v>
          </cell>
          <cell r="G548" t="str">
            <v>재료</v>
          </cell>
          <cell r="H548">
            <v>6548</v>
          </cell>
          <cell r="I548" t="str">
            <v>노무</v>
          </cell>
          <cell r="K548" t="str">
            <v>경비</v>
          </cell>
          <cell r="R548" t="str">
            <v>KA003.12140</v>
          </cell>
        </row>
        <row r="549">
          <cell r="A549" t="str">
            <v>강제전선관아연도 22 ㎜, 노출m</v>
          </cell>
          <cell r="B549" t="str">
            <v>강제전선관</v>
          </cell>
          <cell r="C549" t="str">
            <v>아연도 22 ㎜, 노출</v>
          </cell>
          <cell r="D549" t="str">
            <v>m</v>
          </cell>
          <cell r="E549" t="str">
            <v>실적단가</v>
          </cell>
          <cell r="F549">
            <v>3181</v>
          </cell>
          <cell r="G549" t="str">
            <v>재료</v>
          </cell>
          <cell r="H549">
            <v>9221</v>
          </cell>
          <cell r="I549" t="str">
            <v>노무</v>
          </cell>
          <cell r="K549" t="str">
            <v>경비</v>
          </cell>
          <cell r="R549" t="str">
            <v>KA003.13140</v>
          </cell>
        </row>
        <row r="550">
          <cell r="A550" t="str">
            <v>강제전선관아연도 28 ㎜, 노출m</v>
          </cell>
          <cell r="B550" t="str">
            <v>강제전선관</v>
          </cell>
          <cell r="C550" t="str">
            <v>아연도 28 ㎜, 노출</v>
          </cell>
          <cell r="D550" t="str">
            <v>m</v>
          </cell>
          <cell r="E550" t="str">
            <v>실적단가</v>
          </cell>
          <cell r="F550">
            <v>4188</v>
          </cell>
          <cell r="G550" t="str">
            <v>재료</v>
          </cell>
          <cell r="H550">
            <v>11097</v>
          </cell>
          <cell r="I550" t="str">
            <v>노무</v>
          </cell>
          <cell r="K550" t="str">
            <v>경비</v>
          </cell>
          <cell r="R550" t="str">
            <v>KA003.14140</v>
          </cell>
        </row>
        <row r="551">
          <cell r="A551" t="str">
            <v>강제전선관아연도 36 ㎜, 노출m</v>
          </cell>
          <cell r="B551" t="str">
            <v>강제전선관</v>
          </cell>
          <cell r="C551" t="str">
            <v>아연도 36 ㎜, 노출</v>
          </cell>
          <cell r="D551" t="str">
            <v>m</v>
          </cell>
          <cell r="E551" t="str">
            <v>실적단가</v>
          </cell>
          <cell r="F551">
            <v>5398</v>
          </cell>
          <cell r="G551" t="str">
            <v>재료</v>
          </cell>
          <cell r="H551">
            <v>16468</v>
          </cell>
          <cell r="I551" t="str">
            <v>노무</v>
          </cell>
          <cell r="K551" t="str">
            <v>경비</v>
          </cell>
          <cell r="R551" t="str">
            <v>KA003.15140</v>
          </cell>
        </row>
        <row r="552">
          <cell r="A552" t="str">
            <v>강제전선관아연도 42 ㎜, 노출m</v>
          </cell>
          <cell r="B552" t="str">
            <v>강제전선관</v>
          </cell>
          <cell r="C552" t="str">
            <v>아연도 42 ㎜, 노출</v>
          </cell>
          <cell r="D552" t="str">
            <v>m</v>
          </cell>
          <cell r="E552" t="str">
            <v>실적단가</v>
          </cell>
          <cell r="F552">
            <v>6194</v>
          </cell>
          <cell r="G552" t="str">
            <v>재료</v>
          </cell>
          <cell r="H552">
            <v>20995</v>
          </cell>
          <cell r="I552" t="str">
            <v>노무</v>
          </cell>
          <cell r="K552" t="str">
            <v>경비</v>
          </cell>
          <cell r="R552" t="str">
            <v>KA003.16140</v>
          </cell>
        </row>
        <row r="553">
          <cell r="A553" t="str">
            <v>강제전선관아연도 54 ㎜, 노출m</v>
          </cell>
          <cell r="B553" t="str">
            <v>강제전선관</v>
          </cell>
          <cell r="C553" t="str">
            <v>아연도 54 ㎜, 노출</v>
          </cell>
          <cell r="D553" t="str">
            <v>m</v>
          </cell>
          <cell r="E553" t="str">
            <v>실적단가</v>
          </cell>
          <cell r="F553">
            <v>8727</v>
          </cell>
          <cell r="G553" t="str">
            <v>재료</v>
          </cell>
          <cell r="H553">
            <v>28045</v>
          </cell>
          <cell r="I553" t="str">
            <v>노무</v>
          </cell>
          <cell r="K553" t="str">
            <v>경비</v>
          </cell>
          <cell r="R553" t="str">
            <v>KA003.17140</v>
          </cell>
        </row>
        <row r="554">
          <cell r="A554" t="str">
            <v>강제전선관아연도 70 ㎜, 노출m</v>
          </cell>
          <cell r="B554" t="str">
            <v>강제전선관</v>
          </cell>
          <cell r="C554" t="str">
            <v>아연도 70 ㎜, 노출</v>
          </cell>
          <cell r="D554" t="str">
            <v>m</v>
          </cell>
          <cell r="E554" t="str">
            <v>실적단가</v>
          </cell>
          <cell r="F554">
            <v>11172</v>
          </cell>
          <cell r="G554" t="str">
            <v>재료</v>
          </cell>
          <cell r="H554">
            <v>36864</v>
          </cell>
          <cell r="I554" t="str">
            <v>노무</v>
          </cell>
          <cell r="K554" t="str">
            <v>경비</v>
          </cell>
          <cell r="R554" t="str">
            <v>KA003.17140</v>
          </cell>
        </row>
        <row r="555">
          <cell r="A555" t="str">
            <v>강제전선관아연도 82 ㎜, 노출m</v>
          </cell>
          <cell r="B555" t="str">
            <v>강제전선관</v>
          </cell>
          <cell r="C555" t="str">
            <v>아연도 82 ㎜, 노출</v>
          </cell>
          <cell r="D555" t="str">
            <v>m</v>
          </cell>
          <cell r="E555" t="str">
            <v>실적단가</v>
          </cell>
          <cell r="F555">
            <v>13288</v>
          </cell>
          <cell r="G555" t="str">
            <v>재료</v>
          </cell>
          <cell r="H555">
            <v>46641</v>
          </cell>
          <cell r="I555" t="str">
            <v>노무</v>
          </cell>
          <cell r="K555" t="str">
            <v>경비</v>
          </cell>
          <cell r="R555" t="str">
            <v>KB003.11140</v>
          </cell>
        </row>
        <row r="556">
          <cell r="A556" t="str">
            <v>강제전선관아연도 104 ㎜, 노출m</v>
          </cell>
          <cell r="B556" t="str">
            <v>강제전선관</v>
          </cell>
          <cell r="C556" t="str">
            <v>아연도 104 ㎜, 노출</v>
          </cell>
          <cell r="D556" t="str">
            <v>m</v>
          </cell>
          <cell r="E556" t="str">
            <v>실적단가</v>
          </cell>
          <cell r="F556">
            <v>19867</v>
          </cell>
          <cell r="G556" t="str">
            <v>재료</v>
          </cell>
          <cell r="H556">
            <v>62197</v>
          </cell>
          <cell r="I556" t="str">
            <v>노무</v>
          </cell>
          <cell r="K556" t="str">
            <v>경비</v>
          </cell>
          <cell r="R556" t="str">
            <v>KB003.11140</v>
          </cell>
        </row>
        <row r="557">
          <cell r="A557" t="str">
            <v>박스커버8각 일반철제개</v>
          </cell>
          <cell r="B557" t="str">
            <v>박스커버</v>
          </cell>
          <cell r="C557" t="str">
            <v>8각 일반철제</v>
          </cell>
          <cell r="D557" t="str">
            <v>개</v>
          </cell>
          <cell r="E557" t="str">
            <v>실적단가</v>
          </cell>
          <cell r="F557">
            <v>261</v>
          </cell>
          <cell r="G557" t="str">
            <v>재료</v>
          </cell>
          <cell r="H557">
            <v>3298</v>
          </cell>
          <cell r="I557" t="str">
            <v>노무</v>
          </cell>
          <cell r="K557" t="str">
            <v>경비</v>
          </cell>
          <cell r="R557" t="str">
            <v>KK003.41100</v>
          </cell>
        </row>
        <row r="558">
          <cell r="A558" t="str">
            <v>박스커버4각 일반철제개</v>
          </cell>
          <cell r="B558" t="str">
            <v>박스커버</v>
          </cell>
          <cell r="C558" t="str">
            <v>4각 일반철제</v>
          </cell>
          <cell r="D558" t="str">
            <v>개</v>
          </cell>
          <cell r="E558" t="str">
            <v>실적단가</v>
          </cell>
          <cell r="F558">
            <v>270</v>
          </cell>
          <cell r="G558" t="str">
            <v>재료</v>
          </cell>
          <cell r="H558">
            <v>3407</v>
          </cell>
          <cell r="I558" t="str">
            <v>노무</v>
          </cell>
          <cell r="K558" t="str">
            <v>경비</v>
          </cell>
          <cell r="R558" t="str">
            <v>KK003.42100</v>
          </cell>
        </row>
        <row r="559">
          <cell r="A559" t="str">
            <v>박스커버스위치박스 일반철제개</v>
          </cell>
          <cell r="B559" t="str">
            <v>박스커버</v>
          </cell>
          <cell r="C559" t="str">
            <v>스위치박스 일반철제</v>
          </cell>
          <cell r="D559" t="str">
            <v>개</v>
          </cell>
          <cell r="E559" t="str">
            <v>실적단가</v>
          </cell>
          <cell r="F559">
            <v>248</v>
          </cell>
          <cell r="G559" t="str">
            <v>재료</v>
          </cell>
          <cell r="H559">
            <v>3413</v>
          </cell>
          <cell r="I559" t="str">
            <v>노무</v>
          </cell>
          <cell r="K559" t="str">
            <v>경비</v>
          </cell>
          <cell r="R559" t="str">
            <v>KK003.43100</v>
          </cell>
        </row>
        <row r="560">
          <cell r="A560" t="str">
            <v>관내배선HFIX 2.5 ㎟×1Cm</v>
          </cell>
          <cell r="B560" t="str">
            <v>관내배선</v>
          </cell>
          <cell r="C560" t="str">
            <v>HFIX 2.5 ㎟×1C</v>
          </cell>
          <cell r="D560" t="str">
            <v>m</v>
          </cell>
          <cell r="E560" t="str">
            <v>실적단가</v>
          </cell>
          <cell r="F560">
            <v>380</v>
          </cell>
          <cell r="G560" t="str">
            <v>재료</v>
          </cell>
          <cell r="H560">
            <v>623</v>
          </cell>
          <cell r="I560" t="str">
            <v>노무</v>
          </cell>
          <cell r="K560" t="str">
            <v>경비</v>
          </cell>
          <cell r="R560" t="str">
            <v>LG003.22110</v>
          </cell>
        </row>
        <row r="561">
          <cell r="A561" t="str">
            <v>관내배선HFIX 4.0 ㎟×1Cm</v>
          </cell>
          <cell r="B561" t="str">
            <v>관내배선</v>
          </cell>
          <cell r="C561" t="str">
            <v>HFIX 4.0 ㎟×1C</v>
          </cell>
          <cell r="D561" t="str">
            <v>m</v>
          </cell>
          <cell r="E561" t="str">
            <v>실적단가</v>
          </cell>
          <cell r="F561">
            <v>539</v>
          </cell>
          <cell r="G561" t="str">
            <v>재료</v>
          </cell>
          <cell r="H561">
            <v>646</v>
          </cell>
          <cell r="I561" t="str">
            <v>노무</v>
          </cell>
          <cell r="K561" t="str">
            <v>경비</v>
          </cell>
          <cell r="R561" t="str">
            <v>LG003.23110</v>
          </cell>
        </row>
        <row r="562">
          <cell r="A562" t="str">
            <v>매입 접지콘센트15 A 250 V, 2구개</v>
          </cell>
          <cell r="B562" t="str">
            <v>매입 접지콘센트</v>
          </cell>
          <cell r="C562" t="str">
            <v>15 A 250 V, 2구</v>
          </cell>
          <cell r="D562" t="str">
            <v>개</v>
          </cell>
          <cell r="E562" t="str">
            <v>실적단가</v>
          </cell>
          <cell r="F562">
            <v>1418</v>
          </cell>
          <cell r="G562" t="str">
            <v>재료</v>
          </cell>
          <cell r="H562">
            <v>6417</v>
          </cell>
          <cell r="I562" t="str">
            <v>노무</v>
          </cell>
          <cell r="K562" t="str">
            <v>경비</v>
          </cell>
          <cell r="R562" t="str">
            <v>MM003.11410</v>
          </cell>
        </row>
        <row r="563">
          <cell r="A563" t="str">
            <v>아우트렛박스 커버커버, 4각,1개용S/W (평)개</v>
          </cell>
          <cell r="B563" t="str">
            <v>아우트렛박스 커버</v>
          </cell>
          <cell r="C563" t="str">
            <v>커버, 4각,1개용S/W (평)</v>
          </cell>
          <cell r="D563" t="str">
            <v>개</v>
          </cell>
          <cell r="E563">
            <v>191</v>
          </cell>
          <cell r="F563">
            <v>191</v>
          </cell>
          <cell r="H563">
            <v>213</v>
          </cell>
          <cell r="I563" t="str">
            <v>1101</v>
          </cell>
          <cell r="J563">
            <v>269</v>
          </cell>
          <cell r="K563" t="str">
            <v>792</v>
          </cell>
          <cell r="L563">
            <v>204</v>
          </cell>
          <cell r="M563" t="str">
            <v>883</v>
          </cell>
          <cell r="R563" t="str">
            <v>59753767271</v>
          </cell>
        </row>
        <row r="564">
          <cell r="A564" t="str">
            <v>박스커넥터코프렉스 28mm  방수개</v>
          </cell>
          <cell r="B564" t="str">
            <v>박스커넥터</v>
          </cell>
          <cell r="C564" t="str">
            <v>코프렉스 28mm  방수</v>
          </cell>
          <cell r="D564" t="str">
            <v>개</v>
          </cell>
          <cell r="E564">
            <v>2540</v>
          </cell>
          <cell r="H564">
            <v>2680</v>
          </cell>
          <cell r="J564">
            <v>2540</v>
          </cell>
          <cell r="K564" t="str">
            <v>788</v>
          </cell>
          <cell r="L564">
            <v>2540</v>
          </cell>
          <cell r="M564" t="str">
            <v>881</v>
          </cell>
          <cell r="R564" t="str">
            <v>MM300040066</v>
          </cell>
        </row>
        <row r="565">
          <cell r="A565" t="str">
            <v>강재전선관용 부품노말밴드, 아연도 82 mm개</v>
          </cell>
          <cell r="B565" t="str">
            <v>강재전선관용 부품</v>
          </cell>
          <cell r="C565" t="str">
            <v>노말밴드, 아연도 82 mm</v>
          </cell>
          <cell r="D565" t="str">
            <v>개</v>
          </cell>
          <cell r="E565">
            <v>10420</v>
          </cell>
          <cell r="F565">
            <v>10420</v>
          </cell>
          <cell r="H565">
            <v>16100</v>
          </cell>
          <cell r="I565" t="str">
            <v>1106</v>
          </cell>
          <cell r="J565">
            <v>19943</v>
          </cell>
          <cell r="K565" t="str">
            <v>785</v>
          </cell>
          <cell r="L565">
            <v>17342</v>
          </cell>
          <cell r="M565" t="str">
            <v>882</v>
          </cell>
          <cell r="R565" t="str">
            <v>59759017066</v>
          </cell>
        </row>
        <row r="566">
          <cell r="A566" t="str">
            <v>찬넬3m (2.3t) 41 * 41EA</v>
          </cell>
          <cell r="B566" t="str">
            <v>찬넬</v>
          </cell>
          <cell r="C566" t="str">
            <v>3m (2.3t) 41 * 41</v>
          </cell>
          <cell r="D566" t="str">
            <v>EA</v>
          </cell>
          <cell r="E566">
            <v>16560</v>
          </cell>
          <cell r="J566">
            <v>19040</v>
          </cell>
          <cell r="K566" t="str">
            <v>785</v>
          </cell>
          <cell r="L566">
            <v>16560</v>
          </cell>
          <cell r="M566" t="str">
            <v>882</v>
          </cell>
          <cell r="R566" t="str">
            <v>MM300001905</v>
          </cell>
        </row>
        <row r="567">
          <cell r="A567" t="str">
            <v>박스커넥터코프렉스 36mm  방수개</v>
          </cell>
          <cell r="B567" t="str">
            <v>박스커넥터</v>
          </cell>
          <cell r="C567" t="str">
            <v>코프렉스 36mm  방수</v>
          </cell>
          <cell r="D567" t="str">
            <v>개</v>
          </cell>
          <cell r="E567">
            <v>3500</v>
          </cell>
          <cell r="H567">
            <v>4200</v>
          </cell>
          <cell r="J567">
            <v>3500</v>
          </cell>
          <cell r="K567" t="str">
            <v>788</v>
          </cell>
          <cell r="L567">
            <v>3500</v>
          </cell>
          <cell r="M567" t="str">
            <v>881</v>
          </cell>
          <cell r="R567" t="str">
            <v>MM300040067</v>
          </cell>
        </row>
        <row r="568">
          <cell r="A568" t="str">
            <v>감시제어시스템(용두3) 식</v>
          </cell>
          <cell r="B568" t="str">
            <v>감시제어시스템(용두3)</v>
          </cell>
          <cell r="C568" t="str">
            <v xml:space="preserve"> </v>
          </cell>
          <cell r="D568" t="str">
            <v>식</v>
          </cell>
          <cell r="E568">
            <v>269230000</v>
          </cell>
          <cell r="J568">
            <v>269230000</v>
          </cell>
          <cell r="K568" t="str">
            <v>대청</v>
          </cell>
          <cell r="R568" t="str">
            <v>MM629736257</v>
          </cell>
        </row>
        <row r="569">
          <cell r="A569" t="str">
            <v>저압배전반(용두3)LV-0면</v>
          </cell>
          <cell r="B569" t="str">
            <v>저압배전반(용두3)</v>
          </cell>
          <cell r="C569" t="str">
            <v>LV-0</v>
          </cell>
          <cell r="D569" t="str">
            <v>면</v>
          </cell>
          <cell r="E569">
            <v>2271406</v>
          </cell>
          <cell r="H569">
            <v>2370171</v>
          </cell>
          <cell r="I569" t="str">
            <v>일산전기</v>
          </cell>
          <cell r="J569">
            <v>2271406</v>
          </cell>
          <cell r="K569" t="str">
            <v>청석전기</v>
          </cell>
          <cell r="L569">
            <v>2410477</v>
          </cell>
          <cell r="M569" t="str">
            <v>태인전기</v>
          </cell>
          <cell r="R569" t="str">
            <v>MM629736211</v>
          </cell>
        </row>
        <row r="570">
          <cell r="A570" t="str">
            <v>저압배전반(용두3)LV-1면</v>
          </cell>
          <cell r="B570" t="str">
            <v>저압배전반(용두3)</v>
          </cell>
          <cell r="C570" t="str">
            <v>LV-1</v>
          </cell>
          <cell r="D570" t="str">
            <v>면</v>
          </cell>
          <cell r="E570">
            <v>43165486</v>
          </cell>
          <cell r="H570">
            <v>45912671</v>
          </cell>
          <cell r="I570" t="str">
            <v>일산전기</v>
          </cell>
          <cell r="J570">
            <v>43165486</v>
          </cell>
          <cell r="K570" t="str">
            <v>청석전기</v>
          </cell>
          <cell r="L570">
            <v>46954658</v>
          </cell>
          <cell r="M570" t="str">
            <v>태인전기</v>
          </cell>
          <cell r="R570" t="str">
            <v>MM602171556</v>
          </cell>
        </row>
        <row r="571">
          <cell r="A571" t="str">
            <v>저압배전반(용두3)LV-2면</v>
          </cell>
          <cell r="B571" t="str">
            <v>저압배전반(용두3)</v>
          </cell>
          <cell r="C571" t="str">
            <v>LV-2</v>
          </cell>
          <cell r="D571" t="str">
            <v>면</v>
          </cell>
          <cell r="E571">
            <v>13150720</v>
          </cell>
          <cell r="H571">
            <v>13833751</v>
          </cell>
          <cell r="I571" t="str">
            <v>일산전기</v>
          </cell>
          <cell r="J571">
            <v>13150720</v>
          </cell>
          <cell r="K571" t="str">
            <v>청석전기</v>
          </cell>
          <cell r="L571">
            <v>14191886</v>
          </cell>
          <cell r="M571" t="str">
            <v>태인전기</v>
          </cell>
          <cell r="R571" t="str">
            <v>MM602171557</v>
          </cell>
        </row>
        <row r="572">
          <cell r="A572" t="str">
            <v>저압배전반(용두3)LV-3면</v>
          </cell>
          <cell r="B572" t="str">
            <v>저압배전반(용두3)</v>
          </cell>
          <cell r="C572" t="str">
            <v>LV-3</v>
          </cell>
          <cell r="D572" t="str">
            <v>면</v>
          </cell>
          <cell r="E572">
            <v>22187581</v>
          </cell>
          <cell r="H572">
            <v>23235098</v>
          </cell>
          <cell r="I572" t="str">
            <v>일산전기</v>
          </cell>
          <cell r="J572">
            <v>22187581</v>
          </cell>
          <cell r="K572" t="str">
            <v>청석전기</v>
          </cell>
          <cell r="L572">
            <v>23807922</v>
          </cell>
          <cell r="M572" t="str">
            <v>태인전기</v>
          </cell>
          <cell r="R572" t="str">
            <v>MM629736312</v>
          </cell>
        </row>
        <row r="573">
          <cell r="A573" t="str">
            <v>저압배전반(용두3)LV-P1면</v>
          </cell>
          <cell r="B573" t="str">
            <v>저압배전반(용두3)</v>
          </cell>
          <cell r="C573" t="str">
            <v>LV-P1</v>
          </cell>
          <cell r="D573" t="str">
            <v>면</v>
          </cell>
          <cell r="E573">
            <v>21301038</v>
          </cell>
          <cell r="H573">
            <v>22414762</v>
          </cell>
          <cell r="I573" t="str">
            <v>일산전기</v>
          </cell>
          <cell r="J573">
            <v>21301038</v>
          </cell>
          <cell r="K573" t="str">
            <v>청석전기</v>
          </cell>
          <cell r="L573">
            <v>23012753</v>
          </cell>
          <cell r="M573" t="str">
            <v>태인전기</v>
          </cell>
          <cell r="R573" t="str">
            <v>MM629736212</v>
          </cell>
        </row>
        <row r="574">
          <cell r="A574" t="str">
            <v>저압배전반(용두3)LV-P2면</v>
          </cell>
          <cell r="B574" t="str">
            <v>저압배전반(용두3)</v>
          </cell>
          <cell r="C574" t="str">
            <v>LV-P2</v>
          </cell>
          <cell r="D574" t="str">
            <v>면</v>
          </cell>
          <cell r="E574">
            <v>22187581</v>
          </cell>
          <cell r="H574">
            <v>22414762</v>
          </cell>
          <cell r="I574" t="str">
            <v>일산전기</v>
          </cell>
          <cell r="J574">
            <v>21301038</v>
          </cell>
          <cell r="K574" t="str">
            <v>청석전기</v>
          </cell>
          <cell r="L574">
            <v>23012753</v>
          </cell>
          <cell r="M574" t="str">
            <v>태인전기</v>
          </cell>
          <cell r="R574" t="str">
            <v>MM629736213</v>
          </cell>
        </row>
        <row r="575">
          <cell r="A575" t="str">
            <v>저압배전반(용두3)LV-P3면</v>
          </cell>
          <cell r="B575" t="str">
            <v>저압배전반(용두3)</v>
          </cell>
          <cell r="C575" t="str">
            <v>LV-P3</v>
          </cell>
          <cell r="D575" t="str">
            <v>면</v>
          </cell>
          <cell r="E575">
            <v>21301038</v>
          </cell>
          <cell r="H575">
            <v>22414762</v>
          </cell>
          <cell r="I575" t="str">
            <v>일산전기</v>
          </cell>
          <cell r="J575">
            <v>21301038</v>
          </cell>
          <cell r="K575" t="str">
            <v>청석전기</v>
          </cell>
          <cell r="L575">
            <v>23012753</v>
          </cell>
          <cell r="M575" t="str">
            <v>태인전기</v>
          </cell>
          <cell r="R575" t="str">
            <v>MM629736214</v>
          </cell>
        </row>
        <row r="576">
          <cell r="A576" t="str">
            <v>운반및설치비(용두3)식</v>
          </cell>
          <cell r="B576" t="str">
            <v>운반및설치비(용두3)</v>
          </cell>
          <cell r="D576" t="str">
            <v>식</v>
          </cell>
          <cell r="E576">
            <v>10208050</v>
          </cell>
          <cell r="H576">
            <v>10326709</v>
          </cell>
          <cell r="I576" t="str">
            <v>일산전기</v>
          </cell>
          <cell r="J576">
            <v>10208050</v>
          </cell>
          <cell r="K576" t="str">
            <v>청석전기</v>
          </cell>
          <cell r="L576">
            <v>10610201</v>
          </cell>
          <cell r="M576" t="str">
            <v>태인전기</v>
          </cell>
          <cell r="R576" t="str">
            <v>MM629736215</v>
          </cell>
        </row>
        <row r="577">
          <cell r="A577" t="str">
            <v>조달 수수료(23)1억까지 1.07%식</v>
          </cell>
          <cell r="B577" t="str">
            <v>조달 수수료(23)</v>
          </cell>
          <cell r="C577" t="str">
            <v>1억까지 1.07%</v>
          </cell>
          <cell r="D577" t="str">
            <v>식</v>
          </cell>
          <cell r="E577">
            <v>1070000</v>
          </cell>
          <cell r="R577" t="str">
            <v>MM629736314</v>
          </cell>
        </row>
        <row r="578">
          <cell r="A578" t="str">
            <v>조달 수수료(23)1억초과-10억까지 0.76%식</v>
          </cell>
          <cell r="B578" t="str">
            <v>조달 수수료(23)</v>
          </cell>
          <cell r="C578" t="str">
            <v>1억초과-10억까지 0.76%</v>
          </cell>
          <cell r="D578" t="str">
            <v>식</v>
          </cell>
          <cell r="E578">
            <v>542261</v>
          </cell>
          <cell r="R578" t="str">
            <v>MM629736315</v>
          </cell>
        </row>
        <row r="579">
          <cell r="A579" t="str">
            <v>조달 수수료(24)1억까지 1.07%식</v>
          </cell>
          <cell r="B579" t="str">
            <v>조달 수수료(24)</v>
          </cell>
          <cell r="C579" t="str">
            <v>1억까지 1.07%</v>
          </cell>
          <cell r="D579" t="str">
            <v>식</v>
          </cell>
          <cell r="E579">
            <v>1070000</v>
          </cell>
          <cell r="R579" t="str">
            <v>MM629736317</v>
          </cell>
        </row>
        <row r="580">
          <cell r="A580" t="str">
            <v>조달 수수료(24)1억초과-10억까지 0.76%식</v>
          </cell>
          <cell r="B580" t="str">
            <v>조달 수수료(24)</v>
          </cell>
          <cell r="C580" t="str">
            <v>1억초과-10억까지 0.76%</v>
          </cell>
          <cell r="D580" t="str">
            <v>식</v>
          </cell>
          <cell r="E580">
            <v>1490762</v>
          </cell>
          <cell r="R580" t="str">
            <v>MM629736318</v>
          </cell>
        </row>
        <row r="581">
          <cell r="A581" t="str">
            <v>부가 가치세(23)10%식</v>
          </cell>
          <cell r="B581" t="str">
            <v>부가 가치세(23)</v>
          </cell>
          <cell r="C581" t="str">
            <v>10%</v>
          </cell>
          <cell r="D581" t="str">
            <v>식</v>
          </cell>
          <cell r="E581">
            <v>15577290</v>
          </cell>
          <cell r="R581" t="str">
            <v>MM629736313</v>
          </cell>
        </row>
        <row r="582">
          <cell r="A582" t="str">
            <v>연강용 피복아크 용접봉Φ3.2mm, CR-13KG</v>
          </cell>
          <cell r="B582" t="str">
            <v>연강용 피복아크 용접봉</v>
          </cell>
          <cell r="C582" t="str">
            <v>Φ3.2mm, CR-13</v>
          </cell>
          <cell r="D582" t="str">
            <v>KG</v>
          </cell>
          <cell r="E582">
            <v>2050</v>
          </cell>
          <cell r="F582">
            <v>2050</v>
          </cell>
          <cell r="H582">
            <v>2338</v>
          </cell>
          <cell r="I582" t="str">
            <v>1389</v>
          </cell>
          <cell r="J582">
            <v>2280</v>
          </cell>
          <cell r="K582" t="str">
            <v>622(1)</v>
          </cell>
          <cell r="L582">
            <v>0</v>
          </cell>
          <cell r="M582" t="str">
            <v/>
          </cell>
          <cell r="N582">
            <v>0</v>
          </cell>
          <cell r="O582" t="str">
            <v/>
          </cell>
          <cell r="Q582">
            <v>0</v>
          </cell>
          <cell r="R582" t="str">
            <v>5FBBC5B16C14D4B0677594C3D7AA</v>
          </cell>
        </row>
        <row r="583">
          <cell r="A583" t="str">
            <v>산소 가스기체L</v>
          </cell>
          <cell r="B583" t="str">
            <v>산소 가스</v>
          </cell>
          <cell r="C583" t="str">
            <v>기체</v>
          </cell>
          <cell r="D583" t="str">
            <v>L</v>
          </cell>
          <cell r="E583">
            <v>2</v>
          </cell>
          <cell r="F583">
            <v>2</v>
          </cell>
          <cell r="H583">
            <v>162.5</v>
          </cell>
          <cell r="I583" t="str">
            <v>33(하)</v>
          </cell>
          <cell r="J583">
            <v>325</v>
          </cell>
          <cell r="K583" t="str">
            <v>951(2)</v>
          </cell>
          <cell r="L583">
            <v>0</v>
          </cell>
          <cell r="M583" t="str">
            <v/>
          </cell>
          <cell r="N583">
            <v>0</v>
          </cell>
          <cell r="O583" t="str">
            <v/>
          </cell>
          <cell r="Q583">
            <v>0</v>
          </cell>
          <cell r="R583" t="str">
            <v>5FE045C3FE145CA06D1A6DA333CA</v>
          </cell>
        </row>
        <row r="584">
          <cell r="A584" t="str">
            <v>아세틸렌 가스(835L)98%용접용KG</v>
          </cell>
          <cell r="B584" t="str">
            <v>아세틸렌 가스(835L)</v>
          </cell>
          <cell r="C584" t="str">
            <v>98%용접용</v>
          </cell>
          <cell r="D584" t="str">
            <v>KG</v>
          </cell>
          <cell r="E584">
            <v>9020</v>
          </cell>
          <cell r="F584">
            <v>9020</v>
          </cell>
          <cell r="H584">
            <v>9500</v>
          </cell>
          <cell r="I584" t="str">
            <v>33(하)</v>
          </cell>
          <cell r="J584">
            <v>13000</v>
          </cell>
          <cell r="K584" t="str">
            <v>951(1)</v>
          </cell>
          <cell r="L584">
            <v>0</v>
          </cell>
          <cell r="M584" t="str">
            <v/>
          </cell>
          <cell r="N584">
            <v>0</v>
          </cell>
          <cell r="O584" t="str">
            <v/>
          </cell>
          <cell r="Q584">
            <v>0</v>
          </cell>
          <cell r="R584" t="str">
            <v>5FE045C3FE145CA06D1944EC93B2</v>
          </cell>
        </row>
        <row r="585">
          <cell r="A585" t="str">
            <v>연마지연마지, #120-180, 230×280매</v>
          </cell>
          <cell r="B585" t="str">
            <v>연마지</v>
          </cell>
          <cell r="C585" t="str">
            <v>연마지, #120-180, 230×280</v>
          </cell>
          <cell r="D585" t="str">
            <v>매</v>
          </cell>
          <cell r="E585">
            <v>200</v>
          </cell>
          <cell r="F585">
            <v>200</v>
          </cell>
          <cell r="H585">
            <v>230</v>
          </cell>
          <cell r="I585" t="str">
            <v>1418</v>
          </cell>
          <cell r="J585">
            <v>410</v>
          </cell>
          <cell r="K585" t="str">
            <v>662(1)</v>
          </cell>
          <cell r="L585">
            <v>0</v>
          </cell>
          <cell r="M585" t="str">
            <v/>
          </cell>
          <cell r="N585">
            <v>0</v>
          </cell>
          <cell r="O585" t="str">
            <v/>
          </cell>
          <cell r="Q585">
            <v>0</v>
          </cell>
          <cell r="R585" t="str">
            <v>5FD655A93D14BBC062A1419A4CB4</v>
          </cell>
        </row>
        <row r="586">
          <cell r="A586" t="str">
            <v>조합 페인트KSM6020(1급), 백색L</v>
          </cell>
          <cell r="B586" t="str">
            <v>조합 페인트</v>
          </cell>
          <cell r="C586" t="str">
            <v>KSM6020(1급), 백색</v>
          </cell>
          <cell r="D586" t="str">
            <v>L</v>
          </cell>
          <cell r="E586">
            <v>5060</v>
          </cell>
          <cell r="F586">
            <v>5060</v>
          </cell>
          <cell r="H586">
            <v>6111</v>
          </cell>
          <cell r="I586" t="str">
            <v>622</v>
          </cell>
          <cell r="J586">
            <v>6066</v>
          </cell>
          <cell r="K586" t="str">
            <v>258(2)</v>
          </cell>
          <cell r="L586">
            <v>0</v>
          </cell>
          <cell r="M586" t="str">
            <v/>
          </cell>
          <cell r="N586">
            <v>0</v>
          </cell>
          <cell r="O586" t="str">
            <v/>
          </cell>
          <cell r="Q586">
            <v>0</v>
          </cell>
          <cell r="R586" t="str">
            <v>5F0AE5B9891459606C164CD4BA84</v>
          </cell>
        </row>
        <row r="587">
          <cell r="A587" t="str">
            <v>신너KSM6060,2종L</v>
          </cell>
          <cell r="B587" t="str">
            <v>신너</v>
          </cell>
          <cell r="C587" t="str">
            <v>KSM6060,2종</v>
          </cell>
          <cell r="D587" t="str">
            <v>L</v>
          </cell>
          <cell r="E587">
            <v>2372</v>
          </cell>
          <cell r="F587">
            <v>0</v>
          </cell>
          <cell r="H587">
            <v>3800</v>
          </cell>
          <cell r="I587" t="str">
            <v>125</v>
          </cell>
          <cell r="J587">
            <v>2372</v>
          </cell>
          <cell r="K587" t="str">
            <v>261(2)</v>
          </cell>
          <cell r="L587">
            <v>0</v>
          </cell>
          <cell r="M587" t="str">
            <v/>
          </cell>
          <cell r="N587">
            <v>0</v>
          </cell>
          <cell r="O587" t="str">
            <v/>
          </cell>
          <cell r="Q587">
            <v>0</v>
          </cell>
          <cell r="R587" t="str">
            <v>5F0AE5B98914596064CBBB64F79A</v>
          </cell>
        </row>
        <row r="588">
          <cell r="A588" t="str">
            <v>퍼티,PUTTY319퍼티,회색KG</v>
          </cell>
          <cell r="B588" t="str">
            <v>퍼티,PUTTY</v>
          </cell>
          <cell r="C588" t="str">
            <v>319퍼티,회색</v>
          </cell>
          <cell r="D588" t="str">
            <v>KG</v>
          </cell>
          <cell r="E588">
            <v>2810</v>
          </cell>
          <cell r="F588">
            <v>2810</v>
          </cell>
          <cell r="H588">
            <v>3833.3</v>
          </cell>
          <cell r="I588" t="str">
            <v>624</v>
          </cell>
          <cell r="J588">
            <v>0</v>
          </cell>
          <cell r="K588" t="str">
            <v/>
          </cell>
          <cell r="L588">
            <v>0</v>
          </cell>
          <cell r="M588" t="str">
            <v/>
          </cell>
          <cell r="N588">
            <v>0</v>
          </cell>
          <cell r="O588" t="str">
            <v/>
          </cell>
          <cell r="Q588">
            <v>0</v>
          </cell>
          <cell r="R588" t="str">
            <v>5F0AE5BBB6144E906372085CEACF</v>
          </cell>
        </row>
        <row r="589">
          <cell r="A589" t="str">
            <v>방청 페인트KSM6030(1종 1류),광명단페인트L</v>
          </cell>
          <cell r="B589" t="str">
            <v>방청 페인트</v>
          </cell>
          <cell r="C589" t="str">
            <v>KSM6030(1종 1류),광명단페인트</v>
          </cell>
          <cell r="D589" t="str">
            <v>L</v>
          </cell>
          <cell r="E589">
            <v>6977</v>
          </cell>
          <cell r="F589">
            <v>9040</v>
          </cell>
          <cell r="H589">
            <v>10111</v>
          </cell>
          <cell r="I589" t="str">
            <v>624</v>
          </cell>
          <cell r="J589">
            <v>6977</v>
          </cell>
          <cell r="K589" t="str">
            <v>258(2)</v>
          </cell>
          <cell r="L589">
            <v>0</v>
          </cell>
          <cell r="M589" t="str">
            <v/>
          </cell>
          <cell r="N589">
            <v>0</v>
          </cell>
          <cell r="O589" t="str">
            <v/>
          </cell>
          <cell r="Q589">
            <v>0</v>
          </cell>
          <cell r="R589" t="str">
            <v>5F0AE5B98914596064CC458B79BA</v>
          </cell>
        </row>
        <row r="590">
          <cell r="A590" t="str">
            <v>무늬강판4.5mmKG</v>
          </cell>
          <cell r="B590" t="str">
            <v>무늬강판</v>
          </cell>
          <cell r="C590" t="str">
            <v>4.5mm</v>
          </cell>
          <cell r="D590" t="str">
            <v>KG</v>
          </cell>
          <cell r="E590">
            <v>1130</v>
          </cell>
          <cell r="F590">
            <v>0</v>
          </cell>
          <cell r="H590">
            <v>1130</v>
          </cell>
          <cell r="I590" t="str">
            <v>59</v>
          </cell>
          <cell r="J590">
            <v>1140</v>
          </cell>
          <cell r="K590" t="str">
            <v>88(1)</v>
          </cell>
          <cell r="L590">
            <v>0</v>
          </cell>
          <cell r="M590" t="str">
            <v/>
          </cell>
          <cell r="N590">
            <v>0</v>
          </cell>
          <cell r="O590" t="str">
            <v/>
          </cell>
          <cell r="Q590">
            <v>0</v>
          </cell>
          <cell r="R590" t="str">
            <v>5F1B05294214FF3069138026A40B</v>
          </cell>
        </row>
        <row r="591">
          <cell r="A591" t="str">
            <v>평강6t×15∼50mmKG</v>
          </cell>
          <cell r="B591" t="str">
            <v>평강</v>
          </cell>
          <cell r="C591" t="str">
            <v>6t×15∼50mm</v>
          </cell>
          <cell r="D591" t="str">
            <v>KG</v>
          </cell>
          <cell r="E591">
            <v>860</v>
          </cell>
          <cell r="F591">
            <v>0</v>
          </cell>
          <cell r="H591">
            <v>950</v>
          </cell>
          <cell r="I591" t="str">
            <v>43</v>
          </cell>
          <cell r="J591">
            <v>860</v>
          </cell>
          <cell r="K591" t="str">
            <v>75(1)</v>
          </cell>
          <cell r="L591">
            <v>0</v>
          </cell>
          <cell r="M591" t="str">
            <v/>
          </cell>
          <cell r="N591">
            <v>0</v>
          </cell>
          <cell r="O591" t="str">
            <v/>
          </cell>
          <cell r="Q591">
            <v>0</v>
          </cell>
          <cell r="R591" t="str">
            <v>5F1B052A6D1464306469E26819E8</v>
          </cell>
        </row>
        <row r="592">
          <cell r="A592" t="str">
            <v>ㄱ형강등변, 40×40×5 mmKG</v>
          </cell>
          <cell r="B592" t="str">
            <v>ㄱ형강</v>
          </cell>
          <cell r="C592" t="str">
            <v>등변, 40×40×5 mm</v>
          </cell>
          <cell r="D592" t="str">
            <v>KG</v>
          </cell>
          <cell r="E592">
            <v>900</v>
          </cell>
          <cell r="F592">
            <v>0</v>
          </cell>
          <cell r="H592">
            <v>950</v>
          </cell>
          <cell r="I592" t="str">
            <v>45</v>
          </cell>
          <cell r="J592">
            <v>900</v>
          </cell>
          <cell r="K592" t="str">
            <v>76(1)</v>
          </cell>
          <cell r="L592">
            <v>0</v>
          </cell>
          <cell r="M592" t="str">
            <v/>
          </cell>
          <cell r="N592">
            <v>0</v>
          </cell>
          <cell r="O592" t="str">
            <v/>
          </cell>
          <cell r="Q592">
            <v>0</v>
          </cell>
          <cell r="R592" t="str">
            <v>5F1B052A6D146430650D9C6D8C0A</v>
          </cell>
        </row>
        <row r="593">
          <cell r="A593" t="str">
            <v>철근콘크리트용 봉강(이형철근)D-10, SD300,지정장소도톤</v>
          </cell>
          <cell r="B593" t="str">
            <v>철근콘크리트용 봉강(이형철근)</v>
          </cell>
          <cell r="C593" t="str">
            <v>D-10, SD300,지정장소도</v>
          </cell>
          <cell r="D593" t="str">
            <v>톤</v>
          </cell>
          <cell r="E593">
            <v>725000</v>
          </cell>
          <cell r="F593">
            <v>0</v>
          </cell>
          <cell r="H593">
            <v>725000</v>
          </cell>
          <cell r="I593" t="str">
            <v>42</v>
          </cell>
          <cell r="J593">
            <v>765000</v>
          </cell>
          <cell r="K593" t="str">
            <v>70(I)</v>
          </cell>
          <cell r="L593">
            <v>0</v>
          </cell>
          <cell r="M593" t="str">
            <v/>
          </cell>
          <cell r="N593">
            <v>0</v>
          </cell>
          <cell r="O593" t="str">
            <v/>
          </cell>
          <cell r="Q593">
            <v>0</v>
          </cell>
          <cell r="R593" t="str">
            <v>5FD60522A214DC60662ECFF7F189</v>
          </cell>
        </row>
        <row r="594">
          <cell r="A594" t="str">
            <v>일반구조용 각형강관25*25*1.4tM</v>
          </cell>
          <cell r="B594" t="str">
            <v>일반구조용 각형강관</v>
          </cell>
          <cell r="C594" t="str">
            <v>25*25*1.4t</v>
          </cell>
          <cell r="D594" t="str">
            <v>M</v>
          </cell>
          <cell r="E594">
            <v>1264</v>
          </cell>
          <cell r="F594">
            <v>0</v>
          </cell>
          <cell r="H594">
            <v>0</v>
          </cell>
          <cell r="I594" t="str">
            <v/>
          </cell>
          <cell r="J594">
            <v>1264</v>
          </cell>
          <cell r="K594" t="str">
            <v>95(1)</v>
          </cell>
          <cell r="L594">
            <v>0</v>
          </cell>
          <cell r="M594" t="str">
            <v/>
          </cell>
          <cell r="N594">
            <v>0</v>
          </cell>
          <cell r="O594" t="str">
            <v/>
          </cell>
          <cell r="Q594">
            <v>0</v>
          </cell>
          <cell r="R594" t="str">
            <v>5FC58513C5141D406E663F3D2E80</v>
          </cell>
        </row>
        <row r="595">
          <cell r="A595" t="str">
            <v>일반구조용 각형강관40*40*1.4tM</v>
          </cell>
          <cell r="B595" t="str">
            <v>일반구조용 각형강관</v>
          </cell>
          <cell r="C595" t="str">
            <v>40*40*1.4t</v>
          </cell>
          <cell r="D595" t="str">
            <v>M</v>
          </cell>
          <cell r="E595">
            <v>2068</v>
          </cell>
          <cell r="F595">
            <v>0</v>
          </cell>
          <cell r="H595">
            <v>0</v>
          </cell>
          <cell r="I595" t="str">
            <v/>
          </cell>
          <cell r="J595">
            <v>2068</v>
          </cell>
          <cell r="K595" t="str">
            <v>95(1)</v>
          </cell>
          <cell r="L595">
            <v>0</v>
          </cell>
          <cell r="M595" t="str">
            <v/>
          </cell>
          <cell r="N595">
            <v>0</v>
          </cell>
          <cell r="O595" t="str">
            <v/>
          </cell>
          <cell r="Q595">
            <v>0</v>
          </cell>
          <cell r="R595" t="str">
            <v>5FC58513C5141D406E663F3D2DF3</v>
          </cell>
        </row>
        <row r="596">
          <cell r="A596" t="str">
            <v>아연도금KG</v>
          </cell>
          <cell r="B596" t="str">
            <v>아연도금</v>
          </cell>
          <cell r="C596" t="str">
            <v/>
          </cell>
          <cell r="D596" t="str">
            <v>KG</v>
          </cell>
          <cell r="E596">
            <v>600</v>
          </cell>
          <cell r="F596">
            <v>0</v>
          </cell>
          <cell r="H596">
            <v>600</v>
          </cell>
          <cell r="I596" t="str">
            <v/>
          </cell>
          <cell r="J596">
            <v>0</v>
          </cell>
          <cell r="K596" t="str">
            <v/>
          </cell>
          <cell r="L596">
            <v>0</v>
          </cell>
          <cell r="M596" t="str">
            <v/>
          </cell>
          <cell r="N596">
            <v>0</v>
          </cell>
          <cell r="O596" t="str">
            <v/>
          </cell>
          <cell r="Q596">
            <v>0</v>
          </cell>
          <cell r="R596" t="str">
            <v>5F1B052B7114806060282D957E06</v>
          </cell>
        </row>
        <row r="597">
          <cell r="A597" t="str">
            <v>블레이드10" 3.2TEA</v>
          </cell>
          <cell r="B597" t="str">
            <v>블레이드</v>
          </cell>
          <cell r="C597" t="str">
            <v>10" 3.2T</v>
          </cell>
          <cell r="D597" t="str">
            <v>EA</v>
          </cell>
          <cell r="E597">
            <v>114000</v>
          </cell>
          <cell r="F597">
            <v>114000</v>
          </cell>
          <cell r="H597">
            <v>114000</v>
          </cell>
          <cell r="I597" t="str">
            <v/>
          </cell>
          <cell r="J597">
            <v>115000</v>
          </cell>
          <cell r="K597" t="str">
            <v>661(1)</v>
          </cell>
          <cell r="L597">
            <v>0</v>
          </cell>
          <cell r="M597" t="str">
            <v/>
          </cell>
          <cell r="N597">
            <v>0</v>
          </cell>
          <cell r="O597" t="str">
            <v/>
          </cell>
          <cell r="Q597">
            <v>0</v>
          </cell>
          <cell r="R597" t="str">
            <v>585615873314711068FAE067D4FC</v>
          </cell>
        </row>
        <row r="598">
          <cell r="A598" t="str">
            <v>커 터CONC 및 ASPHALTHR</v>
          </cell>
          <cell r="B598" t="str">
            <v>커 터</v>
          </cell>
          <cell r="C598" t="str">
            <v>CONC 및 ASPHALT</v>
          </cell>
          <cell r="D598" t="str">
            <v>HR</v>
          </cell>
          <cell r="E598">
            <v>7822</v>
          </cell>
          <cell r="F598">
            <v>7822</v>
          </cell>
          <cell r="H598">
            <v>0</v>
          </cell>
          <cell r="I598" t="str">
            <v/>
          </cell>
          <cell r="J598">
            <v>0</v>
          </cell>
          <cell r="K598" t="str">
            <v/>
          </cell>
          <cell r="L598">
            <v>0</v>
          </cell>
          <cell r="M598" t="str">
            <v/>
          </cell>
          <cell r="N598">
            <v>0</v>
          </cell>
          <cell r="O598" t="str">
            <v/>
          </cell>
          <cell r="Q598">
            <v>8631</v>
          </cell>
          <cell r="R598" t="str">
            <v>585615873314711068FAE067D4FE</v>
          </cell>
        </row>
        <row r="599">
          <cell r="A599" t="str">
            <v>기구손료 및 잡자재노무비의 5%식</v>
          </cell>
          <cell r="B599" t="str">
            <v>기구손료 및 잡자재</v>
          </cell>
          <cell r="C599" t="str">
            <v>노무비의 5%</v>
          </cell>
          <cell r="D599" t="str">
            <v>식</v>
          </cell>
          <cell r="E599">
            <v>165</v>
          </cell>
          <cell r="F599">
            <v>0</v>
          </cell>
          <cell r="H599">
            <v>165</v>
          </cell>
          <cell r="I599" t="str">
            <v/>
          </cell>
          <cell r="J599">
            <v>165</v>
          </cell>
          <cell r="K599" t="str">
            <v/>
          </cell>
          <cell r="L599">
            <v>0</v>
          </cell>
          <cell r="M599" t="str">
            <v/>
          </cell>
          <cell r="N599">
            <v>0</v>
          </cell>
          <cell r="O599" t="str">
            <v/>
          </cell>
          <cell r="Q599">
            <v>0</v>
          </cell>
          <cell r="R599" t="str">
            <v>585615873314711068FAE067D4F8</v>
          </cell>
        </row>
        <row r="600">
          <cell r="A600" t="str">
            <v>폴리에틸렌 전선관PE  36㎜M</v>
          </cell>
          <cell r="B600" t="str">
            <v>폴리에틸렌 전선관</v>
          </cell>
          <cell r="C600" t="str">
            <v>PE  36㎜</v>
          </cell>
          <cell r="D600" t="str">
            <v>M</v>
          </cell>
          <cell r="E600">
            <v>600</v>
          </cell>
          <cell r="F600">
            <v>600</v>
          </cell>
          <cell r="H600">
            <v>706</v>
          </cell>
          <cell r="I600" t="str">
            <v>1111</v>
          </cell>
          <cell r="J600">
            <v>867</v>
          </cell>
          <cell r="K600" t="str">
            <v>784(1)</v>
          </cell>
          <cell r="L600">
            <v>0</v>
          </cell>
          <cell r="M600" t="str">
            <v/>
          </cell>
          <cell r="N600">
            <v>0</v>
          </cell>
          <cell r="O600" t="str">
            <v/>
          </cell>
          <cell r="Q600">
            <v>0</v>
          </cell>
          <cell r="R600" t="str">
            <v>5FD6F5A8F514FEF06FA2E3064FBD</v>
          </cell>
        </row>
        <row r="601">
          <cell r="A601" t="str">
            <v>강제전선관아연도, 104mmM</v>
          </cell>
          <cell r="B601" t="str">
            <v>강제전선관</v>
          </cell>
          <cell r="C601" t="str">
            <v>아연도, 104mm</v>
          </cell>
          <cell r="D601" t="str">
            <v>M</v>
          </cell>
          <cell r="E601">
            <v>14450</v>
          </cell>
          <cell r="F601">
            <v>14450</v>
          </cell>
          <cell r="H601">
            <v>16794</v>
          </cell>
          <cell r="I601" t="str">
            <v>1106</v>
          </cell>
          <cell r="J601">
            <v>21421</v>
          </cell>
          <cell r="K601" t="str">
            <v>784(1)</v>
          </cell>
          <cell r="L601">
            <v>0</v>
          </cell>
          <cell r="M601" t="str">
            <v/>
          </cell>
          <cell r="N601">
            <v>0</v>
          </cell>
          <cell r="O601" t="str">
            <v/>
          </cell>
          <cell r="Q601">
            <v>0</v>
          </cell>
          <cell r="R601" t="str">
            <v>5FD6F5A8F514FDD06B6CFE17EB1D</v>
          </cell>
        </row>
        <row r="602">
          <cell r="A602" t="str">
            <v>1종금속제가요전선관비닐피복, 22 mm 방수M</v>
          </cell>
          <cell r="B602" t="str">
            <v>1종금속제가요전선관</v>
          </cell>
          <cell r="C602" t="str">
            <v>비닐피복, 22 mm 방수</v>
          </cell>
          <cell r="D602" t="str">
            <v>M</v>
          </cell>
          <cell r="E602">
            <v>807</v>
          </cell>
          <cell r="F602">
            <v>807</v>
          </cell>
          <cell r="H602">
            <v>1980</v>
          </cell>
          <cell r="I602" t="str">
            <v>1107</v>
          </cell>
          <cell r="J602">
            <v>2300</v>
          </cell>
          <cell r="K602" t="str">
            <v>788(1)</v>
          </cell>
          <cell r="L602">
            <v>0</v>
          </cell>
          <cell r="M602" t="str">
            <v/>
          </cell>
          <cell r="N602">
            <v>0</v>
          </cell>
          <cell r="O602" t="str">
            <v/>
          </cell>
          <cell r="Q602">
            <v>0</v>
          </cell>
          <cell r="R602" t="str">
            <v>5FD6F5A8F514FEF06FA5BF3A2205</v>
          </cell>
        </row>
        <row r="603">
          <cell r="A603" t="str">
            <v>1종금속제가요전선관비닐피복, 28 mm 방수M</v>
          </cell>
          <cell r="B603" t="str">
            <v>1종금속제가요전선관</v>
          </cell>
          <cell r="C603" t="str">
            <v>비닐피복, 28 mm 방수</v>
          </cell>
          <cell r="D603" t="str">
            <v>M</v>
          </cell>
          <cell r="E603">
            <v>959</v>
          </cell>
          <cell r="F603">
            <v>959</v>
          </cell>
          <cell r="H603">
            <v>2340</v>
          </cell>
          <cell r="I603" t="str">
            <v>1107</v>
          </cell>
          <cell r="J603">
            <v>2690</v>
          </cell>
          <cell r="K603" t="str">
            <v>788(1)</v>
          </cell>
          <cell r="L603">
            <v>0</v>
          </cell>
          <cell r="M603" t="str">
            <v/>
          </cell>
          <cell r="N603">
            <v>0</v>
          </cell>
          <cell r="O603" t="str">
            <v/>
          </cell>
          <cell r="Q603">
            <v>0</v>
          </cell>
          <cell r="R603" t="str">
            <v>5FD6F5A8F514FEF06FA5BF3A2204</v>
          </cell>
        </row>
        <row r="604">
          <cell r="A604" t="str">
            <v>1종금속제가요전선관비닐피복, 36 mm 방수M</v>
          </cell>
          <cell r="B604" t="str">
            <v>1종금속제가요전선관</v>
          </cell>
          <cell r="C604" t="str">
            <v>비닐피복, 36 mm 방수</v>
          </cell>
          <cell r="D604" t="str">
            <v>M</v>
          </cell>
          <cell r="E604">
            <v>1380</v>
          </cell>
          <cell r="F604">
            <v>1380</v>
          </cell>
          <cell r="H604">
            <v>3360</v>
          </cell>
          <cell r="I604" t="str">
            <v>1107</v>
          </cell>
          <cell r="J604">
            <v>4060</v>
          </cell>
          <cell r="K604" t="str">
            <v>788(1)</v>
          </cell>
          <cell r="L604">
            <v>0</v>
          </cell>
          <cell r="M604" t="str">
            <v/>
          </cell>
          <cell r="N604">
            <v>0</v>
          </cell>
          <cell r="O604" t="str">
            <v/>
          </cell>
          <cell r="Q604">
            <v>0</v>
          </cell>
          <cell r="R604" t="str">
            <v>5FD6F5A8F514FEF06FA5BF3A2207</v>
          </cell>
        </row>
        <row r="605">
          <cell r="A605" t="str">
            <v>1종금속제가요전선관고장력방수, 42mmM</v>
          </cell>
          <cell r="B605" t="str">
            <v>1종금속제가요전선관</v>
          </cell>
          <cell r="C605" t="str">
            <v>고장력방수, 42mm</v>
          </cell>
          <cell r="D605" t="str">
            <v>M</v>
          </cell>
          <cell r="E605">
            <v>2970</v>
          </cell>
          <cell r="F605">
            <v>2970</v>
          </cell>
          <cell r="H605">
            <v>6650</v>
          </cell>
          <cell r="I605" t="str">
            <v>1107</v>
          </cell>
          <cell r="J605">
            <v>8090</v>
          </cell>
          <cell r="K605" t="str">
            <v>788(1)</v>
          </cell>
          <cell r="L605">
            <v>0</v>
          </cell>
          <cell r="M605" t="str">
            <v/>
          </cell>
          <cell r="N605">
            <v>0</v>
          </cell>
          <cell r="O605" t="str">
            <v/>
          </cell>
          <cell r="Q605">
            <v>0</v>
          </cell>
          <cell r="R605" t="str">
            <v>5FD6F5A8F514FEF06FA5BF3BC79B</v>
          </cell>
        </row>
        <row r="606">
          <cell r="A606" t="str">
            <v>연동연선AS, 95㎟m</v>
          </cell>
          <cell r="B606" t="str">
            <v>연동연선</v>
          </cell>
          <cell r="C606" t="str">
            <v>AS, 95㎟</v>
          </cell>
          <cell r="D606" t="str">
            <v>m</v>
          </cell>
          <cell r="E606">
            <v>7517</v>
          </cell>
          <cell r="F606">
            <v>7517</v>
          </cell>
          <cell r="H606">
            <v>11120</v>
          </cell>
          <cell r="I606" t="str">
            <v>1092</v>
          </cell>
          <cell r="J606">
            <v>9487</v>
          </cell>
          <cell r="K606" t="str">
            <v>764(1)</v>
          </cell>
          <cell r="L606">
            <v>0</v>
          </cell>
          <cell r="M606" t="str">
            <v/>
          </cell>
          <cell r="N606">
            <v>0</v>
          </cell>
          <cell r="O606" t="str">
            <v/>
          </cell>
          <cell r="Q606">
            <v>0</v>
          </cell>
          <cell r="R606" t="str">
            <v>5FE0D53977143A30697F6EB00631</v>
          </cell>
        </row>
        <row r="607">
          <cell r="A607" t="str">
            <v>0.6/1kV XLPE 난연비닐시스 트레F-CV, 1C 70㎟m</v>
          </cell>
          <cell r="B607" t="str">
            <v>0.6/1kV XLPE 난연비닐시스 트레</v>
          </cell>
          <cell r="C607" t="str">
            <v>F-CV, 1C 70㎟</v>
          </cell>
          <cell r="D607" t="str">
            <v>m</v>
          </cell>
          <cell r="E607">
            <v>6487</v>
          </cell>
          <cell r="F607">
            <v>6487</v>
          </cell>
          <cell r="H607">
            <v>8527</v>
          </cell>
          <cell r="I607" t="str">
            <v>1084</v>
          </cell>
          <cell r="J607">
            <v>8552</v>
          </cell>
          <cell r="K607" t="str">
            <v>753(1)</v>
          </cell>
          <cell r="L607">
            <v>0</v>
          </cell>
          <cell r="M607" t="str">
            <v/>
          </cell>
          <cell r="N607">
            <v>0</v>
          </cell>
          <cell r="O607" t="str">
            <v/>
          </cell>
          <cell r="Q607">
            <v>0</v>
          </cell>
          <cell r="R607" t="str">
            <v>5FE0D53977143A306B211D2444AA</v>
          </cell>
        </row>
        <row r="608">
          <cell r="A608" t="str">
            <v>6/10KV XLPE 난연비닐시스 트레F-CV, 3C 16㎟m</v>
          </cell>
          <cell r="B608" t="str">
            <v>6/10KV XLPE 난연비닐시스 트레</v>
          </cell>
          <cell r="C608" t="str">
            <v>F-CV, 3C 16㎟</v>
          </cell>
          <cell r="D608" t="str">
            <v>m</v>
          </cell>
          <cell r="E608">
            <v>15690</v>
          </cell>
          <cell r="F608">
            <v>15690</v>
          </cell>
          <cell r="H608">
            <v>22018</v>
          </cell>
          <cell r="I608" t="str">
            <v>1084</v>
          </cell>
          <cell r="J608">
            <v>23212</v>
          </cell>
          <cell r="K608" t="str">
            <v>754(1)</v>
          </cell>
          <cell r="L608">
            <v>0</v>
          </cell>
          <cell r="M608" t="str">
            <v/>
          </cell>
          <cell r="N608">
            <v>0</v>
          </cell>
          <cell r="O608" t="str">
            <v/>
          </cell>
          <cell r="Q608">
            <v>0</v>
          </cell>
          <cell r="R608" t="str">
            <v>5FE0D53977143A306B211D244D8E</v>
          </cell>
        </row>
        <row r="609">
          <cell r="A609" t="str">
            <v>6/10KV XLPE 난연비닐시스 트레F-CV, 3C 25㎟m</v>
          </cell>
          <cell r="B609" t="str">
            <v>6/10KV XLPE 난연비닐시스 트레</v>
          </cell>
          <cell r="C609" t="str">
            <v>F-CV, 3C 25㎟</v>
          </cell>
          <cell r="D609" t="str">
            <v>m</v>
          </cell>
          <cell r="E609">
            <v>18840</v>
          </cell>
          <cell r="F609">
            <v>18840</v>
          </cell>
          <cell r="H609">
            <v>22018</v>
          </cell>
          <cell r="I609" t="str">
            <v>1084</v>
          </cell>
          <cell r="J609">
            <v>23212</v>
          </cell>
          <cell r="K609" t="str">
            <v>754(1)</v>
          </cell>
          <cell r="L609">
            <v>0</v>
          </cell>
          <cell r="M609" t="str">
            <v/>
          </cell>
          <cell r="N609">
            <v>0</v>
          </cell>
          <cell r="O609" t="str">
            <v/>
          </cell>
          <cell r="Q609">
            <v>0</v>
          </cell>
          <cell r="R609" t="str">
            <v>5FE0D53977143A306B211D244D8F</v>
          </cell>
        </row>
        <row r="610">
          <cell r="A610" t="str">
            <v>0.6/1kV XLPE 난연비닐시스 트레F-CV, 3C 25㎟m</v>
          </cell>
          <cell r="B610" t="str">
            <v>0.6/1kV XLPE 난연비닐시스 트레</v>
          </cell>
          <cell r="C610" t="str">
            <v>F-CV, 3C 25㎟</v>
          </cell>
          <cell r="D610" t="str">
            <v>m</v>
          </cell>
          <cell r="E610">
            <v>7752</v>
          </cell>
          <cell r="F610">
            <v>7752</v>
          </cell>
          <cell r="H610">
            <v>9741</v>
          </cell>
          <cell r="I610" t="str">
            <v>1084</v>
          </cell>
          <cell r="J610">
            <v>9824</v>
          </cell>
          <cell r="K610" t="str">
            <v>753(1)</v>
          </cell>
          <cell r="L610">
            <v>0</v>
          </cell>
          <cell r="M610" t="str">
            <v/>
          </cell>
          <cell r="N610">
            <v>0</v>
          </cell>
          <cell r="O610" t="str">
            <v/>
          </cell>
          <cell r="Q610">
            <v>0</v>
          </cell>
          <cell r="R610" t="str">
            <v>5FE0D53977143A306B211D2441D6</v>
          </cell>
        </row>
        <row r="611">
          <cell r="A611" t="str">
            <v>사다리형케이블트레이LD STRAIGHT, AL 150x100x2.0tm</v>
          </cell>
          <cell r="B611" t="str">
            <v>사다리형케이블트레이</v>
          </cell>
          <cell r="C611" t="str">
            <v>LD STRAIGHT, AL 150x100x2.0t</v>
          </cell>
          <cell r="D611" t="str">
            <v>m</v>
          </cell>
          <cell r="E611">
            <v>9290</v>
          </cell>
          <cell r="F611">
            <v>9290</v>
          </cell>
          <cell r="H611">
            <v>13650</v>
          </cell>
          <cell r="I611" t="str">
            <v>1123</v>
          </cell>
          <cell r="J611">
            <v>14950</v>
          </cell>
          <cell r="K611" t="str">
            <v>795(1)</v>
          </cell>
          <cell r="L611">
            <v>0</v>
          </cell>
          <cell r="M611" t="str">
            <v/>
          </cell>
          <cell r="N611">
            <v>0</v>
          </cell>
          <cell r="O611" t="str">
            <v/>
          </cell>
          <cell r="Q611">
            <v>0</v>
          </cell>
          <cell r="R611" t="str">
            <v>5FD6F5A8F514FC3069A6C0D0D909</v>
          </cell>
        </row>
        <row r="612">
          <cell r="A612" t="str">
            <v>사다리형케이블트레이LD STRAIGHT, AL 300x100x2.0tm</v>
          </cell>
          <cell r="B612" t="str">
            <v>사다리형케이블트레이</v>
          </cell>
          <cell r="C612" t="str">
            <v>LD STRAIGHT, AL 300x100x2.0t</v>
          </cell>
          <cell r="D612" t="str">
            <v>m</v>
          </cell>
          <cell r="E612">
            <v>12960</v>
          </cell>
          <cell r="F612">
            <v>12960</v>
          </cell>
          <cell r="H612">
            <v>15270</v>
          </cell>
          <cell r="I612" t="str">
            <v>1123</v>
          </cell>
          <cell r="J612">
            <v>16920</v>
          </cell>
          <cell r="K612" t="str">
            <v>795(1)</v>
          </cell>
          <cell r="L612">
            <v>0</v>
          </cell>
          <cell r="M612" t="str">
            <v/>
          </cell>
          <cell r="N612">
            <v>0</v>
          </cell>
          <cell r="O612" t="str">
            <v/>
          </cell>
          <cell r="Q612">
            <v>0</v>
          </cell>
          <cell r="R612" t="str">
            <v>5FD6F5A8F514FC3069A6C0D0DA10</v>
          </cell>
        </row>
        <row r="613">
          <cell r="A613" t="str">
            <v>케이블트레이COVERAL 150W개</v>
          </cell>
          <cell r="B613" t="str">
            <v>케이블트레이COVER</v>
          </cell>
          <cell r="C613" t="str">
            <v>AL 150W</v>
          </cell>
          <cell r="D613" t="str">
            <v>개</v>
          </cell>
          <cell r="E613">
            <v>9380</v>
          </cell>
          <cell r="F613">
            <v>0</v>
          </cell>
          <cell r="H613">
            <v>9380</v>
          </cell>
          <cell r="I613" t="str">
            <v>1118</v>
          </cell>
          <cell r="J613">
            <v>9720</v>
          </cell>
          <cell r="K613" t="str">
            <v>799(1)</v>
          </cell>
          <cell r="L613">
            <v>0</v>
          </cell>
          <cell r="M613" t="str">
            <v/>
          </cell>
          <cell r="N613">
            <v>0</v>
          </cell>
          <cell r="O613" t="str">
            <v/>
          </cell>
          <cell r="Q613">
            <v>0</v>
          </cell>
          <cell r="R613" t="str">
            <v>5FD6F5A8F514F97064483B715ACD</v>
          </cell>
        </row>
        <row r="614">
          <cell r="A614" t="str">
            <v>케이블트레이COVERAL 300W개</v>
          </cell>
          <cell r="B614" t="str">
            <v>케이블트레이COVER</v>
          </cell>
          <cell r="C614" t="str">
            <v>AL 300W</v>
          </cell>
          <cell r="D614" t="str">
            <v>개</v>
          </cell>
          <cell r="E614">
            <v>17070</v>
          </cell>
          <cell r="F614">
            <v>0</v>
          </cell>
          <cell r="H614">
            <v>17070</v>
          </cell>
          <cell r="I614" t="str">
            <v>1118</v>
          </cell>
          <cell r="J614">
            <v>17400</v>
          </cell>
          <cell r="K614" t="str">
            <v>799(1)</v>
          </cell>
          <cell r="L614">
            <v>0</v>
          </cell>
          <cell r="M614" t="str">
            <v/>
          </cell>
          <cell r="N614">
            <v>0</v>
          </cell>
          <cell r="O614" t="str">
            <v/>
          </cell>
          <cell r="Q614">
            <v>0</v>
          </cell>
          <cell r="R614" t="str">
            <v>5FD6F5A8F514F97064483B715AC2</v>
          </cell>
        </row>
        <row r="615">
          <cell r="A615" t="str">
            <v>관로구 방수장치이종접속관포함,D50개</v>
          </cell>
          <cell r="B615" t="str">
            <v>관로구 방수장치</v>
          </cell>
          <cell r="C615" t="str">
            <v>이종접속관포함,D50</v>
          </cell>
          <cell r="D615" t="str">
            <v>개</v>
          </cell>
          <cell r="E615">
            <v>15450</v>
          </cell>
          <cell r="F615">
            <v>0</v>
          </cell>
          <cell r="H615">
            <v>0</v>
          </cell>
          <cell r="I615" t="str">
            <v/>
          </cell>
          <cell r="J615">
            <v>15450</v>
          </cell>
          <cell r="K615" t="str">
            <v>910(1)</v>
          </cell>
          <cell r="L615">
            <v>0</v>
          </cell>
          <cell r="M615" t="str">
            <v/>
          </cell>
          <cell r="N615">
            <v>0</v>
          </cell>
          <cell r="O615" t="str">
            <v/>
          </cell>
          <cell r="Q615">
            <v>0</v>
          </cell>
          <cell r="R615" t="str">
            <v>5FD6F5A8F514F9706552FE931BEF</v>
          </cell>
        </row>
        <row r="616">
          <cell r="A616" t="str">
            <v>관로구 방수장치이종접속관포함,D30개</v>
          </cell>
          <cell r="B616" t="str">
            <v>관로구 방수장치</v>
          </cell>
          <cell r="C616" t="str">
            <v>이종접속관포함,D30</v>
          </cell>
          <cell r="D616" t="str">
            <v>개</v>
          </cell>
          <cell r="E616">
            <v>12300</v>
          </cell>
          <cell r="F616">
            <v>0</v>
          </cell>
          <cell r="H616">
            <v>0</v>
          </cell>
          <cell r="I616" t="str">
            <v/>
          </cell>
          <cell r="J616">
            <v>12300</v>
          </cell>
          <cell r="K616" t="str">
            <v>910(1)</v>
          </cell>
          <cell r="L616">
            <v>0</v>
          </cell>
          <cell r="M616" t="str">
            <v/>
          </cell>
          <cell r="N616">
            <v>0</v>
          </cell>
          <cell r="O616" t="str">
            <v/>
          </cell>
          <cell r="Q616">
            <v>0</v>
          </cell>
          <cell r="R616" t="str">
            <v>5FD6F5A8F514F9706552FE931ADE</v>
          </cell>
        </row>
        <row r="617">
          <cell r="A617" t="str">
            <v>관로구 방수장치이종접속관포함,D40개</v>
          </cell>
          <cell r="B617" t="str">
            <v>관로구 방수장치</v>
          </cell>
          <cell r="C617" t="str">
            <v>이종접속관포함,D40</v>
          </cell>
          <cell r="D617" t="str">
            <v>개</v>
          </cell>
          <cell r="E617">
            <v>13650</v>
          </cell>
          <cell r="F617">
            <v>0</v>
          </cell>
          <cell r="H617">
            <v>0</v>
          </cell>
          <cell r="I617" t="str">
            <v/>
          </cell>
          <cell r="J617">
            <v>13650</v>
          </cell>
          <cell r="K617" t="str">
            <v>910(1)</v>
          </cell>
          <cell r="L617">
            <v>0</v>
          </cell>
          <cell r="M617" t="str">
            <v/>
          </cell>
          <cell r="N617">
            <v>0</v>
          </cell>
          <cell r="O617" t="str">
            <v/>
          </cell>
          <cell r="Q617">
            <v>0</v>
          </cell>
          <cell r="R617" t="str">
            <v>5FD6F5A8F514F9706552FE931ADD</v>
          </cell>
        </row>
        <row r="618">
          <cell r="A618" t="str">
            <v>지중선용 가선철물(저압용)케이블표지시트, 0.23x400m</v>
          </cell>
          <cell r="B618" t="str">
            <v>지중선용 가선철물(저압용)</v>
          </cell>
          <cell r="C618" t="str">
            <v>케이블표지시트, 0.23x400</v>
          </cell>
          <cell r="D618" t="str">
            <v>m</v>
          </cell>
          <cell r="E618">
            <v>220</v>
          </cell>
          <cell r="F618">
            <v>0</v>
          </cell>
          <cell r="H618">
            <v>0</v>
          </cell>
          <cell r="I618" t="str">
            <v/>
          </cell>
          <cell r="J618">
            <v>220</v>
          </cell>
          <cell r="K618" t="str">
            <v>487(2)</v>
          </cell>
          <cell r="L618">
            <v>0</v>
          </cell>
          <cell r="M618" t="str">
            <v/>
          </cell>
          <cell r="N618">
            <v>0</v>
          </cell>
          <cell r="O618" t="str">
            <v/>
          </cell>
          <cell r="Q618">
            <v>0</v>
          </cell>
          <cell r="R618" t="str">
            <v>5FD6F5A8F514F85066847EC7D426</v>
          </cell>
        </row>
        <row r="619">
          <cell r="A619" t="str">
            <v>WHM면</v>
          </cell>
          <cell r="B619" t="str">
            <v>WHM</v>
          </cell>
          <cell r="C619" t="str">
            <v/>
          </cell>
          <cell r="D619" t="str">
            <v>면</v>
          </cell>
          <cell r="E619">
            <v>0</v>
          </cell>
          <cell r="F619">
            <v>0</v>
          </cell>
          <cell r="H619">
            <v>0</v>
          </cell>
          <cell r="I619" t="str">
            <v/>
          </cell>
          <cell r="J619">
            <v>0</v>
          </cell>
          <cell r="K619" t="str">
            <v/>
          </cell>
          <cell r="L619">
            <v>0</v>
          </cell>
          <cell r="M619" t="str">
            <v/>
          </cell>
          <cell r="N619">
            <v>0</v>
          </cell>
          <cell r="O619" t="str">
            <v/>
          </cell>
          <cell r="Q619">
            <v>0</v>
          </cell>
          <cell r="R619" t="str">
            <v>5FE0D53CC614BE206350DCDB3F36</v>
          </cell>
        </row>
        <row r="620">
          <cell r="A620" t="str">
            <v>분전반LP-NP1면</v>
          </cell>
          <cell r="B620" t="str">
            <v>분전반</v>
          </cell>
          <cell r="C620" t="str">
            <v>LP-NP1</v>
          </cell>
          <cell r="D620" t="str">
            <v>면</v>
          </cell>
          <cell r="E620">
            <v>1406301</v>
          </cell>
          <cell r="F620">
            <v>0</v>
          </cell>
          <cell r="H620">
            <v>1406301</v>
          </cell>
          <cell r="I620" t="str">
            <v>청석</v>
          </cell>
          <cell r="J620">
            <v>1450988</v>
          </cell>
          <cell r="K620" t="str">
            <v>일산</v>
          </cell>
          <cell r="L620">
            <v>0</v>
          </cell>
          <cell r="M620" t="str">
            <v/>
          </cell>
          <cell r="N620">
            <v>0</v>
          </cell>
          <cell r="O620" t="str">
            <v/>
          </cell>
          <cell r="Q620">
            <v>0</v>
          </cell>
          <cell r="R620" t="str">
            <v>5FE0D53CC614B6D0611680978CE5</v>
          </cell>
        </row>
        <row r="621">
          <cell r="A621" t="str">
            <v>분전반LP-OP1면</v>
          </cell>
          <cell r="B621" t="str">
            <v>분전반</v>
          </cell>
          <cell r="C621" t="str">
            <v>LP-OP1</v>
          </cell>
          <cell r="D621" t="str">
            <v>면</v>
          </cell>
          <cell r="E621">
            <v>2187727</v>
          </cell>
          <cell r="F621">
            <v>0</v>
          </cell>
          <cell r="H621">
            <v>2187727</v>
          </cell>
          <cell r="I621" t="str">
            <v>청석</v>
          </cell>
          <cell r="J621">
            <v>2302195</v>
          </cell>
          <cell r="K621" t="str">
            <v>일산</v>
          </cell>
          <cell r="L621">
            <v>0</v>
          </cell>
          <cell r="M621" t="str">
            <v/>
          </cell>
          <cell r="N621">
            <v>0</v>
          </cell>
          <cell r="O621" t="str">
            <v/>
          </cell>
          <cell r="Q621">
            <v>0</v>
          </cell>
          <cell r="R621" t="str">
            <v>5FE0D53CC614B6D0611680978CE4</v>
          </cell>
        </row>
        <row r="622">
          <cell r="A622" t="str">
            <v>분전반세대분전반면</v>
          </cell>
          <cell r="B622" t="str">
            <v>분전반</v>
          </cell>
          <cell r="C622" t="str">
            <v>세대분전반</v>
          </cell>
          <cell r="D622" t="str">
            <v>면</v>
          </cell>
          <cell r="E622">
            <v>143389</v>
          </cell>
          <cell r="F622">
            <v>0</v>
          </cell>
          <cell r="H622">
            <v>143389</v>
          </cell>
          <cell r="I622" t="str">
            <v>1166</v>
          </cell>
          <cell r="J622">
            <v>0</v>
          </cell>
          <cell r="K622" t="str">
            <v/>
          </cell>
          <cell r="L622">
            <v>0</v>
          </cell>
          <cell r="M622" t="str">
            <v/>
          </cell>
          <cell r="N622">
            <v>0</v>
          </cell>
          <cell r="O622" t="str">
            <v/>
          </cell>
          <cell r="Q622">
            <v>0</v>
          </cell>
          <cell r="R622" t="str">
            <v>5FE0D53CC614B6D0611680978CE3</v>
          </cell>
        </row>
        <row r="623">
          <cell r="A623" t="str">
            <v>슬리이브접지슬리브,100-60. 100㎟개</v>
          </cell>
          <cell r="B623" t="str">
            <v>슬리이브</v>
          </cell>
          <cell r="C623" t="str">
            <v>접지슬리브,100-60. 100㎟</v>
          </cell>
          <cell r="D623" t="str">
            <v>개</v>
          </cell>
          <cell r="E623">
            <v>1197</v>
          </cell>
          <cell r="F623">
            <v>1197</v>
          </cell>
          <cell r="H623">
            <v>3200</v>
          </cell>
          <cell r="I623" t="str">
            <v>1189</v>
          </cell>
          <cell r="J623">
            <v>1710</v>
          </cell>
          <cell r="K623" t="str">
            <v>778(1)</v>
          </cell>
          <cell r="L623">
            <v>0</v>
          </cell>
          <cell r="M623" t="str">
            <v/>
          </cell>
          <cell r="N623">
            <v>0</v>
          </cell>
          <cell r="O623" t="str">
            <v/>
          </cell>
          <cell r="Q623">
            <v>0</v>
          </cell>
          <cell r="R623" t="str">
            <v>5FD6F5A8F514FDD06FC26014AB78</v>
          </cell>
        </row>
        <row r="624">
          <cell r="A624" t="str">
            <v>MoldMedium개</v>
          </cell>
          <cell r="B624" t="str">
            <v>Mold</v>
          </cell>
          <cell r="C624" t="str">
            <v>Medium</v>
          </cell>
          <cell r="D624" t="str">
            <v>개</v>
          </cell>
          <cell r="E624">
            <v>55000</v>
          </cell>
          <cell r="F624">
            <v>0</v>
          </cell>
          <cell r="H624">
            <v>55000</v>
          </cell>
          <cell r="I624" t="str">
            <v>1189</v>
          </cell>
          <cell r="J624">
            <v>0</v>
          </cell>
          <cell r="K624" t="str">
            <v/>
          </cell>
          <cell r="L624">
            <v>0</v>
          </cell>
          <cell r="M624" t="str">
            <v/>
          </cell>
          <cell r="N624">
            <v>0</v>
          </cell>
          <cell r="O624" t="str">
            <v/>
          </cell>
          <cell r="Q624">
            <v>0</v>
          </cell>
          <cell r="R624" t="str">
            <v>5FD6F5A8F514FDD06C76B89D5350</v>
          </cell>
        </row>
        <row r="625">
          <cell r="A625" t="str">
            <v>Hand ClampMedium개</v>
          </cell>
          <cell r="B625" t="str">
            <v>Hand Clamp</v>
          </cell>
          <cell r="C625" t="str">
            <v>Medium</v>
          </cell>
          <cell r="D625" t="str">
            <v>개</v>
          </cell>
          <cell r="E625">
            <v>50000</v>
          </cell>
          <cell r="F625">
            <v>0</v>
          </cell>
          <cell r="H625">
            <v>50000</v>
          </cell>
          <cell r="I625" t="str">
            <v>1189</v>
          </cell>
          <cell r="J625">
            <v>0</v>
          </cell>
          <cell r="K625" t="str">
            <v/>
          </cell>
          <cell r="L625">
            <v>0</v>
          </cell>
          <cell r="M625" t="str">
            <v/>
          </cell>
          <cell r="N625">
            <v>0</v>
          </cell>
          <cell r="O625" t="str">
            <v/>
          </cell>
          <cell r="Q625">
            <v>0</v>
          </cell>
          <cell r="R625" t="str">
            <v>5FD6F5A8F514FDD06C76B89D5351</v>
          </cell>
        </row>
        <row r="626">
          <cell r="A626" t="str">
            <v>Powder#200개</v>
          </cell>
          <cell r="B626" t="str">
            <v>Powder</v>
          </cell>
          <cell r="C626" t="str">
            <v>#200</v>
          </cell>
          <cell r="D626" t="str">
            <v>개</v>
          </cell>
          <cell r="E626">
            <v>6500</v>
          </cell>
          <cell r="F626">
            <v>0</v>
          </cell>
          <cell r="H626">
            <v>6500</v>
          </cell>
          <cell r="I626" t="str">
            <v>1189</v>
          </cell>
          <cell r="J626">
            <v>0</v>
          </cell>
          <cell r="K626" t="str">
            <v/>
          </cell>
          <cell r="L626">
            <v>0</v>
          </cell>
          <cell r="M626" t="str">
            <v/>
          </cell>
          <cell r="N626">
            <v>0</v>
          </cell>
          <cell r="O626" t="str">
            <v/>
          </cell>
          <cell r="Q626">
            <v>0</v>
          </cell>
          <cell r="R626" t="str">
            <v>5FD6F5A8F514FDD06C76B89D535E</v>
          </cell>
        </row>
        <row r="627">
          <cell r="A627" t="str">
            <v>Flint gunset</v>
          </cell>
          <cell r="B627" t="str">
            <v>Flint gun</v>
          </cell>
          <cell r="C627" t="str">
            <v/>
          </cell>
          <cell r="D627" t="str">
            <v>set</v>
          </cell>
          <cell r="E627">
            <v>13000</v>
          </cell>
          <cell r="F627">
            <v>0</v>
          </cell>
          <cell r="H627">
            <v>13000</v>
          </cell>
          <cell r="I627" t="str">
            <v>1189</v>
          </cell>
          <cell r="J627">
            <v>0</v>
          </cell>
          <cell r="K627" t="str">
            <v/>
          </cell>
          <cell r="L627">
            <v>0</v>
          </cell>
          <cell r="M627" t="str">
            <v/>
          </cell>
          <cell r="N627">
            <v>0</v>
          </cell>
          <cell r="O627" t="str">
            <v/>
          </cell>
          <cell r="Q627">
            <v>0</v>
          </cell>
          <cell r="R627" t="str">
            <v>5FD6F5A8F514FDD06C76B89D535F</v>
          </cell>
        </row>
        <row r="628">
          <cell r="A628" t="str">
            <v>압착단자압찰터미널, 16 ㎟개</v>
          </cell>
          <cell r="B628" t="str">
            <v>압착단자</v>
          </cell>
          <cell r="C628" t="str">
            <v>압찰터미널, 16 ㎟</v>
          </cell>
          <cell r="D628" t="str">
            <v>개</v>
          </cell>
          <cell r="E628">
            <v>80</v>
          </cell>
          <cell r="F628">
            <v>80</v>
          </cell>
          <cell r="H628">
            <v>98</v>
          </cell>
          <cell r="I628" t="str">
            <v>1105</v>
          </cell>
          <cell r="J628">
            <v>150</v>
          </cell>
          <cell r="K628" t="str">
            <v>781(1)</v>
          </cell>
          <cell r="L628">
            <v>0</v>
          </cell>
          <cell r="M628" t="str">
            <v/>
          </cell>
          <cell r="N628">
            <v>0</v>
          </cell>
          <cell r="O628" t="str">
            <v/>
          </cell>
          <cell r="Q628">
            <v>0</v>
          </cell>
          <cell r="R628" t="str">
            <v>5FD6F5AB4414BA2064D235D1D0AA</v>
          </cell>
        </row>
        <row r="629">
          <cell r="A629" t="str">
            <v>러그단자동관단자, 1 HOLE, 50 ㎟개</v>
          </cell>
          <cell r="B629" t="str">
            <v>러그단자</v>
          </cell>
          <cell r="C629" t="str">
            <v>동관단자, 1 HOLE, 50 ㎟</v>
          </cell>
          <cell r="D629" t="str">
            <v>개</v>
          </cell>
          <cell r="E629">
            <v>748</v>
          </cell>
          <cell r="F629">
            <v>748</v>
          </cell>
          <cell r="H629">
            <v>850</v>
          </cell>
          <cell r="I629" t="str">
            <v>1105</v>
          </cell>
          <cell r="J629">
            <v>1368</v>
          </cell>
          <cell r="K629" t="str">
            <v>781(1)</v>
          </cell>
          <cell r="L629">
            <v>0</v>
          </cell>
          <cell r="M629" t="str">
            <v/>
          </cell>
          <cell r="N629">
            <v>0</v>
          </cell>
          <cell r="O629" t="str">
            <v/>
          </cell>
          <cell r="Q629">
            <v>0</v>
          </cell>
          <cell r="R629" t="str">
            <v>5FD6F5AB4414BA2067AF893FE3D9</v>
          </cell>
        </row>
        <row r="630">
          <cell r="A630" t="str">
            <v>러그단자동관단자, 1 HOLE, 70 ㎟개</v>
          </cell>
          <cell r="B630" t="str">
            <v>러그단자</v>
          </cell>
          <cell r="C630" t="str">
            <v>동관단자, 1 HOLE, 70 ㎟</v>
          </cell>
          <cell r="D630" t="str">
            <v>개</v>
          </cell>
          <cell r="E630">
            <v>1000</v>
          </cell>
          <cell r="F630">
            <v>1000</v>
          </cell>
          <cell r="H630">
            <v>1173</v>
          </cell>
          <cell r="I630" t="str">
            <v>1105</v>
          </cell>
          <cell r="J630">
            <v>1783</v>
          </cell>
          <cell r="K630" t="str">
            <v>781(1)</v>
          </cell>
          <cell r="L630">
            <v>0</v>
          </cell>
          <cell r="M630" t="str">
            <v/>
          </cell>
          <cell r="N630">
            <v>0</v>
          </cell>
          <cell r="O630" t="str">
            <v/>
          </cell>
          <cell r="Q630">
            <v>0</v>
          </cell>
          <cell r="R630" t="str">
            <v>5FD6F5AB4414BA2067AF893FE3DA</v>
          </cell>
        </row>
        <row r="631">
          <cell r="A631" t="str">
            <v>케이블 단말처리재-6.9kV 1C옥내자기수축형, 22-25SQkit</v>
          </cell>
          <cell r="B631" t="str">
            <v>케이블 단말처리재-6.9kV 1C옥내</v>
          </cell>
          <cell r="C631" t="str">
            <v>자기수축형, 22-25SQ</v>
          </cell>
          <cell r="D631" t="str">
            <v>kit</v>
          </cell>
          <cell r="E631">
            <v>23300</v>
          </cell>
          <cell r="F631">
            <v>23300</v>
          </cell>
          <cell r="H631">
            <v>28800</v>
          </cell>
          <cell r="I631" t="str">
            <v>1104</v>
          </cell>
          <cell r="J631">
            <v>28800</v>
          </cell>
          <cell r="K631" t="str">
            <v>780(1)</v>
          </cell>
          <cell r="L631">
            <v>0</v>
          </cell>
          <cell r="M631" t="str">
            <v/>
          </cell>
          <cell r="N631">
            <v>0</v>
          </cell>
          <cell r="O631" t="str">
            <v/>
          </cell>
          <cell r="Q631">
            <v>0</v>
          </cell>
          <cell r="R631" t="str">
            <v>5FD6F5A8F514FF8066767702EC9E</v>
          </cell>
        </row>
        <row r="632">
          <cell r="A632" t="str">
            <v>케이블 단말처리재-6.9kV 1C옥내자기수축형, 14-16SQkit</v>
          </cell>
          <cell r="B632" t="str">
            <v>케이블 단말처리재-6.9kV 1C옥내</v>
          </cell>
          <cell r="C632" t="str">
            <v>자기수축형, 14-16SQ</v>
          </cell>
          <cell r="D632" t="str">
            <v>kit</v>
          </cell>
          <cell r="E632">
            <v>28400</v>
          </cell>
          <cell r="F632">
            <v>0</v>
          </cell>
          <cell r="H632">
            <v>28400</v>
          </cell>
          <cell r="I632" t="str">
            <v>1104</v>
          </cell>
          <cell r="J632">
            <v>28400</v>
          </cell>
          <cell r="K632" t="str">
            <v>780(1)</v>
          </cell>
          <cell r="L632">
            <v>0</v>
          </cell>
          <cell r="M632" t="str">
            <v/>
          </cell>
          <cell r="N632">
            <v>0</v>
          </cell>
          <cell r="O632" t="str">
            <v/>
          </cell>
          <cell r="Q632">
            <v>0</v>
          </cell>
          <cell r="R632" t="str">
            <v>5FD6F5A8F514FF8066767702EAD0</v>
          </cell>
        </row>
        <row r="633">
          <cell r="A633" t="str">
            <v>케이블 단말처리재-6.9kV 1C옥내자기수축형,100-120SQkit</v>
          </cell>
          <cell r="B633" t="str">
            <v>케이블 단말처리재-6.9kV 1C옥내</v>
          </cell>
          <cell r="C633" t="str">
            <v>자기수축형,100-120SQ</v>
          </cell>
          <cell r="D633" t="str">
            <v>kit</v>
          </cell>
          <cell r="E633">
            <v>32800</v>
          </cell>
          <cell r="F633">
            <v>35200</v>
          </cell>
          <cell r="H633">
            <v>35900</v>
          </cell>
          <cell r="I633" t="str">
            <v>1104</v>
          </cell>
          <cell r="J633">
            <v>32800</v>
          </cell>
          <cell r="K633" t="str">
            <v>780(1)</v>
          </cell>
          <cell r="L633">
            <v>0</v>
          </cell>
          <cell r="M633" t="str">
            <v/>
          </cell>
          <cell r="N633">
            <v>0</v>
          </cell>
          <cell r="O633" t="str">
            <v/>
          </cell>
          <cell r="Q633">
            <v>0</v>
          </cell>
          <cell r="R633" t="str">
            <v>5FD6F5A8F514FF8066767702EAD3</v>
          </cell>
        </row>
        <row r="634">
          <cell r="A634" t="str">
            <v>피뢰침3Mset</v>
          </cell>
          <cell r="B634" t="str">
            <v>피뢰침</v>
          </cell>
          <cell r="C634" t="str">
            <v>3M</v>
          </cell>
          <cell r="D634" t="str">
            <v>set</v>
          </cell>
          <cell r="E634">
            <v>38000</v>
          </cell>
          <cell r="F634">
            <v>0</v>
          </cell>
          <cell r="H634">
            <v>38000</v>
          </cell>
          <cell r="I634" t="str">
            <v>1189</v>
          </cell>
          <cell r="J634">
            <v>38000</v>
          </cell>
          <cell r="K634" t="str">
            <v>863(1)</v>
          </cell>
          <cell r="L634">
            <v>0</v>
          </cell>
          <cell r="M634" t="str">
            <v/>
          </cell>
          <cell r="N634">
            <v>0</v>
          </cell>
          <cell r="O634" t="str">
            <v/>
          </cell>
          <cell r="Q634">
            <v>0</v>
          </cell>
          <cell r="R634" t="str">
            <v>5FD6F5AB4414BA20668631A0C2C9</v>
          </cell>
        </row>
        <row r="635">
          <cell r="A635" t="str">
            <v>전화용 콘센트MODULAR JACK개</v>
          </cell>
          <cell r="B635" t="str">
            <v>전화용 콘센트</v>
          </cell>
          <cell r="C635" t="str">
            <v>MODULAR JACK</v>
          </cell>
          <cell r="D635" t="str">
            <v>개</v>
          </cell>
          <cell r="E635">
            <v>2370</v>
          </cell>
          <cell r="F635">
            <v>2370</v>
          </cell>
          <cell r="H635">
            <v>3143</v>
          </cell>
          <cell r="I635" t="str">
            <v>1200</v>
          </cell>
          <cell r="J635">
            <v>0</v>
          </cell>
          <cell r="K635" t="str">
            <v/>
          </cell>
          <cell r="L635">
            <v>0</v>
          </cell>
          <cell r="M635" t="str">
            <v/>
          </cell>
          <cell r="N635">
            <v>0</v>
          </cell>
          <cell r="O635" t="str">
            <v/>
          </cell>
          <cell r="Q635">
            <v>0</v>
          </cell>
          <cell r="R635" t="str">
            <v>5FD6F5AC6E1418C06DABF1D905B7</v>
          </cell>
        </row>
        <row r="636">
          <cell r="A636" t="str">
            <v>TV 유니트1방개</v>
          </cell>
          <cell r="B636" t="str">
            <v>TV 유니트</v>
          </cell>
          <cell r="C636" t="str">
            <v>1방</v>
          </cell>
          <cell r="D636" t="str">
            <v>개</v>
          </cell>
          <cell r="E636">
            <v>1760</v>
          </cell>
          <cell r="F636">
            <v>1760</v>
          </cell>
          <cell r="H636">
            <v>0</v>
          </cell>
          <cell r="I636" t="str">
            <v/>
          </cell>
          <cell r="J636">
            <v>2535</v>
          </cell>
          <cell r="K636" t="str">
            <v>979(1)</v>
          </cell>
          <cell r="L636">
            <v>0</v>
          </cell>
          <cell r="M636" t="str">
            <v/>
          </cell>
          <cell r="N636">
            <v>0</v>
          </cell>
          <cell r="O636" t="str">
            <v/>
          </cell>
          <cell r="Q636">
            <v>0</v>
          </cell>
          <cell r="R636" t="str">
            <v>5FD6F5AC6E1418C06DABF1D905B4</v>
          </cell>
        </row>
        <row r="637">
          <cell r="A637" t="str">
            <v>폴리카보네이트 박스190×190×130개</v>
          </cell>
          <cell r="B637" t="str">
            <v>폴리카보네이트 박스</v>
          </cell>
          <cell r="C637" t="str">
            <v>190×190×130</v>
          </cell>
          <cell r="D637" t="str">
            <v>개</v>
          </cell>
          <cell r="E637">
            <v>12020</v>
          </cell>
          <cell r="F637">
            <v>0</v>
          </cell>
          <cell r="H637">
            <v>18900</v>
          </cell>
          <cell r="I637" t="str">
            <v>1115</v>
          </cell>
          <cell r="J637">
            <v>12020</v>
          </cell>
          <cell r="K637" t="str">
            <v>789(1)</v>
          </cell>
          <cell r="L637">
            <v>0</v>
          </cell>
          <cell r="M637" t="str">
            <v/>
          </cell>
          <cell r="N637">
            <v>0</v>
          </cell>
          <cell r="O637" t="str">
            <v/>
          </cell>
          <cell r="Q637">
            <v>0</v>
          </cell>
          <cell r="R637" t="str">
            <v>5FD6F5A8F514FEF0676B1A2EF33A</v>
          </cell>
        </row>
        <row r="638">
          <cell r="A638" t="str">
            <v>등주 누전차단기-방습누전차단기부EA</v>
          </cell>
          <cell r="B638" t="str">
            <v>등주 누전차단기-방습</v>
          </cell>
          <cell r="C638" t="str">
            <v>누전차단기부</v>
          </cell>
          <cell r="D638" t="str">
            <v>EA</v>
          </cell>
          <cell r="E638">
            <v>55000</v>
          </cell>
          <cell r="F638">
            <v>0</v>
          </cell>
          <cell r="H638">
            <v>55000</v>
          </cell>
          <cell r="I638" t="str">
            <v>1224</v>
          </cell>
          <cell r="J638">
            <v>55000</v>
          </cell>
          <cell r="K638" t="str">
            <v>900(1)</v>
          </cell>
          <cell r="L638">
            <v>0</v>
          </cell>
          <cell r="M638" t="str">
            <v/>
          </cell>
          <cell r="N638">
            <v>0</v>
          </cell>
          <cell r="O638" t="str">
            <v/>
          </cell>
          <cell r="Q638">
            <v>0</v>
          </cell>
          <cell r="R638" t="str">
            <v>5FF12561111469706B37E3F7A944</v>
          </cell>
        </row>
        <row r="639">
          <cell r="A639" t="str">
            <v>접지봉14Φ×1000 mm x 1EA개소</v>
          </cell>
          <cell r="B639" t="str">
            <v>접지봉</v>
          </cell>
          <cell r="C639" t="str">
            <v>14Φ×1000 mm x 1EA</v>
          </cell>
          <cell r="D639" t="str">
            <v>개소</v>
          </cell>
          <cell r="E639">
            <v>2640</v>
          </cell>
          <cell r="F639">
            <v>2640</v>
          </cell>
          <cell r="H639">
            <v>3500</v>
          </cell>
          <cell r="I639" t="str">
            <v>1189</v>
          </cell>
          <cell r="J639">
            <v>3500</v>
          </cell>
          <cell r="K639" t="str">
            <v>863(1)</v>
          </cell>
          <cell r="L639">
            <v>0</v>
          </cell>
          <cell r="M639" t="str">
            <v/>
          </cell>
          <cell r="N639">
            <v>0</v>
          </cell>
          <cell r="O639" t="str">
            <v/>
          </cell>
          <cell r="Q639">
            <v>0</v>
          </cell>
          <cell r="R639" t="str">
            <v>5FD6F5A8F514FDD06C77411DAC19</v>
          </cell>
        </row>
        <row r="640">
          <cell r="A640" t="str">
            <v>피뢰도선동부스바,25㎜ x 3tm</v>
          </cell>
          <cell r="B640" t="str">
            <v>피뢰도선</v>
          </cell>
          <cell r="C640" t="str">
            <v>동부스바,25㎜ x 3t</v>
          </cell>
          <cell r="D640" t="str">
            <v>m</v>
          </cell>
          <cell r="E640">
            <v>7300</v>
          </cell>
          <cell r="F640">
            <v>0</v>
          </cell>
          <cell r="H640">
            <v>7300</v>
          </cell>
          <cell r="I640" t="str">
            <v>1189</v>
          </cell>
          <cell r="J640">
            <v>7300</v>
          </cell>
          <cell r="K640" t="str">
            <v>863(1)</v>
          </cell>
          <cell r="L640">
            <v>0</v>
          </cell>
          <cell r="M640" t="str">
            <v/>
          </cell>
          <cell r="N640">
            <v>0</v>
          </cell>
          <cell r="O640" t="str">
            <v/>
          </cell>
          <cell r="Q640">
            <v>0</v>
          </cell>
          <cell r="R640" t="str">
            <v>5FD6F5AB4414BA2064D3DECBD63D</v>
          </cell>
        </row>
        <row r="641">
          <cell r="A641" t="str">
            <v>피뢰도선 연결금구COUPLER개</v>
          </cell>
          <cell r="B641" t="str">
            <v>피뢰도선 연결금구</v>
          </cell>
          <cell r="C641" t="str">
            <v>COUPLER</v>
          </cell>
          <cell r="D641" t="str">
            <v>개</v>
          </cell>
          <cell r="E641">
            <v>5000</v>
          </cell>
          <cell r="F641">
            <v>0</v>
          </cell>
          <cell r="H641">
            <v>5000</v>
          </cell>
          <cell r="I641" t="str">
            <v>1189</v>
          </cell>
          <cell r="J641">
            <v>5500</v>
          </cell>
          <cell r="K641" t="str">
            <v>863(1)</v>
          </cell>
          <cell r="L641">
            <v>0</v>
          </cell>
          <cell r="M641" t="str">
            <v/>
          </cell>
          <cell r="N641">
            <v>0</v>
          </cell>
          <cell r="O641" t="str">
            <v/>
          </cell>
          <cell r="Q641">
            <v>0</v>
          </cell>
          <cell r="R641" t="str">
            <v>5FD6F5AB4414BA2064D3DECBD1B9</v>
          </cell>
        </row>
        <row r="642">
          <cell r="A642" t="str">
            <v>피뢰도선 연결금구T 형개</v>
          </cell>
          <cell r="B642" t="str">
            <v>피뢰도선 연결금구</v>
          </cell>
          <cell r="C642" t="str">
            <v>T 형</v>
          </cell>
          <cell r="D642" t="str">
            <v>개</v>
          </cell>
          <cell r="E642">
            <v>5000</v>
          </cell>
          <cell r="F642">
            <v>0</v>
          </cell>
          <cell r="H642">
            <v>5000</v>
          </cell>
          <cell r="I642" t="str">
            <v>1189</v>
          </cell>
          <cell r="J642">
            <v>6500</v>
          </cell>
          <cell r="K642" t="str">
            <v>863(1)</v>
          </cell>
          <cell r="L642">
            <v>0</v>
          </cell>
          <cell r="M642" t="str">
            <v/>
          </cell>
          <cell r="N642">
            <v>0</v>
          </cell>
          <cell r="O642" t="str">
            <v/>
          </cell>
          <cell r="Q642">
            <v>0</v>
          </cell>
          <cell r="R642" t="str">
            <v>5FD6F5AB4414BA2064D3DECBD1B8</v>
          </cell>
        </row>
        <row r="643">
          <cell r="A643" t="str">
            <v>피난구 유도등(고휘도)소형(단면)60분용SET</v>
          </cell>
          <cell r="B643" t="str">
            <v>피난구 유도등(고휘도)</v>
          </cell>
          <cell r="C643" t="str">
            <v>소형(단면)60분용</v>
          </cell>
          <cell r="D643" t="str">
            <v>SET</v>
          </cell>
          <cell r="E643">
            <v>32000</v>
          </cell>
          <cell r="F643">
            <v>32000</v>
          </cell>
          <cell r="H643">
            <v>100000</v>
          </cell>
          <cell r="I643" t="str">
            <v>971</v>
          </cell>
          <cell r="J643">
            <v>100000</v>
          </cell>
          <cell r="K643" t="str">
            <v>905(2)</v>
          </cell>
          <cell r="L643">
            <v>0</v>
          </cell>
          <cell r="M643" t="str">
            <v/>
          </cell>
          <cell r="N643">
            <v>0</v>
          </cell>
          <cell r="O643" t="str">
            <v/>
          </cell>
          <cell r="Q643">
            <v>0</v>
          </cell>
          <cell r="R643" t="str">
            <v>5FC5D5978C141C706C299CADD2D0</v>
          </cell>
        </row>
        <row r="644">
          <cell r="A644" t="str">
            <v>통로 유도등(고휘도)10wSET</v>
          </cell>
          <cell r="B644" t="str">
            <v>통로 유도등(고휘도)</v>
          </cell>
          <cell r="C644" t="str">
            <v>10w</v>
          </cell>
          <cell r="D644" t="str">
            <v>SET</v>
          </cell>
          <cell r="E644">
            <v>65000</v>
          </cell>
          <cell r="F644">
            <v>65000</v>
          </cell>
          <cell r="H644">
            <v>100000</v>
          </cell>
          <cell r="I644" t="str">
            <v>971</v>
          </cell>
          <cell r="J644">
            <v>220000</v>
          </cell>
          <cell r="K644" t="str">
            <v>905(2)</v>
          </cell>
          <cell r="L644">
            <v>0</v>
          </cell>
          <cell r="M644" t="str">
            <v/>
          </cell>
          <cell r="N644">
            <v>0</v>
          </cell>
          <cell r="O644" t="str">
            <v/>
          </cell>
          <cell r="Q644">
            <v>0</v>
          </cell>
          <cell r="R644" t="str">
            <v>5FC5D5978C141C706C299CADD49D</v>
          </cell>
        </row>
        <row r="645">
          <cell r="A645" t="str">
            <v>옥외보안등LED 80W개</v>
          </cell>
          <cell r="B645" t="str">
            <v>옥외보안등</v>
          </cell>
          <cell r="C645" t="str">
            <v>LED 80W</v>
          </cell>
          <cell r="D645" t="str">
            <v>개</v>
          </cell>
          <cell r="E645">
            <v>1929000</v>
          </cell>
          <cell r="F645">
            <v>0</v>
          </cell>
          <cell r="H645">
            <v>1929000</v>
          </cell>
          <cell r="I645" t="str">
            <v>성현</v>
          </cell>
          <cell r="J645">
            <v>0</v>
          </cell>
          <cell r="K645" t="str">
            <v/>
          </cell>
          <cell r="L645">
            <v>0</v>
          </cell>
          <cell r="M645" t="str">
            <v/>
          </cell>
          <cell r="N645">
            <v>0</v>
          </cell>
          <cell r="O645" t="str">
            <v/>
          </cell>
          <cell r="Q645">
            <v>0</v>
          </cell>
          <cell r="R645" t="str">
            <v>5FE0E5C2B014B4606A5BD1ED5839</v>
          </cell>
        </row>
        <row r="646">
          <cell r="A646" t="str">
            <v>0.6/1kV XLPE 난연비닐시스 트레F-CV, 2C 4㎟m</v>
          </cell>
          <cell r="B646" t="str">
            <v>0.6/1kV XLPE 난연비닐시스 트레</v>
          </cell>
          <cell r="C646" t="str">
            <v>F-CV, 2C 4㎟</v>
          </cell>
          <cell r="D646" t="str">
            <v>m</v>
          </cell>
          <cell r="E646">
            <v>1313</v>
          </cell>
          <cell r="F646">
            <v>1313</v>
          </cell>
          <cell r="H646">
            <v>1673</v>
          </cell>
          <cell r="I646" t="str">
            <v>1084</v>
          </cell>
          <cell r="J646">
            <v>1737</v>
          </cell>
          <cell r="K646" t="str">
            <v>753(1)</v>
          </cell>
          <cell r="L646">
            <v>0</v>
          </cell>
          <cell r="M646" t="str">
            <v/>
          </cell>
          <cell r="N646">
            <v>0</v>
          </cell>
          <cell r="O646" t="str">
            <v/>
          </cell>
          <cell r="Q646">
            <v>0</v>
          </cell>
          <cell r="R646" t="str">
            <v>5FE0D53977143A306B211D24477C</v>
          </cell>
        </row>
        <row r="647">
          <cell r="A647" t="str">
            <v>가로등표찰STS 밴드식EA</v>
          </cell>
          <cell r="B647" t="str">
            <v>가로등표찰</v>
          </cell>
          <cell r="C647" t="str">
            <v>STS 밴드식</v>
          </cell>
          <cell r="D647" t="str">
            <v>EA</v>
          </cell>
          <cell r="E647">
            <v>20000</v>
          </cell>
          <cell r="F647">
            <v>0</v>
          </cell>
          <cell r="H647">
            <v>0</v>
          </cell>
          <cell r="I647" t="str">
            <v/>
          </cell>
          <cell r="J647">
            <v>20000</v>
          </cell>
          <cell r="K647" t="str">
            <v>902(1)</v>
          </cell>
          <cell r="L647">
            <v>0</v>
          </cell>
          <cell r="M647" t="str">
            <v/>
          </cell>
          <cell r="N647">
            <v>0</v>
          </cell>
          <cell r="O647" t="str">
            <v/>
          </cell>
          <cell r="Q647">
            <v>0</v>
          </cell>
          <cell r="R647" t="str">
            <v>5FE0E5C2B014B4606A5BD1ED5C97</v>
          </cell>
        </row>
        <row r="648">
          <cell r="A648" t="str">
            <v>등기구 "A-TYPE"하면개방 FL 2/32WEA</v>
          </cell>
          <cell r="B648" t="str">
            <v>등기구 "A-TYPE"</v>
          </cell>
          <cell r="C648" t="str">
            <v>하면개방 FL 2/32W</v>
          </cell>
          <cell r="D648" t="str">
            <v>EA</v>
          </cell>
          <cell r="E648">
            <v>58000</v>
          </cell>
          <cell r="F648">
            <v>0</v>
          </cell>
          <cell r="H648">
            <v>58000</v>
          </cell>
          <cell r="I648" t="str">
            <v>세광</v>
          </cell>
          <cell r="J648">
            <v>64000</v>
          </cell>
          <cell r="K648" t="str">
            <v>아림</v>
          </cell>
          <cell r="L648">
            <v>0</v>
          </cell>
          <cell r="M648" t="str">
            <v/>
          </cell>
          <cell r="N648">
            <v>0</v>
          </cell>
          <cell r="O648" t="str">
            <v/>
          </cell>
          <cell r="Q648">
            <v>0</v>
          </cell>
          <cell r="R648" t="str">
            <v>5FE0E5C2B014B4606A5BD1ED5B8F</v>
          </cell>
        </row>
        <row r="649">
          <cell r="A649" t="str">
            <v>등기구 "D-TYPE"거실등 FPL 4/55WEA</v>
          </cell>
          <cell r="B649" t="str">
            <v>등기구 "D-TYPE"</v>
          </cell>
          <cell r="C649" t="str">
            <v>거실등 FPL 4/55W</v>
          </cell>
          <cell r="D649" t="str">
            <v>EA</v>
          </cell>
          <cell r="E649">
            <v>195000</v>
          </cell>
          <cell r="F649">
            <v>0</v>
          </cell>
          <cell r="H649">
            <v>195000</v>
          </cell>
          <cell r="I649" t="str">
            <v>세광</v>
          </cell>
          <cell r="J649">
            <v>215000</v>
          </cell>
          <cell r="K649" t="str">
            <v>아림</v>
          </cell>
          <cell r="L649">
            <v>0</v>
          </cell>
          <cell r="M649" t="str">
            <v/>
          </cell>
          <cell r="N649">
            <v>0</v>
          </cell>
          <cell r="O649" t="str">
            <v/>
          </cell>
          <cell r="Q649">
            <v>0</v>
          </cell>
          <cell r="R649" t="str">
            <v>5FE0E5C2B014B4606A5BD1ED5AE2</v>
          </cell>
        </row>
        <row r="650">
          <cell r="A650" t="str">
            <v>등기구 "E-TYPE"직부센서등 LED 10WEA</v>
          </cell>
          <cell r="B650" t="str">
            <v>등기구 "E-TYPE"</v>
          </cell>
          <cell r="C650" t="str">
            <v>직부센서등 LED 10W</v>
          </cell>
          <cell r="D650" t="str">
            <v>EA</v>
          </cell>
          <cell r="E650">
            <v>58500</v>
          </cell>
          <cell r="F650">
            <v>0</v>
          </cell>
          <cell r="H650">
            <v>58500</v>
          </cell>
          <cell r="I650" t="str">
            <v>세광</v>
          </cell>
          <cell r="J650">
            <v>65000</v>
          </cell>
          <cell r="K650" t="str">
            <v>아림</v>
          </cell>
          <cell r="L650">
            <v>0</v>
          </cell>
          <cell r="M650" t="str">
            <v/>
          </cell>
          <cell r="N650">
            <v>0</v>
          </cell>
          <cell r="O650" t="str">
            <v/>
          </cell>
          <cell r="Q650">
            <v>0</v>
          </cell>
          <cell r="R650" t="str">
            <v>5FE0E5C2B014B4606A5BD1ED5AE3</v>
          </cell>
        </row>
        <row r="651">
          <cell r="A651" t="str">
            <v>등기구 "F-TYPE"욕실등(방습) FPL 36WEA</v>
          </cell>
          <cell r="B651" t="str">
            <v>등기구 "F-TYPE"</v>
          </cell>
          <cell r="C651" t="str">
            <v>욕실등(방습) FPL 36W</v>
          </cell>
          <cell r="D651" t="str">
            <v>EA</v>
          </cell>
          <cell r="E651">
            <v>36000</v>
          </cell>
          <cell r="F651">
            <v>0</v>
          </cell>
          <cell r="H651">
            <v>36000</v>
          </cell>
          <cell r="I651" t="str">
            <v>세광</v>
          </cell>
          <cell r="J651">
            <v>40000</v>
          </cell>
          <cell r="K651" t="str">
            <v>아림</v>
          </cell>
          <cell r="L651">
            <v>0</v>
          </cell>
          <cell r="M651" t="str">
            <v/>
          </cell>
          <cell r="N651">
            <v>0</v>
          </cell>
          <cell r="O651" t="str">
            <v/>
          </cell>
          <cell r="Q651">
            <v>0</v>
          </cell>
          <cell r="R651" t="str">
            <v>5FE0E5C2B014B4606A5BD1ED5AE1</v>
          </cell>
        </row>
        <row r="652">
          <cell r="A652" t="str">
            <v>등기구 "G-TYPE"침실등  FPL 2/36WEA</v>
          </cell>
          <cell r="B652" t="str">
            <v>등기구 "G-TYPE"</v>
          </cell>
          <cell r="C652" t="str">
            <v>침실등  FPL 2/36W</v>
          </cell>
          <cell r="D652" t="str">
            <v>EA</v>
          </cell>
          <cell r="E652">
            <v>89000</v>
          </cell>
          <cell r="F652">
            <v>0</v>
          </cell>
          <cell r="H652">
            <v>89000</v>
          </cell>
          <cell r="I652" t="str">
            <v>세광</v>
          </cell>
          <cell r="J652">
            <v>98000</v>
          </cell>
          <cell r="K652" t="str">
            <v>아림</v>
          </cell>
          <cell r="L652">
            <v>0</v>
          </cell>
          <cell r="M652" t="str">
            <v/>
          </cell>
          <cell r="N652">
            <v>0</v>
          </cell>
          <cell r="O652" t="str">
            <v/>
          </cell>
          <cell r="Q652">
            <v>0</v>
          </cell>
          <cell r="R652" t="str">
            <v>5FE0E5C2B014B4606A5BD1ED5AEF</v>
          </cell>
        </row>
        <row r="653">
          <cell r="A653" t="str">
            <v>등기구 "H-TYPE"주방등 FPL 2/36WEA</v>
          </cell>
          <cell r="B653" t="str">
            <v>등기구 "H-TYPE"</v>
          </cell>
          <cell r="C653" t="str">
            <v>주방등 FPL 2/36W</v>
          </cell>
          <cell r="D653" t="str">
            <v>EA</v>
          </cell>
          <cell r="E653">
            <v>78000</v>
          </cell>
          <cell r="F653">
            <v>0</v>
          </cell>
          <cell r="H653">
            <v>78000</v>
          </cell>
          <cell r="I653" t="str">
            <v>세광</v>
          </cell>
          <cell r="J653">
            <v>86000</v>
          </cell>
          <cell r="K653" t="str">
            <v>아림</v>
          </cell>
          <cell r="L653">
            <v>0</v>
          </cell>
          <cell r="M653" t="str">
            <v/>
          </cell>
          <cell r="N653">
            <v>0</v>
          </cell>
          <cell r="O653" t="str">
            <v/>
          </cell>
          <cell r="Q653">
            <v>0</v>
          </cell>
          <cell r="R653" t="str">
            <v>5FE0E5C2B014B4606A5BD1ED5DBB</v>
          </cell>
        </row>
        <row r="654">
          <cell r="A654" t="str">
            <v>등기구 "I-TYPE"식탁등  EL 1/13WEA</v>
          </cell>
          <cell r="B654" t="str">
            <v>등기구 "I-TYPE"</v>
          </cell>
          <cell r="C654" t="str">
            <v>식탁등  EL 1/13W</v>
          </cell>
          <cell r="D654" t="str">
            <v>EA</v>
          </cell>
          <cell r="E654">
            <v>126000</v>
          </cell>
          <cell r="F654">
            <v>0</v>
          </cell>
          <cell r="H654">
            <v>126000</v>
          </cell>
          <cell r="I654" t="str">
            <v>세광</v>
          </cell>
          <cell r="J654">
            <v>139000</v>
          </cell>
          <cell r="K654" t="str">
            <v>아림</v>
          </cell>
          <cell r="L654">
            <v>0</v>
          </cell>
          <cell r="M654" t="str">
            <v/>
          </cell>
          <cell r="N654">
            <v>0</v>
          </cell>
          <cell r="O654" t="str">
            <v/>
          </cell>
          <cell r="Q654">
            <v>0</v>
          </cell>
          <cell r="R654" t="str">
            <v>5FE0E5C2B014B4606A5BD1ED5DB9</v>
          </cell>
        </row>
        <row r="655">
          <cell r="A655" t="str">
            <v>등기구 "J-TYPE"직부등 EL 1/25WEA</v>
          </cell>
          <cell r="B655" t="str">
            <v>등기구 "J-TYPE"</v>
          </cell>
          <cell r="C655" t="str">
            <v>직부등 EL 1/25W</v>
          </cell>
          <cell r="D655" t="str">
            <v>EA</v>
          </cell>
          <cell r="E655">
            <v>38000</v>
          </cell>
          <cell r="F655">
            <v>0</v>
          </cell>
          <cell r="H655">
            <v>38000</v>
          </cell>
          <cell r="I655" t="str">
            <v>세광</v>
          </cell>
          <cell r="J655">
            <v>42000</v>
          </cell>
          <cell r="K655" t="str">
            <v>아림</v>
          </cell>
          <cell r="L655">
            <v>0</v>
          </cell>
          <cell r="M655" t="str">
            <v/>
          </cell>
          <cell r="N655">
            <v>0</v>
          </cell>
          <cell r="O655" t="str">
            <v/>
          </cell>
          <cell r="Q655">
            <v>0</v>
          </cell>
          <cell r="R655" t="str">
            <v>5FE0E5C2B014B4606A5BD1ED5DBF</v>
          </cell>
        </row>
        <row r="656">
          <cell r="A656" t="str">
            <v>등기구 "L-TYPE"직부등 LED 50WEA</v>
          </cell>
          <cell r="B656" t="str">
            <v>등기구 "L-TYPE"</v>
          </cell>
          <cell r="C656" t="str">
            <v>직부등 LED 50W</v>
          </cell>
          <cell r="D656" t="str">
            <v>EA</v>
          </cell>
          <cell r="E656">
            <v>280000</v>
          </cell>
          <cell r="F656">
            <v>0</v>
          </cell>
          <cell r="H656">
            <v>280000</v>
          </cell>
          <cell r="I656" t="str">
            <v>세광</v>
          </cell>
          <cell r="J656">
            <v>308000</v>
          </cell>
          <cell r="K656" t="str">
            <v>아림</v>
          </cell>
          <cell r="L656">
            <v>0</v>
          </cell>
          <cell r="M656" t="str">
            <v/>
          </cell>
          <cell r="N656">
            <v>0</v>
          </cell>
          <cell r="O656" t="str">
            <v/>
          </cell>
          <cell r="Q656">
            <v>0</v>
          </cell>
          <cell r="R656" t="str">
            <v>5FE0E5C2B014B4606A5BD1ED5DB3</v>
          </cell>
        </row>
        <row r="657">
          <cell r="A657" t="str">
            <v>등기구 "M-TYPE"투광등 LED 60WEA</v>
          </cell>
          <cell r="B657" t="str">
            <v>등기구 "M-TYPE"</v>
          </cell>
          <cell r="C657" t="str">
            <v>투광등 LED 60W</v>
          </cell>
          <cell r="D657" t="str">
            <v>EA</v>
          </cell>
          <cell r="E657">
            <v>785000</v>
          </cell>
          <cell r="F657">
            <v>0</v>
          </cell>
          <cell r="H657">
            <v>785000</v>
          </cell>
          <cell r="I657" t="str">
            <v>세광</v>
          </cell>
          <cell r="J657">
            <v>864000</v>
          </cell>
          <cell r="K657" t="str">
            <v>아림</v>
          </cell>
          <cell r="L657">
            <v>0</v>
          </cell>
          <cell r="M657" t="str">
            <v/>
          </cell>
          <cell r="N657">
            <v>0</v>
          </cell>
          <cell r="O657" t="str">
            <v/>
          </cell>
          <cell r="Q657">
            <v>0</v>
          </cell>
          <cell r="R657" t="str">
            <v>5FE0E5C2B014B4606A5BD1ED5C91</v>
          </cell>
        </row>
        <row r="658">
          <cell r="A658" t="str">
            <v>등기구 "N-TYPE"투광등 LED 120WEA</v>
          </cell>
          <cell r="B658" t="str">
            <v>등기구 "N-TYPE"</v>
          </cell>
          <cell r="C658" t="str">
            <v>투광등 LED 120W</v>
          </cell>
          <cell r="D658" t="str">
            <v>EA</v>
          </cell>
          <cell r="E658">
            <v>1390000</v>
          </cell>
          <cell r="F658">
            <v>0</v>
          </cell>
          <cell r="H658">
            <v>1390000</v>
          </cell>
          <cell r="I658" t="str">
            <v>세광</v>
          </cell>
          <cell r="J658">
            <v>1529000</v>
          </cell>
          <cell r="K658" t="str">
            <v>아림</v>
          </cell>
          <cell r="L658">
            <v>0</v>
          </cell>
          <cell r="M658" t="str">
            <v/>
          </cell>
          <cell r="N658">
            <v>0</v>
          </cell>
          <cell r="O658" t="str">
            <v/>
          </cell>
          <cell r="Q658">
            <v>0</v>
          </cell>
          <cell r="R658" t="str">
            <v>5FE0E5C2B014B4606A5BD1ED5C90</v>
          </cell>
        </row>
        <row r="659">
          <cell r="A659" t="str">
            <v>잡석서울, 상차도, 지정용M3</v>
          </cell>
          <cell r="B659" t="str">
            <v>잡석</v>
          </cell>
          <cell r="C659" t="str">
            <v>서울, 상차도, 지정용</v>
          </cell>
          <cell r="D659" t="str">
            <v>M3</v>
          </cell>
          <cell r="E659">
            <v>20000</v>
          </cell>
          <cell r="F659">
            <v>0</v>
          </cell>
          <cell r="H659">
            <v>20000</v>
          </cell>
          <cell r="I659" t="str">
            <v>103</v>
          </cell>
          <cell r="J659">
            <v>0</v>
          </cell>
          <cell r="K659" t="str">
            <v/>
          </cell>
          <cell r="L659">
            <v>0</v>
          </cell>
          <cell r="M659" t="str">
            <v/>
          </cell>
          <cell r="N659">
            <v>0</v>
          </cell>
          <cell r="O659" t="str">
            <v/>
          </cell>
          <cell r="Q659">
            <v>0</v>
          </cell>
          <cell r="R659" t="str">
            <v>5FD6052B9F1420F06140636A4ABD</v>
          </cell>
        </row>
        <row r="660">
          <cell r="A660" t="str">
            <v>자갈서울, 상차도, #467M3</v>
          </cell>
          <cell r="B660" t="str">
            <v>자갈</v>
          </cell>
          <cell r="C660" t="str">
            <v>서울, 상차도, #467</v>
          </cell>
          <cell r="D660" t="str">
            <v>M3</v>
          </cell>
          <cell r="E660">
            <v>13000</v>
          </cell>
          <cell r="F660">
            <v>0</v>
          </cell>
          <cell r="H660">
            <v>0</v>
          </cell>
          <cell r="I660" t="str">
            <v/>
          </cell>
          <cell r="J660">
            <v>13000</v>
          </cell>
          <cell r="K660" t="str">
            <v>134(2)</v>
          </cell>
          <cell r="L660">
            <v>0</v>
          </cell>
          <cell r="M660" t="str">
            <v/>
          </cell>
          <cell r="N660">
            <v>0</v>
          </cell>
          <cell r="O660" t="str">
            <v/>
          </cell>
          <cell r="Q660">
            <v>0</v>
          </cell>
          <cell r="R660" t="str">
            <v>5FD6052B9F1420F060BE14ECC316</v>
          </cell>
        </row>
        <row r="661">
          <cell r="A661" t="str">
            <v>잡석인천, 상차도, 지정용M3</v>
          </cell>
          <cell r="B661" t="str">
            <v>잡석</v>
          </cell>
          <cell r="C661" t="str">
            <v>인천, 상차도, 지정용</v>
          </cell>
          <cell r="D661" t="str">
            <v>M3</v>
          </cell>
          <cell r="E661">
            <v>0</v>
          </cell>
          <cell r="F661">
            <v>0</v>
          </cell>
          <cell r="H661">
            <v>0</v>
          </cell>
          <cell r="I661" t="str">
            <v/>
          </cell>
          <cell r="J661">
            <v>0</v>
          </cell>
          <cell r="K661" t="str">
            <v/>
          </cell>
          <cell r="L661">
            <v>0</v>
          </cell>
          <cell r="M661" t="str">
            <v/>
          </cell>
          <cell r="N661">
            <v>0</v>
          </cell>
          <cell r="O661" t="str">
            <v/>
          </cell>
          <cell r="Q661">
            <v>0</v>
          </cell>
          <cell r="R661" t="str">
            <v>5FD6052B9F1420F06140636A4AB9</v>
          </cell>
        </row>
        <row r="662">
          <cell r="A662" t="str">
            <v>터파기(0.7㎥,인력10%)보통토사㎥</v>
          </cell>
          <cell r="B662" t="str">
            <v>터파기(0.7㎥,인력10%)</v>
          </cell>
          <cell r="C662" t="str">
            <v>보통토사</v>
          </cell>
          <cell r="D662" t="str">
            <v>㎥</v>
          </cell>
          <cell r="E662">
            <v>299</v>
          </cell>
          <cell r="F662">
            <v>299</v>
          </cell>
          <cell r="H662">
            <v>0</v>
          </cell>
          <cell r="I662" t="str">
            <v/>
          </cell>
          <cell r="J662">
            <v>0</v>
          </cell>
          <cell r="K662" t="str">
            <v/>
          </cell>
          <cell r="L662">
            <v>0</v>
          </cell>
          <cell r="M662" t="str">
            <v/>
          </cell>
          <cell r="N662">
            <v>0</v>
          </cell>
          <cell r="O662" t="str">
            <v/>
          </cell>
          <cell r="Q662">
            <v>1713</v>
          </cell>
          <cell r="R662" t="str">
            <v>5FD605234C141590648B1903CB11</v>
          </cell>
        </row>
        <row r="663">
          <cell r="A663" t="str">
            <v>되메우기(0.7㎥,인력10%)보통토사㎥</v>
          </cell>
          <cell r="B663" t="str">
            <v>되메우기(0.7㎥,인력10%)</v>
          </cell>
          <cell r="C663" t="str">
            <v>보통토사</v>
          </cell>
          <cell r="D663" t="str">
            <v>㎥</v>
          </cell>
          <cell r="E663">
            <v>473</v>
          </cell>
          <cell r="F663">
            <v>473</v>
          </cell>
          <cell r="H663">
            <v>0</v>
          </cell>
          <cell r="I663" t="str">
            <v/>
          </cell>
          <cell r="J663">
            <v>0</v>
          </cell>
          <cell r="K663" t="str">
            <v/>
          </cell>
          <cell r="L663">
            <v>0</v>
          </cell>
          <cell r="M663" t="str">
            <v/>
          </cell>
          <cell r="N663">
            <v>0</v>
          </cell>
          <cell r="O663" t="str">
            <v/>
          </cell>
          <cell r="Q663">
            <v>2271</v>
          </cell>
          <cell r="R663" t="str">
            <v>5FD605234C141590648B1903CA71</v>
          </cell>
        </row>
        <row r="664">
          <cell r="A664" t="str">
            <v>잔토처리㎥</v>
          </cell>
          <cell r="B664" t="str">
            <v>잔토처리</v>
          </cell>
          <cell r="C664" t="str">
            <v/>
          </cell>
          <cell r="D664" t="str">
            <v>㎥</v>
          </cell>
          <cell r="E664">
            <v>2726</v>
          </cell>
          <cell r="F664">
            <v>2726</v>
          </cell>
          <cell r="H664">
            <v>0</v>
          </cell>
          <cell r="I664" t="str">
            <v/>
          </cell>
          <cell r="J664">
            <v>0</v>
          </cell>
          <cell r="K664" t="str">
            <v/>
          </cell>
          <cell r="L664">
            <v>0</v>
          </cell>
          <cell r="M664" t="str">
            <v/>
          </cell>
          <cell r="N664">
            <v>0</v>
          </cell>
          <cell r="O664" t="str">
            <v/>
          </cell>
          <cell r="Q664">
            <v>2029</v>
          </cell>
          <cell r="R664" t="str">
            <v>5FD605234C141590648B1903C843</v>
          </cell>
        </row>
        <row r="665">
          <cell r="A665" t="str">
            <v>콘크리트 포장표층, 기계시공M3</v>
          </cell>
          <cell r="B665" t="str">
            <v>콘크리트 포장</v>
          </cell>
          <cell r="C665" t="str">
            <v>표층, 기계시공</v>
          </cell>
          <cell r="D665" t="str">
            <v>M3</v>
          </cell>
          <cell r="E665">
            <v>2401</v>
          </cell>
          <cell r="F665">
            <v>2401</v>
          </cell>
          <cell r="H665">
            <v>0</v>
          </cell>
          <cell r="I665" t="str">
            <v/>
          </cell>
          <cell r="J665">
            <v>0</v>
          </cell>
          <cell r="K665" t="str">
            <v/>
          </cell>
          <cell r="L665">
            <v>0</v>
          </cell>
          <cell r="M665" t="str">
            <v/>
          </cell>
          <cell r="N665">
            <v>0</v>
          </cell>
          <cell r="O665" t="str">
            <v/>
          </cell>
          <cell r="Q665">
            <v>4958</v>
          </cell>
          <cell r="R665" t="str">
            <v>5FE0D53CC614BE206350DDE5E2A9</v>
          </cell>
        </row>
        <row r="666">
          <cell r="A666" t="str">
            <v>UTP 케이블UTP Cat.5E, 25Pm</v>
          </cell>
          <cell r="B666" t="str">
            <v>UTP 케이블</v>
          </cell>
          <cell r="C666" t="str">
            <v>UTP Cat.5E, 25P</v>
          </cell>
          <cell r="D666" t="str">
            <v>m</v>
          </cell>
          <cell r="E666">
            <v>2316</v>
          </cell>
          <cell r="F666">
            <v>2316</v>
          </cell>
          <cell r="H666">
            <v>3330</v>
          </cell>
          <cell r="I666" t="str">
            <v>1091</v>
          </cell>
          <cell r="J666">
            <v>10050</v>
          </cell>
          <cell r="K666" t="str">
            <v>760(1)</v>
          </cell>
          <cell r="L666">
            <v>0</v>
          </cell>
          <cell r="M666" t="str">
            <v/>
          </cell>
          <cell r="N666">
            <v>0</v>
          </cell>
          <cell r="O666" t="str">
            <v/>
          </cell>
          <cell r="Q666">
            <v>0</v>
          </cell>
          <cell r="R666" t="str">
            <v>5FE0D53977143E906573B1535B2C</v>
          </cell>
        </row>
        <row r="667">
          <cell r="A667" t="str">
            <v>0.6/1kV 비닐절연난연비닐시스F-CVV, 5C 1.5㎟m</v>
          </cell>
          <cell r="B667" t="str">
            <v>0.6/1kV 비닐절연난연비닐시스</v>
          </cell>
          <cell r="C667" t="str">
            <v>F-CVV, 5C 1.5㎟</v>
          </cell>
          <cell r="D667" t="str">
            <v>m</v>
          </cell>
          <cell r="E667">
            <v>1637</v>
          </cell>
          <cell r="F667">
            <v>1637</v>
          </cell>
          <cell r="H667">
            <v>2041</v>
          </cell>
          <cell r="I667" t="str">
            <v>1083</v>
          </cell>
          <cell r="J667">
            <v>2143</v>
          </cell>
          <cell r="K667" t="str">
            <v>755(1)</v>
          </cell>
          <cell r="L667">
            <v>0</v>
          </cell>
          <cell r="M667" t="str">
            <v/>
          </cell>
          <cell r="N667">
            <v>0</v>
          </cell>
          <cell r="O667" t="str">
            <v/>
          </cell>
          <cell r="Q667">
            <v>0</v>
          </cell>
          <cell r="R667" t="str">
            <v>5FE0D53977143A306A07C07259A8</v>
          </cell>
        </row>
        <row r="668">
          <cell r="A668" t="str">
            <v>0.6/1kV 비닐절연난연비닐시스F-CVV, 8C 1.5㎟m</v>
          </cell>
          <cell r="B668" t="str">
            <v>0.6/1kV 비닐절연난연비닐시스</v>
          </cell>
          <cell r="C668" t="str">
            <v>F-CVV, 8C 1.5㎟</v>
          </cell>
          <cell r="D668" t="str">
            <v>m</v>
          </cell>
          <cell r="E668">
            <v>2195</v>
          </cell>
          <cell r="F668">
            <v>2195</v>
          </cell>
          <cell r="H668">
            <v>2753</v>
          </cell>
          <cell r="I668" t="str">
            <v>1083</v>
          </cell>
          <cell r="J668">
            <v>2873</v>
          </cell>
          <cell r="K668" t="str">
            <v>755(1)</v>
          </cell>
          <cell r="L668">
            <v>0</v>
          </cell>
          <cell r="M668" t="str">
            <v/>
          </cell>
          <cell r="N668">
            <v>0</v>
          </cell>
          <cell r="O668" t="str">
            <v/>
          </cell>
          <cell r="Q668">
            <v>0</v>
          </cell>
          <cell r="R668" t="str">
            <v>5FE0D53977143A306A07C0725AB7</v>
          </cell>
        </row>
        <row r="669">
          <cell r="A669" t="str">
            <v>구내단자함중간단자함, 50 P, SUS개</v>
          </cell>
          <cell r="B669" t="str">
            <v>구내단자함</v>
          </cell>
          <cell r="C669" t="str">
            <v>중간단자함, 50 P, SUS</v>
          </cell>
          <cell r="D669" t="str">
            <v>개</v>
          </cell>
          <cell r="E669">
            <v>24000</v>
          </cell>
          <cell r="F669">
            <v>44000</v>
          </cell>
          <cell r="H669">
            <v>24000</v>
          </cell>
          <cell r="I669" t="str">
            <v>1274</v>
          </cell>
          <cell r="J669">
            <v>28000</v>
          </cell>
          <cell r="K669" t="str">
            <v>941(1)</v>
          </cell>
          <cell r="L669">
            <v>0</v>
          </cell>
          <cell r="M669" t="str">
            <v/>
          </cell>
          <cell r="N669">
            <v>0</v>
          </cell>
          <cell r="O669" t="str">
            <v/>
          </cell>
          <cell r="Q669">
            <v>0</v>
          </cell>
          <cell r="R669" t="str">
            <v>5FD6F5AB4414BA2064D7B373C615</v>
          </cell>
        </row>
        <row r="670">
          <cell r="A670" t="str">
            <v>세대단자함20P개</v>
          </cell>
          <cell r="B670" t="str">
            <v>세대단자함</v>
          </cell>
          <cell r="C670" t="str">
            <v>20P</v>
          </cell>
          <cell r="D670" t="str">
            <v>개</v>
          </cell>
          <cell r="E670">
            <v>19000</v>
          </cell>
          <cell r="F670">
            <v>21000</v>
          </cell>
          <cell r="H670">
            <v>19000</v>
          </cell>
          <cell r="I670" t="str">
            <v>1273</v>
          </cell>
          <cell r="J670">
            <v>0</v>
          </cell>
          <cell r="K670" t="str">
            <v/>
          </cell>
          <cell r="L670">
            <v>0</v>
          </cell>
          <cell r="M670" t="str">
            <v/>
          </cell>
          <cell r="N670">
            <v>0</v>
          </cell>
          <cell r="O670" t="str">
            <v/>
          </cell>
          <cell r="Q670">
            <v>0</v>
          </cell>
          <cell r="R670" t="str">
            <v>5FD6F5AB4414BA2064DC31D2D760</v>
          </cell>
        </row>
        <row r="671">
          <cell r="A671" t="str">
            <v>접지단자함1CCT, STS개</v>
          </cell>
          <cell r="B671" t="str">
            <v>접지단자함</v>
          </cell>
          <cell r="C671" t="str">
            <v>1CCT, STS</v>
          </cell>
          <cell r="D671" t="str">
            <v>개</v>
          </cell>
          <cell r="E671">
            <v>66400</v>
          </cell>
          <cell r="F671">
            <v>66400</v>
          </cell>
          <cell r="H671">
            <v>83000</v>
          </cell>
          <cell r="I671" t="str">
            <v>1189</v>
          </cell>
          <cell r="J671">
            <v>83000</v>
          </cell>
          <cell r="K671" t="str">
            <v>863(1)</v>
          </cell>
          <cell r="L671">
            <v>0</v>
          </cell>
          <cell r="M671" t="str">
            <v/>
          </cell>
          <cell r="N671">
            <v>0</v>
          </cell>
          <cell r="O671" t="str">
            <v/>
          </cell>
          <cell r="Q671">
            <v>0</v>
          </cell>
          <cell r="R671" t="str">
            <v>5FD6F5A8F514FEF0676B1A2B20A5</v>
          </cell>
        </row>
        <row r="672">
          <cell r="A672" t="str">
            <v>접지단자함10CCT, STS개</v>
          </cell>
          <cell r="B672" t="str">
            <v>접지단자함</v>
          </cell>
          <cell r="C672" t="str">
            <v>10CCT, STS</v>
          </cell>
          <cell r="D672" t="str">
            <v>개</v>
          </cell>
          <cell r="E672">
            <v>436000</v>
          </cell>
          <cell r="F672">
            <v>0</v>
          </cell>
          <cell r="H672">
            <v>436000</v>
          </cell>
          <cell r="I672" t="str">
            <v>1189</v>
          </cell>
          <cell r="J672">
            <v>0</v>
          </cell>
          <cell r="K672" t="str">
            <v/>
          </cell>
          <cell r="L672">
            <v>0</v>
          </cell>
          <cell r="M672" t="str">
            <v/>
          </cell>
          <cell r="N672">
            <v>0</v>
          </cell>
          <cell r="O672" t="str">
            <v/>
          </cell>
          <cell r="Q672">
            <v>0</v>
          </cell>
          <cell r="R672" t="str">
            <v>5FD6F5A8F514FEF0676B1A2B20A6</v>
          </cell>
        </row>
        <row r="673">
          <cell r="A673" t="str">
            <v>안테나FM개</v>
          </cell>
          <cell r="B673" t="str">
            <v>안테나</v>
          </cell>
          <cell r="C673" t="str">
            <v>FM</v>
          </cell>
          <cell r="D673" t="str">
            <v>개</v>
          </cell>
          <cell r="E673">
            <v>130000</v>
          </cell>
          <cell r="F673">
            <v>0</v>
          </cell>
          <cell r="H673">
            <v>0</v>
          </cell>
          <cell r="I673" t="str">
            <v/>
          </cell>
          <cell r="J673">
            <v>130000</v>
          </cell>
          <cell r="K673" t="str">
            <v>979(1)</v>
          </cell>
          <cell r="L673">
            <v>0</v>
          </cell>
          <cell r="M673" t="str">
            <v/>
          </cell>
          <cell r="N673">
            <v>0</v>
          </cell>
          <cell r="O673" t="str">
            <v/>
          </cell>
          <cell r="Q673">
            <v>0</v>
          </cell>
          <cell r="R673" t="str">
            <v>5FD6F5A7EC14DD006572741DE9AB</v>
          </cell>
        </row>
        <row r="674">
          <cell r="A674" t="str">
            <v>안테나 폴3-4m 2단대</v>
          </cell>
          <cell r="B674" t="str">
            <v>안테나 폴</v>
          </cell>
          <cell r="C674" t="str">
            <v>3-4m 2단</v>
          </cell>
          <cell r="D674" t="str">
            <v>대</v>
          </cell>
          <cell r="E674">
            <v>585200</v>
          </cell>
          <cell r="F674">
            <v>0</v>
          </cell>
          <cell r="H674">
            <v>0</v>
          </cell>
          <cell r="I674" t="str">
            <v/>
          </cell>
          <cell r="J674">
            <v>585200</v>
          </cell>
          <cell r="K674" t="str">
            <v>979(1)</v>
          </cell>
          <cell r="L674">
            <v>0</v>
          </cell>
          <cell r="M674" t="str">
            <v/>
          </cell>
          <cell r="N674">
            <v>0</v>
          </cell>
          <cell r="O674" t="str">
            <v/>
          </cell>
          <cell r="Q674">
            <v>0</v>
          </cell>
          <cell r="R674" t="str">
            <v>5FD6F5A7EC14DD0061969BADFB38</v>
          </cell>
        </row>
        <row r="675">
          <cell r="A675" t="str">
            <v>앵커볼트M19×L450개</v>
          </cell>
          <cell r="B675" t="str">
            <v>앵커볼트</v>
          </cell>
          <cell r="C675" t="str">
            <v>M19×L450</v>
          </cell>
          <cell r="D675" t="str">
            <v>개</v>
          </cell>
          <cell r="E675">
            <v>1577</v>
          </cell>
          <cell r="F675">
            <v>1577</v>
          </cell>
          <cell r="H675">
            <v>4500</v>
          </cell>
          <cell r="I675" t="str">
            <v>93</v>
          </cell>
          <cell r="J675">
            <v>0</v>
          </cell>
          <cell r="K675" t="str">
            <v/>
          </cell>
          <cell r="L675">
            <v>0</v>
          </cell>
          <cell r="M675" t="str">
            <v/>
          </cell>
          <cell r="N675">
            <v>0</v>
          </cell>
          <cell r="O675" t="str">
            <v/>
          </cell>
          <cell r="Q675">
            <v>0</v>
          </cell>
          <cell r="R675" t="str">
            <v>5FD60522A214DD006ACBAAC19ECD</v>
          </cell>
        </row>
        <row r="676">
          <cell r="A676" t="str">
            <v>TV 분배기함400*500(Door STS)Set</v>
          </cell>
          <cell r="B676" t="str">
            <v>TV 분배기함</v>
          </cell>
          <cell r="C676" t="str">
            <v>400*500(Door STS)</v>
          </cell>
          <cell r="D676" t="str">
            <v>Set</v>
          </cell>
          <cell r="E676">
            <v>0</v>
          </cell>
          <cell r="F676">
            <v>0</v>
          </cell>
          <cell r="H676">
            <v>0</v>
          </cell>
          <cell r="I676" t="str">
            <v/>
          </cell>
          <cell r="J676">
            <v>0</v>
          </cell>
          <cell r="K676" t="str">
            <v/>
          </cell>
          <cell r="L676">
            <v>0</v>
          </cell>
          <cell r="M676" t="str">
            <v/>
          </cell>
          <cell r="N676">
            <v>0</v>
          </cell>
          <cell r="O676" t="str">
            <v/>
          </cell>
          <cell r="Q676">
            <v>0</v>
          </cell>
          <cell r="R676" t="str">
            <v>5FD6F5A7EC14DD006190733240F2</v>
          </cell>
        </row>
        <row r="677">
          <cell r="A677" t="str">
            <v>분배기쌍방향유니트, 4 분배기개</v>
          </cell>
          <cell r="B677" t="str">
            <v>분배기</v>
          </cell>
          <cell r="C677" t="str">
            <v>쌍방향유니트, 4 분배기</v>
          </cell>
          <cell r="D677" t="str">
            <v>개</v>
          </cell>
          <cell r="E677">
            <v>0</v>
          </cell>
          <cell r="F677">
            <v>0</v>
          </cell>
          <cell r="H677">
            <v>0</v>
          </cell>
          <cell r="I677" t="str">
            <v/>
          </cell>
          <cell r="J677">
            <v>0</v>
          </cell>
          <cell r="K677" t="str">
            <v/>
          </cell>
          <cell r="L677">
            <v>0</v>
          </cell>
          <cell r="M677" t="str">
            <v/>
          </cell>
          <cell r="N677">
            <v>0</v>
          </cell>
          <cell r="O677" t="str">
            <v/>
          </cell>
          <cell r="Q677">
            <v>0</v>
          </cell>
          <cell r="R677" t="str">
            <v>5FD6F5A7EC14DD006195F2782BCC</v>
          </cell>
        </row>
        <row r="678">
          <cell r="A678" t="str">
            <v>호온스피커20W(CLEAR)개</v>
          </cell>
          <cell r="B678" t="str">
            <v>호온스피커</v>
          </cell>
          <cell r="C678" t="str">
            <v>20W(CLEAR)</v>
          </cell>
          <cell r="D678" t="str">
            <v>개</v>
          </cell>
          <cell r="E678">
            <v>52000</v>
          </cell>
          <cell r="F678">
            <v>78000</v>
          </cell>
          <cell r="H678">
            <v>53000</v>
          </cell>
          <cell r="I678" t="str">
            <v>1243</v>
          </cell>
          <cell r="J678">
            <v>52000</v>
          </cell>
          <cell r="K678" t="str">
            <v>960(1)</v>
          </cell>
          <cell r="L678">
            <v>0</v>
          </cell>
          <cell r="M678" t="str">
            <v/>
          </cell>
          <cell r="N678">
            <v>0</v>
          </cell>
          <cell r="O678" t="str">
            <v/>
          </cell>
          <cell r="Q678">
            <v>0</v>
          </cell>
          <cell r="R678" t="str">
            <v>5FD6F5A993140A4062C3527B69EC</v>
          </cell>
        </row>
        <row r="679">
          <cell r="A679" t="str">
            <v>경광등자석식 125ΦEA</v>
          </cell>
          <cell r="B679" t="str">
            <v>경광등</v>
          </cell>
          <cell r="C679" t="str">
            <v>자석식 125Φ</v>
          </cell>
          <cell r="D679" t="str">
            <v>EA</v>
          </cell>
          <cell r="E679">
            <v>75000</v>
          </cell>
          <cell r="F679">
            <v>0</v>
          </cell>
          <cell r="H679">
            <v>0</v>
          </cell>
          <cell r="I679" t="str">
            <v/>
          </cell>
          <cell r="J679">
            <v>75000</v>
          </cell>
          <cell r="K679" t="str">
            <v>897(1)</v>
          </cell>
          <cell r="L679">
            <v>0</v>
          </cell>
          <cell r="M679" t="str">
            <v/>
          </cell>
          <cell r="N679">
            <v>0</v>
          </cell>
          <cell r="O679" t="str">
            <v/>
          </cell>
          <cell r="Q679">
            <v>0</v>
          </cell>
          <cell r="R679" t="str">
            <v>5FD6E5893914F4906CD4419F813F</v>
          </cell>
        </row>
        <row r="680">
          <cell r="A680" t="str">
            <v>경광등 BRACKET자석식 125ΦEA</v>
          </cell>
          <cell r="B680" t="str">
            <v>경광등 BRACKET</v>
          </cell>
          <cell r="C680" t="str">
            <v>자석식 125Φ</v>
          </cell>
          <cell r="D680" t="str">
            <v>EA</v>
          </cell>
          <cell r="E680">
            <v>59000</v>
          </cell>
          <cell r="F680">
            <v>0</v>
          </cell>
          <cell r="H680">
            <v>0</v>
          </cell>
          <cell r="I680" t="str">
            <v/>
          </cell>
          <cell r="J680">
            <v>59000</v>
          </cell>
          <cell r="K680" t="str">
            <v>892(1)</v>
          </cell>
          <cell r="L680">
            <v>0</v>
          </cell>
          <cell r="M680" t="str">
            <v/>
          </cell>
          <cell r="N680">
            <v>0</v>
          </cell>
          <cell r="O680" t="str">
            <v/>
          </cell>
          <cell r="Q680">
            <v>0</v>
          </cell>
          <cell r="R680" t="str">
            <v>5FD6E5893914F4906CD4419F82DD</v>
          </cell>
        </row>
        <row r="681">
          <cell r="A681" t="str">
            <v>지중선용 가선철물지중선로표시기, 전규격EA</v>
          </cell>
          <cell r="B681" t="str">
            <v>지중선용 가선철물</v>
          </cell>
          <cell r="C681" t="str">
            <v>지중선로표시기, 전규격</v>
          </cell>
          <cell r="D681" t="str">
            <v>EA</v>
          </cell>
          <cell r="E681">
            <v>16000</v>
          </cell>
          <cell r="F681">
            <v>0</v>
          </cell>
          <cell r="H681">
            <v>0</v>
          </cell>
          <cell r="I681" t="str">
            <v/>
          </cell>
          <cell r="J681">
            <v>16000</v>
          </cell>
          <cell r="K681" t="str">
            <v>487(2)</v>
          </cell>
          <cell r="L681">
            <v>0</v>
          </cell>
          <cell r="M681" t="str">
            <v/>
          </cell>
          <cell r="N681">
            <v>0</v>
          </cell>
          <cell r="O681" t="str">
            <v/>
          </cell>
          <cell r="Q681">
            <v>0</v>
          </cell>
          <cell r="R681" t="str">
            <v>5FD6F5A8F514F85066847EC7D424</v>
          </cell>
        </row>
        <row r="682">
          <cell r="A682" t="str">
            <v>케이블트레이부속품U CHANNEL, HDG 40x40x2.5tm</v>
          </cell>
          <cell r="B682" t="str">
            <v>케이블트레이부속품</v>
          </cell>
          <cell r="C682" t="str">
            <v>U CHANNEL, HDG 40x40x2.5t</v>
          </cell>
          <cell r="D682" t="str">
            <v>m</v>
          </cell>
          <cell r="E682">
            <v>2860</v>
          </cell>
          <cell r="F682">
            <v>2860</v>
          </cell>
          <cell r="H682">
            <v>0</v>
          </cell>
          <cell r="I682" t="str">
            <v/>
          </cell>
          <cell r="J682">
            <v>6200</v>
          </cell>
          <cell r="K682" t="str">
            <v/>
          </cell>
          <cell r="L682">
            <v>0</v>
          </cell>
          <cell r="M682" t="str">
            <v/>
          </cell>
          <cell r="N682">
            <v>0</v>
          </cell>
          <cell r="O682" t="str">
            <v/>
          </cell>
          <cell r="Q682">
            <v>0</v>
          </cell>
          <cell r="R682" t="str">
            <v>5FD6F5A8F514F970644834C790D1</v>
          </cell>
        </row>
        <row r="683">
          <cell r="A683" t="str">
            <v>너트,와샤M10조</v>
          </cell>
          <cell r="B683" t="str">
            <v>너트,와샤</v>
          </cell>
          <cell r="C683" t="str">
            <v>M10</v>
          </cell>
          <cell r="D683" t="str">
            <v>조</v>
          </cell>
          <cell r="E683">
            <v>90</v>
          </cell>
          <cell r="F683">
            <v>0</v>
          </cell>
          <cell r="H683">
            <v>90</v>
          </cell>
          <cell r="I683" t="str">
            <v>92</v>
          </cell>
          <cell r="J683">
            <v>95</v>
          </cell>
          <cell r="K683" t="str">
            <v>117(1)</v>
          </cell>
          <cell r="L683">
            <v>0</v>
          </cell>
          <cell r="M683" t="str">
            <v/>
          </cell>
          <cell r="N683">
            <v>0</v>
          </cell>
          <cell r="O683" t="str">
            <v/>
          </cell>
          <cell r="Q683">
            <v>0</v>
          </cell>
          <cell r="R683" t="str">
            <v>5FD655AD9814AB80699759FE6F5B</v>
          </cell>
        </row>
        <row r="684">
          <cell r="A684" t="str">
            <v>스프링 와샤D10개</v>
          </cell>
          <cell r="B684" t="str">
            <v>스프링 와샤</v>
          </cell>
          <cell r="C684" t="str">
            <v>D10</v>
          </cell>
          <cell r="D684" t="str">
            <v>개</v>
          </cell>
          <cell r="E684">
            <v>8.7100000000000009</v>
          </cell>
          <cell r="F684">
            <v>0</v>
          </cell>
          <cell r="H684">
            <v>8.7100000000000009</v>
          </cell>
          <cell r="I684" t="str">
            <v>91</v>
          </cell>
          <cell r="J684">
            <v>21.7</v>
          </cell>
          <cell r="K684" t="str">
            <v>117(1)</v>
          </cell>
          <cell r="L684">
            <v>0</v>
          </cell>
          <cell r="M684" t="str">
            <v/>
          </cell>
          <cell r="N684">
            <v>0</v>
          </cell>
          <cell r="O684" t="str">
            <v/>
          </cell>
          <cell r="Q684">
            <v>0</v>
          </cell>
          <cell r="R684" t="str">
            <v>5FD64584C11455D06ABD1D069959</v>
          </cell>
        </row>
        <row r="685">
          <cell r="A685" t="str">
            <v>W/리드단자개</v>
          </cell>
          <cell r="B685" t="str">
            <v>W/리드단자</v>
          </cell>
          <cell r="C685" t="str">
            <v/>
          </cell>
          <cell r="D685" t="str">
            <v>개</v>
          </cell>
          <cell r="E685">
            <v>15000</v>
          </cell>
          <cell r="F685">
            <v>0</v>
          </cell>
          <cell r="H685">
            <v>0</v>
          </cell>
          <cell r="I685" t="str">
            <v/>
          </cell>
          <cell r="J685">
            <v>15000</v>
          </cell>
          <cell r="K685" t="str">
            <v>859(1)</v>
          </cell>
          <cell r="L685">
            <v>0</v>
          </cell>
          <cell r="M685" t="str">
            <v/>
          </cell>
          <cell r="N685">
            <v>0</v>
          </cell>
          <cell r="O685" t="str">
            <v/>
          </cell>
          <cell r="Q685">
            <v>0</v>
          </cell>
          <cell r="R685" t="str">
            <v>5FD6F5A8F514FDD06C77411C8617</v>
          </cell>
        </row>
        <row r="686">
          <cell r="A686" t="str">
            <v>핸드홀1000x1000x1000조</v>
          </cell>
          <cell r="B686" t="str">
            <v>핸드홀</v>
          </cell>
          <cell r="C686" t="str">
            <v>1000x1000x1000</v>
          </cell>
          <cell r="D686" t="str">
            <v>조</v>
          </cell>
          <cell r="E686">
            <v>200000</v>
          </cell>
          <cell r="F686">
            <v>0</v>
          </cell>
          <cell r="H686">
            <v>200000</v>
          </cell>
          <cell r="I686" t="str">
            <v>205</v>
          </cell>
          <cell r="J686">
            <v>205000</v>
          </cell>
          <cell r="K686" t="str">
            <v>319(1)</v>
          </cell>
          <cell r="L686">
            <v>0</v>
          </cell>
          <cell r="M686" t="str">
            <v/>
          </cell>
          <cell r="N686">
            <v>0</v>
          </cell>
          <cell r="O686" t="str">
            <v/>
          </cell>
          <cell r="Q686">
            <v>0</v>
          </cell>
          <cell r="R686" t="str">
            <v>5FD60529D114ACD0679B95D71DAB</v>
          </cell>
        </row>
        <row r="687">
          <cell r="A687" t="str">
            <v>핸드홀1000x1000x1500조</v>
          </cell>
          <cell r="B687" t="str">
            <v>핸드홀</v>
          </cell>
          <cell r="C687" t="str">
            <v>1000x1000x1500</v>
          </cell>
          <cell r="D687" t="str">
            <v>조</v>
          </cell>
          <cell r="E687">
            <v>390000</v>
          </cell>
          <cell r="F687">
            <v>0</v>
          </cell>
          <cell r="H687">
            <v>464000</v>
          </cell>
          <cell r="I687" t="str">
            <v>205</v>
          </cell>
          <cell r="J687">
            <v>390000</v>
          </cell>
          <cell r="K687" t="str">
            <v>319(1)</v>
          </cell>
          <cell r="L687">
            <v>0</v>
          </cell>
          <cell r="M687" t="str">
            <v/>
          </cell>
          <cell r="N687">
            <v>0</v>
          </cell>
          <cell r="O687" t="str">
            <v/>
          </cell>
          <cell r="Q687">
            <v>0</v>
          </cell>
          <cell r="R687" t="str">
            <v>5FD60529D114ACD0679B95D71DA4</v>
          </cell>
        </row>
        <row r="688">
          <cell r="A688" t="str">
            <v>핸드홀 뚜껑주철제 Φ648조</v>
          </cell>
          <cell r="B688" t="str">
            <v>핸드홀 뚜껑</v>
          </cell>
          <cell r="C688" t="str">
            <v>주철제 Φ648</v>
          </cell>
          <cell r="D688" t="str">
            <v>조</v>
          </cell>
          <cell r="E688">
            <v>330000</v>
          </cell>
          <cell r="F688">
            <v>0</v>
          </cell>
          <cell r="H688">
            <v>530000</v>
          </cell>
          <cell r="I688" t="str">
            <v>204</v>
          </cell>
          <cell r="J688">
            <v>330000</v>
          </cell>
          <cell r="K688" t="str">
            <v>326(1)</v>
          </cell>
          <cell r="L688">
            <v>0</v>
          </cell>
          <cell r="M688" t="str">
            <v/>
          </cell>
          <cell r="N688">
            <v>0</v>
          </cell>
          <cell r="O688" t="str">
            <v/>
          </cell>
          <cell r="Q688">
            <v>0</v>
          </cell>
          <cell r="R688" t="str">
            <v>5FD60522A214DD0068126F1A80C7</v>
          </cell>
        </row>
        <row r="689">
          <cell r="A689" t="str">
            <v>표지판경고표(토출중)EA</v>
          </cell>
          <cell r="B689" t="str">
            <v>표지판</v>
          </cell>
          <cell r="C689" t="str">
            <v>경고표(토출중)</v>
          </cell>
          <cell r="D689" t="str">
            <v>EA</v>
          </cell>
          <cell r="E689">
            <v>230000</v>
          </cell>
          <cell r="F689">
            <v>230000</v>
          </cell>
          <cell r="H689">
            <v>230000</v>
          </cell>
          <cell r="I689" t="str">
            <v>189</v>
          </cell>
          <cell r="J689">
            <v>420000</v>
          </cell>
          <cell r="K689" t="str">
            <v>371(1)</v>
          </cell>
          <cell r="L689">
            <v>0</v>
          </cell>
          <cell r="M689" t="str">
            <v/>
          </cell>
          <cell r="N689">
            <v>0</v>
          </cell>
          <cell r="O689" t="str">
            <v/>
          </cell>
          <cell r="Q689">
            <v>0</v>
          </cell>
          <cell r="R689" t="str">
            <v>5F1BC5D90D14C59067C1F146F3AE</v>
          </cell>
        </row>
        <row r="690">
          <cell r="A690" t="str">
            <v>중공기초500x700x800개소</v>
          </cell>
          <cell r="B690" t="str">
            <v>중공기초</v>
          </cell>
          <cell r="C690" t="str">
            <v>500x700x800</v>
          </cell>
          <cell r="D690" t="str">
            <v>개소</v>
          </cell>
          <cell r="E690">
            <v>236000</v>
          </cell>
          <cell r="F690">
            <v>0</v>
          </cell>
          <cell r="H690">
            <v>236000</v>
          </cell>
          <cell r="I690" t="str">
            <v>1226</v>
          </cell>
          <cell r="J690">
            <v>236000</v>
          </cell>
          <cell r="K690" t="str">
            <v>907(1)</v>
          </cell>
          <cell r="L690">
            <v>0</v>
          </cell>
          <cell r="M690" t="str">
            <v/>
          </cell>
          <cell r="N690">
            <v>0</v>
          </cell>
          <cell r="O690" t="str">
            <v/>
          </cell>
          <cell r="Q690">
            <v>0</v>
          </cell>
          <cell r="R690" t="str">
            <v>5FD60522A214DD0068126F1A80C6</v>
          </cell>
        </row>
        <row r="691">
          <cell r="A691" t="str">
            <v>특고압 개보수 EV-A,D(LBS)면</v>
          </cell>
          <cell r="B691" t="str">
            <v>특고압 개보수 EV-A,D(LBS)</v>
          </cell>
          <cell r="C691" t="str">
            <v/>
          </cell>
          <cell r="D691" t="str">
            <v>면</v>
          </cell>
          <cell r="E691">
            <v>7119549</v>
          </cell>
          <cell r="F691">
            <v>0</v>
          </cell>
          <cell r="H691">
            <v>7119549</v>
          </cell>
          <cell r="I691" t="str">
            <v>대신</v>
          </cell>
          <cell r="J691">
            <v>5322357</v>
          </cell>
          <cell r="K691" t="str">
            <v>청석</v>
          </cell>
          <cell r="L691">
            <v>5753954</v>
          </cell>
          <cell r="M691" t="str">
            <v>일산</v>
          </cell>
          <cell r="Q691">
            <v>0</v>
          </cell>
          <cell r="R691" t="str">
            <v>5FE0D53CC614B6D0611335F6645B</v>
          </cell>
        </row>
        <row r="692">
          <cell r="A692" t="str">
            <v>특고압 개보수 EV-B,E(MOF)면</v>
          </cell>
          <cell r="B692" t="str">
            <v>특고압 개보수 EV-B,E(MOF)</v>
          </cell>
          <cell r="C692" t="str">
            <v/>
          </cell>
          <cell r="D692" t="str">
            <v>면</v>
          </cell>
          <cell r="E692">
            <v>9306128</v>
          </cell>
          <cell r="F692">
            <v>0</v>
          </cell>
          <cell r="H692">
            <v>9306128</v>
          </cell>
          <cell r="I692" t="str">
            <v>대신</v>
          </cell>
          <cell r="J692">
            <v>4887235</v>
          </cell>
          <cell r="K692" t="str">
            <v>청석</v>
          </cell>
          <cell r="L692">
            <v>5281416</v>
          </cell>
          <cell r="M692" t="str">
            <v>일산</v>
          </cell>
          <cell r="Q692">
            <v>0</v>
          </cell>
          <cell r="R692" t="str">
            <v>5FE0D53CC614B6D0611335F66458</v>
          </cell>
        </row>
        <row r="693">
          <cell r="A693" t="str">
            <v>특고압 개보수 EV-C,F(CT)면</v>
          </cell>
          <cell r="B693" t="str">
            <v>특고압 개보수 EV-C,F(CT)</v>
          </cell>
          <cell r="C693" t="str">
            <v/>
          </cell>
          <cell r="D693" t="str">
            <v>면</v>
          </cell>
          <cell r="E693">
            <v>1867831</v>
          </cell>
          <cell r="F693">
            <v>0</v>
          </cell>
          <cell r="H693">
            <v>1867831</v>
          </cell>
          <cell r="I693" t="str">
            <v>대신</v>
          </cell>
          <cell r="J693">
            <v>2629221</v>
          </cell>
          <cell r="K693" t="str">
            <v>청석</v>
          </cell>
          <cell r="L693">
            <v>2818605</v>
          </cell>
          <cell r="M693" t="str">
            <v>일산</v>
          </cell>
          <cell r="Q693">
            <v>0</v>
          </cell>
          <cell r="R693" t="str">
            <v>5FE0D53CC614B6D0611335F66459</v>
          </cell>
        </row>
        <row r="694">
          <cell r="A694" t="str">
            <v>주변압기 TR-1OIL 1500kVA, 고효율면</v>
          </cell>
          <cell r="B694" t="str">
            <v>주변압기 TR-1</v>
          </cell>
          <cell r="C694" t="str">
            <v>OIL 1500kVA, 고효율</v>
          </cell>
          <cell r="D694" t="str">
            <v>면</v>
          </cell>
          <cell r="E694">
            <v>78766193</v>
          </cell>
          <cell r="F694">
            <v>0</v>
          </cell>
          <cell r="H694">
            <v>78766193</v>
          </cell>
          <cell r="I694" t="str">
            <v>대신</v>
          </cell>
          <cell r="J694">
            <v>92528296</v>
          </cell>
          <cell r="K694" t="str">
            <v>청석</v>
          </cell>
          <cell r="L694">
            <v>92298526</v>
          </cell>
          <cell r="M694" t="str">
            <v>일산</v>
          </cell>
          <cell r="Q694">
            <v>0</v>
          </cell>
          <cell r="R694" t="str">
            <v>5FE0D53CC614B6D0611335F6645E</v>
          </cell>
        </row>
        <row r="695">
          <cell r="A695" t="str">
            <v>주변압기 TR-2OIL 1500kVA, 고효율면</v>
          </cell>
          <cell r="B695" t="str">
            <v>주변압기 TR-2</v>
          </cell>
          <cell r="C695" t="str">
            <v>OIL 1500kVA, 고효율</v>
          </cell>
          <cell r="D695" t="str">
            <v>면</v>
          </cell>
          <cell r="E695">
            <v>78766193</v>
          </cell>
          <cell r="F695">
            <v>0</v>
          </cell>
          <cell r="H695">
            <v>78766193</v>
          </cell>
          <cell r="I695" t="str">
            <v>대신</v>
          </cell>
          <cell r="J695">
            <v>92528296</v>
          </cell>
          <cell r="K695" t="str">
            <v>청석</v>
          </cell>
          <cell r="L695">
            <v>92528296</v>
          </cell>
          <cell r="M695" t="str">
            <v>일산</v>
          </cell>
          <cell r="Q695">
            <v>0</v>
          </cell>
          <cell r="R695" t="str">
            <v>5FE0D53CC614B6D0611335F6645F</v>
          </cell>
        </row>
        <row r="696">
          <cell r="A696" t="str">
            <v>고압반 HV-M1800Wx2000Dx2350H면</v>
          </cell>
          <cell r="B696" t="str">
            <v>고압반 HV-M1</v>
          </cell>
          <cell r="C696" t="str">
            <v>800Wx2000Dx2350H</v>
          </cell>
          <cell r="D696" t="str">
            <v>면</v>
          </cell>
          <cell r="E696">
            <v>34983943</v>
          </cell>
          <cell r="F696">
            <v>0</v>
          </cell>
          <cell r="H696">
            <v>34983943</v>
          </cell>
          <cell r="I696" t="str">
            <v>대신</v>
          </cell>
          <cell r="J696">
            <v>42793407</v>
          </cell>
          <cell r="K696" t="str">
            <v>청석</v>
          </cell>
          <cell r="L696">
            <v>45810745</v>
          </cell>
          <cell r="M696" t="str">
            <v>일산</v>
          </cell>
          <cell r="Q696">
            <v>0</v>
          </cell>
          <cell r="R696" t="str">
            <v>5FE0D53CC614B6D0611335F6645C</v>
          </cell>
        </row>
        <row r="697">
          <cell r="A697" t="str">
            <v>고압반 HV-M2800Wx2000Dx2350H면</v>
          </cell>
          <cell r="B697" t="str">
            <v>고압반 HV-M2</v>
          </cell>
          <cell r="C697" t="str">
            <v>800Wx2000Dx2350H</v>
          </cell>
          <cell r="D697" t="str">
            <v>면</v>
          </cell>
          <cell r="E697">
            <v>34983943</v>
          </cell>
          <cell r="F697">
            <v>0</v>
          </cell>
          <cell r="H697">
            <v>34983943</v>
          </cell>
          <cell r="I697" t="str">
            <v>대신</v>
          </cell>
          <cell r="J697">
            <v>42793407</v>
          </cell>
          <cell r="K697" t="str">
            <v>청석</v>
          </cell>
          <cell r="L697">
            <v>45810745</v>
          </cell>
          <cell r="M697" t="str">
            <v>일산</v>
          </cell>
          <cell r="Q697">
            <v>0</v>
          </cell>
          <cell r="R697" t="str">
            <v>5FE0D53CC614B6D0611335F6645D</v>
          </cell>
        </row>
        <row r="698">
          <cell r="A698" t="str">
            <v>고압기동반 HV-1800Wx2000Dx2350H면</v>
          </cell>
          <cell r="B698" t="str">
            <v>고압기동반 HV-1</v>
          </cell>
          <cell r="C698" t="str">
            <v>800Wx2000Dx2350H</v>
          </cell>
          <cell r="D698" t="str">
            <v>면</v>
          </cell>
          <cell r="E698">
            <v>41696872</v>
          </cell>
          <cell r="F698">
            <v>0</v>
          </cell>
          <cell r="H698">
            <v>41696872</v>
          </cell>
          <cell r="I698" t="str">
            <v>대신</v>
          </cell>
          <cell r="J698">
            <v>42320543</v>
          </cell>
          <cell r="K698" t="str">
            <v>청석</v>
          </cell>
          <cell r="L698">
            <v>45322236</v>
          </cell>
          <cell r="M698" t="str">
            <v>일산</v>
          </cell>
          <cell r="Q698">
            <v>0</v>
          </cell>
          <cell r="R698" t="str">
            <v>5FE0D53CC614B6D0611335F66452</v>
          </cell>
        </row>
        <row r="699">
          <cell r="A699" t="str">
            <v>고압기동반 HV-2800Wx2000Dx2350H면</v>
          </cell>
          <cell r="B699" t="str">
            <v>고압기동반 HV-2</v>
          </cell>
          <cell r="C699" t="str">
            <v>800Wx2000Dx2350H</v>
          </cell>
          <cell r="D699" t="str">
            <v>면</v>
          </cell>
          <cell r="E699">
            <v>39896950</v>
          </cell>
          <cell r="F699">
            <v>0</v>
          </cell>
          <cell r="H699">
            <v>39896950</v>
          </cell>
          <cell r="I699" t="str">
            <v>대신</v>
          </cell>
          <cell r="J699">
            <v>39171112</v>
          </cell>
          <cell r="K699" t="str">
            <v>청석</v>
          </cell>
          <cell r="L699">
            <v>41977478</v>
          </cell>
          <cell r="M699" t="str">
            <v>일산</v>
          </cell>
          <cell r="Q699">
            <v>0</v>
          </cell>
          <cell r="R699" t="str">
            <v>5FE0D53CC614B6D0611335F66453</v>
          </cell>
        </row>
        <row r="700">
          <cell r="A700" t="str">
            <v>고압기동반 HV-3800Wx2000Dx2350H면</v>
          </cell>
          <cell r="B700" t="str">
            <v>고압기동반 HV-3</v>
          </cell>
          <cell r="C700" t="str">
            <v>800Wx2000Dx2350H</v>
          </cell>
          <cell r="D700" t="str">
            <v>면</v>
          </cell>
          <cell r="E700">
            <v>39896950</v>
          </cell>
          <cell r="F700">
            <v>0</v>
          </cell>
          <cell r="H700">
            <v>39896950</v>
          </cell>
          <cell r="I700" t="str">
            <v>대신</v>
          </cell>
          <cell r="J700">
            <v>39171112</v>
          </cell>
          <cell r="K700" t="str">
            <v>청석</v>
          </cell>
          <cell r="L700">
            <v>41977478</v>
          </cell>
          <cell r="M700" t="str">
            <v>일산</v>
          </cell>
          <cell r="Q700">
            <v>0</v>
          </cell>
          <cell r="R700" t="str">
            <v>5FE0D53CC614B6D0611335F66561</v>
          </cell>
        </row>
        <row r="701">
          <cell r="A701" t="str">
            <v>고압기동반 HV-4800Wx2000Dx2350H면</v>
          </cell>
          <cell r="B701" t="str">
            <v>고압기동반 HV-4</v>
          </cell>
          <cell r="C701" t="str">
            <v>800Wx2000Dx2350H</v>
          </cell>
          <cell r="D701" t="str">
            <v>면</v>
          </cell>
          <cell r="E701">
            <v>38068738</v>
          </cell>
          <cell r="F701">
            <v>0</v>
          </cell>
          <cell r="H701">
            <v>38068738</v>
          </cell>
          <cell r="I701" t="str">
            <v>대신</v>
          </cell>
          <cell r="J701">
            <v>37456056</v>
          </cell>
          <cell r="K701" t="str">
            <v>청석</v>
          </cell>
          <cell r="L701">
            <v>40060744</v>
          </cell>
          <cell r="M701" t="str">
            <v>일산</v>
          </cell>
          <cell r="Q701">
            <v>0</v>
          </cell>
          <cell r="R701" t="str">
            <v>5FE0D53CC614B6D0611335F66560</v>
          </cell>
        </row>
        <row r="702">
          <cell r="A702" t="str">
            <v>2차변압기 TR-3MOLD 100kVA, 고효율면</v>
          </cell>
          <cell r="B702" t="str">
            <v>2차변압기 TR-3</v>
          </cell>
          <cell r="C702" t="str">
            <v>MOLD 100kVA, 고효율</v>
          </cell>
          <cell r="D702" t="str">
            <v>면</v>
          </cell>
          <cell r="E702">
            <v>25263867</v>
          </cell>
          <cell r="F702">
            <v>0</v>
          </cell>
          <cell r="H702">
            <v>25263867</v>
          </cell>
          <cell r="I702" t="str">
            <v>대신</v>
          </cell>
          <cell r="J702">
            <v>19989436</v>
          </cell>
          <cell r="K702" t="str">
            <v>청석</v>
          </cell>
          <cell r="L702">
            <v>21208378</v>
          </cell>
          <cell r="M702" t="str">
            <v>일산</v>
          </cell>
          <cell r="Q702">
            <v>0</v>
          </cell>
          <cell r="R702" t="str">
            <v>5FE0D53CC614B6D0611335F66563</v>
          </cell>
        </row>
        <row r="703">
          <cell r="A703" t="str">
            <v>저압기동반 LV-1 (ATS, MCCB)800Wx2000Dx2350H면</v>
          </cell>
          <cell r="B703" t="str">
            <v>저압기동반 LV-1 (ATS, MCCB)</v>
          </cell>
          <cell r="C703" t="str">
            <v>800Wx2000Dx2350H</v>
          </cell>
          <cell r="D703" t="str">
            <v>면</v>
          </cell>
          <cell r="E703">
            <v>28852297</v>
          </cell>
          <cell r="F703">
            <v>0</v>
          </cell>
          <cell r="H703">
            <v>28852297</v>
          </cell>
          <cell r="I703" t="str">
            <v>대신</v>
          </cell>
          <cell r="J703">
            <v>20382243</v>
          </cell>
          <cell r="K703" t="str">
            <v>청석</v>
          </cell>
          <cell r="L703">
            <v>21208378</v>
          </cell>
          <cell r="M703" t="str">
            <v>일산</v>
          </cell>
          <cell r="Q703">
            <v>0</v>
          </cell>
          <cell r="R703" t="str">
            <v>5FE0D53CC614B6D0611335F66562</v>
          </cell>
        </row>
        <row r="704">
          <cell r="A704" t="str">
            <v>LCP 지배수펌프면</v>
          </cell>
          <cell r="B704" t="str">
            <v>LCP 지배수펌프</v>
          </cell>
          <cell r="C704" t="str">
            <v/>
          </cell>
          <cell r="D704" t="str">
            <v>면</v>
          </cell>
          <cell r="E704">
            <v>1660171</v>
          </cell>
          <cell r="F704">
            <v>0</v>
          </cell>
          <cell r="H704">
            <v>1660171</v>
          </cell>
          <cell r="I704" t="str">
            <v>대신</v>
          </cell>
          <cell r="J704">
            <v>3981267</v>
          </cell>
          <cell r="K704" t="str">
            <v>청석</v>
          </cell>
          <cell r="L704">
            <v>4135021</v>
          </cell>
          <cell r="M704" t="str">
            <v>일산</v>
          </cell>
          <cell r="Q704">
            <v>0</v>
          </cell>
          <cell r="R704" t="str">
            <v>5FE0D53CC614B6D0611335F66565</v>
          </cell>
        </row>
        <row r="705">
          <cell r="A705" t="str">
            <v>LOP-105면</v>
          </cell>
          <cell r="B705" t="str">
            <v>LOP-105</v>
          </cell>
          <cell r="C705" t="str">
            <v/>
          </cell>
          <cell r="D705" t="str">
            <v>면</v>
          </cell>
          <cell r="E705">
            <v>999022</v>
          </cell>
          <cell r="F705">
            <v>0</v>
          </cell>
          <cell r="H705">
            <v>999022</v>
          </cell>
          <cell r="I705" t="str">
            <v>대신</v>
          </cell>
          <cell r="J705">
            <v>1404383</v>
          </cell>
          <cell r="K705" t="str">
            <v>청석</v>
          </cell>
          <cell r="L705">
            <v>1462101</v>
          </cell>
          <cell r="M705" t="str">
            <v>일산</v>
          </cell>
          <cell r="Q705">
            <v>0</v>
          </cell>
          <cell r="R705" t="str">
            <v>5FE0D53CC614B6D0611335F66564</v>
          </cell>
        </row>
        <row r="706">
          <cell r="A706" t="str">
            <v>LOP-109면</v>
          </cell>
          <cell r="B706" t="str">
            <v>LOP-109</v>
          </cell>
          <cell r="C706" t="str">
            <v/>
          </cell>
          <cell r="D706" t="str">
            <v>면</v>
          </cell>
          <cell r="E706">
            <v>999022</v>
          </cell>
          <cell r="F706">
            <v>0</v>
          </cell>
          <cell r="H706">
            <v>999022</v>
          </cell>
          <cell r="I706" t="str">
            <v>대신</v>
          </cell>
          <cell r="J706">
            <v>1404383</v>
          </cell>
          <cell r="K706" t="str">
            <v>청석</v>
          </cell>
          <cell r="L706">
            <v>1462101</v>
          </cell>
          <cell r="M706" t="str">
            <v>일산</v>
          </cell>
          <cell r="Q706">
            <v>0</v>
          </cell>
          <cell r="R706" t="str">
            <v>5FE0D53CC614B6D0611335F66567</v>
          </cell>
        </row>
        <row r="707">
          <cell r="A707" t="str">
            <v>LOP-103면</v>
          </cell>
          <cell r="B707" t="str">
            <v>LOP-103</v>
          </cell>
          <cell r="C707" t="str">
            <v/>
          </cell>
          <cell r="D707" t="str">
            <v>면</v>
          </cell>
          <cell r="E707">
            <v>788242</v>
          </cell>
          <cell r="F707">
            <v>0</v>
          </cell>
          <cell r="H707">
            <v>788242</v>
          </cell>
          <cell r="I707" t="str">
            <v>대신</v>
          </cell>
          <cell r="J707">
            <v>1321145</v>
          </cell>
          <cell r="K707" t="str">
            <v>청석</v>
          </cell>
          <cell r="L707">
            <v>1374572</v>
          </cell>
          <cell r="M707" t="str">
            <v>일산</v>
          </cell>
          <cell r="Q707">
            <v>0</v>
          </cell>
          <cell r="R707" t="str">
            <v>5FE0D53CC614B6D0611335F66566</v>
          </cell>
        </row>
        <row r="708">
          <cell r="A708" t="str">
            <v>WHM(계량기함)면</v>
          </cell>
          <cell r="B708" t="str">
            <v>WHM(계량기함)</v>
          </cell>
          <cell r="C708" t="str">
            <v/>
          </cell>
          <cell r="D708" t="str">
            <v>면</v>
          </cell>
          <cell r="E708">
            <v>1725328</v>
          </cell>
          <cell r="F708">
            <v>0</v>
          </cell>
          <cell r="H708">
            <v>1725328</v>
          </cell>
          <cell r="I708" t="str">
            <v>대신</v>
          </cell>
          <cell r="J708">
            <v>1534822</v>
          </cell>
          <cell r="K708" t="str">
            <v>청석</v>
          </cell>
          <cell r="L708">
            <v>1644676</v>
          </cell>
          <cell r="M708" t="str">
            <v>일산</v>
          </cell>
          <cell r="Q708">
            <v>0</v>
          </cell>
          <cell r="R708" t="str">
            <v>5FE0D53CC614B6D0611335F66569</v>
          </cell>
        </row>
        <row r="709">
          <cell r="A709" t="str">
            <v>PCB검사비면</v>
          </cell>
          <cell r="B709" t="str">
            <v>PCB검사비</v>
          </cell>
          <cell r="C709" t="str">
            <v/>
          </cell>
          <cell r="D709" t="str">
            <v>면</v>
          </cell>
          <cell r="E709">
            <v>6600000</v>
          </cell>
          <cell r="F709">
            <v>0</v>
          </cell>
          <cell r="H709">
            <v>6600000</v>
          </cell>
          <cell r="I709" t="str">
            <v>대신</v>
          </cell>
          <cell r="J709">
            <v>4716955</v>
          </cell>
          <cell r="K709" t="str">
            <v>청석</v>
          </cell>
          <cell r="L709">
            <v>4892250</v>
          </cell>
          <cell r="M709" t="str">
            <v>일산</v>
          </cell>
          <cell r="Q709">
            <v>0</v>
          </cell>
          <cell r="R709" t="str">
            <v>5FE0D53CC614B6D0611335F66568</v>
          </cell>
        </row>
        <row r="710">
          <cell r="A710" t="str">
            <v>철거 및 고재처리비식</v>
          </cell>
          <cell r="B710" t="str">
            <v>철거 및 고재처리비</v>
          </cell>
          <cell r="C710" t="str">
            <v/>
          </cell>
          <cell r="D710" t="str">
            <v>식</v>
          </cell>
          <cell r="E710">
            <v>9469631</v>
          </cell>
          <cell r="F710">
            <v>0</v>
          </cell>
          <cell r="H710">
            <v>9469631</v>
          </cell>
          <cell r="I710" t="str">
            <v>대신</v>
          </cell>
          <cell r="J710">
            <v>17477333</v>
          </cell>
          <cell r="K710" t="str">
            <v>청석</v>
          </cell>
          <cell r="L710">
            <v>17736069</v>
          </cell>
          <cell r="M710" t="str">
            <v>일산</v>
          </cell>
          <cell r="Q710">
            <v>0</v>
          </cell>
          <cell r="R710" t="str">
            <v>5FE0D53CC614B6D0611335F66608</v>
          </cell>
        </row>
        <row r="711">
          <cell r="A711" t="str">
            <v>조달수수료(수배전반)1억*1.07%+초과분*0.76%식</v>
          </cell>
          <cell r="B711" t="str">
            <v>조달수수료(수배전반)</v>
          </cell>
          <cell r="C711" t="str">
            <v>1억*1.07%+초과분*0.76%</v>
          </cell>
          <cell r="D711" t="str">
            <v>식</v>
          </cell>
          <cell r="E711">
            <v>4490037</v>
          </cell>
          <cell r="F711">
            <v>0</v>
          </cell>
          <cell r="H711">
            <v>4490037</v>
          </cell>
          <cell r="I711" t="str">
            <v/>
          </cell>
          <cell r="J711">
            <v>0</v>
          </cell>
          <cell r="K711" t="str">
            <v/>
          </cell>
          <cell r="L711">
            <v>0</v>
          </cell>
          <cell r="M711" t="str">
            <v/>
          </cell>
          <cell r="N711">
            <v>0</v>
          </cell>
          <cell r="O711" t="str">
            <v/>
          </cell>
          <cell r="Q711">
            <v>0</v>
          </cell>
          <cell r="R711" t="str">
            <v>5FE0D53977143BC062B24BF16CE7</v>
          </cell>
        </row>
        <row r="712">
          <cell r="A712" t="str">
            <v>부가가치세(수배전반)(구매 및 설치비) x 10%식</v>
          </cell>
          <cell r="B712" t="str">
            <v>부가가치세(수배전반)</v>
          </cell>
          <cell r="C712" t="str">
            <v>(구매 및 설치비) x 10%</v>
          </cell>
          <cell r="D712" t="str">
            <v>식</v>
          </cell>
          <cell r="E712">
            <v>50000438</v>
          </cell>
          <cell r="F712">
            <v>0</v>
          </cell>
          <cell r="H712">
            <v>50000438</v>
          </cell>
          <cell r="I712" t="str">
            <v/>
          </cell>
          <cell r="J712">
            <v>0</v>
          </cell>
          <cell r="K712" t="str">
            <v/>
          </cell>
          <cell r="L712">
            <v>0</v>
          </cell>
          <cell r="M712" t="str">
            <v/>
          </cell>
          <cell r="N712">
            <v>0</v>
          </cell>
          <cell r="O712" t="str">
            <v/>
          </cell>
          <cell r="Q712">
            <v>0</v>
          </cell>
          <cell r="R712" t="str">
            <v>5FE0D53977143BC06344382155CE</v>
          </cell>
        </row>
        <row r="713">
          <cell r="A713" t="str">
            <v>감시제어장치LED 55"EA</v>
          </cell>
          <cell r="B713" t="str">
            <v>감시제어장치</v>
          </cell>
          <cell r="C713" t="str">
            <v>LED 55"</v>
          </cell>
          <cell r="D713" t="str">
            <v>EA</v>
          </cell>
          <cell r="E713">
            <v>4670000</v>
          </cell>
          <cell r="F713">
            <v>0</v>
          </cell>
          <cell r="H713">
            <v>4670000</v>
          </cell>
          <cell r="I713" t="str">
            <v>종성</v>
          </cell>
          <cell r="J713">
            <v>4670000</v>
          </cell>
          <cell r="K713" t="str">
            <v>텔레콤</v>
          </cell>
          <cell r="L713">
            <v>4670000</v>
          </cell>
          <cell r="M713" t="str">
            <v>디스</v>
          </cell>
          <cell r="N713">
            <v>0</v>
          </cell>
          <cell r="O713" t="str">
            <v/>
          </cell>
          <cell r="Q713">
            <v>0</v>
          </cell>
          <cell r="R713" t="str">
            <v>5FF145291C148EA06D3B1CFE43F9</v>
          </cell>
        </row>
        <row r="714">
          <cell r="A714" t="str">
            <v>TV 브라켓벽부형EA</v>
          </cell>
          <cell r="B714" t="str">
            <v>TV 브라켓</v>
          </cell>
          <cell r="C714" t="str">
            <v>벽부형</v>
          </cell>
          <cell r="D714" t="str">
            <v>EA</v>
          </cell>
          <cell r="E714">
            <v>550000</v>
          </cell>
          <cell r="F714">
            <v>0</v>
          </cell>
          <cell r="H714">
            <v>550000</v>
          </cell>
          <cell r="I714" t="str">
            <v>종성</v>
          </cell>
          <cell r="J714">
            <v>570000</v>
          </cell>
          <cell r="K714" t="str">
            <v>텔레콤</v>
          </cell>
          <cell r="L714">
            <v>600000</v>
          </cell>
          <cell r="M714" t="str">
            <v>디스</v>
          </cell>
          <cell r="N714">
            <v>0</v>
          </cell>
          <cell r="O714" t="str">
            <v/>
          </cell>
          <cell r="Q714">
            <v>0</v>
          </cell>
          <cell r="R714" t="str">
            <v>5FF145291C148EA06D3B1CFE43FE</v>
          </cell>
        </row>
        <row r="715">
          <cell r="A715" t="str">
            <v>세트앙카3/8",STSEA</v>
          </cell>
          <cell r="B715" t="str">
            <v>세트앙카</v>
          </cell>
          <cell r="C715" t="str">
            <v>3/8",STS</v>
          </cell>
          <cell r="D715" t="str">
            <v>EA</v>
          </cell>
          <cell r="E715">
            <v>610</v>
          </cell>
          <cell r="F715">
            <v>0</v>
          </cell>
          <cell r="H715">
            <v>610</v>
          </cell>
          <cell r="I715" t="str">
            <v>종성</v>
          </cell>
          <cell r="J715">
            <v>610</v>
          </cell>
          <cell r="K715" t="str">
            <v>텔레콤</v>
          </cell>
          <cell r="L715">
            <v>610</v>
          </cell>
          <cell r="M715" t="str">
            <v>디스</v>
          </cell>
          <cell r="N715">
            <v>0</v>
          </cell>
          <cell r="O715" t="str">
            <v/>
          </cell>
          <cell r="Q715">
            <v>0</v>
          </cell>
          <cell r="R715" t="str">
            <v>5FF145291C148EA06D3B1CFE43FF</v>
          </cell>
        </row>
        <row r="716">
          <cell r="A716" t="str">
            <v>감시제어PCCore i7 , 3.4GHzEA</v>
          </cell>
          <cell r="B716" t="str">
            <v>감시제어PC</v>
          </cell>
          <cell r="C716" t="str">
            <v>Core i7 , 3.4GHz</v>
          </cell>
          <cell r="D716" t="str">
            <v>EA</v>
          </cell>
          <cell r="E716">
            <v>1760000</v>
          </cell>
          <cell r="F716">
            <v>0</v>
          </cell>
          <cell r="H716">
            <v>1760000</v>
          </cell>
          <cell r="I716" t="str">
            <v>종성</v>
          </cell>
          <cell r="J716">
            <v>1760000</v>
          </cell>
          <cell r="K716" t="str">
            <v>텔레콤</v>
          </cell>
          <cell r="L716">
            <v>1760000</v>
          </cell>
          <cell r="M716" t="str">
            <v>디스</v>
          </cell>
          <cell r="N716">
            <v>0</v>
          </cell>
          <cell r="O716" t="str">
            <v/>
          </cell>
          <cell r="Q716">
            <v>0</v>
          </cell>
          <cell r="R716" t="str">
            <v>5FF145291C148EA06D3B1CFE43FC</v>
          </cell>
        </row>
        <row r="717">
          <cell r="A717" t="str">
            <v>감시제어MONITORLED23"이상EA</v>
          </cell>
          <cell r="B717" t="str">
            <v>감시제어MONITOR</v>
          </cell>
          <cell r="C717" t="str">
            <v>LED23"이상</v>
          </cell>
          <cell r="D717" t="str">
            <v>EA</v>
          </cell>
          <cell r="E717">
            <v>300000</v>
          </cell>
          <cell r="F717">
            <v>0</v>
          </cell>
          <cell r="H717">
            <v>300000</v>
          </cell>
          <cell r="I717" t="str">
            <v>종성</v>
          </cell>
          <cell r="J717">
            <v>300000</v>
          </cell>
          <cell r="K717" t="str">
            <v>텔레콤</v>
          </cell>
          <cell r="L717">
            <v>300000</v>
          </cell>
          <cell r="M717" t="str">
            <v>디스</v>
          </cell>
          <cell r="N717">
            <v>0</v>
          </cell>
          <cell r="O717" t="str">
            <v/>
          </cell>
          <cell r="Q717">
            <v>0</v>
          </cell>
          <cell r="R717" t="str">
            <v>5FF145291C148EA06D3B1CFE43FD</v>
          </cell>
        </row>
        <row r="718">
          <cell r="A718" t="str">
            <v>SOFTWARE PACKAGEUNLIMITEDEA</v>
          </cell>
          <cell r="B718" t="str">
            <v>SOFTWARE PACKAGE</v>
          </cell>
          <cell r="C718" t="str">
            <v>UNLIMITED</v>
          </cell>
          <cell r="D718" t="str">
            <v>EA</v>
          </cell>
          <cell r="E718">
            <v>9000000</v>
          </cell>
          <cell r="F718">
            <v>0</v>
          </cell>
          <cell r="H718">
            <v>9000000</v>
          </cell>
          <cell r="I718" t="str">
            <v>종성</v>
          </cell>
          <cell r="J718">
            <v>9000000</v>
          </cell>
          <cell r="K718" t="str">
            <v>텔레콤</v>
          </cell>
          <cell r="L718">
            <v>9000000</v>
          </cell>
          <cell r="M718" t="str">
            <v>디스</v>
          </cell>
          <cell r="N718">
            <v>0</v>
          </cell>
          <cell r="O718" t="str">
            <v/>
          </cell>
          <cell r="Q718">
            <v>0</v>
          </cell>
          <cell r="R718" t="str">
            <v>5FF145291C148EA06D3B1CFE43F2</v>
          </cell>
        </row>
        <row r="719">
          <cell r="A719" t="str">
            <v>수위계판넬수위표시, 제작면</v>
          </cell>
          <cell r="B719" t="str">
            <v>수위계판넬</v>
          </cell>
          <cell r="C719" t="str">
            <v>수위표시, 제작</v>
          </cell>
          <cell r="D719" t="str">
            <v>면</v>
          </cell>
          <cell r="E719">
            <v>1200000</v>
          </cell>
          <cell r="F719">
            <v>0</v>
          </cell>
          <cell r="H719">
            <v>1200000</v>
          </cell>
          <cell r="I719" t="str">
            <v>종성</v>
          </cell>
          <cell r="J719">
            <v>1500000</v>
          </cell>
          <cell r="K719" t="str">
            <v>텔레콤</v>
          </cell>
          <cell r="L719">
            <v>1350000</v>
          </cell>
          <cell r="M719" t="str">
            <v>디스</v>
          </cell>
          <cell r="N719">
            <v>0</v>
          </cell>
          <cell r="O719" t="str">
            <v/>
          </cell>
          <cell r="Q719">
            <v>0</v>
          </cell>
          <cell r="R719" t="str">
            <v>5FF145291C148EA06D3B1CFE43F3</v>
          </cell>
        </row>
        <row r="720">
          <cell r="A720" t="str">
            <v>콘솔데스크제작EA</v>
          </cell>
          <cell r="B720" t="str">
            <v>콘솔데스크</v>
          </cell>
          <cell r="C720" t="str">
            <v>제작</v>
          </cell>
          <cell r="D720" t="str">
            <v>EA</v>
          </cell>
          <cell r="E720">
            <v>1200000</v>
          </cell>
          <cell r="F720">
            <v>0</v>
          </cell>
          <cell r="H720">
            <v>1200000</v>
          </cell>
          <cell r="I720" t="str">
            <v>종성</v>
          </cell>
          <cell r="J720">
            <v>1500000</v>
          </cell>
          <cell r="K720" t="str">
            <v>텔레콤</v>
          </cell>
          <cell r="L720">
            <v>1200000</v>
          </cell>
          <cell r="M720" t="str">
            <v>디스</v>
          </cell>
          <cell r="N720">
            <v>0</v>
          </cell>
          <cell r="O720" t="str">
            <v/>
          </cell>
          <cell r="Q720">
            <v>0</v>
          </cell>
          <cell r="R720" t="str">
            <v>5FF145291C148EA06D3B1CFE42D4</v>
          </cell>
        </row>
        <row r="721">
          <cell r="A721" t="str">
            <v>의자아래,위,앞,뒤EA</v>
          </cell>
          <cell r="B721" t="str">
            <v>의자</v>
          </cell>
          <cell r="C721" t="str">
            <v>아래,위,앞,뒤</v>
          </cell>
          <cell r="D721" t="str">
            <v>EA</v>
          </cell>
          <cell r="E721">
            <v>320000</v>
          </cell>
          <cell r="F721">
            <v>0</v>
          </cell>
          <cell r="H721">
            <v>320000</v>
          </cell>
          <cell r="I721" t="str">
            <v>종성</v>
          </cell>
          <cell r="J721">
            <v>330000</v>
          </cell>
          <cell r="K721" t="str">
            <v>텔레콤</v>
          </cell>
          <cell r="L721">
            <v>320000</v>
          </cell>
          <cell r="M721" t="str">
            <v>디스</v>
          </cell>
          <cell r="N721">
            <v>0</v>
          </cell>
          <cell r="O721" t="str">
            <v/>
          </cell>
          <cell r="Q721">
            <v>0</v>
          </cell>
          <cell r="R721" t="str">
            <v>5FF145291C148EA06D3B1CFE42D5</v>
          </cell>
        </row>
        <row r="722">
          <cell r="A722" t="str">
            <v>CABLEUTP 4PRM</v>
          </cell>
          <cell r="B722" t="str">
            <v>CABLE</v>
          </cell>
          <cell r="C722" t="str">
            <v>UTP 4PR</v>
          </cell>
          <cell r="D722" t="str">
            <v>M</v>
          </cell>
          <cell r="E722">
            <v>470</v>
          </cell>
          <cell r="F722">
            <v>0</v>
          </cell>
          <cell r="H722">
            <v>470</v>
          </cell>
          <cell r="I722" t="str">
            <v>종성</v>
          </cell>
          <cell r="J722">
            <v>470</v>
          </cell>
          <cell r="K722" t="str">
            <v>텔레콤</v>
          </cell>
          <cell r="L722">
            <v>470</v>
          </cell>
          <cell r="M722" t="str">
            <v>디스</v>
          </cell>
          <cell r="N722">
            <v>0</v>
          </cell>
          <cell r="O722" t="str">
            <v/>
          </cell>
          <cell r="Q722">
            <v>0</v>
          </cell>
          <cell r="R722" t="str">
            <v>5FF145291C148EA06D3B1CFE42D6</v>
          </cell>
        </row>
        <row r="723">
          <cell r="A723" t="str">
            <v>CABLERGBM</v>
          </cell>
          <cell r="B723" t="str">
            <v>CABLE</v>
          </cell>
          <cell r="C723" t="str">
            <v>RGB</v>
          </cell>
          <cell r="D723" t="str">
            <v>M</v>
          </cell>
          <cell r="E723">
            <v>15500</v>
          </cell>
          <cell r="F723">
            <v>0</v>
          </cell>
          <cell r="H723">
            <v>15500</v>
          </cell>
          <cell r="I723" t="str">
            <v>종성</v>
          </cell>
          <cell r="J723">
            <v>15500</v>
          </cell>
          <cell r="K723" t="str">
            <v>텔레콤</v>
          </cell>
          <cell r="L723">
            <v>19000</v>
          </cell>
          <cell r="M723" t="str">
            <v>디스</v>
          </cell>
          <cell r="N723">
            <v>0</v>
          </cell>
          <cell r="O723" t="str">
            <v/>
          </cell>
          <cell r="Q723">
            <v>0</v>
          </cell>
          <cell r="R723" t="str">
            <v>5FF145291C148EA06D3B1CFE42D7</v>
          </cell>
        </row>
        <row r="724">
          <cell r="A724" t="str">
            <v>CABLE스피커M</v>
          </cell>
          <cell r="B724" t="str">
            <v>CABLE</v>
          </cell>
          <cell r="C724" t="str">
            <v>스피커</v>
          </cell>
          <cell r="D724" t="str">
            <v>M</v>
          </cell>
          <cell r="E724">
            <v>13800</v>
          </cell>
          <cell r="F724">
            <v>0</v>
          </cell>
          <cell r="H724">
            <v>13800</v>
          </cell>
          <cell r="I724" t="str">
            <v>종성</v>
          </cell>
          <cell r="J724">
            <v>13800</v>
          </cell>
          <cell r="K724" t="str">
            <v>텔레콤</v>
          </cell>
          <cell r="L724">
            <v>13800</v>
          </cell>
          <cell r="M724" t="str">
            <v>디스</v>
          </cell>
          <cell r="N724">
            <v>0</v>
          </cell>
          <cell r="O724" t="str">
            <v/>
          </cell>
          <cell r="Q724">
            <v>0</v>
          </cell>
          <cell r="R724" t="str">
            <v>5FF145291C148EA06D3B1CFE42D0</v>
          </cell>
        </row>
        <row r="725">
          <cell r="A725" t="str">
            <v>BNC CONNECTOR5CEA</v>
          </cell>
          <cell r="B725" t="str">
            <v>BNC CONNECTOR</v>
          </cell>
          <cell r="C725" t="str">
            <v>5C</v>
          </cell>
          <cell r="D725" t="str">
            <v>EA</v>
          </cell>
          <cell r="E725">
            <v>2300</v>
          </cell>
          <cell r="F725">
            <v>0</v>
          </cell>
          <cell r="H725">
            <v>2300</v>
          </cell>
          <cell r="I725" t="str">
            <v>종성</v>
          </cell>
          <cell r="J725">
            <v>2500</v>
          </cell>
          <cell r="K725" t="str">
            <v>텔레콤</v>
          </cell>
          <cell r="L725">
            <v>2500</v>
          </cell>
          <cell r="M725" t="str">
            <v>디스</v>
          </cell>
          <cell r="N725">
            <v>0</v>
          </cell>
          <cell r="O725" t="str">
            <v/>
          </cell>
          <cell r="Q725">
            <v>0</v>
          </cell>
          <cell r="R725" t="str">
            <v>5FF145291C148EA06D3B1CFE42D1</v>
          </cell>
        </row>
        <row r="726">
          <cell r="A726" t="str">
            <v>PLC CPU4096점EA</v>
          </cell>
          <cell r="B726" t="str">
            <v>PLC CPU</v>
          </cell>
          <cell r="C726" t="str">
            <v>4096점</v>
          </cell>
          <cell r="D726" t="str">
            <v>EA</v>
          </cell>
          <cell r="E726">
            <v>3439000</v>
          </cell>
          <cell r="F726">
            <v>0</v>
          </cell>
          <cell r="H726">
            <v>3439000</v>
          </cell>
          <cell r="I726" t="str">
            <v>종성</v>
          </cell>
          <cell r="J726">
            <v>3439000</v>
          </cell>
          <cell r="K726" t="str">
            <v>텔레콤</v>
          </cell>
          <cell r="L726">
            <v>3439000</v>
          </cell>
          <cell r="M726" t="str">
            <v>디스</v>
          </cell>
          <cell r="N726">
            <v>0</v>
          </cell>
          <cell r="O726" t="str">
            <v/>
          </cell>
          <cell r="Q726">
            <v>0</v>
          </cell>
          <cell r="R726" t="str">
            <v>5FF145291C148EA06D3B1CFE42D2</v>
          </cell>
        </row>
        <row r="727">
          <cell r="A727" t="str">
            <v>PLC P/S MODULE입력 AC220VEA</v>
          </cell>
          <cell r="B727" t="str">
            <v>PLC P/S MODULE</v>
          </cell>
          <cell r="C727" t="str">
            <v>입력 AC220V</v>
          </cell>
          <cell r="D727" t="str">
            <v>EA</v>
          </cell>
          <cell r="E727">
            <v>309000</v>
          </cell>
          <cell r="F727">
            <v>0</v>
          </cell>
          <cell r="H727">
            <v>309000</v>
          </cell>
          <cell r="I727" t="str">
            <v>종성</v>
          </cell>
          <cell r="J727">
            <v>309000</v>
          </cell>
          <cell r="K727" t="str">
            <v>텔레콤</v>
          </cell>
          <cell r="L727">
            <v>309000</v>
          </cell>
          <cell r="M727" t="str">
            <v>디스</v>
          </cell>
          <cell r="N727">
            <v>0</v>
          </cell>
          <cell r="O727" t="str">
            <v/>
          </cell>
          <cell r="Q727">
            <v>0</v>
          </cell>
          <cell r="R727" t="str">
            <v>5FF145291C148EA06D3B1CFE42D3</v>
          </cell>
        </row>
        <row r="728">
          <cell r="A728" t="str">
            <v>PLC E-NET MODULEETHERNET 통신EA</v>
          </cell>
          <cell r="B728" t="str">
            <v>PLC E-NET MODULE</v>
          </cell>
          <cell r="C728" t="str">
            <v>ETHERNET 통신</v>
          </cell>
          <cell r="D728" t="str">
            <v>EA</v>
          </cell>
          <cell r="E728">
            <v>1848000</v>
          </cell>
          <cell r="F728">
            <v>0</v>
          </cell>
          <cell r="H728">
            <v>1848000</v>
          </cell>
          <cell r="I728" t="str">
            <v>종성</v>
          </cell>
          <cell r="J728">
            <v>1848000</v>
          </cell>
          <cell r="K728" t="str">
            <v>텔레콤</v>
          </cell>
          <cell r="L728">
            <v>1848000</v>
          </cell>
          <cell r="M728" t="str">
            <v>디스</v>
          </cell>
          <cell r="N728">
            <v>0</v>
          </cell>
          <cell r="O728" t="str">
            <v/>
          </cell>
          <cell r="Q728">
            <v>0</v>
          </cell>
          <cell r="R728" t="str">
            <v>5FF145291C148EA06D3B1CFE42DC</v>
          </cell>
        </row>
        <row r="729">
          <cell r="A729" t="str">
            <v>PLC C-NET MODULERS-232C/422/485EA</v>
          </cell>
          <cell r="B729" t="str">
            <v>PLC C-NET MODULE</v>
          </cell>
          <cell r="C729" t="str">
            <v>RS-232C/422/485</v>
          </cell>
          <cell r="D729" t="str">
            <v>EA</v>
          </cell>
          <cell r="E729">
            <v>792000</v>
          </cell>
          <cell r="F729">
            <v>0</v>
          </cell>
          <cell r="H729">
            <v>792000</v>
          </cell>
          <cell r="I729" t="str">
            <v>종성</v>
          </cell>
          <cell r="J729">
            <v>792000</v>
          </cell>
          <cell r="K729" t="str">
            <v>텔레콤</v>
          </cell>
          <cell r="L729">
            <v>792000</v>
          </cell>
          <cell r="M729" t="str">
            <v>디스</v>
          </cell>
          <cell r="N729">
            <v>0</v>
          </cell>
          <cell r="O729" t="str">
            <v/>
          </cell>
          <cell r="Q729">
            <v>0</v>
          </cell>
          <cell r="R729" t="str">
            <v>5FF145291C148EA06D3B1CFE42DD</v>
          </cell>
        </row>
        <row r="730">
          <cell r="A730" t="str">
            <v>PLC D/I MODULE32 POINTEA</v>
          </cell>
          <cell r="B730" t="str">
            <v>PLC D/I MODULE</v>
          </cell>
          <cell r="C730" t="str">
            <v>32 POINT</v>
          </cell>
          <cell r="D730" t="str">
            <v>EA</v>
          </cell>
          <cell r="E730">
            <v>220000</v>
          </cell>
          <cell r="F730">
            <v>0</v>
          </cell>
          <cell r="H730">
            <v>220000</v>
          </cell>
          <cell r="I730" t="str">
            <v>종성</v>
          </cell>
          <cell r="J730">
            <v>220000</v>
          </cell>
          <cell r="K730" t="str">
            <v>텔레콤</v>
          </cell>
          <cell r="L730">
            <v>220000</v>
          </cell>
          <cell r="M730" t="str">
            <v>디스</v>
          </cell>
          <cell r="N730">
            <v>0</v>
          </cell>
          <cell r="O730" t="str">
            <v/>
          </cell>
          <cell r="Q730">
            <v>0</v>
          </cell>
          <cell r="R730" t="str">
            <v>5FF145291C148EA06D3B1CFE45A8</v>
          </cell>
        </row>
        <row r="731">
          <cell r="A731" t="str">
            <v>PLC D/0 MODULE32 POINTEA</v>
          </cell>
          <cell r="B731" t="str">
            <v>PLC D/0 MODULE</v>
          </cell>
          <cell r="C731" t="str">
            <v>32 POINT</v>
          </cell>
          <cell r="D731" t="str">
            <v>EA</v>
          </cell>
          <cell r="E731">
            <v>283000</v>
          </cell>
          <cell r="F731">
            <v>0</v>
          </cell>
          <cell r="H731">
            <v>283000</v>
          </cell>
          <cell r="I731" t="str">
            <v>종성</v>
          </cell>
          <cell r="J731">
            <v>283000</v>
          </cell>
          <cell r="K731" t="str">
            <v>텔레콤</v>
          </cell>
          <cell r="L731">
            <v>283000</v>
          </cell>
          <cell r="M731" t="str">
            <v>디스</v>
          </cell>
          <cell r="N731">
            <v>0</v>
          </cell>
          <cell r="O731" t="str">
            <v/>
          </cell>
          <cell r="Q731">
            <v>0</v>
          </cell>
          <cell r="R731" t="str">
            <v>5FF145291C148EA06D3B1CFE45A9</v>
          </cell>
        </row>
        <row r="732">
          <cell r="A732" t="str">
            <v>PLC A/I MODULE16POINTEA</v>
          </cell>
          <cell r="B732" t="str">
            <v>PLC A/I MODULE</v>
          </cell>
          <cell r="C732" t="str">
            <v>16POINT</v>
          </cell>
          <cell r="D732" t="str">
            <v>EA</v>
          </cell>
          <cell r="E732">
            <v>1214000</v>
          </cell>
          <cell r="F732">
            <v>0</v>
          </cell>
          <cell r="H732">
            <v>1214000</v>
          </cell>
          <cell r="I732" t="str">
            <v>종성</v>
          </cell>
          <cell r="J732">
            <v>1214000</v>
          </cell>
          <cell r="K732" t="str">
            <v>텔레콤</v>
          </cell>
          <cell r="L732">
            <v>1214000</v>
          </cell>
          <cell r="M732" t="str">
            <v>디스</v>
          </cell>
          <cell r="N732">
            <v>0</v>
          </cell>
          <cell r="O732" t="str">
            <v/>
          </cell>
          <cell r="Q732">
            <v>0</v>
          </cell>
          <cell r="R732" t="str">
            <v>5FF145291C148EA06D3B1CFE45AA</v>
          </cell>
        </row>
        <row r="733">
          <cell r="A733" t="str">
            <v>PLC 기본 BASE기본베이스입출력모듈 8SLOTEA</v>
          </cell>
          <cell r="B733" t="str">
            <v>PLC 기본 BASE</v>
          </cell>
          <cell r="C733" t="str">
            <v>기본베이스입출력모듈 8SLOT</v>
          </cell>
          <cell r="D733" t="str">
            <v>EA</v>
          </cell>
          <cell r="E733">
            <v>403000</v>
          </cell>
          <cell r="F733">
            <v>0</v>
          </cell>
          <cell r="H733">
            <v>403000</v>
          </cell>
          <cell r="I733" t="str">
            <v>종성</v>
          </cell>
          <cell r="J733">
            <v>403000</v>
          </cell>
          <cell r="K733" t="str">
            <v>텔레콤</v>
          </cell>
          <cell r="L733">
            <v>403000</v>
          </cell>
          <cell r="M733" t="str">
            <v>디스</v>
          </cell>
          <cell r="N733">
            <v>0</v>
          </cell>
          <cell r="O733" t="str">
            <v/>
          </cell>
          <cell r="Q733">
            <v>0</v>
          </cell>
          <cell r="R733" t="str">
            <v>5FF145291C148EA06D3B1CFE45AB</v>
          </cell>
        </row>
        <row r="734">
          <cell r="A734" t="str">
            <v>PLC 종단저항EA</v>
          </cell>
          <cell r="B734" t="str">
            <v>PLC 종단저항</v>
          </cell>
          <cell r="C734" t="str">
            <v/>
          </cell>
          <cell r="D734" t="str">
            <v>EA</v>
          </cell>
          <cell r="E734">
            <v>49000</v>
          </cell>
          <cell r="F734">
            <v>0</v>
          </cell>
          <cell r="H734">
            <v>49000</v>
          </cell>
          <cell r="I734" t="str">
            <v>종성</v>
          </cell>
          <cell r="J734">
            <v>49000</v>
          </cell>
          <cell r="K734" t="str">
            <v>텔레콤</v>
          </cell>
          <cell r="L734">
            <v>49000</v>
          </cell>
          <cell r="M734" t="str">
            <v>디스</v>
          </cell>
          <cell r="N734">
            <v>0</v>
          </cell>
          <cell r="O734" t="str">
            <v/>
          </cell>
          <cell r="Q734">
            <v>0</v>
          </cell>
          <cell r="R734" t="str">
            <v>5FF145291C148EA06D3B1CFE45AC</v>
          </cell>
        </row>
        <row r="735">
          <cell r="A735" t="str">
            <v>PLC BLANK MODULE더미카드EA</v>
          </cell>
          <cell r="B735" t="str">
            <v>PLC BLANK MODULE</v>
          </cell>
          <cell r="C735" t="str">
            <v>더미카드</v>
          </cell>
          <cell r="D735" t="str">
            <v>EA</v>
          </cell>
          <cell r="E735">
            <v>15000</v>
          </cell>
          <cell r="F735">
            <v>0</v>
          </cell>
          <cell r="H735">
            <v>15000</v>
          </cell>
          <cell r="I735" t="str">
            <v>종성</v>
          </cell>
          <cell r="J735">
            <v>15000</v>
          </cell>
          <cell r="K735" t="str">
            <v>텔레콤</v>
          </cell>
          <cell r="L735">
            <v>15000</v>
          </cell>
          <cell r="M735" t="str">
            <v>디스</v>
          </cell>
          <cell r="N735">
            <v>0</v>
          </cell>
          <cell r="O735" t="str">
            <v/>
          </cell>
          <cell r="Q735">
            <v>0</v>
          </cell>
          <cell r="R735" t="str">
            <v>5FF145291C148EA06D3B1CFE45AD</v>
          </cell>
        </row>
        <row r="736">
          <cell r="A736" t="str">
            <v>RTU PANEL800(W)x2050(H)x800(D), BASE포면</v>
          </cell>
          <cell r="B736" t="str">
            <v>RTU PANEL</v>
          </cell>
          <cell r="C736" t="str">
            <v>800(W)x2050(H)x800(D), BASE포</v>
          </cell>
          <cell r="D736" t="str">
            <v>면</v>
          </cell>
          <cell r="E736">
            <v>3800000</v>
          </cell>
          <cell r="F736">
            <v>0</v>
          </cell>
          <cell r="H736">
            <v>3800000</v>
          </cell>
          <cell r="I736" t="str">
            <v>종성</v>
          </cell>
          <cell r="J736">
            <v>4500000</v>
          </cell>
          <cell r="K736" t="str">
            <v>텔레콤</v>
          </cell>
          <cell r="L736">
            <v>4500000</v>
          </cell>
          <cell r="M736" t="str">
            <v>디스</v>
          </cell>
          <cell r="N736">
            <v>0</v>
          </cell>
          <cell r="O736" t="str">
            <v/>
          </cell>
          <cell r="Q736">
            <v>0</v>
          </cell>
          <cell r="R736" t="str">
            <v>5FF145291C148EA06D3B1CFE45AE</v>
          </cell>
        </row>
        <row r="737">
          <cell r="A737" t="str">
            <v>Surge ProtectorUPS 1차 120KAEA</v>
          </cell>
          <cell r="B737" t="str">
            <v>Surge Protector</v>
          </cell>
          <cell r="C737" t="str">
            <v>UPS 1차 120KA</v>
          </cell>
          <cell r="D737" t="str">
            <v>EA</v>
          </cell>
          <cell r="E737">
            <v>550000</v>
          </cell>
          <cell r="F737">
            <v>0</v>
          </cell>
          <cell r="H737">
            <v>550000</v>
          </cell>
          <cell r="I737" t="str">
            <v>종성</v>
          </cell>
          <cell r="J737">
            <v>550000</v>
          </cell>
          <cell r="K737" t="str">
            <v>텔레콤</v>
          </cell>
          <cell r="L737">
            <v>550000</v>
          </cell>
          <cell r="M737" t="str">
            <v>디스</v>
          </cell>
          <cell r="N737">
            <v>0</v>
          </cell>
          <cell r="O737" t="str">
            <v/>
          </cell>
          <cell r="Q737">
            <v>0</v>
          </cell>
          <cell r="R737" t="str">
            <v>5FF145291C148EA06D3B1CFE45AF</v>
          </cell>
        </row>
        <row r="738">
          <cell r="A738" t="str">
            <v>Surge Protector전원용 40KAEA</v>
          </cell>
          <cell r="B738" t="str">
            <v>Surge Protector</v>
          </cell>
          <cell r="C738" t="str">
            <v>전원용 40KA</v>
          </cell>
          <cell r="D738" t="str">
            <v>EA</v>
          </cell>
          <cell r="E738">
            <v>450000</v>
          </cell>
          <cell r="F738">
            <v>0</v>
          </cell>
          <cell r="H738">
            <v>450000</v>
          </cell>
          <cell r="I738" t="str">
            <v>종성</v>
          </cell>
          <cell r="J738">
            <v>450000</v>
          </cell>
          <cell r="K738" t="str">
            <v>텔레콤</v>
          </cell>
          <cell r="L738">
            <v>450000</v>
          </cell>
          <cell r="M738" t="str">
            <v>디스</v>
          </cell>
          <cell r="N738">
            <v>0</v>
          </cell>
          <cell r="O738" t="str">
            <v/>
          </cell>
          <cell r="Q738">
            <v>0</v>
          </cell>
          <cell r="R738" t="str">
            <v>5FF145291C148EA06D3B1CFE45A0</v>
          </cell>
        </row>
        <row r="739">
          <cell r="A739" t="str">
            <v>Surge Protector신호용 20KAEA</v>
          </cell>
          <cell r="B739" t="str">
            <v>Surge Protector</v>
          </cell>
          <cell r="C739" t="str">
            <v>신호용 20KA</v>
          </cell>
          <cell r="D739" t="str">
            <v>EA</v>
          </cell>
          <cell r="E739">
            <v>185000</v>
          </cell>
          <cell r="F739">
            <v>0</v>
          </cell>
          <cell r="H739">
            <v>185000</v>
          </cell>
          <cell r="I739" t="str">
            <v>종성</v>
          </cell>
          <cell r="J739">
            <v>185000</v>
          </cell>
          <cell r="K739" t="str">
            <v>텔레콤</v>
          </cell>
          <cell r="L739">
            <v>185000</v>
          </cell>
          <cell r="M739" t="str">
            <v>디스</v>
          </cell>
          <cell r="N739">
            <v>0</v>
          </cell>
          <cell r="O739" t="str">
            <v/>
          </cell>
          <cell r="Q739">
            <v>0</v>
          </cell>
          <cell r="R739" t="str">
            <v>5FF145291C148EA06D3B1CFE45A1</v>
          </cell>
        </row>
        <row r="740">
          <cell r="A740" t="str">
            <v>기타잡자재식</v>
          </cell>
          <cell r="B740" t="str">
            <v>기타잡자재</v>
          </cell>
          <cell r="C740" t="str">
            <v/>
          </cell>
          <cell r="D740" t="str">
            <v>식</v>
          </cell>
          <cell r="E740">
            <v>1420000</v>
          </cell>
          <cell r="F740">
            <v>0</v>
          </cell>
          <cell r="H740">
            <v>1420000</v>
          </cell>
          <cell r="I740" t="str">
            <v>종성</v>
          </cell>
          <cell r="J740">
            <v>1500000</v>
          </cell>
          <cell r="K740" t="str">
            <v>디스</v>
          </cell>
          <cell r="L740">
            <v>1350000</v>
          </cell>
          <cell r="M740" t="str">
            <v>텔레콤</v>
          </cell>
          <cell r="N740">
            <v>0</v>
          </cell>
          <cell r="O740" t="str">
            <v/>
          </cell>
          <cell r="Q740">
            <v>0</v>
          </cell>
          <cell r="R740" t="str">
            <v>5FF145291C148EA06D3B1CFE4481</v>
          </cell>
        </row>
        <row r="741">
          <cell r="A741" t="str">
            <v>설치비식</v>
          </cell>
          <cell r="B741" t="str">
            <v>설치비</v>
          </cell>
          <cell r="C741" t="str">
            <v/>
          </cell>
          <cell r="D741" t="str">
            <v>식</v>
          </cell>
          <cell r="E741">
            <v>15668537</v>
          </cell>
          <cell r="F741">
            <v>0</v>
          </cell>
          <cell r="H741">
            <v>15668537</v>
          </cell>
          <cell r="I741" t="str">
            <v>종성</v>
          </cell>
          <cell r="J741">
            <v>15800000</v>
          </cell>
          <cell r="K741" t="str">
            <v>디스</v>
          </cell>
          <cell r="L741">
            <v>15500000</v>
          </cell>
          <cell r="M741" t="str">
            <v>텔레콤</v>
          </cell>
          <cell r="N741">
            <v>0</v>
          </cell>
          <cell r="O741" t="str">
            <v/>
          </cell>
          <cell r="Q741">
            <v>0</v>
          </cell>
          <cell r="R741" t="str">
            <v>5FF145291C148EA06D3B1CFE4480</v>
          </cell>
        </row>
        <row r="742">
          <cell r="A742" t="str">
            <v>수위계 브라켓SUS,제작EA</v>
          </cell>
          <cell r="B742" t="str">
            <v>수위계 브라켓</v>
          </cell>
          <cell r="C742" t="str">
            <v>SUS,제작</v>
          </cell>
          <cell r="D742" t="str">
            <v>EA</v>
          </cell>
          <cell r="E742">
            <v>350000</v>
          </cell>
          <cell r="F742">
            <v>0</v>
          </cell>
          <cell r="H742">
            <v>350000</v>
          </cell>
          <cell r="I742" t="str">
            <v>종성</v>
          </cell>
          <cell r="J742">
            <v>380000</v>
          </cell>
          <cell r="K742" t="str">
            <v>텔레콤</v>
          </cell>
          <cell r="L742">
            <v>400000</v>
          </cell>
          <cell r="M742" t="str">
            <v>디스</v>
          </cell>
          <cell r="N742">
            <v>0</v>
          </cell>
          <cell r="O742" t="str">
            <v/>
          </cell>
          <cell r="Q742">
            <v>0</v>
          </cell>
          <cell r="R742" t="str">
            <v>5FF145291C148EA06D3B1CFE4482</v>
          </cell>
        </row>
        <row r="743">
          <cell r="A743" t="str">
            <v>분배기INPUT:24V/4-20mA DC, OUTPUT:4-EA</v>
          </cell>
          <cell r="B743" t="str">
            <v>분배기</v>
          </cell>
          <cell r="C743" t="str">
            <v>INPUT:24V/4-20mA DC, OUTPUT:4-</v>
          </cell>
          <cell r="D743" t="str">
            <v>EA</v>
          </cell>
          <cell r="E743">
            <v>200000</v>
          </cell>
          <cell r="F743">
            <v>0</v>
          </cell>
          <cell r="H743">
            <v>200000</v>
          </cell>
          <cell r="I743" t="str">
            <v>종성</v>
          </cell>
          <cell r="J743">
            <v>210000</v>
          </cell>
          <cell r="K743" t="str">
            <v>텔레콤</v>
          </cell>
          <cell r="L743">
            <v>215000</v>
          </cell>
          <cell r="M743" t="str">
            <v>디스</v>
          </cell>
          <cell r="N743">
            <v>0</v>
          </cell>
          <cell r="O743" t="str">
            <v/>
          </cell>
          <cell r="Q743">
            <v>0</v>
          </cell>
          <cell r="R743" t="str">
            <v>5FF145291C148EA06D3B1CFE4485</v>
          </cell>
        </row>
        <row r="744">
          <cell r="A744" t="str">
            <v>오뚜기 레벨스위치4접점EA</v>
          </cell>
          <cell r="B744" t="str">
            <v>오뚜기 레벨스위치</v>
          </cell>
          <cell r="C744" t="str">
            <v>4접점</v>
          </cell>
          <cell r="D744" t="str">
            <v>EA</v>
          </cell>
          <cell r="E744">
            <v>380000</v>
          </cell>
          <cell r="F744">
            <v>0</v>
          </cell>
          <cell r="H744">
            <v>380000</v>
          </cell>
          <cell r="I744" t="str">
            <v>종성</v>
          </cell>
          <cell r="J744">
            <v>380000</v>
          </cell>
          <cell r="K744" t="str">
            <v>텔레콤</v>
          </cell>
          <cell r="L744">
            <v>380000</v>
          </cell>
          <cell r="M744" t="str">
            <v>디스</v>
          </cell>
          <cell r="N744">
            <v>0</v>
          </cell>
          <cell r="O744" t="str">
            <v/>
          </cell>
          <cell r="Q744">
            <v>0</v>
          </cell>
          <cell r="R744" t="str">
            <v>5FF145291C148EA06D3B1CFE4484</v>
          </cell>
        </row>
        <row r="745">
          <cell r="A745" t="str">
            <v>오뚜기 콘트롤러4접점EA</v>
          </cell>
          <cell r="B745" t="str">
            <v>오뚜기 콘트롤러</v>
          </cell>
          <cell r="C745" t="str">
            <v>4접점</v>
          </cell>
          <cell r="D745" t="str">
            <v>EA</v>
          </cell>
          <cell r="E745">
            <v>750000</v>
          </cell>
          <cell r="F745">
            <v>0</v>
          </cell>
          <cell r="H745">
            <v>750000</v>
          </cell>
          <cell r="I745" t="str">
            <v>종성</v>
          </cell>
          <cell r="J745">
            <v>750000</v>
          </cell>
          <cell r="K745" t="str">
            <v>텔레콤</v>
          </cell>
          <cell r="L745">
            <v>750000</v>
          </cell>
          <cell r="M745" t="str">
            <v>디스</v>
          </cell>
          <cell r="N745">
            <v>0</v>
          </cell>
          <cell r="O745" t="str">
            <v/>
          </cell>
          <cell r="Q745">
            <v>0</v>
          </cell>
          <cell r="R745" t="str">
            <v>5FF145291C148EA06D3B1CFE4487</v>
          </cell>
        </row>
        <row r="746">
          <cell r="A746" t="str">
            <v>오뚜기 브라켓SUS, 제작EA</v>
          </cell>
          <cell r="B746" t="str">
            <v>오뚜기 브라켓</v>
          </cell>
          <cell r="C746" t="str">
            <v>SUS, 제작</v>
          </cell>
          <cell r="D746" t="str">
            <v>EA</v>
          </cell>
          <cell r="E746">
            <v>250000</v>
          </cell>
          <cell r="F746">
            <v>0</v>
          </cell>
          <cell r="H746">
            <v>250000</v>
          </cell>
          <cell r="I746" t="str">
            <v>종성</v>
          </cell>
          <cell r="J746">
            <v>320000</v>
          </cell>
          <cell r="K746" t="str">
            <v>텔레콤</v>
          </cell>
          <cell r="L746">
            <v>350000</v>
          </cell>
          <cell r="M746" t="str">
            <v>디스</v>
          </cell>
          <cell r="N746">
            <v>0</v>
          </cell>
          <cell r="O746" t="str">
            <v/>
          </cell>
          <cell r="Q746">
            <v>0</v>
          </cell>
          <cell r="R746" t="str">
            <v>5FF145291C148EA06D3B1CFE4486</v>
          </cell>
        </row>
        <row r="747">
          <cell r="A747" t="str">
            <v>NAME PLATE알루미늄(L)EA</v>
          </cell>
          <cell r="B747" t="str">
            <v>NAME PLATE</v>
          </cell>
          <cell r="C747" t="str">
            <v>알루미늄(L)</v>
          </cell>
          <cell r="D747" t="str">
            <v>EA</v>
          </cell>
          <cell r="E747">
            <v>150000</v>
          </cell>
          <cell r="F747">
            <v>0</v>
          </cell>
          <cell r="H747">
            <v>150000</v>
          </cell>
          <cell r="I747" t="str">
            <v>종성</v>
          </cell>
          <cell r="J747">
            <v>155000</v>
          </cell>
          <cell r="K747" t="str">
            <v>텔레콤</v>
          </cell>
          <cell r="L747">
            <v>159000</v>
          </cell>
          <cell r="M747" t="str">
            <v>디스</v>
          </cell>
          <cell r="N747">
            <v>0</v>
          </cell>
          <cell r="O747" t="str">
            <v/>
          </cell>
          <cell r="Q747">
            <v>0</v>
          </cell>
          <cell r="R747" t="str">
            <v>5FF145291C148EA06D3B1CFE4489</v>
          </cell>
        </row>
        <row r="748">
          <cell r="A748" t="str">
            <v>설치비계측기기식</v>
          </cell>
          <cell r="B748" t="str">
            <v>설치비</v>
          </cell>
          <cell r="C748" t="str">
            <v>계측기기</v>
          </cell>
          <cell r="D748" t="str">
            <v>식</v>
          </cell>
          <cell r="E748">
            <v>1600000</v>
          </cell>
          <cell r="F748">
            <v>0</v>
          </cell>
          <cell r="H748">
            <v>1600000</v>
          </cell>
          <cell r="I748" t="str">
            <v>종성</v>
          </cell>
          <cell r="J748">
            <v>2080000</v>
          </cell>
          <cell r="K748" t="str">
            <v>텔레콤</v>
          </cell>
          <cell r="L748">
            <v>2120000</v>
          </cell>
          <cell r="M748" t="str">
            <v>디스</v>
          </cell>
          <cell r="N748">
            <v>0</v>
          </cell>
          <cell r="O748" t="str">
            <v/>
          </cell>
          <cell r="Q748">
            <v>0</v>
          </cell>
          <cell r="R748" t="str">
            <v>5FF145291C148EA06D3B1CFE4488</v>
          </cell>
        </row>
        <row r="749">
          <cell r="A749" t="str">
            <v>상황실 HMI PROGRAM FEE상황실 HMI PROGRAM식</v>
          </cell>
          <cell r="B749" t="str">
            <v>상황실 HMI PROGRAM FEE</v>
          </cell>
          <cell r="C749" t="str">
            <v>상황실 HMI PROGRAM</v>
          </cell>
          <cell r="D749" t="str">
            <v>식</v>
          </cell>
          <cell r="E749">
            <v>12200000</v>
          </cell>
          <cell r="F749">
            <v>0</v>
          </cell>
          <cell r="H749">
            <v>12200000</v>
          </cell>
          <cell r="I749" t="str">
            <v>종성</v>
          </cell>
          <cell r="J749">
            <v>12900000</v>
          </cell>
          <cell r="K749" t="str">
            <v>텔레콤</v>
          </cell>
          <cell r="L749">
            <v>13000000</v>
          </cell>
          <cell r="M749" t="str">
            <v>디스</v>
          </cell>
          <cell r="N749">
            <v>0</v>
          </cell>
          <cell r="O749" t="str">
            <v/>
          </cell>
          <cell r="Q749">
            <v>0</v>
          </cell>
          <cell r="R749" t="str">
            <v>5FF145291C148EA06D3B1CFE4755</v>
          </cell>
        </row>
        <row r="750">
          <cell r="A750" t="str">
            <v>지하상황실 HMI PROGRAM FEE지하상황실 HMI PROGRAM식</v>
          </cell>
          <cell r="B750" t="str">
            <v>지하상황실 HMI PROGRAM FEE</v>
          </cell>
          <cell r="C750" t="str">
            <v>지하상황실 HMI PROGRAM</v>
          </cell>
          <cell r="D750" t="str">
            <v>식</v>
          </cell>
          <cell r="E750">
            <v>12200000</v>
          </cell>
          <cell r="F750">
            <v>0</v>
          </cell>
          <cell r="H750">
            <v>12200000</v>
          </cell>
          <cell r="I750" t="str">
            <v>종성</v>
          </cell>
          <cell r="J750">
            <v>12900000</v>
          </cell>
          <cell r="K750" t="str">
            <v>텔레콤</v>
          </cell>
          <cell r="L750">
            <v>13000000</v>
          </cell>
          <cell r="M750" t="str">
            <v>디스</v>
          </cell>
          <cell r="N750">
            <v>0</v>
          </cell>
          <cell r="O750" t="str">
            <v/>
          </cell>
          <cell r="Q750">
            <v>0</v>
          </cell>
          <cell r="R750" t="str">
            <v>5FF145291C148EA06D3B1CFE4754</v>
          </cell>
        </row>
        <row r="751">
          <cell r="A751" t="str">
            <v>중동펌프장 HMI PROGRAM FEE중동펌프장 HMI PROGRAM식</v>
          </cell>
          <cell r="B751" t="str">
            <v>중동펌프장 HMI PROGRAM FEE</v>
          </cell>
          <cell r="C751" t="str">
            <v>중동펌프장 HMI PROGRAM</v>
          </cell>
          <cell r="D751" t="str">
            <v>식</v>
          </cell>
          <cell r="E751">
            <v>12200000</v>
          </cell>
          <cell r="F751">
            <v>0</v>
          </cell>
          <cell r="H751">
            <v>12200000</v>
          </cell>
          <cell r="I751" t="str">
            <v>종성</v>
          </cell>
          <cell r="J751">
            <v>12900000</v>
          </cell>
          <cell r="K751" t="str">
            <v>텔레콤</v>
          </cell>
          <cell r="L751">
            <v>13000000</v>
          </cell>
          <cell r="M751" t="str">
            <v>디스</v>
          </cell>
          <cell r="N751">
            <v>0</v>
          </cell>
          <cell r="O751" t="str">
            <v/>
          </cell>
          <cell r="Q751">
            <v>0</v>
          </cell>
          <cell r="R751" t="str">
            <v>5FF145291C148EA06D3B1CFE4757</v>
          </cell>
        </row>
        <row r="752">
          <cell r="A752" t="str">
            <v>중동펌프장 PLC PROGRAM FEE중동펌프장 PLC PROGRAM식</v>
          </cell>
          <cell r="B752" t="str">
            <v>중동펌프장 PLC PROGRAM FEE</v>
          </cell>
          <cell r="C752" t="str">
            <v>중동펌프장 PLC PROGRAM</v>
          </cell>
          <cell r="D752" t="str">
            <v>식</v>
          </cell>
          <cell r="E752">
            <v>10500000</v>
          </cell>
          <cell r="F752">
            <v>0</v>
          </cell>
          <cell r="H752">
            <v>10500000</v>
          </cell>
          <cell r="I752" t="str">
            <v>종성</v>
          </cell>
          <cell r="J752">
            <v>26300000</v>
          </cell>
          <cell r="K752" t="str">
            <v>텔레콤</v>
          </cell>
          <cell r="L752">
            <v>17500000</v>
          </cell>
          <cell r="M752" t="str">
            <v>디스</v>
          </cell>
          <cell r="N752">
            <v>0</v>
          </cell>
          <cell r="O752" t="str">
            <v/>
          </cell>
          <cell r="Q752">
            <v>0</v>
          </cell>
          <cell r="R752" t="str">
            <v>5FF145291C148EA06D3B1CFE4756</v>
          </cell>
        </row>
        <row r="753">
          <cell r="A753" t="str">
            <v>스피드돔카메라41만화소, 600TV본, 0.02Lux 이EA</v>
          </cell>
          <cell r="B753" t="str">
            <v>스피드돔카메라</v>
          </cell>
          <cell r="C753" t="str">
            <v>41만화소, 600TV본, 0.02Lux 이</v>
          </cell>
          <cell r="D753" t="str">
            <v>EA</v>
          </cell>
          <cell r="E753">
            <v>3850000</v>
          </cell>
          <cell r="F753">
            <v>0</v>
          </cell>
          <cell r="H753">
            <v>3850000</v>
          </cell>
          <cell r="I753" t="str">
            <v>종성</v>
          </cell>
          <cell r="J753">
            <v>3850000</v>
          </cell>
          <cell r="K753" t="str">
            <v>텔레콤</v>
          </cell>
          <cell r="L753">
            <v>3850000</v>
          </cell>
          <cell r="M753" t="str">
            <v>디스</v>
          </cell>
          <cell r="N753">
            <v>0</v>
          </cell>
          <cell r="O753" t="str">
            <v/>
          </cell>
          <cell r="Q753">
            <v>0</v>
          </cell>
          <cell r="R753" t="str">
            <v>5FF145291C148EA06D3B1CFE4751</v>
          </cell>
        </row>
        <row r="754">
          <cell r="A754" t="str">
            <v>스피드돔카메라41만화소,광학25배, 0.02Lux 이EA</v>
          </cell>
          <cell r="B754" t="str">
            <v>스피드돔카메라</v>
          </cell>
          <cell r="C754" t="str">
            <v>41만화소,광학25배, 0.02Lux 이</v>
          </cell>
          <cell r="D754" t="str">
            <v>EA</v>
          </cell>
          <cell r="E754">
            <v>2980000</v>
          </cell>
          <cell r="F754">
            <v>0</v>
          </cell>
          <cell r="H754">
            <v>2980000</v>
          </cell>
          <cell r="I754" t="str">
            <v>종성</v>
          </cell>
          <cell r="J754">
            <v>2980000</v>
          </cell>
          <cell r="K754" t="str">
            <v>텔레콤</v>
          </cell>
          <cell r="L754">
            <v>2980000</v>
          </cell>
          <cell r="M754" t="str">
            <v>디스</v>
          </cell>
          <cell r="N754">
            <v>0</v>
          </cell>
          <cell r="O754" t="str">
            <v/>
          </cell>
          <cell r="Q754">
            <v>0</v>
          </cell>
          <cell r="R754" t="str">
            <v>5FF145291C148EA06D3B1CFE4750</v>
          </cell>
        </row>
        <row r="755">
          <cell r="A755" t="str">
            <v>HOUSING실외, FAM &amp; HEATEREA</v>
          </cell>
          <cell r="B755" t="str">
            <v>HOUSING</v>
          </cell>
          <cell r="C755" t="str">
            <v>실외, FAM &amp; HEATER</v>
          </cell>
          <cell r="D755" t="str">
            <v>EA</v>
          </cell>
          <cell r="E755">
            <v>675000</v>
          </cell>
          <cell r="F755">
            <v>0</v>
          </cell>
          <cell r="H755">
            <v>675000</v>
          </cell>
          <cell r="I755" t="str">
            <v>종성</v>
          </cell>
          <cell r="J755">
            <v>675000</v>
          </cell>
          <cell r="K755" t="str">
            <v>텔레콤</v>
          </cell>
          <cell r="L755">
            <v>675000</v>
          </cell>
          <cell r="M755" t="str">
            <v>디스</v>
          </cell>
          <cell r="N755">
            <v>0</v>
          </cell>
          <cell r="O755" t="str">
            <v/>
          </cell>
          <cell r="Q755">
            <v>0</v>
          </cell>
          <cell r="R755" t="str">
            <v>5FF145291C148EA06D3B1CFE4752</v>
          </cell>
        </row>
        <row r="756">
          <cell r="A756" t="str">
            <v>HOUSING실내, FAN내장EA</v>
          </cell>
          <cell r="B756" t="str">
            <v>HOUSING</v>
          </cell>
          <cell r="C756" t="str">
            <v>실내, FAN내장</v>
          </cell>
          <cell r="D756" t="str">
            <v>EA</v>
          </cell>
          <cell r="E756">
            <v>583000</v>
          </cell>
          <cell r="F756">
            <v>0</v>
          </cell>
          <cell r="H756">
            <v>583000</v>
          </cell>
          <cell r="I756" t="str">
            <v>종성</v>
          </cell>
          <cell r="J756">
            <v>583000</v>
          </cell>
          <cell r="K756" t="str">
            <v>텔레콤</v>
          </cell>
          <cell r="L756">
            <v>583000</v>
          </cell>
          <cell r="M756" t="str">
            <v>디스</v>
          </cell>
          <cell r="N756">
            <v>0</v>
          </cell>
          <cell r="O756" t="str">
            <v/>
          </cell>
          <cell r="Q756">
            <v>0</v>
          </cell>
          <cell r="R756" t="str">
            <v>5FF145291C148EA06D3B1CFE475D</v>
          </cell>
        </row>
        <row r="757">
          <cell r="A757" t="str">
            <v>RECEIVER 함체500(W)x600(H)x350(D), STS면</v>
          </cell>
          <cell r="B757" t="str">
            <v>RECEIVER 함체</v>
          </cell>
          <cell r="C757" t="str">
            <v>500(W)x600(H)x350(D), STS</v>
          </cell>
          <cell r="D757" t="str">
            <v>면</v>
          </cell>
          <cell r="E757">
            <v>650000</v>
          </cell>
          <cell r="F757">
            <v>0</v>
          </cell>
          <cell r="H757">
            <v>650000</v>
          </cell>
          <cell r="I757" t="str">
            <v>종성</v>
          </cell>
          <cell r="J757">
            <v>650000</v>
          </cell>
          <cell r="K757" t="str">
            <v>텔레콤</v>
          </cell>
          <cell r="L757">
            <v>650000</v>
          </cell>
          <cell r="M757" t="str">
            <v>디스</v>
          </cell>
          <cell r="N757">
            <v>0</v>
          </cell>
          <cell r="O757" t="str">
            <v/>
          </cell>
          <cell r="Q757">
            <v>0</v>
          </cell>
          <cell r="R757" t="str">
            <v>5FF145291C148EA06D3B1CFE464C</v>
          </cell>
        </row>
        <row r="758">
          <cell r="A758" t="str">
            <v>RECEIVER면</v>
          </cell>
          <cell r="B758" t="str">
            <v>RECEIVER</v>
          </cell>
          <cell r="C758" t="str">
            <v/>
          </cell>
          <cell r="D758" t="str">
            <v>면</v>
          </cell>
          <cell r="E758">
            <v>800000</v>
          </cell>
          <cell r="F758">
            <v>0</v>
          </cell>
          <cell r="H758">
            <v>800000</v>
          </cell>
          <cell r="I758" t="str">
            <v>종성</v>
          </cell>
          <cell r="J758">
            <v>850000</v>
          </cell>
          <cell r="K758" t="str">
            <v>텔레콤</v>
          </cell>
          <cell r="L758">
            <v>800000</v>
          </cell>
          <cell r="M758" t="str">
            <v>디스</v>
          </cell>
          <cell r="N758">
            <v>0</v>
          </cell>
          <cell r="O758" t="str">
            <v/>
          </cell>
          <cell r="Q758">
            <v>0</v>
          </cell>
          <cell r="R758" t="str">
            <v>5FF145291C148EA06D3B1CFE464D</v>
          </cell>
        </row>
        <row r="759">
          <cell r="A759" t="str">
            <v>LIGHTHAL 300Wx2면</v>
          </cell>
          <cell r="B759" t="str">
            <v>LIGHT</v>
          </cell>
          <cell r="C759" t="str">
            <v>HAL 300Wx2</v>
          </cell>
          <cell r="D759" t="str">
            <v>면</v>
          </cell>
          <cell r="E759">
            <v>200000</v>
          </cell>
          <cell r="F759">
            <v>0</v>
          </cell>
          <cell r="H759">
            <v>200000</v>
          </cell>
          <cell r="I759" t="str">
            <v>종성</v>
          </cell>
          <cell r="J759">
            <v>200000</v>
          </cell>
          <cell r="K759" t="str">
            <v>텔레콤</v>
          </cell>
          <cell r="L759">
            <v>200000</v>
          </cell>
          <cell r="M759" t="str">
            <v>디스</v>
          </cell>
          <cell r="N759">
            <v>0</v>
          </cell>
          <cell r="O759" t="str">
            <v/>
          </cell>
          <cell r="Q759">
            <v>0</v>
          </cell>
          <cell r="R759" t="str">
            <v>5FF145291C148EA06D3B1CFE464A</v>
          </cell>
        </row>
        <row r="760">
          <cell r="A760" t="str">
            <v>비디오서버1CH, H264EA</v>
          </cell>
          <cell r="B760" t="str">
            <v>비디오서버</v>
          </cell>
          <cell r="C760" t="str">
            <v>1CH, H264</v>
          </cell>
          <cell r="D760" t="str">
            <v>EA</v>
          </cell>
          <cell r="E760">
            <v>1100000</v>
          </cell>
          <cell r="F760">
            <v>0</v>
          </cell>
          <cell r="H760">
            <v>1100000</v>
          </cell>
          <cell r="I760" t="str">
            <v>종성</v>
          </cell>
          <cell r="J760">
            <v>1100000</v>
          </cell>
          <cell r="K760" t="str">
            <v>텔레콤</v>
          </cell>
          <cell r="L760">
            <v>1100000</v>
          </cell>
          <cell r="M760" t="str">
            <v>디스</v>
          </cell>
          <cell r="N760">
            <v>0</v>
          </cell>
          <cell r="O760" t="str">
            <v/>
          </cell>
          <cell r="Q760">
            <v>0</v>
          </cell>
          <cell r="R760" t="str">
            <v>5FF145291C148EA06D3B1CFE464B</v>
          </cell>
        </row>
        <row r="761">
          <cell r="A761" t="str">
            <v>MCUMaincontrolunit(multivideoprocEA</v>
          </cell>
          <cell r="B761" t="str">
            <v>MCU</v>
          </cell>
          <cell r="C761" t="str">
            <v>Maincontrolunit(multivideoproc</v>
          </cell>
          <cell r="D761" t="str">
            <v>EA</v>
          </cell>
          <cell r="E761">
            <v>4300000</v>
          </cell>
          <cell r="F761">
            <v>0</v>
          </cell>
          <cell r="H761">
            <v>4300000</v>
          </cell>
          <cell r="I761" t="str">
            <v>종성</v>
          </cell>
          <cell r="J761">
            <v>4300000</v>
          </cell>
          <cell r="K761" t="str">
            <v>텔레콤</v>
          </cell>
          <cell r="L761">
            <v>4300000</v>
          </cell>
          <cell r="M761" t="str">
            <v>디스</v>
          </cell>
          <cell r="N761">
            <v>0</v>
          </cell>
          <cell r="O761" t="str">
            <v/>
          </cell>
          <cell r="Q761">
            <v>0</v>
          </cell>
          <cell r="R761" t="str">
            <v>5FF145291C148EA06D3B1CFE4648</v>
          </cell>
        </row>
        <row r="762">
          <cell r="A762" t="str">
            <v>SDU8CHEA</v>
          </cell>
          <cell r="B762" t="str">
            <v>SDU</v>
          </cell>
          <cell r="C762" t="str">
            <v>8CH</v>
          </cell>
          <cell r="D762" t="str">
            <v>EA</v>
          </cell>
          <cell r="E762">
            <v>900000</v>
          </cell>
          <cell r="F762">
            <v>0</v>
          </cell>
          <cell r="H762">
            <v>900000</v>
          </cell>
          <cell r="I762" t="str">
            <v>종성</v>
          </cell>
          <cell r="J762">
            <v>900000</v>
          </cell>
          <cell r="K762" t="str">
            <v>텔레콤</v>
          </cell>
          <cell r="L762">
            <v>900000</v>
          </cell>
          <cell r="M762" t="str">
            <v>디스</v>
          </cell>
          <cell r="N762">
            <v>0</v>
          </cell>
          <cell r="O762" t="str">
            <v/>
          </cell>
          <cell r="Q762">
            <v>0</v>
          </cell>
          <cell r="R762" t="str">
            <v>5FF145291C148EA06D3B1CFE4649</v>
          </cell>
        </row>
        <row r="763">
          <cell r="A763" t="str">
            <v>VDA1IN 3OUT 8CHEA</v>
          </cell>
          <cell r="B763" t="str">
            <v>VDA</v>
          </cell>
          <cell r="C763" t="str">
            <v>1IN 3OUT 8CH</v>
          </cell>
          <cell r="D763" t="str">
            <v>EA</v>
          </cell>
          <cell r="E763">
            <v>800000</v>
          </cell>
          <cell r="F763">
            <v>0</v>
          </cell>
          <cell r="H763">
            <v>800000</v>
          </cell>
          <cell r="I763" t="str">
            <v>종성</v>
          </cell>
          <cell r="J763">
            <v>800000</v>
          </cell>
          <cell r="K763" t="str">
            <v>텔레콤</v>
          </cell>
          <cell r="L763">
            <v>800000</v>
          </cell>
          <cell r="M763" t="str">
            <v>디스</v>
          </cell>
          <cell r="N763">
            <v>0</v>
          </cell>
          <cell r="O763" t="str">
            <v/>
          </cell>
          <cell r="Q763">
            <v>0</v>
          </cell>
          <cell r="R763" t="str">
            <v>5FF145291C148EA06D3B1CFE4646</v>
          </cell>
        </row>
        <row r="764">
          <cell r="A764" t="str">
            <v>A/V MATRIX SWITCHER프로그램수정식</v>
          </cell>
          <cell r="B764" t="str">
            <v>A/V MATRIX SWITCHER</v>
          </cell>
          <cell r="C764" t="str">
            <v>프로그램수정</v>
          </cell>
          <cell r="D764" t="str">
            <v>식</v>
          </cell>
          <cell r="E764">
            <v>1200000</v>
          </cell>
          <cell r="F764">
            <v>0</v>
          </cell>
          <cell r="H764">
            <v>1200000</v>
          </cell>
          <cell r="I764" t="str">
            <v>종성</v>
          </cell>
          <cell r="J764">
            <v>1350000</v>
          </cell>
          <cell r="K764" t="str">
            <v>텔레콤</v>
          </cell>
          <cell r="L764">
            <v>1200000</v>
          </cell>
          <cell r="M764" t="str">
            <v>디스</v>
          </cell>
          <cell r="N764">
            <v>0</v>
          </cell>
          <cell r="O764" t="str">
            <v/>
          </cell>
          <cell r="Q764">
            <v>0</v>
          </cell>
          <cell r="R764" t="str">
            <v>5FF145291C148EA06D3B1CFE4647</v>
          </cell>
        </row>
        <row r="765">
          <cell r="A765" t="str">
            <v>상황실 통합콘트롤 SERVER프로그램 수정식</v>
          </cell>
          <cell r="B765" t="str">
            <v>상황실 통합콘트롤 SERVER</v>
          </cell>
          <cell r="C765" t="str">
            <v>프로그램 수정</v>
          </cell>
          <cell r="D765" t="str">
            <v>식</v>
          </cell>
          <cell r="E765">
            <v>4000000</v>
          </cell>
          <cell r="F765">
            <v>0</v>
          </cell>
          <cell r="H765">
            <v>4000000</v>
          </cell>
          <cell r="I765" t="str">
            <v>종성</v>
          </cell>
          <cell r="J765">
            <v>5000000</v>
          </cell>
          <cell r="K765" t="str">
            <v>텔레콤</v>
          </cell>
          <cell r="L765">
            <v>4000000</v>
          </cell>
          <cell r="M765" t="str">
            <v>디스</v>
          </cell>
          <cell r="N765">
            <v>0</v>
          </cell>
          <cell r="O765" t="str">
            <v/>
          </cell>
          <cell r="Q765">
            <v>0</v>
          </cell>
          <cell r="R765" t="str">
            <v>5FF145291C148EA06D3B1CFE4903</v>
          </cell>
        </row>
        <row r="766">
          <cell r="A766" t="str">
            <v>Surge Protector전원용EA</v>
          </cell>
          <cell r="B766" t="str">
            <v>Surge Protector</v>
          </cell>
          <cell r="C766" t="str">
            <v>전원용</v>
          </cell>
          <cell r="D766" t="str">
            <v>EA</v>
          </cell>
          <cell r="E766">
            <v>300000</v>
          </cell>
          <cell r="F766">
            <v>0</v>
          </cell>
          <cell r="H766">
            <v>300000</v>
          </cell>
          <cell r="I766" t="str">
            <v>종성</v>
          </cell>
          <cell r="J766">
            <v>300000</v>
          </cell>
          <cell r="K766" t="str">
            <v>디스</v>
          </cell>
          <cell r="L766">
            <v>270000</v>
          </cell>
          <cell r="M766" t="str">
            <v>텔레콤</v>
          </cell>
          <cell r="N766">
            <v>0</v>
          </cell>
          <cell r="O766" t="str">
            <v/>
          </cell>
          <cell r="Q766">
            <v>0</v>
          </cell>
          <cell r="R766" t="str">
            <v>5FF145291C148EA06D3B1CFE4902</v>
          </cell>
        </row>
        <row r="767">
          <cell r="A767" t="str">
            <v>Surge Protector제어용EA</v>
          </cell>
          <cell r="B767" t="str">
            <v>Surge Protector</v>
          </cell>
          <cell r="C767" t="str">
            <v>제어용</v>
          </cell>
          <cell r="D767" t="str">
            <v>EA</v>
          </cell>
          <cell r="E767">
            <v>270000</v>
          </cell>
          <cell r="F767">
            <v>0</v>
          </cell>
          <cell r="H767">
            <v>270000</v>
          </cell>
          <cell r="I767" t="str">
            <v>종성</v>
          </cell>
          <cell r="J767">
            <v>270000</v>
          </cell>
          <cell r="K767" t="str">
            <v>텔레콤</v>
          </cell>
          <cell r="L767">
            <v>270000</v>
          </cell>
          <cell r="M767" t="str">
            <v>디스</v>
          </cell>
          <cell r="N767">
            <v>0</v>
          </cell>
          <cell r="O767" t="str">
            <v/>
          </cell>
          <cell r="Q767">
            <v>0</v>
          </cell>
          <cell r="R767" t="str">
            <v>5FF145291C148EA06D3B1CFE4901</v>
          </cell>
        </row>
        <row r="768">
          <cell r="A768" t="str">
            <v>Surge Protector영상용EA</v>
          </cell>
          <cell r="B768" t="str">
            <v>Surge Protector</v>
          </cell>
          <cell r="C768" t="str">
            <v>영상용</v>
          </cell>
          <cell r="D768" t="str">
            <v>EA</v>
          </cell>
          <cell r="E768">
            <v>270000</v>
          </cell>
          <cell r="F768">
            <v>0</v>
          </cell>
          <cell r="H768">
            <v>270000</v>
          </cell>
          <cell r="I768" t="str">
            <v>종성</v>
          </cell>
          <cell r="J768">
            <v>270000</v>
          </cell>
          <cell r="K768" t="str">
            <v>텔레콤</v>
          </cell>
          <cell r="L768">
            <v>270000</v>
          </cell>
          <cell r="M768" t="str">
            <v>디스</v>
          </cell>
          <cell r="N768">
            <v>0</v>
          </cell>
          <cell r="O768" t="str">
            <v/>
          </cell>
          <cell r="Q768">
            <v>0</v>
          </cell>
          <cell r="R768" t="str">
            <v>5FF145291C148EA06D3B1CFE4900</v>
          </cell>
        </row>
        <row r="769">
          <cell r="A769" t="str">
            <v>CAMERA POLE4M,STS 2T, 제작기</v>
          </cell>
          <cell r="B769" t="str">
            <v>CAMERA POLE</v>
          </cell>
          <cell r="C769" t="str">
            <v>4M,STS 2T, 제작</v>
          </cell>
          <cell r="D769" t="str">
            <v>기</v>
          </cell>
          <cell r="E769">
            <v>1895000</v>
          </cell>
          <cell r="F769">
            <v>0</v>
          </cell>
          <cell r="H769">
            <v>1895000</v>
          </cell>
          <cell r="I769" t="str">
            <v>종성</v>
          </cell>
          <cell r="J769">
            <v>1900000</v>
          </cell>
          <cell r="K769" t="str">
            <v>텔레콤</v>
          </cell>
          <cell r="L769">
            <v>1850000</v>
          </cell>
          <cell r="M769" t="str">
            <v>디스</v>
          </cell>
          <cell r="N769">
            <v>0</v>
          </cell>
          <cell r="O769" t="str">
            <v/>
          </cell>
          <cell r="Q769">
            <v>0</v>
          </cell>
          <cell r="R769" t="str">
            <v>5FF145291C148EA06D3B1CFE4907</v>
          </cell>
        </row>
        <row r="770">
          <cell r="A770" t="str">
            <v>피뢰침2MEA</v>
          </cell>
          <cell r="B770" t="str">
            <v>피뢰침</v>
          </cell>
          <cell r="C770" t="str">
            <v>2M</v>
          </cell>
          <cell r="D770" t="str">
            <v>EA</v>
          </cell>
          <cell r="E770">
            <v>220000</v>
          </cell>
          <cell r="F770">
            <v>0</v>
          </cell>
          <cell r="H770">
            <v>220000</v>
          </cell>
          <cell r="I770" t="str">
            <v>종성</v>
          </cell>
          <cell r="J770">
            <v>220000</v>
          </cell>
          <cell r="K770" t="str">
            <v>텔레콤</v>
          </cell>
          <cell r="L770">
            <v>220000</v>
          </cell>
          <cell r="M770" t="str">
            <v>디스</v>
          </cell>
          <cell r="N770">
            <v>0</v>
          </cell>
          <cell r="O770" t="str">
            <v/>
          </cell>
          <cell r="Q770">
            <v>0</v>
          </cell>
          <cell r="R770" t="str">
            <v>5FF145291C148EA06D3B1CFE4906</v>
          </cell>
        </row>
        <row r="771">
          <cell r="A771" t="str">
            <v>피뢰침지지대3MEA</v>
          </cell>
          <cell r="B771" t="str">
            <v>피뢰침지지대</v>
          </cell>
          <cell r="C771" t="str">
            <v>3M</v>
          </cell>
          <cell r="D771" t="str">
            <v>EA</v>
          </cell>
          <cell r="E771">
            <v>250000</v>
          </cell>
          <cell r="F771">
            <v>0</v>
          </cell>
          <cell r="H771">
            <v>250000</v>
          </cell>
          <cell r="I771" t="str">
            <v>종성</v>
          </cell>
          <cell r="J771">
            <v>250000</v>
          </cell>
          <cell r="K771" t="str">
            <v>텔레콤</v>
          </cell>
          <cell r="L771">
            <v>250000</v>
          </cell>
          <cell r="M771" t="str">
            <v>디스</v>
          </cell>
          <cell r="N771">
            <v>0</v>
          </cell>
          <cell r="O771" t="str">
            <v/>
          </cell>
          <cell r="Q771">
            <v>0</v>
          </cell>
          <cell r="R771" t="str">
            <v>5FF145291C148EA06D3B1CFE4905</v>
          </cell>
        </row>
        <row r="772">
          <cell r="A772" t="str">
            <v>안전작업대SUS, 제작EA</v>
          </cell>
          <cell r="B772" t="str">
            <v>안전작업대</v>
          </cell>
          <cell r="C772" t="str">
            <v>SUS, 제작</v>
          </cell>
          <cell r="D772" t="str">
            <v>EA</v>
          </cell>
          <cell r="E772">
            <v>450000</v>
          </cell>
          <cell r="F772">
            <v>0</v>
          </cell>
          <cell r="H772">
            <v>450000</v>
          </cell>
          <cell r="I772" t="str">
            <v>종성</v>
          </cell>
          <cell r="J772">
            <v>500000</v>
          </cell>
          <cell r="K772" t="str">
            <v>텔레콤</v>
          </cell>
          <cell r="L772">
            <v>500000</v>
          </cell>
          <cell r="M772" t="str">
            <v>디스</v>
          </cell>
          <cell r="N772">
            <v>0</v>
          </cell>
          <cell r="O772" t="str">
            <v/>
          </cell>
          <cell r="Q772">
            <v>0</v>
          </cell>
          <cell r="R772" t="str">
            <v>5FF145291C148EA06D3B1CFE4904</v>
          </cell>
        </row>
        <row r="773">
          <cell r="A773" t="str">
            <v>POLE기초식</v>
          </cell>
          <cell r="B773" t="str">
            <v>POLE기초</v>
          </cell>
          <cell r="C773" t="str">
            <v/>
          </cell>
          <cell r="D773" t="str">
            <v>식</v>
          </cell>
          <cell r="E773">
            <v>400000</v>
          </cell>
          <cell r="F773">
            <v>0</v>
          </cell>
          <cell r="H773">
            <v>400000</v>
          </cell>
          <cell r="I773" t="str">
            <v>종성</v>
          </cell>
          <cell r="J773">
            <v>450000</v>
          </cell>
          <cell r="K773" t="str">
            <v>텔레콤</v>
          </cell>
          <cell r="L773">
            <v>465000</v>
          </cell>
          <cell r="M773" t="str">
            <v>디스</v>
          </cell>
          <cell r="N773">
            <v>0</v>
          </cell>
          <cell r="O773" t="str">
            <v/>
          </cell>
          <cell r="Q773">
            <v>0</v>
          </cell>
          <cell r="R773" t="str">
            <v>5FF145291C148EA06D3B1CFE490B</v>
          </cell>
        </row>
        <row r="774">
          <cell r="A774" t="str">
            <v>설치비(CCTV)식</v>
          </cell>
          <cell r="B774" t="str">
            <v>설치비(CCTV)</v>
          </cell>
          <cell r="C774" t="str">
            <v/>
          </cell>
          <cell r="D774" t="str">
            <v>식</v>
          </cell>
          <cell r="E774">
            <v>6000000</v>
          </cell>
          <cell r="F774">
            <v>0</v>
          </cell>
          <cell r="H774">
            <v>6000000</v>
          </cell>
          <cell r="I774" t="str">
            <v>종성</v>
          </cell>
          <cell r="J774">
            <v>7200000</v>
          </cell>
          <cell r="K774" t="str">
            <v>텔레콤</v>
          </cell>
          <cell r="L774">
            <v>7000000</v>
          </cell>
          <cell r="M774" t="str">
            <v>디스</v>
          </cell>
          <cell r="N774">
            <v>0</v>
          </cell>
          <cell r="O774" t="str">
            <v/>
          </cell>
          <cell r="Q774">
            <v>0</v>
          </cell>
          <cell r="R774" t="str">
            <v>5FF145291C148EA06D3B1CFE490A</v>
          </cell>
        </row>
        <row r="775">
          <cell r="A775" t="str">
            <v>부가가치세(계측제어)(구매 및 설치비) x 10%식</v>
          </cell>
          <cell r="B775" t="str">
            <v>부가가치세(계측제어)</v>
          </cell>
          <cell r="C775" t="str">
            <v>(구매 및 설치비) x 10%</v>
          </cell>
          <cell r="D775" t="str">
            <v>식</v>
          </cell>
          <cell r="E775">
            <v>23920486</v>
          </cell>
          <cell r="F775">
            <v>0</v>
          </cell>
          <cell r="H775">
            <v>23920486</v>
          </cell>
          <cell r="I775" t="str">
            <v/>
          </cell>
          <cell r="J775">
            <v>0</v>
          </cell>
          <cell r="K775" t="str">
            <v/>
          </cell>
          <cell r="L775">
            <v>0</v>
          </cell>
          <cell r="M775" t="str">
            <v/>
          </cell>
          <cell r="N775">
            <v>0</v>
          </cell>
          <cell r="O775" t="str">
            <v/>
          </cell>
          <cell r="Q775">
            <v>0</v>
          </cell>
          <cell r="R775" t="str">
            <v>5FF145291C148EA06D3B1CFE487C</v>
          </cell>
        </row>
        <row r="776">
          <cell r="A776" t="str">
            <v>조달수수료(계측제어)1억*1.07%+초과분*0.76식</v>
          </cell>
          <cell r="B776" t="str">
            <v>조달수수료(계측제어)</v>
          </cell>
          <cell r="C776" t="str">
            <v>1억*1.07%+초과분*0.76</v>
          </cell>
          <cell r="D776" t="str">
            <v>식</v>
          </cell>
          <cell r="E776">
            <v>2309753</v>
          </cell>
          <cell r="F776">
            <v>0</v>
          </cell>
          <cell r="H776">
            <v>2309753</v>
          </cell>
          <cell r="I776" t="str">
            <v/>
          </cell>
          <cell r="J776">
            <v>0</v>
          </cell>
          <cell r="K776" t="str">
            <v/>
          </cell>
          <cell r="L776">
            <v>0</v>
          </cell>
          <cell r="M776" t="str">
            <v/>
          </cell>
          <cell r="N776">
            <v>0</v>
          </cell>
          <cell r="O776" t="str">
            <v/>
          </cell>
          <cell r="Q776">
            <v>0</v>
          </cell>
          <cell r="R776" t="str">
            <v>5FF145291C148EA06D3B1CFE487D</v>
          </cell>
        </row>
        <row r="777">
          <cell r="A777" t="str">
            <v>수위계레이다방식EA</v>
          </cell>
          <cell r="B777" t="str">
            <v>수위계</v>
          </cell>
          <cell r="C777" t="str">
            <v>레이다방식</v>
          </cell>
          <cell r="D777" t="str">
            <v>EA</v>
          </cell>
          <cell r="E777">
            <v>5500000</v>
          </cell>
          <cell r="F777">
            <v>0</v>
          </cell>
          <cell r="H777">
            <v>5500000</v>
          </cell>
          <cell r="I777" t="str">
            <v>종성</v>
          </cell>
          <cell r="J777">
            <v>6000000</v>
          </cell>
          <cell r="K777" t="str">
            <v>텔레콤</v>
          </cell>
          <cell r="L777">
            <v>5500000</v>
          </cell>
          <cell r="M777" t="str">
            <v>디스</v>
          </cell>
          <cell r="N777">
            <v>0</v>
          </cell>
          <cell r="O777" t="str">
            <v/>
          </cell>
          <cell r="Q777">
            <v>0</v>
          </cell>
          <cell r="R777" t="str">
            <v>5FF145291C148EA06D3B1CFE487E</v>
          </cell>
        </row>
        <row r="778">
          <cell r="A778" t="str">
            <v>벽부형브라켓제작, STSEA</v>
          </cell>
          <cell r="B778" t="str">
            <v>벽부형브라켓</v>
          </cell>
          <cell r="C778" t="str">
            <v>제작, STS</v>
          </cell>
          <cell r="D778" t="str">
            <v>EA</v>
          </cell>
          <cell r="E778">
            <v>75000</v>
          </cell>
          <cell r="F778">
            <v>0</v>
          </cell>
          <cell r="H778">
            <v>75000</v>
          </cell>
          <cell r="I778" t="str">
            <v>종성</v>
          </cell>
          <cell r="J778">
            <v>75000</v>
          </cell>
          <cell r="K778" t="str">
            <v>텔레콤</v>
          </cell>
          <cell r="L778">
            <v>75000</v>
          </cell>
          <cell r="M778" t="str">
            <v>디스</v>
          </cell>
          <cell r="N778">
            <v>0</v>
          </cell>
          <cell r="O778" t="str">
            <v/>
          </cell>
          <cell r="Q778">
            <v>0</v>
          </cell>
          <cell r="R778" t="str">
            <v>5FF145291C148EA06D3B1CFE487F</v>
          </cell>
        </row>
        <row r="779">
          <cell r="A779" t="str">
            <v>CCTV 시운전비고급기술자 1인, 중급기술자 1인식</v>
          </cell>
          <cell r="B779" t="str">
            <v>CCTV 시운전비</v>
          </cell>
          <cell r="C779" t="str">
            <v>고급기술자 1인, 중급기술자 1인</v>
          </cell>
          <cell r="D779" t="str">
            <v>식</v>
          </cell>
          <cell r="E779">
            <v>1300000</v>
          </cell>
          <cell r="F779">
            <v>0</v>
          </cell>
          <cell r="H779">
            <v>1300000</v>
          </cell>
          <cell r="I779" t="str">
            <v>종성</v>
          </cell>
          <cell r="J779">
            <v>3225005</v>
          </cell>
          <cell r="K779" t="str">
            <v>텔레콤</v>
          </cell>
          <cell r="L779">
            <v>2303575</v>
          </cell>
          <cell r="M779" t="str">
            <v>디스</v>
          </cell>
          <cell r="N779">
            <v>0</v>
          </cell>
          <cell r="O779" t="str">
            <v/>
          </cell>
          <cell r="Q779">
            <v>0</v>
          </cell>
          <cell r="R779" t="str">
            <v>5FF145291C148EA06D3B1CFE4878</v>
          </cell>
        </row>
        <row r="780">
          <cell r="A780" t="str">
            <v>LIGHT BRAKET별도제작면</v>
          </cell>
          <cell r="B780" t="str">
            <v>LIGHT BRAKET</v>
          </cell>
          <cell r="C780" t="str">
            <v>별도제작</v>
          </cell>
          <cell r="D780" t="str">
            <v>면</v>
          </cell>
          <cell r="E780">
            <v>300000</v>
          </cell>
          <cell r="F780">
            <v>0</v>
          </cell>
          <cell r="H780">
            <v>300000</v>
          </cell>
          <cell r="I780" t="str">
            <v>종성</v>
          </cell>
          <cell r="J780">
            <v>350000</v>
          </cell>
          <cell r="K780" t="str">
            <v>텔레콤</v>
          </cell>
          <cell r="L780">
            <v>350000</v>
          </cell>
          <cell r="M780" t="str">
            <v>디스</v>
          </cell>
          <cell r="N780">
            <v>0</v>
          </cell>
          <cell r="O780" t="str">
            <v/>
          </cell>
          <cell r="Q780">
            <v>0</v>
          </cell>
          <cell r="R780" t="str">
            <v>5FF145291C148EA06D3B1CFE4879</v>
          </cell>
        </row>
        <row r="781">
          <cell r="A781" t="str">
            <v>무정전전원장치5KVA대</v>
          </cell>
          <cell r="B781" t="str">
            <v>무정전전원장치</v>
          </cell>
          <cell r="C781" t="str">
            <v>5KVA</v>
          </cell>
          <cell r="D781" t="str">
            <v>대</v>
          </cell>
          <cell r="E781">
            <v>7600000</v>
          </cell>
          <cell r="F781">
            <v>0</v>
          </cell>
          <cell r="H781">
            <v>7600000</v>
          </cell>
          <cell r="I781" t="str">
            <v>1145</v>
          </cell>
          <cell r="J781">
            <v>0</v>
          </cell>
          <cell r="K781" t="str">
            <v/>
          </cell>
          <cell r="L781">
            <v>0</v>
          </cell>
          <cell r="M781" t="str">
            <v/>
          </cell>
          <cell r="N781">
            <v>0</v>
          </cell>
          <cell r="O781" t="str">
            <v/>
          </cell>
          <cell r="Q781">
            <v>0</v>
          </cell>
          <cell r="R781" t="str">
            <v>5FF1A5B434142630665DD1CE3051</v>
          </cell>
        </row>
        <row r="782">
          <cell r="A782" t="str">
            <v>교육 및 시운전비식</v>
          </cell>
          <cell r="B782" t="str">
            <v>교육 및 시운전비</v>
          </cell>
          <cell r="C782" t="str">
            <v/>
          </cell>
          <cell r="D782" t="str">
            <v>식</v>
          </cell>
          <cell r="E782">
            <v>3500000</v>
          </cell>
          <cell r="F782">
            <v>0</v>
          </cell>
          <cell r="H782">
            <v>3500000</v>
          </cell>
          <cell r="I782" t="str">
            <v>종성</v>
          </cell>
          <cell r="J782">
            <v>5000000</v>
          </cell>
          <cell r="K782" t="str">
            <v>디스</v>
          </cell>
          <cell r="L782">
            <v>5500000</v>
          </cell>
          <cell r="M782" t="str">
            <v>텔레콤</v>
          </cell>
          <cell r="N782">
            <v>0</v>
          </cell>
          <cell r="O782" t="str">
            <v/>
          </cell>
          <cell r="Q782">
            <v>0</v>
          </cell>
          <cell r="R782" t="str">
            <v>5FF1A5B434142630665DD1CE3050</v>
          </cell>
        </row>
        <row r="783">
          <cell r="A783" t="str">
            <v>이전설치비중앙제어실장비,광장비포함식</v>
          </cell>
          <cell r="B783" t="str">
            <v>이전설치비</v>
          </cell>
          <cell r="C783" t="str">
            <v>중앙제어실장비,광장비포함</v>
          </cell>
          <cell r="D783" t="str">
            <v>식</v>
          </cell>
          <cell r="E783">
            <v>12500000</v>
          </cell>
          <cell r="F783">
            <v>0</v>
          </cell>
          <cell r="H783">
            <v>12500000</v>
          </cell>
          <cell r="I783" t="str">
            <v>종성</v>
          </cell>
          <cell r="J783">
            <v>13000000</v>
          </cell>
          <cell r="K783" t="str">
            <v>디스</v>
          </cell>
          <cell r="L783">
            <v>15500000</v>
          </cell>
          <cell r="M783" t="str">
            <v>텔레콤</v>
          </cell>
          <cell r="N783">
            <v>0</v>
          </cell>
          <cell r="O783" t="str">
            <v/>
          </cell>
          <cell r="Q783">
            <v>0</v>
          </cell>
          <cell r="R783" t="str">
            <v>5FF1A5B434142630665DD1CE332E</v>
          </cell>
        </row>
        <row r="784">
          <cell r="A784" t="str">
            <v>고재처리(동)KG</v>
          </cell>
          <cell r="B784" t="str">
            <v>고재처리(동)</v>
          </cell>
          <cell r="C784" t="str">
            <v/>
          </cell>
          <cell r="D784" t="str">
            <v>KG</v>
          </cell>
          <cell r="E784">
            <v>-7800</v>
          </cell>
          <cell r="F784">
            <v>0</v>
          </cell>
          <cell r="H784">
            <v>-7600</v>
          </cell>
          <cell r="I784" t="str">
            <v>47(하)</v>
          </cell>
          <cell r="J784">
            <v>-7800</v>
          </cell>
          <cell r="K784" t="str">
            <v>1056(2)</v>
          </cell>
          <cell r="L784">
            <v>0</v>
          </cell>
          <cell r="M784" t="str">
            <v/>
          </cell>
          <cell r="N784">
            <v>0</v>
          </cell>
          <cell r="O784" t="str">
            <v/>
          </cell>
          <cell r="Q784">
            <v>0</v>
          </cell>
          <cell r="R784" t="str">
            <v>5FE0D53CC614B6D063DC8A1425F6</v>
          </cell>
        </row>
        <row r="785">
          <cell r="A785" t="str">
            <v>강재전선관용 부품파이프크램프, 28 C개</v>
          </cell>
          <cell r="B785" t="str">
            <v>강재전선관용 부품</v>
          </cell>
          <cell r="C785" t="str">
            <v>파이프크램프, 28 C</v>
          </cell>
          <cell r="D785" t="str">
            <v>개</v>
          </cell>
          <cell r="E785">
            <v>99</v>
          </cell>
          <cell r="F785">
            <v>99</v>
          </cell>
          <cell r="H785">
            <v>380</v>
          </cell>
          <cell r="I785" t="str">
            <v>1106</v>
          </cell>
          <cell r="J785">
            <v>410</v>
          </cell>
          <cell r="K785" t="str">
            <v>785(1)</v>
          </cell>
          <cell r="L785">
            <v>0</v>
          </cell>
          <cell r="M785" t="str">
            <v/>
          </cell>
          <cell r="N785">
            <v>0</v>
          </cell>
          <cell r="O785" t="str">
            <v/>
          </cell>
          <cell r="Q785">
            <v>0</v>
          </cell>
          <cell r="R785" t="str">
            <v>5FD6F5A8F514F4F06B51AAB748A8</v>
          </cell>
        </row>
        <row r="786">
          <cell r="A786" t="str">
            <v>강재전선관용 부품파이프크램프,104 C개</v>
          </cell>
          <cell r="B786" t="str">
            <v>강재전선관용 부품</v>
          </cell>
          <cell r="C786" t="str">
            <v>파이프크램프,104 C</v>
          </cell>
          <cell r="D786" t="str">
            <v>개</v>
          </cell>
          <cell r="E786">
            <v>327</v>
          </cell>
          <cell r="F786">
            <v>327</v>
          </cell>
          <cell r="H786">
            <v>1404</v>
          </cell>
          <cell r="I786" t="str">
            <v>1106</v>
          </cell>
          <cell r="J786">
            <v>1495</v>
          </cell>
          <cell r="K786" t="str">
            <v>785(1)</v>
          </cell>
          <cell r="L786">
            <v>0</v>
          </cell>
          <cell r="M786" t="str">
            <v/>
          </cell>
          <cell r="N786">
            <v>0</v>
          </cell>
          <cell r="O786" t="str">
            <v/>
          </cell>
          <cell r="Q786">
            <v>0</v>
          </cell>
          <cell r="R786" t="str">
            <v>5FD6F5A8F514F4F06B51AAB748A2</v>
          </cell>
        </row>
        <row r="787">
          <cell r="A787" t="str">
            <v>강재전선관용 부품노말밴드, 아연도104 mm개</v>
          </cell>
          <cell r="B787" t="str">
            <v>강재전선관용 부품</v>
          </cell>
          <cell r="C787" t="str">
            <v>노말밴드, 아연도104 mm</v>
          </cell>
          <cell r="D787" t="str">
            <v>개</v>
          </cell>
          <cell r="E787">
            <v>19620</v>
          </cell>
          <cell r="F787">
            <v>19620</v>
          </cell>
          <cell r="H787">
            <v>32000</v>
          </cell>
          <cell r="I787" t="str">
            <v>1106</v>
          </cell>
          <cell r="J787">
            <v>39900</v>
          </cell>
          <cell r="K787" t="str">
            <v>785(1)</v>
          </cell>
          <cell r="L787">
            <v>0</v>
          </cell>
          <cell r="M787" t="str">
            <v/>
          </cell>
          <cell r="N787">
            <v>0</v>
          </cell>
          <cell r="O787" t="str">
            <v/>
          </cell>
          <cell r="Q787">
            <v>0</v>
          </cell>
          <cell r="R787" t="str">
            <v>5FD6F5A8F514F4F06B51AAB74B77</v>
          </cell>
        </row>
        <row r="788">
          <cell r="A788" t="str">
            <v>1종금속제가요전선관박스커넥터, 16 mm 비방수개</v>
          </cell>
          <cell r="B788" t="str">
            <v>1종금속제가요전선관</v>
          </cell>
          <cell r="C788" t="str">
            <v>박스커넥터, 16 mm 비방수</v>
          </cell>
          <cell r="D788" t="str">
            <v>개</v>
          </cell>
          <cell r="E788">
            <v>229</v>
          </cell>
          <cell r="F788">
            <v>229</v>
          </cell>
          <cell r="H788">
            <v>990</v>
          </cell>
          <cell r="I788" t="str">
            <v>1107</v>
          </cell>
          <cell r="J788">
            <v>710</v>
          </cell>
          <cell r="K788" t="str">
            <v>788(1)</v>
          </cell>
          <cell r="L788">
            <v>0</v>
          </cell>
          <cell r="M788" t="str">
            <v/>
          </cell>
          <cell r="N788">
            <v>0</v>
          </cell>
          <cell r="O788" t="str">
            <v/>
          </cell>
          <cell r="Q788">
            <v>0</v>
          </cell>
          <cell r="R788" t="str">
            <v>5FD6F5A8F514FEF06FA5BF3A24CD</v>
          </cell>
        </row>
        <row r="789">
          <cell r="A789" t="str">
            <v>1종금속제가요전선관박스커넥터-비닐, 22mm 방수개</v>
          </cell>
          <cell r="B789" t="str">
            <v>1종금속제가요전선관</v>
          </cell>
          <cell r="C789" t="str">
            <v>박스커넥터-비닐, 22mm 방수</v>
          </cell>
          <cell r="D789" t="str">
            <v>개</v>
          </cell>
          <cell r="E789">
            <v>719</v>
          </cell>
          <cell r="F789">
            <v>719</v>
          </cell>
          <cell r="H789">
            <v>1260</v>
          </cell>
          <cell r="I789" t="str">
            <v>1107</v>
          </cell>
          <cell r="J789">
            <v>2110</v>
          </cell>
          <cell r="K789" t="str">
            <v>788(1)</v>
          </cell>
          <cell r="L789">
            <v>0</v>
          </cell>
          <cell r="M789" t="str">
            <v/>
          </cell>
          <cell r="N789">
            <v>0</v>
          </cell>
          <cell r="O789" t="str">
            <v/>
          </cell>
          <cell r="Q789">
            <v>0</v>
          </cell>
          <cell r="R789" t="str">
            <v>5FD6F5A8F514FEF06FA5BF3A26F8</v>
          </cell>
        </row>
        <row r="790">
          <cell r="A790" t="str">
            <v>1종금속제가요전선관박스커넥터-비닐, 28mm 방수개</v>
          </cell>
          <cell r="B790" t="str">
            <v>1종금속제가요전선관</v>
          </cell>
          <cell r="C790" t="str">
            <v>박스커넥터-비닐, 28mm 방수</v>
          </cell>
          <cell r="D790" t="str">
            <v>개</v>
          </cell>
          <cell r="E790">
            <v>1000</v>
          </cell>
          <cell r="F790">
            <v>1000</v>
          </cell>
          <cell r="H790">
            <v>1680</v>
          </cell>
          <cell r="I790" t="str">
            <v>1107</v>
          </cell>
          <cell r="J790">
            <v>2540</v>
          </cell>
          <cell r="K790" t="str">
            <v>788(1)</v>
          </cell>
          <cell r="L790">
            <v>0</v>
          </cell>
          <cell r="M790" t="str">
            <v/>
          </cell>
          <cell r="N790">
            <v>0</v>
          </cell>
          <cell r="O790" t="str">
            <v/>
          </cell>
          <cell r="Q790">
            <v>0</v>
          </cell>
          <cell r="R790" t="str">
            <v>5FD6F5A8F514FEF06FA5BF3A26F9</v>
          </cell>
        </row>
        <row r="791">
          <cell r="A791" t="str">
            <v>1종금속제가요전선관박스커넥터-비닐, 36mm 방수개</v>
          </cell>
          <cell r="B791" t="str">
            <v>1종금속제가요전선관</v>
          </cell>
          <cell r="C791" t="str">
            <v>박스커넥터-비닐, 36mm 방수</v>
          </cell>
          <cell r="D791" t="str">
            <v>개</v>
          </cell>
          <cell r="E791">
            <v>1550</v>
          </cell>
          <cell r="F791">
            <v>1550</v>
          </cell>
          <cell r="H791">
            <v>2520</v>
          </cell>
          <cell r="I791" t="str">
            <v>1107</v>
          </cell>
          <cell r="J791">
            <v>3500</v>
          </cell>
          <cell r="K791" t="str">
            <v>788(1)</v>
          </cell>
          <cell r="L791">
            <v>0</v>
          </cell>
          <cell r="M791" t="str">
            <v/>
          </cell>
          <cell r="N791">
            <v>0</v>
          </cell>
          <cell r="O791" t="str">
            <v/>
          </cell>
          <cell r="Q791">
            <v>0</v>
          </cell>
          <cell r="R791" t="str">
            <v>5FD6F5A8F514FEF06FA5BF3A26FA</v>
          </cell>
        </row>
        <row r="792">
          <cell r="A792" t="str">
            <v>1종금속제가요전선관박스커넥터-비닐, 42mm 방수개</v>
          </cell>
          <cell r="B792" t="str">
            <v>1종금속제가요전선관</v>
          </cell>
          <cell r="C792" t="str">
            <v>박스커넥터-비닐, 42mm 방수</v>
          </cell>
          <cell r="D792" t="str">
            <v>개</v>
          </cell>
          <cell r="E792">
            <v>2130</v>
          </cell>
          <cell r="F792">
            <v>2130</v>
          </cell>
          <cell r="H792">
            <v>3710</v>
          </cell>
          <cell r="I792" t="str">
            <v>1107</v>
          </cell>
          <cell r="J792">
            <v>4370</v>
          </cell>
          <cell r="K792" t="str">
            <v>788(1)</v>
          </cell>
          <cell r="L792">
            <v>0</v>
          </cell>
          <cell r="M792" t="str">
            <v/>
          </cell>
          <cell r="N792">
            <v>0</v>
          </cell>
          <cell r="O792" t="str">
            <v/>
          </cell>
          <cell r="Q792">
            <v>0</v>
          </cell>
          <cell r="R792" t="str">
            <v>5FD6F5A8F514FEF06FA5BF3A26FB</v>
          </cell>
        </row>
        <row r="793">
          <cell r="A793" t="str">
            <v>강재전선관용 부품파이프크램프, 22 C개</v>
          </cell>
          <cell r="B793" t="str">
            <v>강재전선관용 부품</v>
          </cell>
          <cell r="C793" t="str">
            <v>파이프크램프, 22 C</v>
          </cell>
          <cell r="D793" t="str">
            <v>개</v>
          </cell>
          <cell r="E793">
            <v>88</v>
          </cell>
          <cell r="F793">
            <v>88</v>
          </cell>
          <cell r="H793">
            <v>334</v>
          </cell>
          <cell r="I793" t="str">
            <v>1106</v>
          </cell>
          <cell r="J793">
            <v>343</v>
          </cell>
          <cell r="K793" t="str">
            <v>785(1)</v>
          </cell>
          <cell r="L793">
            <v>0</v>
          </cell>
          <cell r="M793" t="str">
            <v/>
          </cell>
          <cell r="N793">
            <v>0</v>
          </cell>
          <cell r="O793" t="str">
            <v/>
          </cell>
          <cell r="Q793">
            <v>0</v>
          </cell>
          <cell r="R793" t="str">
            <v>5FD6F5A8F514F4F06B51AAB748A9</v>
          </cell>
        </row>
        <row r="794">
          <cell r="A794" t="str">
            <v>케이블트레이부속품LD JOINT CONNECTOR, HDG 100x2.개</v>
          </cell>
          <cell r="B794" t="str">
            <v>케이블트레이부속품</v>
          </cell>
          <cell r="C794" t="str">
            <v>LD JOINT CONNECTOR, HDG 100x2.</v>
          </cell>
          <cell r="D794" t="str">
            <v>개</v>
          </cell>
          <cell r="E794">
            <v>950</v>
          </cell>
          <cell r="F794">
            <v>950</v>
          </cell>
          <cell r="H794">
            <v>1400</v>
          </cell>
          <cell r="I794" t="str">
            <v>1119</v>
          </cell>
          <cell r="J794">
            <v>1210</v>
          </cell>
          <cell r="K794" t="str">
            <v>796(1)</v>
          </cell>
          <cell r="L794">
            <v>0</v>
          </cell>
          <cell r="M794" t="str">
            <v/>
          </cell>
          <cell r="N794">
            <v>0</v>
          </cell>
          <cell r="O794" t="str">
            <v/>
          </cell>
          <cell r="Q794">
            <v>0</v>
          </cell>
          <cell r="R794" t="str">
            <v>5FD6F5A8F514F970644834C4DC28</v>
          </cell>
        </row>
        <row r="795">
          <cell r="A795" t="str">
            <v>케이블트레이부속품SHANK BOLT &amp; NUT, EG 3/8"개</v>
          </cell>
          <cell r="B795" t="str">
            <v>케이블트레이부속품</v>
          </cell>
          <cell r="C795" t="str">
            <v>SHANK BOLT &amp; NUT, EG 3/8"</v>
          </cell>
          <cell r="D795" t="str">
            <v>개</v>
          </cell>
          <cell r="E795">
            <v>70</v>
          </cell>
          <cell r="F795">
            <v>70</v>
          </cell>
          <cell r="H795">
            <v>120</v>
          </cell>
          <cell r="I795" t="str">
            <v>1123</v>
          </cell>
          <cell r="J795">
            <v>460</v>
          </cell>
          <cell r="K795" t="str">
            <v>796(1)</v>
          </cell>
          <cell r="L795">
            <v>0</v>
          </cell>
          <cell r="M795" t="str">
            <v/>
          </cell>
          <cell r="N795">
            <v>0</v>
          </cell>
          <cell r="O795" t="str">
            <v/>
          </cell>
          <cell r="Q795">
            <v>0</v>
          </cell>
          <cell r="R795" t="str">
            <v>5FD6F5A8F514F970644834C4DED6</v>
          </cell>
        </row>
        <row r="796">
          <cell r="A796" t="str">
            <v>케이블트레이부속품BONDING JUMPER, 35SQ개</v>
          </cell>
          <cell r="B796" t="str">
            <v>케이블트레이부속품</v>
          </cell>
          <cell r="C796" t="str">
            <v>BONDING JUMPER, 35SQ</v>
          </cell>
          <cell r="D796" t="str">
            <v>개</v>
          </cell>
          <cell r="E796">
            <v>1900</v>
          </cell>
          <cell r="F796">
            <v>1900</v>
          </cell>
          <cell r="H796">
            <v>2800</v>
          </cell>
          <cell r="I796" t="str">
            <v>1123</v>
          </cell>
          <cell r="J796">
            <v>3310</v>
          </cell>
          <cell r="K796" t="str">
            <v>796(1)</v>
          </cell>
          <cell r="L796">
            <v>0</v>
          </cell>
          <cell r="M796" t="str">
            <v/>
          </cell>
          <cell r="N796">
            <v>0</v>
          </cell>
          <cell r="O796" t="str">
            <v/>
          </cell>
          <cell r="Q796">
            <v>0</v>
          </cell>
          <cell r="R796" t="str">
            <v>5FD6F5A8F514F970644834C4DA7D</v>
          </cell>
        </row>
        <row r="797">
          <cell r="A797" t="str">
            <v>케이블트레이부속품HOLD DOWN CLAMP, 40×60개</v>
          </cell>
          <cell r="B797" t="str">
            <v>케이블트레이부속품</v>
          </cell>
          <cell r="C797" t="str">
            <v>HOLD DOWN CLAMP, 40×60</v>
          </cell>
          <cell r="D797" t="str">
            <v>개</v>
          </cell>
          <cell r="E797">
            <v>200</v>
          </cell>
          <cell r="F797">
            <v>200</v>
          </cell>
          <cell r="H797">
            <v>450</v>
          </cell>
          <cell r="I797" t="str">
            <v>1123</v>
          </cell>
          <cell r="J797">
            <v>360</v>
          </cell>
          <cell r="K797" t="str">
            <v>796(1)</v>
          </cell>
          <cell r="L797">
            <v>0</v>
          </cell>
          <cell r="M797" t="str">
            <v/>
          </cell>
          <cell r="N797">
            <v>0</v>
          </cell>
          <cell r="O797" t="str">
            <v/>
          </cell>
          <cell r="Q797">
            <v>0</v>
          </cell>
          <cell r="R797" t="str">
            <v>5FD6F5A8F514F970644834C4DB02</v>
          </cell>
        </row>
        <row r="798">
          <cell r="A798" t="str">
            <v>케이블트레이부속품COVER CLAMP개</v>
          </cell>
          <cell r="B798" t="str">
            <v>케이블트레이부속품</v>
          </cell>
          <cell r="C798" t="str">
            <v>COVER CLAMP</v>
          </cell>
          <cell r="D798" t="str">
            <v>개</v>
          </cell>
          <cell r="E798">
            <v>1510</v>
          </cell>
          <cell r="F798">
            <v>0</v>
          </cell>
          <cell r="H798">
            <v>2800</v>
          </cell>
          <cell r="I798" t="str">
            <v>1123</v>
          </cell>
          <cell r="J798">
            <v>1510</v>
          </cell>
          <cell r="K798" t="str">
            <v>796(1)</v>
          </cell>
          <cell r="L798">
            <v>0</v>
          </cell>
          <cell r="M798" t="str">
            <v/>
          </cell>
          <cell r="N798">
            <v>0</v>
          </cell>
          <cell r="O798" t="str">
            <v/>
          </cell>
          <cell r="Q798">
            <v>0</v>
          </cell>
          <cell r="R798" t="str">
            <v>5FD6F5A8F514F970644834C4DB07</v>
          </cell>
        </row>
        <row r="799">
          <cell r="A799" t="str">
            <v>케이블트레이부속품CHANNEL SPRING NUT, EG 3/8"개</v>
          </cell>
          <cell r="B799" t="str">
            <v>케이블트레이부속품</v>
          </cell>
          <cell r="C799" t="str">
            <v>CHANNEL SPRING NUT, EG 3/8"</v>
          </cell>
          <cell r="D799" t="str">
            <v>개</v>
          </cell>
          <cell r="E799">
            <v>270</v>
          </cell>
          <cell r="F799">
            <v>270</v>
          </cell>
          <cell r="H799">
            <v>0</v>
          </cell>
          <cell r="I799" t="str">
            <v/>
          </cell>
          <cell r="J799">
            <v>1400</v>
          </cell>
          <cell r="K799" t="str">
            <v>800(1)</v>
          </cell>
          <cell r="L799">
            <v>0</v>
          </cell>
          <cell r="M799" t="str">
            <v/>
          </cell>
          <cell r="N799">
            <v>0</v>
          </cell>
          <cell r="O799" t="str">
            <v/>
          </cell>
          <cell r="Q799">
            <v>0</v>
          </cell>
          <cell r="R799" t="str">
            <v>5FD6F5A8F514F970644834C4D4D2</v>
          </cell>
        </row>
        <row r="800">
          <cell r="A800" t="str">
            <v>케이블트레이부속품U CHANNEL, HDG 40x40x2.5tm</v>
          </cell>
          <cell r="B800" t="str">
            <v>케이블트레이부속품</v>
          </cell>
          <cell r="C800" t="str">
            <v>U CHANNEL, HDG 40x40x2.5t</v>
          </cell>
          <cell r="D800" t="str">
            <v>m</v>
          </cell>
          <cell r="E800">
            <v>2860</v>
          </cell>
          <cell r="F800">
            <v>2860</v>
          </cell>
          <cell r="H800">
            <v>0</v>
          </cell>
          <cell r="I800" t="str">
            <v/>
          </cell>
          <cell r="J800">
            <v>6200</v>
          </cell>
          <cell r="K800" t="str">
            <v/>
          </cell>
          <cell r="L800">
            <v>0</v>
          </cell>
          <cell r="M800" t="str">
            <v/>
          </cell>
          <cell r="N800">
            <v>0</v>
          </cell>
          <cell r="O800" t="str">
            <v/>
          </cell>
          <cell r="Q800">
            <v>0</v>
          </cell>
          <cell r="R800" t="str">
            <v>5FD6F5A8F514F970644834C790D1</v>
          </cell>
        </row>
        <row r="801">
          <cell r="A801" t="str">
            <v>케이블트레이부속품S-BRACKET, HDG  310개</v>
          </cell>
          <cell r="B801" t="str">
            <v>케이블트레이부속품</v>
          </cell>
          <cell r="C801" t="str">
            <v>S-BRACKET, HDG  310</v>
          </cell>
          <cell r="D801" t="str">
            <v>개</v>
          </cell>
          <cell r="E801">
            <v>4560</v>
          </cell>
          <cell r="F801">
            <v>4560</v>
          </cell>
          <cell r="H801">
            <v>9870</v>
          </cell>
          <cell r="I801" t="str">
            <v>1117</v>
          </cell>
          <cell r="J801">
            <v>4560</v>
          </cell>
          <cell r="K801" t="str">
            <v>801(1)</v>
          </cell>
          <cell r="L801">
            <v>0</v>
          </cell>
          <cell r="M801" t="str">
            <v/>
          </cell>
          <cell r="N801">
            <v>0</v>
          </cell>
          <cell r="O801" t="str">
            <v/>
          </cell>
          <cell r="Q801">
            <v>0</v>
          </cell>
          <cell r="R801" t="str">
            <v>5FD6F5A8F514F970644834C79553</v>
          </cell>
        </row>
        <row r="802">
          <cell r="A802" t="str">
            <v>케이블트레이부속품LD H. ELBOW, AL 150 x 100개</v>
          </cell>
          <cell r="B802" t="str">
            <v>케이블트레이부속품</v>
          </cell>
          <cell r="C802" t="str">
            <v>LD H. ELBOW, AL 150 x 100</v>
          </cell>
          <cell r="D802" t="str">
            <v>개</v>
          </cell>
          <cell r="E802">
            <v>16670</v>
          </cell>
          <cell r="F802">
            <v>0</v>
          </cell>
          <cell r="H802">
            <v>16890</v>
          </cell>
          <cell r="I802" t="str">
            <v>1122</v>
          </cell>
          <cell r="J802">
            <v>16670</v>
          </cell>
          <cell r="K802" t="str">
            <v>801(1)</v>
          </cell>
          <cell r="L802">
            <v>0</v>
          </cell>
          <cell r="M802" t="str">
            <v/>
          </cell>
          <cell r="N802">
            <v>0</v>
          </cell>
          <cell r="O802" t="str">
            <v/>
          </cell>
          <cell r="Q802">
            <v>0</v>
          </cell>
          <cell r="R802" t="str">
            <v>5FD6F5A8F514F970644834C8B7F8</v>
          </cell>
        </row>
        <row r="803">
          <cell r="A803" t="str">
            <v>케이블트레이부속품LD H. ELBOW, AL 300 x 100개</v>
          </cell>
          <cell r="B803" t="str">
            <v>케이블트레이부속품</v>
          </cell>
          <cell r="C803" t="str">
            <v>LD H. ELBOW, AL 300 x 100</v>
          </cell>
          <cell r="D803" t="str">
            <v>개</v>
          </cell>
          <cell r="E803">
            <v>17900</v>
          </cell>
          <cell r="F803">
            <v>0</v>
          </cell>
          <cell r="H803">
            <v>21050</v>
          </cell>
          <cell r="I803" t="str">
            <v>1122</v>
          </cell>
          <cell r="J803">
            <v>17900</v>
          </cell>
          <cell r="K803" t="str">
            <v>801(1)</v>
          </cell>
          <cell r="L803">
            <v>0</v>
          </cell>
          <cell r="M803" t="str">
            <v/>
          </cell>
          <cell r="N803">
            <v>0</v>
          </cell>
          <cell r="O803" t="str">
            <v/>
          </cell>
          <cell r="Q803">
            <v>0</v>
          </cell>
          <cell r="R803" t="str">
            <v>5FD6F5A8F514F970644834C8B6D4</v>
          </cell>
        </row>
        <row r="804">
          <cell r="A804" t="str">
            <v>케이블트레이부속품LD V. ELBOW, AL 300 x 100개</v>
          </cell>
          <cell r="B804" t="str">
            <v>케이블트레이부속품</v>
          </cell>
          <cell r="C804" t="str">
            <v>LD V. ELBOW, AL 300 x 100</v>
          </cell>
          <cell r="D804" t="str">
            <v>개</v>
          </cell>
          <cell r="E804">
            <v>17900</v>
          </cell>
          <cell r="F804">
            <v>0</v>
          </cell>
          <cell r="H804">
            <v>32820</v>
          </cell>
          <cell r="I804" t="str">
            <v>1122</v>
          </cell>
          <cell r="J804">
            <v>17900</v>
          </cell>
          <cell r="K804" t="str">
            <v>801(1)</v>
          </cell>
          <cell r="L804">
            <v>0</v>
          </cell>
          <cell r="M804" t="str">
            <v/>
          </cell>
          <cell r="N804">
            <v>0</v>
          </cell>
          <cell r="O804" t="str">
            <v/>
          </cell>
          <cell r="Q804">
            <v>0</v>
          </cell>
          <cell r="R804" t="str">
            <v>5FD6F5A8F514F970644834C8B156</v>
          </cell>
        </row>
        <row r="805">
          <cell r="A805" t="str">
            <v>전산볼트탄소강, M12x1000mm개</v>
          </cell>
          <cell r="B805" t="str">
            <v>전산볼트</v>
          </cell>
          <cell r="C805" t="str">
            <v>탄소강, M12x1000mm</v>
          </cell>
          <cell r="D805" t="str">
            <v>개</v>
          </cell>
          <cell r="E805">
            <v>1386</v>
          </cell>
          <cell r="F805">
            <v>0</v>
          </cell>
          <cell r="H805">
            <v>1535</v>
          </cell>
          <cell r="I805" t="str">
            <v>86</v>
          </cell>
          <cell r="J805">
            <v>1386</v>
          </cell>
          <cell r="K805" t="str">
            <v>120(1)</v>
          </cell>
          <cell r="L805">
            <v>0</v>
          </cell>
          <cell r="M805" t="str">
            <v/>
          </cell>
          <cell r="N805">
            <v>0</v>
          </cell>
          <cell r="O805" t="str">
            <v/>
          </cell>
          <cell r="Q805">
            <v>0</v>
          </cell>
          <cell r="R805" t="str">
            <v>5FD655ACF414F5706B375F270C3F</v>
          </cell>
        </row>
        <row r="806">
          <cell r="A806" t="str">
            <v>방화구획제400W개</v>
          </cell>
          <cell r="B806" t="str">
            <v>방화구획제</v>
          </cell>
          <cell r="C806" t="str">
            <v>400W</v>
          </cell>
          <cell r="D806" t="str">
            <v>개</v>
          </cell>
          <cell r="E806">
            <v>72960</v>
          </cell>
          <cell r="F806">
            <v>0</v>
          </cell>
          <cell r="H806">
            <v>0</v>
          </cell>
          <cell r="I806" t="str">
            <v/>
          </cell>
          <cell r="J806">
            <v>72960</v>
          </cell>
          <cell r="K806" t="str">
            <v>795(1)</v>
          </cell>
          <cell r="L806">
            <v>0</v>
          </cell>
          <cell r="M806" t="str">
            <v/>
          </cell>
          <cell r="N806">
            <v>0</v>
          </cell>
          <cell r="O806" t="str">
            <v/>
          </cell>
          <cell r="Q806">
            <v>0</v>
          </cell>
          <cell r="R806" t="str">
            <v>5FD60522A214DD0068126F1A80CB</v>
          </cell>
        </row>
        <row r="807">
          <cell r="A807" t="str">
            <v>방화구획제500W개</v>
          </cell>
          <cell r="B807" t="str">
            <v>방화구획제</v>
          </cell>
          <cell r="C807" t="str">
            <v>500W</v>
          </cell>
          <cell r="D807" t="str">
            <v>개</v>
          </cell>
          <cell r="E807">
            <v>91200</v>
          </cell>
          <cell r="F807">
            <v>0</v>
          </cell>
          <cell r="H807">
            <v>0</v>
          </cell>
          <cell r="I807" t="str">
            <v/>
          </cell>
          <cell r="J807">
            <v>91200</v>
          </cell>
          <cell r="K807" t="str">
            <v>795(1)</v>
          </cell>
          <cell r="L807">
            <v>0</v>
          </cell>
          <cell r="M807" t="str">
            <v/>
          </cell>
          <cell r="N807">
            <v>0</v>
          </cell>
          <cell r="O807" t="str">
            <v/>
          </cell>
          <cell r="Q807">
            <v>0</v>
          </cell>
          <cell r="R807" t="str">
            <v>5FD60522A214DD0068126F1A80CA</v>
          </cell>
        </row>
        <row r="808">
          <cell r="A808" t="str">
            <v>방화구획제600W개</v>
          </cell>
          <cell r="B808" t="str">
            <v>방화구획제</v>
          </cell>
          <cell r="C808" t="str">
            <v>600W</v>
          </cell>
          <cell r="D808" t="str">
            <v>개</v>
          </cell>
          <cell r="E808">
            <v>109440</v>
          </cell>
          <cell r="F808">
            <v>0</v>
          </cell>
          <cell r="H808">
            <v>0</v>
          </cell>
          <cell r="I808" t="str">
            <v/>
          </cell>
          <cell r="J808">
            <v>109440</v>
          </cell>
          <cell r="K808" t="str">
            <v>795(1)</v>
          </cell>
          <cell r="L808">
            <v>0</v>
          </cell>
          <cell r="M808" t="str">
            <v/>
          </cell>
          <cell r="N808">
            <v>0</v>
          </cell>
          <cell r="O808" t="str">
            <v/>
          </cell>
          <cell r="Q808">
            <v>0</v>
          </cell>
          <cell r="R808" t="str">
            <v>5FD60522A214DD0068126F1A8773</v>
          </cell>
        </row>
        <row r="809">
          <cell r="A809" t="str">
            <v>아우트렛박스커버, 4각,  평개</v>
          </cell>
          <cell r="B809" t="str">
            <v>아우트렛박스</v>
          </cell>
          <cell r="C809" t="str">
            <v>커버, 4각,  평</v>
          </cell>
          <cell r="D809" t="str">
            <v>개</v>
          </cell>
          <cell r="E809">
            <v>240</v>
          </cell>
          <cell r="F809">
            <v>300</v>
          </cell>
          <cell r="H809">
            <v>240</v>
          </cell>
          <cell r="I809" t="str">
            <v>1101</v>
          </cell>
          <cell r="J809">
            <v>0</v>
          </cell>
          <cell r="K809" t="str">
            <v/>
          </cell>
          <cell r="L809">
            <v>0</v>
          </cell>
          <cell r="M809" t="str">
            <v/>
          </cell>
          <cell r="N809">
            <v>0</v>
          </cell>
          <cell r="O809" t="str">
            <v/>
          </cell>
          <cell r="Q809">
            <v>0</v>
          </cell>
          <cell r="R809" t="str">
            <v>5FD6F5A8F514FEF06873123201E8</v>
          </cell>
        </row>
        <row r="810">
          <cell r="A810" t="str">
            <v>노말밴드PVC 28 C개</v>
          </cell>
          <cell r="B810" t="str">
            <v>노말밴드</v>
          </cell>
          <cell r="C810" t="str">
            <v>PVC 28 C</v>
          </cell>
          <cell r="D810" t="str">
            <v>개</v>
          </cell>
          <cell r="E810">
            <v>818</v>
          </cell>
          <cell r="F810">
            <v>818</v>
          </cell>
          <cell r="H810">
            <v>980</v>
          </cell>
          <cell r="I810" t="str">
            <v>1111</v>
          </cell>
          <cell r="J810">
            <v>1805</v>
          </cell>
          <cell r="K810" t="str">
            <v>786(1)</v>
          </cell>
          <cell r="L810">
            <v>0</v>
          </cell>
          <cell r="M810" t="str">
            <v/>
          </cell>
          <cell r="N810">
            <v>0</v>
          </cell>
          <cell r="O810" t="str">
            <v/>
          </cell>
          <cell r="Q810">
            <v>0</v>
          </cell>
          <cell r="R810" t="str">
            <v>5FD6F5A8F514F4F06B52B357E0A6</v>
          </cell>
        </row>
        <row r="811">
          <cell r="A811" t="str">
            <v>노말밴드PVC 36 C개</v>
          </cell>
          <cell r="B811" t="str">
            <v>노말밴드</v>
          </cell>
          <cell r="C811" t="str">
            <v>PVC 36 C</v>
          </cell>
          <cell r="D811" t="str">
            <v>개</v>
          </cell>
          <cell r="E811">
            <v>970</v>
          </cell>
          <cell r="F811">
            <v>970</v>
          </cell>
          <cell r="H811">
            <v>1107</v>
          </cell>
          <cell r="I811" t="str">
            <v>1111</v>
          </cell>
          <cell r="J811">
            <v>2407</v>
          </cell>
          <cell r="K811" t="str">
            <v>786(1)</v>
          </cell>
          <cell r="L811">
            <v>0</v>
          </cell>
          <cell r="M811" t="str">
            <v/>
          </cell>
          <cell r="N811">
            <v>0</v>
          </cell>
          <cell r="O811" t="str">
            <v/>
          </cell>
          <cell r="Q811">
            <v>0</v>
          </cell>
          <cell r="R811" t="str">
            <v>5FD6F5A8F514F4F06B52B357E0A5</v>
          </cell>
        </row>
        <row r="812">
          <cell r="A812" t="str">
            <v>노 무 비내선전공인</v>
          </cell>
          <cell r="B812" t="str">
            <v>노 무 비</v>
          </cell>
          <cell r="C812" t="str">
            <v>내선전공</v>
          </cell>
          <cell r="D812" t="str">
            <v>인</v>
          </cell>
          <cell r="E812">
            <v>135106</v>
          </cell>
          <cell r="R812" t="str">
            <v>56900017016</v>
          </cell>
        </row>
        <row r="813">
          <cell r="A813" t="str">
            <v>노 무 비저압케이블전공인</v>
          </cell>
          <cell r="B813" t="str">
            <v>노 무 비</v>
          </cell>
          <cell r="C813" t="str">
            <v>저압케이블전공</v>
          </cell>
          <cell r="D813" t="str">
            <v>인</v>
          </cell>
          <cell r="E813">
            <v>163808</v>
          </cell>
          <cell r="R813" t="str">
            <v>56900017076</v>
          </cell>
        </row>
        <row r="814">
          <cell r="A814" t="str">
            <v>노 무 비플랜트전공인</v>
          </cell>
          <cell r="B814" t="str">
            <v>노 무 비</v>
          </cell>
          <cell r="C814" t="str">
            <v>플랜트전공</v>
          </cell>
          <cell r="D814" t="str">
            <v>인</v>
          </cell>
          <cell r="E814">
            <v>163491</v>
          </cell>
          <cell r="R814" t="str">
            <v>56900017127</v>
          </cell>
        </row>
        <row r="815">
          <cell r="A815" t="str">
            <v>노 무 비고압케이블전공인</v>
          </cell>
          <cell r="B815" t="str">
            <v>노 무 비</v>
          </cell>
          <cell r="C815" t="str">
            <v>고압케이블전공</v>
          </cell>
          <cell r="D815" t="str">
            <v>인</v>
          </cell>
          <cell r="E815">
            <v>205729</v>
          </cell>
          <cell r="R815" t="str">
            <v>56900017010</v>
          </cell>
        </row>
        <row r="816">
          <cell r="A816" t="str">
            <v>노 무 비특고압케이블전공인</v>
          </cell>
          <cell r="B816" t="str">
            <v>노 무 비</v>
          </cell>
          <cell r="C816" t="str">
            <v>특고압케이블전공</v>
          </cell>
          <cell r="D816" t="str">
            <v>인</v>
          </cell>
          <cell r="E816">
            <v>237241</v>
          </cell>
          <cell r="R816" t="str">
            <v>56900017117</v>
          </cell>
        </row>
        <row r="817">
          <cell r="A817" t="str">
            <v>노 무 비배전전공인</v>
          </cell>
          <cell r="B817" t="str">
            <v>노 무 비</v>
          </cell>
          <cell r="C817" t="str">
            <v>배전전공</v>
          </cell>
          <cell r="D817" t="str">
            <v>인</v>
          </cell>
          <cell r="E817">
            <v>216877</v>
          </cell>
          <cell r="R817" t="str">
            <v>56900017031</v>
          </cell>
        </row>
        <row r="818">
          <cell r="A818" t="str">
            <v>노 무 비변전전공인</v>
          </cell>
          <cell r="B818" t="str">
            <v>노 무 비</v>
          </cell>
          <cell r="C818" t="str">
            <v>변전전공</v>
          </cell>
          <cell r="D818" t="str">
            <v>인</v>
          </cell>
          <cell r="E818">
            <v>176596</v>
          </cell>
          <cell r="R818" t="str">
            <v>56900017035</v>
          </cell>
        </row>
        <row r="819">
          <cell r="A819" t="str">
            <v>노 무 비통신내선공인</v>
          </cell>
          <cell r="B819" t="str">
            <v>노 무 비</v>
          </cell>
          <cell r="C819" t="str">
            <v>통신내선공</v>
          </cell>
          <cell r="D819" t="str">
            <v>인</v>
          </cell>
          <cell r="E819">
            <v>129963</v>
          </cell>
          <cell r="R819" t="str">
            <v>56900017113</v>
          </cell>
        </row>
        <row r="820">
          <cell r="A820" t="str">
            <v>노 무 비통신케이블공인</v>
          </cell>
          <cell r="B820" t="str">
            <v>노 무 비</v>
          </cell>
          <cell r="C820" t="str">
            <v>통신케이블공</v>
          </cell>
          <cell r="D820" t="str">
            <v>인</v>
          </cell>
          <cell r="E820">
            <v>210204</v>
          </cell>
          <cell r="R820" t="str">
            <v>56900017116</v>
          </cell>
        </row>
        <row r="821">
          <cell r="A821" t="str">
            <v>노 무 비통신설비공인</v>
          </cell>
          <cell r="B821" t="str">
            <v>노 무 비</v>
          </cell>
          <cell r="C821" t="str">
            <v>통신설비공</v>
          </cell>
          <cell r="D821" t="str">
            <v>인</v>
          </cell>
          <cell r="E821">
            <v>137172</v>
          </cell>
          <cell r="R821" t="str">
            <v>56900017114</v>
          </cell>
        </row>
        <row r="822">
          <cell r="A822" t="str">
            <v>노 무 비통신관련산업기사인</v>
          </cell>
          <cell r="B822" t="str">
            <v>노 무 비</v>
          </cell>
          <cell r="C822" t="str">
            <v>통신관련산업기사</v>
          </cell>
          <cell r="D822" t="str">
            <v>인</v>
          </cell>
          <cell r="E822">
            <v>156769</v>
          </cell>
          <cell r="R822" t="str">
            <v>56900017112</v>
          </cell>
        </row>
        <row r="823">
          <cell r="A823" t="str">
            <v>노 무 비광케이블설치사인</v>
          </cell>
          <cell r="B823" t="str">
            <v>노 무 비</v>
          </cell>
          <cell r="C823" t="str">
            <v>광케이블설치사</v>
          </cell>
          <cell r="D823" t="str">
            <v>인</v>
          </cell>
          <cell r="E823">
            <v>214819</v>
          </cell>
          <cell r="R823" t="str">
            <v>56900017011</v>
          </cell>
        </row>
        <row r="824">
          <cell r="A824" t="str">
            <v>노 무 비무선안테나공인</v>
          </cell>
          <cell r="B824" t="str">
            <v>노 무 비</v>
          </cell>
          <cell r="C824" t="str">
            <v>무선안테나공</v>
          </cell>
          <cell r="D824" t="str">
            <v>인</v>
          </cell>
          <cell r="E824">
            <v>164612</v>
          </cell>
          <cell r="R824" t="str">
            <v>56900017027</v>
          </cell>
        </row>
        <row r="825">
          <cell r="A825" t="str">
            <v>노 무 비보통인부인</v>
          </cell>
          <cell r="B825" t="str">
            <v>노 무 비</v>
          </cell>
          <cell r="C825" t="str">
            <v>보통인부</v>
          </cell>
          <cell r="D825" t="str">
            <v>인</v>
          </cell>
          <cell r="E825">
            <v>81443</v>
          </cell>
          <cell r="R825" t="str">
            <v>56900017041</v>
          </cell>
        </row>
        <row r="826">
          <cell r="A826" t="str">
            <v>노 무 비특별인부인</v>
          </cell>
          <cell r="B826" t="str">
            <v>노 무 비</v>
          </cell>
          <cell r="C826" t="str">
            <v>특별인부</v>
          </cell>
          <cell r="D826" t="str">
            <v>인</v>
          </cell>
          <cell r="E826">
            <v>97951</v>
          </cell>
          <cell r="R826" t="str">
            <v>56900017118</v>
          </cell>
        </row>
        <row r="827">
          <cell r="A827" t="str">
            <v>노 무 비비계공인</v>
          </cell>
          <cell r="B827" t="str">
            <v>노 무 비</v>
          </cell>
          <cell r="C827" t="str">
            <v>비계공</v>
          </cell>
          <cell r="D827" t="str">
            <v>인</v>
          </cell>
          <cell r="E827">
            <v>141535</v>
          </cell>
          <cell r="R827" t="str">
            <v>56900017042</v>
          </cell>
        </row>
        <row r="828">
          <cell r="A828" t="str">
            <v>노 무 비도장공인</v>
          </cell>
          <cell r="B828" t="str">
            <v>노 무 비</v>
          </cell>
          <cell r="C828" t="str">
            <v>도장공</v>
          </cell>
          <cell r="D828" t="str">
            <v>인</v>
          </cell>
          <cell r="E828">
            <v>109720</v>
          </cell>
          <cell r="R828" t="str">
            <v>56900017021</v>
          </cell>
        </row>
        <row r="829">
          <cell r="A829" t="str">
            <v>노 무 비미장공인</v>
          </cell>
          <cell r="B829" t="str">
            <v>노 무 비</v>
          </cell>
          <cell r="C829" t="str">
            <v>미장공</v>
          </cell>
          <cell r="D829" t="str">
            <v>인</v>
          </cell>
          <cell r="E829">
            <v>115095</v>
          </cell>
          <cell r="R829" t="str">
            <v>56900017028</v>
          </cell>
        </row>
        <row r="830">
          <cell r="A830" t="str">
            <v>노 무 비방수공인</v>
          </cell>
          <cell r="B830" t="str">
            <v>노 무 비</v>
          </cell>
          <cell r="C830" t="str">
            <v>방수공</v>
          </cell>
          <cell r="D830" t="str">
            <v>인</v>
          </cell>
          <cell r="E830">
            <v>87417</v>
          </cell>
          <cell r="R830" t="str">
            <v>56900017029</v>
          </cell>
        </row>
        <row r="831">
          <cell r="A831" t="str">
            <v>노 무 비줄눈공인</v>
          </cell>
          <cell r="B831" t="str">
            <v>노 무 비</v>
          </cell>
          <cell r="C831" t="str">
            <v>줄눈공</v>
          </cell>
          <cell r="D831" t="str">
            <v>인</v>
          </cell>
          <cell r="E831">
            <v>94619</v>
          </cell>
          <cell r="R831" t="str">
            <v>56900017091</v>
          </cell>
        </row>
        <row r="832">
          <cell r="A832" t="str">
            <v>노 무 비콘크리트공인</v>
          </cell>
          <cell r="B832" t="str">
            <v>노 무 비</v>
          </cell>
          <cell r="C832" t="str">
            <v>콘크리트공</v>
          </cell>
          <cell r="D832" t="str">
            <v>인</v>
          </cell>
          <cell r="E832">
            <v>117989</v>
          </cell>
          <cell r="R832" t="str">
            <v>56900017108</v>
          </cell>
        </row>
        <row r="833">
          <cell r="A833" t="str">
            <v>노 무 비인</v>
          </cell>
          <cell r="B833" t="str">
            <v>노 무 비</v>
          </cell>
          <cell r="D833" t="str">
            <v>인</v>
          </cell>
          <cell r="R833" t="str">
            <v>56900017937</v>
          </cell>
        </row>
        <row r="834">
          <cell r="A834" t="str">
            <v>노 무 비건설기계운전사인</v>
          </cell>
          <cell r="B834" t="str">
            <v>노 무 비</v>
          </cell>
          <cell r="C834" t="str">
            <v>건설기계운전사</v>
          </cell>
          <cell r="D834" t="str">
            <v>인</v>
          </cell>
          <cell r="E834">
            <v>108713</v>
          </cell>
          <cell r="R834" t="str">
            <v>56900017002</v>
          </cell>
        </row>
        <row r="835">
          <cell r="A835" t="str">
            <v>노 무 비작업반장인</v>
          </cell>
          <cell r="B835" t="str">
            <v>노 무 비</v>
          </cell>
          <cell r="C835" t="str">
            <v>작업반장</v>
          </cell>
          <cell r="D835" t="str">
            <v>인</v>
          </cell>
          <cell r="E835">
            <v>106156</v>
          </cell>
          <cell r="R835" t="str">
            <v>56900017074</v>
          </cell>
        </row>
        <row r="836">
          <cell r="A836" t="str">
            <v>노 무 비계장공인</v>
          </cell>
          <cell r="B836" t="str">
            <v>노 무 비</v>
          </cell>
          <cell r="C836" t="str">
            <v>계장공</v>
          </cell>
          <cell r="D836" t="str">
            <v>인</v>
          </cell>
          <cell r="E836">
            <v>148981</v>
          </cell>
          <cell r="R836" t="str">
            <v>L001010101000084</v>
          </cell>
        </row>
        <row r="837">
          <cell r="A837" t="str">
            <v>노 무 비형틀목공인</v>
          </cell>
          <cell r="B837" t="str">
            <v>노 무 비</v>
          </cell>
          <cell r="C837" t="str">
            <v>형틀목공</v>
          </cell>
          <cell r="D837" t="str">
            <v>인</v>
          </cell>
          <cell r="E837">
            <v>115082</v>
          </cell>
          <cell r="R837" t="str">
            <v>L001010101000084</v>
          </cell>
        </row>
        <row r="838">
          <cell r="A838" t="str">
            <v>노 무 비철공인</v>
          </cell>
          <cell r="B838" t="str">
            <v>노 무 비</v>
          </cell>
          <cell r="C838" t="str">
            <v>철공</v>
          </cell>
          <cell r="D838" t="str">
            <v>인</v>
          </cell>
          <cell r="E838">
            <v>122482</v>
          </cell>
          <cell r="R838" t="str">
            <v>L001010101000084</v>
          </cell>
        </row>
        <row r="839">
          <cell r="A839" t="str">
            <v>노 무 비용접공인</v>
          </cell>
          <cell r="B839" t="str">
            <v>노 무 비</v>
          </cell>
          <cell r="C839" t="str">
            <v>용접공</v>
          </cell>
          <cell r="D839" t="str">
            <v>인</v>
          </cell>
          <cell r="E839">
            <v>118754</v>
          </cell>
          <cell r="R839" t="str">
            <v>L001010101000084</v>
          </cell>
        </row>
        <row r="840">
          <cell r="A840" t="str">
            <v>노무비무선안테나공인</v>
          </cell>
          <cell r="B840" t="str">
            <v>노무비</v>
          </cell>
          <cell r="C840" t="str">
            <v>무선안테나공</v>
          </cell>
          <cell r="D840" t="str">
            <v>인</v>
          </cell>
          <cell r="E840">
            <v>164612</v>
          </cell>
          <cell r="Q840">
            <v>164612</v>
          </cell>
          <cell r="R840" t="str">
            <v>5FD6052349144860653EA231CB9A</v>
          </cell>
        </row>
      </sheetData>
      <sheetData sheetId="10" refreshError="1"/>
      <sheetData sheetId="11"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 val="단가조사"/>
      <sheetName val="일위대가"/>
      <sheetName val="일대목차"/>
      <sheetName val="전기관급"/>
      <sheetName val="총괄내역단가"/>
      <sheetName val="수목데이타 "/>
      <sheetName val="갑지"/>
      <sheetName val="집계표"/>
      <sheetName val="설비"/>
      <sheetName val="기초일위"/>
      <sheetName val="시설일위"/>
      <sheetName val="조명일위"/>
      <sheetName val="설계(안)"/>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신설일위대가"/>
      <sheetName val="48신설인공"/>
      <sheetName val="48철거수량"/>
      <sheetName val="48철거일위대가"/>
      <sheetName val="48철거인공"/>
      <sheetName val="49신설수량"/>
      <sheetName val="49신설일위대가"/>
      <sheetName val="49신설인공"/>
      <sheetName val="49철거수량"/>
      <sheetName val="49철거일위대가"/>
      <sheetName val="49철거인공"/>
      <sheetName val="총괄"/>
      <sheetName val="원가계산"/>
      <sheetName val="원가(보고서)"/>
      <sheetName val="가설사무소"/>
      <sheetName val="산출경비"/>
      <sheetName val="단위수량"/>
      <sheetName val="관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설계예산내역서(전체분)"/>
      <sheetName val="Sheet1"/>
      <sheetName val="본선"/>
      <sheetName val="교차로개선"/>
      <sheetName val="건축내역"/>
      <sheetName val="Sheet3"/>
      <sheetName val="관급"/>
      <sheetName val="96노임기준"/>
      <sheetName val="노임"/>
      <sheetName val="내역"/>
      <sheetName val="단가 "/>
      <sheetName val="노무비단가"/>
      <sheetName val="내역서(기계)"/>
      <sheetName val="변화치수"/>
      <sheetName val="노임단가"/>
      <sheetName val="자재단가"/>
      <sheetName val="실행대비"/>
      <sheetName val="노무비"/>
      <sheetName val="집1"/>
      <sheetName val="백호우계수"/>
      <sheetName val="내역서"/>
      <sheetName val="ⴭⴭⴭⴭⴭ"/>
      <sheetName val="토사(PE)"/>
      <sheetName val="공사요율"/>
      <sheetName val="노무비 "/>
      <sheetName val="노임목록"/>
      <sheetName val="#REF"/>
      <sheetName val="교각1"/>
      <sheetName val="단면 (2)"/>
      <sheetName val="기둥(원형)"/>
      <sheetName val="COPING"/>
      <sheetName val="견적서"/>
      <sheetName val="조명시설"/>
      <sheetName val="냉천부속동"/>
      <sheetName val="일위대가"/>
      <sheetName val="데이타"/>
      <sheetName val="소일위대가코드표"/>
      <sheetName val="집계표"/>
      <sheetName val="DAN"/>
      <sheetName val="DONGA4"/>
      <sheetName val="단위수량"/>
      <sheetName val="내역서(총)"/>
      <sheetName val="몰탈재료산출"/>
      <sheetName val="노무단가"/>
      <sheetName val="CT"/>
      <sheetName val="70%"/>
      <sheetName val="TRE TABLE"/>
      <sheetName val="수량산출"/>
      <sheetName val="INPUT"/>
      <sheetName val="일위대가 "/>
      <sheetName val="날개벽"/>
      <sheetName val="데리네이타현황"/>
      <sheetName val="총괄표"/>
      <sheetName val="터파기및재료"/>
      <sheetName val="일위대가표"/>
      <sheetName val="시설물일위"/>
      <sheetName val="수목표준대가"/>
      <sheetName val="우,오수"/>
      <sheetName val="대비"/>
      <sheetName val="9811"/>
      <sheetName val="점수계산1-2"/>
      <sheetName val="기계상세"/>
      <sheetName val="실행철강하도"/>
      <sheetName val="일위대가(가설)"/>
      <sheetName val="마산방향"/>
      <sheetName val="진주방향"/>
      <sheetName val="경산"/>
      <sheetName val="제경비율"/>
      <sheetName val="토목"/>
      <sheetName val="골조시행"/>
      <sheetName val="을지"/>
      <sheetName val="공제구간조서"/>
      <sheetName val="가압장구체수량산출서"/>
      <sheetName val="전차선로 물량표"/>
      <sheetName val="한강운반비"/>
      <sheetName val="금액결정"/>
      <sheetName val="DATE"/>
      <sheetName val="1,2공구원가계산서"/>
      <sheetName val="1공구산출내역서"/>
      <sheetName val="토공유동표"/>
      <sheetName val="남원(내)"/>
      <sheetName val="공종별자재"/>
      <sheetName val="관급자재대"/>
      <sheetName val="수목데이타 "/>
      <sheetName val="설비비4"/>
      <sheetName val="초"/>
      <sheetName val="96정변2"/>
      <sheetName val="입력"/>
      <sheetName val="남양주부대"/>
      <sheetName val="비탈면보호공수량산출"/>
      <sheetName val="총 괄 표"/>
      <sheetName val="2000년1차"/>
      <sheetName val="EQ-R1"/>
      <sheetName val="산출기준자료"/>
      <sheetName val="6공구(당초)"/>
      <sheetName val="참고자료"/>
      <sheetName val="석축설면"/>
      <sheetName val="노견단위수량"/>
      <sheetName val="제안서입력"/>
      <sheetName val="절감계산"/>
      <sheetName val="열린교실"/>
      <sheetName val="교각"/>
      <sheetName val="재정비내역"/>
      <sheetName val="재정비직인"/>
      <sheetName val="지적고시내역"/>
      <sheetName val="1호인버트수량"/>
      <sheetName val="말고개터널조명전압강하"/>
      <sheetName val="인건비"/>
      <sheetName val="일위목록"/>
      <sheetName val="요율"/>
      <sheetName val="설계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간지"/>
      <sheetName val="갑지"/>
      <sheetName val="원가"/>
      <sheetName val="토공내역서"/>
      <sheetName val="일위대가"/>
      <sheetName val="가로등설치대가"/>
      <sheetName val="제어반기초대가"/>
      <sheetName val="가로등기초대가"/>
      <sheetName val="맨홀대가"/>
      <sheetName val="한전외선공사비"/>
      <sheetName val="산출집계"/>
      <sheetName val="가로등및통로산출 "/>
      <sheetName val="관로매설산출"/>
      <sheetName val="적용단가"/>
      <sheetName val="인건비 "/>
      <sheetName val="기타경비산출근거"/>
      <sheetName val="DATA"/>
      <sheetName val="데이타"/>
      <sheetName val="노임"/>
      <sheetName val="철거산출근거"/>
      <sheetName val="노임단가"/>
      <sheetName val="단가조사"/>
      <sheetName val="내역단가"/>
      <sheetName val="일위단가"/>
      <sheetName val="남대문빌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2">
          <cell r="B12">
            <v>72268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5"/>
      <sheetName val="Sheet1"/>
      <sheetName val="Sheet4"/>
      <sheetName val="일위목록"/>
      <sheetName val="작업금지"/>
    </sheetNames>
    <sheetDataSet>
      <sheetData sheetId="0" refreshError="1"/>
      <sheetData sheetId="1" refreshError="1"/>
      <sheetData sheetId="2" refreshError="1"/>
      <sheetData sheetId="3" refreshError="1"/>
      <sheetData sheetId="4"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표지"/>
      <sheetName val="횡배수량집계(총)"/>
      <sheetName val="횡배수량집계(1공구)"/>
      <sheetName val="횡배산근1(1공구)"/>
      <sheetName val="횡배산근2(1공구)"/>
      <sheetName val="횡평균높이산근1(1공구)"/>
      <sheetName val="횡배수량집계(2공구)"/>
      <sheetName val="횡배산근1(2공구)"/>
      <sheetName val="횡배산근2(2공구)"/>
      <sheetName val="횡배산근3(2공구)"/>
      <sheetName val="횡배산근4(2공구)"/>
      <sheetName val="횡배산근5(2공구)"/>
      <sheetName val="TYPE-1"/>
      <sheetName val="TYPE-3"/>
      <sheetName val="집수정표지(1공구)"/>
      <sheetName val="집수정표지(2공구)"/>
      <sheetName val="집수정0.7 0.7"/>
      <sheetName val="집수정0.7 0.7토공"/>
      <sheetName val="집수정1.0 1.0"/>
      <sheetName val="집수정1.0 1.0토공"/>
      <sheetName val="집수정1.0 1.3"/>
      <sheetName val="집수정1.0 1.3토공"/>
      <sheetName val="집수정1.4 1.5"/>
      <sheetName val="집수정1.4 1.5토공"/>
      <sheetName val="집수정1.5 1.2"/>
      <sheetName val="집수정1.5 1.2토공"/>
      <sheetName val="집수정1.2 1.2 (2공구)"/>
      <sheetName val="집수정1.2 1.2토공(2공구)"/>
      <sheetName val="집수정1.0 0.8(2공구)"/>
      <sheetName val="집수정1.0 0.8토공(2공구)"/>
      <sheetName val="집수정1.0 1.3(2공구)"/>
      <sheetName val="집수정1.5 1.3토공(2공구)"/>
      <sheetName val="종배표지"/>
      <sheetName val="종배수관위치(1공구)"/>
      <sheetName val="종배수관위치(2공구)"/>
      <sheetName val="횡배수관집현황(1공구)"/>
      <sheetName val="횡배수관집현황(2공구)"/>
      <sheetName val="면벽(2공구)"/>
      <sheetName val="집수정수량집계표(1공구)"/>
      <sheetName val="집수정수량집계표(2공구)"/>
      <sheetName val="종배수관집계(1공구)"/>
      <sheetName val="종배수관집계(2공구)"/>
      <sheetName val="000000"/>
      <sheetName val="표지1"/>
      <sheetName val="Sheet2"/>
      <sheetName val="설계설명서"/>
      <sheetName val="Sheet3 (2)"/>
      <sheetName val="설계예산서"/>
      <sheetName val="운반거리표"/>
      <sheetName val="예정공정(6개월)"/>
      <sheetName val="관급자재간지"/>
      <sheetName val="집계표"/>
      <sheetName val="자재집계간지"/>
      <sheetName val="자재집계"/>
      <sheetName val="토공간지"/>
      <sheetName val="토공집계표"/>
      <sheetName val="토공토적집계"/>
      <sheetName val="토적계산서"/>
      <sheetName val="축조공간지"/>
      <sheetName val="석축자재집계"/>
      <sheetName val="석축수량집계"/>
      <sheetName val="석축단위수량"/>
      <sheetName val="피복석전개도"/>
      <sheetName val="피복석평균높이"/>
      <sheetName val="끝마무리"/>
      <sheetName val="포장공간지"/>
      <sheetName val="포장공집계"/>
      <sheetName val="포장재료집계"/>
      <sheetName val="포장수량집계 "/>
      <sheetName val="상치포장"/>
      <sheetName val="상치포장토적"/>
      <sheetName val="상치포장 (2)"/>
      <sheetName val="접속포장토적"/>
      <sheetName val="신축이음"/>
      <sheetName val="수량산출"/>
      <sheetName val="횡배수관집현황_2공구_"/>
      <sheetName val="작업금지"/>
      <sheetName val="인건비"/>
      <sheetName val="DATE"/>
      <sheetName val="단위수량"/>
      <sheetName val="인건비 "/>
      <sheetName val="7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 및 발전기 용량"/>
      <sheetName val="간선계산"/>
      <sheetName val="MCC부하"/>
      <sheetName val="전등부하"/>
      <sheetName val="조도계산서"/>
      <sheetName val="SHEET10"/>
      <sheetName val="N賃率-職"/>
      <sheetName val="DATA"/>
      <sheetName val="데이타"/>
      <sheetName val="인건비"/>
      <sheetName val="내역서(기계)"/>
      <sheetName val="인건비 "/>
      <sheetName val="ITEM"/>
      <sheetName val="코드표"/>
      <sheetName val="1.3 고압 부하계산서"/>
      <sheetName val="노무비"/>
      <sheetName val="MATERIAL"/>
      <sheetName val="기계경비(시간당)"/>
      <sheetName val="램머"/>
      <sheetName val="횡배수관"/>
      <sheetName val="일위대가"/>
      <sheetName val="경비산출서"/>
      <sheetName val="파주여중계산서"/>
      <sheetName val="7단가"/>
      <sheetName val="노임단가"/>
      <sheetName val="단가산출"/>
      <sheetName val="횡배수관집현황(2공구)"/>
      <sheetName val="배선DATA"/>
      <sheetName val="COST"/>
      <sheetName val="건축"/>
      <sheetName val="2. 공원조도"/>
      <sheetName val="횡배수관재료-"/>
      <sheetName val="계산서(직선부)"/>
      <sheetName val="포장재료집계표"/>
      <sheetName val="콘크리트측구연장"/>
      <sheetName val="포장공"/>
      <sheetName val="-몰탈콘크리트"/>
      <sheetName val="-배수구조물공토공"/>
      <sheetName val="건축내역"/>
      <sheetName val="일위"/>
      <sheetName val="일집"/>
      <sheetName val="노무비 "/>
      <sheetName val="단가"/>
      <sheetName val="일위집계"/>
      <sheetName val="단가조사"/>
      <sheetName val="가로등조도계산"/>
      <sheetName val="수량산출서"/>
      <sheetName val="DATA1"/>
      <sheetName val="2. 공원조도(전통공원)"/>
      <sheetName val="노임"/>
      <sheetName val="PBS"/>
      <sheetName val="내역"/>
      <sheetName val="산출내역"/>
      <sheetName val="기계경비"/>
      <sheetName val="비용display"/>
      <sheetName val="DATE"/>
      <sheetName val="Y-WORK"/>
      <sheetName val="LOPCALC"/>
      <sheetName val="조명율표"/>
      <sheetName val="수량산출근거(본선)"/>
      <sheetName val="7.3.1 전력간선 굵기"/>
      <sheetName val="4.  단락전류의 계산"/>
      <sheetName val="1.2 신설 동력설비 부하계산서"/>
      <sheetName val="1.1 부하집계표"/>
      <sheetName val="부하LOAD"/>
      <sheetName val="1.2 부하계산서"/>
      <sheetName val="설비비4"/>
      <sheetName val="금광1터널"/>
      <sheetName val="EQ-R1"/>
      <sheetName val="수목표준대가"/>
      <sheetName val="하부철근수량"/>
      <sheetName val="작업금지"/>
      <sheetName val="96노임기준"/>
      <sheetName val="1.2 동력설비 부하계산서"/>
      <sheetName val="일위대가(가설)"/>
      <sheetName val="1단계"/>
      <sheetName val="일위대가 "/>
      <sheetName val="4.3.1 전력간선 굵기"/>
      <sheetName val="1호인버트수량"/>
      <sheetName val="토목"/>
      <sheetName val="첨부1-1"/>
      <sheetName val="조건표"/>
      <sheetName val="수량산출"/>
      <sheetName val="세부내역"/>
      <sheetName val="맨홀조서"/>
      <sheetName val="직접인건비"/>
      <sheetName val="data2"/>
      <sheetName val="본사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기계경비"/>
    </sheetNames>
    <sheetDataSet>
      <sheetData sheetId="0" refreshError="1"/>
      <sheetData sheetId="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2)"/>
      <sheetName val="단가일람"/>
      <sheetName val="단가표"/>
      <sheetName val="자재일람"/>
      <sheetName val="자재단가"/>
      <sheetName val="단위량당중기"/>
      <sheetName val="산출내역"/>
      <sheetName val="구역화물"/>
      <sheetName val="경운기운반"/>
      <sheetName val="자재운반"/>
      <sheetName val="자재운반도"/>
      <sheetName val="중기"/>
      <sheetName val="중기시간"/>
      <sheetName val="중기입력조건"/>
      <sheetName val="단가"/>
      <sheetName val="Sheet1"/>
      <sheetName val="Sheet5"/>
      <sheetName val="Sheet4"/>
      <sheetName val="단가산출목록표"/>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발주용)"/>
      <sheetName val="목차"/>
      <sheetName val="간지"/>
      <sheetName val="원가"/>
      <sheetName val="원가산출근거"/>
      <sheetName val="총괄표"/>
      <sheetName val="36단가"/>
      <sheetName val="36수량"/>
      <sheetName val="기초산출(집유정)"/>
      <sheetName val="집유정접지"/>
      <sheetName val="기초산출(pit)"/>
      <sheetName val="기초산출(그레이팅)"/>
      <sheetName val="기초산출(PIPE)"/>
      <sheetName val="OILPIPE수량"/>
      <sheetName val="개소별"/>
      <sheetName val="자단"/>
      <sheetName val="노단"/>
      <sheetName val="철거산출근거"/>
      <sheetName val="단가비교표"/>
      <sheetName val="7단가"/>
      <sheetName val="경비단가"/>
    </sheetNames>
    <sheetDataSet>
      <sheetData sheetId="0"/>
      <sheetData sheetId="1"/>
      <sheetData sheetId="2"/>
      <sheetData sheetId="3"/>
      <sheetData sheetId="4"/>
      <sheetData sheetId="5"/>
      <sheetData sheetId="6"/>
      <sheetData sheetId="7"/>
      <sheetData sheetId="8" refreshError="1">
        <row r="1">
          <cell r="C1" t="str">
            <v>단    가    산    출    서</v>
          </cell>
        </row>
        <row r="3">
          <cell r="C3" t="str">
            <v>공 사 종 류</v>
          </cell>
          <cell r="D3" t="str">
            <v>규      격</v>
          </cell>
          <cell r="E3" t="str">
            <v>단위</v>
          </cell>
          <cell r="F3" t="str">
            <v>수 량</v>
          </cell>
          <cell r="G3" t="str">
            <v>재   료   비</v>
          </cell>
          <cell r="H3">
            <v>0</v>
          </cell>
          <cell r="I3" t="str">
            <v>노   무   비</v>
          </cell>
          <cell r="J3">
            <v>0</v>
          </cell>
          <cell r="K3" t="str">
            <v>공  구  손  료</v>
          </cell>
          <cell r="L3">
            <v>0</v>
          </cell>
          <cell r="M3" t="str">
            <v>계</v>
          </cell>
          <cell r="N3">
            <v>0</v>
          </cell>
          <cell r="O3" t="str">
            <v>기사</v>
          </cell>
        </row>
        <row r="4">
          <cell r="G4" t="str">
            <v>단 가</v>
          </cell>
          <cell r="H4" t="str">
            <v>금  액</v>
          </cell>
          <cell r="I4" t="str">
            <v>단  가</v>
          </cell>
          <cell r="J4" t="str">
            <v>금  액</v>
          </cell>
          <cell r="K4" t="str">
            <v>단  가</v>
          </cell>
          <cell r="L4" t="str">
            <v>금  액</v>
          </cell>
          <cell r="M4" t="str">
            <v>단 가</v>
          </cell>
          <cell r="N4" t="str">
            <v>금  액</v>
          </cell>
        </row>
        <row r="5">
          <cell r="A5" t="str">
            <v>1A</v>
          </cell>
          <cell r="B5">
            <v>1</v>
          </cell>
          <cell r="C5" t="str">
            <v>1. 집유정 신설</v>
          </cell>
          <cell r="D5" t="str">
            <v>5.3m x 3.1m x 4.8m</v>
          </cell>
          <cell r="E5" t="str">
            <v>개소</v>
          </cell>
          <cell r="F5">
            <v>1</v>
          </cell>
          <cell r="G5">
            <v>0</v>
          </cell>
          <cell r="H5">
            <v>0</v>
          </cell>
          <cell r="I5">
            <v>0</v>
          </cell>
          <cell r="J5">
            <v>0</v>
          </cell>
          <cell r="K5">
            <v>0</v>
          </cell>
          <cell r="L5">
            <v>0</v>
          </cell>
          <cell r="M5">
            <v>0</v>
          </cell>
          <cell r="N5">
            <v>0</v>
          </cell>
          <cell r="O5">
            <v>4</v>
          </cell>
        </row>
        <row r="6">
          <cell r="A6" t="str">
            <v>A</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t="str">
            <v>1001A</v>
          </cell>
          <cell r="B7">
            <v>1001</v>
          </cell>
          <cell r="C7" t="str">
            <v xml:space="preserve"> 적 벽 돌</v>
          </cell>
          <cell r="D7" t="str">
            <v xml:space="preserve"> 0.5B</v>
          </cell>
          <cell r="E7" t="str">
            <v>매</v>
          </cell>
          <cell r="F7">
            <v>680</v>
          </cell>
          <cell r="G7">
            <v>220</v>
          </cell>
          <cell r="H7">
            <v>149600</v>
          </cell>
          <cell r="I7">
            <v>0</v>
          </cell>
          <cell r="J7">
            <v>0</v>
          </cell>
          <cell r="K7">
            <v>0</v>
          </cell>
          <cell r="L7">
            <v>0</v>
          </cell>
          <cell r="M7">
            <v>220</v>
          </cell>
          <cell r="N7">
            <v>149600</v>
          </cell>
          <cell r="O7">
            <v>0</v>
          </cell>
        </row>
        <row r="8">
          <cell r="A8" t="str">
            <v>1002A</v>
          </cell>
          <cell r="B8">
            <v>1002</v>
          </cell>
          <cell r="C8" t="str">
            <v xml:space="preserve"> 시 멘 트</v>
          </cell>
          <cell r="D8" t="str">
            <v xml:space="preserve"> 포틀랜드 40kg</v>
          </cell>
          <cell r="E8" t="str">
            <v>포</v>
          </cell>
          <cell r="F8">
            <v>2</v>
          </cell>
          <cell r="G8">
            <v>3050</v>
          </cell>
          <cell r="H8">
            <v>6100</v>
          </cell>
          <cell r="I8">
            <v>0</v>
          </cell>
          <cell r="J8">
            <v>0</v>
          </cell>
          <cell r="K8">
            <v>0</v>
          </cell>
          <cell r="L8">
            <v>0</v>
          </cell>
          <cell r="M8">
            <v>3050</v>
          </cell>
          <cell r="N8">
            <v>6100</v>
          </cell>
          <cell r="O8">
            <v>0</v>
          </cell>
        </row>
        <row r="9">
          <cell r="A9" t="str">
            <v>1003A</v>
          </cell>
          <cell r="B9">
            <v>1003</v>
          </cell>
          <cell r="C9" t="str">
            <v xml:space="preserve"> 모    래</v>
          </cell>
          <cell r="D9" t="str">
            <v xml:space="preserve"> 세  사</v>
          </cell>
          <cell r="E9" t="str">
            <v>㎥</v>
          </cell>
          <cell r="F9">
            <v>0.18</v>
          </cell>
          <cell r="G9">
            <v>11000</v>
          </cell>
          <cell r="H9">
            <v>1980</v>
          </cell>
          <cell r="I9">
            <v>0</v>
          </cell>
          <cell r="J9">
            <v>0</v>
          </cell>
          <cell r="K9">
            <v>0</v>
          </cell>
          <cell r="L9">
            <v>0</v>
          </cell>
          <cell r="M9">
            <v>11000</v>
          </cell>
          <cell r="N9">
            <v>1980</v>
          </cell>
          <cell r="O9">
            <v>0</v>
          </cell>
        </row>
        <row r="10">
          <cell r="A10" t="str">
            <v>1004A</v>
          </cell>
          <cell r="B10">
            <v>1004</v>
          </cell>
          <cell r="C10" t="str">
            <v xml:space="preserve"> 무늬강판</v>
          </cell>
          <cell r="D10" t="str">
            <v xml:space="preserve"> 6t</v>
          </cell>
          <cell r="E10" t="str">
            <v>㎏</v>
          </cell>
          <cell r="F10">
            <v>122.97</v>
          </cell>
          <cell r="G10">
            <v>395</v>
          </cell>
          <cell r="H10">
            <v>48573</v>
          </cell>
          <cell r="I10">
            <v>0</v>
          </cell>
          <cell r="J10">
            <v>0</v>
          </cell>
          <cell r="K10">
            <v>0</v>
          </cell>
          <cell r="L10">
            <v>0</v>
          </cell>
          <cell r="M10">
            <v>395</v>
          </cell>
          <cell r="N10">
            <v>48573</v>
          </cell>
          <cell r="O10">
            <v>0</v>
          </cell>
        </row>
        <row r="11">
          <cell r="A11" t="str">
            <v>1005A</v>
          </cell>
          <cell r="B11">
            <v>1005</v>
          </cell>
          <cell r="C11" t="str">
            <v xml:space="preserve"> ㄱ - 형강</v>
          </cell>
          <cell r="D11" t="str">
            <v xml:space="preserve"> 50x50x6t</v>
          </cell>
          <cell r="E11" t="str">
            <v>㎏</v>
          </cell>
          <cell r="F11">
            <v>10.06</v>
          </cell>
          <cell r="G11">
            <v>370</v>
          </cell>
          <cell r="H11">
            <v>3722</v>
          </cell>
          <cell r="I11">
            <v>0</v>
          </cell>
          <cell r="J11">
            <v>0</v>
          </cell>
          <cell r="K11">
            <v>0</v>
          </cell>
          <cell r="L11">
            <v>0</v>
          </cell>
          <cell r="M11">
            <v>370</v>
          </cell>
          <cell r="N11">
            <v>3722</v>
          </cell>
          <cell r="O11">
            <v>0</v>
          </cell>
        </row>
        <row r="12">
          <cell r="A12" t="str">
            <v>1023A</v>
          </cell>
          <cell r="B12">
            <v>1023</v>
          </cell>
          <cell r="C12" t="str">
            <v xml:space="preserve"> 합판 거푸집</v>
          </cell>
          <cell r="D12" t="str">
            <v xml:space="preserve"> 4회 사용</v>
          </cell>
          <cell r="E12" t="str">
            <v>㎡</v>
          </cell>
          <cell r="F12">
            <v>147.4</v>
          </cell>
          <cell r="G12">
            <v>4688</v>
          </cell>
          <cell r="H12">
            <v>691011</v>
          </cell>
          <cell r="I12">
            <v>0</v>
          </cell>
          <cell r="J12">
            <v>0</v>
          </cell>
          <cell r="K12">
            <v>0</v>
          </cell>
          <cell r="L12">
            <v>0</v>
          </cell>
          <cell r="M12">
            <v>4688</v>
          </cell>
          <cell r="N12">
            <v>691011</v>
          </cell>
          <cell r="O12">
            <v>0</v>
          </cell>
        </row>
        <row r="13">
          <cell r="A13" t="str">
            <v>1006A</v>
          </cell>
          <cell r="B13">
            <v>1006</v>
          </cell>
          <cell r="C13" t="str">
            <v xml:space="preserve"> 용 접 봉</v>
          </cell>
          <cell r="D13" t="str">
            <v xml:space="preserve"> Φ32㎜</v>
          </cell>
          <cell r="E13" t="str">
            <v>㎏</v>
          </cell>
          <cell r="F13">
            <v>2.4500000000000002</v>
          </cell>
          <cell r="G13">
            <v>1190</v>
          </cell>
          <cell r="H13">
            <v>2915</v>
          </cell>
          <cell r="I13">
            <v>0</v>
          </cell>
          <cell r="J13">
            <v>0</v>
          </cell>
          <cell r="K13">
            <v>0</v>
          </cell>
          <cell r="L13">
            <v>0</v>
          </cell>
          <cell r="M13">
            <v>1190</v>
          </cell>
          <cell r="N13">
            <v>2915</v>
          </cell>
          <cell r="O13">
            <v>0</v>
          </cell>
        </row>
        <row r="14">
          <cell r="A14" t="str">
            <v>1007A</v>
          </cell>
          <cell r="B14">
            <v>1007</v>
          </cell>
          <cell r="C14" t="str">
            <v xml:space="preserve"> 산    소</v>
          </cell>
          <cell r="D14" t="str">
            <v xml:space="preserve"> 6000ℓ</v>
          </cell>
          <cell r="E14" t="str">
            <v>병</v>
          </cell>
          <cell r="F14">
            <v>0.13</v>
          </cell>
          <cell r="G14">
            <v>18000</v>
          </cell>
          <cell r="H14">
            <v>2340</v>
          </cell>
          <cell r="I14">
            <v>0</v>
          </cell>
          <cell r="J14">
            <v>0</v>
          </cell>
          <cell r="K14">
            <v>0</v>
          </cell>
          <cell r="L14">
            <v>0</v>
          </cell>
          <cell r="M14">
            <v>18000</v>
          </cell>
          <cell r="N14">
            <v>2340</v>
          </cell>
          <cell r="O14">
            <v>0</v>
          </cell>
        </row>
        <row r="15">
          <cell r="A15" t="str">
            <v>1008A</v>
          </cell>
          <cell r="B15">
            <v>1008</v>
          </cell>
          <cell r="C15" t="str">
            <v xml:space="preserve"> 아세틸렌</v>
          </cell>
          <cell r="D15">
            <v>0</v>
          </cell>
          <cell r="E15" t="str">
            <v>㎏</v>
          </cell>
          <cell r="F15">
            <v>0.37</v>
          </cell>
          <cell r="G15">
            <v>9200</v>
          </cell>
          <cell r="H15">
            <v>3404</v>
          </cell>
          <cell r="I15">
            <v>0</v>
          </cell>
          <cell r="J15">
            <v>0</v>
          </cell>
          <cell r="K15">
            <v>0</v>
          </cell>
          <cell r="L15">
            <v>0</v>
          </cell>
          <cell r="M15">
            <v>9200</v>
          </cell>
          <cell r="N15">
            <v>3404</v>
          </cell>
          <cell r="O15">
            <v>0</v>
          </cell>
        </row>
        <row r="16">
          <cell r="A16" t="str">
            <v>1012A</v>
          </cell>
          <cell r="B16">
            <v>1012</v>
          </cell>
          <cell r="C16" t="str">
            <v xml:space="preserve"> 이형철근</v>
          </cell>
          <cell r="D16" t="str">
            <v xml:space="preserve"> D-19</v>
          </cell>
          <cell r="E16" t="str">
            <v>㎏</v>
          </cell>
          <cell r="F16">
            <v>2868.52</v>
          </cell>
          <cell r="G16">
            <v>348</v>
          </cell>
          <cell r="H16">
            <v>998244</v>
          </cell>
          <cell r="I16">
            <v>0</v>
          </cell>
          <cell r="J16">
            <v>0</v>
          </cell>
          <cell r="K16">
            <v>0</v>
          </cell>
          <cell r="L16">
            <v>0</v>
          </cell>
          <cell r="M16">
            <v>348</v>
          </cell>
          <cell r="N16">
            <v>998244</v>
          </cell>
          <cell r="O16">
            <v>0</v>
          </cell>
        </row>
        <row r="17">
          <cell r="A17" t="str">
            <v>1010A</v>
          </cell>
          <cell r="B17">
            <v>1010</v>
          </cell>
          <cell r="C17" t="str">
            <v xml:space="preserve"> 이형철근</v>
          </cell>
          <cell r="D17" t="str">
            <v xml:space="preserve"> D-13</v>
          </cell>
          <cell r="E17" t="str">
            <v>㎏</v>
          </cell>
          <cell r="F17">
            <v>852.5</v>
          </cell>
          <cell r="G17">
            <v>353</v>
          </cell>
          <cell r="H17">
            <v>300932</v>
          </cell>
          <cell r="I17">
            <v>0</v>
          </cell>
          <cell r="J17">
            <v>0</v>
          </cell>
          <cell r="K17">
            <v>0</v>
          </cell>
          <cell r="L17">
            <v>0</v>
          </cell>
          <cell r="M17">
            <v>353</v>
          </cell>
          <cell r="N17">
            <v>300932</v>
          </cell>
          <cell r="O17">
            <v>0</v>
          </cell>
        </row>
        <row r="18">
          <cell r="A18" t="str">
            <v>1013A</v>
          </cell>
          <cell r="B18">
            <v>1013</v>
          </cell>
          <cell r="C18" t="str">
            <v xml:space="preserve"> 결 속 선</v>
          </cell>
          <cell r="D18" t="str">
            <v xml:space="preserve"> 0.9㎜</v>
          </cell>
          <cell r="E18" t="str">
            <v>㎏</v>
          </cell>
          <cell r="F18">
            <v>24.18</v>
          </cell>
          <cell r="G18">
            <v>534</v>
          </cell>
          <cell r="H18">
            <v>12912</v>
          </cell>
          <cell r="I18">
            <v>0</v>
          </cell>
          <cell r="J18">
            <v>0</v>
          </cell>
          <cell r="K18">
            <v>0</v>
          </cell>
          <cell r="L18">
            <v>0</v>
          </cell>
          <cell r="M18">
            <v>534</v>
          </cell>
          <cell r="N18">
            <v>12912</v>
          </cell>
          <cell r="O18">
            <v>0</v>
          </cell>
        </row>
        <row r="19">
          <cell r="A19" t="str">
            <v>1019A</v>
          </cell>
          <cell r="B19">
            <v>1019</v>
          </cell>
          <cell r="C19" t="str">
            <v xml:space="preserve"> 막    돌</v>
          </cell>
          <cell r="D19" t="str">
            <v xml:space="preserve"> 200mm이하</v>
          </cell>
          <cell r="E19" t="str">
            <v>㎥</v>
          </cell>
          <cell r="F19">
            <v>5.44</v>
          </cell>
          <cell r="G19">
            <v>12000</v>
          </cell>
          <cell r="H19">
            <v>65280</v>
          </cell>
          <cell r="I19">
            <v>0</v>
          </cell>
          <cell r="J19">
            <v>0</v>
          </cell>
          <cell r="K19">
            <v>0</v>
          </cell>
          <cell r="L19">
            <v>0</v>
          </cell>
          <cell r="M19">
            <v>12000</v>
          </cell>
          <cell r="N19">
            <v>65280</v>
          </cell>
          <cell r="O19">
            <v>0</v>
          </cell>
        </row>
        <row r="20">
          <cell r="A20" t="str">
            <v>1021A</v>
          </cell>
          <cell r="B20">
            <v>1021</v>
          </cell>
          <cell r="C20" t="str">
            <v xml:space="preserve"> 레 미 콘</v>
          </cell>
          <cell r="D20" t="str">
            <v xml:space="preserve"> #25-210-8</v>
          </cell>
          <cell r="E20" t="str">
            <v>㎥</v>
          </cell>
          <cell r="F20">
            <v>33.700000000000003</v>
          </cell>
          <cell r="G20">
            <v>49050</v>
          </cell>
          <cell r="H20">
            <v>1652985</v>
          </cell>
          <cell r="I20">
            <v>0</v>
          </cell>
          <cell r="J20">
            <v>0</v>
          </cell>
          <cell r="K20">
            <v>0</v>
          </cell>
          <cell r="L20">
            <v>0</v>
          </cell>
          <cell r="M20">
            <v>49050</v>
          </cell>
          <cell r="N20">
            <v>1652985</v>
          </cell>
          <cell r="O20">
            <v>0</v>
          </cell>
        </row>
        <row r="21">
          <cell r="A21" t="str">
            <v>1022A</v>
          </cell>
          <cell r="B21">
            <v>1022</v>
          </cell>
          <cell r="C21" t="str">
            <v xml:space="preserve"> 레 미 콘</v>
          </cell>
          <cell r="D21" t="str">
            <v xml:space="preserve"> #40-135-8</v>
          </cell>
          <cell r="E21" t="str">
            <v>㎥</v>
          </cell>
          <cell r="F21">
            <v>1.83</v>
          </cell>
          <cell r="G21">
            <v>40720</v>
          </cell>
          <cell r="H21">
            <v>74517</v>
          </cell>
          <cell r="I21">
            <v>0</v>
          </cell>
          <cell r="J21">
            <v>0</v>
          </cell>
          <cell r="K21">
            <v>0</v>
          </cell>
          <cell r="L21">
            <v>0</v>
          </cell>
          <cell r="M21">
            <v>40720</v>
          </cell>
          <cell r="N21">
            <v>74517</v>
          </cell>
          <cell r="O21">
            <v>0</v>
          </cell>
        </row>
        <row r="22">
          <cell r="A22" t="str">
            <v>1020A</v>
          </cell>
          <cell r="B22">
            <v>1020</v>
          </cell>
          <cell r="C22" t="str">
            <v xml:space="preserve"> 자    갈</v>
          </cell>
          <cell r="D22" t="str">
            <v xml:space="preserve"> 25mm이하</v>
          </cell>
          <cell r="E22" t="str">
            <v>㎥</v>
          </cell>
          <cell r="F22">
            <v>3.66</v>
          </cell>
          <cell r="G22">
            <v>20000</v>
          </cell>
          <cell r="H22">
            <v>73200</v>
          </cell>
          <cell r="I22">
            <v>0</v>
          </cell>
          <cell r="J22">
            <v>0</v>
          </cell>
          <cell r="K22">
            <v>0</v>
          </cell>
          <cell r="L22">
            <v>0</v>
          </cell>
          <cell r="M22">
            <v>20000</v>
          </cell>
          <cell r="N22">
            <v>73200</v>
          </cell>
          <cell r="O22">
            <v>0</v>
          </cell>
        </row>
        <row r="23">
          <cell r="A23" t="str">
            <v>1037A</v>
          </cell>
          <cell r="B23">
            <v>1037</v>
          </cell>
          <cell r="C23" t="str">
            <v xml:space="preserve"> 경동연선</v>
          </cell>
          <cell r="D23" t="str">
            <v xml:space="preserve"> 60㎟</v>
          </cell>
          <cell r="E23" t="str">
            <v>m</v>
          </cell>
          <cell r="F23">
            <v>27</v>
          </cell>
          <cell r="G23">
            <v>1891</v>
          </cell>
          <cell r="H23">
            <v>51057</v>
          </cell>
          <cell r="I23">
            <v>0</v>
          </cell>
          <cell r="J23">
            <v>0</v>
          </cell>
          <cell r="K23">
            <v>0</v>
          </cell>
          <cell r="L23">
            <v>0</v>
          </cell>
          <cell r="M23">
            <v>1891</v>
          </cell>
          <cell r="N23">
            <v>51057</v>
          </cell>
          <cell r="O23">
            <v>0</v>
          </cell>
        </row>
        <row r="24">
          <cell r="A24" t="str">
            <v>1038A</v>
          </cell>
          <cell r="B24">
            <v>1038</v>
          </cell>
          <cell r="C24" t="str">
            <v xml:space="preserve"> 접지클램프</v>
          </cell>
          <cell r="D24" t="str">
            <v xml:space="preserve"> 60㎟x60㎟</v>
          </cell>
          <cell r="E24" t="str">
            <v>EA</v>
          </cell>
          <cell r="F24">
            <v>16</v>
          </cell>
          <cell r="G24">
            <v>1500</v>
          </cell>
          <cell r="H24">
            <v>24000</v>
          </cell>
          <cell r="I24">
            <v>0</v>
          </cell>
          <cell r="J24">
            <v>0</v>
          </cell>
          <cell r="K24">
            <v>0</v>
          </cell>
          <cell r="L24">
            <v>0</v>
          </cell>
          <cell r="M24">
            <v>1500</v>
          </cell>
          <cell r="N24">
            <v>24000</v>
          </cell>
          <cell r="O24">
            <v>0</v>
          </cell>
        </row>
        <row r="25">
          <cell r="A25" t="str">
            <v>1039A</v>
          </cell>
          <cell r="B25">
            <v>1039</v>
          </cell>
          <cell r="C25" t="str">
            <v xml:space="preserve"> 에나멜 페인트</v>
          </cell>
          <cell r="D25" t="str">
            <v xml:space="preserve"> 말래라이트#227, 2회칠</v>
          </cell>
          <cell r="E25" t="str">
            <v>ℓ</v>
          </cell>
          <cell r="F25">
            <v>70.099999999999994</v>
          </cell>
          <cell r="G25">
            <v>5938</v>
          </cell>
          <cell r="H25">
            <v>416253</v>
          </cell>
          <cell r="I25">
            <v>0</v>
          </cell>
          <cell r="J25">
            <v>0</v>
          </cell>
          <cell r="K25">
            <v>0</v>
          </cell>
          <cell r="L25">
            <v>0</v>
          </cell>
          <cell r="M25">
            <v>5938</v>
          </cell>
          <cell r="N25">
            <v>416253</v>
          </cell>
          <cell r="O25">
            <v>0</v>
          </cell>
        </row>
        <row r="26">
          <cell r="A26" t="str">
            <v>1042A</v>
          </cell>
          <cell r="B26">
            <v>1042</v>
          </cell>
          <cell r="C26" t="str">
            <v xml:space="preserve"> 연마지</v>
          </cell>
          <cell r="D26" t="str">
            <v xml:space="preserve"> #120</v>
          </cell>
          <cell r="E26" t="str">
            <v>매</v>
          </cell>
          <cell r="F26">
            <v>7.35</v>
          </cell>
          <cell r="G26">
            <v>150</v>
          </cell>
          <cell r="H26">
            <v>1102</v>
          </cell>
          <cell r="I26">
            <v>0</v>
          </cell>
          <cell r="J26">
            <v>0</v>
          </cell>
          <cell r="K26">
            <v>0</v>
          </cell>
          <cell r="L26">
            <v>0</v>
          </cell>
          <cell r="M26">
            <v>150</v>
          </cell>
          <cell r="N26">
            <v>1102</v>
          </cell>
          <cell r="O26">
            <v>0</v>
          </cell>
        </row>
        <row r="27">
          <cell r="A27" t="str">
            <v>1043A</v>
          </cell>
          <cell r="B27">
            <v>1043</v>
          </cell>
          <cell r="C27" t="str">
            <v xml:space="preserve"> 퍼티</v>
          </cell>
          <cell r="D27" t="str">
            <v xml:space="preserve"> 에폭시</v>
          </cell>
          <cell r="E27" t="str">
            <v>㎏</v>
          </cell>
          <cell r="F27">
            <v>51.59</v>
          </cell>
          <cell r="G27">
            <v>1950</v>
          </cell>
          <cell r="H27">
            <v>100600</v>
          </cell>
          <cell r="I27">
            <v>0</v>
          </cell>
          <cell r="J27">
            <v>0</v>
          </cell>
          <cell r="K27">
            <v>0</v>
          </cell>
          <cell r="L27">
            <v>0</v>
          </cell>
          <cell r="M27">
            <v>1950</v>
          </cell>
          <cell r="N27">
            <v>100600</v>
          </cell>
          <cell r="O27">
            <v>0</v>
          </cell>
        </row>
        <row r="28">
          <cell r="A28" t="str">
            <v>1044A</v>
          </cell>
          <cell r="B28">
            <v>1044</v>
          </cell>
          <cell r="C28" t="str">
            <v xml:space="preserve"> 신너</v>
          </cell>
          <cell r="D28" t="str">
            <v xml:space="preserve"> 에폭시계</v>
          </cell>
          <cell r="E28" t="str">
            <v>ℓ</v>
          </cell>
          <cell r="F28">
            <v>2.35</v>
          </cell>
          <cell r="G28">
            <v>3180</v>
          </cell>
          <cell r="H28">
            <v>7473</v>
          </cell>
          <cell r="I28">
            <v>0</v>
          </cell>
          <cell r="J28">
            <v>0</v>
          </cell>
          <cell r="K28">
            <v>0</v>
          </cell>
          <cell r="L28">
            <v>0</v>
          </cell>
          <cell r="M28">
            <v>3180</v>
          </cell>
          <cell r="N28">
            <v>7473</v>
          </cell>
          <cell r="O28">
            <v>0</v>
          </cell>
        </row>
        <row r="29">
          <cell r="A29" t="str">
            <v>1040A</v>
          </cell>
          <cell r="B29">
            <v>1040</v>
          </cell>
          <cell r="C29" t="str">
            <v xml:space="preserve"> 공사용 배수펌프</v>
          </cell>
          <cell r="D29" t="str">
            <v xml:space="preserve"> 1Φ 7.5kW</v>
          </cell>
          <cell r="E29" t="str">
            <v>대</v>
          </cell>
          <cell r="F29">
            <v>1</v>
          </cell>
          <cell r="G29">
            <v>1338000</v>
          </cell>
          <cell r="H29">
            <v>1338000</v>
          </cell>
          <cell r="I29">
            <v>0</v>
          </cell>
          <cell r="J29">
            <v>0</v>
          </cell>
          <cell r="K29">
            <v>0</v>
          </cell>
          <cell r="L29">
            <v>0</v>
          </cell>
          <cell r="M29">
            <v>1338000</v>
          </cell>
          <cell r="N29">
            <v>1338000</v>
          </cell>
          <cell r="O29">
            <v>0</v>
          </cell>
        </row>
        <row r="30">
          <cell r="C30" t="str">
            <v>소    계</v>
          </cell>
          <cell r="D30">
            <v>0</v>
          </cell>
          <cell r="E30">
            <v>0</v>
          </cell>
          <cell r="F30">
            <v>0</v>
          </cell>
          <cell r="G30">
            <v>0</v>
          </cell>
          <cell r="H30">
            <v>6026200</v>
          </cell>
          <cell r="I30">
            <v>0</v>
          </cell>
          <cell r="J30">
            <v>0</v>
          </cell>
          <cell r="K30">
            <v>0</v>
          </cell>
          <cell r="L30">
            <v>0</v>
          </cell>
          <cell r="M30">
            <v>0</v>
          </cell>
          <cell r="N30">
            <v>6026200</v>
          </cell>
        </row>
        <row r="31">
          <cell r="C31" t="str">
            <v>계</v>
          </cell>
          <cell r="D31">
            <v>0</v>
          </cell>
          <cell r="E31" t="str">
            <v>x</v>
          </cell>
          <cell r="F31">
            <v>0</v>
          </cell>
          <cell r="G31">
            <v>4</v>
          </cell>
          <cell r="H31">
            <v>24104800</v>
          </cell>
          <cell r="I31">
            <v>0</v>
          </cell>
          <cell r="J31">
            <v>0</v>
          </cell>
          <cell r="K31">
            <v>0</v>
          </cell>
          <cell r="L31">
            <v>0</v>
          </cell>
          <cell r="M31">
            <v>0</v>
          </cell>
          <cell r="N31">
            <v>24104800</v>
          </cell>
        </row>
        <row r="53">
          <cell r="A53" t="str">
            <v>15A</v>
          </cell>
          <cell r="B53">
            <v>15</v>
          </cell>
          <cell r="C53" t="str">
            <v>나) 노 무 비</v>
          </cell>
          <cell r="D53" t="str">
            <v>조  적  공</v>
          </cell>
          <cell r="E53" t="str">
            <v>인</v>
          </cell>
          <cell r="F53">
            <v>1.64</v>
          </cell>
          <cell r="G53">
            <v>0</v>
          </cell>
          <cell r="H53">
            <v>0</v>
          </cell>
          <cell r="I53">
            <v>83615</v>
          </cell>
          <cell r="J53">
            <v>137128</v>
          </cell>
          <cell r="K53">
            <v>0</v>
          </cell>
          <cell r="L53">
            <v>0</v>
          </cell>
          <cell r="M53">
            <v>83615</v>
          </cell>
          <cell r="N53">
            <v>137128</v>
          </cell>
          <cell r="O53">
            <v>0</v>
          </cell>
        </row>
        <row r="54">
          <cell r="A54" t="str">
            <v>74A</v>
          </cell>
          <cell r="B54">
            <v>74</v>
          </cell>
          <cell r="C54">
            <v>0</v>
          </cell>
          <cell r="D54" t="str">
            <v>보 통 인 부</v>
          </cell>
          <cell r="E54" t="str">
            <v>인</v>
          </cell>
          <cell r="F54">
            <v>24.02</v>
          </cell>
          <cell r="G54">
            <v>0</v>
          </cell>
          <cell r="H54">
            <v>0</v>
          </cell>
          <cell r="I54">
            <v>50683</v>
          </cell>
          <cell r="J54">
            <v>1217405</v>
          </cell>
          <cell r="K54">
            <v>0</v>
          </cell>
          <cell r="L54">
            <v>0</v>
          </cell>
          <cell r="M54">
            <v>50683</v>
          </cell>
          <cell r="N54">
            <v>1217405</v>
          </cell>
          <cell r="O54">
            <v>0</v>
          </cell>
        </row>
        <row r="55">
          <cell r="A55" t="str">
            <v>6A</v>
          </cell>
          <cell r="B55">
            <v>6</v>
          </cell>
          <cell r="C55">
            <v>0</v>
          </cell>
          <cell r="D55" t="str">
            <v>철       공</v>
          </cell>
          <cell r="E55" t="str">
            <v>인</v>
          </cell>
          <cell r="F55">
            <v>3.67</v>
          </cell>
          <cell r="G55">
            <v>0</v>
          </cell>
          <cell r="H55">
            <v>0</v>
          </cell>
          <cell r="I55">
            <v>79079</v>
          </cell>
          <cell r="J55">
            <v>290219</v>
          </cell>
          <cell r="K55">
            <v>0</v>
          </cell>
          <cell r="L55">
            <v>0</v>
          </cell>
          <cell r="M55">
            <v>79079</v>
          </cell>
          <cell r="N55">
            <v>290219</v>
          </cell>
          <cell r="O55">
            <v>0</v>
          </cell>
        </row>
        <row r="56">
          <cell r="A56" t="str">
            <v>97A</v>
          </cell>
          <cell r="B56">
            <v>97</v>
          </cell>
          <cell r="C56">
            <v>0</v>
          </cell>
          <cell r="D56" t="str">
            <v>용  접  공</v>
          </cell>
          <cell r="E56" t="str">
            <v>인</v>
          </cell>
          <cell r="F56">
            <v>0.34</v>
          </cell>
          <cell r="G56">
            <v>0</v>
          </cell>
          <cell r="H56">
            <v>0</v>
          </cell>
          <cell r="I56">
            <v>79947</v>
          </cell>
          <cell r="J56">
            <v>27181</v>
          </cell>
          <cell r="K56">
            <v>0</v>
          </cell>
          <cell r="L56">
            <v>0</v>
          </cell>
          <cell r="M56">
            <v>79947</v>
          </cell>
          <cell r="N56">
            <v>27181</v>
          </cell>
          <cell r="O56">
            <v>0</v>
          </cell>
        </row>
        <row r="57">
          <cell r="A57" t="str">
            <v>73A</v>
          </cell>
          <cell r="B57">
            <v>73</v>
          </cell>
          <cell r="C57">
            <v>0</v>
          </cell>
          <cell r="D57" t="str">
            <v>특 별 인 부</v>
          </cell>
          <cell r="E57" t="str">
            <v>인</v>
          </cell>
          <cell r="F57">
            <v>0.09</v>
          </cell>
          <cell r="G57">
            <v>0</v>
          </cell>
          <cell r="H57">
            <v>0</v>
          </cell>
          <cell r="I57">
            <v>65734</v>
          </cell>
          <cell r="J57">
            <v>5916</v>
          </cell>
          <cell r="K57">
            <v>0</v>
          </cell>
          <cell r="L57">
            <v>0</v>
          </cell>
          <cell r="M57">
            <v>65734</v>
          </cell>
          <cell r="N57">
            <v>5916</v>
          </cell>
          <cell r="O57">
            <v>0</v>
          </cell>
        </row>
        <row r="58">
          <cell r="A58" t="str">
            <v>7A</v>
          </cell>
          <cell r="B58">
            <v>7</v>
          </cell>
          <cell r="C58">
            <v>0</v>
          </cell>
          <cell r="D58" t="str">
            <v>철  근  공</v>
          </cell>
          <cell r="E58" t="str">
            <v>인</v>
          </cell>
          <cell r="F58">
            <v>14.13</v>
          </cell>
          <cell r="G58">
            <v>0</v>
          </cell>
          <cell r="H58">
            <v>0</v>
          </cell>
          <cell r="I58">
            <v>85754</v>
          </cell>
          <cell r="J58">
            <v>1211704</v>
          </cell>
          <cell r="K58">
            <v>0</v>
          </cell>
          <cell r="L58">
            <v>0</v>
          </cell>
          <cell r="M58">
            <v>85754</v>
          </cell>
          <cell r="N58">
            <v>1211704</v>
          </cell>
          <cell r="O58">
            <v>0</v>
          </cell>
        </row>
        <row r="59">
          <cell r="A59" t="str">
            <v>23A</v>
          </cell>
          <cell r="B59">
            <v>23</v>
          </cell>
          <cell r="C59">
            <v>0</v>
          </cell>
          <cell r="D59" t="str">
            <v>콘크리트공</v>
          </cell>
          <cell r="E59" t="str">
            <v>인</v>
          </cell>
          <cell r="F59">
            <v>6.04</v>
          </cell>
          <cell r="G59">
            <v>0</v>
          </cell>
          <cell r="H59">
            <v>0</v>
          </cell>
          <cell r="I59">
            <v>90048</v>
          </cell>
          <cell r="J59">
            <v>543889</v>
          </cell>
          <cell r="K59">
            <v>0</v>
          </cell>
          <cell r="L59">
            <v>0</v>
          </cell>
          <cell r="M59">
            <v>90048</v>
          </cell>
          <cell r="N59">
            <v>543889</v>
          </cell>
          <cell r="O59">
            <v>0</v>
          </cell>
        </row>
        <row r="60">
          <cell r="A60" t="str">
            <v>56A</v>
          </cell>
          <cell r="B60">
            <v>56</v>
          </cell>
          <cell r="C60">
            <v>0</v>
          </cell>
          <cell r="D60" t="str">
            <v>배 전 전 공</v>
          </cell>
          <cell r="E60" t="str">
            <v>인</v>
          </cell>
          <cell r="F60">
            <v>0.88</v>
          </cell>
          <cell r="G60">
            <v>0</v>
          </cell>
          <cell r="H60">
            <v>0</v>
          </cell>
          <cell r="I60">
            <v>171178</v>
          </cell>
          <cell r="J60">
            <v>150636</v>
          </cell>
          <cell r="K60">
            <v>0</v>
          </cell>
          <cell r="L60">
            <v>0</v>
          </cell>
          <cell r="M60">
            <v>171178</v>
          </cell>
          <cell r="N60">
            <v>150636</v>
          </cell>
          <cell r="O60">
            <v>0</v>
          </cell>
        </row>
        <row r="61">
          <cell r="A61" t="str">
            <v>28A</v>
          </cell>
          <cell r="B61">
            <v>28</v>
          </cell>
          <cell r="C61">
            <v>0</v>
          </cell>
          <cell r="D61" t="str">
            <v>도  장  공</v>
          </cell>
          <cell r="E61" t="str">
            <v>인</v>
          </cell>
          <cell r="F61">
            <v>13.25</v>
          </cell>
          <cell r="G61">
            <v>0</v>
          </cell>
          <cell r="H61">
            <v>0</v>
          </cell>
          <cell r="I61">
            <v>79956</v>
          </cell>
          <cell r="J61">
            <v>1059417</v>
          </cell>
          <cell r="K61">
            <v>0</v>
          </cell>
          <cell r="L61">
            <v>0</v>
          </cell>
          <cell r="M61">
            <v>79956</v>
          </cell>
          <cell r="N61">
            <v>1059417</v>
          </cell>
          <cell r="O61">
            <v>0</v>
          </cell>
        </row>
        <row r="62">
          <cell r="C62" t="str">
            <v>소    계</v>
          </cell>
          <cell r="D62">
            <v>0</v>
          </cell>
          <cell r="E62">
            <v>0</v>
          </cell>
          <cell r="F62">
            <v>0</v>
          </cell>
          <cell r="G62">
            <v>0</v>
          </cell>
          <cell r="H62">
            <v>0</v>
          </cell>
          <cell r="I62">
            <v>0</v>
          </cell>
          <cell r="J62">
            <v>4643495</v>
          </cell>
          <cell r="K62">
            <v>0</v>
          </cell>
          <cell r="L62">
            <v>0</v>
          </cell>
          <cell r="M62">
            <v>0</v>
          </cell>
          <cell r="N62">
            <v>4643495</v>
          </cell>
        </row>
        <row r="63">
          <cell r="C63" t="str">
            <v>계</v>
          </cell>
          <cell r="D63">
            <v>0</v>
          </cell>
          <cell r="E63" t="str">
            <v>x</v>
          </cell>
          <cell r="F63">
            <v>0</v>
          </cell>
          <cell r="G63">
            <v>0</v>
          </cell>
          <cell r="H63">
            <v>0</v>
          </cell>
          <cell r="I63">
            <v>4</v>
          </cell>
          <cell r="J63">
            <v>18573980</v>
          </cell>
          <cell r="K63">
            <v>0</v>
          </cell>
          <cell r="L63">
            <v>0</v>
          </cell>
          <cell r="M63">
            <v>0</v>
          </cell>
          <cell r="N63">
            <v>18573980</v>
          </cell>
        </row>
        <row r="65">
          <cell r="A65" t="str">
            <v>15A</v>
          </cell>
          <cell r="B65">
            <v>15</v>
          </cell>
          <cell r="C65" t="str">
            <v>다) 공 구 손 료</v>
          </cell>
          <cell r="D65" t="str">
            <v>조  적  공</v>
          </cell>
          <cell r="E65" t="str">
            <v>인</v>
          </cell>
          <cell r="F65">
            <v>0.04</v>
          </cell>
          <cell r="G65">
            <v>0</v>
          </cell>
          <cell r="H65">
            <v>0</v>
          </cell>
          <cell r="I65">
            <v>0</v>
          </cell>
          <cell r="J65">
            <v>0</v>
          </cell>
          <cell r="K65">
            <v>83615</v>
          </cell>
          <cell r="L65">
            <v>3344</v>
          </cell>
          <cell r="M65">
            <v>83615</v>
          </cell>
          <cell r="N65">
            <v>3344</v>
          </cell>
          <cell r="O65">
            <v>0</v>
          </cell>
        </row>
        <row r="66">
          <cell r="A66" t="str">
            <v>74A</v>
          </cell>
          <cell r="B66">
            <v>74</v>
          </cell>
          <cell r="C66">
            <v>0</v>
          </cell>
          <cell r="D66" t="str">
            <v>보 통 인 부</v>
          </cell>
          <cell r="E66" t="str">
            <v>인</v>
          </cell>
          <cell r="F66">
            <v>0.72</v>
          </cell>
          <cell r="G66">
            <v>0</v>
          </cell>
          <cell r="H66">
            <v>0</v>
          </cell>
          <cell r="I66">
            <v>0</v>
          </cell>
          <cell r="J66">
            <v>0</v>
          </cell>
          <cell r="K66">
            <v>50683</v>
          </cell>
          <cell r="L66">
            <v>36491</v>
          </cell>
          <cell r="M66">
            <v>50683</v>
          </cell>
          <cell r="N66">
            <v>36491</v>
          </cell>
          <cell r="O66">
            <v>0</v>
          </cell>
        </row>
        <row r="67">
          <cell r="A67" t="str">
            <v>6A</v>
          </cell>
          <cell r="B67">
            <v>6</v>
          </cell>
          <cell r="C67">
            <v>0</v>
          </cell>
          <cell r="D67" t="str">
            <v>철       공</v>
          </cell>
          <cell r="E67" t="str">
            <v>인</v>
          </cell>
          <cell r="F67">
            <v>0.11</v>
          </cell>
          <cell r="G67">
            <v>0</v>
          </cell>
          <cell r="H67">
            <v>0</v>
          </cell>
          <cell r="I67">
            <v>0</v>
          </cell>
          <cell r="J67">
            <v>0</v>
          </cell>
          <cell r="K67">
            <v>79079</v>
          </cell>
          <cell r="L67">
            <v>8698</v>
          </cell>
          <cell r="M67">
            <v>79079</v>
          </cell>
          <cell r="N67">
            <v>8698</v>
          </cell>
          <cell r="O67">
            <v>0</v>
          </cell>
        </row>
        <row r="68">
          <cell r="A68" t="str">
            <v>97A</v>
          </cell>
          <cell r="B68">
            <v>97</v>
          </cell>
          <cell r="C68">
            <v>0</v>
          </cell>
          <cell r="D68" t="str">
            <v>용  접  공</v>
          </cell>
          <cell r="E68" t="str">
            <v>인</v>
          </cell>
          <cell r="F68">
            <v>0.01</v>
          </cell>
          <cell r="G68">
            <v>0</v>
          </cell>
          <cell r="H68">
            <v>0</v>
          </cell>
          <cell r="I68">
            <v>0</v>
          </cell>
          <cell r="J68">
            <v>0</v>
          </cell>
          <cell r="K68">
            <v>79947</v>
          </cell>
          <cell r="L68">
            <v>799</v>
          </cell>
          <cell r="M68">
            <v>79947</v>
          </cell>
          <cell r="N68">
            <v>799</v>
          </cell>
          <cell r="O68">
            <v>0</v>
          </cell>
        </row>
        <row r="69">
          <cell r="A69" t="str">
            <v>73A</v>
          </cell>
          <cell r="B69">
            <v>73</v>
          </cell>
          <cell r="C69">
            <v>0</v>
          </cell>
          <cell r="D69" t="str">
            <v>특 별 인 부</v>
          </cell>
          <cell r="E69" t="str">
            <v>인</v>
          </cell>
          <cell r="F69">
            <v>0</v>
          </cell>
          <cell r="G69">
            <v>0</v>
          </cell>
          <cell r="H69">
            <v>0</v>
          </cell>
          <cell r="I69">
            <v>0</v>
          </cell>
          <cell r="J69">
            <v>0</v>
          </cell>
          <cell r="K69">
            <v>65734</v>
          </cell>
          <cell r="L69">
            <v>0</v>
          </cell>
          <cell r="M69">
            <v>0</v>
          </cell>
          <cell r="N69">
            <v>0</v>
          </cell>
          <cell r="O69">
            <v>0</v>
          </cell>
        </row>
        <row r="70">
          <cell r="A70" t="str">
            <v>7A</v>
          </cell>
          <cell r="B70">
            <v>7</v>
          </cell>
          <cell r="C70">
            <v>0</v>
          </cell>
          <cell r="D70" t="str">
            <v>철  근  공</v>
          </cell>
          <cell r="E70" t="str">
            <v>인</v>
          </cell>
          <cell r="F70">
            <v>0.42</v>
          </cell>
          <cell r="G70">
            <v>0</v>
          </cell>
          <cell r="H70">
            <v>0</v>
          </cell>
          <cell r="I70">
            <v>0</v>
          </cell>
          <cell r="J70">
            <v>0</v>
          </cell>
          <cell r="K70">
            <v>85754</v>
          </cell>
          <cell r="L70">
            <v>36016</v>
          </cell>
          <cell r="M70">
            <v>85754</v>
          </cell>
          <cell r="N70">
            <v>36016</v>
          </cell>
          <cell r="O70">
            <v>0</v>
          </cell>
        </row>
        <row r="71">
          <cell r="A71" t="str">
            <v>23A</v>
          </cell>
          <cell r="B71">
            <v>23</v>
          </cell>
          <cell r="C71">
            <v>0</v>
          </cell>
          <cell r="D71" t="str">
            <v>콘크리트공</v>
          </cell>
          <cell r="E71" t="str">
            <v>인</v>
          </cell>
          <cell r="F71">
            <v>0.18</v>
          </cell>
          <cell r="G71">
            <v>0</v>
          </cell>
          <cell r="H71">
            <v>0</v>
          </cell>
          <cell r="I71">
            <v>0</v>
          </cell>
          <cell r="J71">
            <v>0</v>
          </cell>
          <cell r="K71">
            <v>90048</v>
          </cell>
          <cell r="L71">
            <v>16208</v>
          </cell>
          <cell r="M71">
            <v>90048</v>
          </cell>
          <cell r="N71">
            <v>16208</v>
          </cell>
          <cell r="O71">
            <v>0</v>
          </cell>
        </row>
        <row r="72">
          <cell r="A72" t="str">
            <v>56A</v>
          </cell>
          <cell r="B72">
            <v>56</v>
          </cell>
          <cell r="C72">
            <v>0</v>
          </cell>
          <cell r="D72" t="str">
            <v>배 전 전 공</v>
          </cell>
          <cell r="E72" t="str">
            <v>인</v>
          </cell>
          <cell r="F72">
            <v>0.02</v>
          </cell>
          <cell r="G72">
            <v>0</v>
          </cell>
          <cell r="H72">
            <v>0</v>
          </cell>
          <cell r="I72">
            <v>0</v>
          </cell>
          <cell r="J72">
            <v>0</v>
          </cell>
          <cell r="K72">
            <v>171178</v>
          </cell>
          <cell r="L72">
            <v>3423</v>
          </cell>
          <cell r="M72">
            <v>171178</v>
          </cell>
          <cell r="N72">
            <v>3423</v>
          </cell>
          <cell r="O72">
            <v>0</v>
          </cell>
        </row>
        <row r="73">
          <cell r="A73" t="str">
            <v>28A</v>
          </cell>
          <cell r="B73">
            <v>28</v>
          </cell>
          <cell r="C73">
            <v>0</v>
          </cell>
          <cell r="D73" t="str">
            <v>도  장  공</v>
          </cell>
          <cell r="E73" t="str">
            <v>인</v>
          </cell>
          <cell r="F73">
            <v>0.39</v>
          </cell>
          <cell r="G73">
            <v>0</v>
          </cell>
          <cell r="H73">
            <v>0</v>
          </cell>
          <cell r="I73">
            <v>0</v>
          </cell>
          <cell r="J73">
            <v>0</v>
          </cell>
          <cell r="K73">
            <v>79956</v>
          </cell>
          <cell r="L73">
            <v>31182</v>
          </cell>
          <cell r="M73">
            <v>79956</v>
          </cell>
          <cell r="N73">
            <v>31182</v>
          </cell>
          <cell r="O73">
            <v>0</v>
          </cell>
        </row>
        <row r="74">
          <cell r="C74" t="str">
            <v>소    계</v>
          </cell>
          <cell r="D74">
            <v>0</v>
          </cell>
          <cell r="E74">
            <v>0</v>
          </cell>
          <cell r="F74">
            <v>0</v>
          </cell>
          <cell r="G74">
            <v>0</v>
          </cell>
          <cell r="H74">
            <v>0</v>
          </cell>
          <cell r="I74">
            <v>0</v>
          </cell>
          <cell r="J74">
            <v>0</v>
          </cell>
          <cell r="K74">
            <v>0</v>
          </cell>
          <cell r="L74">
            <v>136161</v>
          </cell>
          <cell r="M74">
            <v>0</v>
          </cell>
          <cell r="N74">
            <v>136161</v>
          </cell>
        </row>
        <row r="75">
          <cell r="C75" t="str">
            <v>계</v>
          </cell>
          <cell r="D75">
            <v>0</v>
          </cell>
          <cell r="E75" t="str">
            <v>x</v>
          </cell>
          <cell r="F75">
            <v>0</v>
          </cell>
          <cell r="G75">
            <v>0</v>
          </cell>
          <cell r="H75">
            <v>0</v>
          </cell>
          <cell r="I75">
            <v>0</v>
          </cell>
          <cell r="J75">
            <v>0</v>
          </cell>
          <cell r="K75">
            <v>4</v>
          </cell>
          <cell r="L75">
            <v>544644</v>
          </cell>
          <cell r="M75">
            <v>0</v>
          </cell>
          <cell r="N75">
            <v>544644</v>
          </cell>
        </row>
        <row r="76">
          <cell r="A76" t="str">
            <v>1AS</v>
          </cell>
          <cell r="B76">
            <v>0</v>
          </cell>
          <cell r="C76" t="str">
            <v>합     계</v>
          </cell>
          <cell r="D76">
            <v>0</v>
          </cell>
          <cell r="E76">
            <v>0</v>
          </cell>
          <cell r="F76">
            <v>0</v>
          </cell>
          <cell r="G76">
            <v>0</v>
          </cell>
          <cell r="H76">
            <v>24104800</v>
          </cell>
          <cell r="I76">
            <v>0</v>
          </cell>
          <cell r="J76">
            <v>18573980</v>
          </cell>
          <cell r="K76">
            <v>0</v>
          </cell>
          <cell r="L76">
            <v>544644</v>
          </cell>
          <cell r="M76">
            <v>0</v>
          </cell>
          <cell r="N76">
            <v>43223424</v>
          </cell>
        </row>
        <row r="77">
          <cell r="A77" t="str">
            <v>2A</v>
          </cell>
          <cell r="B77">
            <v>2</v>
          </cell>
          <cell r="C77" t="str">
            <v>2. OIL PIT 신설</v>
          </cell>
          <cell r="D77" t="str">
            <v>고배 TR 용</v>
          </cell>
          <cell r="E77" t="str">
            <v>개소</v>
          </cell>
          <cell r="F77">
            <v>1</v>
          </cell>
          <cell r="G77">
            <v>0</v>
          </cell>
          <cell r="H77">
            <v>0</v>
          </cell>
          <cell r="I77">
            <v>0</v>
          </cell>
          <cell r="J77">
            <v>0</v>
          </cell>
          <cell r="K77">
            <v>0</v>
          </cell>
          <cell r="L77">
            <v>0</v>
          </cell>
          <cell r="M77">
            <v>0</v>
          </cell>
          <cell r="N77">
            <v>0</v>
          </cell>
          <cell r="O77">
            <v>4</v>
          </cell>
        </row>
        <row r="78">
          <cell r="A78" t="str">
            <v>A</v>
          </cell>
          <cell r="B78" t="e">
            <v>#N/A</v>
          </cell>
          <cell r="C78" t="str">
            <v>가) 재 료 비</v>
          </cell>
          <cell r="D78">
            <v>0</v>
          </cell>
          <cell r="E78">
            <v>0</v>
          </cell>
          <cell r="F78">
            <v>0</v>
          </cell>
          <cell r="G78">
            <v>0</v>
          </cell>
          <cell r="H78">
            <v>0</v>
          </cell>
          <cell r="I78">
            <v>0</v>
          </cell>
          <cell r="J78">
            <v>0</v>
          </cell>
          <cell r="K78">
            <v>0</v>
          </cell>
          <cell r="L78">
            <v>0</v>
          </cell>
          <cell r="M78">
            <v>0</v>
          </cell>
          <cell r="N78">
            <v>0</v>
          </cell>
          <cell r="O78">
            <v>0</v>
          </cell>
        </row>
        <row r="79">
          <cell r="A79" t="str">
            <v>1016A</v>
          </cell>
          <cell r="B79">
            <v>1016</v>
          </cell>
          <cell r="C79" t="str">
            <v xml:space="preserve"> 터 파 기</v>
          </cell>
          <cell r="D79" t="str">
            <v xml:space="preserve"> 0 ~ 1m</v>
          </cell>
          <cell r="E79" t="str">
            <v>㎥</v>
          </cell>
          <cell r="F79">
            <v>6.2460000000000004</v>
          </cell>
          <cell r="G79">
            <v>0</v>
          </cell>
          <cell r="H79">
            <v>0</v>
          </cell>
          <cell r="I79">
            <v>0</v>
          </cell>
          <cell r="J79">
            <v>0</v>
          </cell>
          <cell r="K79">
            <v>0</v>
          </cell>
          <cell r="L79">
            <v>0</v>
          </cell>
          <cell r="M79">
            <v>0</v>
          </cell>
          <cell r="N79">
            <v>0</v>
          </cell>
          <cell r="O79">
            <v>0</v>
          </cell>
        </row>
        <row r="80">
          <cell r="A80" t="str">
            <v>1020A</v>
          </cell>
          <cell r="B80">
            <v>1020</v>
          </cell>
          <cell r="C80" t="str">
            <v xml:space="preserve"> 자    갈</v>
          </cell>
          <cell r="D80" t="str">
            <v xml:space="preserve"> 25mm이하</v>
          </cell>
          <cell r="E80" t="str">
            <v>㎥</v>
          </cell>
          <cell r="F80">
            <v>0.57999999999999996</v>
          </cell>
          <cell r="G80">
            <v>20000</v>
          </cell>
          <cell r="H80">
            <v>11600</v>
          </cell>
          <cell r="I80">
            <v>0</v>
          </cell>
          <cell r="J80">
            <v>0</v>
          </cell>
          <cell r="K80">
            <v>0</v>
          </cell>
          <cell r="L80">
            <v>0</v>
          </cell>
          <cell r="M80">
            <v>20000</v>
          </cell>
          <cell r="N80">
            <v>11600</v>
          </cell>
          <cell r="O80">
            <v>0</v>
          </cell>
        </row>
        <row r="81">
          <cell r="A81" t="str">
            <v>1021A</v>
          </cell>
          <cell r="B81">
            <v>1021</v>
          </cell>
          <cell r="C81" t="str">
            <v xml:space="preserve"> 레 미 콘</v>
          </cell>
          <cell r="D81" t="str">
            <v xml:space="preserve"> #25-210-8</v>
          </cell>
          <cell r="E81" t="str">
            <v>㎥</v>
          </cell>
          <cell r="F81">
            <v>3.6150000000000002</v>
          </cell>
          <cell r="G81">
            <v>49050</v>
          </cell>
          <cell r="H81">
            <v>177315</v>
          </cell>
          <cell r="I81">
            <v>0</v>
          </cell>
          <cell r="J81">
            <v>0</v>
          </cell>
          <cell r="K81">
            <v>0</v>
          </cell>
          <cell r="L81">
            <v>0</v>
          </cell>
          <cell r="M81">
            <v>49050</v>
          </cell>
          <cell r="N81">
            <v>177315</v>
          </cell>
          <cell r="O81">
            <v>0</v>
          </cell>
        </row>
        <row r="82">
          <cell r="A82" t="str">
            <v>1010A</v>
          </cell>
          <cell r="B82">
            <v>1010</v>
          </cell>
          <cell r="C82" t="str">
            <v xml:space="preserve"> 이형철근</v>
          </cell>
          <cell r="D82" t="str">
            <v xml:space="preserve"> D-13</v>
          </cell>
          <cell r="E82" t="str">
            <v>㎏</v>
          </cell>
          <cell r="F82">
            <v>140.99</v>
          </cell>
          <cell r="G82">
            <v>353</v>
          </cell>
          <cell r="H82">
            <v>49769</v>
          </cell>
          <cell r="I82">
            <v>0</v>
          </cell>
          <cell r="J82">
            <v>0</v>
          </cell>
          <cell r="K82">
            <v>0</v>
          </cell>
          <cell r="L82">
            <v>0</v>
          </cell>
          <cell r="M82">
            <v>353</v>
          </cell>
          <cell r="N82">
            <v>49769</v>
          </cell>
          <cell r="O82">
            <v>0</v>
          </cell>
        </row>
        <row r="83">
          <cell r="A83" t="str">
            <v>1009A</v>
          </cell>
          <cell r="B83">
            <v>1009</v>
          </cell>
          <cell r="C83" t="str">
            <v xml:space="preserve"> 이형철근</v>
          </cell>
          <cell r="D83" t="str">
            <v xml:space="preserve"> D-10</v>
          </cell>
          <cell r="E83" t="str">
            <v>㎏</v>
          </cell>
          <cell r="F83">
            <v>46.59</v>
          </cell>
          <cell r="G83">
            <v>358</v>
          </cell>
          <cell r="H83">
            <v>16679</v>
          </cell>
          <cell r="I83">
            <v>0</v>
          </cell>
          <cell r="J83">
            <v>0</v>
          </cell>
          <cell r="K83">
            <v>0</v>
          </cell>
          <cell r="L83">
            <v>0</v>
          </cell>
          <cell r="M83">
            <v>358</v>
          </cell>
          <cell r="N83">
            <v>16679</v>
          </cell>
          <cell r="O83">
            <v>0</v>
          </cell>
        </row>
        <row r="84">
          <cell r="A84" t="str">
            <v>1013A</v>
          </cell>
          <cell r="B84">
            <v>1013</v>
          </cell>
          <cell r="C84" t="str">
            <v xml:space="preserve"> 결 속 선</v>
          </cell>
          <cell r="D84" t="str">
            <v xml:space="preserve"> 0.9㎜</v>
          </cell>
          <cell r="E84" t="str">
            <v>㎏</v>
          </cell>
          <cell r="F84">
            <v>1.2150000000000001</v>
          </cell>
          <cell r="G84">
            <v>534</v>
          </cell>
          <cell r="H84">
            <v>648</v>
          </cell>
          <cell r="I84">
            <v>0</v>
          </cell>
          <cell r="J84">
            <v>0</v>
          </cell>
          <cell r="K84">
            <v>0</v>
          </cell>
          <cell r="L84">
            <v>0</v>
          </cell>
          <cell r="M84">
            <v>534</v>
          </cell>
          <cell r="N84">
            <v>648</v>
          </cell>
          <cell r="O84">
            <v>0</v>
          </cell>
        </row>
        <row r="85">
          <cell r="A85" t="str">
            <v>1023A</v>
          </cell>
          <cell r="B85">
            <v>1023</v>
          </cell>
          <cell r="C85" t="str">
            <v xml:space="preserve"> 합판 거푸집</v>
          </cell>
          <cell r="D85" t="str">
            <v xml:space="preserve"> 4회 사용</v>
          </cell>
          <cell r="E85" t="str">
            <v>㎡</v>
          </cell>
          <cell r="F85">
            <v>19.78</v>
          </cell>
          <cell r="G85">
            <v>4688</v>
          </cell>
          <cell r="H85">
            <v>92728</v>
          </cell>
          <cell r="I85">
            <v>0</v>
          </cell>
          <cell r="J85">
            <v>0</v>
          </cell>
          <cell r="K85">
            <v>0</v>
          </cell>
          <cell r="L85">
            <v>0</v>
          </cell>
          <cell r="M85">
            <v>4688</v>
          </cell>
          <cell r="N85">
            <v>92728</v>
          </cell>
          <cell r="O85">
            <v>0</v>
          </cell>
        </row>
        <row r="86">
          <cell r="A86" t="str">
            <v>1024A</v>
          </cell>
          <cell r="B86">
            <v>1024</v>
          </cell>
          <cell r="C86" t="str">
            <v xml:space="preserve"> 평    강</v>
          </cell>
          <cell r="D86" t="str">
            <v xml:space="preserve"> 44x4.5t</v>
          </cell>
          <cell r="E86" t="str">
            <v>㎏</v>
          </cell>
          <cell r="F86">
            <v>503.58</v>
          </cell>
          <cell r="G86">
            <v>430</v>
          </cell>
          <cell r="H86">
            <v>216539</v>
          </cell>
          <cell r="I86">
            <v>0</v>
          </cell>
          <cell r="J86">
            <v>0</v>
          </cell>
          <cell r="K86">
            <v>0</v>
          </cell>
          <cell r="L86">
            <v>0</v>
          </cell>
          <cell r="M86">
            <v>430</v>
          </cell>
          <cell r="N86">
            <v>216539</v>
          </cell>
          <cell r="O86">
            <v>0</v>
          </cell>
        </row>
        <row r="87">
          <cell r="A87" t="str">
            <v>1006A</v>
          </cell>
          <cell r="B87">
            <v>1006</v>
          </cell>
          <cell r="C87" t="str">
            <v xml:space="preserve"> 용 접 봉</v>
          </cell>
          <cell r="D87" t="str">
            <v xml:space="preserve"> Φ32㎜</v>
          </cell>
          <cell r="E87" t="str">
            <v>㎏</v>
          </cell>
          <cell r="F87">
            <v>9.2899999999999991</v>
          </cell>
          <cell r="G87">
            <v>1190</v>
          </cell>
          <cell r="H87">
            <v>11055</v>
          </cell>
          <cell r="I87">
            <v>0</v>
          </cell>
          <cell r="J87">
            <v>0</v>
          </cell>
          <cell r="K87">
            <v>0</v>
          </cell>
          <cell r="L87">
            <v>0</v>
          </cell>
          <cell r="M87">
            <v>1190</v>
          </cell>
          <cell r="N87">
            <v>11055</v>
          </cell>
          <cell r="O87">
            <v>0</v>
          </cell>
        </row>
        <row r="88">
          <cell r="A88" t="str">
            <v>1007A</v>
          </cell>
          <cell r="B88">
            <v>1007</v>
          </cell>
          <cell r="C88" t="str">
            <v xml:space="preserve"> 산    소</v>
          </cell>
          <cell r="D88" t="str">
            <v xml:space="preserve"> 6000ℓ</v>
          </cell>
          <cell r="E88" t="str">
            <v>병</v>
          </cell>
          <cell r="F88">
            <v>0.52</v>
          </cell>
          <cell r="G88">
            <v>18000</v>
          </cell>
          <cell r="H88">
            <v>9360</v>
          </cell>
          <cell r="I88">
            <v>0</v>
          </cell>
          <cell r="J88">
            <v>0</v>
          </cell>
          <cell r="K88">
            <v>0</v>
          </cell>
          <cell r="L88">
            <v>0</v>
          </cell>
          <cell r="M88">
            <v>18000</v>
          </cell>
          <cell r="N88">
            <v>9360</v>
          </cell>
          <cell r="O88">
            <v>0</v>
          </cell>
        </row>
        <row r="89">
          <cell r="A89" t="str">
            <v>1008A</v>
          </cell>
          <cell r="B89">
            <v>1008</v>
          </cell>
          <cell r="C89" t="str">
            <v xml:space="preserve"> 아세틸렌</v>
          </cell>
          <cell r="D89">
            <v>0</v>
          </cell>
          <cell r="E89" t="str">
            <v>㎏</v>
          </cell>
          <cell r="F89">
            <v>1.4</v>
          </cell>
          <cell r="G89">
            <v>9200</v>
          </cell>
          <cell r="H89">
            <v>12880</v>
          </cell>
          <cell r="I89">
            <v>0</v>
          </cell>
          <cell r="J89">
            <v>0</v>
          </cell>
          <cell r="K89">
            <v>0</v>
          </cell>
          <cell r="L89">
            <v>0</v>
          </cell>
          <cell r="M89">
            <v>9200</v>
          </cell>
          <cell r="N89">
            <v>12880</v>
          </cell>
          <cell r="O89">
            <v>0</v>
          </cell>
        </row>
        <row r="90">
          <cell r="C90" t="str">
            <v>소    계</v>
          </cell>
          <cell r="D90">
            <v>0</v>
          </cell>
          <cell r="E90">
            <v>0</v>
          </cell>
          <cell r="F90">
            <v>0</v>
          </cell>
          <cell r="G90">
            <v>0</v>
          </cell>
          <cell r="H90">
            <v>598573</v>
          </cell>
          <cell r="I90">
            <v>0</v>
          </cell>
          <cell r="J90">
            <v>0</v>
          </cell>
          <cell r="K90">
            <v>0</v>
          </cell>
          <cell r="L90">
            <v>0</v>
          </cell>
          <cell r="M90">
            <v>0</v>
          </cell>
          <cell r="N90">
            <v>598573</v>
          </cell>
        </row>
        <row r="91">
          <cell r="C91" t="str">
            <v>계</v>
          </cell>
          <cell r="D91">
            <v>0</v>
          </cell>
          <cell r="E91" t="str">
            <v>x</v>
          </cell>
          <cell r="F91">
            <v>0</v>
          </cell>
          <cell r="G91">
            <v>4</v>
          </cell>
          <cell r="H91">
            <v>2394292</v>
          </cell>
          <cell r="I91">
            <v>0</v>
          </cell>
          <cell r="J91">
            <v>0</v>
          </cell>
          <cell r="K91">
            <v>0</v>
          </cell>
          <cell r="L91">
            <v>0</v>
          </cell>
          <cell r="M91">
            <v>0</v>
          </cell>
          <cell r="N91">
            <v>2394292</v>
          </cell>
        </row>
        <row r="101">
          <cell r="A101" t="str">
            <v>74A</v>
          </cell>
          <cell r="B101">
            <v>74</v>
          </cell>
          <cell r="C101" t="str">
            <v>나) 노 무 비</v>
          </cell>
          <cell r="D101" t="str">
            <v>보 통 인 부</v>
          </cell>
          <cell r="E101" t="str">
            <v>인</v>
          </cell>
          <cell r="F101">
            <v>4.13</v>
          </cell>
          <cell r="G101">
            <v>0</v>
          </cell>
          <cell r="H101">
            <v>0</v>
          </cell>
          <cell r="I101">
            <v>50683</v>
          </cell>
          <cell r="J101">
            <v>209320</v>
          </cell>
          <cell r="K101">
            <v>0</v>
          </cell>
          <cell r="L101">
            <v>0</v>
          </cell>
          <cell r="M101">
            <v>50683</v>
          </cell>
          <cell r="N101">
            <v>209320</v>
          </cell>
          <cell r="O101">
            <v>0</v>
          </cell>
        </row>
        <row r="102">
          <cell r="A102" t="str">
            <v>23A</v>
          </cell>
          <cell r="B102">
            <v>23</v>
          </cell>
          <cell r="C102">
            <v>0</v>
          </cell>
          <cell r="D102" t="str">
            <v>콘크리트공</v>
          </cell>
          <cell r="E102" t="str">
            <v>인</v>
          </cell>
          <cell r="F102">
            <v>0.61</v>
          </cell>
          <cell r="G102">
            <v>0</v>
          </cell>
          <cell r="H102">
            <v>0</v>
          </cell>
          <cell r="I102">
            <v>90048</v>
          </cell>
          <cell r="J102">
            <v>54929</v>
          </cell>
          <cell r="K102">
            <v>0</v>
          </cell>
          <cell r="L102">
            <v>0</v>
          </cell>
          <cell r="M102">
            <v>90048</v>
          </cell>
          <cell r="N102">
            <v>54929</v>
          </cell>
          <cell r="O102">
            <v>0</v>
          </cell>
        </row>
        <row r="103">
          <cell r="A103" t="str">
            <v>7A</v>
          </cell>
          <cell r="B103">
            <v>7</v>
          </cell>
          <cell r="C103">
            <v>0</v>
          </cell>
          <cell r="D103" t="str">
            <v>철  근  공</v>
          </cell>
          <cell r="E103" t="str">
            <v>인</v>
          </cell>
          <cell r="F103">
            <v>0.71</v>
          </cell>
          <cell r="G103">
            <v>0</v>
          </cell>
          <cell r="H103">
            <v>0</v>
          </cell>
          <cell r="I103">
            <v>85754</v>
          </cell>
          <cell r="J103">
            <v>60885</v>
          </cell>
          <cell r="K103">
            <v>0</v>
          </cell>
          <cell r="L103">
            <v>0</v>
          </cell>
          <cell r="M103">
            <v>85754</v>
          </cell>
          <cell r="N103">
            <v>60885</v>
          </cell>
          <cell r="O103">
            <v>0</v>
          </cell>
        </row>
        <row r="104">
          <cell r="A104" t="str">
            <v>6A</v>
          </cell>
          <cell r="B104">
            <v>6</v>
          </cell>
          <cell r="C104">
            <v>0</v>
          </cell>
          <cell r="D104" t="str">
            <v>철       공</v>
          </cell>
          <cell r="E104" t="str">
            <v>인</v>
          </cell>
          <cell r="F104">
            <v>13.9</v>
          </cell>
          <cell r="G104">
            <v>0</v>
          </cell>
          <cell r="H104">
            <v>0</v>
          </cell>
          <cell r="I104">
            <v>79079</v>
          </cell>
          <cell r="J104">
            <v>1099198</v>
          </cell>
          <cell r="K104">
            <v>0</v>
          </cell>
          <cell r="L104">
            <v>0</v>
          </cell>
          <cell r="M104">
            <v>79079</v>
          </cell>
          <cell r="N104">
            <v>1099198</v>
          </cell>
          <cell r="O104">
            <v>0</v>
          </cell>
        </row>
        <row r="105">
          <cell r="A105" t="str">
            <v>97A</v>
          </cell>
          <cell r="B105">
            <v>97</v>
          </cell>
          <cell r="C105">
            <v>0</v>
          </cell>
          <cell r="D105" t="str">
            <v>용  접  공</v>
          </cell>
          <cell r="E105" t="str">
            <v>인</v>
          </cell>
          <cell r="F105">
            <v>1.3</v>
          </cell>
          <cell r="G105">
            <v>0</v>
          </cell>
          <cell r="H105">
            <v>0</v>
          </cell>
          <cell r="I105">
            <v>79947</v>
          </cell>
          <cell r="J105">
            <v>103931</v>
          </cell>
          <cell r="K105">
            <v>0</v>
          </cell>
          <cell r="L105">
            <v>0</v>
          </cell>
          <cell r="M105">
            <v>79947</v>
          </cell>
          <cell r="N105">
            <v>103931</v>
          </cell>
          <cell r="O105">
            <v>0</v>
          </cell>
        </row>
        <row r="106">
          <cell r="A106" t="str">
            <v>73A</v>
          </cell>
          <cell r="B106">
            <v>73</v>
          </cell>
          <cell r="C106">
            <v>0</v>
          </cell>
          <cell r="D106" t="str">
            <v>특 별 인 부</v>
          </cell>
          <cell r="E106" t="str">
            <v>인</v>
          </cell>
          <cell r="F106">
            <v>0.37</v>
          </cell>
          <cell r="G106">
            <v>0</v>
          </cell>
          <cell r="H106">
            <v>0</v>
          </cell>
          <cell r="I106">
            <v>65734</v>
          </cell>
          <cell r="J106">
            <v>24321</v>
          </cell>
          <cell r="K106">
            <v>0</v>
          </cell>
          <cell r="L106">
            <v>0</v>
          </cell>
          <cell r="M106">
            <v>65734</v>
          </cell>
          <cell r="N106">
            <v>24321</v>
          </cell>
          <cell r="O106">
            <v>0</v>
          </cell>
        </row>
        <row r="107">
          <cell r="C107" t="str">
            <v>소    계</v>
          </cell>
          <cell r="D107">
            <v>0</v>
          </cell>
          <cell r="E107">
            <v>0</v>
          </cell>
          <cell r="F107">
            <v>0</v>
          </cell>
          <cell r="G107">
            <v>0</v>
          </cell>
          <cell r="H107">
            <v>0</v>
          </cell>
          <cell r="I107">
            <v>0</v>
          </cell>
          <cell r="J107">
            <v>1552584</v>
          </cell>
          <cell r="K107">
            <v>0</v>
          </cell>
          <cell r="L107">
            <v>0</v>
          </cell>
          <cell r="M107">
            <v>0</v>
          </cell>
          <cell r="N107">
            <v>1552584</v>
          </cell>
        </row>
        <row r="108">
          <cell r="C108" t="str">
            <v>계</v>
          </cell>
          <cell r="D108">
            <v>0</v>
          </cell>
          <cell r="E108" t="str">
            <v>x</v>
          </cell>
          <cell r="F108">
            <v>0</v>
          </cell>
          <cell r="G108">
            <v>0</v>
          </cell>
          <cell r="H108">
            <v>0</v>
          </cell>
          <cell r="I108">
            <v>4</v>
          </cell>
          <cell r="J108">
            <v>6210336</v>
          </cell>
          <cell r="K108">
            <v>0</v>
          </cell>
          <cell r="L108">
            <v>0</v>
          </cell>
          <cell r="M108">
            <v>0</v>
          </cell>
          <cell r="N108">
            <v>6210336</v>
          </cell>
        </row>
        <row r="109">
          <cell r="A109" t="str">
            <v>A</v>
          </cell>
          <cell r="B109" t="e">
            <v>#N/A</v>
          </cell>
          <cell r="C109">
            <v>0</v>
          </cell>
          <cell r="D109">
            <v>0</v>
          </cell>
          <cell r="E109">
            <v>0</v>
          </cell>
          <cell r="F109">
            <v>0</v>
          </cell>
          <cell r="G109">
            <v>0</v>
          </cell>
          <cell r="H109">
            <v>0</v>
          </cell>
          <cell r="I109">
            <v>0</v>
          </cell>
          <cell r="J109">
            <v>0</v>
          </cell>
          <cell r="K109">
            <v>0</v>
          </cell>
          <cell r="L109">
            <v>0</v>
          </cell>
          <cell r="M109">
            <v>0</v>
          </cell>
          <cell r="N109">
            <v>0</v>
          </cell>
          <cell r="O109">
            <v>0</v>
          </cell>
        </row>
        <row r="110">
          <cell r="A110" t="str">
            <v>74A</v>
          </cell>
          <cell r="B110">
            <v>74</v>
          </cell>
          <cell r="C110" t="str">
            <v>다) 공 구 손 료</v>
          </cell>
          <cell r="D110" t="str">
            <v>보 통 인 부</v>
          </cell>
          <cell r="E110" t="str">
            <v>인</v>
          </cell>
          <cell r="F110">
            <v>0.06</v>
          </cell>
          <cell r="G110">
            <v>0</v>
          </cell>
          <cell r="H110">
            <v>0</v>
          </cell>
          <cell r="I110">
            <v>0</v>
          </cell>
          <cell r="J110">
            <v>0</v>
          </cell>
          <cell r="K110">
            <v>50683</v>
          </cell>
          <cell r="L110">
            <v>3040</v>
          </cell>
          <cell r="M110">
            <v>50683</v>
          </cell>
          <cell r="N110">
            <v>3040</v>
          </cell>
          <cell r="O110">
            <v>0</v>
          </cell>
        </row>
        <row r="111">
          <cell r="A111" t="str">
            <v>23A</v>
          </cell>
          <cell r="B111">
            <v>23</v>
          </cell>
          <cell r="C111">
            <v>0</v>
          </cell>
          <cell r="D111" t="str">
            <v>콘크리트공</v>
          </cell>
          <cell r="E111" t="str">
            <v>인</v>
          </cell>
          <cell r="F111">
            <v>0.01</v>
          </cell>
          <cell r="G111">
            <v>0</v>
          </cell>
          <cell r="H111">
            <v>0</v>
          </cell>
          <cell r="I111">
            <v>0</v>
          </cell>
          <cell r="J111">
            <v>0</v>
          </cell>
          <cell r="K111">
            <v>90048</v>
          </cell>
          <cell r="L111">
            <v>900</v>
          </cell>
          <cell r="M111">
            <v>90048</v>
          </cell>
          <cell r="N111">
            <v>900</v>
          </cell>
          <cell r="O111">
            <v>0</v>
          </cell>
        </row>
        <row r="112">
          <cell r="A112" t="str">
            <v>7A</v>
          </cell>
          <cell r="B112">
            <v>7</v>
          </cell>
          <cell r="C112">
            <v>0</v>
          </cell>
          <cell r="D112" t="str">
            <v>철  근  공</v>
          </cell>
          <cell r="E112" t="str">
            <v>인</v>
          </cell>
          <cell r="F112">
            <v>0.02</v>
          </cell>
          <cell r="G112">
            <v>0</v>
          </cell>
          <cell r="H112">
            <v>0</v>
          </cell>
          <cell r="I112">
            <v>0</v>
          </cell>
          <cell r="J112">
            <v>0</v>
          </cell>
          <cell r="K112">
            <v>85754</v>
          </cell>
          <cell r="L112">
            <v>1715</v>
          </cell>
          <cell r="M112">
            <v>85754</v>
          </cell>
          <cell r="N112">
            <v>1715</v>
          </cell>
          <cell r="O112">
            <v>0</v>
          </cell>
        </row>
        <row r="113">
          <cell r="A113" t="str">
            <v>6A</v>
          </cell>
          <cell r="B113">
            <v>6</v>
          </cell>
          <cell r="C113">
            <v>0</v>
          </cell>
          <cell r="D113" t="str">
            <v>철       공</v>
          </cell>
          <cell r="E113" t="str">
            <v>인</v>
          </cell>
          <cell r="F113">
            <v>0.41</v>
          </cell>
          <cell r="G113">
            <v>0</v>
          </cell>
          <cell r="H113">
            <v>0</v>
          </cell>
          <cell r="I113">
            <v>0</v>
          </cell>
          <cell r="J113">
            <v>0</v>
          </cell>
          <cell r="K113">
            <v>79079</v>
          </cell>
          <cell r="L113">
            <v>32422</v>
          </cell>
          <cell r="M113">
            <v>79079</v>
          </cell>
          <cell r="N113">
            <v>32422</v>
          </cell>
          <cell r="O113">
            <v>0</v>
          </cell>
        </row>
        <row r="114">
          <cell r="A114" t="str">
            <v>97A</v>
          </cell>
          <cell r="B114">
            <v>97</v>
          </cell>
          <cell r="C114">
            <v>0</v>
          </cell>
          <cell r="D114" t="str">
            <v>용  접  공</v>
          </cell>
          <cell r="E114" t="str">
            <v>인</v>
          </cell>
          <cell r="F114">
            <v>0.03</v>
          </cell>
          <cell r="G114">
            <v>0</v>
          </cell>
          <cell r="H114">
            <v>0</v>
          </cell>
          <cell r="I114">
            <v>0</v>
          </cell>
          <cell r="J114">
            <v>0</v>
          </cell>
          <cell r="K114">
            <v>79947</v>
          </cell>
          <cell r="L114">
            <v>2398</v>
          </cell>
          <cell r="M114">
            <v>79947</v>
          </cell>
          <cell r="N114">
            <v>2398</v>
          </cell>
          <cell r="O114">
            <v>0</v>
          </cell>
        </row>
        <row r="115">
          <cell r="A115" t="str">
            <v>73A</v>
          </cell>
          <cell r="B115">
            <v>73</v>
          </cell>
          <cell r="C115">
            <v>0</v>
          </cell>
          <cell r="D115" t="str">
            <v>특 별 인 부</v>
          </cell>
          <cell r="E115" t="str">
            <v>인</v>
          </cell>
          <cell r="F115">
            <v>0.01</v>
          </cell>
          <cell r="G115">
            <v>0</v>
          </cell>
          <cell r="H115">
            <v>0</v>
          </cell>
          <cell r="I115">
            <v>0</v>
          </cell>
          <cell r="J115">
            <v>0</v>
          </cell>
          <cell r="K115">
            <v>65734</v>
          </cell>
          <cell r="L115">
            <v>657</v>
          </cell>
          <cell r="M115">
            <v>65734</v>
          </cell>
          <cell r="N115">
            <v>657</v>
          </cell>
          <cell r="O115">
            <v>0</v>
          </cell>
        </row>
        <row r="116">
          <cell r="C116" t="str">
            <v>소    계</v>
          </cell>
          <cell r="D116">
            <v>0</v>
          </cell>
          <cell r="E116">
            <v>0</v>
          </cell>
          <cell r="F116">
            <v>0</v>
          </cell>
          <cell r="G116">
            <v>0</v>
          </cell>
          <cell r="H116">
            <v>0</v>
          </cell>
          <cell r="I116">
            <v>0</v>
          </cell>
          <cell r="J116">
            <v>0</v>
          </cell>
          <cell r="K116">
            <v>0</v>
          </cell>
          <cell r="L116">
            <v>41132</v>
          </cell>
          <cell r="M116">
            <v>0</v>
          </cell>
          <cell r="N116">
            <v>41132</v>
          </cell>
        </row>
        <row r="117">
          <cell r="C117" t="str">
            <v>계</v>
          </cell>
          <cell r="D117">
            <v>0</v>
          </cell>
          <cell r="E117" t="str">
            <v>x</v>
          </cell>
          <cell r="F117">
            <v>0</v>
          </cell>
          <cell r="G117">
            <v>0</v>
          </cell>
          <cell r="H117">
            <v>0</v>
          </cell>
          <cell r="I117">
            <v>0</v>
          </cell>
          <cell r="J117">
            <v>0</v>
          </cell>
          <cell r="K117">
            <v>4</v>
          </cell>
          <cell r="L117">
            <v>164528</v>
          </cell>
          <cell r="M117">
            <v>0</v>
          </cell>
          <cell r="N117">
            <v>164528</v>
          </cell>
        </row>
        <row r="118">
          <cell r="A118" t="str">
            <v>A</v>
          </cell>
          <cell r="B118" t="e">
            <v>#N/A</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A</v>
          </cell>
          <cell r="B119" t="e">
            <v>#N/A</v>
          </cell>
          <cell r="C119">
            <v>0</v>
          </cell>
          <cell r="D119">
            <v>0</v>
          </cell>
          <cell r="E119">
            <v>0</v>
          </cell>
          <cell r="F119">
            <v>0</v>
          </cell>
          <cell r="G119">
            <v>0</v>
          </cell>
          <cell r="H119">
            <v>0</v>
          </cell>
          <cell r="I119">
            <v>0</v>
          </cell>
          <cell r="J119">
            <v>0</v>
          </cell>
          <cell r="K119">
            <v>0</v>
          </cell>
          <cell r="L119">
            <v>0</v>
          </cell>
          <cell r="M119">
            <v>0</v>
          </cell>
          <cell r="N119">
            <v>0</v>
          </cell>
          <cell r="O119">
            <v>0</v>
          </cell>
        </row>
        <row r="120">
          <cell r="A120" t="str">
            <v>A</v>
          </cell>
          <cell r="B120" t="e">
            <v>#N/A</v>
          </cell>
          <cell r="C120">
            <v>0</v>
          </cell>
          <cell r="D120">
            <v>0</v>
          </cell>
          <cell r="E120">
            <v>0</v>
          </cell>
          <cell r="F120">
            <v>0</v>
          </cell>
          <cell r="G120">
            <v>0</v>
          </cell>
          <cell r="H120">
            <v>0</v>
          </cell>
          <cell r="I120">
            <v>0</v>
          </cell>
          <cell r="J120">
            <v>0</v>
          </cell>
          <cell r="K120">
            <v>0</v>
          </cell>
          <cell r="L120">
            <v>0</v>
          </cell>
          <cell r="M120">
            <v>0</v>
          </cell>
          <cell r="N120">
            <v>0</v>
          </cell>
          <cell r="O120">
            <v>0</v>
          </cell>
        </row>
        <row r="122">
          <cell r="A122" t="str">
            <v>A</v>
          </cell>
          <cell r="B122" t="e">
            <v>#N/A</v>
          </cell>
          <cell r="C122">
            <v>0</v>
          </cell>
          <cell r="D122">
            <v>0</v>
          </cell>
          <cell r="E122">
            <v>0</v>
          </cell>
          <cell r="F122">
            <v>0</v>
          </cell>
          <cell r="G122">
            <v>0</v>
          </cell>
          <cell r="H122">
            <v>0</v>
          </cell>
          <cell r="I122">
            <v>0</v>
          </cell>
          <cell r="J122">
            <v>0</v>
          </cell>
          <cell r="K122">
            <v>0</v>
          </cell>
          <cell r="L122">
            <v>0</v>
          </cell>
          <cell r="M122">
            <v>0</v>
          </cell>
          <cell r="N122">
            <v>0</v>
          </cell>
          <cell r="O122">
            <v>0</v>
          </cell>
        </row>
        <row r="123">
          <cell r="A123" t="str">
            <v>A</v>
          </cell>
          <cell r="B123" t="e">
            <v>#N/A</v>
          </cell>
          <cell r="C123">
            <v>0</v>
          </cell>
          <cell r="D123">
            <v>0</v>
          </cell>
          <cell r="E123">
            <v>0</v>
          </cell>
          <cell r="F123">
            <v>0</v>
          </cell>
          <cell r="G123">
            <v>0</v>
          </cell>
          <cell r="H123">
            <v>0</v>
          </cell>
          <cell r="I123">
            <v>0</v>
          </cell>
          <cell r="J123">
            <v>0</v>
          </cell>
          <cell r="K123">
            <v>0</v>
          </cell>
          <cell r="L123">
            <v>0</v>
          </cell>
          <cell r="M123">
            <v>0</v>
          </cell>
          <cell r="N123">
            <v>0</v>
          </cell>
          <cell r="O123">
            <v>0</v>
          </cell>
        </row>
        <row r="124">
          <cell r="A124" t="str">
            <v>2AS</v>
          </cell>
          <cell r="B124">
            <v>0</v>
          </cell>
          <cell r="C124" t="str">
            <v>합     계</v>
          </cell>
          <cell r="D124">
            <v>0</v>
          </cell>
          <cell r="E124">
            <v>0</v>
          </cell>
          <cell r="F124">
            <v>0</v>
          </cell>
          <cell r="G124">
            <v>0</v>
          </cell>
          <cell r="H124">
            <v>2394292</v>
          </cell>
          <cell r="I124">
            <v>0</v>
          </cell>
          <cell r="J124">
            <v>6210336</v>
          </cell>
          <cell r="K124">
            <v>0</v>
          </cell>
          <cell r="L124">
            <v>164528</v>
          </cell>
          <cell r="M124">
            <v>0</v>
          </cell>
          <cell r="N124">
            <v>8769156</v>
          </cell>
        </row>
        <row r="125">
          <cell r="A125" t="str">
            <v>3A</v>
          </cell>
          <cell r="B125">
            <v>3</v>
          </cell>
          <cell r="C125" t="str">
            <v>3. OIL PIT 신설</v>
          </cell>
          <cell r="D125" t="str">
            <v>MTR 용</v>
          </cell>
          <cell r="E125" t="str">
            <v>개소</v>
          </cell>
          <cell r="F125">
            <v>1</v>
          </cell>
          <cell r="G125">
            <v>0</v>
          </cell>
          <cell r="H125">
            <v>0</v>
          </cell>
          <cell r="I125">
            <v>0</v>
          </cell>
          <cell r="J125">
            <v>0</v>
          </cell>
          <cell r="K125">
            <v>0</v>
          </cell>
          <cell r="L125">
            <v>0</v>
          </cell>
          <cell r="M125">
            <v>0</v>
          </cell>
          <cell r="N125">
            <v>0</v>
          </cell>
          <cell r="O125">
            <v>9</v>
          </cell>
        </row>
        <row r="126">
          <cell r="A126" t="str">
            <v>A</v>
          </cell>
          <cell r="B126" t="e">
            <v>#N/A</v>
          </cell>
          <cell r="C126" t="str">
            <v>가) 재 료 비</v>
          </cell>
          <cell r="D126">
            <v>0</v>
          </cell>
          <cell r="E126">
            <v>0</v>
          </cell>
          <cell r="F126">
            <v>0</v>
          </cell>
          <cell r="G126">
            <v>0</v>
          </cell>
          <cell r="H126">
            <v>0</v>
          </cell>
          <cell r="I126">
            <v>0</v>
          </cell>
          <cell r="J126">
            <v>0</v>
          </cell>
          <cell r="K126">
            <v>0</v>
          </cell>
          <cell r="L126">
            <v>0</v>
          </cell>
          <cell r="M126">
            <v>0</v>
          </cell>
          <cell r="N126">
            <v>0</v>
          </cell>
          <cell r="O126">
            <v>0</v>
          </cell>
        </row>
        <row r="127">
          <cell r="A127" t="str">
            <v>1016A</v>
          </cell>
          <cell r="B127">
            <v>1016</v>
          </cell>
          <cell r="C127" t="str">
            <v xml:space="preserve"> 터 파 기</v>
          </cell>
          <cell r="D127" t="str">
            <v xml:space="preserve"> 0 ~ 1m</v>
          </cell>
          <cell r="E127" t="str">
            <v>㎥</v>
          </cell>
          <cell r="F127">
            <v>9.52</v>
          </cell>
          <cell r="G127">
            <v>0</v>
          </cell>
          <cell r="H127">
            <v>0</v>
          </cell>
          <cell r="I127">
            <v>0</v>
          </cell>
          <cell r="J127">
            <v>0</v>
          </cell>
          <cell r="K127">
            <v>0</v>
          </cell>
          <cell r="L127">
            <v>0</v>
          </cell>
          <cell r="M127">
            <v>0</v>
          </cell>
          <cell r="N127">
            <v>0</v>
          </cell>
          <cell r="O127">
            <v>0</v>
          </cell>
        </row>
        <row r="128">
          <cell r="A128" t="str">
            <v>1020A</v>
          </cell>
          <cell r="B128">
            <v>1020</v>
          </cell>
          <cell r="C128" t="str">
            <v xml:space="preserve"> 자    갈</v>
          </cell>
          <cell r="D128" t="str">
            <v xml:space="preserve"> 25mm이하</v>
          </cell>
          <cell r="E128" t="str">
            <v>㎥</v>
          </cell>
          <cell r="F128">
            <v>2.04</v>
          </cell>
          <cell r="G128">
            <v>20000</v>
          </cell>
          <cell r="H128">
            <v>40800</v>
          </cell>
          <cell r="I128">
            <v>0</v>
          </cell>
          <cell r="J128">
            <v>0</v>
          </cell>
          <cell r="K128">
            <v>0</v>
          </cell>
          <cell r="L128">
            <v>0</v>
          </cell>
          <cell r="M128">
            <v>20000</v>
          </cell>
          <cell r="N128">
            <v>40800</v>
          </cell>
          <cell r="O128">
            <v>0</v>
          </cell>
        </row>
        <row r="129">
          <cell r="A129" t="str">
            <v>1021A</v>
          </cell>
          <cell r="B129">
            <v>1021</v>
          </cell>
          <cell r="C129" t="str">
            <v xml:space="preserve"> 레 미 콘</v>
          </cell>
          <cell r="D129" t="str">
            <v xml:space="preserve"> #25-210-8</v>
          </cell>
          <cell r="E129" t="str">
            <v>㎥</v>
          </cell>
          <cell r="F129">
            <v>6.0140000000000002</v>
          </cell>
          <cell r="G129">
            <v>49050</v>
          </cell>
          <cell r="H129">
            <v>294986</v>
          </cell>
          <cell r="I129">
            <v>0</v>
          </cell>
          <cell r="J129">
            <v>0</v>
          </cell>
          <cell r="K129">
            <v>0</v>
          </cell>
          <cell r="L129">
            <v>0</v>
          </cell>
          <cell r="M129">
            <v>49050</v>
          </cell>
          <cell r="N129">
            <v>294986</v>
          </cell>
          <cell r="O129">
            <v>0</v>
          </cell>
        </row>
        <row r="130">
          <cell r="A130" t="str">
            <v>1010A</v>
          </cell>
          <cell r="B130">
            <v>1010</v>
          </cell>
          <cell r="C130" t="str">
            <v xml:space="preserve"> 이형철근</v>
          </cell>
          <cell r="D130" t="str">
            <v xml:space="preserve"> D-13</v>
          </cell>
          <cell r="E130" t="str">
            <v>㎏</v>
          </cell>
          <cell r="F130">
            <v>201.48</v>
          </cell>
          <cell r="G130">
            <v>353</v>
          </cell>
          <cell r="H130">
            <v>71122</v>
          </cell>
          <cell r="I130">
            <v>0</v>
          </cell>
          <cell r="J130">
            <v>0</v>
          </cell>
          <cell r="K130">
            <v>0</v>
          </cell>
          <cell r="L130">
            <v>0</v>
          </cell>
          <cell r="M130">
            <v>353</v>
          </cell>
          <cell r="N130">
            <v>71122</v>
          </cell>
          <cell r="O130">
            <v>0</v>
          </cell>
        </row>
        <row r="131">
          <cell r="A131" t="str">
            <v>1009A</v>
          </cell>
          <cell r="B131">
            <v>1009</v>
          </cell>
          <cell r="C131" t="str">
            <v xml:space="preserve"> 이형철근</v>
          </cell>
          <cell r="D131" t="str">
            <v xml:space="preserve"> D-10</v>
          </cell>
          <cell r="E131" t="str">
            <v>㎏</v>
          </cell>
          <cell r="F131">
            <v>70.33</v>
          </cell>
          <cell r="G131">
            <v>358</v>
          </cell>
          <cell r="H131">
            <v>25178</v>
          </cell>
          <cell r="I131">
            <v>0</v>
          </cell>
          <cell r="J131">
            <v>0</v>
          </cell>
          <cell r="K131">
            <v>0</v>
          </cell>
          <cell r="L131">
            <v>0</v>
          </cell>
          <cell r="M131">
            <v>358</v>
          </cell>
          <cell r="N131">
            <v>25178</v>
          </cell>
          <cell r="O131">
            <v>0</v>
          </cell>
        </row>
        <row r="132">
          <cell r="A132" t="str">
            <v>1013A</v>
          </cell>
          <cell r="B132">
            <v>1013</v>
          </cell>
          <cell r="C132" t="str">
            <v xml:space="preserve"> 결 속 선</v>
          </cell>
          <cell r="D132" t="str">
            <v xml:space="preserve"> 0.9㎜</v>
          </cell>
          <cell r="E132" t="str">
            <v>㎏</v>
          </cell>
          <cell r="F132">
            <v>1.7609999999999999</v>
          </cell>
          <cell r="G132">
            <v>534</v>
          </cell>
          <cell r="H132">
            <v>940</v>
          </cell>
          <cell r="I132">
            <v>0</v>
          </cell>
          <cell r="J132">
            <v>0</v>
          </cell>
          <cell r="K132">
            <v>0</v>
          </cell>
          <cell r="L132">
            <v>0</v>
          </cell>
          <cell r="M132">
            <v>534</v>
          </cell>
          <cell r="N132">
            <v>940</v>
          </cell>
          <cell r="O132">
            <v>0</v>
          </cell>
        </row>
        <row r="133">
          <cell r="A133" t="str">
            <v>1023A</v>
          </cell>
          <cell r="B133">
            <v>1023</v>
          </cell>
          <cell r="C133" t="str">
            <v xml:space="preserve"> 합판 거푸집</v>
          </cell>
          <cell r="D133" t="str">
            <v xml:space="preserve"> 4회 사용</v>
          </cell>
          <cell r="E133" t="str">
            <v>㎡</v>
          </cell>
          <cell r="F133">
            <v>28.62</v>
          </cell>
          <cell r="G133">
            <v>4688</v>
          </cell>
          <cell r="H133">
            <v>134170</v>
          </cell>
          <cell r="I133">
            <v>0</v>
          </cell>
          <cell r="J133">
            <v>0</v>
          </cell>
          <cell r="K133">
            <v>0</v>
          </cell>
          <cell r="L133">
            <v>0</v>
          </cell>
          <cell r="M133">
            <v>4688</v>
          </cell>
          <cell r="N133">
            <v>134170</v>
          </cell>
          <cell r="O133">
            <v>0</v>
          </cell>
        </row>
        <row r="134">
          <cell r="A134" t="str">
            <v>1024A</v>
          </cell>
          <cell r="B134">
            <v>1024</v>
          </cell>
          <cell r="C134" t="str">
            <v xml:space="preserve"> 평    강</v>
          </cell>
          <cell r="D134" t="str">
            <v xml:space="preserve"> 44x4.5t</v>
          </cell>
          <cell r="E134" t="str">
            <v>㎏</v>
          </cell>
          <cell r="F134">
            <v>807.18</v>
          </cell>
          <cell r="G134">
            <v>430</v>
          </cell>
          <cell r="H134">
            <v>347087</v>
          </cell>
          <cell r="I134">
            <v>0</v>
          </cell>
          <cell r="J134">
            <v>0</v>
          </cell>
          <cell r="K134">
            <v>0</v>
          </cell>
          <cell r="L134">
            <v>0</v>
          </cell>
          <cell r="M134">
            <v>430</v>
          </cell>
          <cell r="N134">
            <v>347087</v>
          </cell>
          <cell r="O134">
            <v>0</v>
          </cell>
        </row>
        <row r="135">
          <cell r="A135" t="str">
            <v>1006A</v>
          </cell>
          <cell r="B135">
            <v>1006</v>
          </cell>
          <cell r="C135" t="str">
            <v xml:space="preserve"> 용 접 봉</v>
          </cell>
          <cell r="D135" t="str">
            <v xml:space="preserve"> Φ32㎜</v>
          </cell>
          <cell r="E135" t="str">
            <v>㎏</v>
          </cell>
          <cell r="F135">
            <v>9.2899999999999991</v>
          </cell>
          <cell r="G135">
            <v>1190</v>
          </cell>
          <cell r="H135">
            <v>11055</v>
          </cell>
          <cell r="I135">
            <v>0</v>
          </cell>
          <cell r="J135">
            <v>0</v>
          </cell>
          <cell r="K135">
            <v>0</v>
          </cell>
          <cell r="L135">
            <v>0</v>
          </cell>
          <cell r="M135">
            <v>1190</v>
          </cell>
          <cell r="N135">
            <v>11055</v>
          </cell>
          <cell r="O135">
            <v>0</v>
          </cell>
        </row>
        <row r="136">
          <cell r="A136" t="str">
            <v>1007A</v>
          </cell>
          <cell r="B136">
            <v>1007</v>
          </cell>
          <cell r="C136" t="str">
            <v xml:space="preserve"> 산    소</v>
          </cell>
          <cell r="D136" t="str">
            <v xml:space="preserve"> 6000ℓ</v>
          </cell>
          <cell r="E136" t="str">
            <v>병</v>
          </cell>
          <cell r="F136">
            <v>0.84</v>
          </cell>
          <cell r="G136">
            <v>18000</v>
          </cell>
          <cell r="H136">
            <v>15120</v>
          </cell>
          <cell r="I136">
            <v>0</v>
          </cell>
          <cell r="J136">
            <v>0</v>
          </cell>
          <cell r="K136">
            <v>0</v>
          </cell>
          <cell r="L136">
            <v>0</v>
          </cell>
          <cell r="M136">
            <v>18000</v>
          </cell>
          <cell r="N136">
            <v>15120</v>
          </cell>
          <cell r="O136">
            <v>0</v>
          </cell>
        </row>
        <row r="137">
          <cell r="A137" t="str">
            <v>1008A</v>
          </cell>
          <cell r="B137">
            <v>1008</v>
          </cell>
          <cell r="C137" t="str">
            <v xml:space="preserve"> 아세틸렌</v>
          </cell>
          <cell r="D137">
            <v>0</v>
          </cell>
          <cell r="E137" t="str">
            <v>㎏</v>
          </cell>
          <cell r="F137">
            <v>2.25</v>
          </cell>
          <cell r="G137">
            <v>9200</v>
          </cell>
          <cell r="H137">
            <v>20700</v>
          </cell>
          <cell r="I137">
            <v>0</v>
          </cell>
          <cell r="J137">
            <v>0</v>
          </cell>
          <cell r="K137">
            <v>0</v>
          </cell>
          <cell r="L137">
            <v>0</v>
          </cell>
          <cell r="M137">
            <v>9200</v>
          </cell>
          <cell r="N137">
            <v>20700</v>
          </cell>
          <cell r="O137">
            <v>0</v>
          </cell>
        </row>
        <row r="138">
          <cell r="C138" t="str">
            <v>소    계</v>
          </cell>
          <cell r="D138">
            <v>0</v>
          </cell>
          <cell r="E138">
            <v>0</v>
          </cell>
          <cell r="F138">
            <v>0</v>
          </cell>
          <cell r="G138">
            <v>0</v>
          </cell>
          <cell r="H138">
            <v>961158</v>
          </cell>
          <cell r="I138">
            <v>0</v>
          </cell>
          <cell r="J138">
            <v>0</v>
          </cell>
          <cell r="K138">
            <v>0</v>
          </cell>
          <cell r="L138">
            <v>0</v>
          </cell>
          <cell r="M138">
            <v>0</v>
          </cell>
          <cell r="N138">
            <v>961158</v>
          </cell>
        </row>
        <row r="139">
          <cell r="C139" t="str">
            <v>계</v>
          </cell>
          <cell r="D139">
            <v>0</v>
          </cell>
          <cell r="E139" t="str">
            <v>x</v>
          </cell>
          <cell r="F139">
            <v>0</v>
          </cell>
          <cell r="G139">
            <v>9</v>
          </cell>
          <cell r="H139">
            <v>8650422</v>
          </cell>
          <cell r="I139">
            <v>0</v>
          </cell>
          <cell r="J139">
            <v>0</v>
          </cell>
          <cell r="K139">
            <v>0</v>
          </cell>
          <cell r="L139">
            <v>0</v>
          </cell>
          <cell r="M139">
            <v>0</v>
          </cell>
          <cell r="N139">
            <v>8650422</v>
          </cell>
        </row>
        <row r="140">
          <cell r="A140" t="str">
            <v>A</v>
          </cell>
          <cell r="B140" t="e">
            <v>#N/A</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t="str">
            <v>A</v>
          </cell>
          <cell r="B141" t="e">
            <v>#N/A</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t="str">
            <v>A</v>
          </cell>
          <cell r="B142" t="e">
            <v>#N/A</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t="str">
            <v>A</v>
          </cell>
          <cell r="B143" t="e">
            <v>#N/A</v>
          </cell>
          <cell r="C143">
            <v>0</v>
          </cell>
          <cell r="D143">
            <v>0</v>
          </cell>
          <cell r="E143">
            <v>0</v>
          </cell>
          <cell r="F143">
            <v>0</v>
          </cell>
          <cell r="G143">
            <v>0</v>
          </cell>
          <cell r="H143">
            <v>0</v>
          </cell>
          <cell r="I143">
            <v>0</v>
          </cell>
          <cell r="J143">
            <v>0</v>
          </cell>
          <cell r="K143">
            <v>0</v>
          </cell>
          <cell r="L143">
            <v>0</v>
          </cell>
          <cell r="M143">
            <v>0</v>
          </cell>
          <cell r="N143">
            <v>0</v>
          </cell>
          <cell r="O143">
            <v>0</v>
          </cell>
        </row>
        <row r="144">
          <cell r="A144" t="str">
            <v>A</v>
          </cell>
          <cell r="B144" t="e">
            <v>#N/A</v>
          </cell>
          <cell r="C144">
            <v>0</v>
          </cell>
          <cell r="D144">
            <v>0</v>
          </cell>
          <cell r="E144">
            <v>0</v>
          </cell>
          <cell r="F144">
            <v>0</v>
          </cell>
          <cell r="G144">
            <v>0</v>
          </cell>
          <cell r="H144">
            <v>0</v>
          </cell>
          <cell r="I144">
            <v>0</v>
          </cell>
          <cell r="J144">
            <v>0</v>
          </cell>
          <cell r="K144">
            <v>0</v>
          </cell>
          <cell r="L144">
            <v>0</v>
          </cell>
          <cell r="M144">
            <v>0</v>
          </cell>
          <cell r="N144">
            <v>0</v>
          </cell>
          <cell r="O144">
            <v>0</v>
          </cell>
        </row>
        <row r="145">
          <cell r="A145" t="str">
            <v>A</v>
          </cell>
          <cell r="B145" t="e">
            <v>#N/A</v>
          </cell>
          <cell r="C145">
            <v>0</v>
          </cell>
          <cell r="D145">
            <v>0</v>
          </cell>
          <cell r="E145">
            <v>0</v>
          </cell>
          <cell r="F145">
            <v>0</v>
          </cell>
          <cell r="G145">
            <v>0</v>
          </cell>
          <cell r="H145">
            <v>0</v>
          </cell>
          <cell r="I145">
            <v>0</v>
          </cell>
          <cell r="J145">
            <v>0</v>
          </cell>
          <cell r="K145">
            <v>0</v>
          </cell>
          <cell r="L145">
            <v>0</v>
          </cell>
          <cell r="M145">
            <v>0</v>
          </cell>
          <cell r="N145">
            <v>0</v>
          </cell>
          <cell r="O145">
            <v>0</v>
          </cell>
        </row>
        <row r="146">
          <cell r="A146" t="str">
            <v>A</v>
          </cell>
          <cell r="B146" t="e">
            <v>#N/A</v>
          </cell>
          <cell r="C146">
            <v>0</v>
          </cell>
          <cell r="D146">
            <v>0</v>
          </cell>
          <cell r="E146">
            <v>0</v>
          </cell>
          <cell r="F146">
            <v>0</v>
          </cell>
          <cell r="G146">
            <v>0</v>
          </cell>
          <cell r="H146">
            <v>0</v>
          </cell>
          <cell r="I146">
            <v>0</v>
          </cell>
          <cell r="J146">
            <v>0</v>
          </cell>
          <cell r="K146">
            <v>0</v>
          </cell>
          <cell r="L146">
            <v>0</v>
          </cell>
          <cell r="M146">
            <v>0</v>
          </cell>
          <cell r="N146">
            <v>0</v>
          </cell>
          <cell r="O146">
            <v>0</v>
          </cell>
        </row>
        <row r="147">
          <cell r="A147" t="str">
            <v>A</v>
          </cell>
          <cell r="B147" t="e">
            <v>#N/A</v>
          </cell>
          <cell r="C147">
            <v>0</v>
          </cell>
          <cell r="D147">
            <v>0</v>
          </cell>
          <cell r="E147">
            <v>0</v>
          </cell>
          <cell r="F147">
            <v>0</v>
          </cell>
          <cell r="G147">
            <v>0</v>
          </cell>
          <cell r="H147">
            <v>0</v>
          </cell>
          <cell r="I147">
            <v>0</v>
          </cell>
          <cell r="J147">
            <v>0</v>
          </cell>
          <cell r="K147">
            <v>0</v>
          </cell>
          <cell r="L147">
            <v>0</v>
          </cell>
          <cell r="M147">
            <v>0</v>
          </cell>
          <cell r="N147">
            <v>0</v>
          </cell>
          <cell r="O147">
            <v>0</v>
          </cell>
        </row>
        <row r="149">
          <cell r="A149" t="str">
            <v>74A</v>
          </cell>
          <cell r="B149">
            <v>74</v>
          </cell>
          <cell r="C149" t="str">
            <v>나) 노 무 비</v>
          </cell>
          <cell r="D149" t="str">
            <v>보 통 인 부</v>
          </cell>
          <cell r="E149" t="str">
            <v>인</v>
          </cell>
          <cell r="F149">
            <v>6.88</v>
          </cell>
          <cell r="G149">
            <v>0</v>
          </cell>
          <cell r="H149">
            <v>0</v>
          </cell>
          <cell r="I149">
            <v>50683</v>
          </cell>
          <cell r="J149">
            <v>348699</v>
          </cell>
          <cell r="K149">
            <v>0</v>
          </cell>
          <cell r="L149">
            <v>0</v>
          </cell>
          <cell r="M149">
            <v>50683</v>
          </cell>
          <cell r="N149">
            <v>348699</v>
          </cell>
          <cell r="O149">
            <v>0</v>
          </cell>
        </row>
        <row r="150">
          <cell r="A150" t="str">
            <v>23A</v>
          </cell>
          <cell r="B150">
            <v>23</v>
          </cell>
          <cell r="C150">
            <v>0</v>
          </cell>
          <cell r="D150" t="str">
            <v>콘크리트공</v>
          </cell>
          <cell r="E150" t="str">
            <v>인</v>
          </cell>
          <cell r="F150">
            <v>1.02</v>
          </cell>
          <cell r="G150">
            <v>0</v>
          </cell>
          <cell r="H150">
            <v>0</v>
          </cell>
          <cell r="I150">
            <v>90048</v>
          </cell>
          <cell r="J150">
            <v>91848</v>
          </cell>
          <cell r="K150">
            <v>0</v>
          </cell>
          <cell r="L150">
            <v>0</v>
          </cell>
          <cell r="M150">
            <v>90048</v>
          </cell>
          <cell r="N150">
            <v>91848</v>
          </cell>
          <cell r="O150">
            <v>0</v>
          </cell>
        </row>
        <row r="151">
          <cell r="A151" t="str">
            <v>7A</v>
          </cell>
          <cell r="B151">
            <v>7</v>
          </cell>
          <cell r="C151">
            <v>0</v>
          </cell>
          <cell r="D151" t="str">
            <v>철  근  공</v>
          </cell>
          <cell r="E151" t="str">
            <v>인</v>
          </cell>
          <cell r="F151">
            <v>1.02</v>
          </cell>
          <cell r="G151">
            <v>0</v>
          </cell>
          <cell r="H151">
            <v>0</v>
          </cell>
          <cell r="I151">
            <v>85754</v>
          </cell>
          <cell r="J151">
            <v>87469</v>
          </cell>
          <cell r="K151">
            <v>0</v>
          </cell>
          <cell r="L151">
            <v>0</v>
          </cell>
          <cell r="M151">
            <v>85754</v>
          </cell>
          <cell r="N151">
            <v>87469</v>
          </cell>
          <cell r="O151">
            <v>0</v>
          </cell>
        </row>
        <row r="152">
          <cell r="A152" t="str">
            <v>6A</v>
          </cell>
          <cell r="B152">
            <v>6</v>
          </cell>
          <cell r="C152">
            <v>0</v>
          </cell>
          <cell r="D152" t="str">
            <v>철       공</v>
          </cell>
          <cell r="E152" t="str">
            <v>인</v>
          </cell>
          <cell r="F152">
            <v>22.31</v>
          </cell>
          <cell r="G152">
            <v>0</v>
          </cell>
          <cell r="H152">
            <v>0</v>
          </cell>
          <cell r="I152">
            <v>79079</v>
          </cell>
          <cell r="J152">
            <v>1764252</v>
          </cell>
          <cell r="K152">
            <v>0</v>
          </cell>
          <cell r="L152">
            <v>0</v>
          </cell>
          <cell r="M152">
            <v>79079</v>
          </cell>
          <cell r="N152">
            <v>1764252</v>
          </cell>
          <cell r="O152">
            <v>0</v>
          </cell>
        </row>
        <row r="153">
          <cell r="A153" t="str">
            <v>97A</v>
          </cell>
          <cell r="B153">
            <v>97</v>
          </cell>
          <cell r="C153">
            <v>0</v>
          </cell>
          <cell r="D153" t="str">
            <v>용  접  공</v>
          </cell>
          <cell r="E153" t="str">
            <v>인</v>
          </cell>
          <cell r="F153">
            <v>2.09</v>
          </cell>
          <cell r="G153">
            <v>0</v>
          </cell>
          <cell r="H153">
            <v>0</v>
          </cell>
          <cell r="I153">
            <v>79947</v>
          </cell>
          <cell r="J153">
            <v>167089</v>
          </cell>
          <cell r="K153">
            <v>0</v>
          </cell>
          <cell r="L153">
            <v>0</v>
          </cell>
          <cell r="M153">
            <v>79947</v>
          </cell>
          <cell r="N153">
            <v>167089</v>
          </cell>
          <cell r="O153">
            <v>0</v>
          </cell>
        </row>
        <row r="154">
          <cell r="A154" t="str">
            <v>73A</v>
          </cell>
          <cell r="B154">
            <v>73</v>
          </cell>
          <cell r="C154">
            <v>0</v>
          </cell>
          <cell r="D154" t="str">
            <v>특 별 인 부</v>
          </cell>
          <cell r="E154" t="str">
            <v>인</v>
          </cell>
          <cell r="F154">
            <v>0.59</v>
          </cell>
          <cell r="G154">
            <v>0</v>
          </cell>
          <cell r="H154">
            <v>0</v>
          </cell>
          <cell r="I154">
            <v>65734</v>
          </cell>
          <cell r="J154">
            <v>38783</v>
          </cell>
          <cell r="K154">
            <v>0</v>
          </cell>
          <cell r="L154">
            <v>0</v>
          </cell>
          <cell r="M154">
            <v>65734</v>
          </cell>
          <cell r="N154">
            <v>38783</v>
          </cell>
          <cell r="O154">
            <v>0</v>
          </cell>
        </row>
        <row r="155">
          <cell r="C155" t="str">
            <v>소    계</v>
          </cell>
          <cell r="D155">
            <v>0</v>
          </cell>
          <cell r="E155">
            <v>0</v>
          </cell>
          <cell r="F155">
            <v>0</v>
          </cell>
          <cell r="G155">
            <v>0</v>
          </cell>
          <cell r="H155">
            <v>0</v>
          </cell>
          <cell r="I155">
            <v>0</v>
          </cell>
          <cell r="J155">
            <v>2498140</v>
          </cell>
          <cell r="K155">
            <v>0</v>
          </cell>
          <cell r="L155">
            <v>0</v>
          </cell>
          <cell r="M155">
            <v>0</v>
          </cell>
          <cell r="N155">
            <v>2498140</v>
          </cell>
        </row>
        <row r="156">
          <cell r="C156" t="str">
            <v>계</v>
          </cell>
          <cell r="D156">
            <v>0</v>
          </cell>
          <cell r="E156" t="str">
            <v>x</v>
          </cell>
          <cell r="F156">
            <v>0</v>
          </cell>
          <cell r="G156">
            <v>0</v>
          </cell>
          <cell r="H156">
            <v>0</v>
          </cell>
          <cell r="I156">
            <v>9</v>
          </cell>
          <cell r="J156">
            <v>22483260</v>
          </cell>
          <cell r="K156">
            <v>0</v>
          </cell>
          <cell r="L156">
            <v>0</v>
          </cell>
          <cell r="M156">
            <v>0</v>
          </cell>
          <cell r="N156">
            <v>22483260</v>
          </cell>
        </row>
        <row r="157">
          <cell r="A157" t="str">
            <v>A</v>
          </cell>
          <cell r="B157" t="e">
            <v>#N/A</v>
          </cell>
          <cell r="C157">
            <v>0</v>
          </cell>
          <cell r="D157">
            <v>0</v>
          </cell>
          <cell r="E157">
            <v>0</v>
          </cell>
          <cell r="F157">
            <v>0</v>
          </cell>
          <cell r="G157">
            <v>0</v>
          </cell>
          <cell r="H157">
            <v>0</v>
          </cell>
          <cell r="I157">
            <v>0</v>
          </cell>
          <cell r="J157">
            <v>0</v>
          </cell>
          <cell r="K157">
            <v>0</v>
          </cell>
          <cell r="L157">
            <v>0</v>
          </cell>
          <cell r="M157">
            <v>0</v>
          </cell>
          <cell r="N157">
            <v>0</v>
          </cell>
          <cell r="O157">
            <v>0</v>
          </cell>
        </row>
        <row r="159">
          <cell r="A159" t="str">
            <v>74A</v>
          </cell>
          <cell r="B159">
            <v>74</v>
          </cell>
          <cell r="C159" t="str">
            <v>다) 공 구 손 료</v>
          </cell>
          <cell r="D159" t="str">
            <v>보 통 인 부</v>
          </cell>
          <cell r="E159" t="str">
            <v>인</v>
          </cell>
          <cell r="F159">
            <v>0.11</v>
          </cell>
          <cell r="G159">
            <v>0</v>
          </cell>
          <cell r="H159">
            <v>0</v>
          </cell>
          <cell r="I159">
            <v>0</v>
          </cell>
          <cell r="J159">
            <v>0</v>
          </cell>
          <cell r="K159">
            <v>50683</v>
          </cell>
          <cell r="L159">
            <v>5575</v>
          </cell>
          <cell r="M159">
            <v>50683</v>
          </cell>
          <cell r="N159">
            <v>5575</v>
          </cell>
          <cell r="O159">
            <v>0</v>
          </cell>
        </row>
        <row r="160">
          <cell r="A160" t="str">
            <v>23A</v>
          </cell>
          <cell r="B160">
            <v>23</v>
          </cell>
          <cell r="C160">
            <v>0</v>
          </cell>
          <cell r="D160" t="str">
            <v>콘크리트공</v>
          </cell>
          <cell r="E160" t="str">
            <v>인</v>
          </cell>
          <cell r="F160">
            <v>0.03</v>
          </cell>
          <cell r="G160">
            <v>0</v>
          </cell>
          <cell r="H160">
            <v>0</v>
          </cell>
          <cell r="I160">
            <v>0</v>
          </cell>
          <cell r="J160">
            <v>0</v>
          </cell>
          <cell r="K160">
            <v>90048</v>
          </cell>
          <cell r="L160">
            <v>2701</v>
          </cell>
          <cell r="M160">
            <v>90048</v>
          </cell>
          <cell r="N160">
            <v>2701</v>
          </cell>
          <cell r="O160">
            <v>0</v>
          </cell>
        </row>
        <row r="161">
          <cell r="A161" t="str">
            <v>7A</v>
          </cell>
          <cell r="B161">
            <v>7</v>
          </cell>
          <cell r="C161">
            <v>0</v>
          </cell>
          <cell r="D161" t="str">
            <v>철  근  공</v>
          </cell>
          <cell r="E161" t="str">
            <v>인</v>
          </cell>
          <cell r="F161">
            <v>0.03</v>
          </cell>
          <cell r="G161">
            <v>0</v>
          </cell>
          <cell r="H161">
            <v>0</v>
          </cell>
          <cell r="I161">
            <v>0</v>
          </cell>
          <cell r="J161">
            <v>0</v>
          </cell>
          <cell r="K161">
            <v>85754</v>
          </cell>
          <cell r="L161">
            <v>2572</v>
          </cell>
          <cell r="M161">
            <v>85754</v>
          </cell>
          <cell r="N161">
            <v>2572</v>
          </cell>
          <cell r="O161">
            <v>0</v>
          </cell>
        </row>
        <row r="162">
          <cell r="A162" t="str">
            <v>6A</v>
          </cell>
          <cell r="B162">
            <v>6</v>
          </cell>
          <cell r="C162">
            <v>0</v>
          </cell>
          <cell r="D162" t="str">
            <v>철       공</v>
          </cell>
          <cell r="E162" t="str">
            <v>인</v>
          </cell>
          <cell r="F162">
            <v>0.66</v>
          </cell>
          <cell r="G162">
            <v>0</v>
          </cell>
          <cell r="H162">
            <v>0</v>
          </cell>
          <cell r="I162">
            <v>0</v>
          </cell>
          <cell r="J162">
            <v>0</v>
          </cell>
          <cell r="K162">
            <v>79079</v>
          </cell>
          <cell r="L162">
            <v>52192</v>
          </cell>
          <cell r="M162">
            <v>79079</v>
          </cell>
          <cell r="N162">
            <v>52192</v>
          </cell>
          <cell r="O162">
            <v>0</v>
          </cell>
        </row>
        <row r="163">
          <cell r="A163" t="str">
            <v>97A</v>
          </cell>
          <cell r="B163">
            <v>97</v>
          </cell>
          <cell r="C163">
            <v>0</v>
          </cell>
          <cell r="D163" t="str">
            <v>용  접  공</v>
          </cell>
          <cell r="E163" t="str">
            <v>인</v>
          </cell>
          <cell r="F163">
            <v>0.06</v>
          </cell>
          <cell r="G163">
            <v>0</v>
          </cell>
          <cell r="H163">
            <v>0</v>
          </cell>
          <cell r="I163">
            <v>0</v>
          </cell>
          <cell r="J163">
            <v>0</v>
          </cell>
          <cell r="K163">
            <v>79947</v>
          </cell>
          <cell r="L163">
            <v>4796</v>
          </cell>
          <cell r="M163">
            <v>79947</v>
          </cell>
          <cell r="N163">
            <v>4796</v>
          </cell>
          <cell r="O163">
            <v>0</v>
          </cell>
        </row>
        <row r="164">
          <cell r="A164" t="str">
            <v>73A</v>
          </cell>
          <cell r="B164">
            <v>73</v>
          </cell>
          <cell r="C164">
            <v>0</v>
          </cell>
          <cell r="D164" t="str">
            <v>특 별 인 부</v>
          </cell>
          <cell r="E164" t="str">
            <v>인</v>
          </cell>
          <cell r="F164">
            <v>0.01</v>
          </cell>
          <cell r="G164">
            <v>0</v>
          </cell>
          <cell r="H164">
            <v>0</v>
          </cell>
          <cell r="I164">
            <v>0</v>
          </cell>
          <cell r="J164">
            <v>0</v>
          </cell>
          <cell r="K164">
            <v>65734</v>
          </cell>
          <cell r="L164">
            <v>657</v>
          </cell>
          <cell r="M164">
            <v>65734</v>
          </cell>
          <cell r="N164">
            <v>657</v>
          </cell>
          <cell r="O164">
            <v>0</v>
          </cell>
        </row>
        <row r="165">
          <cell r="C165" t="str">
            <v>소    계</v>
          </cell>
          <cell r="D165">
            <v>0</v>
          </cell>
          <cell r="E165">
            <v>0</v>
          </cell>
          <cell r="F165">
            <v>0</v>
          </cell>
          <cell r="G165">
            <v>0</v>
          </cell>
          <cell r="H165">
            <v>0</v>
          </cell>
          <cell r="I165">
            <v>0</v>
          </cell>
          <cell r="J165">
            <v>0</v>
          </cell>
          <cell r="K165">
            <v>0</v>
          </cell>
          <cell r="L165">
            <v>68493</v>
          </cell>
          <cell r="M165">
            <v>0</v>
          </cell>
          <cell r="N165">
            <v>68493</v>
          </cell>
        </row>
        <row r="166">
          <cell r="C166" t="str">
            <v>계</v>
          </cell>
          <cell r="D166">
            <v>0</v>
          </cell>
          <cell r="E166" t="str">
            <v>x</v>
          </cell>
          <cell r="F166">
            <v>0</v>
          </cell>
          <cell r="G166">
            <v>0</v>
          </cell>
          <cell r="H166">
            <v>0</v>
          </cell>
          <cell r="I166">
            <v>0</v>
          </cell>
          <cell r="J166">
            <v>0</v>
          </cell>
          <cell r="K166">
            <v>9</v>
          </cell>
          <cell r="L166">
            <v>616437</v>
          </cell>
          <cell r="M166">
            <v>0</v>
          </cell>
          <cell r="N166">
            <v>616437</v>
          </cell>
        </row>
        <row r="167">
          <cell r="A167" t="str">
            <v>A</v>
          </cell>
          <cell r="B167" t="e">
            <v>#N/A</v>
          </cell>
          <cell r="C167">
            <v>0</v>
          </cell>
          <cell r="D167">
            <v>0</v>
          </cell>
          <cell r="E167">
            <v>0</v>
          </cell>
          <cell r="F167">
            <v>0</v>
          </cell>
          <cell r="G167">
            <v>0</v>
          </cell>
          <cell r="H167">
            <v>0</v>
          </cell>
          <cell r="I167">
            <v>0</v>
          </cell>
          <cell r="J167">
            <v>0</v>
          </cell>
          <cell r="K167">
            <v>0</v>
          </cell>
          <cell r="L167">
            <v>0</v>
          </cell>
          <cell r="M167">
            <v>0</v>
          </cell>
          <cell r="N167">
            <v>0</v>
          </cell>
          <cell r="O167">
            <v>0</v>
          </cell>
        </row>
        <row r="168">
          <cell r="A168" t="str">
            <v>A</v>
          </cell>
          <cell r="B168" t="e">
            <v>#N/A</v>
          </cell>
          <cell r="C168">
            <v>0</v>
          </cell>
          <cell r="D168">
            <v>0</v>
          </cell>
          <cell r="E168">
            <v>0</v>
          </cell>
          <cell r="F168">
            <v>0</v>
          </cell>
          <cell r="G168">
            <v>0</v>
          </cell>
          <cell r="H168">
            <v>0</v>
          </cell>
          <cell r="I168">
            <v>0</v>
          </cell>
          <cell r="J168">
            <v>0</v>
          </cell>
          <cell r="K168">
            <v>0</v>
          </cell>
          <cell r="L168">
            <v>0</v>
          </cell>
          <cell r="M168">
            <v>0</v>
          </cell>
          <cell r="N168">
            <v>0</v>
          </cell>
          <cell r="O168">
            <v>0</v>
          </cell>
        </row>
        <row r="169">
          <cell r="A169" t="str">
            <v>A</v>
          </cell>
          <cell r="B169" t="e">
            <v>#N/A</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t="str">
            <v>A</v>
          </cell>
          <cell r="B170" t="e">
            <v>#N/A</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A</v>
          </cell>
          <cell r="B171" t="e">
            <v>#N/A</v>
          </cell>
          <cell r="C171">
            <v>0</v>
          </cell>
          <cell r="D171">
            <v>0</v>
          </cell>
          <cell r="E171">
            <v>0</v>
          </cell>
          <cell r="F171">
            <v>0</v>
          </cell>
          <cell r="G171">
            <v>0</v>
          </cell>
          <cell r="H171">
            <v>0</v>
          </cell>
          <cell r="I171">
            <v>0</v>
          </cell>
          <cell r="J171">
            <v>0</v>
          </cell>
          <cell r="K171">
            <v>0</v>
          </cell>
          <cell r="L171">
            <v>0</v>
          </cell>
          <cell r="M171">
            <v>0</v>
          </cell>
          <cell r="N171">
            <v>0</v>
          </cell>
          <cell r="O171">
            <v>0</v>
          </cell>
        </row>
        <row r="172">
          <cell r="A172" t="str">
            <v>3AS</v>
          </cell>
          <cell r="B172">
            <v>0</v>
          </cell>
          <cell r="C172" t="str">
            <v>합     계</v>
          </cell>
          <cell r="D172">
            <v>0</v>
          </cell>
          <cell r="E172">
            <v>0</v>
          </cell>
          <cell r="F172">
            <v>0</v>
          </cell>
          <cell r="G172">
            <v>0</v>
          </cell>
          <cell r="H172">
            <v>8650422</v>
          </cell>
          <cell r="I172">
            <v>0</v>
          </cell>
          <cell r="J172">
            <v>22483260</v>
          </cell>
          <cell r="K172">
            <v>0</v>
          </cell>
          <cell r="L172">
            <v>616437</v>
          </cell>
          <cell r="M172">
            <v>0</v>
          </cell>
          <cell r="N172">
            <v>31750119</v>
          </cell>
        </row>
        <row r="173">
          <cell r="A173" t="str">
            <v>4A</v>
          </cell>
          <cell r="B173">
            <v>4</v>
          </cell>
          <cell r="C173" t="str">
            <v>4. OIL PIPE 신설</v>
          </cell>
          <cell r="D173" t="str">
            <v>각    종</v>
          </cell>
          <cell r="E173" t="str">
            <v>식</v>
          </cell>
          <cell r="F173">
            <v>1</v>
          </cell>
          <cell r="G173">
            <v>0</v>
          </cell>
          <cell r="H173">
            <v>0</v>
          </cell>
          <cell r="I173">
            <v>0</v>
          </cell>
          <cell r="J173">
            <v>0</v>
          </cell>
          <cell r="K173">
            <v>0</v>
          </cell>
          <cell r="L173">
            <v>0</v>
          </cell>
          <cell r="M173">
            <v>0</v>
          </cell>
          <cell r="N173">
            <v>0</v>
          </cell>
          <cell r="O173">
            <v>1</v>
          </cell>
        </row>
        <row r="174">
          <cell r="A174" t="str">
            <v>A</v>
          </cell>
          <cell r="B174" t="e">
            <v>#N/A</v>
          </cell>
          <cell r="C174" t="str">
            <v>가) 재 료 비</v>
          </cell>
          <cell r="D174">
            <v>0</v>
          </cell>
          <cell r="E174">
            <v>0</v>
          </cell>
          <cell r="F174">
            <v>0</v>
          </cell>
          <cell r="G174">
            <v>0</v>
          </cell>
          <cell r="H174">
            <v>0</v>
          </cell>
          <cell r="I174">
            <v>0</v>
          </cell>
          <cell r="J174">
            <v>0</v>
          </cell>
          <cell r="K174">
            <v>0</v>
          </cell>
          <cell r="L174">
            <v>0</v>
          </cell>
          <cell r="M174">
            <v>0</v>
          </cell>
          <cell r="N174">
            <v>0</v>
          </cell>
          <cell r="O174">
            <v>0</v>
          </cell>
        </row>
        <row r="175">
          <cell r="A175" t="str">
            <v>1033A</v>
          </cell>
          <cell r="B175">
            <v>1033</v>
          </cell>
          <cell r="C175" t="str">
            <v xml:space="preserve"> PVC PIPE</v>
          </cell>
          <cell r="D175" t="str">
            <v xml:space="preserve"> Φ200 x 6m</v>
          </cell>
          <cell r="E175" t="str">
            <v>본</v>
          </cell>
          <cell r="F175">
            <v>34</v>
          </cell>
          <cell r="G175">
            <v>199395</v>
          </cell>
          <cell r="H175">
            <v>6779430</v>
          </cell>
          <cell r="I175">
            <v>0</v>
          </cell>
          <cell r="J175">
            <v>0</v>
          </cell>
          <cell r="K175">
            <v>0</v>
          </cell>
          <cell r="L175">
            <v>0</v>
          </cell>
          <cell r="M175">
            <v>199395</v>
          </cell>
          <cell r="N175">
            <v>6779430</v>
          </cell>
          <cell r="O175">
            <v>0</v>
          </cell>
        </row>
        <row r="176">
          <cell r="A176" t="str">
            <v>1034A</v>
          </cell>
          <cell r="B176">
            <v>1034</v>
          </cell>
          <cell r="C176" t="str">
            <v xml:space="preserve"> 정티</v>
          </cell>
          <cell r="D176" t="str">
            <v xml:space="preserve"> Φ200㎜</v>
          </cell>
          <cell r="E176" t="str">
            <v>EA</v>
          </cell>
          <cell r="F176">
            <v>8</v>
          </cell>
          <cell r="G176">
            <v>171650</v>
          </cell>
          <cell r="H176">
            <v>1373200</v>
          </cell>
          <cell r="I176">
            <v>0</v>
          </cell>
          <cell r="J176">
            <v>0</v>
          </cell>
          <cell r="K176">
            <v>0</v>
          </cell>
          <cell r="L176">
            <v>0</v>
          </cell>
          <cell r="M176">
            <v>171650</v>
          </cell>
          <cell r="N176">
            <v>1373200</v>
          </cell>
          <cell r="O176">
            <v>0</v>
          </cell>
        </row>
        <row r="177">
          <cell r="A177" t="str">
            <v>1035A</v>
          </cell>
          <cell r="B177">
            <v>1035</v>
          </cell>
          <cell r="C177" t="str">
            <v xml:space="preserve"> 90˚엘보</v>
          </cell>
          <cell r="D177" t="str">
            <v xml:space="preserve"> Φ200㎜</v>
          </cell>
          <cell r="E177" t="str">
            <v>EA</v>
          </cell>
          <cell r="F177">
            <v>13</v>
          </cell>
          <cell r="G177">
            <v>92547</v>
          </cell>
          <cell r="H177">
            <v>1203111</v>
          </cell>
          <cell r="I177">
            <v>0</v>
          </cell>
          <cell r="J177">
            <v>0</v>
          </cell>
          <cell r="K177">
            <v>0</v>
          </cell>
          <cell r="L177">
            <v>0</v>
          </cell>
          <cell r="M177">
            <v>92547</v>
          </cell>
          <cell r="N177">
            <v>1203111</v>
          </cell>
          <cell r="O177">
            <v>0</v>
          </cell>
        </row>
        <row r="178">
          <cell r="A178" t="str">
            <v>1036A</v>
          </cell>
          <cell r="B178">
            <v>1036</v>
          </cell>
          <cell r="C178" t="str">
            <v xml:space="preserve"> LCD 모니터</v>
          </cell>
          <cell r="D178" t="str">
            <v xml:space="preserve"> 17인치</v>
          </cell>
          <cell r="E178" t="str">
            <v>EA</v>
          </cell>
          <cell r="F178">
            <v>2</v>
          </cell>
          <cell r="G178">
            <v>900000</v>
          </cell>
          <cell r="H178">
            <v>1800000</v>
          </cell>
          <cell r="I178">
            <v>0</v>
          </cell>
          <cell r="J178">
            <v>0</v>
          </cell>
          <cell r="K178">
            <v>0</v>
          </cell>
          <cell r="L178">
            <v>0</v>
          </cell>
          <cell r="M178">
            <v>900000</v>
          </cell>
          <cell r="N178">
            <v>1800000</v>
          </cell>
          <cell r="O178">
            <v>0</v>
          </cell>
        </row>
        <row r="179">
          <cell r="C179" t="str">
            <v>소    계</v>
          </cell>
          <cell r="D179">
            <v>0</v>
          </cell>
          <cell r="E179">
            <v>0</v>
          </cell>
          <cell r="F179">
            <v>0</v>
          </cell>
          <cell r="G179">
            <v>0</v>
          </cell>
          <cell r="H179">
            <v>11155741</v>
          </cell>
          <cell r="I179">
            <v>0</v>
          </cell>
          <cell r="J179">
            <v>0</v>
          </cell>
          <cell r="K179">
            <v>0</v>
          </cell>
          <cell r="L179">
            <v>0</v>
          </cell>
          <cell r="M179">
            <v>0</v>
          </cell>
          <cell r="N179">
            <v>11155741</v>
          </cell>
        </row>
        <row r="180">
          <cell r="C180" t="str">
            <v>계</v>
          </cell>
          <cell r="D180">
            <v>0</v>
          </cell>
          <cell r="E180" t="str">
            <v>x</v>
          </cell>
          <cell r="F180">
            <v>0</v>
          </cell>
          <cell r="G180">
            <v>1</v>
          </cell>
          <cell r="H180">
            <v>11155741</v>
          </cell>
          <cell r="I180">
            <v>0</v>
          </cell>
          <cell r="J180">
            <v>0</v>
          </cell>
          <cell r="K180">
            <v>0</v>
          </cell>
          <cell r="L180">
            <v>0</v>
          </cell>
          <cell r="M180">
            <v>0</v>
          </cell>
          <cell r="N180">
            <v>11155741</v>
          </cell>
        </row>
        <row r="181">
          <cell r="A181" t="str">
            <v>A</v>
          </cell>
        </row>
        <row r="182">
          <cell r="A182" t="str">
            <v>25A</v>
          </cell>
          <cell r="B182">
            <v>25</v>
          </cell>
          <cell r="C182" t="str">
            <v>나) 노 무 비</v>
          </cell>
          <cell r="D182" t="str">
            <v>배  관  공</v>
          </cell>
          <cell r="E182" t="str">
            <v>인</v>
          </cell>
          <cell r="F182">
            <v>1.19</v>
          </cell>
          <cell r="G182">
            <v>0</v>
          </cell>
          <cell r="H182">
            <v>0</v>
          </cell>
          <cell r="I182">
            <v>76823</v>
          </cell>
          <cell r="J182">
            <v>91419</v>
          </cell>
          <cell r="K182">
            <v>0</v>
          </cell>
          <cell r="L182">
            <v>0</v>
          </cell>
          <cell r="M182">
            <v>76823</v>
          </cell>
          <cell r="N182">
            <v>91419</v>
          </cell>
          <cell r="O182">
            <v>0</v>
          </cell>
        </row>
        <row r="183">
          <cell r="A183" t="str">
            <v>73A</v>
          </cell>
          <cell r="B183">
            <v>73</v>
          </cell>
          <cell r="C183">
            <v>0</v>
          </cell>
          <cell r="D183" t="str">
            <v>특 별 인 부</v>
          </cell>
          <cell r="E183" t="str">
            <v>인</v>
          </cell>
          <cell r="F183">
            <v>1.19</v>
          </cell>
          <cell r="G183">
            <v>0</v>
          </cell>
          <cell r="H183">
            <v>0</v>
          </cell>
          <cell r="I183">
            <v>65734</v>
          </cell>
          <cell r="J183">
            <v>78223</v>
          </cell>
          <cell r="K183">
            <v>0</v>
          </cell>
          <cell r="L183">
            <v>0</v>
          </cell>
          <cell r="M183">
            <v>65734</v>
          </cell>
          <cell r="N183">
            <v>78223</v>
          </cell>
          <cell r="O183">
            <v>0</v>
          </cell>
        </row>
        <row r="184">
          <cell r="A184" t="str">
            <v>74A</v>
          </cell>
          <cell r="B184">
            <v>74</v>
          </cell>
          <cell r="C184">
            <v>0</v>
          </cell>
          <cell r="D184" t="str">
            <v>보 통 인 부</v>
          </cell>
          <cell r="E184" t="str">
            <v>인</v>
          </cell>
          <cell r="F184">
            <v>77.010000000000005</v>
          </cell>
          <cell r="G184">
            <v>0</v>
          </cell>
          <cell r="H184">
            <v>0</v>
          </cell>
          <cell r="I184">
            <v>50683</v>
          </cell>
          <cell r="J184">
            <v>3903097</v>
          </cell>
          <cell r="K184">
            <v>0</v>
          </cell>
          <cell r="L184">
            <v>0</v>
          </cell>
          <cell r="M184">
            <v>50683</v>
          </cell>
          <cell r="N184">
            <v>3903097</v>
          </cell>
          <cell r="O184">
            <v>0</v>
          </cell>
        </row>
        <row r="185">
          <cell r="C185" t="str">
            <v>소    계</v>
          </cell>
          <cell r="D185">
            <v>0</v>
          </cell>
          <cell r="E185">
            <v>0</v>
          </cell>
          <cell r="F185">
            <v>0</v>
          </cell>
          <cell r="G185">
            <v>0</v>
          </cell>
          <cell r="H185">
            <v>0</v>
          </cell>
          <cell r="I185">
            <v>0</v>
          </cell>
          <cell r="J185">
            <v>4072739</v>
          </cell>
          <cell r="K185">
            <v>0</v>
          </cell>
          <cell r="L185">
            <v>0</v>
          </cell>
          <cell r="M185">
            <v>0</v>
          </cell>
          <cell r="N185">
            <v>4072739</v>
          </cell>
        </row>
        <row r="186">
          <cell r="C186" t="str">
            <v>계</v>
          </cell>
          <cell r="D186">
            <v>0</v>
          </cell>
          <cell r="E186" t="str">
            <v>x</v>
          </cell>
          <cell r="F186">
            <v>0</v>
          </cell>
          <cell r="G186">
            <v>0</v>
          </cell>
          <cell r="H186">
            <v>0</v>
          </cell>
          <cell r="I186">
            <v>1</v>
          </cell>
          <cell r="J186">
            <v>4072739</v>
          </cell>
          <cell r="K186">
            <v>0</v>
          </cell>
          <cell r="L186">
            <v>0</v>
          </cell>
          <cell r="M186">
            <v>0</v>
          </cell>
          <cell r="N186">
            <v>4072739</v>
          </cell>
        </row>
        <row r="188">
          <cell r="A188" t="str">
            <v>25A</v>
          </cell>
          <cell r="B188">
            <v>25</v>
          </cell>
          <cell r="C188" t="str">
            <v>다) 공 구 손 료</v>
          </cell>
          <cell r="D188" t="str">
            <v>배  관  공</v>
          </cell>
          <cell r="E188" t="str">
            <v>인</v>
          </cell>
          <cell r="F188">
            <v>0.03</v>
          </cell>
          <cell r="G188">
            <v>0</v>
          </cell>
          <cell r="H188">
            <v>0</v>
          </cell>
          <cell r="I188">
            <v>0</v>
          </cell>
          <cell r="J188">
            <v>0</v>
          </cell>
          <cell r="K188">
            <v>76823</v>
          </cell>
          <cell r="L188">
            <v>2304</v>
          </cell>
          <cell r="M188">
            <v>76823</v>
          </cell>
          <cell r="N188">
            <v>2304</v>
          </cell>
          <cell r="O188">
            <v>0</v>
          </cell>
        </row>
        <row r="189">
          <cell r="A189" t="str">
            <v>73A</v>
          </cell>
          <cell r="B189">
            <v>73</v>
          </cell>
          <cell r="C189">
            <v>0</v>
          </cell>
          <cell r="D189" t="str">
            <v>특 별 인 부</v>
          </cell>
          <cell r="E189" t="str">
            <v>인</v>
          </cell>
          <cell r="F189">
            <v>0.03</v>
          </cell>
          <cell r="G189">
            <v>0</v>
          </cell>
          <cell r="H189">
            <v>0</v>
          </cell>
          <cell r="I189">
            <v>0</v>
          </cell>
          <cell r="J189">
            <v>0</v>
          </cell>
          <cell r="K189">
            <v>65734</v>
          </cell>
          <cell r="L189">
            <v>1972</v>
          </cell>
          <cell r="M189">
            <v>65734</v>
          </cell>
          <cell r="N189">
            <v>1972</v>
          </cell>
          <cell r="O189">
            <v>0</v>
          </cell>
        </row>
        <row r="190">
          <cell r="A190" t="str">
            <v>74A</v>
          </cell>
          <cell r="B190">
            <v>74</v>
          </cell>
          <cell r="C190">
            <v>0</v>
          </cell>
          <cell r="D190" t="str">
            <v>보 통 인 부</v>
          </cell>
          <cell r="E190" t="str">
            <v>인</v>
          </cell>
          <cell r="F190">
            <v>0</v>
          </cell>
          <cell r="G190">
            <v>0</v>
          </cell>
          <cell r="H190">
            <v>0</v>
          </cell>
          <cell r="I190">
            <v>0</v>
          </cell>
          <cell r="J190">
            <v>0</v>
          </cell>
          <cell r="K190">
            <v>50683</v>
          </cell>
          <cell r="L190">
            <v>0</v>
          </cell>
          <cell r="M190">
            <v>0</v>
          </cell>
          <cell r="N190">
            <v>0</v>
          </cell>
          <cell r="O190">
            <v>0</v>
          </cell>
        </row>
        <row r="191">
          <cell r="C191" t="str">
            <v>소    계</v>
          </cell>
          <cell r="D191">
            <v>0</v>
          </cell>
          <cell r="E191">
            <v>0</v>
          </cell>
          <cell r="F191">
            <v>0</v>
          </cell>
          <cell r="G191">
            <v>0</v>
          </cell>
          <cell r="H191">
            <v>0</v>
          </cell>
          <cell r="I191">
            <v>0</v>
          </cell>
          <cell r="J191">
            <v>0</v>
          </cell>
          <cell r="K191">
            <v>0</v>
          </cell>
          <cell r="L191">
            <v>4276</v>
          </cell>
          <cell r="M191">
            <v>0</v>
          </cell>
          <cell r="N191">
            <v>4276</v>
          </cell>
        </row>
        <row r="192">
          <cell r="C192" t="str">
            <v>계</v>
          </cell>
          <cell r="D192">
            <v>0</v>
          </cell>
          <cell r="E192" t="str">
            <v>x</v>
          </cell>
          <cell r="F192">
            <v>0</v>
          </cell>
          <cell r="G192">
            <v>0</v>
          </cell>
          <cell r="H192">
            <v>0</v>
          </cell>
          <cell r="I192">
            <v>0</v>
          </cell>
          <cell r="J192">
            <v>0</v>
          </cell>
          <cell r="K192">
            <v>1</v>
          </cell>
          <cell r="L192">
            <v>4276</v>
          </cell>
          <cell r="M192">
            <v>0</v>
          </cell>
          <cell r="N192">
            <v>4276</v>
          </cell>
        </row>
        <row r="193">
          <cell r="A193" t="str">
            <v>A</v>
          </cell>
          <cell r="B193" t="e">
            <v>#N/A</v>
          </cell>
          <cell r="C193">
            <v>0</v>
          </cell>
          <cell r="D193">
            <v>0</v>
          </cell>
          <cell r="E193">
            <v>0</v>
          </cell>
          <cell r="F193">
            <v>0</v>
          </cell>
          <cell r="G193">
            <v>0</v>
          </cell>
          <cell r="H193">
            <v>0</v>
          </cell>
          <cell r="I193">
            <v>0</v>
          </cell>
          <cell r="J193">
            <v>0</v>
          </cell>
          <cell r="K193">
            <v>0</v>
          </cell>
          <cell r="L193">
            <v>0</v>
          </cell>
          <cell r="M193">
            <v>0</v>
          </cell>
          <cell r="N193">
            <v>0</v>
          </cell>
          <cell r="O193">
            <v>0</v>
          </cell>
        </row>
        <row r="194">
          <cell r="A194" t="str">
            <v>A</v>
          </cell>
          <cell r="B194" t="e">
            <v>#N/A</v>
          </cell>
          <cell r="C194">
            <v>0</v>
          </cell>
          <cell r="D194">
            <v>0</v>
          </cell>
          <cell r="E194">
            <v>0</v>
          </cell>
          <cell r="F194">
            <v>0</v>
          </cell>
          <cell r="G194">
            <v>0</v>
          </cell>
          <cell r="H194">
            <v>0</v>
          </cell>
          <cell r="I194">
            <v>0</v>
          </cell>
          <cell r="J194">
            <v>0</v>
          </cell>
          <cell r="K194">
            <v>0</v>
          </cell>
          <cell r="L194">
            <v>0</v>
          </cell>
          <cell r="M194">
            <v>0</v>
          </cell>
          <cell r="N194">
            <v>0</v>
          </cell>
          <cell r="O194">
            <v>0</v>
          </cell>
        </row>
        <row r="195">
          <cell r="A195" t="str">
            <v>A</v>
          </cell>
          <cell r="B195" t="e">
            <v>#N/A</v>
          </cell>
          <cell r="C195">
            <v>0</v>
          </cell>
          <cell r="D195">
            <v>0</v>
          </cell>
          <cell r="E195">
            <v>0</v>
          </cell>
          <cell r="F195">
            <v>0</v>
          </cell>
          <cell r="G195">
            <v>0</v>
          </cell>
          <cell r="H195">
            <v>0</v>
          </cell>
          <cell r="I195">
            <v>0</v>
          </cell>
          <cell r="J195">
            <v>0</v>
          </cell>
          <cell r="K195">
            <v>0</v>
          </cell>
          <cell r="L195">
            <v>0</v>
          </cell>
          <cell r="M195">
            <v>0</v>
          </cell>
          <cell r="N195">
            <v>0</v>
          </cell>
          <cell r="O195">
            <v>0</v>
          </cell>
        </row>
        <row r="196">
          <cell r="A196" t="str">
            <v>4AS</v>
          </cell>
          <cell r="B196">
            <v>0</v>
          </cell>
          <cell r="C196" t="str">
            <v>합     계</v>
          </cell>
          <cell r="D196">
            <v>0</v>
          </cell>
          <cell r="E196">
            <v>0</v>
          </cell>
          <cell r="F196">
            <v>0</v>
          </cell>
          <cell r="G196">
            <v>0</v>
          </cell>
          <cell r="H196">
            <v>11155741</v>
          </cell>
          <cell r="I196">
            <v>0</v>
          </cell>
          <cell r="J196">
            <v>4072739</v>
          </cell>
          <cell r="K196">
            <v>0</v>
          </cell>
          <cell r="L196">
            <v>4276</v>
          </cell>
          <cell r="M196">
            <v>0</v>
          </cell>
          <cell r="N196">
            <v>45698268</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설계예산서"/>
      <sheetName val="예산내역서"/>
      <sheetName val="총계"/>
      <sheetName val="36단가"/>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C1" t="str">
            <v>단   가   산   출   서</v>
          </cell>
        </row>
        <row r="2">
          <cell r="C2" t="str">
            <v>공사(용역)종류</v>
          </cell>
          <cell r="D2" t="str">
            <v>규      격</v>
          </cell>
          <cell r="E2" t="str">
            <v>단위</v>
          </cell>
          <cell r="F2" t="str">
            <v>수 량</v>
          </cell>
          <cell r="G2" t="str">
            <v>재   료   비</v>
          </cell>
          <cell r="H2">
            <v>0</v>
          </cell>
          <cell r="I2" t="str">
            <v>노   무   비</v>
          </cell>
          <cell r="J2">
            <v>0</v>
          </cell>
          <cell r="K2" t="str">
            <v>경       비</v>
          </cell>
          <cell r="L2">
            <v>0</v>
          </cell>
          <cell r="M2" t="str">
            <v>계</v>
          </cell>
          <cell r="N2">
            <v>0</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N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N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I27">
            <v>0</v>
          </cell>
          <cell r="J27">
            <v>0</v>
          </cell>
          <cell r="K27">
            <v>0</v>
          </cell>
          <cell r="L27">
            <v>0</v>
          </cell>
          <cell r="M27">
            <v>36234</v>
          </cell>
          <cell r="N27">
            <v>36234</v>
          </cell>
        </row>
        <row r="28">
          <cell r="C28" t="str">
            <v>잡재료비</v>
          </cell>
          <cell r="D28" t="str">
            <v>배관배선의 2%</v>
          </cell>
          <cell r="E28" t="str">
            <v>식</v>
          </cell>
          <cell r="F28">
            <v>1</v>
          </cell>
          <cell r="G28">
            <v>136716</v>
          </cell>
          <cell r="H28">
            <v>136716</v>
          </cell>
          <cell r="I28">
            <v>0</v>
          </cell>
          <cell r="J28">
            <v>0</v>
          </cell>
          <cell r="K28">
            <v>0</v>
          </cell>
          <cell r="L28">
            <v>0</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I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I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I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I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I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I42">
            <v>0</v>
          </cell>
          <cell r="J42">
            <v>0</v>
          </cell>
          <cell r="K42">
            <v>40922</v>
          </cell>
          <cell r="L42">
            <v>4092</v>
          </cell>
          <cell r="M42">
            <v>40922</v>
          </cell>
          <cell r="N42">
            <v>4092</v>
          </cell>
          <cell r="O42">
            <v>0</v>
          </cell>
        </row>
        <row r="49">
          <cell r="A49" t="str">
            <v>49S</v>
          </cell>
          <cell r="B49">
            <v>0</v>
          </cell>
          <cell r="C49" t="str">
            <v>합     계</v>
          </cell>
          <cell r="D49">
            <v>0</v>
          </cell>
          <cell r="E49">
            <v>0</v>
          </cell>
          <cell r="F49">
            <v>0</v>
          </cell>
          <cell r="G49">
            <v>0</v>
          </cell>
          <cell r="H49">
            <v>15403934</v>
          </cell>
          <cell r="I49">
            <v>0</v>
          </cell>
          <cell r="J49">
            <v>32666450</v>
          </cell>
          <cell r="K49">
            <v>0</v>
          </cell>
          <cell r="L49">
            <v>978375</v>
          </cell>
          <cell r="M49">
            <v>0</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N52">
            <v>0</v>
          </cell>
          <cell r="O52" t="str">
            <v>전 3-59</v>
          </cell>
        </row>
        <row r="53">
          <cell r="A53">
            <v>0</v>
          </cell>
          <cell r="B53">
            <v>13</v>
          </cell>
          <cell r="C53">
            <v>0</v>
          </cell>
          <cell r="D53">
            <v>0</v>
          </cell>
          <cell r="E53">
            <v>0</v>
          </cell>
          <cell r="F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F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G58">
            <v>0</v>
          </cell>
          <cell r="H58">
            <v>0</v>
          </cell>
          <cell r="I58">
            <v>0</v>
          </cell>
          <cell r="J58">
            <v>0</v>
          </cell>
          <cell r="K58">
            <v>0</v>
          </cell>
          <cell r="L58">
            <v>0</v>
          </cell>
          <cell r="M58">
            <v>0</v>
          </cell>
          <cell r="N58">
            <v>0</v>
          </cell>
          <cell r="O58">
            <v>0</v>
          </cell>
        </row>
        <row r="59">
          <cell r="A59">
            <v>0</v>
          </cell>
          <cell r="B59">
            <v>58</v>
          </cell>
          <cell r="C59" t="str">
            <v>다) 공 구 손 료</v>
          </cell>
          <cell r="D59" t="str">
            <v>플랜트전공</v>
          </cell>
          <cell r="E59" t="str">
            <v>인</v>
          </cell>
          <cell r="F59">
            <v>0.2</v>
          </cell>
          <cell r="G59">
            <v>0</v>
          </cell>
          <cell r="H59">
            <v>0</v>
          </cell>
          <cell r="I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I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I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D65">
            <v>0</v>
          </cell>
          <cell r="E65">
            <v>0</v>
          </cell>
        </row>
        <row r="66">
          <cell r="B66">
            <v>0</v>
          </cell>
          <cell r="C66">
            <v>0</v>
          </cell>
          <cell r="D66">
            <v>0</v>
          </cell>
          <cell r="E66">
            <v>0</v>
          </cell>
        </row>
        <row r="67">
          <cell r="B67">
            <v>0</v>
          </cell>
          <cell r="C67">
            <v>0</v>
          </cell>
          <cell r="D67">
            <v>0</v>
          </cell>
          <cell r="E67">
            <v>0</v>
          </cell>
        </row>
        <row r="72">
          <cell r="A72" t="str">
            <v>50S</v>
          </cell>
          <cell r="B72">
            <v>0</v>
          </cell>
          <cell r="C72" t="str">
            <v>합     계</v>
          </cell>
          <cell r="D72">
            <v>0</v>
          </cell>
          <cell r="E72">
            <v>0</v>
          </cell>
          <cell r="F72">
            <v>0</v>
          </cell>
          <cell r="G72">
            <v>0</v>
          </cell>
          <cell r="H72">
            <v>0</v>
          </cell>
          <cell r="I72">
            <v>0</v>
          </cell>
          <cell r="J72">
            <v>945273</v>
          </cell>
          <cell r="K72">
            <v>0</v>
          </cell>
          <cell r="L72">
            <v>28181</v>
          </cell>
          <cell r="M72">
            <v>0</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G74">
            <v>0</v>
          </cell>
          <cell r="H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N75">
            <v>0</v>
          </cell>
          <cell r="O75">
            <v>0</v>
          </cell>
        </row>
        <row r="76">
          <cell r="A76">
            <v>0</v>
          </cell>
          <cell r="B76">
            <v>0</v>
          </cell>
          <cell r="C76">
            <v>0</v>
          </cell>
          <cell r="D76">
            <v>0</v>
          </cell>
          <cell r="E76">
            <v>0</v>
          </cell>
          <cell r="F76">
            <v>0</v>
          </cell>
          <cell r="G76">
            <v>0</v>
          </cell>
          <cell r="H76">
            <v>0</v>
          </cell>
          <cell r="I76">
            <v>0</v>
          </cell>
          <cell r="J76">
            <v>0</v>
          </cell>
          <cell r="K76">
            <v>0</v>
          </cell>
          <cell r="L76">
            <v>0</v>
          </cell>
          <cell r="M76">
            <v>0</v>
          </cell>
          <cell r="N76">
            <v>0</v>
          </cell>
          <cell r="O76">
            <v>0</v>
          </cell>
        </row>
        <row r="77">
          <cell r="A77">
            <v>0</v>
          </cell>
          <cell r="B77">
            <v>0</v>
          </cell>
          <cell r="C77">
            <v>0</v>
          </cell>
          <cell r="D77">
            <v>0</v>
          </cell>
          <cell r="E77">
            <v>0</v>
          </cell>
          <cell r="F77">
            <v>0</v>
          </cell>
          <cell r="G77">
            <v>0</v>
          </cell>
          <cell r="H77">
            <v>0</v>
          </cell>
          <cell r="I77">
            <v>0</v>
          </cell>
          <cell r="J77">
            <v>0</v>
          </cell>
          <cell r="K77">
            <v>0</v>
          </cell>
          <cell r="L77">
            <v>0</v>
          </cell>
          <cell r="M77">
            <v>0</v>
          </cell>
          <cell r="N77">
            <v>0</v>
          </cell>
          <cell r="O77">
            <v>0</v>
          </cell>
        </row>
        <row r="78">
          <cell r="A78">
            <v>0</v>
          </cell>
          <cell r="B78">
            <v>0</v>
          </cell>
          <cell r="C78">
            <v>0</v>
          </cell>
          <cell r="D78">
            <v>0</v>
          </cell>
          <cell r="E78">
            <v>0</v>
          </cell>
          <cell r="F78">
            <v>0</v>
          </cell>
          <cell r="G78">
            <v>0</v>
          </cell>
          <cell r="H78">
            <v>0</v>
          </cell>
          <cell r="I78">
            <v>0</v>
          </cell>
          <cell r="J78">
            <v>0</v>
          </cell>
          <cell r="K78">
            <v>0</v>
          </cell>
          <cell r="L78">
            <v>0</v>
          </cell>
          <cell r="M78">
            <v>0</v>
          </cell>
          <cell r="N78">
            <v>0</v>
          </cell>
          <cell r="O78">
            <v>0</v>
          </cell>
        </row>
        <row r="79">
          <cell r="A79">
            <v>0</v>
          </cell>
          <cell r="B79">
            <v>58</v>
          </cell>
          <cell r="C79" t="str">
            <v>나) 노 무 비</v>
          </cell>
          <cell r="D79" t="str">
            <v>플랜트전공</v>
          </cell>
          <cell r="E79" t="str">
            <v>인</v>
          </cell>
          <cell r="F79">
            <v>6.3</v>
          </cell>
          <cell r="G79">
            <v>0</v>
          </cell>
          <cell r="H79">
            <v>0</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G80">
            <v>0</v>
          </cell>
          <cell r="H80">
            <v>0</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G81">
            <v>0</v>
          </cell>
          <cell r="H81">
            <v>0</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G82">
            <v>0</v>
          </cell>
          <cell r="H82">
            <v>0</v>
          </cell>
          <cell r="I82">
            <v>0</v>
          </cell>
          <cell r="J82">
            <v>0</v>
          </cell>
          <cell r="K82">
            <v>0</v>
          </cell>
          <cell r="L82">
            <v>0</v>
          </cell>
          <cell r="M82">
            <v>0</v>
          </cell>
          <cell r="N82">
            <v>0</v>
          </cell>
          <cell r="O82">
            <v>0</v>
          </cell>
        </row>
        <row r="83">
          <cell r="A83">
            <v>0</v>
          </cell>
          <cell r="B83">
            <v>58</v>
          </cell>
          <cell r="C83" t="str">
            <v>다) 공 구 손 료</v>
          </cell>
          <cell r="D83" t="str">
            <v>플랜트전공</v>
          </cell>
          <cell r="E83" t="str">
            <v>인</v>
          </cell>
          <cell r="F83">
            <v>0.18</v>
          </cell>
          <cell r="G83">
            <v>0</v>
          </cell>
          <cell r="H83">
            <v>0</v>
          </cell>
          <cell r="I83">
            <v>0</v>
          </cell>
          <cell r="J83">
            <v>0</v>
          </cell>
          <cell r="K83">
            <v>59669</v>
          </cell>
          <cell r="L83">
            <v>10740</v>
          </cell>
          <cell r="M83">
            <v>59669</v>
          </cell>
          <cell r="N83">
            <v>10740</v>
          </cell>
          <cell r="O83">
            <v>0</v>
          </cell>
        </row>
        <row r="84">
          <cell r="A84">
            <v>0</v>
          </cell>
          <cell r="B84">
            <v>13</v>
          </cell>
          <cell r="C84">
            <v>0</v>
          </cell>
          <cell r="D84" t="str">
            <v>비  계  공</v>
          </cell>
          <cell r="E84" t="str">
            <v>인</v>
          </cell>
          <cell r="F84">
            <v>0.13</v>
          </cell>
          <cell r="G84">
            <v>0</v>
          </cell>
          <cell r="H84">
            <v>0</v>
          </cell>
          <cell r="I84">
            <v>0</v>
          </cell>
          <cell r="J84">
            <v>0</v>
          </cell>
          <cell r="K84">
            <v>75140</v>
          </cell>
          <cell r="L84">
            <v>9768</v>
          </cell>
          <cell r="M84">
            <v>75140</v>
          </cell>
          <cell r="N84">
            <v>9768</v>
          </cell>
          <cell r="O84">
            <v>0</v>
          </cell>
        </row>
        <row r="85">
          <cell r="B85">
            <v>74</v>
          </cell>
          <cell r="C85">
            <v>0</v>
          </cell>
          <cell r="D85" t="str">
            <v>보 통 인 부</v>
          </cell>
          <cell r="E85" t="str">
            <v>인</v>
          </cell>
          <cell r="F85">
            <v>0.13</v>
          </cell>
          <cell r="G85">
            <v>0</v>
          </cell>
          <cell r="H85">
            <v>0</v>
          </cell>
          <cell r="I85">
            <v>0</v>
          </cell>
          <cell r="J85">
            <v>0</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D88">
            <v>0</v>
          </cell>
          <cell r="E88">
            <v>0</v>
          </cell>
        </row>
        <row r="89">
          <cell r="B89">
            <v>0</v>
          </cell>
          <cell r="C89">
            <v>0</v>
          </cell>
          <cell r="D89">
            <v>0</v>
          </cell>
          <cell r="E89">
            <v>0</v>
          </cell>
        </row>
        <row r="90">
          <cell r="B90">
            <v>0</v>
          </cell>
          <cell r="C90">
            <v>0</v>
          </cell>
          <cell r="D90">
            <v>0</v>
          </cell>
          <cell r="E90">
            <v>0</v>
          </cell>
        </row>
        <row r="95">
          <cell r="A95" t="str">
            <v>51S</v>
          </cell>
          <cell r="B95">
            <v>0</v>
          </cell>
          <cell r="C95" t="str">
            <v>합     계</v>
          </cell>
          <cell r="D95">
            <v>0</v>
          </cell>
          <cell r="E95">
            <v>0</v>
          </cell>
          <cell r="F95">
            <v>0</v>
          </cell>
          <cell r="G95">
            <v>0</v>
          </cell>
          <cell r="H95">
            <v>0</v>
          </cell>
          <cell r="I95">
            <v>0</v>
          </cell>
          <cell r="J95">
            <v>886586</v>
          </cell>
          <cell r="K95">
            <v>0</v>
          </cell>
          <cell r="L95">
            <v>25827</v>
          </cell>
          <cell r="M95">
            <v>0</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G97">
            <v>0</v>
          </cell>
          <cell r="H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N98">
            <v>0</v>
          </cell>
          <cell r="O98">
            <v>0</v>
          </cell>
        </row>
        <row r="99">
          <cell r="A99">
            <v>0</v>
          </cell>
          <cell r="B99">
            <v>1001</v>
          </cell>
          <cell r="C99">
            <v>0</v>
          </cell>
          <cell r="D99">
            <v>0</v>
          </cell>
          <cell r="E99">
            <v>0</v>
          </cell>
          <cell r="F99">
            <v>0</v>
          </cell>
          <cell r="G99">
            <v>0</v>
          </cell>
          <cell r="H99">
            <v>0</v>
          </cell>
          <cell r="I99">
            <v>0</v>
          </cell>
          <cell r="J99">
            <v>0</v>
          </cell>
          <cell r="K99">
            <v>0</v>
          </cell>
          <cell r="L99">
            <v>0</v>
          </cell>
          <cell r="M99">
            <v>0</v>
          </cell>
          <cell r="N99">
            <v>0</v>
          </cell>
          <cell r="O99">
            <v>0</v>
          </cell>
        </row>
        <row r="100">
          <cell r="A100">
            <v>0</v>
          </cell>
          <cell r="B100">
            <v>58</v>
          </cell>
          <cell r="C100">
            <v>0</v>
          </cell>
          <cell r="D100">
            <v>0</v>
          </cell>
          <cell r="E100">
            <v>0</v>
          </cell>
          <cell r="F100">
            <v>0</v>
          </cell>
          <cell r="G100">
            <v>0</v>
          </cell>
          <cell r="H100">
            <v>0</v>
          </cell>
          <cell r="I100">
            <v>0</v>
          </cell>
          <cell r="J100">
            <v>0</v>
          </cell>
          <cell r="K100">
            <v>0</v>
          </cell>
          <cell r="L100">
            <v>0</v>
          </cell>
          <cell r="M100">
            <v>0</v>
          </cell>
          <cell r="N100">
            <v>0</v>
          </cell>
        </row>
        <row r="101">
          <cell r="A101">
            <v>0</v>
          </cell>
          <cell r="B101">
            <v>13</v>
          </cell>
          <cell r="C101">
            <v>0</v>
          </cell>
          <cell r="D101">
            <v>0</v>
          </cell>
          <cell r="E101">
            <v>0</v>
          </cell>
          <cell r="F101">
            <v>0</v>
          </cell>
          <cell r="G101">
            <v>0</v>
          </cell>
          <cell r="H101">
            <v>0</v>
          </cell>
          <cell r="I101">
            <v>0</v>
          </cell>
          <cell r="J101">
            <v>0</v>
          </cell>
          <cell r="K101">
            <v>0</v>
          </cell>
          <cell r="L101">
            <v>0</v>
          </cell>
          <cell r="M101">
            <v>0</v>
          </cell>
          <cell r="N101">
            <v>0</v>
          </cell>
          <cell r="O101">
            <v>0</v>
          </cell>
        </row>
        <row r="102">
          <cell r="A102">
            <v>0</v>
          </cell>
          <cell r="B102">
            <v>58</v>
          </cell>
          <cell r="C102" t="str">
            <v>나) 노 무 비</v>
          </cell>
          <cell r="D102" t="str">
            <v>플랜트전공</v>
          </cell>
          <cell r="E102" t="str">
            <v>인</v>
          </cell>
          <cell r="F102">
            <v>6.3</v>
          </cell>
          <cell r="G102">
            <v>0</v>
          </cell>
          <cell r="H102">
            <v>0</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G103">
            <v>0</v>
          </cell>
          <cell r="H103">
            <v>0</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G104">
            <v>0</v>
          </cell>
          <cell r="H104">
            <v>0</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row>
        <row r="106">
          <cell r="A106">
            <v>0</v>
          </cell>
          <cell r="B106">
            <v>58</v>
          </cell>
          <cell r="C106" t="str">
            <v>다) 공 구 손 료</v>
          </cell>
          <cell r="D106" t="str">
            <v>플랜트전공</v>
          </cell>
          <cell r="E106" t="str">
            <v>인</v>
          </cell>
          <cell r="F106">
            <v>0.18</v>
          </cell>
          <cell r="G106">
            <v>0</v>
          </cell>
          <cell r="H106">
            <v>0</v>
          </cell>
          <cell r="I106">
            <v>0</v>
          </cell>
          <cell r="J106">
            <v>0</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G107">
            <v>0</v>
          </cell>
          <cell r="H107">
            <v>0</v>
          </cell>
          <cell r="I107">
            <v>0</v>
          </cell>
          <cell r="J107">
            <v>0</v>
          </cell>
          <cell r="K107">
            <v>75140</v>
          </cell>
          <cell r="L107">
            <v>9768</v>
          </cell>
          <cell r="M107">
            <v>75140</v>
          </cell>
          <cell r="N107">
            <v>9768</v>
          </cell>
          <cell r="O107">
            <v>0</v>
          </cell>
        </row>
        <row r="108">
          <cell r="B108">
            <v>74</v>
          </cell>
          <cell r="C108">
            <v>0</v>
          </cell>
          <cell r="D108" t="str">
            <v>보 통 인 부</v>
          </cell>
          <cell r="E108" t="str">
            <v>인</v>
          </cell>
          <cell r="F108">
            <v>0.13</v>
          </cell>
          <cell r="G108">
            <v>0</v>
          </cell>
          <cell r="H108">
            <v>0</v>
          </cell>
          <cell r="I108">
            <v>0</v>
          </cell>
          <cell r="J108">
            <v>0</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D111">
            <v>0</v>
          </cell>
          <cell r="E111">
            <v>0</v>
          </cell>
        </row>
        <row r="112">
          <cell r="B112">
            <v>0</v>
          </cell>
          <cell r="C112">
            <v>0</v>
          </cell>
          <cell r="D112">
            <v>0</v>
          </cell>
          <cell r="E112">
            <v>0</v>
          </cell>
        </row>
        <row r="113">
          <cell r="B113">
            <v>0</v>
          </cell>
          <cell r="C113">
            <v>0</v>
          </cell>
          <cell r="D113">
            <v>0</v>
          </cell>
          <cell r="E113">
            <v>0</v>
          </cell>
        </row>
        <row r="118">
          <cell r="A118" t="str">
            <v>52S</v>
          </cell>
          <cell r="B118">
            <v>0</v>
          </cell>
          <cell r="C118" t="str">
            <v>합     계</v>
          </cell>
          <cell r="D118">
            <v>0</v>
          </cell>
          <cell r="E118">
            <v>0</v>
          </cell>
          <cell r="F118">
            <v>0</v>
          </cell>
          <cell r="G118">
            <v>0</v>
          </cell>
          <cell r="H118">
            <v>0</v>
          </cell>
          <cell r="I118">
            <v>0</v>
          </cell>
          <cell r="J118">
            <v>886586</v>
          </cell>
          <cell r="K118">
            <v>0</v>
          </cell>
          <cell r="L118">
            <v>25827</v>
          </cell>
          <cell r="M118">
            <v>0</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G120">
            <v>0</v>
          </cell>
          <cell r="H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G121">
            <v>0</v>
          </cell>
          <cell r="H121" t="str">
            <v>관  급</v>
          </cell>
          <cell r="I121">
            <v>0</v>
          </cell>
          <cell r="J121">
            <v>0</v>
          </cell>
          <cell r="K121">
            <v>0</v>
          </cell>
          <cell r="L121">
            <v>0</v>
          </cell>
          <cell r="M121">
            <v>0</v>
          </cell>
        </row>
        <row r="122">
          <cell r="A122">
            <v>0</v>
          </cell>
          <cell r="B122">
            <v>0</v>
          </cell>
          <cell r="C122">
            <v>0</v>
          </cell>
          <cell r="D122">
            <v>0</v>
          </cell>
          <cell r="E122">
            <v>0</v>
          </cell>
          <cell r="F122">
            <v>0</v>
          </cell>
          <cell r="G122">
            <v>0</v>
          </cell>
          <cell r="H122">
            <v>0</v>
          </cell>
          <cell r="I122">
            <v>0</v>
          </cell>
          <cell r="J122">
            <v>0</v>
          </cell>
          <cell r="K122">
            <v>0</v>
          </cell>
          <cell r="L122">
            <v>0</v>
          </cell>
          <cell r="M122">
            <v>0</v>
          </cell>
          <cell r="N122">
            <v>0</v>
          </cell>
          <cell r="O122">
            <v>0</v>
          </cell>
        </row>
        <row r="123">
          <cell r="A123">
            <v>0</v>
          </cell>
          <cell r="B123">
            <v>1002</v>
          </cell>
        </row>
        <row r="124">
          <cell r="A124">
            <v>0</v>
          </cell>
          <cell r="B124">
            <v>0</v>
          </cell>
          <cell r="C124">
            <v>0</v>
          </cell>
          <cell r="D124">
            <v>0</v>
          </cell>
          <cell r="E124">
            <v>0</v>
          </cell>
          <cell r="F124">
            <v>0</v>
          </cell>
          <cell r="G124">
            <v>0</v>
          </cell>
          <cell r="H124">
            <v>0</v>
          </cell>
          <cell r="I124">
            <v>0</v>
          </cell>
          <cell r="J124">
            <v>0</v>
          </cell>
          <cell r="K124">
            <v>0</v>
          </cell>
          <cell r="L124">
            <v>0</v>
          </cell>
          <cell r="M124">
            <v>0</v>
          </cell>
          <cell r="N124">
            <v>0</v>
          </cell>
          <cell r="O124">
            <v>0</v>
          </cell>
        </row>
        <row r="125">
          <cell r="A125">
            <v>0</v>
          </cell>
          <cell r="B125">
            <v>58</v>
          </cell>
          <cell r="C125" t="str">
            <v>나) 노 무 비</v>
          </cell>
          <cell r="D125" t="str">
            <v>플랜트전공</v>
          </cell>
          <cell r="E125" t="str">
            <v>인</v>
          </cell>
          <cell r="F125">
            <v>6.3</v>
          </cell>
          <cell r="G125">
            <v>0</v>
          </cell>
          <cell r="H125">
            <v>0</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G126">
            <v>0</v>
          </cell>
          <cell r="H126">
            <v>0</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G127">
            <v>0</v>
          </cell>
          <cell r="H127">
            <v>0</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G128">
            <v>0</v>
          </cell>
          <cell r="H128">
            <v>0</v>
          </cell>
          <cell r="I128">
            <v>0</v>
          </cell>
          <cell r="J128">
            <v>0</v>
          </cell>
          <cell r="K128">
            <v>0</v>
          </cell>
          <cell r="L128">
            <v>0</v>
          </cell>
          <cell r="M128">
            <v>0</v>
          </cell>
          <cell r="N128">
            <v>0</v>
          </cell>
          <cell r="O128">
            <v>0</v>
          </cell>
        </row>
        <row r="129">
          <cell r="A129">
            <v>0</v>
          </cell>
          <cell r="B129">
            <v>58</v>
          </cell>
          <cell r="C129" t="str">
            <v>다) 공 구 손 료</v>
          </cell>
          <cell r="D129" t="str">
            <v>플랜트전공</v>
          </cell>
          <cell r="E129" t="str">
            <v>인</v>
          </cell>
          <cell r="F129">
            <v>0.18</v>
          </cell>
          <cell r="G129">
            <v>0</v>
          </cell>
          <cell r="H129">
            <v>0</v>
          </cell>
          <cell r="I129">
            <v>0</v>
          </cell>
          <cell r="J129">
            <v>0</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G130">
            <v>0</v>
          </cell>
          <cell r="H130">
            <v>0</v>
          </cell>
          <cell r="I130">
            <v>0</v>
          </cell>
          <cell r="J130">
            <v>0</v>
          </cell>
          <cell r="K130">
            <v>75140</v>
          </cell>
          <cell r="L130">
            <v>9768</v>
          </cell>
          <cell r="M130">
            <v>75140</v>
          </cell>
          <cell r="N130">
            <v>9768</v>
          </cell>
          <cell r="O130">
            <v>0</v>
          </cell>
        </row>
        <row r="131">
          <cell r="B131">
            <v>74</v>
          </cell>
          <cell r="C131">
            <v>0</v>
          </cell>
          <cell r="D131" t="str">
            <v>보 통 인 부</v>
          </cell>
          <cell r="E131" t="str">
            <v>인</v>
          </cell>
          <cell r="F131">
            <v>0.13</v>
          </cell>
          <cell r="G131">
            <v>0</v>
          </cell>
          <cell r="H131">
            <v>0</v>
          </cell>
          <cell r="I131">
            <v>0</v>
          </cell>
          <cell r="J131">
            <v>0</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D134">
            <v>0</v>
          </cell>
          <cell r="E134">
            <v>0</v>
          </cell>
        </row>
        <row r="135">
          <cell r="B135">
            <v>0</v>
          </cell>
          <cell r="C135">
            <v>0</v>
          </cell>
          <cell r="D135">
            <v>0</v>
          </cell>
          <cell r="E135">
            <v>0</v>
          </cell>
        </row>
        <row r="136">
          <cell r="B136">
            <v>0</v>
          </cell>
          <cell r="C136">
            <v>0</v>
          </cell>
          <cell r="D136">
            <v>0</v>
          </cell>
          <cell r="E136">
            <v>0</v>
          </cell>
        </row>
        <row r="141">
          <cell r="A141" t="str">
            <v>53S</v>
          </cell>
          <cell r="B141">
            <v>0</v>
          </cell>
          <cell r="C141" t="str">
            <v>합     계</v>
          </cell>
          <cell r="D141">
            <v>0</v>
          </cell>
          <cell r="E141">
            <v>0</v>
          </cell>
          <cell r="F141">
            <v>0</v>
          </cell>
          <cell r="G141">
            <v>0</v>
          </cell>
          <cell r="H141">
            <v>0</v>
          </cell>
          <cell r="I141">
            <v>0</v>
          </cell>
          <cell r="J141">
            <v>886586</v>
          </cell>
          <cell r="K141">
            <v>0</v>
          </cell>
          <cell r="L141">
            <v>25827</v>
          </cell>
          <cell r="M141">
            <v>0</v>
          </cell>
          <cell r="N141">
            <v>912413</v>
          </cell>
        </row>
        <row r="142">
          <cell r="A142">
            <v>54</v>
          </cell>
          <cell r="B142">
            <v>0</v>
          </cell>
          <cell r="C142" t="str">
            <v>54. 배전반 신설</v>
          </cell>
          <cell r="D142" t="str">
            <v xml:space="preserve"> VCB 7.2KV 400A</v>
          </cell>
          <cell r="E142" t="str">
            <v>조</v>
          </cell>
          <cell r="F142">
            <v>1</v>
          </cell>
          <cell r="G142">
            <v>0</v>
          </cell>
          <cell r="H142">
            <v>0</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G143">
            <v>0</v>
          </cell>
          <cell r="H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G144">
            <v>0</v>
          </cell>
          <cell r="H144" t="str">
            <v>관  급</v>
          </cell>
          <cell r="I144">
            <v>0</v>
          </cell>
          <cell r="J144">
            <v>0</v>
          </cell>
          <cell r="K144">
            <v>0</v>
          </cell>
          <cell r="L144">
            <v>0</v>
          </cell>
          <cell r="M144">
            <v>0</v>
          </cell>
        </row>
        <row r="145">
          <cell r="A145">
            <v>0</v>
          </cell>
          <cell r="B145">
            <v>0</v>
          </cell>
          <cell r="C145">
            <v>0</v>
          </cell>
          <cell r="D145">
            <v>0</v>
          </cell>
          <cell r="E145">
            <v>0</v>
          </cell>
          <cell r="F145">
            <v>0</v>
          </cell>
          <cell r="G145">
            <v>0</v>
          </cell>
          <cell r="H145">
            <v>0</v>
          </cell>
          <cell r="I145">
            <v>0</v>
          </cell>
          <cell r="J145">
            <v>0</v>
          </cell>
          <cell r="K145">
            <v>0</v>
          </cell>
          <cell r="L145">
            <v>0</v>
          </cell>
          <cell r="M145">
            <v>0</v>
          </cell>
          <cell r="N145">
            <v>0</v>
          </cell>
          <cell r="O145">
            <v>0</v>
          </cell>
        </row>
        <row r="146">
          <cell r="A146">
            <v>0</v>
          </cell>
          <cell r="B146">
            <v>0</v>
          </cell>
        </row>
        <row r="147">
          <cell r="A147">
            <v>0</v>
          </cell>
          <cell r="B147">
            <v>1002</v>
          </cell>
          <cell r="C147">
            <v>0</v>
          </cell>
          <cell r="D147">
            <v>0</v>
          </cell>
          <cell r="E147">
            <v>0</v>
          </cell>
          <cell r="F147">
            <v>0</v>
          </cell>
          <cell r="G147">
            <v>0</v>
          </cell>
          <cell r="H147">
            <v>0</v>
          </cell>
          <cell r="I147">
            <v>0</v>
          </cell>
          <cell r="J147">
            <v>0</v>
          </cell>
          <cell r="K147">
            <v>0</v>
          </cell>
          <cell r="L147">
            <v>0</v>
          </cell>
          <cell r="M147">
            <v>0</v>
          </cell>
          <cell r="N147">
            <v>0</v>
          </cell>
          <cell r="O147">
            <v>0</v>
          </cell>
        </row>
        <row r="148">
          <cell r="A148">
            <v>0</v>
          </cell>
          <cell r="B148">
            <v>58</v>
          </cell>
          <cell r="C148" t="str">
            <v>나) 노 무 비</v>
          </cell>
          <cell r="D148" t="str">
            <v>플랜트전공</v>
          </cell>
          <cell r="E148" t="str">
            <v>인</v>
          </cell>
          <cell r="F148">
            <v>4.3</v>
          </cell>
          <cell r="G148">
            <v>0</v>
          </cell>
          <cell r="H148">
            <v>0</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G149">
            <v>0</v>
          </cell>
          <cell r="H149">
            <v>0</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G150">
            <v>0</v>
          </cell>
          <cell r="H150">
            <v>0</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G151">
            <v>0</v>
          </cell>
          <cell r="H151">
            <v>0</v>
          </cell>
          <cell r="I151">
            <v>0</v>
          </cell>
          <cell r="J151">
            <v>0</v>
          </cell>
          <cell r="K151">
            <v>0</v>
          </cell>
          <cell r="L151">
            <v>0</v>
          </cell>
          <cell r="M151">
            <v>0</v>
          </cell>
          <cell r="N151">
            <v>0</v>
          </cell>
          <cell r="O151">
            <v>0</v>
          </cell>
        </row>
        <row r="152">
          <cell r="A152">
            <v>0</v>
          </cell>
          <cell r="B152">
            <v>58</v>
          </cell>
          <cell r="C152" t="str">
            <v>다) 공 구 손 료</v>
          </cell>
          <cell r="D152" t="str">
            <v>플랜트전공</v>
          </cell>
          <cell r="E152" t="str">
            <v>인</v>
          </cell>
          <cell r="F152">
            <v>0.12</v>
          </cell>
          <cell r="G152">
            <v>0</v>
          </cell>
          <cell r="H152">
            <v>0</v>
          </cell>
          <cell r="I152">
            <v>0</v>
          </cell>
          <cell r="J152">
            <v>0</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G153">
            <v>0</v>
          </cell>
          <cell r="H153">
            <v>0</v>
          </cell>
          <cell r="I153">
            <v>0</v>
          </cell>
          <cell r="J153">
            <v>0</v>
          </cell>
          <cell r="K153">
            <v>75140</v>
          </cell>
          <cell r="L153">
            <v>6011</v>
          </cell>
          <cell r="M153">
            <v>75140</v>
          </cell>
          <cell r="N153">
            <v>6011</v>
          </cell>
          <cell r="O153">
            <v>0</v>
          </cell>
        </row>
        <row r="154">
          <cell r="B154">
            <v>74</v>
          </cell>
          <cell r="C154">
            <v>0</v>
          </cell>
          <cell r="D154" t="str">
            <v>보 통 인 부</v>
          </cell>
          <cell r="E154" t="str">
            <v>인</v>
          </cell>
          <cell r="F154">
            <v>0.08</v>
          </cell>
          <cell r="G154">
            <v>0</v>
          </cell>
          <cell r="H154">
            <v>0</v>
          </cell>
          <cell r="I154">
            <v>0</v>
          </cell>
          <cell r="J154">
            <v>0</v>
          </cell>
          <cell r="K154">
            <v>40922</v>
          </cell>
          <cell r="L154">
            <v>3273</v>
          </cell>
          <cell r="M154">
            <v>40922</v>
          </cell>
          <cell r="N154">
            <v>3273</v>
          </cell>
        </row>
        <row r="158">
          <cell r="B158">
            <v>0</v>
          </cell>
          <cell r="C158">
            <v>0</v>
          </cell>
          <cell r="D158">
            <v>0</v>
          </cell>
          <cell r="E158">
            <v>0</v>
          </cell>
        </row>
        <row r="159">
          <cell r="B159">
            <v>0</v>
          </cell>
          <cell r="C159">
            <v>0</v>
          </cell>
          <cell r="D159">
            <v>0</v>
          </cell>
          <cell r="E159">
            <v>0</v>
          </cell>
        </row>
        <row r="164">
          <cell r="A164" t="str">
            <v>54S</v>
          </cell>
          <cell r="B164">
            <v>0</v>
          </cell>
          <cell r="C164" t="str">
            <v>합     계</v>
          </cell>
          <cell r="D164">
            <v>0</v>
          </cell>
          <cell r="E164">
            <v>0</v>
          </cell>
          <cell r="F164">
            <v>0</v>
          </cell>
          <cell r="G164">
            <v>0</v>
          </cell>
          <cell r="H164">
            <v>0</v>
          </cell>
          <cell r="I164">
            <v>0</v>
          </cell>
          <cell r="J164">
            <v>593155</v>
          </cell>
          <cell r="K164">
            <v>0</v>
          </cell>
          <cell r="L164">
            <v>16444</v>
          </cell>
          <cell r="M164">
            <v>0</v>
          </cell>
          <cell r="N164">
            <v>609599</v>
          </cell>
        </row>
        <row r="165">
          <cell r="A165">
            <v>55</v>
          </cell>
          <cell r="B165" t="str">
            <v>55. 배전반 신설</v>
          </cell>
          <cell r="C165" t="str">
            <v>55. 배전반 신설</v>
          </cell>
          <cell r="D165" t="str">
            <v xml:space="preserve"> DS,VCB 7.2KV 400A(2단)</v>
          </cell>
          <cell r="E165" t="str">
            <v>조</v>
          </cell>
          <cell r="F165">
            <v>1</v>
          </cell>
          <cell r="G165">
            <v>0</v>
          </cell>
          <cell r="H165">
            <v>0</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G166">
            <v>0</v>
          </cell>
          <cell r="H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G167">
            <v>0</v>
          </cell>
          <cell r="H167" t="str">
            <v>관  급</v>
          </cell>
          <cell r="I167">
            <v>0</v>
          </cell>
          <cell r="J167">
            <v>0</v>
          </cell>
          <cell r="K167">
            <v>0</v>
          </cell>
          <cell r="L167">
            <v>0</v>
          </cell>
          <cell r="M167">
            <v>0</v>
          </cell>
        </row>
        <row r="168">
          <cell r="A168">
            <v>0</v>
          </cell>
          <cell r="B168">
            <v>0</v>
          </cell>
          <cell r="C168">
            <v>0</v>
          </cell>
          <cell r="D168">
            <v>0</v>
          </cell>
          <cell r="E168">
            <v>0</v>
          </cell>
          <cell r="F168">
            <v>0</v>
          </cell>
          <cell r="G168">
            <v>0</v>
          </cell>
          <cell r="H168">
            <v>0</v>
          </cell>
          <cell r="I168">
            <v>0</v>
          </cell>
          <cell r="J168">
            <v>0</v>
          </cell>
          <cell r="K168">
            <v>0</v>
          </cell>
          <cell r="L168">
            <v>0</v>
          </cell>
          <cell r="M168">
            <v>0</v>
          </cell>
          <cell r="N168">
            <v>0</v>
          </cell>
          <cell r="O168">
            <v>0</v>
          </cell>
        </row>
        <row r="169">
          <cell r="B169" t="str">
            <v>53. 배전반 신설</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v>0</v>
          </cell>
          <cell r="B171">
            <v>58</v>
          </cell>
          <cell r="C171" t="str">
            <v>나) 노 무 비</v>
          </cell>
          <cell r="D171" t="str">
            <v>플랜트전공</v>
          </cell>
          <cell r="E171" t="str">
            <v>인</v>
          </cell>
          <cell r="F171">
            <v>4.3</v>
          </cell>
          <cell r="G171">
            <v>0</v>
          </cell>
          <cell r="H171">
            <v>0</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G172">
            <v>0</v>
          </cell>
          <cell r="H172">
            <v>0</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G173">
            <v>0</v>
          </cell>
          <cell r="H173">
            <v>0</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G174">
            <v>0</v>
          </cell>
          <cell r="H174">
            <v>0</v>
          </cell>
          <cell r="I174">
            <v>0</v>
          </cell>
          <cell r="J174">
            <v>0</v>
          </cell>
          <cell r="K174">
            <v>0</v>
          </cell>
          <cell r="L174">
            <v>0</v>
          </cell>
          <cell r="M174">
            <v>0</v>
          </cell>
          <cell r="N174">
            <v>0</v>
          </cell>
          <cell r="O174">
            <v>0</v>
          </cell>
        </row>
        <row r="175">
          <cell r="A175">
            <v>0</v>
          </cell>
          <cell r="B175">
            <v>58</v>
          </cell>
          <cell r="C175" t="str">
            <v>다) 공 구 손 료</v>
          </cell>
          <cell r="D175" t="str">
            <v>플랜트전공</v>
          </cell>
          <cell r="E175" t="str">
            <v>인</v>
          </cell>
          <cell r="F175">
            <v>0.12</v>
          </cell>
          <cell r="G175">
            <v>0</v>
          </cell>
          <cell r="H175">
            <v>0</v>
          </cell>
          <cell r="I175">
            <v>0</v>
          </cell>
          <cell r="J175">
            <v>0</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G176">
            <v>0</v>
          </cell>
          <cell r="H176">
            <v>0</v>
          </cell>
          <cell r="I176">
            <v>0</v>
          </cell>
          <cell r="J176">
            <v>0</v>
          </cell>
          <cell r="K176">
            <v>75140</v>
          </cell>
          <cell r="L176">
            <v>6011</v>
          </cell>
          <cell r="M176">
            <v>75140</v>
          </cell>
          <cell r="N176">
            <v>6011</v>
          </cell>
          <cell r="O176">
            <v>0</v>
          </cell>
        </row>
        <row r="177">
          <cell r="B177">
            <v>74</v>
          </cell>
          <cell r="C177">
            <v>0</v>
          </cell>
          <cell r="D177" t="str">
            <v>보 통 인 부</v>
          </cell>
          <cell r="E177" t="str">
            <v>인</v>
          </cell>
          <cell r="F177">
            <v>0.08</v>
          </cell>
          <cell r="G177">
            <v>0</v>
          </cell>
          <cell r="H177">
            <v>0</v>
          </cell>
          <cell r="I177">
            <v>0</v>
          </cell>
          <cell r="J177">
            <v>0</v>
          </cell>
          <cell r="K177">
            <v>40922</v>
          </cell>
          <cell r="L177">
            <v>3273</v>
          </cell>
          <cell r="M177">
            <v>40922</v>
          </cell>
          <cell r="N177">
            <v>3273</v>
          </cell>
        </row>
        <row r="181">
          <cell r="B181">
            <v>0</v>
          </cell>
          <cell r="C181">
            <v>0</v>
          </cell>
          <cell r="D181">
            <v>0</v>
          </cell>
          <cell r="E181">
            <v>0</v>
          </cell>
        </row>
        <row r="182">
          <cell r="B182">
            <v>0</v>
          </cell>
          <cell r="C182">
            <v>0</v>
          </cell>
          <cell r="D182">
            <v>0</v>
          </cell>
          <cell r="E182">
            <v>0</v>
          </cell>
        </row>
        <row r="187">
          <cell r="A187" t="str">
            <v>55S</v>
          </cell>
          <cell r="B187">
            <v>0</v>
          </cell>
          <cell r="C187" t="str">
            <v>합     계</v>
          </cell>
          <cell r="D187">
            <v>0</v>
          </cell>
          <cell r="E187">
            <v>0</v>
          </cell>
          <cell r="F187">
            <v>0</v>
          </cell>
          <cell r="G187">
            <v>0</v>
          </cell>
          <cell r="H187">
            <v>0</v>
          </cell>
          <cell r="I187">
            <v>0</v>
          </cell>
          <cell r="J187">
            <v>593155</v>
          </cell>
          <cell r="K187">
            <v>0</v>
          </cell>
          <cell r="L187">
            <v>16444</v>
          </cell>
          <cell r="M187">
            <v>0</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N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I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I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I199">
            <v>0</v>
          </cell>
          <cell r="J199">
            <v>0</v>
          </cell>
          <cell r="K199">
            <v>40922</v>
          </cell>
          <cell r="L199">
            <v>3273</v>
          </cell>
          <cell r="M199">
            <v>40922</v>
          </cell>
          <cell r="N199">
            <v>3273</v>
          </cell>
          <cell r="O199">
            <v>0</v>
          </cell>
        </row>
        <row r="210">
          <cell r="A210" t="str">
            <v>56S</v>
          </cell>
          <cell r="B210">
            <v>0</v>
          </cell>
          <cell r="C210" t="str">
            <v>합     계</v>
          </cell>
          <cell r="D210">
            <v>0</v>
          </cell>
          <cell r="E210">
            <v>0</v>
          </cell>
          <cell r="F210">
            <v>0</v>
          </cell>
          <cell r="G210">
            <v>0</v>
          </cell>
          <cell r="H210">
            <v>0</v>
          </cell>
          <cell r="I210">
            <v>0</v>
          </cell>
          <cell r="J210">
            <v>593155</v>
          </cell>
          <cell r="K210">
            <v>0</v>
          </cell>
          <cell r="L210">
            <v>16444</v>
          </cell>
          <cell r="M210">
            <v>0</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N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I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I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I222">
            <v>0</v>
          </cell>
          <cell r="J222">
            <v>0</v>
          </cell>
          <cell r="K222">
            <v>40922</v>
          </cell>
          <cell r="L222">
            <v>2864</v>
          </cell>
          <cell r="M222">
            <v>40922</v>
          </cell>
          <cell r="N222">
            <v>2864</v>
          </cell>
          <cell r="O222">
            <v>0</v>
          </cell>
        </row>
        <row r="233">
          <cell r="A233" t="str">
            <v>57S</v>
          </cell>
          <cell r="B233">
            <v>0</v>
          </cell>
          <cell r="C233" t="str">
            <v>합     계</v>
          </cell>
          <cell r="D233">
            <v>0</v>
          </cell>
          <cell r="E233">
            <v>0</v>
          </cell>
          <cell r="F233">
            <v>0</v>
          </cell>
          <cell r="G233">
            <v>0</v>
          </cell>
          <cell r="H233">
            <v>0</v>
          </cell>
          <cell r="I233">
            <v>0</v>
          </cell>
          <cell r="J233">
            <v>510930</v>
          </cell>
          <cell r="K233">
            <v>0</v>
          </cell>
          <cell r="L233">
            <v>14686</v>
          </cell>
          <cell r="M233">
            <v>0</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N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I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I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I245">
            <v>0</v>
          </cell>
          <cell r="J245">
            <v>0</v>
          </cell>
          <cell r="K245">
            <v>40922</v>
          </cell>
          <cell r="L245">
            <v>4092</v>
          </cell>
          <cell r="M245">
            <v>40922</v>
          </cell>
          <cell r="N245">
            <v>4092</v>
          </cell>
          <cell r="O245">
            <v>0</v>
          </cell>
        </row>
        <row r="256">
          <cell r="A256" t="str">
            <v>58S</v>
          </cell>
          <cell r="B256">
            <v>0</v>
          </cell>
          <cell r="C256" t="str">
            <v>합     계</v>
          </cell>
          <cell r="D256">
            <v>0</v>
          </cell>
          <cell r="E256">
            <v>0</v>
          </cell>
          <cell r="F256">
            <v>0</v>
          </cell>
          <cell r="G256">
            <v>0</v>
          </cell>
          <cell r="H256">
            <v>0</v>
          </cell>
          <cell r="I256">
            <v>0</v>
          </cell>
          <cell r="J256">
            <v>740035</v>
          </cell>
          <cell r="K256">
            <v>0</v>
          </cell>
          <cell r="L256">
            <v>21153</v>
          </cell>
          <cell r="M256">
            <v>0</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N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I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I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I268">
            <v>0</v>
          </cell>
          <cell r="J268">
            <v>0</v>
          </cell>
          <cell r="K268">
            <v>40922</v>
          </cell>
          <cell r="L268">
            <v>2864</v>
          </cell>
          <cell r="M268">
            <v>40922</v>
          </cell>
          <cell r="N268">
            <v>2864</v>
          </cell>
          <cell r="O268">
            <v>0</v>
          </cell>
        </row>
        <row r="279">
          <cell r="A279" t="str">
            <v>59S</v>
          </cell>
          <cell r="B279">
            <v>0</v>
          </cell>
          <cell r="C279" t="str">
            <v>합     계</v>
          </cell>
          <cell r="D279">
            <v>0</v>
          </cell>
          <cell r="E279">
            <v>0</v>
          </cell>
          <cell r="F279">
            <v>0</v>
          </cell>
          <cell r="G279">
            <v>0</v>
          </cell>
          <cell r="H279">
            <v>0</v>
          </cell>
          <cell r="I279">
            <v>0</v>
          </cell>
          <cell r="J279">
            <v>534470</v>
          </cell>
          <cell r="K279">
            <v>0</v>
          </cell>
          <cell r="L279">
            <v>14686</v>
          </cell>
          <cell r="M279">
            <v>0</v>
          </cell>
          <cell r="N279">
            <v>549156</v>
          </cell>
        </row>
        <row r="280">
          <cell r="A280">
            <v>60</v>
          </cell>
          <cell r="B280" t="e">
            <v>#REF!</v>
          </cell>
          <cell r="C280" t="str">
            <v>60. 배전반 신설</v>
          </cell>
          <cell r="D280" t="str">
            <v>6.6kV3상 30kVA</v>
          </cell>
          <cell r="E280" t="str">
            <v>조</v>
          </cell>
          <cell r="F280">
            <v>1</v>
          </cell>
          <cell r="G280">
            <v>0</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G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G282">
            <v>0</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G285">
            <v>0</v>
          </cell>
          <cell r="H285">
            <v>0</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I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I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I291">
            <v>0</v>
          </cell>
          <cell r="J291">
            <v>0</v>
          </cell>
          <cell r="K291">
            <v>40922</v>
          </cell>
          <cell r="L291">
            <v>2864</v>
          </cell>
          <cell r="M291">
            <v>40922</v>
          </cell>
          <cell r="N291">
            <v>2864</v>
          </cell>
          <cell r="O291">
            <v>0</v>
          </cell>
        </row>
        <row r="302">
          <cell r="A302" t="str">
            <v>60S</v>
          </cell>
          <cell r="B302">
            <v>0</v>
          </cell>
          <cell r="C302" t="str">
            <v>합     계</v>
          </cell>
          <cell r="D302">
            <v>0</v>
          </cell>
          <cell r="E302">
            <v>0</v>
          </cell>
          <cell r="F302">
            <v>0</v>
          </cell>
          <cell r="G302">
            <v>0</v>
          </cell>
          <cell r="H302">
            <v>0</v>
          </cell>
          <cell r="I302">
            <v>0</v>
          </cell>
          <cell r="J302">
            <v>534470</v>
          </cell>
          <cell r="K302">
            <v>0</v>
          </cell>
          <cell r="L302">
            <v>14686</v>
          </cell>
          <cell r="M302">
            <v>0</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G308">
            <v>0</v>
          </cell>
          <cell r="H308">
            <v>0</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G311">
            <v>0</v>
          </cell>
          <cell r="H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I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I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I314">
            <v>0</v>
          </cell>
          <cell r="J314">
            <v>0</v>
          </cell>
          <cell r="K314">
            <v>40922</v>
          </cell>
          <cell r="L314">
            <v>6547</v>
          </cell>
          <cell r="M314">
            <v>40922</v>
          </cell>
          <cell r="N314">
            <v>6547</v>
          </cell>
          <cell r="O314">
            <v>0</v>
          </cell>
        </row>
        <row r="325">
          <cell r="A325" t="str">
            <v>61S</v>
          </cell>
          <cell r="B325">
            <v>0</v>
          </cell>
          <cell r="C325" t="str">
            <v>합     계</v>
          </cell>
          <cell r="D325">
            <v>0</v>
          </cell>
          <cell r="E325">
            <v>0</v>
          </cell>
          <cell r="F325">
            <v>0</v>
          </cell>
          <cell r="G325">
            <v>0</v>
          </cell>
          <cell r="H325">
            <v>0</v>
          </cell>
          <cell r="I325">
            <v>0</v>
          </cell>
          <cell r="J325">
            <v>1103759</v>
          </cell>
          <cell r="K325">
            <v>0</v>
          </cell>
          <cell r="L325">
            <v>32292</v>
          </cell>
          <cell r="M325">
            <v>0</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N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I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I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I337">
            <v>0</v>
          </cell>
          <cell r="J337">
            <v>0</v>
          </cell>
          <cell r="K337">
            <v>40922</v>
          </cell>
          <cell r="L337">
            <v>4092</v>
          </cell>
          <cell r="M337">
            <v>40922</v>
          </cell>
          <cell r="N337">
            <v>4092</v>
          </cell>
          <cell r="O337">
            <v>0</v>
          </cell>
        </row>
        <row r="348">
          <cell r="A348" t="str">
            <v>62S</v>
          </cell>
          <cell r="B348">
            <v>0</v>
          </cell>
          <cell r="C348" t="str">
            <v>합     계</v>
          </cell>
          <cell r="D348">
            <v>0</v>
          </cell>
          <cell r="E348">
            <v>0</v>
          </cell>
          <cell r="F348">
            <v>0</v>
          </cell>
          <cell r="G348">
            <v>0</v>
          </cell>
          <cell r="H348">
            <v>0</v>
          </cell>
          <cell r="I348">
            <v>0</v>
          </cell>
          <cell r="J348">
            <v>698921</v>
          </cell>
          <cell r="K348">
            <v>0</v>
          </cell>
          <cell r="L348">
            <v>20556</v>
          </cell>
          <cell r="M348">
            <v>0</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N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I358">
            <v>0</v>
          </cell>
          <cell r="J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I359">
            <v>0</v>
          </cell>
          <cell r="J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I360">
            <v>0</v>
          </cell>
          <cell r="J360">
            <v>0</v>
          </cell>
          <cell r="K360">
            <v>40922</v>
          </cell>
          <cell r="L360">
            <v>4501</v>
          </cell>
          <cell r="M360">
            <v>40922</v>
          </cell>
          <cell r="N360">
            <v>4501</v>
          </cell>
          <cell r="O360">
            <v>0</v>
          </cell>
        </row>
        <row r="361">
          <cell r="I361">
            <v>0</v>
          </cell>
          <cell r="J361">
            <v>0</v>
          </cell>
          <cell r="K361">
            <v>0</v>
          </cell>
          <cell r="L361">
            <v>0</v>
          </cell>
          <cell r="M361">
            <v>0</v>
          </cell>
          <cell r="N361">
            <v>0</v>
          </cell>
        </row>
        <row r="362">
          <cell r="I362">
            <v>0</v>
          </cell>
          <cell r="J362">
            <v>0</v>
          </cell>
          <cell r="K362">
            <v>0</v>
          </cell>
          <cell r="L362">
            <v>0</v>
          </cell>
          <cell r="M362">
            <v>0</v>
          </cell>
          <cell r="N362">
            <v>0</v>
          </cell>
        </row>
        <row r="363">
          <cell r="N363">
            <v>0</v>
          </cell>
        </row>
        <row r="371">
          <cell r="A371" t="str">
            <v>63S</v>
          </cell>
          <cell r="B371">
            <v>0</v>
          </cell>
          <cell r="C371" t="str">
            <v>합     계</v>
          </cell>
          <cell r="D371">
            <v>0</v>
          </cell>
          <cell r="E371">
            <v>0</v>
          </cell>
          <cell r="F371">
            <v>0</v>
          </cell>
          <cell r="G371">
            <v>0</v>
          </cell>
          <cell r="H371">
            <v>0</v>
          </cell>
          <cell r="I371">
            <v>0</v>
          </cell>
          <cell r="J371">
            <v>781148</v>
          </cell>
          <cell r="K371">
            <v>0</v>
          </cell>
          <cell r="L371">
            <v>22909</v>
          </cell>
          <cell r="M371">
            <v>0</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G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G374">
            <v>0</v>
          </cell>
          <cell r="H374" t="str">
            <v>관  급</v>
          </cell>
          <cell r="I374">
            <v>0</v>
          </cell>
          <cell r="J374">
            <v>0</v>
          </cell>
          <cell r="K374">
            <v>0</v>
          </cell>
          <cell r="L374">
            <v>0</v>
          </cell>
          <cell r="M374">
            <v>0</v>
          </cell>
        </row>
        <row r="375">
          <cell r="C375">
            <v>0</v>
          </cell>
          <cell r="D375">
            <v>0</v>
          </cell>
          <cell r="E375">
            <v>0</v>
          </cell>
          <cell r="F375">
            <v>0</v>
          </cell>
          <cell r="G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G380">
            <v>0</v>
          </cell>
          <cell r="H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I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I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I383">
            <v>0</v>
          </cell>
          <cell r="J383">
            <v>0</v>
          </cell>
          <cell r="K383">
            <v>40922</v>
          </cell>
          <cell r="L383">
            <v>4501</v>
          </cell>
          <cell r="M383">
            <v>40922</v>
          </cell>
          <cell r="N383">
            <v>4501</v>
          </cell>
          <cell r="O383">
            <v>0</v>
          </cell>
        </row>
        <row r="394">
          <cell r="A394" t="str">
            <v>64S</v>
          </cell>
          <cell r="B394">
            <v>0</v>
          </cell>
          <cell r="C394" t="str">
            <v>합     계</v>
          </cell>
          <cell r="D394">
            <v>0</v>
          </cell>
          <cell r="E394">
            <v>0</v>
          </cell>
          <cell r="F394">
            <v>0</v>
          </cell>
          <cell r="G394">
            <v>0</v>
          </cell>
          <cell r="H394">
            <v>0</v>
          </cell>
          <cell r="I394">
            <v>0</v>
          </cell>
          <cell r="J394">
            <v>781148</v>
          </cell>
          <cell r="K394">
            <v>0</v>
          </cell>
          <cell r="L394">
            <v>22909</v>
          </cell>
          <cell r="M394">
            <v>0</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G396">
            <v>0</v>
          </cell>
          <cell r="H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G397">
            <v>0</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G403">
            <v>0</v>
          </cell>
          <cell r="H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I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I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I406">
            <v>0</v>
          </cell>
          <cell r="J406">
            <v>0</v>
          </cell>
          <cell r="K406">
            <v>40922</v>
          </cell>
          <cell r="L406">
            <v>4092</v>
          </cell>
          <cell r="M406">
            <v>40922</v>
          </cell>
          <cell r="N406">
            <v>4092</v>
          </cell>
          <cell r="O406">
            <v>0</v>
          </cell>
        </row>
        <row r="407">
          <cell r="B407">
            <v>0</v>
          </cell>
          <cell r="C407">
            <v>0</v>
          </cell>
          <cell r="D407">
            <v>0</v>
          </cell>
        </row>
        <row r="417">
          <cell r="A417" t="str">
            <v>65S</v>
          </cell>
          <cell r="B417">
            <v>0</v>
          </cell>
          <cell r="C417" t="str">
            <v>합     계</v>
          </cell>
          <cell r="D417">
            <v>0</v>
          </cell>
          <cell r="E417">
            <v>0</v>
          </cell>
          <cell r="F417">
            <v>0</v>
          </cell>
          <cell r="G417">
            <v>0</v>
          </cell>
          <cell r="H417">
            <v>0</v>
          </cell>
          <cell r="I417">
            <v>0</v>
          </cell>
          <cell r="J417">
            <v>740035</v>
          </cell>
          <cell r="K417">
            <v>0</v>
          </cell>
          <cell r="L417">
            <v>21153</v>
          </cell>
          <cell r="M417">
            <v>0</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N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I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I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I429">
            <v>0</v>
          </cell>
          <cell r="J429">
            <v>0</v>
          </cell>
          <cell r="K429">
            <v>40922</v>
          </cell>
          <cell r="L429">
            <v>5729</v>
          </cell>
          <cell r="M429">
            <v>40922</v>
          </cell>
          <cell r="N429">
            <v>5729</v>
          </cell>
          <cell r="O429">
            <v>0</v>
          </cell>
        </row>
        <row r="440">
          <cell r="A440" t="str">
            <v>66S</v>
          </cell>
          <cell r="B440">
            <v>0</v>
          </cell>
          <cell r="C440" t="str">
            <v>합     계</v>
          </cell>
          <cell r="D440">
            <v>0</v>
          </cell>
          <cell r="E440">
            <v>0</v>
          </cell>
          <cell r="F440">
            <v>0</v>
          </cell>
          <cell r="G440">
            <v>0</v>
          </cell>
          <cell r="H440">
            <v>0</v>
          </cell>
          <cell r="I440">
            <v>0</v>
          </cell>
          <cell r="J440">
            <v>969140</v>
          </cell>
          <cell r="K440">
            <v>0</v>
          </cell>
          <cell r="L440">
            <v>28778</v>
          </cell>
          <cell r="M440">
            <v>0</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N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I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I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I452">
            <v>0</v>
          </cell>
          <cell r="J452">
            <v>0</v>
          </cell>
          <cell r="K452">
            <v>40922</v>
          </cell>
          <cell r="L452">
            <v>4092</v>
          </cell>
          <cell r="M452">
            <v>40922</v>
          </cell>
          <cell r="N452">
            <v>4092</v>
          </cell>
          <cell r="O452">
            <v>0</v>
          </cell>
        </row>
        <row r="463">
          <cell r="A463" t="str">
            <v>67S</v>
          </cell>
          <cell r="B463">
            <v>0</v>
          </cell>
          <cell r="C463" t="str">
            <v>합     계</v>
          </cell>
          <cell r="D463">
            <v>0</v>
          </cell>
          <cell r="E463">
            <v>0</v>
          </cell>
          <cell r="F463">
            <v>0</v>
          </cell>
          <cell r="G463">
            <v>0</v>
          </cell>
          <cell r="H463">
            <v>0</v>
          </cell>
          <cell r="I463">
            <v>0</v>
          </cell>
          <cell r="J463">
            <v>740035</v>
          </cell>
          <cell r="K463">
            <v>0</v>
          </cell>
          <cell r="L463">
            <v>21153</v>
          </cell>
          <cell r="M463">
            <v>0</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N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I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I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I475">
            <v>0</v>
          </cell>
          <cell r="J475">
            <v>0</v>
          </cell>
          <cell r="K475">
            <v>40922</v>
          </cell>
          <cell r="L475">
            <v>5729</v>
          </cell>
          <cell r="M475">
            <v>40922</v>
          </cell>
          <cell r="N475">
            <v>5729</v>
          </cell>
          <cell r="O475">
            <v>0</v>
          </cell>
        </row>
        <row r="486">
          <cell r="A486" t="str">
            <v>68S</v>
          </cell>
          <cell r="B486">
            <v>0</v>
          </cell>
          <cell r="C486" t="str">
            <v>합     계</v>
          </cell>
          <cell r="D486">
            <v>0</v>
          </cell>
          <cell r="E486">
            <v>0</v>
          </cell>
          <cell r="F486">
            <v>0</v>
          </cell>
          <cell r="G486">
            <v>0</v>
          </cell>
          <cell r="H486">
            <v>0</v>
          </cell>
          <cell r="I486">
            <v>0</v>
          </cell>
          <cell r="J486">
            <v>969140</v>
          </cell>
          <cell r="K486">
            <v>0</v>
          </cell>
          <cell r="L486">
            <v>28778</v>
          </cell>
          <cell r="M486">
            <v>0</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N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G495">
            <v>0</v>
          </cell>
          <cell r="H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I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I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I498">
            <v>0</v>
          </cell>
          <cell r="J498">
            <v>0</v>
          </cell>
          <cell r="K498">
            <v>40922</v>
          </cell>
          <cell r="L498">
            <v>7775</v>
          </cell>
          <cell r="M498">
            <v>40922</v>
          </cell>
          <cell r="N498">
            <v>7775</v>
          </cell>
          <cell r="O498">
            <v>0</v>
          </cell>
        </row>
        <row r="509">
          <cell r="A509" t="str">
            <v>69S</v>
          </cell>
          <cell r="B509">
            <v>0</v>
          </cell>
          <cell r="C509" t="str">
            <v>합     계</v>
          </cell>
          <cell r="D509">
            <v>0</v>
          </cell>
          <cell r="E509">
            <v>0</v>
          </cell>
          <cell r="F509">
            <v>0</v>
          </cell>
          <cell r="G509">
            <v>0</v>
          </cell>
          <cell r="H509">
            <v>0</v>
          </cell>
          <cell r="I509">
            <v>0</v>
          </cell>
          <cell r="J509">
            <v>1285783</v>
          </cell>
          <cell r="K509">
            <v>0</v>
          </cell>
          <cell r="L509">
            <v>38161</v>
          </cell>
          <cell r="M509">
            <v>0</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N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I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I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I521">
            <v>0</v>
          </cell>
          <cell r="J521">
            <v>0</v>
          </cell>
          <cell r="K521">
            <v>40922</v>
          </cell>
          <cell r="L521">
            <v>2864</v>
          </cell>
          <cell r="M521">
            <v>40922</v>
          </cell>
          <cell r="N521">
            <v>2864</v>
          </cell>
          <cell r="O521">
            <v>0</v>
          </cell>
        </row>
        <row r="532">
          <cell r="A532" t="str">
            <v>70S</v>
          </cell>
          <cell r="B532">
            <v>0</v>
          </cell>
          <cell r="C532" t="str">
            <v>합     계</v>
          </cell>
          <cell r="D532">
            <v>0</v>
          </cell>
          <cell r="E532">
            <v>0</v>
          </cell>
          <cell r="F532">
            <v>0</v>
          </cell>
          <cell r="G532">
            <v>0</v>
          </cell>
          <cell r="H532">
            <v>0</v>
          </cell>
          <cell r="I532">
            <v>0</v>
          </cell>
          <cell r="J532">
            <v>440210</v>
          </cell>
          <cell r="K532">
            <v>0</v>
          </cell>
          <cell r="L532">
            <v>12432</v>
          </cell>
          <cell r="M532">
            <v>0</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N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G541">
            <v>0</v>
          </cell>
          <cell r="H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I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I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I544">
            <v>0</v>
          </cell>
          <cell r="J544">
            <v>0</v>
          </cell>
          <cell r="K544">
            <v>40922</v>
          </cell>
          <cell r="L544">
            <v>2864</v>
          </cell>
          <cell r="M544">
            <v>40922</v>
          </cell>
          <cell r="N544">
            <v>2864</v>
          </cell>
          <cell r="O544">
            <v>0</v>
          </cell>
        </row>
        <row r="555">
          <cell r="A555" t="str">
            <v>71S</v>
          </cell>
          <cell r="B555">
            <v>0</v>
          </cell>
          <cell r="C555" t="str">
            <v>합     계</v>
          </cell>
          <cell r="D555">
            <v>0</v>
          </cell>
          <cell r="E555">
            <v>0</v>
          </cell>
          <cell r="F555">
            <v>0</v>
          </cell>
          <cell r="G555">
            <v>0</v>
          </cell>
          <cell r="H555">
            <v>0</v>
          </cell>
          <cell r="I555">
            <v>0</v>
          </cell>
          <cell r="J555">
            <v>440210</v>
          </cell>
          <cell r="K555">
            <v>0</v>
          </cell>
          <cell r="L555">
            <v>12432</v>
          </cell>
          <cell r="M555">
            <v>0</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N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I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I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I567">
            <v>0</v>
          </cell>
          <cell r="J567">
            <v>0</v>
          </cell>
          <cell r="K567">
            <v>40922</v>
          </cell>
          <cell r="L567">
            <v>2864</v>
          </cell>
          <cell r="M567">
            <v>40922</v>
          </cell>
          <cell r="N567">
            <v>2864</v>
          </cell>
          <cell r="O567">
            <v>0</v>
          </cell>
        </row>
        <row r="578">
          <cell r="A578" t="str">
            <v>72S</v>
          </cell>
          <cell r="B578">
            <v>0</v>
          </cell>
          <cell r="C578" t="str">
            <v>합     계</v>
          </cell>
          <cell r="D578">
            <v>0</v>
          </cell>
          <cell r="E578">
            <v>0</v>
          </cell>
          <cell r="F578">
            <v>0</v>
          </cell>
          <cell r="G578">
            <v>0</v>
          </cell>
          <cell r="H578">
            <v>0</v>
          </cell>
          <cell r="I578">
            <v>0</v>
          </cell>
          <cell r="J578">
            <v>440210</v>
          </cell>
          <cell r="K578">
            <v>0</v>
          </cell>
          <cell r="L578">
            <v>2864</v>
          </cell>
          <cell r="M578">
            <v>0</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N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I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I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I590">
            <v>0</v>
          </cell>
          <cell r="J590">
            <v>0</v>
          </cell>
          <cell r="K590">
            <v>40922</v>
          </cell>
          <cell r="L590">
            <v>2864</v>
          </cell>
          <cell r="M590">
            <v>40922</v>
          </cell>
          <cell r="N590">
            <v>2864</v>
          </cell>
          <cell r="O590">
            <v>0</v>
          </cell>
        </row>
        <row r="601">
          <cell r="A601" t="str">
            <v>73S</v>
          </cell>
          <cell r="B601">
            <v>0</v>
          </cell>
          <cell r="C601" t="str">
            <v>합     계</v>
          </cell>
          <cell r="D601">
            <v>0</v>
          </cell>
          <cell r="E601">
            <v>0</v>
          </cell>
          <cell r="F601">
            <v>0</v>
          </cell>
          <cell r="G601">
            <v>0</v>
          </cell>
          <cell r="H601">
            <v>0</v>
          </cell>
          <cell r="I601">
            <v>0</v>
          </cell>
          <cell r="J601">
            <v>440210</v>
          </cell>
          <cell r="K601">
            <v>0</v>
          </cell>
          <cell r="L601">
            <v>2864</v>
          </cell>
          <cell r="M601">
            <v>0</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N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I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I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I613">
            <v>0</v>
          </cell>
          <cell r="J613">
            <v>0</v>
          </cell>
          <cell r="K613">
            <v>40922</v>
          </cell>
          <cell r="L613">
            <v>818</v>
          </cell>
          <cell r="M613">
            <v>40922</v>
          </cell>
          <cell r="N613">
            <v>818</v>
          </cell>
          <cell r="O613">
            <v>0</v>
          </cell>
        </row>
        <row r="624">
          <cell r="A624" t="str">
            <v>74S</v>
          </cell>
          <cell r="B624">
            <v>0</v>
          </cell>
          <cell r="C624" t="str">
            <v>합     계</v>
          </cell>
          <cell r="D624">
            <v>0</v>
          </cell>
          <cell r="E624">
            <v>0</v>
          </cell>
          <cell r="F624">
            <v>0</v>
          </cell>
          <cell r="G624">
            <v>0</v>
          </cell>
          <cell r="H624">
            <v>0</v>
          </cell>
          <cell r="I624">
            <v>0</v>
          </cell>
          <cell r="J624">
            <v>155068</v>
          </cell>
          <cell r="K624">
            <v>0</v>
          </cell>
          <cell r="L624">
            <v>4110</v>
          </cell>
          <cell r="M624">
            <v>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N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I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I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I636">
            <v>0</v>
          </cell>
          <cell r="J636">
            <v>0</v>
          </cell>
          <cell r="K636">
            <v>40922</v>
          </cell>
          <cell r="L636">
            <v>818</v>
          </cell>
          <cell r="M636">
            <v>40922</v>
          </cell>
          <cell r="N636">
            <v>818</v>
          </cell>
          <cell r="O636">
            <v>0</v>
          </cell>
        </row>
        <row r="647">
          <cell r="A647" t="str">
            <v>75S</v>
          </cell>
          <cell r="B647">
            <v>0</v>
          </cell>
          <cell r="C647" t="str">
            <v>합     계</v>
          </cell>
          <cell r="D647">
            <v>0</v>
          </cell>
          <cell r="E647">
            <v>0</v>
          </cell>
          <cell r="F647">
            <v>0</v>
          </cell>
          <cell r="G647">
            <v>0</v>
          </cell>
          <cell r="H647">
            <v>0</v>
          </cell>
          <cell r="I647">
            <v>0</v>
          </cell>
          <cell r="J647">
            <v>106638</v>
          </cell>
          <cell r="K647">
            <v>0</v>
          </cell>
          <cell r="L647">
            <v>2320</v>
          </cell>
          <cell r="M647">
            <v>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N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I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I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I659">
            <v>0</v>
          </cell>
          <cell r="J659">
            <v>0</v>
          </cell>
          <cell r="K659">
            <v>40922</v>
          </cell>
          <cell r="L659">
            <v>818</v>
          </cell>
          <cell r="M659">
            <v>40922</v>
          </cell>
          <cell r="N659">
            <v>818</v>
          </cell>
          <cell r="O659">
            <v>0</v>
          </cell>
        </row>
        <row r="670">
          <cell r="A670" t="str">
            <v>76S</v>
          </cell>
          <cell r="B670">
            <v>0</v>
          </cell>
          <cell r="C670" t="str">
            <v>합     계</v>
          </cell>
          <cell r="D670">
            <v>0</v>
          </cell>
          <cell r="E670">
            <v>0</v>
          </cell>
          <cell r="F670">
            <v>0</v>
          </cell>
          <cell r="G670">
            <v>0</v>
          </cell>
          <cell r="H670">
            <v>0</v>
          </cell>
          <cell r="I670">
            <v>0</v>
          </cell>
          <cell r="J670">
            <v>132061</v>
          </cell>
          <cell r="K670">
            <v>0</v>
          </cell>
          <cell r="L670">
            <v>3359</v>
          </cell>
          <cell r="M670">
            <v>0</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N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I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I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I682">
            <v>0</v>
          </cell>
          <cell r="J682">
            <v>0</v>
          </cell>
          <cell r="K682">
            <v>40922</v>
          </cell>
          <cell r="L682">
            <v>818</v>
          </cell>
          <cell r="M682">
            <v>40922</v>
          </cell>
          <cell r="N682">
            <v>818</v>
          </cell>
          <cell r="O682">
            <v>0</v>
          </cell>
        </row>
        <row r="693">
          <cell r="A693" t="str">
            <v>77S</v>
          </cell>
          <cell r="B693">
            <v>0</v>
          </cell>
          <cell r="C693" t="str">
            <v>합     계</v>
          </cell>
          <cell r="D693">
            <v>0</v>
          </cell>
          <cell r="E693">
            <v>0</v>
          </cell>
          <cell r="F693">
            <v>0</v>
          </cell>
          <cell r="G693">
            <v>0</v>
          </cell>
          <cell r="H693">
            <v>0</v>
          </cell>
          <cell r="I693">
            <v>0</v>
          </cell>
          <cell r="J693">
            <v>167401</v>
          </cell>
          <cell r="K693">
            <v>0</v>
          </cell>
          <cell r="L693">
            <v>4110</v>
          </cell>
          <cell r="M693">
            <v>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N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N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I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I704">
            <v>0</v>
          </cell>
          <cell r="J704">
            <v>0</v>
          </cell>
          <cell r="K704">
            <v>55970</v>
          </cell>
          <cell r="L704">
            <v>2238</v>
          </cell>
          <cell r="M704">
            <v>55970</v>
          </cell>
          <cell r="N704">
            <v>2238</v>
          </cell>
          <cell r="O704">
            <v>0</v>
          </cell>
        </row>
        <row r="716">
          <cell r="A716" t="str">
            <v>83S</v>
          </cell>
          <cell r="B716">
            <v>0</v>
          </cell>
          <cell r="C716" t="str">
            <v>합     계</v>
          </cell>
          <cell r="D716">
            <v>0</v>
          </cell>
          <cell r="E716">
            <v>0</v>
          </cell>
          <cell r="F716">
            <v>0</v>
          </cell>
          <cell r="G716">
            <v>0</v>
          </cell>
          <cell r="H716">
            <v>0</v>
          </cell>
          <cell r="I716">
            <v>0</v>
          </cell>
          <cell r="J716">
            <v>319315</v>
          </cell>
          <cell r="K716">
            <v>0</v>
          </cell>
          <cell r="L716">
            <v>8514</v>
          </cell>
          <cell r="M716">
            <v>0</v>
          </cell>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EHV-1"/>
      <sheetName val="EHV-1 (2)"/>
      <sheetName val="EHV-2"/>
      <sheetName val="EHV-2 (2)"/>
      <sheetName val="EHV-3"/>
      <sheetName val="EHV-3 (2)"/>
      <sheetName val="EHV-4"/>
      <sheetName val="EHV-4 (2)"/>
      <sheetName val="EHV-5"/>
      <sheetName val="EHV-5 (2)"/>
      <sheetName val="EHV-6"/>
      <sheetName val="EHV-6 (2)"/>
      <sheetName val="EHV-7"/>
      <sheetName val="EHV-7 (2)"/>
      <sheetName val="EHV-8"/>
      <sheetName val="EHV-8 (2)"/>
      <sheetName val="TR-1"/>
      <sheetName val="TR-1 (2)"/>
      <sheetName val="TR-2"/>
      <sheetName val="TR-2 (2)"/>
      <sheetName val="TR-3"/>
      <sheetName val="TR-3 (2)"/>
      <sheetName val="HV-M1"/>
      <sheetName val="HV-M1 (2)"/>
      <sheetName val="HV-M2"/>
      <sheetName val="HV-M2 (2)"/>
      <sheetName val="HV-M3"/>
      <sheetName val="HV-M3 (2)"/>
      <sheetName val="HV-M4"/>
      <sheetName val="HV-M4 (2)"/>
      <sheetName val="HV-1"/>
      <sheetName val="HV-1 (2)"/>
      <sheetName val="HV-2"/>
      <sheetName val="HV-2 (2)"/>
      <sheetName val="HV-3"/>
      <sheetName val="HV-3 (2)"/>
      <sheetName val="HV-4"/>
      <sheetName val="HV-4 (2)"/>
      <sheetName val="HV-5"/>
      <sheetName val="HV-5 (2)"/>
      <sheetName val="HV-6"/>
      <sheetName val="HV-6 (2)"/>
      <sheetName val="HV-C1,C2"/>
      <sheetName val="HV-C1,C2 (2)"/>
      <sheetName val="HV-C3,C4"/>
      <sheetName val="HV-C3,C4 (2)"/>
      <sheetName val="HV-C5,C6"/>
      <sheetName val="HV-C5,C6 (2)"/>
      <sheetName val="HV-TR"/>
      <sheetName val="HV-TR (2)"/>
      <sheetName val="LV-1"/>
      <sheetName val="LV-1 (2)"/>
      <sheetName val="REC-1"/>
      <sheetName val="REC-1 (2)"/>
      <sheetName val="BAT-1"/>
      <sheetName val="BAT-1 (2)"/>
      <sheetName val="MCC-1"/>
      <sheetName val="MCC-1 (2)"/>
      <sheetName val="LCP-205"/>
      <sheetName val="LCP-205 (2)"/>
      <sheetName val="운반및설치비"/>
      <sheetName val="운반및설치비 (2)"/>
      <sheetName val="예비품"/>
      <sheetName val="단가대비"/>
      <sheetName val="변압기 및 발전기 용량"/>
      <sheetName val="DATA"/>
      <sheetName val="데이타"/>
      <sheetName val="인건비 "/>
      <sheetName val="견적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row r="220">
          <cell r="C220" t="str">
            <v>건축목공</v>
          </cell>
          <cell r="D220" t="str">
            <v>인</v>
          </cell>
          <cell r="F220">
            <v>86872</v>
          </cell>
        </row>
        <row r="221">
          <cell r="C221" t="str">
            <v>형틀목공</v>
          </cell>
          <cell r="D221" t="str">
            <v>인</v>
          </cell>
          <cell r="F221">
            <v>91573</v>
          </cell>
        </row>
        <row r="222">
          <cell r="C222" t="str">
            <v>철공</v>
          </cell>
          <cell r="D222" t="str">
            <v>인</v>
          </cell>
          <cell r="F222">
            <v>85754</v>
          </cell>
        </row>
        <row r="223">
          <cell r="C223" t="str">
            <v>철근공</v>
          </cell>
          <cell r="D223" t="str">
            <v>인</v>
          </cell>
          <cell r="F223">
            <v>93853</v>
          </cell>
        </row>
        <row r="224">
          <cell r="C224" t="str">
            <v>비계공</v>
          </cell>
          <cell r="D224" t="str">
            <v>인</v>
          </cell>
          <cell r="F224">
            <v>93650</v>
          </cell>
        </row>
        <row r="225">
          <cell r="C225" t="str">
            <v>미장공</v>
          </cell>
          <cell r="D225" t="str">
            <v>인</v>
          </cell>
          <cell r="F225">
            <v>89051</v>
          </cell>
        </row>
        <row r="226">
          <cell r="C226" t="str">
            <v>방수공</v>
          </cell>
          <cell r="D226" t="str">
            <v>인</v>
          </cell>
          <cell r="F226">
            <v>69668</v>
          </cell>
        </row>
        <row r="227">
          <cell r="C227" t="str">
            <v>콘크리트공</v>
          </cell>
          <cell r="D227" t="str">
            <v>인</v>
          </cell>
          <cell r="F227">
            <v>90048</v>
          </cell>
        </row>
        <row r="228">
          <cell r="C228" t="str">
            <v>도장공</v>
          </cell>
          <cell r="D228" t="str">
            <v>인</v>
          </cell>
          <cell r="F228">
            <v>79956</v>
          </cell>
        </row>
        <row r="229">
          <cell r="C229" t="str">
            <v>플랜트기계설치공</v>
          </cell>
          <cell r="D229" t="str">
            <v>인</v>
          </cell>
          <cell r="F229">
            <v>84725</v>
          </cell>
        </row>
        <row r="230">
          <cell r="C230" t="str">
            <v>송전전공</v>
          </cell>
          <cell r="D230" t="str">
            <v>인</v>
          </cell>
          <cell r="F230">
            <v>253222</v>
          </cell>
        </row>
        <row r="231">
          <cell r="C231" t="str">
            <v>송전활선전공</v>
          </cell>
          <cell r="D231" t="str">
            <v>인</v>
          </cell>
          <cell r="F231">
            <v>284000</v>
          </cell>
        </row>
        <row r="232">
          <cell r="C232" t="str">
            <v>배전전공</v>
          </cell>
          <cell r="D232" t="str">
            <v>인</v>
          </cell>
          <cell r="F232">
            <v>171178</v>
          </cell>
        </row>
        <row r="233">
          <cell r="C233" t="str">
            <v>배전활선전공</v>
          </cell>
          <cell r="D233" t="str">
            <v>인</v>
          </cell>
          <cell r="F233">
            <v>247705</v>
          </cell>
        </row>
        <row r="234">
          <cell r="C234" t="str">
            <v>플랜트전공</v>
          </cell>
          <cell r="D234" t="str">
            <v>인</v>
          </cell>
          <cell r="F234">
            <v>77517</v>
          </cell>
        </row>
        <row r="235">
          <cell r="C235" t="str">
            <v>내선전공</v>
          </cell>
          <cell r="D235" t="str">
            <v>인</v>
          </cell>
          <cell r="F235">
            <v>72268</v>
          </cell>
        </row>
        <row r="236">
          <cell r="C236" t="str">
            <v>특고압케이블전공</v>
          </cell>
          <cell r="D236" t="str">
            <v>인</v>
          </cell>
          <cell r="F236">
            <v>134962</v>
          </cell>
        </row>
        <row r="237">
          <cell r="C237" t="str">
            <v>고압케이블전공</v>
          </cell>
          <cell r="D237" t="str">
            <v>인</v>
          </cell>
          <cell r="F237">
            <v>99875</v>
          </cell>
        </row>
        <row r="238">
          <cell r="C238" t="str">
            <v>저압케이블전공</v>
          </cell>
          <cell r="D238" t="str">
            <v>인</v>
          </cell>
          <cell r="F238">
            <v>79938</v>
          </cell>
        </row>
        <row r="239">
          <cell r="C239" t="str">
            <v>계장공</v>
          </cell>
          <cell r="D239" t="str">
            <v>인</v>
          </cell>
          <cell r="F239">
            <v>79270</v>
          </cell>
        </row>
        <row r="240">
          <cell r="C240" t="str">
            <v>통신외선공</v>
          </cell>
          <cell r="D240" t="str">
            <v>인</v>
          </cell>
          <cell r="F240">
            <v>111743</v>
          </cell>
        </row>
        <row r="241">
          <cell r="C241" t="str">
            <v>통신설비공</v>
          </cell>
          <cell r="D241" t="str">
            <v>인</v>
          </cell>
          <cell r="F241">
            <v>89760</v>
          </cell>
        </row>
        <row r="242">
          <cell r="C242" t="str">
            <v>통신내선공</v>
          </cell>
          <cell r="D242" t="str">
            <v>인</v>
          </cell>
          <cell r="F242">
            <v>75957</v>
          </cell>
        </row>
        <row r="243">
          <cell r="C243" t="str">
            <v>통신케이블공</v>
          </cell>
          <cell r="D243" t="str">
            <v>인</v>
          </cell>
          <cell r="F243">
            <v>114666</v>
          </cell>
        </row>
        <row r="244">
          <cell r="C244" t="str">
            <v>무선안테나공</v>
          </cell>
          <cell r="D244" t="str">
            <v>인</v>
          </cell>
          <cell r="F244">
            <v>100371</v>
          </cell>
        </row>
        <row r="245">
          <cell r="C245" t="str">
            <v>작업반장</v>
          </cell>
          <cell r="D245" t="str">
            <v>인</v>
          </cell>
          <cell r="F245">
            <v>69109</v>
          </cell>
        </row>
        <row r="246">
          <cell r="C246" t="str">
            <v>목도</v>
          </cell>
          <cell r="D246" t="str">
            <v>인</v>
          </cell>
          <cell r="F246">
            <v>77076</v>
          </cell>
        </row>
        <row r="247">
          <cell r="C247" t="str">
            <v>특별인부</v>
          </cell>
          <cell r="D247" t="str">
            <v>인</v>
          </cell>
          <cell r="F247">
            <v>65734</v>
          </cell>
        </row>
        <row r="248">
          <cell r="C248" t="str">
            <v>보통인부</v>
          </cell>
          <cell r="D248" t="str">
            <v>인</v>
          </cell>
          <cell r="F248">
            <v>50683</v>
          </cell>
        </row>
        <row r="249">
          <cell r="C249" t="str">
            <v>건설기계운전기사</v>
          </cell>
          <cell r="D249" t="str">
            <v>인</v>
          </cell>
          <cell r="F249">
            <v>81246</v>
          </cell>
        </row>
        <row r="250">
          <cell r="C250" t="str">
            <v>건설기계조장</v>
          </cell>
          <cell r="D250" t="str">
            <v>인</v>
          </cell>
          <cell r="F250">
            <v>87216</v>
          </cell>
        </row>
        <row r="251">
          <cell r="C251" t="str">
            <v>운전사(운반차)</v>
          </cell>
          <cell r="D251" t="str">
            <v>인</v>
          </cell>
          <cell r="F251">
            <v>61857</v>
          </cell>
        </row>
        <row r="252">
          <cell r="C252" t="str">
            <v>운전사(기계)</v>
          </cell>
          <cell r="D252" t="str">
            <v>인</v>
          </cell>
          <cell r="F252">
            <v>59707</v>
          </cell>
        </row>
        <row r="253">
          <cell r="C253" t="str">
            <v>건설기계운전조수</v>
          </cell>
          <cell r="D253" t="str">
            <v>인</v>
          </cell>
          <cell r="F253">
            <v>53719</v>
          </cell>
        </row>
        <row r="254">
          <cell r="C254" t="str">
            <v>용접공(일반)</v>
          </cell>
          <cell r="D254" t="str">
            <v>인</v>
          </cell>
          <cell r="F254">
            <v>79947</v>
          </cell>
        </row>
        <row r="255">
          <cell r="C255" t="str">
            <v>통신관련기사</v>
          </cell>
          <cell r="D255" t="str">
            <v>인</v>
          </cell>
          <cell r="F255">
            <v>110211</v>
          </cell>
        </row>
        <row r="256">
          <cell r="C256" t="str">
            <v>통신관련산업기사</v>
          </cell>
          <cell r="D256" t="str">
            <v>인</v>
          </cell>
          <cell r="F256">
            <v>101160</v>
          </cell>
        </row>
        <row r="257">
          <cell r="C257" t="str">
            <v>통신관련기능사</v>
          </cell>
          <cell r="D257" t="str">
            <v>인</v>
          </cell>
          <cell r="F257">
            <v>87246</v>
          </cell>
        </row>
        <row r="258">
          <cell r="C258" t="str">
            <v>전기공사기사</v>
          </cell>
          <cell r="D258" t="str">
            <v>인</v>
          </cell>
          <cell r="F258">
            <v>79564</v>
          </cell>
        </row>
        <row r="259">
          <cell r="C259" t="str">
            <v>전기공사산업기사</v>
          </cell>
          <cell r="D259" t="str">
            <v>인</v>
          </cell>
          <cell r="F259">
            <v>73543</v>
          </cell>
        </row>
        <row r="260">
          <cell r="C260" t="str">
            <v>변전전공</v>
          </cell>
          <cell r="D260" t="str">
            <v>인</v>
          </cell>
          <cell r="F260">
            <v>105151</v>
          </cell>
        </row>
        <row r="261">
          <cell r="C261" t="str">
            <v>강전기계조립공</v>
          </cell>
          <cell r="D261" t="str">
            <v>인</v>
          </cell>
          <cell r="F261">
            <v>34299</v>
          </cell>
        </row>
        <row r="262">
          <cell r="C262" t="str">
            <v>약전기계조립공</v>
          </cell>
          <cell r="D262" t="str">
            <v>인</v>
          </cell>
          <cell r="F262">
            <v>33390</v>
          </cell>
        </row>
        <row r="263">
          <cell r="C263" t="str">
            <v>배선공</v>
          </cell>
          <cell r="D263" t="str">
            <v>인</v>
          </cell>
          <cell r="F263">
            <v>34975</v>
          </cell>
        </row>
        <row r="264">
          <cell r="C264" t="str">
            <v>부품조립공</v>
          </cell>
          <cell r="D264" t="str">
            <v>인</v>
          </cell>
          <cell r="F264">
            <v>29373</v>
          </cell>
        </row>
        <row r="265">
          <cell r="C265" t="str">
            <v>보통인부(제조)</v>
          </cell>
          <cell r="D265" t="str">
            <v>인</v>
          </cell>
          <cell r="F265">
            <v>27716</v>
          </cell>
        </row>
        <row r="266">
          <cell r="C266" t="str">
            <v>컴퓨터 H/W기사</v>
          </cell>
          <cell r="D266" t="str">
            <v>인</v>
          </cell>
          <cell r="F266">
            <v>47634</v>
          </cell>
        </row>
        <row r="267">
          <cell r="C267" t="str">
            <v>컴퓨터 S/W기사</v>
          </cell>
          <cell r="D267" t="str">
            <v>인</v>
          </cell>
          <cell r="F267">
            <v>53697</v>
          </cell>
        </row>
        <row r="268">
          <cell r="C268" t="str">
            <v>사무보조원</v>
          </cell>
          <cell r="D268" t="str">
            <v>인</v>
          </cell>
          <cell r="F268">
            <v>28900</v>
          </cell>
        </row>
      </sheetData>
      <sheetData sheetId="65" refreshError="1"/>
      <sheetData sheetId="66" refreshError="1"/>
      <sheetData sheetId="67" refreshError="1"/>
      <sheetData sheetId="68" refreshError="1"/>
      <sheetData sheetId="69"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제월간선"/>
      <sheetName val="Sheet1"/>
      <sheetName val="Sheet2"/>
      <sheetName val="Sheet3"/>
      <sheetName val="단가산출"/>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5"/>
      <sheetName val="Sheet1"/>
      <sheetName val="Sheet4"/>
      <sheetName val="단가산출목록표"/>
      <sheetName val="일위목록"/>
    </sheetNames>
    <sheetDataSet>
      <sheetData sheetId="0" refreshError="1"/>
      <sheetData sheetId="1" refreshError="1"/>
      <sheetData sheetId="2" refreshError="1"/>
      <sheetData sheetId="3" refreshError="1"/>
      <sheetData sheetId="4"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ES원가"/>
      <sheetName val="적용대가"/>
      <sheetName val="내역"/>
      <sheetName val="일위목록"/>
      <sheetName val="단가산출목록표"/>
      <sheetName val="일위대가표"/>
      <sheetName val="노임단가"/>
      <sheetName val="물가시세표"/>
      <sheetName val="중기사용료"/>
      <sheetName val="단가산출서"/>
      <sheetName val="중기"/>
      <sheetName val="코드일람표"/>
      <sheetName val="단가"/>
      <sheetName val="단가일람"/>
      <sheetName val="단가일람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Y-WORK"/>
      <sheetName val="DATE"/>
      <sheetName val="노무비"/>
      <sheetName val="단가대비"/>
      <sheetName val="단가(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G4">
            <v>56</v>
          </cell>
        </row>
        <row r="5">
          <cell r="A5" t="str">
            <v>경유</v>
          </cell>
          <cell r="B5" t="str">
            <v>경유</v>
          </cell>
          <cell r="D5">
            <v>1</v>
          </cell>
          <cell r="E5" t="str">
            <v>ℓ</v>
          </cell>
          <cell r="G5">
            <v>443</v>
          </cell>
        </row>
        <row r="6">
          <cell r="A6" t="str">
            <v>공청용안테나(SUS)UHF용</v>
          </cell>
          <cell r="B6" t="str">
            <v>공청용안테나(SUS)</v>
          </cell>
          <cell r="C6" t="str">
            <v>UHF용</v>
          </cell>
          <cell r="D6">
            <v>1</v>
          </cell>
          <cell r="E6" t="str">
            <v>조</v>
          </cell>
          <cell r="G6">
            <v>140000</v>
          </cell>
        </row>
        <row r="7">
          <cell r="A7" t="str">
            <v>공청용안테나(SUS)VHF HIGH용</v>
          </cell>
          <cell r="B7" t="str">
            <v>공청용안테나(SUS)</v>
          </cell>
          <cell r="C7" t="str">
            <v>VHF HIGH용</v>
          </cell>
          <cell r="D7">
            <v>1</v>
          </cell>
          <cell r="E7" t="str">
            <v>조</v>
          </cell>
          <cell r="G7">
            <v>150000</v>
          </cell>
        </row>
        <row r="8">
          <cell r="A8" t="str">
            <v>공청용안테나(SUS)VHF LOW용</v>
          </cell>
          <cell r="B8" t="str">
            <v>공청용안테나(SUS)</v>
          </cell>
          <cell r="C8" t="str">
            <v>VHF LOW용</v>
          </cell>
          <cell r="D8">
            <v>1</v>
          </cell>
          <cell r="E8" t="str">
            <v>조</v>
          </cell>
          <cell r="G8">
            <v>160000</v>
          </cell>
        </row>
        <row r="9">
          <cell r="A9" t="str">
            <v>광 케이블4C</v>
          </cell>
          <cell r="B9" t="str">
            <v>광 케이블</v>
          </cell>
          <cell r="C9" t="str">
            <v>4C</v>
          </cell>
          <cell r="D9">
            <v>1</v>
          </cell>
          <cell r="E9" t="str">
            <v>M</v>
          </cell>
          <cell r="G9">
            <v>8100</v>
          </cell>
        </row>
        <row r="10">
          <cell r="A10" t="str">
            <v>국사1020 X 1330 X 2350</v>
          </cell>
          <cell r="B10" t="str">
            <v>국사</v>
          </cell>
          <cell r="C10" t="str">
            <v>1020 X 1330 X 2350</v>
          </cell>
          <cell r="D10">
            <v>1</v>
          </cell>
          <cell r="E10" t="str">
            <v>M</v>
          </cell>
          <cell r="G10">
            <v>1800000</v>
          </cell>
        </row>
        <row r="11">
          <cell r="A11" t="str">
            <v>나동연선38㎟</v>
          </cell>
          <cell r="B11" t="str">
            <v>나동연선</v>
          </cell>
          <cell r="C11" t="str">
            <v>38㎟</v>
          </cell>
          <cell r="D11">
            <v>1</v>
          </cell>
          <cell r="E11" t="str">
            <v>M</v>
          </cell>
          <cell r="G11">
            <v>1441</v>
          </cell>
        </row>
        <row r="12">
          <cell r="A12" t="str">
            <v>노말밴드PVC 28C</v>
          </cell>
          <cell r="B12" t="str">
            <v>노말밴드</v>
          </cell>
          <cell r="C12" t="str">
            <v>PVC 28C</v>
          </cell>
          <cell r="D12">
            <v>1</v>
          </cell>
          <cell r="E12" t="str">
            <v>개</v>
          </cell>
          <cell r="G12">
            <v>960</v>
          </cell>
        </row>
        <row r="13">
          <cell r="A13" t="str">
            <v>노말밴드PVC 36C</v>
          </cell>
          <cell r="B13" t="str">
            <v>노말밴드</v>
          </cell>
          <cell r="C13" t="str">
            <v>PVC 36C</v>
          </cell>
          <cell r="D13">
            <v>1</v>
          </cell>
          <cell r="E13" t="str">
            <v>개</v>
          </cell>
          <cell r="G13">
            <v>1080</v>
          </cell>
        </row>
        <row r="14">
          <cell r="A14" t="str">
            <v>노말밴드PVC 54C</v>
          </cell>
          <cell r="B14" t="str">
            <v>노말밴드</v>
          </cell>
          <cell r="C14" t="str">
            <v>PVC 54C</v>
          </cell>
          <cell r="D14">
            <v>1</v>
          </cell>
          <cell r="E14" t="str">
            <v>개</v>
          </cell>
          <cell r="G14">
            <v>2200</v>
          </cell>
        </row>
        <row r="15">
          <cell r="A15" t="str">
            <v>레미콘40-180-8</v>
          </cell>
          <cell r="B15" t="str">
            <v>레미콘</v>
          </cell>
          <cell r="C15" t="str">
            <v>40-180-8</v>
          </cell>
          <cell r="D15">
            <v>1</v>
          </cell>
          <cell r="E15" t="str">
            <v>㎥</v>
          </cell>
          <cell r="G15">
            <v>43300</v>
          </cell>
        </row>
        <row r="16">
          <cell r="A16" t="str">
            <v>모 래</v>
          </cell>
          <cell r="B16" t="str">
            <v>모 래</v>
          </cell>
          <cell r="D16">
            <v>1</v>
          </cell>
          <cell r="E16" t="str">
            <v>㎥</v>
          </cell>
          <cell r="G16">
            <v>6000</v>
          </cell>
        </row>
        <row r="17">
          <cell r="A17" t="str">
            <v>밧데리12V24AH</v>
          </cell>
          <cell r="B17" t="str">
            <v>밧데리</v>
          </cell>
          <cell r="C17" t="str">
            <v>12V24AH</v>
          </cell>
          <cell r="D17">
            <v>1</v>
          </cell>
          <cell r="E17" t="str">
            <v>CELL</v>
          </cell>
          <cell r="G17">
            <v>52000</v>
          </cell>
        </row>
        <row r="18">
          <cell r="A18" t="str">
            <v>밧데리12V40AH</v>
          </cell>
          <cell r="B18" t="str">
            <v>밧데리</v>
          </cell>
          <cell r="C18" t="str">
            <v>12V40AH</v>
          </cell>
          <cell r="D18">
            <v>1</v>
          </cell>
          <cell r="E18" t="str">
            <v>CELL</v>
          </cell>
          <cell r="G18">
            <v>77400</v>
          </cell>
        </row>
        <row r="19">
          <cell r="A19" t="str">
            <v>밧데리12V100AH</v>
          </cell>
          <cell r="B19" t="str">
            <v>밧데리</v>
          </cell>
          <cell r="C19" t="str">
            <v>12V100AH</v>
          </cell>
          <cell r="D19">
            <v>1</v>
          </cell>
          <cell r="E19" t="str">
            <v>CELL</v>
          </cell>
          <cell r="G19">
            <v>190000</v>
          </cell>
        </row>
        <row r="20">
          <cell r="A20" t="str">
            <v>분기기2WAY</v>
          </cell>
          <cell r="B20" t="str">
            <v>분기기</v>
          </cell>
          <cell r="C20" t="str">
            <v>2WAY</v>
          </cell>
          <cell r="D20">
            <v>1</v>
          </cell>
          <cell r="E20" t="str">
            <v>개</v>
          </cell>
          <cell r="G20">
            <v>7000</v>
          </cell>
        </row>
        <row r="21">
          <cell r="A21" t="str">
            <v>분배기2WAY</v>
          </cell>
          <cell r="B21" t="str">
            <v>분배기</v>
          </cell>
          <cell r="C21" t="str">
            <v>2WAY</v>
          </cell>
          <cell r="D21">
            <v>1</v>
          </cell>
          <cell r="E21" t="str">
            <v>개</v>
          </cell>
          <cell r="G21">
            <v>5000</v>
          </cell>
        </row>
        <row r="22">
          <cell r="A22" t="str">
            <v>수공철개1120X620</v>
          </cell>
          <cell r="B22" t="str">
            <v>수공철개</v>
          </cell>
          <cell r="C22" t="str">
            <v>1120X620</v>
          </cell>
          <cell r="G22">
            <v>250000</v>
          </cell>
        </row>
        <row r="23">
          <cell r="A23" t="str">
            <v>스테인레스강판9mm</v>
          </cell>
          <cell r="B23" t="str">
            <v>스테인레스강판</v>
          </cell>
          <cell r="C23" t="str">
            <v>9mm</v>
          </cell>
          <cell r="D23">
            <v>1</v>
          </cell>
          <cell r="E23" t="str">
            <v>KG</v>
          </cell>
          <cell r="G23">
            <v>2026</v>
          </cell>
        </row>
        <row r="24">
          <cell r="A24" t="str">
            <v>스테인레스관50mm</v>
          </cell>
          <cell r="B24" t="str">
            <v>스테인레스관</v>
          </cell>
          <cell r="C24" t="str">
            <v>50mm</v>
          </cell>
          <cell r="D24">
            <v>1</v>
          </cell>
          <cell r="E24" t="str">
            <v>M</v>
          </cell>
          <cell r="G24">
            <v>3070</v>
          </cell>
        </row>
        <row r="25">
          <cell r="A25" t="str">
            <v>스피커벽부형, 3W</v>
          </cell>
          <cell r="B25" t="str">
            <v>스피커</v>
          </cell>
          <cell r="C25" t="str">
            <v>벽부형, 3W</v>
          </cell>
          <cell r="D25">
            <v>1</v>
          </cell>
          <cell r="E25" t="str">
            <v>개</v>
          </cell>
          <cell r="G25">
            <v>16000</v>
          </cell>
        </row>
        <row r="26">
          <cell r="A26" t="str">
            <v>스피커옥외칼럼형, 20Wx2</v>
          </cell>
          <cell r="B26" t="str">
            <v>스피커</v>
          </cell>
          <cell r="C26" t="str">
            <v>옥외칼럼형, 20Wx2</v>
          </cell>
          <cell r="D26">
            <v>1</v>
          </cell>
          <cell r="E26" t="str">
            <v>개</v>
          </cell>
          <cell r="G26">
            <v>70000</v>
          </cell>
        </row>
        <row r="27">
          <cell r="A27" t="str">
            <v>스피커천정형, 3W</v>
          </cell>
          <cell r="B27" t="str">
            <v>스피커</v>
          </cell>
          <cell r="C27" t="str">
            <v>천정형, 3W</v>
          </cell>
          <cell r="D27">
            <v>1</v>
          </cell>
          <cell r="E27" t="str">
            <v>개</v>
          </cell>
          <cell r="G27">
            <v>16000</v>
          </cell>
        </row>
        <row r="28">
          <cell r="A28" t="str">
            <v>스피커단자함10P</v>
          </cell>
          <cell r="B28" t="str">
            <v>스피커단자함</v>
          </cell>
          <cell r="C28" t="str">
            <v>10P</v>
          </cell>
          <cell r="D28">
            <v>1</v>
          </cell>
          <cell r="E28" t="str">
            <v>면</v>
          </cell>
          <cell r="G28">
            <v>23000</v>
          </cell>
        </row>
        <row r="29">
          <cell r="A29" t="str">
            <v>스피커단자함50P</v>
          </cell>
          <cell r="B29" t="str">
            <v>스피커단자함</v>
          </cell>
          <cell r="C29" t="str">
            <v>50P</v>
          </cell>
          <cell r="D29">
            <v>1</v>
          </cell>
          <cell r="E29" t="str">
            <v>면</v>
          </cell>
          <cell r="G29">
            <v>55000</v>
          </cell>
        </row>
        <row r="30">
          <cell r="A30" t="str">
            <v>아연도전선관16C</v>
          </cell>
          <cell r="B30" t="str">
            <v>아연도전선관</v>
          </cell>
          <cell r="C30" t="str">
            <v>16C</v>
          </cell>
          <cell r="D30">
            <v>1</v>
          </cell>
          <cell r="E30" t="str">
            <v>M</v>
          </cell>
          <cell r="G30">
            <v>932</v>
          </cell>
        </row>
        <row r="31">
          <cell r="A31" t="str">
            <v>아연도전선관22C</v>
          </cell>
          <cell r="B31" t="str">
            <v>아연도전선관</v>
          </cell>
          <cell r="C31" t="str">
            <v>22C</v>
          </cell>
          <cell r="D31">
            <v>1</v>
          </cell>
          <cell r="E31" t="str">
            <v>M</v>
          </cell>
          <cell r="G31">
            <v>1192</v>
          </cell>
        </row>
        <row r="32">
          <cell r="A32" t="str">
            <v>아연도전선관28C</v>
          </cell>
          <cell r="B32" t="str">
            <v>아연도전선관</v>
          </cell>
          <cell r="C32" t="str">
            <v>28C</v>
          </cell>
          <cell r="D32">
            <v>1</v>
          </cell>
          <cell r="E32" t="str">
            <v>M</v>
          </cell>
          <cell r="G32">
            <v>1566</v>
          </cell>
        </row>
        <row r="33">
          <cell r="A33" t="str">
            <v>아연도전선관36C</v>
          </cell>
          <cell r="B33" t="str">
            <v>아연도전선관</v>
          </cell>
          <cell r="C33" t="str">
            <v>36C</v>
          </cell>
          <cell r="D33">
            <v>1</v>
          </cell>
          <cell r="E33" t="str">
            <v>M</v>
          </cell>
          <cell r="G33">
            <v>1921</v>
          </cell>
        </row>
        <row r="34">
          <cell r="A34" t="str">
            <v>아연도전선관42C</v>
          </cell>
          <cell r="B34" t="str">
            <v>아연도전선관</v>
          </cell>
          <cell r="C34" t="str">
            <v>42C</v>
          </cell>
          <cell r="D34">
            <v>1</v>
          </cell>
          <cell r="E34" t="str">
            <v>M</v>
          </cell>
          <cell r="G34">
            <v>2224</v>
          </cell>
        </row>
        <row r="35">
          <cell r="A35" t="str">
            <v>아연도전선관54C</v>
          </cell>
          <cell r="B35" t="str">
            <v>아연도전선관</v>
          </cell>
          <cell r="C35" t="str">
            <v>54C</v>
          </cell>
          <cell r="D35">
            <v>1</v>
          </cell>
          <cell r="E35" t="str">
            <v>M</v>
          </cell>
          <cell r="G35">
            <v>3104</v>
          </cell>
        </row>
        <row r="36">
          <cell r="A36" t="str">
            <v>아연도전선관70C</v>
          </cell>
          <cell r="B36" t="str">
            <v>아연도전선관</v>
          </cell>
          <cell r="C36" t="str">
            <v>70C</v>
          </cell>
          <cell r="D36">
            <v>1</v>
          </cell>
          <cell r="E36" t="str">
            <v>M</v>
          </cell>
          <cell r="G36">
            <v>3950</v>
          </cell>
        </row>
        <row r="37">
          <cell r="A37" t="str">
            <v>앙카볼트10x200</v>
          </cell>
          <cell r="B37" t="str">
            <v>앙카볼트</v>
          </cell>
          <cell r="C37" t="str">
            <v>10x200</v>
          </cell>
          <cell r="D37">
            <v>1</v>
          </cell>
          <cell r="E37" t="str">
            <v>EA</v>
          </cell>
          <cell r="G37">
            <v>440</v>
          </cell>
        </row>
        <row r="38">
          <cell r="A38" t="str">
            <v>앙카볼트16x180</v>
          </cell>
          <cell r="B38" t="str">
            <v>앙카볼트</v>
          </cell>
          <cell r="C38" t="str">
            <v>16x180</v>
          </cell>
          <cell r="D38">
            <v>1</v>
          </cell>
          <cell r="E38" t="str">
            <v>EA</v>
          </cell>
          <cell r="G38">
            <v>627</v>
          </cell>
        </row>
        <row r="39">
          <cell r="A39" t="str">
            <v>앙카볼트16x250</v>
          </cell>
          <cell r="B39" t="str">
            <v>앙카볼트</v>
          </cell>
          <cell r="C39" t="str">
            <v>16x250</v>
          </cell>
          <cell r="D39">
            <v>1</v>
          </cell>
          <cell r="E39" t="str">
            <v>EA</v>
          </cell>
          <cell r="G39">
            <v>1100</v>
          </cell>
        </row>
        <row r="40">
          <cell r="A40" t="str">
            <v>앙카볼트(SUS)5/8"</v>
          </cell>
          <cell r="B40" t="str">
            <v>앙카볼트(SUS)</v>
          </cell>
          <cell r="C40" t="str">
            <v>5/8"</v>
          </cell>
          <cell r="D40">
            <v>1</v>
          </cell>
          <cell r="E40" t="str">
            <v>SET</v>
          </cell>
          <cell r="G40">
            <v>320</v>
          </cell>
        </row>
        <row r="41">
          <cell r="A41" t="str">
            <v>앰 프120W</v>
          </cell>
          <cell r="B41" t="str">
            <v>앰 프</v>
          </cell>
          <cell r="C41" t="str">
            <v>120W</v>
          </cell>
          <cell r="D41">
            <v>1</v>
          </cell>
          <cell r="E41" t="str">
            <v>SET</v>
          </cell>
          <cell r="G41">
            <v>480000</v>
          </cell>
        </row>
        <row r="42">
          <cell r="A42" t="str">
            <v>영상케이블ECX 7C-2V</v>
          </cell>
          <cell r="B42" t="str">
            <v>영상케이블</v>
          </cell>
          <cell r="C42" t="str">
            <v>ECX 7C-2V</v>
          </cell>
          <cell r="D42">
            <v>1</v>
          </cell>
          <cell r="E42" t="str">
            <v>M</v>
          </cell>
          <cell r="G42">
            <v>615</v>
          </cell>
        </row>
        <row r="43">
          <cell r="A43" t="str">
            <v>전열콘센트2-250-15</v>
          </cell>
          <cell r="B43" t="str">
            <v>전열콘센트</v>
          </cell>
          <cell r="C43" t="str">
            <v>2-250-15</v>
          </cell>
          <cell r="D43">
            <v>1</v>
          </cell>
          <cell r="E43" t="str">
            <v>개</v>
          </cell>
          <cell r="G43">
            <v>1000</v>
          </cell>
        </row>
        <row r="44">
          <cell r="A44" t="str">
            <v>전원케이블CV 2㎟-2C</v>
          </cell>
          <cell r="B44" t="str">
            <v>전원케이블</v>
          </cell>
          <cell r="C44" t="str">
            <v>CV 2㎟-2C</v>
          </cell>
          <cell r="D44">
            <v>1</v>
          </cell>
          <cell r="E44" t="str">
            <v>M</v>
          </cell>
          <cell r="G44">
            <v>402</v>
          </cell>
        </row>
        <row r="45">
          <cell r="A45" t="str">
            <v>전원케이블CV 3.5㎟-2C</v>
          </cell>
          <cell r="B45" t="str">
            <v>전원케이블</v>
          </cell>
          <cell r="C45" t="str">
            <v>CV 3.5㎟-2C</v>
          </cell>
          <cell r="D45">
            <v>1</v>
          </cell>
          <cell r="E45" t="str">
            <v>M</v>
          </cell>
          <cell r="G45">
            <v>513</v>
          </cell>
        </row>
        <row r="46">
          <cell r="A46" t="str">
            <v>전원케이블CV 5.5㎟-2C</v>
          </cell>
          <cell r="B46" t="str">
            <v>전원케이블</v>
          </cell>
          <cell r="C46" t="str">
            <v>CV 5.5㎟-2C</v>
          </cell>
          <cell r="D46">
            <v>1</v>
          </cell>
          <cell r="E46" t="str">
            <v>M</v>
          </cell>
          <cell r="G46">
            <v>685</v>
          </cell>
        </row>
        <row r="47">
          <cell r="A47" t="str">
            <v>전원케이블CV 8㎟-2C</v>
          </cell>
          <cell r="B47" t="str">
            <v>전원케이블</v>
          </cell>
          <cell r="C47" t="str">
            <v>CV 8㎟-2C</v>
          </cell>
          <cell r="D47">
            <v>1</v>
          </cell>
          <cell r="E47" t="str">
            <v>M</v>
          </cell>
          <cell r="G47">
            <v>863</v>
          </cell>
        </row>
        <row r="48">
          <cell r="A48" t="str">
            <v>전화단자함국선/내선 10P/10P</v>
          </cell>
          <cell r="B48" t="str">
            <v>전화단자함</v>
          </cell>
          <cell r="C48" t="str">
            <v>국선/내선 10P/10P</v>
          </cell>
          <cell r="D48">
            <v>1</v>
          </cell>
          <cell r="E48" t="str">
            <v>면</v>
          </cell>
          <cell r="G48">
            <v>51000</v>
          </cell>
        </row>
        <row r="49">
          <cell r="A49" t="str">
            <v>전화단자함국선/내선 30P/60P</v>
          </cell>
          <cell r="B49" t="str">
            <v>전화단자함</v>
          </cell>
          <cell r="C49" t="str">
            <v>국선/내선 30P/60P</v>
          </cell>
          <cell r="D49">
            <v>1</v>
          </cell>
          <cell r="E49" t="str">
            <v>면</v>
          </cell>
          <cell r="G49">
            <v>105000</v>
          </cell>
        </row>
        <row r="50">
          <cell r="A50" t="str">
            <v>전화단자함중간용 10P</v>
          </cell>
          <cell r="B50" t="str">
            <v>전화단자함</v>
          </cell>
          <cell r="C50" t="str">
            <v>중간용 10P</v>
          </cell>
          <cell r="D50">
            <v>1</v>
          </cell>
          <cell r="E50" t="str">
            <v>면</v>
          </cell>
          <cell r="G50">
            <v>23000</v>
          </cell>
        </row>
        <row r="51">
          <cell r="A51" t="str">
            <v>전화단자함중간용 20P</v>
          </cell>
          <cell r="B51" t="str">
            <v>전화단자함</v>
          </cell>
          <cell r="C51" t="str">
            <v>중간용 20P</v>
          </cell>
          <cell r="D51">
            <v>1</v>
          </cell>
          <cell r="E51" t="str">
            <v>면</v>
          </cell>
          <cell r="G51">
            <v>27000</v>
          </cell>
        </row>
        <row r="52">
          <cell r="A52" t="str">
            <v>전화단자함중간용 30P</v>
          </cell>
          <cell r="B52" t="str">
            <v>전화단자함</v>
          </cell>
          <cell r="C52" t="str">
            <v>중간용 30P</v>
          </cell>
          <cell r="D52">
            <v>1</v>
          </cell>
          <cell r="E52" t="str">
            <v>면</v>
          </cell>
          <cell r="G52">
            <v>34000</v>
          </cell>
        </row>
        <row r="53">
          <cell r="A53" t="str">
            <v>전화콘센트4PIN</v>
          </cell>
          <cell r="B53" t="str">
            <v>전화콘센트</v>
          </cell>
          <cell r="C53" t="str">
            <v>4PIN</v>
          </cell>
          <cell r="D53">
            <v>1</v>
          </cell>
          <cell r="E53" t="str">
            <v>개</v>
          </cell>
          <cell r="G53">
            <v>879</v>
          </cell>
        </row>
        <row r="54">
          <cell r="A54" t="str">
            <v>접지단자함1CCT, SUS</v>
          </cell>
          <cell r="B54" t="str">
            <v>접지단자함</v>
          </cell>
          <cell r="C54" t="str">
            <v>1CCT, SUS</v>
          </cell>
          <cell r="D54">
            <v>1</v>
          </cell>
          <cell r="E54" t="str">
            <v>면</v>
          </cell>
          <cell r="G54">
            <v>65000</v>
          </cell>
        </row>
        <row r="55">
          <cell r="A55" t="str">
            <v>접지단자함2CCT, SUS</v>
          </cell>
          <cell r="B55" t="str">
            <v>접지단자함</v>
          </cell>
          <cell r="C55" t="str">
            <v>2CCT, SUS</v>
          </cell>
          <cell r="D55">
            <v>1</v>
          </cell>
          <cell r="E55" t="str">
            <v>면</v>
          </cell>
          <cell r="G55">
            <v>72000</v>
          </cell>
        </row>
        <row r="56">
          <cell r="A56" t="str">
            <v>접지단자함4CCT, SUS</v>
          </cell>
          <cell r="B56" t="str">
            <v>접지단자함</v>
          </cell>
          <cell r="C56" t="str">
            <v>4CCT, SUS</v>
          </cell>
          <cell r="D56">
            <v>1</v>
          </cell>
          <cell r="E56" t="str">
            <v>면</v>
          </cell>
          <cell r="G56">
            <v>120000</v>
          </cell>
        </row>
        <row r="57">
          <cell r="A57" t="str">
            <v>접지동판500 X 500 X 1.5</v>
          </cell>
          <cell r="B57" t="str">
            <v>접지동판</v>
          </cell>
          <cell r="C57" t="str">
            <v>500 X 500 X 1.5</v>
          </cell>
          <cell r="D57">
            <v>1</v>
          </cell>
          <cell r="E57" t="str">
            <v>EA</v>
          </cell>
          <cell r="G57">
            <v>22000</v>
          </cell>
        </row>
        <row r="58">
          <cell r="A58" t="str">
            <v>접지봉φ14 x 1000mm</v>
          </cell>
          <cell r="B58" t="str">
            <v>접지봉</v>
          </cell>
          <cell r="C58" t="str">
            <v>φ14 x 1000mm</v>
          </cell>
          <cell r="D58">
            <v>1</v>
          </cell>
          <cell r="E58" t="str">
            <v>본</v>
          </cell>
          <cell r="G58">
            <v>2650</v>
          </cell>
        </row>
        <row r="59">
          <cell r="A59" t="str">
            <v>접지봉φ16 x 1800mm</v>
          </cell>
          <cell r="B59" t="str">
            <v>접지봉</v>
          </cell>
          <cell r="C59" t="str">
            <v>φ16 x 1800mm</v>
          </cell>
          <cell r="D59">
            <v>1</v>
          </cell>
          <cell r="E59" t="str">
            <v>본</v>
          </cell>
          <cell r="G59">
            <v>4500</v>
          </cell>
        </row>
        <row r="60">
          <cell r="A60" t="str">
            <v>접지봉φ18 x 2400mm</v>
          </cell>
          <cell r="B60" t="str">
            <v>접지봉</v>
          </cell>
          <cell r="C60" t="str">
            <v>φ18 x 2400mm</v>
          </cell>
          <cell r="D60">
            <v>1</v>
          </cell>
          <cell r="E60" t="str">
            <v>본</v>
          </cell>
          <cell r="G60">
            <v>6500</v>
          </cell>
        </row>
        <row r="61">
          <cell r="A61" t="str">
            <v>접지용 전선GV 2.0㎟</v>
          </cell>
          <cell r="B61" t="str">
            <v>접지용 전선</v>
          </cell>
          <cell r="C61" t="str">
            <v>GV 2.0㎟</v>
          </cell>
          <cell r="D61">
            <v>1</v>
          </cell>
          <cell r="E61" t="str">
            <v>M</v>
          </cell>
          <cell r="G61">
            <v>197</v>
          </cell>
        </row>
        <row r="62">
          <cell r="A62" t="str">
            <v>접지용 전선GV 3.5㎟</v>
          </cell>
          <cell r="B62" t="str">
            <v>접지용 전선</v>
          </cell>
          <cell r="C62" t="str">
            <v>GV 3.5㎟</v>
          </cell>
          <cell r="D62">
            <v>1</v>
          </cell>
          <cell r="E62" t="str">
            <v>M</v>
          </cell>
          <cell r="G62">
            <v>265</v>
          </cell>
        </row>
        <row r="63">
          <cell r="A63" t="str">
            <v>접지용 전선GV 38㎟</v>
          </cell>
          <cell r="B63" t="str">
            <v>접지용 전선</v>
          </cell>
          <cell r="C63" t="str">
            <v>GV 38㎟</v>
          </cell>
          <cell r="D63">
            <v>1</v>
          </cell>
          <cell r="E63" t="str">
            <v>M</v>
          </cell>
          <cell r="G63">
            <v>1940</v>
          </cell>
        </row>
        <row r="64">
          <cell r="A64" t="str">
            <v>접지용 전선GV 5.5㎟</v>
          </cell>
          <cell r="B64" t="str">
            <v>접지용 전선</v>
          </cell>
          <cell r="C64" t="str">
            <v>GV 5.5㎟</v>
          </cell>
          <cell r="D64">
            <v>1</v>
          </cell>
          <cell r="E64" t="str">
            <v>M</v>
          </cell>
          <cell r="G64">
            <v>360</v>
          </cell>
        </row>
        <row r="65">
          <cell r="A65" t="str">
            <v>접지용 전선GV 60㎟</v>
          </cell>
          <cell r="B65" t="str">
            <v>접지용 전선</v>
          </cell>
          <cell r="C65" t="str">
            <v>GV 60㎟</v>
          </cell>
          <cell r="D65">
            <v>1</v>
          </cell>
          <cell r="E65" t="str">
            <v>M</v>
          </cell>
          <cell r="G65">
            <v>3067</v>
          </cell>
        </row>
        <row r="66">
          <cell r="A66" t="str">
            <v>접지콘넥터38-38㎟</v>
          </cell>
          <cell r="B66" t="str">
            <v>접지콘넥터</v>
          </cell>
          <cell r="C66" t="str">
            <v>38-38㎟</v>
          </cell>
          <cell r="D66">
            <v>1</v>
          </cell>
          <cell r="E66" t="str">
            <v>개</v>
          </cell>
          <cell r="G66">
            <v>900</v>
          </cell>
        </row>
        <row r="67">
          <cell r="A67" t="str">
            <v>제어케이블CVV 2㎟-10C</v>
          </cell>
          <cell r="B67" t="str">
            <v>제어케이블</v>
          </cell>
          <cell r="C67" t="str">
            <v>CVV 2㎟-10C</v>
          </cell>
          <cell r="D67">
            <v>1</v>
          </cell>
          <cell r="E67" t="str">
            <v>M</v>
          </cell>
          <cell r="G67">
            <v>1191</v>
          </cell>
        </row>
        <row r="68">
          <cell r="A68" t="str">
            <v>제어케이블CVV 2㎟-12C</v>
          </cell>
          <cell r="B68" t="str">
            <v>제어케이블</v>
          </cell>
          <cell r="C68" t="str">
            <v>CVV 2㎟-12C</v>
          </cell>
          <cell r="D68">
            <v>1</v>
          </cell>
          <cell r="E68" t="str">
            <v>M</v>
          </cell>
          <cell r="G68">
            <v>1321</v>
          </cell>
        </row>
        <row r="69">
          <cell r="A69" t="str">
            <v>제어케이블CVV 2㎟-15C</v>
          </cell>
          <cell r="B69" t="str">
            <v>제어케이블</v>
          </cell>
          <cell r="C69" t="str">
            <v>CVV 2㎟-15C</v>
          </cell>
          <cell r="D69">
            <v>1</v>
          </cell>
          <cell r="E69" t="str">
            <v>M</v>
          </cell>
          <cell r="G69">
            <v>1711</v>
          </cell>
        </row>
        <row r="70">
          <cell r="A70" t="str">
            <v>제어케이블CVV 2㎟-19C</v>
          </cell>
          <cell r="B70" t="str">
            <v>제어케이블</v>
          </cell>
          <cell r="C70" t="str">
            <v>CVV 2㎟-19C</v>
          </cell>
          <cell r="D70">
            <v>1</v>
          </cell>
          <cell r="E70" t="str">
            <v>M</v>
          </cell>
          <cell r="G70">
            <v>1935</v>
          </cell>
        </row>
        <row r="71">
          <cell r="A71" t="str">
            <v>제어케이블CVV 2㎟-24C</v>
          </cell>
          <cell r="B71" t="str">
            <v>제어케이블</v>
          </cell>
          <cell r="C71" t="str">
            <v>CVV 2㎟-24C</v>
          </cell>
          <cell r="D71">
            <v>1</v>
          </cell>
          <cell r="E71" t="str">
            <v>M</v>
          </cell>
          <cell r="G71">
            <v>2446</v>
          </cell>
        </row>
        <row r="72">
          <cell r="A72" t="str">
            <v>제어케이블CVV 2㎟-2C</v>
          </cell>
          <cell r="B72" t="str">
            <v>제어케이블</v>
          </cell>
          <cell r="C72" t="str">
            <v>CVV 2㎟-2C</v>
          </cell>
          <cell r="D72">
            <v>1</v>
          </cell>
          <cell r="E72" t="str">
            <v>M</v>
          </cell>
          <cell r="G72">
            <v>364</v>
          </cell>
        </row>
        <row r="73">
          <cell r="A73" t="str">
            <v>제어케이블CVV 2㎟-30C</v>
          </cell>
          <cell r="B73" t="str">
            <v>제어케이블</v>
          </cell>
          <cell r="C73" t="str">
            <v>CVV 2㎟-30C</v>
          </cell>
          <cell r="D73">
            <v>1</v>
          </cell>
          <cell r="E73" t="str">
            <v>M</v>
          </cell>
          <cell r="G73">
            <v>2986</v>
          </cell>
        </row>
        <row r="74">
          <cell r="A74" t="str">
            <v>제어케이블CVV 2㎟-3C</v>
          </cell>
          <cell r="B74" t="str">
            <v>제어케이블</v>
          </cell>
          <cell r="C74" t="str">
            <v>CVV 2㎟-3C</v>
          </cell>
          <cell r="D74">
            <v>1</v>
          </cell>
          <cell r="E74" t="str">
            <v>M</v>
          </cell>
          <cell r="G74">
            <v>445</v>
          </cell>
        </row>
        <row r="75">
          <cell r="A75" t="str">
            <v>제어케이블CVV 2㎟-4C</v>
          </cell>
          <cell r="B75" t="str">
            <v>제어케이블</v>
          </cell>
          <cell r="C75" t="str">
            <v>CVV 2㎟-4C</v>
          </cell>
          <cell r="D75">
            <v>1</v>
          </cell>
          <cell r="E75" t="str">
            <v>M</v>
          </cell>
          <cell r="G75">
            <v>543</v>
          </cell>
        </row>
        <row r="76">
          <cell r="A76" t="str">
            <v>제어케이블CVV 2㎟-5C</v>
          </cell>
          <cell r="B76" t="str">
            <v>제어케이블</v>
          </cell>
          <cell r="C76" t="str">
            <v>CVV 2㎟-5C</v>
          </cell>
          <cell r="D76">
            <v>1</v>
          </cell>
          <cell r="E76" t="str">
            <v>M</v>
          </cell>
          <cell r="G76">
            <v>619</v>
          </cell>
        </row>
        <row r="77">
          <cell r="A77" t="str">
            <v>제어케이블CVV 2㎟-6C</v>
          </cell>
          <cell r="B77" t="str">
            <v>제어케이블</v>
          </cell>
          <cell r="C77" t="str">
            <v>CVV 2㎟-6C</v>
          </cell>
          <cell r="D77">
            <v>1</v>
          </cell>
          <cell r="E77" t="str">
            <v>M</v>
          </cell>
          <cell r="G77">
            <v>715</v>
          </cell>
        </row>
        <row r="78">
          <cell r="A78" t="str">
            <v>제어케이블CVV 2㎟-8C</v>
          </cell>
          <cell r="B78" t="str">
            <v>제어케이블</v>
          </cell>
          <cell r="C78" t="str">
            <v>CVV 2㎟-8C</v>
          </cell>
          <cell r="D78">
            <v>1</v>
          </cell>
          <cell r="E78" t="str">
            <v>M</v>
          </cell>
          <cell r="G78">
            <v>953</v>
          </cell>
        </row>
        <row r="79">
          <cell r="A79" t="str">
            <v>제어케이블CVVS 1.25㎟-4C</v>
          </cell>
          <cell r="B79" t="str">
            <v>제어케이블</v>
          </cell>
          <cell r="C79" t="str">
            <v>CVVS 1.25㎟-4C</v>
          </cell>
          <cell r="D79">
            <v>1</v>
          </cell>
          <cell r="E79" t="str">
            <v>M</v>
          </cell>
          <cell r="G79">
            <v>616</v>
          </cell>
        </row>
        <row r="80">
          <cell r="A80" t="str">
            <v>제어케이블CVVS 2㎟-10C</v>
          </cell>
          <cell r="B80" t="str">
            <v>제어케이블</v>
          </cell>
          <cell r="C80" t="str">
            <v>CVVS 2㎟-10C</v>
          </cell>
          <cell r="D80">
            <v>1</v>
          </cell>
          <cell r="E80" t="str">
            <v>M</v>
          </cell>
          <cell r="G80">
            <v>1413</v>
          </cell>
        </row>
        <row r="81">
          <cell r="A81" t="str">
            <v>제어케이블CVVS 2㎟-12C</v>
          </cell>
          <cell r="B81" t="str">
            <v>제어케이블</v>
          </cell>
          <cell r="C81" t="str">
            <v>CVVS 2㎟-12C</v>
          </cell>
          <cell r="D81">
            <v>1</v>
          </cell>
          <cell r="E81" t="str">
            <v>M</v>
          </cell>
          <cell r="G81">
            <v>1593</v>
          </cell>
        </row>
        <row r="82">
          <cell r="A82" t="str">
            <v>제어케이블CVVS 2㎟-15C</v>
          </cell>
          <cell r="B82" t="str">
            <v>제어케이블</v>
          </cell>
          <cell r="C82" t="str">
            <v>CVVS 2㎟-15C</v>
          </cell>
          <cell r="D82">
            <v>1</v>
          </cell>
          <cell r="E82" t="str">
            <v>M</v>
          </cell>
          <cell r="G82">
            <v>1856</v>
          </cell>
        </row>
        <row r="83">
          <cell r="A83" t="str">
            <v>제어케이블CVVS 2㎟-2C</v>
          </cell>
          <cell r="B83" t="str">
            <v>제어케이블</v>
          </cell>
          <cell r="C83" t="str">
            <v>CVVS 2㎟-2C</v>
          </cell>
          <cell r="D83">
            <v>1</v>
          </cell>
          <cell r="E83" t="str">
            <v>M</v>
          </cell>
          <cell r="G83">
            <v>545</v>
          </cell>
        </row>
        <row r="84">
          <cell r="A84" t="str">
            <v>제어케이블CVVS 2㎟-30C</v>
          </cell>
          <cell r="B84" t="str">
            <v>제어케이블</v>
          </cell>
          <cell r="C84" t="str">
            <v>CVVS 2㎟-30C</v>
          </cell>
          <cell r="D84">
            <v>1</v>
          </cell>
          <cell r="E84" t="str">
            <v>M</v>
          </cell>
          <cell r="G84">
            <v>3391</v>
          </cell>
        </row>
        <row r="85">
          <cell r="A85" t="str">
            <v>제어케이블CVVS 2㎟-3C</v>
          </cell>
          <cell r="B85" t="str">
            <v>제어케이블</v>
          </cell>
          <cell r="C85" t="str">
            <v>CVVS 2㎟-3C</v>
          </cell>
          <cell r="D85">
            <v>1</v>
          </cell>
          <cell r="E85" t="str">
            <v>M</v>
          </cell>
          <cell r="G85">
            <v>631</v>
          </cell>
        </row>
        <row r="86">
          <cell r="A86" t="str">
            <v>제어케이블CVVS 2㎟-4C</v>
          </cell>
          <cell r="B86" t="str">
            <v>제어케이블</v>
          </cell>
          <cell r="C86" t="str">
            <v>CVVS 2㎟-4C</v>
          </cell>
          <cell r="D86">
            <v>1</v>
          </cell>
          <cell r="E86" t="str">
            <v>M</v>
          </cell>
          <cell r="G86">
            <v>732</v>
          </cell>
        </row>
        <row r="87">
          <cell r="A87" t="str">
            <v>제어케이블CVVS 2㎟-6C</v>
          </cell>
          <cell r="B87" t="str">
            <v>제어케이블</v>
          </cell>
          <cell r="C87" t="str">
            <v>CVVS 2㎟-6C</v>
          </cell>
          <cell r="D87">
            <v>1</v>
          </cell>
          <cell r="E87" t="str">
            <v>M</v>
          </cell>
          <cell r="G87">
            <v>935</v>
          </cell>
        </row>
        <row r="88">
          <cell r="A88" t="str">
            <v>제어케이블CVVS 2㎟-8C</v>
          </cell>
          <cell r="B88" t="str">
            <v>제어케이블</v>
          </cell>
          <cell r="C88" t="str">
            <v>CVVS 2㎟-8C</v>
          </cell>
          <cell r="D88">
            <v>1</v>
          </cell>
          <cell r="E88" t="str">
            <v>M</v>
          </cell>
          <cell r="G88">
            <v>1102</v>
          </cell>
        </row>
        <row r="89">
          <cell r="A89" t="str">
            <v>제어케이블CVVSB 2.0㎟-2C</v>
          </cell>
          <cell r="B89" t="str">
            <v>제어케이블</v>
          </cell>
          <cell r="C89" t="str">
            <v>CVVSB 2.0㎟-2C</v>
          </cell>
          <cell r="D89">
            <v>1</v>
          </cell>
          <cell r="E89" t="str">
            <v>M</v>
          </cell>
          <cell r="G89">
            <v>530</v>
          </cell>
        </row>
        <row r="90">
          <cell r="A90" t="str">
            <v>증폭기(공청용)U/VHF 겸용</v>
          </cell>
          <cell r="B90" t="str">
            <v>증폭기(공청용)</v>
          </cell>
          <cell r="C90" t="str">
            <v>U/VHF 겸용</v>
          </cell>
          <cell r="D90">
            <v>1</v>
          </cell>
          <cell r="E90" t="str">
            <v>개</v>
          </cell>
          <cell r="G90">
            <v>65000</v>
          </cell>
        </row>
        <row r="91">
          <cell r="A91" t="str">
            <v>통신케이블CPEV 0.65mm-10P</v>
          </cell>
          <cell r="B91" t="str">
            <v>통신케이블</v>
          </cell>
          <cell r="C91" t="str">
            <v>CPEV 0.65mm-10P</v>
          </cell>
          <cell r="D91">
            <v>1</v>
          </cell>
          <cell r="E91" t="str">
            <v>M</v>
          </cell>
          <cell r="G91">
            <v>752</v>
          </cell>
        </row>
        <row r="92">
          <cell r="A92" t="str">
            <v>통신케이블CPEV 0.65mm-20P</v>
          </cell>
          <cell r="B92" t="str">
            <v>통신케이블</v>
          </cell>
          <cell r="C92" t="str">
            <v>CPEV 0.65mm-20P</v>
          </cell>
          <cell r="D92">
            <v>1</v>
          </cell>
          <cell r="E92" t="str">
            <v>M</v>
          </cell>
          <cell r="G92">
            <v>1111</v>
          </cell>
        </row>
        <row r="93">
          <cell r="A93" t="str">
            <v>통신케이블CPEV 0.65mm-30P</v>
          </cell>
          <cell r="B93" t="str">
            <v>통신케이블</v>
          </cell>
          <cell r="C93" t="str">
            <v>CPEV 0.65mm-30P</v>
          </cell>
          <cell r="D93">
            <v>1</v>
          </cell>
          <cell r="E93" t="str">
            <v>M</v>
          </cell>
          <cell r="G93">
            <v>1511</v>
          </cell>
        </row>
        <row r="94">
          <cell r="A94" t="str">
            <v>통신케이블CPEV 0.65mm-5P</v>
          </cell>
          <cell r="B94" t="str">
            <v>통신케이블</v>
          </cell>
          <cell r="C94" t="str">
            <v>CPEV 0.65mm-5P</v>
          </cell>
          <cell r="D94">
            <v>1</v>
          </cell>
          <cell r="E94" t="str">
            <v>M</v>
          </cell>
          <cell r="G94">
            <v>599</v>
          </cell>
        </row>
        <row r="95">
          <cell r="A95" t="str">
            <v>파상형PE전선관100φ</v>
          </cell>
          <cell r="B95" t="str">
            <v>파상형PE전선관</v>
          </cell>
          <cell r="C95" t="str">
            <v>100φ</v>
          </cell>
          <cell r="D95">
            <v>1</v>
          </cell>
          <cell r="E95" t="str">
            <v>M</v>
          </cell>
          <cell r="G95">
            <v>1490</v>
          </cell>
        </row>
        <row r="96">
          <cell r="A96" t="str">
            <v>파상형PE전선관125φ</v>
          </cell>
          <cell r="B96" t="str">
            <v>파상형PE전선관</v>
          </cell>
          <cell r="C96" t="str">
            <v>125φ</v>
          </cell>
          <cell r="D96">
            <v>1</v>
          </cell>
          <cell r="E96" t="str">
            <v>M</v>
          </cell>
          <cell r="G96">
            <v>2410</v>
          </cell>
        </row>
        <row r="97">
          <cell r="A97" t="str">
            <v>파상형PE전선관150φ</v>
          </cell>
          <cell r="B97" t="str">
            <v>파상형PE전선관</v>
          </cell>
          <cell r="C97" t="str">
            <v>150φ</v>
          </cell>
          <cell r="D97">
            <v>1</v>
          </cell>
          <cell r="E97" t="str">
            <v>M</v>
          </cell>
          <cell r="G97">
            <v>2850</v>
          </cell>
        </row>
        <row r="98">
          <cell r="A98" t="str">
            <v>파상형PE전선관30φ</v>
          </cell>
          <cell r="B98" t="str">
            <v>파상형PE전선관</v>
          </cell>
          <cell r="C98" t="str">
            <v>30φ</v>
          </cell>
          <cell r="D98">
            <v>1</v>
          </cell>
          <cell r="E98" t="str">
            <v>M</v>
          </cell>
          <cell r="G98">
            <v>270</v>
          </cell>
        </row>
        <row r="99">
          <cell r="A99" t="str">
            <v>파상형PE전선관40φ</v>
          </cell>
          <cell r="B99" t="str">
            <v>파상형PE전선관</v>
          </cell>
          <cell r="C99" t="str">
            <v>40φ</v>
          </cell>
          <cell r="D99">
            <v>1</v>
          </cell>
          <cell r="E99" t="str">
            <v>M</v>
          </cell>
          <cell r="G99">
            <v>410</v>
          </cell>
        </row>
        <row r="100">
          <cell r="A100" t="str">
            <v>파상형PE전선관50φ</v>
          </cell>
          <cell r="B100" t="str">
            <v>파상형PE전선관</v>
          </cell>
          <cell r="C100" t="str">
            <v>50φ</v>
          </cell>
          <cell r="D100">
            <v>1</v>
          </cell>
          <cell r="E100" t="str">
            <v>M</v>
          </cell>
          <cell r="G100">
            <v>560</v>
          </cell>
        </row>
        <row r="101">
          <cell r="A101" t="str">
            <v>파상형PE전선관65φ</v>
          </cell>
          <cell r="B101" t="str">
            <v>파상형PE전선관</v>
          </cell>
          <cell r="C101" t="str">
            <v>65φ</v>
          </cell>
          <cell r="D101">
            <v>1</v>
          </cell>
          <cell r="E101" t="str">
            <v>M</v>
          </cell>
          <cell r="G101">
            <v>860</v>
          </cell>
        </row>
        <row r="102">
          <cell r="A102" t="str">
            <v>파상형PE전선관80φ</v>
          </cell>
          <cell r="B102" t="str">
            <v>파상형PE전선관</v>
          </cell>
          <cell r="C102" t="str">
            <v>80φ</v>
          </cell>
          <cell r="D102">
            <v>1</v>
          </cell>
          <cell r="E102" t="str">
            <v>M</v>
          </cell>
          <cell r="G102">
            <v>1190</v>
          </cell>
        </row>
        <row r="103">
          <cell r="A103" t="str">
            <v>풀박스100 x 100 x 100</v>
          </cell>
          <cell r="B103" t="str">
            <v>풀박스</v>
          </cell>
          <cell r="C103" t="str">
            <v>100 x 100 x 100</v>
          </cell>
          <cell r="D103">
            <v>1</v>
          </cell>
          <cell r="E103" t="str">
            <v>개</v>
          </cell>
          <cell r="G103">
            <v>1650</v>
          </cell>
        </row>
        <row r="104">
          <cell r="A104" t="str">
            <v>풀박스100 x 100 x 75</v>
          </cell>
          <cell r="B104" t="str">
            <v>풀박스</v>
          </cell>
          <cell r="C104" t="str">
            <v>100 x 100 x 75</v>
          </cell>
          <cell r="D104">
            <v>1</v>
          </cell>
          <cell r="E104" t="str">
            <v>개</v>
          </cell>
          <cell r="G104">
            <v>1440</v>
          </cell>
        </row>
        <row r="105">
          <cell r="A105" t="str">
            <v>풀박스150 x 150 x 100</v>
          </cell>
          <cell r="B105" t="str">
            <v>풀박스</v>
          </cell>
          <cell r="C105" t="str">
            <v>150 x 150 x 100</v>
          </cell>
          <cell r="D105">
            <v>1</v>
          </cell>
          <cell r="E105" t="str">
            <v>개</v>
          </cell>
          <cell r="G105">
            <v>2320</v>
          </cell>
        </row>
        <row r="106">
          <cell r="A106" t="str">
            <v>풀박스150 x 150 x 150</v>
          </cell>
          <cell r="B106" t="str">
            <v>풀박스</v>
          </cell>
          <cell r="C106" t="str">
            <v>150 x 150 x 150</v>
          </cell>
          <cell r="D106">
            <v>1</v>
          </cell>
          <cell r="E106" t="str">
            <v>개</v>
          </cell>
          <cell r="G106">
            <v>2590</v>
          </cell>
        </row>
        <row r="107">
          <cell r="A107" t="str">
            <v>풀박스200 x 200 x 100</v>
          </cell>
          <cell r="B107" t="str">
            <v>풀박스</v>
          </cell>
          <cell r="C107" t="str">
            <v>200 x 200 x 100</v>
          </cell>
          <cell r="D107">
            <v>1</v>
          </cell>
          <cell r="E107" t="str">
            <v>개</v>
          </cell>
          <cell r="G107">
            <v>3230</v>
          </cell>
        </row>
        <row r="108">
          <cell r="A108" t="str">
            <v>풀박스200 x 200 x 150</v>
          </cell>
          <cell r="B108" t="str">
            <v>풀박스</v>
          </cell>
          <cell r="C108" t="str">
            <v>200 x 200 x 150</v>
          </cell>
          <cell r="D108">
            <v>1</v>
          </cell>
          <cell r="E108" t="str">
            <v>개</v>
          </cell>
          <cell r="G108">
            <v>3820</v>
          </cell>
        </row>
        <row r="109">
          <cell r="A109" t="str">
            <v>풀박스200 x 200 x 200</v>
          </cell>
          <cell r="B109" t="str">
            <v>풀박스</v>
          </cell>
          <cell r="C109" t="str">
            <v>200 x 200 x 200</v>
          </cell>
          <cell r="D109">
            <v>1</v>
          </cell>
          <cell r="E109" t="str">
            <v>개</v>
          </cell>
          <cell r="G109">
            <v>4420</v>
          </cell>
        </row>
        <row r="110">
          <cell r="A110" t="str">
            <v>풀박스250 x 250 x 100</v>
          </cell>
          <cell r="B110" t="str">
            <v>풀박스</v>
          </cell>
          <cell r="C110" t="str">
            <v>250 x 250 x 100</v>
          </cell>
          <cell r="D110">
            <v>1</v>
          </cell>
          <cell r="E110" t="str">
            <v>개</v>
          </cell>
          <cell r="G110">
            <v>4370</v>
          </cell>
        </row>
        <row r="111">
          <cell r="A111" t="str">
            <v>풀박스250 x 250 x 150</v>
          </cell>
          <cell r="B111" t="str">
            <v>풀박스</v>
          </cell>
          <cell r="C111" t="str">
            <v>250 x 250 x 150</v>
          </cell>
          <cell r="D111">
            <v>1</v>
          </cell>
          <cell r="E111" t="str">
            <v>개</v>
          </cell>
          <cell r="G111">
            <v>4800</v>
          </cell>
        </row>
        <row r="112">
          <cell r="A112" t="str">
            <v>풀박스300 x 300 x 150</v>
          </cell>
          <cell r="B112" t="str">
            <v>풀박스</v>
          </cell>
          <cell r="C112" t="str">
            <v>300 x 300 x 150</v>
          </cell>
          <cell r="D112">
            <v>1</v>
          </cell>
          <cell r="E112" t="str">
            <v>개</v>
          </cell>
          <cell r="G112">
            <v>6030</v>
          </cell>
        </row>
        <row r="113">
          <cell r="A113" t="str">
            <v>풀박스300 x 300 x 200</v>
          </cell>
          <cell r="B113" t="str">
            <v>풀박스</v>
          </cell>
          <cell r="C113" t="str">
            <v>300 x 300 x 200</v>
          </cell>
          <cell r="D113">
            <v>1</v>
          </cell>
          <cell r="E113" t="str">
            <v>개</v>
          </cell>
          <cell r="G113">
            <v>6800</v>
          </cell>
        </row>
        <row r="114">
          <cell r="A114" t="str">
            <v>풀박스400 x 400 x 300</v>
          </cell>
          <cell r="B114" t="str">
            <v>풀박스</v>
          </cell>
          <cell r="C114" t="str">
            <v>400 x 400 x 300</v>
          </cell>
          <cell r="D114">
            <v>1</v>
          </cell>
          <cell r="E114" t="str">
            <v>개</v>
          </cell>
          <cell r="G114">
            <v>12830</v>
          </cell>
        </row>
        <row r="115">
          <cell r="A115" t="str">
            <v>풀박스600 x 600 x 300</v>
          </cell>
          <cell r="B115" t="str">
            <v>풀박스</v>
          </cell>
          <cell r="C115" t="str">
            <v>600 x 600 x 300</v>
          </cell>
          <cell r="D115">
            <v>1</v>
          </cell>
          <cell r="E115" t="str">
            <v>개</v>
          </cell>
          <cell r="G115">
            <v>25920</v>
          </cell>
        </row>
        <row r="116">
          <cell r="A116" t="str">
            <v>혼합기U/VHF</v>
          </cell>
          <cell r="B116" t="str">
            <v>혼합기</v>
          </cell>
          <cell r="C116" t="str">
            <v>U/VHF</v>
          </cell>
          <cell r="D116">
            <v>1</v>
          </cell>
          <cell r="E116" t="str">
            <v>개</v>
          </cell>
          <cell r="G116">
            <v>6000</v>
          </cell>
        </row>
        <row r="117">
          <cell r="A117" t="str">
            <v>혼합기VHF-H/L</v>
          </cell>
          <cell r="B117" t="str">
            <v>혼합기</v>
          </cell>
          <cell r="C117" t="str">
            <v>VHF-H/L</v>
          </cell>
          <cell r="D117">
            <v>1</v>
          </cell>
          <cell r="E117" t="str">
            <v>개</v>
          </cell>
          <cell r="G117">
            <v>6000</v>
          </cell>
        </row>
        <row r="118">
          <cell r="A118" t="str">
            <v>후렉시블전선관16C</v>
          </cell>
          <cell r="B118" t="str">
            <v>후렉시블전선관</v>
          </cell>
          <cell r="C118" t="str">
            <v>16C</v>
          </cell>
          <cell r="D118">
            <v>1</v>
          </cell>
          <cell r="E118" t="str">
            <v>M</v>
          </cell>
          <cell r="G118">
            <v>1350</v>
          </cell>
        </row>
        <row r="119">
          <cell r="A119" t="str">
            <v>후렉시블전선관16C (비방수)</v>
          </cell>
          <cell r="B119" t="str">
            <v>후렉시블전선관</v>
          </cell>
          <cell r="C119" t="str">
            <v>16C (비방수)</v>
          </cell>
          <cell r="D119">
            <v>1</v>
          </cell>
          <cell r="E119" t="str">
            <v>M</v>
          </cell>
          <cell r="G119">
            <v>630</v>
          </cell>
        </row>
        <row r="120">
          <cell r="A120" t="str">
            <v>후렉시블전선관22C</v>
          </cell>
          <cell r="B120" t="str">
            <v>후렉시블전선관</v>
          </cell>
          <cell r="C120" t="str">
            <v>22C</v>
          </cell>
          <cell r="D120">
            <v>1</v>
          </cell>
          <cell r="E120" t="str">
            <v>M</v>
          </cell>
          <cell r="G120">
            <v>1770</v>
          </cell>
        </row>
        <row r="121">
          <cell r="A121" t="str">
            <v>후렉시블전선관28C</v>
          </cell>
          <cell r="B121" t="str">
            <v>후렉시블전선관</v>
          </cell>
          <cell r="C121" t="str">
            <v>28C</v>
          </cell>
          <cell r="D121">
            <v>1</v>
          </cell>
          <cell r="E121" t="str">
            <v>M</v>
          </cell>
          <cell r="G121">
            <v>2100</v>
          </cell>
        </row>
        <row r="122">
          <cell r="A122" t="str">
            <v>후렉시블전선관36C</v>
          </cell>
          <cell r="B122" t="str">
            <v>후렉시블전선관</v>
          </cell>
          <cell r="C122" t="str">
            <v>36C</v>
          </cell>
          <cell r="D122">
            <v>1</v>
          </cell>
          <cell r="E122" t="str">
            <v>M</v>
          </cell>
          <cell r="G122">
            <v>3170</v>
          </cell>
        </row>
        <row r="123">
          <cell r="A123" t="str">
            <v>후렉시블전선관42C</v>
          </cell>
          <cell r="B123" t="str">
            <v>후렉시블전선관</v>
          </cell>
          <cell r="C123" t="str">
            <v>42C</v>
          </cell>
          <cell r="D123">
            <v>1</v>
          </cell>
          <cell r="E123" t="str">
            <v>M</v>
          </cell>
          <cell r="G123">
            <v>5060</v>
          </cell>
        </row>
        <row r="124">
          <cell r="A124" t="str">
            <v>후렉시블전선관54C</v>
          </cell>
          <cell r="B124" t="str">
            <v>후렉시블전선관</v>
          </cell>
          <cell r="C124" t="str">
            <v>54C</v>
          </cell>
          <cell r="D124">
            <v>1</v>
          </cell>
          <cell r="E124" t="str">
            <v>M</v>
          </cell>
          <cell r="G124">
            <v>5940</v>
          </cell>
        </row>
        <row r="125">
          <cell r="A125" t="str">
            <v>후렉시블전선관70C</v>
          </cell>
          <cell r="B125" t="str">
            <v>후렉시블전선관</v>
          </cell>
          <cell r="C125" t="str">
            <v>70C</v>
          </cell>
          <cell r="D125">
            <v>1</v>
          </cell>
          <cell r="E125" t="str">
            <v>M</v>
          </cell>
          <cell r="G125">
            <v>13320</v>
          </cell>
        </row>
        <row r="126">
          <cell r="A126" t="str">
            <v>후렉시블콘넥터16C</v>
          </cell>
          <cell r="B126" t="str">
            <v>후렉시블콘넥터</v>
          </cell>
          <cell r="C126" t="str">
            <v>16C</v>
          </cell>
          <cell r="D126">
            <v>1</v>
          </cell>
          <cell r="E126" t="str">
            <v>개</v>
          </cell>
          <cell r="G126">
            <v>880</v>
          </cell>
        </row>
        <row r="127">
          <cell r="A127" t="str">
            <v>후렉시블콘넥터16C (비방수)</v>
          </cell>
          <cell r="B127" t="str">
            <v>후렉시블콘넥터</v>
          </cell>
          <cell r="C127" t="str">
            <v>16C (비방수)</v>
          </cell>
          <cell r="D127">
            <v>1</v>
          </cell>
          <cell r="E127" t="str">
            <v>개</v>
          </cell>
          <cell r="G127">
            <v>280</v>
          </cell>
        </row>
        <row r="128">
          <cell r="A128" t="str">
            <v>후렉시블콘넥터22C</v>
          </cell>
          <cell r="B128" t="str">
            <v>후렉시블콘넥터</v>
          </cell>
          <cell r="C128" t="str">
            <v>22C</v>
          </cell>
          <cell r="D128">
            <v>1</v>
          </cell>
          <cell r="E128" t="str">
            <v>개</v>
          </cell>
          <cell r="G128">
            <v>1120</v>
          </cell>
        </row>
        <row r="129">
          <cell r="A129" t="str">
            <v>후렉시블콘넥터28C</v>
          </cell>
          <cell r="B129" t="str">
            <v>후렉시블콘넥터</v>
          </cell>
          <cell r="C129" t="str">
            <v>28C</v>
          </cell>
          <cell r="D129">
            <v>1</v>
          </cell>
          <cell r="E129" t="str">
            <v>개</v>
          </cell>
          <cell r="G129">
            <v>1500</v>
          </cell>
        </row>
        <row r="130">
          <cell r="A130" t="str">
            <v>후렉시블콘넥터36C</v>
          </cell>
          <cell r="B130" t="str">
            <v>후렉시블콘넥터</v>
          </cell>
          <cell r="C130" t="str">
            <v>36C</v>
          </cell>
          <cell r="D130">
            <v>1</v>
          </cell>
          <cell r="E130" t="str">
            <v>개</v>
          </cell>
          <cell r="G130">
            <v>2400</v>
          </cell>
        </row>
        <row r="131">
          <cell r="A131" t="str">
            <v>후렉시블콘넥터42C</v>
          </cell>
          <cell r="B131" t="str">
            <v>후렉시블콘넥터</v>
          </cell>
          <cell r="C131" t="str">
            <v>42C</v>
          </cell>
          <cell r="D131">
            <v>1</v>
          </cell>
          <cell r="E131" t="str">
            <v>개</v>
          </cell>
          <cell r="G131">
            <v>3130</v>
          </cell>
        </row>
        <row r="132">
          <cell r="A132" t="str">
            <v>후렉시블콘넥터54C</v>
          </cell>
          <cell r="B132" t="str">
            <v>후렉시블콘넥터</v>
          </cell>
          <cell r="C132" t="str">
            <v>54C</v>
          </cell>
          <cell r="D132">
            <v>1</v>
          </cell>
          <cell r="E132" t="str">
            <v>개</v>
          </cell>
          <cell r="G132">
            <v>4460</v>
          </cell>
        </row>
        <row r="133">
          <cell r="A133" t="str">
            <v>후렉시블콘넥터70C</v>
          </cell>
          <cell r="B133" t="str">
            <v>후렉시블콘넥터</v>
          </cell>
          <cell r="C133" t="str">
            <v>70C</v>
          </cell>
          <cell r="D133">
            <v>1</v>
          </cell>
          <cell r="E133" t="str">
            <v>개</v>
          </cell>
          <cell r="G133">
            <v>7220</v>
          </cell>
        </row>
        <row r="134">
          <cell r="A134" t="str">
            <v>FB 케이블5C</v>
          </cell>
          <cell r="B134" t="str">
            <v>FB 케이블</v>
          </cell>
          <cell r="C134" t="str">
            <v>5C</v>
          </cell>
          <cell r="D134">
            <v>1</v>
          </cell>
          <cell r="E134" t="str">
            <v>M</v>
          </cell>
          <cell r="G134">
            <v>380</v>
          </cell>
        </row>
        <row r="135">
          <cell r="A135" t="str">
            <v>FB 케이블7C</v>
          </cell>
          <cell r="B135" t="str">
            <v>FB 케이블</v>
          </cell>
          <cell r="C135" t="str">
            <v>7C</v>
          </cell>
          <cell r="D135">
            <v>1</v>
          </cell>
          <cell r="E135" t="str">
            <v>M</v>
          </cell>
          <cell r="G135">
            <v>690</v>
          </cell>
        </row>
        <row r="136">
          <cell r="A136" t="str">
            <v>FR-3전선1.6mm-12C</v>
          </cell>
          <cell r="B136" t="str">
            <v>FR-3전선</v>
          </cell>
          <cell r="C136" t="str">
            <v>1.6mm-12C</v>
          </cell>
          <cell r="D136">
            <v>1</v>
          </cell>
          <cell r="E136" t="str">
            <v>M</v>
          </cell>
          <cell r="G136">
            <v>2340</v>
          </cell>
        </row>
        <row r="137">
          <cell r="A137" t="str">
            <v>FR-3전선1.6mm-2C</v>
          </cell>
          <cell r="B137" t="str">
            <v>FR-3전선</v>
          </cell>
          <cell r="C137" t="str">
            <v>1.6mm-2C</v>
          </cell>
          <cell r="D137">
            <v>1</v>
          </cell>
          <cell r="E137" t="str">
            <v>M</v>
          </cell>
          <cell r="G137">
            <v>708</v>
          </cell>
        </row>
        <row r="138">
          <cell r="A138" t="str">
            <v>FR-3전선1.6mm-30C</v>
          </cell>
          <cell r="B138" t="str">
            <v>FR-3전선</v>
          </cell>
          <cell r="C138" t="str">
            <v>1.6mm-30C</v>
          </cell>
          <cell r="D138">
            <v>1</v>
          </cell>
          <cell r="E138" t="str">
            <v>M</v>
          </cell>
          <cell r="G138">
            <v>4952</v>
          </cell>
        </row>
        <row r="139">
          <cell r="A139" t="str">
            <v>FR-3전선1.6mm-4C</v>
          </cell>
          <cell r="B139" t="str">
            <v>FR-3전선</v>
          </cell>
          <cell r="C139" t="str">
            <v>1.6mm-4C</v>
          </cell>
          <cell r="D139">
            <v>1</v>
          </cell>
          <cell r="E139" t="str">
            <v>M</v>
          </cell>
          <cell r="G139">
            <v>1153</v>
          </cell>
        </row>
        <row r="140">
          <cell r="A140" t="str">
            <v>FR-3전선1.6mm-6C</v>
          </cell>
          <cell r="B140" t="str">
            <v>FR-3전선</v>
          </cell>
          <cell r="C140" t="str">
            <v>1.6mm-6C</v>
          </cell>
          <cell r="D140">
            <v>1</v>
          </cell>
          <cell r="E140" t="str">
            <v>M</v>
          </cell>
          <cell r="G140">
            <v>1428</v>
          </cell>
        </row>
        <row r="141">
          <cell r="A141" t="str">
            <v>FR-3전선1.6mm-8C</v>
          </cell>
          <cell r="B141" t="str">
            <v>FR-3전선</v>
          </cell>
          <cell r="C141" t="str">
            <v>1.6mm-8C</v>
          </cell>
          <cell r="D141">
            <v>1</v>
          </cell>
          <cell r="E141" t="str">
            <v>M</v>
          </cell>
          <cell r="G141">
            <v>1751</v>
          </cell>
        </row>
        <row r="142">
          <cell r="A142" t="str">
            <v>FR-3전선3.5㎟-2C</v>
          </cell>
          <cell r="B142" t="str">
            <v>FR-3전선</v>
          </cell>
          <cell r="C142" t="str">
            <v>3.5㎟-2C</v>
          </cell>
          <cell r="D142">
            <v>1</v>
          </cell>
          <cell r="E142" t="str">
            <v>M</v>
          </cell>
          <cell r="G142">
            <v>993</v>
          </cell>
        </row>
        <row r="143">
          <cell r="A143" t="str">
            <v>Hi-PVC전선관104C</v>
          </cell>
          <cell r="B143" t="str">
            <v>Hi-PVC전선관</v>
          </cell>
          <cell r="C143" t="str">
            <v>104C</v>
          </cell>
          <cell r="D143">
            <v>1</v>
          </cell>
          <cell r="E143" t="str">
            <v>M</v>
          </cell>
          <cell r="G143">
            <v>4301</v>
          </cell>
        </row>
        <row r="144">
          <cell r="A144" t="str">
            <v>Hi-PVC전선관16C</v>
          </cell>
          <cell r="B144" t="str">
            <v>Hi-PVC전선관</v>
          </cell>
          <cell r="C144" t="str">
            <v>16C</v>
          </cell>
          <cell r="D144">
            <v>1</v>
          </cell>
          <cell r="E144" t="str">
            <v>M</v>
          </cell>
          <cell r="G144">
            <v>268</v>
          </cell>
        </row>
        <row r="145">
          <cell r="A145" t="str">
            <v>Hi-PVC전선관22C</v>
          </cell>
          <cell r="B145" t="str">
            <v>Hi-PVC전선관</v>
          </cell>
          <cell r="C145" t="str">
            <v>22C</v>
          </cell>
          <cell r="D145">
            <v>1</v>
          </cell>
          <cell r="E145" t="str">
            <v>M</v>
          </cell>
          <cell r="G145">
            <v>322</v>
          </cell>
        </row>
        <row r="146">
          <cell r="A146" t="str">
            <v>Hi-PVC전선관28C</v>
          </cell>
          <cell r="B146" t="str">
            <v>Hi-PVC전선관</v>
          </cell>
          <cell r="C146" t="str">
            <v>28C</v>
          </cell>
          <cell r="D146">
            <v>1</v>
          </cell>
          <cell r="E146" t="str">
            <v>M</v>
          </cell>
          <cell r="G146">
            <v>624</v>
          </cell>
        </row>
        <row r="147">
          <cell r="A147" t="str">
            <v>Hi-PVC전선관36C</v>
          </cell>
          <cell r="B147" t="str">
            <v>Hi-PVC전선관</v>
          </cell>
          <cell r="C147" t="str">
            <v>36C</v>
          </cell>
          <cell r="D147">
            <v>1</v>
          </cell>
          <cell r="E147" t="str">
            <v>M</v>
          </cell>
          <cell r="G147">
            <v>903</v>
          </cell>
        </row>
        <row r="148">
          <cell r="A148" t="str">
            <v>Hi-PVC전선관42C</v>
          </cell>
          <cell r="B148" t="str">
            <v>Hi-PVC전선관</v>
          </cell>
          <cell r="C148" t="str">
            <v>42C</v>
          </cell>
          <cell r="D148">
            <v>1</v>
          </cell>
          <cell r="E148" t="str">
            <v>M</v>
          </cell>
          <cell r="G148">
            <v>1180</v>
          </cell>
        </row>
        <row r="149">
          <cell r="A149" t="str">
            <v>Hi-PVC전선관54C</v>
          </cell>
          <cell r="B149" t="str">
            <v>Hi-PVC전선관</v>
          </cell>
          <cell r="C149" t="str">
            <v>54C</v>
          </cell>
          <cell r="D149">
            <v>1</v>
          </cell>
          <cell r="E149" t="str">
            <v>M</v>
          </cell>
          <cell r="G149">
            <v>1674</v>
          </cell>
        </row>
        <row r="150">
          <cell r="A150" t="str">
            <v>HIV전선1.2mm</v>
          </cell>
          <cell r="B150" t="str">
            <v>HIV전선</v>
          </cell>
          <cell r="C150" t="str">
            <v>1.2mm</v>
          </cell>
          <cell r="D150">
            <v>1</v>
          </cell>
          <cell r="E150" t="str">
            <v>M</v>
          </cell>
          <cell r="G150">
            <v>48</v>
          </cell>
        </row>
        <row r="151">
          <cell r="A151" t="str">
            <v>HIV전선1.6mm</v>
          </cell>
          <cell r="B151" t="str">
            <v>HIV전선</v>
          </cell>
          <cell r="C151" t="str">
            <v>1.6mm</v>
          </cell>
          <cell r="D151">
            <v>1</v>
          </cell>
          <cell r="E151" t="str">
            <v>M</v>
          </cell>
          <cell r="G151">
            <v>79</v>
          </cell>
        </row>
        <row r="152">
          <cell r="A152" t="str">
            <v>IV전선2.0mm</v>
          </cell>
          <cell r="B152" t="str">
            <v>IV전선</v>
          </cell>
          <cell r="C152" t="str">
            <v>2.0mm</v>
          </cell>
          <cell r="D152">
            <v>1</v>
          </cell>
          <cell r="E152" t="str">
            <v>M</v>
          </cell>
          <cell r="G152">
            <v>111</v>
          </cell>
        </row>
        <row r="153">
          <cell r="A153" t="str">
            <v>JOINT BOX102 x 102 x 54</v>
          </cell>
          <cell r="B153" t="str">
            <v>JOINT BOX</v>
          </cell>
          <cell r="C153" t="str">
            <v>102 x 102 x 54</v>
          </cell>
          <cell r="D153">
            <v>1</v>
          </cell>
          <cell r="E153" t="str">
            <v>개</v>
          </cell>
          <cell r="G153">
            <v>1390</v>
          </cell>
        </row>
        <row r="154">
          <cell r="A154" t="str">
            <v>M.D.F400X800P</v>
          </cell>
          <cell r="B154" t="str">
            <v>M.D.F</v>
          </cell>
          <cell r="C154" t="str">
            <v>400X800P</v>
          </cell>
          <cell r="D154">
            <v>1</v>
          </cell>
          <cell r="E154" t="str">
            <v>면</v>
          </cell>
          <cell r="G154">
            <v>1050000</v>
          </cell>
        </row>
        <row r="155">
          <cell r="A155" t="str">
            <v>OUTLET BOX4각,54mm</v>
          </cell>
          <cell r="B155" t="str">
            <v>OUTLET BOX</v>
          </cell>
          <cell r="C155" t="str">
            <v>4각,54mm</v>
          </cell>
          <cell r="D155">
            <v>1</v>
          </cell>
          <cell r="E155" t="str">
            <v>개</v>
          </cell>
          <cell r="G155">
            <v>560</v>
          </cell>
        </row>
        <row r="156">
          <cell r="A156" t="str">
            <v>OUTLET BOX8각,54mm</v>
          </cell>
          <cell r="B156" t="str">
            <v>OUTLET BOX</v>
          </cell>
          <cell r="C156" t="str">
            <v>8각,54mm</v>
          </cell>
          <cell r="D156">
            <v>1</v>
          </cell>
          <cell r="E156" t="str">
            <v>개</v>
          </cell>
          <cell r="G156">
            <v>480</v>
          </cell>
        </row>
        <row r="157">
          <cell r="A157" t="str">
            <v>OUTLET BOXSW 1G</v>
          </cell>
          <cell r="B157" t="str">
            <v>OUTLET BOX</v>
          </cell>
          <cell r="C157" t="str">
            <v>SW 1G</v>
          </cell>
          <cell r="D157">
            <v>1</v>
          </cell>
          <cell r="E157" t="str">
            <v>개</v>
          </cell>
          <cell r="G157">
            <v>440</v>
          </cell>
        </row>
        <row r="158">
          <cell r="A158" t="str">
            <v>PE전선관36C</v>
          </cell>
          <cell r="B158" t="str">
            <v>PE전선관</v>
          </cell>
          <cell r="C158" t="str">
            <v>36C</v>
          </cell>
          <cell r="D158">
            <v>1</v>
          </cell>
          <cell r="E158" t="str">
            <v>M</v>
          </cell>
          <cell r="G158">
            <v>700</v>
          </cell>
        </row>
        <row r="159">
          <cell r="A159" t="str">
            <v>ST노말밴드16C</v>
          </cell>
          <cell r="B159" t="str">
            <v>ST노말밴드</v>
          </cell>
          <cell r="C159" t="str">
            <v>16C</v>
          </cell>
          <cell r="D159">
            <v>1</v>
          </cell>
          <cell r="E159" t="str">
            <v>개</v>
          </cell>
          <cell r="G159">
            <v>1280</v>
          </cell>
        </row>
        <row r="160">
          <cell r="A160" t="str">
            <v>ST노말밴드22C</v>
          </cell>
          <cell r="B160" t="str">
            <v>ST노말밴드</v>
          </cell>
          <cell r="C160" t="str">
            <v>22C</v>
          </cell>
          <cell r="D160">
            <v>1</v>
          </cell>
          <cell r="E160" t="str">
            <v>개</v>
          </cell>
          <cell r="G160">
            <v>1520</v>
          </cell>
        </row>
        <row r="161">
          <cell r="A161" t="str">
            <v>ST노말밴드28C</v>
          </cell>
          <cell r="B161" t="str">
            <v>ST노말밴드</v>
          </cell>
          <cell r="C161" t="str">
            <v>28C</v>
          </cell>
          <cell r="D161">
            <v>1</v>
          </cell>
          <cell r="E161" t="str">
            <v>개</v>
          </cell>
          <cell r="G161">
            <v>1780</v>
          </cell>
        </row>
        <row r="162">
          <cell r="A162" t="str">
            <v>ST노말밴드36C</v>
          </cell>
          <cell r="B162" t="str">
            <v>ST노말밴드</v>
          </cell>
          <cell r="C162" t="str">
            <v>36C</v>
          </cell>
          <cell r="D162">
            <v>1</v>
          </cell>
          <cell r="E162" t="str">
            <v>개</v>
          </cell>
          <cell r="G162">
            <v>2375</v>
          </cell>
        </row>
        <row r="163">
          <cell r="A163" t="str">
            <v>ST노말밴드42C</v>
          </cell>
          <cell r="B163" t="str">
            <v>ST노말밴드</v>
          </cell>
          <cell r="C163" t="str">
            <v>42C</v>
          </cell>
          <cell r="D163">
            <v>1</v>
          </cell>
          <cell r="E163" t="str">
            <v>개</v>
          </cell>
          <cell r="G163">
            <v>3085</v>
          </cell>
        </row>
        <row r="164">
          <cell r="A164" t="str">
            <v>ST노말밴드54C</v>
          </cell>
          <cell r="B164" t="str">
            <v>ST노말밴드</v>
          </cell>
          <cell r="C164" t="str">
            <v>54C</v>
          </cell>
          <cell r="D164">
            <v>1</v>
          </cell>
          <cell r="E164" t="str">
            <v>개</v>
          </cell>
          <cell r="G164">
            <v>4390</v>
          </cell>
        </row>
        <row r="165">
          <cell r="A165" t="str">
            <v>ST노말밴드70C</v>
          </cell>
          <cell r="B165" t="str">
            <v>ST노말밴드</v>
          </cell>
          <cell r="C165" t="str">
            <v>70C</v>
          </cell>
          <cell r="D165">
            <v>1</v>
          </cell>
          <cell r="E165" t="str">
            <v>개</v>
          </cell>
          <cell r="G165">
            <v>7125</v>
          </cell>
        </row>
        <row r="166">
          <cell r="A166" t="str">
            <v>TIV전선0.8mm-2C</v>
          </cell>
          <cell r="B166" t="str">
            <v>TIV전선</v>
          </cell>
          <cell r="C166" t="str">
            <v>0.8mm-2C</v>
          </cell>
          <cell r="D166">
            <v>1</v>
          </cell>
          <cell r="E166" t="str">
            <v>M</v>
          </cell>
          <cell r="G166">
            <v>63</v>
          </cell>
        </row>
        <row r="167">
          <cell r="A167" t="str">
            <v>TV BOX400 x 400 x 150</v>
          </cell>
          <cell r="B167" t="str">
            <v>TV BOX</v>
          </cell>
          <cell r="C167" t="str">
            <v>400 x 400 x 150</v>
          </cell>
          <cell r="D167">
            <v>1</v>
          </cell>
          <cell r="E167" t="str">
            <v>면</v>
          </cell>
          <cell r="G167">
            <v>69000</v>
          </cell>
        </row>
        <row r="168">
          <cell r="A168" t="str">
            <v>TV UNIT쌍방향</v>
          </cell>
          <cell r="B168" t="str">
            <v>TV UNIT</v>
          </cell>
          <cell r="C168" t="str">
            <v>쌍방향</v>
          </cell>
          <cell r="D168">
            <v>1</v>
          </cell>
          <cell r="E168" t="str">
            <v>개</v>
          </cell>
          <cell r="G168">
            <v>2312</v>
          </cell>
        </row>
        <row r="169">
          <cell r="A169" t="str">
            <v>UPS1KVA</v>
          </cell>
          <cell r="B169" t="str">
            <v>UPS</v>
          </cell>
          <cell r="C169" t="str">
            <v>1KVA</v>
          </cell>
          <cell r="D169">
            <v>1</v>
          </cell>
          <cell r="E169" t="str">
            <v>SET</v>
          </cell>
          <cell r="G169">
            <v>1250000</v>
          </cell>
        </row>
        <row r="170">
          <cell r="A170" t="str">
            <v>UPS15KVA</v>
          </cell>
          <cell r="B170" t="str">
            <v>UPS</v>
          </cell>
          <cell r="C170" t="str">
            <v>15KVA</v>
          </cell>
          <cell r="D170">
            <v>1</v>
          </cell>
          <cell r="E170" t="str">
            <v>SET</v>
          </cell>
          <cell r="G170">
            <v>17500000</v>
          </cell>
        </row>
        <row r="171">
          <cell r="A171" t="str">
            <v>UPS3KVA</v>
          </cell>
          <cell r="B171" t="str">
            <v>UPS</v>
          </cell>
          <cell r="C171" t="str">
            <v>3KVA</v>
          </cell>
          <cell r="D171">
            <v>1</v>
          </cell>
          <cell r="E171" t="str">
            <v>SET</v>
          </cell>
          <cell r="G171">
            <v>3855000</v>
          </cell>
        </row>
        <row r="172">
          <cell r="A172" t="str">
            <v>UPS5KVA</v>
          </cell>
          <cell r="B172" t="str">
            <v>UPS</v>
          </cell>
          <cell r="C172" t="str">
            <v>5KVA</v>
          </cell>
          <cell r="D172">
            <v>1</v>
          </cell>
          <cell r="E172" t="str">
            <v>SET</v>
          </cell>
          <cell r="G172">
            <v>6525000</v>
          </cell>
        </row>
        <row r="173">
          <cell r="A173" t="str">
            <v>UTP 케이블CAT.3, 0.5x4P</v>
          </cell>
          <cell r="B173" t="str">
            <v>UTP 케이블</v>
          </cell>
          <cell r="C173" t="str">
            <v>CAT.3, 0.5x4P</v>
          </cell>
          <cell r="D173">
            <v>1</v>
          </cell>
          <cell r="E173" t="str">
            <v>M</v>
          </cell>
          <cell r="G173">
            <v>200</v>
          </cell>
        </row>
        <row r="174">
          <cell r="A174" t="str">
            <v/>
          </cell>
        </row>
        <row r="175">
          <cell r="A175" t="str">
            <v/>
          </cell>
        </row>
        <row r="176">
          <cell r="A176" t="str">
            <v/>
          </cell>
        </row>
        <row r="177">
          <cell r="A177" t="str">
            <v/>
          </cell>
        </row>
        <row r="178">
          <cell r="A178" t="str">
            <v/>
          </cell>
        </row>
        <row r="179">
          <cell r="A179" t="str">
            <v/>
          </cell>
        </row>
        <row r="180">
          <cell r="A180" t="str">
            <v/>
          </cell>
        </row>
        <row r="184">
          <cell r="A184" t="str">
            <v>Ⅰ. 계측제어설비</v>
          </cell>
          <cell r="B184" t="str">
            <v>Ⅰ. 계측제어설비</v>
          </cell>
        </row>
        <row r="185">
          <cell r="A185" t="str">
            <v xml:space="preserve"> 1. 감시제어 시스템</v>
          </cell>
          <cell r="B185" t="str">
            <v xml:space="preserve"> 1. 감시제어 시스템</v>
          </cell>
        </row>
        <row r="186">
          <cell r="A186" t="str">
            <v>DATA SERVER</v>
          </cell>
          <cell r="B186" t="str">
            <v>DATA SERVER</v>
          </cell>
          <cell r="D186">
            <v>1</v>
          </cell>
          <cell r="E186" t="str">
            <v>SET</v>
          </cell>
          <cell r="G186">
            <v>96000000</v>
          </cell>
        </row>
        <row r="187">
          <cell r="A187" t="str">
            <v>COS(Central Operating Station)</v>
          </cell>
          <cell r="B187" t="str">
            <v>COS(Central Operating Station)</v>
          </cell>
          <cell r="D187">
            <v>1</v>
          </cell>
          <cell r="E187" t="str">
            <v>SET</v>
          </cell>
          <cell r="G187">
            <v>64210000</v>
          </cell>
        </row>
        <row r="188">
          <cell r="A188" t="str">
            <v>LOS(Local Operating Station)</v>
          </cell>
          <cell r="B188" t="str">
            <v>LOS(Local Operating Station)</v>
          </cell>
          <cell r="D188">
            <v>1</v>
          </cell>
          <cell r="E188" t="str">
            <v>SET</v>
          </cell>
          <cell r="G188">
            <v>58350000</v>
          </cell>
        </row>
        <row r="189">
          <cell r="A189" t="str">
            <v>DATA WAY 접속장치</v>
          </cell>
          <cell r="B189" t="str">
            <v>DATA WAY 접속장치</v>
          </cell>
          <cell r="D189">
            <v>1</v>
          </cell>
          <cell r="E189" t="str">
            <v>SET</v>
          </cell>
          <cell r="G189">
            <v>50000000</v>
          </cell>
        </row>
        <row r="190">
          <cell r="A190" t="str">
            <v>밀양 RCS(Remote Control Station) #1</v>
          </cell>
          <cell r="B190" t="str">
            <v>밀양 RCS(Remote Control Station) #1</v>
          </cell>
          <cell r="D190">
            <v>1</v>
          </cell>
          <cell r="E190" t="str">
            <v>SET</v>
          </cell>
          <cell r="G190">
            <v>66000000</v>
          </cell>
        </row>
        <row r="191">
          <cell r="A191" t="str">
            <v>밀양 RCS(Remote Control Station) #2</v>
          </cell>
          <cell r="B191" t="str">
            <v>밀양 RCS(Remote Control Station) #2</v>
          </cell>
          <cell r="D191">
            <v>1</v>
          </cell>
          <cell r="E191" t="str">
            <v>SET</v>
          </cell>
          <cell r="G191">
            <v>99890000</v>
          </cell>
        </row>
        <row r="192">
          <cell r="A192" t="str">
            <v>밀양 RCS(Remote Control Station) #3</v>
          </cell>
          <cell r="B192" t="str">
            <v>밀양 RCS(Remote Control Station) #3</v>
          </cell>
          <cell r="D192">
            <v>1</v>
          </cell>
          <cell r="E192" t="str">
            <v>SET</v>
          </cell>
          <cell r="G192">
            <v>89500000</v>
          </cell>
        </row>
        <row r="193">
          <cell r="A193" t="str">
            <v>밀양 RCS(Remote Control Station) #4</v>
          </cell>
          <cell r="B193" t="str">
            <v>밀양 RCS(Remote Control Station) #4</v>
          </cell>
          <cell r="D193">
            <v>1</v>
          </cell>
          <cell r="E193" t="str">
            <v>SET</v>
          </cell>
          <cell r="G193">
            <v>88700000</v>
          </cell>
        </row>
        <row r="194">
          <cell r="A194" t="str">
            <v>양산 RCS(Remote Control Station) #1</v>
          </cell>
          <cell r="B194" t="str">
            <v>양산 RCS(Remote Control Station) #1</v>
          </cell>
          <cell r="D194">
            <v>1</v>
          </cell>
          <cell r="E194" t="str">
            <v>SET</v>
          </cell>
          <cell r="G194">
            <v>66000000</v>
          </cell>
        </row>
        <row r="195">
          <cell r="A195" t="str">
            <v>양산 RCS(Remote Control Station) #2</v>
          </cell>
          <cell r="B195" t="str">
            <v>양산 RCS(Remote Control Station) #2</v>
          </cell>
          <cell r="D195">
            <v>1</v>
          </cell>
          <cell r="E195" t="str">
            <v>SET</v>
          </cell>
          <cell r="G195">
            <v>99890000</v>
          </cell>
        </row>
        <row r="196">
          <cell r="A196" t="str">
            <v>양산 RCS(Remote Control Station) #3</v>
          </cell>
          <cell r="B196" t="str">
            <v>양산 RCS(Remote Control Station) #3</v>
          </cell>
          <cell r="D196">
            <v>1</v>
          </cell>
          <cell r="E196" t="str">
            <v>SET</v>
          </cell>
          <cell r="G196">
            <v>89500000</v>
          </cell>
        </row>
        <row r="197">
          <cell r="A197" t="str">
            <v>양산 RCS(Remote Control Station) #4</v>
          </cell>
          <cell r="B197" t="str">
            <v>양산 RCS(Remote Control Station) #4</v>
          </cell>
          <cell r="D197">
            <v>1</v>
          </cell>
          <cell r="E197" t="str">
            <v>SET</v>
          </cell>
          <cell r="G197">
            <v>88700000</v>
          </cell>
        </row>
        <row r="198">
          <cell r="A198" t="str">
            <v>밀양 TM/TC MASTER</v>
          </cell>
          <cell r="B198" t="str">
            <v>밀양 TM/TC MASTER</v>
          </cell>
          <cell r="D198">
            <v>1</v>
          </cell>
          <cell r="E198" t="str">
            <v>SET</v>
          </cell>
          <cell r="G198">
            <v>98750000</v>
          </cell>
        </row>
        <row r="199">
          <cell r="A199" t="str">
            <v>평촌 TM/TC MASTER</v>
          </cell>
          <cell r="B199" t="str">
            <v>평촌 TM/TC MASTER</v>
          </cell>
          <cell r="D199">
            <v>1</v>
          </cell>
          <cell r="E199" t="str">
            <v>SET</v>
          </cell>
          <cell r="G199">
            <v>99470000</v>
          </cell>
        </row>
        <row r="200">
          <cell r="A200" t="str">
            <v>부곡 TM/TC MASTER</v>
          </cell>
          <cell r="B200" t="str">
            <v>부곡 TM/TC MASTER</v>
          </cell>
          <cell r="D200">
            <v>1</v>
          </cell>
          <cell r="E200" t="str">
            <v>SET</v>
          </cell>
          <cell r="G200">
            <v>99000000</v>
          </cell>
        </row>
        <row r="201">
          <cell r="A201" t="str">
            <v>원앙 TM/TC MASTER</v>
          </cell>
          <cell r="B201" t="str">
            <v>원앙 TM/TC MASTER</v>
          </cell>
          <cell r="D201">
            <v>1</v>
          </cell>
          <cell r="E201" t="str">
            <v>SET</v>
          </cell>
          <cell r="G201">
            <v>98900000</v>
          </cell>
        </row>
        <row r="202">
          <cell r="A202" t="str">
            <v>양산 TM/TC MASTER</v>
          </cell>
          <cell r="B202" t="str">
            <v>양산 TM/TC MASTER</v>
          </cell>
          <cell r="D202">
            <v>1</v>
          </cell>
          <cell r="E202" t="str">
            <v>SET</v>
          </cell>
          <cell r="G202">
            <v>95000000</v>
          </cell>
        </row>
        <row r="203">
          <cell r="A203" t="str">
            <v>합    계</v>
          </cell>
          <cell r="B203" t="str">
            <v>합    계</v>
          </cell>
          <cell r="G203">
            <v>1447860000</v>
          </cell>
        </row>
        <row r="204">
          <cell r="A204" t="str">
            <v/>
          </cell>
        </row>
        <row r="205">
          <cell r="A205" t="str">
            <v xml:space="preserve"> 2. 네트워크 및 통신설비</v>
          </cell>
          <cell r="B205" t="str">
            <v xml:space="preserve"> 2. 네트워크 및 통신설비</v>
          </cell>
        </row>
        <row r="206">
          <cell r="A206" t="str">
            <v>정수장 위성통신설비</v>
          </cell>
          <cell r="B206" t="str">
            <v>정수장 위성통신설비</v>
          </cell>
          <cell r="D206">
            <v>1</v>
          </cell>
          <cell r="E206" t="str">
            <v>SET</v>
          </cell>
          <cell r="G206">
            <v>29800000</v>
          </cell>
        </row>
        <row r="207">
          <cell r="A207" t="str">
            <v>가압장 위성통신설비</v>
          </cell>
          <cell r="B207" t="str">
            <v>가압장 위성통신설비</v>
          </cell>
          <cell r="D207">
            <v>1</v>
          </cell>
          <cell r="E207" t="str">
            <v>SET</v>
          </cell>
          <cell r="G207">
            <v>29000000</v>
          </cell>
        </row>
        <row r="208">
          <cell r="A208" t="str">
            <v>정수장 ROUTER(MUX)</v>
          </cell>
          <cell r="B208" t="str">
            <v>정수장 ROUTER(MUX)</v>
          </cell>
          <cell r="D208">
            <v>1</v>
          </cell>
          <cell r="E208" t="str">
            <v>SET</v>
          </cell>
          <cell r="G208">
            <v>28000000</v>
          </cell>
        </row>
        <row r="209">
          <cell r="A209" t="str">
            <v>가압장 ROUTER(MUX)</v>
          </cell>
          <cell r="B209" t="str">
            <v>가압장 ROUTER(MUX)</v>
          </cell>
          <cell r="D209">
            <v>1</v>
          </cell>
          <cell r="E209" t="str">
            <v>SET</v>
          </cell>
          <cell r="G209">
            <v>26500000</v>
          </cell>
        </row>
        <row r="210">
          <cell r="A210" t="str">
            <v>HUB</v>
          </cell>
          <cell r="B210" t="str">
            <v>HUB</v>
          </cell>
          <cell r="D210">
            <v>1</v>
          </cell>
          <cell r="E210" t="str">
            <v>SET</v>
          </cell>
          <cell r="G210">
            <v>3500000</v>
          </cell>
        </row>
        <row r="211">
          <cell r="A211" t="str">
            <v>CSU</v>
          </cell>
          <cell r="B211" t="str">
            <v>CSU</v>
          </cell>
          <cell r="D211">
            <v>1</v>
          </cell>
          <cell r="E211" t="str">
            <v>SET</v>
          </cell>
          <cell r="G211">
            <v>4000000</v>
          </cell>
        </row>
        <row r="213">
          <cell r="A213" t="str">
            <v/>
          </cell>
        </row>
        <row r="214">
          <cell r="A214" t="str">
            <v xml:space="preserve"> 3. PRINTER류</v>
          </cell>
          <cell r="B214" t="str">
            <v xml:space="preserve"> 3. PRINTER류</v>
          </cell>
        </row>
        <row r="215">
          <cell r="A215" t="str">
            <v>PRINTER SERVER</v>
          </cell>
          <cell r="B215" t="str">
            <v>PRINTER SERVER</v>
          </cell>
          <cell r="D215">
            <v>1</v>
          </cell>
          <cell r="E215" t="str">
            <v>SET</v>
          </cell>
          <cell r="G215">
            <v>1100000</v>
          </cell>
        </row>
        <row r="216">
          <cell r="A216" t="str">
            <v>ALARM PRINTER</v>
          </cell>
          <cell r="B216" t="str">
            <v>ALARM PRINTER</v>
          </cell>
          <cell r="D216">
            <v>1</v>
          </cell>
          <cell r="E216" t="str">
            <v>SET</v>
          </cell>
          <cell r="G216">
            <v>3000000</v>
          </cell>
        </row>
        <row r="217">
          <cell r="A217" t="str">
            <v>LOGGING PRINTER</v>
          </cell>
          <cell r="B217" t="str">
            <v>LOGGING PRINTER</v>
          </cell>
          <cell r="D217">
            <v>1</v>
          </cell>
          <cell r="E217" t="str">
            <v>SET</v>
          </cell>
          <cell r="G217">
            <v>4968000</v>
          </cell>
        </row>
        <row r="218">
          <cell r="A218" t="str">
            <v>COLOR HARD COPIER</v>
          </cell>
          <cell r="B218" t="str">
            <v>COLOR HARD COPIER</v>
          </cell>
          <cell r="D218">
            <v>1</v>
          </cell>
          <cell r="E218" t="str">
            <v>SET</v>
          </cell>
          <cell r="G218">
            <v>9800000</v>
          </cell>
        </row>
        <row r="219">
          <cell r="A219" t="str">
            <v/>
          </cell>
        </row>
        <row r="220">
          <cell r="A220" t="str">
            <v xml:space="preserve"> 4. 감시제어 판넬</v>
          </cell>
          <cell r="B220" t="str">
            <v xml:space="preserve"> 4. 감시제어 판넬</v>
          </cell>
        </row>
        <row r="221">
          <cell r="A221" t="str">
            <v>밀양 GDP</v>
          </cell>
          <cell r="B221" t="str">
            <v>밀양 GDP</v>
          </cell>
          <cell r="D221">
            <v>1</v>
          </cell>
          <cell r="E221" t="str">
            <v>SET</v>
          </cell>
          <cell r="G221">
            <v>99900000</v>
          </cell>
        </row>
        <row r="222">
          <cell r="A222" t="str">
            <v>양산 GDP</v>
          </cell>
          <cell r="B222" t="str">
            <v>양산 GDP</v>
          </cell>
          <cell r="D222">
            <v>1</v>
          </cell>
          <cell r="E222" t="str">
            <v>SET</v>
          </cell>
          <cell r="G222">
            <v>85250000</v>
          </cell>
        </row>
        <row r="223">
          <cell r="A223" t="str">
            <v>밀양 NETWORK DRIVER</v>
          </cell>
          <cell r="B223" t="str">
            <v>밀양 NETWORK DRIVER</v>
          </cell>
          <cell r="D223">
            <v>1</v>
          </cell>
          <cell r="E223" t="str">
            <v>SET</v>
          </cell>
          <cell r="G223">
            <v>48000000</v>
          </cell>
        </row>
        <row r="224">
          <cell r="A224" t="str">
            <v>양산 NETWORK DRIVER</v>
          </cell>
          <cell r="B224" t="str">
            <v>양산 NETWORK DRIVER</v>
          </cell>
          <cell r="D224">
            <v>1</v>
          </cell>
          <cell r="E224" t="str">
            <v>SET</v>
          </cell>
          <cell r="G224">
            <v>46000000</v>
          </cell>
        </row>
        <row r="225">
          <cell r="A225" t="str">
            <v>여과지제어반(FCC)</v>
          </cell>
          <cell r="B225" t="str">
            <v>여과지제어반(FCC)</v>
          </cell>
          <cell r="D225">
            <v>1</v>
          </cell>
          <cell r="E225" t="str">
            <v>SET</v>
          </cell>
          <cell r="G225">
            <v>4980000</v>
          </cell>
        </row>
        <row r="226">
          <cell r="A226" t="str">
            <v>현장변환기반</v>
          </cell>
          <cell r="B226" t="str">
            <v>현장변환기반</v>
          </cell>
          <cell r="D226">
            <v>1</v>
          </cell>
          <cell r="E226" t="str">
            <v>SET</v>
          </cell>
          <cell r="G226">
            <v>750000</v>
          </cell>
        </row>
        <row r="227">
          <cell r="A227" t="str">
            <v>밧데리 외함360X570X720</v>
          </cell>
          <cell r="B227" t="str">
            <v>밧데리 외함</v>
          </cell>
          <cell r="C227" t="str">
            <v>360X570X720</v>
          </cell>
          <cell r="D227">
            <v>1</v>
          </cell>
          <cell r="E227" t="str">
            <v>면</v>
          </cell>
          <cell r="G227">
            <v>1900000</v>
          </cell>
        </row>
        <row r="228">
          <cell r="A228" t="str">
            <v>밧데리 외함500X750X800</v>
          </cell>
          <cell r="B228" t="str">
            <v>밧데리 외함</v>
          </cell>
          <cell r="C228" t="str">
            <v>500X750X800</v>
          </cell>
          <cell r="D228">
            <v>1</v>
          </cell>
          <cell r="E228" t="str">
            <v>면</v>
          </cell>
          <cell r="G228">
            <v>2000000</v>
          </cell>
        </row>
        <row r="229">
          <cell r="A229" t="str">
            <v>밧데리 외함800X750X1600</v>
          </cell>
          <cell r="B229" t="str">
            <v>밧데리 외함</v>
          </cell>
          <cell r="C229" t="str">
            <v>800X750X1600</v>
          </cell>
          <cell r="D229">
            <v>1</v>
          </cell>
          <cell r="E229" t="str">
            <v>면</v>
          </cell>
          <cell r="G229">
            <v>2100000</v>
          </cell>
        </row>
        <row r="230">
          <cell r="A230" t="str">
            <v>파이프 스텐숀</v>
          </cell>
          <cell r="B230" t="str">
            <v>파이프 스텐숀</v>
          </cell>
          <cell r="D230">
            <v>1</v>
          </cell>
          <cell r="E230" t="str">
            <v>개</v>
          </cell>
          <cell r="G230">
            <v>690000</v>
          </cell>
        </row>
        <row r="231">
          <cell r="A231" t="str">
            <v/>
          </cell>
        </row>
        <row r="232">
          <cell r="A232" t="str">
            <v xml:space="preserve"> 5. 취수탑 및 분기점 TM/TC 설비</v>
          </cell>
          <cell r="B232" t="str">
            <v xml:space="preserve"> 5. 취수탑 및 분기점 TM/TC 설비</v>
          </cell>
          <cell r="D232">
            <v>1</v>
          </cell>
          <cell r="E232" t="str">
            <v>SET</v>
          </cell>
        </row>
        <row r="233">
          <cell r="A233" t="str">
            <v>밀양댐 TM/TC SLAVE</v>
          </cell>
          <cell r="B233" t="str">
            <v>밀양댐 TM/TC SLAVE</v>
          </cell>
          <cell r="D233">
            <v>1</v>
          </cell>
          <cell r="E233" t="str">
            <v>SET</v>
          </cell>
          <cell r="G233">
            <v>18000000</v>
          </cell>
        </row>
        <row r="234">
          <cell r="A234" t="str">
            <v>교동 TM/TC SLAVE</v>
          </cell>
          <cell r="B234" t="str">
            <v>교동 TM/TC SLAVE</v>
          </cell>
          <cell r="D234">
            <v>1</v>
          </cell>
          <cell r="E234" t="str">
            <v>SET</v>
          </cell>
          <cell r="G234">
            <v>16000000</v>
          </cell>
        </row>
        <row r="235">
          <cell r="A235" t="str">
            <v>무안 TM/TC SLAVE</v>
          </cell>
          <cell r="B235" t="str">
            <v>무안 TM/TC SLAVE</v>
          </cell>
          <cell r="D235">
            <v>1</v>
          </cell>
          <cell r="E235" t="str">
            <v>SET</v>
          </cell>
          <cell r="G235">
            <v>16000000</v>
          </cell>
        </row>
        <row r="236">
          <cell r="A236" t="str">
            <v>하남 TM/TC SLAVE</v>
          </cell>
          <cell r="B236" t="str">
            <v>하남 TM/TC SLAVE</v>
          </cell>
          <cell r="D236">
            <v>1</v>
          </cell>
          <cell r="E236" t="str">
            <v>SET</v>
          </cell>
          <cell r="G236">
            <v>16000000</v>
          </cell>
        </row>
        <row r="237">
          <cell r="A237" t="str">
            <v>부곡 TM/TC SLAVE</v>
          </cell>
          <cell r="B237" t="str">
            <v>부곡 TM/TC SLAVE</v>
          </cell>
          <cell r="D237">
            <v>1</v>
          </cell>
          <cell r="E237" t="str">
            <v>SET</v>
          </cell>
          <cell r="G237">
            <v>16000000</v>
          </cell>
        </row>
        <row r="238">
          <cell r="A238" t="str">
            <v>영산 TM/TC SLAVE</v>
          </cell>
          <cell r="B238" t="str">
            <v>영산 TM/TC SLAVE</v>
          </cell>
          <cell r="D238">
            <v>1</v>
          </cell>
          <cell r="E238" t="str">
            <v>SET</v>
          </cell>
          <cell r="G238">
            <v>16000000</v>
          </cell>
        </row>
        <row r="239">
          <cell r="A239" t="str">
            <v>창녕 TM/TC SLAVE</v>
          </cell>
          <cell r="B239" t="str">
            <v>창녕 TM/TC SLAVE</v>
          </cell>
          <cell r="D239">
            <v>1</v>
          </cell>
          <cell r="E239" t="str">
            <v>SET</v>
          </cell>
          <cell r="G239">
            <v>16000000</v>
          </cell>
        </row>
        <row r="240">
          <cell r="A240" t="str">
            <v>양산취수탑 TM/TC SLAVE</v>
          </cell>
          <cell r="B240" t="str">
            <v>양산취수탑 TM/TC SLAVE</v>
          </cell>
          <cell r="D240">
            <v>1</v>
          </cell>
          <cell r="E240" t="str">
            <v>SET</v>
          </cell>
          <cell r="G240">
            <v>18000000</v>
          </cell>
        </row>
        <row r="241">
          <cell r="A241" t="str">
            <v/>
          </cell>
        </row>
        <row r="242">
          <cell r="A242" t="str">
            <v xml:space="preserve"> 6. 현장 계측기류</v>
          </cell>
          <cell r="B242" t="str">
            <v xml:space="preserve"> 6. 현장 계측기류</v>
          </cell>
        </row>
        <row r="243">
          <cell r="A243" t="str">
            <v>전자유량계(450A)</v>
          </cell>
          <cell r="B243" t="str">
            <v>전자유량계(450A)</v>
          </cell>
          <cell r="D243">
            <v>1</v>
          </cell>
          <cell r="E243" t="str">
            <v>SET</v>
          </cell>
          <cell r="G243">
            <v>23000000</v>
          </cell>
        </row>
        <row r="244">
          <cell r="A244" t="str">
            <v>전자유량계(300A)</v>
          </cell>
          <cell r="B244" t="str">
            <v>전자유량계(300A)</v>
          </cell>
          <cell r="D244">
            <v>1</v>
          </cell>
          <cell r="E244" t="str">
            <v>SET</v>
          </cell>
          <cell r="G244">
            <v>12500000</v>
          </cell>
        </row>
        <row r="245">
          <cell r="A245" t="str">
            <v>전자유량계(250A)</v>
          </cell>
          <cell r="B245" t="str">
            <v>전자유량계(250A)</v>
          </cell>
          <cell r="D245">
            <v>1</v>
          </cell>
          <cell r="E245" t="str">
            <v>SET</v>
          </cell>
          <cell r="G245">
            <v>11500000</v>
          </cell>
        </row>
        <row r="246">
          <cell r="A246" t="str">
            <v>전자유량계(150A)</v>
          </cell>
          <cell r="B246" t="str">
            <v>전자유량계(150A)</v>
          </cell>
          <cell r="D246">
            <v>1</v>
          </cell>
          <cell r="E246" t="str">
            <v>SET</v>
          </cell>
          <cell r="G246">
            <v>5650000</v>
          </cell>
        </row>
        <row r="247">
          <cell r="A247" t="str">
            <v>전자유량계(80A)</v>
          </cell>
          <cell r="B247" t="str">
            <v>전자유량계(80A)</v>
          </cell>
          <cell r="D247">
            <v>1</v>
          </cell>
          <cell r="E247" t="str">
            <v>SET</v>
          </cell>
          <cell r="G247">
            <v>3900000</v>
          </cell>
        </row>
        <row r="248">
          <cell r="A248" t="str">
            <v>전자유량계(25A)</v>
          </cell>
          <cell r="B248" t="str">
            <v>전자유량계(25A)</v>
          </cell>
          <cell r="D248">
            <v>1</v>
          </cell>
          <cell r="E248" t="str">
            <v>SET</v>
          </cell>
          <cell r="G248">
            <v>3750000</v>
          </cell>
        </row>
        <row r="249">
          <cell r="A249" t="str">
            <v>초음파유량계(1200A)</v>
          </cell>
          <cell r="B249" t="str">
            <v>초음파유량계(1200A)</v>
          </cell>
          <cell r="D249">
            <v>1</v>
          </cell>
          <cell r="E249" t="str">
            <v>SET</v>
          </cell>
          <cell r="G249">
            <v>18300000</v>
          </cell>
        </row>
        <row r="250">
          <cell r="A250" t="str">
            <v>초음파유량계(1000A)</v>
          </cell>
          <cell r="B250" t="str">
            <v>초음파유량계(1000A)</v>
          </cell>
          <cell r="D250">
            <v>1</v>
          </cell>
          <cell r="E250" t="str">
            <v>SET</v>
          </cell>
          <cell r="G250">
            <v>18300000</v>
          </cell>
        </row>
        <row r="251">
          <cell r="A251" t="str">
            <v>초음파유량계(800A)</v>
          </cell>
          <cell r="B251" t="str">
            <v>초음파유량계(800A)</v>
          </cell>
          <cell r="D251">
            <v>1</v>
          </cell>
          <cell r="E251" t="str">
            <v>SET</v>
          </cell>
          <cell r="G251">
            <v>18300000</v>
          </cell>
        </row>
        <row r="252">
          <cell r="A252" t="str">
            <v>초음파유량계(700A)</v>
          </cell>
          <cell r="B252" t="str">
            <v>초음파유량계(700A)</v>
          </cell>
          <cell r="D252">
            <v>1</v>
          </cell>
          <cell r="E252" t="str">
            <v>SET</v>
          </cell>
          <cell r="G252">
            <v>18300000</v>
          </cell>
        </row>
        <row r="253">
          <cell r="A253" t="str">
            <v>초음파유량계(600A)</v>
          </cell>
          <cell r="B253" t="str">
            <v>초음파유량계(600A)</v>
          </cell>
          <cell r="D253">
            <v>1</v>
          </cell>
          <cell r="E253" t="str">
            <v>SET</v>
          </cell>
          <cell r="G253">
            <v>18300000</v>
          </cell>
        </row>
        <row r="254">
          <cell r="A254" t="str">
            <v>초음파유량계(500A)</v>
          </cell>
          <cell r="B254" t="str">
            <v>초음파유량계(500A)</v>
          </cell>
          <cell r="D254">
            <v>1</v>
          </cell>
          <cell r="E254" t="str">
            <v>SET</v>
          </cell>
          <cell r="G254">
            <v>18300000</v>
          </cell>
        </row>
        <row r="255">
          <cell r="A255" t="str">
            <v>초음파유량계(450A)</v>
          </cell>
          <cell r="B255" t="str">
            <v>초음파유량계(450A)</v>
          </cell>
          <cell r="D255">
            <v>1</v>
          </cell>
          <cell r="E255" t="str">
            <v>SET</v>
          </cell>
          <cell r="G255">
            <v>18300000</v>
          </cell>
        </row>
        <row r="256">
          <cell r="A256" t="str">
            <v>초음파유량계(400A)</v>
          </cell>
          <cell r="B256" t="str">
            <v>초음파유량계(400A)</v>
          </cell>
          <cell r="D256">
            <v>1</v>
          </cell>
          <cell r="E256" t="str">
            <v>SET</v>
          </cell>
          <cell r="G256">
            <v>18300000</v>
          </cell>
        </row>
        <row r="257">
          <cell r="A257" t="str">
            <v>WEIR식유량계(파샬프롬)</v>
          </cell>
          <cell r="B257" t="str">
            <v>WEIR식유량계(파샬프롬)</v>
          </cell>
          <cell r="D257">
            <v>1</v>
          </cell>
          <cell r="E257" t="str">
            <v>SET</v>
          </cell>
          <cell r="G257">
            <v>6300000</v>
          </cell>
        </row>
        <row r="258">
          <cell r="A258" t="str">
            <v>초음파수위계</v>
          </cell>
          <cell r="B258" t="str">
            <v>초음파수위계</v>
          </cell>
          <cell r="D258">
            <v>1</v>
          </cell>
          <cell r="E258" t="str">
            <v>SET</v>
          </cell>
          <cell r="G258">
            <v>3700000</v>
          </cell>
        </row>
        <row r="259">
          <cell r="A259" t="str">
            <v>투입식수위계</v>
          </cell>
          <cell r="B259" t="str">
            <v>투입식수위계</v>
          </cell>
          <cell r="D259">
            <v>1</v>
          </cell>
          <cell r="E259" t="str">
            <v>SET</v>
          </cell>
          <cell r="G259">
            <v>3300000</v>
          </cell>
        </row>
        <row r="260">
          <cell r="A260" t="str">
            <v>레벨스위치</v>
          </cell>
          <cell r="B260" t="str">
            <v>레벨스위치</v>
          </cell>
          <cell r="D260">
            <v>1</v>
          </cell>
          <cell r="E260" t="str">
            <v>SET</v>
          </cell>
          <cell r="G260">
            <v>218000</v>
          </cell>
        </row>
        <row r="261">
          <cell r="A261" t="str">
            <v>압력전송기</v>
          </cell>
          <cell r="B261" t="str">
            <v>압력전송기</v>
          </cell>
          <cell r="D261">
            <v>1</v>
          </cell>
          <cell r="E261" t="str">
            <v>SET</v>
          </cell>
          <cell r="G261">
            <v>1800000</v>
          </cell>
        </row>
        <row r="262">
          <cell r="A262" t="str">
            <v>슬러지농도계(200A)</v>
          </cell>
          <cell r="B262" t="str">
            <v>슬러지농도계(200A)</v>
          </cell>
          <cell r="D262">
            <v>1</v>
          </cell>
          <cell r="E262" t="str">
            <v>SET</v>
          </cell>
          <cell r="G262">
            <v>22500000</v>
          </cell>
        </row>
        <row r="263">
          <cell r="A263" t="str">
            <v>슬러지농도계(150A)</v>
          </cell>
          <cell r="B263" t="str">
            <v>슬러지농도계(150A)</v>
          </cell>
          <cell r="D263">
            <v>1</v>
          </cell>
          <cell r="E263" t="str">
            <v>SET</v>
          </cell>
          <cell r="G263">
            <v>19300000</v>
          </cell>
        </row>
        <row r="264">
          <cell r="A264" t="str">
            <v>기록계</v>
          </cell>
          <cell r="B264" t="str">
            <v>기록계</v>
          </cell>
          <cell r="D264">
            <v>1</v>
          </cell>
          <cell r="E264" t="str">
            <v>SET</v>
          </cell>
          <cell r="G264">
            <v>2500000</v>
          </cell>
        </row>
        <row r="265">
          <cell r="A265" t="str">
            <v>UPS 전원용 피뢰기</v>
          </cell>
          <cell r="B265" t="str">
            <v>UPS 전원용 피뢰기</v>
          </cell>
          <cell r="D265">
            <v>1</v>
          </cell>
          <cell r="E265" t="str">
            <v>개</v>
          </cell>
          <cell r="G265">
            <v>2423000</v>
          </cell>
        </row>
        <row r="266">
          <cell r="A266" t="str">
            <v>장비 전원용 피뢰기</v>
          </cell>
          <cell r="B266" t="str">
            <v>장비 전원용 피뢰기</v>
          </cell>
          <cell r="D266">
            <v>1</v>
          </cell>
          <cell r="E266" t="str">
            <v>개</v>
          </cell>
          <cell r="G266">
            <v>585000</v>
          </cell>
        </row>
        <row r="267">
          <cell r="A267" t="str">
            <v>신호용 피뢰기</v>
          </cell>
          <cell r="B267" t="str">
            <v>신호용 피뢰기</v>
          </cell>
          <cell r="D267">
            <v>1</v>
          </cell>
          <cell r="E267" t="str">
            <v>개</v>
          </cell>
          <cell r="G267">
            <v>175000</v>
          </cell>
        </row>
        <row r="268">
          <cell r="A268" t="str">
            <v>통신(모뎀)용 피뢰기</v>
          </cell>
          <cell r="B268" t="str">
            <v>통신(모뎀)용 피뢰기</v>
          </cell>
          <cell r="D268">
            <v>1</v>
          </cell>
          <cell r="E268" t="str">
            <v>개</v>
          </cell>
          <cell r="G268">
            <v>180000</v>
          </cell>
        </row>
        <row r="269">
          <cell r="A269" t="str">
            <v>신호분배기(ISOLATOR)</v>
          </cell>
          <cell r="B269" t="str">
            <v>신호분배기(ISOLATOR)</v>
          </cell>
          <cell r="D269">
            <v>1</v>
          </cell>
          <cell r="E269" t="str">
            <v>개</v>
          </cell>
          <cell r="G269">
            <v>290000</v>
          </cell>
        </row>
        <row r="270">
          <cell r="A270" t="str">
            <v>탁도계</v>
          </cell>
          <cell r="B270" t="str">
            <v>탁도계</v>
          </cell>
          <cell r="D270">
            <v>1</v>
          </cell>
          <cell r="E270" t="str">
            <v>SET</v>
          </cell>
          <cell r="G270">
            <v>20547000</v>
          </cell>
        </row>
        <row r="271">
          <cell r="A271" t="str">
            <v>pH계</v>
          </cell>
          <cell r="B271" t="str">
            <v>pH계</v>
          </cell>
          <cell r="D271">
            <v>1</v>
          </cell>
          <cell r="E271" t="str">
            <v>SET</v>
          </cell>
          <cell r="G271">
            <v>5000000</v>
          </cell>
        </row>
        <row r="272">
          <cell r="A272" t="str">
            <v>잔류염소계(무시약식)</v>
          </cell>
          <cell r="B272" t="str">
            <v>잔류염소계(무시약식)</v>
          </cell>
          <cell r="D272">
            <v>1</v>
          </cell>
          <cell r="E272" t="str">
            <v>SET</v>
          </cell>
          <cell r="G272">
            <v>44000000</v>
          </cell>
        </row>
        <row r="273">
          <cell r="A273" t="str">
            <v>알카리도계</v>
          </cell>
          <cell r="B273" t="str">
            <v>알카리도계</v>
          </cell>
          <cell r="D273">
            <v>1</v>
          </cell>
          <cell r="E273" t="str">
            <v>SET</v>
          </cell>
          <cell r="G273">
            <v>35500000</v>
          </cell>
        </row>
        <row r="274">
          <cell r="A274" t="str">
            <v>전기전도계</v>
          </cell>
          <cell r="B274" t="str">
            <v>전기전도계</v>
          </cell>
          <cell r="D274">
            <v>1</v>
          </cell>
          <cell r="E274" t="str">
            <v>SET</v>
          </cell>
          <cell r="G274">
            <v>4400000</v>
          </cell>
        </row>
        <row r="275">
          <cell r="A275" t="str">
            <v>수온계</v>
          </cell>
          <cell r="B275" t="str">
            <v>수온계</v>
          </cell>
          <cell r="D275">
            <v>1</v>
          </cell>
          <cell r="E275" t="str">
            <v>SET</v>
          </cell>
          <cell r="G275">
            <v>850000</v>
          </cell>
        </row>
        <row r="276">
          <cell r="A276" t="str">
            <v>UV계</v>
          </cell>
          <cell r="B276" t="str">
            <v>UV계</v>
          </cell>
          <cell r="D276">
            <v>1</v>
          </cell>
          <cell r="E276" t="str">
            <v>SET</v>
          </cell>
          <cell r="G276">
            <v>17500000</v>
          </cell>
        </row>
        <row r="277">
          <cell r="A277" t="str">
            <v/>
          </cell>
        </row>
        <row r="278">
          <cell r="A278" t="str">
            <v xml:space="preserve"> 7. 유지관리 공구 및 예비 자재</v>
          </cell>
          <cell r="B278" t="str">
            <v xml:space="preserve"> 7. 유지관리 공구 및 예비 자재</v>
          </cell>
        </row>
        <row r="279">
          <cell r="A279" t="str">
            <v>예비 자재</v>
          </cell>
          <cell r="B279" t="str">
            <v>예비 자재</v>
          </cell>
          <cell r="D279">
            <v>1</v>
          </cell>
          <cell r="E279" t="str">
            <v>식</v>
          </cell>
          <cell r="G279">
            <v>110000000</v>
          </cell>
        </row>
        <row r="280">
          <cell r="A280" t="str">
            <v>POWER SUPPLY</v>
          </cell>
          <cell r="B280" t="str">
            <v>POWER SUPPLY</v>
          </cell>
          <cell r="D280">
            <v>1</v>
          </cell>
          <cell r="E280" t="str">
            <v>SET</v>
          </cell>
          <cell r="G280">
            <v>2200000</v>
          </cell>
        </row>
        <row r="281">
          <cell r="A281" t="str">
            <v>휴대용 초음파유량계</v>
          </cell>
          <cell r="B281" t="str">
            <v>휴대용 초음파유량계</v>
          </cell>
          <cell r="D281">
            <v>1</v>
          </cell>
          <cell r="E281" t="str">
            <v>SET</v>
          </cell>
          <cell r="G281">
            <v>22000000</v>
          </cell>
        </row>
        <row r="282">
          <cell r="A282" t="str">
            <v>휴대용 컴퓨터</v>
          </cell>
          <cell r="B282" t="str">
            <v>휴대용 컴퓨터</v>
          </cell>
          <cell r="D282">
            <v>1</v>
          </cell>
          <cell r="E282" t="str">
            <v>SET</v>
          </cell>
          <cell r="G282">
            <v>4300000</v>
          </cell>
        </row>
        <row r="283">
          <cell r="A283" t="str">
            <v>프로토콜 아날라이저</v>
          </cell>
          <cell r="B283" t="str">
            <v>프로토콜 아날라이저</v>
          </cell>
          <cell r="D283">
            <v>1</v>
          </cell>
          <cell r="E283" t="str">
            <v>SET</v>
          </cell>
          <cell r="G283">
            <v>37800000</v>
          </cell>
        </row>
        <row r="284">
          <cell r="A284" t="str">
            <v>접지저항계</v>
          </cell>
          <cell r="B284" t="str">
            <v>접지저항계</v>
          </cell>
          <cell r="D284">
            <v>1</v>
          </cell>
          <cell r="E284" t="str">
            <v>SET</v>
          </cell>
          <cell r="G284">
            <v>580000</v>
          </cell>
        </row>
        <row r="285">
          <cell r="A285" t="str">
            <v>CIRCUIT DEBUGGER</v>
          </cell>
          <cell r="B285" t="str">
            <v>CIRCUIT DEBUGGER</v>
          </cell>
          <cell r="D285">
            <v>1</v>
          </cell>
          <cell r="E285" t="str">
            <v>SET</v>
          </cell>
          <cell r="G285">
            <v>8775000</v>
          </cell>
        </row>
        <row r="286">
          <cell r="A286" t="str">
            <v>DC VOLTAGE CURRENT STANDARD</v>
          </cell>
          <cell r="B286" t="str">
            <v>DC VOLTAGE CURRENT STANDARD</v>
          </cell>
          <cell r="D286">
            <v>1</v>
          </cell>
          <cell r="E286" t="str">
            <v>SET</v>
          </cell>
          <cell r="G286">
            <v>4815000</v>
          </cell>
        </row>
        <row r="287">
          <cell r="A287" t="str">
            <v>일반 공구세트</v>
          </cell>
          <cell r="B287" t="str">
            <v>일반 공구세트</v>
          </cell>
          <cell r="D287">
            <v>1</v>
          </cell>
          <cell r="E287" t="str">
            <v>SET</v>
          </cell>
          <cell r="G287">
            <v>700000</v>
          </cell>
        </row>
        <row r="288">
          <cell r="A288" t="str">
            <v/>
          </cell>
        </row>
        <row r="289">
          <cell r="A289" t="str">
            <v>Ⅱ. 방송통신 설비</v>
          </cell>
          <cell r="B289" t="str">
            <v>Ⅱ. 방송통신 설비</v>
          </cell>
        </row>
        <row r="290">
          <cell r="A290" t="str">
            <v xml:space="preserve"> 1. 교환기</v>
          </cell>
          <cell r="B290" t="str">
            <v xml:space="preserve"> 1. 교환기</v>
          </cell>
          <cell r="G290">
            <v>0</v>
          </cell>
        </row>
        <row r="291">
          <cell r="A291" t="str">
            <v>밀양 전자식 교환기</v>
          </cell>
          <cell r="B291" t="str">
            <v>밀양 전자식 교환기</v>
          </cell>
          <cell r="D291">
            <v>1</v>
          </cell>
          <cell r="E291" t="str">
            <v>SET</v>
          </cell>
          <cell r="G291">
            <v>60541000</v>
          </cell>
        </row>
        <row r="292">
          <cell r="A292" t="str">
            <v>양산 전자식 교환기</v>
          </cell>
          <cell r="B292" t="str">
            <v>양산 전자식 교환기</v>
          </cell>
          <cell r="D292">
            <v>1</v>
          </cell>
          <cell r="E292" t="str">
            <v>SET</v>
          </cell>
          <cell r="G292">
            <v>7218180</v>
          </cell>
        </row>
        <row r="293">
          <cell r="A293" t="str">
            <v/>
          </cell>
        </row>
        <row r="294">
          <cell r="A294" t="str">
            <v xml:space="preserve"> 2. 방송 AMP</v>
          </cell>
          <cell r="B294" t="str">
            <v xml:space="preserve"> 2. 방송 AMP</v>
          </cell>
        </row>
        <row r="295">
          <cell r="A295" t="str">
            <v>MONITOR UNIT7CCT</v>
          </cell>
          <cell r="B295" t="str">
            <v>MONITOR UNIT</v>
          </cell>
          <cell r="C295" t="str">
            <v>7CCT</v>
          </cell>
          <cell r="D295">
            <v>1</v>
          </cell>
          <cell r="E295" t="str">
            <v>EA</v>
          </cell>
          <cell r="G295">
            <v>179000</v>
          </cell>
        </row>
        <row r="296">
          <cell r="A296" t="str">
            <v>AUTO BLOWER20CCT</v>
          </cell>
          <cell r="B296" t="str">
            <v>AUTO BLOWER</v>
          </cell>
          <cell r="C296" t="str">
            <v>20CCT</v>
          </cell>
          <cell r="D296">
            <v>1</v>
          </cell>
          <cell r="E296" t="str">
            <v>EA</v>
          </cell>
          <cell r="G296">
            <v>128000</v>
          </cell>
        </row>
        <row r="297">
          <cell r="A297" t="str">
            <v>EMERGENCY UNITW/MIC</v>
          </cell>
          <cell r="B297" t="str">
            <v>EMERGENCY UNIT</v>
          </cell>
          <cell r="C297" t="str">
            <v>W/MIC</v>
          </cell>
          <cell r="D297">
            <v>1</v>
          </cell>
          <cell r="E297" t="str">
            <v>EA</v>
          </cell>
          <cell r="G297">
            <v>200000</v>
          </cell>
        </row>
        <row r="298">
          <cell r="A298" t="str">
            <v>MATRIX UNIT20CCT</v>
          </cell>
          <cell r="B298" t="str">
            <v>MATRIX UNIT</v>
          </cell>
          <cell r="C298" t="str">
            <v>20CCT</v>
          </cell>
          <cell r="D298">
            <v>1</v>
          </cell>
          <cell r="E298" t="str">
            <v>EA</v>
          </cell>
          <cell r="G298">
            <v>200000</v>
          </cell>
        </row>
        <row r="299">
          <cell r="A299" t="str">
            <v>EM SPEAKER SELECTOR20CCT</v>
          </cell>
          <cell r="B299" t="str">
            <v>EM SPEAKER SELECTOR</v>
          </cell>
          <cell r="C299" t="str">
            <v>20CCT</v>
          </cell>
          <cell r="D299">
            <v>1</v>
          </cell>
          <cell r="E299" t="str">
            <v>EA</v>
          </cell>
          <cell r="G299">
            <v>200000</v>
          </cell>
        </row>
        <row r="300">
          <cell r="A300" t="str">
            <v>SPEAKER SELECTOR20CCT</v>
          </cell>
          <cell r="B300" t="str">
            <v>SPEAKER SELECTOR</v>
          </cell>
          <cell r="C300" t="str">
            <v>20CCT</v>
          </cell>
          <cell r="D300">
            <v>1</v>
          </cell>
          <cell r="E300" t="str">
            <v>EA</v>
          </cell>
          <cell r="G300">
            <v>175000</v>
          </cell>
        </row>
        <row r="301">
          <cell r="A301" t="str">
            <v>SIREN/CHIME민방위 규격</v>
          </cell>
          <cell r="B301" t="str">
            <v>SIREN/CHIME</v>
          </cell>
          <cell r="C301" t="str">
            <v>민방위 규격</v>
          </cell>
          <cell r="D301">
            <v>1</v>
          </cell>
          <cell r="E301" t="str">
            <v>EA</v>
          </cell>
          <cell r="G301">
            <v>140000</v>
          </cell>
        </row>
        <row r="302">
          <cell r="A302" t="str">
            <v>AM/FM TUNERDIGITAL</v>
          </cell>
          <cell r="B302" t="str">
            <v>AM/FM TUNER</v>
          </cell>
          <cell r="C302" t="str">
            <v>DIGITAL</v>
          </cell>
          <cell r="D302">
            <v>1</v>
          </cell>
          <cell r="E302" t="str">
            <v>EA</v>
          </cell>
          <cell r="G302">
            <v>210000</v>
          </cell>
        </row>
        <row r="303">
          <cell r="A303" t="str">
            <v>CASSETTE DECKDOUBLE DECK</v>
          </cell>
          <cell r="B303" t="str">
            <v>CASSETTE DECK</v>
          </cell>
          <cell r="C303" t="str">
            <v>DOUBLE DECK</v>
          </cell>
          <cell r="D303">
            <v>1</v>
          </cell>
          <cell r="E303" t="str">
            <v>EA</v>
          </cell>
          <cell r="G303">
            <v>350000</v>
          </cell>
        </row>
        <row r="304">
          <cell r="A304" t="str">
            <v>COMPACT DISC PLAYER1 CD</v>
          </cell>
          <cell r="B304" t="str">
            <v>COMPACT DISC PLAYER</v>
          </cell>
          <cell r="C304" t="str">
            <v>1 CD</v>
          </cell>
          <cell r="D304">
            <v>1</v>
          </cell>
          <cell r="E304" t="str">
            <v>EA</v>
          </cell>
          <cell r="G304">
            <v>340000</v>
          </cell>
        </row>
        <row r="305">
          <cell r="A305" t="str">
            <v>MIXER PRE AMP7IN/2OUT</v>
          </cell>
          <cell r="B305" t="str">
            <v>MIXER PRE AMP</v>
          </cell>
          <cell r="C305" t="str">
            <v>7IN/2OUT</v>
          </cell>
          <cell r="D305">
            <v>1</v>
          </cell>
          <cell r="E305" t="str">
            <v>EA</v>
          </cell>
          <cell r="G305">
            <v>387000</v>
          </cell>
        </row>
        <row r="306">
          <cell r="A306" t="str">
            <v>SIGNAL EXCHANGER4CCT</v>
          </cell>
          <cell r="B306" t="str">
            <v>SIGNAL EXCHANGER</v>
          </cell>
          <cell r="C306" t="str">
            <v>4CCT</v>
          </cell>
          <cell r="D306">
            <v>1</v>
          </cell>
          <cell r="E306" t="str">
            <v>EA</v>
          </cell>
          <cell r="G306">
            <v>250000</v>
          </cell>
        </row>
        <row r="307">
          <cell r="A307" t="str">
            <v>POWER AMP240W</v>
          </cell>
          <cell r="B307" t="str">
            <v>POWER AMP</v>
          </cell>
          <cell r="C307" t="str">
            <v>240W</v>
          </cell>
          <cell r="D307">
            <v>1</v>
          </cell>
          <cell r="E307" t="str">
            <v>EA</v>
          </cell>
          <cell r="G307">
            <v>513000</v>
          </cell>
        </row>
        <row r="308">
          <cell r="A308" t="str">
            <v>RELAY GROUP20CCT</v>
          </cell>
          <cell r="B308" t="str">
            <v>RELAY GROUP</v>
          </cell>
          <cell r="C308" t="str">
            <v>20CCT</v>
          </cell>
          <cell r="D308">
            <v>1</v>
          </cell>
          <cell r="E308" t="str">
            <v>EA</v>
          </cell>
          <cell r="G308">
            <v>290000</v>
          </cell>
        </row>
        <row r="309">
          <cell r="A309" t="str">
            <v>TERMINAL BOARD30회로</v>
          </cell>
          <cell r="B309" t="str">
            <v>TERMINAL BOARD</v>
          </cell>
          <cell r="C309" t="str">
            <v>30회로</v>
          </cell>
          <cell r="D309">
            <v>1</v>
          </cell>
          <cell r="E309" t="str">
            <v>EA</v>
          </cell>
          <cell r="G309">
            <v>240000</v>
          </cell>
        </row>
        <row r="310">
          <cell r="A310" t="str">
            <v>AUTO CHARGER3A</v>
          </cell>
          <cell r="B310" t="str">
            <v>AUTO CHARGER</v>
          </cell>
          <cell r="C310" t="str">
            <v>3A</v>
          </cell>
          <cell r="D310">
            <v>1</v>
          </cell>
          <cell r="E310" t="str">
            <v>EA</v>
          </cell>
          <cell r="G310">
            <v>267000</v>
          </cell>
        </row>
        <row r="311">
          <cell r="A311" t="str">
            <v>POWER DISTRIBUTORAC/DC</v>
          </cell>
          <cell r="B311" t="str">
            <v>POWER DISTRIBUTOR</v>
          </cell>
          <cell r="C311" t="str">
            <v>AC/DC</v>
          </cell>
          <cell r="D311">
            <v>1</v>
          </cell>
          <cell r="E311" t="str">
            <v>EA</v>
          </cell>
          <cell r="G311">
            <v>380000</v>
          </cell>
        </row>
        <row r="312">
          <cell r="A312" t="str">
            <v>AUDIO DISTRIBUTOR AMP1 ; 10</v>
          </cell>
          <cell r="B312" t="str">
            <v>AUDIO DISTRIBUTOR AMP</v>
          </cell>
          <cell r="C312" t="str">
            <v>1 ; 10</v>
          </cell>
          <cell r="D312">
            <v>1</v>
          </cell>
          <cell r="E312" t="str">
            <v>EA</v>
          </cell>
          <cell r="G312">
            <v>380000</v>
          </cell>
        </row>
        <row r="313">
          <cell r="A313" t="str">
            <v>RACK CABINETAL/STEEL</v>
          </cell>
          <cell r="B313" t="str">
            <v>RACK CABINET</v>
          </cell>
          <cell r="C313" t="str">
            <v>AL/STEEL</v>
          </cell>
          <cell r="D313">
            <v>1</v>
          </cell>
          <cell r="E313" t="str">
            <v>EA</v>
          </cell>
          <cell r="G313">
            <v>550000</v>
          </cell>
        </row>
        <row r="314">
          <cell r="A314" t="str">
            <v>MICROPHONEAT-818</v>
          </cell>
          <cell r="B314" t="str">
            <v>MICROPHONE</v>
          </cell>
          <cell r="C314" t="str">
            <v>AT-818</v>
          </cell>
          <cell r="D314">
            <v>1</v>
          </cell>
          <cell r="E314" t="str">
            <v>EA</v>
          </cell>
          <cell r="G314">
            <v>50000</v>
          </cell>
        </row>
        <row r="315">
          <cell r="A315" t="str">
            <v>EM BATTERY &amp; CASE12V 100AH</v>
          </cell>
          <cell r="B315" t="str">
            <v>EM BATTERY &amp; CASE</v>
          </cell>
          <cell r="C315" t="str">
            <v>12V 100AH</v>
          </cell>
          <cell r="D315">
            <v>1</v>
          </cell>
          <cell r="E315" t="str">
            <v>EA</v>
          </cell>
          <cell r="G315">
            <v>300000</v>
          </cell>
        </row>
        <row r="316">
          <cell r="A316" t="str">
            <v>MIC EXT CORDL-10M</v>
          </cell>
          <cell r="B316" t="str">
            <v>MIC EXT CORD</v>
          </cell>
          <cell r="C316" t="str">
            <v>L-10M</v>
          </cell>
          <cell r="D316">
            <v>1</v>
          </cell>
          <cell r="E316" t="str">
            <v>EA</v>
          </cell>
          <cell r="G316">
            <v>20000</v>
          </cell>
        </row>
        <row r="317">
          <cell r="A317" t="str">
            <v>MIC STANDDESK</v>
          </cell>
          <cell r="B317" t="str">
            <v>MIC STAND</v>
          </cell>
          <cell r="C317" t="str">
            <v>DESK</v>
          </cell>
          <cell r="D317">
            <v>1</v>
          </cell>
          <cell r="E317" t="str">
            <v>EA</v>
          </cell>
          <cell r="G317">
            <v>30000</v>
          </cell>
        </row>
        <row r="318">
          <cell r="A318" t="str">
            <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VXXX"/>
      <sheetName val="원가계산서"/>
      <sheetName val="총괄표"/>
      <sheetName val="내역서"/>
      <sheetName val="무대전기내역"/>
      <sheetName val="공량산출서"/>
      <sheetName val="대가목록"/>
      <sheetName val="대가내역"/>
      <sheetName val="공통대가공량"/>
      <sheetName val="분전반대가"/>
      <sheetName val="분전반공량"/>
      <sheetName val="단가최종"/>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호 표</v>
          </cell>
          <cell r="C1" t="str">
            <v>명      칭</v>
          </cell>
          <cell r="D1" t="str">
            <v>규      격</v>
          </cell>
          <cell r="E1" t="str">
            <v>단위</v>
          </cell>
          <cell r="F1" t="str">
            <v>재  료  비</v>
          </cell>
          <cell r="G1" t="str">
            <v>노  무  비</v>
          </cell>
          <cell r="H1" t="str">
            <v>경    비</v>
          </cell>
          <cell r="I1" t="str">
            <v>비  고</v>
          </cell>
        </row>
        <row r="2">
          <cell r="A2" t="str">
            <v>제1호표</v>
          </cell>
          <cell r="B2" t="str">
            <v>되메우기및다짐(기계)</v>
          </cell>
          <cell r="C2" t="str">
            <v>현장내잔토처리 소운반.고르기</v>
          </cell>
          <cell r="D2" t="str">
            <v xml:space="preserve"> 인력</v>
          </cell>
          <cell r="E2" t="str">
            <v>M3</v>
          </cell>
          <cell r="G2">
            <v>10513</v>
          </cell>
        </row>
        <row r="3">
          <cell r="A3" t="str">
            <v>제2호표</v>
          </cell>
          <cell r="B3" t="e">
            <v>#REF!</v>
          </cell>
          <cell r="C3" t="str">
            <v xml:space="preserve">합판거푸집 </v>
          </cell>
          <cell r="D3" t="str">
            <v xml:space="preserve"> 4회 </v>
          </cell>
          <cell r="E3" t="str">
            <v>M2</v>
          </cell>
          <cell r="F3">
            <v>7694.62</v>
          </cell>
          <cell r="G3">
            <v>16381</v>
          </cell>
        </row>
        <row r="4">
          <cell r="A4" t="str">
            <v>제3호표</v>
          </cell>
          <cell r="B4" t="e">
            <v>#REF!</v>
          </cell>
          <cell r="C4" t="str">
            <v>터파기</v>
          </cell>
          <cell r="D4" t="str">
            <v>기계:70%인력:30%</v>
          </cell>
          <cell r="E4" t="str">
            <v>M3</v>
          </cell>
          <cell r="F4">
            <v>184</v>
          </cell>
          <cell r="G4">
            <v>4213</v>
          </cell>
          <cell r="H4">
            <v>292</v>
          </cell>
        </row>
        <row r="5">
          <cell r="A5" t="str">
            <v>제4호표</v>
          </cell>
          <cell r="C5" t="str">
            <v>터파기</v>
          </cell>
          <cell r="D5" t="str">
            <v>기계</v>
          </cell>
          <cell r="E5" t="str">
            <v>M3</v>
          </cell>
          <cell r="F5">
            <v>242</v>
          </cell>
          <cell r="G5">
            <v>1596</v>
          </cell>
          <cell r="H5">
            <v>629</v>
          </cell>
        </row>
        <row r="6">
          <cell r="A6" t="str">
            <v>제5호표</v>
          </cell>
          <cell r="B6" t="e">
            <v>#REF!</v>
          </cell>
          <cell r="C6" t="str">
            <v>되메우기및다짐</v>
          </cell>
          <cell r="D6" t="str">
            <v>기계:70%인력:30%</v>
          </cell>
          <cell r="E6" t="str">
            <v>M3</v>
          </cell>
          <cell r="F6">
            <v>188</v>
          </cell>
          <cell r="G6">
            <v>2441</v>
          </cell>
          <cell r="H6">
            <v>232</v>
          </cell>
        </row>
        <row r="7">
          <cell r="A7" t="str">
            <v>제6호표</v>
          </cell>
          <cell r="B7" t="str">
            <v>전선관지지행거(단독)(36C)</v>
          </cell>
          <cell r="C7" t="str">
            <v>되메우기및다짐</v>
          </cell>
          <cell r="D7" t="str">
            <v>기계</v>
          </cell>
          <cell r="E7" t="str">
            <v>M3</v>
          </cell>
          <cell r="F7">
            <v>159</v>
          </cell>
          <cell r="G7">
            <v>1050</v>
          </cell>
          <cell r="H7">
            <v>414</v>
          </cell>
        </row>
        <row r="8">
          <cell r="A8" t="str">
            <v>제7호표</v>
          </cell>
          <cell r="B8" t="str">
            <v>전선관지지행거(단독)(54C)</v>
          </cell>
          <cell r="C8" t="str">
            <v>CONC인력비빔타설</v>
          </cell>
          <cell r="D8" t="str">
            <v>인력</v>
          </cell>
          <cell r="E8" t="str">
            <v>M3</v>
          </cell>
          <cell r="F8">
            <v>52250</v>
          </cell>
          <cell r="G8">
            <v>134041</v>
          </cell>
        </row>
        <row r="9">
          <cell r="A9" t="str">
            <v>제8호표</v>
          </cell>
          <cell r="B9" t="e">
            <v>#REF!</v>
          </cell>
          <cell r="C9" t="str">
            <v>맨홀</v>
          </cell>
          <cell r="D9" t="str">
            <v>1000*1000*1000</v>
          </cell>
          <cell r="E9" t="str">
            <v>개소</v>
          </cell>
          <cell r="F9">
            <v>593342.66</v>
          </cell>
          <cell r="G9">
            <v>97183</v>
          </cell>
          <cell r="H9">
            <v>2105</v>
          </cell>
        </row>
        <row r="10">
          <cell r="A10" t="str">
            <v>제9호표</v>
          </cell>
          <cell r="B10" t="str">
            <v>접지단자함(2CCT)</v>
          </cell>
          <cell r="C10" t="str">
            <v>접지공사</v>
          </cell>
          <cell r="D10" t="str">
            <v>1,2종</v>
          </cell>
          <cell r="E10" t="str">
            <v>개소</v>
          </cell>
          <cell r="F10">
            <v>66582.36</v>
          </cell>
          <cell r="G10">
            <v>78418</v>
          </cell>
          <cell r="H10">
            <v>1100</v>
          </cell>
        </row>
        <row r="11">
          <cell r="A11" t="str">
            <v>제10호표</v>
          </cell>
          <cell r="B11" t="str">
            <v>관로구방수(D30)</v>
          </cell>
          <cell r="C11" t="str">
            <v>접지공사</v>
          </cell>
          <cell r="D11" t="str">
            <v>3종</v>
          </cell>
          <cell r="E11" t="str">
            <v>개소</v>
          </cell>
          <cell r="F11">
            <v>59382.36</v>
          </cell>
          <cell r="G11">
            <v>78418</v>
          </cell>
          <cell r="H11">
            <v>1100</v>
          </cell>
        </row>
        <row r="12">
          <cell r="A12" t="str">
            <v>제11호표</v>
          </cell>
          <cell r="B12" t="str">
            <v>관로구방수(D125)</v>
          </cell>
          <cell r="C12" t="str">
            <v>접지공사</v>
          </cell>
          <cell r="D12" t="str">
            <v>시험접지봉</v>
          </cell>
          <cell r="E12" t="str">
            <v>개소</v>
          </cell>
          <cell r="F12">
            <v>10789.08</v>
          </cell>
          <cell r="G12">
            <v>35454</v>
          </cell>
          <cell r="H12">
            <v>1100</v>
          </cell>
        </row>
        <row r="13">
          <cell r="A13" t="str">
            <v>제12호표</v>
          </cell>
          <cell r="C13" t="str">
            <v>접지단자함</v>
          </cell>
          <cell r="D13" t="str">
            <v>2CCT</v>
          </cell>
          <cell r="E13" t="str">
            <v>면</v>
          </cell>
          <cell r="F13">
            <v>40870</v>
          </cell>
        </row>
        <row r="14">
          <cell r="A14" t="str">
            <v>제13호표</v>
          </cell>
          <cell r="B14" t="str">
            <v>수배전반기초(8200*3200*200)</v>
          </cell>
          <cell r="C14" t="str">
            <v>외등기초</v>
          </cell>
          <cell r="E14" t="str">
            <v>식</v>
          </cell>
          <cell r="F14">
            <v>81862.100000000006</v>
          </cell>
          <cell r="G14">
            <v>215555</v>
          </cell>
          <cell r="H14">
            <v>138</v>
          </cell>
        </row>
        <row r="15">
          <cell r="A15" t="str">
            <v>제14호표</v>
          </cell>
          <cell r="C15" t="str">
            <v>관로구방수</v>
          </cell>
          <cell r="D15" t="str">
            <v>D30</v>
          </cell>
          <cell r="E15" t="str">
            <v>개소</v>
          </cell>
          <cell r="F15">
            <v>35700</v>
          </cell>
        </row>
        <row r="16">
          <cell r="A16" t="str">
            <v>제15호표</v>
          </cell>
          <cell r="B16" t="str">
            <v>자립형분전함기초()</v>
          </cell>
          <cell r="C16" t="str">
            <v>관로구방수</v>
          </cell>
          <cell r="D16" t="str">
            <v>D125</v>
          </cell>
          <cell r="E16" t="str">
            <v>개소</v>
          </cell>
          <cell r="F16">
            <v>52800</v>
          </cell>
        </row>
        <row r="17">
          <cell r="A17" t="str">
            <v>제16호표</v>
          </cell>
          <cell r="B17" t="str">
            <v>MCC-A기초(800*800*200)</v>
          </cell>
          <cell r="C17" t="str">
            <v>등기구보강</v>
          </cell>
          <cell r="D17" t="str">
            <v>M바표준</v>
          </cell>
          <cell r="E17" t="str">
            <v>식</v>
          </cell>
          <cell r="F17">
            <v>6402.04</v>
          </cell>
          <cell r="G17">
            <v>2102</v>
          </cell>
        </row>
        <row r="18">
          <cell r="A18" t="str">
            <v>제17호표</v>
          </cell>
          <cell r="C18" t="str">
            <v>피뢰침기초</v>
          </cell>
          <cell r="E18" t="str">
            <v>식</v>
          </cell>
          <cell r="F18">
            <v>14043.6</v>
          </cell>
          <cell r="G18">
            <v>43030</v>
          </cell>
        </row>
        <row r="19">
          <cell r="A19" t="str">
            <v>제18호표</v>
          </cell>
          <cell r="B19" t="e">
            <v>#REF!</v>
          </cell>
          <cell r="C19" t="str">
            <v>자립형분전함기초</v>
          </cell>
          <cell r="E19" t="str">
            <v>식</v>
          </cell>
          <cell r="F19">
            <v>17350.580000000002</v>
          </cell>
          <cell r="G19">
            <v>50879</v>
          </cell>
        </row>
        <row r="20">
          <cell r="A20" t="str">
            <v>제19호표</v>
          </cell>
          <cell r="B20" t="str">
            <v>분전반 및 동력반(L-UPS)</v>
          </cell>
          <cell r="C20" t="str">
            <v>MCC-A기초</v>
          </cell>
          <cell r="D20" t="str">
            <v>800*800*200</v>
          </cell>
          <cell r="E20" t="str">
            <v>식</v>
          </cell>
          <cell r="F20">
            <v>59685.120000000003</v>
          </cell>
          <cell r="G20">
            <v>143106</v>
          </cell>
        </row>
        <row r="21">
          <cell r="A21" t="str">
            <v>제20호표</v>
          </cell>
          <cell r="B21" t="str">
            <v>분전반 및 동력반(LM-BA)</v>
          </cell>
          <cell r="C21" t="str">
            <v>수배전반기초</v>
          </cell>
          <cell r="D21" t="str">
            <v>8200*3200*200</v>
          </cell>
          <cell r="E21" t="str">
            <v>식</v>
          </cell>
          <cell r="F21">
            <v>177937.64</v>
          </cell>
          <cell r="G21">
            <v>382232</v>
          </cell>
        </row>
        <row r="22">
          <cell r="A22" t="str">
            <v>제21호표</v>
          </cell>
          <cell r="B22" t="str">
            <v>분전반 및 동력반(L-B)</v>
          </cell>
          <cell r="C22" t="str">
            <v>가설창고</v>
          </cell>
          <cell r="D22" t="str">
            <v>12개월</v>
          </cell>
          <cell r="E22" t="str">
            <v>식</v>
          </cell>
          <cell r="H22">
            <v>955854</v>
          </cell>
        </row>
        <row r="23">
          <cell r="A23" t="str">
            <v>제22호표</v>
          </cell>
          <cell r="B23" t="str">
            <v>전선관지지행거(단독)(82C)</v>
          </cell>
          <cell r="C23" t="str">
            <v>전선관지지행거(단독)</v>
          </cell>
          <cell r="D23" t="str">
            <v>36C</v>
          </cell>
          <cell r="E23" t="str">
            <v>개소</v>
          </cell>
          <cell r="F23">
            <v>1561.02</v>
          </cell>
          <cell r="G23">
            <v>1051</v>
          </cell>
        </row>
        <row r="24">
          <cell r="A24" t="str">
            <v>제23호표</v>
          </cell>
          <cell r="C24" t="str">
            <v>전선관지지행거(단독)</v>
          </cell>
          <cell r="D24" t="str">
            <v>42C</v>
          </cell>
          <cell r="E24" t="str">
            <v>개소</v>
          </cell>
          <cell r="F24">
            <v>1630.02</v>
          </cell>
          <cell r="G24">
            <v>1051</v>
          </cell>
        </row>
        <row r="25">
          <cell r="A25" t="str">
            <v>제24호표</v>
          </cell>
          <cell r="C25" t="str">
            <v>전선관지지행거(단독)</v>
          </cell>
          <cell r="D25" t="str">
            <v>54C</v>
          </cell>
          <cell r="E25" t="str">
            <v>개소</v>
          </cell>
          <cell r="F25">
            <v>1952.02</v>
          </cell>
          <cell r="G25">
            <v>1051</v>
          </cell>
        </row>
        <row r="26">
          <cell r="A26" t="str">
            <v>제25호표</v>
          </cell>
          <cell r="B26" t="str">
            <v>케이블덕트지지대(천정 W200)</v>
          </cell>
          <cell r="C26" t="str">
            <v>전선관지지행거(단독)</v>
          </cell>
          <cell r="D26" t="str">
            <v>70C</v>
          </cell>
          <cell r="E26" t="str">
            <v>개소</v>
          </cell>
          <cell r="F26">
            <v>2194.02</v>
          </cell>
          <cell r="G26">
            <v>1051</v>
          </cell>
        </row>
        <row r="27">
          <cell r="A27" t="str">
            <v>제26호표</v>
          </cell>
          <cell r="C27" t="str">
            <v>전선관지지행거(단독)</v>
          </cell>
          <cell r="D27" t="str">
            <v>82C</v>
          </cell>
          <cell r="E27" t="str">
            <v>개소</v>
          </cell>
          <cell r="F27">
            <v>2309.02</v>
          </cell>
          <cell r="G27">
            <v>1051</v>
          </cell>
        </row>
        <row r="28">
          <cell r="A28" t="str">
            <v>제27호표</v>
          </cell>
          <cell r="B28" t="str">
            <v>케이블트레이지지대(천정 W400)</v>
          </cell>
          <cell r="C28" t="str">
            <v>전선관지지행거(단독)</v>
          </cell>
          <cell r="D28" t="str">
            <v>104C</v>
          </cell>
          <cell r="E28" t="str">
            <v>개소</v>
          </cell>
          <cell r="F28">
            <v>2849.02</v>
          </cell>
          <cell r="G28">
            <v>1051</v>
          </cell>
        </row>
        <row r="29">
          <cell r="A29" t="str">
            <v>제28호표</v>
          </cell>
          <cell r="B29" t="str">
            <v>케이블트레이지지대(벽부 W300)</v>
          </cell>
          <cell r="C29" t="str">
            <v>케이블트레이지지대</v>
          </cell>
          <cell r="D29" t="str">
            <v>천정 W200</v>
          </cell>
          <cell r="E29" t="str">
            <v>개소</v>
          </cell>
          <cell r="F29">
            <v>2697.04</v>
          </cell>
          <cell r="G29">
            <v>2102</v>
          </cell>
        </row>
        <row r="30">
          <cell r="A30" t="str">
            <v>제29호표</v>
          </cell>
          <cell r="B30" t="str">
            <v>맨홀(1000*1000*1000)</v>
          </cell>
          <cell r="C30" t="str">
            <v>케이블덕트지지대</v>
          </cell>
          <cell r="D30" t="str">
            <v>천정 W200</v>
          </cell>
          <cell r="E30" t="str">
            <v>개소</v>
          </cell>
          <cell r="F30">
            <v>2697.04</v>
          </cell>
          <cell r="G30">
            <v>2102</v>
          </cell>
        </row>
        <row r="31">
          <cell r="A31" t="str">
            <v>제30호표</v>
          </cell>
          <cell r="B31" t="str">
            <v>접지공사(1,2종)</v>
          </cell>
          <cell r="C31" t="str">
            <v>케이블트레이지지대</v>
          </cell>
          <cell r="D31" t="str">
            <v>천정 W300</v>
          </cell>
          <cell r="E31" t="str">
            <v>개소</v>
          </cell>
          <cell r="F31">
            <v>2979.04</v>
          </cell>
          <cell r="G31">
            <v>2102</v>
          </cell>
        </row>
        <row r="32">
          <cell r="A32" t="str">
            <v>제31호표</v>
          </cell>
          <cell r="C32" t="str">
            <v>케이블트레이지지대</v>
          </cell>
          <cell r="D32" t="str">
            <v>천정 W400</v>
          </cell>
          <cell r="E32" t="str">
            <v>개소</v>
          </cell>
          <cell r="F32">
            <v>3261.04</v>
          </cell>
          <cell r="G32">
            <v>2102</v>
          </cell>
        </row>
        <row r="33">
          <cell r="A33" t="str">
            <v>제32호표</v>
          </cell>
          <cell r="B33" t="str">
            <v>접지공사(시험접지봉)</v>
          </cell>
          <cell r="C33" t="str">
            <v>케이블트레이지지대</v>
          </cell>
          <cell r="D33" t="str">
            <v>벽부 W300</v>
          </cell>
          <cell r="E33" t="str">
            <v>개소</v>
          </cell>
          <cell r="F33">
            <v>2979.04</v>
          </cell>
          <cell r="G33">
            <v>2102</v>
          </cell>
        </row>
        <row r="34">
          <cell r="A34" t="str">
            <v>제33호표</v>
          </cell>
          <cell r="B34" t="str">
            <v>분전반 및 동력반(L-1A)</v>
          </cell>
          <cell r="C34" t="str">
            <v>분전반 및 동력반</v>
          </cell>
          <cell r="D34" t="str">
            <v>L-UPS</v>
          </cell>
          <cell r="E34" t="str">
            <v>면</v>
          </cell>
          <cell r="F34">
            <v>285707.1532</v>
          </cell>
          <cell r="G34">
            <v>209307.66</v>
          </cell>
        </row>
        <row r="35">
          <cell r="A35" t="str">
            <v>제34호표</v>
          </cell>
          <cell r="B35" t="str">
            <v>분전반 및 동력반(L-1B)</v>
          </cell>
          <cell r="C35" t="str">
            <v>분전반 및 동력반</v>
          </cell>
          <cell r="D35" t="str">
            <v>LM-BA</v>
          </cell>
          <cell r="E35" t="str">
            <v>면</v>
          </cell>
          <cell r="F35">
            <v>595811.01699999999</v>
          </cell>
          <cell r="G35">
            <v>288000.84999999998</v>
          </cell>
        </row>
        <row r="36">
          <cell r="A36" t="str">
            <v>제35호표</v>
          </cell>
          <cell r="B36" t="str">
            <v>분전반 및 동력반(LM-1B)</v>
          </cell>
          <cell r="C36" t="str">
            <v>분전반 및 동력반</v>
          </cell>
          <cell r="D36" t="str">
            <v>L-B</v>
          </cell>
          <cell r="E36" t="str">
            <v>면</v>
          </cell>
          <cell r="F36">
            <v>1042992.1586</v>
          </cell>
          <cell r="G36">
            <v>778007.92999999993</v>
          </cell>
        </row>
        <row r="37">
          <cell r="A37" t="str">
            <v>제36호표</v>
          </cell>
          <cell r="B37" t="str">
            <v>분전반 및 동력반(LM-2A)</v>
          </cell>
          <cell r="C37" t="str">
            <v>분전반 및 동력반</v>
          </cell>
          <cell r="D37" t="str">
            <v>LM-1A</v>
          </cell>
          <cell r="E37" t="str">
            <v>면</v>
          </cell>
          <cell r="F37">
            <v>2268673.3287999998</v>
          </cell>
          <cell r="G37">
            <v>1275316.44</v>
          </cell>
        </row>
        <row r="38">
          <cell r="A38" t="str">
            <v>제37호표</v>
          </cell>
          <cell r="B38" t="str">
            <v>분전반 및 동력반(LM-2B)</v>
          </cell>
          <cell r="C38" t="str">
            <v>분전반 및 동력반</v>
          </cell>
          <cell r="D38" t="str">
            <v>L-1A</v>
          </cell>
          <cell r="E38" t="str">
            <v>면</v>
          </cell>
          <cell r="F38">
            <v>437206.40139999997</v>
          </cell>
          <cell r="G38">
            <v>357770.07</v>
          </cell>
        </row>
        <row r="39">
          <cell r="A39" t="str">
            <v>제38호표</v>
          </cell>
          <cell r="B39" t="str">
            <v>분전반 및 동력반(L-2A)</v>
          </cell>
          <cell r="C39" t="str">
            <v>분전반 및 동력반</v>
          </cell>
          <cell r="D39" t="str">
            <v>L-1B</v>
          </cell>
          <cell r="E39" t="str">
            <v>면</v>
          </cell>
          <cell r="F39">
            <v>437206.40139999997</v>
          </cell>
          <cell r="G39">
            <v>357770.07</v>
          </cell>
        </row>
        <row r="40">
          <cell r="A40" t="str">
            <v>제39호표</v>
          </cell>
          <cell r="B40" t="str">
            <v>분전반 및 동력반(L-2B)</v>
          </cell>
          <cell r="C40" t="str">
            <v>분전반 및 동력반</v>
          </cell>
          <cell r="D40" t="str">
            <v>LM-1B</v>
          </cell>
          <cell r="E40" t="str">
            <v>면</v>
          </cell>
          <cell r="F40">
            <v>1905674.3951999999</v>
          </cell>
          <cell r="G40">
            <v>1207169.76</v>
          </cell>
        </row>
        <row r="41">
          <cell r="A41" t="str">
            <v>제40호표</v>
          </cell>
          <cell r="B41" t="str">
            <v>분전반 및 동력반(L-2C)</v>
          </cell>
          <cell r="C41" t="str">
            <v>분전반 및 동력반</v>
          </cell>
          <cell r="D41" t="str">
            <v>LM-2A</v>
          </cell>
          <cell r="E41" t="str">
            <v>면</v>
          </cell>
          <cell r="F41">
            <v>1332781.4480000001</v>
          </cell>
          <cell r="G41">
            <v>908622.39999999991</v>
          </cell>
        </row>
        <row r="42">
          <cell r="A42" t="str">
            <v>제41호표</v>
          </cell>
          <cell r="B42" t="str">
            <v>분전반 및 동력반(LM-3A)</v>
          </cell>
          <cell r="C42" t="str">
            <v>분전반 및 동력반</v>
          </cell>
          <cell r="D42" t="str">
            <v>LM-2B</v>
          </cell>
          <cell r="E42" t="str">
            <v>면</v>
          </cell>
          <cell r="F42">
            <v>912115.9608</v>
          </cell>
          <cell r="G42">
            <v>528948.04</v>
          </cell>
        </row>
        <row r="43">
          <cell r="A43" t="str">
            <v>제42호표</v>
          </cell>
          <cell r="B43" t="str">
            <v>분전반 및 동력반(LM-3B)</v>
          </cell>
          <cell r="C43" t="str">
            <v>분전반 및 동력반</v>
          </cell>
          <cell r="D43" t="str">
            <v>L-2A</v>
          </cell>
          <cell r="E43" t="str">
            <v>면</v>
          </cell>
          <cell r="F43">
            <v>530204.17020000005</v>
          </cell>
          <cell r="G43">
            <v>497308.51</v>
          </cell>
        </row>
        <row r="44">
          <cell r="A44" t="str">
            <v>제43호표</v>
          </cell>
          <cell r="B44" t="str">
            <v>분전반 및 동력반(L-3A)</v>
          </cell>
          <cell r="C44" t="str">
            <v>분전반 및 동력반</v>
          </cell>
          <cell r="D44" t="str">
            <v>L-2B</v>
          </cell>
          <cell r="E44" t="str">
            <v>면</v>
          </cell>
          <cell r="F44">
            <v>500190.78580000001</v>
          </cell>
          <cell r="G44">
            <v>427539.29</v>
          </cell>
        </row>
        <row r="45">
          <cell r="A45" t="str">
            <v>제44호표</v>
          </cell>
          <cell r="B45" t="str">
            <v>분전반 및 동력반(L-3B)</v>
          </cell>
          <cell r="C45" t="str">
            <v>분전반 및 동력반</v>
          </cell>
          <cell r="D45" t="str">
            <v>L-2C</v>
          </cell>
          <cell r="E45" t="str">
            <v>면</v>
          </cell>
          <cell r="F45">
            <v>500190.78580000001</v>
          </cell>
          <cell r="G45">
            <v>427539.29</v>
          </cell>
        </row>
        <row r="46">
          <cell r="A46" t="str">
            <v>제45호표</v>
          </cell>
          <cell r="B46" t="str">
            <v>분전반 및 동력반(LM-4A)</v>
          </cell>
          <cell r="C46" t="str">
            <v>분전반 및 동력반</v>
          </cell>
          <cell r="D46" t="str">
            <v>LM-3A</v>
          </cell>
          <cell r="E46" t="str">
            <v>면</v>
          </cell>
          <cell r="F46">
            <v>1032521.7044</v>
          </cell>
          <cell r="G46">
            <v>718785.22</v>
          </cell>
        </row>
        <row r="47">
          <cell r="A47" t="str">
            <v>제46호표</v>
          </cell>
          <cell r="B47" t="str">
            <v>분전반 및 동력반(LM-4B)</v>
          </cell>
          <cell r="C47" t="str">
            <v>분전반 및 동력반</v>
          </cell>
          <cell r="D47" t="str">
            <v>LM-3B</v>
          </cell>
          <cell r="E47" t="str">
            <v>면</v>
          </cell>
          <cell r="F47">
            <v>912115.9608</v>
          </cell>
          <cell r="G47">
            <v>528948.04</v>
          </cell>
        </row>
        <row r="48">
          <cell r="A48" t="str">
            <v>제47호표</v>
          </cell>
          <cell r="B48" t="str">
            <v>분전반 및 동력반(LM-5B)</v>
          </cell>
          <cell r="C48" t="str">
            <v>분전반 및 동력반</v>
          </cell>
          <cell r="D48" t="str">
            <v>L-3A</v>
          </cell>
          <cell r="E48" t="str">
            <v>면</v>
          </cell>
          <cell r="F48">
            <v>530204.17020000005</v>
          </cell>
          <cell r="G48">
            <v>497308.51</v>
          </cell>
        </row>
        <row r="49">
          <cell r="A49" t="str">
            <v>제48호표</v>
          </cell>
          <cell r="B49" t="str">
            <v>분전반 및 동력반(L-K)</v>
          </cell>
          <cell r="C49" t="str">
            <v>분전반 및 동력반</v>
          </cell>
          <cell r="D49" t="str">
            <v>L-3B</v>
          </cell>
          <cell r="E49" t="str">
            <v>면</v>
          </cell>
          <cell r="F49">
            <v>530204.17020000005</v>
          </cell>
          <cell r="G49">
            <v>497308.51</v>
          </cell>
        </row>
        <row r="50">
          <cell r="A50" t="str">
            <v>제49호표</v>
          </cell>
          <cell r="B50" t="str">
            <v>분전반 및 동력반(L-K1)</v>
          </cell>
          <cell r="C50" t="str">
            <v>분전반 및 동력반</v>
          </cell>
          <cell r="D50" t="str">
            <v>LM-4A</v>
          </cell>
          <cell r="E50" t="str">
            <v>면</v>
          </cell>
          <cell r="F50">
            <v>939172.34519999998</v>
          </cell>
          <cell r="G50">
            <v>598717.26</v>
          </cell>
        </row>
        <row r="51">
          <cell r="A51" t="str">
            <v>제50호표</v>
          </cell>
          <cell r="B51" t="str">
            <v>분전반 및 동력반(L-G)</v>
          </cell>
          <cell r="C51" t="str">
            <v>분전반 및 동력반</v>
          </cell>
          <cell r="D51" t="str">
            <v>LM-4B</v>
          </cell>
          <cell r="E51" t="str">
            <v>면</v>
          </cell>
          <cell r="F51">
            <v>912115.9608</v>
          </cell>
          <cell r="G51">
            <v>528948.04</v>
          </cell>
        </row>
        <row r="52">
          <cell r="A52" t="str">
            <v>제51호표</v>
          </cell>
          <cell r="B52" t="str">
            <v>분전반 및 동력반(P-EV)</v>
          </cell>
          <cell r="C52" t="str">
            <v>분전반 및 동력반</v>
          </cell>
          <cell r="D52" t="str">
            <v>LM-5B</v>
          </cell>
          <cell r="E52" t="str">
            <v>면</v>
          </cell>
          <cell r="F52">
            <v>912115.9608</v>
          </cell>
          <cell r="G52">
            <v>528948.04</v>
          </cell>
        </row>
        <row r="53">
          <cell r="A53" t="str">
            <v>제52호표</v>
          </cell>
          <cell r="B53" t="str">
            <v>분전반 및 동력반(L-GA)</v>
          </cell>
          <cell r="C53" t="str">
            <v>분전반 및 동력반</v>
          </cell>
          <cell r="D53" t="str">
            <v>L-K</v>
          </cell>
          <cell r="E53" t="str">
            <v>면</v>
          </cell>
          <cell r="F53">
            <v>1094282.2376000001</v>
          </cell>
          <cell r="G53">
            <v>684711.88</v>
          </cell>
        </row>
        <row r="54">
          <cell r="A54" t="str">
            <v>제53호표</v>
          </cell>
          <cell r="B54" t="str">
            <v>분전반 및 동력반(P-AC1)</v>
          </cell>
          <cell r="C54" t="str">
            <v>분전반 및 동력반</v>
          </cell>
          <cell r="D54" t="str">
            <v>L-K1</v>
          </cell>
          <cell r="E54" t="str">
            <v>면</v>
          </cell>
          <cell r="F54">
            <v>1243924.2938000001</v>
          </cell>
          <cell r="G54">
            <v>443764.69</v>
          </cell>
        </row>
        <row r="55">
          <cell r="A55" t="str">
            <v>제54호표</v>
          </cell>
          <cell r="B55" t="str">
            <v>분전반 및 동력반(P-AC2)</v>
          </cell>
          <cell r="C55" t="str">
            <v>분전반 및 동력반</v>
          </cell>
          <cell r="D55" t="str">
            <v>L-G</v>
          </cell>
          <cell r="E55" t="str">
            <v>면</v>
          </cell>
          <cell r="F55">
            <v>938613</v>
          </cell>
          <cell r="G55">
            <v>845343.34</v>
          </cell>
        </row>
        <row r="56">
          <cell r="A56" t="str">
            <v>제55호표</v>
          </cell>
          <cell r="B56" t="str">
            <v>분전반 및 동력반(P-AC3)</v>
          </cell>
          <cell r="C56" t="str">
            <v>분전반 및 동력반</v>
          </cell>
          <cell r="D56" t="str">
            <v>P-EV</v>
          </cell>
          <cell r="E56" t="str">
            <v>면</v>
          </cell>
          <cell r="F56">
            <v>285439.6544</v>
          </cell>
          <cell r="G56">
            <v>110332.72</v>
          </cell>
        </row>
        <row r="57">
          <cell r="A57" t="str">
            <v>제56호표</v>
          </cell>
          <cell r="B57" t="str">
            <v>분전반 및 동력반(P-AC4)</v>
          </cell>
          <cell r="C57" t="str">
            <v>분전반 및 동력반</v>
          </cell>
          <cell r="D57" t="str">
            <v>L-GA</v>
          </cell>
          <cell r="E57" t="str">
            <v>면</v>
          </cell>
          <cell r="F57">
            <v>1053489.9012</v>
          </cell>
          <cell r="G57">
            <v>712295.06</v>
          </cell>
        </row>
        <row r="58">
          <cell r="A58" t="str">
            <v>제57호표</v>
          </cell>
          <cell r="B58" t="str">
            <v>()</v>
          </cell>
          <cell r="C58" t="str">
            <v>분전반 및 동력반</v>
          </cell>
          <cell r="D58" t="str">
            <v>P-AC1</v>
          </cell>
          <cell r="E58" t="str">
            <v>면</v>
          </cell>
          <cell r="F58">
            <v>149038.6544</v>
          </cell>
          <cell r="G58">
            <v>110332.72</v>
          </cell>
        </row>
        <row r="59">
          <cell r="A59" t="str">
            <v>제58호표</v>
          </cell>
          <cell r="B59" t="str">
            <v>()</v>
          </cell>
          <cell r="C59" t="str">
            <v>분전반 및 동력반</v>
          </cell>
          <cell r="D59" t="str">
            <v>P-AC2</v>
          </cell>
          <cell r="E59" t="str">
            <v>면</v>
          </cell>
          <cell r="F59">
            <v>149038.6544</v>
          </cell>
          <cell r="G59">
            <v>110332.72</v>
          </cell>
        </row>
        <row r="60">
          <cell r="A60" t="str">
            <v>제59호표</v>
          </cell>
          <cell r="B60" t="str">
            <v>()</v>
          </cell>
          <cell r="C60" t="str">
            <v>분전반 및 동력반</v>
          </cell>
          <cell r="D60" t="str">
            <v>P-AC3</v>
          </cell>
          <cell r="E60" t="str">
            <v>면</v>
          </cell>
          <cell r="F60">
            <v>149038.6544</v>
          </cell>
          <cell r="G60">
            <v>110332.72</v>
          </cell>
        </row>
        <row r="61">
          <cell r="A61" t="str">
            <v>제60호표</v>
          </cell>
          <cell r="C61" t="str">
            <v>분전반 및 동력반</v>
          </cell>
          <cell r="D61" t="str">
            <v>P-AC4</v>
          </cell>
          <cell r="E61" t="str">
            <v>면</v>
          </cell>
          <cell r="F61">
            <v>149038.6544</v>
          </cell>
          <cell r="G61">
            <v>110332.72</v>
          </cell>
        </row>
      </sheetData>
      <sheetData sheetId="8" refreshError="1"/>
      <sheetData sheetId="9" refreshError="1"/>
      <sheetData sheetId="10" refreshError="1"/>
      <sheetData sheetId="11" refreshError="1"/>
      <sheetData sheetId="12">
        <row r="1">
          <cell r="A1" t="str">
            <v>명칭(규격)</v>
          </cell>
          <cell r="B1" t="str">
            <v>품   명</v>
          </cell>
          <cell r="C1" t="str">
            <v>규   격</v>
          </cell>
          <cell r="D1" t="str">
            <v>단위</v>
          </cell>
          <cell r="E1" t="str">
            <v>물가자료</v>
          </cell>
          <cell r="G1" t="str">
            <v>물가정보</v>
          </cell>
          <cell r="I1" t="str">
            <v>유통물가</v>
          </cell>
          <cell r="K1" t="str">
            <v>견적1</v>
          </cell>
          <cell r="L1" t="str">
            <v>견적2</v>
          </cell>
          <cell r="M1" t="str">
            <v>적용단가</v>
          </cell>
          <cell r="N1" t="str">
            <v>비 고</v>
          </cell>
        </row>
        <row r="2">
          <cell r="E2" t="str">
            <v>page</v>
          </cell>
          <cell r="F2" t="str">
            <v>가격</v>
          </cell>
          <cell r="G2" t="str">
            <v>page</v>
          </cell>
          <cell r="H2" t="str">
            <v>가격</v>
          </cell>
          <cell r="I2" t="str">
            <v>page</v>
          </cell>
          <cell r="J2" t="str">
            <v>가격</v>
          </cell>
          <cell r="K2" t="str">
            <v>가격</v>
          </cell>
          <cell r="L2" t="str">
            <v>가격</v>
          </cell>
        </row>
        <row r="3">
          <cell r="A3" t="str">
            <v>경질비닐전선관(매입)(HI  22 mm)</v>
          </cell>
          <cell r="B3" t="str">
            <v>경질비닐전선관(매입)</v>
          </cell>
          <cell r="C3" t="str">
            <v>HI  22 mm</v>
          </cell>
          <cell r="D3" t="str">
            <v>m</v>
          </cell>
          <cell r="E3" t="str">
            <v>889</v>
          </cell>
          <cell r="F3">
            <v>350</v>
          </cell>
          <cell r="G3" t="str">
            <v>964</v>
          </cell>
          <cell r="H3">
            <v>335</v>
          </cell>
          <cell r="M3">
            <v>335</v>
          </cell>
        </row>
        <row r="4">
          <cell r="A4" t="str">
            <v>경질비닐전선관(매입)(HI  28 mm)</v>
          </cell>
          <cell r="B4" t="str">
            <v>경질비닐전선관(매입)</v>
          </cell>
          <cell r="C4" t="str">
            <v>HI  28 mm</v>
          </cell>
          <cell r="D4" t="str">
            <v>m</v>
          </cell>
          <cell r="E4" t="str">
            <v>889</v>
          </cell>
          <cell r="F4">
            <v>675</v>
          </cell>
          <cell r="G4" t="str">
            <v>964</v>
          </cell>
          <cell r="H4">
            <v>650</v>
          </cell>
          <cell r="M4">
            <v>650</v>
          </cell>
        </row>
        <row r="5">
          <cell r="A5" t="str">
            <v>경질비닐전선관(매입)(HI  42 mm)</v>
          </cell>
          <cell r="B5" t="str">
            <v>경질비닐전선관(매입)</v>
          </cell>
          <cell r="C5" t="str">
            <v>HI  42 mm</v>
          </cell>
          <cell r="D5" t="str">
            <v>m</v>
          </cell>
          <cell r="E5" t="str">
            <v>889</v>
          </cell>
          <cell r="F5">
            <v>1275</v>
          </cell>
          <cell r="G5" t="str">
            <v>964</v>
          </cell>
          <cell r="H5">
            <v>1232</v>
          </cell>
          <cell r="M5">
            <v>1232</v>
          </cell>
        </row>
        <row r="6">
          <cell r="A6" t="str">
            <v>경질비닐전선관(매입)(HI  54 mm)</v>
          </cell>
          <cell r="B6" t="str">
            <v>경질비닐전선관(매입)</v>
          </cell>
          <cell r="C6" t="str">
            <v>HI  54 mm</v>
          </cell>
          <cell r="D6" t="str">
            <v>m</v>
          </cell>
          <cell r="E6" t="str">
            <v>874</v>
          </cell>
          <cell r="F6">
            <v>1650</v>
          </cell>
          <cell r="G6" t="str">
            <v>931</v>
          </cell>
          <cell r="H6">
            <v>1683</v>
          </cell>
          <cell r="M6">
            <v>1650</v>
          </cell>
        </row>
        <row r="7">
          <cell r="A7" t="str">
            <v>경질비닐전선관(매입)(HI  70 mm)</v>
          </cell>
          <cell r="B7" t="str">
            <v>경질비닐전선관(매입)</v>
          </cell>
          <cell r="C7" t="str">
            <v>HI  70 mm</v>
          </cell>
          <cell r="D7" t="str">
            <v>m</v>
          </cell>
          <cell r="E7" t="str">
            <v>889</v>
          </cell>
          <cell r="F7">
            <v>2325</v>
          </cell>
          <cell r="G7" t="str">
            <v>964</v>
          </cell>
          <cell r="H7">
            <v>2250</v>
          </cell>
          <cell r="M7">
            <v>2250</v>
          </cell>
        </row>
        <row r="8">
          <cell r="A8" t="str">
            <v>경질비닐전선관(매입)(HI  82 mm)</v>
          </cell>
          <cell r="B8" t="str">
            <v>경질비닐전선관(매입)</v>
          </cell>
          <cell r="C8" t="str">
            <v>HI  82 mm</v>
          </cell>
          <cell r="D8" t="str">
            <v>m</v>
          </cell>
          <cell r="E8" t="str">
            <v>889</v>
          </cell>
          <cell r="F8">
            <v>3500</v>
          </cell>
          <cell r="G8" t="str">
            <v>964</v>
          </cell>
          <cell r="H8">
            <v>3429</v>
          </cell>
          <cell r="M8">
            <v>3429</v>
          </cell>
        </row>
        <row r="9">
          <cell r="A9" t="str">
            <v>경질비닐전선관(노출)(HI  36 mm)</v>
          </cell>
          <cell r="B9" t="str">
            <v>경질비닐전선관(노출)</v>
          </cell>
          <cell r="C9" t="str">
            <v>HI  36 mm</v>
          </cell>
          <cell r="D9" t="str">
            <v>m</v>
          </cell>
          <cell r="E9" t="str">
            <v>889</v>
          </cell>
          <cell r="F9">
            <v>975</v>
          </cell>
          <cell r="G9" t="str">
            <v>964</v>
          </cell>
          <cell r="H9">
            <v>941</v>
          </cell>
          <cell r="M9">
            <v>941</v>
          </cell>
        </row>
        <row r="10">
          <cell r="A10" t="str">
            <v>경질비닐전선관(노출)(HI  42 mm)</v>
          </cell>
          <cell r="B10" t="str">
            <v>경질비닐전선관(노출)</v>
          </cell>
          <cell r="C10" t="str">
            <v>HI  42 mm</v>
          </cell>
          <cell r="D10" t="str">
            <v>m</v>
          </cell>
          <cell r="E10" t="str">
            <v>889</v>
          </cell>
          <cell r="F10">
            <v>1275</v>
          </cell>
          <cell r="G10" t="str">
            <v>964</v>
          </cell>
          <cell r="H10">
            <v>1232</v>
          </cell>
          <cell r="M10">
            <v>1232</v>
          </cell>
        </row>
        <row r="11">
          <cell r="A11" t="str">
            <v>경질비닐전선관(노출)(HI  54 mm)</v>
          </cell>
          <cell r="B11" t="str">
            <v>경질비닐전선관(노출)</v>
          </cell>
          <cell r="C11" t="str">
            <v>HI  54 mm</v>
          </cell>
          <cell r="D11" t="str">
            <v>m</v>
          </cell>
          <cell r="E11" t="str">
            <v>889</v>
          </cell>
          <cell r="F11">
            <v>1800</v>
          </cell>
          <cell r="G11" t="str">
            <v>964</v>
          </cell>
          <cell r="H11">
            <v>1747</v>
          </cell>
          <cell r="M11">
            <v>1747</v>
          </cell>
        </row>
        <row r="12">
          <cell r="A12" t="str">
            <v>경질비닐전선관(노출)(HI  70 mm)</v>
          </cell>
          <cell r="B12" t="str">
            <v>경질비닐전선관(노출)</v>
          </cell>
          <cell r="C12" t="str">
            <v>HI  70 mm</v>
          </cell>
          <cell r="D12" t="str">
            <v>m</v>
          </cell>
          <cell r="E12" t="str">
            <v>889</v>
          </cell>
          <cell r="F12">
            <v>2325</v>
          </cell>
          <cell r="G12" t="str">
            <v>964</v>
          </cell>
          <cell r="H12">
            <v>2250</v>
          </cell>
          <cell r="M12">
            <v>2250</v>
          </cell>
        </row>
        <row r="13">
          <cell r="A13" t="str">
            <v>경질비닐전선관(노출)(HI  82 mm)</v>
          </cell>
          <cell r="B13" t="str">
            <v>경질비닐전선관(노출)</v>
          </cell>
          <cell r="C13" t="str">
            <v>HI  82 mm</v>
          </cell>
          <cell r="D13" t="str">
            <v>m</v>
          </cell>
          <cell r="E13" t="str">
            <v>889</v>
          </cell>
          <cell r="F13">
            <v>3500</v>
          </cell>
          <cell r="G13" t="str">
            <v>964</v>
          </cell>
          <cell r="H13">
            <v>3429</v>
          </cell>
          <cell r="M13">
            <v>3429</v>
          </cell>
        </row>
        <row r="14">
          <cell r="A14" t="str">
            <v>경질비닐전선관(지중)(HI  22 mm)</v>
          </cell>
          <cell r="B14" t="str">
            <v>경질비닐전선관(지중)</v>
          </cell>
          <cell r="C14" t="str">
            <v>HI  22 mm</v>
          </cell>
          <cell r="D14" t="str">
            <v>m</v>
          </cell>
          <cell r="E14" t="str">
            <v>889</v>
          </cell>
          <cell r="F14">
            <v>350</v>
          </cell>
          <cell r="G14" t="str">
            <v>964</v>
          </cell>
          <cell r="H14">
            <v>335</v>
          </cell>
          <cell r="M14">
            <v>335</v>
          </cell>
        </row>
        <row r="15">
          <cell r="A15" t="str">
            <v>경질비닐전선관(지중)(HI  28 mm)</v>
          </cell>
          <cell r="B15" t="str">
            <v>경질비닐전선관(지중)</v>
          </cell>
          <cell r="C15" t="str">
            <v>HI  28 mm</v>
          </cell>
          <cell r="D15" t="str">
            <v>m</v>
          </cell>
          <cell r="E15" t="str">
            <v>889</v>
          </cell>
          <cell r="F15">
            <v>675</v>
          </cell>
          <cell r="G15" t="str">
            <v>964</v>
          </cell>
          <cell r="H15">
            <v>650</v>
          </cell>
          <cell r="M15">
            <v>650</v>
          </cell>
        </row>
        <row r="16">
          <cell r="A16" t="str">
            <v>강제전선관(노출)(아연도  22 mm)</v>
          </cell>
          <cell r="B16" t="str">
            <v>강제전선관(노출)</v>
          </cell>
          <cell r="C16" t="str">
            <v>아연도  22 mm</v>
          </cell>
          <cell r="D16" t="str">
            <v>M</v>
          </cell>
          <cell r="E16" t="str">
            <v>883</v>
          </cell>
          <cell r="F16">
            <v>1740</v>
          </cell>
          <cell r="G16" t="str">
            <v>968</v>
          </cell>
          <cell r="H16">
            <v>2014</v>
          </cell>
          <cell r="M16">
            <v>1740</v>
          </cell>
        </row>
        <row r="17">
          <cell r="A17" t="str">
            <v>강제전선관(노출)(아연도  28 mm)</v>
          </cell>
          <cell r="B17" t="str">
            <v>강제전선관(노출)</v>
          </cell>
          <cell r="C17" t="str">
            <v>아연도  28 mm</v>
          </cell>
          <cell r="D17" t="str">
            <v>M</v>
          </cell>
          <cell r="E17" t="str">
            <v>883</v>
          </cell>
          <cell r="F17">
            <v>2170</v>
          </cell>
          <cell r="G17" t="str">
            <v>968</v>
          </cell>
          <cell r="H17">
            <v>2610</v>
          </cell>
          <cell r="M17">
            <v>2170</v>
          </cell>
        </row>
        <row r="18">
          <cell r="A18" t="str">
            <v>1종금속제가요전선관( 16 mm 비방수)</v>
          </cell>
          <cell r="B18" t="str">
            <v>1종금속제가요전선관</v>
          </cell>
          <cell r="C18" t="str">
            <v xml:space="preserve"> 16 mm 비방수</v>
          </cell>
          <cell r="D18" t="str">
            <v>m</v>
          </cell>
          <cell r="E18" t="str">
            <v>884</v>
          </cell>
          <cell r="F18">
            <v>380</v>
          </cell>
          <cell r="M18">
            <v>380</v>
          </cell>
        </row>
        <row r="19">
          <cell r="A19" t="str">
            <v>1종금속제가요전선관( 22 mm 비방수)</v>
          </cell>
          <cell r="B19" t="str">
            <v>1종금속제가요전선관</v>
          </cell>
          <cell r="C19" t="str">
            <v xml:space="preserve"> 22 mm 비방수</v>
          </cell>
          <cell r="D19" t="str">
            <v>m</v>
          </cell>
          <cell r="E19" t="str">
            <v>884</v>
          </cell>
          <cell r="F19">
            <v>530</v>
          </cell>
          <cell r="M19">
            <v>530</v>
          </cell>
        </row>
        <row r="20">
          <cell r="A20" t="str">
            <v>1종금속제가요전선관(비닐피복, 22 mm 방수)</v>
          </cell>
          <cell r="B20" t="str">
            <v>1종금속제가요전선관</v>
          </cell>
          <cell r="C20" t="str">
            <v>비닐피복, 22 mm 방수</v>
          </cell>
          <cell r="D20" t="str">
            <v>m</v>
          </cell>
          <cell r="E20" t="str">
            <v>884</v>
          </cell>
          <cell r="F20">
            <v>1480</v>
          </cell>
          <cell r="M20">
            <v>1480</v>
          </cell>
        </row>
        <row r="21">
          <cell r="A21" t="str">
            <v>1종금속제가요전선관(비닐피복, 28 mm 방수)</v>
          </cell>
          <cell r="B21" t="str">
            <v>1종금속제가요전선관</v>
          </cell>
          <cell r="C21" t="str">
            <v>비닐피복, 28 mm 방수</v>
          </cell>
          <cell r="D21" t="str">
            <v>m</v>
          </cell>
          <cell r="E21" t="str">
            <v>884</v>
          </cell>
          <cell r="F21">
            <v>2100</v>
          </cell>
          <cell r="M21">
            <v>2100</v>
          </cell>
        </row>
        <row r="22">
          <cell r="A22" t="str">
            <v>폴리에틸렌 전선관(지중)(PE  22㎜)</v>
          </cell>
          <cell r="B22" t="str">
            <v>폴리에틸렌 전선관(지중)</v>
          </cell>
          <cell r="C22" t="str">
            <v>PE  22㎜</v>
          </cell>
          <cell r="D22" t="str">
            <v>M</v>
          </cell>
          <cell r="E22" t="str">
            <v>874</v>
          </cell>
          <cell r="F22">
            <v>276</v>
          </cell>
          <cell r="G22" t="str">
            <v>932</v>
          </cell>
          <cell r="H22">
            <v>271</v>
          </cell>
          <cell r="M22">
            <v>271</v>
          </cell>
        </row>
        <row r="23">
          <cell r="A23" t="str">
            <v>폴리에틸렌 전선관(지중)(PE  28㎜)</v>
          </cell>
          <cell r="B23" t="str">
            <v>폴리에틸렌 전선관(지중)</v>
          </cell>
          <cell r="C23" t="str">
            <v>PE  28㎜</v>
          </cell>
          <cell r="D23" t="str">
            <v>M</v>
          </cell>
          <cell r="E23" t="str">
            <v>889</v>
          </cell>
          <cell r="F23">
            <v>470</v>
          </cell>
          <cell r="G23" t="str">
            <v>963</v>
          </cell>
          <cell r="H23">
            <v>407</v>
          </cell>
          <cell r="M23">
            <v>407</v>
          </cell>
        </row>
        <row r="24">
          <cell r="A24" t="str">
            <v>파상형 경질폴리에틸렌 전선관(125㎜)</v>
          </cell>
          <cell r="B24" t="str">
            <v>파상형 경질폴리에틸렌 전선관</v>
          </cell>
          <cell r="C24" t="str">
            <v>125㎜</v>
          </cell>
          <cell r="D24" t="str">
            <v>m</v>
          </cell>
          <cell r="E24" t="str">
            <v>873</v>
          </cell>
          <cell r="F24">
            <v>2550</v>
          </cell>
          <cell r="G24" t="str">
            <v>963</v>
          </cell>
          <cell r="H24">
            <v>2805</v>
          </cell>
          <cell r="M24">
            <v>2550</v>
          </cell>
        </row>
        <row r="25">
          <cell r="A25" t="str">
            <v>합성수지제 가요전선관(하이렉스-CD, 16㎜)</v>
          </cell>
          <cell r="B25" t="str">
            <v>합성수지제 가요전선관</v>
          </cell>
          <cell r="C25" t="str">
            <v>하이렉스-CD, 16㎜</v>
          </cell>
          <cell r="D25" t="str">
            <v>개</v>
          </cell>
          <cell r="E25" t="str">
            <v>888</v>
          </cell>
          <cell r="F25">
            <v>120</v>
          </cell>
          <cell r="G25" t="str">
            <v>964</v>
          </cell>
          <cell r="H25">
            <v>154</v>
          </cell>
          <cell r="M25">
            <v>120</v>
          </cell>
        </row>
        <row r="26">
          <cell r="A26" t="str">
            <v>합성수지제 가요전선관(하이렉스-CD, 22㎜)</v>
          </cell>
          <cell r="B26" t="str">
            <v>합성수지제 가요전선관</v>
          </cell>
          <cell r="C26" t="str">
            <v>하이렉스-CD, 22㎜</v>
          </cell>
          <cell r="D26" t="str">
            <v>개</v>
          </cell>
          <cell r="E26" t="str">
            <v>888</v>
          </cell>
          <cell r="F26">
            <v>160</v>
          </cell>
          <cell r="G26" t="str">
            <v>964</v>
          </cell>
          <cell r="H26">
            <v>198</v>
          </cell>
          <cell r="M26">
            <v>160</v>
          </cell>
        </row>
        <row r="27">
          <cell r="A27" t="str">
            <v>합성수지제 가요전선관(하이렉스-CD, 28㎜)</v>
          </cell>
          <cell r="B27" t="str">
            <v>합성수지제 가요전선관</v>
          </cell>
          <cell r="C27" t="str">
            <v>하이렉스-CD, 28㎜</v>
          </cell>
          <cell r="D27" t="str">
            <v>개</v>
          </cell>
          <cell r="E27" t="str">
            <v>888</v>
          </cell>
          <cell r="F27">
            <v>220</v>
          </cell>
          <cell r="G27" t="str">
            <v>964</v>
          </cell>
          <cell r="H27">
            <v>264</v>
          </cell>
          <cell r="M27">
            <v>220</v>
          </cell>
        </row>
        <row r="28">
          <cell r="A28" t="str">
            <v>600V 2종비닐절연전선(HIV)(1.2㎜)</v>
          </cell>
          <cell r="B28" t="str">
            <v>600V 2종비닐절연전선(HIV)</v>
          </cell>
          <cell r="C28" t="str">
            <v>1.2㎜</v>
          </cell>
          <cell r="D28" t="str">
            <v>M</v>
          </cell>
          <cell r="E28" t="str">
            <v>858</v>
          </cell>
          <cell r="F28">
            <v>71</v>
          </cell>
          <cell r="G28" t="str">
            <v>937</v>
          </cell>
          <cell r="H28">
            <v>72</v>
          </cell>
          <cell r="M28">
            <v>71</v>
          </cell>
        </row>
        <row r="29">
          <cell r="A29" t="str">
            <v>600V 2종비닐절연전선(HIV)(2.0㎜)</v>
          </cell>
          <cell r="B29" t="str">
            <v>600V 2종비닐절연전선(HIV)</v>
          </cell>
          <cell r="C29" t="str">
            <v>2.0㎜</v>
          </cell>
          <cell r="D29" t="str">
            <v>M</v>
          </cell>
          <cell r="E29" t="str">
            <v>858</v>
          </cell>
          <cell r="F29">
            <v>163</v>
          </cell>
          <cell r="G29" t="str">
            <v>937</v>
          </cell>
          <cell r="H29">
            <v>157</v>
          </cell>
          <cell r="M29">
            <v>157</v>
          </cell>
        </row>
        <row r="30">
          <cell r="A30" t="str">
            <v>600V 2종비닐절연전선(HIV)(5.5㎟)</v>
          </cell>
          <cell r="B30" t="str">
            <v>600V 2종비닐절연전선(HIV)</v>
          </cell>
          <cell r="C30" t="str">
            <v>5.5㎟</v>
          </cell>
          <cell r="D30" t="str">
            <v>M</v>
          </cell>
          <cell r="E30" t="str">
            <v>858</v>
          </cell>
          <cell r="F30">
            <v>306</v>
          </cell>
          <cell r="G30" t="str">
            <v>937</v>
          </cell>
          <cell r="H30">
            <v>301</v>
          </cell>
          <cell r="M30">
            <v>301</v>
          </cell>
        </row>
        <row r="31">
          <cell r="A31" t="str">
            <v>접지용비닐절연전선(F-GV)(3.5㎟)</v>
          </cell>
          <cell r="B31" t="str">
            <v>접지용비닐절연전선(F-GV)</v>
          </cell>
          <cell r="C31" t="str">
            <v>3.5㎟</v>
          </cell>
          <cell r="D31" t="str">
            <v>M</v>
          </cell>
          <cell r="E31" t="str">
            <v>858</v>
          </cell>
          <cell r="F31">
            <v>316</v>
          </cell>
          <cell r="G31" t="str">
            <v>863</v>
          </cell>
          <cell r="H31">
            <v>303</v>
          </cell>
          <cell r="M31">
            <v>303</v>
          </cell>
        </row>
        <row r="32">
          <cell r="A32" t="str">
            <v>접지용비닐절연전선(F-GV)(5.5㎟)</v>
          </cell>
          <cell r="B32" t="str">
            <v>접지용비닐절연전선(F-GV)</v>
          </cell>
          <cell r="C32" t="str">
            <v>5.5㎟</v>
          </cell>
          <cell r="D32" t="str">
            <v>M</v>
          </cell>
          <cell r="E32" t="str">
            <v>858</v>
          </cell>
          <cell r="F32">
            <v>437</v>
          </cell>
          <cell r="G32" t="str">
            <v>863</v>
          </cell>
          <cell r="H32">
            <v>485</v>
          </cell>
          <cell r="M32">
            <v>437</v>
          </cell>
        </row>
        <row r="33">
          <cell r="A33" t="str">
            <v>접지용비닐절연전선(F-GV)(8㎟)</v>
          </cell>
          <cell r="B33" t="str">
            <v>접지용비닐절연전선(F-GV)</v>
          </cell>
          <cell r="C33" t="str">
            <v>8㎟</v>
          </cell>
          <cell r="D33" t="str">
            <v>M</v>
          </cell>
          <cell r="E33" t="str">
            <v>858</v>
          </cell>
          <cell r="F33">
            <v>576</v>
          </cell>
          <cell r="G33" t="str">
            <v>863</v>
          </cell>
          <cell r="H33">
            <v>635</v>
          </cell>
          <cell r="M33">
            <v>576</v>
          </cell>
        </row>
        <row r="34">
          <cell r="A34" t="str">
            <v>접지용비닐절연전선(F-GV)(14㎟)</v>
          </cell>
          <cell r="B34" t="str">
            <v>접지용비닐절연전선(F-GV)</v>
          </cell>
          <cell r="C34" t="str">
            <v>14㎟</v>
          </cell>
          <cell r="D34" t="str">
            <v>M</v>
          </cell>
          <cell r="E34" t="str">
            <v>858</v>
          </cell>
          <cell r="F34">
            <v>811</v>
          </cell>
          <cell r="G34" t="str">
            <v>863</v>
          </cell>
          <cell r="H34">
            <v>966</v>
          </cell>
          <cell r="M34">
            <v>811</v>
          </cell>
        </row>
        <row r="35">
          <cell r="A35" t="str">
            <v>접지용비닐절연전선(F-GV)(22㎟)</v>
          </cell>
          <cell r="B35" t="str">
            <v>접지용비닐절연전선(F-GV)</v>
          </cell>
          <cell r="C35" t="str">
            <v>22㎟</v>
          </cell>
          <cell r="D35" t="str">
            <v>M</v>
          </cell>
          <cell r="E35" t="str">
            <v>858</v>
          </cell>
          <cell r="F35">
            <v>1189</v>
          </cell>
          <cell r="G35" t="str">
            <v>863</v>
          </cell>
          <cell r="H35">
            <v>1375</v>
          </cell>
          <cell r="M35">
            <v>1189</v>
          </cell>
        </row>
        <row r="36">
          <cell r="A36" t="str">
            <v>접지용비닐절연전선(F-GV)(38㎟)</v>
          </cell>
          <cell r="B36" t="str">
            <v>접지용비닐절연전선(F-GV)</v>
          </cell>
          <cell r="C36" t="str">
            <v>38㎟</v>
          </cell>
          <cell r="D36" t="str">
            <v>M</v>
          </cell>
          <cell r="E36" t="str">
            <v>858</v>
          </cell>
          <cell r="F36">
            <v>1889</v>
          </cell>
          <cell r="G36" t="str">
            <v>863</v>
          </cell>
          <cell r="H36">
            <v>2118</v>
          </cell>
          <cell r="M36">
            <v>1889</v>
          </cell>
        </row>
        <row r="37">
          <cell r="A37" t="str">
            <v>접지용비닐절연전선(F-GV)(60㎟)</v>
          </cell>
          <cell r="B37" t="str">
            <v>접지용비닐절연전선(F-GV)</v>
          </cell>
          <cell r="C37" t="str">
            <v>60㎟</v>
          </cell>
          <cell r="D37" t="str">
            <v>M</v>
          </cell>
          <cell r="E37" t="str">
            <v>858</v>
          </cell>
          <cell r="F37">
            <v>2973</v>
          </cell>
          <cell r="G37" t="str">
            <v>863</v>
          </cell>
          <cell r="H37">
            <v>2403</v>
          </cell>
          <cell r="M37">
            <v>2403</v>
          </cell>
        </row>
        <row r="38">
          <cell r="A38" t="str">
            <v>600V 비닐 캡타이어케이블(VCT, 2심 1.25 ㎟)</v>
          </cell>
          <cell r="B38" t="str">
            <v>600V 비닐 캡타이어케이블</v>
          </cell>
          <cell r="C38" t="str">
            <v>VCT, 2심 1.25 ㎟</v>
          </cell>
          <cell r="D38" t="str">
            <v>m</v>
          </cell>
          <cell r="E38" t="str">
            <v>863</v>
          </cell>
          <cell r="F38">
            <v>410</v>
          </cell>
          <cell r="G38" t="str">
            <v>938</v>
          </cell>
          <cell r="H38">
            <v>381</v>
          </cell>
          <cell r="M38">
            <v>381</v>
          </cell>
        </row>
        <row r="39">
          <cell r="A39" t="str">
            <v>22.9KV 동심 중성선 케이블(22.9kV, CN/CV/W,1×60㎟)</v>
          </cell>
          <cell r="B39" t="str">
            <v>22.9KV 동심 중성선 케이블</v>
          </cell>
          <cell r="C39" t="str">
            <v>22.9kV, CN/CV/W,1×60㎟</v>
          </cell>
          <cell r="D39" t="str">
            <v>M</v>
          </cell>
          <cell r="E39" t="str">
            <v>860</v>
          </cell>
          <cell r="F39">
            <v>9002</v>
          </cell>
          <cell r="G39" t="str">
            <v>949</v>
          </cell>
          <cell r="H39">
            <v>10085</v>
          </cell>
          <cell r="M39">
            <v>9002</v>
          </cell>
        </row>
        <row r="40">
          <cell r="A40" t="str">
            <v>소방용내화전선(FR-8)(3C×3.5㎟)</v>
          </cell>
          <cell r="B40" t="str">
            <v>소방용내화전선(FR-8)</v>
          </cell>
          <cell r="C40" t="str">
            <v>3C×3.5㎟</v>
          </cell>
          <cell r="D40" t="str">
            <v>M</v>
          </cell>
          <cell r="E40" t="str">
            <v>862</v>
          </cell>
          <cell r="F40">
            <v>2525</v>
          </cell>
          <cell r="G40" t="str">
            <v>943</v>
          </cell>
          <cell r="H40">
            <v>2700</v>
          </cell>
          <cell r="M40">
            <v>2525</v>
          </cell>
        </row>
        <row r="41">
          <cell r="A41" t="str">
            <v>소방용내화전선(FR-8)(4C×3.5㎟)</v>
          </cell>
          <cell r="B41" t="str">
            <v>소방용내화전선(FR-8)</v>
          </cell>
          <cell r="C41" t="str">
            <v>4C×3.5㎟</v>
          </cell>
          <cell r="D41" t="str">
            <v>M</v>
          </cell>
          <cell r="E41" t="str">
            <v>862</v>
          </cell>
          <cell r="F41">
            <v>3143</v>
          </cell>
          <cell r="G41" t="str">
            <v>943</v>
          </cell>
          <cell r="H41">
            <v>3361</v>
          </cell>
          <cell r="M41">
            <v>3143</v>
          </cell>
        </row>
        <row r="42">
          <cell r="A42" t="str">
            <v>600V 폴리에틸렌 케이블(CV 4C×5.5㎟)</v>
          </cell>
          <cell r="B42" t="str">
            <v>600V 폴리에틸렌 케이블</v>
          </cell>
          <cell r="C42" t="str">
            <v>CV 4C×5.5㎟</v>
          </cell>
          <cell r="D42" t="str">
            <v>M</v>
          </cell>
          <cell r="E42" t="str">
            <v>861</v>
          </cell>
          <cell r="F42">
            <v>1599</v>
          </cell>
          <cell r="G42" t="str">
            <v>949</v>
          </cell>
          <cell r="H42">
            <v>1666</v>
          </cell>
          <cell r="M42">
            <v>1599</v>
          </cell>
        </row>
        <row r="43">
          <cell r="A43" t="str">
            <v>600V 폴리에틸렌 케이블(F-CV 1C×100㎟)</v>
          </cell>
          <cell r="B43" t="str">
            <v>600V 폴리에틸렌 케이블</v>
          </cell>
          <cell r="C43" t="str">
            <v>F-CV 1C×100㎟</v>
          </cell>
          <cell r="D43" t="str">
            <v>M</v>
          </cell>
          <cell r="E43" t="str">
            <v>861</v>
          </cell>
          <cell r="F43">
            <v>5653</v>
          </cell>
          <cell r="G43" t="str">
            <v>949</v>
          </cell>
          <cell r="H43">
            <v>5784</v>
          </cell>
          <cell r="M43">
            <v>5653</v>
          </cell>
        </row>
        <row r="44">
          <cell r="A44" t="str">
            <v>600V 폴리에틸렌 케이블(F-CV 1C×150㎟)</v>
          </cell>
          <cell r="B44" t="str">
            <v>600V 폴리에틸렌 케이블</v>
          </cell>
          <cell r="C44" t="str">
            <v>F-CV 1C×150㎟</v>
          </cell>
          <cell r="D44" t="str">
            <v>M</v>
          </cell>
          <cell r="E44" t="str">
            <v>861</v>
          </cell>
          <cell r="F44">
            <v>8451</v>
          </cell>
          <cell r="G44" t="str">
            <v>949</v>
          </cell>
          <cell r="H44">
            <v>8515</v>
          </cell>
          <cell r="M44">
            <v>8451</v>
          </cell>
        </row>
        <row r="45">
          <cell r="A45" t="str">
            <v>600V 폴리에틸렌 케이블(F-CV 2C×3.5㎟)</v>
          </cell>
          <cell r="B45" t="str">
            <v>600V 폴리에틸렌 케이블</v>
          </cell>
          <cell r="C45" t="str">
            <v>F-CV 2C×3.5㎟</v>
          </cell>
          <cell r="D45" t="str">
            <v>M</v>
          </cell>
          <cell r="E45" t="str">
            <v>861</v>
          </cell>
          <cell r="F45">
            <v>876</v>
          </cell>
          <cell r="G45" t="str">
            <v>949</v>
          </cell>
          <cell r="H45">
            <v>907</v>
          </cell>
          <cell r="M45">
            <v>876</v>
          </cell>
        </row>
        <row r="46">
          <cell r="A46" t="str">
            <v>600V 폴리에틸렌 케이블(F-CV 2 X 5.5㎟)</v>
          </cell>
          <cell r="B46" t="str">
            <v>600V 폴리에틸렌 케이블</v>
          </cell>
          <cell r="C46" t="str">
            <v>F-CV 2 X 5.5㎟</v>
          </cell>
          <cell r="D46" t="str">
            <v>M</v>
          </cell>
          <cell r="E46" t="str">
            <v>861</v>
          </cell>
          <cell r="F46">
            <v>1204</v>
          </cell>
          <cell r="G46" t="str">
            <v>949</v>
          </cell>
          <cell r="H46">
            <v>1217</v>
          </cell>
          <cell r="M46">
            <v>1204</v>
          </cell>
        </row>
        <row r="47">
          <cell r="A47" t="str">
            <v>600V 폴리에틸렌 케이블(F-CV 2C×8㎟)</v>
          </cell>
          <cell r="B47" t="str">
            <v>600V 폴리에틸렌 케이블</v>
          </cell>
          <cell r="C47" t="str">
            <v>F-CV 2C×8㎟</v>
          </cell>
          <cell r="D47" t="str">
            <v>M</v>
          </cell>
          <cell r="E47" t="str">
            <v>861</v>
          </cell>
          <cell r="F47">
            <v>1608</v>
          </cell>
          <cell r="G47" t="str">
            <v>949</v>
          </cell>
          <cell r="H47">
            <v>1594</v>
          </cell>
          <cell r="M47">
            <v>1594</v>
          </cell>
        </row>
        <row r="48">
          <cell r="A48" t="str">
            <v>600V 폴리에틸렌 케이블(F-CV 3C×3.5㎟)</v>
          </cell>
          <cell r="B48" t="str">
            <v>600V 폴리에틸렌 케이블</v>
          </cell>
          <cell r="C48" t="str">
            <v>F-CV 3C×3.5㎟</v>
          </cell>
          <cell r="D48" t="str">
            <v>M</v>
          </cell>
          <cell r="E48" t="str">
            <v>861</v>
          </cell>
          <cell r="F48">
            <v>1165</v>
          </cell>
          <cell r="G48" t="str">
            <v>949</v>
          </cell>
          <cell r="H48">
            <v>1205</v>
          </cell>
          <cell r="M48">
            <v>1165</v>
          </cell>
        </row>
        <row r="49">
          <cell r="A49" t="str">
            <v>600V 폴리에틸렌 케이블(F-CV 3C×5.5㎟)</v>
          </cell>
          <cell r="B49" t="str">
            <v>600V 폴리에틸렌 케이블</v>
          </cell>
          <cell r="C49" t="str">
            <v>F-CV 3C×5.5㎟</v>
          </cell>
          <cell r="D49" t="str">
            <v>M</v>
          </cell>
          <cell r="E49" t="str">
            <v>861</v>
          </cell>
          <cell r="F49">
            <v>1608</v>
          </cell>
          <cell r="G49" t="str">
            <v>949</v>
          </cell>
          <cell r="H49">
            <v>1625</v>
          </cell>
          <cell r="M49">
            <v>1608</v>
          </cell>
        </row>
        <row r="50">
          <cell r="A50" t="str">
            <v>600V 폴리에틸렌 케이블(F-CV 4C×3.5㎟)</v>
          </cell>
          <cell r="B50" t="str">
            <v>600V 폴리에틸렌 케이블</v>
          </cell>
          <cell r="C50" t="str">
            <v>F-CV 4C×3.5㎟</v>
          </cell>
          <cell r="D50" t="str">
            <v>M</v>
          </cell>
          <cell r="E50" t="str">
            <v>861</v>
          </cell>
          <cell r="F50">
            <v>1408</v>
          </cell>
          <cell r="G50" t="str">
            <v>949</v>
          </cell>
          <cell r="H50">
            <v>1456</v>
          </cell>
          <cell r="M50">
            <v>1408</v>
          </cell>
        </row>
        <row r="51">
          <cell r="A51" t="str">
            <v>600V 폴리에틸렌 케이블(F-CV 4C×5.5㎟)</v>
          </cell>
          <cell r="B51" t="str">
            <v>600V 폴리에틸렌 케이블</v>
          </cell>
          <cell r="C51" t="str">
            <v>F-CV 4C×5.5㎟</v>
          </cell>
          <cell r="D51" t="str">
            <v>M</v>
          </cell>
          <cell r="E51" t="str">
            <v>861</v>
          </cell>
          <cell r="F51">
            <v>2006</v>
          </cell>
          <cell r="G51" t="str">
            <v>949</v>
          </cell>
          <cell r="H51">
            <v>2031</v>
          </cell>
          <cell r="M51">
            <v>2006</v>
          </cell>
        </row>
        <row r="52">
          <cell r="A52" t="str">
            <v>600V 폴리에틸렌 케이블(F-CV 4C×8.0㎟)</v>
          </cell>
          <cell r="B52" t="str">
            <v>600V 폴리에틸렌 케이블</v>
          </cell>
          <cell r="C52" t="str">
            <v>F-CV 4C×8.0㎟</v>
          </cell>
          <cell r="D52" t="str">
            <v>M</v>
          </cell>
          <cell r="E52" t="str">
            <v>861</v>
          </cell>
          <cell r="F52">
            <v>2653</v>
          </cell>
          <cell r="G52" t="str">
            <v>949</v>
          </cell>
          <cell r="H52">
            <v>2632</v>
          </cell>
          <cell r="M52">
            <v>2632</v>
          </cell>
        </row>
        <row r="53">
          <cell r="A53" t="str">
            <v>600V 폴리에틸렌 케이블(F-CV 4C×14㎟)</v>
          </cell>
          <cell r="B53" t="str">
            <v>600V 폴리에틸렌 케이블</v>
          </cell>
          <cell r="C53" t="str">
            <v>F-CV 4C×14㎟</v>
          </cell>
          <cell r="D53" t="str">
            <v>M</v>
          </cell>
          <cell r="E53" t="str">
            <v>861</v>
          </cell>
          <cell r="F53">
            <v>3905</v>
          </cell>
          <cell r="G53" t="str">
            <v>949</v>
          </cell>
          <cell r="H53">
            <v>4055</v>
          </cell>
          <cell r="M53">
            <v>3905</v>
          </cell>
        </row>
        <row r="54">
          <cell r="A54" t="str">
            <v>600V 폴리에틸렌 케이블(F-CV 4C×22㎟)</v>
          </cell>
          <cell r="B54" t="str">
            <v>600V 폴리에틸렌 케이블</v>
          </cell>
          <cell r="C54" t="str">
            <v>F-CV 4C×22㎟</v>
          </cell>
          <cell r="D54" t="str">
            <v>M</v>
          </cell>
          <cell r="E54" t="str">
            <v>861</v>
          </cell>
          <cell r="F54">
            <v>5744</v>
          </cell>
          <cell r="G54" t="str">
            <v>949</v>
          </cell>
          <cell r="H54">
            <v>5991</v>
          </cell>
          <cell r="M54">
            <v>5744</v>
          </cell>
        </row>
        <row r="55">
          <cell r="A55" t="str">
            <v>600V 폴리에틸렌 케이블(F-CV 4C×38㎟)</v>
          </cell>
          <cell r="B55" t="str">
            <v>600V 폴리에틸렌 케이블</v>
          </cell>
          <cell r="C55" t="str">
            <v>F-CV 4C×38㎟</v>
          </cell>
          <cell r="D55" t="str">
            <v>M</v>
          </cell>
          <cell r="E55" t="str">
            <v>861</v>
          </cell>
          <cell r="F55">
            <v>9301</v>
          </cell>
          <cell r="G55" t="str">
            <v>949</v>
          </cell>
          <cell r="H55">
            <v>9435</v>
          </cell>
          <cell r="M55">
            <v>9301</v>
          </cell>
        </row>
        <row r="56">
          <cell r="A56" t="str">
            <v>600V 폴리에틸렌 케이블(F-CV 4C×60㎟)</v>
          </cell>
          <cell r="B56" t="str">
            <v>600V 폴리에틸렌 케이블</v>
          </cell>
          <cell r="C56" t="str">
            <v>F-CV 4C×60㎟</v>
          </cell>
          <cell r="D56" t="str">
            <v>M</v>
          </cell>
          <cell r="E56" t="str">
            <v>861</v>
          </cell>
          <cell r="F56">
            <v>14949</v>
          </cell>
          <cell r="G56" t="str">
            <v>949</v>
          </cell>
          <cell r="H56">
            <v>14815</v>
          </cell>
          <cell r="M56">
            <v>14815</v>
          </cell>
        </row>
        <row r="57">
          <cell r="A57" t="str">
            <v>제어케이블(CVV 3Cx1.25 ㎟)</v>
          </cell>
          <cell r="B57" t="str">
            <v>제어케이블</v>
          </cell>
          <cell r="C57" t="str">
            <v>CVV 3Cx1.25 ㎟</v>
          </cell>
          <cell r="D57" t="str">
            <v>m</v>
          </cell>
          <cell r="E57" t="str">
            <v>859</v>
          </cell>
          <cell r="F57">
            <v>501</v>
          </cell>
          <cell r="G57" t="str">
            <v>939</v>
          </cell>
          <cell r="H57">
            <v>608</v>
          </cell>
          <cell r="M57">
            <v>501</v>
          </cell>
        </row>
        <row r="58">
          <cell r="A58" t="str">
            <v>제어케이블(CVV 4Cx1.25 ㎟)</v>
          </cell>
          <cell r="B58" t="str">
            <v>제어케이블</v>
          </cell>
          <cell r="C58" t="str">
            <v>CVV 4Cx1.25 ㎟</v>
          </cell>
          <cell r="D58" t="str">
            <v>m</v>
          </cell>
          <cell r="E58" t="str">
            <v>859</v>
          </cell>
          <cell r="F58">
            <v>597</v>
          </cell>
          <cell r="G58" t="str">
            <v>939</v>
          </cell>
          <cell r="H58">
            <v>717</v>
          </cell>
          <cell r="M58">
            <v>597</v>
          </cell>
        </row>
        <row r="59">
          <cell r="A59" t="str">
            <v>제어케이블(F-CVV 2Cx1.25 ㎟)</v>
          </cell>
          <cell r="B59" t="str">
            <v>제어케이블</v>
          </cell>
          <cell r="C59" t="str">
            <v>F-CVV 2Cx1.25 ㎟</v>
          </cell>
          <cell r="D59" t="str">
            <v>m</v>
          </cell>
          <cell r="E59" t="str">
            <v>860</v>
          </cell>
          <cell r="F59">
            <v>489</v>
          </cell>
          <cell r="G59" t="str">
            <v>939</v>
          </cell>
          <cell r="H59">
            <v>582</v>
          </cell>
          <cell r="M59">
            <v>489</v>
          </cell>
        </row>
        <row r="60">
          <cell r="A60" t="str">
            <v>제어케이블(F-CVV 3Cx1.25 ㎟)</v>
          </cell>
          <cell r="B60" t="str">
            <v>제어케이블</v>
          </cell>
          <cell r="C60" t="str">
            <v>F-CVV 3Cx1.25 ㎟</v>
          </cell>
          <cell r="D60" t="str">
            <v>m</v>
          </cell>
          <cell r="E60" t="str">
            <v>860</v>
          </cell>
          <cell r="F60">
            <v>588</v>
          </cell>
          <cell r="G60" t="str">
            <v>939</v>
          </cell>
          <cell r="H60">
            <v>692</v>
          </cell>
          <cell r="M60">
            <v>588</v>
          </cell>
        </row>
        <row r="61">
          <cell r="A61" t="str">
            <v>아우트렛박스(8각 천정 75㎜)</v>
          </cell>
          <cell r="B61" t="str">
            <v>아우트렛박스</v>
          </cell>
          <cell r="C61" t="str">
            <v>8각 천정 75㎜</v>
          </cell>
          <cell r="D61" t="str">
            <v>개</v>
          </cell>
          <cell r="E61" t="str">
            <v>887</v>
          </cell>
          <cell r="F61">
            <v>1242</v>
          </cell>
          <cell r="G61" t="str">
            <v>970</v>
          </cell>
          <cell r="H61">
            <v>1300</v>
          </cell>
          <cell r="M61">
            <v>1242</v>
          </cell>
        </row>
        <row r="62">
          <cell r="A62" t="str">
            <v>아우트렛박스(중형4각 벽부 54㎜)</v>
          </cell>
          <cell r="B62" t="str">
            <v>아우트렛박스</v>
          </cell>
          <cell r="C62" t="str">
            <v>중형4각 벽부 54㎜</v>
          </cell>
          <cell r="D62" t="str">
            <v>개</v>
          </cell>
          <cell r="E62" t="str">
            <v>887</v>
          </cell>
          <cell r="F62">
            <v>832</v>
          </cell>
          <cell r="M62">
            <v>832</v>
          </cell>
        </row>
        <row r="63">
          <cell r="A63" t="str">
            <v>아우트렛박스(중형4각 천정 75㎜)</v>
          </cell>
          <cell r="B63" t="str">
            <v>아우트렛박스</v>
          </cell>
          <cell r="C63" t="str">
            <v>중형4각 천정 75㎜</v>
          </cell>
          <cell r="D63" t="str">
            <v>개</v>
          </cell>
          <cell r="E63" t="str">
            <v>887</v>
          </cell>
          <cell r="F63">
            <v>1547</v>
          </cell>
          <cell r="M63">
            <v>1547</v>
          </cell>
        </row>
        <row r="64">
          <cell r="A64" t="str">
            <v>박스커버( 8각, 둥근구멍(평))</v>
          </cell>
          <cell r="B64" t="str">
            <v>박스커버</v>
          </cell>
          <cell r="C64" t="str">
            <v xml:space="preserve"> 8각, 둥근구멍(평)</v>
          </cell>
          <cell r="D64" t="str">
            <v>개</v>
          </cell>
          <cell r="E64" t="str">
            <v>887</v>
          </cell>
          <cell r="F64">
            <v>237</v>
          </cell>
          <cell r="G64" t="str">
            <v>970</v>
          </cell>
          <cell r="H64">
            <v>270</v>
          </cell>
          <cell r="M64">
            <v>237</v>
          </cell>
        </row>
        <row r="65">
          <cell r="A65" t="str">
            <v>박스커버( 4각,  둥근구멍(오목))</v>
          </cell>
          <cell r="B65" t="str">
            <v>박스커버</v>
          </cell>
          <cell r="C65" t="str">
            <v xml:space="preserve"> 4각,  둥근구멍(오목)</v>
          </cell>
          <cell r="D65" t="str">
            <v>개</v>
          </cell>
          <cell r="E65" t="str">
            <v>887</v>
          </cell>
          <cell r="F65">
            <v>238</v>
          </cell>
          <cell r="G65" t="str">
            <v>970</v>
          </cell>
          <cell r="H65">
            <v>290</v>
          </cell>
          <cell r="M65">
            <v>238</v>
          </cell>
        </row>
        <row r="66">
          <cell r="A66" t="str">
            <v>박스커버( 4각, 둥근구멍(평))</v>
          </cell>
          <cell r="B66" t="str">
            <v>박스커버</v>
          </cell>
          <cell r="C66" t="str">
            <v xml:space="preserve"> 4각, 둥근구멍(평)</v>
          </cell>
          <cell r="D66" t="str">
            <v>개</v>
          </cell>
          <cell r="E66" t="str">
            <v>887</v>
          </cell>
          <cell r="F66">
            <v>238</v>
          </cell>
          <cell r="M66">
            <v>238</v>
          </cell>
        </row>
        <row r="67">
          <cell r="A67" t="str">
            <v>스위치박스(1 개용 54 mm)</v>
          </cell>
          <cell r="B67" t="str">
            <v>스위치박스</v>
          </cell>
          <cell r="C67" t="str">
            <v>1 개용 54 mm</v>
          </cell>
          <cell r="D67" t="str">
            <v>개</v>
          </cell>
          <cell r="E67" t="str">
            <v>550</v>
          </cell>
          <cell r="F67">
            <v>668</v>
          </cell>
          <cell r="G67" t="str">
            <v>970</v>
          </cell>
          <cell r="H67">
            <v>550</v>
          </cell>
          <cell r="M67">
            <v>550</v>
          </cell>
        </row>
        <row r="68">
          <cell r="A68" t="str">
            <v>풀박스(100 ×100 ×75)</v>
          </cell>
          <cell r="B68" t="str">
            <v>풀박스</v>
          </cell>
          <cell r="C68" t="str">
            <v>100 ×100 ×75</v>
          </cell>
          <cell r="D68" t="str">
            <v>개</v>
          </cell>
          <cell r="E68" t="str">
            <v>888</v>
          </cell>
          <cell r="F68">
            <v>1570</v>
          </cell>
          <cell r="G68" t="str">
            <v>978</v>
          </cell>
          <cell r="H68">
            <v>1620</v>
          </cell>
          <cell r="M68">
            <v>1570</v>
          </cell>
        </row>
        <row r="69">
          <cell r="A69" t="str">
            <v>풀박스(150 ×150 ×100)</v>
          </cell>
          <cell r="B69" t="str">
            <v>풀박스</v>
          </cell>
          <cell r="C69" t="str">
            <v>150 ×150 ×100</v>
          </cell>
          <cell r="D69" t="str">
            <v>개</v>
          </cell>
          <cell r="E69" t="str">
            <v>888</v>
          </cell>
          <cell r="F69">
            <v>2320</v>
          </cell>
          <cell r="G69" t="str">
            <v>978</v>
          </cell>
          <cell r="H69">
            <v>2516</v>
          </cell>
          <cell r="M69">
            <v>2320</v>
          </cell>
        </row>
        <row r="70">
          <cell r="A70" t="str">
            <v>풀박스(300×300×150)</v>
          </cell>
          <cell r="B70" t="str">
            <v>풀박스</v>
          </cell>
          <cell r="C70" t="str">
            <v>300×300×150</v>
          </cell>
          <cell r="D70" t="str">
            <v>개</v>
          </cell>
          <cell r="E70" t="str">
            <v>888</v>
          </cell>
          <cell r="F70">
            <v>5630</v>
          </cell>
          <cell r="G70" t="str">
            <v>978</v>
          </cell>
          <cell r="H70">
            <v>6664</v>
          </cell>
          <cell r="M70">
            <v>5630</v>
          </cell>
        </row>
        <row r="71">
          <cell r="A71" t="str">
            <v>풀박스(500×500×300)</v>
          </cell>
          <cell r="B71" t="str">
            <v>풀박스</v>
          </cell>
          <cell r="C71" t="str">
            <v>500×500×300</v>
          </cell>
          <cell r="D71" t="str">
            <v>개</v>
          </cell>
          <cell r="E71" t="str">
            <v>888</v>
          </cell>
          <cell r="F71">
            <v>24790</v>
          </cell>
          <cell r="G71" t="str">
            <v>978</v>
          </cell>
          <cell r="H71">
            <v>24840</v>
          </cell>
          <cell r="M71">
            <v>24790</v>
          </cell>
        </row>
        <row r="72">
          <cell r="A72" t="str">
            <v>단로 스위치(1구)</v>
          </cell>
          <cell r="B72" t="str">
            <v>단로 스위치</v>
          </cell>
          <cell r="C72" t="str">
            <v>1구</v>
          </cell>
          <cell r="D72" t="str">
            <v>개</v>
          </cell>
          <cell r="E72" t="str">
            <v>954</v>
          </cell>
          <cell r="F72">
            <v>3143</v>
          </cell>
          <cell r="M72">
            <v>3143</v>
          </cell>
        </row>
        <row r="73">
          <cell r="A73" t="str">
            <v>단로 스위치(2구)</v>
          </cell>
          <cell r="B73" t="str">
            <v>단로 스위치</v>
          </cell>
          <cell r="C73" t="str">
            <v>2구</v>
          </cell>
          <cell r="D73" t="str">
            <v>개</v>
          </cell>
          <cell r="E73" t="str">
            <v>954</v>
          </cell>
          <cell r="F73">
            <v>4715</v>
          </cell>
          <cell r="M73">
            <v>4715</v>
          </cell>
        </row>
        <row r="74">
          <cell r="A74" t="str">
            <v>단로 스위치(3구)</v>
          </cell>
          <cell r="B74" t="str">
            <v>단로 스위치</v>
          </cell>
          <cell r="C74" t="str">
            <v>3구</v>
          </cell>
          <cell r="D74" t="str">
            <v>개</v>
          </cell>
          <cell r="E74" t="str">
            <v>954</v>
          </cell>
          <cell r="F74">
            <v>6286</v>
          </cell>
          <cell r="M74">
            <v>6286</v>
          </cell>
        </row>
        <row r="75">
          <cell r="A75" t="str">
            <v>3로 스위치(1구)</v>
          </cell>
          <cell r="B75" t="str">
            <v>3로 스위치</v>
          </cell>
          <cell r="C75" t="str">
            <v>1구</v>
          </cell>
          <cell r="D75" t="str">
            <v>개</v>
          </cell>
          <cell r="E75" t="str">
            <v>954</v>
          </cell>
          <cell r="F75">
            <v>3429</v>
          </cell>
          <cell r="M75">
            <v>3429</v>
          </cell>
        </row>
        <row r="76">
          <cell r="A76" t="str">
            <v>3로 스위치(2구)</v>
          </cell>
          <cell r="B76" t="str">
            <v>3로 스위치</v>
          </cell>
          <cell r="C76" t="str">
            <v>2구</v>
          </cell>
          <cell r="D76" t="str">
            <v>개</v>
          </cell>
          <cell r="E76" t="str">
            <v>954</v>
          </cell>
          <cell r="F76">
            <v>5286</v>
          </cell>
          <cell r="M76">
            <v>5286</v>
          </cell>
        </row>
        <row r="77">
          <cell r="A77" t="str">
            <v>시스템 박스(FLOOR 용)</v>
          </cell>
          <cell r="B77" t="str">
            <v>시스템 박스</v>
          </cell>
          <cell r="C77" t="str">
            <v>FLOOR 용</v>
          </cell>
          <cell r="D77" t="str">
            <v>개</v>
          </cell>
          <cell r="E77" t="str">
            <v>897</v>
          </cell>
          <cell r="F77">
            <v>60000</v>
          </cell>
          <cell r="M77">
            <v>60000</v>
          </cell>
        </row>
        <row r="78">
          <cell r="A78" t="str">
            <v>시스템 박스(ACCESS FLOOR 용)</v>
          </cell>
          <cell r="B78" t="str">
            <v>시스템 박스</v>
          </cell>
          <cell r="C78" t="str">
            <v>ACCESS FLOOR 용</v>
          </cell>
          <cell r="D78" t="str">
            <v>개</v>
          </cell>
          <cell r="E78" t="str">
            <v>897</v>
          </cell>
          <cell r="F78">
            <v>60000</v>
          </cell>
          <cell r="M78">
            <v>60000</v>
          </cell>
        </row>
        <row r="79">
          <cell r="A79" t="str">
            <v>시스템 박스(UP-DOWN 콘센트, PUSH TYPE)</v>
          </cell>
          <cell r="B79" t="str">
            <v>시스템 박스</v>
          </cell>
          <cell r="C79" t="str">
            <v>UP-DOWN 콘센트, PUSH TYPE</v>
          </cell>
          <cell r="D79" t="str">
            <v>개</v>
          </cell>
          <cell r="E79" t="str">
            <v>883</v>
          </cell>
          <cell r="F79">
            <v>60000</v>
          </cell>
          <cell r="M79">
            <v>60000</v>
          </cell>
        </row>
        <row r="80">
          <cell r="A80" t="str">
            <v>콘센트(노출, 15A 250V 원형)</v>
          </cell>
          <cell r="B80" t="str">
            <v>콘센트</v>
          </cell>
          <cell r="C80" t="str">
            <v>노출, 15A 250V 원형</v>
          </cell>
          <cell r="D80" t="str">
            <v>개</v>
          </cell>
          <cell r="E80" t="str">
            <v>955</v>
          </cell>
          <cell r="F80">
            <v>1458</v>
          </cell>
          <cell r="G80" t="str">
            <v>1026</v>
          </cell>
          <cell r="H80">
            <v>1507</v>
          </cell>
          <cell r="M80">
            <v>1458</v>
          </cell>
        </row>
        <row r="81">
          <cell r="A81" t="str">
            <v>콘센트(매입, 15A 250V 2구)</v>
          </cell>
          <cell r="B81" t="str">
            <v>콘센트</v>
          </cell>
          <cell r="C81" t="str">
            <v>매입, 15A 250V 2구</v>
          </cell>
          <cell r="D81" t="str">
            <v>개</v>
          </cell>
          <cell r="E81" t="str">
            <v>955</v>
          </cell>
          <cell r="F81">
            <v>1872</v>
          </cell>
          <cell r="G81" t="str">
            <v>1026</v>
          </cell>
          <cell r="H81">
            <v>1940</v>
          </cell>
          <cell r="M81">
            <v>1872</v>
          </cell>
        </row>
        <row r="82">
          <cell r="A82" t="str">
            <v>콘센트(매입-접지형, 15A 250V 2구)</v>
          </cell>
          <cell r="B82" t="str">
            <v>콘센트</v>
          </cell>
          <cell r="C82" t="str">
            <v>매입-접지형, 15A 250V 2구</v>
          </cell>
          <cell r="D82" t="str">
            <v>개</v>
          </cell>
          <cell r="E82" t="str">
            <v>955</v>
          </cell>
          <cell r="F82">
            <v>1872</v>
          </cell>
          <cell r="M82">
            <v>1872</v>
          </cell>
        </row>
        <row r="83">
          <cell r="A83" t="str">
            <v>콘센트(방우형)(매입-접지형, 15A 250V 2구)</v>
          </cell>
          <cell r="B83" t="str">
            <v>콘센트(방우형)</v>
          </cell>
          <cell r="C83" t="str">
            <v>매입-접지형, 15A 250V 2구</v>
          </cell>
          <cell r="D83" t="str">
            <v>개</v>
          </cell>
          <cell r="E83" t="str">
            <v>955</v>
          </cell>
          <cell r="F83">
            <v>3086</v>
          </cell>
          <cell r="M83">
            <v>3086</v>
          </cell>
        </row>
        <row r="84">
          <cell r="A84" t="str">
            <v>콘센트(방우형)(매입-접지형, 15A 250V 1구)</v>
          </cell>
          <cell r="B84" t="str">
            <v>콘센트(방우형)</v>
          </cell>
          <cell r="C84" t="str">
            <v>매입-접지형, 15A 250V 1구</v>
          </cell>
          <cell r="D84" t="str">
            <v>개</v>
          </cell>
          <cell r="E84" t="str">
            <v>955</v>
          </cell>
          <cell r="F84">
            <v>2658</v>
          </cell>
          <cell r="M84">
            <v>2658</v>
          </cell>
        </row>
        <row r="85">
          <cell r="A85" t="str">
            <v>1종가요관 부속품(박스커넥터, 16 mm 비방수)</v>
          </cell>
          <cell r="B85" t="str">
            <v>1종가요관 부속품</v>
          </cell>
          <cell r="C85" t="str">
            <v>박스커넥터, 16 mm 비방수</v>
          </cell>
          <cell r="D85" t="str">
            <v>m</v>
          </cell>
          <cell r="E85" t="str">
            <v>884</v>
          </cell>
          <cell r="F85">
            <v>300</v>
          </cell>
          <cell r="M85">
            <v>300</v>
          </cell>
        </row>
        <row r="86">
          <cell r="A86" t="str">
            <v>1종가요관 부속품(박스커넥터, 22 mm 비방수)</v>
          </cell>
          <cell r="B86" t="str">
            <v>1종가요관 부속품</v>
          </cell>
          <cell r="C86" t="str">
            <v>박스커넥터, 22 mm 비방수</v>
          </cell>
          <cell r="D86" t="str">
            <v>m</v>
          </cell>
          <cell r="E86" t="str">
            <v>884</v>
          </cell>
          <cell r="F86">
            <v>430</v>
          </cell>
          <cell r="M86">
            <v>430</v>
          </cell>
        </row>
        <row r="87">
          <cell r="A87" t="str">
            <v>1종가요관 부속품(박스커넥터-비닐, 22mm 방수)</v>
          </cell>
          <cell r="B87" t="str">
            <v>1종가요관 부속품</v>
          </cell>
          <cell r="C87" t="str">
            <v>박스커넥터-비닐, 22mm 방수</v>
          </cell>
          <cell r="D87" t="str">
            <v>개</v>
          </cell>
          <cell r="E87" t="str">
            <v>884</v>
          </cell>
          <cell r="F87">
            <v>2170</v>
          </cell>
          <cell r="M87">
            <v>2170</v>
          </cell>
        </row>
        <row r="88">
          <cell r="A88" t="str">
            <v>1종가요관 부속품(박스커넥터-비닐, 28mm 방수)</v>
          </cell>
          <cell r="B88" t="str">
            <v>1종가요관 부속품</v>
          </cell>
          <cell r="C88" t="str">
            <v>박스커넥터-비닐, 28mm 방수</v>
          </cell>
          <cell r="D88" t="str">
            <v>개</v>
          </cell>
          <cell r="E88" t="str">
            <v>884</v>
          </cell>
          <cell r="F88">
            <v>3100</v>
          </cell>
          <cell r="M88">
            <v>3100</v>
          </cell>
        </row>
        <row r="89">
          <cell r="A89" t="str">
            <v>경질비닐전선관용 부품(노말밴드, PVC 36 mm)</v>
          </cell>
          <cell r="B89" t="str">
            <v>경질비닐전선관용 부품</v>
          </cell>
          <cell r="C89" t="str">
            <v>노말밴드, PVC 36 mm</v>
          </cell>
          <cell r="D89" t="str">
            <v>개</v>
          </cell>
          <cell r="E89" t="str">
            <v>889</v>
          </cell>
          <cell r="F89">
            <v>1000</v>
          </cell>
          <cell r="G89" t="str">
            <v>964</v>
          </cell>
          <cell r="H89">
            <v>1370</v>
          </cell>
          <cell r="M89">
            <v>1000</v>
          </cell>
        </row>
        <row r="90">
          <cell r="A90" t="str">
            <v>경질비닐전선관용 부품(노말밴드, PVC 28 mm)</v>
          </cell>
          <cell r="B90" t="str">
            <v>경질비닐전선관용 부품</v>
          </cell>
          <cell r="C90" t="str">
            <v>노말밴드, PVC 28 mm</v>
          </cell>
          <cell r="D90" t="str">
            <v>개</v>
          </cell>
          <cell r="E90" t="str">
            <v>889</v>
          </cell>
          <cell r="F90">
            <v>700</v>
          </cell>
          <cell r="G90" t="str">
            <v>964</v>
          </cell>
          <cell r="H90">
            <v>1005</v>
          </cell>
          <cell r="M90">
            <v>700</v>
          </cell>
        </row>
        <row r="91">
          <cell r="A91" t="str">
            <v>경질비닐전선관용 부품(노말밴드, PVC 42 mm)</v>
          </cell>
          <cell r="B91" t="str">
            <v>경질비닐전선관용 부품</v>
          </cell>
          <cell r="C91" t="str">
            <v>노말밴드, PVC 42 mm</v>
          </cell>
          <cell r="D91" t="str">
            <v>개</v>
          </cell>
          <cell r="E91" t="str">
            <v>889</v>
          </cell>
          <cell r="F91">
            <v>1400</v>
          </cell>
          <cell r="G91" t="str">
            <v>964</v>
          </cell>
          <cell r="H91">
            <v>1815</v>
          </cell>
          <cell r="M91">
            <v>1400</v>
          </cell>
        </row>
        <row r="92">
          <cell r="A92" t="str">
            <v>경질비닐전선관용 부품(노말밴드, PVC 54 mm)</v>
          </cell>
          <cell r="B92" t="str">
            <v>경질비닐전선관용 부품</v>
          </cell>
          <cell r="C92" t="str">
            <v>노말밴드, PVC 54 mm</v>
          </cell>
          <cell r="D92" t="str">
            <v>개</v>
          </cell>
          <cell r="E92" t="str">
            <v>889</v>
          </cell>
          <cell r="F92">
            <v>2400</v>
          </cell>
          <cell r="G92" t="str">
            <v>964</v>
          </cell>
          <cell r="H92">
            <v>2677</v>
          </cell>
          <cell r="M92">
            <v>2400</v>
          </cell>
        </row>
        <row r="93">
          <cell r="A93" t="str">
            <v>경질비닐전선관용 부품(노말밴드, PVC 82 mm)</v>
          </cell>
          <cell r="B93" t="str">
            <v>경질비닐전선관용 부품</v>
          </cell>
          <cell r="C93" t="str">
            <v>노말밴드, PVC 82 mm</v>
          </cell>
          <cell r="D93" t="str">
            <v>개</v>
          </cell>
          <cell r="E93" t="str">
            <v>889</v>
          </cell>
          <cell r="F93">
            <v>6400</v>
          </cell>
          <cell r="G93" t="str">
            <v>964</v>
          </cell>
          <cell r="H93">
            <v>7308</v>
          </cell>
          <cell r="M93">
            <v>6400</v>
          </cell>
        </row>
        <row r="94">
          <cell r="A94" t="str">
            <v>경질비닐전선관용 부품(노말밴드, PVC 104 mm)</v>
          </cell>
          <cell r="B94" t="str">
            <v>경질비닐전선관용 부품</v>
          </cell>
          <cell r="C94" t="str">
            <v>노말밴드, PVC 104 mm</v>
          </cell>
          <cell r="D94" t="str">
            <v>개</v>
          </cell>
          <cell r="E94" t="str">
            <v>889</v>
          </cell>
          <cell r="F94">
            <v>9100</v>
          </cell>
          <cell r="G94" t="str">
            <v>964</v>
          </cell>
          <cell r="H94">
            <v>10048</v>
          </cell>
          <cell r="M94">
            <v>9100</v>
          </cell>
        </row>
        <row r="95">
          <cell r="A95" t="str">
            <v>누전 차단기(분전반형, GR, 2P 30AF)</v>
          </cell>
          <cell r="B95" t="str">
            <v>누전 차단기</v>
          </cell>
          <cell r="C95" t="str">
            <v>분전반형, GR, 2P 30AF</v>
          </cell>
          <cell r="D95" t="str">
            <v>개</v>
          </cell>
          <cell r="E95" t="str">
            <v>925</v>
          </cell>
          <cell r="F95">
            <v>11880</v>
          </cell>
          <cell r="G95" t="str">
            <v>1009</v>
          </cell>
          <cell r="H95">
            <v>11400</v>
          </cell>
          <cell r="M95">
            <v>11400</v>
          </cell>
        </row>
        <row r="96">
          <cell r="A96" t="str">
            <v>배선용 차단기(표준형, 2P 600V 30AF)</v>
          </cell>
          <cell r="B96" t="str">
            <v>배선용 차단기</v>
          </cell>
          <cell r="C96" t="str">
            <v>표준형, 2P 600V 30AF</v>
          </cell>
          <cell r="D96" t="str">
            <v>대</v>
          </cell>
          <cell r="E96" t="str">
            <v>930</v>
          </cell>
          <cell r="F96">
            <v>21670</v>
          </cell>
          <cell r="G96" t="str">
            <v>1007</v>
          </cell>
          <cell r="H96">
            <v>21800</v>
          </cell>
          <cell r="M96">
            <v>21670</v>
          </cell>
        </row>
        <row r="97">
          <cell r="A97" t="str">
            <v>배선용 차단기(표준형, 3P 600V 30AF)</v>
          </cell>
          <cell r="B97" t="str">
            <v>배선용 차단기</v>
          </cell>
          <cell r="C97" t="str">
            <v>표준형, 3P 600V 30AF</v>
          </cell>
          <cell r="D97" t="str">
            <v>대</v>
          </cell>
          <cell r="E97" t="str">
            <v>930</v>
          </cell>
          <cell r="F97">
            <v>35420</v>
          </cell>
          <cell r="G97" t="str">
            <v>1007</v>
          </cell>
          <cell r="H97">
            <v>36100</v>
          </cell>
          <cell r="M97">
            <v>35420</v>
          </cell>
        </row>
        <row r="98">
          <cell r="A98" t="str">
            <v>배선용 차단기(표준형, 3P 600V 50AF)</v>
          </cell>
          <cell r="B98" t="str">
            <v>배선용 차단기</v>
          </cell>
          <cell r="C98" t="str">
            <v>표준형, 3P 600V 50AF</v>
          </cell>
          <cell r="D98" t="str">
            <v>대</v>
          </cell>
          <cell r="E98" t="str">
            <v>930</v>
          </cell>
          <cell r="F98">
            <v>41360</v>
          </cell>
          <cell r="G98" t="str">
            <v>1007</v>
          </cell>
          <cell r="H98">
            <v>42200</v>
          </cell>
          <cell r="M98">
            <v>41360</v>
          </cell>
        </row>
        <row r="99">
          <cell r="A99" t="str">
            <v>배선용 차단기(표준형, 3P 600V 100AF)</v>
          </cell>
          <cell r="B99" t="str">
            <v>배선용 차단기</v>
          </cell>
          <cell r="C99" t="str">
            <v>표준형, 3P 600V 100AF</v>
          </cell>
          <cell r="D99" t="str">
            <v>대</v>
          </cell>
          <cell r="E99" t="str">
            <v>930</v>
          </cell>
          <cell r="F99">
            <v>71720</v>
          </cell>
          <cell r="G99" t="str">
            <v>1007</v>
          </cell>
          <cell r="H99">
            <v>72200</v>
          </cell>
          <cell r="M99">
            <v>71720</v>
          </cell>
        </row>
        <row r="100">
          <cell r="A100" t="str">
            <v>배선용 차단기(표준형, 3P 600V 225AF)</v>
          </cell>
          <cell r="B100" t="str">
            <v>배선용 차단기</v>
          </cell>
          <cell r="C100" t="str">
            <v>표준형, 3P 600V 225AF</v>
          </cell>
          <cell r="D100" t="str">
            <v>대</v>
          </cell>
          <cell r="E100" t="str">
            <v>930</v>
          </cell>
          <cell r="F100">
            <v>173000</v>
          </cell>
          <cell r="G100" t="str">
            <v>1007</v>
          </cell>
          <cell r="H100">
            <v>177700</v>
          </cell>
          <cell r="M100">
            <v>173000</v>
          </cell>
        </row>
        <row r="101">
          <cell r="A101" t="str">
            <v>배선용 차단기(표준형, 4P 600V 50AF)</v>
          </cell>
          <cell r="B101" t="str">
            <v>배선용 차단기</v>
          </cell>
          <cell r="C101" t="str">
            <v>표준형, 4P 600V 50AF</v>
          </cell>
          <cell r="D101" t="str">
            <v>대</v>
          </cell>
          <cell r="E101" t="str">
            <v>930</v>
          </cell>
          <cell r="F101">
            <v>51260</v>
          </cell>
          <cell r="G101" t="str">
            <v>1007</v>
          </cell>
          <cell r="H101">
            <v>52600</v>
          </cell>
          <cell r="M101">
            <v>51260</v>
          </cell>
        </row>
        <row r="102">
          <cell r="A102" t="str">
            <v>배선용 차단기(표준형, 4P 600V 100AF)</v>
          </cell>
          <cell r="B102" t="str">
            <v>배선용 차단기</v>
          </cell>
          <cell r="C102" t="str">
            <v>표준형, 4P 600V 100AF</v>
          </cell>
          <cell r="D102" t="str">
            <v>대</v>
          </cell>
          <cell r="E102" t="str">
            <v>930</v>
          </cell>
          <cell r="F102">
            <v>89430</v>
          </cell>
          <cell r="G102" t="str">
            <v>1007</v>
          </cell>
          <cell r="H102">
            <v>89900</v>
          </cell>
          <cell r="M102">
            <v>89430</v>
          </cell>
        </row>
        <row r="103">
          <cell r="A103" t="str">
            <v>배선용 차단기(표준형, 4P 600V 225AF)</v>
          </cell>
          <cell r="B103" t="str">
            <v>배선용 차단기</v>
          </cell>
          <cell r="C103" t="str">
            <v>표준형, 4P 600V 225AF</v>
          </cell>
          <cell r="D103" t="str">
            <v>대</v>
          </cell>
          <cell r="E103" t="str">
            <v>930</v>
          </cell>
          <cell r="F103">
            <v>201000</v>
          </cell>
          <cell r="G103" t="str">
            <v>1007</v>
          </cell>
          <cell r="H103">
            <v>205300</v>
          </cell>
          <cell r="M103">
            <v>201000</v>
          </cell>
        </row>
        <row r="104">
          <cell r="A104" t="str">
            <v>배선용 차단기(표준형, 4P 600V 400AF)</v>
          </cell>
          <cell r="B104" t="str">
            <v>배선용 차단기</v>
          </cell>
          <cell r="C104" t="str">
            <v>표준형, 4P 600V 400AF</v>
          </cell>
          <cell r="D104" t="str">
            <v>대</v>
          </cell>
          <cell r="E104" t="str">
            <v>930</v>
          </cell>
          <cell r="F104">
            <v>311000</v>
          </cell>
          <cell r="M104">
            <v>311000</v>
          </cell>
        </row>
        <row r="105">
          <cell r="A105" t="str">
            <v>전자개폐기(MH7.5N(35P), 440V 7.5kW/15kW)</v>
          </cell>
          <cell r="B105" t="str">
            <v>전자개폐기</v>
          </cell>
          <cell r="C105" t="str">
            <v>MH7.5N(35P), 440V 7.5kW/15kW</v>
          </cell>
          <cell r="D105" t="str">
            <v>대</v>
          </cell>
          <cell r="E105" t="str">
            <v>926</v>
          </cell>
          <cell r="F105">
            <v>11450</v>
          </cell>
          <cell r="G105" t="str">
            <v>1006</v>
          </cell>
          <cell r="H105">
            <v>11700</v>
          </cell>
          <cell r="M105">
            <v>11450</v>
          </cell>
        </row>
        <row r="106">
          <cell r="A106" t="str">
            <v>볼트형콘넥터(접지선서비스, 22-38 ㎟)</v>
          </cell>
          <cell r="B106" t="str">
            <v>볼트형콘넥터</v>
          </cell>
          <cell r="C106" t="str">
            <v>접지선서비스, 22-38 ㎟</v>
          </cell>
          <cell r="D106" t="str">
            <v>개</v>
          </cell>
          <cell r="E106" t="str">
            <v>951</v>
          </cell>
          <cell r="F106">
            <v>2000</v>
          </cell>
          <cell r="M106">
            <v>2000</v>
          </cell>
        </row>
        <row r="107">
          <cell r="A107" t="str">
            <v>러그단자(동관단자 1 HOLE 14 ㎟)</v>
          </cell>
          <cell r="B107" t="str">
            <v>러그단자</v>
          </cell>
          <cell r="C107" t="str">
            <v>동관단자 1 HOLE 14 ㎟</v>
          </cell>
          <cell r="D107" t="str">
            <v>개</v>
          </cell>
          <cell r="E107" t="str">
            <v>878</v>
          </cell>
          <cell r="F107">
            <v>340</v>
          </cell>
          <cell r="G107" t="str">
            <v>959</v>
          </cell>
          <cell r="H107">
            <v>459</v>
          </cell>
          <cell r="M107">
            <v>340</v>
          </cell>
        </row>
        <row r="108">
          <cell r="A108" t="str">
            <v>러그단자(동관단자 1 HOLE 22 ㎟)</v>
          </cell>
          <cell r="B108" t="str">
            <v>러그단자</v>
          </cell>
          <cell r="C108" t="str">
            <v>동관단자 1 HOLE 22 ㎟</v>
          </cell>
          <cell r="D108" t="str">
            <v>개</v>
          </cell>
          <cell r="E108" t="str">
            <v>878</v>
          </cell>
          <cell r="F108">
            <v>400</v>
          </cell>
          <cell r="G108" t="str">
            <v>959</v>
          </cell>
          <cell r="H108">
            <v>525</v>
          </cell>
          <cell r="M108">
            <v>400</v>
          </cell>
        </row>
        <row r="109">
          <cell r="A109" t="str">
            <v>러그단자(동관단자 1 HOLE 38 ㎟)</v>
          </cell>
          <cell r="B109" t="str">
            <v>러그단자</v>
          </cell>
          <cell r="C109" t="str">
            <v>동관단자 1 HOLE 38 ㎟</v>
          </cell>
          <cell r="D109" t="str">
            <v>개</v>
          </cell>
          <cell r="G109" t="str">
            <v>959</v>
          </cell>
          <cell r="H109">
            <v>683</v>
          </cell>
          <cell r="M109">
            <v>683</v>
          </cell>
        </row>
        <row r="110">
          <cell r="A110" t="str">
            <v>러그단자(동관단자 1 HOLE 60 ㎟)</v>
          </cell>
          <cell r="B110" t="str">
            <v>러그단자</v>
          </cell>
          <cell r="C110" t="str">
            <v>동관단자 1 HOLE 60 ㎟</v>
          </cell>
          <cell r="D110" t="str">
            <v>개</v>
          </cell>
          <cell r="E110" t="str">
            <v>878</v>
          </cell>
          <cell r="F110">
            <v>750</v>
          </cell>
          <cell r="G110" t="str">
            <v>959</v>
          </cell>
          <cell r="H110">
            <v>998</v>
          </cell>
          <cell r="M110">
            <v>750</v>
          </cell>
        </row>
        <row r="111">
          <cell r="A111" t="str">
            <v>러그단자(동관단자 1 HOLE 100 ㎟)</v>
          </cell>
          <cell r="B111" t="str">
            <v>러그단자</v>
          </cell>
          <cell r="C111" t="str">
            <v>동관단자 1 HOLE 100 ㎟</v>
          </cell>
          <cell r="D111" t="str">
            <v>개</v>
          </cell>
          <cell r="E111" t="str">
            <v>878</v>
          </cell>
          <cell r="F111">
            <v>1350</v>
          </cell>
          <cell r="G111" t="str">
            <v>959</v>
          </cell>
          <cell r="H111">
            <v>1838</v>
          </cell>
          <cell r="M111">
            <v>1350</v>
          </cell>
        </row>
        <row r="112">
          <cell r="A112" t="str">
            <v>러그단자(동관단자 2 HOLE 60 ㎟)</v>
          </cell>
          <cell r="B112" t="str">
            <v>러그단자</v>
          </cell>
          <cell r="C112" t="str">
            <v>동관단자 2 HOLE 60 ㎟</v>
          </cell>
          <cell r="D112" t="str">
            <v>개</v>
          </cell>
          <cell r="E112" t="str">
            <v>878</v>
          </cell>
          <cell r="F112">
            <v>1050</v>
          </cell>
          <cell r="G112" t="str">
            <v>959</v>
          </cell>
          <cell r="H112">
            <v>1378</v>
          </cell>
          <cell r="M112">
            <v>1050</v>
          </cell>
        </row>
        <row r="113">
          <cell r="A113" t="str">
            <v>러그단자(동관단자 2 HOLE 150 ㎟)</v>
          </cell>
          <cell r="B113" t="str">
            <v>러그단자</v>
          </cell>
          <cell r="C113" t="str">
            <v>동관단자 2 HOLE 150 ㎟</v>
          </cell>
          <cell r="D113" t="str">
            <v>개</v>
          </cell>
          <cell r="E113" t="str">
            <v>878</v>
          </cell>
          <cell r="F113">
            <v>4600</v>
          </cell>
          <cell r="G113" t="str">
            <v>959</v>
          </cell>
          <cell r="H113">
            <v>3990</v>
          </cell>
          <cell r="M113">
            <v>3990</v>
          </cell>
        </row>
        <row r="114">
          <cell r="A114" t="str">
            <v>압착단자(볼트식단자 14 ㎟)</v>
          </cell>
          <cell r="B114" t="str">
            <v>압착단자</v>
          </cell>
          <cell r="C114" t="str">
            <v>볼트식단자 14 ㎟</v>
          </cell>
          <cell r="D114" t="str">
            <v>개</v>
          </cell>
          <cell r="E114" t="str">
            <v>878</v>
          </cell>
          <cell r="F114">
            <v>68</v>
          </cell>
          <cell r="G114" t="str">
            <v>959</v>
          </cell>
          <cell r="H114">
            <v>237</v>
          </cell>
          <cell r="M114">
            <v>68</v>
          </cell>
          <cell r="AA114" t="str">
            <v>전3-72</v>
          </cell>
          <cell r="AH114">
            <v>0.01</v>
          </cell>
          <cell r="AN114" t="str">
            <v>통3-39</v>
          </cell>
        </row>
        <row r="115">
          <cell r="A115" t="str">
            <v>베이크라이트판(포빼크, 10t 1000*1000㎜)</v>
          </cell>
          <cell r="B115" t="str">
            <v>베이크라이트판</v>
          </cell>
          <cell r="C115" t="str">
            <v>포빼크, 10t 1000*1000㎜</v>
          </cell>
          <cell r="D115" t="str">
            <v>매</v>
          </cell>
          <cell r="G115" t="str">
            <v>1013</v>
          </cell>
          <cell r="H115">
            <v>7000</v>
          </cell>
          <cell r="M115">
            <v>7000</v>
          </cell>
        </row>
        <row r="116">
          <cell r="A116" t="str">
            <v>케이블걸이(걸이쇠, 2조)</v>
          </cell>
          <cell r="B116" t="str">
            <v>케이블걸이</v>
          </cell>
          <cell r="C116" t="str">
            <v>걸이쇠, 2조</v>
          </cell>
          <cell r="D116" t="str">
            <v>EA</v>
          </cell>
          <cell r="G116" t="str">
            <v>1050</v>
          </cell>
          <cell r="H116">
            <v>1710</v>
          </cell>
          <cell r="M116">
            <v>1710</v>
          </cell>
        </row>
        <row r="117">
          <cell r="A117" t="str">
            <v>접지봉(14Φ×1000 mm)</v>
          </cell>
          <cell r="B117" t="str">
            <v>접지봉</v>
          </cell>
          <cell r="C117" t="str">
            <v>14Φ×1000 mm</v>
          </cell>
          <cell r="D117" t="str">
            <v>개</v>
          </cell>
          <cell r="E117" t="str">
            <v>951</v>
          </cell>
          <cell r="F117">
            <v>3000</v>
          </cell>
          <cell r="M117">
            <v>3000</v>
          </cell>
        </row>
        <row r="118">
          <cell r="A118" t="str">
            <v>접지봉(16Φ×1800 mm)</v>
          </cell>
          <cell r="B118" t="str">
            <v>접지봉</v>
          </cell>
          <cell r="C118" t="str">
            <v>16Φ×1800 mm</v>
          </cell>
          <cell r="D118" t="str">
            <v>개</v>
          </cell>
          <cell r="E118" t="str">
            <v>951</v>
          </cell>
          <cell r="F118">
            <v>4900</v>
          </cell>
          <cell r="M118">
            <v>4900</v>
          </cell>
        </row>
        <row r="119">
          <cell r="A119" t="str">
            <v>접지봉(18Φ×2400 mm)</v>
          </cell>
          <cell r="B119" t="str">
            <v>접지봉</v>
          </cell>
          <cell r="C119" t="str">
            <v>18Φ×2400 mm</v>
          </cell>
          <cell r="D119" t="str">
            <v>개</v>
          </cell>
          <cell r="E119" t="str">
            <v>951</v>
          </cell>
          <cell r="F119">
            <v>7300</v>
          </cell>
          <cell r="M119">
            <v>7300</v>
          </cell>
        </row>
        <row r="120">
          <cell r="A120" t="str">
            <v>접지첨가제(접지첨가제)</v>
          </cell>
          <cell r="B120" t="str">
            <v>접지첨가제</v>
          </cell>
          <cell r="C120" t="str">
            <v>접지첨가제</v>
          </cell>
          <cell r="D120" t="str">
            <v/>
          </cell>
          <cell r="M120">
            <v>0</v>
          </cell>
        </row>
        <row r="121">
          <cell r="A121" t="str">
            <v>접지첨가제(접지저항저감제,아스판,10 Kg)</v>
          </cell>
          <cell r="B121" t="str">
            <v>접지첨가제</v>
          </cell>
          <cell r="C121" t="str">
            <v>접지저항저감제,아스판,10 Kg</v>
          </cell>
          <cell r="D121" t="str">
            <v>개</v>
          </cell>
          <cell r="E121" t="str">
            <v>950</v>
          </cell>
          <cell r="F121">
            <v>25000</v>
          </cell>
          <cell r="G121" t="str">
            <v>1024</v>
          </cell>
          <cell r="H121">
            <v>50000</v>
          </cell>
          <cell r="M121">
            <v>25000</v>
          </cell>
        </row>
        <row r="122">
          <cell r="A122" t="str">
            <v>케이블받침대(75x40x5x750)</v>
          </cell>
          <cell r="B122" t="str">
            <v>케이블받침대</v>
          </cell>
          <cell r="C122" t="str">
            <v>75x40x5x750</v>
          </cell>
          <cell r="D122" t="str">
            <v>EA</v>
          </cell>
          <cell r="E122" t="str">
            <v>956</v>
          </cell>
          <cell r="F122">
            <v>5500</v>
          </cell>
          <cell r="M122">
            <v>5500</v>
          </cell>
        </row>
        <row r="123">
          <cell r="A123" t="str">
            <v>케이블트레이(STRAIGHT,St W200x100Hx2.3t)</v>
          </cell>
          <cell r="B123" t="str">
            <v>케이블트레이</v>
          </cell>
          <cell r="C123" t="str">
            <v>STRAIGHT,St W200x100Hx2.3t</v>
          </cell>
          <cell r="D123" t="str">
            <v>m</v>
          </cell>
          <cell r="E123" t="str">
            <v>896</v>
          </cell>
          <cell r="F123">
            <v>10320</v>
          </cell>
          <cell r="G123" t="str">
            <v>972</v>
          </cell>
          <cell r="H123">
            <v>13750</v>
          </cell>
          <cell r="M123">
            <v>10320</v>
          </cell>
        </row>
        <row r="124">
          <cell r="A124" t="str">
            <v>케이블트레이(STRAIGHT,St W300x100Hx2.3t)</v>
          </cell>
          <cell r="B124" t="str">
            <v>케이블트레이</v>
          </cell>
          <cell r="C124" t="str">
            <v>STRAIGHT,St W300x100Hx2.3t</v>
          </cell>
          <cell r="D124" t="str">
            <v>m</v>
          </cell>
          <cell r="E124" t="str">
            <v>896</v>
          </cell>
          <cell r="F124">
            <v>10920</v>
          </cell>
          <cell r="G124" t="str">
            <v>972</v>
          </cell>
          <cell r="H124">
            <v>14450</v>
          </cell>
          <cell r="M124">
            <v>10920</v>
          </cell>
        </row>
        <row r="125">
          <cell r="A125" t="str">
            <v>케이블트레이(STRAIGHT,St W400x100Hx2.3t)</v>
          </cell>
          <cell r="B125" t="str">
            <v>케이블트레이</v>
          </cell>
          <cell r="C125" t="str">
            <v>STRAIGHT,St W400x100Hx2.3t</v>
          </cell>
          <cell r="D125" t="str">
            <v>m</v>
          </cell>
          <cell r="E125" t="str">
            <v>896</v>
          </cell>
          <cell r="F125">
            <v>11520</v>
          </cell>
          <cell r="M125">
            <v>11520</v>
          </cell>
        </row>
        <row r="126">
          <cell r="A126" t="str">
            <v>케이블트레이부속품(H. ELBOW, St, W300x100Hx2.3t)</v>
          </cell>
          <cell r="B126" t="str">
            <v>케이블트레이부속품</v>
          </cell>
          <cell r="C126" t="str">
            <v>H. ELBOW, St, W300x100Hx2.3t</v>
          </cell>
          <cell r="D126" t="str">
            <v>개</v>
          </cell>
          <cell r="E126" t="str">
            <v>896</v>
          </cell>
          <cell r="F126">
            <v>20000</v>
          </cell>
          <cell r="G126" t="str">
            <v>972</v>
          </cell>
          <cell r="H126">
            <v>25600</v>
          </cell>
          <cell r="M126">
            <v>20000</v>
          </cell>
        </row>
        <row r="127">
          <cell r="A127" t="str">
            <v>케이블트레이부속품(V. ELBOW, St, W300x100Hx2.3t)</v>
          </cell>
          <cell r="B127" t="str">
            <v>케이블트레이부속품</v>
          </cell>
          <cell r="C127" t="str">
            <v>V. ELBOW, St, W300x100Hx2.3t</v>
          </cell>
          <cell r="D127" t="str">
            <v>개</v>
          </cell>
          <cell r="E127" t="str">
            <v>896</v>
          </cell>
          <cell r="F127">
            <v>15500</v>
          </cell>
          <cell r="M127">
            <v>15500</v>
          </cell>
        </row>
        <row r="128">
          <cell r="A128" t="str">
            <v>케이블트레이부속품(H. TEE, St, W200x100Hx2.3t)</v>
          </cell>
          <cell r="B128" t="str">
            <v>케이블트레이부속품</v>
          </cell>
          <cell r="C128" t="str">
            <v>H. TEE, St, W200x100Hx2.3t</v>
          </cell>
          <cell r="D128" t="str">
            <v>개</v>
          </cell>
          <cell r="E128" t="str">
            <v>896</v>
          </cell>
          <cell r="F128">
            <v>26000</v>
          </cell>
          <cell r="G128" t="str">
            <v>972</v>
          </cell>
          <cell r="H128">
            <v>28930</v>
          </cell>
          <cell r="M128">
            <v>26000</v>
          </cell>
        </row>
        <row r="129">
          <cell r="A129" t="str">
            <v>케이블트레이부속품(H. TEE, St, W300x100Hx2.3t)</v>
          </cell>
          <cell r="B129" t="str">
            <v>케이블트레이부속품</v>
          </cell>
          <cell r="C129" t="str">
            <v>H. TEE, St, W300x100Hx2.3t</v>
          </cell>
          <cell r="D129" t="str">
            <v>개</v>
          </cell>
          <cell r="E129" t="str">
            <v>896</v>
          </cell>
          <cell r="F129">
            <v>28000</v>
          </cell>
          <cell r="G129" t="str">
            <v>972</v>
          </cell>
          <cell r="H129">
            <v>30510</v>
          </cell>
          <cell r="M129">
            <v>28000</v>
          </cell>
        </row>
        <row r="130">
          <cell r="A130" t="str">
            <v>케이블트레이부속품(H. TEE, St, W400x100Hx2.3t)</v>
          </cell>
          <cell r="B130" t="str">
            <v>케이블트레이부속품</v>
          </cell>
          <cell r="C130" t="str">
            <v>H. TEE, St, W400x100Hx2.3t</v>
          </cell>
          <cell r="D130" t="str">
            <v>개</v>
          </cell>
          <cell r="E130" t="str">
            <v>896</v>
          </cell>
          <cell r="F130">
            <v>30000</v>
          </cell>
          <cell r="M130">
            <v>30000</v>
          </cell>
        </row>
        <row r="131">
          <cell r="A131" t="str">
            <v>케이블트레이부속품(H. CROSS, St, W400x100Hx2.3t)</v>
          </cell>
          <cell r="B131" t="str">
            <v>케이블트레이부속품</v>
          </cell>
          <cell r="C131" t="str">
            <v>H. CROSS, St, W400x100Hx2.3t</v>
          </cell>
          <cell r="D131" t="str">
            <v>개</v>
          </cell>
          <cell r="E131" t="str">
            <v>896</v>
          </cell>
          <cell r="F131">
            <v>35500</v>
          </cell>
          <cell r="M131">
            <v>35500</v>
          </cell>
        </row>
        <row r="132">
          <cell r="A132" t="str">
            <v>케이블트레이부속품(JOINT CONNECTOR,아연도100Hx2.3)</v>
          </cell>
          <cell r="B132" t="str">
            <v>케이블트레이부속품</v>
          </cell>
          <cell r="C132" t="str">
            <v>JOINT CONNECTOR,아연도100Hx2.3</v>
          </cell>
          <cell r="D132" t="str">
            <v>개</v>
          </cell>
          <cell r="E132" t="str">
            <v>896</v>
          </cell>
          <cell r="F132">
            <v>1100</v>
          </cell>
          <cell r="G132" t="str">
            <v>972</v>
          </cell>
          <cell r="H132">
            <v>1250</v>
          </cell>
          <cell r="M132">
            <v>1100</v>
          </cell>
        </row>
        <row r="133">
          <cell r="A133" t="str">
            <v>케이블트레이부속품(SHANK BOLT &amp; NUT, 아연도)</v>
          </cell>
          <cell r="B133" t="str">
            <v>케이블트레이부속품</v>
          </cell>
          <cell r="C133" t="str">
            <v>SHANK BOLT &amp; NUT, 아연도</v>
          </cell>
          <cell r="D133" t="str">
            <v>개</v>
          </cell>
          <cell r="E133" t="str">
            <v>896</v>
          </cell>
          <cell r="F133">
            <v>100</v>
          </cell>
          <cell r="G133" t="str">
            <v>972</v>
          </cell>
          <cell r="H133">
            <v>100</v>
          </cell>
          <cell r="M133">
            <v>100</v>
          </cell>
        </row>
        <row r="134">
          <cell r="A134" t="str">
            <v>케이블트레이부속품(BONDING JUMPER, 38㎟)</v>
          </cell>
          <cell r="B134" t="str">
            <v>케이블트레이부속품</v>
          </cell>
          <cell r="C134" t="str">
            <v>BONDING JUMPER, 38㎟</v>
          </cell>
          <cell r="D134" t="str">
            <v>개</v>
          </cell>
          <cell r="F134">
            <v>2800</v>
          </cell>
          <cell r="G134" t="str">
            <v>972</v>
          </cell>
          <cell r="H134">
            <v>1900</v>
          </cell>
          <cell r="M134">
            <v>1900</v>
          </cell>
        </row>
        <row r="135">
          <cell r="A135" t="str">
            <v>케이블트레이부속품(RAIL CLAMP)</v>
          </cell>
          <cell r="B135" t="str">
            <v>케이블트레이부속품</v>
          </cell>
          <cell r="C135" t="str">
            <v>RAIL CLAMP</v>
          </cell>
          <cell r="D135" t="str">
            <v>개</v>
          </cell>
          <cell r="F135">
            <v>300</v>
          </cell>
          <cell r="M135">
            <v>300</v>
          </cell>
        </row>
        <row r="136">
          <cell r="A136" t="str">
            <v>U 찬넬(41x41x2.6t)</v>
          </cell>
          <cell r="B136" t="str">
            <v>U 찬넬</v>
          </cell>
          <cell r="C136" t="str">
            <v>41x41x2.6t</v>
          </cell>
          <cell r="D136" t="str">
            <v>m</v>
          </cell>
          <cell r="E136" t="str">
            <v>893</v>
          </cell>
          <cell r="F136">
            <v>2820</v>
          </cell>
          <cell r="M136">
            <v>2820</v>
          </cell>
        </row>
        <row r="137">
          <cell r="A137" t="str">
            <v>덕트형 케이블트레이(DUCT, W 200)</v>
          </cell>
          <cell r="B137" t="str">
            <v>덕트형 케이블트레이</v>
          </cell>
          <cell r="C137" t="str">
            <v>DUCT, W 200</v>
          </cell>
          <cell r="D137" t="str">
            <v>m</v>
          </cell>
          <cell r="G137" t="str">
            <v>971</v>
          </cell>
          <cell r="H137">
            <v>18200</v>
          </cell>
          <cell r="M137">
            <v>18200</v>
          </cell>
        </row>
        <row r="138">
          <cell r="A138" t="str">
            <v>덕트형 케이블트레이부속품(HOR. ELBOW, W 200)</v>
          </cell>
          <cell r="B138" t="str">
            <v>덕트형 케이블트레이부속품</v>
          </cell>
          <cell r="C138" t="str">
            <v>HOR. ELBOW, W 200</v>
          </cell>
          <cell r="D138" t="str">
            <v>개</v>
          </cell>
          <cell r="G138" t="str">
            <v>971</v>
          </cell>
          <cell r="H138">
            <v>29100</v>
          </cell>
          <cell r="M138">
            <v>29100</v>
          </cell>
        </row>
        <row r="139">
          <cell r="A139" t="str">
            <v>덕트형 케이블트레이부속품(VER. ELBOW, W 200)</v>
          </cell>
          <cell r="B139" t="str">
            <v>덕트형 케이블트레이부속품</v>
          </cell>
          <cell r="C139" t="str">
            <v>VER. ELBOW, W 200</v>
          </cell>
          <cell r="D139" t="str">
            <v>개</v>
          </cell>
          <cell r="G139" t="str">
            <v>971</v>
          </cell>
          <cell r="H139">
            <v>27300</v>
          </cell>
          <cell r="M139">
            <v>27300</v>
          </cell>
        </row>
        <row r="140">
          <cell r="A140" t="str">
            <v>레이스웨이(BODY, 70 x 40)</v>
          </cell>
          <cell r="B140" t="str">
            <v>레이스웨이</v>
          </cell>
          <cell r="C140" t="str">
            <v>BODY, 70 x 40</v>
          </cell>
          <cell r="D140" t="str">
            <v>m</v>
          </cell>
          <cell r="E140" t="str">
            <v>893</v>
          </cell>
          <cell r="F140">
            <v>3380</v>
          </cell>
          <cell r="G140" t="str">
            <v>977</v>
          </cell>
          <cell r="H140">
            <v>2940</v>
          </cell>
          <cell r="M140">
            <v>2940</v>
          </cell>
          <cell r="S140">
            <v>1.4E-2</v>
          </cell>
          <cell r="AA140" t="str">
            <v>전7-10</v>
          </cell>
          <cell r="AC140">
            <v>5</v>
          </cell>
        </row>
        <row r="141">
          <cell r="A141" t="str">
            <v>레이스웨이부속품(COVER, 70 x 40)</v>
          </cell>
          <cell r="B141" t="str">
            <v>레이스웨이부속품</v>
          </cell>
          <cell r="C141" t="str">
            <v>COVER, 70 x 40</v>
          </cell>
          <cell r="D141" t="str">
            <v>m</v>
          </cell>
          <cell r="E141" t="str">
            <v>893</v>
          </cell>
          <cell r="F141">
            <v>1550</v>
          </cell>
          <cell r="G141" t="str">
            <v>977</v>
          </cell>
          <cell r="H141">
            <v>1350</v>
          </cell>
          <cell r="M141">
            <v>1350</v>
          </cell>
          <cell r="S141">
            <v>1.4E-2</v>
          </cell>
          <cell r="AA141" t="str">
            <v>전7-10</v>
          </cell>
          <cell r="AC141">
            <v>5</v>
          </cell>
        </row>
        <row r="142">
          <cell r="A142" t="str">
            <v>레이스웨이부속품(JOINER, 70 x 40)</v>
          </cell>
          <cell r="B142" t="str">
            <v>레이스웨이부속품</v>
          </cell>
          <cell r="C142" t="str">
            <v>JOINER, 70 x 40</v>
          </cell>
          <cell r="D142" t="str">
            <v>개</v>
          </cell>
          <cell r="E142" t="str">
            <v>893</v>
          </cell>
          <cell r="F142">
            <v>1890</v>
          </cell>
          <cell r="G142" t="str">
            <v>977</v>
          </cell>
          <cell r="H142">
            <v>1650</v>
          </cell>
          <cell r="M142">
            <v>1650</v>
          </cell>
        </row>
        <row r="143">
          <cell r="A143" t="str">
            <v>레이스웨이부속품(END CAP, 70 x 40)</v>
          </cell>
          <cell r="B143" t="str">
            <v>레이스웨이부속품</v>
          </cell>
          <cell r="C143" t="str">
            <v>END CAP, 70 x 40</v>
          </cell>
          <cell r="D143" t="str">
            <v>개</v>
          </cell>
          <cell r="E143" t="str">
            <v>893</v>
          </cell>
          <cell r="F143">
            <v>850</v>
          </cell>
          <cell r="G143" t="str">
            <v>977</v>
          </cell>
          <cell r="H143">
            <v>740</v>
          </cell>
          <cell r="M143">
            <v>740</v>
          </cell>
        </row>
        <row r="144">
          <cell r="A144" t="str">
            <v>레이스웨이부속품(기구용금구, 70 x 40)</v>
          </cell>
          <cell r="B144" t="str">
            <v>레이스웨이부속품</v>
          </cell>
          <cell r="C144" t="str">
            <v>기구용금구, 70 x 40</v>
          </cell>
          <cell r="D144" t="str">
            <v>개</v>
          </cell>
          <cell r="E144" t="str">
            <v>893</v>
          </cell>
          <cell r="F144">
            <v>580</v>
          </cell>
          <cell r="G144" t="str">
            <v>977</v>
          </cell>
          <cell r="H144">
            <v>500</v>
          </cell>
          <cell r="M144">
            <v>500</v>
          </cell>
        </row>
        <row r="145">
          <cell r="A145" t="str">
            <v>레이스웨이부속품(A형 HANGER, 70 x 40)</v>
          </cell>
          <cell r="B145" t="str">
            <v>레이스웨이부속품</v>
          </cell>
          <cell r="C145" t="str">
            <v>A형 HANGER, 70 x 40</v>
          </cell>
          <cell r="D145" t="str">
            <v>개</v>
          </cell>
          <cell r="E145" t="str">
            <v>893</v>
          </cell>
          <cell r="F145">
            <v>1100</v>
          </cell>
          <cell r="G145" t="str">
            <v>977</v>
          </cell>
          <cell r="H145">
            <v>960</v>
          </cell>
          <cell r="M145">
            <v>960</v>
          </cell>
        </row>
        <row r="146">
          <cell r="A146" t="str">
            <v>레이스웨이부속품(JOINT BOX, 70 x 40)</v>
          </cell>
          <cell r="B146" t="str">
            <v>레이스웨이부속품</v>
          </cell>
          <cell r="C146" t="str">
            <v>JOINT BOX, 70 x 40</v>
          </cell>
          <cell r="D146" t="str">
            <v>개</v>
          </cell>
          <cell r="E146" t="str">
            <v>893</v>
          </cell>
          <cell r="F146">
            <v>2580</v>
          </cell>
          <cell r="G146" t="str">
            <v>977</v>
          </cell>
          <cell r="H146">
            <v>2240</v>
          </cell>
          <cell r="M146">
            <v>2240</v>
          </cell>
        </row>
        <row r="147">
          <cell r="A147" t="str">
            <v>레이스웨이부속품(JUNC. BOX -2방, 70×40)</v>
          </cell>
          <cell r="B147" t="str">
            <v>레이스웨이부속품</v>
          </cell>
          <cell r="C147" t="str">
            <v>JUNC. BOX -2방, 70×40</v>
          </cell>
          <cell r="D147" t="str">
            <v>개</v>
          </cell>
          <cell r="E147" t="str">
            <v>893</v>
          </cell>
          <cell r="F147">
            <v>4240</v>
          </cell>
          <cell r="G147" t="str">
            <v>977</v>
          </cell>
          <cell r="H147">
            <v>3690</v>
          </cell>
          <cell r="M147">
            <v>3690</v>
          </cell>
        </row>
        <row r="148">
          <cell r="A148" t="str">
            <v>레이스웨이부속품(JUNC. BOX - 3 방, 70 x 40)</v>
          </cell>
          <cell r="B148" t="str">
            <v>레이스웨이부속품</v>
          </cell>
          <cell r="C148" t="str">
            <v>JUNC. BOX - 3 방, 70 x 40</v>
          </cell>
          <cell r="D148" t="str">
            <v>개</v>
          </cell>
          <cell r="E148" t="str">
            <v>893</v>
          </cell>
          <cell r="F148">
            <v>5150</v>
          </cell>
          <cell r="G148" t="str">
            <v>977</v>
          </cell>
          <cell r="H148">
            <v>4480</v>
          </cell>
          <cell r="M148">
            <v>4480</v>
          </cell>
        </row>
        <row r="149">
          <cell r="A149" t="str">
            <v>레이스웨이부속품(JUNC. BOX - 4방, 70 x 40)</v>
          </cell>
          <cell r="B149" t="str">
            <v>레이스웨이부속품</v>
          </cell>
          <cell r="C149" t="str">
            <v>JUNC. BOX - 4방, 70 x 40</v>
          </cell>
          <cell r="D149" t="str">
            <v>개</v>
          </cell>
          <cell r="E149" t="str">
            <v>893</v>
          </cell>
          <cell r="F149">
            <v>6050</v>
          </cell>
          <cell r="G149" t="str">
            <v>977</v>
          </cell>
          <cell r="H149">
            <v>5260</v>
          </cell>
          <cell r="M149">
            <v>5260</v>
          </cell>
        </row>
        <row r="150">
          <cell r="A150" t="str">
            <v>레이스웨이(BODY, 110 x 50)</v>
          </cell>
          <cell r="B150" t="str">
            <v>레이스웨이</v>
          </cell>
          <cell r="C150" t="str">
            <v>BODY, 110 x 50</v>
          </cell>
          <cell r="D150" t="str">
            <v>m</v>
          </cell>
          <cell r="E150" t="str">
            <v>893</v>
          </cell>
          <cell r="F150">
            <v>4700</v>
          </cell>
          <cell r="G150" t="str">
            <v>977</v>
          </cell>
          <cell r="H150">
            <v>4090</v>
          </cell>
          <cell r="M150">
            <v>4090</v>
          </cell>
          <cell r="S150">
            <v>1.4E-2</v>
          </cell>
          <cell r="AA150" t="str">
            <v>전7-10</v>
          </cell>
          <cell r="AC150">
            <v>5</v>
          </cell>
        </row>
        <row r="151">
          <cell r="A151" t="str">
            <v>레이스웨이부속품(COVER, 110 x 50)</v>
          </cell>
          <cell r="B151" t="str">
            <v>레이스웨이부속품</v>
          </cell>
          <cell r="C151" t="str">
            <v>COVER, 110 x 50</v>
          </cell>
          <cell r="D151" t="str">
            <v>m</v>
          </cell>
          <cell r="E151" t="str">
            <v>893</v>
          </cell>
          <cell r="F151">
            <v>2250</v>
          </cell>
          <cell r="G151" t="str">
            <v>977</v>
          </cell>
          <cell r="H151">
            <v>1960</v>
          </cell>
          <cell r="M151">
            <v>1960</v>
          </cell>
          <cell r="S151">
            <v>1.4E-2</v>
          </cell>
          <cell r="AA151" t="str">
            <v>전7-10</v>
          </cell>
          <cell r="AC151">
            <v>5</v>
          </cell>
        </row>
        <row r="152">
          <cell r="A152" t="str">
            <v>레이스웨이부속품(JOINER, 110 x 50)</v>
          </cell>
          <cell r="B152" t="str">
            <v>레이스웨이부속품</v>
          </cell>
          <cell r="C152" t="str">
            <v>JOINER, 110 x 50</v>
          </cell>
          <cell r="D152" t="str">
            <v>개</v>
          </cell>
          <cell r="E152" t="str">
            <v>893</v>
          </cell>
          <cell r="F152">
            <v>2700</v>
          </cell>
          <cell r="G152" t="str">
            <v>977</v>
          </cell>
          <cell r="H152">
            <v>2350</v>
          </cell>
          <cell r="M152">
            <v>2350</v>
          </cell>
        </row>
        <row r="153">
          <cell r="A153" t="str">
            <v>레이스웨이부속품(END CAP, 110 x 50)</v>
          </cell>
          <cell r="B153" t="str">
            <v>레이스웨이부속품</v>
          </cell>
          <cell r="C153" t="str">
            <v>END CAP, 110 x 50</v>
          </cell>
          <cell r="D153" t="str">
            <v>개</v>
          </cell>
          <cell r="E153" t="str">
            <v>893</v>
          </cell>
          <cell r="F153">
            <v>1100</v>
          </cell>
          <cell r="G153" t="str">
            <v>977</v>
          </cell>
          <cell r="H153">
            <v>960</v>
          </cell>
          <cell r="M153">
            <v>960</v>
          </cell>
        </row>
        <row r="154">
          <cell r="A154" t="str">
            <v>레이스웨이부속품(기구용금구, 110 x 50)</v>
          </cell>
          <cell r="B154" t="str">
            <v>레이스웨이부속품</v>
          </cell>
          <cell r="C154" t="str">
            <v>기구용금구, 110 x 50</v>
          </cell>
          <cell r="D154" t="str">
            <v>개</v>
          </cell>
          <cell r="E154" t="str">
            <v>893</v>
          </cell>
          <cell r="F154">
            <v>580</v>
          </cell>
          <cell r="G154" t="str">
            <v>977</v>
          </cell>
          <cell r="H154">
            <v>500</v>
          </cell>
          <cell r="M154">
            <v>500</v>
          </cell>
        </row>
        <row r="155">
          <cell r="A155" t="str">
            <v>레이스웨이부속품(A형 HANGER, 110 x 50)</v>
          </cell>
          <cell r="B155" t="str">
            <v>레이스웨이부속품</v>
          </cell>
          <cell r="C155" t="str">
            <v>A형 HANGER, 110 x 50</v>
          </cell>
          <cell r="D155" t="str">
            <v>개</v>
          </cell>
          <cell r="E155" t="str">
            <v>893</v>
          </cell>
          <cell r="F155">
            <v>1450</v>
          </cell>
          <cell r="G155" t="str">
            <v>977</v>
          </cell>
          <cell r="H155">
            <v>1260</v>
          </cell>
          <cell r="M155">
            <v>1260</v>
          </cell>
        </row>
        <row r="156">
          <cell r="A156" t="str">
            <v>레이스웨이부속품(JOINT BOX, 110 x 50)</v>
          </cell>
          <cell r="B156" t="str">
            <v>레이스웨이부속품</v>
          </cell>
          <cell r="C156" t="str">
            <v>JOINT BOX, 110 x 50</v>
          </cell>
          <cell r="D156" t="str">
            <v>개</v>
          </cell>
          <cell r="E156" t="str">
            <v>893</v>
          </cell>
          <cell r="F156">
            <v>3160</v>
          </cell>
          <cell r="G156" t="str">
            <v>977</v>
          </cell>
          <cell r="H156">
            <v>5650</v>
          </cell>
          <cell r="M156">
            <v>3160</v>
          </cell>
        </row>
        <row r="157">
          <cell r="A157" t="str">
            <v>레이스웨이부속품(JUNC. BOX -2방, 110×50)</v>
          </cell>
          <cell r="B157" t="str">
            <v>레이스웨이부속품</v>
          </cell>
          <cell r="C157" t="str">
            <v>JUNC. BOX -2방, 110×50</v>
          </cell>
          <cell r="D157" t="str">
            <v>개</v>
          </cell>
          <cell r="E157" t="str">
            <v>893</v>
          </cell>
          <cell r="F157">
            <v>6500</v>
          </cell>
          <cell r="G157" t="str">
            <v>977</v>
          </cell>
          <cell r="H157">
            <v>5650</v>
          </cell>
          <cell r="M157">
            <v>5650</v>
          </cell>
        </row>
        <row r="158">
          <cell r="A158" t="str">
            <v>레이스웨이부속품(JUNC. BOX - 3 방, 110 x 50)</v>
          </cell>
          <cell r="B158" t="str">
            <v>레이스웨이부속품</v>
          </cell>
          <cell r="C158" t="str">
            <v>JUNC. BOX - 3 방, 110 x 50</v>
          </cell>
          <cell r="D158" t="str">
            <v>개</v>
          </cell>
          <cell r="E158" t="str">
            <v>893</v>
          </cell>
          <cell r="F158">
            <v>7410</v>
          </cell>
          <cell r="G158" t="str">
            <v>977</v>
          </cell>
          <cell r="H158">
            <v>6440</v>
          </cell>
          <cell r="M158">
            <v>6440</v>
          </cell>
        </row>
        <row r="159">
          <cell r="A159" t="str">
            <v>레이스웨이부속품(JUNC. BOX - 4방, 110 x 50)</v>
          </cell>
          <cell r="B159" t="str">
            <v>레이스웨이부속품</v>
          </cell>
          <cell r="C159" t="str">
            <v>JUNC. BOX - 4방, 110 x 50</v>
          </cell>
          <cell r="D159" t="str">
            <v>개</v>
          </cell>
          <cell r="E159" t="str">
            <v>893</v>
          </cell>
          <cell r="F159">
            <v>8310</v>
          </cell>
          <cell r="G159" t="str">
            <v>977</v>
          </cell>
          <cell r="H159">
            <v>7230</v>
          </cell>
          <cell r="M159">
            <v>7230</v>
          </cell>
        </row>
        <row r="160">
          <cell r="A160" t="str">
            <v>지중선용 가선철물(지중선로표시기, 전규격)</v>
          </cell>
          <cell r="B160" t="str">
            <v>지중선용 가선철물</v>
          </cell>
          <cell r="C160" t="str">
            <v>지중선로표시기, 전규격</v>
          </cell>
          <cell r="D160" t="str">
            <v>EA</v>
          </cell>
          <cell r="G160" t="str">
            <v>1002</v>
          </cell>
          <cell r="H160">
            <v>7000</v>
          </cell>
          <cell r="M160">
            <v>7000</v>
          </cell>
        </row>
        <row r="161">
          <cell r="A161" t="str">
            <v>지중선용 가선철물(케이블표지시트, 0.15x150)</v>
          </cell>
          <cell r="B161" t="str">
            <v>지중선용 가선철물</v>
          </cell>
          <cell r="C161" t="str">
            <v>케이블표지시트, 0.15x150</v>
          </cell>
          <cell r="D161" t="str">
            <v>m</v>
          </cell>
          <cell r="G161" t="str">
            <v>1050</v>
          </cell>
          <cell r="H161">
            <v>170</v>
          </cell>
          <cell r="M161">
            <v>170</v>
          </cell>
        </row>
        <row r="162">
          <cell r="A162" t="str">
            <v>지중선용 가선철물(맨홀용발판볼트, 200x330)</v>
          </cell>
          <cell r="B162" t="str">
            <v>지중선용 가선철물</v>
          </cell>
          <cell r="C162" t="str">
            <v>맨홀용발판볼트, 200x330</v>
          </cell>
          <cell r="D162" t="str">
            <v>EA</v>
          </cell>
          <cell r="G162" t="str">
            <v>1051</v>
          </cell>
          <cell r="H162">
            <v>2160</v>
          </cell>
          <cell r="M162">
            <v>2160</v>
          </cell>
        </row>
        <row r="163">
          <cell r="A163" t="str">
            <v>지중선용 가선철물(맨홀용 훅크, 100x250)</v>
          </cell>
          <cell r="B163" t="str">
            <v>지중선용 가선철물</v>
          </cell>
          <cell r="C163" t="str">
            <v>맨홀용 훅크, 100x250</v>
          </cell>
          <cell r="D163" t="str">
            <v>EA</v>
          </cell>
          <cell r="G163" t="str">
            <v>1051</v>
          </cell>
          <cell r="H163">
            <v>2160</v>
          </cell>
          <cell r="M163">
            <v>2160</v>
          </cell>
        </row>
        <row r="164">
          <cell r="A164" t="str">
            <v>파이프행거(36 C)</v>
          </cell>
          <cell r="B164" t="str">
            <v>파이프행거</v>
          </cell>
          <cell r="C164" t="str">
            <v>36 C</v>
          </cell>
          <cell r="D164" t="str">
            <v>개</v>
          </cell>
          <cell r="E164" t="str">
            <v>883</v>
          </cell>
          <cell r="F164">
            <v>678</v>
          </cell>
          <cell r="G164" t="str">
            <v>968</v>
          </cell>
          <cell r="H164">
            <v>746</v>
          </cell>
          <cell r="M164">
            <v>678</v>
          </cell>
        </row>
        <row r="165">
          <cell r="A165" t="str">
            <v>파이프행거(42 C)</v>
          </cell>
          <cell r="B165" t="str">
            <v>파이프행거</v>
          </cell>
          <cell r="C165" t="str">
            <v>42 C</v>
          </cell>
          <cell r="D165" t="str">
            <v>개</v>
          </cell>
          <cell r="E165" t="str">
            <v>883</v>
          </cell>
          <cell r="F165">
            <v>747</v>
          </cell>
          <cell r="G165" t="str">
            <v>968</v>
          </cell>
          <cell r="H165">
            <v>822</v>
          </cell>
          <cell r="M165">
            <v>747</v>
          </cell>
        </row>
        <row r="166">
          <cell r="A166" t="str">
            <v>파이프행거(54 C)</v>
          </cell>
          <cell r="B166" t="str">
            <v>파이프행거</v>
          </cell>
          <cell r="C166" t="str">
            <v>54 C</v>
          </cell>
          <cell r="D166" t="str">
            <v>개</v>
          </cell>
          <cell r="E166" t="str">
            <v>883</v>
          </cell>
          <cell r="F166">
            <v>1069</v>
          </cell>
          <cell r="G166" t="str">
            <v>968</v>
          </cell>
          <cell r="H166">
            <v>1176</v>
          </cell>
          <cell r="M166">
            <v>1069</v>
          </cell>
        </row>
        <row r="167">
          <cell r="A167" t="str">
            <v>파이프행거(70 C)</v>
          </cell>
          <cell r="B167" t="str">
            <v>파이프행거</v>
          </cell>
          <cell r="C167" t="str">
            <v>70 C</v>
          </cell>
          <cell r="D167" t="str">
            <v>개</v>
          </cell>
          <cell r="E167" t="str">
            <v>883</v>
          </cell>
          <cell r="F167">
            <v>1311</v>
          </cell>
          <cell r="G167" t="str">
            <v>968</v>
          </cell>
          <cell r="H167">
            <v>1442</v>
          </cell>
          <cell r="M167">
            <v>1311</v>
          </cell>
        </row>
        <row r="168">
          <cell r="A168" t="str">
            <v>파이프행거(82 C)</v>
          </cell>
          <cell r="B168" t="str">
            <v>파이프행거</v>
          </cell>
          <cell r="C168" t="str">
            <v>82 C</v>
          </cell>
          <cell r="D168" t="str">
            <v>개</v>
          </cell>
          <cell r="E168" t="str">
            <v>883</v>
          </cell>
          <cell r="F168">
            <v>1426</v>
          </cell>
          <cell r="G168" t="str">
            <v>968</v>
          </cell>
          <cell r="H168">
            <v>1569</v>
          </cell>
          <cell r="M168">
            <v>1426</v>
          </cell>
        </row>
        <row r="169">
          <cell r="A169" t="str">
            <v>파이프행거(104 C)</v>
          </cell>
          <cell r="B169" t="str">
            <v>파이프행거</v>
          </cell>
          <cell r="C169" t="str">
            <v>104 C</v>
          </cell>
          <cell r="D169" t="str">
            <v>개</v>
          </cell>
          <cell r="E169">
            <v>883</v>
          </cell>
          <cell r="F169">
            <v>1966</v>
          </cell>
          <cell r="G169">
            <v>968</v>
          </cell>
          <cell r="H169">
            <v>2163</v>
          </cell>
          <cell r="M169">
            <v>1966</v>
          </cell>
        </row>
        <row r="170">
          <cell r="A170" t="str">
            <v>NAME PLATE(아크릴(M))</v>
          </cell>
          <cell r="B170" t="str">
            <v>NAME PLATE</v>
          </cell>
          <cell r="C170" t="str">
            <v>아크릴(M)</v>
          </cell>
          <cell r="D170" t="str">
            <v>개</v>
          </cell>
          <cell r="K170">
            <v>2100</v>
          </cell>
          <cell r="M170">
            <v>2100</v>
          </cell>
        </row>
        <row r="171">
          <cell r="A171" t="str">
            <v>NAME PLATE(CARD HOLDER)</v>
          </cell>
          <cell r="B171" t="str">
            <v>NAME PLATE</v>
          </cell>
          <cell r="C171" t="str">
            <v>CARD HOLDER</v>
          </cell>
          <cell r="D171" t="str">
            <v>개</v>
          </cell>
          <cell r="K171">
            <v>600</v>
          </cell>
          <cell r="M171">
            <v>600</v>
          </cell>
        </row>
        <row r="172">
          <cell r="A172" t="str">
            <v>DOOD HANDLE(PUSH(L))</v>
          </cell>
          <cell r="B172" t="str">
            <v>DOOD HANDLE</v>
          </cell>
          <cell r="C172" t="str">
            <v>PUSH(L)</v>
          </cell>
          <cell r="D172" t="str">
            <v>개</v>
          </cell>
          <cell r="K172">
            <v>2300</v>
          </cell>
          <cell r="M172">
            <v>2300</v>
          </cell>
        </row>
        <row r="173">
          <cell r="A173" t="str">
            <v>U HANDLE(분전반용)</v>
          </cell>
          <cell r="B173" t="str">
            <v>U HANDLE</v>
          </cell>
          <cell r="C173" t="str">
            <v>분전반용</v>
          </cell>
          <cell r="D173" t="str">
            <v>개</v>
          </cell>
          <cell r="K173">
            <v>5000</v>
          </cell>
          <cell r="M173">
            <v>5000</v>
          </cell>
        </row>
        <row r="174">
          <cell r="A174" t="str">
            <v>EPOXY INSULATOR(600V 25x25mm)</v>
          </cell>
          <cell r="B174" t="str">
            <v>EPOXY INSULATOR</v>
          </cell>
          <cell r="C174" t="str">
            <v>600V 25x25mm</v>
          </cell>
          <cell r="D174" t="str">
            <v>개</v>
          </cell>
          <cell r="K174">
            <v>1500</v>
          </cell>
          <cell r="M174">
            <v>1500</v>
          </cell>
        </row>
        <row r="175">
          <cell r="A175" t="str">
            <v>ET(5P)</v>
          </cell>
          <cell r="B175" t="str">
            <v>ET</v>
          </cell>
          <cell r="C175" t="str">
            <v>5P</v>
          </cell>
          <cell r="D175" t="str">
            <v>개</v>
          </cell>
          <cell r="K175">
            <v>624</v>
          </cell>
          <cell r="M175">
            <v>624</v>
          </cell>
        </row>
        <row r="176">
          <cell r="A176" t="str">
            <v>NT(5P)</v>
          </cell>
          <cell r="B176" t="str">
            <v>NT</v>
          </cell>
          <cell r="C176" t="str">
            <v>5P</v>
          </cell>
          <cell r="D176" t="str">
            <v>개</v>
          </cell>
          <cell r="K176">
            <v>1400</v>
          </cell>
          <cell r="M176">
            <v>1400</v>
          </cell>
        </row>
        <row r="177">
          <cell r="A177" t="str">
            <v>P-COVER(W400xH240)</v>
          </cell>
          <cell r="B177" t="str">
            <v>P-COVER</v>
          </cell>
          <cell r="C177" t="str">
            <v>W400xH240</v>
          </cell>
          <cell r="D177" t="str">
            <v>M2</v>
          </cell>
          <cell r="K177">
            <v>4200</v>
          </cell>
          <cell r="M177">
            <v>4200</v>
          </cell>
        </row>
        <row r="178">
          <cell r="A178" t="str">
            <v>P-COVER(W600xH360)</v>
          </cell>
          <cell r="B178" t="str">
            <v>P-COVER</v>
          </cell>
          <cell r="C178" t="str">
            <v>W600xH360</v>
          </cell>
          <cell r="D178" t="str">
            <v>M2</v>
          </cell>
          <cell r="K178">
            <v>4200</v>
          </cell>
          <cell r="M178">
            <v>4200</v>
          </cell>
        </row>
        <row r="179">
          <cell r="A179" t="str">
            <v>P-COVER(W600xH900)</v>
          </cell>
          <cell r="B179" t="str">
            <v>P-COVER</v>
          </cell>
          <cell r="C179" t="str">
            <v>W600xH900</v>
          </cell>
          <cell r="D179" t="str">
            <v>M2</v>
          </cell>
          <cell r="K179">
            <v>4200</v>
          </cell>
          <cell r="M179">
            <v>4200</v>
          </cell>
        </row>
        <row r="180">
          <cell r="A180" t="str">
            <v>P-COVER(W600xH960)</v>
          </cell>
          <cell r="B180" t="str">
            <v>P-COVER</v>
          </cell>
          <cell r="C180" t="str">
            <v>W600xH960</v>
          </cell>
          <cell r="D180" t="str">
            <v>M2</v>
          </cell>
          <cell r="K180">
            <v>4200</v>
          </cell>
          <cell r="M180">
            <v>4200</v>
          </cell>
        </row>
        <row r="181">
          <cell r="A181" t="str">
            <v>P-COVER(W600xH420)</v>
          </cell>
          <cell r="B181" t="str">
            <v>P-COVER</v>
          </cell>
          <cell r="C181" t="str">
            <v>W600xH420</v>
          </cell>
          <cell r="D181" t="str">
            <v>M2</v>
          </cell>
          <cell r="K181">
            <v>4200</v>
          </cell>
          <cell r="M181">
            <v>4200</v>
          </cell>
        </row>
        <row r="182">
          <cell r="A182" t="str">
            <v>P-COVER(W600xH810)</v>
          </cell>
          <cell r="B182" t="str">
            <v>P-COVER</v>
          </cell>
          <cell r="C182" t="str">
            <v>W600xH810</v>
          </cell>
          <cell r="D182" t="str">
            <v>M2</v>
          </cell>
          <cell r="K182">
            <v>4200</v>
          </cell>
          <cell r="M182">
            <v>4200</v>
          </cell>
        </row>
        <row r="183">
          <cell r="A183" t="str">
            <v>P-COVER(W600xH720)</v>
          </cell>
          <cell r="B183" t="str">
            <v>P-COVER</v>
          </cell>
          <cell r="C183" t="str">
            <v>W600xH720</v>
          </cell>
          <cell r="D183" t="str">
            <v>M2</v>
          </cell>
          <cell r="K183">
            <v>4200</v>
          </cell>
          <cell r="M183">
            <v>4200</v>
          </cell>
        </row>
        <row r="184">
          <cell r="A184" t="str">
            <v>P-COVER(W600xH540)</v>
          </cell>
          <cell r="B184" t="str">
            <v>P-COVER</v>
          </cell>
          <cell r="C184" t="str">
            <v>W600xH540</v>
          </cell>
          <cell r="D184" t="str">
            <v>M2</v>
          </cell>
          <cell r="K184">
            <v>4200</v>
          </cell>
          <cell r="M184">
            <v>4200</v>
          </cell>
        </row>
        <row r="185">
          <cell r="A185" t="str">
            <v>P-COVER(W600xH480)</v>
          </cell>
          <cell r="B185" t="str">
            <v>P-COVER</v>
          </cell>
          <cell r="C185" t="str">
            <v>W600xH480</v>
          </cell>
          <cell r="D185" t="str">
            <v>M2</v>
          </cell>
          <cell r="K185">
            <v>4200</v>
          </cell>
          <cell r="M185">
            <v>4200</v>
          </cell>
        </row>
        <row r="186">
          <cell r="A186" t="str">
            <v>P-COVER(W600xH660)</v>
          </cell>
          <cell r="B186" t="str">
            <v>P-COVER</v>
          </cell>
          <cell r="C186" t="str">
            <v>W600xH660</v>
          </cell>
          <cell r="D186" t="str">
            <v>M2</v>
          </cell>
          <cell r="K186">
            <v>4200</v>
          </cell>
          <cell r="M186">
            <v>4200</v>
          </cell>
        </row>
        <row r="187">
          <cell r="A187" t="str">
            <v>P-COVER(W600xH570)</v>
          </cell>
          <cell r="B187" t="str">
            <v>P-COVER</v>
          </cell>
          <cell r="C187" t="str">
            <v>W600xH570</v>
          </cell>
          <cell r="D187" t="str">
            <v>M2</v>
          </cell>
          <cell r="K187">
            <v>4200</v>
          </cell>
          <cell r="M187">
            <v>4200</v>
          </cell>
        </row>
        <row r="188">
          <cell r="A188" t="str">
            <v>P-COVER(W300xH340)</v>
          </cell>
          <cell r="B188" t="str">
            <v>P-COVER</v>
          </cell>
          <cell r="C188" t="str">
            <v>W300xH340</v>
          </cell>
          <cell r="D188" t="str">
            <v>M2</v>
          </cell>
          <cell r="K188">
            <v>4200</v>
          </cell>
          <cell r="M188">
            <v>4200</v>
          </cell>
        </row>
        <row r="189">
          <cell r="A189" t="str">
            <v>P-COVER(W800xH600)</v>
          </cell>
          <cell r="B189" t="str">
            <v>P-COVER</v>
          </cell>
          <cell r="C189" t="str">
            <v>W800xH600</v>
          </cell>
          <cell r="D189" t="str">
            <v>M2</v>
          </cell>
          <cell r="K189">
            <v>4200</v>
          </cell>
          <cell r="M189">
            <v>4200</v>
          </cell>
        </row>
        <row r="190">
          <cell r="A190" t="str">
            <v>P-COVER(W800xH960)</v>
          </cell>
          <cell r="B190" t="str">
            <v>P-COVER</v>
          </cell>
          <cell r="C190" t="str">
            <v>W800xH960</v>
          </cell>
          <cell r="D190" t="str">
            <v>M2</v>
          </cell>
          <cell r="K190">
            <v>4200</v>
          </cell>
          <cell r="M190">
            <v>4200</v>
          </cell>
        </row>
        <row r="191">
          <cell r="A191" t="str">
            <v>모선접속바(BUS BAR)(3.0mm x 25mm)</v>
          </cell>
          <cell r="B191" t="str">
            <v>모선접속바(BUS BAR)</v>
          </cell>
          <cell r="C191" t="str">
            <v>3.0mm x 25mm</v>
          </cell>
          <cell r="D191" t="str">
            <v>㎏</v>
          </cell>
          <cell r="E191" t="str">
            <v>867</v>
          </cell>
          <cell r="F191">
            <v>5000</v>
          </cell>
          <cell r="M191">
            <v>5000</v>
          </cell>
        </row>
        <row r="192">
          <cell r="A192" t="str">
            <v>등기구보강대(20W×2)</v>
          </cell>
          <cell r="B192" t="str">
            <v>등기구보강대</v>
          </cell>
          <cell r="C192" t="str">
            <v>20W×2</v>
          </cell>
          <cell r="D192" t="str">
            <v>개</v>
          </cell>
          <cell r="F192">
            <v>5000</v>
          </cell>
          <cell r="M192">
            <v>5000</v>
          </cell>
        </row>
        <row r="193">
          <cell r="A193" t="str">
            <v>주택용분전함(표준회로(L-P))</v>
          </cell>
          <cell r="B193" t="str">
            <v>주택용분전함</v>
          </cell>
          <cell r="C193" t="str">
            <v>표준회로(L-P)</v>
          </cell>
          <cell r="D193" t="str">
            <v>개</v>
          </cell>
          <cell r="E193">
            <v>937</v>
          </cell>
          <cell r="F193">
            <v>34700</v>
          </cell>
          <cell r="M193">
            <v>34700</v>
          </cell>
        </row>
        <row r="194">
          <cell r="A194" t="str">
            <v>외함(전면스텐1.5t, 이면스텐1.5t)(400*500*180)</v>
          </cell>
          <cell r="B194" t="str">
            <v>외함(전면스텐1.5t, 이면스텐1.5t)</v>
          </cell>
          <cell r="C194" t="str">
            <v>400*500*180</v>
          </cell>
          <cell r="D194" t="str">
            <v>면</v>
          </cell>
          <cell r="M194">
            <v>177000</v>
          </cell>
          <cell r="O194">
            <v>400</v>
          </cell>
          <cell r="P194">
            <v>500</v>
          </cell>
          <cell r="Q194">
            <v>200000</v>
          </cell>
          <cell r="R194">
            <v>2.2222222222222223</v>
          </cell>
          <cell r="S194">
            <v>177777.77777777778</v>
          </cell>
          <cell r="T194">
            <v>177000</v>
          </cell>
        </row>
        <row r="195">
          <cell r="A195" t="str">
            <v>외함(전면스텐1.5t, 이면스텐1.5t)(700*700*180)</v>
          </cell>
          <cell r="B195" t="str">
            <v>외함(전면스텐1.5t, 이면스텐1.5t)</v>
          </cell>
          <cell r="C195" t="str">
            <v>700*700*180</v>
          </cell>
          <cell r="D195" t="str">
            <v>면</v>
          </cell>
          <cell r="M195">
            <v>435000</v>
          </cell>
          <cell r="O195">
            <v>700</v>
          </cell>
          <cell r="P195">
            <v>700</v>
          </cell>
          <cell r="Q195">
            <v>490000</v>
          </cell>
          <cell r="R195">
            <v>5.4444444444444446</v>
          </cell>
          <cell r="S195">
            <v>435555.55555555556</v>
          </cell>
          <cell r="T195">
            <v>435000</v>
          </cell>
        </row>
        <row r="196">
          <cell r="A196" t="str">
            <v>외함(전면스텐1.5t, 이면스텐1.5t)(900*1700*180)</v>
          </cell>
          <cell r="B196" t="str">
            <v>외함(전면스텐1.5t, 이면스텐1.5t)</v>
          </cell>
          <cell r="C196" t="str">
            <v>900*1700*180</v>
          </cell>
          <cell r="D196" t="str">
            <v>면</v>
          </cell>
          <cell r="M196">
            <v>1360000</v>
          </cell>
          <cell r="O196">
            <v>900</v>
          </cell>
          <cell r="P196">
            <v>1700</v>
          </cell>
          <cell r="Q196">
            <v>1530000</v>
          </cell>
          <cell r="R196">
            <v>17</v>
          </cell>
          <cell r="S196">
            <v>1360000</v>
          </cell>
          <cell r="T196">
            <v>1360000</v>
          </cell>
        </row>
        <row r="197">
          <cell r="A197" t="str">
            <v>외함(전면스텐1.5t, 이면스텐1.5t)(800*1400*180)</v>
          </cell>
          <cell r="B197" t="str">
            <v>외함(전면스텐1.5t, 이면스텐1.5t)</v>
          </cell>
          <cell r="C197" t="str">
            <v>800*1400*180</v>
          </cell>
          <cell r="D197" t="str">
            <v>면</v>
          </cell>
          <cell r="M197">
            <v>995000</v>
          </cell>
          <cell r="O197">
            <v>800</v>
          </cell>
          <cell r="P197">
            <v>1400</v>
          </cell>
          <cell r="Q197">
            <v>1120000</v>
          </cell>
          <cell r="R197">
            <v>12.444444444444445</v>
          </cell>
          <cell r="S197">
            <v>995555.55555555562</v>
          </cell>
          <cell r="T197">
            <v>995000</v>
          </cell>
        </row>
        <row r="198">
          <cell r="A198" t="str">
            <v>외함(전면스텐1.5t, 이면스텐1.5t)(700*1300*180)</v>
          </cell>
          <cell r="B198" t="str">
            <v>외함(전면스텐1.5t, 이면스텐1.5t)</v>
          </cell>
          <cell r="C198" t="str">
            <v>700*1300*180</v>
          </cell>
          <cell r="D198" t="str">
            <v>면</v>
          </cell>
          <cell r="M198">
            <v>808000</v>
          </cell>
          <cell r="O198">
            <v>700</v>
          </cell>
          <cell r="P198">
            <v>1300</v>
          </cell>
          <cell r="Q198">
            <v>910000</v>
          </cell>
          <cell r="R198">
            <v>10.111111111111111</v>
          </cell>
          <cell r="S198">
            <v>808888.88888888888</v>
          </cell>
          <cell r="T198">
            <v>808000</v>
          </cell>
        </row>
        <row r="199">
          <cell r="A199" t="str">
            <v>외함(전면스텐1.5t, 이면스텐1.5t)(700*1000*180)</v>
          </cell>
          <cell r="B199" t="str">
            <v>외함(전면스텐1.5t, 이면스텐1.5t)</v>
          </cell>
          <cell r="C199" t="str">
            <v>700*1000*180</v>
          </cell>
          <cell r="D199" t="str">
            <v>면</v>
          </cell>
          <cell r="M199">
            <v>622000</v>
          </cell>
          <cell r="O199">
            <v>700</v>
          </cell>
          <cell r="P199">
            <v>1000</v>
          </cell>
          <cell r="Q199">
            <v>700000</v>
          </cell>
          <cell r="R199">
            <v>7.7777777777777777</v>
          </cell>
          <cell r="S199">
            <v>622222.22222222225</v>
          </cell>
          <cell r="T199">
            <v>622000</v>
          </cell>
        </row>
        <row r="200">
          <cell r="A200" t="str">
            <v>외함(전면스텐1.5t, 이면스틸1.5t)(600*600*180)</v>
          </cell>
          <cell r="B200" t="str">
            <v>외함(전면스텐1.5t, 이면스틸1.5t)</v>
          </cell>
          <cell r="C200" t="str">
            <v>600*600*180</v>
          </cell>
          <cell r="D200" t="str">
            <v>면</v>
          </cell>
          <cell r="M200">
            <v>160000</v>
          </cell>
          <cell r="O200">
            <v>600</v>
          </cell>
          <cell r="P200">
            <v>600</v>
          </cell>
          <cell r="Q200">
            <v>360000</v>
          </cell>
          <cell r="R200">
            <v>4</v>
          </cell>
          <cell r="S200">
            <v>160000</v>
          </cell>
          <cell r="T200">
            <v>160000</v>
          </cell>
        </row>
        <row r="201">
          <cell r="A201" t="str">
            <v>외함(전면스텐1.5t, 이면스틸1.5t)(800*1200*180)</v>
          </cell>
          <cell r="B201" t="str">
            <v>외함(전면스텐1.5t, 이면스틸1.5t)</v>
          </cell>
          <cell r="C201" t="str">
            <v>800*1200*180</v>
          </cell>
          <cell r="D201" t="str">
            <v>면</v>
          </cell>
          <cell r="M201">
            <v>426000</v>
          </cell>
          <cell r="O201">
            <v>800</v>
          </cell>
          <cell r="P201">
            <v>1200</v>
          </cell>
          <cell r="Q201">
            <v>960000</v>
          </cell>
          <cell r="R201">
            <v>10.666666666666666</v>
          </cell>
          <cell r="S201">
            <v>426666.66666666663</v>
          </cell>
          <cell r="T201">
            <v>426000</v>
          </cell>
        </row>
        <row r="202">
          <cell r="A202" t="str">
            <v>외함(전면스텐1.5t, 이면스틸1.5t)(700*800*180)</v>
          </cell>
          <cell r="B202" t="str">
            <v>외함(전면스텐1.5t, 이면스틸1.5t)</v>
          </cell>
          <cell r="C202" t="str">
            <v>700*800*180</v>
          </cell>
          <cell r="D202" t="str">
            <v>면</v>
          </cell>
          <cell r="M202">
            <v>248000</v>
          </cell>
          <cell r="O202">
            <v>700</v>
          </cell>
          <cell r="P202">
            <v>800</v>
          </cell>
          <cell r="Q202">
            <v>560000</v>
          </cell>
          <cell r="R202">
            <v>6.2222222222222223</v>
          </cell>
          <cell r="S202">
            <v>248888.88888888891</v>
          </cell>
          <cell r="T202">
            <v>248000</v>
          </cell>
        </row>
        <row r="203">
          <cell r="A203" t="str">
            <v>외함(전면스텐1.5t, 이면스틸1.5t)(700*900*180)</v>
          </cell>
          <cell r="B203" t="str">
            <v>외함(전면스텐1.5t, 이면스틸1.5t)</v>
          </cell>
          <cell r="C203" t="str">
            <v>700*900*180</v>
          </cell>
          <cell r="D203" t="str">
            <v>면</v>
          </cell>
          <cell r="M203">
            <v>280000</v>
          </cell>
          <cell r="O203">
            <v>700</v>
          </cell>
          <cell r="P203">
            <v>900</v>
          </cell>
          <cell r="Q203">
            <v>630000</v>
          </cell>
          <cell r="R203">
            <v>7</v>
          </cell>
          <cell r="S203">
            <v>280000</v>
          </cell>
          <cell r="T203">
            <v>280000</v>
          </cell>
        </row>
        <row r="204">
          <cell r="A204" t="str">
            <v>외함(전면스텐1.5t, 이면스틸1.5t)(900*1600*180)</v>
          </cell>
          <cell r="B204" t="str">
            <v>외함(전면스텐1.5t, 이면스틸1.5t)</v>
          </cell>
          <cell r="C204" t="str">
            <v>900*1600*180</v>
          </cell>
          <cell r="D204" t="str">
            <v>면</v>
          </cell>
          <cell r="M204">
            <v>640000</v>
          </cell>
          <cell r="O204">
            <v>900</v>
          </cell>
          <cell r="P204">
            <v>1600</v>
          </cell>
          <cell r="Q204">
            <v>1440000</v>
          </cell>
          <cell r="R204">
            <v>16</v>
          </cell>
          <cell r="S204">
            <v>640000</v>
          </cell>
          <cell r="T204">
            <v>640000</v>
          </cell>
        </row>
        <row r="205">
          <cell r="A205" t="str">
            <v>외함(전면스텐1.5t, 이면스틸1.5t)(800*1000*180)</v>
          </cell>
          <cell r="B205" t="str">
            <v>외함(전면스텐1.5t, 이면스틸1.5t)</v>
          </cell>
          <cell r="C205" t="str">
            <v>800*1000*180</v>
          </cell>
          <cell r="D205" t="str">
            <v>면</v>
          </cell>
          <cell r="M205">
            <v>355000</v>
          </cell>
          <cell r="O205">
            <v>800</v>
          </cell>
          <cell r="P205">
            <v>1000</v>
          </cell>
          <cell r="Q205">
            <v>800000</v>
          </cell>
          <cell r="R205">
            <v>8.8888888888888893</v>
          </cell>
          <cell r="S205">
            <v>355555.55555555556</v>
          </cell>
          <cell r="T205">
            <v>355000</v>
          </cell>
        </row>
        <row r="206">
          <cell r="A206" t="str">
            <v>외함(전면스텐1.5t, 이면스틸1.5t)(800*700*180)</v>
          </cell>
          <cell r="B206" t="str">
            <v>외함(전면스텐1.5t, 이면스틸1.5t)</v>
          </cell>
          <cell r="C206" t="str">
            <v>800*700*180</v>
          </cell>
          <cell r="D206" t="str">
            <v>면</v>
          </cell>
          <cell r="M206">
            <v>248000</v>
          </cell>
          <cell r="O206">
            <v>800</v>
          </cell>
          <cell r="P206">
            <v>700</v>
          </cell>
          <cell r="Q206">
            <v>560000</v>
          </cell>
          <cell r="R206">
            <v>6.2222222222222223</v>
          </cell>
          <cell r="S206">
            <v>248888.88888888891</v>
          </cell>
          <cell r="T206">
            <v>248000</v>
          </cell>
        </row>
        <row r="207">
          <cell r="A207" t="str">
            <v>외함(전면스텐1.5t, 이면스틸1.5t)(300*300*150)</v>
          </cell>
          <cell r="B207" t="str">
            <v>외함(전면스텐1.5t, 이면스틸1.5t)</v>
          </cell>
          <cell r="C207" t="str">
            <v>300*300*150</v>
          </cell>
          <cell r="D207" t="str">
            <v>면</v>
          </cell>
          <cell r="M207">
            <v>40000</v>
          </cell>
          <cell r="O207">
            <v>300</v>
          </cell>
          <cell r="P207">
            <v>300</v>
          </cell>
          <cell r="Q207">
            <v>90000</v>
          </cell>
          <cell r="R207">
            <v>1</v>
          </cell>
          <cell r="S207">
            <v>40000</v>
          </cell>
          <cell r="T207">
            <v>40000</v>
          </cell>
        </row>
        <row r="208">
          <cell r="A208" t="str">
            <v>외함(DOOR SUS)(200(W)x300(H)x100(D))</v>
          </cell>
          <cell r="B208" t="str">
            <v>외함(DOOR SUS)</v>
          </cell>
          <cell r="C208" t="str">
            <v>200(W)x300(H)x100(D)</v>
          </cell>
          <cell r="D208" t="str">
            <v>면</v>
          </cell>
          <cell r="K208">
            <v>30000</v>
          </cell>
          <cell r="M208">
            <v>30000</v>
          </cell>
        </row>
        <row r="209">
          <cell r="A209" t="str">
            <v>PUSH KEY(중형)</v>
          </cell>
          <cell r="B209" t="str">
            <v>PUSH KEY</v>
          </cell>
          <cell r="C209" t="str">
            <v>중형</v>
          </cell>
          <cell r="D209" t="str">
            <v>개</v>
          </cell>
          <cell r="K209">
            <v>2000</v>
          </cell>
          <cell r="M209">
            <v>2000</v>
          </cell>
        </row>
        <row r="210">
          <cell r="A210" t="str">
            <v>NAME PLATE(아크릴((M))</v>
          </cell>
          <cell r="B210" t="str">
            <v>NAME PLATE</v>
          </cell>
          <cell r="C210" t="str">
            <v>아크릴((M)</v>
          </cell>
          <cell r="D210" t="str">
            <v>개</v>
          </cell>
          <cell r="K210">
            <v>1500</v>
          </cell>
          <cell r="M210">
            <v>1500</v>
          </cell>
        </row>
        <row r="211">
          <cell r="A211" t="str">
            <v>등기구보강대(20W×4)</v>
          </cell>
          <cell r="B211" t="str">
            <v>등기구보강대</v>
          </cell>
          <cell r="C211" t="str">
            <v>20W×4</v>
          </cell>
          <cell r="D211" t="str">
            <v>개</v>
          </cell>
          <cell r="E211">
            <v>520</v>
          </cell>
          <cell r="F211">
            <v>5000</v>
          </cell>
          <cell r="M211">
            <v>5000</v>
          </cell>
        </row>
        <row r="212">
          <cell r="A212" t="str">
            <v>철선(어니일링, 4.0㎜)</v>
          </cell>
          <cell r="B212" t="str">
            <v>철선</v>
          </cell>
          <cell r="C212" t="str">
            <v>어니일링, 4.0㎜</v>
          </cell>
          <cell r="D212" t="str">
            <v>kg</v>
          </cell>
          <cell r="E212" t="str">
            <v>66</v>
          </cell>
          <cell r="F212">
            <v>500</v>
          </cell>
          <cell r="M212">
            <v>500</v>
          </cell>
        </row>
        <row r="213">
          <cell r="A213" t="str">
            <v>스프링 와샤(D10)</v>
          </cell>
          <cell r="B213" t="str">
            <v>스프링 와샤</v>
          </cell>
          <cell r="C213" t="str">
            <v>D10</v>
          </cell>
          <cell r="D213" t="str">
            <v>EA</v>
          </cell>
          <cell r="E213" t="str">
            <v>93</v>
          </cell>
          <cell r="F213">
            <v>35</v>
          </cell>
          <cell r="G213" t="str">
            <v>80</v>
          </cell>
          <cell r="H213">
            <v>39</v>
          </cell>
          <cell r="M213">
            <v>35</v>
          </cell>
        </row>
        <row r="214">
          <cell r="A214" t="str">
            <v>행거볼트(∮9×1000㎜)</v>
          </cell>
          <cell r="B214" t="str">
            <v>행거볼트</v>
          </cell>
          <cell r="C214" t="str">
            <v>∮9×1000㎜</v>
          </cell>
          <cell r="D214" t="str">
            <v>개</v>
          </cell>
          <cell r="G214" t="str">
            <v>78</v>
          </cell>
          <cell r="H214">
            <v>467</v>
          </cell>
          <cell r="M214">
            <v>467</v>
          </cell>
        </row>
        <row r="215">
          <cell r="A215" t="str">
            <v>스트롱앵커(3/8")</v>
          </cell>
          <cell r="B215" t="str">
            <v>스트롱앵커</v>
          </cell>
          <cell r="C215" t="str">
            <v>3/8"</v>
          </cell>
          <cell r="D215" t="str">
            <v>개</v>
          </cell>
          <cell r="E215" t="str">
            <v>77</v>
          </cell>
          <cell r="F215">
            <v>340</v>
          </cell>
          <cell r="M215">
            <v>340</v>
          </cell>
        </row>
        <row r="216">
          <cell r="A216" t="str">
            <v>너트,와샤(M10)</v>
          </cell>
          <cell r="B216" t="str">
            <v>너트,와샤</v>
          </cell>
          <cell r="C216" t="str">
            <v>M10</v>
          </cell>
          <cell r="D216" t="str">
            <v>개</v>
          </cell>
          <cell r="E216" t="str">
            <v>92</v>
          </cell>
          <cell r="F216">
            <v>13.9</v>
          </cell>
          <cell r="G216" t="str">
            <v>79</v>
          </cell>
          <cell r="H216">
            <v>20</v>
          </cell>
          <cell r="M216">
            <v>13.9</v>
          </cell>
        </row>
        <row r="217">
          <cell r="A217" t="str">
            <v>못(일반 못 N 50)</v>
          </cell>
          <cell r="B217" t="str">
            <v>못</v>
          </cell>
          <cell r="C217" t="str">
            <v>일반 못 N 50</v>
          </cell>
          <cell r="D217" t="str">
            <v>KG</v>
          </cell>
          <cell r="E217" t="str">
            <v>68</v>
          </cell>
          <cell r="F217">
            <v>816</v>
          </cell>
          <cell r="G217" t="str">
            <v>72</v>
          </cell>
          <cell r="H217">
            <v>920</v>
          </cell>
          <cell r="M217">
            <v>816</v>
          </cell>
        </row>
        <row r="218">
          <cell r="A218" t="str">
            <v>박리제(목재용(수성))</v>
          </cell>
          <cell r="B218" t="str">
            <v>박리제</v>
          </cell>
          <cell r="C218" t="str">
            <v>목재용(수성)</v>
          </cell>
          <cell r="D218" t="str">
            <v>ℓ</v>
          </cell>
          <cell r="E218" t="str">
            <v>147</v>
          </cell>
          <cell r="F218">
            <v>900</v>
          </cell>
          <cell r="G218" t="str">
            <v>111</v>
          </cell>
          <cell r="H218">
            <v>900</v>
          </cell>
          <cell r="M218">
            <v>900</v>
          </cell>
        </row>
        <row r="219">
          <cell r="A219" t="str">
            <v>각재(角材)(외송(㎥))</v>
          </cell>
          <cell r="B219" t="str">
            <v>각재(角材)</v>
          </cell>
          <cell r="C219" t="str">
            <v>외송(㎥)</v>
          </cell>
          <cell r="D219" t="str">
            <v>㎥</v>
          </cell>
          <cell r="E219" t="str">
            <v>136</v>
          </cell>
          <cell r="F219">
            <v>214592</v>
          </cell>
          <cell r="G219" t="str">
            <v>104</v>
          </cell>
          <cell r="H219">
            <v>203862</v>
          </cell>
          <cell r="M219">
            <v>203862</v>
          </cell>
        </row>
        <row r="220">
          <cell r="A220" t="str">
            <v>내수합판(1급, 12×1220×2440mm(㎡))</v>
          </cell>
          <cell r="B220" t="str">
            <v>내수합판</v>
          </cell>
          <cell r="C220" t="str">
            <v>1급, 12×1220×2440mm(㎡)</v>
          </cell>
          <cell r="D220" t="str">
            <v>㎡</v>
          </cell>
          <cell r="E220" t="str">
            <v>513</v>
          </cell>
          <cell r="F220">
            <v>16500</v>
          </cell>
          <cell r="G220" t="str">
            <v>430</v>
          </cell>
          <cell r="H220">
            <v>17800</v>
          </cell>
          <cell r="M220">
            <v>16500</v>
          </cell>
        </row>
        <row r="221">
          <cell r="A221" t="str">
            <v>자갈(서울, 상차도)</v>
          </cell>
          <cell r="B221" t="str">
            <v>자갈</v>
          </cell>
          <cell r="C221" t="str">
            <v>서울, 상차도</v>
          </cell>
          <cell r="D221" t="str">
            <v>㎥</v>
          </cell>
          <cell r="E221" t="str">
            <v>110</v>
          </cell>
          <cell r="F221">
            <v>16000</v>
          </cell>
          <cell r="M221">
            <v>16000</v>
          </cell>
        </row>
        <row r="222">
          <cell r="A222" t="str">
            <v>잡석(서울, 상차도, 지정용)</v>
          </cell>
          <cell r="B222" t="str">
            <v>잡석</v>
          </cell>
          <cell r="C222" t="str">
            <v>서울, 상차도, 지정용</v>
          </cell>
          <cell r="D222" t="str">
            <v>㎥</v>
          </cell>
          <cell r="E222" t="str">
            <v>110</v>
          </cell>
          <cell r="F222">
            <v>13000</v>
          </cell>
          <cell r="M222">
            <v>13000</v>
          </cell>
        </row>
        <row r="223">
          <cell r="A223" t="str">
            <v>맨홀(1000x1000x1000)</v>
          </cell>
          <cell r="B223" t="str">
            <v>맨홀</v>
          </cell>
          <cell r="C223" t="str">
            <v>1000x1000x1000</v>
          </cell>
          <cell r="D223" t="str">
            <v>조</v>
          </cell>
          <cell r="E223" t="str">
            <v>183</v>
          </cell>
          <cell r="F223">
            <v>140000</v>
          </cell>
          <cell r="G223" t="str">
            <v>195</v>
          </cell>
          <cell r="H223">
            <v>150000</v>
          </cell>
          <cell r="M223">
            <v>140000</v>
          </cell>
        </row>
        <row r="224">
          <cell r="A224" t="str">
            <v>맨홀뚜껑(철개)(회주철, Φ750, 송배전)</v>
          </cell>
          <cell r="B224" t="str">
            <v>맨홀뚜껑(철개)</v>
          </cell>
          <cell r="C224" t="str">
            <v>회주철, Φ750, 송배전</v>
          </cell>
          <cell r="D224" t="str">
            <v>조</v>
          </cell>
          <cell r="F224">
            <v>450000</v>
          </cell>
          <cell r="M224">
            <v>450000</v>
          </cell>
        </row>
        <row r="225">
          <cell r="A225" t="str">
            <v>앵커볼트(M25 L500)</v>
          </cell>
          <cell r="B225" t="str">
            <v>앵커볼트</v>
          </cell>
          <cell r="C225" t="str">
            <v>M25 L500</v>
          </cell>
          <cell r="D225" t="str">
            <v>개</v>
          </cell>
          <cell r="E225" t="str">
            <v>94</v>
          </cell>
          <cell r="F225">
            <v>1140</v>
          </cell>
          <cell r="M225">
            <v>1140</v>
          </cell>
        </row>
        <row r="226">
          <cell r="A226" t="str">
            <v>고압펄스식피뢰침()</v>
          </cell>
          <cell r="B226" t="str">
            <v>고압펄스식피뢰침</v>
          </cell>
          <cell r="D226" t="str">
            <v>SET</v>
          </cell>
          <cell r="E226" t="str">
            <v>951</v>
          </cell>
          <cell r="F226">
            <v>5200000</v>
          </cell>
          <cell r="G226" t="str">
            <v>1022</v>
          </cell>
          <cell r="H226">
            <v>5000000</v>
          </cell>
          <cell r="M226">
            <v>5000000</v>
          </cell>
        </row>
        <row r="227">
          <cell r="A227" t="str">
            <v>피뢰침 지지대(스텐 5M)</v>
          </cell>
          <cell r="B227" t="str">
            <v>피뢰침 지지대</v>
          </cell>
          <cell r="C227" t="str">
            <v>스텐 5M</v>
          </cell>
          <cell r="D227" t="str">
            <v>SET</v>
          </cell>
          <cell r="E227" t="str">
            <v>951</v>
          </cell>
          <cell r="F227">
            <v>250000</v>
          </cell>
          <cell r="M227">
            <v>250000</v>
          </cell>
        </row>
        <row r="228">
          <cell r="A228" t="str">
            <v>PAD TR용 접속재()</v>
          </cell>
          <cell r="B228" t="str">
            <v>PAD TR용 접속재</v>
          </cell>
          <cell r="C228" t="str">
            <v/>
          </cell>
          <cell r="D228" t="str">
            <v>EA</v>
          </cell>
          <cell r="E228" t="str">
            <v>882</v>
          </cell>
          <cell r="F228">
            <v>141400</v>
          </cell>
          <cell r="G228" t="str">
            <v>962</v>
          </cell>
          <cell r="H228">
            <v>141400</v>
          </cell>
          <cell r="M228">
            <v>141400</v>
          </cell>
        </row>
        <row r="229">
          <cell r="A229" t="str">
            <v>관구밀폐기(실링가스켓, D30)</v>
          </cell>
          <cell r="B229" t="str">
            <v>관구밀폐기</v>
          </cell>
          <cell r="C229" t="str">
            <v>실링가스켓, D30</v>
          </cell>
          <cell r="D229" t="str">
            <v>개</v>
          </cell>
          <cell r="G229" t="str">
            <v>1051</v>
          </cell>
          <cell r="H229">
            <v>5200</v>
          </cell>
          <cell r="M229">
            <v>5200</v>
          </cell>
        </row>
        <row r="230">
          <cell r="A230" t="str">
            <v>관구밀폐기(실링가스켓, D125)</v>
          </cell>
          <cell r="B230" t="str">
            <v>관구밀폐기</v>
          </cell>
          <cell r="C230" t="str">
            <v>실링가스켓, D125</v>
          </cell>
          <cell r="D230" t="str">
            <v>개</v>
          </cell>
          <cell r="G230" t="str">
            <v>1051</v>
          </cell>
          <cell r="H230">
            <v>20800</v>
          </cell>
          <cell r="M230">
            <v>20800</v>
          </cell>
        </row>
        <row r="231">
          <cell r="A231" t="str">
            <v>이종연결관(D30)</v>
          </cell>
          <cell r="B231" t="str">
            <v>이종연결관</v>
          </cell>
          <cell r="C231" t="str">
            <v>D30</v>
          </cell>
          <cell r="D231" t="str">
            <v>개</v>
          </cell>
          <cell r="K231">
            <v>2000</v>
          </cell>
          <cell r="M231">
            <v>2000</v>
          </cell>
        </row>
        <row r="232">
          <cell r="A232" t="str">
            <v>이종연결관(D125)</v>
          </cell>
          <cell r="B232" t="str">
            <v>이종연결관</v>
          </cell>
          <cell r="C232" t="str">
            <v>D125</v>
          </cell>
          <cell r="D232" t="str">
            <v>개</v>
          </cell>
          <cell r="K232">
            <v>3500</v>
          </cell>
          <cell r="M232">
            <v>3500</v>
          </cell>
        </row>
        <row r="233">
          <cell r="A233" t="str">
            <v>발포지수제(D150 이하)</v>
          </cell>
          <cell r="B233" t="str">
            <v>발포지수제</v>
          </cell>
          <cell r="C233" t="str">
            <v>D150 이하</v>
          </cell>
          <cell r="D233" t="str">
            <v>개</v>
          </cell>
          <cell r="K233">
            <v>24000</v>
          </cell>
          <cell r="M233">
            <v>24000</v>
          </cell>
        </row>
        <row r="234">
          <cell r="A234" t="str">
            <v>수밀보호테이프()</v>
          </cell>
          <cell r="B234" t="str">
            <v>수밀보호테이프</v>
          </cell>
          <cell r="C234" t="str">
            <v/>
          </cell>
          <cell r="D234" t="str">
            <v>개</v>
          </cell>
          <cell r="G234" t="str">
            <v>1050</v>
          </cell>
          <cell r="H234">
            <v>4500</v>
          </cell>
          <cell r="M234">
            <v>4500</v>
          </cell>
        </row>
        <row r="235">
          <cell r="A235" t="str">
            <v>조명기구 "L" TYPE(옥외외등 MHL 175W/2, RC형)</v>
          </cell>
          <cell r="B235" t="str">
            <v>조명기구 "L" TYPE</v>
          </cell>
          <cell r="C235" t="str">
            <v>옥외외등 MHL 175W/2, RC형</v>
          </cell>
          <cell r="D235" t="str">
            <v>EA</v>
          </cell>
          <cell r="K235">
            <v>1070000</v>
          </cell>
          <cell r="L235">
            <v>1100000</v>
          </cell>
          <cell r="M235">
            <v>1070000</v>
          </cell>
        </row>
        <row r="236">
          <cell r="A236" t="str">
            <v>차량 검지기(1회로용)</v>
          </cell>
          <cell r="B236" t="str">
            <v>차량 검지기</v>
          </cell>
          <cell r="C236" t="str">
            <v>1회로용</v>
          </cell>
          <cell r="D236" t="str">
            <v>EA</v>
          </cell>
          <cell r="E236">
            <v>1064</v>
          </cell>
          <cell r="F236">
            <v>760000</v>
          </cell>
          <cell r="M236">
            <v>760000</v>
          </cell>
        </row>
        <row r="237">
          <cell r="A237" t="str">
            <v>루프코일(루프코일)</v>
          </cell>
          <cell r="B237" t="str">
            <v>루프코일</v>
          </cell>
          <cell r="C237" t="str">
            <v>루프코일</v>
          </cell>
          <cell r="D237" t="str">
            <v>EA</v>
          </cell>
          <cell r="E237">
            <v>1064</v>
          </cell>
          <cell r="F237">
            <v>70000</v>
          </cell>
          <cell r="M237">
            <v>70000</v>
          </cell>
        </row>
        <row r="238">
          <cell r="A238" t="str">
            <v>출차 주의등(자립형, 글자표시)</v>
          </cell>
          <cell r="B238" t="str">
            <v>출차 주의등</v>
          </cell>
          <cell r="C238" t="str">
            <v>자립형, 글자표시</v>
          </cell>
          <cell r="D238" t="str">
            <v>EA</v>
          </cell>
          <cell r="E238">
            <v>1064</v>
          </cell>
          <cell r="F238">
            <v>440000</v>
          </cell>
          <cell r="M238">
            <v>440000</v>
          </cell>
        </row>
        <row r="239">
          <cell r="A239" t="str">
            <v>경보등(천정형)</v>
          </cell>
          <cell r="B239" t="str">
            <v>경보등</v>
          </cell>
          <cell r="C239" t="str">
            <v>천정형</v>
          </cell>
          <cell r="D239" t="str">
            <v>EA</v>
          </cell>
          <cell r="E239">
            <v>1064</v>
          </cell>
          <cell r="F239">
            <v>260000</v>
          </cell>
          <cell r="M239">
            <v>260000</v>
          </cell>
        </row>
      </sheetData>
      <sheetData sheetId="13"/>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원가계산서"/>
      <sheetName val="수량조서"/>
      <sheetName val="단가산출서"/>
      <sheetName val="수량산출"/>
      <sheetName val="인공산출"/>
      <sheetName val="자재단가"/>
      <sheetName val="총괄집계표(이원역사)"/>
      <sheetName val="통신설비공사(집계표)"/>
      <sheetName val="통신간선"/>
      <sheetName val="통신설비"/>
      <sheetName val="인터폰설비공사"/>
      <sheetName val="TV설비공사(집계표)"/>
      <sheetName val="TV설비공사"/>
      <sheetName val="방송설비공사(집계표)"/>
      <sheetName val="방송 설비공사"/>
      <sheetName val="CCTV설비공사(집계표)"/>
      <sheetName val="CCTV"/>
      <sheetName val="접지장치"/>
      <sheetName val="수공맨홀기초 "/>
      <sheetName val="가설사무소"/>
      <sheetName val="운반비산출"/>
      <sheetName val="중량산출(신설)"/>
      <sheetName val="노무비"/>
      <sheetName val="통신감리비"/>
      <sheetName val="5.수량조서 (공)"/>
      <sheetName val="6.철거발생품조서"/>
      <sheetName val="자단"/>
      <sheetName val="철거산출근거"/>
      <sheetName val="수지예산"/>
    </sheetNames>
    <sheetDataSet>
      <sheetData sheetId="0"/>
      <sheetData sheetId="1"/>
      <sheetData sheetId="2"/>
      <sheetData sheetId="3"/>
      <sheetData sheetId="4" refreshError="1"/>
      <sheetData sheetId="5"/>
      <sheetData sheetId="6" refreshError="1">
        <row r="1">
          <cell r="B1" t="str">
            <v>품      명</v>
          </cell>
          <cell r="C1" t="str">
            <v>규      격</v>
          </cell>
          <cell r="D1" t="str">
            <v>단위</v>
          </cell>
          <cell r="E1" t="str">
            <v>물가자료(2월)</v>
          </cell>
          <cell r="F1">
            <v>0</v>
          </cell>
          <cell r="G1" t="str">
            <v>물가정보(2월)</v>
          </cell>
          <cell r="H1">
            <v>0</v>
          </cell>
          <cell r="I1" t="str">
            <v>가격정보</v>
          </cell>
          <cell r="J1">
            <v>0</v>
          </cell>
          <cell r="K1" t="str">
            <v>견  적  1</v>
          </cell>
          <cell r="L1">
            <v>0</v>
          </cell>
          <cell r="M1" t="str">
            <v>견  적  2</v>
          </cell>
          <cell r="N1">
            <v>0</v>
          </cell>
          <cell r="O1" t="str">
            <v>최저가격</v>
          </cell>
          <cell r="P1" t="str">
            <v>적용가격</v>
          </cell>
          <cell r="Q1" t="str">
            <v>비  고</v>
          </cell>
        </row>
        <row r="2">
          <cell r="E2" t="str">
            <v>Page</v>
          </cell>
          <cell r="F2" t="str">
            <v>단  가</v>
          </cell>
          <cell r="G2" t="str">
            <v>Page</v>
          </cell>
          <cell r="H2" t="str">
            <v>단  가</v>
          </cell>
          <cell r="I2" t="str">
            <v>Page</v>
          </cell>
          <cell r="J2" t="str">
            <v>단  가</v>
          </cell>
          <cell r="K2" t="str">
            <v>Page</v>
          </cell>
          <cell r="L2" t="str">
            <v>단  가</v>
          </cell>
          <cell r="M2" t="str">
            <v>Page</v>
          </cell>
          <cell r="N2" t="str">
            <v>단  가</v>
          </cell>
        </row>
        <row r="3">
          <cell r="A3">
            <v>1</v>
          </cell>
          <cell r="B3" t="str">
            <v>강제 전선관</v>
          </cell>
          <cell r="C3" t="str">
            <v>STEEL      16C (노출)</v>
          </cell>
          <cell r="D3" t="str">
            <v>M</v>
          </cell>
          <cell r="E3">
            <v>884</v>
          </cell>
          <cell r="F3">
            <v>1081</v>
          </cell>
          <cell r="G3">
            <v>936</v>
          </cell>
          <cell r="H3">
            <v>1324</v>
          </cell>
          <cell r="I3">
            <v>0</v>
          </cell>
          <cell r="J3">
            <v>0</v>
          </cell>
          <cell r="K3">
            <v>0</v>
          </cell>
          <cell r="L3">
            <v>0</v>
          </cell>
          <cell r="M3">
            <v>0</v>
          </cell>
          <cell r="N3">
            <v>0</v>
          </cell>
          <cell r="O3">
            <v>1081</v>
          </cell>
          <cell r="P3">
            <v>1081</v>
          </cell>
        </row>
        <row r="4">
          <cell r="A4">
            <v>2</v>
          </cell>
          <cell r="B4" t="str">
            <v>강제 전선관</v>
          </cell>
          <cell r="C4" t="str">
            <v>STEEL      22C (노출)</v>
          </cell>
          <cell r="D4" t="str">
            <v>M</v>
          </cell>
          <cell r="E4">
            <v>884</v>
          </cell>
          <cell r="F4">
            <v>1396</v>
          </cell>
          <cell r="G4">
            <v>936</v>
          </cell>
          <cell r="H4">
            <v>1686</v>
          </cell>
          <cell r="I4">
            <v>0</v>
          </cell>
          <cell r="J4">
            <v>0</v>
          </cell>
          <cell r="K4">
            <v>0</v>
          </cell>
          <cell r="L4">
            <v>0</v>
          </cell>
          <cell r="M4">
            <v>0</v>
          </cell>
          <cell r="N4">
            <v>0</v>
          </cell>
          <cell r="O4">
            <v>1396</v>
          </cell>
          <cell r="P4">
            <v>1396</v>
          </cell>
        </row>
        <row r="5">
          <cell r="A5">
            <v>3</v>
          </cell>
          <cell r="B5" t="str">
            <v>강제 전선관</v>
          </cell>
          <cell r="C5" t="str">
            <v>STEEL      28C (노출)</v>
          </cell>
          <cell r="D5" t="str">
            <v>M</v>
          </cell>
          <cell r="E5">
            <v>884</v>
          </cell>
          <cell r="F5">
            <v>1753</v>
          </cell>
          <cell r="G5">
            <v>936</v>
          </cell>
          <cell r="H5">
            <v>2194</v>
          </cell>
          <cell r="I5">
            <v>0</v>
          </cell>
          <cell r="J5">
            <v>0</v>
          </cell>
          <cell r="K5">
            <v>0</v>
          </cell>
          <cell r="L5">
            <v>0</v>
          </cell>
          <cell r="M5">
            <v>0</v>
          </cell>
          <cell r="N5">
            <v>0</v>
          </cell>
          <cell r="O5">
            <v>1753</v>
          </cell>
          <cell r="P5">
            <v>1753</v>
          </cell>
        </row>
        <row r="6">
          <cell r="A6">
            <v>4</v>
          </cell>
          <cell r="B6" t="str">
            <v>강제 전선관</v>
          </cell>
          <cell r="C6" t="str">
            <v>STEEL      36C (노출)</v>
          </cell>
          <cell r="D6" t="str">
            <v>M</v>
          </cell>
          <cell r="E6">
            <v>884</v>
          </cell>
          <cell r="F6">
            <v>2235</v>
          </cell>
          <cell r="G6">
            <v>936</v>
          </cell>
          <cell r="H6">
            <v>2679</v>
          </cell>
          <cell r="I6">
            <v>0</v>
          </cell>
          <cell r="J6">
            <v>0</v>
          </cell>
          <cell r="K6">
            <v>0</v>
          </cell>
          <cell r="L6">
            <v>0</v>
          </cell>
          <cell r="M6">
            <v>0</v>
          </cell>
          <cell r="N6">
            <v>0</v>
          </cell>
          <cell r="O6">
            <v>2235</v>
          </cell>
          <cell r="P6">
            <v>2235</v>
          </cell>
        </row>
        <row r="7">
          <cell r="A7">
            <v>5</v>
          </cell>
          <cell r="B7" t="str">
            <v>강제 전선관</v>
          </cell>
          <cell r="C7" t="str">
            <v>STEEL      42C (노출)</v>
          </cell>
          <cell r="D7" t="str">
            <v>M</v>
          </cell>
          <cell r="E7">
            <v>884</v>
          </cell>
          <cell r="F7">
            <v>2572</v>
          </cell>
          <cell r="G7">
            <v>936</v>
          </cell>
          <cell r="H7">
            <v>3118</v>
          </cell>
          <cell r="I7">
            <v>0</v>
          </cell>
          <cell r="J7">
            <v>0</v>
          </cell>
          <cell r="K7">
            <v>0</v>
          </cell>
          <cell r="L7">
            <v>0</v>
          </cell>
          <cell r="M7">
            <v>0</v>
          </cell>
          <cell r="N7">
            <v>0</v>
          </cell>
          <cell r="O7">
            <v>2572</v>
          </cell>
          <cell r="P7">
            <v>2572</v>
          </cell>
        </row>
        <row r="8">
          <cell r="A8">
            <v>6</v>
          </cell>
          <cell r="B8" t="str">
            <v>강제 전선관</v>
          </cell>
          <cell r="C8" t="str">
            <v>STEEL      54C (노출)</v>
          </cell>
          <cell r="D8" t="str">
            <v>M</v>
          </cell>
          <cell r="E8">
            <v>884</v>
          </cell>
          <cell r="F8">
            <v>3608</v>
          </cell>
          <cell r="G8">
            <v>936</v>
          </cell>
          <cell r="H8">
            <v>4342</v>
          </cell>
          <cell r="I8">
            <v>0</v>
          </cell>
          <cell r="J8">
            <v>0</v>
          </cell>
          <cell r="K8">
            <v>0</v>
          </cell>
          <cell r="L8">
            <v>0</v>
          </cell>
          <cell r="M8">
            <v>0</v>
          </cell>
          <cell r="N8">
            <v>0</v>
          </cell>
          <cell r="O8">
            <v>3608</v>
          </cell>
          <cell r="P8">
            <v>3608</v>
          </cell>
        </row>
        <row r="9">
          <cell r="A9">
            <v>7</v>
          </cell>
          <cell r="B9" t="str">
            <v>강제 전선관</v>
          </cell>
          <cell r="C9" t="str">
            <v>STEEL      70C (노출)</v>
          </cell>
          <cell r="D9" t="str">
            <v>M</v>
          </cell>
          <cell r="E9">
            <v>884</v>
          </cell>
          <cell r="F9">
            <v>4598</v>
          </cell>
          <cell r="G9">
            <v>936</v>
          </cell>
          <cell r="H9">
            <v>5508</v>
          </cell>
          <cell r="I9">
            <v>0</v>
          </cell>
          <cell r="J9">
            <v>0</v>
          </cell>
          <cell r="K9">
            <v>0</v>
          </cell>
          <cell r="L9">
            <v>0</v>
          </cell>
          <cell r="M9">
            <v>0</v>
          </cell>
          <cell r="N9">
            <v>0</v>
          </cell>
          <cell r="O9">
            <v>4598</v>
          </cell>
          <cell r="P9">
            <v>4598</v>
          </cell>
        </row>
        <row r="10">
          <cell r="A10">
            <v>8</v>
          </cell>
          <cell r="B10" t="str">
            <v>강제 전선관</v>
          </cell>
          <cell r="C10" t="str">
            <v>STEEL      82C (노출)</v>
          </cell>
          <cell r="D10" t="str">
            <v>M</v>
          </cell>
          <cell r="E10">
            <v>884</v>
          </cell>
          <cell r="F10">
            <v>5155</v>
          </cell>
          <cell r="G10">
            <v>936</v>
          </cell>
          <cell r="H10">
            <v>6190</v>
          </cell>
          <cell r="I10">
            <v>0</v>
          </cell>
          <cell r="J10">
            <v>0</v>
          </cell>
          <cell r="K10">
            <v>0</v>
          </cell>
          <cell r="L10">
            <v>0</v>
          </cell>
          <cell r="M10">
            <v>0</v>
          </cell>
          <cell r="N10">
            <v>0</v>
          </cell>
          <cell r="O10">
            <v>5155</v>
          </cell>
          <cell r="P10">
            <v>5155</v>
          </cell>
        </row>
        <row r="11">
          <cell r="A11">
            <v>9</v>
          </cell>
          <cell r="B11" t="str">
            <v>강제 전선관</v>
          </cell>
          <cell r="C11" t="str">
            <v>STEEL     104C (노출)</v>
          </cell>
          <cell r="D11" t="str">
            <v>M</v>
          </cell>
          <cell r="E11">
            <v>884</v>
          </cell>
          <cell r="F11">
            <v>8324</v>
          </cell>
          <cell r="G11">
            <v>936</v>
          </cell>
          <cell r="H11">
            <v>9848</v>
          </cell>
          <cell r="I11">
            <v>0</v>
          </cell>
          <cell r="J11">
            <v>0</v>
          </cell>
          <cell r="K11">
            <v>0</v>
          </cell>
          <cell r="L11">
            <v>0</v>
          </cell>
          <cell r="M11">
            <v>0</v>
          </cell>
          <cell r="N11">
            <v>0</v>
          </cell>
          <cell r="O11">
            <v>8324</v>
          </cell>
          <cell r="P11">
            <v>8324</v>
          </cell>
        </row>
        <row r="12">
          <cell r="A12">
            <v>10</v>
          </cell>
          <cell r="B12" t="str">
            <v>경질 비닐 전선관</v>
          </cell>
          <cell r="C12" t="str">
            <v xml:space="preserve">HI-PVC         16C </v>
          </cell>
          <cell r="D12" t="str">
            <v>M</v>
          </cell>
          <cell r="E12">
            <v>890</v>
          </cell>
          <cell r="F12">
            <v>265</v>
          </cell>
          <cell r="G12">
            <v>931</v>
          </cell>
          <cell r="H12">
            <v>248</v>
          </cell>
          <cell r="I12">
            <v>0</v>
          </cell>
          <cell r="J12">
            <v>0</v>
          </cell>
          <cell r="K12">
            <v>0</v>
          </cell>
          <cell r="L12">
            <v>0</v>
          </cell>
          <cell r="M12">
            <v>0</v>
          </cell>
          <cell r="N12">
            <v>0</v>
          </cell>
          <cell r="O12">
            <v>248</v>
          </cell>
          <cell r="P12">
            <v>248</v>
          </cell>
        </row>
        <row r="13">
          <cell r="A13">
            <v>11</v>
          </cell>
          <cell r="B13" t="str">
            <v>경질 비닐 전선관</v>
          </cell>
          <cell r="C13" t="str">
            <v>HI-PVC         22C</v>
          </cell>
          <cell r="D13" t="str">
            <v>M</v>
          </cell>
          <cell r="E13">
            <v>890</v>
          </cell>
          <cell r="F13">
            <v>315</v>
          </cell>
          <cell r="G13">
            <v>931</v>
          </cell>
          <cell r="H13">
            <v>298</v>
          </cell>
          <cell r="I13">
            <v>0</v>
          </cell>
          <cell r="J13">
            <v>0</v>
          </cell>
          <cell r="K13">
            <v>0</v>
          </cell>
          <cell r="L13">
            <v>0</v>
          </cell>
          <cell r="M13">
            <v>0</v>
          </cell>
          <cell r="N13">
            <v>0</v>
          </cell>
          <cell r="O13">
            <v>298</v>
          </cell>
          <cell r="P13">
            <v>298</v>
          </cell>
        </row>
        <row r="14">
          <cell r="A14">
            <v>12</v>
          </cell>
          <cell r="B14" t="str">
            <v>경질 비닐 전선관</v>
          </cell>
          <cell r="C14" t="str">
            <v>HI-PVC         28C</v>
          </cell>
          <cell r="D14" t="str">
            <v>M</v>
          </cell>
          <cell r="E14">
            <v>890</v>
          </cell>
          <cell r="F14">
            <v>610</v>
          </cell>
          <cell r="G14">
            <v>931</v>
          </cell>
          <cell r="H14">
            <v>577</v>
          </cell>
          <cell r="I14">
            <v>0</v>
          </cell>
          <cell r="J14">
            <v>0</v>
          </cell>
          <cell r="K14">
            <v>0</v>
          </cell>
          <cell r="L14">
            <v>0</v>
          </cell>
          <cell r="M14">
            <v>0</v>
          </cell>
          <cell r="N14">
            <v>0</v>
          </cell>
          <cell r="O14">
            <v>577</v>
          </cell>
          <cell r="P14">
            <v>577</v>
          </cell>
        </row>
        <row r="15">
          <cell r="A15">
            <v>13</v>
          </cell>
          <cell r="B15" t="str">
            <v>경질 비닐 전선관</v>
          </cell>
          <cell r="C15" t="str">
            <v>HI-PVC         36C</v>
          </cell>
          <cell r="D15" t="str">
            <v>M</v>
          </cell>
          <cell r="E15">
            <v>890</v>
          </cell>
          <cell r="F15">
            <v>950</v>
          </cell>
          <cell r="G15">
            <v>931</v>
          </cell>
          <cell r="H15">
            <v>835</v>
          </cell>
          <cell r="I15">
            <v>0</v>
          </cell>
          <cell r="J15">
            <v>0</v>
          </cell>
          <cell r="K15">
            <v>0</v>
          </cell>
          <cell r="L15">
            <v>0</v>
          </cell>
          <cell r="M15">
            <v>0</v>
          </cell>
          <cell r="N15">
            <v>0</v>
          </cell>
          <cell r="O15">
            <v>835</v>
          </cell>
          <cell r="P15">
            <v>835</v>
          </cell>
        </row>
        <row r="16">
          <cell r="A16">
            <v>14</v>
          </cell>
          <cell r="B16" t="str">
            <v>경질 비닐 전선관</v>
          </cell>
          <cell r="C16" t="str">
            <v>HI-PVC         42C</v>
          </cell>
          <cell r="D16" t="str">
            <v>M</v>
          </cell>
          <cell r="E16">
            <v>890</v>
          </cell>
          <cell r="F16">
            <v>1120</v>
          </cell>
          <cell r="G16">
            <v>931</v>
          </cell>
          <cell r="H16">
            <v>1092</v>
          </cell>
          <cell r="I16">
            <v>0</v>
          </cell>
          <cell r="J16">
            <v>0</v>
          </cell>
          <cell r="K16">
            <v>0</v>
          </cell>
          <cell r="L16">
            <v>0</v>
          </cell>
          <cell r="M16">
            <v>0</v>
          </cell>
          <cell r="N16">
            <v>0</v>
          </cell>
          <cell r="O16">
            <v>1092</v>
          </cell>
          <cell r="P16">
            <v>1092</v>
          </cell>
        </row>
        <row r="17">
          <cell r="A17">
            <v>15</v>
          </cell>
          <cell r="B17" t="str">
            <v>경질 비닐 전선관</v>
          </cell>
          <cell r="C17" t="str">
            <v>HI-PVC         54C</v>
          </cell>
          <cell r="D17" t="str">
            <v>M</v>
          </cell>
          <cell r="E17">
            <v>890</v>
          </cell>
          <cell r="F17">
            <v>1650</v>
          </cell>
          <cell r="G17">
            <v>931</v>
          </cell>
          <cell r="H17">
            <v>1548</v>
          </cell>
          <cell r="I17">
            <v>0</v>
          </cell>
          <cell r="J17">
            <v>0</v>
          </cell>
          <cell r="K17">
            <v>0</v>
          </cell>
          <cell r="L17">
            <v>0</v>
          </cell>
          <cell r="M17">
            <v>0</v>
          </cell>
          <cell r="N17">
            <v>0</v>
          </cell>
          <cell r="O17">
            <v>1548</v>
          </cell>
          <cell r="P17">
            <v>1548</v>
          </cell>
        </row>
        <row r="18">
          <cell r="A18">
            <v>16</v>
          </cell>
          <cell r="B18" t="str">
            <v>경질 비닐 전선관</v>
          </cell>
          <cell r="C18" t="str">
            <v>HI-PVC         70C</v>
          </cell>
          <cell r="D18" t="str">
            <v>M</v>
          </cell>
          <cell r="E18">
            <v>890</v>
          </cell>
          <cell r="F18">
            <v>2240</v>
          </cell>
          <cell r="G18">
            <v>931</v>
          </cell>
          <cell r="H18">
            <v>1995</v>
          </cell>
          <cell r="I18">
            <v>0</v>
          </cell>
          <cell r="J18">
            <v>0</v>
          </cell>
          <cell r="K18">
            <v>0</v>
          </cell>
          <cell r="L18">
            <v>0</v>
          </cell>
          <cell r="M18">
            <v>0</v>
          </cell>
          <cell r="N18">
            <v>0</v>
          </cell>
          <cell r="O18">
            <v>1995</v>
          </cell>
          <cell r="P18">
            <v>1995</v>
          </cell>
        </row>
        <row r="19">
          <cell r="A19">
            <v>17</v>
          </cell>
          <cell r="B19" t="str">
            <v>경질 비닐 전선관</v>
          </cell>
          <cell r="C19" t="str">
            <v>HI-PVC         82C</v>
          </cell>
          <cell r="D19" t="str">
            <v>M</v>
          </cell>
          <cell r="E19">
            <v>890</v>
          </cell>
          <cell r="F19">
            <v>3250</v>
          </cell>
          <cell r="G19">
            <v>931</v>
          </cell>
          <cell r="H19">
            <v>3039</v>
          </cell>
          <cell r="I19">
            <v>0</v>
          </cell>
          <cell r="J19">
            <v>0</v>
          </cell>
          <cell r="K19">
            <v>0</v>
          </cell>
          <cell r="L19">
            <v>0</v>
          </cell>
          <cell r="M19">
            <v>0</v>
          </cell>
          <cell r="N19">
            <v>0</v>
          </cell>
          <cell r="O19">
            <v>3039</v>
          </cell>
          <cell r="P19">
            <v>3039</v>
          </cell>
        </row>
        <row r="20">
          <cell r="A20">
            <v>18</v>
          </cell>
          <cell r="B20" t="str">
            <v>경질 비닐 전선관</v>
          </cell>
          <cell r="C20" t="str">
            <v>HI-PVC         100C</v>
          </cell>
          <cell r="D20" t="str">
            <v>M</v>
          </cell>
          <cell r="E20">
            <v>890</v>
          </cell>
          <cell r="F20">
            <v>3950</v>
          </cell>
          <cell r="G20">
            <v>931</v>
          </cell>
          <cell r="H20">
            <v>4330</v>
          </cell>
          <cell r="I20">
            <v>0</v>
          </cell>
          <cell r="J20">
            <v>0</v>
          </cell>
          <cell r="K20">
            <v>0</v>
          </cell>
          <cell r="L20">
            <v>0</v>
          </cell>
          <cell r="M20">
            <v>0</v>
          </cell>
          <cell r="N20">
            <v>0</v>
          </cell>
          <cell r="O20">
            <v>3950</v>
          </cell>
          <cell r="P20">
            <v>3950</v>
          </cell>
        </row>
        <row r="21">
          <cell r="A21">
            <v>19</v>
          </cell>
          <cell r="B21" t="str">
            <v>통신관</v>
          </cell>
          <cell r="C21" t="str">
            <v>FC 50C</v>
          </cell>
          <cell r="D21" t="str">
            <v>M</v>
          </cell>
          <cell r="E21">
            <v>0</v>
          </cell>
          <cell r="F21">
            <v>0</v>
          </cell>
          <cell r="G21">
            <v>931</v>
          </cell>
          <cell r="H21">
            <v>1385</v>
          </cell>
          <cell r="I21">
            <v>0</v>
          </cell>
          <cell r="J21">
            <v>0</v>
          </cell>
          <cell r="K21">
            <v>0</v>
          </cell>
          <cell r="L21">
            <v>0</v>
          </cell>
          <cell r="M21">
            <v>0</v>
          </cell>
          <cell r="N21">
            <v>0</v>
          </cell>
          <cell r="O21">
            <v>1385</v>
          </cell>
          <cell r="P21">
            <v>1385</v>
          </cell>
        </row>
        <row r="22">
          <cell r="A22">
            <v>20</v>
          </cell>
          <cell r="B22" t="str">
            <v>통신관</v>
          </cell>
          <cell r="C22" t="str">
            <v>FC 100C</v>
          </cell>
          <cell r="D22" t="str">
            <v>M</v>
          </cell>
          <cell r="E22">
            <v>0</v>
          </cell>
          <cell r="F22">
            <v>0</v>
          </cell>
          <cell r="G22">
            <v>931</v>
          </cell>
          <cell r="H22">
            <v>3424</v>
          </cell>
          <cell r="I22">
            <v>0</v>
          </cell>
          <cell r="J22">
            <v>0</v>
          </cell>
          <cell r="K22">
            <v>0</v>
          </cell>
          <cell r="L22">
            <v>0</v>
          </cell>
          <cell r="M22">
            <v>0</v>
          </cell>
          <cell r="N22">
            <v>0</v>
          </cell>
          <cell r="O22">
            <v>3424</v>
          </cell>
          <cell r="P22">
            <v>3424</v>
          </cell>
        </row>
        <row r="23">
          <cell r="A23">
            <v>21</v>
          </cell>
          <cell r="B23" t="str">
            <v>후렉시블 전선관</v>
          </cell>
          <cell r="C23" t="str">
            <v>FLX        16C (일반)</v>
          </cell>
          <cell r="D23" t="str">
            <v>M</v>
          </cell>
          <cell r="E23">
            <v>885</v>
          </cell>
          <cell r="F23">
            <v>430</v>
          </cell>
          <cell r="G23">
            <v>0</v>
          </cell>
          <cell r="H23">
            <v>0</v>
          </cell>
          <cell r="I23">
            <v>0</v>
          </cell>
          <cell r="J23">
            <v>0</v>
          </cell>
          <cell r="K23">
            <v>0</v>
          </cell>
          <cell r="L23">
            <v>0</v>
          </cell>
          <cell r="M23">
            <v>0</v>
          </cell>
          <cell r="N23">
            <v>0</v>
          </cell>
          <cell r="O23">
            <v>430</v>
          </cell>
          <cell r="P23">
            <v>430</v>
          </cell>
        </row>
        <row r="24">
          <cell r="A24">
            <v>22</v>
          </cell>
          <cell r="B24" t="str">
            <v>후렉시블 전선관</v>
          </cell>
          <cell r="C24" t="str">
            <v>FLX        22C (일반)</v>
          </cell>
          <cell r="D24" t="str">
            <v>M</v>
          </cell>
          <cell r="E24">
            <v>885</v>
          </cell>
          <cell r="F24">
            <v>510</v>
          </cell>
          <cell r="G24">
            <v>0</v>
          </cell>
          <cell r="H24">
            <v>0</v>
          </cell>
          <cell r="I24">
            <v>0</v>
          </cell>
          <cell r="J24">
            <v>0</v>
          </cell>
          <cell r="K24">
            <v>0</v>
          </cell>
          <cell r="L24">
            <v>0</v>
          </cell>
          <cell r="M24">
            <v>0</v>
          </cell>
          <cell r="N24">
            <v>0</v>
          </cell>
          <cell r="O24">
            <v>510</v>
          </cell>
          <cell r="P24">
            <v>510</v>
          </cell>
        </row>
        <row r="25">
          <cell r="A25">
            <v>23</v>
          </cell>
          <cell r="B25" t="str">
            <v>후렉시블 전선관</v>
          </cell>
          <cell r="C25" t="str">
            <v>FLX        28C (일반)</v>
          </cell>
          <cell r="D25" t="str">
            <v>M</v>
          </cell>
          <cell r="E25">
            <v>885</v>
          </cell>
          <cell r="F25">
            <v>800</v>
          </cell>
          <cell r="G25">
            <v>0</v>
          </cell>
          <cell r="H25">
            <v>0</v>
          </cell>
          <cell r="I25">
            <v>0</v>
          </cell>
          <cell r="J25">
            <v>0</v>
          </cell>
          <cell r="K25">
            <v>0</v>
          </cell>
          <cell r="L25">
            <v>0</v>
          </cell>
          <cell r="M25">
            <v>0</v>
          </cell>
          <cell r="N25">
            <v>0</v>
          </cell>
          <cell r="O25">
            <v>800</v>
          </cell>
          <cell r="P25">
            <v>800</v>
          </cell>
        </row>
        <row r="26">
          <cell r="A26">
            <v>24</v>
          </cell>
          <cell r="B26" t="str">
            <v>후렉시블 전선관</v>
          </cell>
          <cell r="C26" t="str">
            <v>FLX        36C (일반)</v>
          </cell>
          <cell r="D26" t="str">
            <v>EA</v>
          </cell>
          <cell r="E26">
            <v>885</v>
          </cell>
          <cell r="F26">
            <v>1000</v>
          </cell>
          <cell r="G26">
            <v>0</v>
          </cell>
          <cell r="H26">
            <v>0</v>
          </cell>
          <cell r="I26">
            <v>0</v>
          </cell>
          <cell r="J26">
            <v>0</v>
          </cell>
          <cell r="K26">
            <v>0</v>
          </cell>
          <cell r="L26">
            <v>0</v>
          </cell>
          <cell r="M26">
            <v>0</v>
          </cell>
          <cell r="N26">
            <v>0</v>
          </cell>
          <cell r="O26">
            <v>1000</v>
          </cell>
          <cell r="P26">
            <v>1000</v>
          </cell>
        </row>
        <row r="27">
          <cell r="A27">
            <v>25</v>
          </cell>
          <cell r="B27" t="str">
            <v>후렉시블 전선관</v>
          </cell>
          <cell r="C27" t="str">
            <v>FLX        42C (일반)</v>
          </cell>
          <cell r="D27" t="str">
            <v>EA</v>
          </cell>
          <cell r="E27">
            <v>885</v>
          </cell>
          <cell r="F27">
            <v>1330</v>
          </cell>
          <cell r="G27">
            <v>0</v>
          </cell>
          <cell r="H27">
            <v>0</v>
          </cell>
          <cell r="I27">
            <v>0</v>
          </cell>
          <cell r="J27">
            <v>0</v>
          </cell>
          <cell r="K27">
            <v>0</v>
          </cell>
          <cell r="L27">
            <v>0</v>
          </cell>
          <cell r="M27">
            <v>0</v>
          </cell>
          <cell r="N27">
            <v>0</v>
          </cell>
          <cell r="O27">
            <v>1330</v>
          </cell>
          <cell r="P27">
            <v>1330</v>
          </cell>
        </row>
        <row r="28">
          <cell r="A28">
            <v>26</v>
          </cell>
          <cell r="B28" t="str">
            <v>후렉시블 전선관</v>
          </cell>
          <cell r="C28" t="str">
            <v>FLX        54C (일반)</v>
          </cell>
          <cell r="D28" t="str">
            <v>EA</v>
          </cell>
          <cell r="E28">
            <v>885</v>
          </cell>
          <cell r="F28">
            <v>1770</v>
          </cell>
          <cell r="G28">
            <v>0</v>
          </cell>
          <cell r="H28">
            <v>0</v>
          </cell>
          <cell r="I28">
            <v>0</v>
          </cell>
          <cell r="J28">
            <v>0</v>
          </cell>
          <cell r="K28">
            <v>0</v>
          </cell>
          <cell r="L28">
            <v>0</v>
          </cell>
          <cell r="M28">
            <v>0</v>
          </cell>
          <cell r="N28">
            <v>0</v>
          </cell>
          <cell r="O28">
            <v>1770</v>
          </cell>
          <cell r="P28">
            <v>1770</v>
          </cell>
        </row>
        <row r="29">
          <cell r="A29">
            <v>27</v>
          </cell>
          <cell r="B29" t="str">
            <v>후렉시블 콘넥터</v>
          </cell>
          <cell r="C29" t="str">
            <v>FLX        16C (일반)</v>
          </cell>
          <cell r="D29" t="str">
            <v>EA</v>
          </cell>
          <cell r="E29">
            <v>885</v>
          </cell>
          <cell r="F29">
            <v>360</v>
          </cell>
          <cell r="G29">
            <v>0</v>
          </cell>
          <cell r="H29">
            <v>0</v>
          </cell>
          <cell r="I29">
            <v>0</v>
          </cell>
          <cell r="J29">
            <v>0</v>
          </cell>
          <cell r="K29">
            <v>0</v>
          </cell>
          <cell r="L29">
            <v>0</v>
          </cell>
          <cell r="M29">
            <v>0</v>
          </cell>
          <cell r="N29">
            <v>0</v>
          </cell>
          <cell r="O29">
            <v>360</v>
          </cell>
          <cell r="P29">
            <v>360</v>
          </cell>
        </row>
        <row r="30">
          <cell r="A30">
            <v>28</v>
          </cell>
          <cell r="B30" t="str">
            <v>후렉시블 콘넥터</v>
          </cell>
          <cell r="C30" t="str">
            <v>FLX        22C (일반)</v>
          </cell>
          <cell r="D30" t="str">
            <v>EA</v>
          </cell>
          <cell r="E30">
            <v>885</v>
          </cell>
          <cell r="F30">
            <v>500</v>
          </cell>
          <cell r="G30">
            <v>0</v>
          </cell>
          <cell r="H30">
            <v>0</v>
          </cell>
          <cell r="I30">
            <v>0</v>
          </cell>
          <cell r="J30">
            <v>0</v>
          </cell>
          <cell r="K30">
            <v>0</v>
          </cell>
          <cell r="L30">
            <v>0</v>
          </cell>
          <cell r="M30">
            <v>0</v>
          </cell>
          <cell r="N30">
            <v>0</v>
          </cell>
          <cell r="O30">
            <v>500</v>
          </cell>
          <cell r="P30">
            <v>500</v>
          </cell>
        </row>
        <row r="31">
          <cell r="A31">
            <v>29</v>
          </cell>
          <cell r="B31" t="str">
            <v>후렉시블 콘넥터</v>
          </cell>
          <cell r="C31" t="str">
            <v>FLX        28C (일반)</v>
          </cell>
          <cell r="D31" t="str">
            <v>EA</v>
          </cell>
          <cell r="E31">
            <v>885</v>
          </cell>
          <cell r="F31">
            <v>950</v>
          </cell>
          <cell r="G31">
            <v>0</v>
          </cell>
          <cell r="H31">
            <v>0</v>
          </cell>
          <cell r="I31">
            <v>0</v>
          </cell>
          <cell r="J31">
            <v>0</v>
          </cell>
          <cell r="K31">
            <v>0</v>
          </cell>
          <cell r="L31">
            <v>0</v>
          </cell>
          <cell r="M31">
            <v>0</v>
          </cell>
          <cell r="N31">
            <v>0</v>
          </cell>
          <cell r="O31">
            <v>950</v>
          </cell>
          <cell r="P31">
            <v>950</v>
          </cell>
        </row>
        <row r="32">
          <cell r="A32">
            <v>30</v>
          </cell>
          <cell r="B32" t="str">
            <v>통신 케이블</v>
          </cell>
          <cell r="C32" t="str">
            <v>J/F 0.65mm-15P</v>
          </cell>
          <cell r="D32" t="str">
            <v>M</v>
          </cell>
          <cell r="E32">
            <v>0</v>
          </cell>
          <cell r="F32">
            <v>0</v>
          </cell>
          <cell r="G32">
            <v>0</v>
          </cell>
          <cell r="H32">
            <v>0</v>
          </cell>
          <cell r="I32">
            <v>0</v>
          </cell>
          <cell r="J32">
            <v>0</v>
          </cell>
          <cell r="K32" t="str">
            <v>희성</v>
          </cell>
          <cell r="L32">
            <v>1509</v>
          </cell>
          <cell r="M32">
            <v>0</v>
          </cell>
          <cell r="N32">
            <v>0</v>
          </cell>
          <cell r="O32">
            <v>1509</v>
          </cell>
          <cell r="P32">
            <v>1509</v>
          </cell>
        </row>
        <row r="33">
          <cell r="A33">
            <v>31</v>
          </cell>
          <cell r="B33" t="str">
            <v>통신 케이블</v>
          </cell>
          <cell r="C33" t="str">
            <v>J/F 0.65mm-20P</v>
          </cell>
          <cell r="D33" t="str">
            <v>M</v>
          </cell>
          <cell r="E33">
            <v>0</v>
          </cell>
          <cell r="F33">
            <v>0</v>
          </cell>
          <cell r="G33">
            <v>0</v>
          </cell>
          <cell r="H33">
            <v>0</v>
          </cell>
          <cell r="I33">
            <v>0</v>
          </cell>
          <cell r="J33">
            <v>0</v>
          </cell>
          <cell r="K33" t="str">
            <v>희성</v>
          </cell>
          <cell r="L33">
            <v>1761</v>
          </cell>
          <cell r="M33">
            <v>0</v>
          </cell>
          <cell r="N33">
            <v>0</v>
          </cell>
          <cell r="O33">
            <v>1761</v>
          </cell>
          <cell r="P33">
            <v>1761</v>
          </cell>
        </row>
        <row r="34">
          <cell r="A34">
            <v>32</v>
          </cell>
          <cell r="B34" t="str">
            <v>통신 케이블</v>
          </cell>
          <cell r="C34" t="str">
            <v>J/F 0.65mm-25P</v>
          </cell>
          <cell r="D34" t="str">
            <v>M</v>
          </cell>
          <cell r="E34">
            <v>0</v>
          </cell>
          <cell r="F34">
            <v>0</v>
          </cell>
          <cell r="G34">
            <v>0</v>
          </cell>
          <cell r="H34">
            <v>0</v>
          </cell>
          <cell r="I34">
            <v>0</v>
          </cell>
          <cell r="J34">
            <v>0</v>
          </cell>
          <cell r="K34" t="str">
            <v>희성</v>
          </cell>
          <cell r="L34">
            <v>2058</v>
          </cell>
          <cell r="M34">
            <v>0</v>
          </cell>
          <cell r="N34">
            <v>0</v>
          </cell>
          <cell r="O34">
            <v>2058</v>
          </cell>
          <cell r="P34">
            <v>2058</v>
          </cell>
        </row>
        <row r="35">
          <cell r="A35">
            <v>33</v>
          </cell>
          <cell r="B35" t="str">
            <v>통신 케이블</v>
          </cell>
          <cell r="C35" t="str">
            <v>PEF 0.9mm-54P</v>
          </cell>
          <cell r="D35" t="str">
            <v>M</v>
          </cell>
          <cell r="E35">
            <v>0</v>
          </cell>
          <cell r="F35">
            <v>0</v>
          </cell>
          <cell r="G35">
            <v>0</v>
          </cell>
          <cell r="H35">
            <v>0</v>
          </cell>
          <cell r="I35">
            <v>0</v>
          </cell>
          <cell r="J35">
            <v>0</v>
          </cell>
          <cell r="K35" t="str">
            <v>희성</v>
          </cell>
          <cell r="L35">
            <v>21148</v>
          </cell>
          <cell r="M35">
            <v>0</v>
          </cell>
          <cell r="N35">
            <v>0</v>
          </cell>
          <cell r="O35">
            <v>21148</v>
          </cell>
          <cell r="P35">
            <v>21148</v>
          </cell>
        </row>
        <row r="36">
          <cell r="A36">
            <v>34</v>
          </cell>
          <cell r="B36" t="str">
            <v>통신 케이블</v>
          </cell>
          <cell r="C36" t="str">
            <v>F/O CABLE 24C</v>
          </cell>
          <cell r="D36" t="str">
            <v>M</v>
          </cell>
          <cell r="E36">
            <v>0</v>
          </cell>
          <cell r="F36">
            <v>0</v>
          </cell>
          <cell r="G36">
            <v>913</v>
          </cell>
          <cell r="H36">
            <v>11550</v>
          </cell>
          <cell r="I36">
            <v>0</v>
          </cell>
          <cell r="J36">
            <v>0</v>
          </cell>
          <cell r="K36">
            <v>0</v>
          </cell>
          <cell r="L36">
            <v>0</v>
          </cell>
          <cell r="M36">
            <v>0</v>
          </cell>
          <cell r="N36">
            <v>0</v>
          </cell>
          <cell r="O36">
            <v>11550</v>
          </cell>
          <cell r="P36">
            <v>11550</v>
          </cell>
        </row>
        <row r="37">
          <cell r="A37">
            <v>35</v>
          </cell>
          <cell r="B37" t="str">
            <v>LAN(UTP)케이블</v>
          </cell>
          <cell r="C37" t="str">
            <v>UTP CABLE 0.5㎜/4PCAT5</v>
          </cell>
          <cell r="D37" t="str">
            <v>M</v>
          </cell>
          <cell r="E37">
            <v>867</v>
          </cell>
          <cell r="F37">
            <v>200</v>
          </cell>
          <cell r="G37">
            <v>913</v>
          </cell>
          <cell r="H37">
            <v>188</v>
          </cell>
          <cell r="I37">
            <v>0</v>
          </cell>
          <cell r="J37">
            <v>0</v>
          </cell>
          <cell r="K37">
            <v>0</v>
          </cell>
          <cell r="L37">
            <v>0</v>
          </cell>
          <cell r="M37">
            <v>0</v>
          </cell>
          <cell r="N37">
            <v>0</v>
          </cell>
          <cell r="O37">
            <v>188</v>
          </cell>
          <cell r="P37">
            <v>188</v>
          </cell>
        </row>
        <row r="38">
          <cell r="A38">
            <v>36</v>
          </cell>
          <cell r="B38" t="str">
            <v>LAN(UTP)케이블</v>
          </cell>
          <cell r="C38" t="str">
            <v>UTP CABLE 0.5㎜/25PCAT5</v>
          </cell>
          <cell r="D38" t="str">
            <v>M</v>
          </cell>
          <cell r="E38">
            <v>867</v>
          </cell>
          <cell r="F38">
            <v>2000</v>
          </cell>
          <cell r="G38">
            <v>913</v>
          </cell>
          <cell r="H38">
            <v>2272</v>
          </cell>
          <cell r="I38">
            <v>0</v>
          </cell>
          <cell r="J38">
            <v>0</v>
          </cell>
          <cell r="K38">
            <v>0</v>
          </cell>
          <cell r="L38">
            <v>0</v>
          </cell>
          <cell r="M38">
            <v>0</v>
          </cell>
          <cell r="N38">
            <v>0</v>
          </cell>
          <cell r="O38">
            <v>2000</v>
          </cell>
          <cell r="P38">
            <v>2000</v>
          </cell>
        </row>
        <row r="39">
          <cell r="A39">
            <v>37</v>
          </cell>
          <cell r="B39" t="str">
            <v>고발포동축케이블</v>
          </cell>
          <cell r="C39" t="str">
            <v>HFBT - 5C</v>
          </cell>
          <cell r="D39" t="str">
            <v>M</v>
          </cell>
          <cell r="E39">
            <v>870</v>
          </cell>
          <cell r="F39">
            <v>390</v>
          </cell>
          <cell r="G39">
            <v>915</v>
          </cell>
          <cell r="H39">
            <v>440</v>
          </cell>
          <cell r="I39">
            <v>0</v>
          </cell>
          <cell r="J39">
            <v>0</v>
          </cell>
          <cell r="K39">
            <v>0</v>
          </cell>
          <cell r="L39">
            <v>0</v>
          </cell>
          <cell r="M39">
            <v>0</v>
          </cell>
          <cell r="N39">
            <v>0</v>
          </cell>
          <cell r="O39">
            <v>390</v>
          </cell>
          <cell r="P39">
            <v>390</v>
          </cell>
        </row>
        <row r="40">
          <cell r="A40">
            <v>38</v>
          </cell>
          <cell r="B40" t="str">
            <v>고발포동축케이블</v>
          </cell>
          <cell r="C40" t="str">
            <v>HFBT - 7C</v>
          </cell>
          <cell r="D40" t="str">
            <v>M</v>
          </cell>
          <cell r="E40">
            <v>870</v>
          </cell>
          <cell r="F40">
            <v>640</v>
          </cell>
          <cell r="G40">
            <v>915</v>
          </cell>
          <cell r="H40">
            <v>750</v>
          </cell>
          <cell r="I40">
            <v>0</v>
          </cell>
          <cell r="J40">
            <v>0</v>
          </cell>
          <cell r="K40">
            <v>0</v>
          </cell>
          <cell r="L40">
            <v>0</v>
          </cell>
          <cell r="M40">
            <v>0</v>
          </cell>
          <cell r="N40">
            <v>0</v>
          </cell>
          <cell r="O40">
            <v>640</v>
          </cell>
          <cell r="P40">
            <v>640</v>
          </cell>
        </row>
        <row r="41">
          <cell r="A41">
            <v>39</v>
          </cell>
          <cell r="B41" t="str">
            <v>고발포동축케이블</v>
          </cell>
          <cell r="C41" t="str">
            <v>FBT - 5C</v>
          </cell>
          <cell r="D41" t="str">
            <v>M</v>
          </cell>
          <cell r="E41">
            <v>870</v>
          </cell>
          <cell r="F41">
            <v>330</v>
          </cell>
          <cell r="G41">
            <v>915</v>
          </cell>
          <cell r="H41">
            <v>330</v>
          </cell>
          <cell r="I41">
            <v>0</v>
          </cell>
          <cell r="J41">
            <v>0</v>
          </cell>
          <cell r="K41">
            <v>0</v>
          </cell>
          <cell r="L41">
            <v>0</v>
          </cell>
          <cell r="M41">
            <v>0</v>
          </cell>
          <cell r="N41">
            <v>0</v>
          </cell>
          <cell r="O41">
            <v>330</v>
          </cell>
          <cell r="P41">
            <v>330</v>
          </cell>
        </row>
        <row r="42">
          <cell r="A42">
            <v>40</v>
          </cell>
          <cell r="B42" t="str">
            <v>고발포동축케이블</v>
          </cell>
          <cell r="C42" t="str">
            <v>FBT - 7C</v>
          </cell>
          <cell r="D42" t="str">
            <v>M</v>
          </cell>
          <cell r="E42">
            <v>870</v>
          </cell>
          <cell r="F42">
            <v>580</v>
          </cell>
          <cell r="G42">
            <v>915</v>
          </cell>
          <cell r="H42">
            <v>580</v>
          </cell>
          <cell r="I42">
            <v>0</v>
          </cell>
          <cell r="J42">
            <v>0</v>
          </cell>
          <cell r="K42">
            <v>0</v>
          </cell>
          <cell r="L42">
            <v>0</v>
          </cell>
          <cell r="M42">
            <v>0</v>
          </cell>
          <cell r="N42">
            <v>0</v>
          </cell>
          <cell r="O42">
            <v>580</v>
          </cell>
          <cell r="P42">
            <v>580</v>
          </cell>
        </row>
        <row r="43">
          <cell r="A43">
            <v>41</v>
          </cell>
          <cell r="B43" t="str">
            <v>내열 전선</v>
          </cell>
          <cell r="C43" t="str">
            <v>FR-3 2/C 1.6㎜</v>
          </cell>
          <cell r="D43" t="str">
            <v>M</v>
          </cell>
          <cell r="E43">
            <v>863</v>
          </cell>
          <cell r="F43">
            <v>765</v>
          </cell>
          <cell r="G43">
            <v>912</v>
          </cell>
          <cell r="H43">
            <v>695</v>
          </cell>
          <cell r="I43">
            <v>0</v>
          </cell>
          <cell r="J43">
            <v>0</v>
          </cell>
          <cell r="K43">
            <v>0</v>
          </cell>
          <cell r="L43">
            <v>0</v>
          </cell>
          <cell r="M43">
            <v>0</v>
          </cell>
          <cell r="N43">
            <v>0</v>
          </cell>
          <cell r="O43">
            <v>695</v>
          </cell>
          <cell r="P43">
            <v>695</v>
          </cell>
        </row>
        <row r="44">
          <cell r="A44">
            <v>42</v>
          </cell>
          <cell r="B44" t="str">
            <v>접지용 전선</v>
          </cell>
          <cell r="C44" t="str">
            <v>GV 3.5㎟</v>
          </cell>
          <cell r="D44" t="str">
            <v>M</v>
          </cell>
          <cell r="E44">
            <v>863</v>
          </cell>
          <cell r="F44">
            <v>279</v>
          </cell>
          <cell r="G44">
            <v>906</v>
          </cell>
          <cell r="H44">
            <v>234</v>
          </cell>
          <cell r="I44">
            <v>0</v>
          </cell>
          <cell r="J44">
            <v>0</v>
          </cell>
          <cell r="K44">
            <v>0</v>
          </cell>
          <cell r="L44">
            <v>0</v>
          </cell>
          <cell r="M44">
            <v>0</v>
          </cell>
          <cell r="N44">
            <v>0</v>
          </cell>
          <cell r="O44">
            <v>234</v>
          </cell>
          <cell r="P44">
            <v>234</v>
          </cell>
        </row>
        <row r="45">
          <cell r="A45">
            <v>43</v>
          </cell>
          <cell r="B45" t="str">
            <v>접지용 전선</v>
          </cell>
          <cell r="C45" t="str">
            <v>GV 5.5㎟</v>
          </cell>
          <cell r="D45" t="str">
            <v>M</v>
          </cell>
          <cell r="E45">
            <v>863</v>
          </cell>
          <cell r="F45">
            <v>385</v>
          </cell>
          <cell r="G45">
            <v>906</v>
          </cell>
          <cell r="H45">
            <v>374</v>
          </cell>
          <cell r="I45">
            <v>0</v>
          </cell>
          <cell r="J45">
            <v>0</v>
          </cell>
          <cell r="K45">
            <v>0</v>
          </cell>
          <cell r="L45">
            <v>0</v>
          </cell>
          <cell r="M45">
            <v>0</v>
          </cell>
          <cell r="N45">
            <v>0</v>
          </cell>
          <cell r="O45">
            <v>374</v>
          </cell>
          <cell r="P45">
            <v>374</v>
          </cell>
        </row>
        <row r="46">
          <cell r="A46">
            <v>44</v>
          </cell>
          <cell r="B46" t="str">
            <v>접지용 전선</v>
          </cell>
          <cell r="C46" t="str">
            <v>GV 8㎟</v>
          </cell>
          <cell r="D46" t="str">
            <v>M</v>
          </cell>
          <cell r="E46">
            <v>863</v>
          </cell>
          <cell r="F46">
            <v>507</v>
          </cell>
          <cell r="G46">
            <v>906</v>
          </cell>
          <cell r="H46">
            <v>745</v>
          </cell>
          <cell r="I46">
            <v>0</v>
          </cell>
          <cell r="J46">
            <v>0</v>
          </cell>
          <cell r="K46">
            <v>0</v>
          </cell>
          <cell r="L46">
            <v>0</v>
          </cell>
          <cell r="M46">
            <v>0</v>
          </cell>
          <cell r="N46">
            <v>0</v>
          </cell>
          <cell r="O46">
            <v>507</v>
          </cell>
          <cell r="P46">
            <v>507</v>
          </cell>
        </row>
        <row r="47">
          <cell r="A47">
            <v>45</v>
          </cell>
          <cell r="B47" t="str">
            <v>접지용 전선</v>
          </cell>
          <cell r="C47" t="str">
            <v>GV 14㎟</v>
          </cell>
          <cell r="D47" t="str">
            <v>M</v>
          </cell>
          <cell r="E47">
            <v>863</v>
          </cell>
          <cell r="F47">
            <v>714</v>
          </cell>
          <cell r="G47">
            <v>906</v>
          </cell>
          <cell r="H47">
            <v>1061</v>
          </cell>
          <cell r="I47">
            <v>0</v>
          </cell>
          <cell r="J47">
            <v>0</v>
          </cell>
          <cell r="K47">
            <v>0</v>
          </cell>
          <cell r="L47">
            <v>0</v>
          </cell>
          <cell r="M47">
            <v>0</v>
          </cell>
          <cell r="N47">
            <v>0</v>
          </cell>
          <cell r="O47">
            <v>714</v>
          </cell>
          <cell r="P47">
            <v>714</v>
          </cell>
        </row>
        <row r="48">
          <cell r="A48">
            <v>46</v>
          </cell>
          <cell r="B48" t="str">
            <v>접지용 전선</v>
          </cell>
          <cell r="C48" t="str">
            <v>GV 38㎟</v>
          </cell>
          <cell r="D48" t="str">
            <v>M</v>
          </cell>
          <cell r="E48">
            <v>863</v>
          </cell>
          <cell r="F48">
            <v>1663</v>
          </cell>
          <cell r="G48">
            <v>906</v>
          </cell>
          <cell r="H48">
            <v>1634</v>
          </cell>
          <cell r="I48">
            <v>0</v>
          </cell>
          <cell r="J48">
            <v>0</v>
          </cell>
          <cell r="K48">
            <v>0</v>
          </cell>
          <cell r="L48">
            <v>0</v>
          </cell>
          <cell r="M48">
            <v>0</v>
          </cell>
          <cell r="N48">
            <v>0</v>
          </cell>
          <cell r="O48">
            <v>1634</v>
          </cell>
          <cell r="P48">
            <v>1634</v>
          </cell>
        </row>
        <row r="49">
          <cell r="A49">
            <v>47</v>
          </cell>
          <cell r="B49" t="str">
            <v>접지용 전선</v>
          </cell>
          <cell r="C49" t="str">
            <v>GV 60㎟</v>
          </cell>
          <cell r="D49" t="str">
            <v>M</v>
          </cell>
          <cell r="E49">
            <v>863</v>
          </cell>
          <cell r="F49">
            <v>2617</v>
          </cell>
          <cell r="G49">
            <v>906</v>
          </cell>
          <cell r="H49">
            <v>2536</v>
          </cell>
          <cell r="I49">
            <v>0</v>
          </cell>
          <cell r="J49">
            <v>0</v>
          </cell>
          <cell r="K49">
            <v>0</v>
          </cell>
          <cell r="L49">
            <v>0</v>
          </cell>
          <cell r="M49">
            <v>0</v>
          </cell>
          <cell r="N49">
            <v>0</v>
          </cell>
          <cell r="O49">
            <v>2536</v>
          </cell>
          <cell r="P49">
            <v>2536</v>
          </cell>
        </row>
        <row r="50">
          <cell r="A50">
            <v>48</v>
          </cell>
          <cell r="B50" t="str">
            <v>클로로프렌 캡타이어 케이블</v>
          </cell>
          <cell r="C50" t="str">
            <v>2RNCT 3.5㎟ 4C</v>
          </cell>
          <cell r="D50" t="str">
            <v>M</v>
          </cell>
          <cell r="E50">
            <v>866</v>
          </cell>
          <cell r="F50">
            <v>2567</v>
          </cell>
          <cell r="G50">
            <v>0</v>
          </cell>
          <cell r="H50">
            <v>0</v>
          </cell>
          <cell r="I50">
            <v>0</v>
          </cell>
          <cell r="J50">
            <v>0</v>
          </cell>
          <cell r="K50">
            <v>0</v>
          </cell>
          <cell r="L50">
            <v>0</v>
          </cell>
          <cell r="M50">
            <v>0</v>
          </cell>
          <cell r="N50">
            <v>0</v>
          </cell>
          <cell r="O50">
            <v>2567</v>
          </cell>
          <cell r="P50">
            <v>2567</v>
          </cell>
        </row>
        <row r="51">
          <cell r="A51">
            <v>49</v>
          </cell>
          <cell r="B51" t="str">
            <v>비닐시스케이블</v>
          </cell>
          <cell r="C51" t="str">
            <v>CVV 2C 1.25㎟</v>
          </cell>
          <cell r="D51" t="str">
            <v>M</v>
          </cell>
          <cell r="E51">
            <v>859</v>
          </cell>
          <cell r="F51">
            <v>500</v>
          </cell>
          <cell r="G51">
            <v>907</v>
          </cell>
          <cell r="H51">
            <v>345</v>
          </cell>
          <cell r="I51">
            <v>0</v>
          </cell>
          <cell r="J51">
            <v>0</v>
          </cell>
          <cell r="K51">
            <v>0</v>
          </cell>
          <cell r="L51">
            <v>0</v>
          </cell>
          <cell r="M51">
            <v>0</v>
          </cell>
          <cell r="N51">
            <v>0</v>
          </cell>
          <cell r="O51">
            <v>345</v>
          </cell>
          <cell r="P51">
            <v>345</v>
          </cell>
        </row>
        <row r="52">
          <cell r="A52">
            <v>50</v>
          </cell>
          <cell r="B52" t="str">
            <v>전력케이블</v>
          </cell>
          <cell r="C52" t="str">
            <v>F/CV 2C 3.5㎟</v>
          </cell>
          <cell r="D52" t="str">
            <v>M</v>
          </cell>
          <cell r="E52">
            <v>861</v>
          </cell>
          <cell r="F52">
            <v>755</v>
          </cell>
          <cell r="G52">
            <v>917</v>
          </cell>
          <cell r="H52">
            <v>732</v>
          </cell>
          <cell r="I52">
            <v>0</v>
          </cell>
          <cell r="J52">
            <v>0</v>
          </cell>
          <cell r="K52">
            <v>0</v>
          </cell>
          <cell r="L52">
            <v>0</v>
          </cell>
          <cell r="M52">
            <v>0</v>
          </cell>
          <cell r="N52">
            <v>0</v>
          </cell>
          <cell r="O52">
            <v>732</v>
          </cell>
          <cell r="P52">
            <v>732</v>
          </cell>
        </row>
        <row r="53">
          <cell r="A53">
            <v>51</v>
          </cell>
          <cell r="B53" t="str">
            <v>2종비닐절연전선</v>
          </cell>
          <cell r="C53" t="str">
            <v>HIV 1.2㎜</v>
          </cell>
          <cell r="D53" t="str">
            <v>M</v>
          </cell>
          <cell r="E53">
            <v>858</v>
          </cell>
          <cell r="F53">
            <v>58</v>
          </cell>
          <cell r="G53">
            <v>905</v>
          </cell>
          <cell r="H53">
            <v>58</v>
          </cell>
          <cell r="I53">
            <v>0</v>
          </cell>
          <cell r="J53">
            <v>0</v>
          </cell>
          <cell r="K53">
            <v>0</v>
          </cell>
          <cell r="L53">
            <v>0</v>
          </cell>
          <cell r="M53">
            <v>0</v>
          </cell>
          <cell r="N53">
            <v>0</v>
          </cell>
          <cell r="O53">
            <v>58</v>
          </cell>
          <cell r="P53">
            <v>58</v>
          </cell>
        </row>
        <row r="54">
          <cell r="A54">
            <v>52</v>
          </cell>
          <cell r="B54" t="str">
            <v>2종비닐절연전선</v>
          </cell>
          <cell r="C54" t="str">
            <v>HIV 1.6㎜</v>
          </cell>
          <cell r="D54" t="str">
            <v>M</v>
          </cell>
          <cell r="E54">
            <v>858</v>
          </cell>
          <cell r="F54">
            <v>89</v>
          </cell>
          <cell r="G54">
            <v>905</v>
          </cell>
          <cell r="H54">
            <v>87</v>
          </cell>
          <cell r="I54">
            <v>0</v>
          </cell>
          <cell r="J54">
            <v>0</v>
          </cell>
          <cell r="K54">
            <v>0</v>
          </cell>
          <cell r="L54">
            <v>0</v>
          </cell>
          <cell r="M54">
            <v>0</v>
          </cell>
          <cell r="N54">
            <v>0</v>
          </cell>
          <cell r="O54">
            <v>87</v>
          </cell>
          <cell r="P54">
            <v>87</v>
          </cell>
        </row>
        <row r="55">
          <cell r="A55">
            <v>53</v>
          </cell>
          <cell r="B55" t="str">
            <v>2종비닐절연전선</v>
          </cell>
          <cell r="C55" t="str">
            <v>HIV 2.0㎜</v>
          </cell>
          <cell r="D55" t="str">
            <v>M</v>
          </cell>
          <cell r="E55">
            <v>858</v>
          </cell>
          <cell r="F55">
            <v>132</v>
          </cell>
          <cell r="G55">
            <v>905</v>
          </cell>
          <cell r="H55">
            <v>127</v>
          </cell>
          <cell r="I55">
            <v>0</v>
          </cell>
          <cell r="J55">
            <v>0</v>
          </cell>
          <cell r="K55">
            <v>0</v>
          </cell>
          <cell r="L55">
            <v>0</v>
          </cell>
          <cell r="M55">
            <v>0</v>
          </cell>
          <cell r="N55">
            <v>0</v>
          </cell>
          <cell r="O55">
            <v>127</v>
          </cell>
          <cell r="P55">
            <v>127</v>
          </cell>
        </row>
        <row r="56">
          <cell r="A56">
            <v>54</v>
          </cell>
          <cell r="B56" t="str">
            <v>박스</v>
          </cell>
          <cell r="C56" t="str">
            <v>1.6t 54㎜        4각</v>
          </cell>
          <cell r="D56" t="str">
            <v>EA</v>
          </cell>
          <cell r="E56">
            <v>888</v>
          </cell>
          <cell r="F56">
            <v>832</v>
          </cell>
          <cell r="G56">
            <v>0</v>
          </cell>
          <cell r="H56">
            <v>0</v>
          </cell>
          <cell r="I56">
            <v>0</v>
          </cell>
          <cell r="J56">
            <v>0</v>
          </cell>
          <cell r="K56">
            <v>0</v>
          </cell>
          <cell r="L56">
            <v>0</v>
          </cell>
          <cell r="M56">
            <v>0</v>
          </cell>
          <cell r="N56">
            <v>0</v>
          </cell>
          <cell r="O56">
            <v>832</v>
          </cell>
          <cell r="P56">
            <v>832</v>
          </cell>
        </row>
        <row r="57">
          <cell r="A57">
            <v>55</v>
          </cell>
          <cell r="B57" t="str">
            <v>박스</v>
          </cell>
          <cell r="C57" t="str">
            <v>1.6t 54㎜        8각</v>
          </cell>
          <cell r="D57" t="str">
            <v>EA</v>
          </cell>
          <cell r="E57">
            <v>888</v>
          </cell>
          <cell r="F57">
            <v>714</v>
          </cell>
          <cell r="G57">
            <v>0</v>
          </cell>
          <cell r="H57">
            <v>0</v>
          </cell>
          <cell r="I57">
            <v>0</v>
          </cell>
          <cell r="J57">
            <v>0</v>
          </cell>
          <cell r="K57">
            <v>0</v>
          </cell>
          <cell r="L57">
            <v>0</v>
          </cell>
          <cell r="M57">
            <v>0</v>
          </cell>
          <cell r="N57">
            <v>0</v>
          </cell>
          <cell r="O57">
            <v>714</v>
          </cell>
          <cell r="P57">
            <v>714</v>
          </cell>
        </row>
        <row r="58">
          <cell r="A58">
            <v>56</v>
          </cell>
          <cell r="B58" t="str">
            <v>박스</v>
          </cell>
          <cell r="C58" t="str">
            <v>1.6t 54㎜      SW1G</v>
          </cell>
          <cell r="D58" t="str">
            <v>EA</v>
          </cell>
          <cell r="E58">
            <v>888</v>
          </cell>
          <cell r="F58">
            <v>668</v>
          </cell>
          <cell r="G58">
            <v>0</v>
          </cell>
          <cell r="H58">
            <v>0</v>
          </cell>
          <cell r="I58">
            <v>0</v>
          </cell>
          <cell r="J58">
            <v>0</v>
          </cell>
          <cell r="K58">
            <v>0</v>
          </cell>
          <cell r="L58">
            <v>0</v>
          </cell>
          <cell r="M58">
            <v>0</v>
          </cell>
          <cell r="N58">
            <v>0</v>
          </cell>
          <cell r="O58">
            <v>668</v>
          </cell>
          <cell r="P58">
            <v>668</v>
          </cell>
        </row>
        <row r="59">
          <cell r="A59">
            <v>57</v>
          </cell>
          <cell r="B59" t="str">
            <v>박스카바(맹)</v>
          </cell>
          <cell r="C59" t="str">
            <v xml:space="preserve">중형 4각 </v>
          </cell>
          <cell r="D59" t="str">
            <v>EA</v>
          </cell>
          <cell r="E59">
            <v>888</v>
          </cell>
          <cell r="F59">
            <v>238</v>
          </cell>
          <cell r="G59">
            <v>0</v>
          </cell>
          <cell r="H59">
            <v>0</v>
          </cell>
          <cell r="I59">
            <v>0</v>
          </cell>
          <cell r="J59">
            <v>0</v>
          </cell>
          <cell r="K59">
            <v>0</v>
          </cell>
          <cell r="L59">
            <v>0</v>
          </cell>
          <cell r="M59">
            <v>0</v>
          </cell>
          <cell r="N59">
            <v>0</v>
          </cell>
          <cell r="O59">
            <v>238</v>
          </cell>
          <cell r="P59">
            <v>238</v>
          </cell>
        </row>
        <row r="60">
          <cell r="A60">
            <v>58</v>
          </cell>
          <cell r="B60" t="str">
            <v>박스카바(콘)</v>
          </cell>
          <cell r="C60" t="str">
            <v>중형 4각</v>
          </cell>
          <cell r="D60" t="str">
            <v>EA</v>
          </cell>
          <cell r="E60">
            <v>888</v>
          </cell>
          <cell r="F60">
            <v>238</v>
          </cell>
          <cell r="G60">
            <v>0</v>
          </cell>
          <cell r="H60">
            <v>0</v>
          </cell>
          <cell r="I60">
            <v>0</v>
          </cell>
          <cell r="J60">
            <v>0</v>
          </cell>
          <cell r="K60">
            <v>0</v>
          </cell>
          <cell r="L60">
            <v>0</v>
          </cell>
          <cell r="M60">
            <v>0</v>
          </cell>
          <cell r="N60">
            <v>0</v>
          </cell>
          <cell r="O60">
            <v>238</v>
          </cell>
          <cell r="P60">
            <v>238</v>
          </cell>
        </row>
        <row r="61">
          <cell r="A61">
            <v>59</v>
          </cell>
          <cell r="B61" t="str">
            <v>박스카바(맹)</v>
          </cell>
          <cell r="C61" t="str">
            <v>8각</v>
          </cell>
          <cell r="D61" t="str">
            <v>EA</v>
          </cell>
          <cell r="E61">
            <v>888</v>
          </cell>
          <cell r="F61">
            <v>115</v>
          </cell>
          <cell r="G61">
            <v>0</v>
          </cell>
          <cell r="H61">
            <v>0</v>
          </cell>
          <cell r="I61">
            <v>0</v>
          </cell>
          <cell r="J61">
            <v>0</v>
          </cell>
          <cell r="K61">
            <v>0</v>
          </cell>
          <cell r="L61">
            <v>0</v>
          </cell>
          <cell r="M61">
            <v>0</v>
          </cell>
          <cell r="N61">
            <v>0</v>
          </cell>
          <cell r="O61">
            <v>115</v>
          </cell>
          <cell r="P61">
            <v>115</v>
          </cell>
        </row>
        <row r="62">
          <cell r="A62">
            <v>60</v>
          </cell>
          <cell r="B62" t="str">
            <v>JOINT BOX</v>
          </cell>
          <cell r="C62" t="str">
            <v>100 * 100 * 54</v>
          </cell>
          <cell r="D62" t="str">
            <v>EA</v>
          </cell>
          <cell r="E62">
            <v>872</v>
          </cell>
          <cell r="F62">
            <v>1400</v>
          </cell>
          <cell r="G62">
            <v>946</v>
          </cell>
          <cell r="H62">
            <v>1400</v>
          </cell>
          <cell r="I62">
            <v>0</v>
          </cell>
          <cell r="J62">
            <v>0</v>
          </cell>
          <cell r="K62">
            <v>0</v>
          </cell>
          <cell r="L62">
            <v>0</v>
          </cell>
          <cell r="M62">
            <v>0</v>
          </cell>
          <cell r="N62">
            <v>0</v>
          </cell>
          <cell r="O62">
            <v>1400</v>
          </cell>
          <cell r="P62">
            <v>1400</v>
          </cell>
        </row>
        <row r="63">
          <cell r="A63">
            <v>61</v>
          </cell>
          <cell r="B63" t="str">
            <v>PULL BOX</v>
          </cell>
          <cell r="C63" t="str">
            <v>100 * 100 * 75</v>
          </cell>
          <cell r="D63" t="str">
            <v>EA</v>
          </cell>
          <cell r="E63">
            <v>889</v>
          </cell>
          <cell r="F63">
            <v>1510</v>
          </cell>
          <cell r="G63">
            <v>946</v>
          </cell>
          <cell r="H63">
            <v>1500</v>
          </cell>
          <cell r="I63">
            <v>0</v>
          </cell>
          <cell r="J63">
            <v>0</v>
          </cell>
          <cell r="K63">
            <v>0</v>
          </cell>
          <cell r="L63">
            <v>0</v>
          </cell>
          <cell r="M63">
            <v>0</v>
          </cell>
          <cell r="N63">
            <v>0</v>
          </cell>
          <cell r="O63">
            <v>1500</v>
          </cell>
          <cell r="P63">
            <v>1500</v>
          </cell>
        </row>
        <row r="64">
          <cell r="A64">
            <v>62</v>
          </cell>
          <cell r="B64" t="str">
            <v>PULL BOX</v>
          </cell>
          <cell r="C64" t="str">
            <v>100 * 100 * 100</v>
          </cell>
          <cell r="D64" t="str">
            <v>EA</v>
          </cell>
          <cell r="E64">
            <v>889</v>
          </cell>
          <cell r="F64">
            <v>1750</v>
          </cell>
          <cell r="G64">
            <v>946</v>
          </cell>
          <cell r="H64">
            <v>1780</v>
          </cell>
          <cell r="I64">
            <v>0</v>
          </cell>
          <cell r="J64">
            <v>0</v>
          </cell>
          <cell r="K64">
            <v>0</v>
          </cell>
          <cell r="L64">
            <v>0</v>
          </cell>
          <cell r="M64">
            <v>0</v>
          </cell>
          <cell r="N64">
            <v>0</v>
          </cell>
          <cell r="O64">
            <v>1750</v>
          </cell>
          <cell r="P64">
            <v>1750</v>
          </cell>
        </row>
        <row r="65">
          <cell r="A65">
            <v>63</v>
          </cell>
          <cell r="B65" t="str">
            <v>PULL BOX</v>
          </cell>
          <cell r="C65" t="str">
            <v>150 * 150 * 100</v>
          </cell>
          <cell r="D65" t="str">
            <v>EA</v>
          </cell>
          <cell r="E65">
            <v>889</v>
          </cell>
          <cell r="F65">
            <v>2350</v>
          </cell>
          <cell r="G65">
            <v>946</v>
          </cell>
          <cell r="H65">
            <v>2330</v>
          </cell>
          <cell r="I65">
            <v>0</v>
          </cell>
          <cell r="J65">
            <v>0</v>
          </cell>
          <cell r="K65">
            <v>0</v>
          </cell>
          <cell r="L65">
            <v>0</v>
          </cell>
          <cell r="M65">
            <v>0</v>
          </cell>
          <cell r="N65">
            <v>0</v>
          </cell>
          <cell r="O65">
            <v>2330</v>
          </cell>
          <cell r="P65">
            <v>2330</v>
          </cell>
        </row>
        <row r="66">
          <cell r="A66">
            <v>64</v>
          </cell>
          <cell r="B66" t="str">
            <v>PULL BOX</v>
          </cell>
          <cell r="C66" t="str">
            <v>200 * 200 * 100</v>
          </cell>
          <cell r="D66" t="str">
            <v>EA</v>
          </cell>
          <cell r="E66">
            <v>889</v>
          </cell>
          <cell r="F66">
            <v>3440</v>
          </cell>
          <cell r="G66">
            <v>946</v>
          </cell>
          <cell r="H66">
            <v>3400</v>
          </cell>
          <cell r="I66">
            <v>0</v>
          </cell>
          <cell r="J66">
            <v>0</v>
          </cell>
          <cell r="K66">
            <v>0</v>
          </cell>
          <cell r="L66">
            <v>0</v>
          </cell>
          <cell r="M66">
            <v>0</v>
          </cell>
          <cell r="N66">
            <v>0</v>
          </cell>
          <cell r="O66">
            <v>3400</v>
          </cell>
          <cell r="P66">
            <v>3400</v>
          </cell>
        </row>
        <row r="67">
          <cell r="A67">
            <v>65</v>
          </cell>
          <cell r="B67" t="str">
            <v>PULL BOX</v>
          </cell>
          <cell r="C67" t="str">
            <v>200 * 200 * 150</v>
          </cell>
          <cell r="D67" t="str">
            <v>EA</v>
          </cell>
          <cell r="E67">
            <v>889</v>
          </cell>
          <cell r="F67">
            <v>4200</v>
          </cell>
          <cell r="G67">
            <v>946</v>
          </cell>
          <cell r="H67">
            <v>4150</v>
          </cell>
          <cell r="I67">
            <v>0</v>
          </cell>
          <cell r="J67">
            <v>0</v>
          </cell>
          <cell r="K67">
            <v>0</v>
          </cell>
          <cell r="L67">
            <v>0</v>
          </cell>
          <cell r="M67">
            <v>0</v>
          </cell>
          <cell r="N67">
            <v>0</v>
          </cell>
          <cell r="O67">
            <v>4150</v>
          </cell>
          <cell r="P67">
            <v>4150</v>
          </cell>
        </row>
        <row r="68">
          <cell r="A68">
            <v>66</v>
          </cell>
          <cell r="B68" t="str">
            <v>PULL BOX</v>
          </cell>
          <cell r="C68" t="str">
            <v>250 * 250 * 100</v>
          </cell>
          <cell r="D68" t="str">
            <v>EA</v>
          </cell>
          <cell r="E68">
            <v>889</v>
          </cell>
          <cell r="F68">
            <v>5115</v>
          </cell>
          <cell r="G68">
            <v>946</v>
          </cell>
          <cell r="H68">
            <v>5100</v>
          </cell>
          <cell r="I68">
            <v>0</v>
          </cell>
          <cell r="J68">
            <v>0</v>
          </cell>
          <cell r="K68">
            <v>0</v>
          </cell>
          <cell r="L68">
            <v>0</v>
          </cell>
          <cell r="M68">
            <v>0</v>
          </cell>
          <cell r="N68">
            <v>0</v>
          </cell>
          <cell r="O68">
            <v>5100</v>
          </cell>
          <cell r="P68">
            <v>5100</v>
          </cell>
        </row>
        <row r="69">
          <cell r="A69">
            <v>67</v>
          </cell>
          <cell r="B69" t="str">
            <v>PULL BOX</v>
          </cell>
          <cell r="C69" t="str">
            <v>300 * 300 * 100</v>
          </cell>
          <cell r="D69" t="str">
            <v>EA</v>
          </cell>
          <cell r="E69">
            <v>889</v>
          </cell>
          <cell r="F69">
            <v>5410</v>
          </cell>
          <cell r="G69">
            <v>946</v>
          </cell>
          <cell r="H69">
            <v>5400</v>
          </cell>
          <cell r="I69">
            <v>0</v>
          </cell>
          <cell r="J69">
            <v>0</v>
          </cell>
          <cell r="K69">
            <v>0</v>
          </cell>
          <cell r="L69">
            <v>0</v>
          </cell>
          <cell r="M69">
            <v>0</v>
          </cell>
          <cell r="N69">
            <v>0</v>
          </cell>
          <cell r="O69">
            <v>5400</v>
          </cell>
          <cell r="P69">
            <v>5400</v>
          </cell>
        </row>
        <row r="70">
          <cell r="A70">
            <v>68</v>
          </cell>
          <cell r="B70" t="str">
            <v>PULL BOX</v>
          </cell>
          <cell r="C70" t="str">
            <v>300 * 300 * 200</v>
          </cell>
          <cell r="D70" t="str">
            <v>EA</v>
          </cell>
          <cell r="E70">
            <v>889</v>
          </cell>
          <cell r="F70">
            <v>7110</v>
          </cell>
          <cell r="G70">
            <v>946</v>
          </cell>
          <cell r="H70">
            <v>7100</v>
          </cell>
          <cell r="I70">
            <v>0</v>
          </cell>
          <cell r="J70">
            <v>0</v>
          </cell>
          <cell r="K70">
            <v>0</v>
          </cell>
          <cell r="L70">
            <v>0</v>
          </cell>
          <cell r="M70">
            <v>0</v>
          </cell>
          <cell r="N70">
            <v>0</v>
          </cell>
          <cell r="O70">
            <v>7100</v>
          </cell>
          <cell r="P70">
            <v>7100</v>
          </cell>
        </row>
        <row r="71">
          <cell r="A71">
            <v>69</v>
          </cell>
          <cell r="B71" t="str">
            <v>PULL BOX</v>
          </cell>
          <cell r="C71" t="str">
            <v>400 * 400 * 150</v>
          </cell>
          <cell r="D71" t="str">
            <v>EA</v>
          </cell>
          <cell r="E71">
            <v>889</v>
          </cell>
          <cell r="F71">
            <v>9850</v>
          </cell>
          <cell r="G71">
            <v>946</v>
          </cell>
          <cell r="H71">
            <v>9800</v>
          </cell>
          <cell r="I71">
            <v>0</v>
          </cell>
          <cell r="J71">
            <v>0</v>
          </cell>
          <cell r="K71">
            <v>0</v>
          </cell>
          <cell r="L71">
            <v>0</v>
          </cell>
          <cell r="M71">
            <v>0</v>
          </cell>
          <cell r="N71">
            <v>0</v>
          </cell>
          <cell r="O71">
            <v>9800</v>
          </cell>
          <cell r="P71">
            <v>9800</v>
          </cell>
        </row>
        <row r="72">
          <cell r="A72">
            <v>70</v>
          </cell>
          <cell r="B72" t="str">
            <v>PULL BOX</v>
          </cell>
          <cell r="C72" t="str">
            <v>400 * 400 * 200</v>
          </cell>
          <cell r="D72" t="str">
            <v>EA</v>
          </cell>
          <cell r="E72">
            <v>889</v>
          </cell>
          <cell r="F72">
            <v>10900</v>
          </cell>
          <cell r="G72">
            <v>946</v>
          </cell>
          <cell r="H72">
            <v>11000</v>
          </cell>
          <cell r="I72">
            <v>0</v>
          </cell>
          <cell r="J72">
            <v>0</v>
          </cell>
          <cell r="K72">
            <v>0</v>
          </cell>
          <cell r="L72">
            <v>0</v>
          </cell>
          <cell r="M72">
            <v>0</v>
          </cell>
          <cell r="N72">
            <v>0</v>
          </cell>
          <cell r="O72">
            <v>10900</v>
          </cell>
          <cell r="P72">
            <v>10900</v>
          </cell>
        </row>
        <row r="73">
          <cell r="A73">
            <v>71</v>
          </cell>
          <cell r="B73" t="str">
            <v>PULL BOX</v>
          </cell>
          <cell r="C73" t="str">
            <v>400 * 400 * 300</v>
          </cell>
          <cell r="D73" t="str">
            <v>EA</v>
          </cell>
          <cell r="E73">
            <v>889</v>
          </cell>
          <cell r="F73">
            <v>13050</v>
          </cell>
          <cell r="G73">
            <v>946</v>
          </cell>
          <cell r="H73">
            <v>13000</v>
          </cell>
          <cell r="I73">
            <v>0</v>
          </cell>
          <cell r="J73">
            <v>0</v>
          </cell>
          <cell r="K73">
            <v>0</v>
          </cell>
          <cell r="L73">
            <v>0</v>
          </cell>
          <cell r="M73">
            <v>0</v>
          </cell>
          <cell r="N73">
            <v>0</v>
          </cell>
          <cell r="O73">
            <v>13000</v>
          </cell>
          <cell r="P73">
            <v>13000</v>
          </cell>
        </row>
        <row r="74">
          <cell r="A74">
            <v>72</v>
          </cell>
          <cell r="B74" t="str">
            <v>PULL BOX</v>
          </cell>
          <cell r="C74" t="str">
            <v>500 * 500 * 200</v>
          </cell>
          <cell r="D74" t="str">
            <v>EA</v>
          </cell>
          <cell r="E74">
            <v>889</v>
          </cell>
          <cell r="F74">
            <v>19100</v>
          </cell>
          <cell r="G74">
            <v>946</v>
          </cell>
          <cell r="H74">
            <v>19150</v>
          </cell>
          <cell r="I74">
            <v>0</v>
          </cell>
          <cell r="J74">
            <v>0</v>
          </cell>
          <cell r="K74">
            <v>0</v>
          </cell>
          <cell r="L74">
            <v>0</v>
          </cell>
          <cell r="M74">
            <v>0</v>
          </cell>
          <cell r="N74">
            <v>0</v>
          </cell>
          <cell r="O74">
            <v>19100</v>
          </cell>
          <cell r="P74">
            <v>19100</v>
          </cell>
        </row>
        <row r="75">
          <cell r="A75">
            <v>73</v>
          </cell>
          <cell r="B75" t="str">
            <v>PULL BOX</v>
          </cell>
          <cell r="C75" t="str">
            <v>500 * 500 * 300</v>
          </cell>
          <cell r="D75" t="str">
            <v>EA</v>
          </cell>
          <cell r="E75">
            <v>889</v>
          </cell>
          <cell r="F75">
            <v>22800</v>
          </cell>
          <cell r="G75">
            <v>946</v>
          </cell>
          <cell r="H75">
            <v>23000</v>
          </cell>
          <cell r="I75">
            <v>0</v>
          </cell>
          <cell r="J75">
            <v>0</v>
          </cell>
          <cell r="K75">
            <v>0</v>
          </cell>
          <cell r="L75">
            <v>0</v>
          </cell>
          <cell r="M75">
            <v>0</v>
          </cell>
          <cell r="N75">
            <v>0</v>
          </cell>
          <cell r="O75">
            <v>22800</v>
          </cell>
          <cell r="P75">
            <v>22800</v>
          </cell>
        </row>
        <row r="76">
          <cell r="A76">
            <v>74</v>
          </cell>
          <cell r="B76" t="str">
            <v>PULL BOX</v>
          </cell>
          <cell r="C76" t="str">
            <v>600 * 600 * 300</v>
          </cell>
          <cell r="D76" t="str">
            <v>EA</v>
          </cell>
          <cell r="E76">
            <v>889</v>
          </cell>
          <cell r="F76">
            <v>28500</v>
          </cell>
          <cell r="G76">
            <v>946</v>
          </cell>
          <cell r="H76">
            <v>28550</v>
          </cell>
          <cell r="I76">
            <v>0</v>
          </cell>
          <cell r="J76">
            <v>0</v>
          </cell>
          <cell r="K76">
            <v>0</v>
          </cell>
          <cell r="L76">
            <v>0</v>
          </cell>
          <cell r="M76">
            <v>0</v>
          </cell>
          <cell r="N76">
            <v>0</v>
          </cell>
          <cell r="O76">
            <v>28500</v>
          </cell>
          <cell r="P76">
            <v>28500</v>
          </cell>
        </row>
        <row r="77">
          <cell r="A77">
            <v>75</v>
          </cell>
          <cell r="B77" t="str">
            <v>PULL BOX</v>
          </cell>
          <cell r="C77" t="str">
            <v>600 * 600 * 400</v>
          </cell>
          <cell r="D77" t="str">
            <v>EA</v>
          </cell>
          <cell r="E77">
            <v>889</v>
          </cell>
          <cell r="F77">
            <v>34800</v>
          </cell>
          <cell r="G77">
            <v>0</v>
          </cell>
          <cell r="H77">
            <v>0</v>
          </cell>
          <cell r="I77">
            <v>0</v>
          </cell>
          <cell r="J77">
            <v>0</v>
          </cell>
          <cell r="K77">
            <v>0</v>
          </cell>
          <cell r="L77">
            <v>0</v>
          </cell>
          <cell r="M77">
            <v>0</v>
          </cell>
          <cell r="N77">
            <v>0</v>
          </cell>
          <cell r="O77">
            <v>34800</v>
          </cell>
          <cell r="P77">
            <v>34800</v>
          </cell>
        </row>
        <row r="78">
          <cell r="A78">
            <v>76</v>
          </cell>
          <cell r="B78" t="str">
            <v>수공 2호</v>
          </cell>
          <cell r="C78" t="str">
            <v>2000 * 1000 * 1400mm</v>
          </cell>
          <cell r="D78" t="str">
            <v>개소</v>
          </cell>
          <cell r="E78">
            <v>184</v>
          </cell>
          <cell r="F78">
            <v>365000</v>
          </cell>
          <cell r="G78">
            <v>187</v>
          </cell>
          <cell r="H78">
            <v>353000</v>
          </cell>
          <cell r="I78">
            <v>0</v>
          </cell>
          <cell r="J78">
            <v>0</v>
          </cell>
          <cell r="K78">
            <v>0</v>
          </cell>
          <cell r="L78">
            <v>0</v>
          </cell>
          <cell r="M78">
            <v>0</v>
          </cell>
          <cell r="N78">
            <v>0</v>
          </cell>
          <cell r="O78">
            <v>353000</v>
          </cell>
          <cell r="P78">
            <v>353000</v>
          </cell>
        </row>
        <row r="79">
          <cell r="A79">
            <v>77</v>
          </cell>
          <cell r="B79" t="str">
            <v>수공 1호</v>
          </cell>
          <cell r="C79" t="str">
            <v>950 * 450 * 700mm</v>
          </cell>
          <cell r="D79" t="str">
            <v>개소</v>
          </cell>
          <cell r="E79">
            <v>184</v>
          </cell>
          <cell r="F79">
            <v>95600</v>
          </cell>
          <cell r="G79">
            <v>187</v>
          </cell>
          <cell r="H79">
            <v>80000</v>
          </cell>
          <cell r="I79">
            <v>0</v>
          </cell>
          <cell r="J79">
            <v>0</v>
          </cell>
          <cell r="K79">
            <v>0</v>
          </cell>
          <cell r="L79">
            <v>0</v>
          </cell>
          <cell r="M79">
            <v>0</v>
          </cell>
          <cell r="N79">
            <v>0</v>
          </cell>
          <cell r="O79">
            <v>80000</v>
          </cell>
          <cell r="P79">
            <v>80000</v>
          </cell>
        </row>
        <row r="80">
          <cell r="A80">
            <v>78</v>
          </cell>
          <cell r="B80" t="str">
            <v>전화수구</v>
          </cell>
          <cell r="C80" t="str">
            <v>1구 8핀모듈러 짹</v>
          </cell>
          <cell r="D80" t="str">
            <v>EA</v>
          </cell>
          <cell r="E80">
            <v>956</v>
          </cell>
          <cell r="F80">
            <v>3115</v>
          </cell>
          <cell r="G80">
            <v>913</v>
          </cell>
          <cell r="H80">
            <v>6200</v>
          </cell>
          <cell r="I80">
            <v>0</v>
          </cell>
          <cell r="J80">
            <v>0</v>
          </cell>
          <cell r="K80">
            <v>0</v>
          </cell>
          <cell r="L80">
            <v>0</v>
          </cell>
          <cell r="M80">
            <v>0</v>
          </cell>
          <cell r="N80">
            <v>0</v>
          </cell>
          <cell r="O80">
            <v>3115</v>
          </cell>
          <cell r="P80">
            <v>3115</v>
          </cell>
        </row>
        <row r="81">
          <cell r="A81">
            <v>79</v>
          </cell>
          <cell r="B81" t="str">
            <v>전화수구</v>
          </cell>
          <cell r="C81" t="str">
            <v>2구 8핀모듈러 짹</v>
          </cell>
          <cell r="D81" t="str">
            <v>EA</v>
          </cell>
          <cell r="E81">
            <v>1022</v>
          </cell>
          <cell r="F81">
            <v>4200</v>
          </cell>
          <cell r="G81">
            <v>914</v>
          </cell>
          <cell r="H81">
            <v>7140</v>
          </cell>
          <cell r="I81">
            <v>0</v>
          </cell>
          <cell r="J81">
            <v>0</v>
          </cell>
          <cell r="K81">
            <v>0</v>
          </cell>
          <cell r="L81">
            <v>0</v>
          </cell>
          <cell r="M81">
            <v>0</v>
          </cell>
          <cell r="N81">
            <v>0</v>
          </cell>
          <cell r="O81">
            <v>4200</v>
          </cell>
          <cell r="P81">
            <v>4200</v>
          </cell>
        </row>
        <row r="82">
          <cell r="A82">
            <v>80</v>
          </cell>
          <cell r="B82" t="str">
            <v>U            챤넬</v>
          </cell>
          <cell r="C82" t="str">
            <v>2.6t   41 * 41</v>
          </cell>
          <cell r="D82" t="str">
            <v>M</v>
          </cell>
          <cell r="E82">
            <v>898</v>
          </cell>
          <cell r="F82">
            <v>3000</v>
          </cell>
          <cell r="G82">
            <v>939</v>
          </cell>
          <cell r="H82">
            <v>2800</v>
          </cell>
          <cell r="I82">
            <v>0</v>
          </cell>
          <cell r="J82">
            <v>0</v>
          </cell>
          <cell r="K82">
            <v>0</v>
          </cell>
          <cell r="L82">
            <v>0</v>
          </cell>
          <cell r="M82">
            <v>0</v>
          </cell>
          <cell r="N82">
            <v>0</v>
          </cell>
          <cell r="O82">
            <v>2800</v>
          </cell>
          <cell r="P82">
            <v>2800</v>
          </cell>
        </row>
        <row r="83">
          <cell r="A83">
            <v>81</v>
          </cell>
          <cell r="B83" t="str">
            <v>셋트 앙카</v>
          </cell>
          <cell r="C83" t="str">
            <v>φ12 3/8"</v>
          </cell>
          <cell r="D83" t="str">
            <v>EA</v>
          </cell>
          <cell r="E83">
            <v>412</v>
          </cell>
          <cell r="F83">
            <v>800</v>
          </cell>
          <cell r="G83">
            <v>0</v>
          </cell>
          <cell r="H83">
            <v>0</v>
          </cell>
          <cell r="I83">
            <v>0</v>
          </cell>
          <cell r="J83">
            <v>0</v>
          </cell>
          <cell r="K83">
            <v>0</v>
          </cell>
          <cell r="L83">
            <v>0</v>
          </cell>
          <cell r="M83">
            <v>0</v>
          </cell>
          <cell r="N83">
            <v>0</v>
          </cell>
          <cell r="O83">
            <v>800</v>
          </cell>
          <cell r="P83">
            <v>800</v>
          </cell>
        </row>
        <row r="84">
          <cell r="A84">
            <v>82</v>
          </cell>
          <cell r="B84" t="str">
            <v>노말 밴드</v>
          </cell>
          <cell r="C84" t="str">
            <v>ST               28C</v>
          </cell>
          <cell r="D84" t="str">
            <v>EA</v>
          </cell>
          <cell r="E84">
            <v>868</v>
          </cell>
          <cell r="F84">
            <v>1550</v>
          </cell>
          <cell r="G84">
            <v>936</v>
          </cell>
          <cell r="H84">
            <v>1550</v>
          </cell>
          <cell r="I84">
            <v>0</v>
          </cell>
          <cell r="J84">
            <v>0</v>
          </cell>
          <cell r="K84">
            <v>0</v>
          </cell>
          <cell r="L84">
            <v>0</v>
          </cell>
          <cell r="M84">
            <v>0</v>
          </cell>
          <cell r="N84">
            <v>0</v>
          </cell>
          <cell r="O84">
            <v>1550</v>
          </cell>
          <cell r="P84">
            <v>1550</v>
          </cell>
        </row>
        <row r="85">
          <cell r="A85">
            <v>83</v>
          </cell>
          <cell r="B85" t="str">
            <v>노말 밴드</v>
          </cell>
          <cell r="C85" t="str">
            <v>ST               36C</v>
          </cell>
          <cell r="D85" t="str">
            <v>EA</v>
          </cell>
          <cell r="E85">
            <v>868</v>
          </cell>
          <cell r="F85">
            <v>2070</v>
          </cell>
          <cell r="G85">
            <v>936</v>
          </cell>
          <cell r="H85">
            <v>2070</v>
          </cell>
          <cell r="I85">
            <v>0</v>
          </cell>
          <cell r="J85">
            <v>0</v>
          </cell>
          <cell r="K85">
            <v>0</v>
          </cell>
          <cell r="L85">
            <v>0</v>
          </cell>
          <cell r="M85">
            <v>0</v>
          </cell>
          <cell r="N85">
            <v>0</v>
          </cell>
          <cell r="O85">
            <v>2070</v>
          </cell>
          <cell r="P85">
            <v>2070</v>
          </cell>
        </row>
        <row r="86">
          <cell r="A86">
            <v>84</v>
          </cell>
          <cell r="B86" t="str">
            <v>노말 밴드</v>
          </cell>
          <cell r="C86" t="str">
            <v>ST               42C</v>
          </cell>
          <cell r="D86" t="str">
            <v>EA</v>
          </cell>
          <cell r="E86">
            <v>868</v>
          </cell>
          <cell r="F86">
            <v>2690</v>
          </cell>
          <cell r="G86">
            <v>936</v>
          </cell>
          <cell r="H86">
            <v>2690</v>
          </cell>
          <cell r="I86">
            <v>0</v>
          </cell>
          <cell r="J86">
            <v>0</v>
          </cell>
          <cell r="K86">
            <v>0</v>
          </cell>
          <cell r="L86">
            <v>0</v>
          </cell>
          <cell r="M86">
            <v>0</v>
          </cell>
          <cell r="N86">
            <v>0</v>
          </cell>
          <cell r="O86">
            <v>2690</v>
          </cell>
          <cell r="P86">
            <v>2690</v>
          </cell>
        </row>
        <row r="87">
          <cell r="A87">
            <v>85</v>
          </cell>
          <cell r="B87" t="str">
            <v>노말 밴드</v>
          </cell>
          <cell r="C87" t="str">
            <v>ST               54C</v>
          </cell>
          <cell r="D87" t="str">
            <v>EA</v>
          </cell>
          <cell r="E87">
            <v>868</v>
          </cell>
          <cell r="F87">
            <v>3830</v>
          </cell>
          <cell r="G87">
            <v>936</v>
          </cell>
          <cell r="H87">
            <v>3830</v>
          </cell>
          <cell r="I87">
            <v>0</v>
          </cell>
          <cell r="J87">
            <v>0</v>
          </cell>
          <cell r="K87">
            <v>0</v>
          </cell>
          <cell r="L87">
            <v>0</v>
          </cell>
          <cell r="M87">
            <v>0</v>
          </cell>
          <cell r="N87">
            <v>0</v>
          </cell>
          <cell r="O87">
            <v>3830</v>
          </cell>
          <cell r="P87">
            <v>3830</v>
          </cell>
        </row>
        <row r="88">
          <cell r="A88">
            <v>86</v>
          </cell>
          <cell r="B88" t="str">
            <v>노말 밴드</v>
          </cell>
          <cell r="C88" t="str">
            <v>ST               70C</v>
          </cell>
          <cell r="D88" t="str">
            <v>EA</v>
          </cell>
          <cell r="E88">
            <v>868</v>
          </cell>
          <cell r="F88">
            <v>6200</v>
          </cell>
          <cell r="G88">
            <v>936</v>
          </cell>
          <cell r="H88">
            <v>6220</v>
          </cell>
          <cell r="I88">
            <v>0</v>
          </cell>
          <cell r="J88">
            <v>0</v>
          </cell>
          <cell r="K88">
            <v>0</v>
          </cell>
          <cell r="L88">
            <v>0</v>
          </cell>
          <cell r="M88">
            <v>0</v>
          </cell>
          <cell r="N88">
            <v>0</v>
          </cell>
          <cell r="O88">
            <v>6200</v>
          </cell>
          <cell r="P88">
            <v>6200</v>
          </cell>
        </row>
        <row r="89">
          <cell r="A89">
            <v>87</v>
          </cell>
          <cell r="B89" t="str">
            <v>노말 밴드</v>
          </cell>
          <cell r="C89" t="str">
            <v>ST               82C</v>
          </cell>
          <cell r="D89" t="str">
            <v>EA</v>
          </cell>
          <cell r="E89">
            <v>868</v>
          </cell>
          <cell r="F89">
            <v>9330</v>
          </cell>
          <cell r="G89">
            <v>936</v>
          </cell>
          <cell r="H89">
            <v>9330</v>
          </cell>
          <cell r="I89">
            <v>0</v>
          </cell>
          <cell r="J89">
            <v>0</v>
          </cell>
          <cell r="K89">
            <v>0</v>
          </cell>
          <cell r="L89">
            <v>0</v>
          </cell>
          <cell r="M89">
            <v>0</v>
          </cell>
          <cell r="N89">
            <v>0</v>
          </cell>
          <cell r="O89">
            <v>9330</v>
          </cell>
          <cell r="P89">
            <v>9330</v>
          </cell>
        </row>
        <row r="90">
          <cell r="A90">
            <v>88</v>
          </cell>
          <cell r="B90" t="str">
            <v>노말 밴드</v>
          </cell>
          <cell r="C90" t="str">
            <v>ST               104C</v>
          </cell>
          <cell r="D90" t="str">
            <v>EA</v>
          </cell>
          <cell r="E90">
            <v>868</v>
          </cell>
          <cell r="F90">
            <v>17550</v>
          </cell>
          <cell r="G90">
            <v>936</v>
          </cell>
          <cell r="H90">
            <v>17630</v>
          </cell>
          <cell r="I90">
            <v>0</v>
          </cell>
          <cell r="J90">
            <v>0</v>
          </cell>
          <cell r="K90">
            <v>0</v>
          </cell>
          <cell r="L90">
            <v>0</v>
          </cell>
          <cell r="M90">
            <v>0</v>
          </cell>
          <cell r="N90">
            <v>0</v>
          </cell>
          <cell r="O90">
            <v>17550</v>
          </cell>
          <cell r="P90">
            <v>17550</v>
          </cell>
        </row>
        <row r="91">
          <cell r="A91">
            <v>89</v>
          </cell>
          <cell r="B91" t="str">
            <v>노말 밴드</v>
          </cell>
          <cell r="C91" t="str">
            <v>HI-PVC          28C</v>
          </cell>
          <cell r="D91" t="str">
            <v>EA</v>
          </cell>
          <cell r="E91">
            <v>874</v>
          </cell>
          <cell r="F91">
            <v>176</v>
          </cell>
          <cell r="G91">
            <v>931</v>
          </cell>
          <cell r="H91">
            <v>1005</v>
          </cell>
          <cell r="I91">
            <v>0</v>
          </cell>
          <cell r="J91">
            <v>0</v>
          </cell>
          <cell r="K91">
            <v>0</v>
          </cell>
          <cell r="L91">
            <v>0</v>
          </cell>
          <cell r="M91">
            <v>0</v>
          </cell>
          <cell r="N91">
            <v>0</v>
          </cell>
          <cell r="O91">
            <v>176</v>
          </cell>
          <cell r="P91">
            <v>176</v>
          </cell>
        </row>
        <row r="92">
          <cell r="A92">
            <v>90</v>
          </cell>
          <cell r="B92" t="str">
            <v>노말 밴드</v>
          </cell>
          <cell r="C92" t="str">
            <v>HI-PVC          36C</v>
          </cell>
          <cell r="D92" t="str">
            <v>EA</v>
          </cell>
          <cell r="E92">
            <v>874</v>
          </cell>
          <cell r="F92">
            <v>277</v>
          </cell>
          <cell r="G92">
            <v>931</v>
          </cell>
          <cell r="H92">
            <v>1370</v>
          </cell>
          <cell r="I92">
            <v>0</v>
          </cell>
          <cell r="J92">
            <v>0</v>
          </cell>
          <cell r="K92">
            <v>0</v>
          </cell>
          <cell r="L92">
            <v>0</v>
          </cell>
          <cell r="M92">
            <v>0</v>
          </cell>
          <cell r="N92">
            <v>0</v>
          </cell>
          <cell r="O92">
            <v>277</v>
          </cell>
          <cell r="P92">
            <v>277</v>
          </cell>
        </row>
        <row r="93">
          <cell r="A93">
            <v>91</v>
          </cell>
          <cell r="B93" t="str">
            <v>노말 밴드</v>
          </cell>
          <cell r="C93" t="str">
            <v>HI-PVC          42C</v>
          </cell>
          <cell r="D93" t="str">
            <v>EA</v>
          </cell>
          <cell r="E93">
            <v>874</v>
          </cell>
          <cell r="F93">
            <v>430</v>
          </cell>
          <cell r="G93">
            <v>931</v>
          </cell>
          <cell r="H93">
            <v>1815</v>
          </cell>
          <cell r="I93">
            <v>0</v>
          </cell>
          <cell r="J93">
            <v>0</v>
          </cell>
          <cell r="K93">
            <v>0</v>
          </cell>
          <cell r="L93">
            <v>0</v>
          </cell>
          <cell r="M93">
            <v>0</v>
          </cell>
          <cell r="N93">
            <v>0</v>
          </cell>
          <cell r="O93">
            <v>430</v>
          </cell>
          <cell r="P93">
            <v>430</v>
          </cell>
        </row>
        <row r="94">
          <cell r="A94">
            <v>92</v>
          </cell>
          <cell r="B94" t="str">
            <v>노말 밴드</v>
          </cell>
          <cell r="C94" t="str">
            <v>HI-PVC          54C</v>
          </cell>
          <cell r="D94" t="str">
            <v>EA</v>
          </cell>
          <cell r="E94">
            <v>874</v>
          </cell>
          <cell r="F94">
            <v>670</v>
          </cell>
          <cell r="G94">
            <v>931</v>
          </cell>
          <cell r="H94">
            <v>2677</v>
          </cell>
          <cell r="I94">
            <v>0</v>
          </cell>
          <cell r="J94">
            <v>0</v>
          </cell>
          <cell r="K94">
            <v>0</v>
          </cell>
          <cell r="L94">
            <v>0</v>
          </cell>
          <cell r="M94">
            <v>0</v>
          </cell>
          <cell r="N94">
            <v>0</v>
          </cell>
          <cell r="O94">
            <v>670</v>
          </cell>
          <cell r="P94">
            <v>670</v>
          </cell>
        </row>
        <row r="95">
          <cell r="A95">
            <v>93</v>
          </cell>
          <cell r="B95" t="str">
            <v>노말 밴드</v>
          </cell>
          <cell r="C95" t="str">
            <v>HI-PVC          70C</v>
          </cell>
          <cell r="D95" t="str">
            <v>EA</v>
          </cell>
          <cell r="E95">
            <v>874</v>
          </cell>
          <cell r="F95">
            <v>1200</v>
          </cell>
          <cell r="G95">
            <v>931</v>
          </cell>
          <cell r="H95">
            <v>4932</v>
          </cell>
          <cell r="I95">
            <v>0</v>
          </cell>
          <cell r="J95">
            <v>0</v>
          </cell>
          <cell r="K95">
            <v>0</v>
          </cell>
          <cell r="L95">
            <v>0</v>
          </cell>
          <cell r="M95">
            <v>0</v>
          </cell>
          <cell r="N95">
            <v>0</v>
          </cell>
          <cell r="O95">
            <v>1200</v>
          </cell>
          <cell r="P95">
            <v>1200</v>
          </cell>
        </row>
        <row r="96">
          <cell r="A96">
            <v>94</v>
          </cell>
          <cell r="B96" t="str">
            <v>노말 밴드</v>
          </cell>
          <cell r="C96" t="str">
            <v>HI-PVC          82C</v>
          </cell>
          <cell r="D96" t="str">
            <v>EA</v>
          </cell>
          <cell r="E96">
            <v>874</v>
          </cell>
          <cell r="F96">
            <v>1730</v>
          </cell>
          <cell r="G96">
            <v>931</v>
          </cell>
          <cell r="H96">
            <v>7308</v>
          </cell>
          <cell r="I96">
            <v>0</v>
          </cell>
          <cell r="J96">
            <v>0</v>
          </cell>
          <cell r="K96">
            <v>0</v>
          </cell>
          <cell r="L96">
            <v>0</v>
          </cell>
          <cell r="M96">
            <v>0</v>
          </cell>
          <cell r="N96">
            <v>0</v>
          </cell>
          <cell r="O96">
            <v>1730</v>
          </cell>
          <cell r="P96">
            <v>1730</v>
          </cell>
        </row>
        <row r="97">
          <cell r="A97">
            <v>95</v>
          </cell>
          <cell r="B97" t="str">
            <v>노말 밴드</v>
          </cell>
          <cell r="C97" t="str">
            <v>HI-PVC         100C</v>
          </cell>
          <cell r="D97" t="str">
            <v>EA</v>
          </cell>
          <cell r="E97">
            <v>874</v>
          </cell>
          <cell r="F97">
            <v>2170</v>
          </cell>
          <cell r="G97">
            <v>931</v>
          </cell>
          <cell r="H97">
            <v>10048</v>
          </cell>
          <cell r="I97">
            <v>0</v>
          </cell>
          <cell r="J97">
            <v>0</v>
          </cell>
          <cell r="K97">
            <v>0</v>
          </cell>
          <cell r="L97">
            <v>0</v>
          </cell>
          <cell r="M97">
            <v>0</v>
          </cell>
          <cell r="N97">
            <v>0</v>
          </cell>
          <cell r="O97">
            <v>2170</v>
          </cell>
          <cell r="P97">
            <v>2170</v>
          </cell>
        </row>
        <row r="98">
          <cell r="A98">
            <v>96</v>
          </cell>
          <cell r="B98" t="str">
            <v>PIPE CLAMP</v>
          </cell>
          <cell r="C98" t="str">
            <v>ST               16C</v>
          </cell>
          <cell r="D98" t="str">
            <v>EA</v>
          </cell>
          <cell r="E98">
            <v>868</v>
          </cell>
          <cell r="F98">
            <v>235</v>
          </cell>
          <cell r="G98">
            <v>0</v>
          </cell>
          <cell r="H98">
            <v>0</v>
          </cell>
          <cell r="I98">
            <v>0</v>
          </cell>
          <cell r="J98">
            <v>0</v>
          </cell>
          <cell r="K98">
            <v>0</v>
          </cell>
          <cell r="L98">
            <v>0</v>
          </cell>
          <cell r="M98">
            <v>0</v>
          </cell>
          <cell r="N98">
            <v>0</v>
          </cell>
          <cell r="O98">
            <v>235</v>
          </cell>
          <cell r="P98">
            <v>235</v>
          </cell>
        </row>
        <row r="99">
          <cell r="A99">
            <v>97</v>
          </cell>
          <cell r="B99" t="str">
            <v>PIPE CLAMP</v>
          </cell>
          <cell r="C99" t="str">
            <v>ST               22C</v>
          </cell>
          <cell r="D99" t="str">
            <v>EA</v>
          </cell>
          <cell r="E99">
            <v>868</v>
          </cell>
          <cell r="F99">
            <v>265</v>
          </cell>
          <cell r="G99">
            <v>0</v>
          </cell>
          <cell r="H99">
            <v>0</v>
          </cell>
          <cell r="I99">
            <v>0</v>
          </cell>
          <cell r="J99">
            <v>0</v>
          </cell>
          <cell r="K99">
            <v>0</v>
          </cell>
          <cell r="L99">
            <v>0</v>
          </cell>
          <cell r="M99">
            <v>0</v>
          </cell>
          <cell r="N99">
            <v>0</v>
          </cell>
          <cell r="O99">
            <v>265</v>
          </cell>
          <cell r="P99">
            <v>265</v>
          </cell>
        </row>
        <row r="100">
          <cell r="A100">
            <v>98</v>
          </cell>
          <cell r="B100" t="str">
            <v>PIPE CLAMP</v>
          </cell>
          <cell r="C100" t="str">
            <v>ST               28C</v>
          </cell>
          <cell r="D100" t="str">
            <v>EA</v>
          </cell>
          <cell r="E100">
            <v>868</v>
          </cell>
          <cell r="F100">
            <v>300</v>
          </cell>
          <cell r="G100">
            <v>0</v>
          </cell>
          <cell r="H100">
            <v>0</v>
          </cell>
          <cell r="I100">
            <v>0</v>
          </cell>
          <cell r="J100">
            <v>0</v>
          </cell>
          <cell r="K100">
            <v>0</v>
          </cell>
          <cell r="L100">
            <v>0</v>
          </cell>
          <cell r="M100">
            <v>0</v>
          </cell>
          <cell r="N100">
            <v>0</v>
          </cell>
          <cell r="O100">
            <v>300</v>
          </cell>
          <cell r="P100">
            <v>300</v>
          </cell>
        </row>
        <row r="101">
          <cell r="A101">
            <v>99</v>
          </cell>
          <cell r="B101" t="str">
            <v>PIPE CLAMP</v>
          </cell>
          <cell r="C101" t="str">
            <v>ST               36C</v>
          </cell>
          <cell r="D101" t="str">
            <v>EA</v>
          </cell>
          <cell r="E101">
            <v>868</v>
          </cell>
          <cell r="F101">
            <v>365</v>
          </cell>
          <cell r="G101">
            <v>0</v>
          </cell>
          <cell r="H101">
            <v>0</v>
          </cell>
          <cell r="I101">
            <v>0</v>
          </cell>
          <cell r="J101">
            <v>0</v>
          </cell>
          <cell r="K101">
            <v>0</v>
          </cell>
          <cell r="L101">
            <v>0</v>
          </cell>
          <cell r="M101">
            <v>0</v>
          </cell>
          <cell r="N101">
            <v>0</v>
          </cell>
          <cell r="O101">
            <v>365</v>
          </cell>
          <cell r="P101">
            <v>365</v>
          </cell>
        </row>
        <row r="102">
          <cell r="A102">
            <v>100</v>
          </cell>
          <cell r="B102" t="str">
            <v>PIPE CLAMP</v>
          </cell>
          <cell r="C102" t="str">
            <v>ST               42C</v>
          </cell>
          <cell r="D102" t="str">
            <v>EA</v>
          </cell>
          <cell r="E102">
            <v>868</v>
          </cell>
          <cell r="F102">
            <v>405</v>
          </cell>
          <cell r="G102">
            <v>0</v>
          </cell>
          <cell r="H102">
            <v>0</v>
          </cell>
          <cell r="I102">
            <v>0</v>
          </cell>
          <cell r="J102">
            <v>0</v>
          </cell>
          <cell r="K102">
            <v>0</v>
          </cell>
          <cell r="L102">
            <v>0</v>
          </cell>
          <cell r="M102">
            <v>0</v>
          </cell>
          <cell r="N102">
            <v>0</v>
          </cell>
          <cell r="O102">
            <v>405</v>
          </cell>
          <cell r="P102">
            <v>405</v>
          </cell>
        </row>
        <row r="103">
          <cell r="A103">
            <v>101</v>
          </cell>
          <cell r="B103" t="str">
            <v>PIPE CLAMP</v>
          </cell>
          <cell r="C103" t="str">
            <v>ST               54C</v>
          </cell>
          <cell r="D103" t="str">
            <v>EA</v>
          </cell>
          <cell r="E103">
            <v>868</v>
          </cell>
          <cell r="F103">
            <v>480</v>
          </cell>
          <cell r="G103">
            <v>0</v>
          </cell>
          <cell r="H103">
            <v>0</v>
          </cell>
          <cell r="I103">
            <v>0</v>
          </cell>
          <cell r="J103">
            <v>0</v>
          </cell>
          <cell r="K103">
            <v>0</v>
          </cell>
          <cell r="L103">
            <v>0</v>
          </cell>
          <cell r="M103">
            <v>0</v>
          </cell>
          <cell r="N103">
            <v>0</v>
          </cell>
          <cell r="O103">
            <v>480</v>
          </cell>
          <cell r="P103">
            <v>480</v>
          </cell>
        </row>
        <row r="104">
          <cell r="A104">
            <v>102</v>
          </cell>
          <cell r="B104" t="str">
            <v>PIPE CLAMP</v>
          </cell>
          <cell r="C104" t="str">
            <v>ST               70C</v>
          </cell>
          <cell r="D104" t="str">
            <v>EA</v>
          </cell>
          <cell r="E104">
            <v>868</v>
          </cell>
          <cell r="F104">
            <v>885</v>
          </cell>
          <cell r="G104">
            <v>0</v>
          </cell>
          <cell r="H104">
            <v>0</v>
          </cell>
          <cell r="I104">
            <v>0</v>
          </cell>
          <cell r="J104">
            <v>0</v>
          </cell>
          <cell r="K104">
            <v>0</v>
          </cell>
          <cell r="L104">
            <v>0</v>
          </cell>
          <cell r="M104">
            <v>0</v>
          </cell>
          <cell r="N104">
            <v>0</v>
          </cell>
          <cell r="O104">
            <v>885</v>
          </cell>
          <cell r="P104">
            <v>885</v>
          </cell>
        </row>
        <row r="105">
          <cell r="A105">
            <v>103</v>
          </cell>
          <cell r="B105" t="str">
            <v>PIPE CLAMP</v>
          </cell>
          <cell r="C105" t="str">
            <v>ST               82C</v>
          </cell>
          <cell r="D105" t="str">
            <v>EA</v>
          </cell>
          <cell r="E105">
            <v>868</v>
          </cell>
          <cell r="F105">
            <v>900</v>
          </cell>
          <cell r="G105">
            <v>0</v>
          </cell>
          <cell r="H105">
            <v>0</v>
          </cell>
          <cell r="I105">
            <v>0</v>
          </cell>
          <cell r="J105">
            <v>0</v>
          </cell>
          <cell r="K105">
            <v>0</v>
          </cell>
          <cell r="L105">
            <v>0</v>
          </cell>
          <cell r="M105">
            <v>0</v>
          </cell>
          <cell r="N105">
            <v>0</v>
          </cell>
          <cell r="O105">
            <v>900</v>
          </cell>
          <cell r="P105">
            <v>900</v>
          </cell>
        </row>
        <row r="106">
          <cell r="A106">
            <v>104</v>
          </cell>
          <cell r="B106" t="str">
            <v>PIPE CLAMP</v>
          </cell>
          <cell r="C106" t="str">
            <v>ST              104C</v>
          </cell>
          <cell r="D106" t="str">
            <v>EA</v>
          </cell>
          <cell r="E106">
            <v>868</v>
          </cell>
          <cell r="F106">
            <v>1110</v>
          </cell>
          <cell r="G106">
            <v>0</v>
          </cell>
          <cell r="H106">
            <v>0</v>
          </cell>
          <cell r="I106">
            <v>0</v>
          </cell>
          <cell r="J106">
            <v>0</v>
          </cell>
          <cell r="K106">
            <v>0</v>
          </cell>
          <cell r="L106">
            <v>0</v>
          </cell>
          <cell r="M106">
            <v>0</v>
          </cell>
          <cell r="N106">
            <v>0</v>
          </cell>
          <cell r="O106">
            <v>1110</v>
          </cell>
          <cell r="P106">
            <v>1110</v>
          </cell>
        </row>
        <row r="107">
          <cell r="A107">
            <v>105</v>
          </cell>
          <cell r="B107" t="str">
            <v>파이프 행거</v>
          </cell>
          <cell r="C107" t="str">
            <v>ST               16C</v>
          </cell>
          <cell r="D107" t="str">
            <v>EA</v>
          </cell>
          <cell r="E107">
            <v>868</v>
          </cell>
          <cell r="F107">
            <v>425</v>
          </cell>
          <cell r="G107">
            <v>936</v>
          </cell>
          <cell r="H107">
            <v>425</v>
          </cell>
          <cell r="I107">
            <v>0</v>
          </cell>
          <cell r="J107">
            <v>0</v>
          </cell>
          <cell r="K107">
            <v>0</v>
          </cell>
          <cell r="L107">
            <v>0</v>
          </cell>
          <cell r="M107">
            <v>0</v>
          </cell>
          <cell r="N107">
            <v>0</v>
          </cell>
          <cell r="O107">
            <v>425</v>
          </cell>
          <cell r="P107">
            <v>425</v>
          </cell>
        </row>
        <row r="108">
          <cell r="A108">
            <v>106</v>
          </cell>
          <cell r="B108" t="str">
            <v>파이프 행거</v>
          </cell>
          <cell r="C108" t="str">
            <v>ST               22C</v>
          </cell>
          <cell r="D108" t="str">
            <v>EA</v>
          </cell>
          <cell r="E108">
            <v>868</v>
          </cell>
          <cell r="F108">
            <v>465</v>
          </cell>
          <cell r="G108">
            <v>936</v>
          </cell>
          <cell r="H108">
            <v>465</v>
          </cell>
          <cell r="I108">
            <v>0</v>
          </cell>
          <cell r="J108">
            <v>0</v>
          </cell>
          <cell r="K108">
            <v>0</v>
          </cell>
          <cell r="L108">
            <v>0</v>
          </cell>
          <cell r="M108">
            <v>0</v>
          </cell>
          <cell r="N108">
            <v>0</v>
          </cell>
          <cell r="O108">
            <v>465</v>
          </cell>
          <cell r="P108">
            <v>465</v>
          </cell>
        </row>
        <row r="109">
          <cell r="A109">
            <v>107</v>
          </cell>
          <cell r="B109" t="str">
            <v>파이프 행거</v>
          </cell>
          <cell r="C109" t="str">
            <v>ST               28C</v>
          </cell>
          <cell r="D109" t="str">
            <v>EA</v>
          </cell>
          <cell r="E109">
            <v>868</v>
          </cell>
          <cell r="F109">
            <v>515</v>
          </cell>
          <cell r="G109">
            <v>936</v>
          </cell>
          <cell r="H109">
            <v>515</v>
          </cell>
          <cell r="I109">
            <v>0</v>
          </cell>
          <cell r="J109">
            <v>0</v>
          </cell>
          <cell r="K109">
            <v>0</v>
          </cell>
          <cell r="L109">
            <v>0</v>
          </cell>
          <cell r="M109">
            <v>0</v>
          </cell>
          <cell r="N109">
            <v>0</v>
          </cell>
          <cell r="O109">
            <v>515</v>
          </cell>
          <cell r="P109">
            <v>515</v>
          </cell>
        </row>
        <row r="110">
          <cell r="A110">
            <v>108</v>
          </cell>
          <cell r="B110" t="str">
            <v>파이프 행거</v>
          </cell>
          <cell r="C110" t="str">
            <v>Φ 100</v>
          </cell>
          <cell r="D110" t="str">
            <v>EA</v>
          </cell>
          <cell r="E110">
            <v>526</v>
          </cell>
          <cell r="F110">
            <v>1180</v>
          </cell>
          <cell r="G110">
            <v>566</v>
          </cell>
          <cell r="H110">
            <v>1200</v>
          </cell>
          <cell r="I110">
            <v>0</v>
          </cell>
          <cell r="J110">
            <v>0</v>
          </cell>
          <cell r="K110">
            <v>0</v>
          </cell>
          <cell r="L110">
            <v>0</v>
          </cell>
          <cell r="M110">
            <v>0</v>
          </cell>
          <cell r="N110">
            <v>0</v>
          </cell>
          <cell r="O110">
            <v>1180</v>
          </cell>
          <cell r="P110">
            <v>1180</v>
          </cell>
        </row>
        <row r="111">
          <cell r="A111">
            <v>109</v>
          </cell>
          <cell r="B111" t="str">
            <v>파이프 행거</v>
          </cell>
          <cell r="C111" t="str">
            <v>Φ 125</v>
          </cell>
          <cell r="D111" t="str">
            <v>EA</v>
          </cell>
          <cell r="E111">
            <v>526</v>
          </cell>
          <cell r="F111">
            <v>1475</v>
          </cell>
          <cell r="G111">
            <v>566</v>
          </cell>
          <cell r="H111">
            <v>1500</v>
          </cell>
          <cell r="I111">
            <v>0</v>
          </cell>
          <cell r="J111">
            <v>0</v>
          </cell>
          <cell r="K111">
            <v>0</v>
          </cell>
          <cell r="L111">
            <v>0</v>
          </cell>
          <cell r="M111">
            <v>0</v>
          </cell>
          <cell r="N111">
            <v>0</v>
          </cell>
          <cell r="O111">
            <v>1475</v>
          </cell>
          <cell r="P111">
            <v>1475</v>
          </cell>
        </row>
        <row r="112">
          <cell r="A112">
            <v>110</v>
          </cell>
          <cell r="B112" t="str">
            <v>달대볼트</v>
          </cell>
          <cell r="C112" t="str">
            <v>Φ9 * 1000</v>
          </cell>
          <cell r="D112" t="str">
            <v>EA</v>
          </cell>
          <cell r="E112">
            <v>412</v>
          </cell>
          <cell r="F112">
            <v>482</v>
          </cell>
          <cell r="G112">
            <v>78</v>
          </cell>
          <cell r="H112">
            <v>334</v>
          </cell>
          <cell r="I112">
            <v>0</v>
          </cell>
          <cell r="J112">
            <v>0</v>
          </cell>
          <cell r="K112">
            <v>0</v>
          </cell>
          <cell r="L112">
            <v>0</v>
          </cell>
          <cell r="M112">
            <v>0</v>
          </cell>
          <cell r="N112">
            <v>0</v>
          </cell>
          <cell r="O112">
            <v>334</v>
          </cell>
          <cell r="P112">
            <v>334</v>
          </cell>
        </row>
        <row r="113">
          <cell r="A113">
            <v>111</v>
          </cell>
          <cell r="B113" t="str">
            <v>인써트</v>
          </cell>
          <cell r="C113" t="str">
            <v xml:space="preserve">Φ9 </v>
          </cell>
          <cell r="D113" t="str">
            <v>EA</v>
          </cell>
          <cell r="E113">
            <v>88</v>
          </cell>
          <cell r="F113">
            <v>420</v>
          </cell>
          <cell r="G113">
            <v>77</v>
          </cell>
          <cell r="H113">
            <v>300</v>
          </cell>
          <cell r="I113">
            <v>0</v>
          </cell>
          <cell r="J113">
            <v>0</v>
          </cell>
          <cell r="K113">
            <v>0</v>
          </cell>
          <cell r="L113">
            <v>0</v>
          </cell>
          <cell r="M113">
            <v>0</v>
          </cell>
          <cell r="N113">
            <v>0</v>
          </cell>
          <cell r="O113">
            <v>300</v>
          </cell>
          <cell r="P113">
            <v>300</v>
          </cell>
        </row>
        <row r="114">
          <cell r="A114">
            <v>112</v>
          </cell>
          <cell r="B114" t="str">
            <v>접지 단자함</v>
          </cell>
          <cell r="C114" t="str">
            <v>1CCT</v>
          </cell>
          <cell r="D114" t="str">
            <v>면</v>
          </cell>
          <cell r="E114">
            <v>952</v>
          </cell>
          <cell r="F114">
            <v>65000</v>
          </cell>
          <cell r="G114">
            <v>1046</v>
          </cell>
          <cell r="H114">
            <v>65000</v>
          </cell>
          <cell r="I114">
            <v>0</v>
          </cell>
          <cell r="J114">
            <v>0</v>
          </cell>
          <cell r="K114">
            <v>0</v>
          </cell>
          <cell r="L114">
            <v>0</v>
          </cell>
          <cell r="M114">
            <v>0</v>
          </cell>
          <cell r="N114">
            <v>0</v>
          </cell>
          <cell r="O114">
            <v>65000</v>
          </cell>
          <cell r="P114">
            <v>65000</v>
          </cell>
        </row>
        <row r="115">
          <cell r="A115">
            <v>113</v>
          </cell>
          <cell r="B115" t="str">
            <v>접지 단자함</v>
          </cell>
          <cell r="C115" t="str">
            <v>2CCT</v>
          </cell>
          <cell r="D115" t="str">
            <v>면</v>
          </cell>
          <cell r="E115">
            <v>936</v>
          </cell>
          <cell r="F115">
            <v>72000</v>
          </cell>
          <cell r="G115">
            <v>1046</v>
          </cell>
          <cell r="H115">
            <v>75000</v>
          </cell>
          <cell r="I115">
            <v>0</v>
          </cell>
          <cell r="J115">
            <v>0</v>
          </cell>
          <cell r="K115">
            <v>0</v>
          </cell>
          <cell r="L115">
            <v>0</v>
          </cell>
          <cell r="M115">
            <v>0</v>
          </cell>
          <cell r="N115">
            <v>0</v>
          </cell>
          <cell r="O115">
            <v>72000</v>
          </cell>
          <cell r="P115">
            <v>72000</v>
          </cell>
        </row>
        <row r="116">
          <cell r="A116">
            <v>114</v>
          </cell>
          <cell r="B116" t="str">
            <v>접지 단자함</v>
          </cell>
          <cell r="C116" t="str">
            <v>4CCT</v>
          </cell>
          <cell r="D116" t="str">
            <v>면</v>
          </cell>
          <cell r="E116">
            <v>936</v>
          </cell>
          <cell r="F116">
            <v>120000</v>
          </cell>
          <cell r="G116">
            <v>1046</v>
          </cell>
          <cell r="H116">
            <v>105000</v>
          </cell>
          <cell r="I116">
            <v>0</v>
          </cell>
          <cell r="J116">
            <v>0</v>
          </cell>
          <cell r="K116">
            <v>0</v>
          </cell>
          <cell r="L116">
            <v>0</v>
          </cell>
          <cell r="M116">
            <v>0</v>
          </cell>
          <cell r="N116">
            <v>0</v>
          </cell>
          <cell r="O116">
            <v>105000</v>
          </cell>
          <cell r="P116">
            <v>105000</v>
          </cell>
        </row>
        <row r="117">
          <cell r="A117">
            <v>115</v>
          </cell>
          <cell r="B117" t="str">
            <v>접지 단자함</v>
          </cell>
          <cell r="C117" t="str">
            <v>5CCT</v>
          </cell>
          <cell r="D117" t="str">
            <v>면</v>
          </cell>
          <cell r="E117">
            <v>936</v>
          </cell>
          <cell r="F117">
            <v>140000</v>
          </cell>
          <cell r="G117">
            <v>1046</v>
          </cell>
          <cell r="H117">
            <v>150000</v>
          </cell>
          <cell r="I117">
            <v>0</v>
          </cell>
          <cell r="J117">
            <v>0</v>
          </cell>
          <cell r="K117">
            <v>0</v>
          </cell>
          <cell r="L117">
            <v>0</v>
          </cell>
          <cell r="M117">
            <v>0</v>
          </cell>
          <cell r="N117">
            <v>0</v>
          </cell>
          <cell r="O117">
            <v>140000</v>
          </cell>
          <cell r="P117">
            <v>140000</v>
          </cell>
        </row>
        <row r="118">
          <cell r="A118">
            <v>116</v>
          </cell>
          <cell r="B118" t="str">
            <v>M.D.F</v>
          </cell>
          <cell r="C118" t="str">
            <v>철가 전면형 1열당</v>
          </cell>
          <cell r="D118" t="str">
            <v>SET</v>
          </cell>
          <cell r="E118">
            <v>0</v>
          </cell>
          <cell r="F118">
            <v>0</v>
          </cell>
          <cell r="G118">
            <v>1046</v>
          </cell>
          <cell r="H118">
            <v>99000</v>
          </cell>
          <cell r="I118">
            <v>0</v>
          </cell>
          <cell r="J118">
            <v>0</v>
          </cell>
          <cell r="K118">
            <v>0</v>
          </cell>
          <cell r="L118">
            <v>0</v>
          </cell>
          <cell r="M118">
            <v>0</v>
          </cell>
          <cell r="N118">
            <v>0</v>
          </cell>
          <cell r="O118">
            <v>99000</v>
          </cell>
          <cell r="P118">
            <v>99000</v>
          </cell>
        </row>
        <row r="119">
          <cell r="A119">
            <v>117</v>
          </cell>
          <cell r="B119" t="str">
            <v>M.D.F</v>
          </cell>
          <cell r="C119" t="str">
            <v>철가 양면형 1열당</v>
          </cell>
          <cell r="D119" t="str">
            <v>SET</v>
          </cell>
          <cell r="E119">
            <v>0</v>
          </cell>
          <cell r="F119">
            <v>0</v>
          </cell>
          <cell r="G119">
            <v>1046</v>
          </cell>
          <cell r="H119">
            <v>120000</v>
          </cell>
          <cell r="I119">
            <v>0</v>
          </cell>
          <cell r="J119">
            <v>0</v>
          </cell>
          <cell r="K119">
            <v>0</v>
          </cell>
          <cell r="L119">
            <v>0</v>
          </cell>
          <cell r="M119">
            <v>0</v>
          </cell>
          <cell r="N119">
            <v>0</v>
          </cell>
          <cell r="O119">
            <v>120000</v>
          </cell>
          <cell r="P119">
            <v>120000</v>
          </cell>
        </row>
        <row r="120">
          <cell r="A120">
            <v>118</v>
          </cell>
          <cell r="B120" t="str">
            <v>M.D.F</v>
          </cell>
          <cell r="C120" t="str">
            <v>100P 보호기 100P당</v>
          </cell>
          <cell r="D120" t="str">
            <v>SET</v>
          </cell>
          <cell r="E120">
            <v>0</v>
          </cell>
          <cell r="F120">
            <v>0</v>
          </cell>
          <cell r="G120">
            <v>1046</v>
          </cell>
          <cell r="H120">
            <v>195000</v>
          </cell>
          <cell r="I120">
            <v>0</v>
          </cell>
          <cell r="J120">
            <v>0</v>
          </cell>
          <cell r="K120">
            <v>0</v>
          </cell>
          <cell r="L120">
            <v>0</v>
          </cell>
          <cell r="M120">
            <v>0</v>
          </cell>
          <cell r="N120">
            <v>0</v>
          </cell>
          <cell r="O120">
            <v>195000</v>
          </cell>
          <cell r="P120">
            <v>195000</v>
          </cell>
        </row>
        <row r="121">
          <cell r="A121">
            <v>119</v>
          </cell>
          <cell r="B121" t="str">
            <v>M.D.F</v>
          </cell>
          <cell r="C121" t="str">
            <v>50P 보호기 50P당</v>
          </cell>
          <cell r="D121" t="str">
            <v>SET</v>
          </cell>
          <cell r="E121">
            <v>0</v>
          </cell>
          <cell r="F121">
            <v>0</v>
          </cell>
          <cell r="G121">
            <v>1046</v>
          </cell>
          <cell r="H121">
            <v>95000</v>
          </cell>
          <cell r="I121">
            <v>0</v>
          </cell>
          <cell r="J121">
            <v>0</v>
          </cell>
          <cell r="K121">
            <v>0</v>
          </cell>
          <cell r="L121">
            <v>0</v>
          </cell>
          <cell r="M121">
            <v>0</v>
          </cell>
          <cell r="N121">
            <v>0</v>
          </cell>
          <cell r="O121">
            <v>95000</v>
          </cell>
          <cell r="P121">
            <v>95000</v>
          </cell>
        </row>
        <row r="122">
          <cell r="A122">
            <v>120</v>
          </cell>
          <cell r="B122" t="str">
            <v>M.D.F</v>
          </cell>
          <cell r="C122" t="str">
            <v>ISDN 100P 단자</v>
          </cell>
          <cell r="D122" t="str">
            <v>SET</v>
          </cell>
          <cell r="E122">
            <v>0</v>
          </cell>
          <cell r="F122">
            <v>0</v>
          </cell>
          <cell r="G122">
            <v>1046</v>
          </cell>
          <cell r="H122">
            <v>42000</v>
          </cell>
          <cell r="I122">
            <v>0</v>
          </cell>
          <cell r="J122">
            <v>0</v>
          </cell>
          <cell r="K122">
            <v>0</v>
          </cell>
          <cell r="L122">
            <v>0</v>
          </cell>
          <cell r="M122">
            <v>0</v>
          </cell>
          <cell r="N122">
            <v>0</v>
          </cell>
          <cell r="O122">
            <v>42000</v>
          </cell>
          <cell r="P122">
            <v>42000</v>
          </cell>
        </row>
        <row r="123">
          <cell r="A123">
            <v>121</v>
          </cell>
          <cell r="B123" t="str">
            <v>M.D.F</v>
          </cell>
          <cell r="C123" t="str">
            <v>국선 300P+내선 300P</v>
          </cell>
          <cell r="D123" t="str">
            <v>SET</v>
          </cell>
          <cell r="E123">
            <v>0</v>
          </cell>
          <cell r="F123">
            <v>0</v>
          </cell>
          <cell r="G123">
            <v>0</v>
          </cell>
          <cell r="H123">
            <v>0</v>
          </cell>
          <cell r="I123">
            <v>0</v>
          </cell>
          <cell r="J123">
            <v>0</v>
          </cell>
          <cell r="K123">
            <v>0</v>
          </cell>
          <cell r="L123">
            <v>0</v>
          </cell>
          <cell r="M123">
            <v>0</v>
          </cell>
          <cell r="N123">
            <v>0</v>
          </cell>
          <cell r="O123">
            <v>0</v>
          </cell>
          <cell r="P123">
            <v>0</v>
          </cell>
        </row>
        <row r="124">
          <cell r="A124">
            <v>122</v>
          </cell>
          <cell r="B124" t="str">
            <v>ISDN 국선단자함</v>
          </cell>
          <cell r="C124" t="str">
            <v>국선 50P+내선 100P</v>
          </cell>
          <cell r="D124" t="str">
            <v>SET</v>
          </cell>
          <cell r="E124">
            <v>1022</v>
          </cell>
          <cell r="F124">
            <v>220000</v>
          </cell>
          <cell r="G124">
            <v>1046</v>
          </cell>
          <cell r="H124">
            <v>240000</v>
          </cell>
          <cell r="I124">
            <v>0</v>
          </cell>
          <cell r="J124">
            <v>0</v>
          </cell>
          <cell r="K124">
            <v>0</v>
          </cell>
          <cell r="L124">
            <v>0</v>
          </cell>
          <cell r="M124">
            <v>0</v>
          </cell>
          <cell r="N124">
            <v>0</v>
          </cell>
          <cell r="O124">
            <v>220000</v>
          </cell>
          <cell r="P124">
            <v>220000</v>
          </cell>
        </row>
        <row r="125">
          <cell r="A125">
            <v>123</v>
          </cell>
          <cell r="B125" t="str">
            <v>IDF전화단자함</v>
          </cell>
          <cell r="C125" t="str">
            <v>25P/25P</v>
          </cell>
          <cell r="D125" t="str">
            <v>면</v>
          </cell>
          <cell r="E125">
            <v>1022</v>
          </cell>
          <cell r="F125">
            <v>27200</v>
          </cell>
          <cell r="G125">
            <v>1046</v>
          </cell>
          <cell r="H125">
            <v>35000</v>
          </cell>
          <cell r="I125">
            <v>0</v>
          </cell>
          <cell r="J125">
            <v>0</v>
          </cell>
          <cell r="K125">
            <v>0</v>
          </cell>
          <cell r="L125">
            <v>0</v>
          </cell>
          <cell r="M125">
            <v>0</v>
          </cell>
          <cell r="N125">
            <v>0</v>
          </cell>
          <cell r="O125">
            <v>27200</v>
          </cell>
          <cell r="P125">
            <v>27200</v>
          </cell>
        </row>
        <row r="126">
          <cell r="A126">
            <v>124</v>
          </cell>
          <cell r="B126" t="str">
            <v>IDF전화단자함</v>
          </cell>
          <cell r="C126" t="str">
            <v>50P/50P</v>
          </cell>
          <cell r="D126" t="str">
            <v>면</v>
          </cell>
          <cell r="E126">
            <v>1022</v>
          </cell>
          <cell r="F126">
            <v>37400</v>
          </cell>
          <cell r="G126">
            <v>1046</v>
          </cell>
          <cell r="H126">
            <v>45000</v>
          </cell>
          <cell r="I126">
            <v>0</v>
          </cell>
          <cell r="J126">
            <v>0</v>
          </cell>
          <cell r="K126">
            <v>0</v>
          </cell>
          <cell r="L126">
            <v>0</v>
          </cell>
          <cell r="M126">
            <v>0</v>
          </cell>
          <cell r="N126">
            <v>0</v>
          </cell>
          <cell r="O126">
            <v>37400</v>
          </cell>
          <cell r="P126">
            <v>37400</v>
          </cell>
        </row>
        <row r="127">
          <cell r="A127">
            <v>125</v>
          </cell>
          <cell r="B127" t="str">
            <v>IDF전화단자함</v>
          </cell>
          <cell r="C127" t="str">
            <v>100P/100P</v>
          </cell>
          <cell r="D127" t="str">
            <v>면</v>
          </cell>
          <cell r="E127">
            <v>1022</v>
          </cell>
          <cell r="F127">
            <v>64600</v>
          </cell>
          <cell r="G127">
            <v>1046</v>
          </cell>
          <cell r="H127">
            <v>87100</v>
          </cell>
          <cell r="I127">
            <v>0</v>
          </cell>
          <cell r="J127">
            <v>0</v>
          </cell>
          <cell r="K127">
            <v>0</v>
          </cell>
          <cell r="L127">
            <v>0</v>
          </cell>
          <cell r="M127">
            <v>0</v>
          </cell>
          <cell r="N127">
            <v>0</v>
          </cell>
          <cell r="O127">
            <v>64600</v>
          </cell>
          <cell r="P127">
            <v>64600</v>
          </cell>
        </row>
        <row r="128">
          <cell r="A128">
            <v>126</v>
          </cell>
          <cell r="B128" t="str">
            <v>IDF전화단자함</v>
          </cell>
          <cell r="C128" t="str">
            <v>200P/200P</v>
          </cell>
          <cell r="D128" t="str">
            <v>면</v>
          </cell>
          <cell r="E128">
            <v>1022</v>
          </cell>
          <cell r="F128">
            <v>119000</v>
          </cell>
          <cell r="G128">
            <v>1046</v>
          </cell>
          <cell r="H128">
            <v>152000</v>
          </cell>
          <cell r="I128">
            <v>0</v>
          </cell>
          <cell r="J128">
            <v>0</v>
          </cell>
          <cell r="K128">
            <v>0</v>
          </cell>
          <cell r="L128">
            <v>0</v>
          </cell>
          <cell r="M128">
            <v>0</v>
          </cell>
          <cell r="N128">
            <v>0</v>
          </cell>
          <cell r="O128">
            <v>119000</v>
          </cell>
          <cell r="P128">
            <v>119000</v>
          </cell>
        </row>
        <row r="129">
          <cell r="A129">
            <v>127</v>
          </cell>
          <cell r="B129" t="str">
            <v>CABLE TRAY</v>
          </cell>
          <cell r="C129" t="str">
            <v>400W * 100H</v>
          </cell>
          <cell r="D129" t="str">
            <v>M</v>
          </cell>
          <cell r="E129">
            <v>896</v>
          </cell>
          <cell r="F129">
            <v>10400</v>
          </cell>
          <cell r="G129">
            <v>0</v>
          </cell>
          <cell r="H129">
            <v>0</v>
          </cell>
          <cell r="I129">
            <v>0</v>
          </cell>
          <cell r="J129">
            <v>0</v>
          </cell>
          <cell r="K129">
            <v>0</v>
          </cell>
          <cell r="L129">
            <v>0</v>
          </cell>
          <cell r="M129">
            <v>0</v>
          </cell>
          <cell r="N129">
            <v>0</v>
          </cell>
          <cell r="O129">
            <v>10400</v>
          </cell>
          <cell r="P129">
            <v>10400</v>
          </cell>
        </row>
        <row r="130">
          <cell r="A130">
            <v>128</v>
          </cell>
          <cell r="B130" t="str">
            <v>GROUND BONDING JUMPER</v>
          </cell>
          <cell r="C130" t="str">
            <v>#22</v>
          </cell>
          <cell r="D130" t="str">
            <v>EA</v>
          </cell>
          <cell r="E130">
            <v>0</v>
          </cell>
          <cell r="F130">
            <v>0</v>
          </cell>
          <cell r="G130">
            <v>940</v>
          </cell>
          <cell r="H130">
            <v>1500</v>
          </cell>
          <cell r="I130">
            <v>0</v>
          </cell>
          <cell r="J130">
            <v>0</v>
          </cell>
          <cell r="K130">
            <v>0</v>
          </cell>
          <cell r="L130">
            <v>0</v>
          </cell>
          <cell r="M130">
            <v>0</v>
          </cell>
          <cell r="N130">
            <v>0</v>
          </cell>
          <cell r="O130">
            <v>1500</v>
          </cell>
          <cell r="P130">
            <v>1500</v>
          </cell>
        </row>
        <row r="131">
          <cell r="A131">
            <v>129</v>
          </cell>
          <cell r="B131" t="str">
            <v>SHANK BOLT&amp;NUT</v>
          </cell>
          <cell r="C131" t="str">
            <v>3/8" * 19L</v>
          </cell>
          <cell r="D131" t="str">
            <v>EA</v>
          </cell>
          <cell r="E131">
            <v>898</v>
          </cell>
          <cell r="F131">
            <v>100</v>
          </cell>
          <cell r="G131">
            <v>940</v>
          </cell>
          <cell r="H131">
            <v>90</v>
          </cell>
          <cell r="I131">
            <v>0</v>
          </cell>
          <cell r="J131">
            <v>0</v>
          </cell>
          <cell r="K131">
            <v>0</v>
          </cell>
          <cell r="L131">
            <v>0</v>
          </cell>
          <cell r="M131">
            <v>0</v>
          </cell>
          <cell r="N131">
            <v>0</v>
          </cell>
          <cell r="O131">
            <v>90</v>
          </cell>
          <cell r="P131">
            <v>90</v>
          </cell>
        </row>
        <row r="132">
          <cell r="A132">
            <v>130</v>
          </cell>
          <cell r="B132" t="str">
            <v>JOINT CONNECTOR</v>
          </cell>
          <cell r="C132" t="str">
            <v>100H</v>
          </cell>
          <cell r="D132" t="str">
            <v>EA</v>
          </cell>
          <cell r="E132">
            <v>898</v>
          </cell>
          <cell r="F132">
            <v>1100</v>
          </cell>
          <cell r="G132">
            <v>940</v>
          </cell>
          <cell r="H132">
            <v>960</v>
          </cell>
          <cell r="I132">
            <v>0</v>
          </cell>
          <cell r="J132">
            <v>0</v>
          </cell>
          <cell r="K132">
            <v>0</v>
          </cell>
          <cell r="L132">
            <v>0</v>
          </cell>
          <cell r="M132">
            <v>0</v>
          </cell>
          <cell r="N132">
            <v>0</v>
          </cell>
          <cell r="O132">
            <v>960</v>
          </cell>
          <cell r="P132">
            <v>960</v>
          </cell>
        </row>
        <row r="133">
          <cell r="A133">
            <v>131</v>
          </cell>
          <cell r="B133" t="str">
            <v>H/ELBOW(TRAY용)</v>
          </cell>
          <cell r="C133" t="str">
            <v>400 * 100(90)</v>
          </cell>
          <cell r="D133" t="str">
            <v>EA</v>
          </cell>
          <cell r="E133">
            <v>898</v>
          </cell>
          <cell r="F133">
            <v>22000</v>
          </cell>
          <cell r="G133">
            <v>0</v>
          </cell>
          <cell r="H133">
            <v>0</v>
          </cell>
          <cell r="I133">
            <v>0</v>
          </cell>
          <cell r="J133">
            <v>0</v>
          </cell>
          <cell r="K133">
            <v>0</v>
          </cell>
          <cell r="L133">
            <v>0</v>
          </cell>
          <cell r="M133">
            <v>0</v>
          </cell>
          <cell r="N133">
            <v>0</v>
          </cell>
          <cell r="O133">
            <v>22000</v>
          </cell>
          <cell r="P133">
            <v>22000</v>
          </cell>
        </row>
        <row r="134">
          <cell r="A134">
            <v>132</v>
          </cell>
          <cell r="B134" t="str">
            <v>H/TEE(TRAY용)</v>
          </cell>
          <cell r="C134" t="str">
            <v>400 * 100(90)</v>
          </cell>
          <cell r="D134" t="str">
            <v>EA</v>
          </cell>
          <cell r="E134">
            <v>898</v>
          </cell>
          <cell r="F134">
            <v>30000</v>
          </cell>
          <cell r="G134">
            <v>0</v>
          </cell>
          <cell r="H134">
            <v>0</v>
          </cell>
          <cell r="I134">
            <v>0</v>
          </cell>
          <cell r="J134">
            <v>0</v>
          </cell>
          <cell r="K134">
            <v>0</v>
          </cell>
          <cell r="L134">
            <v>0</v>
          </cell>
          <cell r="M134">
            <v>0</v>
          </cell>
          <cell r="N134">
            <v>0</v>
          </cell>
          <cell r="O134">
            <v>30000</v>
          </cell>
          <cell r="P134">
            <v>30000</v>
          </cell>
        </row>
        <row r="135">
          <cell r="A135">
            <v>133</v>
          </cell>
          <cell r="B135" t="str">
            <v>HOLD DOWN CLAMP</v>
          </cell>
          <cell r="C135" t="str">
            <v>100H</v>
          </cell>
          <cell r="D135" t="str">
            <v>EA</v>
          </cell>
          <cell r="E135">
            <v>898</v>
          </cell>
          <cell r="F135">
            <v>300</v>
          </cell>
          <cell r="G135">
            <v>940</v>
          </cell>
          <cell r="H135">
            <v>300</v>
          </cell>
          <cell r="I135">
            <v>0</v>
          </cell>
          <cell r="J135">
            <v>0</v>
          </cell>
          <cell r="K135">
            <v>0</v>
          </cell>
          <cell r="L135">
            <v>0</v>
          </cell>
          <cell r="M135">
            <v>0</v>
          </cell>
          <cell r="N135">
            <v>0</v>
          </cell>
          <cell r="O135">
            <v>300</v>
          </cell>
          <cell r="P135">
            <v>300</v>
          </cell>
        </row>
        <row r="136">
          <cell r="A136">
            <v>134</v>
          </cell>
          <cell r="B136" t="str">
            <v>SPRING NUT</v>
          </cell>
          <cell r="C136" t="str">
            <v xml:space="preserve"> 3 / 8"</v>
          </cell>
          <cell r="D136" t="str">
            <v>EA</v>
          </cell>
          <cell r="E136">
            <v>898</v>
          </cell>
          <cell r="F136">
            <v>400</v>
          </cell>
          <cell r="G136">
            <v>940</v>
          </cell>
          <cell r="H136">
            <v>350</v>
          </cell>
          <cell r="I136">
            <v>0</v>
          </cell>
          <cell r="J136">
            <v>0</v>
          </cell>
          <cell r="K136">
            <v>0</v>
          </cell>
          <cell r="L136">
            <v>0</v>
          </cell>
          <cell r="M136">
            <v>0</v>
          </cell>
          <cell r="N136">
            <v>0</v>
          </cell>
          <cell r="O136">
            <v>350</v>
          </cell>
          <cell r="P136">
            <v>350</v>
          </cell>
        </row>
        <row r="137">
          <cell r="A137">
            <v>135</v>
          </cell>
          <cell r="B137" t="str">
            <v>REDUCER</v>
          </cell>
          <cell r="C137" t="str">
            <v>600 * 400</v>
          </cell>
          <cell r="D137" t="str">
            <v>EA</v>
          </cell>
          <cell r="E137">
            <v>898</v>
          </cell>
          <cell r="F137">
            <v>7900</v>
          </cell>
          <cell r="G137">
            <v>0</v>
          </cell>
          <cell r="H137">
            <v>0</v>
          </cell>
          <cell r="I137">
            <v>0</v>
          </cell>
          <cell r="J137">
            <v>0</v>
          </cell>
          <cell r="K137">
            <v>0</v>
          </cell>
          <cell r="L137">
            <v>0</v>
          </cell>
          <cell r="M137">
            <v>0</v>
          </cell>
          <cell r="N137">
            <v>0</v>
          </cell>
          <cell r="O137">
            <v>7900</v>
          </cell>
          <cell r="P137">
            <v>7900</v>
          </cell>
        </row>
        <row r="138">
          <cell r="A138">
            <v>136</v>
          </cell>
          <cell r="B138" t="str">
            <v>TRAY COVER</v>
          </cell>
          <cell r="C138" t="str">
            <v xml:space="preserve">400W </v>
          </cell>
          <cell r="D138" t="str">
            <v>M</v>
          </cell>
          <cell r="E138">
            <v>898</v>
          </cell>
          <cell r="F138">
            <v>9100</v>
          </cell>
          <cell r="G138">
            <v>0</v>
          </cell>
          <cell r="H138">
            <v>0</v>
          </cell>
          <cell r="I138">
            <v>0</v>
          </cell>
          <cell r="J138">
            <v>0</v>
          </cell>
          <cell r="K138">
            <v>0</v>
          </cell>
          <cell r="L138">
            <v>0</v>
          </cell>
          <cell r="M138">
            <v>0</v>
          </cell>
          <cell r="N138">
            <v>0</v>
          </cell>
          <cell r="O138">
            <v>9100</v>
          </cell>
          <cell r="P138">
            <v>9100</v>
          </cell>
        </row>
        <row r="139">
          <cell r="A139">
            <v>137</v>
          </cell>
          <cell r="B139" t="str">
            <v>GROUND BONDING JUMPER</v>
          </cell>
          <cell r="C139" t="str">
            <v>#14</v>
          </cell>
          <cell r="D139" t="str">
            <v>EA</v>
          </cell>
          <cell r="E139">
            <v>898</v>
          </cell>
          <cell r="F139">
            <v>1300</v>
          </cell>
          <cell r="G139">
            <v>940</v>
          </cell>
          <cell r="H139">
            <v>1200</v>
          </cell>
          <cell r="I139">
            <v>0</v>
          </cell>
          <cell r="J139">
            <v>0</v>
          </cell>
          <cell r="K139">
            <v>0</v>
          </cell>
          <cell r="L139">
            <v>0</v>
          </cell>
          <cell r="M139">
            <v>0</v>
          </cell>
          <cell r="N139">
            <v>0</v>
          </cell>
          <cell r="O139">
            <v>1200</v>
          </cell>
          <cell r="P139">
            <v>1200</v>
          </cell>
        </row>
        <row r="140">
          <cell r="A140">
            <v>138</v>
          </cell>
          <cell r="B140" t="str">
            <v>V/ELBOW(TRAY용)</v>
          </cell>
          <cell r="C140" t="str">
            <v>400 * 100(90)</v>
          </cell>
          <cell r="D140" t="str">
            <v>EA</v>
          </cell>
          <cell r="E140">
            <v>898</v>
          </cell>
          <cell r="F140">
            <v>12900</v>
          </cell>
          <cell r="G140">
            <v>0</v>
          </cell>
          <cell r="H140">
            <v>0</v>
          </cell>
          <cell r="I140">
            <v>0</v>
          </cell>
          <cell r="J140">
            <v>0</v>
          </cell>
          <cell r="K140">
            <v>0</v>
          </cell>
          <cell r="L140">
            <v>0</v>
          </cell>
          <cell r="M140">
            <v>0</v>
          </cell>
          <cell r="N140">
            <v>0</v>
          </cell>
          <cell r="O140">
            <v>12900</v>
          </cell>
          <cell r="P140">
            <v>12900</v>
          </cell>
        </row>
        <row r="141">
          <cell r="A141">
            <v>139</v>
          </cell>
          <cell r="B141" t="str">
            <v>V/ELBOW(TRAY용)</v>
          </cell>
          <cell r="C141" t="str">
            <v>600 * 100(90)</v>
          </cell>
          <cell r="D141" t="str">
            <v>EA</v>
          </cell>
          <cell r="E141">
            <v>898</v>
          </cell>
          <cell r="F141">
            <v>14600</v>
          </cell>
          <cell r="G141">
            <v>0</v>
          </cell>
          <cell r="H141">
            <v>0</v>
          </cell>
          <cell r="I141">
            <v>0</v>
          </cell>
          <cell r="J141">
            <v>0</v>
          </cell>
          <cell r="K141">
            <v>0</v>
          </cell>
          <cell r="L141">
            <v>0</v>
          </cell>
          <cell r="M141">
            <v>0</v>
          </cell>
          <cell r="N141">
            <v>0</v>
          </cell>
          <cell r="O141">
            <v>14600</v>
          </cell>
          <cell r="P141">
            <v>14600</v>
          </cell>
        </row>
        <row r="142">
          <cell r="A142">
            <v>140</v>
          </cell>
          <cell r="B142" t="str">
            <v>V/TEE(TRAY용)</v>
          </cell>
          <cell r="C142" t="str">
            <v>400 * 100(90)</v>
          </cell>
          <cell r="D142" t="str">
            <v>EA</v>
          </cell>
          <cell r="E142">
            <v>898</v>
          </cell>
          <cell r="F142">
            <v>63690</v>
          </cell>
          <cell r="G142">
            <v>0</v>
          </cell>
          <cell r="H142">
            <v>0</v>
          </cell>
          <cell r="I142">
            <v>0</v>
          </cell>
          <cell r="J142">
            <v>0</v>
          </cell>
          <cell r="K142">
            <v>0</v>
          </cell>
          <cell r="L142">
            <v>0</v>
          </cell>
          <cell r="M142">
            <v>0</v>
          </cell>
          <cell r="N142">
            <v>0</v>
          </cell>
          <cell r="O142">
            <v>63690</v>
          </cell>
          <cell r="P142">
            <v>63690</v>
          </cell>
        </row>
        <row r="143">
          <cell r="A143">
            <v>141</v>
          </cell>
          <cell r="B143" t="str">
            <v>접지봉</v>
          </cell>
          <cell r="C143" t="str">
            <v>Φ16 * 1800mm</v>
          </cell>
          <cell r="D143" t="str">
            <v>개소</v>
          </cell>
          <cell r="E143">
            <v>952</v>
          </cell>
          <cell r="F143">
            <v>4900</v>
          </cell>
          <cell r="G143">
            <v>0</v>
          </cell>
          <cell r="H143">
            <v>0</v>
          </cell>
          <cell r="I143">
            <v>0</v>
          </cell>
          <cell r="J143">
            <v>0</v>
          </cell>
          <cell r="K143">
            <v>0</v>
          </cell>
          <cell r="L143">
            <v>0</v>
          </cell>
          <cell r="M143">
            <v>0</v>
          </cell>
          <cell r="N143">
            <v>0</v>
          </cell>
          <cell r="O143">
            <v>4900</v>
          </cell>
          <cell r="P143">
            <v>4900</v>
          </cell>
        </row>
        <row r="144">
          <cell r="A144">
            <v>142</v>
          </cell>
          <cell r="B144" t="str">
            <v>접지봉 콘넥타</v>
          </cell>
          <cell r="C144" t="str">
            <v>Φ16</v>
          </cell>
          <cell r="D144" t="str">
            <v>개소</v>
          </cell>
          <cell r="E144">
            <v>952</v>
          </cell>
          <cell r="F144">
            <v>700</v>
          </cell>
          <cell r="G144">
            <v>0</v>
          </cell>
          <cell r="H144">
            <v>0</v>
          </cell>
          <cell r="I144">
            <v>0</v>
          </cell>
          <cell r="J144">
            <v>0</v>
          </cell>
          <cell r="K144">
            <v>0</v>
          </cell>
          <cell r="L144">
            <v>0</v>
          </cell>
          <cell r="M144">
            <v>0</v>
          </cell>
          <cell r="N144">
            <v>0</v>
          </cell>
          <cell r="O144">
            <v>700</v>
          </cell>
          <cell r="P144">
            <v>700</v>
          </cell>
        </row>
        <row r="145">
          <cell r="A145">
            <v>143</v>
          </cell>
          <cell r="B145" t="str">
            <v>나연동선</v>
          </cell>
          <cell r="C145" t="str">
            <v>AS 38㎟</v>
          </cell>
          <cell r="D145" t="str">
            <v>M</v>
          </cell>
          <cell r="E145">
            <v>870</v>
          </cell>
          <cell r="F145">
            <v>1439</v>
          </cell>
          <cell r="G145">
            <v>0</v>
          </cell>
          <cell r="H145">
            <v>0</v>
          </cell>
          <cell r="I145">
            <v>0</v>
          </cell>
          <cell r="J145">
            <v>0</v>
          </cell>
          <cell r="K145">
            <v>0</v>
          </cell>
          <cell r="L145">
            <v>0</v>
          </cell>
          <cell r="M145">
            <v>0</v>
          </cell>
          <cell r="N145">
            <v>0</v>
          </cell>
          <cell r="O145">
            <v>1439</v>
          </cell>
          <cell r="P145">
            <v>1439</v>
          </cell>
        </row>
        <row r="146">
          <cell r="A146">
            <v>144</v>
          </cell>
          <cell r="B146" t="str">
            <v>경동연선</v>
          </cell>
          <cell r="C146" t="str">
            <v>HS 60㎟</v>
          </cell>
          <cell r="D146" t="str">
            <v>M</v>
          </cell>
          <cell r="E146">
            <v>870</v>
          </cell>
          <cell r="F146">
            <v>2299</v>
          </cell>
          <cell r="G146">
            <v>0</v>
          </cell>
          <cell r="H146">
            <v>0</v>
          </cell>
          <cell r="I146">
            <v>0</v>
          </cell>
          <cell r="J146">
            <v>0</v>
          </cell>
          <cell r="K146">
            <v>0</v>
          </cell>
          <cell r="L146">
            <v>0</v>
          </cell>
          <cell r="M146">
            <v>0</v>
          </cell>
          <cell r="N146">
            <v>0</v>
          </cell>
          <cell r="O146">
            <v>2299</v>
          </cell>
          <cell r="P146">
            <v>2299</v>
          </cell>
        </row>
        <row r="147">
          <cell r="A147">
            <v>145</v>
          </cell>
          <cell r="B147" t="str">
            <v>압착터미널</v>
          </cell>
          <cell r="C147" t="str">
            <v>3.5㎟</v>
          </cell>
          <cell r="D147" t="str">
            <v>EA</v>
          </cell>
          <cell r="E147">
            <v>879</v>
          </cell>
          <cell r="F147">
            <v>29</v>
          </cell>
          <cell r="G147">
            <v>0</v>
          </cell>
          <cell r="H147">
            <v>0</v>
          </cell>
          <cell r="I147">
            <v>0</v>
          </cell>
          <cell r="J147">
            <v>0</v>
          </cell>
          <cell r="K147">
            <v>0</v>
          </cell>
          <cell r="L147">
            <v>0</v>
          </cell>
          <cell r="M147">
            <v>0</v>
          </cell>
          <cell r="N147">
            <v>0</v>
          </cell>
          <cell r="O147">
            <v>29</v>
          </cell>
          <cell r="P147">
            <v>29</v>
          </cell>
        </row>
        <row r="148">
          <cell r="A148">
            <v>146</v>
          </cell>
          <cell r="B148" t="str">
            <v>동터미널</v>
          </cell>
          <cell r="C148" t="str">
            <v>22㎟</v>
          </cell>
          <cell r="D148" t="str">
            <v>EA</v>
          </cell>
          <cell r="E148">
            <v>879</v>
          </cell>
          <cell r="F148">
            <v>400</v>
          </cell>
          <cell r="G148">
            <v>0</v>
          </cell>
          <cell r="H148">
            <v>0</v>
          </cell>
          <cell r="I148">
            <v>0</v>
          </cell>
          <cell r="J148">
            <v>0</v>
          </cell>
          <cell r="K148">
            <v>0</v>
          </cell>
          <cell r="L148">
            <v>0</v>
          </cell>
          <cell r="M148">
            <v>0</v>
          </cell>
          <cell r="N148">
            <v>0</v>
          </cell>
          <cell r="O148">
            <v>400</v>
          </cell>
          <cell r="P148">
            <v>400</v>
          </cell>
        </row>
        <row r="149">
          <cell r="A149">
            <v>147</v>
          </cell>
          <cell r="B149" t="str">
            <v>동터미널</v>
          </cell>
          <cell r="C149" t="str">
            <v>38㎟</v>
          </cell>
          <cell r="D149" t="str">
            <v>EA</v>
          </cell>
          <cell r="E149">
            <v>879</v>
          </cell>
          <cell r="F149">
            <v>400</v>
          </cell>
          <cell r="G149">
            <v>0</v>
          </cell>
          <cell r="H149">
            <v>0</v>
          </cell>
          <cell r="I149">
            <v>0</v>
          </cell>
          <cell r="J149">
            <v>0</v>
          </cell>
          <cell r="K149">
            <v>0</v>
          </cell>
          <cell r="L149">
            <v>0</v>
          </cell>
          <cell r="M149">
            <v>0</v>
          </cell>
          <cell r="N149">
            <v>0</v>
          </cell>
          <cell r="O149">
            <v>400</v>
          </cell>
          <cell r="P149">
            <v>400</v>
          </cell>
        </row>
        <row r="150">
          <cell r="A150">
            <v>148</v>
          </cell>
          <cell r="B150" t="str">
            <v>접지 슬리브</v>
          </cell>
          <cell r="C150" t="str">
            <v>38㎟</v>
          </cell>
          <cell r="D150" t="str">
            <v>EA</v>
          </cell>
          <cell r="E150">
            <v>879</v>
          </cell>
          <cell r="F150">
            <v>410</v>
          </cell>
          <cell r="G150">
            <v>0</v>
          </cell>
          <cell r="H150">
            <v>0</v>
          </cell>
          <cell r="I150">
            <v>0</v>
          </cell>
          <cell r="J150">
            <v>0</v>
          </cell>
          <cell r="K150">
            <v>0</v>
          </cell>
          <cell r="L150">
            <v>0</v>
          </cell>
          <cell r="M150">
            <v>0</v>
          </cell>
          <cell r="N150">
            <v>0</v>
          </cell>
          <cell r="O150">
            <v>410</v>
          </cell>
          <cell r="P150">
            <v>410</v>
          </cell>
        </row>
        <row r="151">
          <cell r="A151">
            <v>149</v>
          </cell>
          <cell r="B151" t="str">
            <v>콘크리트 표주</v>
          </cell>
          <cell r="C151" t="str">
            <v>접지표 당청규격</v>
          </cell>
          <cell r="D151" t="str">
            <v>개</v>
          </cell>
          <cell r="E151">
            <v>0</v>
          </cell>
          <cell r="F151">
            <v>0</v>
          </cell>
          <cell r="G151">
            <v>152</v>
          </cell>
          <cell r="H151">
            <v>17000</v>
          </cell>
          <cell r="I151">
            <v>0</v>
          </cell>
          <cell r="J151">
            <v>0</v>
          </cell>
          <cell r="K151">
            <v>0</v>
          </cell>
          <cell r="L151">
            <v>0</v>
          </cell>
          <cell r="M151">
            <v>0</v>
          </cell>
          <cell r="N151">
            <v>0</v>
          </cell>
          <cell r="O151">
            <v>17000</v>
          </cell>
          <cell r="P151">
            <v>17000</v>
          </cell>
        </row>
        <row r="152">
          <cell r="A152">
            <v>150</v>
          </cell>
          <cell r="B152" t="str">
            <v>TV 수구</v>
          </cell>
          <cell r="C152" t="str">
            <v>직렬형</v>
          </cell>
          <cell r="D152" t="str">
            <v>EA</v>
          </cell>
          <cell r="E152">
            <v>1013</v>
          </cell>
          <cell r="F152">
            <v>3300</v>
          </cell>
          <cell r="G152">
            <v>1063</v>
          </cell>
          <cell r="H152">
            <v>3500</v>
          </cell>
          <cell r="I152">
            <v>0</v>
          </cell>
          <cell r="J152">
            <v>0</v>
          </cell>
          <cell r="K152">
            <v>0</v>
          </cell>
          <cell r="L152">
            <v>0</v>
          </cell>
          <cell r="M152">
            <v>0</v>
          </cell>
          <cell r="N152">
            <v>0</v>
          </cell>
          <cell r="O152">
            <v>3300</v>
          </cell>
          <cell r="P152">
            <v>3300</v>
          </cell>
        </row>
        <row r="153">
          <cell r="A153">
            <v>151</v>
          </cell>
          <cell r="B153" t="str">
            <v>TV 공시청 안테나</v>
          </cell>
          <cell r="C153" t="str">
            <v>공청용(UHF)</v>
          </cell>
          <cell r="D153" t="str">
            <v>대</v>
          </cell>
          <cell r="E153">
            <v>1013</v>
          </cell>
          <cell r="F153">
            <v>20000</v>
          </cell>
          <cell r="G153">
            <v>1063</v>
          </cell>
          <cell r="H153">
            <v>25000</v>
          </cell>
          <cell r="I153">
            <v>0</v>
          </cell>
          <cell r="J153">
            <v>0</v>
          </cell>
          <cell r="K153">
            <v>0</v>
          </cell>
          <cell r="L153">
            <v>0</v>
          </cell>
          <cell r="M153">
            <v>0</v>
          </cell>
          <cell r="N153">
            <v>0</v>
          </cell>
          <cell r="O153">
            <v>20000</v>
          </cell>
          <cell r="P153">
            <v>20000</v>
          </cell>
        </row>
        <row r="154">
          <cell r="A154">
            <v>152</v>
          </cell>
          <cell r="B154" t="str">
            <v>TV 공시청 안테나</v>
          </cell>
          <cell r="C154" t="str">
            <v>공청용(VHF.H)</v>
          </cell>
          <cell r="D154" t="str">
            <v>대</v>
          </cell>
          <cell r="E154">
            <v>1013</v>
          </cell>
          <cell r="F154">
            <v>23000</v>
          </cell>
          <cell r="G154">
            <v>1063</v>
          </cell>
          <cell r="H154">
            <v>30000</v>
          </cell>
          <cell r="I154">
            <v>0</v>
          </cell>
          <cell r="J154">
            <v>0</v>
          </cell>
          <cell r="K154">
            <v>0</v>
          </cell>
          <cell r="L154">
            <v>0</v>
          </cell>
          <cell r="M154">
            <v>0</v>
          </cell>
          <cell r="N154">
            <v>0</v>
          </cell>
          <cell r="O154">
            <v>23000</v>
          </cell>
          <cell r="P154">
            <v>23000</v>
          </cell>
        </row>
        <row r="155">
          <cell r="A155">
            <v>153</v>
          </cell>
          <cell r="B155" t="str">
            <v>TV 공시청 안테나</v>
          </cell>
          <cell r="C155" t="str">
            <v>공청용(VHF.L)</v>
          </cell>
          <cell r="D155" t="str">
            <v>대</v>
          </cell>
          <cell r="E155">
            <v>1013</v>
          </cell>
          <cell r="F155">
            <v>26000</v>
          </cell>
          <cell r="G155">
            <v>1063</v>
          </cell>
          <cell r="H155">
            <v>35000</v>
          </cell>
          <cell r="I155">
            <v>0</v>
          </cell>
          <cell r="J155">
            <v>0</v>
          </cell>
          <cell r="K155">
            <v>0</v>
          </cell>
          <cell r="L155">
            <v>0</v>
          </cell>
          <cell r="M155">
            <v>0</v>
          </cell>
          <cell r="N155">
            <v>0</v>
          </cell>
          <cell r="O155">
            <v>26000</v>
          </cell>
          <cell r="P155">
            <v>26000</v>
          </cell>
        </row>
        <row r="156">
          <cell r="A156">
            <v>154</v>
          </cell>
          <cell r="B156" t="str">
            <v>TV 공시청 안테나</v>
          </cell>
          <cell r="C156" t="str">
            <v>공청용(CH전용)</v>
          </cell>
          <cell r="D156" t="str">
            <v>대</v>
          </cell>
          <cell r="E156">
            <v>1013</v>
          </cell>
          <cell r="F156">
            <v>45000</v>
          </cell>
          <cell r="G156">
            <v>1063</v>
          </cell>
          <cell r="H156">
            <v>60000</v>
          </cell>
          <cell r="I156">
            <v>0</v>
          </cell>
          <cell r="J156">
            <v>0</v>
          </cell>
          <cell r="K156">
            <v>0</v>
          </cell>
          <cell r="L156">
            <v>0</v>
          </cell>
          <cell r="M156">
            <v>0</v>
          </cell>
          <cell r="N156">
            <v>0</v>
          </cell>
          <cell r="O156">
            <v>45000</v>
          </cell>
          <cell r="P156">
            <v>45000</v>
          </cell>
        </row>
        <row r="157">
          <cell r="A157">
            <v>155</v>
          </cell>
          <cell r="B157" t="str">
            <v>TV 증폭기함</v>
          </cell>
          <cell r="C157" t="str">
            <v>외함(600*700*150)</v>
          </cell>
          <cell r="D157" t="str">
            <v>EA</v>
          </cell>
          <cell r="E157">
            <v>0</v>
          </cell>
          <cell r="F157">
            <v>0</v>
          </cell>
          <cell r="G157">
            <v>1046</v>
          </cell>
          <cell r="H157">
            <v>130000</v>
          </cell>
          <cell r="I157">
            <v>0</v>
          </cell>
          <cell r="J157">
            <v>0</v>
          </cell>
          <cell r="K157">
            <v>0</v>
          </cell>
          <cell r="L157">
            <v>0</v>
          </cell>
          <cell r="M157">
            <v>0</v>
          </cell>
          <cell r="N157">
            <v>0</v>
          </cell>
          <cell r="O157">
            <v>130000</v>
          </cell>
          <cell r="P157">
            <v>130000</v>
          </cell>
        </row>
        <row r="158">
          <cell r="A158">
            <v>156</v>
          </cell>
          <cell r="B158" t="str">
            <v>증폭기</v>
          </cell>
          <cell r="C158" t="str">
            <v>쌍방향 증폭기</v>
          </cell>
          <cell r="D158" t="str">
            <v>EA</v>
          </cell>
          <cell r="E158">
            <v>987</v>
          </cell>
          <cell r="F158">
            <v>350000</v>
          </cell>
          <cell r="G158">
            <v>1063</v>
          </cell>
          <cell r="H158">
            <v>350000</v>
          </cell>
          <cell r="I158">
            <v>0</v>
          </cell>
          <cell r="J158">
            <v>0</v>
          </cell>
          <cell r="K158">
            <v>0</v>
          </cell>
          <cell r="L158">
            <v>0</v>
          </cell>
          <cell r="M158">
            <v>0</v>
          </cell>
          <cell r="N158">
            <v>0</v>
          </cell>
          <cell r="O158">
            <v>350000</v>
          </cell>
          <cell r="P158">
            <v>350000</v>
          </cell>
        </row>
        <row r="159">
          <cell r="A159">
            <v>157</v>
          </cell>
          <cell r="B159" t="str">
            <v>분기기</v>
          </cell>
          <cell r="C159" t="str">
            <v>2분기기</v>
          </cell>
          <cell r="D159" t="str">
            <v>EA</v>
          </cell>
          <cell r="E159">
            <v>1013</v>
          </cell>
          <cell r="F159">
            <v>12000</v>
          </cell>
          <cell r="G159">
            <v>1063</v>
          </cell>
          <cell r="H159">
            <v>7000</v>
          </cell>
          <cell r="I159">
            <v>0</v>
          </cell>
          <cell r="J159">
            <v>0</v>
          </cell>
          <cell r="K159">
            <v>0</v>
          </cell>
          <cell r="L159">
            <v>0</v>
          </cell>
          <cell r="M159">
            <v>0</v>
          </cell>
          <cell r="N159">
            <v>0</v>
          </cell>
          <cell r="O159">
            <v>7000</v>
          </cell>
          <cell r="P159">
            <v>7000</v>
          </cell>
        </row>
        <row r="160">
          <cell r="A160">
            <v>158</v>
          </cell>
          <cell r="B160" t="str">
            <v>분기기</v>
          </cell>
          <cell r="C160" t="str">
            <v>3분기기</v>
          </cell>
          <cell r="D160" t="str">
            <v>EA</v>
          </cell>
          <cell r="E160">
            <v>1013</v>
          </cell>
          <cell r="F160">
            <v>13000</v>
          </cell>
          <cell r="G160">
            <v>0</v>
          </cell>
          <cell r="H160">
            <v>0</v>
          </cell>
          <cell r="I160">
            <v>0</v>
          </cell>
          <cell r="J160">
            <v>0</v>
          </cell>
          <cell r="K160">
            <v>0</v>
          </cell>
          <cell r="L160">
            <v>0</v>
          </cell>
          <cell r="M160">
            <v>0</v>
          </cell>
          <cell r="N160">
            <v>0</v>
          </cell>
          <cell r="O160">
            <v>13000</v>
          </cell>
          <cell r="P160">
            <v>13000</v>
          </cell>
        </row>
        <row r="161">
          <cell r="A161">
            <v>159</v>
          </cell>
          <cell r="B161" t="str">
            <v>분기기</v>
          </cell>
          <cell r="C161" t="str">
            <v>4분기기</v>
          </cell>
          <cell r="D161" t="str">
            <v>EA</v>
          </cell>
          <cell r="E161">
            <v>1013</v>
          </cell>
          <cell r="F161">
            <v>14000</v>
          </cell>
          <cell r="G161">
            <v>1063</v>
          </cell>
          <cell r="H161">
            <v>8000</v>
          </cell>
          <cell r="I161">
            <v>0</v>
          </cell>
          <cell r="J161">
            <v>0</v>
          </cell>
          <cell r="K161">
            <v>0</v>
          </cell>
          <cell r="L161">
            <v>0</v>
          </cell>
          <cell r="M161">
            <v>0</v>
          </cell>
          <cell r="N161">
            <v>0</v>
          </cell>
          <cell r="O161">
            <v>8000</v>
          </cell>
          <cell r="P161">
            <v>8000</v>
          </cell>
        </row>
        <row r="162">
          <cell r="A162">
            <v>160</v>
          </cell>
          <cell r="B162" t="str">
            <v>분배기</v>
          </cell>
          <cell r="C162" t="str">
            <v>4분배기</v>
          </cell>
          <cell r="D162" t="str">
            <v>EA</v>
          </cell>
          <cell r="E162">
            <v>1013</v>
          </cell>
          <cell r="F162">
            <v>14000</v>
          </cell>
          <cell r="G162">
            <v>0</v>
          </cell>
          <cell r="H162">
            <v>0</v>
          </cell>
          <cell r="I162">
            <v>0</v>
          </cell>
          <cell r="J162">
            <v>0</v>
          </cell>
          <cell r="K162">
            <v>0</v>
          </cell>
          <cell r="L162">
            <v>0</v>
          </cell>
          <cell r="M162">
            <v>0</v>
          </cell>
          <cell r="N162">
            <v>0</v>
          </cell>
          <cell r="O162">
            <v>14000</v>
          </cell>
          <cell r="P162">
            <v>14000</v>
          </cell>
        </row>
        <row r="163">
          <cell r="A163">
            <v>161</v>
          </cell>
          <cell r="B163" t="str">
            <v>분배기</v>
          </cell>
          <cell r="C163" t="str">
            <v>6분배기</v>
          </cell>
          <cell r="D163" t="str">
            <v>EA</v>
          </cell>
          <cell r="E163">
            <v>1013</v>
          </cell>
          <cell r="F163">
            <v>16000</v>
          </cell>
          <cell r="G163">
            <v>0</v>
          </cell>
          <cell r="H163">
            <v>0</v>
          </cell>
          <cell r="I163">
            <v>0</v>
          </cell>
          <cell r="J163">
            <v>0</v>
          </cell>
          <cell r="K163">
            <v>0</v>
          </cell>
          <cell r="L163">
            <v>0</v>
          </cell>
          <cell r="M163">
            <v>0</v>
          </cell>
          <cell r="N163">
            <v>0</v>
          </cell>
          <cell r="O163">
            <v>16000</v>
          </cell>
          <cell r="P163">
            <v>16000</v>
          </cell>
        </row>
        <row r="164">
          <cell r="A164">
            <v>162</v>
          </cell>
          <cell r="B164" t="str">
            <v>혼합기(MIXXER)</v>
          </cell>
          <cell r="C164" t="str">
            <v>(L/H)</v>
          </cell>
          <cell r="D164" t="str">
            <v>EA</v>
          </cell>
          <cell r="E164">
            <v>1013</v>
          </cell>
          <cell r="F164">
            <v>6000</v>
          </cell>
          <cell r="G164">
            <v>0</v>
          </cell>
          <cell r="H164">
            <v>0</v>
          </cell>
          <cell r="I164">
            <v>0</v>
          </cell>
          <cell r="J164">
            <v>0</v>
          </cell>
          <cell r="K164">
            <v>0</v>
          </cell>
          <cell r="L164">
            <v>0</v>
          </cell>
          <cell r="M164">
            <v>0</v>
          </cell>
          <cell r="N164">
            <v>0</v>
          </cell>
          <cell r="O164">
            <v>6000</v>
          </cell>
          <cell r="P164">
            <v>6000</v>
          </cell>
        </row>
        <row r="165">
          <cell r="A165">
            <v>163</v>
          </cell>
          <cell r="B165" t="str">
            <v>혼합기(MIXXER)</v>
          </cell>
          <cell r="C165" t="str">
            <v>(U/V)</v>
          </cell>
          <cell r="D165" t="str">
            <v>EA</v>
          </cell>
          <cell r="E165">
            <v>1013</v>
          </cell>
          <cell r="F165">
            <v>6000</v>
          </cell>
          <cell r="G165">
            <v>0</v>
          </cell>
          <cell r="H165">
            <v>0</v>
          </cell>
          <cell r="I165">
            <v>0</v>
          </cell>
          <cell r="J165">
            <v>0</v>
          </cell>
          <cell r="K165">
            <v>0</v>
          </cell>
          <cell r="L165">
            <v>0</v>
          </cell>
          <cell r="M165">
            <v>0</v>
          </cell>
          <cell r="N165">
            <v>0</v>
          </cell>
          <cell r="O165">
            <v>6000</v>
          </cell>
          <cell r="P165">
            <v>6000</v>
          </cell>
        </row>
        <row r="166">
          <cell r="A166">
            <v>164</v>
          </cell>
          <cell r="B166" t="str">
            <v>보안기</v>
          </cell>
          <cell r="C166">
            <v>0</v>
          </cell>
          <cell r="D166" t="str">
            <v>EA</v>
          </cell>
          <cell r="E166">
            <v>0</v>
          </cell>
          <cell r="F166">
            <v>0</v>
          </cell>
          <cell r="G166">
            <v>0</v>
          </cell>
          <cell r="H166">
            <v>0</v>
          </cell>
          <cell r="I166">
            <v>0</v>
          </cell>
          <cell r="J166">
            <v>0</v>
          </cell>
          <cell r="K166">
            <v>0</v>
          </cell>
          <cell r="L166">
            <v>0</v>
          </cell>
          <cell r="M166">
            <v>0</v>
          </cell>
          <cell r="N166">
            <v>0</v>
          </cell>
          <cell r="O166">
            <v>0</v>
          </cell>
          <cell r="P166">
            <v>0</v>
          </cell>
        </row>
        <row r="167">
          <cell r="A167">
            <v>165</v>
          </cell>
          <cell r="B167" t="str">
            <v>노출콘센트</v>
          </cell>
          <cell r="C167" t="str">
            <v>2구2P 250V 15A</v>
          </cell>
          <cell r="D167" t="str">
            <v>EA</v>
          </cell>
          <cell r="E167">
            <v>956</v>
          </cell>
          <cell r="F167">
            <v>1629</v>
          </cell>
          <cell r="G167">
            <v>995</v>
          </cell>
          <cell r="H167">
            <v>1491</v>
          </cell>
          <cell r="I167">
            <v>0</v>
          </cell>
          <cell r="J167">
            <v>0</v>
          </cell>
          <cell r="K167">
            <v>0</v>
          </cell>
          <cell r="L167">
            <v>0</v>
          </cell>
          <cell r="M167">
            <v>0</v>
          </cell>
          <cell r="N167">
            <v>0</v>
          </cell>
          <cell r="O167">
            <v>1491</v>
          </cell>
          <cell r="P167">
            <v>1491</v>
          </cell>
        </row>
        <row r="168">
          <cell r="A168">
            <v>166</v>
          </cell>
          <cell r="B168" t="str">
            <v>스피커</v>
          </cell>
          <cell r="C168" t="str">
            <v>천정형      3W</v>
          </cell>
          <cell r="D168" t="str">
            <v>EA</v>
          </cell>
          <cell r="E168">
            <v>988</v>
          </cell>
          <cell r="F168">
            <v>13000</v>
          </cell>
          <cell r="G168">
            <v>1054</v>
          </cell>
          <cell r="H168">
            <v>17000</v>
          </cell>
          <cell r="I168">
            <v>0</v>
          </cell>
          <cell r="J168">
            <v>0</v>
          </cell>
          <cell r="K168">
            <v>0</v>
          </cell>
          <cell r="L168">
            <v>0</v>
          </cell>
          <cell r="M168">
            <v>0</v>
          </cell>
          <cell r="N168">
            <v>0</v>
          </cell>
          <cell r="O168">
            <v>13000</v>
          </cell>
          <cell r="P168">
            <v>13000</v>
          </cell>
        </row>
        <row r="169">
          <cell r="A169">
            <v>167</v>
          </cell>
          <cell r="B169" t="str">
            <v>스피커</v>
          </cell>
          <cell r="C169" t="str">
            <v>벽부형      3W</v>
          </cell>
          <cell r="D169" t="str">
            <v>EA</v>
          </cell>
          <cell r="E169">
            <v>988</v>
          </cell>
          <cell r="F169">
            <v>0</v>
          </cell>
          <cell r="G169">
            <v>1054</v>
          </cell>
        </row>
        <row r="170">
          <cell r="A170">
            <v>168</v>
          </cell>
          <cell r="B170" t="str">
            <v>AMP</v>
          </cell>
          <cell r="C170" t="str">
            <v>60W</v>
          </cell>
          <cell r="D170" t="str">
            <v>SET</v>
          </cell>
          <cell r="E170">
            <v>988</v>
          </cell>
          <cell r="F170">
            <v>310000</v>
          </cell>
          <cell r="G170">
            <v>1057</v>
          </cell>
          <cell r="H170">
            <v>374000</v>
          </cell>
          <cell r="I170">
            <v>0</v>
          </cell>
          <cell r="J170">
            <v>0</v>
          </cell>
          <cell r="K170">
            <v>0</v>
          </cell>
          <cell r="L170">
            <v>0</v>
          </cell>
          <cell r="M170">
            <v>0</v>
          </cell>
          <cell r="N170">
            <v>0</v>
          </cell>
          <cell r="O170">
            <v>310000</v>
          </cell>
          <cell r="P170">
            <v>310000</v>
          </cell>
        </row>
        <row r="171">
          <cell r="A171">
            <v>169</v>
          </cell>
          <cell r="B171" t="str">
            <v>방송단자함</v>
          </cell>
          <cell r="C171" t="str">
            <v>스텐       10P</v>
          </cell>
          <cell r="D171" t="str">
            <v>면</v>
          </cell>
          <cell r="E171">
            <v>1006</v>
          </cell>
          <cell r="F171">
            <v>23000</v>
          </cell>
          <cell r="G171">
            <v>1046</v>
          </cell>
          <cell r="H171">
            <v>18000</v>
          </cell>
          <cell r="I171">
            <v>0</v>
          </cell>
          <cell r="J171">
            <v>0</v>
          </cell>
          <cell r="K171">
            <v>0</v>
          </cell>
          <cell r="L171">
            <v>0</v>
          </cell>
          <cell r="M171">
            <v>0</v>
          </cell>
          <cell r="N171">
            <v>0</v>
          </cell>
          <cell r="O171">
            <v>18000</v>
          </cell>
          <cell r="P171">
            <v>18000</v>
          </cell>
        </row>
        <row r="172">
          <cell r="A172">
            <v>170</v>
          </cell>
          <cell r="B172" t="str">
            <v>방송단자함</v>
          </cell>
          <cell r="C172" t="str">
            <v>스텐       30P</v>
          </cell>
          <cell r="D172" t="str">
            <v>면</v>
          </cell>
          <cell r="E172">
            <v>1006</v>
          </cell>
          <cell r="F172">
            <v>34000</v>
          </cell>
          <cell r="G172">
            <v>0</v>
          </cell>
          <cell r="H172">
            <v>0</v>
          </cell>
          <cell r="I172">
            <v>0</v>
          </cell>
          <cell r="J172">
            <v>0</v>
          </cell>
          <cell r="K172">
            <v>0</v>
          </cell>
          <cell r="L172">
            <v>0</v>
          </cell>
          <cell r="M172">
            <v>0</v>
          </cell>
          <cell r="N172">
            <v>0</v>
          </cell>
          <cell r="O172">
            <v>34000</v>
          </cell>
          <cell r="P172">
            <v>34000</v>
          </cell>
        </row>
        <row r="173">
          <cell r="A173">
            <v>171</v>
          </cell>
          <cell r="B173" t="str">
            <v>인터폰</v>
          </cell>
          <cell r="C173" t="str">
            <v>자기</v>
          </cell>
          <cell r="D173" t="str">
            <v>EA</v>
          </cell>
          <cell r="E173">
            <v>1019</v>
          </cell>
          <cell r="F173">
            <v>46000</v>
          </cell>
          <cell r="G173">
            <v>0</v>
          </cell>
          <cell r="H173">
            <v>0</v>
          </cell>
          <cell r="I173">
            <v>0</v>
          </cell>
          <cell r="J173">
            <v>0</v>
          </cell>
          <cell r="K173">
            <v>0</v>
          </cell>
          <cell r="L173">
            <v>0</v>
          </cell>
          <cell r="M173">
            <v>0</v>
          </cell>
          <cell r="N173">
            <v>0</v>
          </cell>
          <cell r="O173">
            <v>46000</v>
          </cell>
          <cell r="P173">
            <v>46000</v>
          </cell>
        </row>
        <row r="174">
          <cell r="A174">
            <v>172</v>
          </cell>
          <cell r="B174" t="str">
            <v>인터폰</v>
          </cell>
          <cell r="C174" t="str">
            <v>모기</v>
          </cell>
          <cell r="D174" t="str">
            <v>EA</v>
          </cell>
          <cell r="E174">
            <v>1019</v>
          </cell>
          <cell r="F174">
            <v>11000</v>
          </cell>
          <cell r="G174">
            <v>0</v>
          </cell>
          <cell r="H174">
            <v>0</v>
          </cell>
          <cell r="I174">
            <v>0</v>
          </cell>
          <cell r="J174">
            <v>0</v>
          </cell>
          <cell r="K174">
            <v>0</v>
          </cell>
          <cell r="L174">
            <v>0</v>
          </cell>
          <cell r="M174">
            <v>0</v>
          </cell>
          <cell r="N174">
            <v>0</v>
          </cell>
          <cell r="O174">
            <v>11000</v>
          </cell>
          <cell r="P174">
            <v>11000</v>
          </cell>
        </row>
        <row r="175">
          <cell r="A175">
            <v>173</v>
          </cell>
          <cell r="B175" t="str">
            <v>인수공 사다리</v>
          </cell>
          <cell r="C175" t="str">
            <v>4단 수공</v>
          </cell>
          <cell r="D175" t="str">
            <v>개</v>
          </cell>
          <cell r="E175">
            <v>0</v>
          </cell>
          <cell r="F175">
            <v>0</v>
          </cell>
          <cell r="G175">
            <v>1019</v>
          </cell>
          <cell r="H175">
            <v>48000</v>
          </cell>
          <cell r="I175">
            <v>0</v>
          </cell>
          <cell r="J175">
            <v>0</v>
          </cell>
          <cell r="K175">
            <v>0</v>
          </cell>
          <cell r="L175">
            <v>0</v>
          </cell>
          <cell r="M175">
            <v>0</v>
          </cell>
          <cell r="N175">
            <v>0</v>
          </cell>
          <cell r="O175">
            <v>48000</v>
          </cell>
          <cell r="P175">
            <v>48000</v>
          </cell>
        </row>
        <row r="176">
          <cell r="A176">
            <v>174</v>
          </cell>
          <cell r="B176" t="str">
            <v>가락지</v>
          </cell>
          <cell r="C176">
            <v>0</v>
          </cell>
          <cell r="D176" t="str">
            <v>개</v>
          </cell>
          <cell r="E176">
            <v>0</v>
          </cell>
          <cell r="F176">
            <v>0</v>
          </cell>
          <cell r="G176">
            <v>1018</v>
          </cell>
          <cell r="H176">
            <v>300</v>
          </cell>
          <cell r="I176">
            <v>0</v>
          </cell>
          <cell r="J176">
            <v>0</v>
          </cell>
          <cell r="K176">
            <v>0</v>
          </cell>
          <cell r="L176">
            <v>0</v>
          </cell>
          <cell r="M176">
            <v>0</v>
          </cell>
          <cell r="N176">
            <v>0</v>
          </cell>
          <cell r="O176">
            <v>300</v>
          </cell>
          <cell r="P176">
            <v>300</v>
          </cell>
        </row>
        <row r="177">
          <cell r="A177">
            <v>175</v>
          </cell>
          <cell r="B177" t="str">
            <v>이종 접속관</v>
          </cell>
          <cell r="C177" t="str">
            <v>D100㎜</v>
          </cell>
          <cell r="D177" t="str">
            <v>EA</v>
          </cell>
          <cell r="E177">
            <v>0</v>
          </cell>
          <cell r="F177">
            <v>0</v>
          </cell>
          <cell r="G177">
            <v>1019</v>
          </cell>
          <cell r="H177">
            <v>8200</v>
          </cell>
          <cell r="I177">
            <v>0</v>
          </cell>
          <cell r="J177">
            <v>0</v>
          </cell>
          <cell r="K177">
            <v>0</v>
          </cell>
          <cell r="L177">
            <v>0</v>
          </cell>
          <cell r="M177">
            <v>0</v>
          </cell>
          <cell r="N177">
            <v>0</v>
          </cell>
          <cell r="O177">
            <v>8200</v>
          </cell>
          <cell r="P177">
            <v>8200</v>
          </cell>
        </row>
        <row r="178">
          <cell r="A178">
            <v>176</v>
          </cell>
          <cell r="B178" t="str">
            <v>기초잡석</v>
          </cell>
          <cell r="C178">
            <v>0</v>
          </cell>
          <cell r="D178" t="str">
            <v>㎡</v>
          </cell>
          <cell r="E178">
            <v>111</v>
          </cell>
          <cell r="F178">
            <v>11500</v>
          </cell>
          <cell r="G178">
            <v>0</v>
          </cell>
          <cell r="H178">
            <v>0</v>
          </cell>
          <cell r="I178">
            <v>0</v>
          </cell>
          <cell r="J178">
            <v>0</v>
          </cell>
          <cell r="K178">
            <v>0</v>
          </cell>
          <cell r="L178">
            <v>0</v>
          </cell>
          <cell r="M178">
            <v>0</v>
          </cell>
          <cell r="N178">
            <v>0</v>
          </cell>
          <cell r="O178">
            <v>11500</v>
          </cell>
          <cell r="P178">
            <v>11500</v>
          </cell>
        </row>
        <row r="179">
          <cell r="A179">
            <v>177</v>
          </cell>
          <cell r="B179" t="str">
            <v>관로구방수장치</v>
          </cell>
          <cell r="C179" t="str">
            <v>D100㎜</v>
          </cell>
          <cell r="D179" t="str">
            <v>조</v>
          </cell>
          <cell r="E179">
            <v>0</v>
          </cell>
          <cell r="F179">
            <v>0</v>
          </cell>
          <cell r="G179">
            <v>1019</v>
          </cell>
          <cell r="H179">
            <v>10760</v>
          </cell>
          <cell r="I179">
            <v>0</v>
          </cell>
          <cell r="J179">
            <v>0</v>
          </cell>
          <cell r="K179">
            <v>0</v>
          </cell>
          <cell r="L179">
            <v>0</v>
          </cell>
          <cell r="M179">
            <v>0</v>
          </cell>
          <cell r="N179">
            <v>0</v>
          </cell>
          <cell r="O179">
            <v>10760</v>
          </cell>
          <cell r="P179">
            <v>10760</v>
          </cell>
        </row>
        <row r="180">
          <cell r="A180">
            <v>178</v>
          </cell>
          <cell r="B180" t="str">
            <v>수공 맨홀 뚜껑</v>
          </cell>
          <cell r="C180">
            <v>0</v>
          </cell>
          <cell r="D180" t="str">
            <v>조</v>
          </cell>
          <cell r="E180">
            <v>0</v>
          </cell>
          <cell r="F180">
            <v>0</v>
          </cell>
          <cell r="G180">
            <v>188</v>
          </cell>
          <cell r="H180">
            <v>300000</v>
          </cell>
          <cell r="I180">
            <v>0</v>
          </cell>
          <cell r="J180">
            <v>0</v>
          </cell>
          <cell r="K180">
            <v>0</v>
          </cell>
          <cell r="L180">
            <v>0</v>
          </cell>
          <cell r="M180">
            <v>0</v>
          </cell>
          <cell r="N180">
            <v>0</v>
          </cell>
          <cell r="O180">
            <v>300000</v>
          </cell>
          <cell r="P180">
            <v>300000</v>
          </cell>
        </row>
        <row r="181">
          <cell r="A181">
            <v>179</v>
          </cell>
          <cell r="B181" t="str">
            <v>케이블걸이</v>
          </cell>
          <cell r="C181">
            <v>0</v>
          </cell>
          <cell r="D181" t="str">
            <v>개</v>
          </cell>
          <cell r="E181">
            <v>0</v>
          </cell>
          <cell r="F181">
            <v>0</v>
          </cell>
          <cell r="G181">
            <v>1019</v>
          </cell>
          <cell r="H181">
            <v>1710</v>
          </cell>
          <cell r="I181">
            <v>0</v>
          </cell>
          <cell r="J181">
            <v>0</v>
          </cell>
          <cell r="K181">
            <v>0</v>
          </cell>
          <cell r="L181">
            <v>0</v>
          </cell>
          <cell r="M181">
            <v>0</v>
          </cell>
          <cell r="N181">
            <v>0</v>
          </cell>
          <cell r="O181">
            <v>1710</v>
          </cell>
          <cell r="P181">
            <v>1710</v>
          </cell>
        </row>
        <row r="182">
          <cell r="A182">
            <v>180</v>
          </cell>
          <cell r="B182" t="str">
            <v>케이블걸이 받침대</v>
          </cell>
          <cell r="C182">
            <v>0</v>
          </cell>
          <cell r="D182" t="str">
            <v>개</v>
          </cell>
          <cell r="E182">
            <v>0</v>
          </cell>
          <cell r="F182">
            <v>0</v>
          </cell>
          <cell r="G182">
            <v>1019</v>
          </cell>
          <cell r="H182">
            <v>9400</v>
          </cell>
          <cell r="I182">
            <v>0</v>
          </cell>
          <cell r="J182">
            <v>0</v>
          </cell>
          <cell r="K182">
            <v>0</v>
          </cell>
          <cell r="L182">
            <v>0</v>
          </cell>
          <cell r="M182">
            <v>0</v>
          </cell>
          <cell r="N182">
            <v>0</v>
          </cell>
          <cell r="O182">
            <v>9400</v>
          </cell>
          <cell r="P182">
            <v>9400</v>
          </cell>
        </row>
        <row r="183">
          <cell r="A183">
            <v>181</v>
          </cell>
          <cell r="B183" t="str">
            <v>접지 저항저감제</v>
          </cell>
          <cell r="C183" t="str">
            <v>아스론 10kg</v>
          </cell>
          <cell r="D183" t="str">
            <v>포</v>
          </cell>
          <cell r="E183">
            <v>952</v>
          </cell>
          <cell r="F183">
            <v>15000</v>
          </cell>
          <cell r="G183">
            <v>0</v>
          </cell>
          <cell r="H183">
            <v>0</v>
          </cell>
          <cell r="I183">
            <v>0</v>
          </cell>
          <cell r="J183">
            <v>0</v>
          </cell>
          <cell r="K183">
            <v>0</v>
          </cell>
          <cell r="L183">
            <v>0</v>
          </cell>
          <cell r="M183">
            <v>0</v>
          </cell>
          <cell r="N183">
            <v>0</v>
          </cell>
          <cell r="O183">
            <v>15000</v>
          </cell>
          <cell r="P183">
            <v>15000</v>
          </cell>
        </row>
        <row r="184">
          <cell r="A184">
            <v>182</v>
          </cell>
          <cell r="B184" t="str">
            <v>어니일링(소)철선</v>
          </cell>
          <cell r="C184" t="str">
            <v>#8   4.0mm</v>
          </cell>
          <cell r="D184" t="str">
            <v>kg</v>
          </cell>
          <cell r="E184">
            <v>65</v>
          </cell>
          <cell r="F184">
            <v>460</v>
          </cell>
          <cell r="G184">
            <v>0</v>
          </cell>
          <cell r="H184">
            <v>0</v>
          </cell>
          <cell r="I184">
            <v>0</v>
          </cell>
          <cell r="J184">
            <v>0</v>
          </cell>
          <cell r="K184">
            <v>0</v>
          </cell>
          <cell r="L184">
            <v>0</v>
          </cell>
          <cell r="M184">
            <v>0</v>
          </cell>
          <cell r="N184">
            <v>0</v>
          </cell>
          <cell r="O184">
            <v>460</v>
          </cell>
          <cell r="P184">
            <v>460</v>
          </cell>
        </row>
        <row r="185">
          <cell r="A185">
            <v>183</v>
          </cell>
          <cell r="B185" t="str">
            <v>아연도철선(1종)</v>
          </cell>
          <cell r="C185" t="str">
            <v>#8   4.0mm</v>
          </cell>
          <cell r="D185" t="str">
            <v>kg</v>
          </cell>
          <cell r="E185">
            <v>65</v>
          </cell>
          <cell r="F185">
            <v>530</v>
          </cell>
          <cell r="G185">
            <v>0</v>
          </cell>
          <cell r="H185">
            <v>0</v>
          </cell>
          <cell r="I185">
            <v>0</v>
          </cell>
          <cell r="J185">
            <v>0</v>
          </cell>
          <cell r="K185">
            <v>0</v>
          </cell>
          <cell r="L185">
            <v>0</v>
          </cell>
          <cell r="M185">
            <v>0</v>
          </cell>
          <cell r="N185">
            <v>0</v>
          </cell>
          <cell r="O185">
            <v>530</v>
          </cell>
          <cell r="P185">
            <v>530</v>
          </cell>
        </row>
        <row r="186">
          <cell r="A186">
            <v>184</v>
          </cell>
          <cell r="B186" t="str">
            <v>철못</v>
          </cell>
          <cell r="C186" t="str">
            <v>N 50</v>
          </cell>
          <cell r="D186" t="str">
            <v>kg</v>
          </cell>
          <cell r="E186">
            <v>68</v>
          </cell>
          <cell r="F186">
            <v>576</v>
          </cell>
          <cell r="G186">
            <v>0</v>
          </cell>
          <cell r="H186">
            <v>0</v>
          </cell>
          <cell r="I186">
            <v>0</v>
          </cell>
          <cell r="J186">
            <v>0</v>
          </cell>
          <cell r="K186">
            <v>0</v>
          </cell>
          <cell r="L186">
            <v>0</v>
          </cell>
          <cell r="M186">
            <v>0</v>
          </cell>
          <cell r="N186">
            <v>0</v>
          </cell>
          <cell r="O186">
            <v>576</v>
          </cell>
          <cell r="P186">
            <v>576</v>
          </cell>
        </row>
        <row r="187">
          <cell r="A187">
            <v>185</v>
          </cell>
          <cell r="B187" t="str">
            <v>결속선</v>
          </cell>
          <cell r="C187" t="str">
            <v>#20 0.9mm흑선</v>
          </cell>
          <cell r="D187" t="str">
            <v>kg</v>
          </cell>
          <cell r="E187">
            <v>65</v>
          </cell>
          <cell r="F187">
            <v>600</v>
          </cell>
          <cell r="G187">
            <v>0</v>
          </cell>
          <cell r="H187">
            <v>0</v>
          </cell>
          <cell r="I187">
            <v>0</v>
          </cell>
          <cell r="J187">
            <v>0</v>
          </cell>
          <cell r="K187">
            <v>0</v>
          </cell>
          <cell r="L187">
            <v>0</v>
          </cell>
          <cell r="M187">
            <v>0</v>
          </cell>
          <cell r="N187">
            <v>0</v>
          </cell>
          <cell r="O187">
            <v>600</v>
          </cell>
          <cell r="P187">
            <v>600</v>
          </cell>
        </row>
        <row r="188">
          <cell r="A188">
            <v>186</v>
          </cell>
          <cell r="B188" t="str">
            <v>일반(육각)볼트</v>
          </cell>
          <cell r="C188" t="str">
            <v>M22  L150</v>
          </cell>
          <cell r="D188" t="str">
            <v>EA</v>
          </cell>
          <cell r="E188">
            <v>89</v>
          </cell>
          <cell r="F188">
            <v>419</v>
          </cell>
          <cell r="G188">
            <v>0</v>
          </cell>
          <cell r="H188">
            <v>0</v>
          </cell>
          <cell r="I188">
            <v>0</v>
          </cell>
          <cell r="J188">
            <v>0</v>
          </cell>
          <cell r="K188">
            <v>0</v>
          </cell>
          <cell r="L188">
            <v>0</v>
          </cell>
          <cell r="M188">
            <v>0</v>
          </cell>
          <cell r="N188">
            <v>0</v>
          </cell>
          <cell r="O188">
            <v>419</v>
          </cell>
          <cell r="P188">
            <v>419</v>
          </cell>
        </row>
        <row r="189">
          <cell r="A189">
            <v>187</v>
          </cell>
          <cell r="B189" t="str">
            <v>너트</v>
          </cell>
          <cell r="C189" t="str">
            <v>Φ3/8"</v>
          </cell>
          <cell r="D189" t="str">
            <v>EA</v>
          </cell>
          <cell r="E189">
            <v>96</v>
          </cell>
          <cell r="F189">
            <v>9.4</v>
          </cell>
          <cell r="G189">
            <v>0</v>
          </cell>
          <cell r="H189">
            <v>0</v>
          </cell>
          <cell r="I189">
            <v>0</v>
          </cell>
          <cell r="J189">
            <v>0</v>
          </cell>
          <cell r="K189">
            <v>0</v>
          </cell>
          <cell r="L189">
            <v>0</v>
          </cell>
          <cell r="M189">
            <v>0</v>
          </cell>
          <cell r="N189">
            <v>0</v>
          </cell>
          <cell r="O189">
            <v>9.4</v>
          </cell>
          <cell r="P189">
            <v>9.4</v>
          </cell>
        </row>
        <row r="190">
          <cell r="A190">
            <v>188</v>
          </cell>
          <cell r="B190" t="str">
            <v>너트</v>
          </cell>
          <cell r="C190" t="str">
            <v>Φ1/2"</v>
          </cell>
          <cell r="D190" t="str">
            <v>EA</v>
          </cell>
          <cell r="E190">
            <v>96</v>
          </cell>
          <cell r="F190">
            <v>22</v>
          </cell>
          <cell r="G190">
            <v>0</v>
          </cell>
          <cell r="H190">
            <v>0</v>
          </cell>
          <cell r="I190">
            <v>0</v>
          </cell>
          <cell r="J190">
            <v>0</v>
          </cell>
          <cell r="K190">
            <v>0</v>
          </cell>
          <cell r="L190">
            <v>0</v>
          </cell>
          <cell r="M190">
            <v>0</v>
          </cell>
          <cell r="N190">
            <v>0</v>
          </cell>
          <cell r="O190">
            <v>22</v>
          </cell>
          <cell r="P190">
            <v>22</v>
          </cell>
        </row>
        <row r="191">
          <cell r="A191">
            <v>189</v>
          </cell>
          <cell r="B191" t="str">
            <v>너트</v>
          </cell>
          <cell r="C191" t="str">
            <v>M10</v>
          </cell>
          <cell r="D191" t="str">
            <v>EA</v>
          </cell>
          <cell r="E191">
            <v>96</v>
          </cell>
          <cell r="F191">
            <v>14</v>
          </cell>
          <cell r="G191">
            <v>0</v>
          </cell>
          <cell r="H191">
            <v>0</v>
          </cell>
          <cell r="I191">
            <v>0</v>
          </cell>
          <cell r="J191">
            <v>0</v>
          </cell>
          <cell r="K191">
            <v>0</v>
          </cell>
          <cell r="L191">
            <v>0</v>
          </cell>
          <cell r="M191">
            <v>0</v>
          </cell>
          <cell r="N191">
            <v>0</v>
          </cell>
          <cell r="O191">
            <v>14</v>
          </cell>
          <cell r="P191">
            <v>14</v>
          </cell>
        </row>
        <row r="192">
          <cell r="A192">
            <v>190</v>
          </cell>
          <cell r="B192" t="str">
            <v>너트</v>
          </cell>
          <cell r="C192" t="str">
            <v>M12</v>
          </cell>
          <cell r="D192" t="str">
            <v>EA</v>
          </cell>
          <cell r="E192">
            <v>96</v>
          </cell>
          <cell r="F192">
            <v>20</v>
          </cell>
          <cell r="G192">
            <v>0</v>
          </cell>
          <cell r="H192">
            <v>0</v>
          </cell>
          <cell r="I192">
            <v>0</v>
          </cell>
          <cell r="J192">
            <v>0</v>
          </cell>
          <cell r="K192">
            <v>0</v>
          </cell>
          <cell r="L192">
            <v>0</v>
          </cell>
          <cell r="M192">
            <v>0</v>
          </cell>
          <cell r="N192">
            <v>0</v>
          </cell>
          <cell r="O192">
            <v>20</v>
          </cell>
          <cell r="P192">
            <v>20</v>
          </cell>
        </row>
        <row r="193">
          <cell r="A193">
            <v>191</v>
          </cell>
          <cell r="B193" t="str">
            <v>너트</v>
          </cell>
          <cell r="C193" t="str">
            <v>M20</v>
          </cell>
          <cell r="D193" t="str">
            <v>EA</v>
          </cell>
          <cell r="E193">
            <v>96</v>
          </cell>
          <cell r="F193">
            <v>72</v>
          </cell>
          <cell r="G193">
            <v>0</v>
          </cell>
          <cell r="H193">
            <v>0</v>
          </cell>
          <cell r="I193">
            <v>0</v>
          </cell>
          <cell r="J193">
            <v>0</v>
          </cell>
          <cell r="K193">
            <v>0</v>
          </cell>
          <cell r="L193">
            <v>0</v>
          </cell>
          <cell r="M193">
            <v>0</v>
          </cell>
          <cell r="N193">
            <v>0</v>
          </cell>
          <cell r="O193">
            <v>72</v>
          </cell>
          <cell r="P193">
            <v>72</v>
          </cell>
        </row>
        <row r="194">
          <cell r="A194">
            <v>192</v>
          </cell>
          <cell r="B194" t="str">
            <v>너트</v>
          </cell>
          <cell r="C194" t="str">
            <v>M22</v>
          </cell>
          <cell r="D194" t="str">
            <v>EA</v>
          </cell>
          <cell r="E194">
            <v>96</v>
          </cell>
          <cell r="F194">
            <v>88</v>
          </cell>
          <cell r="G194">
            <v>0</v>
          </cell>
          <cell r="H194">
            <v>0</v>
          </cell>
          <cell r="I194">
            <v>0</v>
          </cell>
          <cell r="J194">
            <v>0</v>
          </cell>
          <cell r="K194">
            <v>0</v>
          </cell>
          <cell r="L194">
            <v>0</v>
          </cell>
          <cell r="M194">
            <v>0</v>
          </cell>
          <cell r="N194">
            <v>0</v>
          </cell>
          <cell r="O194">
            <v>88</v>
          </cell>
          <cell r="P194">
            <v>88</v>
          </cell>
        </row>
        <row r="195">
          <cell r="A195">
            <v>193</v>
          </cell>
          <cell r="B195" t="str">
            <v>너트</v>
          </cell>
          <cell r="C195" t="str">
            <v>M24</v>
          </cell>
          <cell r="D195" t="str">
            <v>EA</v>
          </cell>
          <cell r="E195">
            <v>96</v>
          </cell>
          <cell r="F195">
            <v>117</v>
          </cell>
          <cell r="G195">
            <v>0</v>
          </cell>
          <cell r="H195">
            <v>0</v>
          </cell>
          <cell r="I195">
            <v>0</v>
          </cell>
          <cell r="J195">
            <v>0</v>
          </cell>
          <cell r="K195">
            <v>0</v>
          </cell>
          <cell r="L195">
            <v>0</v>
          </cell>
          <cell r="M195">
            <v>0</v>
          </cell>
          <cell r="N195">
            <v>0</v>
          </cell>
          <cell r="O195">
            <v>117</v>
          </cell>
          <cell r="P195">
            <v>117</v>
          </cell>
        </row>
        <row r="196">
          <cell r="A196">
            <v>194</v>
          </cell>
          <cell r="B196" t="str">
            <v>스텐레스볼트</v>
          </cell>
          <cell r="C196" t="str">
            <v>M20  L100</v>
          </cell>
          <cell r="D196" t="str">
            <v>EA</v>
          </cell>
          <cell r="E196">
            <v>90</v>
          </cell>
          <cell r="F196">
            <v>1291</v>
          </cell>
          <cell r="G196">
            <v>0</v>
          </cell>
          <cell r="H196">
            <v>0</v>
          </cell>
          <cell r="I196">
            <v>0</v>
          </cell>
          <cell r="J196">
            <v>0</v>
          </cell>
          <cell r="K196">
            <v>0</v>
          </cell>
          <cell r="L196">
            <v>0</v>
          </cell>
          <cell r="M196">
            <v>0</v>
          </cell>
          <cell r="N196">
            <v>0</v>
          </cell>
          <cell r="O196">
            <v>1291</v>
          </cell>
          <cell r="P196">
            <v>1291</v>
          </cell>
        </row>
        <row r="197">
          <cell r="A197">
            <v>195</v>
          </cell>
          <cell r="B197" t="str">
            <v>셋트 앵커볼트</v>
          </cell>
          <cell r="C197" t="str">
            <v>"5/16 65mm</v>
          </cell>
          <cell r="D197" t="str">
            <v>EA</v>
          </cell>
          <cell r="E197">
            <v>77</v>
          </cell>
          <cell r="F197">
            <v>290</v>
          </cell>
          <cell r="G197">
            <v>0</v>
          </cell>
          <cell r="H197">
            <v>0</v>
          </cell>
          <cell r="I197">
            <v>0</v>
          </cell>
          <cell r="J197">
            <v>0</v>
          </cell>
          <cell r="K197">
            <v>0</v>
          </cell>
          <cell r="L197">
            <v>0</v>
          </cell>
          <cell r="M197">
            <v>0</v>
          </cell>
          <cell r="N197">
            <v>0</v>
          </cell>
          <cell r="O197">
            <v>290</v>
          </cell>
          <cell r="P197">
            <v>290</v>
          </cell>
        </row>
        <row r="198">
          <cell r="A198">
            <v>196</v>
          </cell>
          <cell r="B198" t="str">
            <v>앵커볼트(3/8")</v>
          </cell>
          <cell r="C198" t="str">
            <v>M10  L250</v>
          </cell>
          <cell r="D198" t="str">
            <v>EA</v>
          </cell>
          <cell r="E198">
            <v>94</v>
          </cell>
          <cell r="F198">
            <v>1500</v>
          </cell>
          <cell r="G198">
            <v>0</v>
          </cell>
          <cell r="H198">
            <v>0</v>
          </cell>
          <cell r="I198">
            <v>0</v>
          </cell>
          <cell r="J198">
            <v>0</v>
          </cell>
          <cell r="K198">
            <v>0</v>
          </cell>
          <cell r="L198">
            <v>0</v>
          </cell>
          <cell r="M198">
            <v>0</v>
          </cell>
          <cell r="N198">
            <v>0</v>
          </cell>
          <cell r="O198">
            <v>1500</v>
          </cell>
          <cell r="P198">
            <v>1500</v>
          </cell>
        </row>
        <row r="199">
          <cell r="A199">
            <v>197</v>
          </cell>
          <cell r="B199" t="str">
            <v>앵커볼트(7/8")</v>
          </cell>
          <cell r="C199" t="str">
            <v>M22  L250</v>
          </cell>
          <cell r="D199" t="str">
            <v>EA</v>
          </cell>
          <cell r="E199">
            <v>94</v>
          </cell>
          <cell r="F199">
            <v>3320</v>
          </cell>
          <cell r="G199">
            <v>0</v>
          </cell>
          <cell r="H199">
            <v>0</v>
          </cell>
          <cell r="I199">
            <v>0</v>
          </cell>
          <cell r="J199">
            <v>0</v>
          </cell>
          <cell r="K199">
            <v>0</v>
          </cell>
          <cell r="L199">
            <v>0</v>
          </cell>
          <cell r="M199">
            <v>0</v>
          </cell>
          <cell r="N199">
            <v>0</v>
          </cell>
          <cell r="O199">
            <v>3320</v>
          </cell>
          <cell r="P199">
            <v>3320</v>
          </cell>
        </row>
        <row r="200">
          <cell r="A200">
            <v>198</v>
          </cell>
          <cell r="B200" t="str">
            <v>달대볼트(아연도)</v>
          </cell>
          <cell r="C200" t="str">
            <v>M16 L1000</v>
          </cell>
          <cell r="D200" t="str">
            <v>EA</v>
          </cell>
          <cell r="E200">
            <v>0</v>
          </cell>
          <cell r="F200">
            <v>0</v>
          </cell>
          <cell r="G200">
            <v>78</v>
          </cell>
          <cell r="H200">
            <v>1692</v>
          </cell>
          <cell r="I200">
            <v>0</v>
          </cell>
          <cell r="J200">
            <v>0</v>
          </cell>
          <cell r="K200">
            <v>0</v>
          </cell>
          <cell r="L200">
            <v>0</v>
          </cell>
          <cell r="M200">
            <v>0</v>
          </cell>
          <cell r="N200">
            <v>0</v>
          </cell>
          <cell r="O200">
            <v>1692</v>
          </cell>
          <cell r="P200">
            <v>1692</v>
          </cell>
        </row>
        <row r="201">
          <cell r="A201">
            <v>199</v>
          </cell>
          <cell r="B201" t="str">
            <v>앵커볼트</v>
          </cell>
          <cell r="C201" t="str">
            <v>M12*70</v>
          </cell>
          <cell r="D201" t="str">
            <v>EA</v>
          </cell>
          <cell r="E201">
            <v>94</v>
          </cell>
          <cell r="F201">
            <v>384</v>
          </cell>
          <cell r="G201">
            <v>0</v>
          </cell>
          <cell r="H201">
            <v>0</v>
          </cell>
          <cell r="I201">
            <v>0</v>
          </cell>
          <cell r="J201">
            <v>0</v>
          </cell>
          <cell r="K201">
            <v>0</v>
          </cell>
          <cell r="L201">
            <v>0</v>
          </cell>
          <cell r="M201">
            <v>0</v>
          </cell>
          <cell r="N201">
            <v>0</v>
          </cell>
          <cell r="O201">
            <v>384</v>
          </cell>
          <cell r="P201">
            <v>384</v>
          </cell>
        </row>
        <row r="202">
          <cell r="A202">
            <v>200</v>
          </cell>
          <cell r="B202" t="str">
            <v>와샤</v>
          </cell>
          <cell r="C202" t="str">
            <v>M8</v>
          </cell>
          <cell r="D202" t="str">
            <v>EA</v>
          </cell>
          <cell r="E202">
            <v>93</v>
          </cell>
          <cell r="F202">
            <v>4</v>
          </cell>
          <cell r="G202">
            <v>0</v>
          </cell>
          <cell r="H202">
            <v>0</v>
          </cell>
          <cell r="I202">
            <v>0</v>
          </cell>
          <cell r="J202">
            <v>0</v>
          </cell>
          <cell r="K202">
            <v>0</v>
          </cell>
          <cell r="L202">
            <v>0</v>
          </cell>
          <cell r="M202">
            <v>0</v>
          </cell>
          <cell r="N202">
            <v>0</v>
          </cell>
          <cell r="O202">
            <v>4</v>
          </cell>
          <cell r="P202">
            <v>4</v>
          </cell>
        </row>
        <row r="203">
          <cell r="A203">
            <v>201</v>
          </cell>
          <cell r="B203" t="str">
            <v>와샤</v>
          </cell>
          <cell r="C203" t="str">
            <v>M10</v>
          </cell>
          <cell r="D203" t="str">
            <v>EA</v>
          </cell>
          <cell r="E203">
            <v>93</v>
          </cell>
          <cell r="F203">
            <v>7</v>
          </cell>
          <cell r="G203">
            <v>0</v>
          </cell>
          <cell r="H203">
            <v>0</v>
          </cell>
          <cell r="I203">
            <v>0</v>
          </cell>
          <cell r="J203">
            <v>0</v>
          </cell>
          <cell r="K203">
            <v>0</v>
          </cell>
          <cell r="L203">
            <v>0</v>
          </cell>
          <cell r="M203">
            <v>0</v>
          </cell>
          <cell r="N203">
            <v>0</v>
          </cell>
          <cell r="O203">
            <v>7</v>
          </cell>
          <cell r="P203">
            <v>7</v>
          </cell>
        </row>
        <row r="204">
          <cell r="A204">
            <v>202</v>
          </cell>
          <cell r="B204" t="str">
            <v>와샤</v>
          </cell>
          <cell r="C204" t="str">
            <v>M12</v>
          </cell>
          <cell r="D204" t="str">
            <v>EA</v>
          </cell>
          <cell r="E204">
            <v>93</v>
          </cell>
          <cell r="F204">
            <v>11</v>
          </cell>
          <cell r="G204">
            <v>0</v>
          </cell>
          <cell r="H204">
            <v>0</v>
          </cell>
          <cell r="I204">
            <v>0</v>
          </cell>
          <cell r="J204">
            <v>0</v>
          </cell>
          <cell r="K204">
            <v>0</v>
          </cell>
          <cell r="L204">
            <v>0</v>
          </cell>
          <cell r="M204">
            <v>0</v>
          </cell>
          <cell r="N204">
            <v>0</v>
          </cell>
          <cell r="O204">
            <v>11</v>
          </cell>
          <cell r="P204">
            <v>11</v>
          </cell>
        </row>
        <row r="205">
          <cell r="A205">
            <v>203</v>
          </cell>
          <cell r="B205" t="str">
            <v>와샤</v>
          </cell>
          <cell r="C205" t="str">
            <v>M16</v>
          </cell>
          <cell r="D205" t="str">
            <v>EA</v>
          </cell>
          <cell r="E205">
            <v>93</v>
          </cell>
          <cell r="F205">
            <v>20</v>
          </cell>
          <cell r="G205">
            <v>0</v>
          </cell>
          <cell r="H205">
            <v>0</v>
          </cell>
          <cell r="I205">
            <v>0</v>
          </cell>
          <cell r="J205">
            <v>0</v>
          </cell>
          <cell r="K205">
            <v>0</v>
          </cell>
          <cell r="L205">
            <v>0</v>
          </cell>
          <cell r="M205">
            <v>0</v>
          </cell>
          <cell r="N205">
            <v>0</v>
          </cell>
          <cell r="O205">
            <v>20</v>
          </cell>
          <cell r="P205">
            <v>20</v>
          </cell>
        </row>
        <row r="206">
          <cell r="A206">
            <v>204</v>
          </cell>
          <cell r="B206" t="str">
            <v>와샤</v>
          </cell>
          <cell r="C206" t="str">
            <v>M22</v>
          </cell>
          <cell r="D206" t="str">
            <v>EA</v>
          </cell>
          <cell r="E206">
            <v>93</v>
          </cell>
          <cell r="F206">
            <v>32</v>
          </cell>
          <cell r="G206">
            <v>0</v>
          </cell>
          <cell r="H206">
            <v>0</v>
          </cell>
          <cell r="I206">
            <v>0</v>
          </cell>
          <cell r="J206">
            <v>0</v>
          </cell>
          <cell r="K206">
            <v>0</v>
          </cell>
          <cell r="L206">
            <v>0</v>
          </cell>
          <cell r="M206">
            <v>0</v>
          </cell>
          <cell r="N206">
            <v>0</v>
          </cell>
          <cell r="O206">
            <v>32</v>
          </cell>
          <cell r="P206">
            <v>32</v>
          </cell>
        </row>
        <row r="207">
          <cell r="A207">
            <v>205</v>
          </cell>
          <cell r="B207" t="str">
            <v>와샤</v>
          </cell>
          <cell r="C207" t="str">
            <v>M24</v>
          </cell>
          <cell r="D207" t="str">
            <v>EA</v>
          </cell>
          <cell r="E207">
            <v>93</v>
          </cell>
          <cell r="F207">
            <v>44</v>
          </cell>
          <cell r="G207">
            <v>0</v>
          </cell>
          <cell r="H207">
            <v>0</v>
          </cell>
          <cell r="I207">
            <v>0</v>
          </cell>
          <cell r="J207">
            <v>0</v>
          </cell>
          <cell r="K207">
            <v>0</v>
          </cell>
          <cell r="L207">
            <v>0</v>
          </cell>
          <cell r="M207">
            <v>0</v>
          </cell>
          <cell r="N207">
            <v>0</v>
          </cell>
          <cell r="O207">
            <v>44</v>
          </cell>
          <cell r="P207">
            <v>44</v>
          </cell>
        </row>
        <row r="208">
          <cell r="A208">
            <v>206</v>
          </cell>
          <cell r="B208" t="str">
            <v>와샤(스텐)</v>
          </cell>
          <cell r="C208" t="str">
            <v>M20</v>
          </cell>
          <cell r="D208" t="str">
            <v>EA</v>
          </cell>
          <cell r="E208">
            <v>93</v>
          </cell>
          <cell r="F208">
            <v>120</v>
          </cell>
          <cell r="G208">
            <v>0</v>
          </cell>
          <cell r="H208">
            <v>0</v>
          </cell>
          <cell r="I208">
            <v>0</v>
          </cell>
          <cell r="J208">
            <v>0</v>
          </cell>
          <cell r="K208">
            <v>0</v>
          </cell>
          <cell r="L208">
            <v>0</v>
          </cell>
          <cell r="M208">
            <v>0</v>
          </cell>
          <cell r="N208">
            <v>0</v>
          </cell>
          <cell r="O208">
            <v>120</v>
          </cell>
          <cell r="P208">
            <v>120</v>
          </cell>
        </row>
        <row r="209">
          <cell r="A209">
            <v>207</v>
          </cell>
          <cell r="B209" t="str">
            <v>백관</v>
          </cell>
          <cell r="C209" t="str">
            <v>Φ42</v>
          </cell>
          <cell r="D209" t="str">
            <v>M</v>
          </cell>
          <cell r="E209">
            <v>523</v>
          </cell>
          <cell r="F209">
            <v>2710</v>
          </cell>
          <cell r="G209">
            <v>0</v>
          </cell>
          <cell r="H209">
            <v>0</v>
          </cell>
          <cell r="I209">
            <v>0</v>
          </cell>
          <cell r="J209">
            <v>0</v>
          </cell>
          <cell r="K209">
            <v>0</v>
          </cell>
          <cell r="L209">
            <v>0</v>
          </cell>
          <cell r="M209">
            <v>0</v>
          </cell>
          <cell r="N209">
            <v>0</v>
          </cell>
          <cell r="O209">
            <v>2710</v>
          </cell>
          <cell r="P209">
            <v>2710</v>
          </cell>
        </row>
        <row r="210">
          <cell r="A210">
            <v>208</v>
          </cell>
          <cell r="B210" t="str">
            <v>백관</v>
          </cell>
          <cell r="C210" t="str">
            <v>Φ50</v>
          </cell>
          <cell r="D210" t="str">
            <v>M</v>
          </cell>
          <cell r="E210">
            <v>523</v>
          </cell>
          <cell r="F210">
            <v>3599</v>
          </cell>
          <cell r="G210">
            <v>0</v>
          </cell>
          <cell r="H210">
            <v>0</v>
          </cell>
          <cell r="I210">
            <v>0</v>
          </cell>
          <cell r="J210">
            <v>0</v>
          </cell>
          <cell r="K210">
            <v>0</v>
          </cell>
          <cell r="L210">
            <v>0</v>
          </cell>
          <cell r="M210">
            <v>0</v>
          </cell>
          <cell r="N210">
            <v>0</v>
          </cell>
          <cell r="O210">
            <v>3599</v>
          </cell>
          <cell r="P210">
            <v>3599</v>
          </cell>
        </row>
        <row r="211">
          <cell r="A211">
            <v>209</v>
          </cell>
          <cell r="B211" t="str">
            <v>이음쇠-REDUCER</v>
          </cell>
          <cell r="C211" t="str">
            <v>D80/40</v>
          </cell>
          <cell r="D211" t="str">
            <v>EA</v>
          </cell>
          <cell r="E211">
            <v>547</v>
          </cell>
          <cell r="F211">
            <v>10980</v>
          </cell>
          <cell r="G211">
            <v>0</v>
          </cell>
          <cell r="H211">
            <v>0</v>
          </cell>
          <cell r="I211">
            <v>0</v>
          </cell>
          <cell r="J211">
            <v>0</v>
          </cell>
          <cell r="K211">
            <v>0</v>
          </cell>
          <cell r="L211">
            <v>0</v>
          </cell>
          <cell r="M211">
            <v>0</v>
          </cell>
          <cell r="N211">
            <v>0</v>
          </cell>
          <cell r="O211">
            <v>10980</v>
          </cell>
          <cell r="P211">
            <v>10980</v>
          </cell>
        </row>
        <row r="212">
          <cell r="A212">
            <v>210</v>
          </cell>
          <cell r="B212" t="str">
            <v>발받이</v>
          </cell>
          <cell r="C212" t="str">
            <v>이형철근</v>
          </cell>
          <cell r="D212" t="str">
            <v>kg</v>
          </cell>
          <cell r="E212">
            <v>43</v>
          </cell>
          <cell r="F212">
            <v>395</v>
          </cell>
          <cell r="G212">
            <v>0</v>
          </cell>
          <cell r="H212">
            <v>0</v>
          </cell>
          <cell r="I212">
            <v>0</v>
          </cell>
          <cell r="J212">
            <v>0</v>
          </cell>
          <cell r="K212">
            <v>0</v>
          </cell>
          <cell r="L212">
            <v>0</v>
          </cell>
          <cell r="M212">
            <v>0</v>
          </cell>
          <cell r="N212">
            <v>0</v>
          </cell>
          <cell r="O212">
            <v>395</v>
          </cell>
          <cell r="P212">
            <v>395</v>
          </cell>
        </row>
        <row r="213">
          <cell r="A213">
            <v>211</v>
          </cell>
          <cell r="B213" t="str">
            <v>볼트너트</v>
          </cell>
          <cell r="C213" t="str">
            <v>3/8"</v>
          </cell>
          <cell r="D213" t="str">
            <v>EA</v>
          </cell>
          <cell r="E213">
            <v>90</v>
          </cell>
          <cell r="F213">
            <v>312</v>
          </cell>
          <cell r="G213">
            <v>0</v>
          </cell>
          <cell r="H213">
            <v>0</v>
          </cell>
          <cell r="I213">
            <v>0</v>
          </cell>
          <cell r="J213">
            <v>0</v>
          </cell>
          <cell r="K213">
            <v>0</v>
          </cell>
          <cell r="L213">
            <v>0</v>
          </cell>
          <cell r="M213">
            <v>0</v>
          </cell>
          <cell r="N213">
            <v>0</v>
          </cell>
          <cell r="O213">
            <v>312</v>
          </cell>
          <cell r="P213">
            <v>312</v>
          </cell>
        </row>
        <row r="214">
          <cell r="A214">
            <v>212</v>
          </cell>
          <cell r="B214" t="str">
            <v>시멘트</v>
          </cell>
          <cell r="C214" t="str">
            <v>40㎏</v>
          </cell>
          <cell r="D214" t="str">
            <v>포</v>
          </cell>
          <cell r="E214">
            <v>112</v>
          </cell>
          <cell r="F214">
            <v>3400</v>
          </cell>
          <cell r="G214">
            <v>0</v>
          </cell>
          <cell r="H214">
            <v>0</v>
          </cell>
          <cell r="I214">
            <v>0</v>
          </cell>
          <cell r="J214">
            <v>0</v>
          </cell>
          <cell r="K214">
            <v>0</v>
          </cell>
          <cell r="L214">
            <v>0</v>
          </cell>
          <cell r="M214">
            <v>0</v>
          </cell>
          <cell r="N214">
            <v>0</v>
          </cell>
          <cell r="O214">
            <v>3400</v>
          </cell>
          <cell r="P214">
            <v>3400</v>
          </cell>
        </row>
        <row r="215">
          <cell r="A215">
            <v>213</v>
          </cell>
          <cell r="B215" t="str">
            <v>모래</v>
          </cell>
          <cell r="C215" t="str">
            <v>강모래</v>
          </cell>
          <cell r="D215" t="str">
            <v>㎥</v>
          </cell>
          <cell r="E215">
            <v>110</v>
          </cell>
          <cell r="F215">
            <v>15000</v>
          </cell>
          <cell r="G215">
            <v>0</v>
          </cell>
          <cell r="H215">
            <v>0</v>
          </cell>
          <cell r="I215">
            <v>0</v>
          </cell>
          <cell r="J215">
            <v>0</v>
          </cell>
          <cell r="K215">
            <v>0</v>
          </cell>
          <cell r="L215">
            <v>0</v>
          </cell>
          <cell r="M215">
            <v>0</v>
          </cell>
          <cell r="N215">
            <v>0</v>
          </cell>
          <cell r="O215">
            <v>15000</v>
          </cell>
          <cell r="P215">
            <v>15000</v>
          </cell>
        </row>
        <row r="216">
          <cell r="A216">
            <v>214</v>
          </cell>
          <cell r="B216" t="str">
            <v>자갈</v>
          </cell>
          <cell r="C216" t="str">
            <v>자연자갈 25mm</v>
          </cell>
          <cell r="D216" t="str">
            <v>㎥</v>
          </cell>
          <cell r="E216">
            <v>110</v>
          </cell>
          <cell r="F216">
            <v>14000</v>
          </cell>
          <cell r="G216">
            <v>0</v>
          </cell>
          <cell r="H216">
            <v>0</v>
          </cell>
          <cell r="I216">
            <v>0</v>
          </cell>
          <cell r="J216">
            <v>0</v>
          </cell>
          <cell r="K216">
            <v>0</v>
          </cell>
          <cell r="L216">
            <v>0</v>
          </cell>
          <cell r="M216">
            <v>0</v>
          </cell>
          <cell r="N216">
            <v>0</v>
          </cell>
          <cell r="O216">
            <v>14000</v>
          </cell>
          <cell r="P216">
            <v>14000</v>
          </cell>
        </row>
        <row r="217">
          <cell r="A217">
            <v>215</v>
          </cell>
          <cell r="B217" t="str">
            <v>자갈</v>
          </cell>
          <cell r="C217" t="str">
            <v>D40mm</v>
          </cell>
          <cell r="D217" t="str">
            <v>㎥</v>
          </cell>
          <cell r="E217">
            <v>110</v>
          </cell>
          <cell r="F217">
            <v>14000</v>
          </cell>
          <cell r="G217">
            <v>0</v>
          </cell>
          <cell r="H217">
            <v>0</v>
          </cell>
          <cell r="I217">
            <v>0</v>
          </cell>
          <cell r="J217">
            <v>0</v>
          </cell>
          <cell r="K217">
            <v>0</v>
          </cell>
          <cell r="L217">
            <v>0</v>
          </cell>
          <cell r="M217">
            <v>0</v>
          </cell>
          <cell r="N217">
            <v>0</v>
          </cell>
          <cell r="O217">
            <v>14000</v>
          </cell>
          <cell r="P217">
            <v>14000</v>
          </cell>
        </row>
        <row r="218">
          <cell r="A218">
            <v>216</v>
          </cell>
          <cell r="B218" t="str">
            <v>합판</v>
          </cell>
          <cell r="C218" t="str">
            <v>12Tx910x1820</v>
          </cell>
          <cell r="D218" t="str">
            <v>㎥</v>
          </cell>
          <cell r="E218">
            <v>495</v>
          </cell>
          <cell r="F218">
            <v>11200</v>
          </cell>
          <cell r="G218">
            <v>0</v>
          </cell>
          <cell r="H218">
            <v>0</v>
          </cell>
          <cell r="I218">
            <v>0</v>
          </cell>
          <cell r="J218">
            <v>0</v>
          </cell>
          <cell r="K218">
            <v>0</v>
          </cell>
          <cell r="L218">
            <v>0</v>
          </cell>
          <cell r="M218">
            <v>0</v>
          </cell>
          <cell r="N218">
            <v>0</v>
          </cell>
          <cell r="O218">
            <v>11200</v>
          </cell>
          <cell r="P218">
            <v>11200</v>
          </cell>
        </row>
        <row r="219">
          <cell r="A219">
            <v>217</v>
          </cell>
          <cell r="B219" t="str">
            <v>박리제</v>
          </cell>
          <cell r="C219" t="str">
            <v>유성</v>
          </cell>
          <cell r="D219" t="str">
            <v>ℓ</v>
          </cell>
          <cell r="E219">
            <v>121</v>
          </cell>
          <cell r="F219">
            <v>1900</v>
          </cell>
          <cell r="G219">
            <v>0</v>
          </cell>
          <cell r="H219">
            <v>0</v>
          </cell>
          <cell r="I219">
            <v>0</v>
          </cell>
          <cell r="J219">
            <v>0</v>
          </cell>
          <cell r="K219">
            <v>0</v>
          </cell>
          <cell r="L219">
            <v>0</v>
          </cell>
          <cell r="M219">
            <v>0</v>
          </cell>
          <cell r="N219">
            <v>0</v>
          </cell>
          <cell r="O219">
            <v>1900</v>
          </cell>
          <cell r="P219">
            <v>1900</v>
          </cell>
        </row>
        <row r="220">
          <cell r="A220">
            <v>218</v>
          </cell>
          <cell r="B220" t="str">
            <v>각재</v>
          </cell>
          <cell r="C220" t="str">
            <v>3.6 * 3.6 * 3.6</v>
          </cell>
          <cell r="D220" t="str">
            <v>재</v>
          </cell>
          <cell r="E220">
            <v>137</v>
          </cell>
          <cell r="F220">
            <v>1800</v>
          </cell>
          <cell r="G220">
            <v>0</v>
          </cell>
          <cell r="H220">
            <v>0</v>
          </cell>
          <cell r="I220">
            <v>0</v>
          </cell>
          <cell r="J220">
            <v>0</v>
          </cell>
          <cell r="K220">
            <v>0</v>
          </cell>
          <cell r="L220">
            <v>0</v>
          </cell>
          <cell r="M220">
            <v>0</v>
          </cell>
          <cell r="N220">
            <v>0</v>
          </cell>
          <cell r="O220">
            <v>1800</v>
          </cell>
          <cell r="P220">
            <v>1800</v>
          </cell>
        </row>
        <row r="221">
          <cell r="A221">
            <v>219</v>
          </cell>
          <cell r="B221" t="str">
            <v xml:space="preserve"> 육각 볼트</v>
          </cell>
          <cell r="C221" t="str">
            <v xml:space="preserve"> M14 x 60L</v>
          </cell>
          <cell r="D221" t="str">
            <v>개</v>
          </cell>
          <cell r="E221">
            <v>89</v>
          </cell>
          <cell r="F221">
            <v>110</v>
          </cell>
          <cell r="G221">
            <v>0</v>
          </cell>
          <cell r="H221">
            <v>0</v>
          </cell>
          <cell r="I221">
            <v>0</v>
          </cell>
          <cell r="J221">
            <v>0</v>
          </cell>
          <cell r="K221">
            <v>0</v>
          </cell>
          <cell r="L221">
            <v>0</v>
          </cell>
          <cell r="M221">
            <v>0</v>
          </cell>
          <cell r="N221">
            <v>0</v>
          </cell>
          <cell r="O221">
            <v>110</v>
          </cell>
          <cell r="P221">
            <v>110</v>
          </cell>
        </row>
        <row r="222">
          <cell r="A222">
            <v>220</v>
          </cell>
          <cell r="B222" t="str">
            <v>워셔캡(방수)</v>
          </cell>
          <cell r="C222" t="str">
            <v xml:space="preserve"> 36C</v>
          </cell>
          <cell r="D222" t="str">
            <v>EA</v>
          </cell>
          <cell r="E222">
            <v>884</v>
          </cell>
          <cell r="F222">
            <v>2430</v>
          </cell>
          <cell r="G222">
            <v>0</v>
          </cell>
          <cell r="H222">
            <v>0</v>
          </cell>
          <cell r="I222">
            <v>0</v>
          </cell>
          <cell r="J222">
            <v>0</v>
          </cell>
          <cell r="K222">
            <v>0</v>
          </cell>
          <cell r="L222">
            <v>0</v>
          </cell>
          <cell r="M222">
            <v>0</v>
          </cell>
          <cell r="N222">
            <v>0</v>
          </cell>
          <cell r="O222">
            <v>2430</v>
          </cell>
          <cell r="P222">
            <v>2430</v>
          </cell>
        </row>
        <row r="223">
          <cell r="A223">
            <v>221</v>
          </cell>
          <cell r="B223" t="str">
            <v>앙카볼트</v>
          </cell>
          <cell r="C223" t="str">
            <v>Φ25㎜*150㎜t</v>
          </cell>
          <cell r="D223" t="str">
            <v>EA</v>
          </cell>
          <cell r="E223">
            <v>93</v>
          </cell>
          <cell r="F223">
            <v>7490</v>
          </cell>
          <cell r="G223">
            <v>0</v>
          </cell>
          <cell r="H223">
            <v>0</v>
          </cell>
          <cell r="I223">
            <v>0</v>
          </cell>
          <cell r="J223">
            <v>0</v>
          </cell>
          <cell r="K223">
            <v>0</v>
          </cell>
          <cell r="L223">
            <v>0</v>
          </cell>
          <cell r="M223">
            <v>0</v>
          </cell>
          <cell r="N223">
            <v>0</v>
          </cell>
          <cell r="O223">
            <v>7490</v>
          </cell>
          <cell r="P223">
            <v>7490</v>
          </cell>
        </row>
        <row r="224">
          <cell r="A224">
            <v>222</v>
          </cell>
          <cell r="B224" t="str">
            <v>베이스 플레이트</v>
          </cell>
          <cell r="C224" t="str">
            <v>350*350*6㎜t</v>
          </cell>
          <cell r="D224" t="str">
            <v>M</v>
          </cell>
          <cell r="E224">
            <v>63</v>
          </cell>
          <cell r="F224">
            <v>49402</v>
          </cell>
          <cell r="G224">
            <v>0</v>
          </cell>
          <cell r="H224">
            <v>0</v>
          </cell>
          <cell r="I224">
            <v>0</v>
          </cell>
          <cell r="J224">
            <v>0</v>
          </cell>
          <cell r="K224">
            <v>0</v>
          </cell>
          <cell r="L224">
            <v>0</v>
          </cell>
          <cell r="M224">
            <v>0</v>
          </cell>
          <cell r="N224">
            <v>0</v>
          </cell>
          <cell r="O224">
            <v>49402</v>
          </cell>
          <cell r="P224">
            <v>49402</v>
          </cell>
        </row>
        <row r="225">
          <cell r="A225">
            <v>223</v>
          </cell>
          <cell r="B225" t="str">
            <v>턴버클</v>
          </cell>
          <cell r="C225" t="str">
            <v>Φ22</v>
          </cell>
          <cell r="D225" t="str">
            <v>EA</v>
          </cell>
          <cell r="E225">
            <v>0</v>
          </cell>
          <cell r="F225">
            <v>0</v>
          </cell>
          <cell r="G225">
            <v>73</v>
          </cell>
          <cell r="H225">
            <v>4300</v>
          </cell>
          <cell r="I225">
            <v>0</v>
          </cell>
          <cell r="J225">
            <v>0</v>
          </cell>
          <cell r="K225">
            <v>0</v>
          </cell>
          <cell r="L225">
            <v>0</v>
          </cell>
          <cell r="M225">
            <v>0</v>
          </cell>
          <cell r="N225">
            <v>0</v>
          </cell>
          <cell r="O225">
            <v>4300</v>
          </cell>
          <cell r="P225">
            <v>4300</v>
          </cell>
        </row>
        <row r="226">
          <cell r="A226">
            <v>224</v>
          </cell>
          <cell r="B226" t="str">
            <v>파이프 행거</v>
          </cell>
          <cell r="C226" t="str">
            <v>ST           36C</v>
          </cell>
          <cell r="D226" t="str">
            <v>EA</v>
          </cell>
          <cell r="E226">
            <v>884</v>
          </cell>
          <cell r="F226">
            <v>590</v>
          </cell>
          <cell r="G226">
            <v>936</v>
          </cell>
          <cell r="H226">
            <v>590</v>
          </cell>
          <cell r="I226">
            <v>0</v>
          </cell>
          <cell r="J226">
            <v>0</v>
          </cell>
          <cell r="K226">
            <v>0</v>
          </cell>
          <cell r="L226">
            <v>0</v>
          </cell>
          <cell r="M226">
            <v>0</v>
          </cell>
          <cell r="N226">
            <v>0</v>
          </cell>
          <cell r="O226">
            <v>590</v>
          </cell>
          <cell r="P226">
            <v>590</v>
          </cell>
        </row>
        <row r="227">
          <cell r="A227">
            <v>225</v>
          </cell>
          <cell r="B227" t="str">
            <v>파이프 행거</v>
          </cell>
          <cell r="C227" t="str">
            <v>ST           54C</v>
          </cell>
          <cell r="D227" t="str">
            <v>EA</v>
          </cell>
          <cell r="E227">
            <v>884</v>
          </cell>
          <cell r="F227">
            <v>930</v>
          </cell>
          <cell r="G227">
            <v>936</v>
          </cell>
          <cell r="H227">
            <v>930</v>
          </cell>
          <cell r="I227">
            <v>0</v>
          </cell>
          <cell r="J227">
            <v>0</v>
          </cell>
          <cell r="K227">
            <v>0</v>
          </cell>
          <cell r="L227">
            <v>0</v>
          </cell>
          <cell r="M227">
            <v>0</v>
          </cell>
          <cell r="N227">
            <v>0</v>
          </cell>
          <cell r="O227">
            <v>930</v>
          </cell>
          <cell r="P227">
            <v>930</v>
          </cell>
        </row>
        <row r="228">
          <cell r="A228">
            <v>226</v>
          </cell>
          <cell r="B228" t="str">
            <v>관로 터파기</v>
          </cell>
          <cell r="C228" t="str">
            <v>1M 기준</v>
          </cell>
          <cell r="D228" t="str">
            <v>㎥</v>
          </cell>
          <cell r="E228">
            <v>0</v>
          </cell>
          <cell r="F228">
            <v>0</v>
          </cell>
          <cell r="G228">
            <v>0</v>
          </cell>
          <cell r="H228">
            <v>0</v>
          </cell>
          <cell r="I228">
            <v>0</v>
          </cell>
          <cell r="J228">
            <v>0</v>
          </cell>
          <cell r="K228">
            <v>0</v>
          </cell>
          <cell r="L228">
            <v>0</v>
          </cell>
          <cell r="M228">
            <v>0</v>
          </cell>
          <cell r="N228">
            <v>0</v>
          </cell>
          <cell r="O228">
            <v>0</v>
          </cell>
          <cell r="P228">
            <v>0</v>
          </cell>
        </row>
        <row r="229">
          <cell r="A229">
            <v>227</v>
          </cell>
          <cell r="B229" t="str">
            <v>되메우기</v>
          </cell>
          <cell r="C229">
            <v>0</v>
          </cell>
          <cell r="D229" t="str">
            <v>㎥</v>
          </cell>
          <cell r="E229">
            <v>0</v>
          </cell>
          <cell r="F229">
            <v>0</v>
          </cell>
          <cell r="G229">
            <v>0</v>
          </cell>
          <cell r="H229">
            <v>0</v>
          </cell>
          <cell r="I229">
            <v>0</v>
          </cell>
          <cell r="J229">
            <v>0</v>
          </cell>
          <cell r="K229">
            <v>0</v>
          </cell>
          <cell r="L229">
            <v>0</v>
          </cell>
          <cell r="M229">
            <v>0</v>
          </cell>
          <cell r="N229">
            <v>0</v>
          </cell>
          <cell r="O229">
            <v>0</v>
          </cell>
          <cell r="P229">
            <v>0</v>
          </cell>
        </row>
        <row r="230">
          <cell r="A230">
            <v>228</v>
          </cell>
          <cell r="B230" t="str">
            <v xml:space="preserve">CCTV 카메라 </v>
          </cell>
          <cell r="C230" t="str">
            <v>실내 고정형</v>
          </cell>
          <cell r="D230" t="str">
            <v>EA</v>
          </cell>
          <cell r="E230">
            <v>0</v>
          </cell>
          <cell r="F230">
            <v>0</v>
          </cell>
          <cell r="G230">
            <v>0</v>
          </cell>
          <cell r="H230">
            <v>0</v>
          </cell>
          <cell r="I230">
            <v>0</v>
          </cell>
          <cell r="J230">
            <v>0</v>
          </cell>
          <cell r="K230" t="str">
            <v>두리</v>
          </cell>
          <cell r="L230">
            <v>330000</v>
          </cell>
          <cell r="M230" t="str">
            <v>드림</v>
          </cell>
          <cell r="N230">
            <v>440000</v>
          </cell>
          <cell r="O230">
            <v>330000</v>
          </cell>
          <cell r="P230">
            <v>330000</v>
          </cell>
        </row>
        <row r="231">
          <cell r="A231">
            <v>229</v>
          </cell>
          <cell r="B231" t="str">
            <v xml:space="preserve">CCTV 카메라 </v>
          </cell>
          <cell r="C231" t="str">
            <v>실내 회전형</v>
          </cell>
          <cell r="D231" t="str">
            <v>EA</v>
          </cell>
          <cell r="E231">
            <v>0</v>
          </cell>
          <cell r="F231">
            <v>0</v>
          </cell>
          <cell r="G231">
            <v>0</v>
          </cell>
          <cell r="H231">
            <v>0</v>
          </cell>
          <cell r="I231">
            <v>0</v>
          </cell>
          <cell r="J231">
            <v>0</v>
          </cell>
          <cell r="K231" t="str">
            <v>두리</v>
          </cell>
          <cell r="L231">
            <v>345000</v>
          </cell>
          <cell r="M231" t="str">
            <v>드림</v>
          </cell>
          <cell r="N231">
            <v>402500</v>
          </cell>
          <cell r="O231">
            <v>345000</v>
          </cell>
          <cell r="P231">
            <v>345000</v>
          </cell>
        </row>
        <row r="232">
          <cell r="A232">
            <v>230</v>
          </cell>
          <cell r="B232" t="str">
            <v>OMNISCAN</v>
          </cell>
          <cell r="C232" t="str">
            <v>PAN/TILT,천정매입형</v>
          </cell>
          <cell r="D232" t="str">
            <v>EA</v>
          </cell>
          <cell r="E232">
            <v>0</v>
          </cell>
          <cell r="F232">
            <v>0</v>
          </cell>
          <cell r="G232">
            <v>0</v>
          </cell>
          <cell r="H232">
            <v>0</v>
          </cell>
          <cell r="I232">
            <v>0</v>
          </cell>
          <cell r="J232">
            <v>0</v>
          </cell>
          <cell r="K232" t="str">
            <v>두리</v>
          </cell>
          <cell r="L232">
            <v>1260000</v>
          </cell>
          <cell r="M232" t="str">
            <v>드림</v>
          </cell>
          <cell r="N232">
            <v>1470000</v>
          </cell>
          <cell r="O232">
            <v>1260000</v>
          </cell>
          <cell r="P232">
            <v>1260000</v>
          </cell>
        </row>
        <row r="233">
          <cell r="A233">
            <v>231</v>
          </cell>
          <cell r="B233" t="str">
            <v>ZOOM LENS</v>
          </cell>
          <cell r="C233" t="str">
            <v>4~64mm</v>
          </cell>
          <cell r="D233" t="str">
            <v>EA</v>
          </cell>
          <cell r="E233">
            <v>0</v>
          </cell>
          <cell r="F233">
            <v>0</v>
          </cell>
          <cell r="G233">
            <v>0</v>
          </cell>
          <cell r="H233">
            <v>0</v>
          </cell>
          <cell r="I233">
            <v>0</v>
          </cell>
          <cell r="J233">
            <v>0</v>
          </cell>
          <cell r="K233" t="str">
            <v>두리</v>
          </cell>
          <cell r="L233">
            <v>760000</v>
          </cell>
          <cell r="M233" t="str">
            <v>드림</v>
          </cell>
          <cell r="N233">
            <v>1330000</v>
          </cell>
          <cell r="O233">
            <v>760000</v>
          </cell>
          <cell r="P233">
            <v>760000</v>
          </cell>
        </row>
        <row r="234">
          <cell r="A234">
            <v>232</v>
          </cell>
          <cell r="B234" t="str">
            <v>CCTV 감시반</v>
          </cell>
          <cell r="C234">
            <v>0</v>
          </cell>
          <cell r="D234" t="str">
            <v>EA</v>
          </cell>
          <cell r="E234">
            <v>0</v>
          </cell>
          <cell r="F234">
            <v>0</v>
          </cell>
          <cell r="G234">
            <v>0</v>
          </cell>
          <cell r="H234">
            <v>0</v>
          </cell>
          <cell r="I234">
            <v>0</v>
          </cell>
          <cell r="J234">
            <v>0</v>
          </cell>
          <cell r="K234">
            <v>0</v>
          </cell>
          <cell r="L234">
            <v>0</v>
          </cell>
          <cell r="M234">
            <v>0</v>
          </cell>
          <cell r="N234">
            <v>0</v>
          </cell>
          <cell r="O234">
            <v>0</v>
          </cell>
          <cell r="P234">
            <v>0</v>
          </cell>
        </row>
        <row r="235">
          <cell r="A235">
            <v>233</v>
          </cell>
          <cell r="B235" t="str">
            <v>RECEIVER</v>
          </cell>
          <cell r="C235" t="str">
            <v>옥내형</v>
          </cell>
          <cell r="D235" t="str">
            <v>EA</v>
          </cell>
          <cell r="E235">
            <v>0</v>
          </cell>
          <cell r="F235">
            <v>0</v>
          </cell>
          <cell r="G235">
            <v>0</v>
          </cell>
          <cell r="H235">
            <v>0</v>
          </cell>
          <cell r="I235">
            <v>0</v>
          </cell>
          <cell r="J235">
            <v>0</v>
          </cell>
          <cell r="K235" t="str">
            <v>두리</v>
          </cell>
          <cell r="L235">
            <v>660000</v>
          </cell>
          <cell r="M235" t="str">
            <v>드림</v>
          </cell>
          <cell r="N235">
            <v>1155000</v>
          </cell>
          <cell r="O235">
            <v>660000</v>
          </cell>
          <cell r="P235">
            <v>660000</v>
          </cell>
        </row>
        <row r="236">
          <cell r="A236">
            <v>234</v>
          </cell>
          <cell r="B236" t="str">
            <v>DVR</v>
          </cell>
          <cell r="C236" t="str">
            <v>16CH,HDD 120G,120fps</v>
          </cell>
          <cell r="D236" t="str">
            <v>EA</v>
          </cell>
          <cell r="E236">
            <v>0</v>
          </cell>
          <cell r="F236">
            <v>0</v>
          </cell>
          <cell r="G236">
            <v>0</v>
          </cell>
          <cell r="H236">
            <v>0</v>
          </cell>
          <cell r="I236">
            <v>0</v>
          </cell>
          <cell r="J236">
            <v>0</v>
          </cell>
          <cell r="K236" t="str">
            <v>두리</v>
          </cell>
          <cell r="L236">
            <v>2775000</v>
          </cell>
          <cell r="M236" t="str">
            <v>드림</v>
          </cell>
          <cell r="N236">
            <v>6475000</v>
          </cell>
          <cell r="O236">
            <v>2775000</v>
          </cell>
          <cell r="P236">
            <v>2775000</v>
          </cell>
        </row>
        <row r="237">
          <cell r="A237">
            <v>235</v>
          </cell>
          <cell r="B237" t="str">
            <v>POWER CONTROLLER</v>
          </cell>
          <cell r="C237" t="str">
            <v>4CH</v>
          </cell>
          <cell r="D237" t="str">
            <v>EA</v>
          </cell>
          <cell r="E237">
            <v>0</v>
          </cell>
          <cell r="F237">
            <v>0</v>
          </cell>
          <cell r="G237">
            <v>0</v>
          </cell>
          <cell r="H237">
            <v>0</v>
          </cell>
          <cell r="I237">
            <v>0</v>
          </cell>
          <cell r="J237">
            <v>0</v>
          </cell>
          <cell r="K237" t="str">
            <v>두리</v>
          </cell>
          <cell r="L237">
            <v>260000</v>
          </cell>
          <cell r="M237" t="str">
            <v>드림</v>
          </cell>
          <cell r="N237">
            <v>455000</v>
          </cell>
          <cell r="O237">
            <v>260000</v>
          </cell>
          <cell r="P237">
            <v>260000</v>
          </cell>
        </row>
        <row r="238">
          <cell r="A238">
            <v>236</v>
          </cell>
          <cell r="B238" t="str">
            <v>VDA</v>
          </cell>
          <cell r="C238" t="str">
            <v>1in 4out,4CH</v>
          </cell>
          <cell r="D238" t="str">
            <v>EA</v>
          </cell>
          <cell r="E238">
            <v>0</v>
          </cell>
          <cell r="F238">
            <v>0</v>
          </cell>
          <cell r="G238">
            <v>0</v>
          </cell>
          <cell r="H238">
            <v>0</v>
          </cell>
          <cell r="I238">
            <v>0</v>
          </cell>
          <cell r="J238">
            <v>0</v>
          </cell>
          <cell r="K238" t="str">
            <v>두리</v>
          </cell>
          <cell r="L238">
            <v>440000</v>
          </cell>
          <cell r="M238" t="str">
            <v>드림</v>
          </cell>
          <cell r="N238">
            <v>770000</v>
          </cell>
          <cell r="O238">
            <v>440000</v>
          </cell>
          <cell r="P238">
            <v>440000</v>
          </cell>
        </row>
        <row r="239">
          <cell r="A239">
            <v>237</v>
          </cell>
          <cell r="B239" t="str">
            <v>MATRIX SWITCHER</v>
          </cell>
          <cell r="C239" t="str">
            <v>16BY 4</v>
          </cell>
          <cell r="D239" t="str">
            <v>EA</v>
          </cell>
          <cell r="E239">
            <v>0</v>
          </cell>
          <cell r="F239">
            <v>0</v>
          </cell>
          <cell r="G239">
            <v>0</v>
          </cell>
          <cell r="H239">
            <v>0</v>
          </cell>
          <cell r="I239">
            <v>0</v>
          </cell>
          <cell r="J239">
            <v>0</v>
          </cell>
          <cell r="K239" t="str">
            <v>두리</v>
          </cell>
          <cell r="L239">
            <v>1700000</v>
          </cell>
          <cell r="M239" t="str">
            <v>드림</v>
          </cell>
          <cell r="N239">
            <v>2975000</v>
          </cell>
          <cell r="O239">
            <v>1700000</v>
          </cell>
          <cell r="P239">
            <v>1700000</v>
          </cell>
        </row>
        <row r="240">
          <cell r="A240">
            <v>238</v>
          </cell>
          <cell r="B240" t="str">
            <v>MONITOR RACK</v>
          </cell>
          <cell r="C240" t="str">
            <v>STEEL</v>
          </cell>
          <cell r="D240" t="str">
            <v>EA</v>
          </cell>
          <cell r="E240">
            <v>0</v>
          </cell>
          <cell r="F240">
            <v>0</v>
          </cell>
          <cell r="G240">
            <v>0</v>
          </cell>
          <cell r="H240">
            <v>0</v>
          </cell>
          <cell r="I240">
            <v>0</v>
          </cell>
          <cell r="J240">
            <v>0</v>
          </cell>
          <cell r="K240" t="str">
            <v>두리</v>
          </cell>
          <cell r="L240">
            <v>650000</v>
          </cell>
          <cell r="M240" t="str">
            <v>드림</v>
          </cell>
          <cell r="N240">
            <v>1137500</v>
          </cell>
          <cell r="O240">
            <v>650000</v>
          </cell>
          <cell r="P240">
            <v>650000</v>
          </cell>
        </row>
        <row r="241">
          <cell r="A241">
            <v>239</v>
          </cell>
          <cell r="B241" t="str">
            <v>CCTV 모니터</v>
          </cell>
          <cell r="C241" t="str">
            <v>19"</v>
          </cell>
          <cell r="D241" t="str">
            <v>EA</v>
          </cell>
          <cell r="E241">
            <v>0</v>
          </cell>
          <cell r="F241">
            <v>0</v>
          </cell>
          <cell r="G241">
            <v>0</v>
          </cell>
          <cell r="H241">
            <v>0</v>
          </cell>
          <cell r="I241">
            <v>0</v>
          </cell>
          <cell r="J241">
            <v>0</v>
          </cell>
          <cell r="K241" t="str">
            <v>두리</v>
          </cell>
          <cell r="L241">
            <v>585000</v>
          </cell>
          <cell r="M241" t="str">
            <v>드림</v>
          </cell>
          <cell r="N241">
            <v>1023750</v>
          </cell>
          <cell r="O241">
            <v>585000</v>
          </cell>
          <cell r="P241">
            <v>585000</v>
          </cell>
        </row>
        <row r="242">
          <cell r="A242">
            <v>240</v>
          </cell>
          <cell r="B242" t="str">
            <v>인력 터파기</v>
          </cell>
          <cell r="C242">
            <v>0</v>
          </cell>
          <cell r="D242" t="str">
            <v>㎥</v>
          </cell>
          <cell r="E242">
            <v>0</v>
          </cell>
          <cell r="F242">
            <v>0</v>
          </cell>
          <cell r="G242">
            <v>0</v>
          </cell>
          <cell r="H242">
            <v>0</v>
          </cell>
          <cell r="I242">
            <v>0</v>
          </cell>
          <cell r="J242">
            <v>0</v>
          </cell>
          <cell r="K242">
            <v>0</v>
          </cell>
          <cell r="L242">
            <v>0</v>
          </cell>
          <cell r="M242">
            <v>0</v>
          </cell>
          <cell r="N242">
            <v>0</v>
          </cell>
          <cell r="O242">
            <v>0</v>
          </cell>
          <cell r="P242">
            <v>0</v>
          </cell>
        </row>
        <row r="243">
          <cell r="A243">
            <v>241</v>
          </cell>
          <cell r="B243" t="str">
            <v>되메우기</v>
          </cell>
          <cell r="C243">
            <v>0</v>
          </cell>
          <cell r="D243" t="str">
            <v>㎥</v>
          </cell>
          <cell r="E243">
            <v>0</v>
          </cell>
          <cell r="F243">
            <v>0</v>
          </cell>
          <cell r="G243">
            <v>0</v>
          </cell>
          <cell r="H243">
            <v>0</v>
          </cell>
          <cell r="I243">
            <v>0</v>
          </cell>
          <cell r="J243">
            <v>0</v>
          </cell>
          <cell r="K243">
            <v>0</v>
          </cell>
          <cell r="L243">
            <v>0</v>
          </cell>
          <cell r="M243">
            <v>0</v>
          </cell>
          <cell r="N243">
            <v>0</v>
          </cell>
          <cell r="O243">
            <v>0</v>
          </cell>
          <cell r="P243">
            <v>0</v>
          </cell>
        </row>
        <row r="244">
          <cell r="A244">
            <v>242</v>
          </cell>
          <cell r="B244" t="str">
            <v>육각너트(아연도)</v>
          </cell>
          <cell r="C244" t="str">
            <v>M24</v>
          </cell>
          <cell r="D244" t="str">
            <v>개</v>
          </cell>
          <cell r="E244">
            <v>0</v>
          </cell>
          <cell r="F244">
            <v>0</v>
          </cell>
          <cell r="G244">
            <v>0</v>
          </cell>
          <cell r="H244">
            <v>0</v>
          </cell>
          <cell r="I244">
            <v>0</v>
          </cell>
          <cell r="J244">
            <v>0</v>
          </cell>
          <cell r="K244">
            <v>0</v>
          </cell>
          <cell r="L244">
            <v>0</v>
          </cell>
          <cell r="M244">
            <v>0</v>
          </cell>
          <cell r="N244">
            <v>0</v>
          </cell>
          <cell r="O244">
            <v>0</v>
          </cell>
          <cell r="P244">
            <v>0</v>
          </cell>
        </row>
        <row r="245">
          <cell r="A245">
            <v>243</v>
          </cell>
          <cell r="B245" t="str">
            <v>평 와 샤</v>
          </cell>
          <cell r="C245" t="str">
            <v>M24</v>
          </cell>
          <cell r="D245" t="str">
            <v>개</v>
          </cell>
          <cell r="E245">
            <v>0</v>
          </cell>
          <cell r="F245">
            <v>0</v>
          </cell>
          <cell r="G245">
            <v>0</v>
          </cell>
          <cell r="H245">
            <v>0</v>
          </cell>
          <cell r="I245">
            <v>0</v>
          </cell>
          <cell r="J245">
            <v>0</v>
          </cell>
          <cell r="K245">
            <v>0</v>
          </cell>
          <cell r="L245">
            <v>0</v>
          </cell>
          <cell r="M245">
            <v>0</v>
          </cell>
          <cell r="N245">
            <v>0</v>
          </cell>
          <cell r="O245">
            <v>0</v>
          </cell>
          <cell r="P245">
            <v>0</v>
          </cell>
        </row>
        <row r="246">
          <cell r="A246">
            <v>244</v>
          </cell>
          <cell r="B246" t="str">
            <v>WIRE CLIP</v>
          </cell>
          <cell r="C246" t="str">
            <v>6mm</v>
          </cell>
          <cell r="D246" t="str">
            <v>개</v>
          </cell>
          <cell r="E246">
            <v>0</v>
          </cell>
          <cell r="F246">
            <v>0</v>
          </cell>
          <cell r="G246">
            <v>0</v>
          </cell>
          <cell r="H246">
            <v>0</v>
          </cell>
          <cell r="I246">
            <v>0</v>
          </cell>
          <cell r="J246">
            <v>0</v>
          </cell>
          <cell r="K246">
            <v>0</v>
          </cell>
          <cell r="L246">
            <v>0</v>
          </cell>
          <cell r="M246">
            <v>0</v>
          </cell>
          <cell r="N246">
            <v>0</v>
          </cell>
          <cell r="O246">
            <v>0</v>
          </cell>
          <cell r="P246">
            <v>0</v>
          </cell>
        </row>
        <row r="247">
          <cell r="A247">
            <v>245</v>
          </cell>
          <cell r="B247" t="str">
            <v>접지장치</v>
          </cell>
          <cell r="C247" t="str">
            <v>1종 접지</v>
          </cell>
          <cell r="D247" t="str">
            <v>개소</v>
          </cell>
          <cell r="E247">
            <v>0</v>
          </cell>
          <cell r="F247">
            <v>0</v>
          </cell>
          <cell r="G247">
            <v>0</v>
          </cell>
          <cell r="H247">
            <v>0</v>
          </cell>
          <cell r="I247">
            <v>0</v>
          </cell>
          <cell r="J247">
            <v>0</v>
          </cell>
          <cell r="K247">
            <v>0</v>
          </cell>
          <cell r="L247">
            <v>0</v>
          </cell>
          <cell r="M247">
            <v>0</v>
          </cell>
          <cell r="N247">
            <v>0</v>
          </cell>
          <cell r="O247">
            <v>0</v>
          </cell>
          <cell r="P247">
            <v>0</v>
          </cell>
        </row>
        <row r="248">
          <cell r="A248">
            <v>246</v>
          </cell>
          <cell r="B248" t="str">
            <v>잔토처리</v>
          </cell>
          <cell r="C248">
            <v>0</v>
          </cell>
          <cell r="D248" t="str">
            <v>㎥</v>
          </cell>
          <cell r="E248">
            <v>0</v>
          </cell>
          <cell r="F248">
            <v>0</v>
          </cell>
          <cell r="G248">
            <v>0</v>
          </cell>
          <cell r="H248">
            <v>0</v>
          </cell>
          <cell r="I248">
            <v>0</v>
          </cell>
          <cell r="J248">
            <v>0</v>
          </cell>
          <cell r="K248">
            <v>0</v>
          </cell>
          <cell r="L248">
            <v>0</v>
          </cell>
          <cell r="M248">
            <v>0</v>
          </cell>
          <cell r="N248">
            <v>0</v>
          </cell>
          <cell r="O248">
            <v>0</v>
          </cell>
          <cell r="P248">
            <v>0</v>
          </cell>
        </row>
        <row r="249">
          <cell r="A249">
            <v>247</v>
          </cell>
          <cell r="B249" t="str">
            <v>동기식 광전송장치</v>
          </cell>
          <cell r="C249" t="str">
            <v>155Mbps(이설)</v>
          </cell>
          <cell r="D249" t="str">
            <v>대</v>
          </cell>
          <cell r="E249">
            <v>0</v>
          </cell>
          <cell r="F249">
            <v>0</v>
          </cell>
          <cell r="G249">
            <v>0</v>
          </cell>
          <cell r="H249">
            <v>0</v>
          </cell>
          <cell r="I249">
            <v>0</v>
          </cell>
          <cell r="J249">
            <v>0</v>
          </cell>
          <cell r="K249">
            <v>0</v>
          </cell>
          <cell r="L249">
            <v>0</v>
          </cell>
          <cell r="M249">
            <v>0</v>
          </cell>
          <cell r="N249">
            <v>0</v>
          </cell>
          <cell r="O249">
            <v>0</v>
          </cell>
          <cell r="P249">
            <v>0</v>
          </cell>
        </row>
        <row r="250">
          <cell r="A250">
            <v>248</v>
          </cell>
          <cell r="B250" t="str">
            <v>19" RACK</v>
          </cell>
          <cell r="C250" t="str">
            <v>FDF 144 CORE(이설)</v>
          </cell>
          <cell r="D250" t="str">
            <v>대</v>
          </cell>
          <cell r="E250">
            <v>0</v>
          </cell>
          <cell r="F250">
            <v>0</v>
          </cell>
          <cell r="G250">
            <v>0</v>
          </cell>
          <cell r="H250">
            <v>0</v>
          </cell>
          <cell r="I250">
            <v>0</v>
          </cell>
          <cell r="J250">
            <v>0</v>
          </cell>
          <cell r="K250">
            <v>0</v>
          </cell>
          <cell r="L250">
            <v>0</v>
          </cell>
          <cell r="M250">
            <v>0</v>
          </cell>
          <cell r="N250">
            <v>0</v>
          </cell>
          <cell r="O250">
            <v>0</v>
          </cell>
          <cell r="P250">
            <v>0</v>
          </cell>
        </row>
        <row r="251">
          <cell r="A251">
            <v>249</v>
          </cell>
          <cell r="B251" t="str">
            <v>MDF</v>
          </cell>
          <cell r="C251" t="str">
            <v>(철거)</v>
          </cell>
          <cell r="D251" t="str">
            <v>대</v>
          </cell>
          <cell r="E251">
            <v>0</v>
          </cell>
          <cell r="F251">
            <v>0</v>
          </cell>
          <cell r="G251">
            <v>0</v>
          </cell>
          <cell r="H251">
            <v>0</v>
          </cell>
          <cell r="I251">
            <v>0</v>
          </cell>
          <cell r="J251">
            <v>0</v>
          </cell>
          <cell r="K251">
            <v>0</v>
          </cell>
          <cell r="L251">
            <v>0</v>
          </cell>
          <cell r="M251">
            <v>0</v>
          </cell>
          <cell r="N251">
            <v>0</v>
          </cell>
          <cell r="O251">
            <v>0</v>
          </cell>
          <cell r="P251">
            <v>0</v>
          </cell>
        </row>
        <row r="252">
          <cell r="A252">
            <v>250</v>
          </cell>
          <cell r="B252" t="str">
            <v>신호용 원격소장치</v>
          </cell>
          <cell r="C252" t="str">
            <v>RTU(철거)</v>
          </cell>
          <cell r="D252" t="str">
            <v>대</v>
          </cell>
          <cell r="E252">
            <v>0</v>
          </cell>
          <cell r="F252">
            <v>0</v>
          </cell>
          <cell r="G252">
            <v>0</v>
          </cell>
          <cell r="H252">
            <v>0</v>
          </cell>
          <cell r="I252">
            <v>0</v>
          </cell>
          <cell r="J252">
            <v>0</v>
          </cell>
          <cell r="K252">
            <v>0</v>
          </cell>
          <cell r="L252">
            <v>0</v>
          </cell>
          <cell r="M252">
            <v>0</v>
          </cell>
          <cell r="N252">
            <v>0</v>
          </cell>
          <cell r="O252">
            <v>0</v>
          </cell>
          <cell r="P252">
            <v>0</v>
          </cell>
        </row>
        <row r="253">
          <cell r="A253">
            <v>251</v>
          </cell>
          <cell r="B253" t="str">
            <v>거푸집</v>
          </cell>
          <cell r="C253" t="str">
            <v>4회</v>
          </cell>
          <cell r="D253" t="str">
            <v>㎡</v>
          </cell>
          <cell r="E253">
            <v>0</v>
          </cell>
          <cell r="F253">
            <v>0</v>
          </cell>
          <cell r="G253">
            <v>0</v>
          </cell>
          <cell r="H253">
            <v>0</v>
          </cell>
          <cell r="I253">
            <v>0</v>
          </cell>
          <cell r="J253">
            <v>0</v>
          </cell>
          <cell r="K253">
            <v>0</v>
          </cell>
          <cell r="L253">
            <v>0</v>
          </cell>
          <cell r="M253">
            <v>0</v>
          </cell>
          <cell r="N253">
            <v>0</v>
          </cell>
          <cell r="O253">
            <v>0</v>
          </cell>
          <cell r="P253">
            <v>0</v>
          </cell>
        </row>
        <row r="254">
          <cell r="A254">
            <v>252</v>
          </cell>
          <cell r="B254" t="str">
            <v>콘크리트치기</v>
          </cell>
          <cell r="C254" t="str">
            <v>1:3:6(인력비빔)</v>
          </cell>
          <cell r="D254" t="str">
            <v>㎥</v>
          </cell>
          <cell r="E254">
            <v>0</v>
          </cell>
          <cell r="F254">
            <v>0</v>
          </cell>
          <cell r="G254">
            <v>0</v>
          </cell>
          <cell r="H254">
            <v>0</v>
          </cell>
          <cell r="I254">
            <v>0</v>
          </cell>
          <cell r="J254">
            <v>0</v>
          </cell>
          <cell r="K254">
            <v>0</v>
          </cell>
          <cell r="L254">
            <v>0</v>
          </cell>
          <cell r="M254">
            <v>0</v>
          </cell>
          <cell r="N254">
            <v>0</v>
          </cell>
          <cell r="O254">
            <v>0</v>
          </cell>
          <cell r="P254">
            <v>0</v>
          </cell>
        </row>
        <row r="255">
          <cell r="A255">
            <v>253</v>
          </cell>
          <cell r="B255">
            <v>0</v>
          </cell>
          <cell r="C255">
            <v>0</v>
          </cell>
          <cell r="D255">
            <v>0</v>
          </cell>
          <cell r="E255">
            <v>0</v>
          </cell>
          <cell r="F255">
            <v>0</v>
          </cell>
          <cell r="G255">
            <v>0</v>
          </cell>
          <cell r="H255">
            <v>0</v>
          </cell>
          <cell r="I255">
            <v>0</v>
          </cell>
          <cell r="J255">
            <v>0</v>
          </cell>
          <cell r="K255">
            <v>0</v>
          </cell>
          <cell r="L255">
            <v>0</v>
          </cell>
          <cell r="M255">
            <v>0</v>
          </cell>
          <cell r="N255">
            <v>0</v>
          </cell>
          <cell r="O255">
            <v>0</v>
          </cell>
          <cell r="P255">
            <v>0</v>
          </cell>
        </row>
        <row r="256">
          <cell r="A256">
            <v>254</v>
          </cell>
          <cell r="B256">
            <v>0</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row>
        <row r="257">
          <cell r="A257">
            <v>255</v>
          </cell>
          <cell r="B257">
            <v>0</v>
          </cell>
          <cell r="C257">
            <v>0</v>
          </cell>
          <cell r="D257">
            <v>0</v>
          </cell>
          <cell r="E257">
            <v>0</v>
          </cell>
          <cell r="F257">
            <v>0</v>
          </cell>
          <cell r="G257">
            <v>0</v>
          </cell>
          <cell r="H257">
            <v>0</v>
          </cell>
          <cell r="I257">
            <v>0</v>
          </cell>
          <cell r="J257">
            <v>0</v>
          </cell>
          <cell r="K257">
            <v>0</v>
          </cell>
          <cell r="L257">
            <v>0</v>
          </cell>
          <cell r="M257">
            <v>0</v>
          </cell>
          <cell r="N257">
            <v>0</v>
          </cell>
          <cell r="O257">
            <v>0</v>
          </cell>
          <cell r="P257">
            <v>0</v>
          </cell>
        </row>
        <row r="258">
          <cell r="A258">
            <v>256</v>
          </cell>
          <cell r="B258">
            <v>0</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row>
        <row r="259">
          <cell r="A259">
            <v>257</v>
          </cell>
          <cell r="B259">
            <v>0</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row>
        <row r="260">
          <cell r="A260">
            <v>258</v>
          </cell>
          <cell r="B260">
            <v>0</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row>
        <row r="261">
          <cell r="A261">
            <v>259</v>
          </cell>
          <cell r="B261">
            <v>0</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row>
        <row r="262">
          <cell r="A262">
            <v>260</v>
          </cell>
          <cell r="B262">
            <v>0</v>
          </cell>
          <cell r="C262">
            <v>0</v>
          </cell>
          <cell r="D262">
            <v>0</v>
          </cell>
          <cell r="E262">
            <v>0</v>
          </cell>
          <cell r="F262">
            <v>0</v>
          </cell>
          <cell r="G262">
            <v>0</v>
          </cell>
          <cell r="H262">
            <v>0</v>
          </cell>
          <cell r="I262">
            <v>0</v>
          </cell>
          <cell r="J262">
            <v>0</v>
          </cell>
          <cell r="K262">
            <v>0</v>
          </cell>
          <cell r="L262">
            <v>0</v>
          </cell>
          <cell r="M262">
            <v>0</v>
          </cell>
          <cell r="N262">
            <v>0</v>
          </cell>
          <cell r="O262">
            <v>0</v>
          </cell>
          <cell r="P262">
            <v>0</v>
          </cell>
        </row>
        <row r="263">
          <cell r="A263" t="e">
            <v>#REF!</v>
          </cell>
          <cell r="B263">
            <v>0</v>
          </cell>
          <cell r="C263">
            <v>0</v>
          </cell>
          <cell r="D263">
            <v>0</v>
          </cell>
          <cell r="E263">
            <v>0</v>
          </cell>
          <cell r="F263">
            <v>0</v>
          </cell>
          <cell r="G263">
            <v>0</v>
          </cell>
          <cell r="H263">
            <v>0</v>
          </cell>
          <cell r="I263">
            <v>0</v>
          </cell>
          <cell r="J263">
            <v>0</v>
          </cell>
          <cell r="K263">
            <v>0</v>
          </cell>
          <cell r="L263">
            <v>0</v>
          </cell>
          <cell r="M263">
            <v>0</v>
          </cell>
          <cell r="N263">
            <v>0</v>
          </cell>
          <cell r="O263">
            <v>0</v>
          </cell>
          <cell r="P263">
            <v>0</v>
          </cell>
        </row>
        <row r="264">
          <cell r="A264" t="e">
            <v>#REF!</v>
          </cell>
          <cell r="B264">
            <v>0</v>
          </cell>
          <cell r="C264">
            <v>0</v>
          </cell>
          <cell r="D264">
            <v>0</v>
          </cell>
          <cell r="E264">
            <v>0</v>
          </cell>
          <cell r="F264">
            <v>0</v>
          </cell>
          <cell r="G264">
            <v>0</v>
          </cell>
          <cell r="H264">
            <v>0</v>
          </cell>
          <cell r="I264">
            <v>0</v>
          </cell>
          <cell r="J264">
            <v>0</v>
          </cell>
          <cell r="K264">
            <v>0</v>
          </cell>
          <cell r="L264">
            <v>0</v>
          </cell>
          <cell r="M264">
            <v>0</v>
          </cell>
          <cell r="N264">
            <v>0</v>
          </cell>
          <cell r="O264">
            <v>0</v>
          </cell>
          <cell r="P264">
            <v>0</v>
          </cell>
        </row>
        <row r="265">
          <cell r="A265" t="e">
            <v>#REF!</v>
          </cell>
          <cell r="B265">
            <v>0</v>
          </cell>
          <cell r="C265">
            <v>0</v>
          </cell>
          <cell r="D265">
            <v>0</v>
          </cell>
          <cell r="E265">
            <v>0</v>
          </cell>
          <cell r="F265">
            <v>0</v>
          </cell>
          <cell r="G265">
            <v>0</v>
          </cell>
          <cell r="H265">
            <v>0</v>
          </cell>
          <cell r="I265">
            <v>0</v>
          </cell>
          <cell r="J265">
            <v>0</v>
          </cell>
          <cell r="K265">
            <v>0</v>
          </cell>
          <cell r="L265">
            <v>0</v>
          </cell>
          <cell r="M265">
            <v>0</v>
          </cell>
          <cell r="N265">
            <v>0</v>
          </cell>
          <cell r="O265">
            <v>0</v>
          </cell>
          <cell r="P265">
            <v>0</v>
          </cell>
        </row>
        <row r="266">
          <cell r="A266" t="e">
            <v>#REF!</v>
          </cell>
          <cell r="B266">
            <v>0</v>
          </cell>
          <cell r="C266">
            <v>0</v>
          </cell>
          <cell r="D266">
            <v>0</v>
          </cell>
          <cell r="E266">
            <v>0</v>
          </cell>
          <cell r="F266">
            <v>0</v>
          </cell>
          <cell r="G266">
            <v>0</v>
          </cell>
          <cell r="H266">
            <v>0</v>
          </cell>
          <cell r="I266">
            <v>0</v>
          </cell>
          <cell r="J266">
            <v>0</v>
          </cell>
          <cell r="K266">
            <v>0</v>
          </cell>
          <cell r="L266">
            <v>0</v>
          </cell>
          <cell r="M266">
            <v>0</v>
          </cell>
          <cell r="N266">
            <v>0</v>
          </cell>
          <cell r="O266">
            <v>0</v>
          </cell>
          <cell r="P266">
            <v>0</v>
          </cell>
        </row>
        <row r="267">
          <cell r="A267" t="e">
            <v>#REF!</v>
          </cell>
          <cell r="B267">
            <v>0</v>
          </cell>
          <cell r="C267">
            <v>0</v>
          </cell>
          <cell r="D267">
            <v>0</v>
          </cell>
          <cell r="E267">
            <v>0</v>
          </cell>
          <cell r="F267">
            <v>0</v>
          </cell>
          <cell r="G267">
            <v>0</v>
          </cell>
          <cell r="H267">
            <v>0</v>
          </cell>
          <cell r="I267">
            <v>0</v>
          </cell>
          <cell r="J267">
            <v>0</v>
          </cell>
          <cell r="K267">
            <v>0</v>
          </cell>
          <cell r="L267">
            <v>0</v>
          </cell>
          <cell r="M267">
            <v>0</v>
          </cell>
          <cell r="N267">
            <v>0</v>
          </cell>
          <cell r="O267">
            <v>0</v>
          </cell>
          <cell r="P267">
            <v>0</v>
          </cell>
        </row>
        <row r="268">
          <cell r="A268" t="e">
            <v>#REF!</v>
          </cell>
          <cell r="B268">
            <v>0</v>
          </cell>
          <cell r="C268">
            <v>0</v>
          </cell>
          <cell r="D268">
            <v>0</v>
          </cell>
          <cell r="E268">
            <v>0</v>
          </cell>
          <cell r="F268">
            <v>0</v>
          </cell>
          <cell r="G268">
            <v>0</v>
          </cell>
          <cell r="H268">
            <v>0</v>
          </cell>
          <cell r="I268">
            <v>0</v>
          </cell>
          <cell r="J268">
            <v>0</v>
          </cell>
          <cell r="K268">
            <v>0</v>
          </cell>
          <cell r="L268">
            <v>0</v>
          </cell>
          <cell r="M268">
            <v>0</v>
          </cell>
          <cell r="N268">
            <v>0</v>
          </cell>
          <cell r="O268">
            <v>0</v>
          </cell>
          <cell r="P268">
            <v>0</v>
          </cell>
        </row>
        <row r="269">
          <cell r="A269" t="e">
            <v>#REF!</v>
          </cell>
          <cell r="B269">
            <v>0</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row>
        <row r="270">
          <cell r="A270" t="e">
            <v>#REF!</v>
          </cell>
          <cell r="B270">
            <v>0</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row>
        <row r="271">
          <cell r="A271" t="e">
            <v>#REF!</v>
          </cell>
          <cell r="B271">
            <v>0</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row>
        <row r="272">
          <cell r="A272" t="e">
            <v>#REF!</v>
          </cell>
        </row>
        <row r="273">
          <cell r="A273" t="e">
            <v>#REF!</v>
          </cell>
        </row>
        <row r="274">
          <cell r="A274" t="e">
            <v>#REF!</v>
          </cell>
          <cell r="B274" t="str">
            <v xml:space="preserve"> 발신기</v>
          </cell>
          <cell r="C274" t="str">
            <v xml:space="preserve"> 단독형</v>
          </cell>
          <cell r="D274" t="str">
            <v>개</v>
          </cell>
          <cell r="E274">
            <v>0</v>
          </cell>
          <cell r="F274">
            <v>0</v>
          </cell>
          <cell r="G274">
            <v>0</v>
          </cell>
          <cell r="H274">
            <v>0</v>
          </cell>
          <cell r="I274">
            <v>0</v>
          </cell>
          <cell r="J274">
            <v>0</v>
          </cell>
          <cell r="K274">
            <v>0</v>
          </cell>
          <cell r="L274">
            <v>0</v>
          </cell>
          <cell r="M274">
            <v>0</v>
          </cell>
          <cell r="N274">
            <v>0</v>
          </cell>
          <cell r="O274">
            <v>0</v>
          </cell>
          <cell r="P274">
            <v>0</v>
          </cell>
        </row>
        <row r="275">
          <cell r="A275" t="e">
            <v>#REF!</v>
          </cell>
          <cell r="B275" t="str">
            <v xml:space="preserve"> 발신기</v>
          </cell>
          <cell r="C275" t="str">
            <v xml:space="preserve"> 소화전내장형</v>
          </cell>
          <cell r="D275" t="str">
            <v>개</v>
          </cell>
          <cell r="E275">
            <v>0</v>
          </cell>
          <cell r="F275">
            <v>0</v>
          </cell>
          <cell r="G275">
            <v>0</v>
          </cell>
          <cell r="H275">
            <v>0</v>
          </cell>
          <cell r="I275">
            <v>0</v>
          </cell>
          <cell r="J275">
            <v>0</v>
          </cell>
          <cell r="K275">
            <v>0</v>
          </cell>
          <cell r="L275">
            <v>0</v>
          </cell>
          <cell r="M275">
            <v>0</v>
          </cell>
          <cell r="N275">
            <v>0</v>
          </cell>
          <cell r="O275">
            <v>0</v>
          </cell>
          <cell r="P275">
            <v>0</v>
          </cell>
        </row>
        <row r="276">
          <cell r="A276" t="e">
            <v>#REF!</v>
          </cell>
          <cell r="B276" t="str">
            <v xml:space="preserve"> 파이프행거</v>
          </cell>
          <cell r="C276" t="str">
            <v xml:space="preserve"> 1단2열 L=200</v>
          </cell>
          <cell r="D276" t="str">
            <v>개소</v>
          </cell>
          <cell r="E276">
            <v>0</v>
          </cell>
          <cell r="F276">
            <v>0</v>
          </cell>
          <cell r="G276">
            <v>0</v>
          </cell>
          <cell r="H276">
            <v>0</v>
          </cell>
          <cell r="I276">
            <v>0</v>
          </cell>
          <cell r="J276">
            <v>0</v>
          </cell>
          <cell r="K276">
            <v>0</v>
          </cell>
          <cell r="L276">
            <v>0</v>
          </cell>
          <cell r="M276">
            <v>0</v>
          </cell>
          <cell r="N276">
            <v>0</v>
          </cell>
          <cell r="O276">
            <v>0</v>
          </cell>
          <cell r="P276">
            <v>0</v>
          </cell>
        </row>
        <row r="277">
          <cell r="A277" t="e">
            <v>#REF!</v>
          </cell>
          <cell r="B277" t="str">
            <v xml:space="preserve"> 파이프행거</v>
          </cell>
          <cell r="C277" t="str">
            <v xml:space="preserve"> 1단3열 L=250</v>
          </cell>
          <cell r="D277" t="str">
            <v>개소</v>
          </cell>
          <cell r="E277">
            <v>0</v>
          </cell>
          <cell r="F277">
            <v>0</v>
          </cell>
          <cell r="G277">
            <v>0</v>
          </cell>
          <cell r="H277">
            <v>0</v>
          </cell>
          <cell r="I277">
            <v>0</v>
          </cell>
          <cell r="J277">
            <v>0</v>
          </cell>
          <cell r="K277">
            <v>0</v>
          </cell>
          <cell r="L277">
            <v>0</v>
          </cell>
          <cell r="M277">
            <v>0</v>
          </cell>
          <cell r="N277">
            <v>0</v>
          </cell>
          <cell r="O277">
            <v>0</v>
          </cell>
          <cell r="P277">
            <v>0</v>
          </cell>
        </row>
        <row r="278">
          <cell r="A278" t="e">
            <v>#REF!</v>
          </cell>
          <cell r="B278" t="str">
            <v xml:space="preserve"> 파이프행거</v>
          </cell>
          <cell r="C278" t="str">
            <v xml:space="preserve"> 1단4열 L=300</v>
          </cell>
          <cell r="D278" t="str">
            <v>개소</v>
          </cell>
          <cell r="E278">
            <v>0</v>
          </cell>
          <cell r="F278">
            <v>0</v>
          </cell>
          <cell r="G278">
            <v>0</v>
          </cell>
          <cell r="H278">
            <v>0</v>
          </cell>
          <cell r="I278">
            <v>0</v>
          </cell>
          <cell r="J278">
            <v>0</v>
          </cell>
          <cell r="K278">
            <v>0</v>
          </cell>
          <cell r="L278">
            <v>0</v>
          </cell>
          <cell r="M278">
            <v>0</v>
          </cell>
          <cell r="N278">
            <v>0</v>
          </cell>
          <cell r="O278">
            <v>0</v>
          </cell>
          <cell r="P278">
            <v>0</v>
          </cell>
        </row>
        <row r="279">
          <cell r="A279" t="e">
            <v>#REF!</v>
          </cell>
          <cell r="B279" t="str">
            <v xml:space="preserve"> 전선관 지지행거</v>
          </cell>
          <cell r="C279" t="str">
            <v xml:space="preserve"> 100W</v>
          </cell>
          <cell r="D279" t="str">
            <v>개</v>
          </cell>
        </row>
        <row r="280">
          <cell r="A280" t="e">
            <v>#REF!</v>
          </cell>
          <cell r="B280" t="str">
            <v xml:space="preserve"> 전선관 지지행거</v>
          </cell>
          <cell r="C280" t="str">
            <v xml:space="preserve"> 200W</v>
          </cell>
          <cell r="D280" t="str">
            <v>개</v>
          </cell>
        </row>
        <row r="281">
          <cell r="A281" t="e">
            <v>#REF!</v>
          </cell>
          <cell r="B281" t="str">
            <v xml:space="preserve"> 전선관 지지행거</v>
          </cell>
          <cell r="C281" t="str">
            <v xml:space="preserve"> 200W x 2단</v>
          </cell>
          <cell r="D281" t="str">
            <v>개</v>
          </cell>
        </row>
        <row r="282">
          <cell r="A282" t="e">
            <v>#REF!</v>
          </cell>
          <cell r="B282" t="str">
            <v>거푸집</v>
          </cell>
          <cell r="C282">
            <v>0</v>
          </cell>
          <cell r="D282" t="str">
            <v>㎥</v>
          </cell>
        </row>
        <row r="283">
          <cell r="A283" t="e">
            <v>#REF!</v>
          </cell>
          <cell r="B283" t="str">
            <v xml:space="preserve"> 콘크리트치기</v>
          </cell>
          <cell r="C283" t="str">
            <v xml:space="preserve"> 1:3:6(인력비빔)</v>
          </cell>
          <cell r="D283" t="str">
            <v>㎥</v>
          </cell>
          <cell r="E283">
            <v>0</v>
          </cell>
          <cell r="F283">
            <v>0</v>
          </cell>
          <cell r="G283">
            <v>0</v>
          </cell>
          <cell r="H283">
            <v>0</v>
          </cell>
          <cell r="I283">
            <v>0</v>
          </cell>
          <cell r="J283">
            <v>0</v>
          </cell>
          <cell r="K283">
            <v>0</v>
          </cell>
          <cell r="L283">
            <v>0</v>
          </cell>
          <cell r="M283">
            <v>0</v>
          </cell>
          <cell r="N283">
            <v>0</v>
          </cell>
          <cell r="O283">
            <v>0</v>
          </cell>
          <cell r="P283">
            <v>0</v>
          </cell>
        </row>
        <row r="284">
          <cell r="A284" t="e">
            <v>#REF!</v>
          </cell>
          <cell r="B284" t="str">
            <v xml:space="preserve"> 인력 터파기</v>
          </cell>
          <cell r="C284">
            <v>0</v>
          </cell>
          <cell r="D284" t="str">
            <v>㎥</v>
          </cell>
          <cell r="E284">
            <v>0</v>
          </cell>
          <cell r="F284">
            <v>0</v>
          </cell>
          <cell r="G284">
            <v>0</v>
          </cell>
          <cell r="H284">
            <v>0</v>
          </cell>
          <cell r="I284">
            <v>0</v>
          </cell>
          <cell r="J284">
            <v>0</v>
          </cell>
          <cell r="K284">
            <v>0</v>
          </cell>
          <cell r="L284">
            <v>0</v>
          </cell>
          <cell r="M284">
            <v>0</v>
          </cell>
          <cell r="N284">
            <v>0</v>
          </cell>
          <cell r="O284">
            <v>0</v>
          </cell>
          <cell r="P284">
            <v>0</v>
          </cell>
        </row>
        <row r="285">
          <cell r="A285" t="e">
            <v>#REF!</v>
          </cell>
          <cell r="B285" t="str">
            <v xml:space="preserve"> 되메우기</v>
          </cell>
          <cell r="C285">
            <v>0</v>
          </cell>
          <cell r="D285" t="str">
            <v>㎥</v>
          </cell>
          <cell r="E285">
            <v>0</v>
          </cell>
          <cell r="F285">
            <v>0</v>
          </cell>
          <cell r="G285">
            <v>0</v>
          </cell>
          <cell r="H285">
            <v>0</v>
          </cell>
          <cell r="I285">
            <v>0</v>
          </cell>
          <cell r="J285">
            <v>0</v>
          </cell>
          <cell r="K285">
            <v>0</v>
          </cell>
          <cell r="L285">
            <v>0</v>
          </cell>
          <cell r="M285">
            <v>0</v>
          </cell>
          <cell r="N285">
            <v>0</v>
          </cell>
          <cell r="O285">
            <v>0</v>
          </cell>
          <cell r="P285">
            <v>0</v>
          </cell>
        </row>
        <row r="286">
          <cell r="A286" t="e">
            <v>#REF!</v>
          </cell>
          <cell r="B286" t="str">
            <v xml:space="preserve"> 잔토처리</v>
          </cell>
          <cell r="C286" t="str">
            <v xml:space="preserve"> 인력</v>
          </cell>
          <cell r="D286" t="str">
            <v>㎥</v>
          </cell>
        </row>
        <row r="287">
          <cell r="A287" t="e">
            <v>#REF!</v>
          </cell>
          <cell r="B287" t="str">
            <v xml:space="preserve"> 1종 접지</v>
          </cell>
          <cell r="C287">
            <v>0</v>
          </cell>
          <cell r="D287" t="str">
            <v>개소</v>
          </cell>
          <cell r="E287">
            <v>0</v>
          </cell>
          <cell r="F287">
            <v>0</v>
          </cell>
          <cell r="G287">
            <v>0</v>
          </cell>
          <cell r="H287">
            <v>0</v>
          </cell>
          <cell r="I287">
            <v>0</v>
          </cell>
          <cell r="J287">
            <v>0</v>
          </cell>
          <cell r="K287">
            <v>0</v>
          </cell>
          <cell r="L287">
            <v>0</v>
          </cell>
          <cell r="M287">
            <v>0</v>
          </cell>
          <cell r="N287">
            <v>0</v>
          </cell>
          <cell r="O287">
            <v>0</v>
          </cell>
          <cell r="P287">
            <v>0</v>
          </cell>
        </row>
        <row r="288">
          <cell r="A288" t="e">
            <v>#REF!</v>
          </cell>
          <cell r="B288" t="str">
            <v xml:space="preserve"> 2종 접지</v>
          </cell>
          <cell r="C288">
            <v>0</v>
          </cell>
          <cell r="D288" t="str">
            <v>개소</v>
          </cell>
          <cell r="E288">
            <v>0</v>
          </cell>
          <cell r="F288">
            <v>0</v>
          </cell>
          <cell r="G288">
            <v>0</v>
          </cell>
          <cell r="H288">
            <v>0</v>
          </cell>
          <cell r="I288">
            <v>0</v>
          </cell>
          <cell r="J288">
            <v>0</v>
          </cell>
          <cell r="K288">
            <v>0</v>
          </cell>
          <cell r="L288">
            <v>0</v>
          </cell>
          <cell r="M288">
            <v>0</v>
          </cell>
          <cell r="N288">
            <v>0</v>
          </cell>
          <cell r="O288">
            <v>0</v>
          </cell>
          <cell r="P288">
            <v>0</v>
          </cell>
        </row>
        <row r="289">
          <cell r="A289" t="e">
            <v>#REF!</v>
          </cell>
          <cell r="B289" t="str">
            <v xml:space="preserve"> 3종 접지</v>
          </cell>
          <cell r="C289">
            <v>0</v>
          </cell>
          <cell r="D289" t="str">
            <v>개소</v>
          </cell>
          <cell r="E289">
            <v>0</v>
          </cell>
          <cell r="F289">
            <v>0</v>
          </cell>
          <cell r="G289">
            <v>0</v>
          </cell>
          <cell r="H289">
            <v>0</v>
          </cell>
          <cell r="I289">
            <v>0</v>
          </cell>
          <cell r="J289">
            <v>0</v>
          </cell>
          <cell r="K289">
            <v>0</v>
          </cell>
          <cell r="L289">
            <v>0</v>
          </cell>
          <cell r="M289">
            <v>0</v>
          </cell>
          <cell r="N289">
            <v>0</v>
          </cell>
          <cell r="O289">
            <v>0</v>
          </cell>
          <cell r="P289">
            <v>0</v>
          </cell>
        </row>
        <row r="290">
          <cell r="A290" t="e">
            <v>#REF!</v>
          </cell>
          <cell r="B290" t="str">
            <v xml:space="preserve"> TEST 접지</v>
          </cell>
          <cell r="C290">
            <v>0</v>
          </cell>
          <cell r="D290" t="str">
            <v>개소</v>
          </cell>
          <cell r="E290">
            <v>0</v>
          </cell>
          <cell r="F290">
            <v>0</v>
          </cell>
          <cell r="G290">
            <v>0</v>
          </cell>
          <cell r="H290">
            <v>0</v>
          </cell>
          <cell r="I290">
            <v>0</v>
          </cell>
          <cell r="J290">
            <v>0</v>
          </cell>
          <cell r="K290">
            <v>0</v>
          </cell>
          <cell r="L290">
            <v>0</v>
          </cell>
          <cell r="M290">
            <v>0</v>
          </cell>
          <cell r="N290">
            <v>0</v>
          </cell>
          <cell r="O290">
            <v>0</v>
          </cell>
          <cell r="P290">
            <v>0</v>
          </cell>
        </row>
        <row r="291">
          <cell r="A291" t="e">
            <v>#REF!</v>
          </cell>
          <cell r="B291" t="str">
            <v xml:space="preserve"> 가로등 기초</v>
          </cell>
          <cell r="C291" t="str">
            <v xml:space="preserve"> 400x600x800</v>
          </cell>
          <cell r="D291" t="str">
            <v>㎥</v>
          </cell>
          <cell r="E291">
            <v>0</v>
          </cell>
          <cell r="F291">
            <v>0</v>
          </cell>
          <cell r="G291">
            <v>0</v>
          </cell>
          <cell r="H291">
            <v>0</v>
          </cell>
          <cell r="I291">
            <v>0</v>
          </cell>
          <cell r="J291">
            <v>0</v>
          </cell>
          <cell r="K291">
            <v>0</v>
          </cell>
          <cell r="L291">
            <v>0</v>
          </cell>
          <cell r="M291">
            <v>0</v>
          </cell>
          <cell r="N291">
            <v>0</v>
          </cell>
          <cell r="O291">
            <v>0</v>
          </cell>
          <cell r="P291">
            <v>0</v>
          </cell>
        </row>
        <row r="292">
          <cell r="A292" t="e">
            <v>#REF!</v>
          </cell>
        </row>
        <row r="293">
          <cell r="A293" t="e">
            <v>#REF!</v>
          </cell>
          <cell r="B293" t="str">
            <v xml:space="preserve"> 콘크리트 컷팅</v>
          </cell>
          <cell r="C293">
            <v>0</v>
          </cell>
          <cell r="D293" t="str">
            <v>m</v>
          </cell>
        </row>
        <row r="294">
          <cell r="A294" t="e">
            <v>#REF!</v>
          </cell>
          <cell r="B294" t="str">
            <v xml:space="preserve"> 콘크리트 깨기</v>
          </cell>
          <cell r="C294">
            <v>0</v>
          </cell>
          <cell r="D294" t="str">
            <v>㎥</v>
          </cell>
        </row>
        <row r="295">
          <cell r="A295" t="e">
            <v>#REF!</v>
          </cell>
          <cell r="B295" t="str">
            <v xml:space="preserve"> 콘크리트 타설</v>
          </cell>
          <cell r="C295">
            <v>0</v>
          </cell>
          <cell r="D295" t="str">
            <v>㎥</v>
          </cell>
        </row>
        <row r="296">
          <cell r="A296" t="e">
            <v>#REF!</v>
          </cell>
        </row>
        <row r="297">
          <cell r="A297" t="e">
            <v>#REF!</v>
          </cell>
        </row>
        <row r="298">
          <cell r="A298" t="e">
            <v>#REF!</v>
          </cell>
          <cell r="B298" t="str">
            <v>EXOTHERMIC WELDING</v>
          </cell>
          <cell r="C298" t="str">
            <v>100-100</v>
          </cell>
          <cell r="D298" t="str">
            <v>개</v>
          </cell>
        </row>
        <row r="299">
          <cell r="A299" t="e">
            <v>#REF!</v>
          </cell>
          <cell r="B299" t="str">
            <v>EXOTHERMIC WELDING</v>
          </cell>
          <cell r="C299" t="str">
            <v>100-22</v>
          </cell>
          <cell r="D299" t="str">
            <v>개</v>
          </cell>
        </row>
        <row r="300">
          <cell r="A300" t="e">
            <v>#REF!</v>
          </cell>
          <cell r="B300" t="str">
            <v xml:space="preserve"> 수송원처소분전반</v>
          </cell>
          <cell r="C300" t="str">
            <v xml:space="preserve"> 철제외함 2회로</v>
          </cell>
          <cell r="D300" t="str">
            <v>면</v>
          </cell>
        </row>
        <row r="301">
          <cell r="A301" t="e">
            <v>#REF!</v>
          </cell>
          <cell r="B301" t="str">
            <v xml:space="preserve"> 대합실에어컨분전반</v>
          </cell>
          <cell r="C301" t="str">
            <v xml:space="preserve"> 철제외함 2회로</v>
          </cell>
          <cell r="D301" t="str">
            <v>면</v>
          </cell>
        </row>
        <row r="302">
          <cell r="A302" t="e">
            <v>#REF!</v>
          </cell>
          <cell r="B302" t="str">
            <v xml:space="preserve"> 운전계장실분전반</v>
          </cell>
          <cell r="C302" t="str">
            <v xml:space="preserve"> 철제외함 12회로</v>
          </cell>
          <cell r="D302" t="str">
            <v>면</v>
          </cell>
        </row>
        <row r="303">
          <cell r="A303" t="e">
            <v>#REF!</v>
          </cell>
          <cell r="B303" t="str">
            <v xml:space="preserve"> 보선분소분전반</v>
          </cell>
          <cell r="C303" t="str">
            <v xml:space="preserve"> 철제외함 8회로</v>
          </cell>
          <cell r="D303" t="str">
            <v>면</v>
          </cell>
        </row>
        <row r="304">
          <cell r="A304" t="e">
            <v>#REF!</v>
          </cell>
          <cell r="B304" t="str">
            <v xml:space="preserve"> 전기주재분전반</v>
          </cell>
          <cell r="C304" t="str">
            <v xml:space="preserve"> 철제외함 6회로</v>
          </cell>
          <cell r="D304" t="str">
            <v>면</v>
          </cell>
        </row>
        <row r="305">
          <cell r="A305" t="e">
            <v>#REF!</v>
          </cell>
          <cell r="B305" t="str">
            <v xml:space="preserve"> 변전실분전반</v>
          </cell>
          <cell r="C305" t="str">
            <v xml:space="preserve"> 철제외함 8회로</v>
          </cell>
          <cell r="D305" t="str">
            <v>면</v>
          </cell>
        </row>
        <row r="306">
          <cell r="A306" t="e">
            <v>#REF!</v>
          </cell>
          <cell r="B306" t="str">
            <v xml:space="preserve"> 역무실분전반</v>
          </cell>
          <cell r="C306" t="str">
            <v xml:space="preserve"> 철제외함 24회로</v>
          </cell>
          <cell r="D306" t="str">
            <v>면</v>
          </cell>
        </row>
        <row r="307">
          <cell r="A307" t="e">
            <v>#REF!</v>
          </cell>
          <cell r="B307" t="str">
            <v xml:space="preserve"> 역무실분전반</v>
          </cell>
          <cell r="C307" t="str">
            <v xml:space="preserve"> 철제외함 4회로</v>
          </cell>
          <cell r="D307" t="str">
            <v>면</v>
          </cell>
        </row>
        <row r="308">
          <cell r="A308" t="e">
            <v>#REF!</v>
          </cell>
        </row>
        <row r="309">
          <cell r="A309" t="e">
            <v>#REF!</v>
          </cell>
          <cell r="B309" t="str">
            <v xml:space="preserve"> 형광등기구</v>
          </cell>
          <cell r="C309" t="str">
            <v xml:space="preserve"> FL 1/32W(방진방습)</v>
          </cell>
          <cell r="D309" t="str">
            <v>개</v>
          </cell>
        </row>
        <row r="310">
          <cell r="A310" t="e">
            <v>#REF!</v>
          </cell>
          <cell r="B310" t="str">
            <v xml:space="preserve"> 형광등기구</v>
          </cell>
          <cell r="C310" t="str">
            <v xml:space="preserve"> FL 2/40W(매입개방)</v>
          </cell>
          <cell r="D310" t="str">
            <v>개</v>
          </cell>
          <cell r="E310">
            <v>0</v>
          </cell>
          <cell r="F310">
            <v>0</v>
          </cell>
          <cell r="G310">
            <v>0</v>
          </cell>
          <cell r="H310">
            <v>0</v>
          </cell>
          <cell r="I310">
            <v>0</v>
          </cell>
          <cell r="J310">
            <v>0</v>
          </cell>
          <cell r="K310">
            <v>0</v>
          </cell>
          <cell r="L310">
            <v>0</v>
          </cell>
          <cell r="M310">
            <v>0</v>
          </cell>
          <cell r="N310">
            <v>0</v>
          </cell>
          <cell r="O310">
            <v>0</v>
          </cell>
          <cell r="P310">
            <v>0</v>
          </cell>
        </row>
        <row r="311">
          <cell r="A311" t="e">
            <v>#REF!</v>
          </cell>
          <cell r="B311" t="str">
            <v xml:space="preserve"> 형광등기구</v>
          </cell>
          <cell r="C311" t="str">
            <v xml:space="preserve"> FL 2/40W(직부)</v>
          </cell>
          <cell r="D311" t="str">
            <v>개</v>
          </cell>
        </row>
        <row r="312">
          <cell r="A312" t="e">
            <v>#REF!</v>
          </cell>
          <cell r="B312" t="str">
            <v xml:space="preserve"> 형광등기구</v>
          </cell>
          <cell r="C312" t="str">
            <v xml:space="preserve"> FL 2/20W(직부)</v>
          </cell>
          <cell r="D312" t="str">
            <v>개</v>
          </cell>
        </row>
        <row r="313">
          <cell r="A313" t="e">
            <v>#REF!</v>
          </cell>
          <cell r="B313" t="str">
            <v xml:space="preserve"> 형광등기구</v>
          </cell>
          <cell r="C313" t="str">
            <v xml:space="preserve"> FL 2/20W(매입개방)</v>
          </cell>
          <cell r="D313" t="str">
            <v>개</v>
          </cell>
        </row>
        <row r="314">
          <cell r="A314" t="e">
            <v>#REF!</v>
          </cell>
          <cell r="B314" t="str">
            <v xml:space="preserve"> 백열등기구</v>
          </cell>
          <cell r="C314" t="str">
            <v xml:space="preserve"> IL 60W(직부형)</v>
          </cell>
          <cell r="D314" t="str">
            <v>개</v>
          </cell>
        </row>
        <row r="315">
          <cell r="A315" t="e">
            <v>#REF!</v>
          </cell>
          <cell r="B315" t="str">
            <v xml:space="preserve"> 백열등기구</v>
          </cell>
          <cell r="C315" t="str">
            <v xml:space="preserve"> IL 100W(직부형)</v>
          </cell>
          <cell r="D315" t="str">
            <v>개</v>
          </cell>
        </row>
        <row r="316">
          <cell r="A316" t="e">
            <v>#REF!</v>
          </cell>
          <cell r="B316" t="str">
            <v xml:space="preserve"> 메탈등기구</v>
          </cell>
          <cell r="C316" t="str">
            <v xml:space="preserve"> MHL 175W(팬단트)</v>
          </cell>
          <cell r="D316" t="str">
            <v>개</v>
          </cell>
        </row>
        <row r="317">
          <cell r="A317" t="e">
            <v>#REF!</v>
          </cell>
          <cell r="B317" t="str">
            <v xml:space="preserve"> 메탈등기구</v>
          </cell>
          <cell r="C317" t="str">
            <v xml:space="preserve"> MHL 175W(투광기)</v>
          </cell>
          <cell r="D317" t="str">
            <v>개</v>
          </cell>
        </row>
        <row r="318">
          <cell r="A318" t="e">
            <v>#REF!</v>
          </cell>
          <cell r="B318" t="str">
            <v xml:space="preserve"> 메탈등기구</v>
          </cell>
          <cell r="C318" t="str">
            <v xml:space="preserve"> MHL 1/175W(외등)</v>
          </cell>
          <cell r="D318" t="str">
            <v>개</v>
          </cell>
        </row>
        <row r="319">
          <cell r="A319" t="e">
            <v>#REF!</v>
          </cell>
          <cell r="B319" t="str">
            <v xml:space="preserve"> 메탈등기구</v>
          </cell>
          <cell r="C319" t="str">
            <v xml:space="preserve"> MHL 2/175W(승강장외등)</v>
          </cell>
          <cell r="D319" t="str">
            <v>개</v>
          </cell>
        </row>
        <row r="320">
          <cell r="A320" t="e">
            <v>#REF!</v>
          </cell>
          <cell r="B320" t="str">
            <v>전력 맨홀</v>
          </cell>
          <cell r="C320" t="str">
            <v xml:space="preserve"> 1500x1500x1500</v>
          </cell>
          <cell r="D320" t="str">
            <v>개소</v>
          </cell>
        </row>
        <row r="321">
          <cell r="A321" t="e">
            <v>#REF!</v>
          </cell>
          <cell r="B321" t="str">
            <v xml:space="preserve"> 변압기</v>
          </cell>
          <cell r="C321" t="str">
            <v>22.9kV 500KVA</v>
          </cell>
          <cell r="D321" t="str">
            <v>면</v>
          </cell>
          <cell r="E321">
            <v>0</v>
          </cell>
          <cell r="F321">
            <v>0</v>
          </cell>
          <cell r="G321">
            <v>0</v>
          </cell>
          <cell r="H321">
            <v>0</v>
          </cell>
          <cell r="I321">
            <v>0</v>
          </cell>
          <cell r="J321">
            <v>0</v>
          </cell>
          <cell r="K321">
            <v>0</v>
          </cell>
          <cell r="L321">
            <v>0</v>
          </cell>
          <cell r="M321">
            <v>0</v>
          </cell>
          <cell r="N321">
            <v>0</v>
          </cell>
          <cell r="O321">
            <v>0</v>
          </cell>
          <cell r="P321">
            <v>0</v>
          </cell>
        </row>
        <row r="322">
          <cell r="A322" t="e">
            <v>#REF!</v>
          </cell>
          <cell r="B322" t="str">
            <v xml:space="preserve"> 변압기</v>
          </cell>
          <cell r="C322" t="str">
            <v>22.9kV 500KVA</v>
          </cell>
          <cell r="D322" t="str">
            <v>면</v>
          </cell>
          <cell r="E322">
            <v>0</v>
          </cell>
          <cell r="F322">
            <v>0</v>
          </cell>
          <cell r="G322">
            <v>0</v>
          </cell>
          <cell r="H322">
            <v>0</v>
          </cell>
          <cell r="I322">
            <v>0</v>
          </cell>
          <cell r="J322">
            <v>0</v>
          </cell>
          <cell r="K322">
            <v>0</v>
          </cell>
          <cell r="L322">
            <v>0</v>
          </cell>
          <cell r="M322">
            <v>0</v>
          </cell>
          <cell r="N322">
            <v>0</v>
          </cell>
          <cell r="O322">
            <v>0</v>
          </cell>
          <cell r="P322">
            <v>0</v>
          </cell>
        </row>
        <row r="323">
          <cell r="A323" t="e">
            <v>#REF!</v>
          </cell>
          <cell r="B323" t="str">
            <v xml:space="preserve"> 변압기</v>
          </cell>
          <cell r="C323" t="str">
            <v xml:space="preserve"> 3Φ 100KVA</v>
          </cell>
          <cell r="D323" t="str">
            <v>면</v>
          </cell>
          <cell r="E323">
            <v>0</v>
          </cell>
          <cell r="F323">
            <v>0</v>
          </cell>
          <cell r="G323">
            <v>0</v>
          </cell>
          <cell r="H323">
            <v>0</v>
          </cell>
          <cell r="I323">
            <v>0</v>
          </cell>
          <cell r="J323">
            <v>0</v>
          </cell>
          <cell r="K323">
            <v>0</v>
          </cell>
          <cell r="L323">
            <v>0</v>
          </cell>
          <cell r="M323">
            <v>0</v>
          </cell>
          <cell r="N323">
            <v>0</v>
          </cell>
          <cell r="O323">
            <v>0</v>
          </cell>
          <cell r="P323">
            <v>0</v>
          </cell>
        </row>
        <row r="324">
          <cell r="A324" t="e">
            <v>#REF!</v>
          </cell>
          <cell r="B324" t="str">
            <v xml:space="preserve"> 변압기</v>
          </cell>
          <cell r="C324" t="str">
            <v xml:space="preserve"> 3Φ 50KVA</v>
          </cell>
          <cell r="D324" t="str">
            <v>면</v>
          </cell>
          <cell r="E324">
            <v>0</v>
          </cell>
          <cell r="F324">
            <v>0</v>
          </cell>
          <cell r="G324">
            <v>0</v>
          </cell>
          <cell r="H324">
            <v>0</v>
          </cell>
          <cell r="I324">
            <v>0</v>
          </cell>
          <cell r="J324">
            <v>0</v>
          </cell>
          <cell r="K324">
            <v>0</v>
          </cell>
          <cell r="L324">
            <v>0</v>
          </cell>
          <cell r="M324">
            <v>0</v>
          </cell>
          <cell r="N324">
            <v>0</v>
          </cell>
          <cell r="O324">
            <v>0</v>
          </cell>
          <cell r="P324">
            <v>0</v>
          </cell>
        </row>
        <row r="325">
          <cell r="A325" t="e">
            <v>#REF!</v>
          </cell>
          <cell r="B325" t="str">
            <v xml:space="preserve"> 변압기</v>
          </cell>
          <cell r="C325" t="str">
            <v xml:space="preserve"> 1Φ 100KVA</v>
          </cell>
          <cell r="D325" t="str">
            <v>면</v>
          </cell>
          <cell r="E325">
            <v>0</v>
          </cell>
          <cell r="F325">
            <v>0</v>
          </cell>
          <cell r="G325">
            <v>0</v>
          </cell>
          <cell r="H325">
            <v>0</v>
          </cell>
          <cell r="I325">
            <v>0</v>
          </cell>
          <cell r="J325">
            <v>0</v>
          </cell>
          <cell r="K325">
            <v>0</v>
          </cell>
          <cell r="L325">
            <v>0</v>
          </cell>
          <cell r="M325">
            <v>0</v>
          </cell>
          <cell r="N325">
            <v>0</v>
          </cell>
          <cell r="O325">
            <v>0</v>
          </cell>
          <cell r="P325">
            <v>0</v>
          </cell>
        </row>
        <row r="326">
          <cell r="A326" t="e">
            <v>#REF!</v>
          </cell>
          <cell r="B326" t="str">
            <v xml:space="preserve"> 변압기</v>
          </cell>
          <cell r="C326" t="str">
            <v xml:space="preserve"> 1Φ 75KVA</v>
          </cell>
          <cell r="D326" t="str">
            <v>면</v>
          </cell>
          <cell r="E326">
            <v>0</v>
          </cell>
          <cell r="F326">
            <v>0</v>
          </cell>
          <cell r="G326">
            <v>0</v>
          </cell>
          <cell r="H326">
            <v>0</v>
          </cell>
          <cell r="I326">
            <v>0</v>
          </cell>
          <cell r="J326">
            <v>0</v>
          </cell>
          <cell r="K326">
            <v>0</v>
          </cell>
          <cell r="L326">
            <v>0</v>
          </cell>
          <cell r="M326">
            <v>0</v>
          </cell>
          <cell r="N326">
            <v>0</v>
          </cell>
          <cell r="O326">
            <v>0</v>
          </cell>
          <cell r="P326">
            <v>0</v>
          </cell>
        </row>
        <row r="327">
          <cell r="A327" t="e">
            <v>#REF!</v>
          </cell>
          <cell r="B327" t="str">
            <v xml:space="preserve"> 변압기</v>
          </cell>
          <cell r="C327" t="str">
            <v xml:space="preserve"> 1Φ 30KVA</v>
          </cell>
          <cell r="D327" t="str">
            <v>면</v>
          </cell>
          <cell r="E327">
            <v>0</v>
          </cell>
          <cell r="F327">
            <v>0</v>
          </cell>
          <cell r="G327">
            <v>0</v>
          </cell>
          <cell r="H327">
            <v>0</v>
          </cell>
          <cell r="I327">
            <v>0</v>
          </cell>
          <cell r="J327">
            <v>0</v>
          </cell>
          <cell r="K327">
            <v>0</v>
          </cell>
          <cell r="L327">
            <v>0</v>
          </cell>
          <cell r="M327">
            <v>0</v>
          </cell>
          <cell r="N327">
            <v>0</v>
          </cell>
          <cell r="O327">
            <v>0</v>
          </cell>
          <cell r="P327">
            <v>0</v>
          </cell>
        </row>
        <row r="328">
          <cell r="A328" t="e">
            <v>#REF!</v>
          </cell>
          <cell r="B328" t="str">
            <v xml:space="preserve"> 변압기</v>
          </cell>
          <cell r="C328" t="str">
            <v xml:space="preserve"> 1Φ 15KVA</v>
          </cell>
          <cell r="D328" t="str">
            <v>면</v>
          </cell>
          <cell r="E328">
            <v>0</v>
          </cell>
          <cell r="F328">
            <v>0</v>
          </cell>
          <cell r="G328">
            <v>0</v>
          </cell>
          <cell r="H328">
            <v>0</v>
          </cell>
          <cell r="I328">
            <v>0</v>
          </cell>
          <cell r="J328">
            <v>0</v>
          </cell>
          <cell r="K328">
            <v>0</v>
          </cell>
          <cell r="L328">
            <v>0</v>
          </cell>
          <cell r="M328">
            <v>0</v>
          </cell>
          <cell r="N328">
            <v>0</v>
          </cell>
          <cell r="O328">
            <v>0</v>
          </cell>
          <cell r="P328">
            <v>0</v>
          </cell>
        </row>
        <row r="329">
          <cell r="A329" t="e">
            <v>#REF!</v>
          </cell>
          <cell r="B329" t="str">
            <v xml:space="preserve"> 변압기</v>
          </cell>
          <cell r="C329" t="str">
            <v xml:space="preserve"> 1Φ 10KVA</v>
          </cell>
          <cell r="D329" t="str">
            <v>면</v>
          </cell>
          <cell r="E329">
            <v>0</v>
          </cell>
          <cell r="F329">
            <v>0</v>
          </cell>
          <cell r="G329">
            <v>0</v>
          </cell>
          <cell r="H329">
            <v>0</v>
          </cell>
          <cell r="I329">
            <v>0</v>
          </cell>
          <cell r="J329">
            <v>0</v>
          </cell>
          <cell r="K329">
            <v>0</v>
          </cell>
          <cell r="L329">
            <v>0</v>
          </cell>
          <cell r="M329">
            <v>0</v>
          </cell>
          <cell r="N329">
            <v>0</v>
          </cell>
          <cell r="O329">
            <v>0</v>
          </cell>
          <cell r="P329">
            <v>0</v>
          </cell>
        </row>
        <row r="330">
          <cell r="A330" t="e">
            <v>#REF!</v>
          </cell>
          <cell r="B330" t="str">
            <v xml:space="preserve"> 울타리</v>
          </cell>
          <cell r="C330" t="str">
            <v>능형망(8*50*50)</v>
          </cell>
          <cell r="D330" t="str">
            <v>㎡</v>
          </cell>
          <cell r="E330">
            <v>312</v>
          </cell>
          <cell r="F330">
            <v>0</v>
          </cell>
          <cell r="G330">
            <v>269</v>
          </cell>
          <cell r="H330">
            <v>0</v>
          </cell>
          <cell r="I330">
            <v>0</v>
          </cell>
          <cell r="J330">
            <v>0</v>
          </cell>
          <cell r="K330">
            <v>0</v>
          </cell>
          <cell r="L330">
            <v>0</v>
          </cell>
          <cell r="M330">
            <v>0</v>
          </cell>
          <cell r="N330">
            <v>0</v>
          </cell>
          <cell r="O330">
            <v>0</v>
          </cell>
          <cell r="P330">
            <v>0</v>
          </cell>
        </row>
        <row r="331">
          <cell r="A331" t="e">
            <v>#REF!</v>
          </cell>
          <cell r="B331" t="str">
            <v xml:space="preserve"> 변압기몰드</v>
          </cell>
          <cell r="C331" t="str">
            <v xml:space="preserve"> MTR-2(22.9kV 2000KVA)</v>
          </cell>
          <cell r="D331" t="str">
            <v>면</v>
          </cell>
          <cell r="E331">
            <v>0</v>
          </cell>
          <cell r="F331">
            <v>0</v>
          </cell>
          <cell r="G331">
            <v>0</v>
          </cell>
          <cell r="H331">
            <v>0</v>
          </cell>
          <cell r="I331">
            <v>0</v>
          </cell>
          <cell r="J331">
            <v>0</v>
          </cell>
          <cell r="K331">
            <v>0</v>
          </cell>
          <cell r="L331">
            <v>0</v>
          </cell>
          <cell r="M331">
            <v>0</v>
          </cell>
          <cell r="N331">
            <v>0</v>
          </cell>
          <cell r="O331">
            <v>0</v>
          </cell>
          <cell r="P331">
            <v>0</v>
          </cell>
        </row>
        <row r="332">
          <cell r="A332" t="e">
            <v>#REF!</v>
          </cell>
          <cell r="B332" t="str">
            <v xml:space="preserve"> 변압기몰드</v>
          </cell>
          <cell r="C332" t="str">
            <v xml:space="preserve"> MTR-2(22.9kV 2000KVA)</v>
          </cell>
          <cell r="D332" t="str">
            <v>면</v>
          </cell>
          <cell r="E332">
            <v>0</v>
          </cell>
          <cell r="F332">
            <v>0</v>
          </cell>
          <cell r="G332">
            <v>0</v>
          </cell>
          <cell r="H332">
            <v>0</v>
          </cell>
          <cell r="I332">
            <v>0</v>
          </cell>
          <cell r="J332">
            <v>0</v>
          </cell>
          <cell r="K332">
            <v>0</v>
          </cell>
          <cell r="L332">
            <v>0</v>
          </cell>
          <cell r="M332">
            <v>0</v>
          </cell>
          <cell r="N332">
            <v>0</v>
          </cell>
          <cell r="O332">
            <v>0</v>
          </cell>
          <cell r="P332">
            <v>0</v>
          </cell>
        </row>
        <row r="333">
          <cell r="A333" t="e">
            <v>#REF!</v>
          </cell>
          <cell r="B333" t="str">
            <v xml:space="preserve"> 변압기몰드</v>
          </cell>
          <cell r="C333" t="str">
            <v xml:space="preserve"> MTR-2(22.9kV 2000KVA)</v>
          </cell>
          <cell r="D333" t="str">
            <v>면</v>
          </cell>
          <cell r="E333">
            <v>0</v>
          </cell>
          <cell r="F333">
            <v>0</v>
          </cell>
          <cell r="G333">
            <v>0</v>
          </cell>
          <cell r="H333">
            <v>0</v>
          </cell>
          <cell r="I333">
            <v>0</v>
          </cell>
          <cell r="J333">
            <v>0</v>
          </cell>
          <cell r="K333">
            <v>0</v>
          </cell>
          <cell r="L333">
            <v>0</v>
          </cell>
          <cell r="M333">
            <v>0</v>
          </cell>
          <cell r="N333">
            <v>0</v>
          </cell>
          <cell r="O333">
            <v>0</v>
          </cell>
          <cell r="P333">
            <v>0</v>
          </cell>
        </row>
        <row r="334">
          <cell r="A334" t="e">
            <v>#REF!</v>
          </cell>
          <cell r="B334" t="str">
            <v xml:space="preserve"> 배전반</v>
          </cell>
          <cell r="C334">
            <v>0</v>
          </cell>
          <cell r="D334" t="str">
            <v>면</v>
          </cell>
          <cell r="E334">
            <v>0</v>
          </cell>
          <cell r="F334">
            <v>0</v>
          </cell>
          <cell r="G334">
            <v>0</v>
          </cell>
          <cell r="H334">
            <v>0</v>
          </cell>
          <cell r="I334">
            <v>0</v>
          </cell>
          <cell r="J334">
            <v>0</v>
          </cell>
          <cell r="K334">
            <v>0</v>
          </cell>
          <cell r="L334">
            <v>0</v>
          </cell>
          <cell r="M334">
            <v>0</v>
          </cell>
          <cell r="N334">
            <v>0</v>
          </cell>
          <cell r="O334">
            <v>0</v>
          </cell>
          <cell r="P334">
            <v>0</v>
          </cell>
        </row>
        <row r="335">
          <cell r="A335" t="e">
            <v>#REF!</v>
          </cell>
          <cell r="B335" t="str">
            <v xml:space="preserve"> 원격소장치함</v>
          </cell>
          <cell r="C335">
            <v>0</v>
          </cell>
          <cell r="D335" t="str">
            <v>면</v>
          </cell>
          <cell r="E335">
            <v>0</v>
          </cell>
          <cell r="F335">
            <v>0</v>
          </cell>
          <cell r="G335">
            <v>0</v>
          </cell>
          <cell r="H335">
            <v>0</v>
          </cell>
          <cell r="I335">
            <v>0</v>
          </cell>
          <cell r="J335">
            <v>0</v>
          </cell>
          <cell r="K335">
            <v>0</v>
          </cell>
          <cell r="L335">
            <v>0</v>
          </cell>
          <cell r="M335">
            <v>0</v>
          </cell>
          <cell r="N335">
            <v>0</v>
          </cell>
          <cell r="O335">
            <v>0</v>
          </cell>
          <cell r="P335">
            <v>0</v>
          </cell>
        </row>
        <row r="336">
          <cell r="A336" t="e">
            <v>#REF!</v>
          </cell>
          <cell r="B336" t="str">
            <v xml:space="preserve"> 정류기</v>
          </cell>
          <cell r="C336">
            <v>0</v>
          </cell>
          <cell r="D336" t="str">
            <v>면</v>
          </cell>
          <cell r="E336">
            <v>0</v>
          </cell>
          <cell r="F336">
            <v>0</v>
          </cell>
          <cell r="G336">
            <v>0</v>
          </cell>
          <cell r="H336">
            <v>0</v>
          </cell>
          <cell r="I336">
            <v>0</v>
          </cell>
          <cell r="J336">
            <v>0</v>
          </cell>
          <cell r="K336">
            <v>0</v>
          </cell>
          <cell r="L336">
            <v>0</v>
          </cell>
          <cell r="M336">
            <v>0</v>
          </cell>
          <cell r="N336">
            <v>0</v>
          </cell>
          <cell r="O336">
            <v>0</v>
          </cell>
          <cell r="P336">
            <v>0</v>
          </cell>
        </row>
        <row r="337">
          <cell r="A337" t="e">
            <v>#REF!</v>
          </cell>
          <cell r="B337" t="str">
            <v xml:space="preserve"> 축전지함</v>
          </cell>
          <cell r="C337" t="str">
            <v>100AH 6V</v>
          </cell>
          <cell r="D337" t="str">
            <v>면</v>
          </cell>
          <cell r="E337">
            <v>0</v>
          </cell>
          <cell r="F337">
            <v>0</v>
          </cell>
          <cell r="G337">
            <v>0</v>
          </cell>
          <cell r="H337">
            <v>0</v>
          </cell>
          <cell r="I337">
            <v>0</v>
          </cell>
          <cell r="J337">
            <v>0</v>
          </cell>
          <cell r="K337">
            <v>0</v>
          </cell>
          <cell r="L337">
            <v>0</v>
          </cell>
          <cell r="M337">
            <v>0</v>
          </cell>
          <cell r="N337">
            <v>0</v>
          </cell>
          <cell r="O337">
            <v>0</v>
          </cell>
          <cell r="P337">
            <v>0</v>
          </cell>
        </row>
        <row r="338">
          <cell r="A338" t="e">
            <v>#REF!</v>
          </cell>
          <cell r="B338" t="str">
            <v xml:space="preserve"> 라인포스트애자(LP)</v>
          </cell>
          <cell r="C338">
            <v>0</v>
          </cell>
          <cell r="D338" t="str">
            <v>개</v>
          </cell>
        </row>
        <row r="339">
          <cell r="A339" t="e">
            <v>#REF!</v>
          </cell>
          <cell r="B339" t="str">
            <v xml:space="preserve"> 컷아웃스위치(COS)</v>
          </cell>
          <cell r="C339">
            <v>0</v>
          </cell>
          <cell r="D339" t="str">
            <v>개</v>
          </cell>
        </row>
        <row r="340">
          <cell r="A340" t="e">
            <v>#REF!</v>
          </cell>
          <cell r="B340" t="str">
            <v xml:space="preserve"> 파워 퓨즈(PF)</v>
          </cell>
          <cell r="C340">
            <v>0</v>
          </cell>
          <cell r="D340" t="str">
            <v>개</v>
          </cell>
        </row>
        <row r="341">
          <cell r="A341" t="e">
            <v>#REF!</v>
          </cell>
          <cell r="B341" t="str">
            <v xml:space="preserve"> 피뢰기(LA)</v>
          </cell>
          <cell r="C341">
            <v>0</v>
          </cell>
          <cell r="D341" t="str">
            <v>개</v>
          </cell>
        </row>
        <row r="342">
          <cell r="A342" t="e">
            <v>#REF!</v>
          </cell>
          <cell r="B342" t="str">
            <v xml:space="preserve"> 개폐기(LS)</v>
          </cell>
          <cell r="C342">
            <v>0</v>
          </cell>
          <cell r="D342" t="str">
            <v>개</v>
          </cell>
        </row>
        <row r="343">
          <cell r="A343" t="e">
            <v>#REF!</v>
          </cell>
          <cell r="B343" t="str">
            <v xml:space="preserve"> 고압기중개폐기(AS)</v>
          </cell>
          <cell r="C343">
            <v>0</v>
          </cell>
          <cell r="D343" t="str">
            <v>개</v>
          </cell>
        </row>
        <row r="344">
          <cell r="A344" t="e">
            <v>#REF!</v>
          </cell>
          <cell r="B344" t="str">
            <v xml:space="preserve"> 계기용변압변성기(MOF)</v>
          </cell>
          <cell r="C344">
            <v>0</v>
          </cell>
          <cell r="D344" t="str">
            <v>개</v>
          </cell>
        </row>
        <row r="345">
          <cell r="A345" t="e">
            <v>#REF!</v>
          </cell>
          <cell r="B345" t="str">
            <v xml:space="preserve"> 자동고장구분개폐기(AAS)</v>
          </cell>
          <cell r="C345">
            <v>0</v>
          </cell>
          <cell r="D345" t="str">
            <v>개</v>
          </cell>
        </row>
        <row r="346">
          <cell r="A346" t="e">
            <v>#REF!</v>
          </cell>
          <cell r="B346" t="str">
            <v xml:space="preserve"> 배전용 완금</v>
          </cell>
          <cell r="C346" t="str">
            <v>90x90x9t - 4500</v>
          </cell>
          <cell r="D346" t="str">
            <v>개</v>
          </cell>
        </row>
        <row r="347">
          <cell r="A347" t="e">
            <v>#REF!</v>
          </cell>
          <cell r="B347" t="str">
            <v xml:space="preserve"> 콘크리트전주</v>
          </cell>
          <cell r="C347" t="str">
            <v>14M</v>
          </cell>
          <cell r="D347" t="str">
            <v>개</v>
          </cell>
        </row>
        <row r="348">
          <cell r="A348" t="e">
            <v>#REF!</v>
          </cell>
          <cell r="B348" t="str">
            <v xml:space="preserve"> 콘크리트전주</v>
          </cell>
          <cell r="C348" t="str">
            <v>10M</v>
          </cell>
          <cell r="D348" t="str">
            <v>개</v>
          </cell>
        </row>
        <row r="349">
          <cell r="A349" t="e">
            <v>#REF!</v>
          </cell>
          <cell r="B349" t="str">
            <v xml:space="preserve"> 강관전주</v>
          </cell>
          <cell r="C349" t="str">
            <v>14M</v>
          </cell>
          <cell r="D349" t="str">
            <v>개</v>
          </cell>
        </row>
        <row r="350">
          <cell r="A350" t="e">
            <v>#REF!</v>
          </cell>
          <cell r="B350" t="str">
            <v xml:space="preserve"> 강관전주</v>
          </cell>
          <cell r="C350" t="str">
            <v>10M</v>
          </cell>
          <cell r="D350" t="str">
            <v>개</v>
          </cell>
        </row>
        <row r="351">
          <cell r="A351" t="e">
            <v>#REF!</v>
          </cell>
        </row>
        <row r="352">
          <cell r="A352" t="e">
            <v>#REF!</v>
          </cell>
        </row>
        <row r="353">
          <cell r="A353" t="e">
            <v>#REF!</v>
          </cell>
        </row>
        <row r="354">
          <cell r="A354" t="e">
            <v>#REF!</v>
          </cell>
          <cell r="B354" t="str">
            <v xml:space="preserve"> 콘크리트깨기</v>
          </cell>
          <cell r="C354">
            <v>0</v>
          </cell>
          <cell r="D354" t="str">
            <v>㎥</v>
          </cell>
          <cell r="E354">
            <v>0</v>
          </cell>
          <cell r="F354">
            <v>0</v>
          </cell>
          <cell r="G354">
            <v>0</v>
          </cell>
          <cell r="H354">
            <v>0</v>
          </cell>
          <cell r="I354">
            <v>0</v>
          </cell>
          <cell r="J354">
            <v>0</v>
          </cell>
          <cell r="K354">
            <v>0</v>
          </cell>
          <cell r="L354">
            <v>0</v>
          </cell>
          <cell r="M354">
            <v>0</v>
          </cell>
          <cell r="N354">
            <v>0</v>
          </cell>
          <cell r="O354">
            <v>0</v>
          </cell>
          <cell r="P354">
            <v>0</v>
          </cell>
        </row>
        <row r="355">
          <cell r="A355" t="e">
            <v>#REF!</v>
          </cell>
        </row>
        <row r="356">
          <cell r="A356" t="e">
            <v>#REF!</v>
          </cell>
        </row>
        <row r="357">
          <cell r="A357" t="e">
            <v>#REF!</v>
          </cell>
          <cell r="B357" t="str">
            <v xml:space="preserve"> 6.6kV 가교PE케이블</v>
          </cell>
          <cell r="C357" t="str">
            <v xml:space="preserve"> 6.9kV CV 100㎟/1C</v>
          </cell>
          <cell r="D357" t="str">
            <v>m</v>
          </cell>
          <cell r="E357">
            <v>0</v>
          </cell>
          <cell r="F357">
            <v>320</v>
          </cell>
          <cell r="G357">
            <v>0</v>
          </cell>
          <cell r="H357">
            <v>0</v>
          </cell>
          <cell r="I357">
            <v>0</v>
          </cell>
          <cell r="J357">
            <v>0</v>
          </cell>
          <cell r="K357">
            <v>0</v>
          </cell>
          <cell r="L357">
            <v>0</v>
          </cell>
          <cell r="M357">
            <v>0</v>
          </cell>
          <cell r="N357">
            <v>0</v>
          </cell>
          <cell r="O357">
            <v>320</v>
          </cell>
          <cell r="P357">
            <v>320</v>
          </cell>
        </row>
        <row r="358">
          <cell r="A358" t="e">
            <v>#REF!</v>
          </cell>
          <cell r="B358" t="str">
            <v xml:space="preserve"> 600V 가교PE케이블</v>
          </cell>
          <cell r="C358" t="str">
            <v xml:space="preserve"> CV 5.5㎟/1C</v>
          </cell>
          <cell r="D358" t="str">
            <v>m</v>
          </cell>
          <cell r="E358">
            <v>845</v>
          </cell>
          <cell r="F358">
            <v>320</v>
          </cell>
          <cell r="G358">
            <v>918</v>
          </cell>
          <cell r="H358">
            <v>315</v>
          </cell>
          <cell r="I358">
            <v>0</v>
          </cell>
          <cell r="J358">
            <v>0</v>
          </cell>
          <cell r="K358">
            <v>0</v>
          </cell>
          <cell r="L358">
            <v>0</v>
          </cell>
          <cell r="M358">
            <v>0</v>
          </cell>
          <cell r="N358">
            <v>0</v>
          </cell>
          <cell r="O358">
            <v>315</v>
          </cell>
          <cell r="P358">
            <v>315</v>
          </cell>
        </row>
        <row r="359">
          <cell r="A359" t="e">
            <v>#REF!</v>
          </cell>
          <cell r="B359" t="str">
            <v xml:space="preserve"> 600V 가교PE케이블</v>
          </cell>
          <cell r="C359" t="str">
            <v xml:space="preserve"> CV 8㎟/2C</v>
          </cell>
          <cell r="D359" t="str">
            <v>m</v>
          </cell>
          <cell r="E359">
            <v>845</v>
          </cell>
          <cell r="F359">
            <v>975</v>
          </cell>
          <cell r="G359">
            <v>918</v>
          </cell>
          <cell r="H359">
            <v>1028</v>
          </cell>
          <cell r="I359">
            <v>0</v>
          </cell>
          <cell r="J359">
            <v>0</v>
          </cell>
          <cell r="K359">
            <v>0</v>
          </cell>
          <cell r="L359">
            <v>0</v>
          </cell>
          <cell r="M359">
            <v>0</v>
          </cell>
          <cell r="N359">
            <v>0</v>
          </cell>
          <cell r="O359">
            <v>975</v>
          </cell>
          <cell r="P359">
            <v>975</v>
          </cell>
        </row>
        <row r="360">
          <cell r="A360" t="e">
            <v>#REF!</v>
          </cell>
          <cell r="B360" t="str">
            <v xml:space="preserve"> 600V 가교PE케이블</v>
          </cell>
          <cell r="C360" t="str">
            <v xml:space="preserve"> CV 14㎟/1C</v>
          </cell>
          <cell r="D360" t="str">
            <v>m</v>
          </cell>
          <cell r="E360">
            <v>845</v>
          </cell>
          <cell r="F360">
            <v>650</v>
          </cell>
          <cell r="G360">
            <v>918</v>
          </cell>
          <cell r="H360">
            <v>685</v>
          </cell>
          <cell r="I360">
            <v>0</v>
          </cell>
          <cell r="J360">
            <v>0</v>
          </cell>
          <cell r="K360">
            <v>0</v>
          </cell>
          <cell r="L360">
            <v>0</v>
          </cell>
          <cell r="M360">
            <v>0</v>
          </cell>
          <cell r="N360">
            <v>0</v>
          </cell>
          <cell r="O360">
            <v>650</v>
          </cell>
          <cell r="P360">
            <v>650</v>
          </cell>
        </row>
        <row r="361">
          <cell r="A361" t="e">
            <v>#REF!</v>
          </cell>
          <cell r="B361" t="str">
            <v xml:space="preserve"> 600V 가교PE케이블</v>
          </cell>
          <cell r="C361" t="str">
            <v xml:space="preserve"> CV 22㎟/1C</v>
          </cell>
          <cell r="D361" t="str">
            <v>m</v>
          </cell>
          <cell r="E361">
            <v>845</v>
          </cell>
          <cell r="F361">
            <v>939</v>
          </cell>
          <cell r="G361">
            <v>918</v>
          </cell>
          <cell r="H361">
            <v>991</v>
          </cell>
          <cell r="I361">
            <v>0</v>
          </cell>
          <cell r="J361">
            <v>0</v>
          </cell>
          <cell r="K361">
            <v>0</v>
          </cell>
          <cell r="L361">
            <v>0</v>
          </cell>
          <cell r="M361">
            <v>0</v>
          </cell>
          <cell r="N361">
            <v>0</v>
          </cell>
          <cell r="O361">
            <v>939</v>
          </cell>
          <cell r="P361">
            <v>939</v>
          </cell>
        </row>
        <row r="362">
          <cell r="A362" t="e">
            <v>#REF!</v>
          </cell>
          <cell r="B362" t="str">
            <v xml:space="preserve"> 600V 가교PE케이블</v>
          </cell>
          <cell r="C362" t="str">
            <v xml:space="preserve"> CVV 3.5㎟/4C</v>
          </cell>
          <cell r="D362" t="str">
            <v>m</v>
          </cell>
          <cell r="E362">
            <v>844</v>
          </cell>
          <cell r="F362">
            <v>979</v>
          </cell>
          <cell r="G362">
            <v>907</v>
          </cell>
          <cell r="H362">
            <v>944</v>
          </cell>
          <cell r="I362">
            <v>0</v>
          </cell>
          <cell r="J362">
            <v>0</v>
          </cell>
          <cell r="K362">
            <v>0</v>
          </cell>
          <cell r="L362">
            <v>0</v>
          </cell>
          <cell r="M362">
            <v>0</v>
          </cell>
          <cell r="N362">
            <v>0</v>
          </cell>
          <cell r="O362">
            <v>944</v>
          </cell>
          <cell r="P362">
            <v>944</v>
          </cell>
        </row>
        <row r="363">
          <cell r="A363" t="e">
            <v>#REF!</v>
          </cell>
          <cell r="B363" t="str">
            <v xml:space="preserve"> 제어용케이블</v>
          </cell>
          <cell r="C363" t="str">
            <v xml:space="preserve"> CVV-SB 2.0㎟/4C</v>
          </cell>
          <cell r="D363" t="str">
            <v>m</v>
          </cell>
          <cell r="E363">
            <v>844</v>
          </cell>
          <cell r="F363">
            <v>979</v>
          </cell>
          <cell r="G363">
            <v>908</v>
          </cell>
          <cell r="H363">
            <v>1054</v>
          </cell>
          <cell r="I363">
            <v>0</v>
          </cell>
          <cell r="J363">
            <v>0</v>
          </cell>
          <cell r="K363">
            <v>0</v>
          </cell>
          <cell r="L363">
            <v>0</v>
          </cell>
          <cell r="M363">
            <v>0</v>
          </cell>
          <cell r="N363">
            <v>0</v>
          </cell>
          <cell r="O363">
            <v>979</v>
          </cell>
          <cell r="P363">
            <v>979</v>
          </cell>
        </row>
        <row r="364">
          <cell r="A364" t="e">
            <v>#REF!</v>
          </cell>
          <cell r="B364" t="str">
            <v xml:space="preserve"> 통신케이블</v>
          </cell>
          <cell r="C364" t="str">
            <v xml:space="preserve"> RS 232C 4.27㎟/4C</v>
          </cell>
          <cell r="D364" t="str">
            <v>m</v>
          </cell>
          <cell r="E364">
            <v>0</v>
          </cell>
          <cell r="F364">
            <v>0</v>
          </cell>
          <cell r="G364">
            <v>0</v>
          </cell>
          <cell r="H364">
            <v>0</v>
          </cell>
          <cell r="I364">
            <v>0</v>
          </cell>
          <cell r="J364">
            <v>0</v>
          </cell>
          <cell r="K364" t="str">
            <v>ABB</v>
          </cell>
          <cell r="L364">
            <v>2500</v>
          </cell>
          <cell r="M364">
            <v>0</v>
          </cell>
          <cell r="N364">
            <v>0</v>
          </cell>
          <cell r="O364">
            <v>2500</v>
          </cell>
          <cell r="P364">
            <v>2500</v>
          </cell>
        </row>
        <row r="365">
          <cell r="A365" t="e">
            <v>#REF!</v>
          </cell>
          <cell r="B365" t="str">
            <v xml:space="preserve"> 접지용전선</v>
          </cell>
          <cell r="C365" t="str">
            <v xml:space="preserve"> CU 38㎟</v>
          </cell>
          <cell r="D365" t="str">
            <v>m</v>
          </cell>
          <cell r="E365">
            <v>853</v>
          </cell>
          <cell r="F365">
            <v>1195</v>
          </cell>
          <cell r="G365">
            <v>920</v>
          </cell>
          <cell r="H365">
            <v>1222</v>
          </cell>
          <cell r="I365">
            <v>0</v>
          </cell>
          <cell r="J365">
            <v>0</v>
          </cell>
          <cell r="K365">
            <v>0</v>
          </cell>
          <cell r="L365">
            <v>0</v>
          </cell>
          <cell r="M365">
            <v>0</v>
          </cell>
          <cell r="N365">
            <v>0</v>
          </cell>
          <cell r="O365">
            <v>1195</v>
          </cell>
          <cell r="P365">
            <v>1195</v>
          </cell>
        </row>
        <row r="366">
          <cell r="A366" t="e">
            <v>#REF!</v>
          </cell>
          <cell r="B366" t="str">
            <v xml:space="preserve"> 접지용전선</v>
          </cell>
          <cell r="C366" t="str">
            <v xml:space="preserve"> BC 60㎟</v>
          </cell>
          <cell r="D366" t="str">
            <v>m</v>
          </cell>
          <cell r="E366">
            <v>853</v>
          </cell>
          <cell r="F366">
            <v>1910</v>
          </cell>
          <cell r="G366">
            <v>920</v>
          </cell>
          <cell r="H366">
            <v>1958</v>
          </cell>
          <cell r="I366">
            <v>0</v>
          </cell>
          <cell r="J366">
            <v>0</v>
          </cell>
          <cell r="K366">
            <v>0</v>
          </cell>
          <cell r="L366">
            <v>0</v>
          </cell>
          <cell r="M366">
            <v>0</v>
          </cell>
          <cell r="N366">
            <v>0</v>
          </cell>
          <cell r="O366">
            <v>1910</v>
          </cell>
          <cell r="P366">
            <v>1910</v>
          </cell>
        </row>
        <row r="367">
          <cell r="A367" t="e">
            <v>#REF!</v>
          </cell>
          <cell r="B367" t="str">
            <v xml:space="preserve"> 접지용전선</v>
          </cell>
          <cell r="C367" t="str">
            <v xml:space="preserve"> GV 5.5㎟</v>
          </cell>
          <cell r="D367" t="str">
            <v>m</v>
          </cell>
          <cell r="E367">
            <v>847</v>
          </cell>
          <cell r="F367">
            <v>344</v>
          </cell>
          <cell r="G367">
            <v>906</v>
          </cell>
          <cell r="H367">
            <v>353</v>
          </cell>
          <cell r="I367">
            <v>0</v>
          </cell>
          <cell r="J367">
            <v>0</v>
          </cell>
          <cell r="K367">
            <v>0</v>
          </cell>
          <cell r="L367">
            <v>0</v>
          </cell>
          <cell r="M367">
            <v>0</v>
          </cell>
          <cell r="N367">
            <v>0</v>
          </cell>
          <cell r="O367">
            <v>344</v>
          </cell>
          <cell r="P367">
            <v>344</v>
          </cell>
        </row>
        <row r="368">
          <cell r="A368" t="e">
            <v>#REF!</v>
          </cell>
          <cell r="B368" t="str">
            <v xml:space="preserve"> 접지용전선</v>
          </cell>
          <cell r="C368" t="str">
            <v xml:space="preserve"> GV 60㎟</v>
          </cell>
          <cell r="D368" t="str">
            <v>m</v>
          </cell>
          <cell r="E368">
            <v>847</v>
          </cell>
          <cell r="F368">
            <v>2357</v>
          </cell>
          <cell r="G368">
            <v>906</v>
          </cell>
          <cell r="H368">
            <v>2411</v>
          </cell>
          <cell r="I368">
            <v>0</v>
          </cell>
          <cell r="J368">
            <v>0</v>
          </cell>
          <cell r="K368">
            <v>0</v>
          </cell>
          <cell r="L368">
            <v>0</v>
          </cell>
          <cell r="M368">
            <v>0</v>
          </cell>
          <cell r="N368">
            <v>0</v>
          </cell>
          <cell r="O368">
            <v>2357</v>
          </cell>
          <cell r="P368">
            <v>2357</v>
          </cell>
        </row>
        <row r="369">
          <cell r="A369" t="e">
            <v>#REF!</v>
          </cell>
          <cell r="B369" t="str">
            <v xml:space="preserve"> 접지용전선</v>
          </cell>
          <cell r="C369" t="str">
            <v xml:space="preserve"> GV 80㎟</v>
          </cell>
          <cell r="D369" t="str">
            <v>m</v>
          </cell>
          <cell r="E369">
            <v>847</v>
          </cell>
          <cell r="F369">
            <v>3757</v>
          </cell>
          <cell r="G369">
            <v>906</v>
          </cell>
          <cell r="H369">
            <v>3840</v>
          </cell>
          <cell r="I369">
            <v>0</v>
          </cell>
          <cell r="J369">
            <v>0</v>
          </cell>
          <cell r="K369">
            <v>0</v>
          </cell>
          <cell r="L369">
            <v>0</v>
          </cell>
          <cell r="M369">
            <v>0</v>
          </cell>
          <cell r="N369">
            <v>0</v>
          </cell>
          <cell r="O369">
            <v>3757</v>
          </cell>
          <cell r="P369">
            <v>3757</v>
          </cell>
        </row>
        <row r="370">
          <cell r="A370" t="e">
            <v>#REF!</v>
          </cell>
          <cell r="B370" t="str">
            <v xml:space="preserve"> 접지용전선</v>
          </cell>
          <cell r="C370" t="str">
            <v xml:space="preserve"> GV 100㎟</v>
          </cell>
          <cell r="D370" t="str">
            <v>m</v>
          </cell>
          <cell r="E370">
            <v>847</v>
          </cell>
          <cell r="F370">
            <v>3757</v>
          </cell>
          <cell r="G370">
            <v>906</v>
          </cell>
          <cell r="H370">
            <v>3840</v>
          </cell>
          <cell r="I370">
            <v>0</v>
          </cell>
          <cell r="J370">
            <v>0</v>
          </cell>
          <cell r="K370">
            <v>0</v>
          </cell>
          <cell r="L370">
            <v>0</v>
          </cell>
          <cell r="M370">
            <v>0</v>
          </cell>
          <cell r="N370">
            <v>0</v>
          </cell>
          <cell r="O370">
            <v>3757</v>
          </cell>
          <cell r="P370">
            <v>3757</v>
          </cell>
        </row>
        <row r="371">
          <cell r="A371" t="e">
            <v>#REF!</v>
          </cell>
          <cell r="B371" t="str">
            <v xml:space="preserve"> 경질비닐전선관</v>
          </cell>
          <cell r="C371" t="str">
            <v xml:space="preserve"> HI 28C</v>
          </cell>
          <cell r="D371" t="str">
            <v>m</v>
          </cell>
          <cell r="E371">
            <v>873</v>
          </cell>
          <cell r="F371">
            <v>610</v>
          </cell>
          <cell r="G371">
            <v>930</v>
          </cell>
          <cell r="H371">
            <v>627</v>
          </cell>
          <cell r="I371">
            <v>0</v>
          </cell>
          <cell r="J371">
            <v>0</v>
          </cell>
          <cell r="K371">
            <v>0</v>
          </cell>
          <cell r="L371">
            <v>0</v>
          </cell>
          <cell r="M371">
            <v>0</v>
          </cell>
          <cell r="N371">
            <v>0</v>
          </cell>
          <cell r="O371">
            <v>610</v>
          </cell>
          <cell r="P371">
            <v>610</v>
          </cell>
        </row>
        <row r="372">
          <cell r="A372" t="e">
            <v>#REF!</v>
          </cell>
          <cell r="B372" t="str">
            <v xml:space="preserve"> 경질비닐전선관</v>
          </cell>
          <cell r="C372" t="str">
            <v xml:space="preserve"> HI 36C</v>
          </cell>
          <cell r="D372" t="str">
            <v>m</v>
          </cell>
          <cell r="E372">
            <v>873</v>
          </cell>
          <cell r="F372">
            <v>950</v>
          </cell>
          <cell r="G372">
            <v>930</v>
          </cell>
          <cell r="H372">
            <v>908</v>
          </cell>
          <cell r="I372">
            <v>0</v>
          </cell>
          <cell r="J372">
            <v>0</v>
          </cell>
          <cell r="K372">
            <v>0</v>
          </cell>
          <cell r="L372">
            <v>0</v>
          </cell>
          <cell r="M372">
            <v>0</v>
          </cell>
          <cell r="N372">
            <v>0</v>
          </cell>
          <cell r="O372">
            <v>908</v>
          </cell>
          <cell r="P372">
            <v>908</v>
          </cell>
        </row>
        <row r="373">
          <cell r="A373" t="e">
            <v>#REF!</v>
          </cell>
          <cell r="B373" t="str">
            <v xml:space="preserve"> 경질비닐전선관</v>
          </cell>
          <cell r="C373" t="str">
            <v xml:space="preserve"> HI 42C</v>
          </cell>
          <cell r="D373" t="str">
            <v>m</v>
          </cell>
          <cell r="E373">
            <v>873</v>
          </cell>
          <cell r="F373">
            <v>1120</v>
          </cell>
          <cell r="G373">
            <v>930</v>
          </cell>
          <cell r="H373">
            <v>1187</v>
          </cell>
          <cell r="I373">
            <v>0</v>
          </cell>
          <cell r="J373">
            <v>0</v>
          </cell>
          <cell r="K373">
            <v>0</v>
          </cell>
          <cell r="L373">
            <v>0</v>
          </cell>
          <cell r="M373">
            <v>0</v>
          </cell>
          <cell r="N373">
            <v>0</v>
          </cell>
          <cell r="O373">
            <v>1120</v>
          </cell>
          <cell r="P373">
            <v>1120</v>
          </cell>
        </row>
        <row r="374">
          <cell r="A374" t="e">
            <v>#REF!</v>
          </cell>
          <cell r="B374" t="str">
            <v xml:space="preserve"> 경질비닐전선관</v>
          </cell>
          <cell r="C374" t="str">
            <v xml:space="preserve"> HI 54C</v>
          </cell>
          <cell r="D374" t="str">
            <v>m</v>
          </cell>
          <cell r="E374">
            <v>873</v>
          </cell>
          <cell r="F374">
            <v>1650</v>
          </cell>
          <cell r="G374">
            <v>914</v>
          </cell>
          <cell r="H374">
            <v>1683</v>
          </cell>
          <cell r="I374">
            <v>0</v>
          </cell>
          <cell r="J374">
            <v>0</v>
          </cell>
          <cell r="K374">
            <v>0</v>
          </cell>
          <cell r="L374">
            <v>0</v>
          </cell>
          <cell r="M374">
            <v>0</v>
          </cell>
          <cell r="N374">
            <v>0</v>
          </cell>
          <cell r="O374">
            <v>1650</v>
          </cell>
          <cell r="P374">
            <v>1650</v>
          </cell>
        </row>
        <row r="375">
          <cell r="A375" t="e">
            <v>#REF!</v>
          </cell>
          <cell r="B375" t="str">
            <v xml:space="preserve"> 경질비닐전선관</v>
          </cell>
          <cell r="C375" t="str">
            <v xml:space="preserve"> HI 104C</v>
          </cell>
          <cell r="D375" t="str">
            <v>m</v>
          </cell>
          <cell r="E375">
            <v>873</v>
          </cell>
          <cell r="F375">
            <v>3950</v>
          </cell>
          <cell r="G375">
            <v>930</v>
          </cell>
          <cell r="H375">
            <v>4707</v>
          </cell>
          <cell r="I375">
            <v>0</v>
          </cell>
          <cell r="J375">
            <v>0</v>
          </cell>
          <cell r="K375">
            <v>0</v>
          </cell>
          <cell r="L375">
            <v>0</v>
          </cell>
          <cell r="M375">
            <v>0</v>
          </cell>
          <cell r="N375">
            <v>0</v>
          </cell>
          <cell r="O375">
            <v>3950</v>
          </cell>
          <cell r="P375">
            <v>3950</v>
          </cell>
        </row>
        <row r="376">
          <cell r="A376" t="e">
            <v>#REF!</v>
          </cell>
          <cell r="B376" t="str">
            <v xml:space="preserve"> 강제전선관</v>
          </cell>
          <cell r="C376" t="str">
            <v xml:space="preserve"> 아연도 42C</v>
          </cell>
          <cell r="D376" t="str">
            <v>m</v>
          </cell>
          <cell r="E376">
            <v>867</v>
          </cell>
          <cell r="F376">
            <v>4489</v>
          </cell>
          <cell r="G376">
            <v>934</v>
          </cell>
          <cell r="H376">
            <v>4886</v>
          </cell>
          <cell r="I376">
            <v>0</v>
          </cell>
          <cell r="J376">
            <v>0</v>
          </cell>
          <cell r="K376">
            <v>0</v>
          </cell>
          <cell r="L376">
            <v>0</v>
          </cell>
          <cell r="M376">
            <v>0</v>
          </cell>
          <cell r="N376">
            <v>0</v>
          </cell>
          <cell r="O376">
            <v>4489</v>
          </cell>
          <cell r="P376">
            <v>4489</v>
          </cell>
        </row>
        <row r="377">
          <cell r="A377" t="e">
            <v>#REF!</v>
          </cell>
          <cell r="B377" t="str">
            <v xml:space="preserve"> 강제전선관</v>
          </cell>
          <cell r="C377" t="str">
            <v xml:space="preserve"> 아연도 82C</v>
          </cell>
          <cell r="D377" t="str">
            <v>m</v>
          </cell>
          <cell r="E377">
            <v>867</v>
          </cell>
          <cell r="F377">
            <v>4489</v>
          </cell>
          <cell r="G377">
            <v>934</v>
          </cell>
          <cell r="H377">
            <v>4886</v>
          </cell>
          <cell r="I377">
            <v>0</v>
          </cell>
          <cell r="J377">
            <v>0</v>
          </cell>
          <cell r="K377">
            <v>0</v>
          </cell>
          <cell r="L377">
            <v>0</v>
          </cell>
          <cell r="M377">
            <v>0</v>
          </cell>
          <cell r="N377">
            <v>0</v>
          </cell>
          <cell r="O377">
            <v>4489</v>
          </cell>
          <cell r="P377">
            <v>4489</v>
          </cell>
        </row>
        <row r="378">
          <cell r="A378" t="e">
            <v>#REF!</v>
          </cell>
          <cell r="B378" t="str">
            <v xml:space="preserve"> 강제전선관</v>
          </cell>
          <cell r="C378" t="str">
            <v xml:space="preserve"> 아연도 104C</v>
          </cell>
          <cell r="D378" t="str">
            <v>m</v>
          </cell>
          <cell r="E378">
            <v>867</v>
          </cell>
          <cell r="F378">
            <v>6500</v>
          </cell>
          <cell r="G378">
            <v>934</v>
          </cell>
          <cell r="H378">
            <v>7784</v>
          </cell>
          <cell r="I378">
            <v>0</v>
          </cell>
          <cell r="J378">
            <v>0</v>
          </cell>
          <cell r="K378">
            <v>0</v>
          </cell>
          <cell r="L378">
            <v>0</v>
          </cell>
          <cell r="M378">
            <v>0</v>
          </cell>
          <cell r="N378">
            <v>0</v>
          </cell>
          <cell r="O378">
            <v>6500</v>
          </cell>
          <cell r="P378">
            <v>6500</v>
          </cell>
        </row>
        <row r="379">
          <cell r="A379" t="e">
            <v>#REF!</v>
          </cell>
          <cell r="B379" t="str">
            <v xml:space="preserve"> 백관</v>
          </cell>
          <cell r="C379" t="str">
            <v xml:space="preserve">  100mm</v>
          </cell>
          <cell r="D379" t="str">
            <v>m</v>
          </cell>
          <cell r="E379">
            <v>523</v>
          </cell>
          <cell r="F379">
            <v>7760</v>
          </cell>
          <cell r="G379">
            <v>489</v>
          </cell>
          <cell r="H379">
            <v>6141</v>
          </cell>
          <cell r="I379">
            <v>0</v>
          </cell>
          <cell r="J379">
            <v>0</v>
          </cell>
          <cell r="K379">
            <v>0</v>
          </cell>
          <cell r="L379">
            <v>0</v>
          </cell>
          <cell r="M379">
            <v>0</v>
          </cell>
          <cell r="N379">
            <v>0</v>
          </cell>
          <cell r="O379">
            <v>6141</v>
          </cell>
          <cell r="P379">
            <v>6141</v>
          </cell>
        </row>
        <row r="380">
          <cell r="A380" t="e">
            <v>#REF!</v>
          </cell>
          <cell r="B380" t="str">
            <v xml:space="preserve"> 백관</v>
          </cell>
          <cell r="C380" t="str">
            <v xml:space="preserve">  150mm</v>
          </cell>
          <cell r="D380" t="str">
            <v>m</v>
          </cell>
          <cell r="E380">
            <v>523</v>
          </cell>
          <cell r="F380">
            <v>12540</v>
          </cell>
          <cell r="G380">
            <v>489</v>
          </cell>
          <cell r="H380">
            <v>10051</v>
          </cell>
          <cell r="I380">
            <v>0</v>
          </cell>
          <cell r="J380">
            <v>0</v>
          </cell>
          <cell r="K380">
            <v>0</v>
          </cell>
          <cell r="L380">
            <v>0</v>
          </cell>
          <cell r="M380">
            <v>0</v>
          </cell>
          <cell r="N380">
            <v>0</v>
          </cell>
          <cell r="O380">
            <v>10051</v>
          </cell>
          <cell r="P380">
            <v>10051</v>
          </cell>
        </row>
        <row r="381">
          <cell r="A381" t="e">
            <v>#REF!</v>
          </cell>
          <cell r="B381" t="str">
            <v xml:space="preserve"> 파상형경질PE전선관</v>
          </cell>
          <cell r="C381" t="str">
            <v xml:space="preserve"> 30mm</v>
          </cell>
          <cell r="D381" t="str">
            <v>m</v>
          </cell>
          <cell r="E381">
            <v>872</v>
          </cell>
          <cell r="F381">
            <v>330</v>
          </cell>
          <cell r="G381">
            <v>931</v>
          </cell>
          <cell r="H381">
            <v>340</v>
          </cell>
          <cell r="I381">
            <v>0</v>
          </cell>
          <cell r="J381">
            <v>0</v>
          </cell>
          <cell r="K381">
            <v>0</v>
          </cell>
          <cell r="L381">
            <v>0</v>
          </cell>
          <cell r="M381">
            <v>0</v>
          </cell>
          <cell r="N381">
            <v>0</v>
          </cell>
          <cell r="O381">
            <v>330</v>
          </cell>
          <cell r="P381">
            <v>330</v>
          </cell>
        </row>
        <row r="382">
          <cell r="A382" t="e">
            <v>#REF!</v>
          </cell>
          <cell r="B382" t="str">
            <v xml:space="preserve"> 파상형경질PE전선관</v>
          </cell>
          <cell r="C382" t="str">
            <v xml:space="preserve"> 40mm</v>
          </cell>
          <cell r="D382" t="str">
            <v>m</v>
          </cell>
          <cell r="E382">
            <v>872</v>
          </cell>
          <cell r="F382">
            <v>510</v>
          </cell>
          <cell r="G382">
            <v>931</v>
          </cell>
          <cell r="H382">
            <v>510</v>
          </cell>
          <cell r="I382">
            <v>0</v>
          </cell>
          <cell r="J382">
            <v>0</v>
          </cell>
          <cell r="K382">
            <v>0</v>
          </cell>
          <cell r="L382">
            <v>0</v>
          </cell>
          <cell r="M382">
            <v>0</v>
          </cell>
          <cell r="N382">
            <v>0</v>
          </cell>
          <cell r="O382">
            <v>510</v>
          </cell>
          <cell r="P382">
            <v>510</v>
          </cell>
        </row>
        <row r="383">
          <cell r="A383" t="e">
            <v>#REF!</v>
          </cell>
          <cell r="B383" t="str">
            <v xml:space="preserve"> 파상형경질PE전선관</v>
          </cell>
          <cell r="C383" t="str">
            <v xml:space="preserve"> 50mm</v>
          </cell>
          <cell r="D383" t="str">
            <v>m</v>
          </cell>
          <cell r="E383">
            <v>872</v>
          </cell>
          <cell r="F383">
            <v>620</v>
          </cell>
          <cell r="G383">
            <v>931</v>
          </cell>
          <cell r="H383">
            <v>640</v>
          </cell>
          <cell r="I383">
            <v>0</v>
          </cell>
          <cell r="J383">
            <v>0</v>
          </cell>
          <cell r="K383">
            <v>0</v>
          </cell>
          <cell r="L383">
            <v>0</v>
          </cell>
          <cell r="M383">
            <v>0</v>
          </cell>
          <cell r="N383">
            <v>0</v>
          </cell>
          <cell r="O383">
            <v>620</v>
          </cell>
          <cell r="P383">
            <v>620</v>
          </cell>
        </row>
        <row r="384">
          <cell r="A384" t="e">
            <v>#REF!</v>
          </cell>
          <cell r="B384" t="str">
            <v xml:space="preserve"> 파상형경질PE전선관</v>
          </cell>
          <cell r="C384" t="str">
            <v xml:space="preserve"> 65mm</v>
          </cell>
          <cell r="D384" t="str">
            <v>m</v>
          </cell>
          <cell r="E384">
            <v>872</v>
          </cell>
          <cell r="F384">
            <v>850</v>
          </cell>
          <cell r="G384">
            <v>931</v>
          </cell>
          <cell r="H384">
            <v>850</v>
          </cell>
          <cell r="I384">
            <v>0</v>
          </cell>
          <cell r="J384">
            <v>0</v>
          </cell>
          <cell r="K384">
            <v>0</v>
          </cell>
          <cell r="L384">
            <v>0</v>
          </cell>
          <cell r="M384">
            <v>0</v>
          </cell>
          <cell r="N384">
            <v>0</v>
          </cell>
          <cell r="O384">
            <v>850</v>
          </cell>
          <cell r="P384">
            <v>850</v>
          </cell>
        </row>
        <row r="385">
          <cell r="A385" t="e">
            <v>#REF!</v>
          </cell>
          <cell r="B385" t="str">
            <v xml:space="preserve"> 파상형경질PE전선관</v>
          </cell>
          <cell r="C385" t="str">
            <v xml:space="preserve"> 80mm</v>
          </cell>
          <cell r="D385" t="str">
            <v>m</v>
          </cell>
          <cell r="E385">
            <v>872</v>
          </cell>
          <cell r="F385">
            <v>1190</v>
          </cell>
          <cell r="G385">
            <v>931</v>
          </cell>
          <cell r="H385">
            <v>1190</v>
          </cell>
          <cell r="I385">
            <v>0</v>
          </cell>
          <cell r="J385">
            <v>0</v>
          </cell>
          <cell r="K385">
            <v>0</v>
          </cell>
          <cell r="L385">
            <v>0</v>
          </cell>
          <cell r="M385">
            <v>0</v>
          </cell>
          <cell r="N385">
            <v>0</v>
          </cell>
          <cell r="O385">
            <v>1190</v>
          </cell>
          <cell r="P385">
            <v>1190</v>
          </cell>
        </row>
        <row r="386">
          <cell r="A386" t="e">
            <v>#REF!</v>
          </cell>
          <cell r="B386" t="str">
            <v xml:space="preserve"> 파상형경질PE전선관</v>
          </cell>
          <cell r="C386" t="str">
            <v xml:space="preserve"> 125mm</v>
          </cell>
          <cell r="D386" t="str">
            <v>m</v>
          </cell>
          <cell r="E386">
            <v>872</v>
          </cell>
          <cell r="F386">
            <v>2550</v>
          </cell>
          <cell r="G386">
            <v>931</v>
          </cell>
          <cell r="H386">
            <v>2550</v>
          </cell>
          <cell r="I386">
            <v>0</v>
          </cell>
          <cell r="J386">
            <v>0</v>
          </cell>
          <cell r="K386">
            <v>0</v>
          </cell>
          <cell r="L386">
            <v>0</v>
          </cell>
          <cell r="M386">
            <v>0</v>
          </cell>
          <cell r="N386">
            <v>0</v>
          </cell>
          <cell r="O386">
            <v>2550</v>
          </cell>
          <cell r="P386">
            <v>2550</v>
          </cell>
        </row>
        <row r="387">
          <cell r="A387" t="e">
            <v>#REF!</v>
          </cell>
          <cell r="B387" t="str">
            <v xml:space="preserve"> 후렉시블전선관</v>
          </cell>
          <cell r="C387" t="str">
            <v xml:space="preserve"> 일반 비방수 22C</v>
          </cell>
          <cell r="D387" t="str">
            <v>m</v>
          </cell>
          <cell r="E387">
            <v>0</v>
          </cell>
          <cell r="F387">
            <v>0</v>
          </cell>
          <cell r="G387">
            <v>933</v>
          </cell>
          <cell r="H387">
            <v>2240</v>
          </cell>
          <cell r="I387">
            <v>0</v>
          </cell>
          <cell r="J387">
            <v>0</v>
          </cell>
          <cell r="K387">
            <v>0</v>
          </cell>
          <cell r="L387">
            <v>0</v>
          </cell>
          <cell r="M387">
            <v>0</v>
          </cell>
          <cell r="N387">
            <v>0</v>
          </cell>
          <cell r="O387">
            <v>2240</v>
          </cell>
          <cell r="P387">
            <v>2240</v>
          </cell>
        </row>
        <row r="388">
          <cell r="A388" t="e">
            <v>#REF!</v>
          </cell>
          <cell r="B388" t="str">
            <v xml:space="preserve"> 후렉시블전선관</v>
          </cell>
          <cell r="C388" t="str">
            <v xml:space="preserve"> 일반 비방수 28C</v>
          </cell>
          <cell r="D388" t="str">
            <v>m</v>
          </cell>
          <cell r="E388">
            <v>0</v>
          </cell>
          <cell r="F388">
            <v>0</v>
          </cell>
          <cell r="G388">
            <v>933</v>
          </cell>
          <cell r="H388">
            <v>2660</v>
          </cell>
          <cell r="I388">
            <v>0</v>
          </cell>
          <cell r="J388">
            <v>0</v>
          </cell>
          <cell r="K388">
            <v>0</v>
          </cell>
          <cell r="L388">
            <v>0</v>
          </cell>
          <cell r="M388">
            <v>0</v>
          </cell>
          <cell r="N388">
            <v>0</v>
          </cell>
          <cell r="O388">
            <v>2660</v>
          </cell>
          <cell r="P388">
            <v>2660</v>
          </cell>
        </row>
        <row r="389">
          <cell r="A389" t="e">
            <v>#REF!</v>
          </cell>
          <cell r="B389" t="str">
            <v xml:space="preserve"> 후렉시블전선관</v>
          </cell>
          <cell r="C389" t="str">
            <v xml:space="preserve"> 일반 비방수 42C</v>
          </cell>
          <cell r="D389" t="str">
            <v>m</v>
          </cell>
          <cell r="E389">
            <v>0</v>
          </cell>
          <cell r="F389">
            <v>0</v>
          </cell>
          <cell r="G389">
            <v>933</v>
          </cell>
          <cell r="H389">
            <v>5600</v>
          </cell>
          <cell r="I389">
            <v>0</v>
          </cell>
          <cell r="J389">
            <v>0</v>
          </cell>
          <cell r="K389">
            <v>0</v>
          </cell>
          <cell r="L389">
            <v>0</v>
          </cell>
          <cell r="M389">
            <v>0</v>
          </cell>
          <cell r="N389">
            <v>0</v>
          </cell>
          <cell r="O389">
            <v>5600</v>
          </cell>
          <cell r="P389">
            <v>5600</v>
          </cell>
        </row>
        <row r="390">
          <cell r="A390" t="e">
            <v>#REF!</v>
          </cell>
          <cell r="B390" t="str">
            <v xml:space="preserve"> 후렉시블전선관</v>
          </cell>
          <cell r="C390" t="str">
            <v xml:space="preserve"> 일반 비방수 104C</v>
          </cell>
          <cell r="D390" t="str">
            <v>m</v>
          </cell>
          <cell r="E390">
            <v>0</v>
          </cell>
          <cell r="F390">
            <v>0</v>
          </cell>
          <cell r="G390">
            <v>933</v>
          </cell>
          <cell r="H390">
            <v>29000</v>
          </cell>
          <cell r="I390">
            <v>0</v>
          </cell>
          <cell r="J390">
            <v>0</v>
          </cell>
          <cell r="K390">
            <v>0</v>
          </cell>
          <cell r="L390">
            <v>0</v>
          </cell>
          <cell r="M390">
            <v>0</v>
          </cell>
          <cell r="N390">
            <v>0</v>
          </cell>
          <cell r="O390">
            <v>29000</v>
          </cell>
          <cell r="P390">
            <v>29000</v>
          </cell>
        </row>
        <row r="391">
          <cell r="A391" t="e">
            <v>#REF!</v>
          </cell>
          <cell r="B391" t="str">
            <v xml:space="preserve"> F/C 통신관</v>
          </cell>
          <cell r="C391" t="str">
            <v xml:space="preserve"> 100mm</v>
          </cell>
          <cell r="D391" t="str">
            <v>m</v>
          </cell>
          <cell r="E391">
            <v>0</v>
          </cell>
          <cell r="F391">
            <v>0</v>
          </cell>
          <cell r="G391">
            <v>914</v>
          </cell>
          <cell r="H391">
            <v>3423</v>
          </cell>
          <cell r="I391">
            <v>0</v>
          </cell>
          <cell r="J391">
            <v>0</v>
          </cell>
          <cell r="K391">
            <v>0</v>
          </cell>
          <cell r="L391">
            <v>0</v>
          </cell>
          <cell r="M391">
            <v>0</v>
          </cell>
          <cell r="N391">
            <v>0</v>
          </cell>
          <cell r="O391">
            <v>3423</v>
          </cell>
          <cell r="P391">
            <v>3423</v>
          </cell>
        </row>
        <row r="392">
          <cell r="A392" t="e">
            <v>#REF!</v>
          </cell>
          <cell r="B392" t="str">
            <v xml:space="preserve"> 반경철관</v>
          </cell>
          <cell r="C392" t="str">
            <v xml:space="preserve"> 80 x 2 x 2400</v>
          </cell>
          <cell r="D392" t="str">
            <v>개</v>
          </cell>
          <cell r="E392">
            <v>0</v>
          </cell>
          <cell r="F392">
            <v>0</v>
          </cell>
          <cell r="G392">
            <v>1003</v>
          </cell>
          <cell r="H392">
            <v>16000</v>
          </cell>
          <cell r="I392">
            <v>0</v>
          </cell>
          <cell r="J392">
            <v>0</v>
          </cell>
          <cell r="K392">
            <v>0</v>
          </cell>
          <cell r="L392">
            <v>0</v>
          </cell>
          <cell r="M392">
            <v>0</v>
          </cell>
          <cell r="N392">
            <v>0</v>
          </cell>
          <cell r="O392">
            <v>16000</v>
          </cell>
          <cell r="P392">
            <v>16000</v>
          </cell>
        </row>
        <row r="393">
          <cell r="A393" t="e">
            <v>#REF!</v>
          </cell>
          <cell r="B393" t="str">
            <v xml:space="preserve"> 흄 관</v>
          </cell>
          <cell r="C393" t="str">
            <v xml:space="preserve"> 115mm</v>
          </cell>
          <cell r="D393" t="str">
            <v>m</v>
          </cell>
          <cell r="E393">
            <v>0</v>
          </cell>
          <cell r="F393">
            <v>0</v>
          </cell>
          <cell r="G393">
            <v>0</v>
          </cell>
          <cell r="H393">
            <v>0</v>
          </cell>
          <cell r="I393">
            <v>0</v>
          </cell>
          <cell r="J393">
            <v>0</v>
          </cell>
          <cell r="K393">
            <v>0</v>
          </cell>
          <cell r="L393">
            <v>9300</v>
          </cell>
          <cell r="M393">
            <v>0</v>
          </cell>
          <cell r="N393">
            <v>0</v>
          </cell>
          <cell r="O393">
            <v>9300</v>
          </cell>
          <cell r="P393">
            <v>9300</v>
          </cell>
        </row>
        <row r="394">
          <cell r="A394" t="e">
            <v>#REF!</v>
          </cell>
          <cell r="B394" t="str">
            <v xml:space="preserve"> CONTROL BOX</v>
          </cell>
          <cell r="C394" t="str">
            <v>450x550x150(터널용)</v>
          </cell>
          <cell r="D394" t="str">
            <v>개</v>
          </cell>
          <cell r="E394">
            <v>0</v>
          </cell>
          <cell r="F394">
            <v>0</v>
          </cell>
          <cell r="G394">
            <v>0</v>
          </cell>
          <cell r="H394">
            <v>0</v>
          </cell>
          <cell r="I394">
            <v>0</v>
          </cell>
          <cell r="J394">
            <v>0</v>
          </cell>
          <cell r="K394" t="str">
            <v>신화</v>
          </cell>
          <cell r="L394">
            <v>242442</v>
          </cell>
          <cell r="M394">
            <v>0</v>
          </cell>
          <cell r="N394">
            <v>0</v>
          </cell>
          <cell r="O394">
            <v>242442</v>
          </cell>
          <cell r="P394">
            <v>242442</v>
          </cell>
        </row>
        <row r="395">
          <cell r="A395" t="e">
            <v>#REF!</v>
          </cell>
          <cell r="B395" t="str">
            <v xml:space="preserve"> 풀박스</v>
          </cell>
          <cell r="C395" t="str">
            <v xml:space="preserve"> SUS 150x150x100</v>
          </cell>
          <cell r="D395" t="str">
            <v>개</v>
          </cell>
          <cell r="E395">
            <v>0</v>
          </cell>
          <cell r="F395">
            <v>0</v>
          </cell>
          <cell r="G395">
            <v>0</v>
          </cell>
          <cell r="H395">
            <v>0</v>
          </cell>
          <cell r="I395">
            <v>0</v>
          </cell>
          <cell r="J395">
            <v>0</v>
          </cell>
          <cell r="K395" t="str">
            <v>신한</v>
          </cell>
          <cell r="L395">
            <v>369160</v>
          </cell>
          <cell r="M395">
            <v>0</v>
          </cell>
          <cell r="N395">
            <v>0</v>
          </cell>
          <cell r="O395">
            <v>369160</v>
          </cell>
          <cell r="P395">
            <v>369160</v>
          </cell>
        </row>
        <row r="396">
          <cell r="A396" t="e">
            <v>#REF!</v>
          </cell>
          <cell r="B396" t="str">
            <v xml:space="preserve"> 풀박스</v>
          </cell>
          <cell r="C396" t="str">
            <v xml:space="preserve"> SUS 400x400x150</v>
          </cell>
          <cell r="D396" t="str">
            <v>개</v>
          </cell>
          <cell r="E396">
            <v>0</v>
          </cell>
          <cell r="F396">
            <v>0</v>
          </cell>
          <cell r="G396">
            <v>0</v>
          </cell>
          <cell r="H396">
            <v>0</v>
          </cell>
          <cell r="I396">
            <v>0</v>
          </cell>
          <cell r="J396">
            <v>0</v>
          </cell>
          <cell r="K396" t="str">
            <v>신한</v>
          </cell>
          <cell r="L396">
            <v>71930</v>
          </cell>
          <cell r="M396" t="str">
            <v>아시아</v>
          </cell>
          <cell r="N396">
            <v>66700</v>
          </cell>
          <cell r="O396">
            <v>66700</v>
          </cell>
          <cell r="P396">
            <v>66700</v>
          </cell>
        </row>
        <row r="397">
          <cell r="A397" t="e">
            <v>#REF!</v>
          </cell>
          <cell r="B397" t="str">
            <v xml:space="preserve"> 풀박스</v>
          </cell>
          <cell r="C397" t="str">
            <v xml:space="preserve"> SUS 450x450x150</v>
          </cell>
          <cell r="D397" t="str">
            <v>개</v>
          </cell>
          <cell r="E397">
            <v>0</v>
          </cell>
          <cell r="F397">
            <v>0</v>
          </cell>
          <cell r="G397">
            <v>0</v>
          </cell>
          <cell r="H397">
            <v>0</v>
          </cell>
          <cell r="I397">
            <v>0</v>
          </cell>
          <cell r="J397">
            <v>0</v>
          </cell>
          <cell r="K397" t="str">
            <v>신한</v>
          </cell>
          <cell r="L397">
            <v>82950</v>
          </cell>
          <cell r="M397" t="str">
            <v>아시아</v>
          </cell>
          <cell r="N397">
            <v>80300</v>
          </cell>
          <cell r="O397">
            <v>80300</v>
          </cell>
          <cell r="P397">
            <v>80300</v>
          </cell>
        </row>
        <row r="398">
          <cell r="A398" t="e">
            <v>#REF!</v>
          </cell>
          <cell r="B398" t="str">
            <v xml:space="preserve"> 후렉시블콘넥타</v>
          </cell>
          <cell r="C398" t="str">
            <v xml:space="preserve"> 일반방수 42C</v>
          </cell>
          <cell r="D398" t="str">
            <v>개</v>
          </cell>
          <cell r="E398">
            <v>0</v>
          </cell>
          <cell r="F398">
            <v>0</v>
          </cell>
          <cell r="G398">
            <v>934</v>
          </cell>
          <cell r="H398">
            <v>5000</v>
          </cell>
          <cell r="I398">
            <v>0</v>
          </cell>
          <cell r="J398">
            <v>0</v>
          </cell>
          <cell r="K398">
            <v>0</v>
          </cell>
          <cell r="L398">
            <v>0</v>
          </cell>
          <cell r="M398">
            <v>0</v>
          </cell>
          <cell r="N398">
            <v>0</v>
          </cell>
          <cell r="O398">
            <v>5000</v>
          </cell>
          <cell r="P398">
            <v>5000</v>
          </cell>
        </row>
        <row r="399">
          <cell r="A399" t="e">
            <v>#REF!</v>
          </cell>
          <cell r="B399" t="str">
            <v xml:space="preserve"> 후렉시블콘넥타</v>
          </cell>
          <cell r="C399" t="str">
            <v xml:space="preserve"> 일반방수 104C</v>
          </cell>
          <cell r="D399" t="str">
            <v>개</v>
          </cell>
          <cell r="E399">
            <v>0</v>
          </cell>
          <cell r="F399">
            <v>0</v>
          </cell>
          <cell r="G399">
            <v>934</v>
          </cell>
          <cell r="H399">
            <v>27900</v>
          </cell>
          <cell r="I399">
            <v>0</v>
          </cell>
          <cell r="J399">
            <v>0</v>
          </cell>
          <cell r="K399">
            <v>0</v>
          </cell>
          <cell r="L399">
            <v>0</v>
          </cell>
          <cell r="M399">
            <v>0</v>
          </cell>
          <cell r="N399">
            <v>0</v>
          </cell>
          <cell r="O399">
            <v>27900</v>
          </cell>
          <cell r="P399">
            <v>27900</v>
          </cell>
        </row>
        <row r="400">
          <cell r="A400" t="e">
            <v>#REF!</v>
          </cell>
          <cell r="B400" t="str">
            <v xml:space="preserve"> 전선관콘넥타</v>
          </cell>
          <cell r="C400" t="str">
            <v xml:space="preserve"> HI-PVC 104C</v>
          </cell>
          <cell r="D400" t="str">
            <v>개</v>
          </cell>
          <cell r="E400">
            <v>873</v>
          </cell>
          <cell r="F400">
            <v>2170</v>
          </cell>
          <cell r="G400">
            <v>930</v>
          </cell>
          <cell r="H400">
            <v>2174</v>
          </cell>
          <cell r="I400">
            <v>0</v>
          </cell>
          <cell r="J400">
            <v>0</v>
          </cell>
          <cell r="K400">
            <v>0</v>
          </cell>
          <cell r="L400">
            <v>0</v>
          </cell>
          <cell r="M400">
            <v>0</v>
          </cell>
          <cell r="N400">
            <v>0</v>
          </cell>
          <cell r="O400">
            <v>2170</v>
          </cell>
          <cell r="P400">
            <v>2170</v>
          </cell>
        </row>
        <row r="401">
          <cell r="A401" t="e">
            <v>#REF!</v>
          </cell>
          <cell r="B401" t="str">
            <v>새 들</v>
          </cell>
          <cell r="C401" t="str">
            <v>16C</v>
          </cell>
          <cell r="D401" t="str">
            <v>개</v>
          </cell>
          <cell r="E401">
            <v>867</v>
          </cell>
          <cell r="F401">
            <v>40</v>
          </cell>
          <cell r="G401">
            <v>935</v>
          </cell>
          <cell r="H401">
            <v>40</v>
          </cell>
          <cell r="I401">
            <v>0</v>
          </cell>
          <cell r="J401">
            <v>0</v>
          </cell>
          <cell r="K401">
            <v>0</v>
          </cell>
          <cell r="L401">
            <v>0</v>
          </cell>
          <cell r="M401">
            <v>0</v>
          </cell>
          <cell r="N401">
            <v>0</v>
          </cell>
          <cell r="O401">
            <v>40</v>
          </cell>
          <cell r="P401">
            <v>40</v>
          </cell>
        </row>
        <row r="402">
          <cell r="A402" t="e">
            <v>#REF!</v>
          </cell>
          <cell r="B402" t="str">
            <v>새 들</v>
          </cell>
          <cell r="C402" t="str">
            <v>22C</v>
          </cell>
          <cell r="D402" t="str">
            <v>개</v>
          </cell>
          <cell r="E402">
            <v>867</v>
          </cell>
          <cell r="F402">
            <v>49</v>
          </cell>
          <cell r="G402">
            <v>935</v>
          </cell>
          <cell r="H402">
            <v>45</v>
          </cell>
          <cell r="I402">
            <v>0</v>
          </cell>
          <cell r="J402">
            <v>0</v>
          </cell>
          <cell r="K402">
            <v>0</v>
          </cell>
          <cell r="L402">
            <v>0</v>
          </cell>
          <cell r="M402">
            <v>0</v>
          </cell>
          <cell r="N402">
            <v>0</v>
          </cell>
          <cell r="O402">
            <v>45</v>
          </cell>
          <cell r="P402">
            <v>45</v>
          </cell>
        </row>
        <row r="403">
          <cell r="A403" t="e">
            <v>#REF!</v>
          </cell>
          <cell r="B403" t="str">
            <v>새 들</v>
          </cell>
          <cell r="C403" t="str">
            <v>28C</v>
          </cell>
          <cell r="D403" t="str">
            <v>개</v>
          </cell>
          <cell r="E403">
            <v>867</v>
          </cell>
          <cell r="F403">
            <v>65</v>
          </cell>
          <cell r="G403">
            <v>935</v>
          </cell>
          <cell r="H403">
            <v>60</v>
          </cell>
          <cell r="I403">
            <v>0</v>
          </cell>
          <cell r="J403">
            <v>0</v>
          </cell>
          <cell r="K403">
            <v>0</v>
          </cell>
          <cell r="L403">
            <v>0</v>
          </cell>
          <cell r="M403">
            <v>0</v>
          </cell>
          <cell r="N403">
            <v>0</v>
          </cell>
          <cell r="O403">
            <v>60</v>
          </cell>
          <cell r="P403">
            <v>60</v>
          </cell>
        </row>
        <row r="404">
          <cell r="A404" t="e">
            <v>#REF!</v>
          </cell>
          <cell r="B404" t="str">
            <v>새 들</v>
          </cell>
          <cell r="C404" t="str">
            <v>36C</v>
          </cell>
          <cell r="D404" t="str">
            <v>개</v>
          </cell>
          <cell r="E404">
            <v>867</v>
          </cell>
          <cell r="F404">
            <v>85</v>
          </cell>
          <cell r="G404">
            <v>935</v>
          </cell>
          <cell r="H404">
            <v>80</v>
          </cell>
          <cell r="I404">
            <v>0</v>
          </cell>
          <cell r="J404">
            <v>0</v>
          </cell>
          <cell r="K404">
            <v>0</v>
          </cell>
          <cell r="L404">
            <v>0</v>
          </cell>
          <cell r="M404">
            <v>0</v>
          </cell>
          <cell r="N404">
            <v>0</v>
          </cell>
          <cell r="O404">
            <v>80</v>
          </cell>
          <cell r="P404">
            <v>80</v>
          </cell>
        </row>
        <row r="405">
          <cell r="A405" t="e">
            <v>#REF!</v>
          </cell>
          <cell r="B405" t="str">
            <v>새 들</v>
          </cell>
          <cell r="C405" t="str">
            <v>42C</v>
          </cell>
          <cell r="D405" t="str">
            <v>개</v>
          </cell>
          <cell r="E405">
            <v>867</v>
          </cell>
          <cell r="F405">
            <v>95</v>
          </cell>
          <cell r="G405">
            <v>935</v>
          </cell>
          <cell r="H405">
            <v>90</v>
          </cell>
          <cell r="I405">
            <v>0</v>
          </cell>
          <cell r="J405">
            <v>0</v>
          </cell>
          <cell r="K405">
            <v>0</v>
          </cell>
          <cell r="L405">
            <v>0</v>
          </cell>
          <cell r="M405">
            <v>0</v>
          </cell>
          <cell r="N405">
            <v>0</v>
          </cell>
          <cell r="O405">
            <v>90</v>
          </cell>
          <cell r="P405">
            <v>90</v>
          </cell>
        </row>
        <row r="406">
          <cell r="A406" t="e">
            <v>#REF!</v>
          </cell>
          <cell r="B406" t="str">
            <v xml:space="preserve"> 노말밴드</v>
          </cell>
          <cell r="C406" t="str">
            <v xml:space="preserve"> HI-PVC 28C</v>
          </cell>
          <cell r="D406" t="str">
            <v>개</v>
          </cell>
          <cell r="E406">
            <v>873</v>
          </cell>
          <cell r="F406">
            <v>960</v>
          </cell>
          <cell r="G406">
            <v>930</v>
          </cell>
          <cell r="H406">
            <v>1005</v>
          </cell>
          <cell r="I406">
            <v>0</v>
          </cell>
          <cell r="J406">
            <v>0</v>
          </cell>
          <cell r="K406">
            <v>0</v>
          </cell>
          <cell r="L406">
            <v>0</v>
          </cell>
          <cell r="M406">
            <v>0</v>
          </cell>
          <cell r="N406">
            <v>0</v>
          </cell>
          <cell r="O406">
            <v>960</v>
          </cell>
          <cell r="P406">
            <v>960</v>
          </cell>
        </row>
        <row r="407">
          <cell r="A407" t="e">
            <v>#REF!</v>
          </cell>
          <cell r="B407" t="str">
            <v xml:space="preserve"> 노말밴드</v>
          </cell>
          <cell r="C407" t="str">
            <v xml:space="preserve"> HI-PVC 36C</v>
          </cell>
          <cell r="D407" t="str">
            <v>개</v>
          </cell>
          <cell r="E407">
            <v>873</v>
          </cell>
          <cell r="F407">
            <v>1080</v>
          </cell>
          <cell r="G407">
            <v>930</v>
          </cell>
          <cell r="H407">
            <v>1370</v>
          </cell>
          <cell r="I407">
            <v>0</v>
          </cell>
          <cell r="J407">
            <v>0</v>
          </cell>
          <cell r="K407">
            <v>0</v>
          </cell>
          <cell r="L407">
            <v>0</v>
          </cell>
          <cell r="M407">
            <v>0</v>
          </cell>
          <cell r="N407">
            <v>0</v>
          </cell>
          <cell r="O407">
            <v>1080</v>
          </cell>
          <cell r="P407">
            <v>1080</v>
          </cell>
        </row>
        <row r="408">
          <cell r="A408" t="e">
            <v>#REF!</v>
          </cell>
          <cell r="B408" t="str">
            <v xml:space="preserve"> 노말밴드</v>
          </cell>
          <cell r="C408" t="str">
            <v xml:space="preserve"> HI-PVC 42C</v>
          </cell>
          <cell r="D408" t="str">
            <v>개</v>
          </cell>
          <cell r="E408">
            <v>873</v>
          </cell>
          <cell r="F408">
            <v>1440</v>
          </cell>
          <cell r="G408">
            <v>930</v>
          </cell>
          <cell r="H408">
            <v>1815</v>
          </cell>
          <cell r="I408">
            <v>0</v>
          </cell>
          <cell r="J408">
            <v>0</v>
          </cell>
          <cell r="K408">
            <v>0</v>
          </cell>
          <cell r="L408">
            <v>0</v>
          </cell>
          <cell r="M408">
            <v>0</v>
          </cell>
          <cell r="N408">
            <v>0</v>
          </cell>
          <cell r="O408">
            <v>1440</v>
          </cell>
          <cell r="P408">
            <v>1440</v>
          </cell>
        </row>
        <row r="409">
          <cell r="A409" t="e">
            <v>#REF!</v>
          </cell>
          <cell r="B409" t="str">
            <v xml:space="preserve"> 노말밴드</v>
          </cell>
          <cell r="C409" t="str">
            <v xml:space="preserve"> HI-PVC 104C</v>
          </cell>
          <cell r="D409" t="str">
            <v>개</v>
          </cell>
          <cell r="E409">
            <v>873</v>
          </cell>
          <cell r="F409">
            <v>8400</v>
          </cell>
          <cell r="G409">
            <v>930</v>
          </cell>
          <cell r="H409">
            <v>10048</v>
          </cell>
          <cell r="I409">
            <v>0</v>
          </cell>
          <cell r="J409">
            <v>0</v>
          </cell>
          <cell r="K409">
            <v>0</v>
          </cell>
          <cell r="L409">
            <v>0</v>
          </cell>
          <cell r="M409">
            <v>0</v>
          </cell>
          <cell r="N409">
            <v>0</v>
          </cell>
          <cell r="O409">
            <v>8400</v>
          </cell>
          <cell r="P409">
            <v>8400</v>
          </cell>
        </row>
        <row r="410">
          <cell r="A410" t="e">
            <v>#REF!</v>
          </cell>
          <cell r="B410" t="str">
            <v xml:space="preserve"> 노말밴드</v>
          </cell>
          <cell r="C410" t="str">
            <v xml:space="preserve"> ST 28C</v>
          </cell>
          <cell r="D410" t="str">
            <v>개</v>
          </cell>
          <cell r="E410">
            <v>867</v>
          </cell>
          <cell r="F410">
            <v>17550</v>
          </cell>
          <cell r="G410">
            <v>935</v>
          </cell>
          <cell r="H410">
            <v>17630</v>
          </cell>
          <cell r="I410">
            <v>0</v>
          </cell>
          <cell r="J410">
            <v>0</v>
          </cell>
          <cell r="K410">
            <v>0</v>
          </cell>
          <cell r="L410">
            <v>0</v>
          </cell>
          <cell r="M410">
            <v>0</v>
          </cell>
          <cell r="N410">
            <v>0</v>
          </cell>
          <cell r="O410">
            <v>17550</v>
          </cell>
          <cell r="P410">
            <v>17550</v>
          </cell>
        </row>
        <row r="411">
          <cell r="A411" t="e">
            <v>#REF!</v>
          </cell>
          <cell r="B411" t="str">
            <v xml:space="preserve"> 노말밴드</v>
          </cell>
          <cell r="C411" t="str">
            <v xml:space="preserve"> ST 36C</v>
          </cell>
          <cell r="D411" t="str">
            <v>개</v>
          </cell>
          <cell r="E411">
            <v>867</v>
          </cell>
          <cell r="F411">
            <v>17550</v>
          </cell>
          <cell r="G411">
            <v>935</v>
          </cell>
          <cell r="H411">
            <v>17630</v>
          </cell>
          <cell r="I411">
            <v>0</v>
          </cell>
          <cell r="J411">
            <v>0</v>
          </cell>
          <cell r="K411">
            <v>0</v>
          </cell>
          <cell r="L411">
            <v>0</v>
          </cell>
          <cell r="M411">
            <v>0</v>
          </cell>
          <cell r="N411">
            <v>0</v>
          </cell>
          <cell r="O411">
            <v>17550</v>
          </cell>
          <cell r="P411">
            <v>17550</v>
          </cell>
        </row>
        <row r="412">
          <cell r="A412" t="e">
            <v>#REF!</v>
          </cell>
          <cell r="B412" t="str">
            <v xml:space="preserve"> 노말밴드</v>
          </cell>
          <cell r="C412" t="str">
            <v xml:space="preserve"> ST 42C</v>
          </cell>
          <cell r="D412" t="str">
            <v>개</v>
          </cell>
          <cell r="E412">
            <v>867</v>
          </cell>
          <cell r="F412">
            <v>17550</v>
          </cell>
          <cell r="G412">
            <v>935</v>
          </cell>
          <cell r="H412">
            <v>17630</v>
          </cell>
          <cell r="I412">
            <v>0</v>
          </cell>
          <cell r="J412">
            <v>0</v>
          </cell>
          <cell r="K412">
            <v>0</v>
          </cell>
          <cell r="L412">
            <v>0</v>
          </cell>
          <cell r="M412">
            <v>0</v>
          </cell>
          <cell r="N412">
            <v>0</v>
          </cell>
          <cell r="O412">
            <v>17550</v>
          </cell>
          <cell r="P412">
            <v>17550</v>
          </cell>
        </row>
        <row r="413">
          <cell r="A413" t="e">
            <v>#REF!</v>
          </cell>
          <cell r="B413" t="str">
            <v xml:space="preserve"> 노말밴드</v>
          </cell>
          <cell r="C413" t="str">
            <v xml:space="preserve"> ST 54C</v>
          </cell>
          <cell r="D413" t="str">
            <v>개</v>
          </cell>
          <cell r="E413">
            <v>867</v>
          </cell>
          <cell r="F413">
            <v>17550</v>
          </cell>
          <cell r="G413">
            <v>935</v>
          </cell>
          <cell r="H413">
            <v>17630</v>
          </cell>
          <cell r="I413">
            <v>0</v>
          </cell>
          <cell r="J413">
            <v>0</v>
          </cell>
          <cell r="K413">
            <v>0</v>
          </cell>
          <cell r="L413">
            <v>0</v>
          </cell>
          <cell r="M413">
            <v>0</v>
          </cell>
          <cell r="N413">
            <v>0</v>
          </cell>
          <cell r="O413">
            <v>17550</v>
          </cell>
          <cell r="P413">
            <v>17550</v>
          </cell>
        </row>
        <row r="414">
          <cell r="A414" t="e">
            <v>#REF!</v>
          </cell>
          <cell r="B414" t="str">
            <v xml:space="preserve"> 노말밴드</v>
          </cell>
          <cell r="C414" t="str">
            <v xml:space="preserve"> ST 70C</v>
          </cell>
          <cell r="D414" t="str">
            <v>개</v>
          </cell>
          <cell r="E414">
            <v>867</v>
          </cell>
          <cell r="F414">
            <v>17550</v>
          </cell>
          <cell r="G414">
            <v>935</v>
          </cell>
          <cell r="H414">
            <v>17630</v>
          </cell>
          <cell r="I414">
            <v>0</v>
          </cell>
          <cell r="J414">
            <v>0</v>
          </cell>
          <cell r="K414">
            <v>0</v>
          </cell>
          <cell r="L414">
            <v>0</v>
          </cell>
          <cell r="M414">
            <v>0</v>
          </cell>
          <cell r="N414">
            <v>0</v>
          </cell>
          <cell r="O414">
            <v>17550</v>
          </cell>
          <cell r="P414">
            <v>17550</v>
          </cell>
        </row>
        <row r="415">
          <cell r="A415" t="e">
            <v>#REF!</v>
          </cell>
          <cell r="B415" t="str">
            <v xml:space="preserve"> 노말밴드</v>
          </cell>
          <cell r="C415" t="str">
            <v xml:space="preserve"> ST 82C</v>
          </cell>
          <cell r="D415" t="str">
            <v>개</v>
          </cell>
          <cell r="E415">
            <v>867</v>
          </cell>
          <cell r="F415">
            <v>17550</v>
          </cell>
          <cell r="G415">
            <v>935</v>
          </cell>
          <cell r="H415">
            <v>17630</v>
          </cell>
          <cell r="I415">
            <v>0</v>
          </cell>
          <cell r="J415">
            <v>0</v>
          </cell>
          <cell r="K415">
            <v>0</v>
          </cell>
          <cell r="L415">
            <v>0</v>
          </cell>
          <cell r="M415">
            <v>0</v>
          </cell>
          <cell r="N415">
            <v>0</v>
          </cell>
          <cell r="O415">
            <v>17550</v>
          </cell>
          <cell r="P415">
            <v>17550</v>
          </cell>
        </row>
        <row r="416">
          <cell r="A416" t="e">
            <v>#REF!</v>
          </cell>
          <cell r="B416" t="str">
            <v xml:space="preserve"> 노말밴드</v>
          </cell>
          <cell r="C416" t="str">
            <v xml:space="preserve"> ST 104C</v>
          </cell>
          <cell r="D416" t="str">
            <v>개</v>
          </cell>
          <cell r="E416">
            <v>867</v>
          </cell>
          <cell r="F416">
            <v>17550</v>
          </cell>
          <cell r="G416">
            <v>935</v>
          </cell>
          <cell r="H416">
            <v>17630</v>
          </cell>
          <cell r="I416">
            <v>0</v>
          </cell>
          <cell r="J416">
            <v>0</v>
          </cell>
          <cell r="K416">
            <v>0</v>
          </cell>
          <cell r="L416">
            <v>0</v>
          </cell>
          <cell r="M416">
            <v>0</v>
          </cell>
          <cell r="N416">
            <v>0</v>
          </cell>
          <cell r="O416">
            <v>17550</v>
          </cell>
          <cell r="P416">
            <v>17550</v>
          </cell>
        </row>
        <row r="417">
          <cell r="A417" t="e">
            <v>#REF!</v>
          </cell>
          <cell r="B417" t="str">
            <v xml:space="preserve"> 새들</v>
          </cell>
          <cell r="C417" t="str">
            <v xml:space="preserve"> 70C</v>
          </cell>
          <cell r="D417" t="str">
            <v>개</v>
          </cell>
          <cell r="E417">
            <v>867</v>
          </cell>
          <cell r="F417">
            <v>330</v>
          </cell>
          <cell r="G417">
            <v>935</v>
          </cell>
          <cell r="H417">
            <v>320</v>
          </cell>
          <cell r="I417">
            <v>0</v>
          </cell>
          <cell r="J417">
            <v>0</v>
          </cell>
          <cell r="K417">
            <v>0</v>
          </cell>
          <cell r="L417">
            <v>0</v>
          </cell>
          <cell r="M417">
            <v>0</v>
          </cell>
          <cell r="N417">
            <v>0</v>
          </cell>
          <cell r="O417">
            <v>320</v>
          </cell>
          <cell r="P417">
            <v>320</v>
          </cell>
        </row>
        <row r="418">
          <cell r="A418" t="e">
            <v>#REF!</v>
          </cell>
          <cell r="B418" t="str">
            <v xml:space="preserve"> 접속장비</v>
          </cell>
          <cell r="C418" t="str">
            <v>22.9kV 60㎟/1C(단말)</v>
          </cell>
          <cell r="D418" t="str">
            <v>조</v>
          </cell>
          <cell r="E418">
            <v>0</v>
          </cell>
          <cell r="F418">
            <v>330</v>
          </cell>
          <cell r="G418">
            <v>0</v>
          </cell>
          <cell r="H418">
            <v>0</v>
          </cell>
          <cell r="I418">
            <v>0</v>
          </cell>
          <cell r="J418">
            <v>0</v>
          </cell>
          <cell r="K418">
            <v>0</v>
          </cell>
          <cell r="L418">
            <v>0</v>
          </cell>
          <cell r="M418">
            <v>0</v>
          </cell>
          <cell r="N418">
            <v>0</v>
          </cell>
          <cell r="O418">
            <v>330</v>
          </cell>
          <cell r="P418">
            <v>330</v>
          </cell>
        </row>
        <row r="419">
          <cell r="A419" t="e">
            <v>#REF!</v>
          </cell>
          <cell r="B419" t="str">
            <v xml:space="preserve"> 접속장비</v>
          </cell>
          <cell r="C419" t="str">
            <v xml:space="preserve"> 6.9kV 100㎟/1C(단말)</v>
          </cell>
          <cell r="D419" t="str">
            <v>조</v>
          </cell>
          <cell r="E419">
            <v>0</v>
          </cell>
          <cell r="F419">
            <v>330</v>
          </cell>
          <cell r="G419">
            <v>0</v>
          </cell>
          <cell r="H419">
            <v>0</v>
          </cell>
          <cell r="I419">
            <v>0</v>
          </cell>
          <cell r="J419">
            <v>0</v>
          </cell>
          <cell r="K419">
            <v>0</v>
          </cell>
          <cell r="L419">
            <v>0</v>
          </cell>
          <cell r="M419">
            <v>0</v>
          </cell>
          <cell r="N419">
            <v>0</v>
          </cell>
          <cell r="O419">
            <v>330</v>
          </cell>
          <cell r="P419">
            <v>330</v>
          </cell>
        </row>
        <row r="420">
          <cell r="A420" t="e">
            <v>#REF!</v>
          </cell>
          <cell r="B420" t="str">
            <v xml:space="preserve"> 접속장비</v>
          </cell>
          <cell r="C420" t="str">
            <v xml:space="preserve"> 6.9kV 100㎟/1C(직선) </v>
          </cell>
          <cell r="D420" t="str">
            <v>개</v>
          </cell>
          <cell r="E420">
            <v>0</v>
          </cell>
          <cell r="F420">
            <v>330</v>
          </cell>
          <cell r="G420">
            <v>0</v>
          </cell>
          <cell r="H420">
            <v>0</v>
          </cell>
          <cell r="I420">
            <v>0</v>
          </cell>
          <cell r="J420">
            <v>0</v>
          </cell>
          <cell r="K420">
            <v>0</v>
          </cell>
          <cell r="L420">
            <v>0</v>
          </cell>
          <cell r="M420">
            <v>0</v>
          </cell>
          <cell r="N420">
            <v>0</v>
          </cell>
          <cell r="O420">
            <v>330</v>
          </cell>
          <cell r="P420">
            <v>330</v>
          </cell>
        </row>
        <row r="421">
          <cell r="A421" t="e">
            <v>#REF!</v>
          </cell>
          <cell r="B421" t="str">
            <v xml:space="preserve"> 접속장비</v>
          </cell>
          <cell r="C421" t="str">
            <v xml:space="preserve"> 6.9kV 60㎟/1C(직선) </v>
          </cell>
          <cell r="D421" t="str">
            <v>개</v>
          </cell>
          <cell r="E421">
            <v>0</v>
          </cell>
          <cell r="F421">
            <v>330</v>
          </cell>
          <cell r="G421">
            <v>0</v>
          </cell>
          <cell r="H421">
            <v>0</v>
          </cell>
          <cell r="I421">
            <v>0</v>
          </cell>
          <cell r="J421">
            <v>0</v>
          </cell>
          <cell r="K421">
            <v>0</v>
          </cell>
          <cell r="L421">
            <v>0</v>
          </cell>
          <cell r="M421">
            <v>0</v>
          </cell>
          <cell r="N421">
            <v>0</v>
          </cell>
          <cell r="O421">
            <v>330</v>
          </cell>
          <cell r="P421">
            <v>330</v>
          </cell>
        </row>
        <row r="422">
          <cell r="A422" t="e">
            <v>#REF!</v>
          </cell>
          <cell r="B422" t="str">
            <v xml:space="preserve"> 동관단자</v>
          </cell>
          <cell r="C422" t="str">
            <v xml:space="preserve"> 38㎟(1HOLE)</v>
          </cell>
          <cell r="D422" t="str">
            <v>개</v>
          </cell>
          <cell r="E422">
            <v>862</v>
          </cell>
          <cell r="F422">
            <v>750</v>
          </cell>
          <cell r="G422">
            <v>909</v>
          </cell>
          <cell r="H422">
            <v>520</v>
          </cell>
          <cell r="I422">
            <v>0</v>
          </cell>
          <cell r="J422">
            <v>0</v>
          </cell>
          <cell r="K422">
            <v>0</v>
          </cell>
          <cell r="L422">
            <v>0</v>
          </cell>
          <cell r="M422">
            <v>0</v>
          </cell>
          <cell r="N422">
            <v>0</v>
          </cell>
          <cell r="O422">
            <v>520</v>
          </cell>
          <cell r="P422">
            <v>520</v>
          </cell>
        </row>
        <row r="423">
          <cell r="A423" t="e">
            <v>#REF!</v>
          </cell>
          <cell r="B423" t="str">
            <v xml:space="preserve"> 동관단자</v>
          </cell>
          <cell r="C423" t="str">
            <v xml:space="preserve"> 80㎟(1HOLE)</v>
          </cell>
          <cell r="D423" t="str">
            <v>개</v>
          </cell>
          <cell r="E423">
            <v>862</v>
          </cell>
          <cell r="F423">
            <v>1350</v>
          </cell>
          <cell r="G423">
            <v>909</v>
          </cell>
          <cell r="H423">
            <v>990</v>
          </cell>
          <cell r="I423">
            <v>0</v>
          </cell>
          <cell r="J423">
            <v>0</v>
          </cell>
          <cell r="K423">
            <v>0</v>
          </cell>
          <cell r="L423">
            <v>0</v>
          </cell>
          <cell r="M423">
            <v>0</v>
          </cell>
          <cell r="N423">
            <v>0</v>
          </cell>
          <cell r="O423">
            <v>990</v>
          </cell>
          <cell r="P423">
            <v>990</v>
          </cell>
        </row>
        <row r="424">
          <cell r="A424" t="e">
            <v>#REF!</v>
          </cell>
          <cell r="B424" t="str">
            <v xml:space="preserve"> 압착터미날</v>
          </cell>
          <cell r="C424" t="str">
            <v xml:space="preserve"> 14㎟</v>
          </cell>
          <cell r="D424" t="str">
            <v>개</v>
          </cell>
          <cell r="E424">
            <v>862</v>
          </cell>
          <cell r="F424">
            <v>1050</v>
          </cell>
          <cell r="G424">
            <v>909</v>
          </cell>
          <cell r="H424">
            <v>1050</v>
          </cell>
          <cell r="I424">
            <v>0</v>
          </cell>
          <cell r="J424">
            <v>0</v>
          </cell>
          <cell r="K424">
            <v>0</v>
          </cell>
          <cell r="L424">
            <v>0</v>
          </cell>
          <cell r="M424">
            <v>0</v>
          </cell>
          <cell r="N424">
            <v>0</v>
          </cell>
          <cell r="O424">
            <v>1050</v>
          </cell>
          <cell r="P424">
            <v>1050</v>
          </cell>
        </row>
        <row r="425">
          <cell r="A425" t="e">
            <v>#REF!</v>
          </cell>
          <cell r="B425" t="str">
            <v xml:space="preserve"> 압착터미날</v>
          </cell>
          <cell r="C425" t="str">
            <v xml:space="preserve"> 38㎟</v>
          </cell>
          <cell r="D425" t="str">
            <v>개</v>
          </cell>
          <cell r="E425">
            <v>864</v>
          </cell>
          <cell r="F425">
            <v>200</v>
          </cell>
          <cell r="G425">
            <v>925</v>
          </cell>
          <cell r="H425">
            <v>358</v>
          </cell>
          <cell r="I425">
            <v>0</v>
          </cell>
          <cell r="J425">
            <v>0</v>
          </cell>
          <cell r="K425">
            <v>0</v>
          </cell>
          <cell r="L425">
            <v>0</v>
          </cell>
          <cell r="M425">
            <v>0</v>
          </cell>
          <cell r="N425">
            <v>0</v>
          </cell>
          <cell r="O425">
            <v>200</v>
          </cell>
          <cell r="P425">
            <v>200</v>
          </cell>
        </row>
        <row r="426">
          <cell r="A426" t="e">
            <v>#REF!</v>
          </cell>
          <cell r="B426" t="str">
            <v xml:space="preserve"> 압착터미날</v>
          </cell>
          <cell r="C426" t="str">
            <v xml:space="preserve"> 60㎟</v>
          </cell>
          <cell r="D426" t="str">
            <v>개</v>
          </cell>
          <cell r="E426">
            <v>864</v>
          </cell>
          <cell r="F426">
            <v>230</v>
          </cell>
          <cell r="G426">
            <v>925</v>
          </cell>
          <cell r="H426">
            <v>623</v>
          </cell>
          <cell r="I426">
            <v>0</v>
          </cell>
          <cell r="J426">
            <v>0</v>
          </cell>
          <cell r="K426">
            <v>0</v>
          </cell>
          <cell r="L426">
            <v>0</v>
          </cell>
          <cell r="M426">
            <v>0</v>
          </cell>
          <cell r="N426">
            <v>0</v>
          </cell>
          <cell r="O426">
            <v>230</v>
          </cell>
          <cell r="P426">
            <v>230</v>
          </cell>
        </row>
        <row r="427">
          <cell r="A427" t="e">
            <v>#REF!</v>
          </cell>
          <cell r="B427" t="str">
            <v xml:space="preserve"> 압착터미날</v>
          </cell>
          <cell r="C427" t="str">
            <v xml:space="preserve"> 80㎟</v>
          </cell>
          <cell r="D427" t="str">
            <v>개</v>
          </cell>
          <cell r="E427">
            <v>864</v>
          </cell>
          <cell r="F427">
            <v>300</v>
          </cell>
          <cell r="G427">
            <v>925</v>
          </cell>
          <cell r="H427">
            <v>1038</v>
          </cell>
          <cell r="I427">
            <v>0</v>
          </cell>
          <cell r="J427">
            <v>0</v>
          </cell>
          <cell r="K427">
            <v>0</v>
          </cell>
          <cell r="L427">
            <v>0</v>
          </cell>
          <cell r="M427">
            <v>0</v>
          </cell>
          <cell r="N427">
            <v>0</v>
          </cell>
          <cell r="O427">
            <v>300</v>
          </cell>
          <cell r="P427">
            <v>300</v>
          </cell>
        </row>
        <row r="428">
          <cell r="A428" t="e">
            <v>#REF!</v>
          </cell>
          <cell r="B428" t="str">
            <v xml:space="preserve"> "B"TYPE 맨홀</v>
          </cell>
          <cell r="C428" t="str">
            <v xml:space="preserve"> 1400x1200x1800</v>
          </cell>
          <cell r="D428" t="str">
            <v>개소</v>
          </cell>
          <cell r="E428">
            <v>0</v>
          </cell>
          <cell r="F428">
            <v>0</v>
          </cell>
          <cell r="G428">
            <v>0</v>
          </cell>
          <cell r="H428">
            <v>0</v>
          </cell>
          <cell r="I428">
            <v>0</v>
          </cell>
          <cell r="J428">
            <v>0</v>
          </cell>
          <cell r="K428" t="str">
            <v>한길</v>
          </cell>
          <cell r="L428">
            <v>800000</v>
          </cell>
          <cell r="M428" t="str">
            <v>선진</v>
          </cell>
          <cell r="N428">
            <v>587100</v>
          </cell>
          <cell r="O428">
            <v>587100</v>
          </cell>
          <cell r="P428">
            <v>587100</v>
          </cell>
        </row>
        <row r="429">
          <cell r="A429" t="e">
            <v>#REF!</v>
          </cell>
          <cell r="B429" t="str">
            <v xml:space="preserve"> "C"TYPE 맨홀</v>
          </cell>
          <cell r="C429" t="str">
            <v xml:space="preserve"> 2000x1700x2000</v>
          </cell>
          <cell r="D429" t="str">
            <v>개소</v>
          </cell>
          <cell r="E429">
            <v>0</v>
          </cell>
          <cell r="F429">
            <v>0</v>
          </cell>
          <cell r="G429">
            <v>0</v>
          </cell>
          <cell r="H429">
            <v>0</v>
          </cell>
          <cell r="I429">
            <v>0</v>
          </cell>
          <cell r="J429">
            <v>0</v>
          </cell>
          <cell r="K429" t="str">
            <v>한길</v>
          </cell>
          <cell r="L429">
            <v>1230000</v>
          </cell>
          <cell r="M429" t="str">
            <v>선진</v>
          </cell>
          <cell r="N429">
            <v>1030000</v>
          </cell>
          <cell r="O429">
            <v>1030000</v>
          </cell>
          <cell r="P429">
            <v>1030000</v>
          </cell>
        </row>
        <row r="430">
          <cell r="A430" t="e">
            <v>#REF!</v>
          </cell>
          <cell r="B430" t="str">
            <v xml:space="preserve"> 맨홀 뚜껑</v>
          </cell>
          <cell r="C430" t="str">
            <v xml:space="preserve"> 주철(각형)</v>
          </cell>
          <cell r="D430" t="str">
            <v>조</v>
          </cell>
          <cell r="E430">
            <v>0</v>
          </cell>
          <cell r="F430">
            <v>0</v>
          </cell>
          <cell r="G430">
            <v>0</v>
          </cell>
          <cell r="H430">
            <v>0</v>
          </cell>
          <cell r="I430">
            <v>0</v>
          </cell>
          <cell r="J430">
            <v>0</v>
          </cell>
          <cell r="K430" t="str">
            <v>한길</v>
          </cell>
          <cell r="L430">
            <v>230000</v>
          </cell>
          <cell r="M430" t="str">
            <v>선진</v>
          </cell>
          <cell r="N430">
            <v>236900</v>
          </cell>
          <cell r="O430">
            <v>230000</v>
          </cell>
          <cell r="P430">
            <v>230000</v>
          </cell>
        </row>
        <row r="431">
          <cell r="A431" t="e">
            <v>#REF!</v>
          </cell>
          <cell r="B431" t="str">
            <v xml:space="preserve"> 홀뚜껑</v>
          </cell>
          <cell r="C431">
            <v>0</v>
          </cell>
          <cell r="D431" t="str">
            <v>조</v>
          </cell>
          <cell r="E431">
            <v>0</v>
          </cell>
          <cell r="F431">
            <v>0</v>
          </cell>
          <cell r="G431">
            <v>0</v>
          </cell>
          <cell r="H431">
            <v>0</v>
          </cell>
          <cell r="I431">
            <v>0</v>
          </cell>
          <cell r="J431">
            <v>0</v>
          </cell>
          <cell r="K431" t="str">
            <v>한길</v>
          </cell>
          <cell r="L431">
            <v>230000</v>
          </cell>
          <cell r="M431" t="str">
            <v>선진</v>
          </cell>
          <cell r="N431">
            <v>236900</v>
          </cell>
          <cell r="O431">
            <v>230000</v>
          </cell>
          <cell r="P431">
            <v>230000</v>
          </cell>
        </row>
        <row r="432">
          <cell r="A432" t="e">
            <v>#REF!</v>
          </cell>
          <cell r="B432" t="str">
            <v xml:space="preserve"> 접속함</v>
          </cell>
          <cell r="C432" t="str">
            <v xml:space="preserve"> SUS 1600x700x1200</v>
          </cell>
          <cell r="D432" t="str">
            <v>개</v>
          </cell>
          <cell r="E432">
            <v>0</v>
          </cell>
          <cell r="F432">
            <v>0</v>
          </cell>
          <cell r="G432">
            <v>0</v>
          </cell>
          <cell r="H432">
            <v>0</v>
          </cell>
          <cell r="I432">
            <v>0</v>
          </cell>
          <cell r="J432">
            <v>0</v>
          </cell>
          <cell r="K432" t="str">
            <v>신호</v>
          </cell>
          <cell r="L432">
            <v>2150000</v>
          </cell>
          <cell r="M432" t="str">
            <v>광일</v>
          </cell>
          <cell r="N432">
            <v>1900000</v>
          </cell>
          <cell r="O432">
            <v>1900000</v>
          </cell>
          <cell r="P432">
            <v>1900000</v>
          </cell>
        </row>
        <row r="433">
          <cell r="A433" t="e">
            <v>#REF!</v>
          </cell>
          <cell r="B433" t="str">
            <v xml:space="preserve"> 접속함기초</v>
          </cell>
          <cell r="C433" t="str">
            <v xml:space="preserve"> 1400x1500x1800</v>
          </cell>
          <cell r="D433" t="str">
            <v>개소</v>
          </cell>
          <cell r="E433">
            <v>0</v>
          </cell>
          <cell r="F433">
            <v>0</v>
          </cell>
          <cell r="G433">
            <v>0</v>
          </cell>
          <cell r="H433">
            <v>0</v>
          </cell>
          <cell r="I433">
            <v>0</v>
          </cell>
          <cell r="J433">
            <v>0</v>
          </cell>
          <cell r="K433" t="str">
            <v>한길</v>
          </cell>
          <cell r="L433">
            <v>304500</v>
          </cell>
          <cell r="M433" t="str">
            <v>선진</v>
          </cell>
          <cell r="N433">
            <v>313635</v>
          </cell>
          <cell r="O433">
            <v>304500</v>
          </cell>
          <cell r="P433">
            <v>304500</v>
          </cell>
        </row>
        <row r="434">
          <cell r="A434" t="e">
            <v>#REF!</v>
          </cell>
          <cell r="B434" t="str">
            <v xml:space="preserve"> 접지단자함</v>
          </cell>
          <cell r="C434" t="str">
            <v xml:space="preserve"> 3회로용(SUS)</v>
          </cell>
          <cell r="D434" t="str">
            <v>개</v>
          </cell>
          <cell r="E434">
            <v>0</v>
          </cell>
          <cell r="F434">
            <v>0</v>
          </cell>
          <cell r="G434">
            <v>977</v>
          </cell>
          <cell r="H434">
            <v>95000</v>
          </cell>
          <cell r="I434">
            <v>0</v>
          </cell>
          <cell r="J434">
            <v>0</v>
          </cell>
          <cell r="K434">
            <v>0</v>
          </cell>
          <cell r="L434">
            <v>0</v>
          </cell>
          <cell r="M434">
            <v>0</v>
          </cell>
          <cell r="N434">
            <v>0</v>
          </cell>
          <cell r="O434">
            <v>95000</v>
          </cell>
          <cell r="P434">
            <v>95000</v>
          </cell>
        </row>
        <row r="435">
          <cell r="A435" t="e">
            <v>#REF!</v>
          </cell>
          <cell r="B435" t="str">
            <v xml:space="preserve"> 접지단자함</v>
          </cell>
          <cell r="C435" t="str">
            <v xml:space="preserve"> 6회로용(SUS)</v>
          </cell>
          <cell r="D435" t="str">
            <v>개</v>
          </cell>
          <cell r="E435">
            <v>0</v>
          </cell>
          <cell r="F435">
            <v>0</v>
          </cell>
          <cell r="G435">
            <v>1033</v>
          </cell>
          <cell r="H435">
            <v>142000</v>
          </cell>
          <cell r="I435">
            <v>0</v>
          </cell>
          <cell r="J435">
            <v>0</v>
          </cell>
          <cell r="K435">
            <v>0</v>
          </cell>
          <cell r="L435">
            <v>0</v>
          </cell>
          <cell r="M435">
            <v>0</v>
          </cell>
          <cell r="N435">
            <v>0</v>
          </cell>
          <cell r="O435">
            <v>142000</v>
          </cell>
          <cell r="P435">
            <v>142000</v>
          </cell>
        </row>
        <row r="436">
          <cell r="A436" t="e">
            <v>#REF!</v>
          </cell>
          <cell r="B436" t="str">
            <v xml:space="preserve"> 접지단자함</v>
          </cell>
          <cell r="C436" t="str">
            <v xml:space="preserve"> 7회로용(SUS)</v>
          </cell>
          <cell r="D436" t="str">
            <v>개</v>
          </cell>
          <cell r="E436">
            <v>0</v>
          </cell>
          <cell r="F436">
            <v>0</v>
          </cell>
          <cell r="G436">
            <v>1033</v>
          </cell>
          <cell r="H436">
            <v>184000</v>
          </cell>
          <cell r="I436">
            <v>0</v>
          </cell>
          <cell r="J436">
            <v>0</v>
          </cell>
          <cell r="K436">
            <v>0</v>
          </cell>
          <cell r="L436">
            <v>0</v>
          </cell>
          <cell r="M436">
            <v>0</v>
          </cell>
          <cell r="N436">
            <v>0</v>
          </cell>
          <cell r="O436">
            <v>184000</v>
          </cell>
          <cell r="P436">
            <v>184000</v>
          </cell>
        </row>
        <row r="437">
          <cell r="A437" t="e">
            <v>#REF!</v>
          </cell>
          <cell r="B437" t="str">
            <v xml:space="preserve"> 접지동봉</v>
          </cell>
          <cell r="C437" t="str">
            <v xml:space="preserve"> 14.2Φx 1575mm</v>
          </cell>
          <cell r="D437" t="str">
            <v>개</v>
          </cell>
          <cell r="E437">
            <v>0</v>
          </cell>
          <cell r="F437">
            <v>0</v>
          </cell>
          <cell r="G437">
            <v>0</v>
          </cell>
          <cell r="H437">
            <v>0</v>
          </cell>
          <cell r="I437">
            <v>0</v>
          </cell>
          <cell r="J437">
            <v>0</v>
          </cell>
          <cell r="K437" t="str">
            <v>삼영</v>
          </cell>
          <cell r="L437">
            <v>275000</v>
          </cell>
          <cell r="M437">
            <v>0</v>
          </cell>
          <cell r="N437">
            <v>0</v>
          </cell>
          <cell r="O437">
            <v>275000</v>
          </cell>
          <cell r="P437">
            <v>275000</v>
          </cell>
        </row>
        <row r="438">
          <cell r="A438" t="e">
            <v>#REF!</v>
          </cell>
          <cell r="B438" t="str">
            <v xml:space="preserve"> 접지동봉</v>
          </cell>
          <cell r="C438" t="str">
            <v xml:space="preserve"> 14Φx 1000mm</v>
          </cell>
          <cell r="D438" t="str">
            <v>개</v>
          </cell>
          <cell r="E438">
            <v>934</v>
          </cell>
          <cell r="F438">
            <v>3000</v>
          </cell>
          <cell r="G438">
            <v>978</v>
          </cell>
          <cell r="H438">
            <v>3000</v>
          </cell>
          <cell r="I438">
            <v>0</v>
          </cell>
          <cell r="J438">
            <v>0</v>
          </cell>
          <cell r="K438">
            <v>0</v>
          </cell>
          <cell r="L438">
            <v>0</v>
          </cell>
          <cell r="M438">
            <v>0</v>
          </cell>
          <cell r="N438">
            <v>0</v>
          </cell>
          <cell r="O438">
            <v>3000</v>
          </cell>
          <cell r="P438">
            <v>3000</v>
          </cell>
        </row>
        <row r="439">
          <cell r="A439" t="e">
            <v>#REF!</v>
          </cell>
          <cell r="B439" t="str">
            <v xml:space="preserve"> 접지분기슬리브</v>
          </cell>
          <cell r="C439" t="str">
            <v xml:space="preserve"> 60㎟</v>
          </cell>
          <cell r="D439" t="str">
            <v>개</v>
          </cell>
          <cell r="E439">
            <v>934</v>
          </cell>
          <cell r="F439">
            <v>690</v>
          </cell>
          <cell r="G439">
            <v>978</v>
          </cell>
          <cell r="H439">
            <v>3500</v>
          </cell>
          <cell r="I439">
            <v>0</v>
          </cell>
          <cell r="J439">
            <v>0</v>
          </cell>
          <cell r="K439">
            <v>0</v>
          </cell>
          <cell r="L439">
            <v>0</v>
          </cell>
          <cell r="M439">
            <v>0</v>
          </cell>
          <cell r="N439">
            <v>0</v>
          </cell>
          <cell r="O439">
            <v>690</v>
          </cell>
          <cell r="P439">
            <v>690</v>
          </cell>
        </row>
        <row r="440">
          <cell r="A440" t="e">
            <v>#REF!</v>
          </cell>
          <cell r="B440" t="str">
            <v xml:space="preserve"> 접지분기슬리브</v>
          </cell>
          <cell r="C440" t="str">
            <v xml:space="preserve"> 100㎟</v>
          </cell>
          <cell r="D440" t="str">
            <v>개</v>
          </cell>
          <cell r="E440">
            <v>934</v>
          </cell>
          <cell r="F440">
            <v>930</v>
          </cell>
          <cell r="G440">
            <v>978</v>
          </cell>
          <cell r="H440">
            <v>4000</v>
          </cell>
          <cell r="I440">
            <v>0</v>
          </cell>
          <cell r="J440">
            <v>0</v>
          </cell>
          <cell r="K440">
            <v>0</v>
          </cell>
          <cell r="L440">
            <v>0</v>
          </cell>
          <cell r="M440">
            <v>0</v>
          </cell>
          <cell r="N440">
            <v>0</v>
          </cell>
          <cell r="O440">
            <v>930</v>
          </cell>
          <cell r="P440">
            <v>930</v>
          </cell>
        </row>
        <row r="441">
          <cell r="A441" t="e">
            <v>#REF!</v>
          </cell>
          <cell r="B441" t="str">
            <v xml:space="preserve"> "C"TYPE 접지크램프</v>
          </cell>
          <cell r="C441" t="str">
            <v xml:space="preserve"> 100㎟x60(38)㎟</v>
          </cell>
          <cell r="D441" t="str">
            <v>개</v>
          </cell>
          <cell r="E441">
            <v>934</v>
          </cell>
          <cell r="F441">
            <v>1500</v>
          </cell>
          <cell r="G441">
            <v>0</v>
          </cell>
          <cell r="H441">
            <v>0</v>
          </cell>
          <cell r="I441">
            <v>0</v>
          </cell>
          <cell r="J441">
            <v>0</v>
          </cell>
          <cell r="K441">
            <v>0</v>
          </cell>
          <cell r="L441">
            <v>0</v>
          </cell>
          <cell r="M441">
            <v>0</v>
          </cell>
          <cell r="N441">
            <v>0</v>
          </cell>
          <cell r="O441">
            <v>1500</v>
          </cell>
          <cell r="P441">
            <v>1500</v>
          </cell>
        </row>
        <row r="442">
          <cell r="A442" t="e">
            <v>#REF!</v>
          </cell>
          <cell r="B442" t="str">
            <v xml:space="preserve"> "C"TYPE 접지크램프</v>
          </cell>
          <cell r="C442" t="str">
            <v xml:space="preserve"> 38㎟x38(22)㎟</v>
          </cell>
          <cell r="D442" t="str">
            <v>개</v>
          </cell>
          <cell r="E442">
            <v>934</v>
          </cell>
          <cell r="F442">
            <v>1200</v>
          </cell>
          <cell r="G442">
            <v>0</v>
          </cell>
          <cell r="H442">
            <v>0</v>
          </cell>
          <cell r="I442">
            <v>0</v>
          </cell>
          <cell r="J442">
            <v>0</v>
          </cell>
          <cell r="K442">
            <v>0</v>
          </cell>
          <cell r="L442">
            <v>0</v>
          </cell>
          <cell r="M442">
            <v>0</v>
          </cell>
          <cell r="N442">
            <v>0</v>
          </cell>
          <cell r="O442">
            <v>1200</v>
          </cell>
          <cell r="P442">
            <v>1200</v>
          </cell>
        </row>
        <row r="443">
          <cell r="A443" t="e">
            <v>#REF!</v>
          </cell>
          <cell r="B443" t="str">
            <v xml:space="preserve"> 매설접지단자</v>
          </cell>
          <cell r="C443" t="str">
            <v xml:space="preserve"> HDCC 38㎟</v>
          </cell>
          <cell r="D443" t="str">
            <v>개</v>
          </cell>
          <cell r="E443">
            <v>957</v>
          </cell>
          <cell r="F443">
            <v>4000</v>
          </cell>
          <cell r="G443">
            <v>0</v>
          </cell>
          <cell r="H443">
            <v>0</v>
          </cell>
          <cell r="I443">
            <v>0</v>
          </cell>
          <cell r="J443">
            <v>0</v>
          </cell>
          <cell r="K443">
            <v>0</v>
          </cell>
          <cell r="L443">
            <v>0</v>
          </cell>
          <cell r="M443">
            <v>0</v>
          </cell>
          <cell r="N443">
            <v>0</v>
          </cell>
          <cell r="O443">
            <v>4000</v>
          </cell>
          <cell r="P443">
            <v>4000</v>
          </cell>
        </row>
        <row r="444">
          <cell r="A444" t="e">
            <v>#REF!</v>
          </cell>
          <cell r="B444" t="str">
            <v xml:space="preserve"> 접지동봉콘넥타</v>
          </cell>
          <cell r="C444" t="str">
            <v xml:space="preserve"> 일반형 16Φ</v>
          </cell>
          <cell r="D444" t="str">
            <v>개</v>
          </cell>
          <cell r="E444">
            <v>934</v>
          </cell>
          <cell r="F444">
            <v>700</v>
          </cell>
          <cell r="G444">
            <v>0</v>
          </cell>
          <cell r="H444">
            <v>0</v>
          </cell>
          <cell r="I444">
            <v>0</v>
          </cell>
          <cell r="J444">
            <v>0</v>
          </cell>
          <cell r="K444">
            <v>0</v>
          </cell>
          <cell r="L444">
            <v>0</v>
          </cell>
          <cell r="M444">
            <v>0</v>
          </cell>
          <cell r="N444">
            <v>0</v>
          </cell>
          <cell r="O444">
            <v>700</v>
          </cell>
          <cell r="P444">
            <v>700</v>
          </cell>
        </row>
        <row r="445">
          <cell r="A445" t="e">
            <v>#REF!</v>
          </cell>
          <cell r="B445" t="str">
            <v xml:space="preserve"> 접속자명찰</v>
          </cell>
          <cell r="C445">
            <v>0</v>
          </cell>
          <cell r="D445" t="str">
            <v>개</v>
          </cell>
          <cell r="E445">
            <v>0</v>
          </cell>
          <cell r="F445">
            <v>0</v>
          </cell>
          <cell r="G445">
            <v>1004</v>
          </cell>
          <cell r="H445">
            <v>1800</v>
          </cell>
          <cell r="I445">
            <v>0</v>
          </cell>
          <cell r="J445">
            <v>0</v>
          </cell>
          <cell r="K445">
            <v>0</v>
          </cell>
          <cell r="L445">
            <v>0</v>
          </cell>
          <cell r="M445">
            <v>0</v>
          </cell>
          <cell r="N445">
            <v>0</v>
          </cell>
          <cell r="O445">
            <v>1800</v>
          </cell>
          <cell r="P445">
            <v>1800</v>
          </cell>
        </row>
        <row r="446">
          <cell r="A446" t="e">
            <v>#REF!</v>
          </cell>
          <cell r="B446" t="str">
            <v xml:space="preserve"> 달대볼트</v>
          </cell>
          <cell r="C446" t="str">
            <v xml:space="preserve"> 9Φ500</v>
          </cell>
          <cell r="D446" t="str">
            <v>개</v>
          </cell>
          <cell r="E446">
            <v>395</v>
          </cell>
          <cell r="F446">
            <v>241</v>
          </cell>
          <cell r="G446">
            <v>95</v>
          </cell>
          <cell r="H446">
            <v>280</v>
          </cell>
          <cell r="I446">
            <v>0</v>
          </cell>
          <cell r="J446">
            <v>0</v>
          </cell>
          <cell r="K446">
            <v>0</v>
          </cell>
          <cell r="L446">
            <v>0</v>
          </cell>
          <cell r="M446">
            <v>0</v>
          </cell>
          <cell r="N446">
            <v>0</v>
          </cell>
          <cell r="O446">
            <v>241</v>
          </cell>
          <cell r="P446">
            <v>241</v>
          </cell>
        </row>
        <row r="447">
          <cell r="A447" t="e">
            <v>#REF!</v>
          </cell>
          <cell r="B447" t="str">
            <v xml:space="preserve"> 볼트,너트</v>
          </cell>
          <cell r="C447" t="str">
            <v xml:space="preserve"> M12 L45</v>
          </cell>
          <cell r="D447" t="str">
            <v>개</v>
          </cell>
          <cell r="E447">
            <v>89</v>
          </cell>
          <cell r="F447">
            <v>144</v>
          </cell>
          <cell r="G447">
            <v>0</v>
          </cell>
          <cell r="H447">
            <v>0</v>
          </cell>
          <cell r="I447">
            <v>0</v>
          </cell>
          <cell r="J447">
            <v>0</v>
          </cell>
          <cell r="K447">
            <v>0</v>
          </cell>
          <cell r="L447">
            <v>0</v>
          </cell>
          <cell r="M447">
            <v>0</v>
          </cell>
          <cell r="N447">
            <v>0</v>
          </cell>
          <cell r="O447">
            <v>144</v>
          </cell>
          <cell r="P447">
            <v>144</v>
          </cell>
        </row>
        <row r="448">
          <cell r="A448" t="e">
            <v>#REF!</v>
          </cell>
          <cell r="B448" t="str">
            <v xml:space="preserve"> 볼트,너트</v>
          </cell>
          <cell r="C448" t="str">
            <v xml:space="preserve"> M16 L180</v>
          </cell>
          <cell r="D448" t="str">
            <v>개</v>
          </cell>
          <cell r="E448">
            <v>89</v>
          </cell>
          <cell r="F448">
            <v>484</v>
          </cell>
          <cell r="G448">
            <v>0</v>
          </cell>
          <cell r="H448">
            <v>0</v>
          </cell>
          <cell r="I448">
            <v>0</v>
          </cell>
          <cell r="J448">
            <v>0</v>
          </cell>
          <cell r="K448">
            <v>0</v>
          </cell>
          <cell r="L448">
            <v>0</v>
          </cell>
          <cell r="M448">
            <v>0</v>
          </cell>
          <cell r="N448">
            <v>0</v>
          </cell>
          <cell r="O448">
            <v>484</v>
          </cell>
          <cell r="P448">
            <v>484</v>
          </cell>
        </row>
        <row r="449">
          <cell r="A449" t="e">
            <v>#REF!</v>
          </cell>
          <cell r="B449" t="str">
            <v xml:space="preserve"> 앵커볼트(3/8")</v>
          </cell>
          <cell r="C449" t="str">
            <v xml:space="preserve"> M10 L30</v>
          </cell>
          <cell r="D449" t="str">
            <v>개</v>
          </cell>
          <cell r="E449">
            <v>0</v>
          </cell>
          <cell r="F449">
            <v>0</v>
          </cell>
          <cell r="G449">
            <v>76</v>
          </cell>
          <cell r="H449">
            <v>187</v>
          </cell>
          <cell r="I449">
            <v>0</v>
          </cell>
          <cell r="J449">
            <v>0</v>
          </cell>
          <cell r="K449">
            <v>0</v>
          </cell>
          <cell r="L449">
            <v>0</v>
          </cell>
          <cell r="M449">
            <v>0</v>
          </cell>
          <cell r="N449">
            <v>0</v>
          </cell>
          <cell r="O449">
            <v>187</v>
          </cell>
          <cell r="P449">
            <v>187</v>
          </cell>
        </row>
        <row r="450">
          <cell r="A450" t="e">
            <v>#REF!</v>
          </cell>
          <cell r="B450" t="str">
            <v xml:space="preserve"> 앵커볼트(3/8")</v>
          </cell>
          <cell r="C450" t="str">
            <v xml:space="preserve"> M10 L150</v>
          </cell>
          <cell r="D450" t="str">
            <v>개</v>
          </cell>
          <cell r="E450">
            <v>0</v>
          </cell>
          <cell r="F450">
            <v>0</v>
          </cell>
          <cell r="G450">
            <v>76</v>
          </cell>
          <cell r="H450">
            <v>330</v>
          </cell>
          <cell r="I450">
            <v>0</v>
          </cell>
          <cell r="J450">
            <v>0</v>
          </cell>
          <cell r="K450">
            <v>0</v>
          </cell>
          <cell r="L450">
            <v>0</v>
          </cell>
          <cell r="M450">
            <v>0</v>
          </cell>
          <cell r="N450">
            <v>0</v>
          </cell>
          <cell r="O450">
            <v>330</v>
          </cell>
          <cell r="P450">
            <v>330</v>
          </cell>
        </row>
        <row r="451">
          <cell r="A451" t="e">
            <v>#REF!</v>
          </cell>
          <cell r="B451" t="str">
            <v xml:space="preserve"> 앵커볼트(3/8")</v>
          </cell>
          <cell r="C451" t="str">
            <v xml:space="preserve"> M10 L200</v>
          </cell>
          <cell r="D451" t="str">
            <v>개</v>
          </cell>
          <cell r="E451">
            <v>0</v>
          </cell>
          <cell r="F451">
            <v>0</v>
          </cell>
          <cell r="G451">
            <v>76</v>
          </cell>
          <cell r="H451">
            <v>407</v>
          </cell>
          <cell r="I451">
            <v>0</v>
          </cell>
          <cell r="J451">
            <v>0</v>
          </cell>
          <cell r="K451">
            <v>0</v>
          </cell>
          <cell r="L451">
            <v>0</v>
          </cell>
          <cell r="M451">
            <v>0</v>
          </cell>
          <cell r="N451">
            <v>0</v>
          </cell>
          <cell r="O451">
            <v>407</v>
          </cell>
          <cell r="P451">
            <v>407</v>
          </cell>
        </row>
        <row r="452">
          <cell r="A452" t="e">
            <v>#REF!</v>
          </cell>
          <cell r="B452" t="str">
            <v xml:space="preserve"> 앵커볼트(5/8")</v>
          </cell>
          <cell r="C452" t="str">
            <v xml:space="preserve"> M16 L150</v>
          </cell>
          <cell r="D452" t="str">
            <v>개</v>
          </cell>
          <cell r="E452">
            <v>0</v>
          </cell>
          <cell r="F452">
            <v>0</v>
          </cell>
          <cell r="G452">
            <v>76</v>
          </cell>
          <cell r="H452">
            <v>231</v>
          </cell>
          <cell r="I452">
            <v>0</v>
          </cell>
          <cell r="J452">
            <v>0</v>
          </cell>
          <cell r="K452">
            <v>0</v>
          </cell>
          <cell r="L452">
            <v>0</v>
          </cell>
          <cell r="M452">
            <v>0</v>
          </cell>
          <cell r="N452">
            <v>0</v>
          </cell>
          <cell r="O452">
            <v>231</v>
          </cell>
          <cell r="P452">
            <v>231</v>
          </cell>
        </row>
        <row r="453">
          <cell r="A453" t="e">
            <v>#REF!</v>
          </cell>
          <cell r="B453" t="str">
            <v xml:space="preserve"> 앵커볼트(7/8")</v>
          </cell>
          <cell r="C453" t="str">
            <v xml:space="preserve"> M22 L250</v>
          </cell>
          <cell r="D453" t="str">
            <v>개</v>
          </cell>
          <cell r="E453">
            <v>0</v>
          </cell>
          <cell r="F453">
            <v>0</v>
          </cell>
          <cell r="G453">
            <v>76</v>
          </cell>
          <cell r="H453">
            <v>638</v>
          </cell>
          <cell r="I453">
            <v>0</v>
          </cell>
          <cell r="J453">
            <v>0</v>
          </cell>
          <cell r="K453">
            <v>0</v>
          </cell>
          <cell r="L453">
            <v>0</v>
          </cell>
          <cell r="M453">
            <v>0</v>
          </cell>
          <cell r="N453">
            <v>0</v>
          </cell>
          <cell r="O453">
            <v>638</v>
          </cell>
          <cell r="P453">
            <v>638</v>
          </cell>
        </row>
        <row r="454">
          <cell r="A454" t="e">
            <v>#REF!</v>
          </cell>
          <cell r="B454" t="str">
            <v xml:space="preserve"> 셋트앵커(1/2")</v>
          </cell>
          <cell r="C454" t="str">
            <v xml:space="preserve"> M13 L100</v>
          </cell>
          <cell r="D454" t="str">
            <v>개</v>
          </cell>
          <cell r="E454">
            <v>0</v>
          </cell>
          <cell r="F454">
            <v>0</v>
          </cell>
          <cell r="G454">
            <v>77</v>
          </cell>
          <cell r="H454">
            <v>760</v>
          </cell>
          <cell r="I454">
            <v>0</v>
          </cell>
          <cell r="J454">
            <v>0</v>
          </cell>
          <cell r="K454">
            <v>0</v>
          </cell>
          <cell r="L454">
            <v>0</v>
          </cell>
          <cell r="M454">
            <v>0</v>
          </cell>
          <cell r="N454">
            <v>0</v>
          </cell>
          <cell r="O454">
            <v>760</v>
          </cell>
          <cell r="P454">
            <v>760</v>
          </cell>
        </row>
        <row r="455">
          <cell r="A455" t="e">
            <v>#REF!</v>
          </cell>
          <cell r="B455" t="str">
            <v xml:space="preserve"> 스트롱앵커(5/8")</v>
          </cell>
          <cell r="C455" t="str">
            <v xml:space="preserve"> M16</v>
          </cell>
          <cell r="D455" t="str">
            <v>개</v>
          </cell>
          <cell r="E455">
            <v>0</v>
          </cell>
          <cell r="F455">
            <v>0</v>
          </cell>
          <cell r="G455">
            <v>77</v>
          </cell>
          <cell r="H455">
            <v>351</v>
          </cell>
          <cell r="I455">
            <v>0</v>
          </cell>
          <cell r="J455">
            <v>0</v>
          </cell>
          <cell r="K455">
            <v>0</v>
          </cell>
          <cell r="L455">
            <v>0</v>
          </cell>
          <cell r="M455">
            <v>0</v>
          </cell>
          <cell r="N455">
            <v>0</v>
          </cell>
          <cell r="O455">
            <v>351</v>
          </cell>
          <cell r="P455">
            <v>351</v>
          </cell>
        </row>
        <row r="456">
          <cell r="A456" t="e">
            <v>#REF!</v>
          </cell>
          <cell r="B456" t="str">
            <v xml:space="preserve"> 연결 볼트너트</v>
          </cell>
          <cell r="C456" t="str">
            <v xml:space="preserve"> #8x15</v>
          </cell>
          <cell r="D456" t="str">
            <v>개</v>
          </cell>
          <cell r="E456">
            <v>0</v>
          </cell>
          <cell r="F456">
            <v>0</v>
          </cell>
          <cell r="G456">
            <v>77</v>
          </cell>
          <cell r="H456">
            <v>156</v>
          </cell>
          <cell r="I456">
            <v>0</v>
          </cell>
          <cell r="J456">
            <v>0</v>
          </cell>
          <cell r="K456">
            <v>0</v>
          </cell>
          <cell r="L456">
            <v>0</v>
          </cell>
          <cell r="M456">
            <v>0</v>
          </cell>
          <cell r="N456">
            <v>0</v>
          </cell>
          <cell r="O456">
            <v>156</v>
          </cell>
          <cell r="P456">
            <v>156</v>
          </cell>
        </row>
        <row r="457">
          <cell r="A457" t="e">
            <v>#REF!</v>
          </cell>
          <cell r="B457" t="str">
            <v xml:space="preserve"> "C" CHANNEL (STS)</v>
          </cell>
          <cell r="C457" t="str">
            <v xml:space="preserve"> 41x25x2.0t</v>
          </cell>
          <cell r="D457" t="str">
            <v>m</v>
          </cell>
          <cell r="E457">
            <v>0</v>
          </cell>
          <cell r="F457">
            <v>0</v>
          </cell>
          <cell r="G457">
            <v>0</v>
          </cell>
          <cell r="H457">
            <v>0</v>
          </cell>
          <cell r="I457">
            <v>0</v>
          </cell>
          <cell r="J457">
            <v>0</v>
          </cell>
          <cell r="K457" t="str">
            <v>아시아</v>
          </cell>
          <cell r="L457">
            <v>14400</v>
          </cell>
          <cell r="M457">
            <v>0</v>
          </cell>
          <cell r="N457">
            <v>0</v>
          </cell>
          <cell r="O457">
            <v>14400</v>
          </cell>
          <cell r="P457">
            <v>14400</v>
          </cell>
        </row>
        <row r="458">
          <cell r="A458" t="e">
            <v>#REF!</v>
          </cell>
          <cell r="B458" t="str">
            <v xml:space="preserve"> U-볼트&amp;너트</v>
          </cell>
          <cell r="C458" t="str">
            <v xml:space="preserve"> 104C</v>
          </cell>
          <cell r="D458" t="str">
            <v>조</v>
          </cell>
          <cell r="E458">
            <v>0</v>
          </cell>
          <cell r="F458">
            <v>0</v>
          </cell>
          <cell r="G458">
            <v>78</v>
          </cell>
          <cell r="H458">
            <v>1189</v>
          </cell>
          <cell r="I458">
            <v>0</v>
          </cell>
          <cell r="J458">
            <v>0</v>
          </cell>
          <cell r="K458">
            <v>0</v>
          </cell>
          <cell r="L458">
            <v>0</v>
          </cell>
          <cell r="M458">
            <v>0</v>
          </cell>
          <cell r="N458">
            <v>0</v>
          </cell>
          <cell r="O458">
            <v>1189</v>
          </cell>
          <cell r="P458">
            <v>1189</v>
          </cell>
        </row>
        <row r="459">
          <cell r="A459" t="e">
            <v>#REF!</v>
          </cell>
          <cell r="B459" t="str">
            <v xml:space="preserve"> U-볼트&amp;너트</v>
          </cell>
          <cell r="C459" t="str">
            <v xml:space="preserve"> 28C</v>
          </cell>
          <cell r="D459" t="str">
            <v>조</v>
          </cell>
          <cell r="E459">
            <v>0</v>
          </cell>
          <cell r="F459">
            <v>0</v>
          </cell>
          <cell r="G459">
            <v>78</v>
          </cell>
          <cell r="H459">
            <v>1189</v>
          </cell>
          <cell r="I459">
            <v>0</v>
          </cell>
          <cell r="J459">
            <v>0</v>
          </cell>
          <cell r="K459">
            <v>0</v>
          </cell>
          <cell r="L459">
            <v>0</v>
          </cell>
          <cell r="M459">
            <v>0</v>
          </cell>
          <cell r="N459">
            <v>0</v>
          </cell>
          <cell r="O459">
            <v>1189</v>
          </cell>
          <cell r="P459">
            <v>1189</v>
          </cell>
        </row>
        <row r="460">
          <cell r="A460" t="e">
            <v>#REF!</v>
          </cell>
          <cell r="B460" t="str">
            <v xml:space="preserve"> U-볼트&amp;너트</v>
          </cell>
          <cell r="C460" t="str">
            <v xml:space="preserve"> M9  4"(STS)</v>
          </cell>
          <cell r="D460" t="str">
            <v>조</v>
          </cell>
          <cell r="E460">
            <v>91</v>
          </cell>
          <cell r="F460">
            <v>0</v>
          </cell>
          <cell r="G460">
            <v>78</v>
          </cell>
          <cell r="H460">
            <v>1189</v>
          </cell>
          <cell r="I460">
            <v>0</v>
          </cell>
          <cell r="J460">
            <v>0</v>
          </cell>
          <cell r="K460">
            <v>0</v>
          </cell>
          <cell r="L460">
            <v>0</v>
          </cell>
          <cell r="M460">
            <v>0</v>
          </cell>
          <cell r="N460">
            <v>0</v>
          </cell>
          <cell r="O460">
            <v>1189</v>
          </cell>
          <cell r="P460">
            <v>1189</v>
          </cell>
        </row>
        <row r="461">
          <cell r="A461" t="e">
            <v>#REF!</v>
          </cell>
          <cell r="B461" t="str">
            <v xml:space="preserve"> 관로구방수장치</v>
          </cell>
          <cell r="C461" t="str">
            <v xml:space="preserve"> Φ50이하</v>
          </cell>
          <cell r="D461" t="str">
            <v>조</v>
          </cell>
          <cell r="E461">
            <v>0</v>
          </cell>
          <cell r="F461">
            <v>0</v>
          </cell>
          <cell r="G461">
            <v>1003</v>
          </cell>
          <cell r="H461">
            <v>4400</v>
          </cell>
          <cell r="I461">
            <v>0</v>
          </cell>
          <cell r="J461">
            <v>0</v>
          </cell>
          <cell r="K461">
            <v>0</v>
          </cell>
          <cell r="L461">
            <v>0</v>
          </cell>
          <cell r="M461">
            <v>0</v>
          </cell>
          <cell r="N461">
            <v>0</v>
          </cell>
          <cell r="O461">
            <v>4400</v>
          </cell>
          <cell r="P461">
            <v>4400</v>
          </cell>
        </row>
        <row r="462">
          <cell r="A462" t="e">
            <v>#REF!</v>
          </cell>
          <cell r="B462" t="str">
            <v xml:space="preserve"> 관로구방수장치</v>
          </cell>
          <cell r="C462" t="str">
            <v xml:space="preserve"> Φ100이하</v>
          </cell>
          <cell r="D462" t="str">
            <v>조</v>
          </cell>
          <cell r="E462">
            <v>0</v>
          </cell>
          <cell r="F462">
            <v>0</v>
          </cell>
          <cell r="G462">
            <v>1003</v>
          </cell>
          <cell r="H462">
            <v>11000</v>
          </cell>
          <cell r="I462">
            <v>0</v>
          </cell>
          <cell r="J462">
            <v>0</v>
          </cell>
          <cell r="K462">
            <v>0</v>
          </cell>
          <cell r="L462">
            <v>0</v>
          </cell>
          <cell r="M462">
            <v>0</v>
          </cell>
          <cell r="N462">
            <v>0</v>
          </cell>
          <cell r="O462">
            <v>11000</v>
          </cell>
          <cell r="P462">
            <v>11000</v>
          </cell>
        </row>
        <row r="463">
          <cell r="A463" t="e">
            <v>#REF!</v>
          </cell>
          <cell r="B463" t="str">
            <v xml:space="preserve"> 관로구방수장치</v>
          </cell>
          <cell r="C463" t="str">
            <v xml:space="preserve"> Φ150이하</v>
          </cell>
          <cell r="D463" t="str">
            <v>조</v>
          </cell>
          <cell r="E463">
            <v>0</v>
          </cell>
          <cell r="F463">
            <v>0</v>
          </cell>
          <cell r="G463">
            <v>1003</v>
          </cell>
          <cell r="H463">
            <v>11000</v>
          </cell>
          <cell r="I463">
            <v>0</v>
          </cell>
          <cell r="J463">
            <v>0</v>
          </cell>
          <cell r="K463">
            <v>0</v>
          </cell>
          <cell r="L463">
            <v>0</v>
          </cell>
          <cell r="M463">
            <v>0</v>
          </cell>
          <cell r="N463">
            <v>0</v>
          </cell>
          <cell r="O463">
            <v>11000</v>
          </cell>
          <cell r="P463">
            <v>11000</v>
          </cell>
        </row>
        <row r="464">
          <cell r="A464" t="e">
            <v>#REF!</v>
          </cell>
          <cell r="B464" t="str">
            <v xml:space="preserve"> C형 슬리브</v>
          </cell>
          <cell r="C464" t="str">
            <v xml:space="preserve"> 100㎟</v>
          </cell>
          <cell r="D464" t="str">
            <v>개</v>
          </cell>
          <cell r="E464">
            <v>862</v>
          </cell>
          <cell r="F464">
            <v>2180</v>
          </cell>
          <cell r="G464">
            <v>0</v>
          </cell>
          <cell r="H464">
            <v>0</v>
          </cell>
          <cell r="I464">
            <v>0</v>
          </cell>
          <cell r="J464">
            <v>0</v>
          </cell>
          <cell r="K464">
            <v>0</v>
          </cell>
          <cell r="L464">
            <v>0</v>
          </cell>
          <cell r="M464">
            <v>0</v>
          </cell>
          <cell r="N464">
            <v>0</v>
          </cell>
          <cell r="O464">
            <v>2180</v>
          </cell>
          <cell r="P464">
            <v>2180</v>
          </cell>
        </row>
        <row r="465">
          <cell r="A465" t="e">
            <v>#REF!</v>
          </cell>
          <cell r="B465" t="str">
            <v xml:space="preserve"> 레미콘</v>
          </cell>
          <cell r="C465" t="str">
            <v xml:space="preserve"> 40-180-8</v>
          </cell>
          <cell r="D465" t="str">
            <v>㎥</v>
          </cell>
          <cell r="E465">
            <v>118</v>
          </cell>
          <cell r="F465">
            <v>40390</v>
          </cell>
          <cell r="G465">
            <v>0</v>
          </cell>
          <cell r="H465">
            <v>0</v>
          </cell>
          <cell r="I465">
            <v>0</v>
          </cell>
          <cell r="J465">
            <v>0</v>
          </cell>
          <cell r="K465">
            <v>0</v>
          </cell>
          <cell r="L465">
            <v>0</v>
          </cell>
          <cell r="M465">
            <v>0</v>
          </cell>
          <cell r="N465">
            <v>0</v>
          </cell>
          <cell r="O465">
            <v>40390</v>
          </cell>
          <cell r="P465">
            <v>40390</v>
          </cell>
        </row>
        <row r="466">
          <cell r="A466" t="e">
            <v>#REF!</v>
          </cell>
          <cell r="B466" t="str">
            <v xml:space="preserve"> 강    판</v>
          </cell>
          <cell r="C466" t="str">
            <v xml:space="preserve"> 6t</v>
          </cell>
          <cell r="D466" t="str">
            <v>㎏</v>
          </cell>
          <cell r="E466">
            <v>52</v>
          </cell>
          <cell r="F466">
            <v>314</v>
          </cell>
          <cell r="G466">
            <v>50</v>
          </cell>
          <cell r="H466">
            <v>350</v>
          </cell>
          <cell r="I466">
            <v>0</v>
          </cell>
          <cell r="J466">
            <v>0</v>
          </cell>
          <cell r="K466">
            <v>0</v>
          </cell>
          <cell r="L466">
            <v>0</v>
          </cell>
          <cell r="M466">
            <v>0</v>
          </cell>
          <cell r="N466">
            <v>0</v>
          </cell>
          <cell r="O466">
            <v>314</v>
          </cell>
          <cell r="P466">
            <v>314</v>
          </cell>
        </row>
        <row r="467">
          <cell r="A467" t="e">
            <v>#REF!</v>
          </cell>
          <cell r="B467" t="str">
            <v xml:space="preserve"> 열연강판</v>
          </cell>
          <cell r="C467" t="str">
            <v xml:space="preserve"> 9t</v>
          </cell>
          <cell r="D467" t="str">
            <v>㎏</v>
          </cell>
          <cell r="E467">
            <v>52</v>
          </cell>
          <cell r="F467">
            <v>319</v>
          </cell>
          <cell r="G467">
            <v>50</v>
          </cell>
          <cell r="H467">
            <v>370</v>
          </cell>
          <cell r="I467">
            <v>0</v>
          </cell>
          <cell r="J467">
            <v>0</v>
          </cell>
          <cell r="K467">
            <v>0</v>
          </cell>
          <cell r="L467">
            <v>0</v>
          </cell>
          <cell r="M467">
            <v>0</v>
          </cell>
          <cell r="N467">
            <v>0</v>
          </cell>
          <cell r="O467">
            <v>319</v>
          </cell>
          <cell r="P467">
            <v>319</v>
          </cell>
        </row>
        <row r="468">
          <cell r="A468" t="e">
            <v>#REF!</v>
          </cell>
          <cell r="B468" t="str">
            <v xml:space="preserve"> 이형철근</v>
          </cell>
          <cell r="C468" t="str">
            <v xml:space="preserve"> D-10</v>
          </cell>
          <cell r="D468" t="str">
            <v>ton</v>
          </cell>
          <cell r="E468">
            <v>43</v>
          </cell>
          <cell r="F468">
            <v>295000</v>
          </cell>
          <cell r="G468">
            <v>42</v>
          </cell>
          <cell r="H468">
            <v>325000</v>
          </cell>
          <cell r="I468">
            <v>0</v>
          </cell>
          <cell r="J468">
            <v>0</v>
          </cell>
          <cell r="K468">
            <v>0</v>
          </cell>
          <cell r="L468">
            <v>0</v>
          </cell>
          <cell r="M468">
            <v>0</v>
          </cell>
          <cell r="N468">
            <v>0</v>
          </cell>
          <cell r="O468">
            <v>295000</v>
          </cell>
          <cell r="P468">
            <v>295000</v>
          </cell>
        </row>
        <row r="469">
          <cell r="A469" t="e">
            <v>#REF!</v>
          </cell>
          <cell r="B469" t="str">
            <v xml:space="preserve"> 무늬강판</v>
          </cell>
          <cell r="C469" t="str">
            <v xml:space="preserve"> 6.0t</v>
          </cell>
          <cell r="D469" t="str">
            <v>㎏</v>
          </cell>
          <cell r="E469">
            <v>61</v>
          </cell>
          <cell r="F469">
            <v>319</v>
          </cell>
          <cell r="G469">
            <v>0</v>
          </cell>
          <cell r="H469">
            <v>0</v>
          </cell>
          <cell r="I469">
            <v>0</v>
          </cell>
          <cell r="J469">
            <v>0</v>
          </cell>
          <cell r="K469">
            <v>0</v>
          </cell>
          <cell r="L469">
            <v>0</v>
          </cell>
          <cell r="M469">
            <v>0</v>
          </cell>
          <cell r="N469">
            <v>0</v>
          </cell>
          <cell r="O469">
            <v>319</v>
          </cell>
          <cell r="P469">
            <v>319</v>
          </cell>
        </row>
        <row r="470">
          <cell r="A470" t="e">
            <v>#REF!</v>
          </cell>
          <cell r="B470" t="str">
            <v xml:space="preserve"> 조합페인트</v>
          </cell>
          <cell r="C470" t="str">
            <v xml:space="preserve"> 철재면 2회</v>
          </cell>
          <cell r="D470" t="str">
            <v>㎡</v>
          </cell>
          <cell r="E470">
            <v>0</v>
          </cell>
          <cell r="F470">
            <v>0</v>
          </cell>
          <cell r="G470" t="str">
            <v>부118</v>
          </cell>
          <cell r="H470">
            <v>976</v>
          </cell>
          <cell r="I470">
            <v>0</v>
          </cell>
          <cell r="J470">
            <v>0</v>
          </cell>
          <cell r="K470">
            <v>0</v>
          </cell>
          <cell r="L470">
            <v>0</v>
          </cell>
          <cell r="M470">
            <v>0</v>
          </cell>
          <cell r="N470">
            <v>0</v>
          </cell>
          <cell r="O470">
            <v>976</v>
          </cell>
          <cell r="P470">
            <v>976</v>
          </cell>
        </row>
        <row r="471">
          <cell r="A471" t="e">
            <v>#REF!</v>
          </cell>
          <cell r="B471" t="str">
            <v xml:space="preserve"> 녹막이페인트</v>
          </cell>
          <cell r="C471" t="str">
            <v xml:space="preserve"> 철재면 2회</v>
          </cell>
          <cell r="D471" t="str">
            <v>㎡</v>
          </cell>
          <cell r="E471">
            <v>0</v>
          </cell>
          <cell r="F471">
            <v>0</v>
          </cell>
          <cell r="G471" t="str">
            <v>부118</v>
          </cell>
          <cell r="H471">
            <v>937</v>
          </cell>
          <cell r="I471">
            <v>0</v>
          </cell>
          <cell r="J471">
            <v>0</v>
          </cell>
          <cell r="K471">
            <v>0</v>
          </cell>
          <cell r="L471">
            <v>0</v>
          </cell>
          <cell r="M471">
            <v>0</v>
          </cell>
          <cell r="N471">
            <v>0</v>
          </cell>
          <cell r="O471">
            <v>937</v>
          </cell>
          <cell r="P471">
            <v>937</v>
          </cell>
        </row>
        <row r="472">
          <cell r="A472" t="e">
            <v>#REF!</v>
          </cell>
          <cell r="B472" t="str">
            <v xml:space="preserve"> 철근가공조립</v>
          </cell>
          <cell r="C472" t="str">
            <v xml:space="preserve"> 간단</v>
          </cell>
          <cell r="D472" t="str">
            <v>ton</v>
          </cell>
          <cell r="E472">
            <v>0</v>
          </cell>
          <cell r="F472">
            <v>0</v>
          </cell>
          <cell r="G472" t="str">
            <v>부72</v>
          </cell>
          <cell r="H472">
            <v>312100</v>
          </cell>
          <cell r="I472">
            <v>0</v>
          </cell>
          <cell r="J472">
            <v>0</v>
          </cell>
          <cell r="K472">
            <v>0</v>
          </cell>
          <cell r="L472">
            <v>0</v>
          </cell>
          <cell r="M472">
            <v>0</v>
          </cell>
          <cell r="N472">
            <v>0</v>
          </cell>
          <cell r="O472">
            <v>312100</v>
          </cell>
          <cell r="P472">
            <v>312100</v>
          </cell>
        </row>
        <row r="473">
          <cell r="A473" t="e">
            <v>#REF!</v>
          </cell>
          <cell r="B473" t="str">
            <v xml:space="preserve"> 철근가공조립</v>
          </cell>
          <cell r="C473" t="str">
            <v xml:space="preserve"> 구멍뚫기</v>
          </cell>
          <cell r="D473" t="str">
            <v>개</v>
          </cell>
          <cell r="E473">
            <v>0</v>
          </cell>
          <cell r="F473">
            <v>0</v>
          </cell>
          <cell r="G473">
            <v>0</v>
          </cell>
          <cell r="H473">
            <v>0</v>
          </cell>
          <cell r="I473">
            <v>0</v>
          </cell>
          <cell r="J473">
            <v>0</v>
          </cell>
          <cell r="K473">
            <v>0</v>
          </cell>
          <cell r="L473">
            <v>0</v>
          </cell>
          <cell r="M473">
            <v>0</v>
          </cell>
          <cell r="N473">
            <v>0</v>
          </cell>
          <cell r="O473">
            <v>0</v>
          </cell>
          <cell r="P473">
            <v>0</v>
          </cell>
        </row>
        <row r="474">
          <cell r="A474" t="e">
            <v>#REF!</v>
          </cell>
          <cell r="B474" t="str">
            <v xml:space="preserve"> "C"TYPE HANGER</v>
          </cell>
          <cell r="C474">
            <v>0</v>
          </cell>
          <cell r="D474" t="str">
            <v>개</v>
          </cell>
          <cell r="E474">
            <v>878</v>
          </cell>
          <cell r="F474">
            <v>1810</v>
          </cell>
          <cell r="G474">
            <v>0</v>
          </cell>
          <cell r="H474">
            <v>0</v>
          </cell>
          <cell r="I474">
            <v>0</v>
          </cell>
          <cell r="J474">
            <v>0</v>
          </cell>
          <cell r="K474">
            <v>0</v>
          </cell>
          <cell r="L474">
            <v>0</v>
          </cell>
          <cell r="M474">
            <v>0</v>
          </cell>
          <cell r="N474">
            <v>0</v>
          </cell>
          <cell r="O474">
            <v>1810</v>
          </cell>
          <cell r="P474">
            <v>1810</v>
          </cell>
        </row>
        <row r="475">
          <cell r="A475" t="e">
            <v>#REF!</v>
          </cell>
          <cell r="B475" t="str">
            <v xml:space="preserve"> 전주밴드</v>
          </cell>
          <cell r="C475" t="str">
            <v xml:space="preserve"> 스텐조절식</v>
          </cell>
          <cell r="D475" t="str">
            <v>개</v>
          </cell>
          <cell r="E475">
            <v>0</v>
          </cell>
          <cell r="F475">
            <v>0</v>
          </cell>
          <cell r="G475">
            <v>1005</v>
          </cell>
          <cell r="H475">
            <v>1700</v>
          </cell>
          <cell r="I475">
            <v>0</v>
          </cell>
          <cell r="J475">
            <v>0</v>
          </cell>
          <cell r="K475">
            <v>0</v>
          </cell>
          <cell r="L475">
            <v>0</v>
          </cell>
          <cell r="M475">
            <v>0</v>
          </cell>
          <cell r="N475">
            <v>0</v>
          </cell>
          <cell r="O475">
            <v>1700</v>
          </cell>
          <cell r="P475">
            <v>1700</v>
          </cell>
        </row>
        <row r="476">
          <cell r="A476" t="e">
            <v>#REF!</v>
          </cell>
          <cell r="B476" t="str">
            <v xml:space="preserve"> 워샤캡</v>
          </cell>
          <cell r="C476" t="str">
            <v xml:space="preserve"> 54mm</v>
          </cell>
          <cell r="D476" t="str">
            <v>개</v>
          </cell>
          <cell r="E476">
            <v>867</v>
          </cell>
          <cell r="F476">
            <v>4050</v>
          </cell>
          <cell r="G476">
            <v>0</v>
          </cell>
          <cell r="H476">
            <v>0</v>
          </cell>
          <cell r="I476">
            <v>0</v>
          </cell>
          <cell r="J476">
            <v>0</v>
          </cell>
          <cell r="K476">
            <v>0</v>
          </cell>
          <cell r="L476">
            <v>0</v>
          </cell>
          <cell r="M476">
            <v>0</v>
          </cell>
          <cell r="N476">
            <v>0</v>
          </cell>
          <cell r="O476">
            <v>4050</v>
          </cell>
          <cell r="P476">
            <v>4050</v>
          </cell>
        </row>
        <row r="477">
          <cell r="A477" t="e">
            <v>#REF!</v>
          </cell>
          <cell r="B477" t="str">
            <v xml:space="preserve"> 비닐테이프</v>
          </cell>
          <cell r="C477" t="str">
            <v xml:space="preserve"> 0.2x19</v>
          </cell>
          <cell r="D477" t="str">
            <v>m</v>
          </cell>
          <cell r="E477">
            <v>966</v>
          </cell>
          <cell r="F477">
            <v>153</v>
          </cell>
          <cell r="G477">
            <v>0</v>
          </cell>
          <cell r="H477">
            <v>0</v>
          </cell>
          <cell r="I477">
            <v>0</v>
          </cell>
          <cell r="J477">
            <v>0</v>
          </cell>
          <cell r="K477">
            <v>0</v>
          </cell>
          <cell r="L477">
            <v>0</v>
          </cell>
          <cell r="M477">
            <v>0</v>
          </cell>
          <cell r="N477">
            <v>0</v>
          </cell>
          <cell r="O477">
            <v>153</v>
          </cell>
          <cell r="P477">
            <v>153</v>
          </cell>
        </row>
        <row r="478">
          <cell r="A478" t="e">
            <v>#REF!</v>
          </cell>
          <cell r="B478" t="str">
            <v xml:space="preserve"> 케이블위험표시기</v>
          </cell>
          <cell r="C478">
            <v>0</v>
          </cell>
          <cell r="D478" t="str">
            <v>개</v>
          </cell>
          <cell r="E478">
            <v>958</v>
          </cell>
          <cell r="F478">
            <v>13000</v>
          </cell>
          <cell r="G478">
            <v>0</v>
          </cell>
          <cell r="H478">
            <v>0</v>
          </cell>
          <cell r="I478">
            <v>0</v>
          </cell>
          <cell r="J478">
            <v>0</v>
          </cell>
          <cell r="K478">
            <v>0</v>
          </cell>
          <cell r="L478">
            <v>0</v>
          </cell>
          <cell r="M478">
            <v>0</v>
          </cell>
          <cell r="N478">
            <v>0</v>
          </cell>
          <cell r="O478">
            <v>13000</v>
          </cell>
          <cell r="P478">
            <v>13000</v>
          </cell>
        </row>
        <row r="479">
          <cell r="A479" t="e">
            <v>#REF!</v>
          </cell>
          <cell r="B479" t="str">
            <v xml:space="preserve"> 케이블크리트</v>
          </cell>
          <cell r="C479" t="str">
            <v xml:space="preserve"> R50 L320</v>
          </cell>
          <cell r="D479" t="str">
            <v>개</v>
          </cell>
          <cell r="E479">
            <v>0</v>
          </cell>
          <cell r="F479">
            <v>0</v>
          </cell>
          <cell r="G479">
            <v>1004</v>
          </cell>
          <cell r="H479">
            <v>5600</v>
          </cell>
          <cell r="I479">
            <v>0</v>
          </cell>
          <cell r="J479">
            <v>0</v>
          </cell>
          <cell r="K479">
            <v>0</v>
          </cell>
          <cell r="L479">
            <v>0</v>
          </cell>
          <cell r="M479">
            <v>0</v>
          </cell>
          <cell r="N479">
            <v>0</v>
          </cell>
          <cell r="O479">
            <v>5600</v>
          </cell>
          <cell r="P479">
            <v>5600</v>
          </cell>
        </row>
        <row r="480">
          <cell r="A480" t="e">
            <v>#REF!</v>
          </cell>
          <cell r="B480" t="str">
            <v xml:space="preserve"> 케이블표지시트</v>
          </cell>
          <cell r="C480" t="str">
            <v xml:space="preserve"> 0.23x300</v>
          </cell>
          <cell r="D480" t="str">
            <v>m</v>
          </cell>
          <cell r="E480">
            <v>956</v>
          </cell>
          <cell r="F480">
            <v>250</v>
          </cell>
          <cell r="G480">
            <v>0</v>
          </cell>
          <cell r="H480">
            <v>0</v>
          </cell>
          <cell r="I480">
            <v>0</v>
          </cell>
          <cell r="J480">
            <v>0</v>
          </cell>
          <cell r="K480">
            <v>0</v>
          </cell>
          <cell r="L480">
            <v>0</v>
          </cell>
          <cell r="M480">
            <v>0</v>
          </cell>
          <cell r="N480">
            <v>0</v>
          </cell>
          <cell r="O480">
            <v>250</v>
          </cell>
          <cell r="P480">
            <v>250</v>
          </cell>
        </row>
        <row r="481">
          <cell r="A481" t="e">
            <v>#REF!</v>
          </cell>
          <cell r="B481" t="str">
            <v xml:space="preserve"> 콘크리트치기</v>
          </cell>
          <cell r="C481" t="str">
            <v xml:space="preserve"> 1:3:6</v>
          </cell>
          <cell r="D481" t="str">
            <v>㎥</v>
          </cell>
          <cell r="E481">
            <v>0</v>
          </cell>
          <cell r="F481">
            <v>0</v>
          </cell>
          <cell r="G481">
            <v>0</v>
          </cell>
          <cell r="H481">
            <v>0</v>
          </cell>
          <cell r="I481">
            <v>0</v>
          </cell>
          <cell r="J481">
            <v>0</v>
          </cell>
          <cell r="K481">
            <v>0</v>
          </cell>
          <cell r="L481">
            <v>0</v>
          </cell>
          <cell r="M481">
            <v>0</v>
          </cell>
          <cell r="N481">
            <v>0</v>
          </cell>
          <cell r="O481">
            <v>0</v>
          </cell>
          <cell r="P481">
            <v>0</v>
          </cell>
        </row>
        <row r="482">
          <cell r="A482" t="e">
            <v>#REF!</v>
          </cell>
          <cell r="B482" t="str">
            <v xml:space="preserve"> 콘크리트타설</v>
          </cell>
          <cell r="C482" t="str">
            <v xml:space="preserve"> 40-180-8</v>
          </cell>
          <cell r="D482" t="str">
            <v>m</v>
          </cell>
          <cell r="E482">
            <v>0</v>
          </cell>
          <cell r="F482">
            <v>0</v>
          </cell>
          <cell r="G482">
            <v>0</v>
          </cell>
          <cell r="H482">
            <v>0</v>
          </cell>
          <cell r="I482">
            <v>0</v>
          </cell>
          <cell r="J482">
            <v>0</v>
          </cell>
          <cell r="K482">
            <v>0</v>
          </cell>
          <cell r="L482">
            <v>0</v>
          </cell>
          <cell r="M482">
            <v>0</v>
          </cell>
          <cell r="N482">
            <v>0</v>
          </cell>
          <cell r="O482">
            <v>0</v>
          </cell>
          <cell r="P482">
            <v>0</v>
          </cell>
        </row>
        <row r="483">
          <cell r="A483" t="e">
            <v>#REF!</v>
          </cell>
          <cell r="B483" t="str">
            <v xml:space="preserve"> 터파기</v>
          </cell>
          <cell r="C483" t="str">
            <v xml:space="preserve"> 인력</v>
          </cell>
          <cell r="D483" t="str">
            <v>㎥</v>
          </cell>
          <cell r="E483">
            <v>0</v>
          </cell>
          <cell r="F483">
            <v>0</v>
          </cell>
          <cell r="G483">
            <v>0</v>
          </cell>
          <cell r="H483">
            <v>0</v>
          </cell>
          <cell r="I483">
            <v>0</v>
          </cell>
          <cell r="J483">
            <v>0</v>
          </cell>
          <cell r="K483">
            <v>0</v>
          </cell>
          <cell r="L483">
            <v>0</v>
          </cell>
          <cell r="M483">
            <v>0</v>
          </cell>
          <cell r="N483">
            <v>0</v>
          </cell>
          <cell r="O483">
            <v>0</v>
          </cell>
          <cell r="P483">
            <v>0</v>
          </cell>
        </row>
        <row r="484">
          <cell r="A484" t="e">
            <v>#REF!</v>
          </cell>
          <cell r="B484" t="str">
            <v xml:space="preserve"> 터파기</v>
          </cell>
          <cell r="C484" t="str">
            <v xml:space="preserve"> 인력(1~2m)</v>
          </cell>
          <cell r="D484" t="str">
            <v>㎥</v>
          </cell>
          <cell r="E484">
            <v>0</v>
          </cell>
          <cell r="F484">
            <v>0</v>
          </cell>
          <cell r="G484">
            <v>0</v>
          </cell>
          <cell r="H484">
            <v>0</v>
          </cell>
          <cell r="I484">
            <v>0</v>
          </cell>
          <cell r="J484">
            <v>0</v>
          </cell>
          <cell r="K484">
            <v>0</v>
          </cell>
          <cell r="L484">
            <v>0</v>
          </cell>
          <cell r="M484">
            <v>0</v>
          </cell>
          <cell r="N484">
            <v>0</v>
          </cell>
          <cell r="O484">
            <v>0</v>
          </cell>
          <cell r="P484">
            <v>0</v>
          </cell>
        </row>
        <row r="485">
          <cell r="A485" t="e">
            <v>#REF!</v>
          </cell>
          <cell r="B485" t="str">
            <v xml:space="preserve"> 터파기</v>
          </cell>
          <cell r="C485" t="str">
            <v>콘크리트구간</v>
          </cell>
          <cell r="D485" t="str">
            <v>m</v>
          </cell>
          <cell r="E485">
            <v>0</v>
          </cell>
          <cell r="F485">
            <v>0</v>
          </cell>
          <cell r="G485">
            <v>0</v>
          </cell>
          <cell r="H485">
            <v>0</v>
          </cell>
          <cell r="I485">
            <v>0</v>
          </cell>
          <cell r="J485">
            <v>0</v>
          </cell>
          <cell r="K485">
            <v>0</v>
          </cell>
          <cell r="L485">
            <v>0</v>
          </cell>
          <cell r="M485">
            <v>0</v>
          </cell>
          <cell r="N485">
            <v>0</v>
          </cell>
          <cell r="O485">
            <v>0</v>
          </cell>
          <cell r="P485">
            <v>0</v>
          </cell>
        </row>
        <row r="486">
          <cell r="A486" t="e">
            <v>#REF!</v>
          </cell>
          <cell r="B486" t="str">
            <v xml:space="preserve"> 다지기</v>
          </cell>
          <cell r="C486" t="str">
            <v>인력</v>
          </cell>
          <cell r="D486" t="str">
            <v>㎥</v>
          </cell>
          <cell r="E486">
            <v>0</v>
          </cell>
          <cell r="F486">
            <v>0</v>
          </cell>
          <cell r="G486">
            <v>0</v>
          </cell>
          <cell r="H486">
            <v>0</v>
          </cell>
          <cell r="I486">
            <v>0</v>
          </cell>
          <cell r="J486">
            <v>0</v>
          </cell>
          <cell r="K486">
            <v>0</v>
          </cell>
          <cell r="L486">
            <v>0</v>
          </cell>
          <cell r="M486">
            <v>0</v>
          </cell>
          <cell r="N486">
            <v>0</v>
          </cell>
          <cell r="O486">
            <v>0</v>
          </cell>
          <cell r="P486">
            <v>0</v>
          </cell>
        </row>
        <row r="487">
          <cell r="A487" t="e">
            <v>#REF!</v>
          </cell>
          <cell r="B487" t="str">
            <v xml:space="preserve"> 되메우기,다지기</v>
          </cell>
          <cell r="C487" t="str">
            <v xml:space="preserve"> 인력</v>
          </cell>
          <cell r="D487" t="str">
            <v>㎥</v>
          </cell>
          <cell r="E487">
            <v>0</v>
          </cell>
          <cell r="F487">
            <v>0</v>
          </cell>
          <cell r="G487">
            <v>0</v>
          </cell>
          <cell r="H487">
            <v>0</v>
          </cell>
          <cell r="I487">
            <v>0</v>
          </cell>
          <cell r="J487">
            <v>0</v>
          </cell>
          <cell r="K487">
            <v>0</v>
          </cell>
          <cell r="L487">
            <v>0</v>
          </cell>
          <cell r="M487">
            <v>0</v>
          </cell>
          <cell r="N487">
            <v>0</v>
          </cell>
          <cell r="O487">
            <v>0</v>
          </cell>
          <cell r="P487">
            <v>0</v>
          </cell>
        </row>
        <row r="488">
          <cell r="A488" t="e">
            <v>#REF!</v>
          </cell>
          <cell r="B488" t="str">
            <v xml:space="preserve"> 잔토처리</v>
          </cell>
          <cell r="C488" t="str">
            <v xml:space="preserve"> 현장내,인력</v>
          </cell>
          <cell r="D488" t="str">
            <v>㎥</v>
          </cell>
          <cell r="E488">
            <v>0</v>
          </cell>
          <cell r="F488">
            <v>0</v>
          </cell>
          <cell r="G488">
            <v>0</v>
          </cell>
          <cell r="H488">
            <v>0</v>
          </cell>
          <cell r="I488">
            <v>0</v>
          </cell>
          <cell r="J488">
            <v>0</v>
          </cell>
          <cell r="K488">
            <v>0</v>
          </cell>
          <cell r="L488">
            <v>0</v>
          </cell>
          <cell r="M488">
            <v>0</v>
          </cell>
          <cell r="N488">
            <v>0</v>
          </cell>
          <cell r="O488">
            <v>0</v>
          </cell>
          <cell r="P488">
            <v>0</v>
          </cell>
        </row>
        <row r="489">
          <cell r="A489" t="e">
            <v>#REF!</v>
          </cell>
          <cell r="B489" t="str">
            <v xml:space="preserve"> 자갈</v>
          </cell>
          <cell r="C489" t="str">
            <v xml:space="preserve"> 25mm이하</v>
          </cell>
          <cell r="D489" t="str">
            <v>㎥</v>
          </cell>
          <cell r="E489">
            <v>110</v>
          </cell>
          <cell r="F489">
            <v>11000</v>
          </cell>
          <cell r="G489">
            <v>95</v>
          </cell>
          <cell r="H489">
            <v>12000</v>
          </cell>
          <cell r="I489">
            <v>0</v>
          </cell>
          <cell r="J489">
            <v>0</v>
          </cell>
          <cell r="K489">
            <v>0</v>
          </cell>
          <cell r="L489">
            <v>0</v>
          </cell>
          <cell r="M489">
            <v>0</v>
          </cell>
          <cell r="N489">
            <v>0</v>
          </cell>
          <cell r="O489">
            <v>11000</v>
          </cell>
          <cell r="P489">
            <v>11000</v>
          </cell>
        </row>
        <row r="490">
          <cell r="A490" t="e">
            <v>#REF!</v>
          </cell>
          <cell r="B490" t="str">
            <v xml:space="preserve"> 시멘트</v>
          </cell>
          <cell r="C490" t="str">
            <v xml:space="preserve"> 포틀랜드 40kg</v>
          </cell>
          <cell r="D490" t="str">
            <v>포</v>
          </cell>
          <cell r="E490">
            <v>113</v>
          </cell>
          <cell r="F490">
            <v>3920</v>
          </cell>
          <cell r="G490">
            <v>96</v>
          </cell>
          <cell r="H490">
            <v>4000</v>
          </cell>
          <cell r="I490">
            <v>0</v>
          </cell>
          <cell r="J490">
            <v>0</v>
          </cell>
          <cell r="K490">
            <v>0</v>
          </cell>
          <cell r="L490">
            <v>0</v>
          </cell>
          <cell r="M490">
            <v>0</v>
          </cell>
          <cell r="N490">
            <v>0</v>
          </cell>
          <cell r="O490">
            <v>3920</v>
          </cell>
          <cell r="P490">
            <v>3920</v>
          </cell>
        </row>
        <row r="491">
          <cell r="A491" t="e">
            <v>#REF!</v>
          </cell>
          <cell r="B491" t="str">
            <v xml:space="preserve"> 거푸집</v>
          </cell>
          <cell r="C491" t="str">
            <v xml:space="preserve"> 합판 4회</v>
          </cell>
          <cell r="D491" t="str">
            <v>㎡</v>
          </cell>
          <cell r="E491">
            <v>0</v>
          </cell>
          <cell r="F491">
            <v>0</v>
          </cell>
          <cell r="G491" t="str">
            <v>부72</v>
          </cell>
          <cell r="H491">
            <v>4435</v>
          </cell>
          <cell r="I491">
            <v>0</v>
          </cell>
          <cell r="J491">
            <v>0</v>
          </cell>
          <cell r="K491">
            <v>0</v>
          </cell>
          <cell r="L491">
            <v>0</v>
          </cell>
          <cell r="M491">
            <v>0</v>
          </cell>
          <cell r="N491">
            <v>0</v>
          </cell>
          <cell r="O491">
            <v>4435</v>
          </cell>
          <cell r="P491">
            <v>4435</v>
          </cell>
        </row>
        <row r="492">
          <cell r="A492" t="e">
            <v>#REF!</v>
          </cell>
          <cell r="B492" t="str">
            <v xml:space="preserve"> 막돌</v>
          </cell>
          <cell r="C492" t="str">
            <v xml:space="preserve"> 250mm이하</v>
          </cell>
          <cell r="D492" t="str">
            <v>㎥</v>
          </cell>
          <cell r="E492">
            <v>111</v>
          </cell>
          <cell r="F492">
            <v>14500</v>
          </cell>
          <cell r="G492">
            <v>95</v>
          </cell>
          <cell r="H492">
            <v>14500</v>
          </cell>
          <cell r="I492">
            <v>0</v>
          </cell>
          <cell r="J492">
            <v>0</v>
          </cell>
          <cell r="K492">
            <v>0</v>
          </cell>
          <cell r="L492">
            <v>0</v>
          </cell>
          <cell r="M492">
            <v>0</v>
          </cell>
          <cell r="N492">
            <v>0</v>
          </cell>
          <cell r="O492">
            <v>14500</v>
          </cell>
          <cell r="P492">
            <v>14500</v>
          </cell>
        </row>
        <row r="493">
          <cell r="A493" t="e">
            <v>#REF!</v>
          </cell>
          <cell r="B493" t="str">
            <v xml:space="preserve"> 모래</v>
          </cell>
          <cell r="C493" t="str">
            <v xml:space="preserve"> 세사</v>
          </cell>
          <cell r="D493" t="str">
            <v>㎥</v>
          </cell>
          <cell r="E493">
            <v>111</v>
          </cell>
          <cell r="F493">
            <v>15000</v>
          </cell>
          <cell r="G493">
            <v>95</v>
          </cell>
          <cell r="H493">
            <v>14000</v>
          </cell>
          <cell r="I493">
            <v>0</v>
          </cell>
          <cell r="J493">
            <v>0</v>
          </cell>
          <cell r="K493">
            <v>0</v>
          </cell>
          <cell r="L493">
            <v>0</v>
          </cell>
          <cell r="M493">
            <v>0</v>
          </cell>
          <cell r="N493">
            <v>0</v>
          </cell>
          <cell r="O493">
            <v>14000</v>
          </cell>
          <cell r="P493">
            <v>14000</v>
          </cell>
        </row>
        <row r="494">
          <cell r="A494" t="e">
            <v>#REF!</v>
          </cell>
          <cell r="B494" t="str">
            <v>트랜치</v>
          </cell>
          <cell r="C494" t="str">
            <v>(W500x200,W300x200)</v>
          </cell>
          <cell r="D494" t="str">
            <v>식</v>
          </cell>
          <cell r="E494">
            <v>0</v>
          </cell>
          <cell r="F494">
            <v>0</v>
          </cell>
          <cell r="G494">
            <v>0</v>
          </cell>
          <cell r="H494">
            <v>0</v>
          </cell>
          <cell r="I494">
            <v>0</v>
          </cell>
          <cell r="J494">
            <v>0</v>
          </cell>
          <cell r="K494">
            <v>0</v>
          </cell>
          <cell r="L494">
            <v>0</v>
          </cell>
          <cell r="M494">
            <v>0</v>
          </cell>
          <cell r="N494">
            <v>0</v>
          </cell>
          <cell r="O494">
            <v>0</v>
          </cell>
          <cell r="P494">
            <v>0</v>
          </cell>
        </row>
        <row r="495">
          <cell r="A495" t="e">
            <v>#REF!</v>
          </cell>
          <cell r="B495" t="str">
            <v>휀스</v>
          </cell>
          <cell r="C495" t="str">
            <v>1.0m 경간</v>
          </cell>
          <cell r="D495" t="str">
            <v>식</v>
          </cell>
          <cell r="E495">
            <v>0</v>
          </cell>
          <cell r="F495">
            <v>0</v>
          </cell>
          <cell r="G495">
            <v>0</v>
          </cell>
          <cell r="H495">
            <v>0</v>
          </cell>
          <cell r="I495">
            <v>0</v>
          </cell>
          <cell r="J495">
            <v>0</v>
          </cell>
          <cell r="K495">
            <v>0</v>
          </cell>
          <cell r="L495">
            <v>0</v>
          </cell>
          <cell r="M495">
            <v>0</v>
          </cell>
          <cell r="N495">
            <v>0</v>
          </cell>
          <cell r="O495">
            <v>0</v>
          </cell>
          <cell r="P495">
            <v>0</v>
          </cell>
        </row>
        <row r="496">
          <cell r="A496" t="e">
            <v>#REF!</v>
          </cell>
          <cell r="B496" t="str">
            <v xml:space="preserve"> 배전반(HV-1)</v>
          </cell>
          <cell r="C496" t="str">
            <v xml:space="preserve"> DS, VCB 7.2kV 400A(디지탈형)</v>
          </cell>
          <cell r="D496" t="str">
            <v>조</v>
          </cell>
          <cell r="E496">
            <v>0</v>
          </cell>
          <cell r="F496">
            <v>0</v>
          </cell>
          <cell r="G496">
            <v>0</v>
          </cell>
          <cell r="H496">
            <v>0</v>
          </cell>
          <cell r="I496">
            <v>0</v>
          </cell>
          <cell r="J496">
            <v>0</v>
          </cell>
          <cell r="K496">
            <v>0</v>
          </cell>
          <cell r="L496">
            <v>0</v>
          </cell>
          <cell r="M496">
            <v>0</v>
          </cell>
          <cell r="N496">
            <v>0</v>
          </cell>
          <cell r="O496">
            <v>0</v>
          </cell>
          <cell r="P496">
            <v>0</v>
          </cell>
        </row>
        <row r="497">
          <cell r="A497" t="e">
            <v>#REF!</v>
          </cell>
          <cell r="B497" t="str">
            <v xml:space="preserve"> 배전반(HV-3)</v>
          </cell>
          <cell r="C497" t="str">
            <v xml:space="preserve"> VCB 7.2kV 400A×2(디지탈형)</v>
          </cell>
          <cell r="D497" t="str">
            <v>조</v>
          </cell>
          <cell r="E497">
            <v>0</v>
          </cell>
          <cell r="F497">
            <v>0</v>
          </cell>
          <cell r="G497">
            <v>0</v>
          </cell>
          <cell r="H497">
            <v>0</v>
          </cell>
          <cell r="I497">
            <v>0</v>
          </cell>
          <cell r="J497">
            <v>0</v>
          </cell>
          <cell r="K497">
            <v>0</v>
          </cell>
          <cell r="L497">
            <v>0</v>
          </cell>
          <cell r="M497">
            <v>0</v>
          </cell>
          <cell r="N497">
            <v>0</v>
          </cell>
          <cell r="O497">
            <v>0</v>
          </cell>
          <cell r="P497">
            <v>0</v>
          </cell>
        </row>
        <row r="498">
          <cell r="A498" t="e">
            <v>#REF!</v>
          </cell>
          <cell r="B498" t="str">
            <v xml:space="preserve"> 배전반</v>
          </cell>
          <cell r="C498" t="str">
            <v xml:space="preserve"> 6.6kV GTR 3상 100kVAx1</v>
          </cell>
          <cell r="D498" t="str">
            <v>조</v>
          </cell>
          <cell r="E498">
            <v>0</v>
          </cell>
          <cell r="F498">
            <v>0</v>
          </cell>
          <cell r="G498">
            <v>0</v>
          </cell>
          <cell r="H498">
            <v>0</v>
          </cell>
          <cell r="I498">
            <v>0</v>
          </cell>
          <cell r="J498">
            <v>0</v>
          </cell>
          <cell r="K498">
            <v>0</v>
          </cell>
          <cell r="L498">
            <v>0</v>
          </cell>
          <cell r="M498">
            <v>0</v>
          </cell>
          <cell r="N498">
            <v>0</v>
          </cell>
          <cell r="O498">
            <v>0</v>
          </cell>
          <cell r="P498">
            <v>0</v>
          </cell>
        </row>
        <row r="499">
          <cell r="A499" t="e">
            <v>#REF!</v>
          </cell>
          <cell r="B499" t="str">
            <v xml:space="preserve"> 배전반</v>
          </cell>
          <cell r="C499" t="str">
            <v xml:space="preserve"> NGR 19[Ω] 30SEC</v>
          </cell>
          <cell r="D499" t="str">
            <v>조</v>
          </cell>
          <cell r="E499">
            <v>0</v>
          </cell>
          <cell r="F499">
            <v>0</v>
          </cell>
          <cell r="G499">
            <v>0</v>
          </cell>
          <cell r="H499">
            <v>0</v>
          </cell>
          <cell r="I499">
            <v>0</v>
          </cell>
          <cell r="J499">
            <v>0</v>
          </cell>
          <cell r="K499">
            <v>0</v>
          </cell>
          <cell r="L499">
            <v>0</v>
          </cell>
          <cell r="M499">
            <v>0</v>
          </cell>
          <cell r="N499">
            <v>0</v>
          </cell>
          <cell r="O499">
            <v>0</v>
          </cell>
          <cell r="P499">
            <v>0</v>
          </cell>
        </row>
        <row r="500">
          <cell r="A500" t="e">
            <v>#REF!</v>
          </cell>
          <cell r="B500" t="str">
            <v xml:space="preserve"> 배전반</v>
          </cell>
          <cell r="C500" t="str">
            <v xml:space="preserve"> LV-1</v>
          </cell>
          <cell r="D500" t="str">
            <v>조</v>
          </cell>
          <cell r="E500">
            <v>0</v>
          </cell>
          <cell r="F500">
            <v>0</v>
          </cell>
          <cell r="G500">
            <v>0</v>
          </cell>
          <cell r="H500">
            <v>0</v>
          </cell>
          <cell r="I500">
            <v>0</v>
          </cell>
          <cell r="J500">
            <v>0</v>
          </cell>
          <cell r="K500">
            <v>0</v>
          </cell>
          <cell r="L500">
            <v>0</v>
          </cell>
          <cell r="M500">
            <v>0</v>
          </cell>
          <cell r="N500">
            <v>0</v>
          </cell>
          <cell r="O500">
            <v>0</v>
          </cell>
          <cell r="P500">
            <v>0</v>
          </cell>
        </row>
        <row r="501">
          <cell r="A501" t="e">
            <v>#REF!</v>
          </cell>
          <cell r="B501" t="str">
            <v xml:space="preserve"> 밧데리반</v>
          </cell>
          <cell r="C501" t="str">
            <v>BAT-1</v>
          </cell>
          <cell r="D501" t="str">
            <v>조</v>
          </cell>
          <cell r="E501">
            <v>0</v>
          </cell>
          <cell r="F501">
            <v>0</v>
          </cell>
          <cell r="G501">
            <v>0</v>
          </cell>
          <cell r="H501">
            <v>0</v>
          </cell>
          <cell r="I501">
            <v>0</v>
          </cell>
          <cell r="J501">
            <v>0</v>
          </cell>
          <cell r="K501">
            <v>0</v>
          </cell>
          <cell r="L501">
            <v>0</v>
          </cell>
          <cell r="M501">
            <v>0</v>
          </cell>
          <cell r="N501">
            <v>0</v>
          </cell>
          <cell r="O501">
            <v>0</v>
          </cell>
          <cell r="P501">
            <v>0</v>
          </cell>
        </row>
        <row r="502">
          <cell r="A502" t="e">
            <v>#REF!</v>
          </cell>
          <cell r="B502" t="str">
            <v xml:space="preserve"> 정류기반</v>
          </cell>
          <cell r="C502" t="str">
            <v>REC-1</v>
          </cell>
          <cell r="D502" t="str">
            <v>조</v>
          </cell>
          <cell r="E502">
            <v>0</v>
          </cell>
          <cell r="F502">
            <v>0</v>
          </cell>
          <cell r="G502">
            <v>0</v>
          </cell>
          <cell r="H502">
            <v>0</v>
          </cell>
          <cell r="I502">
            <v>0</v>
          </cell>
          <cell r="J502">
            <v>0</v>
          </cell>
          <cell r="K502">
            <v>0</v>
          </cell>
          <cell r="L502">
            <v>0</v>
          </cell>
          <cell r="M502">
            <v>0</v>
          </cell>
          <cell r="N502">
            <v>0</v>
          </cell>
          <cell r="O502">
            <v>0</v>
          </cell>
          <cell r="P502">
            <v>0</v>
          </cell>
        </row>
        <row r="503">
          <cell r="A503" t="e">
            <v>#REF!</v>
          </cell>
          <cell r="B503" t="str">
            <v xml:space="preserve"> 변압기몰드</v>
          </cell>
          <cell r="C503" t="str">
            <v xml:space="preserve"> 6.6kV 3상 50kVAx2</v>
          </cell>
          <cell r="D503" t="str">
            <v>대</v>
          </cell>
          <cell r="E503">
            <v>0</v>
          </cell>
          <cell r="F503">
            <v>0</v>
          </cell>
          <cell r="G503">
            <v>0</v>
          </cell>
          <cell r="H503">
            <v>0</v>
          </cell>
          <cell r="I503">
            <v>0</v>
          </cell>
          <cell r="J503">
            <v>0</v>
          </cell>
          <cell r="K503">
            <v>0</v>
          </cell>
          <cell r="L503">
            <v>0</v>
          </cell>
          <cell r="M503">
            <v>0</v>
          </cell>
          <cell r="N503">
            <v>0</v>
          </cell>
          <cell r="O503">
            <v>0</v>
          </cell>
          <cell r="P503">
            <v>0</v>
          </cell>
        </row>
        <row r="504">
          <cell r="A504" t="e">
            <v>#REF!</v>
          </cell>
          <cell r="B504" t="str">
            <v xml:space="preserve"> 변압기몰드</v>
          </cell>
          <cell r="C504" t="str">
            <v xml:space="preserve"> 6.6kV 3상 50kVA, 1상50kVA</v>
          </cell>
          <cell r="D504" t="str">
            <v>대</v>
          </cell>
          <cell r="E504">
            <v>0</v>
          </cell>
          <cell r="F504">
            <v>0</v>
          </cell>
          <cell r="G504">
            <v>0</v>
          </cell>
          <cell r="H504">
            <v>0</v>
          </cell>
          <cell r="I504">
            <v>0</v>
          </cell>
          <cell r="J504">
            <v>0</v>
          </cell>
          <cell r="K504">
            <v>0</v>
          </cell>
          <cell r="L504">
            <v>0</v>
          </cell>
          <cell r="M504">
            <v>0</v>
          </cell>
          <cell r="N504">
            <v>0</v>
          </cell>
          <cell r="O504">
            <v>0</v>
          </cell>
          <cell r="P504">
            <v>0</v>
          </cell>
        </row>
        <row r="505">
          <cell r="A505" t="e">
            <v>#REF!</v>
          </cell>
          <cell r="B505" t="str">
            <v xml:space="preserve"> 변압기몰드</v>
          </cell>
          <cell r="C505" t="str">
            <v xml:space="preserve"> VCB, 6.6kV 3상 50KVAx2(SP,SSP)</v>
          </cell>
          <cell r="D505" t="str">
            <v>대</v>
          </cell>
          <cell r="E505">
            <v>0</v>
          </cell>
          <cell r="F505">
            <v>0</v>
          </cell>
          <cell r="G505">
            <v>0</v>
          </cell>
          <cell r="H505">
            <v>0</v>
          </cell>
          <cell r="I505">
            <v>0</v>
          </cell>
          <cell r="J505">
            <v>0</v>
          </cell>
          <cell r="K505">
            <v>0</v>
          </cell>
          <cell r="L505">
            <v>0</v>
          </cell>
          <cell r="M505">
            <v>0</v>
          </cell>
          <cell r="N505">
            <v>0</v>
          </cell>
          <cell r="O505">
            <v>0</v>
          </cell>
          <cell r="P505">
            <v>0</v>
          </cell>
        </row>
        <row r="506">
          <cell r="A506" t="e">
            <v>#REF!</v>
          </cell>
          <cell r="B506" t="str">
            <v xml:space="preserve"> 원제설비</v>
          </cell>
          <cell r="C506">
            <v>0</v>
          </cell>
          <cell r="D506" t="str">
            <v>식</v>
          </cell>
          <cell r="E506">
            <v>0</v>
          </cell>
          <cell r="F506">
            <v>0</v>
          </cell>
          <cell r="G506">
            <v>0</v>
          </cell>
          <cell r="H506">
            <v>0</v>
          </cell>
          <cell r="I506">
            <v>0</v>
          </cell>
          <cell r="J506">
            <v>0</v>
          </cell>
          <cell r="K506">
            <v>0</v>
          </cell>
          <cell r="L506">
            <v>0</v>
          </cell>
          <cell r="M506">
            <v>0</v>
          </cell>
          <cell r="N506">
            <v>0</v>
          </cell>
          <cell r="O506">
            <v>0</v>
          </cell>
          <cell r="P506">
            <v>0</v>
          </cell>
        </row>
        <row r="507">
          <cell r="A507" t="e">
            <v>#REF!</v>
          </cell>
          <cell r="B507" t="str">
            <v xml:space="preserve"> 콘센트함</v>
          </cell>
          <cell r="C507" t="str">
            <v xml:space="preserve"> 350x450x150(터널용)</v>
          </cell>
          <cell r="D507" t="str">
            <v>개</v>
          </cell>
          <cell r="E507">
            <v>0</v>
          </cell>
          <cell r="F507">
            <v>0</v>
          </cell>
          <cell r="G507">
            <v>0</v>
          </cell>
          <cell r="H507">
            <v>0</v>
          </cell>
          <cell r="I507">
            <v>0</v>
          </cell>
          <cell r="J507">
            <v>0</v>
          </cell>
          <cell r="K507" t="str">
            <v>수화</v>
          </cell>
          <cell r="L507">
            <v>243115</v>
          </cell>
          <cell r="M507">
            <v>0</v>
          </cell>
          <cell r="N507">
            <v>0</v>
          </cell>
          <cell r="O507">
            <v>243115</v>
          </cell>
          <cell r="P507">
            <v>243115</v>
          </cell>
        </row>
        <row r="508">
          <cell r="A508" t="e">
            <v>#REF!</v>
          </cell>
          <cell r="B508" t="str">
            <v xml:space="preserve"> 속  판</v>
          </cell>
          <cell r="C508" t="str">
            <v xml:space="preserve"> 1.5t</v>
          </cell>
          <cell r="D508" t="str">
            <v>SET</v>
          </cell>
          <cell r="E508">
            <v>0</v>
          </cell>
          <cell r="F508">
            <v>0</v>
          </cell>
          <cell r="G508">
            <v>0</v>
          </cell>
          <cell r="H508">
            <v>0</v>
          </cell>
          <cell r="I508">
            <v>0</v>
          </cell>
          <cell r="J508">
            <v>0</v>
          </cell>
          <cell r="K508">
            <v>0</v>
          </cell>
          <cell r="L508">
            <v>0</v>
          </cell>
          <cell r="M508">
            <v>0</v>
          </cell>
          <cell r="N508">
            <v>0</v>
          </cell>
          <cell r="O508">
            <v>0</v>
          </cell>
          <cell r="P508">
            <v>0</v>
          </cell>
        </row>
        <row r="509">
          <cell r="A509" t="e">
            <v>#REF!</v>
          </cell>
          <cell r="B509" t="str">
            <v xml:space="preserve"> N.P</v>
          </cell>
          <cell r="C509" t="str">
            <v xml:space="preserve"> 3tx40x200</v>
          </cell>
          <cell r="D509" t="str">
            <v>EA</v>
          </cell>
          <cell r="E509">
            <v>0</v>
          </cell>
          <cell r="F509">
            <v>0</v>
          </cell>
          <cell r="G509">
            <v>0</v>
          </cell>
          <cell r="H509">
            <v>0</v>
          </cell>
          <cell r="I509">
            <v>0</v>
          </cell>
          <cell r="J509">
            <v>0</v>
          </cell>
          <cell r="K509">
            <v>0</v>
          </cell>
          <cell r="L509">
            <v>0</v>
          </cell>
          <cell r="M509">
            <v>0</v>
          </cell>
          <cell r="N509">
            <v>0</v>
          </cell>
          <cell r="O509">
            <v>0</v>
          </cell>
          <cell r="P509">
            <v>0</v>
          </cell>
        </row>
        <row r="510">
          <cell r="A510" t="e">
            <v>#REF!</v>
          </cell>
          <cell r="B510" t="str">
            <v xml:space="preserve"> N.P</v>
          </cell>
          <cell r="C510" t="str">
            <v xml:space="preserve"> 2tx16x60</v>
          </cell>
          <cell r="D510" t="str">
            <v>EA</v>
          </cell>
          <cell r="E510">
            <v>0</v>
          </cell>
          <cell r="F510">
            <v>0</v>
          </cell>
          <cell r="G510">
            <v>0</v>
          </cell>
          <cell r="H510">
            <v>0</v>
          </cell>
          <cell r="I510">
            <v>0</v>
          </cell>
          <cell r="J510">
            <v>0</v>
          </cell>
          <cell r="K510">
            <v>0</v>
          </cell>
          <cell r="L510">
            <v>0</v>
          </cell>
          <cell r="M510">
            <v>0</v>
          </cell>
          <cell r="N510">
            <v>0</v>
          </cell>
          <cell r="O510">
            <v>0</v>
          </cell>
          <cell r="P510">
            <v>0</v>
          </cell>
        </row>
        <row r="511">
          <cell r="A511" t="e">
            <v>#REF!</v>
          </cell>
          <cell r="B511" t="str">
            <v xml:space="preserve"> DOOR HANDLE</v>
          </cell>
          <cell r="C511" t="str">
            <v xml:space="preserve"> W/KEY 대</v>
          </cell>
          <cell r="D511" t="str">
            <v>EA</v>
          </cell>
          <cell r="E511">
            <v>0</v>
          </cell>
          <cell r="F511">
            <v>0</v>
          </cell>
          <cell r="G511">
            <v>0</v>
          </cell>
          <cell r="H511">
            <v>0</v>
          </cell>
          <cell r="I511">
            <v>0</v>
          </cell>
          <cell r="J511">
            <v>0</v>
          </cell>
          <cell r="K511">
            <v>0</v>
          </cell>
          <cell r="L511">
            <v>0</v>
          </cell>
          <cell r="M511">
            <v>0</v>
          </cell>
          <cell r="N511">
            <v>0</v>
          </cell>
          <cell r="O511">
            <v>0</v>
          </cell>
          <cell r="P511">
            <v>0</v>
          </cell>
        </row>
        <row r="512">
          <cell r="A512" t="e">
            <v>#REF!</v>
          </cell>
          <cell r="B512" t="str">
            <v xml:space="preserve"> P.L</v>
          </cell>
          <cell r="C512" t="str">
            <v xml:space="preserve"> AC 25㎜</v>
          </cell>
          <cell r="D512" t="str">
            <v>EA</v>
          </cell>
          <cell r="E512">
            <v>0</v>
          </cell>
          <cell r="F512">
            <v>0</v>
          </cell>
          <cell r="G512">
            <v>0</v>
          </cell>
          <cell r="H512">
            <v>0</v>
          </cell>
          <cell r="I512">
            <v>0</v>
          </cell>
          <cell r="J512">
            <v>0</v>
          </cell>
          <cell r="K512">
            <v>0</v>
          </cell>
          <cell r="L512">
            <v>0</v>
          </cell>
          <cell r="M512">
            <v>0</v>
          </cell>
          <cell r="N512">
            <v>0</v>
          </cell>
          <cell r="O512">
            <v>0</v>
          </cell>
          <cell r="P512">
            <v>0</v>
          </cell>
        </row>
        <row r="513">
          <cell r="A513" t="e">
            <v>#REF!</v>
          </cell>
          <cell r="B513" t="str">
            <v xml:space="preserve"> N.F.B</v>
          </cell>
          <cell r="C513" t="str">
            <v xml:space="preserve"> ABS 3P 30AF</v>
          </cell>
          <cell r="D513" t="str">
            <v>EA</v>
          </cell>
          <cell r="E513">
            <v>0</v>
          </cell>
          <cell r="F513">
            <v>0</v>
          </cell>
          <cell r="G513">
            <v>0</v>
          </cell>
          <cell r="H513">
            <v>0</v>
          </cell>
          <cell r="I513">
            <v>0</v>
          </cell>
          <cell r="J513">
            <v>0</v>
          </cell>
          <cell r="K513">
            <v>0</v>
          </cell>
          <cell r="L513">
            <v>0</v>
          </cell>
          <cell r="M513">
            <v>0</v>
          </cell>
          <cell r="N513">
            <v>0</v>
          </cell>
          <cell r="O513">
            <v>0</v>
          </cell>
          <cell r="P513">
            <v>0</v>
          </cell>
        </row>
        <row r="514">
          <cell r="A514" t="e">
            <v>#REF!</v>
          </cell>
          <cell r="B514" t="str">
            <v xml:space="preserve"> CONSENT(노출)</v>
          </cell>
          <cell r="C514" t="str">
            <v xml:space="preserve"> 2P 30A</v>
          </cell>
          <cell r="D514" t="str">
            <v>EA</v>
          </cell>
          <cell r="E514">
            <v>0</v>
          </cell>
          <cell r="F514">
            <v>0</v>
          </cell>
          <cell r="G514">
            <v>0</v>
          </cell>
          <cell r="H514">
            <v>0</v>
          </cell>
          <cell r="I514">
            <v>0</v>
          </cell>
          <cell r="J514">
            <v>0</v>
          </cell>
          <cell r="K514">
            <v>0</v>
          </cell>
          <cell r="L514">
            <v>0</v>
          </cell>
          <cell r="M514">
            <v>0</v>
          </cell>
          <cell r="N514">
            <v>0</v>
          </cell>
          <cell r="O514">
            <v>0</v>
          </cell>
          <cell r="P514">
            <v>0</v>
          </cell>
        </row>
        <row r="515">
          <cell r="A515" t="e">
            <v>#REF!</v>
          </cell>
          <cell r="B515" t="str">
            <v xml:space="preserve"> CONSENT(노출)</v>
          </cell>
          <cell r="C515" t="str">
            <v xml:space="preserve"> 4P 30A</v>
          </cell>
          <cell r="D515" t="str">
            <v>EA</v>
          </cell>
          <cell r="E515">
            <v>0</v>
          </cell>
          <cell r="F515">
            <v>0</v>
          </cell>
          <cell r="G515">
            <v>0</v>
          </cell>
          <cell r="H515">
            <v>0</v>
          </cell>
          <cell r="I515">
            <v>0</v>
          </cell>
          <cell r="J515">
            <v>0</v>
          </cell>
          <cell r="K515">
            <v>0</v>
          </cell>
          <cell r="L515">
            <v>0</v>
          </cell>
          <cell r="M515">
            <v>0</v>
          </cell>
          <cell r="N515">
            <v>0</v>
          </cell>
          <cell r="O515">
            <v>0</v>
          </cell>
          <cell r="P515">
            <v>0</v>
          </cell>
        </row>
        <row r="516">
          <cell r="A516" t="e">
            <v>#REF!</v>
          </cell>
          <cell r="B516" t="str">
            <v xml:space="preserve"> 스위치함</v>
          </cell>
          <cell r="C516" t="str">
            <v xml:space="preserve"> 터널용 ON/OFF(150x150x100)</v>
          </cell>
          <cell r="D516" t="str">
            <v>개</v>
          </cell>
          <cell r="E516">
            <v>0</v>
          </cell>
          <cell r="F516">
            <v>0</v>
          </cell>
          <cell r="G516">
            <v>0</v>
          </cell>
          <cell r="H516">
            <v>0</v>
          </cell>
          <cell r="I516">
            <v>0</v>
          </cell>
          <cell r="J516">
            <v>0</v>
          </cell>
          <cell r="K516" t="str">
            <v>수화</v>
          </cell>
          <cell r="L516">
            <v>85202</v>
          </cell>
          <cell r="M516">
            <v>0</v>
          </cell>
          <cell r="N516">
            <v>0</v>
          </cell>
          <cell r="O516">
            <v>85202</v>
          </cell>
          <cell r="P516">
            <v>85202</v>
          </cell>
        </row>
        <row r="517">
          <cell r="A517" t="e">
            <v>#REF!</v>
          </cell>
          <cell r="B517" t="str">
            <v xml:space="preserve"> N.P</v>
          </cell>
          <cell r="C517" t="str">
            <v xml:space="preserve"> 3tx40x200</v>
          </cell>
          <cell r="D517" t="str">
            <v>EA</v>
          </cell>
          <cell r="E517">
            <v>0</v>
          </cell>
          <cell r="F517">
            <v>0</v>
          </cell>
          <cell r="G517">
            <v>0</v>
          </cell>
          <cell r="H517">
            <v>0</v>
          </cell>
          <cell r="I517">
            <v>0</v>
          </cell>
          <cell r="J517">
            <v>0</v>
          </cell>
          <cell r="K517">
            <v>0</v>
          </cell>
          <cell r="L517">
            <v>0</v>
          </cell>
          <cell r="M517">
            <v>0</v>
          </cell>
          <cell r="N517">
            <v>0</v>
          </cell>
          <cell r="O517">
            <v>0</v>
          </cell>
          <cell r="P517">
            <v>0</v>
          </cell>
        </row>
        <row r="518">
          <cell r="A518" t="e">
            <v>#REF!</v>
          </cell>
          <cell r="B518" t="str">
            <v xml:space="preserve"> N.P</v>
          </cell>
          <cell r="C518" t="str">
            <v xml:space="preserve"> 25㎜</v>
          </cell>
          <cell r="D518" t="str">
            <v>EA</v>
          </cell>
          <cell r="E518">
            <v>0</v>
          </cell>
          <cell r="F518">
            <v>0</v>
          </cell>
          <cell r="G518">
            <v>0</v>
          </cell>
          <cell r="H518">
            <v>0</v>
          </cell>
          <cell r="I518">
            <v>0</v>
          </cell>
          <cell r="J518">
            <v>0</v>
          </cell>
          <cell r="K518">
            <v>0</v>
          </cell>
          <cell r="L518">
            <v>0</v>
          </cell>
          <cell r="M518">
            <v>0</v>
          </cell>
          <cell r="N518">
            <v>0</v>
          </cell>
          <cell r="O518">
            <v>0</v>
          </cell>
          <cell r="P518">
            <v>0</v>
          </cell>
        </row>
        <row r="519">
          <cell r="A519" t="e">
            <v>#REF!</v>
          </cell>
          <cell r="B519" t="str">
            <v xml:space="preserve"> DOOR HANDLE</v>
          </cell>
          <cell r="C519" t="str">
            <v xml:space="preserve"> W/KEY 대</v>
          </cell>
          <cell r="D519" t="str">
            <v>EA</v>
          </cell>
          <cell r="E519">
            <v>0</v>
          </cell>
          <cell r="F519">
            <v>0</v>
          </cell>
          <cell r="G519">
            <v>0</v>
          </cell>
          <cell r="H519">
            <v>0</v>
          </cell>
          <cell r="I519">
            <v>0</v>
          </cell>
          <cell r="J519">
            <v>0</v>
          </cell>
          <cell r="K519">
            <v>0</v>
          </cell>
          <cell r="L519">
            <v>0</v>
          </cell>
          <cell r="M519">
            <v>0</v>
          </cell>
          <cell r="N519">
            <v>0</v>
          </cell>
          <cell r="O519">
            <v>0</v>
          </cell>
          <cell r="P519">
            <v>0</v>
          </cell>
        </row>
        <row r="520">
          <cell r="A520" t="e">
            <v>#REF!</v>
          </cell>
          <cell r="B520" t="str">
            <v xml:space="preserve"> P.B.L</v>
          </cell>
          <cell r="C520" t="str">
            <v xml:space="preserve"> AC 25㎜,30㎜</v>
          </cell>
          <cell r="D520" t="str">
            <v>EA</v>
          </cell>
          <cell r="E520">
            <v>0</v>
          </cell>
          <cell r="F520">
            <v>0</v>
          </cell>
          <cell r="G520">
            <v>0</v>
          </cell>
          <cell r="H520">
            <v>0</v>
          </cell>
          <cell r="I520">
            <v>0</v>
          </cell>
          <cell r="J520">
            <v>0</v>
          </cell>
          <cell r="K520">
            <v>0</v>
          </cell>
          <cell r="L520">
            <v>0</v>
          </cell>
          <cell r="M520">
            <v>0</v>
          </cell>
          <cell r="N520">
            <v>0</v>
          </cell>
          <cell r="O520">
            <v>0</v>
          </cell>
          <cell r="P520">
            <v>0</v>
          </cell>
        </row>
        <row r="521">
          <cell r="A521" t="e">
            <v>#REF!</v>
          </cell>
          <cell r="B521" t="str">
            <v xml:space="preserve"> P.B</v>
          </cell>
          <cell r="C521" t="str">
            <v xml:space="preserve"> AC 25㎜,30㎜</v>
          </cell>
          <cell r="D521" t="str">
            <v>EA</v>
          </cell>
          <cell r="E521">
            <v>0</v>
          </cell>
          <cell r="F521">
            <v>0</v>
          </cell>
          <cell r="G521">
            <v>0</v>
          </cell>
          <cell r="H521">
            <v>0</v>
          </cell>
          <cell r="I521">
            <v>0</v>
          </cell>
          <cell r="J521">
            <v>0</v>
          </cell>
          <cell r="K521">
            <v>0</v>
          </cell>
          <cell r="L521">
            <v>0</v>
          </cell>
          <cell r="M521">
            <v>0</v>
          </cell>
          <cell r="N521">
            <v>0</v>
          </cell>
          <cell r="O521">
            <v>0</v>
          </cell>
          <cell r="P521">
            <v>0</v>
          </cell>
        </row>
        <row r="522">
          <cell r="A522" t="e">
            <v>#REF!</v>
          </cell>
          <cell r="B522" t="str">
            <v xml:space="preserve"> 이면배선</v>
          </cell>
          <cell r="C522" t="str">
            <v xml:space="preserve"> 2㎟</v>
          </cell>
          <cell r="D522" t="str">
            <v>M</v>
          </cell>
          <cell r="E522">
            <v>0</v>
          </cell>
          <cell r="F522">
            <v>0</v>
          </cell>
          <cell r="G522">
            <v>0</v>
          </cell>
          <cell r="H522">
            <v>0</v>
          </cell>
          <cell r="I522">
            <v>0</v>
          </cell>
          <cell r="J522">
            <v>0</v>
          </cell>
          <cell r="K522">
            <v>0</v>
          </cell>
          <cell r="L522">
            <v>0</v>
          </cell>
          <cell r="M522">
            <v>0</v>
          </cell>
          <cell r="N522">
            <v>0</v>
          </cell>
          <cell r="O522">
            <v>0</v>
          </cell>
          <cell r="P522">
            <v>0</v>
          </cell>
        </row>
        <row r="523">
          <cell r="A523" t="e">
            <v>#REF!</v>
          </cell>
          <cell r="B523" t="str">
            <v xml:space="preserve"> DIAZED FUSE</v>
          </cell>
          <cell r="C523" t="str">
            <v xml:space="preserve"> W/HOLDER</v>
          </cell>
          <cell r="D523" t="str">
            <v>EA</v>
          </cell>
          <cell r="E523">
            <v>0</v>
          </cell>
          <cell r="F523">
            <v>0</v>
          </cell>
          <cell r="G523">
            <v>0</v>
          </cell>
          <cell r="H523">
            <v>0</v>
          </cell>
          <cell r="I523">
            <v>0</v>
          </cell>
          <cell r="J523">
            <v>0</v>
          </cell>
          <cell r="K523">
            <v>0</v>
          </cell>
          <cell r="L523">
            <v>0</v>
          </cell>
          <cell r="M523">
            <v>0</v>
          </cell>
          <cell r="N523">
            <v>0</v>
          </cell>
          <cell r="O523">
            <v>0</v>
          </cell>
          <cell r="P523">
            <v>0</v>
          </cell>
        </row>
        <row r="524">
          <cell r="A524" t="e">
            <v>#REF!</v>
          </cell>
          <cell r="B524" t="str">
            <v xml:space="preserve"> M.C (SMC-15)</v>
          </cell>
          <cell r="C524" t="str">
            <v xml:space="preserve"> 380/440 4KW 이하</v>
          </cell>
          <cell r="D524" t="str">
            <v>EA</v>
          </cell>
          <cell r="E524">
            <v>0</v>
          </cell>
          <cell r="F524">
            <v>0</v>
          </cell>
          <cell r="G524">
            <v>0</v>
          </cell>
          <cell r="H524">
            <v>0</v>
          </cell>
          <cell r="I524">
            <v>0</v>
          </cell>
          <cell r="J524">
            <v>0</v>
          </cell>
          <cell r="K524">
            <v>0</v>
          </cell>
          <cell r="L524">
            <v>0</v>
          </cell>
          <cell r="M524">
            <v>0</v>
          </cell>
          <cell r="N524">
            <v>0</v>
          </cell>
          <cell r="O524">
            <v>0</v>
          </cell>
          <cell r="P524">
            <v>0</v>
          </cell>
        </row>
        <row r="525">
          <cell r="A525" t="e">
            <v>#REF!</v>
          </cell>
          <cell r="B525" t="str">
            <v xml:space="preserve"> E.L.B</v>
          </cell>
          <cell r="C525" t="str">
            <v xml:space="preserve"> 4P 50AF</v>
          </cell>
          <cell r="D525" t="str">
            <v>EA</v>
          </cell>
          <cell r="E525">
            <v>0</v>
          </cell>
          <cell r="F525">
            <v>0</v>
          </cell>
          <cell r="G525">
            <v>0</v>
          </cell>
          <cell r="H525">
            <v>0</v>
          </cell>
          <cell r="I525">
            <v>0</v>
          </cell>
          <cell r="J525">
            <v>0</v>
          </cell>
          <cell r="K525">
            <v>0</v>
          </cell>
          <cell r="L525">
            <v>0</v>
          </cell>
          <cell r="M525">
            <v>0</v>
          </cell>
          <cell r="N525">
            <v>0</v>
          </cell>
          <cell r="O525">
            <v>0</v>
          </cell>
          <cell r="P525">
            <v>0</v>
          </cell>
        </row>
        <row r="526">
          <cell r="A526" t="e">
            <v>#REF!</v>
          </cell>
          <cell r="B526" t="str">
            <v xml:space="preserve"> N.P</v>
          </cell>
          <cell r="C526" t="str">
            <v xml:space="preserve"> 5t×300×60</v>
          </cell>
          <cell r="D526" t="str">
            <v>EA</v>
          </cell>
          <cell r="E526">
            <v>0</v>
          </cell>
          <cell r="F526">
            <v>0</v>
          </cell>
          <cell r="G526">
            <v>0</v>
          </cell>
          <cell r="H526">
            <v>0</v>
          </cell>
          <cell r="I526">
            <v>0</v>
          </cell>
          <cell r="J526">
            <v>0</v>
          </cell>
          <cell r="K526">
            <v>0</v>
          </cell>
          <cell r="L526">
            <v>0</v>
          </cell>
          <cell r="M526">
            <v>0</v>
          </cell>
          <cell r="N526">
            <v>0</v>
          </cell>
          <cell r="O526">
            <v>0</v>
          </cell>
          <cell r="P526">
            <v>0</v>
          </cell>
        </row>
        <row r="527">
          <cell r="A527" t="e">
            <v>#REF!</v>
          </cell>
          <cell r="B527" t="str">
            <v xml:space="preserve"> N,P</v>
          </cell>
          <cell r="C527" t="str">
            <v xml:space="preserve"> RING</v>
          </cell>
          <cell r="D527" t="str">
            <v>EA</v>
          </cell>
          <cell r="E527">
            <v>0</v>
          </cell>
          <cell r="F527">
            <v>0</v>
          </cell>
          <cell r="G527">
            <v>0</v>
          </cell>
          <cell r="H527">
            <v>0</v>
          </cell>
          <cell r="I527">
            <v>0</v>
          </cell>
          <cell r="J527">
            <v>0</v>
          </cell>
          <cell r="K527">
            <v>0</v>
          </cell>
          <cell r="L527">
            <v>0</v>
          </cell>
          <cell r="M527">
            <v>0</v>
          </cell>
          <cell r="N527">
            <v>0</v>
          </cell>
          <cell r="O527">
            <v>0</v>
          </cell>
          <cell r="P527">
            <v>0</v>
          </cell>
        </row>
        <row r="528">
          <cell r="A528" t="e">
            <v>#REF!</v>
          </cell>
          <cell r="B528" t="str">
            <v xml:space="preserve"> PG 클램프</v>
          </cell>
          <cell r="C528" t="str">
            <v>동합금제(CU22-ACSR95,160)</v>
          </cell>
          <cell r="D528" t="str">
            <v>개</v>
          </cell>
          <cell r="E528">
            <v>0</v>
          </cell>
          <cell r="F528">
            <v>0</v>
          </cell>
          <cell r="G528">
            <v>0</v>
          </cell>
          <cell r="H528">
            <v>0</v>
          </cell>
          <cell r="I528">
            <v>0</v>
          </cell>
          <cell r="J528">
            <v>0</v>
          </cell>
          <cell r="K528">
            <v>0</v>
          </cell>
          <cell r="L528">
            <v>0</v>
          </cell>
          <cell r="M528">
            <v>0</v>
          </cell>
          <cell r="N528">
            <v>0</v>
          </cell>
          <cell r="O528">
            <v>0</v>
          </cell>
          <cell r="P528">
            <v>0</v>
          </cell>
        </row>
        <row r="529">
          <cell r="A529" t="e">
            <v>#REF!</v>
          </cell>
          <cell r="B529" t="str">
            <v xml:space="preserve"> PVC 코팅망</v>
          </cell>
          <cell r="C529" t="str">
            <v xml:space="preserve"> #8x58x58</v>
          </cell>
          <cell r="D529" t="str">
            <v>㎡</v>
          </cell>
          <cell r="E529">
            <v>0</v>
          </cell>
          <cell r="F529">
            <v>0</v>
          </cell>
          <cell r="G529">
            <v>0</v>
          </cell>
          <cell r="H529">
            <v>0</v>
          </cell>
          <cell r="I529">
            <v>0</v>
          </cell>
          <cell r="J529">
            <v>0</v>
          </cell>
          <cell r="K529">
            <v>0</v>
          </cell>
          <cell r="L529">
            <v>0</v>
          </cell>
          <cell r="M529">
            <v>0</v>
          </cell>
          <cell r="N529">
            <v>0</v>
          </cell>
          <cell r="O529">
            <v>0</v>
          </cell>
          <cell r="P529">
            <v>0</v>
          </cell>
        </row>
        <row r="530">
          <cell r="A530" t="e">
            <v>#REF!</v>
          </cell>
          <cell r="B530" t="str">
            <v xml:space="preserve"> PVC DUCT</v>
          </cell>
          <cell r="C530" t="str">
            <v xml:space="preserve"> 30×40×2000</v>
          </cell>
          <cell r="D530" t="str">
            <v>EA</v>
          </cell>
          <cell r="E530">
            <v>0</v>
          </cell>
          <cell r="F530">
            <v>0</v>
          </cell>
          <cell r="G530">
            <v>0</v>
          </cell>
          <cell r="H530">
            <v>0</v>
          </cell>
          <cell r="I530">
            <v>0</v>
          </cell>
          <cell r="J530">
            <v>0</v>
          </cell>
          <cell r="K530">
            <v>0</v>
          </cell>
          <cell r="L530">
            <v>0</v>
          </cell>
          <cell r="M530">
            <v>0</v>
          </cell>
          <cell r="N530">
            <v>0</v>
          </cell>
          <cell r="O530">
            <v>0</v>
          </cell>
          <cell r="P530">
            <v>0</v>
          </cell>
        </row>
        <row r="531">
          <cell r="A531" t="e">
            <v>#REF!</v>
          </cell>
          <cell r="B531" t="str">
            <v xml:space="preserve"> TERMINAL</v>
          </cell>
          <cell r="C531" t="str">
            <v xml:space="preserve"> 2㎟</v>
          </cell>
          <cell r="D531" t="str">
            <v>EA</v>
          </cell>
          <cell r="E531">
            <v>0</v>
          </cell>
          <cell r="F531">
            <v>0</v>
          </cell>
          <cell r="G531">
            <v>0</v>
          </cell>
          <cell r="H531">
            <v>0</v>
          </cell>
          <cell r="I531">
            <v>0</v>
          </cell>
          <cell r="J531">
            <v>0</v>
          </cell>
          <cell r="K531">
            <v>0</v>
          </cell>
          <cell r="L531">
            <v>0</v>
          </cell>
          <cell r="M531">
            <v>0</v>
          </cell>
          <cell r="N531">
            <v>0</v>
          </cell>
          <cell r="O531">
            <v>0</v>
          </cell>
          <cell r="P531">
            <v>0</v>
          </cell>
        </row>
        <row r="532">
          <cell r="A532" t="e">
            <v>#REF!</v>
          </cell>
          <cell r="B532" t="str">
            <v xml:space="preserve"> TERMINAL</v>
          </cell>
          <cell r="C532" t="str">
            <v xml:space="preserve"> 3.5㎟</v>
          </cell>
          <cell r="D532" t="str">
            <v>EA</v>
          </cell>
          <cell r="E532">
            <v>0</v>
          </cell>
          <cell r="F532">
            <v>0</v>
          </cell>
          <cell r="G532">
            <v>0</v>
          </cell>
          <cell r="H532">
            <v>0</v>
          </cell>
          <cell r="I532">
            <v>0</v>
          </cell>
          <cell r="J532">
            <v>0</v>
          </cell>
          <cell r="K532">
            <v>0</v>
          </cell>
          <cell r="L532">
            <v>0</v>
          </cell>
          <cell r="M532">
            <v>0</v>
          </cell>
          <cell r="N532">
            <v>0</v>
          </cell>
          <cell r="O532">
            <v>0</v>
          </cell>
          <cell r="P532">
            <v>0</v>
          </cell>
        </row>
        <row r="533">
          <cell r="A533" t="e">
            <v>#REF!</v>
          </cell>
          <cell r="B533" t="str">
            <v xml:space="preserve"> TERMINAL</v>
          </cell>
          <cell r="C533" t="str">
            <v xml:space="preserve"> 5.5㎟</v>
          </cell>
          <cell r="D533" t="str">
            <v>EA</v>
          </cell>
          <cell r="E533">
            <v>0</v>
          </cell>
          <cell r="F533">
            <v>0</v>
          </cell>
          <cell r="G533">
            <v>0</v>
          </cell>
          <cell r="H533">
            <v>0</v>
          </cell>
          <cell r="I533">
            <v>0</v>
          </cell>
          <cell r="J533">
            <v>0</v>
          </cell>
          <cell r="K533">
            <v>0</v>
          </cell>
          <cell r="L533">
            <v>0</v>
          </cell>
          <cell r="M533">
            <v>0</v>
          </cell>
          <cell r="N533">
            <v>0</v>
          </cell>
          <cell r="O533">
            <v>0</v>
          </cell>
          <cell r="P533">
            <v>0</v>
          </cell>
        </row>
        <row r="534">
          <cell r="A534" t="e">
            <v>#REF!</v>
          </cell>
          <cell r="B534" t="str">
            <v xml:space="preserve"> TERMINAL BLOCK</v>
          </cell>
          <cell r="C534" t="str">
            <v xml:space="preserve"> 30A 10P</v>
          </cell>
          <cell r="D534" t="str">
            <v>EA</v>
          </cell>
          <cell r="E534">
            <v>0</v>
          </cell>
          <cell r="F534">
            <v>0</v>
          </cell>
          <cell r="G534">
            <v>0</v>
          </cell>
          <cell r="H534">
            <v>0</v>
          </cell>
          <cell r="I534">
            <v>0</v>
          </cell>
          <cell r="J534">
            <v>0</v>
          </cell>
          <cell r="K534">
            <v>0</v>
          </cell>
          <cell r="L534">
            <v>0</v>
          </cell>
          <cell r="M534">
            <v>0</v>
          </cell>
          <cell r="N534">
            <v>0</v>
          </cell>
          <cell r="O534">
            <v>0</v>
          </cell>
          <cell r="P534">
            <v>0</v>
          </cell>
        </row>
        <row r="535">
          <cell r="A535" t="e">
            <v>#REF!</v>
          </cell>
          <cell r="B535" t="str">
            <v xml:space="preserve"> TIMER</v>
          </cell>
          <cell r="C535" t="str">
            <v xml:space="preserve"> 24 H</v>
          </cell>
          <cell r="D535" t="str">
            <v>EA</v>
          </cell>
          <cell r="E535">
            <v>0</v>
          </cell>
          <cell r="F535">
            <v>0</v>
          </cell>
          <cell r="G535">
            <v>0</v>
          </cell>
          <cell r="H535">
            <v>0</v>
          </cell>
          <cell r="I535">
            <v>0</v>
          </cell>
          <cell r="J535">
            <v>0</v>
          </cell>
          <cell r="K535">
            <v>0</v>
          </cell>
          <cell r="L535">
            <v>0</v>
          </cell>
          <cell r="M535">
            <v>0</v>
          </cell>
          <cell r="N535">
            <v>0</v>
          </cell>
          <cell r="O535">
            <v>0</v>
          </cell>
          <cell r="P535">
            <v>0</v>
          </cell>
        </row>
        <row r="536">
          <cell r="A536" t="e">
            <v>#REF!</v>
          </cell>
          <cell r="B536" t="str">
            <v xml:space="preserve"> WIRE</v>
          </cell>
          <cell r="C536" t="str">
            <v xml:space="preserve"> KIV 2㎟</v>
          </cell>
          <cell r="D536" t="str">
            <v>M</v>
          </cell>
          <cell r="E536">
            <v>0</v>
          </cell>
          <cell r="F536">
            <v>0</v>
          </cell>
          <cell r="G536">
            <v>0</v>
          </cell>
          <cell r="H536">
            <v>0</v>
          </cell>
          <cell r="I536">
            <v>0</v>
          </cell>
          <cell r="J536">
            <v>0</v>
          </cell>
          <cell r="K536">
            <v>0</v>
          </cell>
          <cell r="L536">
            <v>0</v>
          </cell>
          <cell r="M536">
            <v>0</v>
          </cell>
          <cell r="N536">
            <v>0</v>
          </cell>
          <cell r="O536">
            <v>0</v>
          </cell>
          <cell r="P536">
            <v>0</v>
          </cell>
        </row>
        <row r="537">
          <cell r="A537" t="e">
            <v>#REF!</v>
          </cell>
          <cell r="B537" t="str">
            <v xml:space="preserve"> WIRE</v>
          </cell>
          <cell r="C537" t="str">
            <v xml:space="preserve"> KIV 3.5㎟</v>
          </cell>
          <cell r="D537" t="str">
            <v>M</v>
          </cell>
          <cell r="E537">
            <v>0</v>
          </cell>
          <cell r="F537">
            <v>0</v>
          </cell>
          <cell r="G537">
            <v>0</v>
          </cell>
          <cell r="H537">
            <v>0</v>
          </cell>
          <cell r="I537">
            <v>0</v>
          </cell>
          <cell r="J537">
            <v>0</v>
          </cell>
          <cell r="K537">
            <v>0</v>
          </cell>
          <cell r="L537">
            <v>0</v>
          </cell>
          <cell r="M537">
            <v>0</v>
          </cell>
          <cell r="N537">
            <v>0</v>
          </cell>
          <cell r="O537">
            <v>0</v>
          </cell>
          <cell r="P537">
            <v>0</v>
          </cell>
        </row>
        <row r="538">
          <cell r="A538" t="e">
            <v>#REF!</v>
          </cell>
          <cell r="B538" t="str">
            <v xml:space="preserve"> WIRE</v>
          </cell>
          <cell r="C538" t="str">
            <v xml:space="preserve"> KIV 5.5㎟</v>
          </cell>
          <cell r="D538" t="str">
            <v>M</v>
          </cell>
          <cell r="E538">
            <v>0</v>
          </cell>
          <cell r="F538">
            <v>0</v>
          </cell>
          <cell r="G538">
            <v>0</v>
          </cell>
          <cell r="H538">
            <v>0</v>
          </cell>
          <cell r="I538">
            <v>0</v>
          </cell>
          <cell r="J538">
            <v>0</v>
          </cell>
          <cell r="K538">
            <v>0</v>
          </cell>
          <cell r="L538">
            <v>0</v>
          </cell>
          <cell r="M538">
            <v>0</v>
          </cell>
          <cell r="N538">
            <v>0</v>
          </cell>
          <cell r="O538">
            <v>0</v>
          </cell>
          <cell r="P538">
            <v>0</v>
          </cell>
        </row>
        <row r="539">
          <cell r="A539" t="e">
            <v>#REF!</v>
          </cell>
          <cell r="B539">
            <v>0</v>
          </cell>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row>
        <row r="540">
          <cell r="A540" t="e">
            <v>#REF!</v>
          </cell>
          <cell r="B540">
            <v>0</v>
          </cell>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row>
        <row r="541">
          <cell r="A541" t="e">
            <v>#REF!</v>
          </cell>
          <cell r="B541">
            <v>0</v>
          </cell>
          <cell r="C541">
            <v>0</v>
          </cell>
          <cell r="D541">
            <v>0</v>
          </cell>
          <cell r="E541">
            <v>0</v>
          </cell>
          <cell r="F541">
            <v>0</v>
          </cell>
          <cell r="G541">
            <v>0</v>
          </cell>
          <cell r="H541">
            <v>0</v>
          </cell>
          <cell r="I541">
            <v>0</v>
          </cell>
          <cell r="J541">
            <v>0</v>
          </cell>
          <cell r="K541">
            <v>0</v>
          </cell>
          <cell r="L541">
            <v>0</v>
          </cell>
          <cell r="M541">
            <v>0</v>
          </cell>
          <cell r="N541">
            <v>0</v>
          </cell>
          <cell r="O541">
            <v>0</v>
          </cell>
          <cell r="P541">
            <v>0</v>
          </cell>
        </row>
        <row r="542">
          <cell r="A542" t="e">
            <v>#REF!</v>
          </cell>
          <cell r="B542">
            <v>0</v>
          </cell>
          <cell r="C542">
            <v>0</v>
          </cell>
          <cell r="D542">
            <v>0</v>
          </cell>
          <cell r="E542">
            <v>0</v>
          </cell>
          <cell r="F542">
            <v>0</v>
          </cell>
          <cell r="G542">
            <v>0</v>
          </cell>
          <cell r="H542">
            <v>0</v>
          </cell>
          <cell r="I542">
            <v>0</v>
          </cell>
          <cell r="J542">
            <v>0</v>
          </cell>
          <cell r="K542">
            <v>0</v>
          </cell>
          <cell r="L542">
            <v>0</v>
          </cell>
          <cell r="M542">
            <v>0</v>
          </cell>
          <cell r="N542">
            <v>0</v>
          </cell>
          <cell r="O542">
            <v>0</v>
          </cell>
          <cell r="P542">
            <v>0</v>
          </cell>
        </row>
        <row r="543">
          <cell r="A543" t="e">
            <v>#REF!</v>
          </cell>
          <cell r="B543">
            <v>0</v>
          </cell>
          <cell r="C543">
            <v>0</v>
          </cell>
          <cell r="D543">
            <v>0</v>
          </cell>
          <cell r="E543">
            <v>0</v>
          </cell>
          <cell r="F543">
            <v>0</v>
          </cell>
          <cell r="G543">
            <v>0</v>
          </cell>
          <cell r="H543">
            <v>0</v>
          </cell>
          <cell r="I543">
            <v>0</v>
          </cell>
          <cell r="J543">
            <v>0</v>
          </cell>
          <cell r="K543">
            <v>0</v>
          </cell>
          <cell r="L543">
            <v>0</v>
          </cell>
          <cell r="M543">
            <v>0</v>
          </cell>
          <cell r="N543">
            <v>0</v>
          </cell>
          <cell r="O543">
            <v>0</v>
          </cell>
          <cell r="P543">
            <v>0</v>
          </cell>
        </row>
        <row r="544">
          <cell r="A544" t="e">
            <v>#REF!</v>
          </cell>
          <cell r="B544">
            <v>0</v>
          </cell>
          <cell r="C544">
            <v>0</v>
          </cell>
          <cell r="D544">
            <v>0</v>
          </cell>
          <cell r="E544">
            <v>0</v>
          </cell>
          <cell r="F544">
            <v>0</v>
          </cell>
          <cell r="G544">
            <v>0</v>
          </cell>
          <cell r="H544">
            <v>0</v>
          </cell>
          <cell r="I544">
            <v>0</v>
          </cell>
          <cell r="J544">
            <v>0</v>
          </cell>
          <cell r="K544">
            <v>0</v>
          </cell>
          <cell r="L544">
            <v>0</v>
          </cell>
          <cell r="M544">
            <v>0</v>
          </cell>
          <cell r="N544">
            <v>0</v>
          </cell>
          <cell r="O544">
            <v>0</v>
          </cell>
          <cell r="P544">
            <v>0</v>
          </cell>
        </row>
        <row r="545">
          <cell r="A545" t="e">
            <v>#REF!</v>
          </cell>
          <cell r="B545">
            <v>0</v>
          </cell>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row>
        <row r="546">
          <cell r="A546" t="e">
            <v>#REF!</v>
          </cell>
          <cell r="B546">
            <v>0</v>
          </cell>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row>
        <row r="547">
          <cell r="A547" t="e">
            <v>#REF!</v>
          </cell>
          <cell r="B547">
            <v>0</v>
          </cell>
          <cell r="C547">
            <v>0</v>
          </cell>
          <cell r="D547">
            <v>0</v>
          </cell>
          <cell r="E547">
            <v>0</v>
          </cell>
          <cell r="F547">
            <v>0</v>
          </cell>
          <cell r="G547">
            <v>0</v>
          </cell>
          <cell r="H547">
            <v>0</v>
          </cell>
          <cell r="I547">
            <v>0</v>
          </cell>
          <cell r="J547">
            <v>0</v>
          </cell>
          <cell r="K547">
            <v>0</v>
          </cell>
          <cell r="L547">
            <v>0</v>
          </cell>
          <cell r="M547">
            <v>0</v>
          </cell>
          <cell r="N547">
            <v>0</v>
          </cell>
          <cell r="O547">
            <v>0</v>
          </cell>
          <cell r="P547">
            <v>0</v>
          </cell>
        </row>
        <row r="548">
          <cell r="A548" t="e">
            <v>#REF!</v>
          </cell>
          <cell r="B548">
            <v>0</v>
          </cell>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row>
        <row r="549">
          <cell r="A549" t="e">
            <v>#REF!</v>
          </cell>
          <cell r="B549">
            <v>0</v>
          </cell>
          <cell r="C549">
            <v>0</v>
          </cell>
          <cell r="D549">
            <v>0</v>
          </cell>
          <cell r="E549">
            <v>0</v>
          </cell>
          <cell r="F549">
            <v>0</v>
          </cell>
          <cell r="G549">
            <v>0</v>
          </cell>
          <cell r="H549">
            <v>0</v>
          </cell>
          <cell r="I549">
            <v>0</v>
          </cell>
          <cell r="J549">
            <v>0</v>
          </cell>
          <cell r="K549">
            <v>0</v>
          </cell>
          <cell r="L549">
            <v>0</v>
          </cell>
          <cell r="M549">
            <v>0</v>
          </cell>
          <cell r="N549">
            <v>0</v>
          </cell>
          <cell r="O549">
            <v>0</v>
          </cell>
          <cell r="P549">
            <v>0</v>
          </cell>
        </row>
        <row r="550">
          <cell r="A550" t="e">
            <v>#REF!</v>
          </cell>
          <cell r="B550">
            <v>0</v>
          </cell>
          <cell r="C550">
            <v>0</v>
          </cell>
          <cell r="D550">
            <v>0</v>
          </cell>
          <cell r="E550">
            <v>0</v>
          </cell>
          <cell r="F550">
            <v>0</v>
          </cell>
          <cell r="G550">
            <v>0</v>
          </cell>
          <cell r="H550">
            <v>0</v>
          </cell>
          <cell r="I550">
            <v>0</v>
          </cell>
          <cell r="J550">
            <v>0</v>
          </cell>
          <cell r="K550">
            <v>0</v>
          </cell>
          <cell r="L550">
            <v>0</v>
          </cell>
          <cell r="M550">
            <v>0</v>
          </cell>
          <cell r="N550">
            <v>0</v>
          </cell>
          <cell r="O550">
            <v>0</v>
          </cell>
          <cell r="P550">
            <v>0</v>
          </cell>
        </row>
        <row r="551">
          <cell r="A551" t="e">
            <v>#REF!</v>
          </cell>
          <cell r="B551">
            <v>0</v>
          </cell>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3">
          <cell r="A733"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7">
          <cell r="A747"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기계총괄"/>
      <sheetName val="기계"/>
      <sheetName val="설비"/>
      <sheetName val="집계표"/>
      <sheetName val="시운전비"/>
      <sheetName val="기자재"/>
      <sheetName val="기1"/>
      <sheetName val="기2"/>
      <sheetName val="기3"/>
      <sheetName val="기4"/>
      <sheetName val="기5"/>
      <sheetName val="기6"/>
      <sheetName val="기7"/>
      <sheetName val="기8"/>
      <sheetName val="기9"/>
      <sheetName val="기10"/>
      <sheetName val="기11"/>
      <sheetName val="기12"/>
      <sheetName val="기자재설치"/>
      <sheetName val="기설1"/>
      <sheetName val="기설2"/>
      <sheetName val="기설3"/>
      <sheetName val="기설4"/>
      <sheetName val="기설5"/>
      <sheetName val="기설6"/>
      <sheetName val="기설7"/>
      <sheetName val="기설8"/>
      <sheetName val="기설9"/>
      <sheetName val="기설10"/>
      <sheetName val="기설11"/>
      <sheetName val="기설12"/>
      <sheetName val="배관자재"/>
      <sheetName val="배관1"/>
      <sheetName val="배관2"/>
      <sheetName val="배관3"/>
      <sheetName val="배관4"/>
      <sheetName val="배관5"/>
      <sheetName val="배관6"/>
      <sheetName val="배관7"/>
      <sheetName val="배관8"/>
      <sheetName val="배관9"/>
      <sheetName val="배관10"/>
      <sheetName val="배관11"/>
      <sheetName val="배관12"/>
      <sheetName val="배관설치"/>
      <sheetName val="배설1"/>
      <sheetName val="배설2 "/>
      <sheetName val="배설3 "/>
      <sheetName val="배설4 "/>
      <sheetName val="배설5 "/>
      <sheetName val="배설6 "/>
      <sheetName val="배설7"/>
      <sheetName val="배설8 "/>
      <sheetName val="배설9"/>
      <sheetName val="배설10 "/>
      <sheetName val="배설11"/>
      <sheetName val="배설12"/>
      <sheetName val="철거배관"/>
      <sheetName val="배관단가"/>
      <sheetName val="기자재단가비교"/>
      <sheetName val="일위대가목차"/>
      <sheetName val="일위(1)"/>
      <sheetName val="일위(2)"/>
      <sheetName val="기기설치 (2)"/>
      <sheetName val="PRICE"/>
      <sheetName val="수지예산"/>
      <sheetName val="작업금지"/>
      <sheetName val="일위목록"/>
      <sheetName val="일위대가목록"/>
      <sheetName val="일위집계"/>
      <sheetName val="건축전기"/>
      <sheetName val="관로내역원"/>
      <sheetName val="저수조"/>
      <sheetName val="단가일람"/>
      <sheetName val="직노"/>
      <sheetName val="도급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ow r="3">
          <cell r="D3">
            <v>1195330</v>
          </cell>
        </row>
      </sheetData>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갑지"/>
      <sheetName val="설계서"/>
      <sheetName val="설계설명서"/>
      <sheetName val="시방서"/>
      <sheetName val="이형관내역"/>
    </sheetNames>
    <sheetDataSet>
      <sheetData sheetId="0" refreshError="1"/>
      <sheetData sheetId="1" refreshError="1"/>
      <sheetData sheetId="2">
        <row r="162">
          <cell r="L162">
            <v>167075000.40000001</v>
          </cell>
        </row>
        <row r="164">
          <cell r="L164">
            <v>35811000</v>
          </cell>
        </row>
      </sheetData>
      <sheetData sheetId="3" refreshError="1"/>
      <sheetData sheetId="4" refreshError="1"/>
      <sheetData sheetId="5"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도로단위당"/>
      <sheetName val="분당전기"/>
      <sheetName val="2000,9월 일위"/>
      <sheetName val="부대내역"/>
      <sheetName val="가로등내역서"/>
      <sheetName val="단가"/>
      <sheetName val="입찰안"/>
      <sheetName val="시설물기초"/>
      <sheetName val="2공구산출내역"/>
      <sheetName val="N賃率-職"/>
      <sheetName val="원가계산서 "/>
      <sheetName val="일용노임단가"/>
      <sheetName val="부대공"/>
      <sheetName val="포장공"/>
      <sheetName val="토공"/>
      <sheetName val="교각1"/>
      <sheetName val="신흥교"/>
      <sheetName val="DATE"/>
      <sheetName val="원가 (2)"/>
      <sheetName val="기자재비"/>
      <sheetName val="패널"/>
      <sheetName val="J형측구단위수량"/>
      <sheetName val="Sheet3"/>
      <sheetName val="금액내역서"/>
      <sheetName val="전선 및 전선관"/>
      <sheetName val="단가산출"/>
      <sheetName val="물가대비표"/>
      <sheetName val="대공종"/>
      <sheetName val="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단가최종"/>
      <sheetName val="대가목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일위대가"/>
      <sheetName val="기계단가"/>
      <sheetName val="노임단가"/>
      <sheetName val="토공"/>
      <sheetName val="포장공"/>
      <sheetName val="배수,하수"/>
      <sheetName val="PM접합"/>
      <sheetName val="버트융착접합"/>
      <sheetName val="pe융착이경이음관"/>
      <sheetName val="pe이음관"/>
      <sheetName val="프랜지접합"/>
      <sheetName val="제수변.밸브"/>
      <sheetName val="계량기설치"/>
      <sheetName val="새들접합"/>
      <sheetName val="조경높이"/>
      <sheetName val="조경관목"/>
      <sheetName val="글자새김"/>
      <sheetName val="석공"/>
      <sheetName val="금속"/>
      <sheetName val="맨홀보상 C ring"/>
      <sheetName val="부대공"/>
    </sheetNames>
    <sheetDataSet>
      <sheetData sheetId="0" refreshError="1"/>
      <sheetData sheetId="1" refreshError="1"/>
      <sheetData sheetId="2" refreshError="1"/>
      <sheetData sheetId="3" refreshError="1"/>
      <sheetData sheetId="4">
        <row r="2">
          <cell r="A2" t="str">
            <v>갱부</v>
          </cell>
          <cell r="B2">
            <v>62600</v>
          </cell>
        </row>
        <row r="3">
          <cell r="B3">
            <v>93400</v>
          </cell>
        </row>
        <row r="4">
          <cell r="B4">
            <v>61700</v>
          </cell>
        </row>
        <row r="5">
          <cell r="B5">
            <v>100200</v>
          </cell>
        </row>
        <row r="6">
          <cell r="B6">
            <v>99900</v>
          </cell>
        </row>
        <row r="7">
          <cell r="B7">
            <v>89100</v>
          </cell>
        </row>
        <row r="8">
          <cell r="B8">
            <v>91100</v>
          </cell>
        </row>
        <row r="9">
          <cell r="B9">
            <v>96500</v>
          </cell>
        </row>
        <row r="10">
          <cell r="B10">
            <v>114800</v>
          </cell>
        </row>
        <row r="11">
          <cell r="B11">
            <v>84800</v>
          </cell>
        </row>
        <row r="12">
          <cell r="B12">
            <v>67000</v>
          </cell>
        </row>
        <row r="13">
          <cell r="B13">
            <v>77000</v>
          </cell>
        </row>
        <row r="14">
          <cell r="B14">
            <v>83100</v>
          </cell>
        </row>
        <row r="15">
          <cell r="B15">
            <v>94600</v>
          </cell>
        </row>
        <row r="16">
          <cell r="B16">
            <v>80500</v>
          </cell>
        </row>
        <row r="17">
          <cell r="B17">
            <v>90000</v>
          </cell>
        </row>
        <row r="18">
          <cell r="B18">
            <v>91900</v>
          </cell>
        </row>
        <row r="19">
          <cell r="B19">
            <v>74000</v>
          </cell>
        </row>
        <row r="20">
          <cell r="B20">
            <v>88600</v>
          </cell>
        </row>
        <row r="21">
          <cell r="B21">
            <v>115400</v>
          </cell>
        </row>
        <row r="22">
          <cell r="B22">
            <v>102400</v>
          </cell>
        </row>
        <row r="23">
          <cell r="B23">
            <v>80100</v>
          </cell>
        </row>
        <row r="24">
          <cell r="B24">
            <v>88300</v>
          </cell>
        </row>
        <row r="25">
          <cell r="B25">
            <v>196800</v>
          </cell>
        </row>
        <row r="26">
          <cell r="B26">
            <v>284800</v>
          </cell>
        </row>
        <row r="27">
          <cell r="B27">
            <v>80700</v>
          </cell>
        </row>
        <row r="28">
          <cell r="B28">
            <v>82700</v>
          </cell>
        </row>
        <row r="29">
          <cell r="B29">
            <v>75500</v>
          </cell>
        </row>
        <row r="30">
          <cell r="B30">
            <v>46400</v>
          </cell>
        </row>
        <row r="31">
          <cell r="B31">
            <v>82200</v>
          </cell>
        </row>
        <row r="32">
          <cell r="B32">
            <v>71400</v>
          </cell>
        </row>
        <row r="33">
          <cell r="B33">
            <v>67400</v>
          </cell>
        </row>
        <row r="34">
          <cell r="B34">
            <v>58200</v>
          </cell>
        </row>
        <row r="35">
          <cell r="B35">
            <v>107600</v>
          </cell>
        </row>
        <row r="36">
          <cell r="B36">
            <v>93600</v>
          </cell>
        </row>
        <row r="37">
          <cell r="B37">
            <v>108200</v>
          </cell>
        </row>
        <row r="38">
          <cell r="B38">
            <v>55200</v>
          </cell>
        </row>
        <row r="39">
          <cell r="B39">
            <v>291200</v>
          </cell>
        </row>
        <row r="40">
          <cell r="B40">
            <v>326600</v>
          </cell>
        </row>
        <row r="41">
          <cell r="B41">
            <v>67800</v>
          </cell>
        </row>
        <row r="42">
          <cell r="B42">
            <v>49000</v>
          </cell>
        </row>
        <row r="43">
          <cell r="B43">
            <v>43400</v>
          </cell>
        </row>
        <row r="44">
          <cell r="B44">
            <v>66500</v>
          </cell>
        </row>
        <row r="45">
          <cell r="B45">
            <v>54400</v>
          </cell>
        </row>
        <row r="46">
          <cell r="B46">
            <v>87800</v>
          </cell>
        </row>
        <row r="47">
          <cell r="B47">
            <v>91900</v>
          </cell>
        </row>
        <row r="48">
          <cell r="B48">
            <v>90400</v>
          </cell>
        </row>
        <row r="49">
          <cell r="B49">
            <v>68600</v>
          </cell>
        </row>
        <row r="50">
          <cell r="B50">
            <v>71100</v>
          </cell>
        </row>
        <row r="51">
          <cell r="B51">
            <v>78100</v>
          </cell>
        </row>
        <row r="52">
          <cell r="B52">
            <v>88600</v>
          </cell>
        </row>
        <row r="53">
          <cell r="B53">
            <v>79400</v>
          </cell>
        </row>
        <row r="54">
          <cell r="B54">
            <v>115700</v>
          </cell>
        </row>
        <row r="55">
          <cell r="B55">
            <v>91900</v>
          </cell>
        </row>
        <row r="56">
          <cell r="B56">
            <v>86300</v>
          </cell>
        </row>
        <row r="57">
          <cell r="B57">
            <v>72400</v>
          </cell>
        </row>
        <row r="58">
          <cell r="B58">
            <v>137400</v>
          </cell>
        </row>
        <row r="59">
          <cell r="B59">
            <v>79300</v>
          </cell>
        </row>
        <row r="60">
          <cell r="B60">
            <v>72400</v>
          </cell>
        </row>
        <row r="61">
          <cell r="B61">
            <v>63700</v>
          </cell>
        </row>
        <row r="62">
          <cell r="B62">
            <v>96100</v>
          </cell>
        </row>
        <row r="63">
          <cell r="B63">
            <v>72400</v>
          </cell>
        </row>
        <row r="64">
          <cell r="B64">
            <v>89000</v>
          </cell>
        </row>
        <row r="65">
          <cell r="B65">
            <v>97600</v>
          </cell>
        </row>
        <row r="66">
          <cell r="B66">
            <v>75600</v>
          </cell>
        </row>
        <row r="67">
          <cell r="B67">
            <v>73500</v>
          </cell>
        </row>
        <row r="68">
          <cell r="B68">
            <v>88700</v>
          </cell>
        </row>
        <row r="69">
          <cell r="B69">
            <v>83600</v>
          </cell>
        </row>
        <row r="70">
          <cell r="B70">
            <v>78700</v>
          </cell>
        </row>
        <row r="71">
          <cell r="B71">
            <v>62400</v>
          </cell>
        </row>
        <row r="72">
          <cell r="B72">
            <v>125900</v>
          </cell>
        </row>
        <row r="73">
          <cell r="B73">
            <v>105500</v>
          </cell>
        </row>
        <row r="74">
          <cell r="B74">
            <v>71700</v>
          </cell>
        </row>
        <row r="75">
          <cell r="B75">
            <v>86200</v>
          </cell>
        </row>
        <row r="76">
          <cell r="B76">
            <v>90900</v>
          </cell>
        </row>
        <row r="77">
          <cell r="B77">
            <v>98600</v>
          </cell>
        </row>
        <row r="78">
          <cell r="B78">
            <v>107900</v>
          </cell>
        </row>
        <row r="79">
          <cell r="B79">
            <v>111700</v>
          </cell>
        </row>
        <row r="80">
          <cell r="B80">
            <v>94200</v>
          </cell>
        </row>
        <row r="81">
          <cell r="B81">
            <v>41500</v>
          </cell>
        </row>
        <row r="82">
          <cell r="B82">
            <v>94000</v>
          </cell>
        </row>
        <row r="83">
          <cell r="B83">
            <v>103500</v>
          </cell>
        </row>
        <row r="84">
          <cell r="B84">
            <v>112000</v>
          </cell>
        </row>
        <row r="85">
          <cell r="B85">
            <v>87300</v>
          </cell>
        </row>
        <row r="86">
          <cell r="B86">
            <v>103200</v>
          </cell>
        </row>
        <row r="87">
          <cell r="B87">
            <v>128500</v>
          </cell>
        </row>
        <row r="88">
          <cell r="B88">
            <v>131800</v>
          </cell>
        </row>
        <row r="89">
          <cell r="B89">
            <v>155200</v>
          </cell>
        </row>
        <row r="90">
          <cell r="B90">
            <v>75500</v>
          </cell>
        </row>
        <row r="91">
          <cell r="B91">
            <v>113700</v>
          </cell>
        </row>
        <row r="92">
          <cell r="B92">
            <v>88500</v>
          </cell>
        </row>
        <row r="93">
          <cell r="B93">
            <v>79700</v>
          </cell>
        </row>
        <row r="94">
          <cell r="B94">
            <v>86300</v>
          </cell>
        </row>
        <row r="95">
          <cell r="B95">
            <v>97400</v>
          </cell>
        </row>
        <row r="96">
          <cell r="B96">
            <v>103400</v>
          </cell>
        </row>
        <row r="97">
          <cell r="B97">
            <v>101500</v>
          </cell>
        </row>
        <row r="98">
          <cell r="B98">
            <v>89100</v>
          </cell>
        </row>
        <row r="99">
          <cell r="B99">
            <v>86200</v>
          </cell>
        </row>
        <row r="100">
          <cell r="B100">
            <v>125300</v>
          </cell>
        </row>
        <row r="101">
          <cell r="B101">
            <v>99200</v>
          </cell>
        </row>
        <row r="102">
          <cell r="B102">
            <v>79400</v>
          </cell>
        </row>
        <row r="103">
          <cell r="B103">
            <v>71500</v>
          </cell>
        </row>
        <row r="104">
          <cell r="B104">
            <v>105300</v>
          </cell>
        </row>
        <row r="105">
          <cell r="B105">
            <v>101200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데이타"/>
      <sheetName val="심사계산"/>
      <sheetName val="심사물량"/>
      <sheetName val="직노"/>
      <sheetName val="Baby일위대가"/>
      <sheetName val="YES"/>
      <sheetName val="데리네이타현황"/>
      <sheetName val="일위대가(출입)"/>
      <sheetName val="노임단가"/>
    </sheetNames>
    <definedNames>
      <definedName name="Macro1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2공구산출내역"/>
      <sheetName val="'97A장비"/>
      <sheetName val="가설대가"/>
      <sheetName val="토공대가"/>
      <sheetName val="구조대가"/>
      <sheetName val="포설대가1"/>
      <sheetName val="부대대가"/>
      <sheetName val="내역"/>
      <sheetName val="일위대가"/>
      <sheetName val="cable-data"/>
      <sheetName val="TRE TABLE"/>
      <sheetName val="DATA"/>
      <sheetName val="교통대책내역"/>
      <sheetName val="공사개요"/>
      <sheetName val="일위목록"/>
      <sheetName val="ABUT수량-A1"/>
      <sheetName val="담장산출"/>
      <sheetName val="36신설수량"/>
      <sheetName val="코드표"/>
      <sheetName val="참고자료"/>
      <sheetName val="단가 및 재료비"/>
      <sheetName val="중기사용료산출근거"/>
      <sheetName val="저수조"/>
      <sheetName val="요율"/>
      <sheetName val="#3_일위대가목록"/>
      <sheetName val="노임단가"/>
      <sheetName val="시설물기초"/>
      <sheetName val="용산1(해보)"/>
      <sheetName val="횡배수관설치현황"/>
      <sheetName val="전선 및 전선관"/>
      <sheetName val="일위_파일"/>
      <sheetName val="총(신설)"/>
      <sheetName val="내역서2안"/>
      <sheetName val="운반자료"/>
      <sheetName val="Inst."/>
      <sheetName val="일위대가목록"/>
      <sheetName val="내역서"/>
      <sheetName val="설계명세서"/>
      <sheetName val="품셈표"/>
      <sheetName val="공사기본내용입력"/>
      <sheetName val="Sheet3"/>
      <sheetName val="단가목록"/>
      <sheetName val="원가총괄"/>
      <sheetName val="공통가설"/>
      <sheetName val="설계조건"/>
      <sheetName val="국소별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분당전기"/>
      <sheetName val="ELEC"/>
      <sheetName val="ELEC (2)"/>
      <sheetName val="단가산출"/>
      <sheetName val="부하계산서"/>
      <sheetName val="램머"/>
      <sheetName val="기계경비(시간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집계"/>
      <sheetName val="환율및노임"/>
      <sheetName val="기계경비"/>
      <sheetName val="양곡-길상"/>
      <sheetName val="순성토"/>
      <sheetName val="쌍송교"/>
      <sheetName val="원가계산서"/>
      <sheetName val="설계서을"/>
      <sheetName val="도로단위당"/>
      <sheetName val="이형관"/>
      <sheetName val="경산"/>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부대공"/>
      <sheetName val="포장공"/>
      <sheetName val="토공"/>
      <sheetName val="단가조사"/>
      <sheetName val="J형측구단위수량"/>
      <sheetName val="노임단가"/>
      <sheetName val="공기변실수량산출-배수"/>
      <sheetName val="암거단위-1련"/>
      <sheetName val="단위수량산출"/>
      <sheetName val="INPUT"/>
      <sheetName val="Sheet1"/>
      <sheetName val="2공구산출내역"/>
      <sheetName val="N賃率-職"/>
      <sheetName val="내역서"/>
      <sheetName val="직노"/>
      <sheetName val="부대내역"/>
      <sheetName val="이토변실"/>
      <sheetName val="실행내역"/>
      <sheetName val="국별인원"/>
      <sheetName val="Sheet3"/>
      <sheetName val="용산1(해보)"/>
      <sheetName val="일용노임단가"/>
      <sheetName val="참조자료"/>
      <sheetName val="ABUT수량-A1"/>
      <sheetName val="DATE"/>
      <sheetName val="입찰안"/>
      <sheetName val="피벗테이블데이터분석"/>
      <sheetName val="적용단위길이"/>
      <sheetName val="열린교실"/>
      <sheetName val="중기손료"/>
      <sheetName val="기초단가"/>
      <sheetName val="가도공"/>
      <sheetName val="기자재비"/>
      <sheetName val="BOX전기내역"/>
      <sheetName val="상선"/>
      <sheetName val="설계예시"/>
      <sheetName val="DAN"/>
      <sheetName val="배수통관(좌)"/>
      <sheetName val="98수문일위"/>
      <sheetName val="데리네이타현황"/>
      <sheetName val="토사(PE)"/>
      <sheetName val="공사개요"/>
      <sheetName val="8.2TON"/>
      <sheetName val="1차 내역서"/>
      <sheetName val="단가"/>
      <sheetName val="램머"/>
      <sheetName val="기계경비(시간당)"/>
      <sheetName val="Sheet1 (2)"/>
      <sheetName val="저수조"/>
      <sheetName val="1"/>
      <sheetName val="수량집계"/>
      <sheetName val="잡비계산"/>
      <sheetName val="전선 및 전선관"/>
      <sheetName val="조명시설"/>
      <sheetName val="원가계산"/>
      <sheetName val="토공수량산출"/>
      <sheetName val="토적계산서"/>
      <sheetName val="원가계산서 "/>
      <sheetName val="이토변실(A3-LINE)"/>
      <sheetName val="설계예산서"/>
      <sheetName val="환율"/>
      <sheetName val="내역서적용수량"/>
      <sheetName val="호표"/>
      <sheetName val="국소별수량산출"/>
      <sheetName val="총괄"/>
    </sheetNames>
    <sheetDataSet>
      <sheetData sheetId="0" refreshError="1">
        <row r="5">
          <cell r="R5">
            <v>0.48</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단위중량"/>
      <sheetName val="단면제원 "/>
      <sheetName val="합성단면제원"/>
      <sheetName val="탄성받침제원"/>
      <sheetName val="기초강성"/>
      <sheetName val="응답수정계수"/>
      <sheetName val="MODELING"/>
      <sheetName val="해석설과"/>
      <sheetName val="수정설계지진력"/>
      <sheetName val="사용받침검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s>
    <sheetDataSet>
      <sheetData sheetId="0"/>
      <sheetData sheetId="1"/>
      <sheetData sheetId="2"/>
      <sheetData sheetId="3"/>
      <sheetData sheetId="4"/>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일위대가목차"/>
      <sheetName val="단가조사"/>
      <sheetName val="단가산출"/>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받이,연결관집계"/>
      <sheetName val="우수받이노선별집계"/>
      <sheetName val="원본(2)"/>
      <sheetName val="받이연결(관)조서"/>
      <sheetName val="연결관원형"/>
      <sheetName val="연결관암거"/>
      <sheetName val="접속흄관이음몰탈단위수량(2차)"/>
      <sheetName val="우수받이단위수량(2차)"/>
      <sheetName val="집수정연결관집계"/>
      <sheetName val="집수정연결관조서"/>
      <sheetName val="플륨연장조서"/>
      <sheetName val="콘크리트벤치플륨2"/>
      <sheetName val="유공관연장"/>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공내역 "/>
      <sheetName val="수량"/>
      <sheetName val="일위목록"/>
      <sheetName val="일위대가"/>
      <sheetName val="단가대비"/>
      <sheetName val="단가산출"/>
      <sheetName val="할증"/>
      <sheetName val="지급"/>
      <sheetName val="노임"/>
      <sheetName val="품셈"/>
      <sheetName val="공간내역"/>
      <sheetName val="Module1"/>
      <sheetName val="표지"/>
      <sheetName val="견적기준"/>
      <sheetName val="총괄표"/>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기계경비(시간당)"/>
      <sheetName val="램머"/>
      <sheetName val="단가산출"/>
      <sheetName val="철거산출근거"/>
      <sheetName val="합천내역"/>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토목내역"/>
      <sheetName val="원가계산"/>
      <sheetName val="수정내역"/>
      <sheetName val="일위대가표"/>
      <sheetName val="일위대가"/>
      <sheetName val="실행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REF"/>
      <sheetName val="기본일위"/>
      <sheetName val="J直材4"/>
      <sheetName val="I一般比"/>
      <sheetName val="재료"/>
      <sheetName val="기본단가표"/>
      <sheetName val="현장"/>
      <sheetName val="단가조사"/>
      <sheetName val="식재인부"/>
      <sheetName val="교통대책내역"/>
      <sheetName val="MAIN_TABLE"/>
      <sheetName val="백암비스타내역"/>
      <sheetName val="KKK"/>
      <sheetName val="101동"/>
      <sheetName val="2000년1차"/>
      <sheetName val="2000전체분"/>
      <sheetName val="기계설비표선정수장"/>
      <sheetName val="영창26"/>
      <sheetName val="적용토목"/>
      <sheetName val="예산M11A"/>
      <sheetName val="건축내역"/>
      <sheetName val="출자한도"/>
      <sheetName val="AIR SHOWER(3인용)"/>
      <sheetName val="기초자료"/>
      <sheetName val="3BL공동구 수량"/>
      <sheetName val="일대-1"/>
      <sheetName val="공사비총괄표"/>
      <sheetName val="공사개요(서광주)"/>
      <sheetName val="자료"/>
      <sheetName val="대공종"/>
      <sheetName val="골재산출"/>
      <sheetName val="총괄표"/>
      <sheetName val="차수공개요"/>
      <sheetName val="경산"/>
      <sheetName val="조명율표"/>
      <sheetName val="본체"/>
      <sheetName val="5공철탑검토표"/>
      <sheetName val="4공철탑검토"/>
      <sheetName val="N賃率-職"/>
      <sheetName val="설계서"/>
      <sheetName val="설직재-1"/>
      <sheetName val="산근"/>
      <sheetName val="기초내역서"/>
      <sheetName val="수량산출"/>
      <sheetName val="대가목록표"/>
      <sheetName val="Customer Databas"/>
      <sheetName val="스포회원매출"/>
      <sheetName val="실행"/>
      <sheetName val="금액내역서"/>
      <sheetName val="자재단가"/>
      <sheetName val="6PILE  (돌출)"/>
      <sheetName val="asd"/>
      <sheetName val="지질조사"/>
      <sheetName val="CTEMCOST"/>
      <sheetName val="산출내역서"/>
      <sheetName val="본공사"/>
      <sheetName val="요율"/>
      <sheetName val="갑지"/>
      <sheetName val="갑지(추정)"/>
      <sheetName val="물가자료"/>
      <sheetName val="단중표"/>
      <sheetName val="견적서"/>
      <sheetName val="단가산출"/>
      <sheetName val="지하"/>
      <sheetName val="산출근거"/>
      <sheetName val="철탑공사"/>
      <sheetName val="교각별철근수량집계표"/>
      <sheetName val="코드표"/>
      <sheetName val="재료비노무비"/>
      <sheetName val="당초"/>
      <sheetName val="NYS"/>
      <sheetName val="식재수량표"/>
      <sheetName val="LF자재단가"/>
      <sheetName val="토공(우물통,기타) "/>
      <sheetName val="일위대가목차"/>
      <sheetName val="위생설비"/>
      <sheetName val="교수설계"/>
      <sheetName val="데이타"/>
      <sheetName val="DATA"/>
      <sheetName val="6호기"/>
      <sheetName val="식생블럭단위수량"/>
      <sheetName val="노임,재료비"/>
      <sheetName val="토공 total"/>
      <sheetName val="기술부대조건"/>
      <sheetName val="예산"/>
      <sheetName val="RE9604"/>
      <sheetName val="LEGEND"/>
      <sheetName val="102역사"/>
      <sheetName val="도급기성"/>
      <sheetName val="설비단가표"/>
      <sheetName val="Sheet6"/>
      <sheetName val="연부97-1"/>
      <sheetName val="조건표"/>
      <sheetName val="자갈,시멘트,모래산출"/>
      <sheetName val="오수공수량집계표"/>
      <sheetName val="Sheet5"/>
      <sheetName val="원가 (2)"/>
      <sheetName val="입찰안"/>
      <sheetName val="내역서2안"/>
      <sheetName val="공사직종별노임"/>
      <sheetName val="율촌법률사무소2내역"/>
      <sheetName val="노무,재료"/>
      <sheetName val="내역서(중수)"/>
      <sheetName val="CAT_5"/>
      <sheetName val="단가비교표_공통1"/>
      <sheetName val="48전력선로일위"/>
      <sheetName val="단가표"/>
      <sheetName val="CIVIL4"/>
      <sheetName val="제안서입력"/>
      <sheetName val="Baby일위대가"/>
      <sheetName val="장비선정 "/>
      <sheetName val="단위수량"/>
      <sheetName val="Inst."/>
      <sheetName val="일위(PANEL)"/>
      <sheetName val="노무비"/>
      <sheetName val="일위(철거)"/>
      <sheetName val="1"/>
      <sheetName val="신광초조도계선사업"/>
      <sheetName val="효성CB 1P기초"/>
      <sheetName val="기계경비(시간당)"/>
      <sheetName val="램머"/>
      <sheetName val="Y-WORK"/>
      <sheetName val="교사기준면적(초등)"/>
      <sheetName val="계수시트"/>
      <sheetName val="작업일보"/>
      <sheetName val="일위대가 "/>
      <sheetName val="구천"/>
      <sheetName val="내역서01"/>
      <sheetName val="토사(PE)"/>
      <sheetName val="도급예산내역서봉투"/>
      <sheetName val="공사원가계산서"/>
      <sheetName val="설계산출표지"/>
      <sheetName val="도급예산내역서총괄표"/>
      <sheetName val="을부담운반비"/>
      <sheetName val="설계산출기초"/>
      <sheetName val="운반비산출"/>
      <sheetName val="일위목록"/>
      <sheetName val="관급자재비"/>
      <sheetName val="사급자재비"/>
      <sheetName val="MOTOR"/>
      <sheetName val="예산서"/>
      <sheetName val="01"/>
      <sheetName val="수배전반"/>
      <sheetName val="견적업체"/>
      <sheetName val="사급자재(1단계)"/>
      <sheetName val="간지"/>
      <sheetName val="조명시설"/>
      <sheetName val="2.고용보험료산출근거"/>
      <sheetName val="ÀÏÀ§(PANEL)"/>
      <sheetName val="산출금액내역"/>
      <sheetName val="프랜트면허"/>
      <sheetName val="경영상태"/>
      <sheetName val="부대집계"/>
      <sheetName val="손익분석"/>
      <sheetName val="관급단가"/>
      <sheetName val="전계가"/>
      <sheetName val="용역비내역-진짜"/>
      <sheetName val="48단가"/>
      <sheetName val="이형관"/>
      <sheetName val="파일의이용"/>
      <sheetName val="1.설계조건"/>
      <sheetName val=" HIT-&gt;HMC 견적(3900)"/>
      <sheetName val="시설물기초"/>
      <sheetName val=" 냉각수펌프"/>
      <sheetName val="AHU집계"/>
      <sheetName val="중기"/>
      <sheetName val="ELEC"/>
      <sheetName val="9GNG운반"/>
      <sheetName val="원가계산서"/>
      <sheetName val="특외대"/>
      <sheetName val="첨부1"/>
      <sheetName val="국내"/>
      <sheetName val="철거산출근거"/>
      <sheetName val="96정변2"/>
      <sheetName val="공통가설공사"/>
      <sheetName val="을지"/>
      <sheetName val="단"/>
      <sheetName val="대치판정"/>
      <sheetName val="원가서"/>
      <sheetName val="목록"/>
      <sheetName val="산출-설비"/>
      <sheetName val="전기일위목록"/>
      <sheetName val="001"/>
      <sheetName val="견적"/>
      <sheetName val="단위내역서"/>
      <sheetName val="당진1,2호기전선관설치및접지4차공사내역서-을지"/>
      <sheetName val="본체철근표"/>
      <sheetName val="노 무 비"/>
      <sheetName val="카메라"/>
      <sheetName val="데리네이타현황"/>
      <sheetName val="계약서"/>
      <sheetName val="제작비추산총괄표"/>
      <sheetName val="갑"/>
      <sheetName val="설_(3)"/>
      <sheetName val="설_(2)"/>
      <sheetName val="3BL공동구_수량"/>
      <sheetName val="Customer_Databas"/>
      <sheetName val="토공_total"/>
      <sheetName val="_HIT-&gt;HMC_견적(3900)"/>
      <sheetName val="토공(우물통,기타)_"/>
      <sheetName val="AIR_SHOWER(3인용)"/>
      <sheetName val="노(97_1,97_9,98_1)"/>
      <sheetName val="6PILE__(돌출)"/>
      <sheetName val="원가_(2)"/>
      <sheetName val="사다리"/>
      <sheetName val="내역(원안-대안)"/>
      <sheetName val="아파트건축"/>
      <sheetName val="표지"/>
      <sheetName val="부대공Ⅱ"/>
      <sheetName val="조경일람"/>
      <sheetName val="guard(mac)"/>
      <sheetName val="도급견적가"/>
      <sheetName val="주beam"/>
      <sheetName val="적용단위길이"/>
      <sheetName val="피벗테이블데이터분석"/>
      <sheetName val="기계공사비집계(원안)"/>
      <sheetName val="sub"/>
      <sheetName val="기타 정보통신공사"/>
      <sheetName val="상가분양"/>
      <sheetName val="배수내역"/>
      <sheetName val="기흥하도용"/>
      <sheetName val="연습"/>
      <sheetName val="내역서1"/>
      <sheetName val="N賃率_職"/>
      <sheetName val="공조기휀"/>
      <sheetName val="시멘트"/>
      <sheetName val="금액집계"/>
      <sheetName val="수주추정"/>
      <sheetName val="제-노임"/>
      <sheetName val="제직재"/>
      <sheetName val="내역서 "/>
      <sheetName val="역공종"/>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공사개요"/>
      <sheetName val="산출0"/>
      <sheetName val="3.2제조설비"/>
      <sheetName val="하이테콤직원"/>
      <sheetName val="적용건축"/>
      <sheetName val="DATE"/>
      <sheetName val="가설공사"/>
      <sheetName val="공통가설"/>
      <sheetName val="내역표지"/>
      <sheetName val="을"/>
      <sheetName val="접지수량"/>
      <sheetName val="별표 "/>
      <sheetName val="물량입력"/>
      <sheetName val="청주(철골발주의뢰서)"/>
      <sheetName val="별표"/>
      <sheetName val="노무비 근거"/>
      <sheetName val="예가표"/>
      <sheetName val="일위대가목록"/>
      <sheetName val="차액보증"/>
      <sheetName val="200"/>
      <sheetName val="INPUT"/>
      <sheetName val="설계조건"/>
      <sheetName val="간접1"/>
      <sheetName val="장비가동"/>
      <sheetName val="민감도"/>
      <sheetName val="토공"/>
      <sheetName val="터파기및재료"/>
      <sheetName val="유림콘도"/>
      <sheetName val="E총15"/>
      <sheetName val="약품공급2"/>
      <sheetName val="하도급원가계산총괄표(식재)"/>
      <sheetName val="품셈"/>
      <sheetName val="반포2차"/>
      <sheetName val="공사착공계"/>
      <sheetName val="부하자료"/>
      <sheetName val="찍기"/>
      <sheetName val="특별땅고르기"/>
      <sheetName val="내역관리1"/>
      <sheetName val="갑지1"/>
      <sheetName val="전선 및 전선관"/>
      <sheetName val="저"/>
      <sheetName val="내역(설계)"/>
      <sheetName val="내역서(기성청구)"/>
      <sheetName val="총수량집계표"/>
      <sheetName val="백룡교차로"/>
      <sheetName val="산정교차로"/>
      <sheetName val="신영교차로"/>
      <sheetName val="01상노임"/>
      <sheetName val="물량표"/>
      <sheetName val="토공집계표"/>
      <sheetName val="내역서 제출"/>
      <sheetName val="자재일람"/>
      <sheetName val="Sheet7(ㅅ)"/>
      <sheetName val="노무비단가"/>
      <sheetName val="일반전기C"/>
      <sheetName val="구리토평1전기"/>
      <sheetName val="C.전기공사"/>
      <sheetName val="직접공사비"/>
      <sheetName val="JUCKEYK"/>
      <sheetName val="건축원가"/>
      <sheetName val="#3_일위대가목록"/>
      <sheetName val="2000년 공정표"/>
      <sheetName val="지점장"/>
      <sheetName val="J-EQ"/>
      <sheetName val="2공구산출내역"/>
      <sheetName val="입력변수"/>
      <sheetName val="일위"/>
      <sheetName val="단위단가"/>
      <sheetName val="단가대비표 (3)"/>
      <sheetName val="(1)본선수량집계"/>
      <sheetName val="연결관암거"/>
      <sheetName val="소비자가"/>
      <sheetName val="일위_파일"/>
      <sheetName val="기초일위"/>
      <sheetName val="청곡지선입력"/>
      <sheetName val="1공구산출내역서"/>
      <sheetName val="ITEM"/>
      <sheetName val="암거단위"/>
      <sheetName val="Macro1"/>
      <sheetName val="1000 DB구축 부표"/>
      <sheetName val="CT "/>
      <sheetName val="발신정보"/>
      <sheetName val="기초대가"/>
      <sheetName val="조도계산서 (도서)"/>
      <sheetName val="명세서"/>
      <sheetName val="맨홀수량산출"/>
      <sheetName val="유기공정"/>
      <sheetName val="원본"/>
      <sheetName val="원가총괄"/>
      <sheetName val="수량산출(생반)"/>
      <sheetName val="COST"/>
      <sheetName val="부대내역"/>
      <sheetName val="세골재  T2 변경 현황"/>
      <sheetName val="직재"/>
      <sheetName val="통합집계표"/>
      <sheetName val="3본사"/>
      <sheetName val="단가일람"/>
      <sheetName val="갑지.을지"/>
      <sheetName val="실행철강하도"/>
      <sheetName val="BID"/>
      <sheetName val="일위대가(1)"/>
      <sheetName val="재집"/>
      <sheetName val="Sheet1 (2)"/>
      <sheetName val="조명율"/>
      <sheetName val="현장관리비참조"/>
      <sheetName val="품셈TABLE"/>
      <sheetName val="날개벽수량표"/>
      <sheetName val="총괄내역"/>
      <sheetName val="전기내역"/>
      <sheetName val="신우"/>
      <sheetName val="개요"/>
      <sheetName val="2000.05"/>
      <sheetName val="98지급계획"/>
      <sheetName val="부대"/>
      <sheetName val="일위CODE"/>
      <sheetName val="gyun"/>
      <sheetName val="투찰(하수)"/>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원가계산서(변경)"/>
      <sheetName val="16-1"/>
      <sheetName val="집수A"/>
      <sheetName val="철근중량"/>
      <sheetName val="자재표"/>
      <sheetName val="현장관리비"/>
      <sheetName val="빌딩 안내"/>
      <sheetName val="A 견적"/>
      <sheetName val="s.v"/>
      <sheetName val="노임단가(08.01)"/>
      <sheetName val="봉방동근생"/>
      <sheetName val="그림"/>
      <sheetName val="그림2"/>
      <sheetName val="유림골조"/>
      <sheetName val="세부내역서(전기)"/>
      <sheetName val="변경내역(전체)"/>
      <sheetName val="수목표준대가"/>
      <sheetName val="Total"/>
      <sheetName val="예산총괄"/>
      <sheetName val="옥외계측"/>
      <sheetName val="CODE"/>
      <sheetName val="전체"/>
      <sheetName val="인공"/>
      <sheetName val="도급자재"/>
      <sheetName val="참조자료"/>
      <sheetName val="20관리비율"/>
      <sheetName val="PIPING"/>
      <sheetName val="내역서중"/>
      <sheetName val="교각계산"/>
      <sheetName val="직접노무"/>
      <sheetName val="직접재료"/>
      <sheetName val="계측기"/>
      <sheetName val="패널"/>
      <sheetName val="전기2005"/>
      <sheetName val="통신2005"/>
      <sheetName val="총괄집계표"/>
      <sheetName val="자료입력"/>
      <sheetName val="철콘"/>
      <sheetName val="표  지"/>
      <sheetName val="간접비계산"/>
      <sheetName val="분전반"/>
      <sheetName val="내역서적용수량"/>
      <sheetName val="가도공"/>
      <sheetName val="유림총괄"/>
      <sheetName val="작성"/>
      <sheetName val="출력은 금물"/>
      <sheetName val="일위대가(건축)"/>
      <sheetName val="간접비"/>
      <sheetName val="청도공장"/>
      <sheetName val="간접(90)"/>
      <sheetName val="입상내역"/>
      <sheetName val="품셈총괄"/>
      <sheetName val="교각1"/>
      <sheetName val="표층포설및다짐"/>
      <sheetName val="전기"/>
      <sheetName val="인적사항"/>
      <sheetName val="단재적표"/>
      <sheetName val="설계"/>
      <sheetName val="투찰가"/>
      <sheetName val="공문"/>
      <sheetName val="중기일위대가"/>
      <sheetName val="0Title"/>
      <sheetName val="추가예산"/>
      <sheetName val="오동"/>
      <sheetName val="대조"/>
      <sheetName val="나한"/>
      <sheetName val="물가시세"/>
      <sheetName val="부하"/>
      <sheetName val="단가 "/>
      <sheetName val="COVER"/>
      <sheetName val="ESCO개보수공사"/>
      <sheetName val="화재 탐지 설비"/>
      <sheetName val="DATA테이블1 (2)"/>
      <sheetName val="건축기계설비표선정수장"/>
      <sheetName val="DB"/>
      <sheetName val="공연,전시"/>
      <sheetName val="공사입찰정보입력"/>
      <sheetName val="국내조달(통합-1)"/>
      <sheetName val="보증수수료산출"/>
      <sheetName val="수량총괄"/>
      <sheetName val="도담구내 개소별 명세"/>
      <sheetName val="지급자재"/>
      <sheetName val="ABUT수량-A1"/>
      <sheetName val="工관리비율"/>
      <sheetName val="工완성공사율"/>
      <sheetName val="정거장 설계조건"/>
      <sheetName val="터널조도"/>
      <sheetName val="금융비용"/>
      <sheetName val="콘크리트"/>
      <sheetName val="노무단가산정"/>
      <sheetName val="1차 내역서"/>
      <sheetName val="관로공정"/>
      <sheetName val="기계경비_시간당_"/>
      <sheetName val="배관단가조사서"/>
      <sheetName val="인공산출"/>
      <sheetName val="주요기준"/>
      <sheetName val="제경비율"/>
      <sheetName val="기본가정"/>
      <sheetName val="자재단가비교표"/>
      <sheetName val="단가대비표"/>
      <sheetName val="b_balju"/>
      <sheetName val="건설기계사용료목록"/>
      <sheetName val="단가조사서"/>
      <sheetName val="집"/>
      <sheetName val="간선계산"/>
      <sheetName val="계화배수"/>
      <sheetName val="99년하반기"/>
      <sheetName val="말뚝지지력산정"/>
      <sheetName val="철근집계"/>
      <sheetName val="COPING"/>
      <sheetName val="현장경비"/>
      <sheetName val="포승중환경개선공사(변경)"/>
      <sheetName val="예비용"/>
      <sheetName val="기초목록"/>
      <sheetName val="단가(자재)"/>
      <sheetName val="공사추진현황"/>
      <sheetName val="입력"/>
      <sheetName val="투찰금액"/>
      <sheetName val="관급_File"/>
      <sheetName val="총내역서"/>
      <sheetName val="설계예시"/>
      <sheetName val="세부내역"/>
      <sheetName val="점수계산1-2"/>
      <sheetName val="산출"/>
      <sheetName val="처리단락"/>
      <sheetName val="건축부하"/>
      <sheetName val="약전닥트"/>
      <sheetName val="일지-H"/>
      <sheetName val="김포IO"/>
      <sheetName val="LD"/>
      <sheetName val="FA설치명세"/>
      <sheetName val="기초자료입력"/>
      <sheetName val="2공구하도급내역서"/>
      <sheetName val="1공구 건정토건 철콘"/>
      <sheetName val="자재대"/>
      <sheetName val="적용공정"/>
      <sheetName val="소방"/>
      <sheetName val="견적단가"/>
      <sheetName val="기초작업"/>
      <sheetName val="동원인원"/>
      <sheetName val="준검 내역서"/>
      <sheetName val="집수정토공"/>
      <sheetName val="설계명세서"/>
      <sheetName val="견적의뢰"/>
      <sheetName val="&lt;--"/>
      <sheetName val="단가 및 재료비"/>
      <sheetName val="구의33고"/>
      <sheetName val="구성1"/>
      <sheetName val="구성2"/>
      <sheetName val="구성3"/>
      <sheetName val="구성4"/>
      <sheetName val="도급내역서(재노경)"/>
      <sheetName val="와동수량"/>
      <sheetName val="직원현황"/>
      <sheetName val="ELECTRIC"/>
      <sheetName val="공정코드"/>
      <sheetName val="상행-교대(A1-A2)"/>
      <sheetName val="전기설계변경"/>
      <sheetName val="일위(시설)"/>
      <sheetName val="내역전기"/>
      <sheetName val="견적(100%)"/>
      <sheetName val="실행대비"/>
      <sheetName val="1안"/>
      <sheetName val="남양시작동자105노65기1.3화1.2"/>
      <sheetName val="국도접속 차도부수량"/>
      <sheetName val="조명일위"/>
      <sheetName val="참고"/>
      <sheetName val="Sheet4"/>
      <sheetName val="철근량"/>
      <sheetName val="본서하반기"/>
      <sheetName val="하반기(지구대)"/>
      <sheetName val="바닥판"/>
      <sheetName val="입력DATA"/>
      <sheetName val="EJ"/>
      <sheetName val="내역서(삼호)"/>
      <sheetName val="일위대가(출입)"/>
      <sheetName val="식재일위대가"/>
      <sheetName val="대,유,램"/>
      <sheetName val="국별인원"/>
      <sheetName val="일위대가(4층원격)"/>
      <sheetName val="공량산출서"/>
      <sheetName val="건축공사실행"/>
      <sheetName val="기계내역"/>
      <sheetName val="기초일위대가"/>
      <sheetName val="산출기초"/>
      <sheetName val="부분별수량산출(조합기초)"/>
      <sheetName val="도급내역"/>
      <sheetName val="도급내역서"/>
      <sheetName val="기자재비"/>
      <sheetName val="사업부배부A"/>
      <sheetName val="단위중량"/>
      <sheetName val="공량(1월22일)"/>
      <sheetName val="원내역"/>
      <sheetName val="전담운영PM"/>
      <sheetName val="설계서을"/>
      <sheetName val="수공기"/>
      <sheetName val="특수기호강도거푸집"/>
      <sheetName val="종배수관면벽신"/>
      <sheetName val="종배수관(신)"/>
      <sheetName val="sst,stl창호"/>
      <sheetName val="주소"/>
      <sheetName val="가로등내역서"/>
      <sheetName val="출력은_금물"/>
      <sheetName val="단가_"/>
      <sheetName val="현장관리비 산출내역"/>
      <sheetName val="1구간BOQ"/>
      <sheetName val="SHEET PILE단가"/>
      <sheetName val="사유서제출현황-2"/>
      <sheetName val="수량산출서"/>
      <sheetName val="ATM기초철가"/>
      <sheetName val="직공비"/>
      <sheetName val="Uint보온"/>
      <sheetName val="4.고용보험"/>
      <sheetName val="휴가비,급량비"/>
      <sheetName val="기안1"/>
      <sheetName val="특별교실"/>
      <sheetName val="직원자료입력"/>
      <sheetName val="전체제잡비"/>
      <sheetName val="화의-현금흐름"/>
      <sheetName val="담장산출"/>
      <sheetName val="문학간접"/>
      <sheetName val="간접"/>
      <sheetName val="신규(방류시설)"/>
      <sheetName val="BOQ(전체)"/>
      <sheetName val="창호"/>
      <sheetName val="설치자재"/>
      <sheetName val="설계내역2"/>
      <sheetName val="기초"/>
      <sheetName val="D"/>
      <sheetName val="기성"/>
      <sheetName val="전기일위대가"/>
      <sheetName val="공종단가"/>
      <sheetName val="증감대비"/>
      <sheetName val="wall"/>
      <sheetName val="기초입력 DATA"/>
      <sheetName val="공종"/>
      <sheetName val="일(4)"/>
      <sheetName val="산출내역서집계표"/>
      <sheetName val="4.본실행통합내역서"/>
      <sheetName val="실행간접비용"/>
      <sheetName val="참조"/>
      <sheetName val="설계예산서"/>
      <sheetName val="노무비 "/>
      <sheetName val="평가데이터"/>
      <sheetName val="공종목록표"/>
      <sheetName val="NO.1-NO12(설계예산서)"/>
      <sheetName val="인건비"/>
      <sheetName val="공리일"/>
      <sheetName val="분전함신설"/>
      <sheetName val="접지1종"/>
      <sheetName val="설계내역서"/>
      <sheetName val="준공정산"/>
      <sheetName val="청천내"/>
      <sheetName val="22관계"/>
      <sheetName val="22기타(L,R)"/>
      <sheetName val="22전선계"/>
      <sheetName val="월래"/>
      <sheetName val="2003 일위대가"/>
      <sheetName val="토목내역서 (도급단가)"/>
      <sheetName val="일위단가"/>
      <sheetName val="FAX"/>
      <sheetName val="COL"/>
      <sheetName val="2F 회의실견적(5_14 일대)"/>
      <sheetName val="Sheet38"/>
      <sheetName val="부속동"/>
      <sheetName val="부대공"/>
      <sheetName val="포장공"/>
      <sheetName val="ilch"/>
      <sheetName val="정부노임단가"/>
      <sheetName val="골조시행"/>
      <sheetName val="샘플표지"/>
      <sheetName val="대보~세기"/>
      <sheetName val="대운반(철재)"/>
      <sheetName val="쌍송교"/>
      <sheetName val="수지예산"/>
      <sheetName val="직원관리자료"/>
      <sheetName val="BSD (2)"/>
      <sheetName val="조건표 (2)"/>
      <sheetName val="일위(설)"/>
      <sheetName val="실행-집행"/>
      <sheetName val="한일양산"/>
      <sheetName val="(A)내역서"/>
      <sheetName val="설비"/>
      <sheetName val="INDEX"/>
      <sheetName val="초기화면"/>
      <sheetName val="유수전환공사"/>
      <sheetName val="(당평)자재"/>
      <sheetName val="당초명세(평)"/>
      <sheetName val="배수관집계"/>
      <sheetName val="출력X"/>
      <sheetName val="2총괄내역서"/>
      <sheetName val="수량집계"/>
      <sheetName val="대로근거"/>
      <sheetName val="AS포장복구 "/>
      <sheetName val="일위단위"/>
      <sheetName val="관급자재"/>
      <sheetName val="변경관급자재"/>
      <sheetName val="실행기초"/>
      <sheetName val="예산내역서"/>
      <sheetName val="총계"/>
      <sheetName val="건축내역서"/>
      <sheetName val="설비내역서"/>
      <sheetName val="전기내역서"/>
      <sheetName val="공사비산출서"/>
      <sheetName val="2. 공원조도"/>
      <sheetName val="FJ단가"/>
      <sheetName val="7.지층별제원"/>
      <sheetName val="70%"/>
      <sheetName val="시행예산"/>
      <sheetName val="공통비총괄표"/>
      <sheetName val="6-1. 관개량조서"/>
      <sheetName val="경상"/>
      <sheetName val="가설"/>
      <sheetName val="2011공임"/>
      <sheetName val="기중"/>
      <sheetName val="물집"/>
      <sheetName val="노임200103"/>
      <sheetName val="수토공단위당"/>
      <sheetName val="인건-측정"/>
      <sheetName val="우수공집계"/>
      <sheetName val="예정(3)"/>
      <sheetName val="동원(3)"/>
      <sheetName val="예산명세서"/>
      <sheetName val="c_balju"/>
      <sheetName val="내역단위"/>
      <sheetName val="코드명"/>
      <sheetName val="구조물단위표"/>
      <sheetName val="관포설품"/>
      <sheetName val="토적단위"/>
      <sheetName val="동원단위"/>
      <sheetName val="인수공규격"/>
      <sheetName val="구조물절단규격"/>
      <sheetName val="거리별운반단가"/>
      <sheetName val="노무"/>
      <sheetName val="가로등"/>
      <sheetName val="구조물공집계"/>
      <sheetName val="GI-LIST"/>
      <sheetName val="순공사비"/>
      <sheetName val="기본입력"/>
      <sheetName val="토목"/>
      <sheetName val="맨홀_공사비"/>
      <sheetName val="수량집계표(배관배선)"/>
      <sheetName val="3F"/>
      <sheetName val="부재리스트"/>
      <sheetName val="기둥(원형)"/>
      <sheetName val="기초공"/>
      <sheetName val="지주토목내역서"/>
      <sheetName val="원가계산서(남측)"/>
      <sheetName val="S1,3"/>
      <sheetName val="전동기"/>
      <sheetName val="EACT10"/>
      <sheetName val="일위대가(계측기설치)"/>
      <sheetName val="f산출"/>
      <sheetName val="자재단가리스트"/>
      <sheetName val="전신환매도율"/>
      <sheetName val="하중계산"/>
      <sheetName val="안정성검토"/>
      <sheetName val="설계기준"/>
      <sheetName val="단가비교"/>
      <sheetName val="기초분물량표"/>
      <sheetName val="일위총괄표"/>
      <sheetName val="퍼스트"/>
      <sheetName val="사전공사"/>
      <sheetName val="원가계산서구조조정"/>
      <sheetName val="B부대공"/>
      <sheetName val="형틀공사"/>
      <sheetName val="기성내역서표지"/>
      <sheetName val="일위(집)"/>
      <sheetName val="시중노임"/>
      <sheetName val="통신원가"/>
      <sheetName val="base"/>
      <sheetName val="중질쓰레기"/>
      <sheetName val="압축공기소요량"/>
      <sheetName val="보일러물질수지"/>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세부내역서"/>
      <sheetName val="신규 수주분(사용자 정의)"/>
      <sheetName val="동해title"/>
      <sheetName val="17F MOCKUP B-1,B-2"/>
      <sheetName val="유입맨홀산출"/>
      <sheetName val="설계명세"/>
      <sheetName val="인부노임"/>
      <sheetName val="5.동별횡주관경"/>
      <sheetName val="참조 (2)"/>
      <sheetName val="본사업"/>
      <sheetName val="제출내역 (3)"/>
      <sheetName val="7.환경"/>
      <sheetName val="하조서"/>
      <sheetName val="실행(1)"/>
      <sheetName val="가락화장을지"/>
      <sheetName val="시운전연료비"/>
      <sheetName val="조정율"/>
      <sheetName val="품목"/>
      <sheetName val="공헾⾵_x0005_"/>
      <sheetName val="영외수지"/>
      <sheetName val="CL분석결과"/>
      <sheetName val="기존단가 (2)"/>
      <sheetName val="상수도토공집계표"/>
      <sheetName val="환율change"/>
      <sheetName val="3.자재비(총괄)"/>
      <sheetName val="골조"/>
      <sheetName val="총공사내역서"/>
      <sheetName val="직접시공계획서"/>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4.2내역서"/>
      <sheetName val="양식_자재단가조사표"/>
      <sheetName val="일반공사"/>
      <sheetName val="외주비"/>
      <sheetName val="공통(20-91)"/>
      <sheetName val="설-원가"/>
      <sheetName val="단중"/>
      <sheetName val="#2_일위대가목록"/>
      <sheetName val="흥양2교토공집계표"/>
      <sheetName val="PROJECT BRIEF(EX.NEW)"/>
      <sheetName val="앉음벽 (2)"/>
      <sheetName val="투자-국내2"/>
      <sheetName val="기초입력"/>
      <sheetName val="양식(직판용)"/>
      <sheetName val="합의경상"/>
      <sheetName val="다이꾸"/>
      <sheetName val="준공내역"/>
      <sheetName val="강관주휀스"/>
      <sheetName val="공기압축기실"/>
      <sheetName val="선체-H"/>
      <sheetName val="AHU-01"/>
      <sheetName val="ES조서출력하기"/>
      <sheetName val="개거재료산출"/>
      <sheetName val=" 토목 처리장도급내역서 "/>
      <sheetName val="BF12-R0"/>
      <sheetName val="P-1"/>
      <sheetName val="1월"/>
      <sheetName val="B2BERP"/>
      <sheetName val="대목"/>
      <sheetName val="어룡"/>
      <sheetName val="진흥지역조서(구역밖)"/>
      <sheetName val="itm코드"/>
      <sheetName val="itm기준"/>
      <sheetName val="매출채권"/>
      <sheetName val="기성내역"/>
      <sheetName val="주차구획선수량"/>
      <sheetName val="재료할증"/>
      <sheetName val="단위수량산출"/>
      <sheetName val="낙찰표"/>
      <sheetName val="개별직종노임단가(2003.9)"/>
      <sheetName val="실행내역 (2)"/>
      <sheetName val="지입자재집계표"/>
      <sheetName val="공급집계 (현대-우림)"/>
      <sheetName val="노임단가 (2)"/>
      <sheetName val="1Month+Sheet2!"/>
      <sheetName val="1 자원총괄"/>
      <sheetName val="상세도(80)"/>
      <sheetName val="Data&amp;Result"/>
      <sheetName val="99총공사내역서"/>
      <sheetName val="투찰내역"/>
      <sheetName val="설계예/"/>
      <sheetName val="공劰.勼"/>
      <sheetName val="공韛⾶_x0005_"/>
      <sheetName val="공_x0005__x0000_"/>
      <sheetName val="도로일위대가표"/>
      <sheetName val="통합"/>
      <sheetName val="옹벽"/>
      <sheetName val="설_(3)2"/>
      <sheetName val="설_(2)2"/>
      <sheetName val="3BL공동구_수량2"/>
      <sheetName val="토공_total2"/>
      <sheetName val="Customer_Databas2"/>
      <sheetName val="원가_(2)2"/>
      <sheetName val="AIR_SHOWER(3인용)2"/>
      <sheetName val="6PILE__(돌출)2"/>
      <sheetName val="토공(우물통,기타)_2"/>
      <sheetName val="노(97_1,97_9,98_1)2"/>
      <sheetName val="_냉각수펌프1"/>
      <sheetName val="1_설계조건1"/>
      <sheetName val="_HIT-&gt;HMC_견적(3900)2"/>
      <sheetName val="내역서_1"/>
      <sheetName val="노_무_비1"/>
      <sheetName val="전선_및_전선관1"/>
      <sheetName val="Inst_1"/>
      <sheetName val="내역서_제출1"/>
      <sheetName val="2000년_공정표1"/>
      <sheetName val="별표_1"/>
      <sheetName val="3_2제조설비1"/>
      <sheetName val="단가대비표_(3)1"/>
      <sheetName val="효성CB_1P기초1"/>
      <sheetName val="노무비_근거1"/>
      <sheetName val="세골재__T2_변경_현황1"/>
      <sheetName val="일위대가56-1_"/>
      <sheetName val="일위대가71-1_"/>
      <sheetName val="일위대가74-1_"/>
      <sheetName val="일위대가76-1_"/>
      <sheetName val="일위대가77-1_"/>
      <sheetName val="일위대가78-1_"/>
      <sheetName val="기타_정보통신공사"/>
      <sheetName val="노임단가(08_01)"/>
      <sheetName val="갑지_을지"/>
      <sheetName val="C_전기공사"/>
      <sheetName val="Sheet1_(2)"/>
      <sheetName val="DATA테이블1_(2)"/>
      <sheetName val="1000_DB구축_부표"/>
      <sheetName val="CT_"/>
      <sheetName val="조도계산서_(도서)"/>
      <sheetName val="표__지"/>
      <sheetName val="빌딩_안내"/>
      <sheetName val="화재_탐지_설비"/>
      <sheetName val="A_견적"/>
      <sheetName val="s_v"/>
      <sheetName val="도담구내_개소별_명세"/>
      <sheetName val="정거장_설계조건"/>
      <sheetName val="2000_05"/>
      <sheetName val="단가_및_재료비"/>
      <sheetName val="1차_내역서"/>
      <sheetName val="[KKK.XLS]설계예/"/>
      <sheetName val="[KKK.XLS][KKK.XLS]설계예/"/>
      <sheetName val="[KKK.XLS][KKK.XLS][KKK.XLS]설계예/"/>
      <sheetName val="손익"/>
      <sheetName val="노임(1차)"/>
      <sheetName val="백호우계수"/>
      <sheetName val="모래기초"/>
      <sheetName val="포장복구집계"/>
      <sheetName val="Macro(MCC)"/>
      <sheetName val="현금예금"/>
      <sheetName val="일위-1"/>
      <sheetName val="2.노임및손료"/>
      <sheetName val="97년 추정"/>
      <sheetName val="변경내역"/>
      <sheetName val="차압계산"/>
      <sheetName val="B-data"/>
      <sheetName val="천방교접속"/>
      <sheetName val="대포2교접속"/>
      <sheetName val="ETC"/>
      <sheetName val="1-1"/>
      <sheetName val="Sheet15"/>
      <sheetName val="전국현황"/>
      <sheetName val="차수"/>
      <sheetName val="주안3차A-A"/>
      <sheetName val="간접경상비"/>
      <sheetName val="Cost bd-&quot;A&quot;"/>
      <sheetName val="2.대외공문"/>
      <sheetName val="Summary Sheets"/>
      <sheetName val="약품설비"/>
      <sheetName val="공정외주"/>
      <sheetName val="제잡비"/>
      <sheetName val="자재테이블"/>
      <sheetName val="1.토공집계표"/>
      <sheetName val="접속단위"/>
      <sheetName val="흙쌓기도수로설치현황"/>
      <sheetName val="중기사용료산출근거"/>
      <sheetName val="샌딩 에폭시 도장"/>
      <sheetName val="일반문틀 설치"/>
      <sheetName val="스텐문틀설치"/>
      <sheetName val="철콘산출"/>
      <sheetName val="단조-노임"/>
      <sheetName val="노임단가2004(상)"/>
      <sheetName val="버스운행안내"/>
      <sheetName val="예방접종계획"/>
      <sheetName val="근태계획서"/>
      <sheetName val="일 위 목 록 표"/>
      <sheetName val="값"/>
      <sheetName val="상반기손익차2총괄"/>
      <sheetName val="석축산출서"/>
      <sheetName val="unitpric"/>
      <sheetName val="직접경비호표"/>
      <sheetName val="기계경비시간당손료목록"/>
      <sheetName val="연결원본-절대지우지말것"/>
      <sheetName val="가감수량"/>
      <sheetName val="대가호표"/>
      <sheetName val="5.지붕"/>
      <sheetName val="철근콘크리트"/>
      <sheetName val="제노임"/>
      <sheetName val="연환"/>
      <sheetName val="B부대0"/>
      <sheetName val="철집"/>
      <sheetName val="지하시설물작성"/>
      <sheetName val="현장조사"/>
      <sheetName val="일위대가(목록)"/>
      <sheetName val="산근(목록)"/>
      <sheetName val="재료비"/>
      <sheetName val="이형관중량"/>
      <sheetName val="BOX단위철근"/>
      <sheetName val="공내역"/>
      <sheetName val="일위대가(4_x0005__x0000__x0000_"/>
      <sheetName val="일위대가(4층원격礊"/>
      <sheetName val="일위대가(4獏め_x0005__x0000_"/>
      <sheetName val="관리보고"/>
      <sheetName val="일위대가(4층원격唨"/>
      <sheetName val="간접비 총괄표"/>
      <sheetName val="MAT"/>
      <sheetName val="일위대가(4蒨,蓬,"/>
      <sheetName val="AIR SHOWER_3인용_"/>
      <sheetName val="일위대가(4ꌱ⿪_x0005__x0000_"/>
      <sheetName val="일위대가(4층원격夸"/>
      <sheetName val="일위대가(4층원격咘"/>
      <sheetName val="기준표"/>
      <sheetName val="산출내력"/>
      <sheetName val="견적내역서"/>
      <sheetName val="선급비용"/>
      <sheetName val="폐토수익화 "/>
      <sheetName val="원료"/>
      <sheetName val="부자재 적용비율"/>
      <sheetName val="남평내역"/>
      <sheetName val="1,2공구원가계산서"/>
      <sheetName val="재료집계표"/>
      <sheetName val="결재갑지"/>
      <sheetName val="95년12월말"/>
      <sheetName val="PARAMETER"/>
      <sheetName val="10월"/>
      <sheetName val="부경"/>
      <sheetName val="견적조건"/>
      <sheetName val="전기외주내역"/>
      <sheetName val="database"/>
      <sheetName val="수안보-MBR1"/>
      <sheetName val="원형1호맨홀토공수량"/>
      <sheetName val="P.M 별"/>
      <sheetName val="청곡지거입력"/>
      <sheetName val="청곡지선토공총"/>
      <sheetName val="토공총"/>
      <sheetName val="슬래브(유곡)"/>
      <sheetName val="남양내역"/>
      <sheetName val="업체별기성내역"/>
      <sheetName val="면적표"/>
      <sheetName val="적용률"/>
      <sheetName val="1구간FRP수량산출"/>
      <sheetName val="토공A1"/>
      <sheetName val="건축2"/>
      <sheetName val="관개"/>
      <sheetName val="관집계"/>
      <sheetName val="항목등록"/>
      <sheetName val="공사미수"/>
      <sheetName val="인사자료총집계"/>
      <sheetName val="원가계산 (2)"/>
      <sheetName val="내역(100%)"/>
      <sheetName val="배수공"/>
      <sheetName val="건축기성"/>
      <sheetName val="일위목록-기"/>
      <sheetName val="포승중환경개선공사_변경_"/>
      <sheetName val="광장"/>
      <sheetName val="시화점실행"/>
      <sheetName val="일용노임단가"/>
      <sheetName val="건축공사"/>
      <sheetName val="대비"/>
      <sheetName val="남양구조시험동"/>
      <sheetName val="전기단가조사서"/>
      <sheetName val="신표지1"/>
      <sheetName val="P-산#1-1(WOWA1)"/>
      <sheetName val="단중표-ST"/>
      <sheetName val="단가산출2"/>
      <sheetName val="LIST"/>
      <sheetName val="산출근거1"/>
      <sheetName val="건설성적"/>
      <sheetName val="공사진행"/>
      <sheetName val="여과지동"/>
      <sheetName val="호표"/>
      <sheetName val="청곡간선입력"/>
      <sheetName val="산출기초(기계터파기)3열"/>
      <sheetName val="전송망집계"/>
      <sheetName val="철거수량(전송)"/>
      <sheetName val="BOX수량"/>
      <sheetName val="공사잡비"/>
      <sheetName val="GRACE"/>
      <sheetName val="암거 제원표-1단계"/>
      <sheetName val="하수처리장"/>
      <sheetName val="기본항목 입력"/>
      <sheetName val="조사집계표(1)_솎아베기"/>
      <sheetName val="조사집계표(2)_솎아베기"/>
      <sheetName val="필지별내역서"/>
      <sheetName val="조사집계표(3)_솎아베기"/>
      <sheetName val="하鄘8눰"/>
      <sheetName val="플랜트 설치"/>
      <sheetName val="관로내역원"/>
      <sheetName val="CABLE SIZE-1"/>
      <sheetName val="공사내역"/>
      <sheetName val="업무분장"/>
      <sheetName val="토목주소"/>
      <sheetName val="내역(가지)"/>
      <sheetName val="Resource2"/>
      <sheetName val="기성금내역서"/>
      <sheetName val="노임변동률"/>
      <sheetName val="잡철물"/>
      <sheetName val="WING3"/>
      <sheetName val="매립"/>
      <sheetName val="측량요율"/>
      <sheetName val="1유리"/>
      <sheetName val="공ମ⿩_x0005_"/>
      <sheetName val="2,EXIST 전기실산출"/>
      <sheetName val="위치조서"/>
      <sheetName val="공ꮘ_x0000__x0000_"/>
      <sheetName val="원본(갑지)"/>
      <sheetName val="우배수"/>
      <sheetName val="수량산출목록표"/>
      <sheetName val="단가산출(T)"/>
      <sheetName val="중계I"/>
      <sheetName val="미드수량"/>
      <sheetName val="하자접수대장"/>
      <sheetName val="날개벽"/>
      <sheetName val="일위대가(4층원격堘"/>
      <sheetName val="MAT 철근"/>
      <sheetName val="일위대가(4층원격朂"/>
      <sheetName val="WEIGHT LIST"/>
      <sheetName val="한강운반비"/>
      <sheetName val="단가 (2)"/>
      <sheetName val="전통건설"/>
      <sheetName val="관로토공"/>
      <sheetName val="우수관"/>
      <sheetName val="기본자료"/>
      <sheetName val="부안변전"/>
      <sheetName val="기초목"/>
      <sheetName val="현장관리비데이타"/>
      <sheetName val="기술조건"/>
      <sheetName val="일위대가(4층원격_x0005_"/>
      <sheetName val="세부내焀"/>
      <sheetName val="BH-1 (2)"/>
      <sheetName val="도급실행(본관-주차장)"/>
      <sheetName val="3BL공동구_桐ݾ蔌"/>
      <sheetName val="Macro(전선)"/>
      <sheetName val="퍼ԯ_x0000_"/>
      <sheetName val="자재발주서"/>
      <sheetName val="폐기물"/>
      <sheetName val="3BL공동구__x0000__x0000_"/>
      <sheetName val="3BL공동구_厠į召"/>
      <sheetName val="蠀Ⲃ"/>
      <sheetName val="저⺄"/>
      <sheetName val="시중노임단가"/>
      <sheetName val="토공사"/>
      <sheetName val="SIL98"/>
      <sheetName val="기계공사"/>
      <sheetName val="전선(총)"/>
      <sheetName val="XL4Poppy"/>
      <sheetName val="식재일위대"/>
      <sheetName val="말뚝지/_x0000__x0013_"/>
      <sheetName val="자재운반단가일람표"/>
      <sheetName val="효동"/>
      <sheetName val="ND"/>
      <sheetName val="상시"/>
      <sheetName val="접속도로1"/>
      <sheetName val="가설공_x0000_"/>
      <sheetName val="HWP참조"/>
      <sheetName val="주요항목별"/>
      <sheetName val="도로횡단-D300"/>
      <sheetName val="홍보비디오"/>
      <sheetName val="개별직종노임단가(2002.5)"/>
      <sheetName val="총괄표 "/>
      <sheetName val="교대(A1-A2)"/>
      <sheetName val="토공 totൡý"/>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7-1노임"/>
      <sheetName val="7-2경비"/>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직접노무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시약"/>
      <sheetName val=""/>
      <sheetName val="MEMORY"/>
      <sheetName val="13LPMCC"/>
      <sheetName val="ELECTR_x0000__x0000_"/>
      <sheetName val="FAB4생산"/>
      <sheetName val="A1"/>
      <sheetName val="tggwan(mac)"/>
      <sheetName val="예산총괄표"/>
      <sheetName val="공주-교대(A1)"/>
      <sheetName val="일위대가내역"/>
      <sheetName val="C3"/>
      <sheetName val="납부서"/>
      <sheetName val="Mc1"/>
      <sheetName val="사업수지"/>
      <sheetName val="표지1"/>
      <sheetName val="산출근거(단청공사)"/>
      <sheetName val="POL6차-PIPING"/>
      <sheetName val="물량"/>
      <sheetName val="산#2-1 (2)"/>
      <sheetName val="산#3-1"/>
      <sheetName val="TANK견적대지"/>
      <sheetName val="시중노임(공사)"/>
      <sheetName val="합천내역"/>
      <sheetName val="DAN"/>
      <sheetName val="공사비"/>
      <sheetName val="1공구내역"/>
      <sheetName val="BOX전기내역"/>
      <sheetName val="길어깨(현황)"/>
      <sheetName val="60명당사(총괄)"/>
      <sheetName val="실행내역 "/>
      <sheetName val="공사예산하조서(O.K)"/>
      <sheetName val="소각장스케줄"/>
      <sheetName val="급수 (LPM)"/>
      <sheetName val="요약&amp;결과"/>
      <sheetName val="공종별내역서"/>
      <sheetName val="SG"/>
      <sheetName val="일위목록데이타"/>
      <sheetName val="냉천부속동"/>
      <sheetName val="(4-2)열관류값-2"/>
      <sheetName val="금융"/>
      <sheetName val="성곽내역서"/>
      <sheetName val="화전내"/>
      <sheetName val="danga"/>
      <sheetName val="도로정위치부표"/>
      <sheetName val="도로조사부표"/>
      <sheetName val="내역1"/>
      <sheetName val="2F_회의실견적(5_14_일대)"/>
      <sheetName val="단1"/>
      <sheetName val="용산1(해보)"/>
      <sheetName val="부하계산서"/>
      <sheetName val="우각부보강"/>
      <sheetName val="비교1"/>
      <sheetName val="공통단가"/>
      <sheetName val="운반비"/>
      <sheetName val="기준FACTOR"/>
      <sheetName val="산출목록표"/>
      <sheetName val="도시가스현황"/>
      <sheetName val="계산표지"/>
      <sheetName val="급수"/>
      <sheetName val="기계경비산출기준"/>
      <sheetName val="기초단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일위대가(가설)"/>
      <sheetName val="Front"/>
      <sheetName val="본사"/>
      <sheetName val="공장"/>
      <sheetName val="96수출"/>
      <sheetName val="부자재_적용비율"/>
      <sheetName val="일위대가_"/>
      <sheetName val="남양시작동자105노65기1_3화1_2"/>
      <sheetName val="BSD_(2)"/>
      <sheetName val="일위대가목록_"/>
      <sheetName val="국도접속_차도부수량"/>
      <sheetName val="IW-LIST"/>
      <sheetName val="내역_FILE"/>
      <sheetName val="손료"/>
      <sheetName val="1단계"/>
      <sheetName val="공종구간"/>
      <sheetName val="수량산출(음암)"/>
      <sheetName val="맨홀수량집계"/>
      <sheetName val="A LI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Baby일위대가"/>
      <sheetName val="직노"/>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공(IC)"/>
      <sheetName val="Sheet1"/>
      <sheetName val="Sheet2"/>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날개벽유동집계표"/>
      <sheetName val="유입방지턱수량"/>
      <sheetName val="유입방지턱표지"/>
      <sheetName val="유입방지턱단위수량"/>
      <sheetName val="xxxxxx"/>
      <sheetName val="배수관공집계"/>
      <sheetName val="횡집계"/>
      <sheetName val="배수관집계표"/>
      <sheetName val="종배수관집계"/>
      <sheetName val="횡배수관현황"/>
      <sheetName val="종배수관현황"/>
      <sheetName val="날개면벽집계"/>
      <sheetName val="날개벽"/>
      <sheetName val="단위수량"/>
      <sheetName val="평균터파기고"/>
      <sheetName val="평균터파기1"/>
      <sheetName val="H"/>
      <sheetName val="깍기공"/>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배수관로집계"/>
      <sheetName val="배수관로수량현황"/>
      <sheetName val="배수관로수량집계"/>
      <sheetName val="배수관로수량집계L-8,9,11"/>
      <sheetName val="증감총괄"/>
      <sheetName val="내역"/>
      <sheetName val="잡비"/>
      <sheetName val="증감"/>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내역서"/>
      <sheetName val="원가계산서(년도별)"/>
      <sheetName val="집계표(도급)"/>
      <sheetName val="내역서(도급)"/>
      <sheetName val="6월호"/>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1+214(수로)"/>
      <sheetName val="1+185(통로)"/>
      <sheetName val="구체,날개,보강철근수량"/>
      <sheetName val="난간및차수벽철근량"/>
      <sheetName val="접속저판"/>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
      <sheetName val="간지"/>
      <sheetName val="파형강판 총수량집계표"/>
      <sheetName val="통로"/>
      <sheetName val="철근수량 집계표"/>
      <sheetName val="시멘트,모래"/>
      <sheetName val="배수관공수량집계"/>
      <sheetName val="면벽단위"/>
      <sheetName val="흄관단위"/>
      <sheetName val="흄관토공수량"/>
      <sheetName val="흄관설치현황"/>
      <sheetName val="전신환매도율"/>
      <sheetName val="정화조동내역"/>
      <sheetName val="포장공"/>
      <sheetName val="BOQ"/>
      <sheetName val="교각1"/>
      <sheetName val="터파기및재료"/>
      <sheetName val="물가시세"/>
      <sheetName val="노임단가"/>
      <sheetName val="금액내역서"/>
      <sheetName val="45,46"/>
      <sheetName val="신일위"/>
      <sheetName val="변일위"/>
      <sheetName val="재집"/>
      <sheetName val="종평"/>
      <sheetName val="토집"/>
      <sheetName val="담장"/>
      <sheetName val="조경"/>
      <sheetName val="옹집"/>
      <sheetName val="옹벽수량"/>
      <sheetName val="공사비증감"/>
      <sheetName val="역T형옹벽(3.0)"/>
      <sheetName val="DATE"/>
      <sheetName val="Baby일위대가"/>
      <sheetName val="을지"/>
      <sheetName val="단면가정"/>
      <sheetName val="원형1호맨홀토공수량"/>
      <sheetName val="총괄갑 "/>
      <sheetName val="99총공사내역서"/>
      <sheetName val="BOQ(전체)"/>
      <sheetName val="CB"/>
      <sheetName val="일위대가(가설)"/>
      <sheetName val="2"/>
      <sheetName val="96보완계획7.12"/>
      <sheetName val="준검 내역서"/>
      <sheetName val="교대(A1)"/>
      <sheetName val="하도금액분계"/>
      <sheetName val="만수배관단가"/>
      <sheetName val="FRP배관단가(만수)"/>
      <sheetName val="일반공사"/>
      <sheetName val="견적서"/>
      <sheetName val="일위대가"/>
      <sheetName val="인사자료총집계"/>
      <sheetName val="BID"/>
      <sheetName val="토공(우물통,기타) "/>
      <sheetName val="수량산출"/>
      <sheetName val="직노"/>
      <sheetName val="INPUT"/>
      <sheetName val="날개벽(시점좌측)"/>
      <sheetName val="말뚝지지력산정"/>
      <sheetName val="중기일위대가"/>
      <sheetName val="저"/>
      <sheetName val="VXXXXX"/>
      <sheetName val="수량-가로등"/>
      <sheetName val="우배수"/>
      <sheetName val="기성우리"/>
      <sheetName val="A LINE"/>
      <sheetName val="부대내역"/>
      <sheetName val="철거산출근거"/>
      <sheetName val="기초단가"/>
      <sheetName val="보차도경계석"/>
      <sheetName val="수량산출서"/>
      <sheetName val="J형측구단위수량"/>
      <sheetName val="1"/>
      <sheetName val="개비온집계"/>
      <sheetName val="개비온 단위"/>
      <sheetName val="관급자재"/>
      <sheetName val="견적"/>
      <sheetName val="표층포설및다짐"/>
      <sheetName val="97 사업추정(WEKI)"/>
      <sheetName val="단가산출서"/>
      <sheetName val="단가산출"/>
      <sheetName val="U-TYPE(1)"/>
      <sheetName val="도급내역"/>
      <sheetName val="기둥(원형)"/>
      <sheetName val="기초공"/>
      <sheetName val="토목"/>
      <sheetName val="골재산출"/>
      <sheetName val="Macro1"/>
      <sheetName val="건축공사실행"/>
      <sheetName val="일위대가표"/>
      <sheetName val="암거날개벽재료집계"/>
      <sheetName val="2000년1차"/>
      <sheetName val="산출서"/>
      <sheetName val="보도포장산출"/>
      <sheetName val="공사개요"/>
      <sheetName val="기본사항"/>
      <sheetName val="실행철강하도"/>
      <sheetName val="철근계"/>
      <sheetName val="7.PILE  (돌출)"/>
      <sheetName val="TOTAL_BOQ"/>
      <sheetName val="데리네이타현황"/>
      <sheetName val="연결관암거"/>
      <sheetName val="내역(설계)"/>
      <sheetName val="1차설계변경내역"/>
      <sheetName val="내역(원안-대안)"/>
      <sheetName val="200"/>
      <sheetName val="관급"/>
      <sheetName val="COPING"/>
      <sheetName val="5.공종별예산내역서"/>
      <sheetName val="MAIN_TABLE"/>
      <sheetName val="도급-집계"/>
      <sheetName val="가로등내역서"/>
      <sheetName val="소비자가"/>
      <sheetName val="품셈TABLE"/>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6PILE  (돌출)"/>
      <sheetName val="현금"/>
      <sheetName val="총괄내역서"/>
      <sheetName val="데이타"/>
      <sheetName val="식재인부"/>
      <sheetName val="1차증가원가계산"/>
      <sheetName val="재정비직인"/>
      <sheetName val="재정비내역"/>
      <sheetName val="지적고시내역"/>
      <sheetName val="DANGA"/>
      <sheetName val="기본자료"/>
      <sheetName val="집1"/>
      <sheetName val="단가 "/>
      <sheetName val="노임"/>
      <sheetName val="제경비"/>
      <sheetName val="#REF"/>
      <sheetName val="덕전리"/>
      <sheetName val="진주방향"/>
      <sheetName val="마산방향"/>
      <sheetName val="마산방향철근집계"/>
      <sheetName val="J直材4"/>
      <sheetName val="남양시작동자105노65기1.3화1.2"/>
      <sheetName val="수자재단위당"/>
      <sheetName val="공비대비"/>
      <sheetName val="차액보증"/>
      <sheetName val="용산1(해보)"/>
      <sheetName val="Sheet1 (2)"/>
      <sheetName val="단가"/>
      <sheetName val="내역(2000년)"/>
      <sheetName val="매매"/>
      <sheetName val="국도접속 차도부수량"/>
      <sheetName val="총괄표"/>
      <sheetName val="내역서전체"/>
      <sheetName val="주형"/>
      <sheetName val="산출근거"/>
      <sheetName val="ABUT수량-A1"/>
      <sheetName val="참고자료"/>
      <sheetName val="참고사항"/>
      <sheetName val="7기초"/>
      <sheetName val="8.PILE  (돌출)"/>
      <sheetName val="노무비단가"/>
      <sheetName val="WEIGHT LIST"/>
      <sheetName val="절취및터파기"/>
      <sheetName val="OPGW기별"/>
      <sheetName val="가도공"/>
      <sheetName val="유림골조"/>
      <sheetName val="부대시설"/>
      <sheetName val="Apt내역"/>
      <sheetName val="일위목록"/>
      <sheetName val="요율"/>
      <sheetName val="(포장)BOQ-실적공사"/>
      <sheetName val="시점교대"/>
      <sheetName val="접도구역경계표주현황"/>
      <sheetName val="슬래브(유곡)"/>
      <sheetName val="Sheet15"/>
      <sheetName val="구조     ."/>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내역을"/>
      <sheetName val="1.설계조건"/>
      <sheetName val="2공구산출내역"/>
      <sheetName val="일위대가목차"/>
      <sheetName val="DATA98"/>
      <sheetName val="맨홀"/>
      <sheetName val="현장"/>
      <sheetName val="변수값"/>
      <sheetName val="중기상차"/>
      <sheetName val="AS복구"/>
      <sheetName val="중기터파기"/>
      <sheetName val="연결임시"/>
      <sheetName val="위치조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N賃率-職"/>
      <sheetName val="DATA2000"/>
      <sheetName val="포장수량산출"/>
      <sheetName val="토공총괄집계표"/>
      <sheetName val="제목(수량)"/>
      <sheetName val="수량총괄집계"/>
      <sheetName val="전신"/>
      <sheetName val="내역서적용수량"/>
      <sheetName val="퇴직금(울산천상)"/>
      <sheetName val="이토변실(A3-LINE)"/>
      <sheetName val="기기리스트"/>
      <sheetName val="1,2,3,4,5단위수량"/>
      <sheetName val="자재단가"/>
      <sheetName val="TIE-IN"/>
      <sheetName val="일반전기"/>
      <sheetName val="기초일위"/>
      <sheetName val="강전사 (2)"/>
      <sheetName val="지수"/>
      <sheetName val="기타#9"/>
      <sheetName val="투찰"/>
      <sheetName val="구체3_0x2_0(0-3)"/>
      <sheetName val="하부철근수량"/>
      <sheetName val="입찰안"/>
      <sheetName val="건축내역"/>
      <sheetName val="도근좌표"/>
      <sheetName val="원가계산서"/>
      <sheetName val="4)유동표"/>
      <sheetName val="9902"/>
      <sheetName val="3.하중산정4.양수압5.지지력"/>
      <sheetName val="총차분(토목)"/>
      <sheetName val="일위대가목록"/>
      <sheetName val="내역서(삼호)"/>
      <sheetName val="본체"/>
      <sheetName val="사다리"/>
      <sheetName val="횡배수관"/>
      <sheetName val="토공사(흙막이)"/>
      <sheetName val="적용건축"/>
      <sheetName val="깨기수량"/>
      <sheetName val="단위중량"/>
      <sheetName val="쌍송교"/>
      <sheetName val="개요"/>
      <sheetName val="총괄"/>
      <sheetName val="MOTOR"/>
      <sheetName val="수안보-MBR1"/>
      <sheetName val="기계경비(시간당)"/>
      <sheetName val="램머"/>
      <sheetName val="고정보수량집계"/>
      <sheetName val="역T형교대(직접기초)"/>
      <sheetName val="(A)내역서"/>
      <sheetName val="단가산출(총괄)"/>
      <sheetName val="일위총괄"/>
      <sheetName val="내역표지"/>
      <sheetName val="DATA 입력부"/>
      <sheetName val="(집계) 노면표시"/>
      <sheetName val="주요량(96)"/>
      <sheetName val="내역서(사업소)"/>
      <sheetName val="6호기"/>
      <sheetName val="교각토공"/>
      <sheetName val="횡배수관집현황(2공구)"/>
      <sheetName val="자재 집계표"/>
      <sheetName val="단가표"/>
      <sheetName val="FRP산출근거"/>
      <sheetName val="설직재-1"/>
      <sheetName val="수량집계"/>
      <sheetName val="잡비계산"/>
      <sheetName val="1. 설계조건 2.단면가정 3. 하중계산"/>
      <sheetName val="DATA 입력란"/>
      <sheetName val="설계예산서"/>
      <sheetName val="단가목록"/>
      <sheetName val="장비단가표"/>
      <sheetName val="본선집계표"/>
      <sheetName val="우수받이재료집계표"/>
      <sheetName val="상부공"/>
      <sheetName val="수량집계표(舊)"/>
      <sheetName val="마감산출(다1)"/>
      <sheetName val="000000"/>
      <sheetName val="고분전시관"/>
      <sheetName val="설비"/>
      <sheetName val="가설공사비"/>
      <sheetName val="토공총"/>
      <sheetName val="단위수량산출"/>
      <sheetName val="노면표시수량집계"/>
      <sheetName val="노면표지 수량"/>
      <sheetName val="경율산정"/>
      <sheetName val="코드표"/>
      <sheetName val="식재"/>
      <sheetName val="시설물"/>
      <sheetName val="식재출력용"/>
      <sheetName val="유지관리"/>
      <sheetName val="양지교"/>
      <sheetName val="조경시설물"/>
      <sheetName val="COA-17"/>
      <sheetName val="C-18"/>
      <sheetName val="SULKEA"/>
      <sheetName val="-레미콘집계"/>
      <sheetName val="-몰탈콘크리트"/>
      <sheetName val="자갈,시멘트,모래산출"/>
      <sheetName val="-철근집계"/>
      <sheetName val="포장재료(1)"/>
      <sheetName val="-흄관집계"/>
      <sheetName val="콘_재료분리(1)"/>
      <sheetName val="평교-내역"/>
      <sheetName val="99년신청"/>
      <sheetName val="1호맨홀토공"/>
      <sheetName val="터널조도"/>
      <sheetName val="급수"/>
      <sheetName val="당진1,2호기전선관설치및접지4차공사내역서-을지"/>
      <sheetName val="중기가격"/>
      <sheetName val="고가수조"/>
      <sheetName val="골조"/>
      <sheetName val="MEXICO-C"/>
      <sheetName val="Total"/>
      <sheetName val="일용노임단가"/>
      <sheetName val="참조자료"/>
      <sheetName val="두앙"/>
      <sheetName val="토공정보"/>
      <sheetName val="건축기성"/>
      <sheetName val="고창방향"/>
      <sheetName val="구체집계3_0x2_0(6-8)"/>
      <sheetName val="공조기(삭제)"/>
      <sheetName val="9GNG운반"/>
      <sheetName val="지수산정"/>
      <sheetName val="흥양2교토공집계표"/>
      <sheetName val="단가표 (2)"/>
      <sheetName val="갱문및옹벽집계"/>
      <sheetName val="YM-IL1"/>
      <sheetName val="DAN"/>
      <sheetName val="백호우계수"/>
      <sheetName val="현장식당(1)"/>
      <sheetName val="토 적 표"/>
      <sheetName val="unit 4"/>
      <sheetName val="단가일람"/>
      <sheetName val=" 냉각수펌프"/>
      <sheetName val="공내역"/>
      <sheetName val="증감대비"/>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7_PILE__(돌출)"/>
      <sheetName val="토공(우물통,기타)_"/>
      <sheetName val="5_공종별예산내역서"/>
      <sheetName val="취수탑"/>
      <sheetName val="을"/>
      <sheetName val="2호맨홀공제수량"/>
      <sheetName val="원가계산"/>
      <sheetName val="제1차변경도급"/>
      <sheetName val="공조기휀"/>
      <sheetName val="5지진시"/>
      <sheetName val="건물"/>
      <sheetName val="CODE1"/>
      <sheetName val="DATA"/>
      <sheetName val="단가산출서총괄"/>
      <sheetName val="정렬"/>
      <sheetName val="Mc1"/>
      <sheetName val="앨범표지"/>
      <sheetName val="손익차9월2"/>
      <sheetName val="내역5"/>
      <sheetName val="골조시행"/>
      <sheetName val="ELECTRIC"/>
      <sheetName val="전등설비"/>
      <sheetName val="단위단가"/>
      <sheetName val="흄관수睽꛲"/>
      <sheetName val="특수기호강도거푸집"/>
      <sheetName val="종배수관면벽신"/>
      <sheetName val="종배수관(신)"/>
      <sheetName val="토공집계"/>
      <sheetName val="마감"/>
      <sheetName val="환경기계공정표 (3)"/>
      <sheetName val="기본단가표"/>
      <sheetName val="개소별수량산출"/>
      <sheetName val="업체별기성내역"/>
      <sheetName val="포장공자재집계표"/>
      <sheetName val="대비"/>
      <sheetName val="일람표(공정)"/>
      <sheetName val="설계기준"/>
      <sheetName val="내역1"/>
      <sheetName val="1차 내역서"/>
      <sheetName val="흄ꔀ수량집계"/>
      <sheetName val="통합"/>
      <sheetName val="6.자재단가"/>
      <sheetName val="Source"/>
      <sheetName val="Preface"/>
      <sheetName val="토공사"/>
      <sheetName val="토적표(1)"/>
      <sheetName val="기초자료입력"/>
      <sheetName val="안정검토"/>
      <sheetName val="관접합및부설"/>
      <sheetName val="맨홀_공사비"/>
      <sheetName val="배수공시멘트 및 골재량산출"/>
      <sheetName val="마감집계"/>
      <sheetName val="패널"/>
      <sheetName val="조명율표"/>
      <sheetName val="웅진교-S2"/>
      <sheetName val="L_RPTB~1"/>
      <sheetName val="공사비_NDE"/>
      <sheetName val="대로근거"/>
      <sheetName val="▣횡배수수량산출참고"/>
      <sheetName val="투찰금액"/>
      <sheetName val="포장직선구간"/>
      <sheetName val="순성토"/>
      <sheetName val="산근(1)"/>
      <sheetName val="맨홀토공"/>
      <sheetName val="날개벽수량표"/>
      <sheetName val="횡배수관설치현황"/>
      <sheetName val="설비내역"/>
      <sheetName val="본공사"/>
      <sheetName val="간선계산"/>
      <sheetName val="정부노임단가"/>
      <sheetName val="평형공사비"/>
      <sheetName val="1.일반수량산출단면"/>
      <sheetName val="동해title"/>
      <sheetName val="상-교대(A1-A2)"/>
      <sheetName val="EACT10"/>
      <sheetName val="설계서식"/>
      <sheetName val="집수정(600-700)"/>
      <sheetName val="소업1교"/>
      <sheetName val="초기화면"/>
      <sheetName val="설계개요"/>
      <sheetName val="날개벽(TYPE1)"/>
      <sheetName val="8설7발"/>
      <sheetName val="표  지"/>
      <sheetName val="도로구조공사비"/>
      <sheetName val="도로토공공사비"/>
      <sheetName val="여수토공사비"/>
      <sheetName val="SORCE1"/>
      <sheetName val="조도계산서 (도서)"/>
      <sheetName val="표지 (2)"/>
      <sheetName val="교대토공시점"/>
      <sheetName val="횡 연장"/>
      <sheetName val="단중표"/>
      <sheetName val="수목데이타 "/>
      <sheetName val="내역서(기계)"/>
      <sheetName val="전력구구조물산근"/>
      <sheetName val="공비현2"/>
      <sheetName val="4차월말"/>
      <sheetName val="파일의이용"/>
      <sheetName val="단가비교표"/>
      <sheetName val="예산서"/>
      <sheetName val="단가 및 재료비"/>
      <sheetName val="중기사용료산출근거"/>
      <sheetName val="구조물"/>
      <sheetName val="95MAKER"/>
      <sheetName val="안양1공구_건축"/>
      <sheetName val="원가계산서 "/>
      <sheetName val="재료비 (2)"/>
      <sheetName val="C1ㅇ"/>
      <sheetName val="파형강관및곡선부보강및날개벽"/>
      <sheetName val="도로정위치부표"/>
      <sheetName val="도로조사부표"/>
      <sheetName val="출력은 금물"/>
      <sheetName val="철근량"/>
      <sheetName val="바닥판"/>
      <sheetName val="입력DATA"/>
      <sheetName val="02자재"/>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실행대비"/>
      <sheetName val="2공구하도급내역서"/>
      <sheetName val="구천"/>
      <sheetName val="세부내역"/>
      <sheetName val="투찰추정"/>
      <sheetName val="도급내역5+800"/>
      <sheetName val="수목표준대가"/>
      <sheetName val="JUCKEYK"/>
      <sheetName val="토량1-1"/>
      <sheetName val="도급금액"/>
      <sheetName val="재노경"/>
      <sheetName val="전선 및 전선관"/>
      <sheetName val="청천내"/>
      <sheetName val="적현로"/>
      <sheetName val="설계"/>
      <sheetName val="경상직원"/>
      <sheetName val="수목단가"/>
      <sheetName val="시설수량표"/>
      <sheetName val="식재수량표"/>
      <sheetName val="일위대가(1)"/>
      <sheetName val="전체"/>
      <sheetName val="입상내역"/>
      <sheetName val="총공사내역서"/>
      <sheetName val="설 계"/>
      <sheetName val="대치판정"/>
      <sheetName val="호표"/>
      <sheetName val="리스(CIF)산출"/>
      <sheetName val="우각부보강"/>
      <sheetName val="우수"/>
      <sheetName val="06 일위대가목록"/>
      <sheetName val="천안IP공장자100노100물량110할증"/>
      <sheetName val="토사(PE)"/>
      <sheetName val="스톱로그내역"/>
      <sheetName val="98NS-N"/>
      <sheetName val="지장물C"/>
      <sheetName val="PSCbeam설계"/>
      <sheetName val="ilch"/>
      <sheetName val="1TL종점(1)"/>
      <sheetName val="특판제외"/>
      <sheetName val="XL4Poppy"/>
      <sheetName val="설계내역서"/>
      <sheetName val="평형ԯ_x0000_缀"/>
      <sheetName val="도급"/>
      <sheetName val="기초자료"/>
      <sheetName val="임시전기공사설계서"/>
      <sheetName val="인건비 "/>
      <sheetName val="중분대수량산출"/>
      <sheetName val="약전닥트"/>
      <sheetName val="건축부하"/>
      <sheetName val="FA설치명세"/>
      <sheetName val="FD"/>
      <sheetName val="날개수량1.5"/>
      <sheetName val="기술조건"/>
      <sheetName val="97_사업추정(WEKI)"/>
      <sheetName val="기초0_x0000__x0000__x0010_"/>
      <sheetName val="기초0_x0000_蠀q"/>
      <sheetName val="기초Á_x0000_怀ô"/>
      <sheetName val="비탈면보호공수량산출"/>
      <sheetName val="기초"/>
      <sheetName val="맨홀,터파기"/>
      <sheetName val="도로절단및포장"/>
      <sheetName val="분전반기초"/>
      <sheetName val="접지"/>
      <sheetName val="폐기물처리비및고재처리"/>
      <sheetName val="철거및고재처리"/>
      <sheetName val="가설공사"/>
      <sheetName val="구조"/>
      <sheetName val="SALE"/>
      <sheetName val="Macro3"/>
      <sheetName val="Macro2"/>
      <sheetName val="급탕순환펌프"/>
      <sheetName val="1000 DB구축 부표"/>
      <sheetName val="노임단가 (2)"/>
      <sheetName val="NO.3.PTA PLANT SD COST"/>
      <sheetName val="조서"/>
      <sheetName val="배수계"/>
      <sheetName val="설계조건"/>
      <sheetName val="3.하중산정4.지지력"/>
      <sheetName val="기자재비"/>
      <sheetName val="예가내역서"/>
      <sheetName val="길어깨(현황)"/>
      <sheetName val="산출"/>
      <sheetName val="맨홀수량산출"/>
      <sheetName val="교대(A1-A2)"/>
      <sheetName val="시점부수량산출서"/>
      <sheetName val="주beam"/>
      <sheetName val="수량3"/>
      <sheetName val="발주설계서(당초)"/>
      <sheetName val="24분기"/>
      <sheetName val="안산기계장치"/>
      <sheetName val="ESC(K치)"/>
      <sheetName val="과"/>
      <sheetName val="자료"/>
      <sheetName val="증감내역서"/>
      <sheetName val="슬래브"/>
      <sheetName val="판정1교토공"/>
      <sheetName val="유역면적"/>
      <sheetName val="3련 BOX"/>
      <sheetName val="배수장토목공사비"/>
      <sheetName val="물가자료"/>
      <sheetName val="조명시설"/>
      <sheetName val="내역률노무비"/>
      <sheetName val="기중"/>
      <sheetName val="일위2"/>
      <sheetName val="농로수량집계"/>
      <sheetName val="농로토공집계"/>
      <sheetName val="신공항A-9(원가수정)"/>
      <sheetName val="환산"/>
      <sheetName val="설계조건 및 단면가정"/>
      <sheetName val="부재치수입력"/>
      <sheetName val="대포2교접속"/>
      <sheetName val="천방교접속"/>
      <sheetName val="중로근거"/>
      <sheetName val="98지급계획"/>
      <sheetName val="집수정단위수량 "/>
      <sheetName val="2.재료비"/>
      <sheetName val="단면별연장"/>
      <sheetName val="인부노임"/>
      <sheetName val="Sheet17"/>
      <sheetName val="로우프"/>
      <sheetName val="(4)소요정착장검토"/>
      <sheetName val="원심력수로관"/>
      <sheetName val="건축설비"/>
      <sheetName val="검토"/>
      <sheetName val="WORK"/>
      <sheetName val="기계설비"/>
      <sheetName val="종배수관"/>
      <sheetName val="PI"/>
      <sheetName val="설계예시"/>
      <sheetName val="갑지(추정)"/>
      <sheetName val="내역서(전체)"/>
      <sheetName val="간지양식"/>
      <sheetName val="구체3_5x3_5-8-1԰"/>
      <sheetName val="원가계산서(1԰_x0000_缀_x0000__x0000__x0000_"/>
      <sheetName val="구체집계4_5x4_5_x0005__x0000__x0000__x0000_"/>
      <sheetName val="구체3_0x2_0(԰_x0000_缀_x0000_"/>
      <sheetName val="접도구역경계표주_x0005__x0000_"/>
      <sheetName val="Back"/>
      <sheetName val="전차선로 물량표"/>
      <sheetName val="한강운반비"/>
      <sheetName val="공통(20-91)"/>
      <sheetName val="건축수량산출"/>
      <sheetName val="시설물기초"/>
      <sheetName val="기간등록"/>
      <sheetName val="경비2내역"/>
      <sheetName val="CON'C"/>
      <sheetName val="실행내역서을지"/>
      <sheetName val="조경일람"/>
      <sheetName val="3BL공동구 수량"/>
      <sheetName val="201동 산출근거"/>
      <sheetName val="구조물공1"/>
      <sheetName val="배수및구조물공1"/>
      <sheetName val="깨기"/>
      <sheetName val="편입용지조서"/>
      <sheetName val="부대tu"/>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6공구(당초)"/>
      <sheetName val="지급자재缀ᨪ԰_x0000_缀"/>
      <sheetName val="Ⅱ실행비목"/>
      <sheetName val="구체집계2@︀ᇕ԰_x0000_缀_x0000__x0000_"/>
      <sheetName val="지급자재ᰀ፜搀፜"/>
      <sheetName val="원가계산서(1공구)-헾⿆"/>
      <sheetName val="인입관수량총괄"/>
      <sheetName val="상부집계표"/>
      <sheetName val="단砀⫵"/>
      <sheetName val=" 상부공통집계(총괄)"/>
      <sheetName val="원가계산서(1공구)-蒈+"/>
      <sheetName val="구체3_5x3_5-8-1ׂ"/>
      <sheetName val="요_x0005_"/>
      <sheetName val="경산"/>
      <sheetName val="8.석축단위(H=1.5M)"/>
      <sheetName val="공사비집계"/>
      <sheetName val="현ᰀ"/>
      <sheetName val="FRP산출근橂"/>
      <sheetName val="일위대橂⿭_x0005_"/>
      <sheetName val="TYPE1"/>
      <sheetName val="4.2.1 마루높이 검토"/>
      <sheetName val="토목내역서"/>
      <sheetName val="토적표"/>
      <sheetName val="6.교좌면보강"/>
      <sheetName val="변경내역"/>
      <sheetName val="지급자재"/>
      <sheetName val="토공A"/>
      <sheetName val="wall"/>
      <sheetName val="(4-2)열관류값-2"/>
      <sheetName val="월말"/>
      <sheetName val="배수내역"/>
      <sheetName val="상선"/>
      <sheetName val="계정"/>
      <sheetName val="3.바닥판설계"/>
      <sheetName val="9811"/>
      <sheetName val="부표총괄"/>
      <sheetName val="9509"/>
      <sheetName val="PipWT"/>
      <sheetName val="사업부배부A"/>
      <sheetName val="산근"/>
      <sheetName val="CANOPY"/>
      <sheetName val="하수급견적대비"/>
      <sheetName val="투澘"/>
      <sheetName val="교통처리우회도로"/>
      <sheetName val="단면 (2)"/>
      <sheetName val="단가(1)"/>
      <sheetName val="Total 단위경유량집계"/>
      <sheetName val="수로암거"/>
      <sheetName val="경영혁신본부"/>
      <sheetName val="내역서 제출"/>
      <sheetName val="단   산"/>
      <sheetName val="실    단"/>
      <sheetName val="산출내역(하도)"/>
      <sheetName val="도"/>
      <sheetName val="Base_Data"/>
      <sheetName val="OCT.FDN"/>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도급내역"/>
      <sheetName val="별표 "/>
      <sheetName val="분양금할인"/>
      <sheetName val="총괄수량집계표"/>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구체3_0x2_0(ﻇᇕ԰_x0000_"/>
      <sheetName val="구체3_5x3_5-8-1㔀"/>
      <sheetName val="구체3_0x2_0(㗇቎԰_x0000_"/>
      <sheetName val="구체3_0x2_0(㔀቎԰_x0000_"/>
      <sheetName val="구체집계4_5x4丵〒_x0005__x0000__x0000__x0000_"/>
      <sheetName val="접도구역경계표주丵〒"/>
      <sheetName val="원가"/>
      <sheetName val="투洬"/>
      <sheetName val="단면설계"/>
      <sheetName val="출입구총집계"/>
      <sheetName val="교대일반수량"/>
      <sheetName val="가로등위치"/>
      <sheetName val="평균높이산출근거"/>
      <sheetName val="장비집계"/>
      <sheetName val="ITEM"/>
      <sheetName val="BQ"/>
      <sheetName val="삼성동50"/>
      <sheetName val="구조물견적서"/>
      <sheetName val="투吐"/>
      <sheetName val="자재단가 (2)"/>
      <sheetName val="현대물량"/>
      <sheetName val="표지-내역서壒〚_x0005__x0000_"/>
      <sheetName val="단﹃ᇕ"/>
      <sheetName val="공구"/>
      <sheetName val="마스터원본"/>
      <sheetName val="도급자재"/>
      <sheetName val="일반0_x0000_"/>
      <sheetName val="일반䢬ፓ"/>
      <sheetName val="일반䣈ፓ"/>
      <sheetName val="일반ﻈᇕ"/>
      <sheetName val="일반ﺬᇕ"/>
      <sheetName val="일반︀ᇕ"/>
      <sheetName val="일반ቀ"/>
      <sheetName val="변수"/>
      <sheetName val="SLAB&quot;1&quot;"/>
      <sheetName val="시설일위"/>
      <sheetName val="조명일위"/>
      <sheetName val="주공 갑지"/>
      <sheetName val="기계설비표선정수장"/>
      <sheetName val="구체2_0X2_0(0-3堀"/>
      <sheetName val="이름정의"/>
      <sheetName val="원가계산서 (변경계약) (3)"/>
      <sheetName val="상수도토공집계표"/>
      <sheetName val="자재목록"/>
      <sheetName val="감리원배치기준"/>
      <sheetName val="식재가격"/>
      <sheetName val="식재총괄"/>
      <sheetName val="원가계산서(공사)"/>
      <sheetName val="AV시스템"/>
      <sheetName val="변압기 및 발전기 용량"/>
      <sheetName val="1__설계조건_2_단면가정_3__하중계산"/>
      <sheetName val="DATA_입력란"/>
      <sheetName val="변화치수"/>
      <sheetName val="4.주beam"/>
      <sheetName val="상 부"/>
      <sheetName val="설계서을"/>
      <sheetName val="산근터빈"/>
      <sheetName val="Sensitivity"/>
      <sheetName val="배수관"/>
      <sheetName val="배수관및곡선부보강및날개벽"/>
      <sheetName val="배열수식"/>
      <sheetName val="POOM_MOTO"/>
      <sheetName val="POOM_MOTO2"/>
      <sheetName val="5.세운W-A"/>
      <sheetName val="구분자"/>
      <sheetName val="맨홀수량"/>
      <sheetName val="맨홀(0+460)"/>
      <sheetName val="조작대(1연)"/>
      <sheetName val="중기사용료"/>
      <sheetName val="적용노임"/>
      <sheetName val="일반자재"/>
      <sheetName val="FOB발"/>
      <sheetName val="토목주소"/>
      <sheetName val="암거단위-1련"/>
      <sheetName val="매탄-오"/>
      <sheetName val="매탄-합"/>
      <sheetName val="매산"/>
      <sheetName val="송죽c"/>
      <sheetName val="송죽"/>
      <sheetName val="7_PILE__ԯ_x0000_缀_x0000_"/>
      <sheetName val="7_PILE__頀⮿︀䛕"/>
      <sheetName val="가도뻸"/>
      <sheetName val="기본단가"/>
      <sheetName val="인건비단가"/>
      <sheetName val="계산조건"/>
      <sheetName val="50201련박스"/>
      <sheetName val="관기초"/>
      <sheetName val="관기초1"/>
      <sheetName val="박스규격"/>
      <sheetName val="보통암3"/>
      <sheetName val="BOX토공"/>
      <sheetName val="연결관수량-전공구"/>
      <sheetName val="연약지반"/>
      <sheetName val="토사3"/>
      <sheetName val="리핑암3"/>
      <sheetName val="우수공"/>
      <sheetName val="아파트건축"/>
      <sheetName val="수입"/>
      <sheetName val="투헾"/>
      <sheetName val="일위대가 집계표"/>
      <sheetName val="투_x0010_"/>
      <sheetName val="투䴨"/>
      <sheetName val="투䡲"/>
      <sheetName val="맨홀(2~4)"/>
      <sheetName val="마감산출"/>
      <sheetName val="난간,앙카"/>
      <sheetName val="기둥설계(no)"/>
      <sheetName val="기초판설계(교축직각)"/>
      <sheetName val="용소리교"/>
      <sheetName val="5흙막이"/>
      <sheetName val="정산서 "/>
      <sheetName val="SLAB"/>
      <sheetName val="찍기"/>
      <sheetName val="대,유,램"/>
      <sheetName val="G.R300경비"/>
      <sheetName val="투䱨"/>
      <sheetName val="투㟨"/>
      <sheetName val="자재수량"/>
      <sheetName val="Sheet1_(2)"/>
      <sheetName val="구체2_0x︀ᇕ԰_x0000_缀_x0000__x0000__x0000_"/>
      <sheetName val="중기손료"/>
      <sheetName val="구체집계3_0x2尜_x0013_層_x0013_闰〒_x0005_"/>
      <sheetName val="구체집계4_5x4_5丵〒_x0005__x0000_"/>
      <sheetName val="현장경비"/>
      <sheetName val="구체집계3_0x2壸5丵⿋_x0005__x0000_"/>
      <sheetName val="구체집계3_0x2喐6嗜6丵⿄_x0005_"/>
      <sheetName val="구체집계4_5x4_5헾】_x0005__x0000_"/>
      <sheetName val="구체3_0x2_0(Ⰰ⡛琀⡛"/>
      <sheetName val="돈암사업"/>
      <sheetName val="시점교︀"/>
      <sheetName val="구체3_5x3_5-8-1 "/>
      <sheetName val="구체3_0x2_0( ⱗ氀ⱗ"/>
      <sheetName val="구체3_0x2_0(䈀ᅪ԰_x0000_"/>
      <sheetName val="초"/>
      <sheetName val="woo(mac)"/>
      <sheetName val="공통가설공사"/>
      <sheetName val="가설건물"/>
      <sheetName val="인수공규격"/>
      <sheetName val="위치조렀"/>
      <sheetName val="위치조怀"/>
      <sheetName val="위치조ࠀ"/>
      <sheetName val="토공산근"/>
      <sheetName val="96노임기준"/>
      <sheetName val="매출"/>
      <sheetName val="0506생활권구적"/>
      <sheetName val="총수량집계표"/>
      <sheetName val="소야공정계획표"/>
      <sheetName val="unitpric"/>
      <sheetName val="지점별강우량"/>
      <sheetName val="1,2공구원가계산서"/>
      <sheetName val="1공구산출내역서"/>
      <sheetName val="적용단위길이"/>
      <sheetName val="피벗테이블데이터분석"/>
      <sheetName val="NYS"/>
      <sheetName val="구체집계2@栀ᚃ가ᚃ︀崙ԯ"/>
      <sheetName val="내역서(삼礊め"/>
      <sheetName val="주차구획선수량"/>
      <sheetName val="국내조달(통합-1)"/>
      <sheetName val="토량산출서"/>
      <sheetName val="단  가  대  비  표"/>
      <sheetName val="일  위  대  가  목  록"/>
      <sheetName val="SG"/>
      <sheetName val="도기류"/>
      <sheetName val="노임이"/>
      <sheetName val="구체집계2_0x2_0(7-렀቟԰"/>
      <sheetName val="문화재 시굴조사비(표지)"/>
      <sheetName val="기㔀቎԰"/>
      <sheetName val="재료집계"/>
      <sheetName val="Bid_Detail"/>
      <sheetName val="구체집계2_0x2䈀㉪ԯ_x0000_缀_x0000__x0000_"/>
      <sheetName val="3.7교축하중"/>
      <sheetName val="조명율_x0005_"/>
      <sheetName val="국도접속_차도부수량"/>
      <sheetName val="A_7"/>
      <sheetName val="교통대책내역"/>
      <sheetName val="교육종류"/>
      <sheetName val="투_x0000_"/>
      <sheetName val="세계수요종합OK"/>
      <sheetName val="접도구역경계표주橂】"/>
      <sheetName val="투暷"/>
      <sheetName val="배수문수량산출(3)"/>
      <sheetName val="맨홀조서"/>
      <sheetName val="단가대비표"/>
      <sheetName val="예산총괄표"/>
      <sheetName val="업체별기성"/>
      <sheetName val="약품공급2"/>
      <sheetName val="工관리비율"/>
      <sheetName val="工완성공사율"/>
      <sheetName val="MixBed"/>
      <sheetName val="CondPol"/>
      <sheetName val="코드1(매출계정)"/>
      <sheetName val="코드2(원가계정)"/>
      <sheetName val="코드5(투자비계정)"/>
      <sheetName val="CONCRETE"/>
      <sheetName val="6჈_x0000_"/>
      <sheetName val="6狈譈"/>
      <sheetName val="6磈᎙"/>
      <sheetName val="6È_x0000_"/>
      <sheetName val="위치조"/>
      <sheetName val="특별교실"/>
      <sheetName val="고양시"/>
      <sheetName val="경영계획1월"/>
      <sheetName val="일반수량총괄집계"/>
      <sheetName val="토목내역서 (도급단가)"/>
      <sheetName val="구체3_5x3_5-8-1退"/>
      <sheetName val="자료입력"/>
      <sheetName val="전睮"/>
      <sheetName val="위치조_x0001_"/>
      <sheetName val="투㚈"/>
      <sheetName val="변경원가서갑"/>
      <sheetName val="대전-교대(A1-A2)"/>
      <sheetName val="일0_x0000_䠀"/>
      <sheetName val="일0_x0000_ "/>
      <sheetName val="6_x0005__x000a_"/>
      <sheetName val="토공수량산출"/>
      <sheetName val="토적계산서"/>
      <sheetName val="98비정기소모"/>
      <sheetName val="목재동바리"/>
      <sheetName val="수량집계표저ᡛ簀"/>
      <sheetName val="일위대가(_x0005__x0000_"/>
      <sheetName val="수량집계표渀빷ԯ"/>
      <sheetName val="담장산출"/>
      <sheetName val="전기설계변경"/>
      <sheetName val="제잡비계산"/>
      <sheetName val="부속동"/>
      <sheetName val="APT"/>
      <sheetName val="공량산출서"/>
      <sheetName val="공사예산하조서(O.K)"/>
      <sheetName val="공통가설"/>
      <sheetName val="이름표지정"/>
      <sheetName val="LOPCALC"/>
      <sheetName val="값"/>
      <sheetName val="접도구역경계표주헾⽄"/>
      <sheetName val="변경현황"/>
      <sheetName val="접도구역경계표주鱨_x0013_"/>
      <sheetName val="접도구역경계표주風_x001a_"/>
      <sheetName val="접도구역경계표주헾⾦"/>
      <sheetName val="접도구역경계표주鹘%"/>
      <sheetName val="구체집계2_0x2_0(7-1렀቟"/>
      <sheetName val="설계서(본관)"/>
      <sheetName val="구체3_0x2_0(퀀቙ᰀቚ"/>
      <sheetName val="구체3_5x3_5-8-1ᰀ"/>
      <sheetName val="건축원가"/>
      <sheetName val="구체2_0x2_0(3-5_x0010_"/>
      <sheetName val="구체2_0x2_0(3-5_x0005_"/>
      <sheetName val="구체2_0x2_0(3-5헾"/>
      <sheetName val="구체2_0x2_0(3-5菸"/>
      <sheetName val="noyim"/>
      <sheetName val="1단계"/>
      <sheetName val="구체집계2_0x2_0(5-7ׇ"/>
      <sheetName val="개략"/>
      <sheetName val="구체집계2_0x2_0(5-7ԯ"/>
      <sheetName val="내역서 "/>
      <sheetName val="1~69"/>
      <sheetName val="직재"/>
      <sheetName val="여과지동"/>
      <sheetName val="6ᣈᎍ"/>
      <sheetName val="Sheet6"/>
      <sheetName val="별첨-기계경비 산출목록"/>
      <sheetName val="전기"/>
      <sheetName val="3.2산출근거(감독)"/>
      <sheetName val="단䈀ᅪ"/>
      <sheetName val="Proposal"/>
      <sheetName val="집수정단위수량"/>
      <sheetName val="주요자재단가"/>
      <sheetName val="문학간접"/>
      <sheetName val="간접"/>
      <sheetName val="도장수량(하1)"/>
      <sheetName val="2000전체분"/>
      <sheetName val="수색정거장"/>
      <sheetName val="몰탈재료산출"/>
      <sheetName val="지우기"/>
      <sheetName val="박스암거2.5x2.0"/>
      <sheetName val="포장재료집계표"/>
      <sheetName val="포장면적산출"/>
      <sheetName val="포장수량집계"/>
      <sheetName val="보차도경계석수량"/>
      <sheetName val="BOX"/>
      <sheetName val="출력X"/>
      <sheetName val="위치조쀀"/>
      <sheetName val="2_12기존㔀ԯ_x0000_缀"/>
      <sheetName val="가CP"/>
      <sheetName val="원가 (2)"/>
      <sheetName val="I一般比"/>
      <sheetName val="AHU집계"/>
      <sheetName val="일위대가(계측기설치)"/>
      <sheetName val="토목공사"/>
      <sheetName val="교대일반수량총괄집계표"/>
      <sheetName val="사당"/>
      <sheetName val="2공구餀ኘ԰_x0000_"/>
      <sheetName val="현장관리비"/>
      <sheetName val="도색집계"/>
      <sheetName val="EJ"/>
      <sheetName val="도급내역서"/>
      <sheetName val="해평견적"/>
      <sheetName val="노견단위수량"/>
      <sheetName val="1.설계기준"/>
      <sheetName val="일반부표"/>
      <sheetName val="1련박스"/>
      <sheetName val="C-C(output)"/>
      <sheetName val="집수정단위수량600 "/>
      <sheetName val="포장수량집계표"/>
      <sheetName val="기본일위"/>
      <sheetName val="48평형"/>
      <sheetName val="62평형"/>
      <sheetName val="특수선일위대가"/>
      <sheetName val="결재(카메라)"/>
      <sheetName val="맨1"/>
      <sheetName val="수맨"/>
      <sheetName val="배1"/>
      <sheetName val="포장자재집계표"/>
      <sheetName val="공종단가"/>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설계내역2"/>
      <sheetName val="일위렀庫"/>
      <sheetName val="프로젝트"/>
      <sheetName val="자재조사표"/>
      <sheetName val="일반부표집계표"/>
      <sheetName val="고유코드_설계"/>
      <sheetName val="공문(신)"/>
      <sheetName val="예가표"/>
      <sheetName val="신당동집계표"/>
      <sheetName val="3.하중계산"/>
      <sheetName val="공사비증(-)䈀४԰_x0000_"/>
      <sheetName val="실행예산 명세표"/>
      <sheetName val="근무계획표 (전체)"/>
      <sheetName val="강교(Sub)"/>
      <sheetName val="일반토공견적"/>
      <sheetName val="98수문일위"/>
      <sheetName val="7_PILE__䈀ᅪ԰_x0000_"/>
      <sheetName val="7_PILE__︀ᇕ԰_x0000_"/>
      <sheetName val="암거치수표"/>
      <sheetName val="재료집계표빽업"/>
      <sheetName val="암거수리계산서"/>
      <sheetName val="◀암거수리계산조서"/>
      <sheetName val="◀암거위치"/>
      <sheetName val="최종단면▶"/>
      <sheetName val="◀평균높이▶"/>
      <sheetName val="위렯_x0000_"/>
      <sheetName val="위ᬀ㾀0"/>
      <sheetName val="위㠯_x0000__x0000_"/>
      <sheetName val="위〯B_x0000_"/>
      <sheetName val="위耯j_x0000_"/>
      <sheetName val="위〯_x0000_"/>
      <sheetName val="위က_x0000__x0000_"/>
      <sheetName val="위က_x0000_"/>
      <sheetName val="위က_x0000_"/>
      <sheetName val="역T형교대(말뚝기초)"/>
      <sheetName val="3.하중산정4.양수압5.지지︀"/>
      <sheetName val="오동"/>
      <sheetName val="대조"/>
      <sheetName val="나한"/>
      <sheetName val="AC포장수량"/>
      <sheetName val="단֬큭࠯"/>
      <sheetName val="Macro(전기)"/>
      <sheetName val="원가계婌."/>
      <sheetName val="토공분배표"/>
      <sheetName val="사급자재총괄"/>
      <sheetName val="토공총괄헾⿷_x0005_"/>
      <sheetName val="단위중기"/>
      <sheetName val="투尜"/>
      <sheetName val="나"/>
      <sheetName val="가압장구체수량산출서"/>
      <sheetName val="99사업계획"/>
      <sheetName val="2. 공원조도"/>
      <sheetName val="별표"/>
      <sheetName val="L_RPTA05_목록"/>
      <sheetName val="하부철근수저"/>
      <sheetName val="하부철근수砀"/>
      <sheetName val="일਀鵹ԯ"/>
      <sheetName val="하부철근수_x0000_"/>
      <sheetName val="펌프장토공수량산출"/>
      <sheetName val="일반맨홀수량집계(A-7 LINE)"/>
      <sheetName val="횡배수관위치조서"/>
      <sheetName val="단가_x0005__x0000_"/>
      <sheetName val="3지구단위"/>
      <sheetName val="︀ᇕ"/>
      <sheetName val="공사비"/>
      <sheetName val="S1,3"/>
      <sheetName val="7⠀ᩗ"/>
      <sheetName val="화산경계"/>
      <sheetName val="사업수지"/>
      <sheetName val="부표(010427)"/>
      <sheetName val="2축기둥해석"/>
      <sheetName val="단락전류-A"/>
      <sheetName val="보고서원고"/>
      <sheetName val="옹벽"/>
      <sheetName val="기ԯ_x0000_缀"/>
      <sheetName val="암거단위"/>
      <sheetName val="견적대비"/>
      <sheetName val="인건비"/>
      <sheetName val="원가계산 (2)"/>
      <sheetName val="식재출0_x0000_"/>
      <sheetName val="식재출砀鄌"/>
      <sheetName val="일반_x0005__x0000_"/>
      <sheetName val="일반圠_x0018_"/>
      <sheetName val="콘크리트채움모래"/>
      <sheetName val="기타방호시설"/>
      <sheetName val="상세"/>
      <sheetName val="일위총괄표"/>
      <sheetName val="예산M11A"/>
      <sheetName val="6က_x0000_"/>
      <sheetName val="BJJIN"/>
      <sheetName val="EQT-ESTN"/>
      <sheetName val="시설물일위"/>
      <sheetName val="tggwan(mac)"/>
      <sheetName val="포장총괄집계표"/>
      <sheetName val="A4"/>
      <sheetName val="일반㉚"/>
      <sheetName val="일반_x0000__x0000_"/>
      <sheetName val="외주비"/>
      <sheetName val="제잡비집계"/>
      <sheetName val="PLP"/>
      <sheetName val="물가시세표"/>
      <sheetName val="6PILE__(돌출)"/>
      <sheetName val="남양시작동자105노65기1_3화1_2"/>
      <sheetName val="미비용95"/>
      <sheetName val="토공검토G"/>
      <sheetName val="CTEMCOST"/>
      <sheetName val="부대공수량산출"/>
      <sheetName val="이토변실"/>
      <sheetName val="구체2_0x2_0(50_x0000_耀"/>
      <sheetName val="측구공수량집계"/>
      <sheetName val="배수공집계표"/>
      <sheetName val="본선차로수량집계표"/>
      <sheetName val="사  업  비  수  지  예  산  서"/>
      <sheetName val="Y-WORK"/>
      <sheetName val="단가표+일위"/>
      <sheetName val="참조"/>
      <sheetName val="6ᣈᦘ"/>
      <sheetName val="6⣈⦘"/>
      <sheetName val="일반ㅿ"/>
      <sheetName val="토공사뀀⭛렀徫ԯ"/>
      <sheetName val="Shee__"/>
      <sheetName val="견적대비표"/>
      <sheetName val="기성고"/>
      <sheetName val="토적표(_x0000__x0000_"/>
      <sheetName val="토적표(˯"/>
      <sheetName val="토적표(摠ˌ"/>
      <sheetName val="토적표(狘Ĕ"/>
      <sheetName val="토적표(_xd9a0_ط"/>
      <sheetName val="토적표(矠ˌ"/>
      <sheetName val="명세서"/>
      <sheetName val="폐기물"/>
      <sheetName val="연결관연장"/>
      <sheetName val="원가계산서(1栆ⅎ_x0000_⷇쐋ꍣ"/>
      <sheetName val="FRP산출근ᛅ"/>
      <sheetName val="FRP산출근헾"/>
      <sheetName val="C_배수ԯ_x0000_"/>
      <sheetName val="C_배수︀ᇕ"/>
      <sheetName val="다곡2교"/>
      <sheetName val="C_배䤊⾛_x0005_"/>
      <sheetName val="C_배哐.唜"/>
      <sheetName val="열린교실"/>
      <sheetName val="형틀공사"/>
      <sheetName val="대비표"/>
      <sheetName val="대호방조제 접속공"/>
      <sheetName val="GSTOTAL"/>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외국인산업연수생"/>
      <sheetName val="교통처리우회도㄁"/>
      <sheetName val="조명율丵"/>
      <sheetName val="조명율汐"/>
      <sheetName val="조명율橂"/>
      <sheetName val="조명율劀"/>
      <sheetName val="L40 B19.9"/>
      <sheetName val="규준틀"/>
      <sheetName val="설계명세"/>
      <sheetName val="위치조瀀"/>
      <sheetName val="구체집계2_0x2_︀뗕ԯ_x0000_缀_x0000_"/>
      <sheetName val="복주식단위수량"/>
      <sheetName val="단위량당중기"/>
      <sheetName val="단관데이터"/>
      <sheetName val="이형관데이터"/>
      <sheetName val="2.단면가정"/>
      <sheetName val="현장조사"/>
      <sheetName val="BOX-1510"/>
      <sheetName val="석축설면"/>
      <sheetName val="도阀"/>
      <sheetName val="도급기성"/>
      <sheetName val="2_14집䈀ᅪ"/>
      <sheetName val="2_14집԰_x0000_"/>
      <sheetName val="TOT"/>
      <sheetName val="고정보爇譈0_x0000_"/>
      <sheetName val="고정보䠉ፓ　冂"/>
      <sheetName val="공토공단위당"/>
      <sheetName val="횡배수관수량"/>
      <sheetName val="설계명세서"/>
      <sheetName val="21301동"/>
      <sheetName val="전_x0000_"/>
      <sheetName val="구체2_0x2׎_x0000_缀_x0000__x0000__x0000_܀侙"/>
      <sheetName val="구체2_0x2׎_x0000_缀_x0000__x0000__x0000_唀ᚹ"/>
      <sheetName val="구체2_0x2ﻎᇕ԰_x0000_缀_x0000__x0000__x0000_"/>
      <sheetName val="구체2_0x2׎_x0000_缀_x0000__x0000__x0000_㰀"/>
      <sheetName val="1,2,3,4,5단ᄁ驘_x0000_"/>
      <sheetName val="물건조서"/>
      <sheetName val="콤보박스와 리스트박스의 연결"/>
      <sheetName val="개별요인비교번호"/>
      <sheetName val="일반자료"/>
      <sheetName val="이름표"/>
      <sheetName val="비교표준지"/>
      <sheetName val="DB"/>
      <sheetName val="DATE2001"/>
      <sheetName val="평가데이터"/>
      <sheetName val="교대시점"/>
      <sheetName val="4차원가계산서"/>
      <sheetName val="노임목록"/>
      <sheetName val="수목데이타"/>
      <sheetName val="일缀뼪ԯ"/>
      <sheetName val="일ԯ_x0000_缀"/>
      <sheetName val="일　⹹缀"/>
      <sheetName val="구체"/>
      <sheetName val="좌측날개벽"/>
      <sheetName val="우측날개벽"/>
      <sheetName val="직접인건비"/>
      <sheetName val="직접경비"/>
      <sheetName val="구체집계2_0x2_x0000__x0000_Ԁ_x0000_耀_xda3b__x0002_"/>
      <sheetName val="구체집계2_0x2_x0000__x0000_Ԁ_x0000_쀀_x0002_"/>
      <sheetName val="구체3_0x2_0頀ᕖ餀輦ԯ"/>
      <sheetName val="구체3_0x2_0餀페ԯ_x0000_缀"/>
      <sheetName val="구체3_0x2_0餀㚘ԯ_x0000_缀"/>
      <sheetName val="물가"/>
      <sheetName val="OPG䈀塪ԯ"/>
      <sheetName val="OPG䈀屪ԯ"/>
      <sheetName val="DATA_BAC_"/>
      <sheetName val="2_1︀ᇕ԰"/>
      <sheetName val="상행-교대(A1-A2)"/>
      <sheetName val="DATA(BAC)"/>
      <sheetName val="부대공-수량증감 내역서"/>
      <sheetName val="일위단위"/>
      <sheetName val="Tota_x0005_"/>
      <sheetName val="기존단가 (2)"/>
      <sheetName val="기계변경"/>
      <sheetName val="산수배수"/>
      <sheetName val="배수공 주요자재 집계표"/>
      <sheetName val="원가서"/>
      <sheetName val="용수량(생활용수)"/>
      <sheetName val="[배수관공(IC).xls]원가계☦:"/>
      <sheetName val="Library"/>
      <sheetName val="Checklist"/>
      <sheetName val="WORK-VOL"/>
      <sheetName val="Condition"/>
      <sheetName val="DESIGN(77C-102A)-2"/>
      <sheetName val="BOQ.vts"/>
      <sheetName val="95신규호표"/>
      <sheetName val="부안일위"/>
      <sheetName val="사통"/>
      <sheetName val="건축명"/>
      <sheetName val="기계명"/>
      <sheetName val="전기명"/>
      <sheetName val="토목명"/>
      <sheetName val="주요량(⍠」_x0005_"/>
      <sheetName val="주요량(헾】_x0005_"/>
      <sheetName val="교량"/>
      <sheetName val="정보매체A동"/>
      <sheetName val="단 box"/>
      <sheetName val="3연box"/>
      <sheetName val="FRP산출근_x0000_"/>
      <sheetName val="원가계吀_x001f_"/>
      <sheetName val="원가계呠)"/>
      <sheetName val="10"/>
      <sheetName val="11"/>
      <sheetName val="12"/>
      <sheetName val="13"/>
      <sheetName val="14"/>
      <sheetName val="15"/>
      <sheetName val="16"/>
      <sheetName val="3"/>
      <sheetName val="4"/>
      <sheetName val="5"/>
      <sheetName val="7"/>
      <sheetName val="8"/>
      <sheetName val="9"/>
      <sheetName val="유원장"/>
      <sheetName val="일위대가(건축)"/>
      <sheetName val="전尜"/>
      <sheetName val="구체집계3_0x2_尜_x0013_層_x0013_闰〒"/>
      <sheetName val="전徸"/>
      <sheetName val="구체집계3_0x2_徸〒_x0005__x0000__x0000_"/>
      <sheetName val="구체2_0X2_0(0-徸〒"/>
      <sheetName val="출금실적"/>
      <sheetName val="실행예산SHEET도장재검토"/>
      <sheetName val="TTL"/>
      <sheetName val="연결관단위"/>
      <sheetName val="1단계총괄내역서"/>
      <sheetName val="연습"/>
      <sheetName val="교대"/>
      <sheetName val="간지 (0)"/>
      <sheetName val="예산내역"/>
      <sheetName val="토滰%"/>
      <sheetName val="내역서적용수량 (지방도893)"/>
      <sheetName val="안전시설내역서"/>
      <sheetName val="A-4"/>
      <sheetName val="횡배위치"/>
      <sheetName val="역T형"/>
      <sheetName val="연도MASTER"/>
      <sheetName val="품셈"/>
      <sheetName val="단면제원"/>
      <sheetName val="BLOCK(1)"/>
      <sheetName val="투㞘"/>
      <sheetName val="투㒨"/>
      <sheetName val="투槓"/>
      <sheetName val="대창(함평)"/>
      <sheetName val="대창(장성)"/>
      <sheetName val="장비경비"/>
      <sheetName val="예산"/>
      <sheetName val="2.냉난방설비공사"/>
      <sheetName val="세동별비상"/>
      <sheetName val="위치조耀"/>
      <sheetName val="위치조"/>
      <sheetName val="투丵"/>
      <sheetName val="투_x0005_"/>
      <sheetName val="제2호단위수량"/>
      <sheetName val="OPG_x000d__x0000__x0000_"/>
      <sheetName val="제출견적서 - 원본 "/>
      <sheetName val="※참고자료※"/>
      <sheetName val="2공구자재집"/>
      <sheetName val="위치조Ԁ"/>
      <sheetName val="단가산출2"/>
      <sheetName val="단가산출1"/>
      <sheetName val="수량집계_x0000__x0000_Ԁ_x0000_"/>
      <sheetName val="위치조⣇"/>
      <sheetName val="입력"/>
      <sheetName val="신규부표총괄"/>
      <sheetName val="자재조서(2007년 3월)"/>
      <sheetName val="신규품셈총괄"/>
      <sheetName val="노임9월"/>
      <sheetName val="9.Attach"/>
      <sheetName val="A2"/>
      <sheetName val="일반䈀ᅪ"/>
      <sheetName val="1-21_토적"/>
      <sheetName val="pier-1"/>
      <sheetName val="카니발(자105노60)"/>
      <sheetName val="몰탈콘크리트"/>
      <sheetName val="철근집계"/>
      <sheetName val="1.설계기준 "/>
      <sheetName val="집계(2)"/>
      <sheetName val="실행갑지"/>
      <sheetName val="수량집계표 "/>
      <sheetName val="남평내역"/>
      <sheetName val="도로경계블럭연장조서"/>
      <sheetName val="총 괄 표"/>
      <sheetName val="2_13날개벽ֳ_x0000_缀"/>
      <sheetName val="회사정보"/>
      <sheetName val="지수산_x0000_"/>
      <sheetName val="배관단가조사서"/>
      <sheetName val="수정계획3"/>
      <sheetName val="A(Rev.3)"/>
      <sheetName val="4)유԰_x0000_"/>
      <sheetName val="쌍송_x0000_"/>
      <sheetName val="6퇈ꚲ"/>
      <sheetName val="공기주입기 설치공사"/>
      <sheetName val="기본1"/>
      <sheetName val="수정일위대가"/>
      <sheetName val="안동예산서"/>
      <sheetName val="2-1. 경관조명 내역총괄표"/>
      <sheetName val="첨부1"/>
      <sheetName val="덧씌우기구간수량산출1"/>
      <sheetName val="장비가동"/>
      <sheetName val="1호԰_x0000_缀_x0000_"/>
      <sheetName val="1호堀᎟鰀᎟"/>
      <sheetName val="데이터관리"/>
      <sheetName val="재직(경력)증명서"/>
      <sheetName val="일반︀賕"/>
      <sheetName val="위치조_x0000_"/>
      <sheetName val="기䈀嵪ԯ"/>
      <sheetName val="6㔀቎"/>
      <sheetName val="R-F-타공종"/>
      <sheetName val="slab집계"/>
      <sheetName val="슬래브(0)"/>
      <sheetName val="슬래브(1)"/>
      <sheetName val="mb1슬래브송도"/>
      <sheetName val="mb1슬래브송도2"/>
      <sheetName val="ABUT집계"/>
      <sheetName val="아스콘포장(중로)"/>
      <sheetName val="구체3_5x3_5-8-1朏"/>
      <sheetName val="주요량/_x0000_저Í"/>
      <sheetName val="구체집계2_0x2_x0000__x0000_Ԁ_x0000__x0000_Ŋ_x0005__x0000_"/>
      <sheetName val="P&amp;L(Ahn)"/>
      <sheetName val="분뇨"/>
      <sheetName val="공사비산출서"/>
      <sheetName val="익산"/>
      <sheetName val="도색수량산출근거(중로1류)"/>
      <sheetName val="front"/>
      <sheetName val="저류지수량집계"/>
      <sheetName val="BSD (2)"/>
      <sheetName val="명부"/>
      <sheetName val="토지-2731"/>
      <sheetName val="토지-181(2)"/>
      <sheetName val="농서동"/>
      <sheetName val="영천리"/>
      <sheetName val="손익차_x0000__x0000_굘"/>
      <sheetName val="카렌스센터계량기설치공사"/>
      <sheetName val="법면단"/>
      <sheetName val="현황CODE"/>
      <sheetName val="손익현황"/>
      <sheetName val="9900"/>
      <sheetName val="소총괄표1"/>
      <sheetName val="990_x0000_"/>
      <sheetName val="990Ð"/>
      <sheetName val="990_x0010_"/>
      <sheetName val="data2"/>
      <sheetName val="7_PILE__崀ሹ԰_x0000_"/>
      <sheetName val="집"/>
      <sheetName val="EQ-R1"/>
      <sheetName val="당년매출집계"/>
      <sheetName val="배관BM(일반)"/>
      <sheetName val="양지䬨"/>
      <sheetName val="일반栀䒘"/>
      <sheetName val="일반뀀⋔"/>
      <sheetName val="설계표지"/>
      <sheetName val="간접공사비 적용요율"/>
      <sheetName val="전夈"/>
      <sheetName val="구체집계3_0x2_舘_x0018_헾⼡_x0005__x0000_"/>
      <sheetName val="전丵"/>
      <sheetName val="구체집계3_0x2_丵〒_x0005__x0000__x0000_"/>
      <sheetName val="구체집계3_0x2__x0005__x0000__x0000__x0000__x0000_"/>
      <sheetName val="대구-교대(A1)"/>
      <sheetName val="통장출금액"/>
      <sheetName val="환율"/>
      <sheetName val="정산노무"/>
      <sheetName val="정산재료"/>
      <sheetName val="단가품"/>
      <sheetName val="부총"/>
      <sheetName val="건축"/>
      <sheetName val="계수시트"/>
      <sheetName val="X17-TOTAL"/>
      <sheetName val="기계경비1"/>
      <sheetName val="연부97-1"/>
      <sheetName val="갑지1"/>
      <sheetName val="하부철근수က"/>
      <sheetName val="공조기"/>
      <sheetName val="효성CB 1P기초"/>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용역비산출"/>
      <sheetName val="단가籀%"/>
      <sheetName val="단가艐Ⱦ"/>
      <sheetName val="단가菘_x0019_"/>
      <sheetName val="Stem Footing"/>
      <sheetName val="3.하중산정4ࠀ᭷䰀᭷︀곕ԯ_x0000_缀"/>
      <sheetName val="횡배수관집현황堀፾鰀፾︀"/>
      <sheetName val="접속슬라브"/>
      <sheetName val="토공사ԯ_x0000_缀_x0000__x0000_"/>
      <sheetName val="기본(98)"/>
      <sheetName val="용산1_해보_"/>
      <sheetName val="1안"/>
      <sheetName val="정물량"/>
      <sheetName val="수량집계표(12)"/>
      <sheetName val="수량집계표(34)"/>
      <sheetName val="코드"/>
      <sheetName val="구체2@2_5x栀Ẅ가"/>
      <sheetName val="일반ࠀ⏁"/>
      <sheetName val="집계표(육상)"/>
      <sheetName val="2013년상반기"/>
      <sheetName val="이토변실(A3-LI礊⿨_x0005_"/>
      <sheetName val="말뚝기초(안정검토)-외측"/>
      <sheetName val="부하LOAD"/>
      <sheetName val="메인거더-크로스빔200연결부"/>
      <sheetName val="기성내역서"/>
      <sheetName val="수공기"/>
      <sheetName val="COVER"/>
      <sheetName val="운반_골재_5km"/>
      <sheetName val="4월"/>
      <sheetName val="일반쌒"/>
      <sheetName val="상부_x0000_"/>
      <sheetName val="일반䠀᝶"/>
      <sheetName val="일반_xd800_ឈ"/>
      <sheetName val="일반栓椈"/>
      <sheetName val="일반厌"/>
      <sheetName val="제-노임"/>
      <sheetName val="제직재"/>
      <sheetName val="일반_x0000_樀"/>
      <sheetName val="재료비단가"/>
      <sheetName val="자재계산서"/>
      <sheetName val="주소록"/>
      <sheetName val="식생블럭단위수량"/>
      <sheetName val="A-LINE"/>
      <sheetName val="TYPE-A,B,C,D"/>
      <sheetName val="계림(함평)"/>
      <sheetName val="계림(장성)"/>
      <sheetName val="1호철근량"/>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재"/>
      <sheetName val="도급정산"/>
      <sheetName val="공사비내역서"/>
      <sheetName val="역T형(H=6.0) (2)"/>
      <sheetName val="SANBAISU"/>
      <sheetName val="제출내역 (2)"/>
      <sheetName val="면수"/>
      <sheetName val="공사비총괄표"/>
      <sheetName val="왕십리방향"/>
      <sheetName val="총괄-1"/>
      <sheetName val="옥외등신설"/>
      <sheetName val="저케CV22신설"/>
      <sheetName val="저케CV38신설"/>
      <sheetName val="저케CV8신설"/>
      <sheetName val="접지3종"/>
      <sheetName val="기계경비"/>
      <sheetName val="JUCK"/>
      <sheetName val="간접경상비"/>
      <sheetName val="단"/>
      <sheetName val="1@3.0X2.0(저류지1)(1)"/>
      <sheetName val="난간벽-3련"/>
      <sheetName val="type-F1"/>
      <sheetName val="CONTENTS"/>
      <sheetName val="1호인버트수량"/>
      <sheetName val="IMPEADENCE MAP 취수장"/>
      <sheetName val="TYPE-3"/>
      <sheetName val="설명서 "/>
      <sheetName val="원가_x0001__x0000_䀀"/>
      <sheetName val="원가ⴀ癆顶"/>
      <sheetName val="원가顶๔꤂"/>
      <sheetName val="건   축"/>
      <sheetName val="현장관리비데이타"/>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단가표 _x0003__x0004_ÿ"/>
      <sheetName val="손익차蚘_x001b_泌"/>
      <sheetName val="마사"/>
      <sheetName val="소화실적"/>
      <sheetName val="구성1"/>
      <sheetName val="구성2"/>
      <sheetName val="구성3"/>
      <sheetName val="구성4"/>
      <sheetName val="그림2"/>
      <sheetName val="잔수량(작성)"/>
      <sheetName val="SUB일위대가(이음)"/>
      <sheetName val="확약서"/>
      <sheetName val="01"/>
      <sheetName val="산출근거(조건값)"/>
      <sheetName val="지장물평가기준"/>
      <sheetName val="슬래브 -연속(3경간)"/>
      <sheetName val="토지평가조서"/>
      <sheetName val="캠프용산(토지조서,원본)"/>
      <sheetName val="아파트기초자료"/>
      <sheetName val="대지권지분"/>
      <sheetName val="상가기초자료"/>
      <sheetName val="종전자산"/>
      <sheetName val="소포내역 (2)"/>
      <sheetName val="설계서"/>
      <sheetName val="신천3호용수로"/>
      <sheetName val="기타ကṕ"/>
      <sheetName val="기타╗"/>
      <sheetName val="기타䀀ὕ"/>
      <sheetName val="공사요율"/>
      <sheetName val="IT-BAT"/>
      <sheetName val="WING3"/>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관급자재대"/>
      <sheetName val="단위수량(출력X)"/>
      <sheetName val="소일위대가코드표"/>
      <sheetName val="횡배수관집현喠.嗬.颙⽲"/>
      <sheetName val="입력변수"/>
      <sheetName val="안정계산"/>
      <sheetName val="하부철근수頁"/>
      <sheetName val="공사비증(-)/_x0000_頀_x0014_"/>
      <sheetName val="⑘"/>
      <sheetName val="설계룅቟"/>
      <sheetName val="(C)원내역"/>
      <sheetName val="횡배수_x0006__x0005__x0006__x0006__x0007__x000a__x0006__x000b__x000d_"/>
      <sheetName val="ࠀЀऀ܀ЀȀࠀȀ؀؀؀؀Ȁ"/>
      <sheetName val="내역서2안"/>
      <sheetName val="2_1ᝓ㰀"/>
      <sheetName val="합"/>
      <sheetName val="Summary"/>
      <sheetName val="포장수량산_x0005_"/>
      <sheetName val="손익차䢀5ꮸ"/>
      <sheetName val="손익차_x0005__x0000_"/>
      <sheetName val="1.용수간선총재료집계표"/>
      <sheetName val="LINE-8-1@1.5x1.5(TYPE-1)"/>
      <sheetName val="부대시︀"/>
      <sheetName val="[배수관공(IC).xls]공사비증(-)/_x0000_頀_x0014_"/>
      <sheetName val="정산ISSUE(T)"/>
      <sheetName val="BOX복구단위수량"/>
      <sheetName val="현장식당(1ԅ"/>
      <sheetName val="현장식당(1ԃ"/>
      <sheetName val="현장식당(1က"/>
      <sheetName val="C_배수관㖰"/>
      <sheetName val="횡배수관수량집계"/>
      <sheetName val="OPGꀀ⑯"/>
      <sheetName val="OPGԯ_x0000_缀"/>
      <sheetName val="OPGᲕԯ"/>
      <sheetName val="기본자료입력"/>
      <sheetName val="1_3.견적(통합)"/>
      <sheetName val="세금자료"/>
      <sheetName val="자재집계"/>
      <sheetName val="990à"/>
      <sheetName val="990Å"/>
      <sheetName val="도급FORM"/>
      <sheetName val="전체제잡비"/>
      <sheetName val="인건-측정"/>
      <sheetName val="원내역"/>
      <sheetName val="부산만덕"/>
      <sheetName val="수원율전"/>
      <sheetName val="안양주공"/>
      <sheetName val="표준일위대가"/>
      <sheetName val="파주"/>
      <sheetName val="무안방향교대일반수량집계표"/>
      <sheetName val="maccp04"/>
      <sheetName val="공조기(삭제뀀"/>
      <sheetName val="2.하중산정"/>
      <sheetName val="II손익관리"/>
      <sheetName val="전문하도급"/>
      <sheetName val="교량전기"/>
      <sheetName val="총괄집계표"/>
      <sheetName val="개인DATA"/>
      <sheetName val="분전함신설"/>
      <sheetName val="접지1종"/>
      <sheetName val="5사남"/>
      <sheetName val="1-1구간"/>
      <sheetName val="수량 Ὑ"/>
      <sheetName val="국민연금"/>
      <sheetName val="기계data"/>
      <sheetName val="우수공집계"/>
      <sheetName val="데리네이타_x000c_콐"/>
      <sheetName val="품셈표"/>
      <sheetName val="토적단위"/>
      <sheetName val="방수몰탈"/>
      <sheetName val="SS"/>
      <sheetName val="상_x0000__x0000_"/>
      <sheetName val="4차월_x0000_"/>
      <sheetName val="외주"/>
      <sheetName val="우수받이재료집阀葢"/>
      <sheetName val="BSD _2_"/>
      <sheetName val="잡설비내역"/>
      <sheetName val="연돌일위집계"/>
      <sheetName val="산출-설비"/>
      <sheetName val="원가계산서(1԰"/>
      <sheetName val="구체집계4_5x4_5_x0005_"/>
      <sheetName val="구체3_0x2_0(԰"/>
      <sheetName val="토 _x0005_"/>
      <sheetName val="구체집계3_0x2_"/>
      <sheetName val="토 "/>
      <sheetName val="지급자재缀ᨪ԰"/>
      <sheetName val="구체집계2@︀ᇕ԰"/>
      <sheetName val="구체집계4_5x4_5徸〒_x0005_"/>
      <sheetName val="구체집계4_5x4丵〒_x0005_"/>
      <sheetName val="구체집계4_5x4_5丵〒_x0005_"/>
      <sheetName val="구체집계3_0x2壸5丵⿋_x0005_"/>
      <sheetName val="구체집계4_5x4_5헾】_x0005_"/>
      <sheetName val="구체2_0x︀ᇕ԰"/>
      <sheetName val="구체집계2_0x2䈀㉪ԯ"/>
      <sheetName val="7_PILE__ԯ"/>
      <sheetName val="원가계산서(1栆ⅎ"/>
      <sheetName val="일위대가(_x0005_"/>
      <sheetName val="구체집계3_0x2_徸〒_x0005_"/>
      <sheetName val="2_13날개벽ֳ"/>
      <sheetName val="구체2_0x2׎"/>
      <sheetName val="구체2_0x2ﻎᇕ԰"/>
      <sheetName val="2_12기존㔀ԯ"/>
      <sheetName val="평형ԯ"/>
      <sheetName val="기초0"/>
      <sheetName val="기초Á"/>
      <sheetName val="기ԯ"/>
      <sheetName val="1호԰"/>
      <sheetName val="주요량/"/>
      <sheetName val="구체집계2_0x2"/>
      <sheetName val="손익차"/>
      <sheetName val="김포IO"/>
      <sheetName val="구역화물"/>
      <sheetName val="단위목록"/>
      <sheetName val="시험비"/>
      <sheetName val="기계경비목록"/>
      <sheetName val="남대문빌딩"/>
      <sheetName val="암거"/>
      <sheetName val="수량집계︀⫕ԯ_x0000_"/>
      <sheetName val="수량집계ԯ_x0000_缀_x0000_"/>
      <sheetName val="수량집계저㪃ఀ㪄"/>
      <sheetName val="포장BOQ"/>
      <sheetName val="공제구간조서"/>
      <sheetName val="03전반노무비"/>
      <sheetName val="도봉2지구"/>
      <sheetName val="104동"/>
      <sheetName val="노무비갑지"/>
      <sheetName val="Internal Floor"/>
      <sheetName val="전기내역1"/>
      <sheetName val="1공구내역"/>
      <sheetName val="단재적표"/>
      <sheetName val="입주일"/>
      <sheetName val="수지예산"/>
      <sheetName val="토목내역"/>
      <sheetName val="교각계산"/>
      <sheetName val="현장관리비내역 "/>
      <sheetName val="예산명세서"/>
      <sheetName val="가시설수량"/>
      <sheetName val="1.공사원가계산서"/>
      <sheetName val="15100"/>
      <sheetName val="건축내역서"/>
      <sheetName val="설비내역서"/>
      <sheetName val="전기내역서"/>
      <sheetName val="1.취수장"/>
      <sheetName val="식재일위대가"/>
      <sheetName val="2000양배"/>
      <sheetName val="자재비"/>
      <sheetName val="공종별예산조서(계약기준)"/>
      <sheetName val="구체집계2_0x2_׃⾯_x0000__x0000_ၰ_x0000_"/>
      <sheetName val="구체집계2_0x2_׃⾯_x0000__x0000_ቨ_x0000_"/>
      <sheetName val="Character"/>
      <sheetName val="방조제"/>
      <sheetName val="토적표98"/>
      <sheetName val="수지,측설"/>
      <sheetName val="견적서을지"/>
      <sheetName val="뜃맟뭁돽띿맟?-BLDG"/>
      <sheetName val="차수별내역서"/>
      <sheetName val="자"/>
      <sheetName val="본지사합"/>
      <sheetName val="노임단"/>
      <sheetName val="운반공"/>
      <sheetName val="자재단"/>
      <sheetName val="장비단"/>
      <sheetName val="노무단가"/>
      <sheetName val="2000년 공정표"/>
      <sheetName val="일蠋⪖堀"/>
      <sheetName val="일렀₃︀"/>
      <sheetName val="일꜀䞵ԯ"/>
      <sheetName val="일︀ổԯ"/>
      <sheetName val="현장식당(1瀀"/>
      <sheetName val="현장식당(1_x0000_"/>
      <sheetName val="FAB별"/>
      <sheetName val="안정검토(온1)"/>
      <sheetName val="B.O.Q(배수공)"/>
      <sheetName val="단가산출내역(노임부분수정)"/>
      <sheetName val="적용(기계)"/>
      <sheetName val="세목전체"/>
      <sheetName val="창원- 전기공사"/>
      <sheetName val="기본"/>
      <sheetName val="관로공사"/>
      <sheetName val="전력구현황"/>
      <sheetName val="고압계통도(장한DL)"/>
      <sheetName val="공사설계서"/>
      <sheetName val="------"/>
      <sheetName val="간 지"/>
      <sheetName val="3.안정검토"/>
      <sheetName val="4.말뚝설계"/>
      <sheetName val="5.단면설계"/>
      <sheetName val="6.교량받침부검토"/>
      <sheetName val="7.접속슬래브"/>
      <sheetName val="8.날개벽"/>
      <sheetName val="하부철근수/"/>
      <sheetName val="배수량"/>
      <sheetName val="5.3 단면가정"/>
      <sheetName val="가옥집계"/>
      <sheetName val="명세"/>
      <sheetName val="단산"/>
      <sheetName val="일대"/>
      <sheetName val="DAT_x0000_"/>
      <sheetName val="단가입력"/>
      <sheetName val="총사업비명세"/>
      <sheetName val="총투자비산정"/>
      <sheetName val="표지_토공"/>
      <sheetName val="2차공사"/>
      <sheetName val="ETC"/>
      <sheetName val="정문내역"/>
      <sheetName val="총괄자재집계표"/>
      <sheetName val="일위대가모듈"/>
      <sheetName val="교각 P3"/>
      <sheetName val="손익차䮀6ꮸ"/>
      <sheetName val="빗물받이(910-510-410)"/>
      <sheetName val="일᠀㕗꜀"/>
      <sheetName val="일怀⅒가"/>
      <sheetName val="일耀㩗찀"/>
      <sheetName val="토적표(睬_x0015_"/>
      <sheetName val="3.하중산정4Ṹ㰀ṹ︀쳕ԯ_x0000_缀"/>
      <sheetName val="규격"/>
      <sheetName val="수종"/>
      <sheetName val="미끄럼방집계"/>
      <sheetName val="전면식,이격식현황(미끄럼방지포장)"/>
      <sheetName val="단위수량(미끄럼방지포장)"/>
      <sheetName val="미끄럼방지설현황(그루빙)"/>
      <sheetName val="미끄럼방지설배수홈현황(그루빙) "/>
      <sheetName val="미끄럼방지설면적산출근거(그루빙)"/>
      <sheetName val="구체2_0X2_0羾ᨪ԰_x0000_缀"/>
      <sheetName val="구체2_0X2_0ꂾ⨷_x000c_懪洂"/>
      <sheetName val="7단가"/>
      <sheetName val="자재대"/>
      <sheetName val="트렌치집계"/>
      <sheetName val="정리"/>
      <sheetName val="공사자료입력"/>
      <sheetName val="거래처자료등록"/>
      <sheetName val="신고분기설정참고"/>
      <sheetName val="Ⅴ-2.공종별내역"/>
      <sheetName val="가시설(TYPE-A)"/>
      <sheetName val="1-1평균터파기고(1)"/>
      <sheetName val="줄떼식재"/>
      <sheetName val="분전반"/>
      <sheetName val="확산동"/>
      <sheetName val="잡철물"/>
      <sheetName val="실행(표지,갑,을)"/>
      <sheetName val="연구소"/>
      <sheetName val="수리용"/>
      <sheetName val="지출결의서"/>
      <sheetName val="단堉⺆᠀"/>
      <sheetName val="단_x0000__x0000_"/>
      <sheetName val="원가Ȁ녾ԯ"/>
      <sheetName val="단0_x0000_退"/>
      <sheetName val="원가昂⭝_x0001_"/>
      <sheetName val="원가ⴀ譆⡵"/>
      <sheetName val="원가·_x0000_ "/>
      <sheetName val="원가甂㘼_x0001_"/>
      <sheetName val="원가_x0001__x0000_퀀"/>
      <sheetName val="원가_x0001__x0000_"/>
      <sheetName val="원가_x0000__x0000_က"/>
      <sheetName val="원가丂⳴_x0001_"/>
      <sheetName val="단Å_x0000_Ԁ"/>
      <sheetName val="단¬_x0000_Ԁ"/>
      <sheetName val="중기목록"/>
      <sheetName val="기초처리공사비"/>
      <sheetName val="복통공사비"/>
      <sheetName val="본제당공사비"/>
      <sheetName val="중기운반비"/>
      <sheetName val="진입도로공사비"/>
      <sheetName val="취수탑공사비"/>
      <sheetName val="토취장복구"/>
      <sheetName val="노면표/_x0000_w"/>
      <sheetName val="목록"/>
      <sheetName val="방범설비"/>
      <sheetName val="내역서(삼颙〒"/>
      <sheetName val="자재단가(x)"/>
      <sheetName val="동력설비"/>
      <sheetName val="전열설비"/>
      <sheetName val="FB25JN"/>
      <sheetName val="측량노임단가"/>
      <sheetName val="교각(P1)수량"/>
      <sheetName val="8.2TON"/>
      <sheetName val="청주(철골발주의뢰서)"/>
      <sheetName val="철골"/>
      <sheetName val="내역ꃑᑖ렀"/>
      <sheetName val="노무,재료"/>
      <sheetName val="내역적용수량"/>
      <sheetName val="총괄토공수량집계표"/>
      <sheetName val="기존포장수량산출"/>
      <sheetName val="수량집계표"/>
      <sheetName val="파인밸리-토적"/>
      <sheetName val="파인밸리-포장절단"/>
      <sheetName val="입석대입구-토적"/>
      <sheetName val="입석대입구-포장절단"/>
      <sheetName val="경원밸리-토적 (2)"/>
      <sheetName val="경원밸리-포장절단 (2)"/>
      <sheetName val="우수관로(ASP)"/>
      <sheetName val="경원밸리-토적"/>
      <sheetName val="경원밸리-포장절단"/>
      <sheetName val="일위대가-1"/>
      <sheetName val="에너지요금"/>
      <sheetName val="하부철근수怀"/>
      <sheetName val="하부철근수頀"/>
      <sheetName val="내역서(삼堰6"/>
      <sheetName val="제목(ԯ_x0000_缀"/>
      <sheetName val="접속도로1"/>
      <sheetName val="조경내역"/>
      <sheetName val="일위목莘"/>
      <sheetName val="하부철근수²"/>
      <sheetName val="유림䑲⾡"/>
      <sheetName val="유림_x0010__x0000_"/>
      <sheetName val="22신설수량"/>
      <sheetName val="22신설단가"/>
      <sheetName val="소업洅⽢"/>
      <sheetName val="[배수관공(IC).xls][배수관공(IC).xls]__2"/>
      <sheetName val="옹벽철근"/>
      <sheetName val="실적(2안)"/>
      <sheetName val="반중력식옹벽"/>
      <sheetName val="020114"/>
      <sheetName val="0111월"/>
      <sheetName val="공문"/>
      <sheetName val="단_x0000__x0000_Ԁ"/>
      <sheetName val="가락화장을지"/>
      <sheetName val="접지수량"/>
      <sheetName val="일반전기C"/>
      <sheetName val="대가목록"/>
      <sheetName val="하조서"/>
      <sheetName val="견적서1"/>
      <sheetName val="철거공-조경"/>
      <sheetName val="1.물가시세표"/>
      <sheetName val="4.중기단가산출"/>
      <sheetName val="소업咈_x001e_"/>
      <sheetName val="토공사頀▅︀ە԰"/>
      <sheetName val="교량하부공"/>
      <sheetName val="XXX"/>
      <sheetName val="기타"/>
      <sheetName val="기타_xde00_"/>
      <sheetName val="기타࠸ᨷ"/>
      <sheetName val="기타띘̘"/>
      <sheetName val="부분별수량산출(조합기초)"/>
      <sheetName val="은대내역서"/>
      <sheetName val="RD제품개발투자비(매가)"/>
      <sheetName val="단가조사서"/>
      <sheetName val="집수정"/>
      <sheetName val="원가계산서(남측)"/>
      <sheetName val="교량토공 집계표"/>
      <sheetName val="화재 탐지 설비"/>
      <sheetName val="회로내역(승인)"/>
      <sheetName val="XML(소방전기)"/>
      <sheetName val="자재단가비교표"/>
      <sheetName val="전체 대가표"/>
      <sheetName val="포장물량집계"/>
      <sheetName val="일위갑"/>
    </sheetNames>
    <definedNames>
      <definedName name="매크로11"/>
      <definedName name="매크로4" sheetId="51"/>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refreshError="1"/>
      <sheetData sheetId="274" refreshError="1"/>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efreshError="1"/>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sheetData sheetId="516"/>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refreshError="1"/>
      <sheetData sheetId="1127"/>
      <sheetData sheetId="1128" refreshError="1"/>
      <sheetData sheetId="1129" refreshError="1"/>
      <sheetData sheetId="1130" refreshError="1"/>
      <sheetData sheetId="1131" refreshError="1"/>
      <sheetData sheetId="1132" refreshError="1"/>
      <sheetData sheetId="1133"/>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sheetData sheetId="1599" refreshError="1"/>
      <sheetData sheetId="1600" refreshError="1"/>
      <sheetData sheetId="160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sheetData sheetId="2062" refreshError="1"/>
      <sheetData sheetId="2063" refreshError="1"/>
      <sheetData sheetId="2064"/>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refreshError="1"/>
      <sheetData sheetId="2330" refreshError="1"/>
      <sheetData sheetId="2331" refreshError="1"/>
      <sheetData sheetId="2332" refreshError="1"/>
      <sheetData sheetId="2333" refreshError="1"/>
      <sheetData sheetId="2334" refreshError="1"/>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sheetData sheetId="2379" refreshError="1"/>
      <sheetData sheetId="2380"/>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sheetData sheetId="2476"/>
      <sheetData sheetId="2477"/>
      <sheetData sheetId="2478" refreshError="1"/>
      <sheetData sheetId="2479"/>
      <sheetData sheetId="2480"/>
      <sheetData sheetId="2481"/>
      <sheetData sheetId="2482"/>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sheetData sheetId="2511"/>
      <sheetData sheetId="2512"/>
      <sheetData sheetId="2513"/>
      <sheetData sheetId="2514"/>
      <sheetData sheetId="2515"/>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가압장 수량산출"/>
      <sheetName val="일위대가"/>
      <sheetName val="직노"/>
      <sheetName val="Macro3"/>
      <sheetName val="수량집계"/>
      <sheetName val="날개벽(시점좌측)"/>
      <sheetName val="경산"/>
      <sheetName val="#REF"/>
      <sheetName val="을지"/>
      <sheetName val="우배수"/>
      <sheetName val="일위대가(가설)"/>
      <sheetName val="인사자료총집계"/>
      <sheetName val="기자재비"/>
      <sheetName val="C.배수관공"/>
      <sheetName val="실행내역"/>
      <sheetName val="J直材4"/>
      <sheetName val="노임단가"/>
      <sheetName val="수목단가"/>
      <sheetName val="시설수량표"/>
      <sheetName val="식재수량표"/>
      <sheetName val="일위목록"/>
      <sheetName val="자재단가"/>
      <sheetName val="INPUT"/>
      <sheetName val="암거날개벽재료집계"/>
      <sheetName val="터파기및재료"/>
      <sheetName val="연결관암거"/>
      <sheetName val="전신환매도율"/>
      <sheetName val="표층포설및다짐"/>
      <sheetName val="정화조동내역"/>
      <sheetName val="내역서"/>
      <sheetName val="Macro1"/>
      <sheetName val="N賃率-職"/>
      <sheetName val="재집"/>
      <sheetName val="__________My_Documents________2"/>
      <sheetName val="집계표"/>
    </sheetNames>
    <sheetDataSet>
      <sheetData sheetId="0" refreshError="1">
        <row r="121">
          <cell r="R121">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맨홀공"/>
      <sheetName val="C.배수관공"/>
    </sheetNames>
    <sheetDataSet>
      <sheetData sheetId="0"/>
      <sheetData sheetId="1" refreshError="1">
        <row r="7">
          <cell r="H7">
            <v>1.0840000000000001</v>
          </cell>
        </row>
        <row r="12">
          <cell r="H12">
            <v>1.61</v>
          </cell>
        </row>
      </sheetData>
      <sheetData sheetId="2"/>
      <sheetData sheetId="3"/>
      <sheetData sheetId="4"/>
      <sheetData sheetId="5" refreshError="1"/>
      <sheetData sheetId="6"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1토공집"/>
      <sheetName val="간지1"/>
      <sheetName val="2집계1"/>
      <sheetName val="간지2-관로"/>
      <sheetName val="3관로(집)"/>
      <sheetName val="4관연장(집)"/>
      <sheetName val="4관로연장"/>
      <sheetName val="5관로토피고"/>
      <sheetName val="6맨홀H"/>
      <sheetName val="7공제"/>
      <sheetName val="7수밀"/>
      <sheetName val="8터파기(집)"/>
      <sheetName val="9터파기"/>
      <sheetName val="10터파기1"/>
      <sheetName val="간지3"/>
      <sheetName val="11맨홀(집)"/>
      <sheetName val="12맨홀1"/>
      <sheetName val="맨홀그림"/>
      <sheetName val="13맨홀"/>
      <sheetName val="14공제"/>
      <sheetName val="15공제1"/>
      <sheetName val="16유출입"/>
      <sheetName val="간지4(인버트)"/>
      <sheetName val="17수팽창(집)"/>
      <sheetName val="18수팽창"/>
      <sheetName val="19인버트(집)"/>
      <sheetName val="20인버트"/>
      <sheetName val="간지5(연결관)"/>
      <sheetName val="21연결관(집)"/>
      <sheetName val="23연결관"/>
      <sheetName val="22연결관"/>
      <sheetName val="간지6(관보호)"/>
      <sheetName val="24관보호(집)"/>
      <sheetName val="25관보호"/>
      <sheetName val="26관보호1"/>
      <sheetName val="간지6(관보호) (2)"/>
      <sheetName val="27침사조수량집계표"/>
      <sheetName val="28침사조산출근거"/>
      <sheetName val="29침사조배관자재"/>
      <sheetName val="단위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59">
          <cell r="I159">
            <v>25</v>
          </cell>
          <cell r="K159">
            <v>91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5">
          <cell r="E25">
            <v>3.2000000000000001E-2</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단위수량"/>
    </sheetNames>
    <sheetDataSet>
      <sheetData sheetId="0"/>
      <sheetData sheetId="1"/>
      <sheetData sheetId="2"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단위수량"/>
      <sheetName val="수량산출"/>
      <sheetName val="산출근거"/>
      <sheetName val="부대내역"/>
      <sheetName val="조명시설"/>
      <sheetName val="토공(1공구)"/>
      <sheetName val="원형1호맨홀토공수량"/>
      <sheetName val="C.배수관공"/>
      <sheetName val="데리네이타현황"/>
      <sheetName val="맨홀수량"/>
      <sheetName val="포장물량집계"/>
      <sheetName val="터파기및재료"/>
      <sheetName val="맨홀수량산출"/>
      <sheetName val="토사(PE)"/>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입력"/>
      <sheetName val="횡배수관수량총"/>
      <sheetName val="맹암거단위수량(절성토경계부)"/>
      <sheetName val="종배수관(신)"/>
      <sheetName val="종배수관면벽신"/>
      <sheetName val="횡배수관수량"/>
      <sheetName val="횡배수관날개수량(구배1.5)"/>
      <sheetName val="횡배수관날개벽공제토&amp;공제떼산출식"/>
      <sheetName val="집수정"/>
      <sheetName val="횡배수관위치조서"/>
      <sheetName val="평균높이산출근거"/>
      <sheetName val="적용단위길이"/>
      <sheetName val="특수기호강도거푸집"/>
      <sheetName val="피벗테이블데이터분석"/>
      <sheetName val="Dialog3"/>
      <sheetName val="집수정수량집계표"/>
      <sheetName val="조언자"/>
    </sheetNames>
    <sheetDataSet>
      <sheetData sheetId="0"/>
      <sheetData sheetId="1"/>
      <sheetData sheetId="2"/>
      <sheetData sheetId="3"/>
      <sheetData sheetId="4"/>
      <sheetData sheetId="5"/>
      <sheetData sheetId="6"/>
      <sheetData sheetId="7"/>
      <sheetData sheetId="8"/>
      <sheetData sheetId="9"/>
      <sheetData sheetId="10"/>
      <sheetData sheetId="11">
        <row r="1">
          <cell r="AB1" t="str">
            <v>맹암거수량집계표</v>
          </cell>
        </row>
        <row r="2">
          <cell r="AB2" t="str">
            <v>TYPE</v>
          </cell>
          <cell r="AC2" t="str">
            <v>유공관</v>
          </cell>
          <cell r="AD2" t="str">
            <v>쇄석</v>
          </cell>
          <cell r="AE2" t="str">
            <v>부직포</v>
          </cell>
          <cell r="AF2" t="str">
            <v>터파기</v>
          </cell>
          <cell r="AG2" t="str">
            <v>잔토</v>
          </cell>
          <cell r="AH2" t="str">
            <v>면고르기</v>
          </cell>
        </row>
        <row r="3">
          <cell r="AC3">
            <v>200</v>
          </cell>
          <cell r="AD3" t="str">
            <v>㎥</v>
          </cell>
          <cell r="AE3" t="str">
            <v>㎡</v>
          </cell>
          <cell r="AF3" t="str">
            <v>㎥</v>
          </cell>
          <cell r="AG3" t="str">
            <v>㎥</v>
          </cell>
          <cell r="AH3" t="str">
            <v>㎡</v>
          </cell>
        </row>
        <row r="4">
          <cell r="AB4">
            <v>1</v>
          </cell>
          <cell r="AC4">
            <v>1</v>
          </cell>
          <cell r="AD4">
            <v>0.20899999999999999</v>
          </cell>
          <cell r="AE4">
            <v>2.0169999999999999</v>
          </cell>
          <cell r="AF4">
            <v>0.24</v>
          </cell>
          <cell r="AG4">
            <v>0.24</v>
          </cell>
        </row>
        <row r="5">
          <cell r="AB5">
            <v>2</v>
          </cell>
          <cell r="AC5">
            <v>1</v>
          </cell>
          <cell r="AD5">
            <v>0.21</v>
          </cell>
          <cell r="AE5">
            <v>0</v>
          </cell>
          <cell r="AF5">
            <v>0.24</v>
          </cell>
          <cell r="AG5">
            <v>0.24</v>
          </cell>
          <cell r="AH5">
            <v>0</v>
          </cell>
        </row>
        <row r="6">
          <cell r="AB6">
            <v>3</v>
          </cell>
          <cell r="AC6">
            <v>0</v>
          </cell>
          <cell r="AD6">
            <v>0.24</v>
          </cell>
          <cell r="AE6">
            <v>2.0169999999999999</v>
          </cell>
          <cell r="AF6">
            <v>0.24</v>
          </cell>
          <cell r="AG6">
            <v>0.24</v>
          </cell>
        </row>
      </sheetData>
      <sheetData sheetId="12"/>
      <sheetData sheetId="13"/>
      <sheetData sheetId="14"/>
      <sheetData sheetId="15"/>
      <sheetData sheetId="16"/>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료입력"/>
      <sheetName val="횡배수관수량총"/>
      <sheetName val="맹암거단위수량(절성토경계부)"/>
      <sheetName val="종배수관(신)"/>
      <sheetName val="종배수관면벽신"/>
      <sheetName val="횡배수관수량"/>
      <sheetName val="횡배수관날개수량(구배1.5)"/>
      <sheetName val="횡배수관날개벽공제토&amp;공제떼산출식"/>
      <sheetName val="집수정"/>
      <sheetName val="횡배수관위치조서"/>
      <sheetName val="평균높이산출근거"/>
      <sheetName val="적용단위길이"/>
      <sheetName val="특수기호강도거푸집"/>
      <sheetName val="피벗테이블데이터분석"/>
      <sheetName val="Dialog3"/>
      <sheetName val="집수정수량집계표"/>
      <sheetName val="조언자"/>
    </sheetNames>
    <sheetDataSet>
      <sheetData sheetId="0">
        <row r="16">
          <cell r="A16">
            <v>2</v>
          </cell>
        </row>
        <row r="21">
          <cell r="C21">
            <v>20</v>
          </cell>
        </row>
      </sheetData>
      <sheetData sheetId="1"/>
      <sheetData sheetId="2"/>
      <sheetData sheetId="3">
        <row r="27">
          <cell r="A27">
            <v>500</v>
          </cell>
          <cell r="B27">
            <v>4.2000000000000003E-2</v>
          </cell>
          <cell r="C27">
            <v>0.58399999999999996</v>
          </cell>
          <cell r="D27">
            <v>0.2</v>
          </cell>
          <cell r="E27">
            <v>1</v>
          </cell>
          <cell r="F27">
            <v>1.5840000000000001</v>
          </cell>
          <cell r="G27">
            <v>0.78400000000000003</v>
          </cell>
          <cell r="H27">
            <v>1.0840000000000001</v>
          </cell>
          <cell r="I27">
            <v>0.67900000000000005</v>
          </cell>
          <cell r="J27">
            <v>0.40500000000000003</v>
          </cell>
          <cell r="K27">
            <v>0.13700000000000001</v>
          </cell>
          <cell r="L27">
            <v>4.0000000000000001E-3</v>
          </cell>
        </row>
        <row r="28">
          <cell r="A28">
            <v>0</v>
          </cell>
          <cell r="B28">
            <v>0</v>
          </cell>
          <cell r="C28">
            <v>0</v>
          </cell>
          <cell r="D28">
            <v>0</v>
          </cell>
          <cell r="E28">
            <v>0</v>
          </cell>
          <cell r="F28">
            <v>0</v>
          </cell>
          <cell r="G28">
            <v>0</v>
          </cell>
          <cell r="H28" t="str">
            <v/>
          </cell>
          <cell r="I28" t="str">
            <v/>
          </cell>
          <cell r="J28" t="str">
            <v/>
          </cell>
          <cell r="K28" t="str">
            <v/>
          </cell>
          <cell r="L28">
            <v>0</v>
          </cell>
        </row>
        <row r="29">
          <cell r="A29">
            <v>0</v>
          </cell>
          <cell r="B29">
            <v>0</v>
          </cell>
          <cell r="C29">
            <v>0</v>
          </cell>
          <cell r="D29">
            <v>0</v>
          </cell>
          <cell r="E29">
            <v>0</v>
          </cell>
          <cell r="F29">
            <v>0</v>
          </cell>
          <cell r="G29">
            <v>0</v>
          </cell>
          <cell r="H29" t="str">
            <v/>
          </cell>
          <cell r="I29" t="str">
            <v/>
          </cell>
          <cell r="J29" t="str">
            <v/>
          </cell>
          <cell r="K29" t="str">
            <v/>
          </cell>
          <cell r="L29">
            <v>0</v>
          </cell>
        </row>
        <row r="30">
          <cell r="A30">
            <v>0</v>
          </cell>
          <cell r="B30">
            <v>0</v>
          </cell>
          <cell r="C30">
            <v>0</v>
          </cell>
          <cell r="D30">
            <v>0</v>
          </cell>
          <cell r="E30">
            <v>0</v>
          </cell>
          <cell r="F30">
            <v>0</v>
          </cell>
          <cell r="G30">
            <v>0</v>
          </cell>
          <cell r="H30" t="str">
            <v/>
          </cell>
          <cell r="I30" t="str">
            <v/>
          </cell>
          <cell r="J30" t="str">
            <v/>
          </cell>
          <cell r="K30" t="str">
            <v/>
          </cell>
          <cell r="L30">
            <v>0</v>
          </cell>
        </row>
        <row r="31">
          <cell r="A31">
            <v>0</v>
          </cell>
          <cell r="B31">
            <v>0</v>
          </cell>
          <cell r="C31">
            <v>0</v>
          </cell>
          <cell r="D31">
            <v>0</v>
          </cell>
          <cell r="E31">
            <v>0</v>
          </cell>
          <cell r="F31">
            <v>0</v>
          </cell>
          <cell r="G31">
            <v>0</v>
          </cell>
          <cell r="H31" t="str">
            <v/>
          </cell>
          <cell r="I31" t="str">
            <v/>
          </cell>
          <cell r="J31" t="str">
            <v/>
          </cell>
          <cell r="K31" t="str">
            <v/>
          </cell>
          <cell r="L31">
            <v>0</v>
          </cell>
        </row>
        <row r="32">
          <cell r="A32">
            <v>0</v>
          </cell>
          <cell r="B32">
            <v>0</v>
          </cell>
          <cell r="C32">
            <v>0</v>
          </cell>
          <cell r="D32">
            <v>0</v>
          </cell>
          <cell r="E32">
            <v>0</v>
          </cell>
          <cell r="F32">
            <v>0</v>
          </cell>
          <cell r="G32">
            <v>0</v>
          </cell>
          <cell r="H32" t="str">
            <v/>
          </cell>
          <cell r="I32" t="str">
            <v/>
          </cell>
          <cell r="J32" t="str">
            <v/>
          </cell>
          <cell r="K32" t="str">
            <v/>
          </cell>
          <cell r="L32">
            <v>0</v>
          </cell>
        </row>
        <row r="33">
          <cell r="A33">
            <v>0</v>
          </cell>
          <cell r="B33">
            <v>0</v>
          </cell>
          <cell r="C33">
            <v>0</v>
          </cell>
          <cell r="D33">
            <v>0</v>
          </cell>
          <cell r="E33">
            <v>0</v>
          </cell>
          <cell r="F33">
            <v>0</v>
          </cell>
          <cell r="G33">
            <v>0</v>
          </cell>
          <cell r="H33" t="str">
            <v/>
          </cell>
          <cell r="I33" t="str">
            <v/>
          </cell>
          <cell r="J33" t="str">
            <v/>
          </cell>
          <cell r="K33" t="str">
            <v/>
          </cell>
          <cell r="L33">
            <v>0</v>
          </cell>
        </row>
      </sheetData>
      <sheetData sheetId="4">
        <row r="34">
          <cell r="A34">
            <v>500</v>
          </cell>
          <cell r="B34">
            <v>4.2000000000000003E-2</v>
          </cell>
          <cell r="C34">
            <v>1.1000000000000001</v>
          </cell>
          <cell r="D34">
            <v>1.9</v>
          </cell>
          <cell r="E34">
            <v>0.58399999999999996</v>
          </cell>
          <cell r="F34">
            <v>0.27300000000000002</v>
          </cell>
          <cell r="G34">
            <v>3.9740000000000002</v>
          </cell>
          <cell r="H34">
            <v>0.54700000000000004</v>
          </cell>
          <cell r="I34">
            <v>0.47599999999999998</v>
          </cell>
          <cell r="J34">
            <v>7.0999999999999994E-2</v>
          </cell>
        </row>
        <row r="35">
          <cell r="A35">
            <v>0</v>
          </cell>
          <cell r="B35" t="str">
            <v/>
          </cell>
          <cell r="C35" t="str">
            <v/>
          </cell>
          <cell r="D35" t="str">
            <v/>
          </cell>
          <cell r="E35" t="str">
            <v/>
          </cell>
          <cell r="F35" t="str">
            <v/>
          </cell>
          <cell r="G35" t="str">
            <v/>
          </cell>
          <cell r="H35" t="str">
            <v/>
          </cell>
          <cell r="I35" t="str">
            <v/>
          </cell>
          <cell r="J35" t="str">
            <v/>
          </cell>
        </row>
        <row r="36">
          <cell r="A36">
            <v>0</v>
          </cell>
          <cell r="B36" t="str">
            <v/>
          </cell>
          <cell r="C36" t="str">
            <v/>
          </cell>
          <cell r="D36" t="str">
            <v/>
          </cell>
          <cell r="E36" t="str">
            <v/>
          </cell>
          <cell r="F36" t="str">
            <v/>
          </cell>
          <cell r="G36" t="str">
            <v/>
          </cell>
          <cell r="H36" t="str">
            <v/>
          </cell>
          <cell r="I36" t="str">
            <v/>
          </cell>
          <cell r="J36" t="str">
            <v/>
          </cell>
        </row>
        <row r="37">
          <cell r="A37">
            <v>0</v>
          </cell>
          <cell r="B37" t="str">
            <v/>
          </cell>
          <cell r="C37" t="str">
            <v/>
          </cell>
          <cell r="D37" t="str">
            <v/>
          </cell>
          <cell r="E37" t="str">
            <v/>
          </cell>
          <cell r="F37" t="str">
            <v/>
          </cell>
          <cell r="G37" t="str">
            <v/>
          </cell>
          <cell r="H37" t="str">
            <v/>
          </cell>
          <cell r="I37" t="str">
            <v/>
          </cell>
          <cell r="J37" t="str">
            <v/>
          </cell>
        </row>
        <row r="38">
          <cell r="A38">
            <v>0</v>
          </cell>
          <cell r="B38" t="str">
            <v/>
          </cell>
          <cell r="C38" t="str">
            <v/>
          </cell>
          <cell r="D38" t="str">
            <v/>
          </cell>
          <cell r="E38" t="str">
            <v/>
          </cell>
          <cell r="F38" t="str">
            <v/>
          </cell>
          <cell r="G38" t="str">
            <v/>
          </cell>
          <cell r="H38" t="str">
            <v/>
          </cell>
          <cell r="I38" t="str">
            <v/>
          </cell>
          <cell r="J38" t="str">
            <v/>
          </cell>
        </row>
        <row r="39">
          <cell r="A39">
            <v>0</v>
          </cell>
          <cell r="B39" t="str">
            <v/>
          </cell>
          <cell r="C39" t="str">
            <v/>
          </cell>
          <cell r="D39" t="str">
            <v/>
          </cell>
          <cell r="E39" t="str">
            <v/>
          </cell>
          <cell r="F39" t="str">
            <v/>
          </cell>
          <cell r="G39" t="str">
            <v/>
          </cell>
          <cell r="H39" t="str">
            <v/>
          </cell>
          <cell r="I39" t="str">
            <v/>
          </cell>
          <cell r="J39" t="str">
            <v/>
          </cell>
        </row>
        <row r="40">
          <cell r="A40">
            <v>0</v>
          </cell>
          <cell r="B40" t="str">
            <v/>
          </cell>
          <cell r="C40" t="str">
            <v/>
          </cell>
          <cell r="D40" t="str">
            <v/>
          </cell>
          <cell r="E40" t="str">
            <v/>
          </cell>
          <cell r="F40" t="str">
            <v/>
          </cell>
          <cell r="G40" t="str">
            <v/>
          </cell>
          <cell r="H40" t="str">
            <v/>
          </cell>
          <cell r="I40" t="str">
            <v/>
          </cell>
          <cell r="J40" t="str">
            <v/>
          </cell>
        </row>
      </sheetData>
      <sheetData sheetId="5"/>
      <sheetData sheetId="6"/>
      <sheetData sheetId="7"/>
      <sheetData sheetId="8"/>
      <sheetData sheetId="9"/>
      <sheetData sheetId="10"/>
      <sheetData sheetId="11">
        <row r="1">
          <cell r="L1" t="str">
            <v>흄관면벽단위수량입력</v>
          </cell>
          <cell r="P1" t="str">
            <v>윗</v>
          </cell>
          <cell r="Q1" t="str">
            <v xml:space="preserve">          횡       배       수        관        단        위      수       량</v>
          </cell>
          <cell r="AB1" t="str">
            <v>맹암거수량집계표</v>
          </cell>
        </row>
        <row r="2">
          <cell r="L2" t="str">
            <v>흄관(MM)</v>
          </cell>
          <cell r="M2" t="str">
            <v>두께(M)</v>
          </cell>
          <cell r="N2" t="str">
            <v>폭(M)</v>
          </cell>
          <cell r="O2" t="str">
            <v>높이(M)</v>
          </cell>
          <cell r="P2">
            <v>0.3</v>
          </cell>
          <cell r="Q2" t="str">
            <v>A</v>
          </cell>
          <cell r="R2" t="str">
            <v>B</v>
          </cell>
          <cell r="S2" t="str">
            <v>C</v>
          </cell>
          <cell r="T2" t="str">
            <v>W</v>
          </cell>
          <cell r="U2" t="str">
            <v>E</v>
          </cell>
          <cell r="V2" t="str">
            <v>모르터</v>
          </cell>
          <cell r="AB2" t="str">
            <v>TYPE</v>
          </cell>
          <cell r="AC2" t="str">
            <v>유공관</v>
          </cell>
          <cell r="AD2" t="str">
            <v>쇄석</v>
          </cell>
          <cell r="AE2" t="str">
            <v>부직포</v>
          </cell>
          <cell r="AF2" t="str">
            <v>터파기</v>
          </cell>
          <cell r="AG2" t="str">
            <v>잔토</v>
          </cell>
          <cell r="AH2" t="str">
            <v>면고르기</v>
          </cell>
        </row>
        <row r="3">
          <cell r="L3">
            <v>200</v>
          </cell>
          <cell r="M3">
            <v>2.7E-2</v>
          </cell>
          <cell r="N3">
            <v>1</v>
          </cell>
          <cell r="O3">
            <v>0.5</v>
          </cell>
          <cell r="Q3">
            <v>0.127</v>
          </cell>
          <cell r="R3">
            <v>0.16</v>
          </cell>
          <cell r="S3">
            <v>0.127</v>
          </cell>
          <cell r="T3">
            <v>0.45400000000000001</v>
          </cell>
          <cell r="U3">
            <v>0.03</v>
          </cell>
          <cell r="V3">
            <v>1.2800000000000001E-3</v>
          </cell>
          <cell r="AC3">
            <v>200</v>
          </cell>
          <cell r="AD3" t="str">
            <v>㎥</v>
          </cell>
          <cell r="AE3" t="str">
            <v>㎡</v>
          </cell>
          <cell r="AF3" t="str">
            <v>㎥</v>
          </cell>
          <cell r="AG3" t="str">
            <v>㎥</v>
          </cell>
          <cell r="AH3" t="str">
            <v>㎡</v>
          </cell>
        </row>
        <row r="4">
          <cell r="L4">
            <v>250</v>
          </cell>
          <cell r="M4">
            <v>2.8000000000000001E-2</v>
          </cell>
          <cell r="N4">
            <v>1</v>
          </cell>
          <cell r="O4">
            <v>0.55000000000000004</v>
          </cell>
          <cell r="Q4">
            <v>0.153</v>
          </cell>
          <cell r="R4">
            <v>0.16</v>
          </cell>
          <cell r="S4">
            <v>0.153</v>
          </cell>
          <cell r="T4">
            <v>0.50600000000000001</v>
          </cell>
          <cell r="U4">
            <v>0.03</v>
          </cell>
          <cell r="V4">
            <v>1.6000000000000001E-3</v>
          </cell>
          <cell r="AB4">
            <v>1</v>
          </cell>
          <cell r="AC4">
            <v>1</v>
          </cell>
          <cell r="AD4">
            <v>0.20899999999999999</v>
          </cell>
          <cell r="AE4">
            <v>2.0169999999999999</v>
          </cell>
          <cell r="AF4">
            <v>0.24</v>
          </cell>
          <cell r="AG4">
            <v>0.24</v>
          </cell>
        </row>
        <row r="5">
          <cell r="L5">
            <v>300</v>
          </cell>
          <cell r="M5">
            <v>0.03</v>
          </cell>
          <cell r="N5">
            <v>1.5</v>
          </cell>
          <cell r="O5">
            <v>0.6</v>
          </cell>
          <cell r="Q5">
            <v>0.18</v>
          </cell>
          <cell r="R5">
            <v>0.16</v>
          </cell>
          <cell r="S5">
            <v>0.18</v>
          </cell>
          <cell r="T5">
            <v>0.56000000000000005</v>
          </cell>
          <cell r="U5">
            <v>0.03</v>
          </cell>
          <cell r="V5">
            <v>2.32E-3</v>
          </cell>
          <cell r="AB5">
            <v>2</v>
          </cell>
          <cell r="AC5">
            <v>1</v>
          </cell>
          <cell r="AD5">
            <v>0.21</v>
          </cell>
          <cell r="AE5">
            <v>0</v>
          </cell>
          <cell r="AF5">
            <v>0.24</v>
          </cell>
          <cell r="AG5">
            <v>0.24</v>
          </cell>
          <cell r="AH5">
            <v>0</v>
          </cell>
        </row>
        <row r="6">
          <cell r="L6">
            <v>350</v>
          </cell>
          <cell r="M6">
            <v>3.2000000000000001E-2</v>
          </cell>
          <cell r="N6">
            <v>1.5</v>
          </cell>
          <cell r="O6">
            <v>0.64999999999999991</v>
          </cell>
          <cell r="Q6">
            <v>0.20699999999999999</v>
          </cell>
          <cell r="R6">
            <v>0.16</v>
          </cell>
          <cell r="S6">
            <v>0.20699999999999999</v>
          </cell>
          <cell r="T6">
            <v>0.61399999999999999</v>
          </cell>
          <cell r="U6">
            <v>0.03</v>
          </cell>
          <cell r="V6">
            <v>2.5999999999999999E-3</v>
          </cell>
          <cell r="AB6">
            <v>3</v>
          </cell>
          <cell r="AC6">
            <v>0</v>
          </cell>
          <cell r="AD6">
            <v>0.24</v>
          </cell>
          <cell r="AE6">
            <v>2.0169999999999999</v>
          </cell>
          <cell r="AF6">
            <v>0.24</v>
          </cell>
          <cell r="AG6">
            <v>0.24</v>
          </cell>
        </row>
        <row r="7">
          <cell r="L7">
            <v>400</v>
          </cell>
          <cell r="M7">
            <v>3.5000000000000003E-2</v>
          </cell>
          <cell r="N7">
            <v>1.5</v>
          </cell>
          <cell r="O7">
            <v>0.7</v>
          </cell>
          <cell r="Q7">
            <v>0.23500000000000001</v>
          </cell>
          <cell r="R7">
            <v>0.16</v>
          </cell>
          <cell r="S7">
            <v>0.23500000000000001</v>
          </cell>
          <cell r="T7">
            <v>0.67</v>
          </cell>
          <cell r="U7">
            <v>0.03</v>
          </cell>
          <cell r="V7">
            <v>3.1199999999999999E-3</v>
          </cell>
        </row>
        <row r="8">
          <cell r="L8">
            <v>450</v>
          </cell>
          <cell r="M8">
            <v>3.7999999999999999E-2</v>
          </cell>
          <cell r="N8">
            <v>1.5</v>
          </cell>
          <cell r="O8">
            <v>0.75</v>
          </cell>
          <cell r="Q8">
            <v>0.26300000000000001</v>
          </cell>
          <cell r="R8">
            <v>0.16</v>
          </cell>
          <cell r="S8">
            <v>0.26300000000000001</v>
          </cell>
          <cell r="T8">
            <v>0.72599999999999998</v>
          </cell>
          <cell r="U8">
            <v>0.03</v>
          </cell>
          <cell r="V8">
            <v>3.5999999999999999E-3</v>
          </cell>
        </row>
        <row r="9">
          <cell r="L9">
            <v>500</v>
          </cell>
          <cell r="M9">
            <v>4.2000000000000003E-2</v>
          </cell>
          <cell r="N9">
            <v>1.8</v>
          </cell>
          <cell r="O9">
            <v>0.8</v>
          </cell>
          <cell r="Q9">
            <v>0.29199999999999998</v>
          </cell>
          <cell r="R9">
            <v>0.25</v>
          </cell>
          <cell r="S9">
            <v>0.29199999999999998</v>
          </cell>
          <cell r="T9">
            <v>0.78400000000000003</v>
          </cell>
          <cell r="U9">
            <v>0.03</v>
          </cell>
          <cell r="V9">
            <v>4.0000000000000001E-3</v>
          </cell>
        </row>
        <row r="10">
          <cell r="L10">
            <v>600</v>
          </cell>
          <cell r="M10">
            <v>0.05</v>
          </cell>
          <cell r="N10">
            <v>1.8</v>
          </cell>
          <cell r="O10">
            <v>0.89999999999999991</v>
          </cell>
          <cell r="Q10">
            <v>0.35</v>
          </cell>
          <cell r="R10">
            <v>0.25</v>
          </cell>
          <cell r="S10">
            <v>0.35</v>
          </cell>
          <cell r="T10">
            <v>0.89999999999999991</v>
          </cell>
          <cell r="U10">
            <v>0.03</v>
          </cell>
          <cell r="V10">
            <v>4.8000000000000004E-3</v>
          </cell>
        </row>
        <row r="11">
          <cell r="L11">
            <v>700</v>
          </cell>
          <cell r="M11">
            <v>5.8000000000000003E-2</v>
          </cell>
          <cell r="N11">
            <v>1.8</v>
          </cell>
          <cell r="O11">
            <v>1</v>
          </cell>
          <cell r="Q11">
            <v>0.40799999999999997</v>
          </cell>
          <cell r="R11">
            <v>0.25</v>
          </cell>
          <cell r="S11">
            <v>0.40799999999999997</v>
          </cell>
          <cell r="T11">
            <v>1.016</v>
          </cell>
          <cell r="U11">
            <v>0.04</v>
          </cell>
          <cell r="V11">
            <v>5.5999999999999999E-3</v>
          </cell>
        </row>
        <row r="12">
          <cell r="L12">
            <v>800</v>
          </cell>
          <cell r="M12">
            <v>6.6000000000000003E-2</v>
          </cell>
          <cell r="N12">
            <v>2.1</v>
          </cell>
          <cell r="O12">
            <v>1.1000000000000001</v>
          </cell>
          <cell r="Q12">
            <v>0.46600000000000003</v>
          </cell>
          <cell r="R12">
            <v>0.25</v>
          </cell>
          <cell r="S12">
            <v>0.46600000000000003</v>
          </cell>
          <cell r="T12">
            <v>1.1320000000000001</v>
          </cell>
          <cell r="U12">
            <v>0.05</v>
          </cell>
          <cell r="V12">
            <v>6.4000000000000003E-3</v>
          </cell>
        </row>
        <row r="13">
          <cell r="L13">
            <v>900</v>
          </cell>
          <cell r="M13">
            <v>7.4999999999999997E-2</v>
          </cell>
          <cell r="N13">
            <v>2.1</v>
          </cell>
          <cell r="O13">
            <v>1.2</v>
          </cell>
          <cell r="Q13">
            <v>0.52500000000000002</v>
          </cell>
          <cell r="R13">
            <v>0.28000000000000003</v>
          </cell>
          <cell r="S13">
            <v>0.52500000000000002</v>
          </cell>
          <cell r="T13">
            <v>1.25</v>
          </cell>
          <cell r="U13">
            <v>0.05</v>
          </cell>
          <cell r="V13">
            <v>7.1999999999999998E-3</v>
          </cell>
        </row>
        <row r="14">
          <cell r="L14">
            <v>1000</v>
          </cell>
          <cell r="M14">
            <v>8.2000000000000003E-2</v>
          </cell>
          <cell r="N14">
            <v>2.1</v>
          </cell>
          <cell r="O14">
            <v>1.3</v>
          </cell>
          <cell r="Q14">
            <v>0.58199999999999996</v>
          </cell>
          <cell r="R14">
            <v>0.28000000000000003</v>
          </cell>
          <cell r="S14">
            <v>0.58199999999999996</v>
          </cell>
          <cell r="T14">
            <v>1.3639999999999999</v>
          </cell>
          <cell r="U14">
            <v>0.05</v>
          </cell>
          <cell r="V14">
            <v>1.192E-2</v>
          </cell>
        </row>
        <row r="15">
          <cell r="L15">
            <v>1100</v>
          </cell>
          <cell r="M15">
            <v>8.7999999999999995E-2</v>
          </cell>
          <cell r="N15">
            <v>2.1</v>
          </cell>
          <cell r="O15">
            <v>1.4000000000000001</v>
          </cell>
          <cell r="Q15">
            <v>0.63800000000000001</v>
          </cell>
          <cell r="R15">
            <v>0.28000000000000003</v>
          </cell>
          <cell r="S15">
            <v>0.63800000000000001</v>
          </cell>
          <cell r="T15">
            <v>1.476</v>
          </cell>
          <cell r="U15">
            <v>0.05</v>
          </cell>
          <cell r="V15">
            <v>1.3000000000000001E-2</v>
          </cell>
        </row>
        <row r="16">
          <cell r="L16">
            <v>1200</v>
          </cell>
          <cell r="M16">
            <v>9.5000000000000001E-2</v>
          </cell>
          <cell r="N16">
            <v>2.4</v>
          </cell>
          <cell r="O16">
            <v>1.5</v>
          </cell>
          <cell r="Q16">
            <v>0.69499999999999995</v>
          </cell>
          <cell r="R16">
            <v>0.36</v>
          </cell>
          <cell r="S16">
            <v>0.69499999999999995</v>
          </cell>
          <cell r="T16">
            <v>1.5899999999999999</v>
          </cell>
          <cell r="U16">
            <v>0.06</v>
          </cell>
          <cell r="V16">
            <v>1.4199999999999999E-2</v>
          </cell>
        </row>
        <row r="17">
          <cell r="L17">
            <v>1350</v>
          </cell>
          <cell r="M17">
            <v>0.10299999999999999</v>
          </cell>
          <cell r="N17">
            <v>2.4</v>
          </cell>
          <cell r="O17">
            <v>1.6500000000000001</v>
          </cell>
          <cell r="Q17">
            <v>0.77800000000000002</v>
          </cell>
          <cell r="R17">
            <v>0.36</v>
          </cell>
          <cell r="S17">
            <v>0.77800000000000002</v>
          </cell>
          <cell r="T17">
            <v>1.756</v>
          </cell>
          <cell r="U17">
            <v>0.06</v>
          </cell>
          <cell r="V17">
            <v>1.5800000000000002E-2</v>
          </cell>
        </row>
        <row r="18">
          <cell r="L18">
            <v>1500</v>
          </cell>
          <cell r="M18">
            <v>0.112</v>
          </cell>
          <cell r="N18">
            <v>2.4</v>
          </cell>
          <cell r="O18">
            <v>1.8</v>
          </cell>
          <cell r="Q18">
            <v>0.86199999999999999</v>
          </cell>
          <cell r="R18">
            <v>0.36</v>
          </cell>
          <cell r="S18">
            <v>0.86199999999999999</v>
          </cell>
          <cell r="T18">
            <v>1.9239999999999999</v>
          </cell>
          <cell r="U18">
            <v>0.06</v>
          </cell>
          <cell r="V18">
            <v>2.1600000000000001E-2</v>
          </cell>
        </row>
        <row r="19">
          <cell r="L19">
            <v>1650</v>
          </cell>
          <cell r="N19">
            <v>2.7</v>
          </cell>
          <cell r="O19">
            <v>1.95</v>
          </cell>
          <cell r="Q19">
            <v>0.82499999999999996</v>
          </cell>
          <cell r="R19">
            <v>0.44</v>
          </cell>
          <cell r="S19">
            <v>0.82499999999999996</v>
          </cell>
          <cell r="T19">
            <v>1.8499999999999999</v>
          </cell>
          <cell r="U19">
            <v>7.0000000000000007E-2</v>
          </cell>
          <cell r="V19">
            <v>2.3400000000000001E-2</v>
          </cell>
        </row>
        <row r="20">
          <cell r="L20">
            <v>1800</v>
          </cell>
          <cell r="N20">
            <v>2.7</v>
          </cell>
          <cell r="O20">
            <v>2.1</v>
          </cell>
          <cell r="Q20">
            <v>0.9</v>
          </cell>
          <cell r="R20">
            <v>0.44</v>
          </cell>
          <cell r="S20">
            <v>0.9</v>
          </cell>
          <cell r="T20">
            <v>2</v>
          </cell>
          <cell r="U20">
            <v>7.0000000000000007E-2</v>
          </cell>
          <cell r="V20">
            <v>2.5600000000000001E-2</v>
          </cell>
        </row>
        <row r="21">
          <cell r="L21">
            <v>2000</v>
          </cell>
          <cell r="N21">
            <v>2.7</v>
          </cell>
          <cell r="O21">
            <v>2.2999999999999998</v>
          </cell>
          <cell r="Q21">
            <v>1</v>
          </cell>
          <cell r="R21">
            <v>0.44</v>
          </cell>
          <cell r="S21">
            <v>1</v>
          </cell>
          <cell r="T21">
            <v>2.2000000000000002</v>
          </cell>
          <cell r="U21">
            <v>7.0000000000000007E-2</v>
          </cell>
          <cell r="V21">
            <v>2.8399999999999998E-2</v>
          </cell>
        </row>
      </sheetData>
      <sheetData sheetId="12">
        <row r="2">
          <cell r="S2" t="str">
            <v>횡배수관</v>
          </cell>
          <cell r="T2" t="str">
            <v>40-180-8</v>
          </cell>
          <cell r="U2" t="str">
            <v>합판6회</v>
          </cell>
          <cell r="V2" t="str">
            <v>1:2</v>
          </cell>
        </row>
        <row r="3">
          <cell r="S3" t="str">
            <v>횡배수관날개벽</v>
          </cell>
          <cell r="T3" t="str">
            <v>25-210-8</v>
          </cell>
          <cell r="U3" t="str">
            <v>합판4회</v>
          </cell>
          <cell r="V3" t="e">
            <v>#VALUE!</v>
          </cell>
        </row>
        <row r="4">
          <cell r="S4" t="str">
            <v>종배수관면벽</v>
          </cell>
          <cell r="T4" t="str">
            <v>40-180-8</v>
          </cell>
          <cell r="U4" t="str">
            <v>합판6회</v>
          </cell>
          <cell r="V4" t="str">
            <v>1:2</v>
          </cell>
        </row>
        <row r="5">
          <cell r="S5" t="str">
            <v>집수정</v>
          </cell>
          <cell r="T5" t="str">
            <v>40-180-8</v>
          </cell>
          <cell r="U5" t="str">
            <v>합판6회</v>
          </cell>
          <cell r="V5" t="e">
            <v>#VALUE!</v>
          </cell>
        </row>
        <row r="6">
          <cell r="S6" t="str">
            <v>취수문</v>
          </cell>
          <cell r="T6" t="str">
            <v>40-180-8</v>
          </cell>
          <cell r="U6" t="str">
            <v>합판4회</v>
          </cell>
          <cell r="V6" t="e">
            <v>#VALUE!</v>
          </cell>
        </row>
        <row r="7">
          <cell r="S7">
            <v>0</v>
          </cell>
          <cell r="T7" t="e">
            <v>#VALUE!</v>
          </cell>
          <cell r="U7" t="e">
            <v>#VALUE!</v>
          </cell>
          <cell r="V7" t="e">
            <v>#VALUE!</v>
          </cell>
        </row>
      </sheetData>
      <sheetData sheetId="13"/>
      <sheetData sheetId="14"/>
      <sheetData sheetId="15"/>
      <sheetData sheetId="16"/>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총괄"/>
      <sheetName val="집계"/>
      <sheetName val="정수"/>
      <sheetName val="도수"/>
      <sheetName val="분기"/>
      <sheetName val="직영비"/>
      <sheetName val="원가계산서"/>
      <sheetName val="원가근거"/>
      <sheetName val="예정공정"/>
      <sheetName val="목차"/>
      <sheetName val="일위표"/>
      <sheetName val="단가"/>
      <sheetName val="견적대비표"/>
      <sheetName val="수량집계(1)"/>
      <sheetName val="수량집계 (2)"/>
      <sheetName val="중앙운영실"/>
      <sheetName val="예비침전지"/>
      <sheetName val="DAF"/>
      <sheetName val="FILTER"/>
      <sheetName val="정수지"/>
      <sheetName val="설비동"/>
      <sheetName val="도수가압장"/>
      <sheetName val="분기관로"/>
      <sheetName val="노임단가(9월)"/>
      <sheetName val="NO.3.PTA PLANT SD COST"/>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row r="2">
          <cell r="D2" t="str">
            <v>종      별</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000000"/>
      <sheetName val="000001"/>
      <sheetName val="000002"/>
      <sheetName val="000003"/>
      <sheetName val="산출내역서"/>
      <sheetName val="원가계산서(1)"/>
      <sheetName val="원가계산서(2)"/>
      <sheetName val="일위대가 목록표"/>
      <sheetName val="일위대가표"/>
      <sheetName val="단가산출서"/>
      <sheetName val="기계경비목록표"/>
      <sheetName val="기계경비(2)"/>
      <sheetName val="뿌리보호재료및비료산출"/>
      <sheetName val="중2 "/>
      <sheetName val="수목중량"/>
      <sheetName val="기계상차"/>
      <sheetName val="기계하차 "/>
      <sheetName val="인력상하차"/>
      <sheetName val="운반(정식)"/>
      <sheetName val="단가대비표"/>
      <sheetName val="정수장 수목수량"/>
      <sheetName val="수목수량"/>
      <sheetName val="지주수량집계"/>
      <sheetName val="시비량"/>
      <sheetName val="비료수량집계"/>
      <sheetName val="포장수량"/>
      <sheetName val="시설물수량"/>
      <sheetName val="씨앗(지족)"/>
      <sheetName val="SEED"/>
      <sheetName val="씨앗(정수장)"/>
      <sheetName val="잔디면적"/>
      <sheetName val="토공"/>
      <sheetName val="노임"/>
      <sheetName val="직노"/>
      <sheetName val="장비공사"/>
      <sheetName val="단위수량"/>
      <sheetName val="기본단가표"/>
      <sheetName val="맨홀수량산출"/>
      <sheetName val="일위대가(가설)"/>
      <sheetName val="9"/>
      <sheetName val="2공구산출내역"/>
      <sheetName val="guard(mac)"/>
      <sheetName val="교대(A1)"/>
      <sheetName val="도근좌표"/>
      <sheetName val="전신환매도율"/>
      <sheetName val="피벗테이블데이터분석"/>
      <sheetName val="평균높이산출근거"/>
      <sheetName val="횡배수관위치조서"/>
      <sheetName val="unit 4"/>
      <sheetName val="본체"/>
      <sheetName val="기자재비"/>
      <sheetName val="내역"/>
      <sheetName val="Sheet2"/>
      <sheetName val="14공제"/>
      <sheetName val="6맨홀H"/>
      <sheetName val="단가조사표"/>
      <sheetName val="일위대가"/>
      <sheetName val="건축토목내역"/>
      <sheetName val="별표"/>
      <sheetName val="적용단위길이"/>
      <sheetName val="특수기호강도거푸집"/>
      <sheetName val="종배수관면벽신"/>
      <sheetName val="종배수관(신)"/>
      <sheetName val="자료입력"/>
      <sheetName val="고분"/>
      <sheetName val="증감대비"/>
      <sheetName val="총괄"/>
      <sheetName val="1호철근량"/>
      <sheetName val="#REF"/>
      <sheetName val="대전-교대(A1-A2)"/>
      <sheetName val="전기설계변경"/>
      <sheetName val="제출문"/>
      <sheetName val="시설물기초"/>
      <sheetName val="일반공사"/>
    </sheetNames>
    <sheetDataSet>
      <sheetData sheetId="0" refreshError="1">
        <row r="11">
          <cell r="B11">
            <v>64408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공기변실수량산출-배수"/>
      <sheetName val="단위수량"/>
      <sheetName val="직노"/>
      <sheetName val="명단"/>
      <sheetName val="총괄"/>
      <sheetName val="단위단가"/>
      <sheetName val="적용단위길이"/>
      <sheetName val="피벗테이블데이터분석"/>
      <sheetName val="특수기호강도거푸집"/>
      <sheetName val="종배수관면벽신"/>
      <sheetName val="종배수관(신)"/>
      <sheetName val="자료입력"/>
      <sheetName val="일위대가표"/>
      <sheetName val="대가목록"/>
      <sheetName val="단가표"/>
      <sheetName val="#REF"/>
      <sheetName val="대로근거"/>
      <sheetName val="말뚝지지력산정"/>
      <sheetName val="CODE1"/>
      <sheetName val="부대내역"/>
      <sheetName val="시멘트,모래,자갈 및 골재산출표1"/>
      <sheetName val="Sheet1 (2)"/>
      <sheetName val="C.배수관공"/>
      <sheetName val="노무비"/>
      <sheetName val="재료"/>
      <sheetName val="설치자재"/>
      <sheetName val="청주-교대(A1)"/>
      <sheetName val="도근좌표"/>
      <sheetName val="기본일위"/>
    </sheetNames>
    <sheetDataSet>
      <sheetData sheetId="0" refreshError="1">
        <row r="5">
          <cell r="R5">
            <v>0.48</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갑지가로등"/>
      <sheetName val="원가"/>
      <sheetName val="가로등원가계산서"/>
      <sheetName val="도급내역서"/>
      <sheetName val="관급내역서"/>
      <sheetName val="사급내역서"/>
      <sheetName val="가로등내역서-도급"/>
      <sheetName val="신호등내역서-도급"/>
      <sheetName val="가로등내역서-관급"/>
      <sheetName val="일위대가"/>
      <sheetName val="일위대가서(종)"/>
      <sheetName val="가로등부표"/>
      <sheetName val="맨흘대가"/>
      <sheetName val="한전외선공사비"/>
      <sheetName val="신호등부표"/>
      <sheetName val="적용단가"/>
      <sheetName val="인건비"/>
      <sheetName val="기타경비산출근거"/>
      <sheetName val="가로등집계(1)"/>
      <sheetName val="통로점검집계(1)"/>
      <sheetName val="신호등집계(1)"/>
      <sheetName val="1구간가로등산출"/>
      <sheetName val="1구간통로점검산출"/>
      <sheetName val="1구간신호등산출"/>
      <sheetName val="2구간집계"/>
      <sheetName val="2구간가로등산출 "/>
      <sheetName val="2구간통로점검산출"/>
      <sheetName val="2구간신호등산출"/>
      <sheetName val="Baby일위대가"/>
      <sheetName val="제1,2구간 내역서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9">
          <cell r="B9">
            <v>68884</v>
          </cell>
        </row>
        <row r="18">
          <cell r="B18">
            <v>95000</v>
          </cell>
        </row>
        <row r="19">
          <cell r="B19">
            <v>77401</v>
          </cell>
        </row>
        <row r="20">
          <cell r="B20">
            <v>73192</v>
          </cell>
        </row>
        <row r="21">
          <cell r="B21">
            <v>56597</v>
          </cell>
        </row>
        <row r="22">
          <cell r="B22">
            <v>67451</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노임"/>
      <sheetName val="순공사비"/>
      <sheetName val="인건비"/>
      <sheetName val="Y-WORK"/>
      <sheetName val="데이타"/>
      <sheetName val="CT "/>
      <sheetName val="단가 "/>
      <sheetName val="굴착현장"/>
      <sheetName val="일위목록"/>
      <sheetName val="요율"/>
      <sheetName val="20관리비율"/>
      <sheetName val="9GNG운반"/>
      <sheetName val="Sheet4"/>
      <sheetName val="자재단가"/>
      <sheetName val="철거산출근거"/>
      <sheetName val="경북"/>
      <sheetName val="수목데이타 "/>
      <sheetName val="기계경비(시간당)"/>
      <sheetName val="램머"/>
      <sheetName val="준검 내역서"/>
      <sheetName val="제직재"/>
      <sheetName val="직노"/>
      <sheetName val="을지"/>
      <sheetName val="국내조달(통합-1)"/>
      <sheetName val="기계경비단가"/>
      <sheetName val="⑻동원인원산출서⑧"/>
      <sheetName val="3"/>
      <sheetName val="내역서"/>
      <sheetName val="일위대가"/>
      <sheetName val="File_관급"/>
      <sheetName val="공정집계"/>
      <sheetName val="Macro(차단기)"/>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row r="8">
          <cell r="B8">
            <v>70804</v>
          </cell>
        </row>
        <row r="10">
          <cell r="B10">
            <v>73709</v>
          </cell>
        </row>
        <row r="12">
          <cell r="B12">
            <v>103707</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TYPE1"/>
      <sheetName val="바닥판"/>
      <sheetName val="철근량"/>
      <sheetName val="상림2교"/>
    </sheetNames>
    <sheetDataSet>
      <sheetData sheetId="0" refreshError="1"/>
      <sheetData sheetId="1" refreshError="1"/>
      <sheetData sheetId="2" refreshError="1"/>
      <sheetData sheetId="3" refreshError="1"/>
      <sheetData sheetId="4"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노무비"/>
      <sheetName val="적현로"/>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단위수량"/>
      <sheetName val="수량산출"/>
      <sheetName val="재료"/>
      <sheetName val="설치자재"/>
      <sheetName val="ABUT수량-A1"/>
      <sheetName val="총괄표"/>
      <sheetName val="14공제"/>
      <sheetName val="6맨홀H"/>
      <sheetName val="간지"/>
      <sheetName val="자재총괄"/>
      <sheetName val="시멘트레미콘구입량"/>
      <sheetName val="골재구입량"/>
      <sheetName val="1.토공집계"/>
      <sheetName val="2.관대집계표"/>
      <sheetName val="접합"/>
      <sheetName val="3.구조물공"/>
      <sheetName val="4.포장공"/>
      <sheetName val="5.부대공"/>
      <sheetName val="6.주요자재대"/>
      <sheetName val="7.폐기물집계"/>
      <sheetName val="지장물보호(수집)"/>
      <sheetName val="지장물산근"/>
      <sheetName val="지장물보호공단위수량"/>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데이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집계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관급자재대"/>
      <sheetName val="변수값"/>
      <sheetName val="중기상차"/>
      <sheetName val="AS복구"/>
      <sheetName val="중기터파기"/>
      <sheetName val="공사설명서"/>
      <sheetName val="진주방향"/>
      <sheetName val="bearing"/>
      <sheetName val="연동내역"/>
      <sheetName val="관접합및부설"/>
      <sheetName val="우수받이"/>
      <sheetName val="Sheet1 (2)"/>
      <sheetName val="식재인부"/>
      <sheetName val="고양관재"/>
      <sheetName val="Total"/>
      <sheetName val="설계명세서"/>
      <sheetName val="구조물철거타공정이월"/>
      <sheetName val="조명시설"/>
      <sheetName val="관경고용테이프수집"/>
      <sheetName val="관경고용산근"/>
      <sheetName val="계산서(곡선부)"/>
      <sheetName val="-치수표(곡선부)"/>
      <sheetName val="내역"/>
      <sheetName val="총괄내역서"/>
      <sheetName val="SLAB"/>
      <sheetName val="장비집계"/>
      <sheetName val="가도공"/>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설계조건"/>
      <sheetName val="레미콘"/>
      <sheetName val="pe이중벽관"/>
      <sheetName val="pe이중벽관 (우수)"/>
      <sheetName val="D100관"/>
      <sheetName val="D16"/>
      <sheetName val="D20"/>
      <sheetName val="D25"/>
      <sheetName val="D50"/>
      <sheetName val="D75,D100"/>
      <sheetName val="공사개요"/>
      <sheetName val="토공 total"/>
      <sheetName val="설명"/>
      <sheetName val="내역서(전기)"/>
      <sheetName val="자압1"/>
      <sheetName val="신당동집계표"/>
      <sheetName val="안전시설(수집)"/>
      <sheetName val="안전시설"/>
      <sheetName val="input"/>
      <sheetName val="guard(mac)"/>
      <sheetName val="부시수량"/>
      <sheetName val="차액보증"/>
      <sheetName val="구체"/>
      <sheetName val="좌측날개벽"/>
      <sheetName val="우측날개벽"/>
      <sheetName val="T13(P68~72,78)"/>
      <sheetName val="비탈면보호공수량산출"/>
      <sheetName val="부대내역"/>
      <sheetName val="단가일람"/>
      <sheetName val="조경일람"/>
      <sheetName val="해평견적"/>
      <sheetName val="일위대가목차"/>
      <sheetName val="터파기및재료"/>
      <sheetName val="수안보-MBR1"/>
      <sheetName val="5.정산서"/>
      <sheetName val="법면단"/>
      <sheetName val="석축설면"/>
      <sheetName val="법면설면"/>
      <sheetName val="석축단"/>
      <sheetName val="법면수집"/>
      <sheetName val="포장재료집계표"/>
      <sheetName val="금액"/>
      <sheetName val="원가계산"/>
      <sheetName val="설계내역"/>
      <sheetName val="Sheet5"/>
      <sheetName val="BD"/>
      <sheetName val="기초입력 DATA"/>
      <sheetName val="원가"/>
      <sheetName val="P-산#1-1(WOWA1)"/>
      <sheetName val="1-4-2.관(약)"/>
      <sheetName val="전차선로 물량표"/>
      <sheetName val="한강운반비"/>
      <sheetName val="#REF"/>
      <sheetName val="자재"/>
      <sheetName val="데리네이타현황"/>
      <sheetName val="증감내역서"/>
      <sheetName val="고압수량(철거)"/>
      <sheetName val="총괄내역서(설계)"/>
      <sheetName val="집수정(600-700)"/>
      <sheetName val="우배수"/>
      <sheetName val="계산식"/>
      <sheetName val="차수별내역서"/>
      <sheetName val="수지표"/>
      <sheetName val="셀명"/>
      <sheetName val="공사"/>
      <sheetName val="공통(20-91)"/>
      <sheetName val="일위대가표"/>
      <sheetName val="지급자재"/>
      <sheetName val="상부집계표"/>
      <sheetName val="개산공사비"/>
      <sheetName val="실행대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삭제및변경불가"/>
      <sheetName val="입찰"/>
      <sheetName val="현경"/>
      <sheetName val="날개벽(시점좌측)"/>
      <sheetName val="2003상반기노임기준"/>
      <sheetName val="자료"/>
      <sheetName val="세금자료"/>
      <sheetName val="Macro(차단기)"/>
      <sheetName val="참고사항"/>
      <sheetName val="근로자자료입력"/>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천방교접속"/>
      <sheetName val="대포2교접속"/>
      <sheetName val="총_구조물공"/>
      <sheetName val="슬래브"/>
      <sheetName val="4차공사"/>
      <sheetName val="수자재단위당"/>
      <sheetName val="Sheet2"/>
      <sheetName val="단면가정"/>
      <sheetName val="이토변실(A3-LINE)"/>
      <sheetName val="EP0618"/>
      <sheetName val="건축내역"/>
      <sheetName val="수압시험수집"/>
      <sheetName val="수압시험산근"/>
      <sheetName val="중부"/>
      <sheetName val="북부"/>
      <sheetName val="남부"/>
      <sheetName val="슬래브(유곡)"/>
      <sheetName val="2000,9월 일위"/>
      <sheetName val="공통단가"/>
      <sheetName val="코드표"/>
      <sheetName val="재료비"/>
      <sheetName val="운반비"/>
      <sheetName val="단가표"/>
      <sheetName val="보차도경계석"/>
      <sheetName val="용역비내역-진짜"/>
      <sheetName val="실행내역"/>
      <sheetName val="A1-DATA"/>
      <sheetName val="단면"/>
      <sheetName val="type-F"/>
      <sheetName val="설계예산서"/>
      <sheetName val="예산내역서"/>
      <sheetName val="8.석축단위(H=1.5M)"/>
      <sheetName val="DATA"/>
      <sheetName val="을"/>
      <sheetName val="말뚝지지력산정"/>
      <sheetName val="접합 및 부설 "/>
      <sheetName val="견적대비표"/>
      <sheetName val="8.PILE  (돌출)"/>
      <sheetName val="조건"/>
      <sheetName val="요율"/>
      <sheetName val="교각1"/>
      <sheetName val="산출근거"/>
      <sheetName val="신우"/>
      <sheetName val="I.설계조건"/>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5.배수관로"/>
      <sheetName val="주요자재"/>
      <sheetName val="폐기물처리"/>
      <sheetName val="토적(3차분)"/>
      <sheetName val="토량운반계산"/>
      <sheetName val="방음벽기초"/>
      <sheetName val="기계경비(시간당)"/>
      <sheetName val="램머"/>
      <sheetName val="왕십리방향"/>
      <sheetName val="우수공"/>
      <sheetName val="기기리스트"/>
      <sheetName val="JUCKEYK"/>
      <sheetName val="토공유용계획"/>
      <sheetName val="유입관로집계"/>
      <sheetName val="유입관로토적"/>
      <sheetName val="처리장집계"/>
      <sheetName val="처리장토적"/>
      <sheetName val="진입도로토적"/>
      <sheetName val="신당동산출근거"/>
      <sheetName val="SPEC"/>
      <sheetName val="Help"/>
      <sheetName val="BID"/>
      <sheetName val="잡비계산"/>
      <sheetName val="4차원가계산서"/>
      <sheetName val="L형 옹벽"/>
      <sheetName val="공사요율"/>
      <sheetName val="가점"/>
      <sheetName val="index"/>
      <sheetName val="etc"/>
      <sheetName val="CON'C"/>
      <sheetName val="wall"/>
      <sheetName val="위치조서"/>
      <sheetName val="가시설단위수량"/>
      <sheetName val="SORCE1"/>
      <sheetName val="일위대가 "/>
      <sheetName val="토사(PE)"/>
      <sheetName val="70%"/>
      <sheetName val="2.토목공사"/>
      <sheetName val="단가및재료비"/>
      <sheetName val="맨홀수량산출"/>
      <sheetName val="노임"/>
      <sheetName val="정부노임단가"/>
      <sheetName val="수로BOX"/>
      <sheetName val="맨홀수량집계"/>
      <sheetName val="3련 BOX"/>
      <sheetName val="인천성심병원"/>
      <sheetName val="CODE"/>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일위대가(가설)"/>
      <sheetName val="설계예시"/>
      <sheetName val="일위산출"/>
      <sheetName val="건축내역서"/>
      <sheetName val="설비내역서"/>
      <sheetName val="전기내역서"/>
      <sheetName val="설 계"/>
      <sheetName val="실행예산"/>
      <sheetName val="5.모델링"/>
      <sheetName val="남평내역"/>
      <sheetName val="물가대비표"/>
      <sheetName val="토공연장"/>
      <sheetName val="FOB발"/>
      <sheetName val="기본일위"/>
      <sheetName val="중기사용료"/>
      <sheetName val="APT"/>
      <sheetName val="수목표준대가"/>
      <sheetName val="부하계산서"/>
      <sheetName val="경산"/>
      <sheetName val="철콘"/>
      <sheetName val="인건-측정"/>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인건비"/>
      <sheetName val="단면A-A(TR)"/>
      <sheetName val="1.설계조건"/>
      <sheetName val="도급"/>
      <sheetName val="관경별내역서"/>
      <sheetName val="POOM_MOTO"/>
      <sheetName val="고유코드_설계"/>
      <sheetName val="상부공"/>
      <sheetName val="노임단가"/>
      <sheetName val="자재단가"/>
      <sheetName val="경비단가"/>
      <sheetName val="DATA1"/>
      <sheetName val="원형맨홀수량"/>
      <sheetName val="3.2 3차처리시설"/>
      <sheetName val="자재집계"/>
      <sheetName val="설비동집계표-전체"/>
      <sheetName val="설비동집계"/>
      <sheetName val="설비동산근"/>
      <sheetName val="불인산저장조집계"/>
      <sheetName val="설비동-불인산저장조"/>
      <sheetName val="000000"/>
      <sheetName val="TOTAL_BOQ"/>
      <sheetName val="6PILE  (돌출)"/>
      <sheetName val="배수장토목공사비"/>
      <sheetName val="Cost bd-&quot;A&quot;"/>
      <sheetName val="대로근거"/>
      <sheetName val="중로근거"/>
      <sheetName val="우수"/>
      <sheetName val="기초공"/>
      <sheetName val="기둥(원형)"/>
      <sheetName val="노임단가(2009.상)"/>
      <sheetName val="10.1 중기기초단가"/>
      <sheetName val="원형1호맨홀토공수량"/>
      <sheetName val="가시설수량"/>
      <sheetName val="3.하중산정4.지지력"/>
      <sheetName val="조건표"/>
      <sheetName val="내역서갑지"/>
      <sheetName val="내역서을지"/>
      <sheetName val="b_balju"/>
      <sheetName val="목록"/>
      <sheetName val="토공집계"/>
      <sheetName val="[고양관재.XLSŝ보차도경계석집계표(종)"/>
      <sheetName val="값"/>
      <sheetName val="기초단가"/>
      <sheetName val="Sheet17"/>
      <sheetName val="BOX"/>
      <sheetName val="물가자료"/>
      <sheetName val="설비"/>
      <sheetName val="공사비"/>
      <sheetName val="Y-WORK"/>
      <sheetName val="COPING"/>
      <sheetName val="전기일위대가"/>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1호인버트수량"/>
      <sheetName val="대정2공구"/>
      <sheetName val="직공비"/>
      <sheetName val="정렬"/>
      <sheetName val="일반수량"/>
      <sheetName val="매입세율"/>
      <sheetName val="★도급내역(2공구)"/>
      <sheetName val="단"/>
      <sheetName val="기둥"/>
      <sheetName val="저판(버림100)"/>
      <sheetName val="cable-data"/>
      <sheetName val="원가계산 (2)"/>
      <sheetName val="일위목록"/>
      <sheetName val="깨기"/>
      <sheetName val="7월11일"/>
      <sheetName val="기본단가표"/>
      <sheetName val="SLAB&quot;1&quot;"/>
      <sheetName val="자재수량"/>
      <sheetName val="교량하부공"/>
      <sheetName val="L_RPTB02_01"/>
      <sheetName val="산출"/>
      <sheetName val="파일의이용"/>
      <sheetName val="단면 (2)"/>
      <sheetName val="단가조사서"/>
      <sheetName val="설비단가표"/>
      <sheetName val="마장"/>
      <sheetName val="시멘트,모래,자갈 및 골재산출표1"/>
      <sheetName val="2선재"/>
      <sheetName val="작성방법"/>
      <sheetName val="가감수량"/>
      <sheetName val="단위단가"/>
      <sheetName val="차도부연장현황"/>
      <sheetName val="용산3(영광)"/>
      <sheetName val="준검 내역서"/>
      <sheetName val="2공구자재집"/>
      <sheetName val="순공사비"/>
      <sheetName val="계수시트"/>
      <sheetName val="원가계산서"/>
      <sheetName val="bm(CIcable)"/>
      <sheetName val="5.소재"/>
      <sheetName val="공토공단위당"/>
      <sheetName val="연결관암거"/>
      <sheetName val="(전기)설계예산서"/>
      <sheetName val="SE-611"/>
      <sheetName val="3BL공동구 수량"/>
      <sheetName val="일위대가(계측기설치)"/>
      <sheetName val="SG"/>
      <sheetName val="TYPE-A"/>
      <sheetName val="토공정보"/>
      <sheetName val="대치판정"/>
      <sheetName val="횡배수관재료-"/>
      <sheetName val="계산서(직선부)"/>
      <sheetName val="콘크리트측구연장"/>
      <sheetName val="포장공"/>
      <sheetName val="-배수구조물공토공"/>
      <sheetName val="예산명세서"/>
      <sheetName val="자료입력"/>
      <sheetName val="지수"/>
      <sheetName val="단위수량산출"/>
      <sheetName val="INTRO."/>
      <sheetName val="단위수량(출력X)"/>
      <sheetName val="수량집계"/>
      <sheetName val="연결관산출조서"/>
      <sheetName val="S0"/>
      <sheetName val="제출내역 (2)"/>
      <sheetName val="내역서변경성원"/>
      <sheetName val="EQT-ESTN"/>
      <sheetName val="교대"/>
      <sheetName val="6공구(당초)"/>
      <sheetName val="CAL"/>
      <sheetName val="static.cal"/>
      <sheetName val="COST"/>
      <sheetName val="제품"/>
      <sheetName val="마산방향"/>
      <sheetName val="마산방향철근집계"/>
      <sheetName val="노무단가"/>
      <sheetName val="tggwan(mac)"/>
      <sheetName val="A LINE"/>
      <sheetName val="7단가"/>
      <sheetName val="용량(1-2)"/>
      <sheetName val="MSG 수량"/>
      <sheetName val="1월요청,실사(운용통보기준)"/>
      <sheetName val="MOTOR"/>
      <sheetName val="중기사용료산출근거"/>
      <sheetName val="단가 및 재료비"/>
      <sheetName val="수량"/>
      <sheetName val="단가비교표"/>
      <sheetName val="갑지"/>
      <sheetName val="원가계산서 (2)"/>
      <sheetName val="공종별집계표"/>
      <sheetName val="공종별내역서"/>
      <sheetName val="일위대가목록"/>
      <sheetName val="중기단가목록"/>
      <sheetName val="중기단가산출서"/>
      <sheetName val="단가대비표"/>
      <sheetName val="금액내역서"/>
      <sheetName val="PARAMETER"/>
      <sheetName val="LEGEND"/>
      <sheetName val="교각별철근수량집계표"/>
      <sheetName val="토적표"/>
      <sheetName val="배수공수집"/>
      <sheetName val="집수정단위수량600 "/>
      <sheetName val="S.중기사용료"/>
      <sheetName val="입력란"/>
      <sheetName val="D"/>
      <sheetName val="제잡비계산"/>
      <sheetName val="중기조종사 단위단가"/>
      <sheetName val="아파트 내역"/>
      <sheetName val="철근총괄집계표"/>
      <sheetName val="영동(D)"/>
      <sheetName val="Front"/>
      <sheetName val="장비사양"/>
      <sheetName val="ITEM"/>
      <sheetName val="WORK"/>
      <sheetName val="평가데이터"/>
      <sheetName val="노견단위수량"/>
      <sheetName val="산출내역서"/>
      <sheetName val="1호맨홀가감수량"/>
      <sheetName val="가시설(TYPE-A)"/>
      <sheetName val="1-1평균터파기고(1)"/>
      <sheetName val="1호맨홀수량산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기본"/>
      <sheetName val="이름정의"/>
      <sheetName val="초기화면"/>
      <sheetName val="G.R300경비"/>
      <sheetName val="상호참고자료"/>
      <sheetName val="공사기본내용입력"/>
      <sheetName val="발주처자료입력"/>
      <sheetName val="회사기본자료"/>
      <sheetName val="하자보증자료"/>
      <sheetName val="기술자관련자료"/>
      <sheetName val="인건비 "/>
      <sheetName val="전선 및 전선관"/>
      <sheetName val="단가산출내역(노임부분수정)"/>
      <sheetName val="배수지집꓄표"/>
      <sheetName val="밀도포장수량집계표"/>
      <sheetName val="공사명입력"/>
      <sheetName val="1,2공구원가계산서"/>
      <sheetName val="2공구산출내역"/>
      <sheetName val="1공구산출내역서"/>
      <sheetName val="기초코드"/>
      <sheetName val="토목검측서"/>
      <sheetName val="BQ(실행)"/>
      <sheetName val="개비온집계"/>
      <sheetName val="개비온 단위"/>
      <sheetName val="기초자료입력"/>
      <sheetName val="설계내역서"/>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총괄 내역서"/>
      <sheetName val="토목내역서"/>
      <sheetName val="수량BOQ"/>
      <sheetName val="b_balju_cho"/>
      <sheetName val="대비"/>
      <sheetName val="설계"/>
      <sheetName val="일위대가(건축)"/>
      <sheetName val="영업소산출근거"/>
      <sheetName val="입찰견적보고서"/>
      <sheetName val="공종목록표"/>
      <sheetName val="부대tu"/>
      <sheetName val="심사물량"/>
      <sheetName val="심사계산"/>
      <sheetName val="조명율표"/>
      <sheetName val="UNIT"/>
      <sheetName val="깨기 총괄"/>
      <sheetName val="부하(성남)"/>
      <sheetName val="구동"/>
      <sheetName val="교사기준면적(초등)"/>
      <sheetName val="유입부"/>
      <sheetName val="간지 (세)"/>
      <sheetName val="ilch"/>
      <sheetName val="돌담교 상부수량"/>
      <sheetName val="토목(대안)"/>
      <sheetName val="손익분석"/>
      <sheetName val="1-1"/>
      <sheetName val="교각계산"/>
      <sheetName val="안정검토(온1)"/>
      <sheetName val="97노임단가"/>
      <sheetName val="입찰안"/>
      <sheetName val="40단가산출서"/>
      <sheetName val="40집계"/>
      <sheetName val="전기"/>
      <sheetName val="노무"/>
      <sheetName val="교대(A1-A2)"/>
      <sheetName val="실행철강하도"/>
      <sheetName val="6호기"/>
      <sheetName val="99노임단가"/>
      <sheetName val="백호우계수"/>
      <sheetName val="자재단가_사급"/>
      <sheetName val="중기적산목록"/>
      <sheetName val="직접경비"/>
      <sheetName val="직접인건비"/>
      <sheetName val="내역총괄"/>
      <sheetName val="갑지(추정)"/>
      <sheetName val="설비동-불인산저장欀"/>
      <sheetName val="7.PILE  (돌출)"/>
      <sheetName val="관경결정"/>
      <sheetName val="전등설비"/>
      <sheetName val="공구"/>
      <sheetName val="통관-유입(벌어짐)유출(도수)"/>
      <sheetName val="총계"/>
      <sheetName val="오수관연장산출"/>
      <sheetName val="전력구구조물산근"/>
      <sheetName val="토목공사"/>
      <sheetName val="견적서을지"/>
      <sheetName val="충주"/>
      <sheetName val="계림(함평)"/>
      <sheetName val="계림(장성)"/>
      <sheetName val="2005(공무2)"/>
      <sheetName val="산근터빈"/>
      <sheetName val="감시비교(자동제어비교)"/>
      <sheetName val="소비자가"/>
      <sheetName val="내역서단가산출용"/>
      <sheetName val="공사비 증감 내역서"/>
      <sheetName val="단가결정"/>
      <sheetName val="노임단가명세표"/>
      <sheetName val="단가적용기준"/>
      <sheetName val="국산화"/>
      <sheetName val="토공(우물통,기타) "/>
      <sheetName val="공사비증감"/>
      <sheetName val="배수내역"/>
      <sheetName val="동일대내"/>
      <sheetName val="노무비 근거"/>
      <sheetName val="LP-S"/>
      <sheetName val="배수공 주요자재 집계표"/>
      <sheetName val="내역갑지"/>
      <sheetName val="용수량(생활용수)"/>
      <sheetName val="견적"/>
      <sheetName val="기계경비적용기준"/>
      <sheetName val="취수탑"/>
      <sheetName val="1.수인터널"/>
      <sheetName val="관로토공"/>
      <sheetName val="STEEL BOX 단면설계(SEC.8)"/>
      <sheetName val="(A)내역서"/>
      <sheetName val="pier(각형)"/>
      <sheetName val="산출내역서집계표"/>
      <sheetName val="변수"/>
      <sheetName val="역T형"/>
      <sheetName val="HVAC"/>
      <sheetName val="계장 품셈표"/>
      <sheetName val="예산서"/>
      <sheetName val="EACT10"/>
      <sheetName val="산근"/>
      <sheetName val="COVER"/>
      <sheetName val="내역서적용수량"/>
      <sheetName val="시가지우회도로공내역서"/>
      <sheetName val="송장"/>
      <sheetName val="철근정산"/>
      <sheetName val="골막이(야매)"/>
      <sheetName val="경  비 "/>
      <sheetName val="재료비단가"/>
      <sheetName val="투자비"/>
      <sheetName val="조성원가DATA"/>
      <sheetName val="사업비"/>
      <sheetName val="기존도수로깨기"/>
      <sheetName val="관급자재"/>
      <sheetName val="지수적용공사비내역서"/>
      <sheetName val="DATA 입력란"/>
      <sheetName val="2.고용보험료산출근거"/>
      <sheetName val="서∼군(2)"/>
      <sheetName val="토목주소"/>
      <sheetName val="프랜트면허"/>
      <sheetName val="산출근거1"/>
      <sheetName val="2차기성내역서"/>
      <sheetName val="계정"/>
      <sheetName val="쌍송교"/>
      <sheetName val="시설물일위"/>
      <sheetName val="3연box"/>
      <sheetName val="࠶IĂ_x0000_嫗ऀࠀ"/>
      <sheetName val="H-PILE수량집계"/>
      <sheetName val="계약서"/>
      <sheetName val="1호맨홀토공"/>
      <sheetName val="진천방향"/>
      <sheetName val="고상실행"/>
      <sheetName val="조작대(1연)"/>
      <sheetName val="FB25JN"/>
      <sheetName val="전기실(고압)"/>
      <sheetName val="버스운행안내"/>
      <sheetName val="예방접종계획"/>
      <sheetName val="근태계획서"/>
      <sheetName val="LOPCALC"/>
      <sheetName val="중기일위대가"/>
      <sheetName val="배수공1"/>
      <sheetName val="단가 (2)"/>
      <sheetName val="일위대가-2"/>
      <sheetName val="일위대가-1"/>
      <sheetName val="개별직종노임단가(2003.9)"/>
      <sheetName val="명세서"/>
      <sheetName val="강교(Sub)"/>
      <sheetName val="U-TYPE(1)"/>
      <sheetName val="역T형교대(말뚝기초)"/>
      <sheetName val="원가서"/>
      <sheetName val="6-1. 관개량조서"/>
      <sheetName val="투찰"/>
      <sheetName val="공비대비"/>
      <sheetName val="관련자료입력"/>
      <sheetName val="기계경비시간당손료목록"/>
      <sheetName val="물가시세"/>
      <sheetName val="기초계산(Pmax)"/>
      <sheetName val="RING WALL"/>
      <sheetName val="변화치수"/>
      <sheetName val="원가입력"/>
      <sheetName val="철거산출근거"/>
      <sheetName val="2"/>
      <sheetName val="기계가격"/>
      <sheetName val="기계경비"/>
      <sheetName val="자재대"/>
      <sheetName val="에너지요금"/>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설비동-불인산저장焀"/>
      <sheetName val="unitpric"/>
      <sheetName val="noyim"/>
      <sheetName val="도면명"/>
      <sheetName val="단가(자재)"/>
      <sheetName val="단가(노임)"/>
      <sheetName val="기초목록"/>
      <sheetName val="MEXICO-C"/>
      <sheetName val="이토변실"/>
      <sheetName val="암거공"/>
      <sheetName val="3.공통공사대비"/>
      <sheetName val="자재코드"/>
      <sheetName val="배수공"/>
      <sheetName val="측구공"/>
      <sheetName val="지구단위계획내역서"/>
      <sheetName val="내역서01"/>
      <sheetName val="일위대가 1"/>
      <sheetName val="산거 1(인력투입)"/>
      <sheetName val="일위대가 2"/>
      <sheetName val="일위대가 3"/>
      <sheetName val="데이터"/>
      <sheetName val="구분표"/>
      <sheetName val="구간별"/>
      <sheetName val="참조-(2)"/>
      <sheetName val="Macro2"/>
      <sheetName val="Macro1"/>
      <sheetName val="인부노임"/>
      <sheetName val="신광초조도계선사업"/>
      <sheetName val="구의33고"/>
      <sheetName val="기계상세"/>
      <sheetName val="매설지선굴착"/>
      <sheetName val="TYPE-1"/>
      <sheetName val="토적표(2차기성)"/>
      <sheetName val="1. 설계조건 2.단면가정 3. 하중계산"/>
      <sheetName val="L형_옹벽"/>
      <sheetName val="5_정산서"/>
      <sheetName val="토공_total"/>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CTEMCOST"/>
      <sheetName val="외천교"/>
      <sheetName val="수량총"/>
      <sheetName val="토공총"/>
      <sheetName val="전체철근집계"/>
      <sheetName val="2)관접합"/>
      <sheetName val="공종"/>
      <sheetName val="일반공사"/>
      <sheetName val="효성CB 1P기초"/>
      <sheetName val="공량산출서"/>
      <sheetName val="ITB COST"/>
      <sheetName val="본체"/>
      <sheetName val="내역서1999.8최종"/>
      <sheetName val="단가산출"/>
      <sheetName val="내역서(갑)"/>
      <sheetName val="공사원가계산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ASCEandUBC"/>
      <sheetName val="토공개요"/>
      <sheetName val="토공(1)"/>
      <sheetName val="견적서"/>
      <sheetName val="냉천부속동"/>
      <sheetName val="표준건축비"/>
      <sheetName val="을지"/>
      <sheetName val="2호맨홀공제수량"/>
      <sheetName val="산출1"/>
      <sheetName val="특수선일위대가"/>
      <sheetName val="공문(신)"/>
      <sheetName val="청천내"/>
      <sheetName val="예정공정표"/>
      <sheetName val="ⴭⴭⴭⴭ"/>
      <sheetName val="건축일위"/>
      <sheetName val="그라우팅일위"/>
      <sheetName val="s"/>
      <sheetName val="actual"/>
      <sheetName val="PumpSpec"/>
      <sheetName val="X17-TOTAL"/>
      <sheetName val="7-2"/>
      <sheetName val="공정표"/>
      <sheetName val="백암비스타내역"/>
      <sheetName val="적용단위길이"/>
      <sheetName val="교대(A1)"/>
      <sheetName val="공통가설"/>
      <sheetName val="개인별조서"/>
      <sheetName val="금속및금속창호"/>
      <sheetName val="1"/>
      <sheetName val="노원열병합  건축공사기성내역서"/>
      <sheetName val="DANGA"/>
      <sheetName val="포장공자재집계표"/>
      <sheetName val="플랜트 설치"/>
      <sheetName val="VST재료산출"/>
      <sheetName val="8.설치품셈"/>
      <sheetName val="1련박스"/>
      <sheetName val="기술자자료입력"/>
      <sheetName val="각종양식"/>
      <sheetName val="하중계산"/>
      <sheetName val="공사 총괄 내역서"/>
      <sheetName val="1공구"/>
      <sheetName val="개요"/>
      <sheetName val="암거"/>
      <sheetName val="경상비"/>
      <sheetName val="EKOG10건축"/>
      <sheetName val="화재 탐지 설비"/>
      <sheetName val="내역서(교량)전체"/>
      <sheetName val="1-1합"/>
      <sheetName val="1-1오"/>
      <sheetName val="1-1우"/>
      <sheetName val="ygd1-2"/>
      <sheetName val="ygr1-3"/>
      <sheetName val="ygr1-2"/>
      <sheetName val="ygr1-4"/>
      <sheetName val="평가내역"/>
      <sheetName val="Sensitivity"/>
      <sheetName val="구조물"/>
      <sheetName val="연결임시"/>
      <sheetName val="Baby일위대가"/>
      <sheetName val="TB-내역서"/>
      <sheetName val="증감대비"/>
      <sheetName val="A-4"/>
      <sheetName val="pier-1"/>
      <sheetName val="원가계산하도"/>
      <sheetName val="토량1-1"/>
      <sheetName val="전기단가조사서"/>
      <sheetName val="장비일위대가2002하"/>
      <sheetName val="98수문일위"/>
      <sheetName val="용수량_생활용수_"/>
      <sheetName val="차도조도계산"/>
      <sheetName val="빗물받이(910-510-410)"/>
      <sheetName val="01.10월"/>
      <sheetName val="공사비_NDE"/>
      <sheetName val="주공 갑지"/>
      <sheetName val="기계경비일람"/>
      <sheetName val="SIL98"/>
      <sheetName val="수입"/>
      <sheetName val="지장물C"/>
      <sheetName val="세목전체"/>
      <sheetName val="2.가정단면"/>
      <sheetName val="바닥판"/>
      <sheetName val="설계산출기초"/>
      <sheetName val="도급예산내역서봉투"/>
      <sheetName val="설계산출표지"/>
      <sheetName val="도급예산내역서총괄표"/>
      <sheetName val="을부담운반비"/>
      <sheetName val="운반비산출"/>
      <sheetName val="공사비예산서(토목분)"/>
      <sheetName val="99노임기준"/>
      <sheetName val="구천"/>
      <sheetName val="9GNG운반"/>
      <sheetName val="평균터파기고(1-2,ASP)"/>
      <sheetName val="남양주부대"/>
      <sheetName val="INFO"/>
      <sheetName val="내역서(기계)"/>
      <sheetName val="수로단위수량"/>
      <sheetName val="광양 3기 유입수"/>
      <sheetName val="군남내역서"/>
      <sheetName val="등록자료"/>
      <sheetName val="상수도토공집계표"/>
      <sheetName val="용집"/>
      <sheetName val="뚝토공"/>
      <sheetName val="CABLE SIZE-3"/>
      <sheetName val="전기공사"/>
      <sheetName val="도장수량(하1)"/>
      <sheetName val="주형"/>
      <sheetName val="상부수량(1)"/>
      <sheetName val="3지구단위"/>
      <sheetName val="1호토공"/>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부대공"/>
      <sheetName val="Graph (LGEN)"/>
      <sheetName val="out_prog"/>
      <sheetName val="선적schedule (2)"/>
      <sheetName val="piping"/>
      <sheetName val="손익분기점 데이터"/>
      <sheetName val="다이꾸"/>
      <sheetName val="단가산출서(기계)"/>
      <sheetName val="견적단가"/>
      <sheetName val="안전보건교육"/>
      <sheetName val="고가수조"/>
      <sheetName val="개거(철근,콘크리트)"/>
      <sheetName val="단가대비"/>
      <sheetName val="연습"/>
      <sheetName val="guard(mac)_x0000__x0000__x0000__x0000__x0000__x0000__x0000__x0000__x0000_ _x0000_㣬ǚ_x0000__x0004__x0000__x0000__x0000__x0000__x0000__x0000_"/>
      <sheetName val="내역서 제출"/>
      <sheetName val="산정표"/>
      <sheetName val="공종별산출내역서"/>
      <sheetName val="매입세"/>
      <sheetName val="조정금액결과표 (차수별)"/>
      <sheetName val="옹벽철근"/>
      <sheetName val="CABdata"/>
      <sheetName val="공사비내역서"/>
      <sheetName val="노단"/>
      <sheetName val="단산"/>
      <sheetName val="명세"/>
      <sheetName val="일대"/>
      <sheetName val="2000년1차"/>
      <sheetName val="부하"/>
      <sheetName val="ɬ_x0000_栀㞠_x0000__x0000_Ā_x0000_윈월"/>
      <sheetName val="수안보-M쁂㞔 "/>
      <sheetName val=" 상부공통집계(총괄)"/>
      <sheetName val="신호등일위대가"/>
      <sheetName val="하수급견적대비"/>
      <sheetName val="매입"/>
      <sheetName val="기계경비산출기준"/>
      <sheetName val="경율산정.XLS"/>
      <sheetName val="약품공급2"/>
      <sheetName val="옹벽"/>
      <sheetName val="기본자료"/>
      <sheetName val="기계설비-물가변동"/>
      <sheetName val="동해title"/>
      <sheetName val="카렌스센터계량기설치공사"/>
      <sheetName val="단가기준"/>
      <sheetName val="9902"/>
      <sheetName val="파이프류"/>
      <sheetName val="A1"/>
      <sheetName val="설비동거푸집"/>
      <sheetName val="설비동기타"/>
      <sheetName val="SPC노임(5월)"/>
      <sheetName val="맨홀수량산출(A-LINE)"/>
      <sheetName val="이토밸브실수량집계(D600)"/>
      <sheetName val="GT 1050x650"/>
      <sheetName val="하중조건(평상시)"/>
      <sheetName val="GRACE"/>
      <sheetName val="지주목시비량산출서"/>
      <sheetName val="투찰가"/>
      <sheetName val="목포방향"/>
      <sheetName val="시점부교대"/>
      <sheetName val="96노임기준"/>
      <sheetName val="합계금액"/>
      <sheetName val="지구단위계획"/>
      <sheetName val="Data&amp;Result"/>
      <sheetName val="3.바닥판설계"/>
      <sheetName val="수량산출서"/>
      <sheetName val="교각(P1)수량"/>
      <sheetName val="gvl"/>
      <sheetName val="당초계약"/>
      <sheetName val="목차"/>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내역(정지)"/>
      <sheetName val="5CHBDC"/>
      <sheetName val="유입량"/>
      <sheetName val="RangeObject"/>
      <sheetName val="주요설비계산"/>
      <sheetName val="N賃率-職"/>
      <sheetName val="콘_재료분리(1)"/>
      <sheetName val="총괄"/>
      <sheetName val="견적사양비교표"/>
      <sheetName val="설계서을"/>
      <sheetName val="제수변수량"/>
      <sheetName val="공기변수량"/>
      <sheetName val="일위대가(목록)"/>
      <sheetName val="산근(목록)"/>
      <sheetName val="이형관중량"/>
      <sheetName val="날개벽"/>
      <sheetName val="DAN"/>
      <sheetName val="견적서-을지"/>
      <sheetName val="11.우각부 보강"/>
      <sheetName val="토 적 표"/>
      <sheetName val="내역서-2"/>
      <sheetName val="시설일위"/>
      <sheetName val="MYUN(MAC)"/>
      <sheetName val="4.장비손료"/>
      <sheetName val="C3"/>
      <sheetName val="잡철물"/>
      <sheetName val="SILICATE"/>
      <sheetName val="TIE-IN"/>
      <sheetName val="L형옹벽측구"/>
      <sheetName val="L형측구"/>
      <sheetName val="U형플륨관"/>
      <sheetName val="우수수량산출"/>
      <sheetName val="다이크"/>
      <sheetName val="흙막이"/>
      <sheetName val="맨홀방수"/>
      <sheetName val="대3류 "/>
      <sheetName val="교대시점"/>
      <sheetName val="1.우편집중내역서"/>
      <sheetName val="노무비단가"/>
      <sheetName val="용소리교"/>
      <sheetName val="하남내역"/>
      <sheetName val="이형관"/>
      <sheetName val="배수관집계"/>
      <sheetName val="안정계산"/>
      <sheetName val="단면검토"/>
      <sheetName val="도수로현황"/>
      <sheetName val="범례표"/>
      <sheetName val="횡배수관설치현황"/>
      <sheetName val="신고분기설정참고"/>
      <sheetName val="거래처자료등록"/>
      <sheetName val="해외(원화)"/>
      <sheetName val="투입집계표"/>
      <sheetName val="이형관재료표(A-L)"/>
      <sheetName val="Control"/>
      <sheetName val="토사(PE "/>
      <sheetName val="중기손료"/>
      <sheetName val="분석투자 내역(광명)"/>
      <sheetName val="내#일산설치"/>
      <sheetName val="토적기초자료"/>
      <sheetName val="도대하도변경최종정산조경"/>
      <sheetName val="토사(PE_x0009_"/>
      <sheetName val="옹벽기초자료"/>
      <sheetName val="현황산출서"/>
      <sheetName val="교육종류"/>
      <sheetName val="공내역"/>
      <sheetName val="직노"/>
      <sheetName val="산근1,2"/>
      <sheetName val="종배수관면벽신"/>
      <sheetName val="종배수관(신)"/>
      <sheetName val="세부내역(직접인건비)"/>
      <sheetName val="세부내역(직접경비)"/>
      <sheetName val="4.고용보험"/>
      <sheetName val="3.고용보험료산출근거"/>
      <sheetName val="판"/>
      <sheetName val="설계예산2"/>
      <sheetName val="수목단가"/>
      <sheetName val="시설수량표"/>
      <sheetName val="식재수량표"/>
      <sheetName val="갱문및옹벽집계"/>
      <sheetName val="배수관산출"/>
      <sheetName val="간선계산"/>
      <sheetName val="포설list원본"/>
      <sheetName val="중기목록"/>
      <sheetName val="중기내역"/>
      <sheetName val="구역화물"/>
      <sheetName val="토공A"/>
      <sheetName val="집계"/>
      <sheetName val="Site Expenses"/>
      <sheetName val="SRC-B3U2"/>
      <sheetName val="제경비"/>
      <sheetName val="총집계표"/>
      <sheetName val="계획금액"/>
      <sheetName val="설계기준"/>
    </sheetNames>
    <sheetDataSet>
      <sheetData sheetId="0" refreshError="1">
        <row r="24">
          <cell r="B24" t="str">
            <v>수평곡관</v>
          </cell>
        </row>
        <row r="61">
          <cell r="G61">
            <v>0</v>
          </cell>
        </row>
        <row r="62">
          <cell r="G62">
            <v>0</v>
          </cell>
        </row>
        <row r="63">
          <cell r="G63">
            <v>0</v>
          </cell>
        </row>
        <row r="64">
          <cell r="G64">
            <v>0</v>
          </cell>
        </row>
        <row r="65">
          <cell r="G65">
            <v>0</v>
          </cell>
        </row>
        <row r="66">
          <cell r="G66">
            <v>0</v>
          </cell>
        </row>
        <row r="67">
          <cell r="G67">
            <v>0</v>
          </cell>
        </row>
        <row r="68">
          <cell r="G68">
            <v>0</v>
          </cell>
        </row>
        <row r="69">
          <cell r="G69">
            <v>0</v>
          </cell>
        </row>
        <row r="70">
          <cell r="G70">
            <v>0</v>
          </cell>
        </row>
        <row r="71">
          <cell r="G71">
            <v>0</v>
          </cell>
        </row>
        <row r="72">
          <cell r="G72">
            <v>0</v>
          </cell>
        </row>
        <row r="73">
          <cell r="G73">
            <v>0</v>
          </cell>
        </row>
        <row r="74">
          <cell r="G74">
            <v>0</v>
          </cell>
        </row>
        <row r="75">
          <cell r="G75">
            <v>0</v>
          </cell>
        </row>
        <row r="76">
          <cell r="G76">
            <v>0</v>
          </cell>
        </row>
        <row r="77">
          <cell r="G77">
            <v>0</v>
          </cell>
        </row>
        <row r="78">
          <cell r="G78">
            <v>0</v>
          </cell>
        </row>
        <row r="79">
          <cell r="G79">
            <v>0</v>
          </cell>
        </row>
      </sheetData>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sheetData sheetId="908"/>
      <sheetData sheetId="909"/>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sheetData sheetId="960"/>
      <sheetData sheetId="961"/>
      <sheetData sheetId="962" refreshError="1"/>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ow r="26">
          <cell r="E26" t="str">
            <v>일금육천구백육십이만팔천원정</v>
          </cell>
        </row>
      </sheetData>
      <sheetData sheetId="996"/>
      <sheetData sheetId="997"/>
      <sheetData sheetId="998"/>
      <sheetData sheetId="999"/>
      <sheetData sheetId="1000"/>
      <sheetData sheetId="1001"/>
      <sheetData sheetId="1002"/>
      <sheetData sheetId="1003"/>
      <sheetData sheetId="1004"/>
      <sheetData sheetId="1005"/>
      <sheetData sheetId="1006"/>
      <sheetData sheetId="1007">
        <row r="20">
          <cell r="G20">
            <v>18</v>
          </cell>
        </row>
      </sheetData>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sheetData sheetId="1162"/>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refreshError="1"/>
      <sheetData sheetId="1188" refreshError="1"/>
      <sheetData sheetId="1189" refreshError="1"/>
      <sheetData sheetId="1190" refreshError="1"/>
      <sheetData sheetId="1191"/>
      <sheetData sheetId="1192"/>
      <sheetData sheetId="1193"/>
      <sheetData sheetId="1194" refreshError="1"/>
      <sheetData sheetId="1195"/>
      <sheetData sheetId="1196" refreshError="1"/>
      <sheetData sheetId="1197"/>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sheetData sheetId="1267"/>
      <sheetData sheetId="1268"/>
      <sheetData sheetId="1269"/>
      <sheetData sheetId="1270"/>
      <sheetData sheetId="1271"/>
      <sheetData sheetId="1272"/>
      <sheetData sheetId="1273"/>
      <sheetData sheetId="1274"/>
      <sheetData sheetId="1275" refreshError="1"/>
      <sheetData sheetId="1276"/>
      <sheetData sheetId="1277"/>
      <sheetData sheetId="1278"/>
      <sheetData sheetId="1279"/>
      <sheetData sheetId="1280"/>
      <sheetData sheetId="1281"/>
      <sheetData sheetId="1282" refreshError="1"/>
      <sheetData sheetId="1283"/>
      <sheetData sheetId="1284"/>
      <sheetData sheetId="1285"/>
      <sheetData sheetId="1286"/>
      <sheetData sheetId="1287" refreshError="1"/>
      <sheetData sheetId="1288"/>
      <sheetData sheetId="1289"/>
      <sheetData sheetId="1290" refreshError="1"/>
      <sheetData sheetId="1291"/>
      <sheetData sheetId="1292"/>
      <sheetData sheetId="1293"/>
      <sheetData sheetId="1294"/>
      <sheetData sheetId="1295"/>
      <sheetData sheetId="1296"/>
      <sheetData sheetId="1297"/>
      <sheetData sheetId="1298"/>
      <sheetData sheetId="1299"/>
      <sheetData sheetId="1300"/>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자재단가"/>
      <sheetName val="수량산출"/>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1안 기계공사원가계산서"/>
      <sheetName val="기계공사집계표"/>
      <sheetName val="배관자재비"/>
      <sheetName val="배관설치비"/>
      <sheetName val="기기설치비"/>
      <sheetName val="기기자재비"/>
      <sheetName val="일위대가목록"/>
      <sheetName val="일위대가표"/>
      <sheetName val="단가비교표"/>
      <sheetName val="견적대비표"/>
      <sheetName val="노임단가"/>
      <sheetName val="기기리스트"/>
      <sheetName val="수량산출서"/>
      <sheetName val="(10) 단가산출결과"/>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GEN"/>
      <sheetName val="전기자료"/>
      <sheetName val="동부하-L"/>
      <sheetName val="변압기 "/>
      <sheetName val="L-A"/>
      <sheetName val="DUT-BAT1"/>
      <sheetName val="부속동"/>
      <sheetName val="동-LE"/>
      <sheetName val="MCC"/>
      <sheetName val="주차장"/>
      <sheetName val="data"/>
      <sheetName val="504전기실 동부하-L"/>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집계표"/>
      <sheetName val="사급기자재"/>
      <sheetName val="사급기자재설치"/>
      <sheetName val="배관공사"/>
      <sheetName val="기계단가"/>
      <sheetName val="기계중량"/>
      <sheetName val="배관단가"/>
      <sheetName val="노임단가"/>
      <sheetName val="일위"/>
      <sheetName val="수량"/>
      <sheetName val="내역"/>
      <sheetName val="방식총괄"/>
    </sheetNames>
    <sheetDataSet>
      <sheetData sheetId="0"/>
      <sheetData sheetId="1" refreshError="1">
        <row r="1">
          <cell r="A1" t="str">
            <v>공   종    명</v>
          </cell>
          <cell r="B1" t="str">
            <v>규   격</v>
          </cell>
          <cell r="C1" t="str">
            <v>수량</v>
          </cell>
          <cell r="D1" t="str">
            <v>단위</v>
          </cell>
          <cell r="E1" t="str">
            <v>합</v>
          </cell>
          <cell r="F1" t="str">
            <v>계</v>
          </cell>
          <cell r="G1" t="str">
            <v>노</v>
          </cell>
          <cell r="H1" t="str">
            <v xml:space="preserve">   무         비</v>
          </cell>
          <cell r="I1" t="str">
            <v>재</v>
          </cell>
          <cell r="J1" t="str">
            <v xml:space="preserve">   료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REF"/>
      <sheetName val="N賃率-職"/>
      <sheetName val="내역서"/>
      <sheetName val="ITEM"/>
      <sheetName val="종배수관"/>
      <sheetName val="INPUT"/>
      <sheetName val="설계조건"/>
      <sheetName val="날개벽(TYPE3)"/>
      <sheetName val="용산1(해보)"/>
      <sheetName val="ABUT수량-A1"/>
      <sheetName val="2경간"/>
      <sheetName val="백호우계수"/>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날개벽"/>
      <sheetName val="000000"/>
      <sheetName val="내역(중앙)"/>
      <sheetName val="내역(창신)"/>
      <sheetName val="INPUT(덕도방향-시점)"/>
      <sheetName val="시설물일위"/>
      <sheetName val="부대내역"/>
      <sheetName val="총집계표"/>
      <sheetName val="사다리"/>
      <sheetName val="기둥(원형)"/>
      <sheetName val="시점교대"/>
      <sheetName val="대창(장성)"/>
      <sheetName val="데리네이타현황"/>
      <sheetName val="환경기계공정표 (3)"/>
      <sheetName val="적현로"/>
      <sheetName val="대치판정"/>
      <sheetName val="입찰안"/>
      <sheetName val="6PILE  (돌출)"/>
      <sheetName val="건축기계설비표선정수장"/>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수토공단위당"/>
      <sheetName val="Sheet1 _2_"/>
      <sheetName val="순공사비"/>
      <sheetName val="인건비"/>
      <sheetName val="건축"/>
      <sheetName val="수자재단위당"/>
      <sheetName val="실행철강하도"/>
      <sheetName val="물가시세"/>
      <sheetName val="DATE"/>
      <sheetName val="관경별내역서"/>
      <sheetName val="수량집계"/>
      <sheetName val="현황"/>
      <sheetName val="DOHWA03"/>
      <sheetName val="부경대총괄내역서"/>
      <sheetName val="unitpric"/>
      <sheetName val="단재적표"/>
      <sheetName val="TOTAL_BOQ"/>
      <sheetName val="단가산출"/>
      <sheetName val="실행갑지"/>
      <sheetName val="집계표"/>
      <sheetName val="공사개요"/>
      <sheetName val="일위대가모듈"/>
      <sheetName val="산출근거"/>
      <sheetName val="지점별강우량"/>
      <sheetName val="이토변실"/>
      <sheetName val="노임"/>
      <sheetName val="TYPE-1"/>
      <sheetName val="Sheet17"/>
      <sheetName val="교각1"/>
      <sheetName val="상촌2교-일반수량집계"/>
      <sheetName val="터파기및재료"/>
      <sheetName val="일위대가(가설)"/>
      <sheetName val="유입량"/>
      <sheetName val="맨홀수량산출"/>
      <sheetName val="SLAB&quot;1&quot;"/>
      <sheetName val="구조물공"/>
      <sheetName val="수량산출"/>
      <sheetName val="수안보-MBR1"/>
      <sheetName val="일반공사"/>
      <sheetName val="횡배수관집현황(2공구)"/>
      <sheetName val="단가"/>
      <sheetName val="노임단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내역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기본단가표"/>
      <sheetName val="DATE"/>
      <sheetName val="N賃率-職"/>
      <sheetName val="2004일위대가"/>
    </sheetNames>
    <sheetDataSet>
      <sheetData sheetId="0" refreshError="1">
        <row r="51">
          <cell r="C51">
            <v>25</v>
          </cell>
          <cell r="D51">
            <v>2.46</v>
          </cell>
          <cell r="E51">
            <v>3.8</v>
          </cell>
          <cell r="F51">
            <v>20</v>
          </cell>
          <cell r="G51">
            <v>1</v>
          </cell>
          <cell r="H51">
            <v>0.9</v>
          </cell>
          <cell r="I51">
            <v>0.6</v>
          </cell>
        </row>
        <row r="52">
          <cell r="C52">
            <v>32</v>
          </cell>
          <cell r="D52">
            <v>3.16</v>
          </cell>
          <cell r="E52">
            <v>4.8</v>
          </cell>
          <cell r="F52" t="str">
            <v xml:space="preserve"> </v>
          </cell>
          <cell r="G52">
            <v>1.28</v>
          </cell>
          <cell r="H52">
            <v>1</v>
          </cell>
          <cell r="I52">
            <v>0.7</v>
          </cell>
        </row>
        <row r="53">
          <cell r="C53">
            <v>40</v>
          </cell>
          <cell r="D53">
            <v>3.63</v>
          </cell>
          <cell r="E53">
            <v>5.5</v>
          </cell>
          <cell r="F53">
            <v>65</v>
          </cell>
          <cell r="G53">
            <v>1.6</v>
          </cell>
          <cell r="H53">
            <v>10</v>
          </cell>
          <cell r="I53">
            <v>7.5</v>
          </cell>
        </row>
        <row r="54">
          <cell r="C54">
            <v>50</v>
          </cell>
          <cell r="D54">
            <v>5.12</v>
          </cell>
          <cell r="E54">
            <v>6.6</v>
          </cell>
          <cell r="F54">
            <v>67</v>
          </cell>
          <cell r="G54">
            <v>2</v>
          </cell>
          <cell r="H54">
            <v>16</v>
          </cell>
          <cell r="I54">
            <v>10</v>
          </cell>
        </row>
        <row r="55">
          <cell r="C55">
            <v>65</v>
          </cell>
          <cell r="D55">
            <v>6.34</v>
          </cell>
          <cell r="E55">
            <v>8.6999999999999993</v>
          </cell>
          <cell r="F55" t="str">
            <v xml:space="preserve"> </v>
          </cell>
          <cell r="G55">
            <v>2.6</v>
          </cell>
          <cell r="H55">
            <v>19</v>
          </cell>
          <cell r="I55">
            <v>11</v>
          </cell>
        </row>
        <row r="56">
          <cell r="C56">
            <v>80</v>
          </cell>
          <cell r="D56">
            <v>8.49</v>
          </cell>
          <cell r="E56">
            <v>9.6999999999999993</v>
          </cell>
          <cell r="F56" t="str">
            <v xml:space="preserve"> </v>
          </cell>
          <cell r="G56">
            <v>3.2</v>
          </cell>
          <cell r="H56">
            <v>23</v>
          </cell>
          <cell r="I56">
            <v>15</v>
          </cell>
        </row>
        <row r="57">
          <cell r="C57">
            <v>100</v>
          </cell>
          <cell r="D57">
            <v>12.2</v>
          </cell>
          <cell r="E57">
            <v>12.6</v>
          </cell>
          <cell r="F57" t="str">
            <v xml:space="preserve"> </v>
          </cell>
          <cell r="G57">
            <v>4</v>
          </cell>
          <cell r="H57">
            <v>35</v>
          </cell>
          <cell r="I57">
            <v>19</v>
          </cell>
        </row>
        <row r="58">
          <cell r="C58">
            <v>125</v>
          </cell>
          <cell r="D58">
            <v>16.100000000000001</v>
          </cell>
          <cell r="E58">
            <v>17.600000000000001</v>
          </cell>
          <cell r="F58" t="str">
            <v xml:space="preserve"> </v>
          </cell>
          <cell r="G58">
            <v>5</v>
          </cell>
          <cell r="H58">
            <v>42</v>
          </cell>
          <cell r="I58">
            <v>26</v>
          </cell>
        </row>
        <row r="59">
          <cell r="C59">
            <v>150</v>
          </cell>
          <cell r="D59">
            <v>19.2</v>
          </cell>
          <cell r="E59">
            <v>22</v>
          </cell>
          <cell r="F59" t="str">
            <v xml:space="preserve"> </v>
          </cell>
          <cell r="G59">
            <v>6</v>
          </cell>
          <cell r="H59">
            <v>57</v>
          </cell>
          <cell r="I59">
            <v>39</v>
          </cell>
        </row>
        <row r="60">
          <cell r="C60">
            <v>200</v>
          </cell>
          <cell r="D60">
            <v>30.4</v>
          </cell>
          <cell r="E60">
            <v>24</v>
          </cell>
          <cell r="F60" t="str">
            <v xml:space="preserve"> </v>
          </cell>
          <cell r="G60">
            <v>8</v>
          </cell>
          <cell r="H60" t="str">
            <v xml:space="preserve"> </v>
          </cell>
          <cell r="I60" t="str">
            <v xml:space="preserve"> </v>
          </cell>
        </row>
      </sheetData>
      <sheetData sheetId="1" refreshError="1"/>
      <sheetData sheetId="2" refreshError="1"/>
      <sheetData sheetId="3" refreshError="1"/>
      <sheetData sheetId="4"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설계비산출근거및 입력"/>
      <sheetName val="감리원배치기준표"/>
      <sheetName val="배치기준및요율표입력난"/>
      <sheetName val="용역비산출서"/>
      <sheetName val="감리용역공사비내역서"/>
      <sheetName val="기본일위"/>
    </sheetNames>
    <sheetDataSet>
      <sheetData sheetId="0"/>
      <sheetData sheetId="1"/>
      <sheetData sheetId="2">
        <row r="5">
          <cell r="C5">
            <v>1</v>
          </cell>
        </row>
        <row r="6">
          <cell r="C6">
            <v>2</v>
          </cell>
        </row>
        <row r="10">
          <cell r="B10">
            <v>0.05</v>
          </cell>
          <cell r="C10">
            <v>0.15</v>
          </cell>
          <cell r="D10">
            <v>0.16</v>
          </cell>
          <cell r="E10">
            <v>0.18</v>
          </cell>
        </row>
        <row r="11">
          <cell r="B11">
            <v>0.1</v>
          </cell>
          <cell r="C11">
            <v>0.25</v>
          </cell>
          <cell r="D11">
            <v>0.28000000000000003</v>
          </cell>
          <cell r="E11">
            <v>0.3</v>
          </cell>
        </row>
        <row r="12">
          <cell r="B12">
            <v>0.2</v>
          </cell>
          <cell r="C12">
            <v>0.42</v>
          </cell>
          <cell r="D12">
            <v>0.47</v>
          </cell>
          <cell r="E12">
            <v>0.52</v>
          </cell>
        </row>
        <row r="13">
          <cell r="B13">
            <v>0.3</v>
          </cell>
          <cell r="C13">
            <v>0.57999999999999996</v>
          </cell>
          <cell r="D13">
            <v>0.64</v>
          </cell>
          <cell r="E13">
            <v>0.71</v>
          </cell>
        </row>
        <row r="14">
          <cell r="B14">
            <v>0.4</v>
          </cell>
          <cell r="C14">
            <v>0.72</v>
          </cell>
          <cell r="D14">
            <v>0.8</v>
          </cell>
          <cell r="E14">
            <v>0.88</v>
          </cell>
        </row>
        <row r="15">
          <cell r="B15">
            <v>0.5</v>
          </cell>
          <cell r="C15">
            <v>0.86</v>
          </cell>
          <cell r="D15">
            <v>1</v>
          </cell>
          <cell r="E15">
            <v>1.1000000000000001</v>
          </cell>
        </row>
        <row r="16">
          <cell r="B16">
            <v>0.6</v>
          </cell>
          <cell r="C16">
            <v>0.98</v>
          </cell>
          <cell r="D16">
            <v>1.1000000000000001</v>
          </cell>
          <cell r="E16">
            <v>1.2</v>
          </cell>
        </row>
        <row r="17">
          <cell r="B17">
            <v>0.7</v>
          </cell>
          <cell r="C17">
            <v>1.1000000000000001</v>
          </cell>
          <cell r="D17">
            <v>1.2</v>
          </cell>
          <cell r="E17">
            <v>1.4</v>
          </cell>
        </row>
        <row r="18">
          <cell r="B18">
            <v>0.8</v>
          </cell>
          <cell r="C18">
            <v>1.2</v>
          </cell>
          <cell r="D18">
            <v>1.4</v>
          </cell>
          <cell r="E18">
            <v>1.5</v>
          </cell>
        </row>
        <row r="19">
          <cell r="B19">
            <v>0.9</v>
          </cell>
          <cell r="C19">
            <v>1.3</v>
          </cell>
          <cell r="D19">
            <v>1.5</v>
          </cell>
          <cell r="E19">
            <v>1.6</v>
          </cell>
        </row>
        <row r="20">
          <cell r="B20">
            <v>1</v>
          </cell>
          <cell r="C20">
            <v>1.5</v>
          </cell>
          <cell r="D20">
            <v>1.6</v>
          </cell>
          <cell r="E20">
            <v>1.8</v>
          </cell>
        </row>
        <row r="21">
          <cell r="B21">
            <v>2</v>
          </cell>
          <cell r="C21">
            <v>2.5</v>
          </cell>
          <cell r="D21">
            <v>2.8</v>
          </cell>
          <cell r="E21">
            <v>3</v>
          </cell>
        </row>
        <row r="22">
          <cell r="B22">
            <v>3</v>
          </cell>
          <cell r="C22">
            <v>3.4</v>
          </cell>
          <cell r="D22">
            <v>3.8</v>
          </cell>
          <cell r="E22">
            <v>4.0999999999999996</v>
          </cell>
        </row>
        <row r="23">
          <cell r="B23">
            <v>4</v>
          </cell>
          <cell r="C23">
            <v>4.2</v>
          </cell>
          <cell r="D23">
            <v>4.7</v>
          </cell>
          <cell r="E23">
            <v>5.2</v>
          </cell>
        </row>
        <row r="24">
          <cell r="B24">
            <v>5</v>
          </cell>
          <cell r="C24">
            <v>5</v>
          </cell>
          <cell r="D24">
            <v>5.6</v>
          </cell>
          <cell r="E24">
            <v>6.1</v>
          </cell>
        </row>
        <row r="25">
          <cell r="B25">
            <v>6</v>
          </cell>
          <cell r="C25">
            <v>5.8</v>
          </cell>
          <cell r="D25">
            <v>6.4</v>
          </cell>
          <cell r="E25">
            <v>7.1</v>
          </cell>
        </row>
        <row r="26">
          <cell r="B26">
            <v>7</v>
          </cell>
          <cell r="C26">
            <v>6.5</v>
          </cell>
          <cell r="D26">
            <v>7.2</v>
          </cell>
          <cell r="E26">
            <v>8</v>
          </cell>
        </row>
        <row r="27">
          <cell r="B27">
            <v>8</v>
          </cell>
          <cell r="C27">
            <v>7.2</v>
          </cell>
          <cell r="D27">
            <v>8</v>
          </cell>
          <cell r="E27">
            <v>8.8000000000000007</v>
          </cell>
        </row>
        <row r="28">
          <cell r="B28">
            <v>9</v>
          </cell>
          <cell r="C28">
            <v>7.9</v>
          </cell>
          <cell r="D28">
            <v>8.8000000000000007</v>
          </cell>
          <cell r="E28">
            <v>9.6</v>
          </cell>
        </row>
        <row r="29">
          <cell r="B29">
            <v>10</v>
          </cell>
          <cell r="C29">
            <v>8.6</v>
          </cell>
          <cell r="D29">
            <v>9.5</v>
          </cell>
          <cell r="E29">
            <v>10.5</v>
          </cell>
        </row>
        <row r="30">
          <cell r="B30">
            <v>20</v>
          </cell>
          <cell r="C30">
            <v>14.9</v>
          </cell>
          <cell r="D30">
            <v>16.2</v>
          </cell>
          <cell r="E30">
            <v>17.8</v>
          </cell>
        </row>
        <row r="31">
          <cell r="B31">
            <v>30</v>
          </cell>
          <cell r="C31">
            <v>19.899999999999999</v>
          </cell>
          <cell r="D31">
            <v>22.1</v>
          </cell>
          <cell r="E31">
            <v>24.4</v>
          </cell>
        </row>
        <row r="32">
          <cell r="B32">
            <v>40</v>
          </cell>
          <cell r="C32">
            <v>24.9</v>
          </cell>
          <cell r="D32">
            <v>27.6</v>
          </cell>
          <cell r="E32">
            <v>30.4</v>
          </cell>
        </row>
        <row r="33">
          <cell r="B33">
            <v>50</v>
          </cell>
          <cell r="C33">
            <v>29.5</v>
          </cell>
          <cell r="D33">
            <v>32.799999999999997</v>
          </cell>
          <cell r="E33">
            <v>36.1</v>
          </cell>
        </row>
      </sheetData>
      <sheetData sheetId="3"/>
      <sheetData sheetId="4"/>
      <sheetData sheetId="5"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명세서"/>
      <sheetName val="집계표"/>
      <sheetName val="변경현황"/>
      <sheetName val="용수로집계"/>
      <sheetName val="개수로현황"/>
      <sheetName val="당초시멘골재"/>
      <sheetName val="변경시멘골재"/>
      <sheetName val="laroux"/>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유효폭의 계산"/>
      <sheetName val="토사(PE)"/>
      <sheetName val="Sheet1 (2)"/>
      <sheetName val="노무비단가"/>
      <sheetName val="노무비"/>
      <sheetName val="금속및금속창호"/>
      <sheetName val="계약내역"/>
      <sheetName val="입찰"/>
      <sheetName val="현경"/>
      <sheetName val="#REF"/>
      <sheetName val="내역서"/>
      <sheetName val="DATE"/>
      <sheetName val="6PILE  (돌출)"/>
      <sheetName val="투찰"/>
      <sheetName val="슬래브"/>
      <sheetName val="방음벽기초(H=4m)"/>
      <sheetName val="ABUT수량-A1"/>
      <sheetName val="guard(mac)"/>
      <sheetName val="도로포장면적산출(1)"/>
      <sheetName val="전산output"/>
      <sheetName val="시중노임"/>
      <sheetName val="자재(원원+원대)"/>
      <sheetName val="노임단가"/>
      <sheetName val="식재인부"/>
      <sheetName val="노임"/>
      <sheetName val="기계경비일람"/>
      <sheetName val="가설비산출"/>
      <sheetName val="N賃率-職"/>
      <sheetName val="복구신대가"/>
      <sheetName val="명세서"/>
      <sheetName val="J直材4"/>
      <sheetName val="단위수량"/>
      <sheetName val="설계기준"/>
      <sheetName val="우배수"/>
      <sheetName val="기초일위"/>
      <sheetName val="단가"/>
      <sheetName val="을지"/>
      <sheetName val="내역1"/>
      <sheetName val="데리네이타현황"/>
      <sheetName val="Sheet6"/>
      <sheetName val="지급자재"/>
      <sheetName val="설비단가표"/>
      <sheetName val="관리,공감"/>
      <sheetName val="목차"/>
      <sheetName val="슬래브(PF)(하류)"/>
      <sheetName val="설계서"/>
      <sheetName val="도(내)"/>
      <sheetName val="시점교대"/>
      <sheetName val="농로토공집계"/>
      <sheetName val="농로수량집계"/>
      <sheetName val="2경간"/>
      <sheetName val="라.공사비"/>
      <sheetName val="다.도서인쇄비"/>
      <sheetName val="용역단가"/>
      <sheetName val="인건비"/>
      <sheetName val="이토변실"/>
      <sheetName val="data"/>
      <sheetName val="맨홀수량산출"/>
      <sheetName val="상세"/>
      <sheetName val="백호우계수"/>
      <sheetName val="슬래브수량"/>
      <sheetName val="자재단가"/>
      <sheetName val="원형맨홀수량"/>
      <sheetName val="기계경비(시간당)"/>
      <sheetName val="이토변실(A3-LINE)"/>
      <sheetName val="일위대가"/>
      <sheetName val="유효폭의 계산"/>
      <sheetName val="자재목록"/>
      <sheetName val="입력"/>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지구단위계획"/>
      <sheetName val="품셈TABLE"/>
      <sheetName val="MYUN(MAC)"/>
      <sheetName val="개별직종노임단가(2005.1)"/>
      <sheetName val="단가조사"/>
      <sheetName val="경비"/>
      <sheetName val="배수공 내역서 적용수량"/>
      <sheetName val="터파기및재료"/>
      <sheetName val="차도부연장현황"/>
    </sheetNames>
    <sheetDataSet>
      <sheetData sheetId="0" refreshError="1">
        <row r="26">
          <cell r="B26">
            <v>40</v>
          </cell>
          <cell r="F26">
            <v>50</v>
          </cell>
          <cell r="N26">
            <v>2.6</v>
          </cell>
        </row>
        <row r="28">
          <cell r="N28">
            <v>0.1</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집계표(표지)"/>
      <sheetName val="집계표"/>
      <sheetName val="내역서"/>
      <sheetName val="98 금차 내역서"/>
      <sheetName val="ABUT수량-A1"/>
      <sheetName val="맨홀수량"/>
      <sheetName val="백호우계수"/>
      <sheetName val="45,46"/>
      <sheetName val="터파기및재료"/>
      <sheetName val="교각계산"/>
      <sheetName val="106C0300"/>
      <sheetName val="INPUT"/>
      <sheetName val="DATE"/>
      <sheetName val="집수정(600-700)"/>
      <sheetName val="실행철강하도"/>
      <sheetName val="교대"/>
      <sheetName val="1.설계조건"/>
      <sheetName val="단가조사"/>
      <sheetName val="노임단가"/>
      <sheetName val="노임"/>
      <sheetName val="Sheet1 (2)"/>
      <sheetName val="단가산출"/>
      <sheetName val="직노"/>
      <sheetName val="인건-측정"/>
      <sheetName val="4.2유효폭의 계산"/>
      <sheetName val="설계예산서"/>
      <sheetName val="BID"/>
      <sheetName val="b_balju_cho"/>
      <sheetName val="식재수량표"/>
      <sheetName val="조명시설"/>
      <sheetName val="000000"/>
      <sheetName val="수량산출"/>
      <sheetName val="설비단가표"/>
      <sheetName val="물집"/>
      <sheetName val="guard(mac)"/>
      <sheetName val="노무비"/>
      <sheetName val="수설계"/>
      <sheetName val="예총"/>
      <sheetName val="기성고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공비대비"/>
      <sheetName val="내역"/>
      <sheetName val="우배수"/>
      <sheetName val="우수"/>
      <sheetName val="4.2유효폭의 계산"/>
      <sheetName val="대구진천삼성APT"/>
      <sheetName val="환산"/>
      <sheetName val="전신환매도율"/>
      <sheetName val="터파기및재료"/>
      <sheetName val="일반부표"/>
      <sheetName val="형틀공사"/>
      <sheetName val="본공사"/>
      <sheetName val="Sheet1 (2)"/>
      <sheetName val="JUCK"/>
      <sheetName val="내역서"/>
      <sheetName val="ABUT수량-A1"/>
      <sheetName val="Sheet1"/>
      <sheetName val="Sheet2"/>
      <sheetName val="코드"/>
      <sheetName val="#REF"/>
      <sheetName val="실행철강하도"/>
      <sheetName val="노임"/>
      <sheetName val="설계"/>
      <sheetName val="노무비"/>
      <sheetName val="입찰"/>
      <sheetName val="현경"/>
      <sheetName val="STORAGE"/>
      <sheetName val="투찰"/>
      <sheetName val="강관파일내역"/>
      <sheetName val="토목공사"/>
      <sheetName val="수량산출"/>
      <sheetName val="빗물받이_910_510_410_"/>
      <sheetName val="Sheet6"/>
      <sheetName val="토목"/>
      <sheetName val="갑지(추정)"/>
      <sheetName val="원형1호맨홀토공수량"/>
      <sheetName val="원가계산 (2)"/>
      <sheetName val="단가"/>
      <sheetName val="원가계산서"/>
      <sheetName val="JUCKEYK"/>
      <sheetName val="BID"/>
      <sheetName val="S0"/>
      <sheetName val="부대"/>
      <sheetName val="일위CODE"/>
      <sheetName val="마산월령동골조물량변경"/>
      <sheetName val="토공"/>
      <sheetName val="DATE"/>
      <sheetName val="터널조도"/>
      <sheetName val="목차임시"/>
      <sheetName val="견적대비"/>
      <sheetName val="감시제어"/>
      <sheetName val="guard(mac)"/>
      <sheetName val="자재단가"/>
      <sheetName val="부대내역"/>
      <sheetName val="금액"/>
      <sheetName val="노임단가"/>
      <sheetName val="비용적자료"/>
      <sheetName val="품셈"/>
      <sheetName val="(1)본선수량집계"/>
      <sheetName val="자재집게표 "/>
      <sheetName val="단위수량"/>
      <sheetName val="철근량 검토"/>
      <sheetName val="TYPE-A"/>
      <sheetName val="Total"/>
      <sheetName val="내역을"/>
      <sheetName val="이름정의"/>
      <sheetName val="CT"/>
      <sheetName val="2층(부대공사)"/>
      <sheetName val="도근좌표"/>
      <sheetName val="1.설계조건"/>
      <sheetName val="원가계산"/>
      <sheetName val="단가조사"/>
      <sheetName val="수리결과"/>
      <sheetName val="2.대외공문"/>
      <sheetName val="인건비"/>
      <sheetName val="자재비"/>
      <sheetName val="정보"/>
      <sheetName val="백호우계수"/>
      <sheetName val="일위대가"/>
      <sheetName val="N賃率-職"/>
      <sheetName val="식재인부"/>
      <sheetName val="조정금액결과표 (차수별)"/>
      <sheetName val="단위단가"/>
      <sheetName val="Sheet4"/>
      <sheetName val="부대원내역"/>
      <sheetName val="부대하내역"/>
      <sheetName val="아스콘T=62_5"/>
      <sheetName val="홈통받이연락관(D_C_PIPE-150)"/>
      <sheetName val="빗물받이연락관(D_C_PIPE-250)"/>
      <sheetName val="오수받이연락관(D_CPIPE-150)"/>
      <sheetName val="제수변실(1_40-1_80)"/>
      <sheetName val="4_2유효폭의_계산"/>
      <sheetName val="내역(중앙)"/>
      <sheetName val="내역(창신)"/>
      <sheetName val="효명0010"/>
      <sheetName val="을지"/>
      <sheetName val="복구경비"/>
      <sheetName val="ELEV SPEC(Ia,Ir)"/>
      <sheetName val="시중노임단가"/>
      <sheetName val="집수정(600-700)"/>
      <sheetName val="★도급내역"/>
      <sheetName val="경희대"/>
      <sheetName val="MOTOR"/>
      <sheetName val="관리,공감"/>
      <sheetName val="일위대가 "/>
      <sheetName val="내역표지"/>
      <sheetName val="unit 4"/>
      <sheetName val="대비표(토공1안)"/>
      <sheetName val="자재운반단가일람표"/>
      <sheetName val="배수공 내역서 적용수량"/>
      <sheetName val="기초일위"/>
      <sheetName val="총수량집계표"/>
      <sheetName val="gyun"/>
      <sheetName val="설계명세서"/>
      <sheetName val="SH.R설치"/>
      <sheetName val="과천MAIN"/>
      <sheetName val="MYUN(MAC)"/>
      <sheetName val="부대공수량"/>
      <sheetName val="직접재료비"/>
      <sheetName val="적상기초자료"/>
      <sheetName val="계약내역"/>
      <sheetName val="45,46"/>
      <sheetName val="TIE-IN"/>
      <sheetName val="직노"/>
      <sheetName val="유기공정"/>
      <sheetName val="DATA"/>
      <sheetName val="약전설비"/>
      <sheetName val="수지"/>
      <sheetName val="9GNG운반"/>
      <sheetName val="유효폭의 계산"/>
      <sheetName val="I一般比"/>
      <sheetName val="부하계산서"/>
      <sheetName val="단가비교표"/>
      <sheetName val="교각1"/>
      <sheetName val="플랜트 설치"/>
      <sheetName val="총물량"/>
      <sheetName val="국내조달(통합-1)"/>
      <sheetName val="PAN"/>
      <sheetName val="점검총괄"/>
      <sheetName val="다곡2교"/>
      <sheetName val="신고분기설정참고"/>
      <sheetName val="거래처자료등록"/>
      <sheetName val="공통가설"/>
      <sheetName val="전산output"/>
      <sheetName val="TOWER 10TON"/>
      <sheetName val="Baby일위대가"/>
      <sheetName val="토사(PE)"/>
      <sheetName val="경로당내역건축"/>
      <sheetName val="공내역"/>
      <sheetName val="부하계산"/>
      <sheetName val="중기사용료"/>
      <sheetName val="자재(원원+원대)"/>
      <sheetName val="기본단가표"/>
      <sheetName val="실행내역"/>
      <sheetName val="시중노임"/>
      <sheetName val="갑지"/>
      <sheetName val="2경간"/>
      <sheetName val="제경비율"/>
      <sheetName val="중기 부표"/>
      <sheetName val="시설물일위"/>
      <sheetName val="노임단가 (2)"/>
      <sheetName val="가공비"/>
      <sheetName val="하수급견적대비"/>
      <sheetName val="일위대가(가설)"/>
      <sheetName val="수입"/>
      <sheetName val="Sheet1_(2)"/>
      <sheetName val="원가계산_(2)"/>
      <sheetName val="3.바닥판설계"/>
      <sheetName val="시점교대"/>
      <sheetName val="재료비단가(800)"/>
      <sheetName val="단"/>
      <sheetName val="공통비(전체)"/>
      <sheetName val="부관수량집계"/>
      <sheetName val="데리네이타현황"/>
      <sheetName val="70%"/>
      <sheetName val="공사개요"/>
      <sheetName val="COVER"/>
      <sheetName val="1,2공구원가계산서"/>
      <sheetName val="2공구산출내역"/>
      <sheetName val="1공구산출내역서"/>
      <sheetName val="교대(A1)"/>
      <sheetName val="을-ATYPE"/>
      <sheetName val="슬래브(PF)(하류)"/>
      <sheetName val="차량별점검"/>
      <sheetName val="95하U$가격"/>
      <sheetName val="인원자료"/>
      <sheetName val="기계경비일람"/>
      <sheetName val="3.공통공사대비"/>
      <sheetName val="기성고내역"/>
      <sheetName val="말뚝지지력산정"/>
      <sheetName val="흙쌓기도수로설치현황"/>
      <sheetName val="자재집계표"/>
      <sheetName val="작성기준"/>
      <sheetName val="ANX3A11"/>
      <sheetName val="도로포장면적산출(1)"/>
      <sheetName val="이토변실"/>
      <sheetName val="단면설계"/>
      <sheetName val="안정검토"/>
      <sheetName val="설계조건"/>
      <sheetName val="현황산출서"/>
      <sheetName val="기계경비(시간당)"/>
      <sheetName val="정부노임(2000.상)"/>
      <sheetName val="유림골조"/>
      <sheetName val="Project Brief"/>
      <sheetName val="L_RPTB10_01"/>
      <sheetName val="북제주원가"/>
      <sheetName val="03하반기내역서"/>
      <sheetName val="04상반기"/>
      <sheetName val="월별손익"/>
      <sheetName val="택지성격총괄"/>
      <sheetName val="문학간접"/>
      <sheetName val="간접"/>
      <sheetName val="6PILE  (돌출)"/>
      <sheetName val="개산공사비"/>
      <sheetName val="교대(A1-A2)"/>
      <sheetName val="조명시설"/>
      <sheetName val="97노임단가"/>
      <sheetName val="입력란"/>
      <sheetName val="합계금액"/>
      <sheetName val="수안보-MBR1"/>
      <sheetName val="3련 BOX"/>
      <sheetName val="현장관리비 산출내역"/>
      <sheetName val="날개벽수량표"/>
      <sheetName val="개별직종노임단가(2005.1)"/>
      <sheetName val="내역서적용수량 (지방도893)"/>
      <sheetName val="위치조서"/>
      <sheetName val="금액내역서"/>
      <sheetName val="1-1"/>
      <sheetName val="1-2"/>
      <sheetName val="1-3"/>
      <sheetName val="1-4"/>
      <sheetName val="13.부력검토"/>
      <sheetName val="CODE1"/>
      <sheetName val="농로토공집계"/>
      <sheetName val="농로수량집계"/>
      <sheetName val="수목데이타"/>
      <sheetName val="(하관내역)"/>
      <sheetName val="횡배수관집현황(2공구)"/>
      <sheetName val="쌍송교"/>
      <sheetName val="우각부보강"/>
      <sheetName val="1,2,3,4,5단위수량"/>
      <sheetName val="설비"/>
      <sheetName val="7+160암거변경"/>
      <sheetName val="품셈TABLE"/>
      <sheetName val="명세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특기사항"/>
      <sheetName val="급여data"/>
      <sheetName val="부대원내역(설비)"/>
      <sheetName val="집계표"/>
      <sheetName val="제잡비계산"/>
      <sheetName val="중기손료"/>
      <sheetName val="보도포장연장조서-표준차도부"/>
      <sheetName val="표준차도부연장조서-ASP"/>
      <sheetName val="계약서"/>
      <sheetName val="데이타"/>
      <sheetName val="목차"/>
      <sheetName val="2000년1차"/>
      <sheetName val="토목2"/>
      <sheetName val="가도공"/>
      <sheetName val="기초자료"/>
      <sheetName val="Source"/>
      <sheetName val="금속및금속창호"/>
      <sheetName val="01상노임"/>
      <sheetName val="재료비단가"/>
      <sheetName val="일위대가서식"/>
      <sheetName val="우수공"/>
      <sheetName val="교각 P3"/>
      <sheetName val="000000"/>
      <sheetName val="연결관암거"/>
      <sheetName val="이토변실(A3-LINE)"/>
      <sheetName val="수원공사비"/>
      <sheetName val="자재대"/>
      <sheetName val="수량산출1"/>
      <sheetName val="자재단가표"/>
      <sheetName val="실행대비"/>
      <sheetName val="보험료산출"/>
      <sheetName val="가설공사비"/>
      <sheetName val="조명율"/>
      <sheetName val="물가시세"/>
      <sheetName val="단가 및 재료비"/>
      <sheetName val="단가산출2"/>
      <sheetName val="중기사용료산출근거"/>
      <sheetName val="단가산출1"/>
      <sheetName val="woo(mac)"/>
      <sheetName val="맨홀수량"/>
      <sheetName val="기계경비"/>
      <sheetName val="룡전상부"/>
      <sheetName val="POOM_MOTO"/>
      <sheetName val="POOM_MOTO2"/>
      <sheetName val="05"/>
      <sheetName val="C.배수관공"/>
      <sheetName val="3BL공동구 수량"/>
      <sheetName val="대로근거"/>
      <sheetName val="포장공"/>
      <sheetName val="부대공"/>
      <sheetName val="시공계획"/>
      <sheetName val="일위대가표지"/>
      <sheetName val="판매시설"/>
      <sheetName val="(4-2)열관류값-2"/>
      <sheetName val="총괄표"/>
      <sheetName val="순공사비"/>
      <sheetName val="DATA 입력부"/>
      <sheetName val="2~3.해석단면및모델링"/>
      <sheetName val="토공(우물통,기타) "/>
      <sheetName val="준검 내역서"/>
      <sheetName val="노무비단가"/>
      <sheetName val="직접인건비"/>
      <sheetName val="일위대가표"/>
      <sheetName val="화해(함평)"/>
      <sheetName val="화해(장성)"/>
      <sheetName val="총괄내역서"/>
      <sheetName val="투찰가"/>
      <sheetName val="계림(함평)"/>
      <sheetName val="계림(장성)"/>
      <sheetName val="차도부연장현황"/>
      <sheetName val="측구공수량집계"/>
      <sheetName val="장비가동"/>
      <sheetName val="정화조동내역"/>
      <sheetName val="옹벽"/>
      <sheetName val="통합"/>
      <sheetName val="일위대가표(DEEP)"/>
      <sheetName val="기준보온"/>
      <sheetName val="96노임기준"/>
      <sheetName val="수량산출 (8)"/>
      <sheetName val="대가표(품셈)"/>
      <sheetName val="버팀목"/>
      <sheetName val="간지"/>
      <sheetName val="노임,기계단가"/>
      <sheetName val="초기화면"/>
      <sheetName val="관급자재"/>
      <sheetName val="상부집계표"/>
      <sheetName val="t형"/>
      <sheetName val="3차설계"/>
      <sheetName val="단가목록"/>
      <sheetName val="xxxxxx"/>
      <sheetName val="물가변동대가세부내역서"/>
      <sheetName val="콘_재료분리(1)"/>
      <sheetName val="적현로"/>
      <sheetName val="간접비"/>
      <sheetName val="배관일위"/>
      <sheetName val="슬래브수량"/>
      <sheetName val="토공수량"/>
      <sheetName val="유첨3.적용기준"/>
      <sheetName val="예정공정표"/>
      <sheetName val="수목단가"/>
      <sheetName val="시설수량표"/>
      <sheetName val="식재수량표"/>
      <sheetName val="관부설"/>
      <sheetName val="횡단굴착및 분기점폐쇄"/>
      <sheetName val="5.전사투자계획종함안"/>
      <sheetName val="1월"/>
      <sheetName val="건축내역서"/>
      <sheetName val="단가표 (2)"/>
      <sheetName val="새공통"/>
      <sheetName val="TYPE_A"/>
      <sheetName val="단가대비표"/>
      <sheetName val="철근량"/>
      <sheetName val="맨홀_공사비"/>
      <sheetName val="표지"/>
      <sheetName val="설계서식"/>
      <sheetName val="단가산출서"/>
      <sheetName val="건축공사실행"/>
      <sheetName val="안정계산"/>
      <sheetName val="단면검토"/>
      <sheetName val="정부노임단가"/>
      <sheetName val="관경별내역서"/>
      <sheetName val="종배수관"/>
      <sheetName val="03(상)적용노임"/>
      <sheetName val="공문"/>
      <sheetName val="SULKEA"/>
      <sheetName val="기기리스트"/>
      <sheetName val="용역단가"/>
      <sheetName val="새공통(96임금인상기준)"/>
      <sheetName val="공사용침사지집계"/>
      <sheetName val="부대시설"/>
      <sheetName val="삭제내역1차"/>
      <sheetName val="산재 안전"/>
      <sheetName val="노무비 경비"/>
      <sheetName val="실행예산"/>
      <sheetName val="조직"/>
      <sheetName val="분전함신설"/>
      <sheetName val="접지1종"/>
      <sheetName val="토목설계(배수지+관로)"/>
      <sheetName val="평야부단가"/>
      <sheetName val="49단가"/>
      <sheetName val="단가표"/>
      <sheetName val="옹벽기초자료"/>
      <sheetName val="연못방수쉬트"/>
      <sheetName val="토목검측서"/>
      <sheetName val="1~6 설계조건...."/>
      <sheetName val="물가대비표"/>
      <sheetName val="Macro1"/>
      <sheetName val="배수공집계"/>
      <sheetName val="포장공집계"/>
      <sheetName val="자료"/>
      <sheetName val="샌딩 에폭시 도장"/>
      <sheetName val="일반문틀 설치"/>
      <sheetName val="횡배수관부설집계"/>
      <sheetName val="역T형"/>
      <sheetName val="PILE"/>
      <sheetName val="매매"/>
      <sheetName val="노무"/>
      <sheetName val="DATA테이블1 (2)"/>
      <sheetName val="덕전리"/>
      <sheetName val="일반공사"/>
      <sheetName val="4차원가계산서"/>
      <sheetName val="설계예산서"/>
      <sheetName val="산출내역서"/>
      <sheetName val="H PILE수량"/>
      <sheetName val="H-PILE수량집계"/>
      <sheetName val="설계명세"/>
      <sheetName val="횡배수관집현황_2공구_"/>
      <sheetName val="주형"/>
      <sheetName val="동별물량집계표"/>
      <sheetName val="대전-교대(A1-A2)"/>
      <sheetName val="말뚝물량"/>
      <sheetName val="견적내역"/>
      <sheetName val="TOTAL_BOQ"/>
      <sheetName val="공사비산출내역"/>
      <sheetName val="평당공사비(내역집계)"/>
      <sheetName val="205동"/>
      <sheetName val="1.우편집중내역서"/>
      <sheetName val="2"/>
      <sheetName val="수로BOX"/>
      <sheetName val="Sheet3"/>
      <sheetName val="분개내역서 (2000년도 )"/>
      <sheetName val="저"/>
      <sheetName val="기흥하도용"/>
      <sheetName val="실행(표지,갑,을)"/>
      <sheetName val="Sheet5"/>
      <sheetName val="내역1"/>
      <sheetName val="맨홀"/>
      <sheetName val="인사자료총집계"/>
      <sheetName val="산출내역서집계표"/>
      <sheetName val="갑지_추정_"/>
      <sheetName val="7.수지"/>
      <sheetName val="명세"/>
      <sheetName val="Sheet1 _2_"/>
      <sheetName val="plan&amp;section of foundation"/>
      <sheetName val="SW개발내역"/>
      <sheetName val="지급자재"/>
      <sheetName val="총괄갑 "/>
      <sheetName val="기본일위"/>
      <sheetName val="세부내역"/>
      <sheetName val="산근 S23"/>
      <sheetName val="예가 (2)"/>
      <sheetName val="호표"/>
      <sheetName val="은행"/>
      <sheetName val="기성내역서"/>
      <sheetName val="직접비내역서"/>
      <sheetName val="기술부 VENDOR LIST"/>
      <sheetName val="수수료율표"/>
      <sheetName val="자재표"/>
      <sheetName val="개발운영비청구"/>
      <sheetName val="골조"/>
      <sheetName val="4-1. 매출원가 손익계획 집계표"/>
      <sheetName val="가열로SW"/>
      <sheetName val="터파기"/>
      <sheetName val="착공내역서"/>
      <sheetName val="내덕제내역서"/>
      <sheetName val="A LINE"/>
      <sheetName val="중기일위대가"/>
      <sheetName val="단면 (2)"/>
      <sheetName val="설비단가표"/>
      <sheetName val="건축토목내역"/>
      <sheetName val="NP-총정리"/>
      <sheetName val="증감대비"/>
      <sheetName val="적용기준"/>
      <sheetName val="빌딩 안내"/>
      <sheetName val="가시설흙막이"/>
      <sheetName val="기둥(원형)"/>
      <sheetName val="기초공"/>
      <sheetName val="타공종이월수량"/>
      <sheetName val="백룡교차로"/>
      <sheetName val="산정교차로"/>
      <sheetName val="신영교차로"/>
      <sheetName val="직접경비"/>
      <sheetName val="시설장비"/>
      <sheetName val="A-4"/>
      <sheetName val="지중자재단가"/>
      <sheetName val="대창(장성)"/>
      <sheetName val="기본사항"/>
      <sheetName val="상행-교대(A1-A2)"/>
      <sheetName val="개략"/>
      <sheetName val="단위중량"/>
      <sheetName val="목포방향"/>
      <sheetName val="BOQ(전체)"/>
      <sheetName val="암거단위"/>
      <sheetName val="적용단위길이"/>
      <sheetName val="특수기호강도거푸집"/>
      <sheetName val="종배수관면벽신"/>
      <sheetName val="종배수관(신)"/>
      <sheetName val="자료입력"/>
      <sheetName val="소업1교"/>
      <sheetName val="노임,재료비"/>
      <sheetName val="입력"/>
      <sheetName val="화성이화모듈공장"/>
      <sheetName val="구조물공"/>
      <sheetName val="배수공"/>
      <sheetName val="피벗테이블데이터분석"/>
      <sheetName val="44"/>
      <sheetName val="DAN"/>
      <sheetName val="공사진행"/>
      <sheetName val="코드표"/>
      <sheetName val="사유서제출현황-2"/>
      <sheetName val="설-원가"/>
      <sheetName val="건축"/>
      <sheetName val="수목표준대가"/>
      <sheetName val="지수"/>
      <sheetName val="14공제"/>
      <sheetName val="6맨홀H"/>
      <sheetName val="부산물수량산출(본선)"/>
      <sheetName val="공통"/>
      <sheetName val="5사남"/>
      <sheetName val="프로젝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4">
          <cell r="P4">
            <v>49</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refreshError="1"/>
      <sheetData sheetId="123" refreshError="1"/>
      <sheetData sheetId="124"/>
      <sheetData sheetId="125"/>
      <sheetData sheetId="126"/>
      <sheetData sheetId="127"/>
      <sheetData sheetId="128"/>
      <sheetData sheetId="129" refreshError="1"/>
      <sheetData sheetId="130"/>
      <sheetData sheetId="13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refreshError="1"/>
      <sheetData sheetId="163"/>
      <sheetData sheetId="164" refreshError="1"/>
      <sheetData sheetId="165"/>
      <sheetData sheetId="166"/>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sheetData sheetId="182" refreshError="1"/>
      <sheetData sheetId="183" refreshError="1"/>
      <sheetData sheetId="184" refreshError="1"/>
      <sheetData sheetId="185"/>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Baby일위대가"/>
      <sheetName val="빗물받이(910-510-410)"/>
      <sheetName val="일반부표"/>
      <sheetName val="22신설수량"/>
      <sheetName val="인건비 "/>
      <sheetName val="공사개요"/>
      <sheetName val="Sheet6"/>
      <sheetName val="수량산출"/>
      <sheetName val="총물량"/>
      <sheetName val="을지"/>
      <sheetName val="재료비"/>
      <sheetName val="점검총괄"/>
      <sheetName val="4.2유효폭의 계산"/>
      <sheetName val="기초"/>
      <sheetName val="전기공사일위대가"/>
      <sheetName val="9GNG운반"/>
      <sheetName val="내역"/>
      <sheetName val="N賃率-職"/>
      <sheetName val="I一般比"/>
      <sheetName val="CODE"/>
      <sheetName val="단가조사"/>
      <sheetName val="설비단가표"/>
      <sheetName val="설계명세서"/>
      <sheetName val="내역서"/>
      <sheetName val="자재단가"/>
      <sheetName val="인건비"/>
      <sheetName val="대림경상68억"/>
      <sheetName val="갑지(추정)"/>
      <sheetName val="노임단가"/>
      <sheetName val="물가대비표"/>
      <sheetName val="공비대비"/>
      <sheetName val="MH_생산"/>
      <sheetName val="입찰"/>
      <sheetName val="현경"/>
      <sheetName val="부하계산"/>
      <sheetName val="목차임시"/>
      <sheetName val="견적대비"/>
      <sheetName val="감시제어"/>
      <sheetName val="노임"/>
      <sheetName val="단위수량"/>
      <sheetName val="맨홀수량산출"/>
      <sheetName val="전력설계"/>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기초"/>
      <sheetName val="물량집계표"/>
      <sheetName val="신설"/>
      <sheetName val="개량"/>
      <sheetName val="누수"/>
      <sheetName val="잔존관"/>
      <sheetName val="구역잔존관"/>
      <sheetName val="블럭고립"/>
      <sheetName val="시설물"/>
      <sheetName val="유수장애"/>
      <sheetName val="누수잔존관"/>
      <sheetName val="묵동9"/>
      <sheetName val="묵동21,18"/>
      <sheetName val="면목53,56"/>
      <sheetName val="신내망우"/>
      <sheetName val="갑지"/>
      <sheetName val="정산총괄"/>
      <sheetName val="기안외"/>
      <sheetName val="정산총괄(1차)"/>
      <sheetName val="분전함신설"/>
      <sheetName val="접지1종"/>
      <sheetName val="인원"/>
    </sheetNames>
    <sheetDataSet>
      <sheetData sheetId="0" refreshError="1"/>
      <sheetData sheetId="1" refreshError="1">
        <row r="38">
          <cell r="A38">
            <v>1</v>
          </cell>
          <cell r="B38" t="str">
            <v>급수공사(개량)</v>
          </cell>
          <cell r="C38" t="str">
            <v>자본적지출</v>
          </cell>
          <cell r="D38" t="str">
            <v>가동설비자산</v>
          </cell>
          <cell r="E38" t="str">
            <v>구축물</v>
          </cell>
          <cell r="F38" t="str">
            <v>대수선비</v>
          </cell>
        </row>
        <row r="39">
          <cell r="A39">
            <v>2</v>
          </cell>
          <cell r="B39" t="str">
            <v>급수공사(신설)</v>
          </cell>
          <cell r="C39" t="str">
            <v>상수도사업비</v>
          </cell>
          <cell r="D39" t="str">
            <v>영업비용</v>
          </cell>
          <cell r="E39" t="str">
            <v>급수공사비</v>
          </cell>
          <cell r="F39" t="str">
            <v>신설공사비</v>
          </cell>
        </row>
        <row r="40">
          <cell r="A40">
            <v>3</v>
          </cell>
          <cell r="B40" t="str">
            <v>긴급누수복구</v>
          </cell>
          <cell r="C40" t="str">
            <v>상수도사업비</v>
          </cell>
          <cell r="D40" t="str">
            <v>영업비용</v>
          </cell>
          <cell r="E40" t="str">
            <v>배급수비</v>
          </cell>
          <cell r="F40" t="str">
            <v>수선비(수선비)</v>
          </cell>
        </row>
        <row r="41">
          <cell r="A41">
            <v>4</v>
          </cell>
          <cell r="B41" t="str">
            <v>중랑구 관내 잔존관정비공사</v>
          </cell>
          <cell r="C41" t="str">
            <v>자본적지출</v>
          </cell>
          <cell r="D41" t="str">
            <v>가동설비자산</v>
          </cell>
          <cell r="E41" t="str">
            <v>구축물</v>
          </cell>
          <cell r="F41" t="str">
            <v>대수선비</v>
          </cell>
        </row>
        <row r="42">
          <cell r="A42">
            <v>5</v>
          </cell>
          <cell r="B42" t="str">
            <v>중랑구 관내 구역잔존관정비공사</v>
          </cell>
          <cell r="C42" t="str">
            <v>자본적지출</v>
          </cell>
          <cell r="D42" t="str">
            <v>가동설비자산</v>
          </cell>
          <cell r="E42" t="str">
            <v>구축물</v>
          </cell>
          <cell r="F42" t="str">
            <v>대수선비</v>
          </cell>
        </row>
        <row r="43">
          <cell r="A43">
            <v>6</v>
          </cell>
          <cell r="B43" t="str">
            <v>중랑구 관내 블럭고립 정비공사</v>
          </cell>
          <cell r="C43" t="str">
            <v>자본적지출</v>
          </cell>
          <cell r="D43" t="str">
            <v>가동설비자산</v>
          </cell>
          <cell r="E43" t="str">
            <v>구축물</v>
          </cell>
          <cell r="F43" t="str">
            <v>대수선비</v>
          </cell>
        </row>
        <row r="44">
          <cell r="A44">
            <v>7</v>
          </cell>
          <cell r="B44" t="str">
            <v>시설물 신설 및 보수공사</v>
          </cell>
          <cell r="C44" t="str">
            <v>상수도사업비</v>
          </cell>
          <cell r="D44" t="str">
            <v>영업비용</v>
          </cell>
          <cell r="E44" t="str">
            <v>배급수비</v>
          </cell>
          <cell r="F44" t="str">
            <v>수선비</v>
          </cell>
        </row>
        <row r="45">
          <cell r="A45">
            <v>8</v>
          </cell>
          <cell r="B45" t="str">
            <v>소화전 신설 및 보수공사</v>
          </cell>
          <cell r="C45" t="str">
            <v>소방관리</v>
          </cell>
          <cell r="D45" t="str">
            <v>소방관리</v>
          </cell>
          <cell r="E45" t="str">
            <v>소방서운영</v>
          </cell>
          <cell r="F45" t="str">
            <v>소방비</v>
          </cell>
        </row>
        <row r="46">
          <cell r="A46">
            <v>9</v>
          </cell>
          <cell r="B46" t="str">
            <v>유수장애상수도시설물 이설 및 기타</v>
          </cell>
          <cell r="C46" t="str">
            <v>상수도사업비</v>
          </cell>
          <cell r="D46" t="str">
            <v>영업비용</v>
          </cell>
          <cell r="E46" t="str">
            <v>급수공사비</v>
          </cell>
          <cell r="F46" t="str">
            <v>신설공사비(간선배관)</v>
          </cell>
        </row>
        <row r="47">
          <cell r="A47">
            <v>10</v>
          </cell>
          <cell r="B47" t="str">
            <v>긴급누수잔존관정비공사</v>
          </cell>
          <cell r="C47" t="str">
            <v>자본적지출</v>
          </cell>
          <cell r="D47" t="str">
            <v>가동설비자산</v>
          </cell>
          <cell r="E47" t="str">
            <v>구축물</v>
          </cell>
          <cell r="F47" t="str">
            <v>대수선비</v>
          </cell>
        </row>
        <row r="48">
          <cell r="A48">
            <v>11</v>
          </cell>
          <cell r="B48" t="str">
            <v>묵동 9블럭 배급수관 정비공사</v>
          </cell>
          <cell r="C48" t="str">
            <v>자본적지출</v>
          </cell>
          <cell r="D48" t="str">
            <v>가동설비자산</v>
          </cell>
          <cell r="E48" t="str">
            <v>구축물</v>
          </cell>
          <cell r="F48" t="str">
            <v>대수선비</v>
          </cell>
        </row>
        <row r="49">
          <cell r="A49">
            <v>12</v>
          </cell>
          <cell r="B49" t="str">
            <v>묵동21,18블럭 배급수관 정비공사</v>
          </cell>
          <cell r="C49" t="str">
            <v>자본적지출</v>
          </cell>
          <cell r="D49" t="str">
            <v>가동설비자산</v>
          </cell>
          <cell r="E49" t="str">
            <v>구축물</v>
          </cell>
          <cell r="F49" t="str">
            <v>대수선비</v>
          </cell>
        </row>
        <row r="50">
          <cell r="A50">
            <v>13</v>
          </cell>
          <cell r="B50" t="str">
            <v>면목동53,56블럭 배급수관 정비공사</v>
          </cell>
          <cell r="C50" t="str">
            <v>자본적지출</v>
          </cell>
          <cell r="D50" t="str">
            <v>가동설비자산</v>
          </cell>
          <cell r="E50" t="str">
            <v>구축물</v>
          </cell>
          <cell r="F50" t="str">
            <v>대수선비</v>
          </cell>
        </row>
        <row r="51">
          <cell r="A51">
            <v>14</v>
          </cell>
          <cell r="B51" t="str">
            <v>신내동 518~망우로간 배수관 부설공사</v>
          </cell>
          <cell r="C51" t="str">
            <v>자본적지출</v>
          </cell>
          <cell r="D51" t="str">
            <v>가동설비자산</v>
          </cell>
          <cell r="E51" t="str">
            <v>구축물</v>
          </cell>
          <cell r="F51" t="str">
            <v>시설비</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 val="기초"/>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집계 "/>
      <sheetName val="철근집계(에폭시)"/>
      <sheetName val="콘_재료분리(1)"/>
      <sheetName val="콘크리트집계"/>
      <sheetName val="이월"/>
      <sheetName val="1.본선"/>
      <sheetName val="2.RAMP-C"/>
      <sheetName val="3.총수량"/>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자재단가"/>
      <sheetName val="직노"/>
      <sheetName val="노무비"/>
      <sheetName val="산출내역서"/>
      <sheetName val="투찰금액"/>
      <sheetName val="가시설흙막이"/>
      <sheetName val="Sheet1 (2)"/>
      <sheetName val="내역서"/>
      <sheetName val="시설물일위"/>
      <sheetName val="콘_재료분리(1)"/>
      <sheetName val="48수량"/>
      <sheetName val="49일위"/>
      <sheetName val="22일위"/>
      <sheetName val="여방토공 "/>
      <sheetName val="재료총"/>
      <sheetName val="분전함신설"/>
      <sheetName val="접지1종"/>
      <sheetName val="여과지동"/>
      <sheetName val="부하계산서"/>
      <sheetName val="인건-측정"/>
      <sheetName val="중기손료"/>
      <sheetName val="빗물받이(910-510-410)"/>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용지"/>
      <sheetName val="원가계산서"/>
      <sheetName val="집계"/>
      <sheetName val="예산서"/>
      <sheetName val="일위대가"/>
      <sheetName val="가로등산출"/>
      <sheetName val="신호등산출"/>
      <sheetName val="통로BOX,교량점검 산근"/>
      <sheetName val="한전수탁공사비"/>
      <sheetName val="단가비교표"/>
      <sheetName val="기초"/>
      <sheetName val="HAND홀"/>
      <sheetName val="맨홀"/>
      <sheetName val="단가산출-1"/>
      <sheetName val="단가산출-2"/>
      <sheetName val="단가산출-3"/>
      <sheetName val="기타경비산출근거"/>
      <sheetName val="노무비 근거"/>
      <sheetName val="분전함신설"/>
      <sheetName val="접지1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 val="1"/>
      <sheetName val="2"/>
      <sheetName val="3"/>
      <sheetName val="4"/>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Macro1"/>
      <sheetName val="Sheet1"/>
      <sheetName val="갑  지"/>
      <sheetName val="이형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부하설비일람표"/>
      <sheetName val="단락용량계산"/>
      <sheetName val="CABLE SIZE-1"/>
      <sheetName val="CABLE SIZE-2"/>
      <sheetName val="CABLE SIZE-3"/>
      <sheetName val="콘덴서용량"/>
      <sheetName val="차단기선정"/>
      <sheetName val="차단기data"/>
      <sheetName val="조도(표지)"/>
      <sheetName val="조도계산"/>
      <sheetName val="접지계산"/>
      <sheetName val="UPS계산"/>
      <sheetName val="CT용량선정"/>
      <sheetName val="전선관"/>
      <sheetName val="전선관DATA"/>
      <sheetName val="DATA1"/>
      <sheetName val="산출근거"/>
    </sheetNames>
    <sheetDataSet>
      <sheetData sheetId="0" refreshError="1"/>
      <sheetData sheetId="1"/>
      <sheetData sheetId="2" refreshError="1"/>
      <sheetData sheetId="3" refreshError="1"/>
      <sheetData sheetId="4">
        <row r="110">
          <cell r="B110">
            <v>2</v>
          </cell>
          <cell r="C110">
            <v>0</v>
          </cell>
          <cell r="D110">
            <v>0</v>
          </cell>
          <cell r="E110">
            <v>31</v>
          </cell>
          <cell r="F110">
            <v>0</v>
          </cell>
          <cell r="G110">
            <v>28</v>
          </cell>
          <cell r="H110">
            <v>0</v>
          </cell>
          <cell r="I110">
            <v>23</v>
          </cell>
          <cell r="J110">
            <v>0</v>
          </cell>
          <cell r="K110">
            <v>38</v>
          </cell>
          <cell r="L110">
            <v>0</v>
          </cell>
          <cell r="M110">
            <v>39</v>
          </cell>
          <cell r="N110">
            <v>0</v>
          </cell>
          <cell r="O110">
            <v>32</v>
          </cell>
          <cell r="P110">
            <v>0</v>
          </cell>
          <cell r="Q110" t="str">
            <v>-</v>
          </cell>
          <cell r="R110">
            <v>0</v>
          </cell>
          <cell r="S110">
            <v>25</v>
          </cell>
          <cell r="T110">
            <v>0</v>
          </cell>
          <cell r="U110">
            <v>21</v>
          </cell>
          <cell r="V110">
            <v>0</v>
          </cell>
          <cell r="W110" t="str">
            <v>-</v>
          </cell>
        </row>
        <row r="111">
          <cell r="B111">
            <v>3.5</v>
          </cell>
          <cell r="C111">
            <v>0</v>
          </cell>
          <cell r="D111">
            <v>0</v>
          </cell>
          <cell r="E111">
            <v>44</v>
          </cell>
          <cell r="F111">
            <v>0</v>
          </cell>
          <cell r="G111">
            <v>39</v>
          </cell>
          <cell r="H111">
            <v>0</v>
          </cell>
          <cell r="I111">
            <v>33</v>
          </cell>
          <cell r="J111">
            <v>0</v>
          </cell>
          <cell r="K111">
            <v>52</v>
          </cell>
          <cell r="L111">
            <v>0</v>
          </cell>
          <cell r="M111">
            <v>54</v>
          </cell>
          <cell r="N111">
            <v>0</v>
          </cell>
          <cell r="O111">
            <v>45</v>
          </cell>
          <cell r="P111">
            <v>0</v>
          </cell>
          <cell r="Q111" t="str">
            <v>-</v>
          </cell>
          <cell r="R111">
            <v>0</v>
          </cell>
          <cell r="S111">
            <v>35</v>
          </cell>
          <cell r="T111">
            <v>0</v>
          </cell>
          <cell r="U111">
            <v>29</v>
          </cell>
          <cell r="V111">
            <v>0</v>
          </cell>
          <cell r="W111" t="str">
            <v>-</v>
          </cell>
        </row>
        <row r="112">
          <cell r="B112">
            <v>5.5</v>
          </cell>
          <cell r="C112">
            <v>0</v>
          </cell>
          <cell r="D112">
            <v>0</v>
          </cell>
          <cell r="E112">
            <v>58</v>
          </cell>
          <cell r="F112">
            <v>0</v>
          </cell>
          <cell r="G112">
            <v>52</v>
          </cell>
          <cell r="H112">
            <v>0</v>
          </cell>
          <cell r="I112">
            <v>44</v>
          </cell>
          <cell r="J112">
            <v>0</v>
          </cell>
          <cell r="K112">
            <v>66</v>
          </cell>
          <cell r="L112">
            <v>0</v>
          </cell>
          <cell r="M112">
            <v>69</v>
          </cell>
          <cell r="N112">
            <v>0</v>
          </cell>
          <cell r="O112">
            <v>58</v>
          </cell>
          <cell r="P112">
            <v>0</v>
          </cell>
          <cell r="Q112" t="str">
            <v>-</v>
          </cell>
          <cell r="R112">
            <v>0</v>
          </cell>
          <cell r="S112">
            <v>45</v>
          </cell>
          <cell r="T112">
            <v>0</v>
          </cell>
          <cell r="U112">
            <v>37</v>
          </cell>
          <cell r="V112">
            <v>0</v>
          </cell>
          <cell r="W112" t="str">
            <v>-</v>
          </cell>
        </row>
        <row r="113">
          <cell r="B113">
            <v>8</v>
          </cell>
          <cell r="C113">
            <v>0</v>
          </cell>
          <cell r="D113">
            <v>0</v>
          </cell>
          <cell r="E113">
            <v>72</v>
          </cell>
          <cell r="F113">
            <v>0</v>
          </cell>
          <cell r="G113">
            <v>65</v>
          </cell>
          <cell r="H113">
            <v>0</v>
          </cell>
          <cell r="I113">
            <v>54</v>
          </cell>
          <cell r="J113">
            <v>0</v>
          </cell>
          <cell r="K113">
            <v>81</v>
          </cell>
          <cell r="L113">
            <v>0</v>
          </cell>
          <cell r="M113">
            <v>85</v>
          </cell>
          <cell r="N113">
            <v>0</v>
          </cell>
          <cell r="O113">
            <v>71</v>
          </cell>
          <cell r="P113">
            <v>0</v>
          </cell>
          <cell r="Q113" t="str">
            <v>-</v>
          </cell>
          <cell r="R113">
            <v>0</v>
          </cell>
          <cell r="S113">
            <v>55</v>
          </cell>
          <cell r="T113">
            <v>0</v>
          </cell>
          <cell r="U113">
            <v>46</v>
          </cell>
          <cell r="V113">
            <v>0</v>
          </cell>
          <cell r="W113" t="str">
            <v>-</v>
          </cell>
        </row>
        <row r="114">
          <cell r="B114">
            <v>14</v>
          </cell>
          <cell r="C114">
            <v>0</v>
          </cell>
          <cell r="D114">
            <v>0</v>
          </cell>
          <cell r="E114">
            <v>100</v>
          </cell>
          <cell r="F114">
            <v>0</v>
          </cell>
          <cell r="G114">
            <v>91</v>
          </cell>
          <cell r="H114">
            <v>0</v>
          </cell>
          <cell r="I114">
            <v>76</v>
          </cell>
          <cell r="J114">
            <v>0</v>
          </cell>
          <cell r="K114">
            <v>110</v>
          </cell>
          <cell r="L114">
            <v>0</v>
          </cell>
          <cell r="M114">
            <v>115</v>
          </cell>
          <cell r="N114">
            <v>0</v>
          </cell>
          <cell r="O114">
            <v>97</v>
          </cell>
          <cell r="P114">
            <v>0</v>
          </cell>
          <cell r="Q114" t="str">
            <v>-</v>
          </cell>
          <cell r="R114">
            <v>0</v>
          </cell>
          <cell r="S114">
            <v>75</v>
          </cell>
          <cell r="T114">
            <v>0</v>
          </cell>
          <cell r="U114">
            <v>63</v>
          </cell>
          <cell r="V114">
            <v>0</v>
          </cell>
          <cell r="W114" t="str">
            <v>-</v>
          </cell>
        </row>
        <row r="115">
          <cell r="B115">
            <v>22</v>
          </cell>
          <cell r="C115">
            <v>0</v>
          </cell>
          <cell r="D115">
            <v>0</v>
          </cell>
          <cell r="E115">
            <v>130</v>
          </cell>
          <cell r="F115">
            <v>0</v>
          </cell>
          <cell r="G115">
            <v>120</v>
          </cell>
          <cell r="H115">
            <v>0</v>
          </cell>
          <cell r="I115">
            <v>100</v>
          </cell>
          <cell r="J115">
            <v>0</v>
          </cell>
          <cell r="K115">
            <v>140</v>
          </cell>
          <cell r="L115">
            <v>0</v>
          </cell>
          <cell r="M115">
            <v>150</v>
          </cell>
          <cell r="N115">
            <v>0</v>
          </cell>
          <cell r="O115">
            <v>125</v>
          </cell>
          <cell r="P115">
            <v>0</v>
          </cell>
          <cell r="Q115" t="str">
            <v>-</v>
          </cell>
          <cell r="R115">
            <v>0</v>
          </cell>
          <cell r="S115">
            <v>98</v>
          </cell>
          <cell r="T115">
            <v>0</v>
          </cell>
          <cell r="U115">
            <v>81</v>
          </cell>
          <cell r="V115">
            <v>0</v>
          </cell>
          <cell r="W115" t="str">
            <v>-</v>
          </cell>
        </row>
        <row r="116">
          <cell r="B116">
            <v>38</v>
          </cell>
          <cell r="C116">
            <v>0</v>
          </cell>
          <cell r="D116">
            <v>0</v>
          </cell>
          <cell r="E116">
            <v>190</v>
          </cell>
          <cell r="F116">
            <v>0</v>
          </cell>
          <cell r="G116">
            <v>170</v>
          </cell>
          <cell r="H116">
            <v>0</v>
          </cell>
          <cell r="I116">
            <v>140</v>
          </cell>
          <cell r="J116">
            <v>0</v>
          </cell>
          <cell r="K116">
            <v>190</v>
          </cell>
          <cell r="L116">
            <v>0</v>
          </cell>
          <cell r="M116">
            <v>205</v>
          </cell>
          <cell r="N116">
            <v>0</v>
          </cell>
          <cell r="O116">
            <v>170</v>
          </cell>
          <cell r="P116">
            <v>0</v>
          </cell>
          <cell r="Q116" t="str">
            <v>-</v>
          </cell>
          <cell r="R116">
            <v>0</v>
          </cell>
          <cell r="S116">
            <v>130</v>
          </cell>
          <cell r="T116">
            <v>0</v>
          </cell>
          <cell r="U116">
            <v>110</v>
          </cell>
          <cell r="V116">
            <v>0</v>
          </cell>
          <cell r="W116" t="str">
            <v>-</v>
          </cell>
        </row>
        <row r="117">
          <cell r="B117">
            <v>60</v>
          </cell>
          <cell r="C117">
            <v>0</v>
          </cell>
          <cell r="D117">
            <v>0</v>
          </cell>
          <cell r="E117">
            <v>255</v>
          </cell>
          <cell r="F117">
            <v>0</v>
          </cell>
          <cell r="G117">
            <v>225</v>
          </cell>
          <cell r="H117">
            <v>0</v>
          </cell>
          <cell r="I117">
            <v>190</v>
          </cell>
          <cell r="J117">
            <v>0</v>
          </cell>
          <cell r="K117">
            <v>245</v>
          </cell>
          <cell r="L117">
            <v>0</v>
          </cell>
          <cell r="M117">
            <v>260</v>
          </cell>
          <cell r="N117">
            <v>0</v>
          </cell>
          <cell r="O117">
            <v>215</v>
          </cell>
          <cell r="P117">
            <v>0</v>
          </cell>
          <cell r="Q117" t="str">
            <v>-</v>
          </cell>
          <cell r="R117">
            <v>0</v>
          </cell>
          <cell r="S117">
            <v>170</v>
          </cell>
          <cell r="T117">
            <v>0</v>
          </cell>
          <cell r="U117">
            <v>140</v>
          </cell>
          <cell r="V117">
            <v>0</v>
          </cell>
          <cell r="W117" t="str">
            <v>-</v>
          </cell>
        </row>
        <row r="118">
          <cell r="B118">
            <v>100</v>
          </cell>
          <cell r="C118">
            <v>0</v>
          </cell>
          <cell r="D118">
            <v>0</v>
          </cell>
          <cell r="E118">
            <v>355</v>
          </cell>
          <cell r="F118">
            <v>0</v>
          </cell>
          <cell r="G118">
            <v>310</v>
          </cell>
          <cell r="H118">
            <v>0</v>
          </cell>
          <cell r="I118">
            <v>260</v>
          </cell>
          <cell r="J118">
            <v>0</v>
          </cell>
          <cell r="K118">
            <v>325</v>
          </cell>
          <cell r="L118">
            <v>0</v>
          </cell>
          <cell r="M118">
            <v>345</v>
          </cell>
          <cell r="N118">
            <v>0</v>
          </cell>
          <cell r="O118">
            <v>285</v>
          </cell>
          <cell r="P118">
            <v>0</v>
          </cell>
          <cell r="Q118">
            <v>310</v>
          </cell>
          <cell r="R118">
            <v>0</v>
          </cell>
          <cell r="S118">
            <v>225</v>
          </cell>
          <cell r="T118">
            <v>0</v>
          </cell>
          <cell r="U118">
            <v>185</v>
          </cell>
          <cell r="V118">
            <v>0</v>
          </cell>
          <cell r="W118">
            <v>270</v>
          </cell>
        </row>
        <row r="119">
          <cell r="B119">
            <v>150</v>
          </cell>
          <cell r="C119">
            <v>0</v>
          </cell>
          <cell r="D119">
            <v>0</v>
          </cell>
          <cell r="E119">
            <v>455</v>
          </cell>
          <cell r="F119">
            <v>0</v>
          </cell>
          <cell r="G119">
            <v>400</v>
          </cell>
          <cell r="H119">
            <v>0</v>
          </cell>
          <cell r="I119">
            <v>340</v>
          </cell>
          <cell r="J119">
            <v>0</v>
          </cell>
          <cell r="K119">
            <v>405</v>
          </cell>
          <cell r="L119">
            <v>0</v>
          </cell>
          <cell r="M119">
            <v>435</v>
          </cell>
          <cell r="N119">
            <v>0</v>
          </cell>
          <cell r="O119">
            <v>360</v>
          </cell>
          <cell r="P119">
            <v>0</v>
          </cell>
          <cell r="Q119">
            <v>390</v>
          </cell>
          <cell r="R119">
            <v>0</v>
          </cell>
          <cell r="S119">
            <v>285</v>
          </cell>
          <cell r="T119">
            <v>0</v>
          </cell>
          <cell r="U119">
            <v>235</v>
          </cell>
          <cell r="V119">
            <v>0</v>
          </cell>
          <cell r="W119">
            <v>340</v>
          </cell>
        </row>
        <row r="120">
          <cell r="B120">
            <v>200</v>
          </cell>
          <cell r="C120">
            <v>0</v>
          </cell>
          <cell r="D120">
            <v>0</v>
          </cell>
          <cell r="E120">
            <v>545</v>
          </cell>
          <cell r="F120">
            <v>0</v>
          </cell>
          <cell r="G120">
            <v>485</v>
          </cell>
          <cell r="H120">
            <v>0</v>
          </cell>
          <cell r="I120">
            <v>410</v>
          </cell>
          <cell r="J120">
            <v>0</v>
          </cell>
          <cell r="K120">
            <v>470</v>
          </cell>
          <cell r="L120">
            <v>0</v>
          </cell>
          <cell r="M120">
            <v>505</v>
          </cell>
          <cell r="N120">
            <v>0</v>
          </cell>
          <cell r="O120">
            <v>420</v>
          </cell>
          <cell r="P120">
            <v>0</v>
          </cell>
          <cell r="Q120">
            <v>460</v>
          </cell>
          <cell r="R120">
            <v>0</v>
          </cell>
          <cell r="S120">
            <v>330</v>
          </cell>
          <cell r="T120">
            <v>0</v>
          </cell>
          <cell r="U120">
            <v>275</v>
          </cell>
          <cell r="V120">
            <v>0</v>
          </cell>
          <cell r="W120">
            <v>395</v>
          </cell>
        </row>
        <row r="121">
          <cell r="B121">
            <v>250</v>
          </cell>
          <cell r="C121">
            <v>0</v>
          </cell>
          <cell r="D121">
            <v>0</v>
          </cell>
          <cell r="E121">
            <v>620</v>
          </cell>
          <cell r="F121">
            <v>0</v>
          </cell>
          <cell r="G121">
            <v>560</v>
          </cell>
          <cell r="H121">
            <v>0</v>
          </cell>
          <cell r="I121">
            <v>470</v>
          </cell>
          <cell r="J121">
            <v>0</v>
          </cell>
          <cell r="K121">
            <v>525</v>
          </cell>
          <cell r="L121">
            <v>0</v>
          </cell>
          <cell r="M121">
            <v>570</v>
          </cell>
          <cell r="N121">
            <v>0</v>
          </cell>
          <cell r="O121">
            <v>470</v>
          </cell>
          <cell r="P121">
            <v>0</v>
          </cell>
          <cell r="Q121">
            <v>520</v>
          </cell>
          <cell r="R121">
            <v>0</v>
          </cell>
          <cell r="S121">
            <v>370</v>
          </cell>
          <cell r="T121">
            <v>0</v>
          </cell>
          <cell r="U121">
            <v>305</v>
          </cell>
          <cell r="V121">
            <v>0</v>
          </cell>
          <cell r="W121">
            <v>445</v>
          </cell>
        </row>
        <row r="122">
          <cell r="B122">
            <v>325</v>
          </cell>
          <cell r="C122">
            <v>0</v>
          </cell>
          <cell r="D122">
            <v>0</v>
          </cell>
          <cell r="E122">
            <v>725</v>
          </cell>
          <cell r="F122">
            <v>0</v>
          </cell>
          <cell r="G122">
            <v>660</v>
          </cell>
          <cell r="H122">
            <v>0</v>
          </cell>
          <cell r="I122">
            <v>555</v>
          </cell>
          <cell r="J122">
            <v>0</v>
          </cell>
          <cell r="K122">
            <v>605</v>
          </cell>
          <cell r="L122">
            <v>0</v>
          </cell>
          <cell r="M122">
            <v>650</v>
          </cell>
          <cell r="N122">
            <v>0</v>
          </cell>
          <cell r="O122">
            <v>540</v>
          </cell>
          <cell r="P122">
            <v>0</v>
          </cell>
          <cell r="Q122">
            <v>600</v>
          </cell>
          <cell r="R122">
            <v>0</v>
          </cell>
          <cell r="S122">
            <v>425</v>
          </cell>
          <cell r="T122">
            <v>0</v>
          </cell>
          <cell r="U122">
            <v>350</v>
          </cell>
          <cell r="V122">
            <v>0</v>
          </cell>
          <cell r="W122">
            <v>510</v>
          </cell>
        </row>
        <row r="123">
          <cell r="B123">
            <v>400</v>
          </cell>
          <cell r="C123">
            <v>0</v>
          </cell>
          <cell r="D123">
            <v>0</v>
          </cell>
          <cell r="E123">
            <v>815</v>
          </cell>
          <cell r="F123">
            <v>0</v>
          </cell>
          <cell r="G123" t="str">
            <v>-</v>
          </cell>
          <cell r="H123">
            <v>0</v>
          </cell>
          <cell r="I123" t="str">
            <v>-</v>
          </cell>
          <cell r="J123">
            <v>0</v>
          </cell>
          <cell r="K123">
            <v>670</v>
          </cell>
          <cell r="L123">
            <v>0</v>
          </cell>
          <cell r="M123" t="str">
            <v>-</v>
          </cell>
          <cell r="N123">
            <v>0</v>
          </cell>
          <cell r="O123" t="str">
            <v>-</v>
          </cell>
          <cell r="P123">
            <v>0</v>
          </cell>
          <cell r="Q123">
            <v>670</v>
          </cell>
          <cell r="R123">
            <v>0</v>
          </cell>
          <cell r="S123" t="str">
            <v>-</v>
          </cell>
          <cell r="T123">
            <v>0</v>
          </cell>
          <cell r="U123" t="str">
            <v>-</v>
          </cell>
          <cell r="V123">
            <v>0</v>
          </cell>
          <cell r="W123">
            <v>570</v>
          </cell>
        </row>
        <row r="124">
          <cell r="B124">
            <v>500</v>
          </cell>
          <cell r="C124">
            <v>0</v>
          </cell>
          <cell r="D124">
            <v>0</v>
          </cell>
          <cell r="E124">
            <v>920</v>
          </cell>
          <cell r="F124">
            <v>0</v>
          </cell>
          <cell r="G124" t="str">
            <v>-</v>
          </cell>
          <cell r="H124">
            <v>0</v>
          </cell>
          <cell r="I124" t="str">
            <v>-</v>
          </cell>
          <cell r="J124">
            <v>0</v>
          </cell>
          <cell r="K124">
            <v>745</v>
          </cell>
          <cell r="L124">
            <v>0</v>
          </cell>
          <cell r="M124" t="str">
            <v>-</v>
          </cell>
          <cell r="N124">
            <v>0</v>
          </cell>
          <cell r="O124" t="str">
            <v>-</v>
          </cell>
          <cell r="P124">
            <v>0</v>
          </cell>
          <cell r="Q124">
            <v>750</v>
          </cell>
          <cell r="R124">
            <v>0</v>
          </cell>
          <cell r="S124" t="str">
            <v>-</v>
          </cell>
          <cell r="T124">
            <v>0</v>
          </cell>
          <cell r="U124" t="str">
            <v>-</v>
          </cell>
          <cell r="V124">
            <v>0</v>
          </cell>
          <cell r="W124">
            <v>635</v>
          </cell>
        </row>
        <row r="125">
          <cell r="B125">
            <v>600</v>
          </cell>
          <cell r="C125">
            <v>0</v>
          </cell>
          <cell r="D125">
            <v>0</v>
          </cell>
          <cell r="E125">
            <v>1005</v>
          </cell>
          <cell r="F125">
            <v>0</v>
          </cell>
          <cell r="G125" t="str">
            <v>-</v>
          </cell>
          <cell r="H125">
            <v>0</v>
          </cell>
          <cell r="I125" t="str">
            <v>-</v>
          </cell>
          <cell r="J125">
            <v>0</v>
          </cell>
          <cell r="K125">
            <v>805</v>
          </cell>
          <cell r="L125">
            <v>0</v>
          </cell>
          <cell r="M125" t="str">
            <v>-</v>
          </cell>
          <cell r="N125">
            <v>0</v>
          </cell>
          <cell r="O125" t="str">
            <v>-</v>
          </cell>
          <cell r="P125">
            <v>0</v>
          </cell>
          <cell r="Q125">
            <v>820</v>
          </cell>
          <cell r="R125">
            <v>0</v>
          </cell>
          <cell r="S125" t="str">
            <v>-</v>
          </cell>
          <cell r="T125">
            <v>0</v>
          </cell>
          <cell r="U125" t="str">
            <v>-</v>
          </cell>
          <cell r="V125">
            <v>0</v>
          </cell>
          <cell r="W125">
            <v>695</v>
          </cell>
        </row>
        <row r="126">
          <cell r="B126">
            <v>800</v>
          </cell>
          <cell r="C126">
            <v>0</v>
          </cell>
          <cell r="D126">
            <v>0</v>
          </cell>
          <cell r="E126">
            <v>1285</v>
          </cell>
          <cell r="F126">
            <v>0</v>
          </cell>
          <cell r="G126" t="str">
            <v>-</v>
          </cell>
          <cell r="H126">
            <v>0</v>
          </cell>
          <cell r="I126" t="str">
            <v>-</v>
          </cell>
          <cell r="J126">
            <v>0</v>
          </cell>
          <cell r="K126">
            <v>990</v>
          </cell>
          <cell r="L126">
            <v>0</v>
          </cell>
          <cell r="M126" t="str">
            <v>-</v>
          </cell>
          <cell r="N126">
            <v>0</v>
          </cell>
          <cell r="O126" t="str">
            <v>-</v>
          </cell>
          <cell r="P126">
            <v>0</v>
          </cell>
          <cell r="Q126">
            <v>990</v>
          </cell>
          <cell r="R126">
            <v>0</v>
          </cell>
          <cell r="S126" t="str">
            <v>-</v>
          </cell>
          <cell r="T126">
            <v>0</v>
          </cell>
          <cell r="U126" t="str">
            <v>-</v>
          </cell>
          <cell r="V126">
            <v>0</v>
          </cell>
          <cell r="W126">
            <v>835</v>
          </cell>
        </row>
        <row r="127">
          <cell r="B127">
            <v>1000</v>
          </cell>
          <cell r="C127">
            <v>0</v>
          </cell>
          <cell r="D127">
            <v>0</v>
          </cell>
          <cell r="E127">
            <v>1465</v>
          </cell>
          <cell r="F127">
            <v>0</v>
          </cell>
          <cell r="G127" t="str">
            <v>-</v>
          </cell>
          <cell r="H127">
            <v>0</v>
          </cell>
          <cell r="I127" t="str">
            <v>-</v>
          </cell>
          <cell r="J127">
            <v>0</v>
          </cell>
          <cell r="K127">
            <v>1095</v>
          </cell>
          <cell r="L127">
            <v>0</v>
          </cell>
          <cell r="M127" t="str">
            <v>-</v>
          </cell>
          <cell r="N127">
            <v>0</v>
          </cell>
          <cell r="O127" t="str">
            <v>-</v>
          </cell>
          <cell r="P127">
            <v>0</v>
          </cell>
          <cell r="Q127">
            <v>1115</v>
          </cell>
          <cell r="R127">
            <v>0</v>
          </cell>
          <cell r="S127" t="str">
            <v>-</v>
          </cell>
          <cell r="T127">
            <v>0</v>
          </cell>
          <cell r="U127" t="str">
            <v>-</v>
          </cell>
          <cell r="V127">
            <v>0</v>
          </cell>
          <cell r="W127">
            <v>930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1"/>
      <sheetName val="원가 계산"/>
      <sheetName val="Sheet1 (2)"/>
      <sheetName val="노임단가"/>
      <sheetName val="원가계산서"/>
    </sheetNames>
    <sheetDataSet>
      <sheetData sheetId="0" refreshError="1"/>
      <sheetData sheetId="1">
        <row r="1">
          <cell r="A1" t="str">
            <v>품목</v>
          </cell>
          <cell r="B1" t="str">
            <v>사양</v>
          </cell>
          <cell r="C1" t="str">
            <v>단가</v>
          </cell>
        </row>
        <row r="2">
          <cell r="A2" t="str">
            <v>사과</v>
          </cell>
          <cell r="B2" t="str">
            <v>30개들이</v>
          </cell>
          <cell r="C2">
            <v>65000</v>
          </cell>
        </row>
        <row r="3">
          <cell r="A3" t="str">
            <v>배</v>
          </cell>
          <cell r="B3" t="str">
            <v>20개들이</v>
          </cell>
          <cell r="C3">
            <v>85000</v>
          </cell>
        </row>
        <row r="4">
          <cell r="A4" t="str">
            <v>귤</v>
          </cell>
          <cell r="B4" t="str">
            <v>120개들이</v>
          </cell>
          <cell r="C4">
            <v>32000</v>
          </cell>
        </row>
        <row r="5">
          <cell r="A5" t="str">
            <v>포도</v>
          </cell>
          <cell r="B5" t="str">
            <v>5kg</v>
          </cell>
          <cell r="C5">
            <v>28000</v>
          </cell>
        </row>
        <row r="6">
          <cell r="A6" t="str">
            <v>바나나</v>
          </cell>
          <cell r="B6" t="str">
            <v>10kg</v>
          </cell>
          <cell r="C6">
            <v>29500</v>
          </cell>
        </row>
        <row r="7">
          <cell r="A7" t="str">
            <v>감</v>
          </cell>
          <cell r="B7" t="str">
            <v>30개들이</v>
          </cell>
          <cell r="C7">
            <v>26700</v>
          </cell>
        </row>
        <row r="8">
          <cell r="A8" t="str">
            <v>파인애플</v>
          </cell>
          <cell r="B8" t="str">
            <v>10개들이</v>
          </cell>
          <cell r="C8">
            <v>42500</v>
          </cell>
        </row>
      </sheetData>
      <sheetData sheetId="2" refreshError="1"/>
      <sheetData sheetId="3" refreshError="1"/>
      <sheetData sheetId="4"/>
      <sheetData sheetId="5"/>
      <sheetData sheetId="6" refreshError="1"/>
      <sheetData sheetId="7"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납품용)"/>
      <sheetName val="목차"/>
      <sheetName val="간지"/>
      <sheetName val="원가계산서"/>
      <sheetName val="총괄표"/>
      <sheetName val="36신설수량"/>
      <sheetName val="36선로인공"/>
      <sheetName val="36신설단가"/>
      <sheetName val="자재단가"/>
      <sheetName val="노임단가"/>
      <sheetName val="원가산출근거"/>
      <sheetName val="개소별"/>
      <sheetName val="철거산출근거"/>
      <sheetName val="1"/>
      <sheetName val="기본일위"/>
    </sheetNames>
    <sheetDataSet>
      <sheetData sheetId="0" refreshError="1"/>
      <sheetData sheetId="1" refreshError="1"/>
      <sheetData sheetId="2" refreshError="1"/>
      <sheetData sheetId="3" refreshError="1"/>
      <sheetData sheetId="4" refreshError="1"/>
      <sheetData sheetId="5" refreshError="1">
        <row r="4">
          <cell r="A4" t="str">
            <v>GCB 정밀분해점검</v>
          </cell>
          <cell r="B4" t="str">
            <v xml:space="preserve"> 1.GCB 정밀분해점검</v>
          </cell>
          <cell r="C4" t="str">
            <v>72.5kV 2P 800A</v>
          </cell>
          <cell r="D4" t="str">
            <v>대</v>
          </cell>
          <cell r="E4">
            <v>1</v>
          </cell>
        </row>
        <row r="5">
          <cell r="B5" t="str">
            <v xml:space="preserve">  가) 신설 자재</v>
          </cell>
        </row>
        <row r="6">
          <cell r="A6" t="str">
            <v xml:space="preserve"> SF6 Gas CB 교체분</v>
          </cell>
          <cell r="B6" t="str">
            <v xml:space="preserve"> SF6 Gas</v>
          </cell>
          <cell r="C6" t="str">
            <v xml:space="preserve"> CB 교체분</v>
          </cell>
          <cell r="D6" t="str">
            <v>kg</v>
          </cell>
          <cell r="E6" t="str">
            <v>회수</v>
          </cell>
          <cell r="F6">
            <v>0</v>
          </cell>
          <cell r="G6">
            <v>104</v>
          </cell>
          <cell r="H6" t="str">
            <v>x</v>
          </cell>
          <cell r="I6" t="str">
            <v>(1-0.2)</v>
          </cell>
          <cell r="J6">
            <v>0</v>
          </cell>
          <cell r="K6">
            <v>0</v>
          </cell>
          <cell r="L6" t="str">
            <v>=</v>
          </cell>
          <cell r="M6">
            <v>83.2</v>
          </cell>
          <cell r="N6">
            <v>0</v>
          </cell>
          <cell r="O6">
            <v>0</v>
          </cell>
        </row>
        <row r="7">
          <cell r="E7" t="str">
            <v>주입</v>
          </cell>
          <cell r="F7">
            <v>0</v>
          </cell>
          <cell r="G7">
            <v>83.2</v>
          </cell>
          <cell r="H7" t="str">
            <v>x</v>
          </cell>
          <cell r="I7" t="str">
            <v>(1-0.2)</v>
          </cell>
          <cell r="J7">
            <v>0</v>
          </cell>
          <cell r="K7">
            <v>0</v>
          </cell>
          <cell r="L7" t="str">
            <v>=</v>
          </cell>
          <cell r="M7">
            <v>66.56</v>
          </cell>
        </row>
        <row r="8">
          <cell r="E8" t="str">
            <v>보충</v>
          </cell>
          <cell r="F8">
            <v>0</v>
          </cell>
          <cell r="G8" t="str">
            <v>(83.2-66.56)</v>
          </cell>
          <cell r="H8" t="str">
            <v>x</v>
          </cell>
          <cell r="I8" t="str">
            <v>(1+0.3)</v>
          </cell>
          <cell r="J8">
            <v>0</v>
          </cell>
          <cell r="K8">
            <v>0</v>
          </cell>
          <cell r="L8" t="str">
            <v>=</v>
          </cell>
          <cell r="M8">
            <v>21.63</v>
          </cell>
          <cell r="N8">
            <v>0</v>
          </cell>
          <cell r="O8">
            <v>0</v>
          </cell>
          <cell r="P8">
            <v>21.63</v>
          </cell>
        </row>
        <row r="9">
          <cell r="A9" t="str">
            <v xml:space="preserve"> PE 필름 0.1 x 180 x 91</v>
          </cell>
          <cell r="B9" t="str">
            <v xml:space="preserve"> PE 필름</v>
          </cell>
          <cell r="C9" t="str">
            <v xml:space="preserve"> 0.1 x 180 x 91</v>
          </cell>
          <cell r="D9" t="str">
            <v>롤</v>
          </cell>
          <cell r="E9" t="str">
            <v>1</v>
          </cell>
          <cell r="F9" t="str">
            <v>x</v>
          </cell>
          <cell r="G9" t="str">
            <v>1</v>
          </cell>
          <cell r="H9">
            <v>0</v>
          </cell>
          <cell r="I9">
            <v>0</v>
          </cell>
          <cell r="J9">
            <v>0</v>
          </cell>
          <cell r="K9">
            <v>0</v>
          </cell>
          <cell r="L9" t="str">
            <v>=</v>
          </cell>
          <cell r="M9">
            <v>1</v>
          </cell>
          <cell r="N9">
            <v>0</v>
          </cell>
          <cell r="O9">
            <v>0</v>
          </cell>
          <cell r="P9">
            <v>1</v>
          </cell>
        </row>
        <row r="10">
          <cell r="A10" t="str">
            <v xml:space="preserve"> 윤활제 WD-40</v>
          </cell>
          <cell r="B10" t="str">
            <v xml:space="preserve"> 윤활제</v>
          </cell>
          <cell r="C10" t="str">
            <v xml:space="preserve"> WD-40</v>
          </cell>
          <cell r="D10" t="str">
            <v>개</v>
          </cell>
          <cell r="E10" t="str">
            <v>3</v>
          </cell>
          <cell r="F10" t="str">
            <v>x</v>
          </cell>
          <cell r="G10" t="str">
            <v>1</v>
          </cell>
          <cell r="H10">
            <v>0</v>
          </cell>
          <cell r="I10">
            <v>0</v>
          </cell>
          <cell r="J10">
            <v>0</v>
          </cell>
          <cell r="K10">
            <v>0</v>
          </cell>
          <cell r="L10" t="str">
            <v>=</v>
          </cell>
          <cell r="M10">
            <v>3</v>
          </cell>
          <cell r="N10">
            <v>0</v>
          </cell>
          <cell r="O10">
            <v>0</v>
          </cell>
          <cell r="P10">
            <v>3</v>
          </cell>
        </row>
        <row r="11">
          <cell r="A11" t="str">
            <v xml:space="preserve"> 접접 부활제 콘텍트 크리너</v>
          </cell>
          <cell r="B11" t="str">
            <v xml:space="preserve"> 접접 부활제</v>
          </cell>
          <cell r="C11" t="str">
            <v xml:space="preserve"> 콘텍트 크리너</v>
          </cell>
          <cell r="D11" t="str">
            <v>캔</v>
          </cell>
          <cell r="E11" t="str">
            <v>2</v>
          </cell>
          <cell r="F11" t="str">
            <v>x</v>
          </cell>
          <cell r="G11" t="str">
            <v>1</v>
          </cell>
          <cell r="H11">
            <v>0</v>
          </cell>
          <cell r="I11">
            <v>0</v>
          </cell>
          <cell r="J11">
            <v>0</v>
          </cell>
          <cell r="K11">
            <v>0</v>
          </cell>
          <cell r="L11" t="str">
            <v>=</v>
          </cell>
          <cell r="M11">
            <v>2</v>
          </cell>
          <cell r="N11">
            <v>0</v>
          </cell>
          <cell r="O11">
            <v>0</v>
          </cell>
          <cell r="P11">
            <v>2</v>
          </cell>
        </row>
        <row r="12">
          <cell r="A12" t="str">
            <v xml:space="preserve"> 킴 타올즈 L - 300</v>
          </cell>
          <cell r="B12" t="str">
            <v xml:space="preserve"> 킴 타올즈</v>
          </cell>
          <cell r="C12" t="str">
            <v xml:space="preserve"> L - 300</v>
          </cell>
          <cell r="D12" t="str">
            <v>BOX</v>
          </cell>
          <cell r="E12" t="str">
            <v>1.5</v>
          </cell>
          <cell r="F12" t="str">
            <v>x</v>
          </cell>
          <cell r="G12" t="str">
            <v>1</v>
          </cell>
          <cell r="H12">
            <v>0</v>
          </cell>
          <cell r="I12">
            <v>0</v>
          </cell>
          <cell r="J12">
            <v>0</v>
          </cell>
          <cell r="K12">
            <v>0</v>
          </cell>
          <cell r="L12" t="str">
            <v>=</v>
          </cell>
          <cell r="M12">
            <v>1.5</v>
          </cell>
          <cell r="N12">
            <v>0</v>
          </cell>
          <cell r="O12">
            <v>0</v>
          </cell>
          <cell r="P12">
            <v>2</v>
          </cell>
        </row>
        <row r="13">
          <cell r="A13" t="str">
            <v xml:space="preserve"> 소창직 20수 44" x 26"</v>
          </cell>
          <cell r="B13" t="str">
            <v xml:space="preserve"> 소창직</v>
          </cell>
          <cell r="C13" t="str">
            <v xml:space="preserve"> 20수 44" x 26"</v>
          </cell>
          <cell r="D13" t="str">
            <v>필</v>
          </cell>
          <cell r="E13" t="str">
            <v>1.5</v>
          </cell>
          <cell r="F13" t="str">
            <v>x</v>
          </cell>
          <cell r="G13" t="str">
            <v>1</v>
          </cell>
          <cell r="H13">
            <v>0</v>
          </cell>
          <cell r="I13">
            <v>0</v>
          </cell>
          <cell r="J13">
            <v>0</v>
          </cell>
          <cell r="K13">
            <v>0</v>
          </cell>
          <cell r="L13" t="str">
            <v>=</v>
          </cell>
          <cell r="M13">
            <v>1.5</v>
          </cell>
          <cell r="N13">
            <v>0</v>
          </cell>
          <cell r="O13">
            <v>0</v>
          </cell>
          <cell r="P13">
            <v>2</v>
          </cell>
        </row>
        <row r="14">
          <cell r="A14" t="str">
            <v xml:space="preserve"> 킴웨어 대형</v>
          </cell>
          <cell r="B14" t="str">
            <v xml:space="preserve"> 킴웨어</v>
          </cell>
          <cell r="C14" t="str">
            <v xml:space="preserve"> 대형</v>
          </cell>
          <cell r="D14" t="str">
            <v>벌</v>
          </cell>
          <cell r="E14" t="str">
            <v>4</v>
          </cell>
          <cell r="F14" t="str">
            <v>x</v>
          </cell>
          <cell r="G14" t="str">
            <v>1</v>
          </cell>
          <cell r="H14">
            <v>0</v>
          </cell>
          <cell r="I14">
            <v>0</v>
          </cell>
          <cell r="J14">
            <v>0</v>
          </cell>
          <cell r="K14">
            <v>0</v>
          </cell>
          <cell r="L14" t="str">
            <v>=</v>
          </cell>
          <cell r="M14">
            <v>4</v>
          </cell>
          <cell r="N14">
            <v>0</v>
          </cell>
          <cell r="O14">
            <v>0</v>
          </cell>
          <cell r="P14">
            <v>4</v>
          </cell>
        </row>
        <row r="15">
          <cell r="A15" t="str">
            <v xml:space="preserve"> 환브러쉬 상품</v>
          </cell>
          <cell r="B15" t="str">
            <v xml:space="preserve"> 환브러쉬</v>
          </cell>
          <cell r="C15" t="str">
            <v xml:space="preserve"> 상품</v>
          </cell>
          <cell r="D15" t="str">
            <v>개</v>
          </cell>
          <cell r="E15" t="str">
            <v>6</v>
          </cell>
          <cell r="F15" t="str">
            <v>x</v>
          </cell>
          <cell r="G15" t="str">
            <v>1</v>
          </cell>
          <cell r="H15">
            <v>0</v>
          </cell>
          <cell r="I15">
            <v>0</v>
          </cell>
          <cell r="J15">
            <v>0</v>
          </cell>
          <cell r="K15">
            <v>0</v>
          </cell>
          <cell r="L15" t="str">
            <v>=</v>
          </cell>
          <cell r="M15">
            <v>6</v>
          </cell>
          <cell r="N15">
            <v>0</v>
          </cell>
          <cell r="O15">
            <v>0</v>
          </cell>
          <cell r="P15">
            <v>6</v>
          </cell>
        </row>
        <row r="16">
          <cell r="A16" t="str">
            <v xml:space="preserve"> 연마지 #180-1000</v>
          </cell>
          <cell r="B16" t="str">
            <v xml:space="preserve"> 연마지</v>
          </cell>
          <cell r="C16" t="str">
            <v xml:space="preserve"> #180-1000</v>
          </cell>
          <cell r="D16" t="str">
            <v>매</v>
          </cell>
          <cell r="E16" t="str">
            <v>25</v>
          </cell>
          <cell r="F16" t="str">
            <v>x</v>
          </cell>
          <cell r="G16" t="str">
            <v>1</v>
          </cell>
          <cell r="H16">
            <v>0</v>
          </cell>
          <cell r="I16">
            <v>0</v>
          </cell>
          <cell r="J16">
            <v>0</v>
          </cell>
          <cell r="K16">
            <v>0</v>
          </cell>
          <cell r="L16" t="str">
            <v>=</v>
          </cell>
          <cell r="M16">
            <v>25</v>
          </cell>
          <cell r="N16">
            <v>0</v>
          </cell>
          <cell r="O16">
            <v>0</v>
          </cell>
          <cell r="P16">
            <v>25</v>
          </cell>
        </row>
        <row r="17">
          <cell r="A17" t="str">
            <v xml:space="preserve"> 건조제 변압기용 흡수제</v>
          </cell>
          <cell r="B17" t="str">
            <v xml:space="preserve"> 건조제</v>
          </cell>
          <cell r="C17" t="str">
            <v xml:space="preserve"> 변압기용 흡수제</v>
          </cell>
          <cell r="D17" t="str">
            <v>kg</v>
          </cell>
          <cell r="E17" t="str">
            <v>15</v>
          </cell>
          <cell r="F17" t="str">
            <v>x</v>
          </cell>
          <cell r="G17" t="str">
            <v>1</v>
          </cell>
          <cell r="H17">
            <v>0</v>
          </cell>
          <cell r="I17">
            <v>0</v>
          </cell>
          <cell r="J17">
            <v>0</v>
          </cell>
          <cell r="K17">
            <v>0</v>
          </cell>
          <cell r="L17" t="str">
            <v>=</v>
          </cell>
          <cell r="M17">
            <v>15</v>
          </cell>
          <cell r="N17">
            <v>0</v>
          </cell>
          <cell r="O17">
            <v>0</v>
          </cell>
          <cell r="P17">
            <v>15</v>
          </cell>
        </row>
        <row r="18">
          <cell r="A18" t="str">
            <v xml:space="preserve"> 접점 구리스 # 280</v>
          </cell>
          <cell r="B18" t="str">
            <v xml:space="preserve"> 접점 구리스</v>
          </cell>
          <cell r="C18" t="str">
            <v xml:space="preserve"> # 280</v>
          </cell>
          <cell r="D18" t="str">
            <v>캔</v>
          </cell>
          <cell r="E18" t="str">
            <v>1</v>
          </cell>
          <cell r="F18" t="str">
            <v>x</v>
          </cell>
          <cell r="G18" t="str">
            <v>1</v>
          </cell>
          <cell r="H18">
            <v>0</v>
          </cell>
          <cell r="I18">
            <v>0</v>
          </cell>
          <cell r="J18">
            <v>0</v>
          </cell>
          <cell r="K18">
            <v>0</v>
          </cell>
          <cell r="L18" t="str">
            <v>=</v>
          </cell>
          <cell r="M18">
            <v>1</v>
          </cell>
          <cell r="N18">
            <v>0</v>
          </cell>
          <cell r="O18">
            <v>0</v>
          </cell>
          <cell r="P18">
            <v>1</v>
          </cell>
        </row>
        <row r="19">
          <cell r="A19" t="str">
            <v xml:space="preserve"> Packing 및 O-Ring</v>
          </cell>
          <cell r="B19" t="str">
            <v xml:space="preserve"> Packing 및 O-Ring</v>
          </cell>
          <cell r="C19">
            <v>0</v>
          </cell>
          <cell r="D19" t="str">
            <v>LOT</v>
          </cell>
          <cell r="E19" t="str">
            <v>1</v>
          </cell>
          <cell r="F19" t="str">
            <v>x</v>
          </cell>
          <cell r="G19" t="str">
            <v>1</v>
          </cell>
          <cell r="H19">
            <v>0</v>
          </cell>
          <cell r="I19">
            <v>0</v>
          </cell>
          <cell r="J19">
            <v>0</v>
          </cell>
          <cell r="K19">
            <v>0</v>
          </cell>
          <cell r="L19" t="str">
            <v>=</v>
          </cell>
          <cell r="M19">
            <v>1</v>
          </cell>
          <cell r="N19">
            <v>0</v>
          </cell>
          <cell r="O19">
            <v>0</v>
          </cell>
          <cell r="P19">
            <v>1</v>
          </cell>
        </row>
        <row r="20">
          <cell r="A20" t="str">
            <v xml:space="preserve"> Timer 측정용 Paper</v>
          </cell>
          <cell r="B20" t="str">
            <v xml:space="preserve"> Timer 측정용 Paper</v>
          </cell>
          <cell r="C20">
            <v>0</v>
          </cell>
          <cell r="D20" t="str">
            <v>ROL</v>
          </cell>
          <cell r="E20" t="str">
            <v>1</v>
          </cell>
          <cell r="F20" t="str">
            <v>x</v>
          </cell>
          <cell r="G20" t="str">
            <v>1</v>
          </cell>
          <cell r="H20">
            <v>0</v>
          </cell>
          <cell r="I20">
            <v>0</v>
          </cell>
          <cell r="J20">
            <v>0</v>
          </cell>
          <cell r="K20">
            <v>0</v>
          </cell>
          <cell r="L20" t="str">
            <v>=</v>
          </cell>
          <cell r="M20">
            <v>1</v>
          </cell>
          <cell r="N20">
            <v>0</v>
          </cell>
          <cell r="O20">
            <v>0</v>
          </cell>
          <cell r="P20">
            <v>1</v>
          </cell>
        </row>
        <row r="21">
          <cell r="A21" t="str">
            <v xml:space="preserve"> 와세린 SNOW WHITE</v>
          </cell>
          <cell r="B21" t="str">
            <v xml:space="preserve"> 와세린</v>
          </cell>
          <cell r="C21" t="str">
            <v xml:space="preserve"> SNOW WHITE</v>
          </cell>
          <cell r="D21" t="str">
            <v>CAN</v>
          </cell>
          <cell r="E21" t="str">
            <v>1.5</v>
          </cell>
          <cell r="F21" t="str">
            <v>x</v>
          </cell>
          <cell r="G21" t="str">
            <v>1</v>
          </cell>
          <cell r="H21">
            <v>0</v>
          </cell>
          <cell r="I21">
            <v>0</v>
          </cell>
          <cell r="J21">
            <v>0</v>
          </cell>
          <cell r="K21">
            <v>0</v>
          </cell>
          <cell r="L21" t="str">
            <v>=</v>
          </cell>
          <cell r="M21">
            <v>1.5</v>
          </cell>
          <cell r="N21">
            <v>0</v>
          </cell>
          <cell r="O21">
            <v>0</v>
          </cell>
          <cell r="P21">
            <v>2</v>
          </cell>
        </row>
        <row r="22">
          <cell r="A22" t="str">
            <v xml:space="preserve"> 방청유 TECTYL 506</v>
          </cell>
          <cell r="B22" t="str">
            <v xml:space="preserve"> 방청유</v>
          </cell>
          <cell r="C22" t="str">
            <v xml:space="preserve"> TECTYL 506</v>
          </cell>
          <cell r="D22" t="str">
            <v>캔</v>
          </cell>
          <cell r="E22" t="str">
            <v>1</v>
          </cell>
          <cell r="F22" t="str">
            <v>x</v>
          </cell>
          <cell r="G22" t="str">
            <v>1</v>
          </cell>
          <cell r="H22">
            <v>0</v>
          </cell>
          <cell r="I22">
            <v>0</v>
          </cell>
          <cell r="J22">
            <v>0</v>
          </cell>
          <cell r="K22">
            <v>0</v>
          </cell>
          <cell r="L22" t="str">
            <v>=</v>
          </cell>
          <cell r="M22">
            <v>1</v>
          </cell>
          <cell r="N22">
            <v>0</v>
          </cell>
          <cell r="O22">
            <v>0</v>
          </cell>
          <cell r="P22">
            <v>1</v>
          </cell>
        </row>
        <row r="23">
          <cell r="A23" t="str">
            <v xml:space="preserve"> 검측봉 아황산 가스</v>
          </cell>
          <cell r="B23" t="str">
            <v xml:space="preserve"> 검측봉</v>
          </cell>
          <cell r="C23" t="str">
            <v xml:space="preserve"> 아황산 가스</v>
          </cell>
          <cell r="D23" t="str">
            <v>개</v>
          </cell>
          <cell r="E23" t="str">
            <v>2</v>
          </cell>
          <cell r="F23" t="str">
            <v>x</v>
          </cell>
          <cell r="G23" t="str">
            <v>1</v>
          </cell>
          <cell r="H23">
            <v>0</v>
          </cell>
          <cell r="I23">
            <v>0</v>
          </cell>
          <cell r="J23">
            <v>0</v>
          </cell>
          <cell r="K23">
            <v>0</v>
          </cell>
          <cell r="L23" t="str">
            <v>=</v>
          </cell>
          <cell r="M23">
            <v>2</v>
          </cell>
          <cell r="N23">
            <v>0</v>
          </cell>
          <cell r="O23">
            <v>0</v>
          </cell>
          <cell r="P23">
            <v>2</v>
          </cell>
        </row>
        <row r="42">
          <cell r="A42" t="str">
            <v>AT 정밀분해점검</v>
          </cell>
          <cell r="B42" t="str">
            <v xml:space="preserve"> 2.AT 정밀분해점검</v>
          </cell>
          <cell r="C42" t="str">
            <v>55kV/27.5kV 5000kVA</v>
          </cell>
          <cell r="D42" t="str">
            <v>대</v>
          </cell>
          <cell r="E42">
            <v>1</v>
          </cell>
        </row>
        <row r="43">
          <cell r="B43" t="str">
            <v xml:space="preserve">  가) 신설 자재</v>
          </cell>
        </row>
        <row r="44">
          <cell r="A44" t="str">
            <v xml:space="preserve"> CORK GASKET 90x180x9t</v>
          </cell>
          <cell r="B44" t="str">
            <v xml:space="preserve"> CORK GASKET</v>
          </cell>
          <cell r="C44" t="str">
            <v xml:space="preserve"> 90x180x9t</v>
          </cell>
          <cell r="D44" t="str">
            <v>매</v>
          </cell>
          <cell r="E44" t="str">
            <v>3</v>
          </cell>
          <cell r="F44" t="str">
            <v>x</v>
          </cell>
          <cell r="G44" t="str">
            <v>1</v>
          </cell>
          <cell r="H44">
            <v>0</v>
          </cell>
          <cell r="I44">
            <v>0</v>
          </cell>
          <cell r="J44">
            <v>0</v>
          </cell>
          <cell r="K44">
            <v>0</v>
          </cell>
          <cell r="L44" t="str">
            <v>=</v>
          </cell>
          <cell r="M44">
            <v>3</v>
          </cell>
          <cell r="N44">
            <v>0</v>
          </cell>
          <cell r="O44">
            <v>0</v>
          </cell>
          <cell r="P44">
            <v>3</v>
          </cell>
        </row>
        <row r="45">
          <cell r="A45" t="str">
            <v xml:space="preserve"> PE 필름 0.1 x 180 x 91</v>
          </cell>
          <cell r="B45" t="str">
            <v xml:space="preserve"> PE 필름</v>
          </cell>
          <cell r="C45" t="str">
            <v xml:space="preserve"> 0.1 x 180 x 91</v>
          </cell>
          <cell r="D45" t="str">
            <v>롤</v>
          </cell>
          <cell r="E45" t="str">
            <v>1</v>
          </cell>
          <cell r="F45" t="str">
            <v>x</v>
          </cell>
          <cell r="G45" t="str">
            <v>1</v>
          </cell>
          <cell r="H45">
            <v>0</v>
          </cell>
          <cell r="I45">
            <v>0</v>
          </cell>
          <cell r="J45">
            <v>0</v>
          </cell>
          <cell r="K45">
            <v>0</v>
          </cell>
          <cell r="L45" t="str">
            <v>=</v>
          </cell>
          <cell r="M45">
            <v>1</v>
          </cell>
          <cell r="N45">
            <v>0</v>
          </cell>
          <cell r="O45">
            <v>0</v>
          </cell>
          <cell r="P45">
            <v>1</v>
          </cell>
        </row>
        <row r="46">
          <cell r="A46" t="str">
            <v xml:space="preserve"> 윤활제 WD-40</v>
          </cell>
          <cell r="B46" t="str">
            <v xml:space="preserve"> 윤활제</v>
          </cell>
          <cell r="C46" t="str">
            <v xml:space="preserve"> WD-40</v>
          </cell>
          <cell r="D46" t="str">
            <v>개</v>
          </cell>
          <cell r="E46" t="str">
            <v>3</v>
          </cell>
          <cell r="F46" t="str">
            <v>x</v>
          </cell>
          <cell r="G46" t="str">
            <v>1</v>
          </cell>
          <cell r="H46">
            <v>0</v>
          </cell>
          <cell r="I46">
            <v>0</v>
          </cell>
          <cell r="J46">
            <v>0</v>
          </cell>
          <cell r="K46">
            <v>0</v>
          </cell>
          <cell r="L46" t="str">
            <v>=</v>
          </cell>
          <cell r="M46">
            <v>3</v>
          </cell>
          <cell r="N46">
            <v>0</v>
          </cell>
          <cell r="O46">
            <v>0</v>
          </cell>
          <cell r="P46">
            <v>3</v>
          </cell>
        </row>
        <row r="47">
          <cell r="A47" t="str">
            <v xml:space="preserve"> 접접 부활제 콘텍트 크리너</v>
          </cell>
          <cell r="B47" t="str">
            <v xml:space="preserve"> 접접 부활제</v>
          </cell>
          <cell r="C47" t="str">
            <v xml:space="preserve"> 콘텍트 크리너</v>
          </cell>
          <cell r="D47" t="str">
            <v>캔</v>
          </cell>
          <cell r="E47" t="str">
            <v>3</v>
          </cell>
          <cell r="F47" t="str">
            <v>x</v>
          </cell>
          <cell r="G47" t="str">
            <v>1</v>
          </cell>
          <cell r="H47">
            <v>0</v>
          </cell>
          <cell r="I47">
            <v>0</v>
          </cell>
          <cell r="J47">
            <v>0</v>
          </cell>
          <cell r="K47">
            <v>0</v>
          </cell>
          <cell r="L47" t="str">
            <v>=</v>
          </cell>
          <cell r="M47">
            <v>3</v>
          </cell>
          <cell r="N47">
            <v>0</v>
          </cell>
          <cell r="O47">
            <v>0</v>
          </cell>
          <cell r="P47">
            <v>3</v>
          </cell>
        </row>
        <row r="48">
          <cell r="A48" t="str">
            <v xml:space="preserve"> 킴 타올즈 L - 300</v>
          </cell>
          <cell r="B48" t="str">
            <v xml:space="preserve"> 킴 타올즈</v>
          </cell>
          <cell r="C48" t="str">
            <v xml:space="preserve"> L - 300</v>
          </cell>
          <cell r="D48" t="str">
            <v>BOX</v>
          </cell>
          <cell r="E48" t="str">
            <v>2</v>
          </cell>
          <cell r="F48" t="str">
            <v>x</v>
          </cell>
          <cell r="G48" t="str">
            <v>1</v>
          </cell>
          <cell r="H48">
            <v>0</v>
          </cell>
          <cell r="I48">
            <v>0</v>
          </cell>
          <cell r="J48">
            <v>0</v>
          </cell>
          <cell r="K48">
            <v>0</v>
          </cell>
          <cell r="L48" t="str">
            <v>=</v>
          </cell>
          <cell r="M48">
            <v>2</v>
          </cell>
          <cell r="N48">
            <v>0</v>
          </cell>
          <cell r="O48">
            <v>0</v>
          </cell>
          <cell r="P48">
            <v>2</v>
          </cell>
        </row>
        <row r="49">
          <cell r="A49" t="str">
            <v xml:space="preserve"> 소창직 20수 44" x 26"</v>
          </cell>
          <cell r="B49" t="str">
            <v xml:space="preserve"> 소창직</v>
          </cell>
          <cell r="C49" t="str">
            <v xml:space="preserve"> 20수 44" x 26"</v>
          </cell>
          <cell r="D49" t="str">
            <v>필</v>
          </cell>
          <cell r="E49" t="str">
            <v>0.5</v>
          </cell>
          <cell r="F49" t="str">
            <v>x</v>
          </cell>
          <cell r="G49" t="str">
            <v>1</v>
          </cell>
          <cell r="H49">
            <v>0</v>
          </cell>
          <cell r="I49">
            <v>0</v>
          </cell>
          <cell r="J49">
            <v>0</v>
          </cell>
          <cell r="K49">
            <v>0</v>
          </cell>
          <cell r="L49" t="str">
            <v>=</v>
          </cell>
          <cell r="M49">
            <v>0.5</v>
          </cell>
          <cell r="N49">
            <v>0</v>
          </cell>
          <cell r="O49">
            <v>0</v>
          </cell>
          <cell r="P49">
            <v>0.5</v>
          </cell>
        </row>
        <row r="50">
          <cell r="A50" t="str">
            <v xml:space="preserve"> 킴웨어 대형</v>
          </cell>
          <cell r="B50" t="str">
            <v xml:space="preserve"> 킴웨어</v>
          </cell>
          <cell r="C50" t="str">
            <v xml:space="preserve"> 대형</v>
          </cell>
          <cell r="D50" t="str">
            <v>벌</v>
          </cell>
          <cell r="E50" t="str">
            <v>4</v>
          </cell>
          <cell r="F50" t="str">
            <v>x</v>
          </cell>
          <cell r="G50" t="str">
            <v>1</v>
          </cell>
          <cell r="H50">
            <v>0</v>
          </cell>
          <cell r="I50">
            <v>0</v>
          </cell>
          <cell r="J50">
            <v>0</v>
          </cell>
          <cell r="K50">
            <v>0</v>
          </cell>
          <cell r="L50" t="str">
            <v>=</v>
          </cell>
          <cell r="M50">
            <v>4</v>
          </cell>
          <cell r="N50">
            <v>0</v>
          </cell>
          <cell r="O50">
            <v>0</v>
          </cell>
          <cell r="P50">
            <v>4</v>
          </cell>
        </row>
        <row r="51">
          <cell r="A51" t="str">
            <v xml:space="preserve"> 환브러쉬 상품</v>
          </cell>
          <cell r="B51" t="str">
            <v xml:space="preserve"> 환브러쉬</v>
          </cell>
          <cell r="C51" t="str">
            <v xml:space="preserve"> 상품</v>
          </cell>
          <cell r="D51" t="str">
            <v>개</v>
          </cell>
          <cell r="E51" t="str">
            <v>3</v>
          </cell>
          <cell r="F51" t="str">
            <v>x</v>
          </cell>
          <cell r="G51" t="str">
            <v>1</v>
          </cell>
          <cell r="H51">
            <v>0</v>
          </cell>
          <cell r="I51">
            <v>0</v>
          </cell>
          <cell r="J51">
            <v>0</v>
          </cell>
          <cell r="K51">
            <v>0</v>
          </cell>
          <cell r="L51" t="str">
            <v>=</v>
          </cell>
          <cell r="M51">
            <v>3</v>
          </cell>
          <cell r="N51">
            <v>0</v>
          </cell>
          <cell r="O51">
            <v>0</v>
          </cell>
          <cell r="P51">
            <v>3</v>
          </cell>
        </row>
        <row r="52">
          <cell r="A52" t="str">
            <v xml:space="preserve"> 연마지 #180-1000</v>
          </cell>
          <cell r="B52" t="str">
            <v xml:space="preserve"> 연마지</v>
          </cell>
          <cell r="C52" t="str">
            <v xml:space="preserve"> #180-1000</v>
          </cell>
          <cell r="D52" t="str">
            <v>매</v>
          </cell>
          <cell r="E52" t="str">
            <v>20</v>
          </cell>
          <cell r="F52" t="str">
            <v>x</v>
          </cell>
          <cell r="G52" t="str">
            <v>1</v>
          </cell>
          <cell r="H52">
            <v>0</v>
          </cell>
          <cell r="I52">
            <v>0</v>
          </cell>
          <cell r="J52">
            <v>0</v>
          </cell>
          <cell r="K52">
            <v>0</v>
          </cell>
          <cell r="L52" t="str">
            <v>=</v>
          </cell>
          <cell r="M52">
            <v>20</v>
          </cell>
          <cell r="N52">
            <v>0</v>
          </cell>
          <cell r="O52">
            <v>0</v>
          </cell>
          <cell r="P52">
            <v>20</v>
          </cell>
        </row>
        <row r="53">
          <cell r="A53" t="str">
            <v xml:space="preserve"> 건조제 변압기용 흡수제</v>
          </cell>
          <cell r="B53" t="str">
            <v xml:space="preserve"> 건조제</v>
          </cell>
          <cell r="C53" t="str">
            <v xml:space="preserve"> 변압기용 흡수제</v>
          </cell>
          <cell r="D53" t="str">
            <v>kg</v>
          </cell>
          <cell r="E53" t="str">
            <v>10</v>
          </cell>
          <cell r="F53" t="str">
            <v>x</v>
          </cell>
          <cell r="G53" t="str">
            <v>1</v>
          </cell>
          <cell r="H53">
            <v>0</v>
          </cell>
          <cell r="I53">
            <v>0</v>
          </cell>
          <cell r="J53">
            <v>0</v>
          </cell>
          <cell r="K53">
            <v>0</v>
          </cell>
          <cell r="L53" t="str">
            <v>=</v>
          </cell>
          <cell r="M53">
            <v>10</v>
          </cell>
          <cell r="N53">
            <v>0</v>
          </cell>
          <cell r="O53">
            <v>0</v>
          </cell>
          <cell r="P53">
            <v>10</v>
          </cell>
        </row>
        <row r="54">
          <cell r="A54" t="str">
            <v xml:space="preserve"> 접점 구리스 # 280</v>
          </cell>
          <cell r="B54" t="str">
            <v xml:space="preserve"> 접점 구리스</v>
          </cell>
          <cell r="C54" t="str">
            <v xml:space="preserve"> # 280</v>
          </cell>
          <cell r="D54" t="str">
            <v>캔</v>
          </cell>
          <cell r="E54" t="str">
            <v>0.5</v>
          </cell>
          <cell r="F54" t="str">
            <v>x</v>
          </cell>
          <cell r="G54" t="str">
            <v>1</v>
          </cell>
          <cell r="H54">
            <v>0</v>
          </cell>
          <cell r="I54">
            <v>0</v>
          </cell>
          <cell r="J54">
            <v>0</v>
          </cell>
          <cell r="K54">
            <v>0</v>
          </cell>
          <cell r="L54" t="str">
            <v>=</v>
          </cell>
          <cell r="M54">
            <v>0.5</v>
          </cell>
          <cell r="N54">
            <v>0</v>
          </cell>
          <cell r="O54">
            <v>0</v>
          </cell>
          <cell r="P54">
            <v>0.5</v>
          </cell>
        </row>
        <row r="55">
          <cell r="A55" t="str">
            <v xml:space="preserve"> N2 가스 99.9% 47ℓ</v>
          </cell>
          <cell r="B55" t="str">
            <v xml:space="preserve"> N2 가스</v>
          </cell>
          <cell r="C55" t="str">
            <v xml:space="preserve"> 99.9% 47ℓ</v>
          </cell>
          <cell r="D55" t="str">
            <v>통</v>
          </cell>
          <cell r="E55" t="str">
            <v>1</v>
          </cell>
          <cell r="F55" t="str">
            <v>x</v>
          </cell>
          <cell r="G55" t="str">
            <v>1</v>
          </cell>
          <cell r="H55">
            <v>0</v>
          </cell>
          <cell r="I55">
            <v>0</v>
          </cell>
          <cell r="J55">
            <v>0</v>
          </cell>
          <cell r="K55">
            <v>0</v>
          </cell>
          <cell r="L55" t="str">
            <v>=</v>
          </cell>
          <cell r="M55">
            <v>1</v>
          </cell>
          <cell r="N55">
            <v>0</v>
          </cell>
          <cell r="O55">
            <v>0</v>
          </cell>
          <cell r="P55">
            <v>1</v>
          </cell>
        </row>
        <row r="56">
          <cell r="A56" t="str">
            <v xml:space="preserve"> 세척제 솔벤트</v>
          </cell>
          <cell r="B56" t="str">
            <v xml:space="preserve"> 세척제</v>
          </cell>
          <cell r="C56" t="str">
            <v xml:space="preserve"> 솔벤트</v>
          </cell>
          <cell r="D56" t="str">
            <v>ℓ</v>
          </cell>
          <cell r="E56" t="str">
            <v>20</v>
          </cell>
          <cell r="F56" t="str">
            <v>x</v>
          </cell>
          <cell r="G56" t="str">
            <v>1</v>
          </cell>
          <cell r="H56">
            <v>0</v>
          </cell>
          <cell r="I56">
            <v>0</v>
          </cell>
          <cell r="J56">
            <v>0</v>
          </cell>
          <cell r="K56">
            <v>0</v>
          </cell>
          <cell r="L56" t="str">
            <v>=</v>
          </cell>
          <cell r="M56">
            <v>20</v>
          </cell>
          <cell r="N56">
            <v>0</v>
          </cell>
          <cell r="O56">
            <v>0</v>
          </cell>
          <cell r="P56">
            <v>20</v>
          </cell>
        </row>
        <row r="57">
          <cell r="A57" t="str">
            <v xml:space="preserve"> 광물질 절연유 KSC2301 2호</v>
          </cell>
          <cell r="B57" t="str">
            <v xml:space="preserve"> 광물질 절연유</v>
          </cell>
          <cell r="C57" t="str">
            <v xml:space="preserve"> KSC2301 2호</v>
          </cell>
          <cell r="D57" t="str">
            <v>ℓ</v>
          </cell>
          <cell r="E57" t="str">
            <v>200</v>
          </cell>
          <cell r="F57" t="str">
            <v>x</v>
          </cell>
          <cell r="G57" t="str">
            <v>1</v>
          </cell>
          <cell r="H57">
            <v>0</v>
          </cell>
          <cell r="I57">
            <v>0</v>
          </cell>
          <cell r="J57">
            <v>0</v>
          </cell>
          <cell r="K57">
            <v>0</v>
          </cell>
          <cell r="L57" t="str">
            <v>=</v>
          </cell>
          <cell r="M57">
            <v>200</v>
          </cell>
          <cell r="N57">
            <v>0</v>
          </cell>
          <cell r="O57">
            <v>0</v>
          </cell>
          <cell r="P57">
            <v>200</v>
          </cell>
        </row>
        <row r="61">
          <cell r="A61" t="str">
            <v>AT 정밀분해점검</v>
          </cell>
          <cell r="B61" t="str">
            <v xml:space="preserve"> 3.AT 정밀분해점검</v>
          </cell>
          <cell r="C61" t="str">
            <v>55kV/27.5kV 3000kVA</v>
          </cell>
          <cell r="D61" t="str">
            <v>대</v>
          </cell>
          <cell r="E61">
            <v>1</v>
          </cell>
        </row>
        <row r="62">
          <cell r="B62" t="str">
            <v xml:space="preserve">  가) 신설 자재</v>
          </cell>
        </row>
        <row r="63">
          <cell r="A63" t="str">
            <v xml:space="preserve"> CORK GASKET 90x180x9t</v>
          </cell>
          <cell r="B63" t="str">
            <v xml:space="preserve"> CORK GASKET</v>
          </cell>
          <cell r="C63" t="str">
            <v xml:space="preserve"> 90x180x9t</v>
          </cell>
          <cell r="D63" t="str">
            <v>매</v>
          </cell>
          <cell r="E63" t="str">
            <v>3</v>
          </cell>
          <cell r="F63" t="str">
            <v>x</v>
          </cell>
          <cell r="G63" t="str">
            <v>1</v>
          </cell>
          <cell r="H63">
            <v>0</v>
          </cell>
          <cell r="I63">
            <v>0</v>
          </cell>
          <cell r="J63">
            <v>0</v>
          </cell>
          <cell r="K63">
            <v>0</v>
          </cell>
          <cell r="L63" t="str">
            <v>=</v>
          </cell>
          <cell r="M63">
            <v>3</v>
          </cell>
          <cell r="N63">
            <v>0</v>
          </cell>
          <cell r="O63">
            <v>0</v>
          </cell>
          <cell r="P63">
            <v>3</v>
          </cell>
        </row>
        <row r="64">
          <cell r="A64" t="str">
            <v xml:space="preserve"> PE 필름 0.1 x 180 x 91</v>
          </cell>
          <cell r="B64" t="str">
            <v xml:space="preserve"> PE 필름</v>
          </cell>
          <cell r="C64" t="str">
            <v xml:space="preserve"> 0.1 x 180 x 91</v>
          </cell>
          <cell r="D64" t="str">
            <v>롤</v>
          </cell>
          <cell r="E64" t="str">
            <v>1</v>
          </cell>
          <cell r="F64" t="str">
            <v>x</v>
          </cell>
          <cell r="G64" t="str">
            <v>1</v>
          </cell>
          <cell r="H64">
            <v>0</v>
          </cell>
          <cell r="I64">
            <v>0</v>
          </cell>
          <cell r="J64">
            <v>0</v>
          </cell>
          <cell r="K64">
            <v>0</v>
          </cell>
          <cell r="L64" t="str">
            <v>=</v>
          </cell>
          <cell r="M64">
            <v>1</v>
          </cell>
          <cell r="N64">
            <v>0</v>
          </cell>
          <cell r="O64">
            <v>0</v>
          </cell>
          <cell r="P64">
            <v>1</v>
          </cell>
        </row>
        <row r="65">
          <cell r="A65" t="str">
            <v xml:space="preserve"> 윤활제 WD-40</v>
          </cell>
          <cell r="B65" t="str">
            <v xml:space="preserve"> 윤활제</v>
          </cell>
          <cell r="C65" t="str">
            <v xml:space="preserve"> WD-40</v>
          </cell>
          <cell r="D65" t="str">
            <v>개</v>
          </cell>
          <cell r="E65" t="str">
            <v>3</v>
          </cell>
          <cell r="F65" t="str">
            <v>x</v>
          </cell>
          <cell r="G65" t="str">
            <v>1</v>
          </cell>
          <cell r="H65">
            <v>0</v>
          </cell>
          <cell r="I65">
            <v>0</v>
          </cell>
          <cell r="J65">
            <v>0</v>
          </cell>
          <cell r="K65">
            <v>0</v>
          </cell>
          <cell r="L65" t="str">
            <v>=</v>
          </cell>
          <cell r="M65">
            <v>3</v>
          </cell>
          <cell r="N65">
            <v>0</v>
          </cell>
          <cell r="O65">
            <v>0</v>
          </cell>
          <cell r="P65">
            <v>3</v>
          </cell>
        </row>
        <row r="66">
          <cell r="A66" t="str">
            <v xml:space="preserve"> 접접 부활제 콘텍트 크리너</v>
          </cell>
          <cell r="B66" t="str">
            <v xml:space="preserve"> 접접 부활제</v>
          </cell>
          <cell r="C66" t="str">
            <v xml:space="preserve"> 콘텍트 크리너</v>
          </cell>
          <cell r="D66" t="str">
            <v>캔</v>
          </cell>
          <cell r="E66" t="str">
            <v>3</v>
          </cell>
          <cell r="F66" t="str">
            <v>x</v>
          </cell>
          <cell r="G66" t="str">
            <v>1</v>
          </cell>
          <cell r="H66">
            <v>0</v>
          </cell>
          <cell r="I66">
            <v>0</v>
          </cell>
          <cell r="J66">
            <v>0</v>
          </cell>
          <cell r="K66">
            <v>0</v>
          </cell>
          <cell r="L66" t="str">
            <v>=</v>
          </cell>
          <cell r="M66">
            <v>3</v>
          </cell>
          <cell r="N66">
            <v>0</v>
          </cell>
          <cell r="O66">
            <v>0</v>
          </cell>
          <cell r="P66">
            <v>3</v>
          </cell>
        </row>
        <row r="67">
          <cell r="A67" t="str">
            <v xml:space="preserve"> 킴 타올즈 L - 300</v>
          </cell>
          <cell r="B67" t="str">
            <v xml:space="preserve"> 킴 타올즈</v>
          </cell>
          <cell r="C67" t="str">
            <v xml:space="preserve"> L - 300</v>
          </cell>
          <cell r="D67" t="str">
            <v>BOX</v>
          </cell>
          <cell r="E67" t="str">
            <v>1</v>
          </cell>
          <cell r="F67" t="str">
            <v>x</v>
          </cell>
          <cell r="G67" t="str">
            <v>1</v>
          </cell>
          <cell r="H67">
            <v>0</v>
          </cell>
          <cell r="I67">
            <v>0</v>
          </cell>
          <cell r="J67">
            <v>0</v>
          </cell>
          <cell r="K67">
            <v>0</v>
          </cell>
          <cell r="L67" t="str">
            <v>=</v>
          </cell>
          <cell r="M67">
            <v>1</v>
          </cell>
          <cell r="N67">
            <v>0</v>
          </cell>
          <cell r="O67">
            <v>0</v>
          </cell>
          <cell r="P67">
            <v>1</v>
          </cell>
        </row>
        <row r="68">
          <cell r="A68" t="str">
            <v xml:space="preserve"> 소창직 20수 44" x 26"</v>
          </cell>
          <cell r="B68" t="str">
            <v xml:space="preserve"> 소창직</v>
          </cell>
          <cell r="C68" t="str">
            <v xml:space="preserve"> 20수 44" x 26"</v>
          </cell>
          <cell r="D68" t="str">
            <v>필</v>
          </cell>
          <cell r="E68" t="str">
            <v>0.5</v>
          </cell>
          <cell r="F68" t="str">
            <v>x</v>
          </cell>
          <cell r="G68" t="str">
            <v>1</v>
          </cell>
          <cell r="H68">
            <v>0</v>
          </cell>
          <cell r="I68">
            <v>0</v>
          </cell>
          <cell r="J68">
            <v>0</v>
          </cell>
          <cell r="K68">
            <v>0</v>
          </cell>
          <cell r="L68" t="str">
            <v>=</v>
          </cell>
          <cell r="M68">
            <v>0.5</v>
          </cell>
          <cell r="N68">
            <v>0</v>
          </cell>
          <cell r="O68">
            <v>0</v>
          </cell>
          <cell r="P68">
            <v>0.5</v>
          </cell>
        </row>
        <row r="69">
          <cell r="A69" t="str">
            <v xml:space="preserve"> 킴웨어 대형</v>
          </cell>
          <cell r="B69" t="str">
            <v xml:space="preserve"> 킴웨어</v>
          </cell>
          <cell r="C69" t="str">
            <v xml:space="preserve"> 대형</v>
          </cell>
          <cell r="D69" t="str">
            <v>벌</v>
          </cell>
          <cell r="E69" t="str">
            <v>4</v>
          </cell>
          <cell r="F69" t="str">
            <v>x</v>
          </cell>
          <cell r="G69" t="str">
            <v>1</v>
          </cell>
          <cell r="H69">
            <v>0</v>
          </cell>
          <cell r="I69">
            <v>0</v>
          </cell>
          <cell r="J69">
            <v>0</v>
          </cell>
          <cell r="K69">
            <v>0</v>
          </cell>
          <cell r="L69" t="str">
            <v>=</v>
          </cell>
          <cell r="M69">
            <v>4</v>
          </cell>
          <cell r="N69">
            <v>0</v>
          </cell>
          <cell r="O69">
            <v>0</v>
          </cell>
          <cell r="P69">
            <v>4</v>
          </cell>
        </row>
        <row r="70">
          <cell r="A70" t="str">
            <v xml:space="preserve"> 환브러쉬 상품</v>
          </cell>
          <cell r="B70" t="str">
            <v xml:space="preserve"> 환브러쉬</v>
          </cell>
          <cell r="C70" t="str">
            <v xml:space="preserve"> 상품</v>
          </cell>
          <cell r="D70" t="str">
            <v>개</v>
          </cell>
          <cell r="E70" t="str">
            <v>3</v>
          </cell>
          <cell r="F70" t="str">
            <v>x</v>
          </cell>
          <cell r="G70" t="str">
            <v>1</v>
          </cell>
          <cell r="H70">
            <v>0</v>
          </cell>
          <cell r="I70">
            <v>0</v>
          </cell>
          <cell r="J70">
            <v>0</v>
          </cell>
          <cell r="K70">
            <v>0</v>
          </cell>
          <cell r="L70" t="str">
            <v>=</v>
          </cell>
          <cell r="M70">
            <v>3</v>
          </cell>
          <cell r="N70">
            <v>0</v>
          </cell>
          <cell r="O70">
            <v>0</v>
          </cell>
          <cell r="P70">
            <v>3</v>
          </cell>
        </row>
        <row r="71">
          <cell r="A71" t="str">
            <v xml:space="preserve"> 연마지 #180-1000</v>
          </cell>
          <cell r="B71" t="str">
            <v xml:space="preserve"> 연마지</v>
          </cell>
          <cell r="C71" t="str">
            <v xml:space="preserve"> #180-1000</v>
          </cell>
          <cell r="D71" t="str">
            <v>매</v>
          </cell>
          <cell r="E71" t="str">
            <v>20</v>
          </cell>
          <cell r="F71" t="str">
            <v>x</v>
          </cell>
          <cell r="G71" t="str">
            <v>1</v>
          </cell>
          <cell r="H71">
            <v>0</v>
          </cell>
          <cell r="I71">
            <v>0</v>
          </cell>
          <cell r="J71">
            <v>0</v>
          </cell>
          <cell r="K71">
            <v>0</v>
          </cell>
          <cell r="L71" t="str">
            <v>=</v>
          </cell>
          <cell r="M71">
            <v>20</v>
          </cell>
          <cell r="N71">
            <v>0</v>
          </cell>
          <cell r="O71">
            <v>0</v>
          </cell>
          <cell r="P71">
            <v>20</v>
          </cell>
        </row>
        <row r="72">
          <cell r="A72" t="str">
            <v xml:space="preserve"> 건조제 변압기용 흡수제</v>
          </cell>
          <cell r="B72" t="str">
            <v xml:space="preserve"> 건조제</v>
          </cell>
          <cell r="C72" t="str">
            <v xml:space="preserve"> 변압기용 흡수제</v>
          </cell>
          <cell r="D72" t="str">
            <v>kg</v>
          </cell>
          <cell r="E72" t="str">
            <v>10</v>
          </cell>
          <cell r="F72" t="str">
            <v>x</v>
          </cell>
          <cell r="G72" t="str">
            <v>1</v>
          </cell>
          <cell r="H72">
            <v>0</v>
          </cell>
          <cell r="I72">
            <v>0</v>
          </cell>
          <cell r="J72">
            <v>0</v>
          </cell>
          <cell r="K72">
            <v>0</v>
          </cell>
          <cell r="L72" t="str">
            <v>=</v>
          </cell>
          <cell r="M72">
            <v>10</v>
          </cell>
          <cell r="N72">
            <v>0</v>
          </cell>
          <cell r="O72">
            <v>0</v>
          </cell>
          <cell r="P72">
            <v>10</v>
          </cell>
        </row>
        <row r="73">
          <cell r="A73" t="str">
            <v xml:space="preserve"> 접점 구리스 # 280</v>
          </cell>
          <cell r="B73" t="str">
            <v xml:space="preserve"> 접점 구리스</v>
          </cell>
          <cell r="C73" t="str">
            <v xml:space="preserve"> # 280</v>
          </cell>
          <cell r="D73" t="str">
            <v>캔</v>
          </cell>
          <cell r="E73" t="str">
            <v>0.5</v>
          </cell>
          <cell r="F73" t="str">
            <v>x</v>
          </cell>
          <cell r="G73" t="str">
            <v>1</v>
          </cell>
          <cell r="H73">
            <v>0</v>
          </cell>
          <cell r="I73">
            <v>0</v>
          </cell>
          <cell r="J73">
            <v>0</v>
          </cell>
          <cell r="K73">
            <v>0</v>
          </cell>
          <cell r="L73" t="str">
            <v>=</v>
          </cell>
          <cell r="M73">
            <v>0.5</v>
          </cell>
          <cell r="N73">
            <v>0</v>
          </cell>
          <cell r="O73">
            <v>0</v>
          </cell>
          <cell r="P73">
            <v>0.5</v>
          </cell>
        </row>
        <row r="74">
          <cell r="A74" t="str">
            <v xml:space="preserve"> N2 가스 99.9% 47ℓ</v>
          </cell>
          <cell r="B74" t="str">
            <v xml:space="preserve"> N2 가스</v>
          </cell>
          <cell r="C74" t="str">
            <v xml:space="preserve"> 99.9% 47ℓ</v>
          </cell>
          <cell r="D74" t="str">
            <v>통</v>
          </cell>
          <cell r="E74" t="str">
            <v>1</v>
          </cell>
          <cell r="F74" t="str">
            <v>x</v>
          </cell>
          <cell r="G74" t="str">
            <v>1</v>
          </cell>
          <cell r="H74">
            <v>0</v>
          </cell>
          <cell r="I74">
            <v>0</v>
          </cell>
          <cell r="J74">
            <v>0</v>
          </cell>
          <cell r="K74">
            <v>0</v>
          </cell>
          <cell r="L74" t="str">
            <v>=</v>
          </cell>
          <cell r="M74">
            <v>1</v>
          </cell>
          <cell r="N74">
            <v>0</v>
          </cell>
          <cell r="O74">
            <v>0</v>
          </cell>
          <cell r="P74">
            <v>1</v>
          </cell>
        </row>
        <row r="75">
          <cell r="A75" t="str">
            <v xml:space="preserve"> 세척제 솔벤트</v>
          </cell>
          <cell r="B75" t="str">
            <v xml:space="preserve"> 세척제</v>
          </cell>
          <cell r="C75" t="str">
            <v xml:space="preserve"> 솔벤트</v>
          </cell>
          <cell r="D75" t="str">
            <v>ℓ</v>
          </cell>
          <cell r="E75" t="str">
            <v>20</v>
          </cell>
          <cell r="F75" t="str">
            <v>x</v>
          </cell>
          <cell r="G75" t="str">
            <v>1</v>
          </cell>
          <cell r="H75">
            <v>0</v>
          </cell>
          <cell r="I75">
            <v>0</v>
          </cell>
          <cell r="J75">
            <v>0</v>
          </cell>
          <cell r="K75">
            <v>0</v>
          </cell>
          <cell r="L75" t="str">
            <v>=</v>
          </cell>
          <cell r="M75">
            <v>20</v>
          </cell>
          <cell r="N75">
            <v>0</v>
          </cell>
          <cell r="O75">
            <v>0</v>
          </cell>
          <cell r="P75">
            <v>20</v>
          </cell>
        </row>
        <row r="76">
          <cell r="A76" t="str">
            <v xml:space="preserve"> 광물질 절연유 KSC2301 2호</v>
          </cell>
          <cell r="B76" t="str">
            <v xml:space="preserve"> 광물질 절연유</v>
          </cell>
          <cell r="C76" t="str">
            <v xml:space="preserve"> KSC2301 2호</v>
          </cell>
          <cell r="D76" t="str">
            <v>ℓ</v>
          </cell>
          <cell r="E76" t="str">
            <v>200</v>
          </cell>
          <cell r="F76" t="str">
            <v>x</v>
          </cell>
          <cell r="G76" t="str">
            <v>1</v>
          </cell>
          <cell r="H76">
            <v>0</v>
          </cell>
          <cell r="I76">
            <v>0</v>
          </cell>
          <cell r="J76">
            <v>0</v>
          </cell>
          <cell r="K76">
            <v>0</v>
          </cell>
          <cell r="L76" t="str">
            <v>=</v>
          </cell>
          <cell r="M76">
            <v>200</v>
          </cell>
          <cell r="N76">
            <v>0</v>
          </cell>
          <cell r="O76">
            <v>0</v>
          </cell>
          <cell r="P76">
            <v>200</v>
          </cell>
        </row>
        <row r="80">
          <cell r="A80" t="str">
            <v>PT 정밀분해점검</v>
          </cell>
          <cell r="B80" t="str">
            <v xml:space="preserve"> 4.PT 정밀분해점검</v>
          </cell>
          <cell r="C80" t="str">
            <v>55kV/110V 100VA</v>
          </cell>
          <cell r="D80" t="str">
            <v>대</v>
          </cell>
          <cell r="E80">
            <v>1</v>
          </cell>
        </row>
        <row r="81">
          <cell r="B81" t="str">
            <v xml:space="preserve">  가) 신설 자재</v>
          </cell>
        </row>
        <row r="82">
          <cell r="A82" t="str">
            <v xml:space="preserve"> 광물질 절연유 KSC2301 2호</v>
          </cell>
          <cell r="B82" t="str">
            <v xml:space="preserve"> 광물질 절연유</v>
          </cell>
          <cell r="C82" t="str">
            <v xml:space="preserve"> KSC2301 2호</v>
          </cell>
          <cell r="D82" t="str">
            <v>ℓ</v>
          </cell>
          <cell r="E82" t="str">
            <v>50</v>
          </cell>
          <cell r="F82" t="str">
            <v>x</v>
          </cell>
          <cell r="G82" t="str">
            <v>1</v>
          </cell>
          <cell r="H82">
            <v>0</v>
          </cell>
          <cell r="I82">
            <v>0</v>
          </cell>
          <cell r="J82">
            <v>0</v>
          </cell>
          <cell r="K82">
            <v>0</v>
          </cell>
          <cell r="L82" t="str">
            <v>=</v>
          </cell>
          <cell r="M82">
            <v>50</v>
          </cell>
          <cell r="N82">
            <v>0</v>
          </cell>
          <cell r="O82">
            <v>0</v>
          </cell>
          <cell r="P82">
            <v>50</v>
          </cell>
        </row>
        <row r="83">
          <cell r="A83" t="str">
            <v xml:space="preserve"> PE 필름 0.1 x 180 x 91</v>
          </cell>
          <cell r="B83" t="str">
            <v xml:space="preserve"> PE 필름</v>
          </cell>
          <cell r="C83" t="str">
            <v xml:space="preserve"> 0.1 x 180 x 91</v>
          </cell>
          <cell r="D83" t="str">
            <v>롤</v>
          </cell>
          <cell r="E83" t="str">
            <v>0.2</v>
          </cell>
          <cell r="F83" t="str">
            <v>x</v>
          </cell>
          <cell r="G83" t="str">
            <v>1</v>
          </cell>
          <cell r="H83">
            <v>0</v>
          </cell>
          <cell r="I83">
            <v>0</v>
          </cell>
          <cell r="J83">
            <v>0</v>
          </cell>
          <cell r="K83">
            <v>0</v>
          </cell>
          <cell r="L83" t="str">
            <v>=</v>
          </cell>
          <cell r="M83">
            <v>0.2</v>
          </cell>
          <cell r="N83">
            <v>0</v>
          </cell>
          <cell r="O83">
            <v>0</v>
          </cell>
          <cell r="P83">
            <v>0.2</v>
          </cell>
        </row>
        <row r="84">
          <cell r="A84" t="str">
            <v xml:space="preserve"> 윤활제 WD-40</v>
          </cell>
          <cell r="B84" t="str">
            <v xml:space="preserve"> 윤활제</v>
          </cell>
          <cell r="C84" t="str">
            <v xml:space="preserve"> WD-40</v>
          </cell>
          <cell r="D84" t="str">
            <v>개</v>
          </cell>
          <cell r="E84" t="str">
            <v>1</v>
          </cell>
          <cell r="F84" t="str">
            <v>x</v>
          </cell>
          <cell r="G84" t="str">
            <v>1</v>
          </cell>
          <cell r="H84">
            <v>0</v>
          </cell>
          <cell r="I84">
            <v>0</v>
          </cell>
          <cell r="J84">
            <v>0</v>
          </cell>
          <cell r="K84">
            <v>0</v>
          </cell>
          <cell r="L84" t="str">
            <v>=</v>
          </cell>
          <cell r="M84">
            <v>1</v>
          </cell>
          <cell r="N84">
            <v>0</v>
          </cell>
          <cell r="O84">
            <v>0</v>
          </cell>
          <cell r="P84">
            <v>1</v>
          </cell>
        </row>
        <row r="85">
          <cell r="A85" t="str">
            <v xml:space="preserve"> 접점 구리스 # 280</v>
          </cell>
          <cell r="B85" t="str">
            <v xml:space="preserve"> 접점 구리스</v>
          </cell>
          <cell r="C85" t="str">
            <v xml:space="preserve"> # 280</v>
          </cell>
          <cell r="D85" t="str">
            <v>캔</v>
          </cell>
          <cell r="E85" t="str">
            <v>0.5</v>
          </cell>
          <cell r="F85" t="str">
            <v>x</v>
          </cell>
          <cell r="G85" t="str">
            <v>1</v>
          </cell>
          <cell r="H85">
            <v>0</v>
          </cell>
          <cell r="I85">
            <v>0</v>
          </cell>
          <cell r="J85">
            <v>0</v>
          </cell>
          <cell r="K85">
            <v>0</v>
          </cell>
          <cell r="L85" t="str">
            <v>=</v>
          </cell>
          <cell r="M85">
            <v>0.5</v>
          </cell>
          <cell r="N85">
            <v>0</v>
          </cell>
          <cell r="O85">
            <v>0</v>
          </cell>
          <cell r="P85">
            <v>0.5</v>
          </cell>
        </row>
        <row r="86">
          <cell r="A86" t="str">
            <v xml:space="preserve"> 소창직 20수 44" x 26"</v>
          </cell>
          <cell r="B86" t="str">
            <v xml:space="preserve"> 소창직</v>
          </cell>
          <cell r="C86" t="str">
            <v xml:space="preserve"> 20수 44" x 26"</v>
          </cell>
          <cell r="D86" t="str">
            <v>필</v>
          </cell>
          <cell r="E86" t="str">
            <v>0.5</v>
          </cell>
          <cell r="F86" t="str">
            <v>x</v>
          </cell>
          <cell r="G86" t="str">
            <v>1</v>
          </cell>
          <cell r="H86">
            <v>0</v>
          </cell>
          <cell r="I86">
            <v>0</v>
          </cell>
          <cell r="J86">
            <v>0</v>
          </cell>
          <cell r="K86">
            <v>0</v>
          </cell>
          <cell r="L86" t="str">
            <v>=</v>
          </cell>
          <cell r="M86">
            <v>0.5</v>
          </cell>
          <cell r="N86">
            <v>0</v>
          </cell>
          <cell r="O86">
            <v>0</v>
          </cell>
          <cell r="P86">
            <v>0.5</v>
          </cell>
        </row>
        <row r="87">
          <cell r="A87" t="str">
            <v xml:space="preserve"> 환브러쉬 상품</v>
          </cell>
          <cell r="B87" t="str">
            <v xml:space="preserve"> 환브러쉬</v>
          </cell>
          <cell r="C87" t="str">
            <v xml:space="preserve"> 상품</v>
          </cell>
          <cell r="D87" t="str">
            <v>개</v>
          </cell>
          <cell r="E87" t="str">
            <v>2</v>
          </cell>
          <cell r="F87" t="str">
            <v>x</v>
          </cell>
          <cell r="G87" t="str">
            <v>1</v>
          </cell>
          <cell r="H87">
            <v>0</v>
          </cell>
          <cell r="I87">
            <v>0</v>
          </cell>
          <cell r="J87">
            <v>0</v>
          </cell>
          <cell r="K87">
            <v>0</v>
          </cell>
          <cell r="L87" t="str">
            <v>=</v>
          </cell>
          <cell r="M87">
            <v>2</v>
          </cell>
          <cell r="N87">
            <v>0</v>
          </cell>
          <cell r="O87">
            <v>0</v>
          </cell>
          <cell r="P87">
            <v>2</v>
          </cell>
        </row>
        <row r="88">
          <cell r="A88" t="str">
            <v xml:space="preserve"> 연마지 #180-1000</v>
          </cell>
          <cell r="B88" t="str">
            <v xml:space="preserve"> 연마지</v>
          </cell>
          <cell r="C88" t="str">
            <v xml:space="preserve"> #180-1000</v>
          </cell>
          <cell r="D88" t="str">
            <v>매</v>
          </cell>
          <cell r="E88" t="str">
            <v>5</v>
          </cell>
          <cell r="F88" t="str">
            <v>x</v>
          </cell>
          <cell r="G88" t="str">
            <v>1</v>
          </cell>
          <cell r="H88">
            <v>0</v>
          </cell>
          <cell r="I88">
            <v>0</v>
          </cell>
          <cell r="J88">
            <v>0</v>
          </cell>
          <cell r="K88">
            <v>0</v>
          </cell>
          <cell r="L88" t="str">
            <v>=</v>
          </cell>
          <cell r="M88">
            <v>5</v>
          </cell>
          <cell r="N88">
            <v>0</v>
          </cell>
          <cell r="O88">
            <v>0</v>
          </cell>
          <cell r="P88">
            <v>5</v>
          </cell>
        </row>
        <row r="89">
          <cell r="A89" t="str">
            <v xml:space="preserve"> CORK GASKET 90x180x9t</v>
          </cell>
          <cell r="B89" t="str">
            <v xml:space="preserve"> CORK GASKET</v>
          </cell>
          <cell r="C89" t="str">
            <v xml:space="preserve"> 90x180x9t</v>
          </cell>
          <cell r="D89" t="str">
            <v>매</v>
          </cell>
          <cell r="E89" t="str">
            <v>1</v>
          </cell>
          <cell r="F89" t="str">
            <v>x</v>
          </cell>
          <cell r="G89" t="str">
            <v>1</v>
          </cell>
          <cell r="H89">
            <v>0</v>
          </cell>
          <cell r="I89">
            <v>0</v>
          </cell>
          <cell r="J89">
            <v>0</v>
          </cell>
          <cell r="K89">
            <v>0</v>
          </cell>
          <cell r="L89" t="str">
            <v>=</v>
          </cell>
          <cell r="M89">
            <v>1</v>
          </cell>
          <cell r="N89">
            <v>0</v>
          </cell>
          <cell r="O89">
            <v>0</v>
          </cell>
          <cell r="P89">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노임단가"/>
      <sheetName val="수량산출"/>
      <sheetName val="수량계산"/>
      <sheetName val="일위산출"/>
      <sheetName val="공량산출서"/>
      <sheetName val="일위대가"/>
      <sheetName val="일위대가(무)"/>
      <sheetName val="수량조서"/>
      <sheetName val="수량조서(무)"/>
      <sheetName val="원가계산서"/>
      <sheetName val="가설건물"/>
      <sheetName val="소방감리비"/>
      <sheetName val="36신설수량"/>
      <sheetName val="설계수량"/>
      <sheetName val="48일위"/>
      <sheetName val="제경비"/>
      <sheetName val="1"/>
      <sheetName val="자재"/>
      <sheetName val="개소별수량산출"/>
      <sheetName val="분전함신설"/>
      <sheetName val="자재단가"/>
      <sheetName val="일위대가표"/>
      <sheetName val="UNIT"/>
      <sheetName val="BID"/>
      <sheetName val="건축공사"/>
      <sheetName val="산출내역서집계표"/>
      <sheetName val="A 견적"/>
      <sheetName val="일위_파일"/>
      <sheetName val="신설개소별 총집계표(동해-배전)"/>
      <sheetName val="안평역사 총집계"/>
      <sheetName val="내역서1"/>
      <sheetName val="조건"/>
      <sheetName val="48수량"/>
      <sheetName val="인건-측정"/>
      <sheetName val="노임단가(2000하반기)"/>
      <sheetName val="노무비"/>
      <sheetName val="내역서"/>
      <sheetName val="직재"/>
    </sheetNames>
    <sheetDataSet>
      <sheetData sheetId="0" refreshError="1"/>
      <sheetData sheetId="1" refreshError="1"/>
      <sheetData sheetId="2" refreshError="1"/>
      <sheetData sheetId="3" refreshError="1"/>
      <sheetData sheetId="4" refreshError="1"/>
      <sheetData sheetId="5" refreshError="1"/>
      <sheetData sheetId="6" refreshError="1">
        <row r="3">
          <cell r="B3" t="str">
            <v>공   사   종   류</v>
          </cell>
          <cell r="C3">
            <v>0</v>
          </cell>
          <cell r="D3" t="str">
            <v>규             격</v>
          </cell>
          <cell r="E3" t="str">
            <v>단위</v>
          </cell>
          <cell r="F3" t="str">
            <v>수 량</v>
          </cell>
          <cell r="G3" t="str">
            <v>단    가</v>
          </cell>
          <cell r="H3" t="str">
            <v>금    액</v>
          </cell>
          <cell r="I3" t="str">
            <v>기          사</v>
          </cell>
        </row>
        <row r="4">
          <cell r="B4">
            <v>1</v>
          </cell>
          <cell r="C4" t="str">
            <v xml:space="preserve"> VIDEO PHONE 설치</v>
          </cell>
          <cell r="D4" t="str">
            <v xml:space="preserve"> 모장치</v>
          </cell>
          <cell r="E4" t="str">
            <v>대</v>
          </cell>
          <cell r="F4">
            <v>1</v>
          </cell>
        </row>
        <row r="5">
          <cell r="C5" t="str">
            <v>가, 재료비</v>
          </cell>
        </row>
        <row r="6">
          <cell r="C6" t="str">
            <v xml:space="preserve"> 비디오폰 </v>
          </cell>
          <cell r="D6" t="str">
            <v xml:space="preserve"> 모장치</v>
          </cell>
          <cell r="E6" t="str">
            <v>대</v>
          </cell>
          <cell r="F6">
            <v>1</v>
          </cell>
          <cell r="G6">
            <v>180000</v>
          </cell>
          <cell r="H6">
            <v>180000</v>
          </cell>
        </row>
        <row r="7">
          <cell r="B7" t="str">
            <v>소         계</v>
          </cell>
          <cell r="C7">
            <v>0</v>
          </cell>
          <cell r="D7">
            <v>0</v>
          </cell>
          <cell r="E7">
            <v>0</v>
          </cell>
          <cell r="F7">
            <v>0</v>
          </cell>
          <cell r="G7">
            <v>0</v>
          </cell>
          <cell r="H7">
            <v>180000</v>
          </cell>
        </row>
        <row r="8">
          <cell r="C8" t="str">
            <v>나, 노무비</v>
          </cell>
        </row>
        <row r="9">
          <cell r="C9" t="str">
            <v xml:space="preserve"> 통신설비공</v>
          </cell>
          <cell r="D9">
            <v>0</v>
          </cell>
          <cell r="E9" t="str">
            <v>인</v>
          </cell>
          <cell r="F9">
            <v>1</v>
          </cell>
          <cell r="G9">
            <v>76852</v>
          </cell>
          <cell r="H9">
            <v>76852</v>
          </cell>
          <cell r="I9" t="str">
            <v>기본,통신 3-29</v>
          </cell>
        </row>
        <row r="10">
          <cell r="C10" t="str">
            <v xml:space="preserve"> 통신내선공</v>
          </cell>
          <cell r="D10">
            <v>0</v>
          </cell>
          <cell r="E10" t="str">
            <v>인</v>
          </cell>
          <cell r="F10">
            <v>1</v>
          </cell>
          <cell r="G10">
            <v>72591</v>
          </cell>
          <cell r="H10">
            <v>72591</v>
          </cell>
          <cell r="I10" t="str">
            <v>기본,통신 3-29</v>
          </cell>
        </row>
        <row r="11">
          <cell r="B11" t="str">
            <v>소         계</v>
          </cell>
          <cell r="C11">
            <v>0</v>
          </cell>
          <cell r="D11">
            <v>0</v>
          </cell>
          <cell r="E11">
            <v>0</v>
          </cell>
          <cell r="F11">
            <v>0</v>
          </cell>
          <cell r="G11">
            <v>0</v>
          </cell>
          <cell r="H11">
            <v>149443</v>
          </cell>
        </row>
        <row r="12">
          <cell r="C12" t="str">
            <v>다, 기계경비</v>
          </cell>
        </row>
        <row r="13">
          <cell r="C13" t="str">
            <v xml:space="preserve"> 통신설비공</v>
          </cell>
          <cell r="D13">
            <v>0</v>
          </cell>
          <cell r="E13" t="str">
            <v>인</v>
          </cell>
          <cell r="F13">
            <v>0.03</v>
          </cell>
          <cell r="G13">
            <v>76852</v>
          </cell>
          <cell r="H13">
            <v>2305.5</v>
          </cell>
        </row>
        <row r="14">
          <cell r="C14" t="str">
            <v xml:space="preserve"> 통신내선공</v>
          </cell>
          <cell r="D14">
            <v>0</v>
          </cell>
          <cell r="E14" t="str">
            <v>인</v>
          </cell>
          <cell r="F14">
            <v>0.03</v>
          </cell>
          <cell r="G14">
            <v>72591</v>
          </cell>
          <cell r="H14">
            <v>2177.6999999999998</v>
          </cell>
        </row>
        <row r="15">
          <cell r="B15" t="str">
            <v>소         계</v>
          </cell>
          <cell r="C15">
            <v>0</v>
          </cell>
          <cell r="D15">
            <v>0</v>
          </cell>
          <cell r="E15">
            <v>0</v>
          </cell>
          <cell r="F15">
            <v>0</v>
          </cell>
          <cell r="G15">
            <v>0</v>
          </cell>
          <cell r="H15">
            <v>4483</v>
          </cell>
        </row>
        <row r="17">
          <cell r="B17" t="str">
            <v>재   료   비</v>
          </cell>
          <cell r="C17">
            <v>0</v>
          </cell>
          <cell r="D17">
            <v>0</v>
          </cell>
          <cell r="E17">
            <v>0</v>
          </cell>
          <cell r="F17">
            <v>0</v>
          </cell>
          <cell r="G17">
            <v>0</v>
          </cell>
          <cell r="H17">
            <v>184483</v>
          </cell>
        </row>
        <row r="18">
          <cell r="B18" t="str">
            <v>노   무   비</v>
          </cell>
          <cell r="C18">
            <v>0</v>
          </cell>
          <cell r="D18">
            <v>0</v>
          </cell>
          <cell r="E18">
            <v>0</v>
          </cell>
          <cell r="F18">
            <v>0</v>
          </cell>
          <cell r="G18">
            <v>0</v>
          </cell>
          <cell r="H18">
            <v>149443</v>
          </cell>
        </row>
        <row r="19">
          <cell r="B19" t="str">
            <v>계</v>
          </cell>
          <cell r="C19">
            <v>0</v>
          </cell>
          <cell r="D19">
            <v>0</v>
          </cell>
          <cell r="E19">
            <v>0</v>
          </cell>
          <cell r="F19">
            <v>0</v>
          </cell>
          <cell r="G19">
            <v>0</v>
          </cell>
          <cell r="H19">
            <v>333926</v>
          </cell>
        </row>
        <row r="22">
          <cell r="B22">
            <v>2</v>
          </cell>
          <cell r="C22" t="str">
            <v xml:space="preserve"> VIDEO PHONE 설치</v>
          </cell>
          <cell r="D22" t="str">
            <v xml:space="preserve"> 자장치</v>
          </cell>
          <cell r="E22" t="str">
            <v>대</v>
          </cell>
          <cell r="F22">
            <v>1</v>
          </cell>
        </row>
        <row r="23">
          <cell r="C23" t="str">
            <v>가, 재료비</v>
          </cell>
        </row>
        <row r="24">
          <cell r="C24" t="str">
            <v xml:space="preserve"> 비디오폰 </v>
          </cell>
          <cell r="D24" t="str">
            <v xml:space="preserve"> 자장치</v>
          </cell>
          <cell r="E24" t="str">
            <v>대</v>
          </cell>
          <cell r="F24">
            <v>1</v>
          </cell>
          <cell r="G24">
            <v>140000</v>
          </cell>
          <cell r="H24">
            <v>140000</v>
          </cell>
        </row>
        <row r="25">
          <cell r="C25" t="str">
            <v xml:space="preserve"> 렌즈</v>
          </cell>
          <cell r="D25" t="str">
            <v xml:space="preserve"> AUTO IRIS(8mm)</v>
          </cell>
          <cell r="E25" t="str">
            <v>개</v>
          </cell>
          <cell r="F25">
            <v>1</v>
          </cell>
          <cell r="G25">
            <v>160000</v>
          </cell>
          <cell r="H25">
            <v>160000</v>
          </cell>
        </row>
        <row r="26">
          <cell r="B26" t="str">
            <v>소         계</v>
          </cell>
          <cell r="C26">
            <v>0</v>
          </cell>
          <cell r="D26">
            <v>0</v>
          </cell>
          <cell r="E26">
            <v>0</v>
          </cell>
          <cell r="F26">
            <v>0</v>
          </cell>
          <cell r="G26">
            <v>0</v>
          </cell>
          <cell r="H26">
            <v>300000</v>
          </cell>
        </row>
        <row r="27">
          <cell r="C27" t="str">
            <v>나, 노무비</v>
          </cell>
        </row>
        <row r="28">
          <cell r="C28" t="str">
            <v xml:space="preserve"> 통신설비공</v>
          </cell>
          <cell r="D28">
            <v>0</v>
          </cell>
          <cell r="E28" t="str">
            <v>인</v>
          </cell>
          <cell r="F28">
            <v>0.5</v>
          </cell>
          <cell r="G28">
            <v>76852</v>
          </cell>
          <cell r="H28">
            <v>38426</v>
          </cell>
          <cell r="I28" t="str">
            <v>기본,통신 3-29</v>
          </cell>
        </row>
        <row r="29">
          <cell r="B29" t="str">
            <v>소         계</v>
          </cell>
          <cell r="C29">
            <v>0</v>
          </cell>
          <cell r="D29">
            <v>0</v>
          </cell>
          <cell r="E29">
            <v>0</v>
          </cell>
          <cell r="F29">
            <v>0</v>
          </cell>
          <cell r="G29">
            <v>0</v>
          </cell>
          <cell r="H29">
            <v>38426</v>
          </cell>
        </row>
        <row r="30">
          <cell r="C30" t="str">
            <v>다, 기계경비</v>
          </cell>
        </row>
        <row r="31">
          <cell r="C31" t="str">
            <v xml:space="preserve"> 통신설비공</v>
          </cell>
          <cell r="D31">
            <v>0</v>
          </cell>
          <cell r="E31" t="str">
            <v>인</v>
          </cell>
          <cell r="F31">
            <v>1.4999999999999999E-2</v>
          </cell>
          <cell r="G31">
            <v>76852</v>
          </cell>
          <cell r="H31">
            <v>1152.7</v>
          </cell>
        </row>
        <row r="32">
          <cell r="B32" t="str">
            <v>소         계</v>
          </cell>
          <cell r="C32">
            <v>0</v>
          </cell>
          <cell r="D32">
            <v>0</v>
          </cell>
          <cell r="E32">
            <v>0</v>
          </cell>
          <cell r="F32">
            <v>0</v>
          </cell>
          <cell r="G32">
            <v>0</v>
          </cell>
          <cell r="H32">
            <v>1152</v>
          </cell>
        </row>
        <row r="34">
          <cell r="B34" t="str">
            <v>재   료   비</v>
          </cell>
          <cell r="C34">
            <v>0</v>
          </cell>
          <cell r="D34">
            <v>0</v>
          </cell>
          <cell r="E34">
            <v>0</v>
          </cell>
          <cell r="F34">
            <v>0</v>
          </cell>
          <cell r="G34">
            <v>0</v>
          </cell>
          <cell r="H34">
            <v>301152</v>
          </cell>
        </row>
        <row r="35">
          <cell r="B35" t="str">
            <v>노   무   비</v>
          </cell>
          <cell r="C35">
            <v>0</v>
          </cell>
          <cell r="D35">
            <v>0</v>
          </cell>
          <cell r="E35">
            <v>0</v>
          </cell>
          <cell r="F35">
            <v>0</v>
          </cell>
          <cell r="G35">
            <v>0</v>
          </cell>
          <cell r="H35">
            <v>38426</v>
          </cell>
        </row>
        <row r="36">
          <cell r="B36" t="str">
            <v>계</v>
          </cell>
          <cell r="C36">
            <v>0</v>
          </cell>
          <cell r="D36">
            <v>0</v>
          </cell>
          <cell r="E36">
            <v>0</v>
          </cell>
          <cell r="F36">
            <v>0</v>
          </cell>
          <cell r="G36">
            <v>0</v>
          </cell>
          <cell r="H36">
            <v>339578</v>
          </cell>
        </row>
        <row r="40">
          <cell r="B40">
            <v>3</v>
          </cell>
          <cell r="C40" t="str">
            <v xml:space="preserve"> 통신케이블 신설</v>
          </cell>
          <cell r="D40" t="str">
            <v xml:space="preserve"> CPEV 10P/.65</v>
          </cell>
          <cell r="E40" t="str">
            <v>m</v>
          </cell>
          <cell r="F40">
            <v>1</v>
          </cell>
        </row>
        <row r="41">
          <cell r="C41" t="str">
            <v>가, 재료비</v>
          </cell>
        </row>
        <row r="42">
          <cell r="C42" t="str">
            <v xml:space="preserve"> 통신케이블</v>
          </cell>
          <cell r="D42" t="str">
            <v xml:space="preserve"> CPEV 10P/0.65</v>
          </cell>
          <cell r="E42" t="str">
            <v>m</v>
          </cell>
          <cell r="F42">
            <v>1.03</v>
          </cell>
          <cell r="G42">
            <v>752</v>
          </cell>
          <cell r="H42">
            <v>774.5</v>
          </cell>
          <cell r="I42">
            <v>0.03</v>
          </cell>
        </row>
        <row r="43">
          <cell r="B43" t="str">
            <v>소         계</v>
          </cell>
          <cell r="C43">
            <v>0</v>
          </cell>
          <cell r="D43">
            <v>0</v>
          </cell>
          <cell r="E43">
            <v>0</v>
          </cell>
          <cell r="F43">
            <v>0</v>
          </cell>
          <cell r="G43">
            <v>0</v>
          </cell>
          <cell r="H43">
            <v>774</v>
          </cell>
        </row>
        <row r="44">
          <cell r="C44" t="str">
            <v>나, 노무비</v>
          </cell>
        </row>
        <row r="45">
          <cell r="C45" t="str">
            <v xml:space="preserve"> 통신케이블공</v>
          </cell>
          <cell r="D45">
            <v>0</v>
          </cell>
          <cell r="E45" t="str">
            <v>인</v>
          </cell>
          <cell r="F45">
            <v>1.7999999999999999E-2</v>
          </cell>
          <cell r="G45">
            <v>90455</v>
          </cell>
          <cell r="H45">
            <v>1628.1</v>
          </cell>
          <cell r="I45" t="str">
            <v>기본,통신 3-16</v>
          </cell>
        </row>
        <row r="46">
          <cell r="B46" t="str">
            <v>소         계</v>
          </cell>
          <cell r="C46">
            <v>0</v>
          </cell>
          <cell r="D46">
            <v>0</v>
          </cell>
          <cell r="E46">
            <v>0</v>
          </cell>
          <cell r="F46">
            <v>0</v>
          </cell>
          <cell r="G46">
            <v>0</v>
          </cell>
          <cell r="H46">
            <v>1628</v>
          </cell>
        </row>
        <row r="47">
          <cell r="C47" t="str">
            <v>다, 기계경비</v>
          </cell>
        </row>
        <row r="48">
          <cell r="C48" t="str">
            <v xml:space="preserve"> 통신케이블공</v>
          </cell>
          <cell r="D48">
            <v>0</v>
          </cell>
          <cell r="E48" t="str">
            <v>인</v>
          </cell>
          <cell r="F48">
            <v>5.0000000000000001E-4</v>
          </cell>
          <cell r="G48">
            <v>90455</v>
          </cell>
          <cell r="H48">
            <v>45.2</v>
          </cell>
        </row>
        <row r="49">
          <cell r="B49" t="str">
            <v>소         계</v>
          </cell>
          <cell r="C49">
            <v>0</v>
          </cell>
          <cell r="D49">
            <v>0</v>
          </cell>
          <cell r="E49">
            <v>0</v>
          </cell>
          <cell r="F49">
            <v>0</v>
          </cell>
          <cell r="G49">
            <v>0</v>
          </cell>
          <cell r="H49">
            <v>45</v>
          </cell>
        </row>
        <row r="51">
          <cell r="B51" t="str">
            <v>재   료   비</v>
          </cell>
          <cell r="C51">
            <v>0</v>
          </cell>
          <cell r="D51">
            <v>0</v>
          </cell>
          <cell r="E51">
            <v>0</v>
          </cell>
          <cell r="F51">
            <v>0</v>
          </cell>
          <cell r="G51">
            <v>0</v>
          </cell>
          <cell r="H51">
            <v>819</v>
          </cell>
        </row>
        <row r="52">
          <cell r="B52" t="str">
            <v>노   무   비</v>
          </cell>
          <cell r="C52">
            <v>0</v>
          </cell>
          <cell r="D52">
            <v>0</v>
          </cell>
          <cell r="E52">
            <v>0</v>
          </cell>
          <cell r="F52">
            <v>0</v>
          </cell>
          <cell r="G52">
            <v>0</v>
          </cell>
          <cell r="H52">
            <v>1628</v>
          </cell>
        </row>
        <row r="53">
          <cell r="B53" t="str">
            <v>계</v>
          </cell>
          <cell r="C53">
            <v>0</v>
          </cell>
          <cell r="D53">
            <v>0</v>
          </cell>
          <cell r="E53">
            <v>0</v>
          </cell>
          <cell r="F53">
            <v>0</v>
          </cell>
          <cell r="G53">
            <v>0</v>
          </cell>
          <cell r="H53">
            <v>2447</v>
          </cell>
        </row>
        <row r="58">
          <cell r="B58">
            <v>4</v>
          </cell>
          <cell r="C58" t="str">
            <v xml:space="preserve"> 동축케이블 신설</v>
          </cell>
          <cell r="D58" t="str">
            <v xml:space="preserve"> 5C-2V</v>
          </cell>
          <cell r="E58" t="str">
            <v>m</v>
          </cell>
          <cell r="F58">
            <v>1</v>
          </cell>
        </row>
        <row r="59">
          <cell r="C59" t="str">
            <v>가, 재료비</v>
          </cell>
        </row>
        <row r="60">
          <cell r="C60" t="str">
            <v xml:space="preserve"> ECX CABLE  </v>
          </cell>
          <cell r="D60" t="str">
            <v xml:space="preserve"> 5C-2V</v>
          </cell>
          <cell r="E60" t="str">
            <v>m</v>
          </cell>
          <cell r="F60">
            <v>1.03</v>
          </cell>
          <cell r="G60">
            <v>407</v>
          </cell>
          <cell r="H60">
            <v>419.2</v>
          </cell>
          <cell r="I60">
            <v>0.03</v>
          </cell>
        </row>
        <row r="61">
          <cell r="B61" t="str">
            <v>소         계</v>
          </cell>
          <cell r="C61">
            <v>0</v>
          </cell>
          <cell r="D61">
            <v>0</v>
          </cell>
          <cell r="E61">
            <v>0</v>
          </cell>
          <cell r="F61">
            <v>0</v>
          </cell>
          <cell r="G61">
            <v>0</v>
          </cell>
          <cell r="H61">
            <v>419</v>
          </cell>
        </row>
        <row r="62">
          <cell r="C62" t="str">
            <v>나, 노무비</v>
          </cell>
        </row>
        <row r="63">
          <cell r="C63" t="str">
            <v xml:space="preserve"> 통신설비공</v>
          </cell>
          <cell r="D63">
            <v>0</v>
          </cell>
          <cell r="E63" t="str">
            <v>인</v>
          </cell>
          <cell r="F63">
            <v>1.7999999999999999E-2</v>
          </cell>
          <cell r="G63">
            <v>76852</v>
          </cell>
          <cell r="H63">
            <v>1383.3</v>
          </cell>
          <cell r="I63" t="str">
            <v>기본,통신 5-89</v>
          </cell>
        </row>
        <row r="64">
          <cell r="B64" t="str">
            <v>소         계</v>
          </cell>
          <cell r="C64">
            <v>0</v>
          </cell>
          <cell r="D64">
            <v>0</v>
          </cell>
          <cell r="E64">
            <v>0</v>
          </cell>
          <cell r="F64">
            <v>0</v>
          </cell>
          <cell r="G64">
            <v>0</v>
          </cell>
          <cell r="H64">
            <v>1383</v>
          </cell>
        </row>
        <row r="65">
          <cell r="C65" t="str">
            <v>다, 기계경비</v>
          </cell>
        </row>
        <row r="66">
          <cell r="C66" t="str">
            <v xml:space="preserve"> 통신설비공</v>
          </cell>
          <cell r="D66">
            <v>0</v>
          </cell>
          <cell r="E66" t="str">
            <v>인</v>
          </cell>
          <cell r="F66">
            <v>5.0000000000000001E-4</v>
          </cell>
          <cell r="G66">
            <v>76852</v>
          </cell>
          <cell r="H66">
            <v>38.4</v>
          </cell>
        </row>
        <row r="67">
          <cell r="B67" t="str">
            <v>소         계</v>
          </cell>
          <cell r="C67">
            <v>0</v>
          </cell>
          <cell r="D67">
            <v>0</v>
          </cell>
          <cell r="E67">
            <v>0</v>
          </cell>
          <cell r="F67">
            <v>0</v>
          </cell>
          <cell r="G67">
            <v>0</v>
          </cell>
          <cell r="H67">
            <v>38</v>
          </cell>
        </row>
        <row r="69">
          <cell r="B69" t="str">
            <v>재   료   비</v>
          </cell>
          <cell r="C69">
            <v>0</v>
          </cell>
          <cell r="D69">
            <v>0</v>
          </cell>
          <cell r="E69">
            <v>0</v>
          </cell>
          <cell r="F69">
            <v>0</v>
          </cell>
          <cell r="G69">
            <v>0</v>
          </cell>
          <cell r="H69">
            <v>457</v>
          </cell>
        </row>
        <row r="70">
          <cell r="B70" t="str">
            <v>노   무   비</v>
          </cell>
          <cell r="C70">
            <v>0</v>
          </cell>
          <cell r="D70">
            <v>0</v>
          </cell>
          <cell r="E70">
            <v>0</v>
          </cell>
          <cell r="F70">
            <v>0</v>
          </cell>
          <cell r="G70">
            <v>0</v>
          </cell>
          <cell r="H70">
            <v>1383</v>
          </cell>
        </row>
        <row r="71">
          <cell r="B71" t="str">
            <v>계</v>
          </cell>
          <cell r="C71">
            <v>0</v>
          </cell>
          <cell r="D71">
            <v>0</v>
          </cell>
          <cell r="E71">
            <v>0</v>
          </cell>
          <cell r="F71">
            <v>0</v>
          </cell>
          <cell r="G71">
            <v>0</v>
          </cell>
          <cell r="H71">
            <v>1840</v>
          </cell>
        </row>
        <row r="76">
          <cell r="B76">
            <v>5</v>
          </cell>
          <cell r="C76" t="str">
            <v xml:space="preserve"> 전원선 신설</v>
          </cell>
          <cell r="D76" t="str">
            <v xml:space="preserve"> CV 2C/5.5㎟</v>
          </cell>
          <cell r="E76" t="str">
            <v>m</v>
          </cell>
          <cell r="F76">
            <v>1</v>
          </cell>
        </row>
        <row r="77">
          <cell r="C77" t="str">
            <v>가, 재료비</v>
          </cell>
        </row>
        <row r="78">
          <cell r="C78" t="str">
            <v xml:space="preserve"> 600V 가교PE 케이블  </v>
          </cell>
          <cell r="D78" t="str">
            <v xml:space="preserve"> CV 2C/5.5㎟</v>
          </cell>
          <cell r="E78" t="str">
            <v>m</v>
          </cell>
          <cell r="F78">
            <v>1.03</v>
          </cell>
          <cell r="G78">
            <v>918</v>
          </cell>
          <cell r="H78">
            <v>945.5</v>
          </cell>
          <cell r="I78">
            <v>0.03</v>
          </cell>
        </row>
        <row r="79">
          <cell r="B79" t="str">
            <v>소         계</v>
          </cell>
          <cell r="C79">
            <v>0</v>
          </cell>
          <cell r="D79">
            <v>0</v>
          </cell>
          <cell r="E79">
            <v>0</v>
          </cell>
          <cell r="F79">
            <v>0</v>
          </cell>
          <cell r="G79">
            <v>0</v>
          </cell>
          <cell r="H79">
            <v>945</v>
          </cell>
        </row>
        <row r="80">
          <cell r="C80" t="str">
            <v>나, 노무비</v>
          </cell>
        </row>
        <row r="81">
          <cell r="C81" t="str">
            <v xml:space="preserve"> 저압케이블전공</v>
          </cell>
          <cell r="D81">
            <v>0</v>
          </cell>
          <cell r="E81" t="str">
            <v>인</v>
          </cell>
          <cell r="F81">
            <v>1.7999999999999999E-2</v>
          </cell>
          <cell r="G81">
            <v>61877</v>
          </cell>
          <cell r="H81">
            <v>1113.7</v>
          </cell>
          <cell r="I81" t="str">
            <v>기본,전기 7-10</v>
          </cell>
        </row>
        <row r="82">
          <cell r="B82" t="str">
            <v>소         계</v>
          </cell>
          <cell r="C82">
            <v>0</v>
          </cell>
          <cell r="D82">
            <v>0</v>
          </cell>
          <cell r="E82">
            <v>0</v>
          </cell>
          <cell r="F82">
            <v>0</v>
          </cell>
          <cell r="G82">
            <v>0</v>
          </cell>
          <cell r="H82">
            <v>1113</v>
          </cell>
        </row>
        <row r="83">
          <cell r="C83" t="str">
            <v>다, 기계경비</v>
          </cell>
        </row>
        <row r="84">
          <cell r="C84" t="str">
            <v xml:space="preserve"> 저압케이블전공</v>
          </cell>
          <cell r="D84">
            <v>0</v>
          </cell>
          <cell r="E84" t="str">
            <v>인</v>
          </cell>
          <cell r="F84">
            <v>5.0000000000000001E-4</v>
          </cell>
          <cell r="G84">
            <v>61877</v>
          </cell>
          <cell r="H84">
            <v>30.9</v>
          </cell>
        </row>
        <row r="85">
          <cell r="B85" t="str">
            <v>소         계</v>
          </cell>
          <cell r="C85">
            <v>0</v>
          </cell>
          <cell r="D85">
            <v>0</v>
          </cell>
          <cell r="E85">
            <v>0</v>
          </cell>
          <cell r="F85">
            <v>0</v>
          </cell>
          <cell r="G85">
            <v>0</v>
          </cell>
          <cell r="H85">
            <v>30</v>
          </cell>
        </row>
        <row r="87">
          <cell r="B87" t="str">
            <v>재   료   비</v>
          </cell>
          <cell r="C87">
            <v>0</v>
          </cell>
          <cell r="D87">
            <v>0</v>
          </cell>
          <cell r="E87">
            <v>0</v>
          </cell>
          <cell r="F87">
            <v>0</v>
          </cell>
          <cell r="G87">
            <v>0</v>
          </cell>
          <cell r="H87">
            <v>975</v>
          </cell>
        </row>
        <row r="88">
          <cell r="B88" t="str">
            <v>노   무   비</v>
          </cell>
          <cell r="C88">
            <v>0</v>
          </cell>
          <cell r="D88">
            <v>0</v>
          </cell>
          <cell r="E88">
            <v>0</v>
          </cell>
          <cell r="F88">
            <v>0</v>
          </cell>
          <cell r="G88">
            <v>0</v>
          </cell>
          <cell r="H88">
            <v>1113</v>
          </cell>
        </row>
        <row r="89">
          <cell r="B89" t="str">
            <v>계</v>
          </cell>
          <cell r="C89">
            <v>0</v>
          </cell>
          <cell r="D89">
            <v>0</v>
          </cell>
          <cell r="E89">
            <v>0</v>
          </cell>
          <cell r="F89">
            <v>0</v>
          </cell>
          <cell r="G89">
            <v>0</v>
          </cell>
          <cell r="H89">
            <v>2088</v>
          </cell>
        </row>
        <row r="94">
          <cell r="B94">
            <v>6</v>
          </cell>
          <cell r="C94" t="str">
            <v xml:space="preserve"> 접지선 신설</v>
          </cell>
          <cell r="D94" t="str">
            <v xml:space="preserve"> GV 5.5㎟</v>
          </cell>
          <cell r="E94" t="str">
            <v>m</v>
          </cell>
          <cell r="F94">
            <v>1</v>
          </cell>
        </row>
        <row r="95">
          <cell r="C95" t="str">
            <v>가, 재료비</v>
          </cell>
        </row>
        <row r="96">
          <cell r="C96" t="str">
            <v xml:space="preserve"> 접지용전선  </v>
          </cell>
          <cell r="D96" t="str">
            <v xml:space="preserve"> GV 5.5㎟</v>
          </cell>
          <cell r="E96" t="str">
            <v>m</v>
          </cell>
          <cell r="F96">
            <v>1.1000000000000001</v>
          </cell>
          <cell r="G96">
            <v>410</v>
          </cell>
          <cell r="H96">
            <v>451</v>
          </cell>
          <cell r="I96">
            <v>0.1</v>
          </cell>
        </row>
        <row r="97">
          <cell r="B97" t="str">
            <v>소         계</v>
          </cell>
          <cell r="C97">
            <v>0</v>
          </cell>
          <cell r="D97">
            <v>0</v>
          </cell>
          <cell r="E97">
            <v>0</v>
          </cell>
          <cell r="F97">
            <v>0</v>
          </cell>
          <cell r="G97">
            <v>0</v>
          </cell>
          <cell r="H97">
            <v>451</v>
          </cell>
        </row>
        <row r="98">
          <cell r="C98" t="str">
            <v>나, 노무비</v>
          </cell>
        </row>
        <row r="99">
          <cell r="C99" t="str">
            <v xml:space="preserve"> 저압케이블전공</v>
          </cell>
          <cell r="D99">
            <v>0</v>
          </cell>
          <cell r="E99" t="str">
            <v>인</v>
          </cell>
          <cell r="F99">
            <v>0.01</v>
          </cell>
          <cell r="G99">
            <v>61877</v>
          </cell>
          <cell r="H99">
            <v>618.70000000000005</v>
          </cell>
          <cell r="I99" t="str">
            <v>기본,전기 7-8</v>
          </cell>
        </row>
        <row r="100">
          <cell r="B100" t="str">
            <v>소         계</v>
          </cell>
          <cell r="C100">
            <v>0</v>
          </cell>
          <cell r="D100">
            <v>0</v>
          </cell>
          <cell r="E100">
            <v>0</v>
          </cell>
          <cell r="F100">
            <v>0</v>
          </cell>
          <cell r="G100">
            <v>0</v>
          </cell>
          <cell r="H100">
            <v>618</v>
          </cell>
        </row>
        <row r="101">
          <cell r="C101" t="str">
            <v>다, 기계경비</v>
          </cell>
        </row>
        <row r="102">
          <cell r="C102" t="str">
            <v xml:space="preserve"> 저압케이블전공</v>
          </cell>
          <cell r="D102">
            <v>0</v>
          </cell>
          <cell r="E102" t="str">
            <v>인</v>
          </cell>
          <cell r="F102">
            <v>2.9999999999999997E-4</v>
          </cell>
          <cell r="G102">
            <v>61877</v>
          </cell>
          <cell r="H102">
            <v>18.5</v>
          </cell>
        </row>
        <row r="103">
          <cell r="B103" t="str">
            <v>소         계</v>
          </cell>
          <cell r="C103">
            <v>0</v>
          </cell>
          <cell r="D103">
            <v>0</v>
          </cell>
          <cell r="E103">
            <v>0</v>
          </cell>
          <cell r="F103">
            <v>0</v>
          </cell>
          <cell r="G103">
            <v>0</v>
          </cell>
          <cell r="H103">
            <v>18</v>
          </cell>
        </row>
        <row r="105">
          <cell r="B105" t="str">
            <v>재   료   비</v>
          </cell>
          <cell r="C105">
            <v>0</v>
          </cell>
          <cell r="D105">
            <v>0</v>
          </cell>
          <cell r="E105">
            <v>0</v>
          </cell>
          <cell r="F105">
            <v>0</v>
          </cell>
          <cell r="G105">
            <v>0</v>
          </cell>
          <cell r="H105">
            <v>469</v>
          </cell>
        </row>
        <row r="106">
          <cell r="B106" t="str">
            <v>노   무   비</v>
          </cell>
          <cell r="C106">
            <v>0</v>
          </cell>
          <cell r="D106">
            <v>0</v>
          </cell>
          <cell r="E106">
            <v>0</v>
          </cell>
          <cell r="F106">
            <v>0</v>
          </cell>
          <cell r="G106">
            <v>0</v>
          </cell>
          <cell r="H106">
            <v>618</v>
          </cell>
        </row>
        <row r="107">
          <cell r="B107" t="str">
            <v>계</v>
          </cell>
          <cell r="C107">
            <v>0</v>
          </cell>
          <cell r="D107">
            <v>0</v>
          </cell>
          <cell r="E107">
            <v>0</v>
          </cell>
          <cell r="F107">
            <v>0</v>
          </cell>
          <cell r="G107">
            <v>0</v>
          </cell>
          <cell r="H107">
            <v>1087</v>
          </cell>
        </row>
        <row r="112">
          <cell r="B112">
            <v>7</v>
          </cell>
          <cell r="C112" t="str">
            <v xml:space="preserve"> 제어선 신설</v>
          </cell>
          <cell r="D112" t="str">
            <v xml:space="preserve"> CVV-S 2C/1.25㎟</v>
          </cell>
          <cell r="E112" t="str">
            <v>m</v>
          </cell>
          <cell r="F112">
            <v>1</v>
          </cell>
        </row>
        <row r="113">
          <cell r="C113" t="str">
            <v>가, 재료비</v>
          </cell>
        </row>
        <row r="114">
          <cell r="C114" t="str">
            <v xml:space="preserve"> 제어케이블</v>
          </cell>
          <cell r="D114" t="str">
            <v xml:space="preserve"> CVV-S  2C×1.25㎟</v>
          </cell>
          <cell r="E114" t="str">
            <v>m</v>
          </cell>
          <cell r="F114">
            <v>1.03</v>
          </cell>
          <cell r="G114">
            <v>560</v>
          </cell>
          <cell r="H114">
            <v>576.79999999999995</v>
          </cell>
          <cell r="I114">
            <v>0.03</v>
          </cell>
        </row>
        <row r="115">
          <cell r="B115" t="str">
            <v>소         계</v>
          </cell>
          <cell r="C115">
            <v>0</v>
          </cell>
          <cell r="D115">
            <v>0</v>
          </cell>
          <cell r="E115">
            <v>0</v>
          </cell>
          <cell r="F115">
            <v>0</v>
          </cell>
          <cell r="G115">
            <v>0</v>
          </cell>
          <cell r="H115">
            <v>576</v>
          </cell>
        </row>
        <row r="116">
          <cell r="C116" t="str">
            <v>나, 노무비</v>
          </cell>
        </row>
        <row r="117">
          <cell r="C117" t="str">
            <v xml:space="preserve"> 저압케이블전공</v>
          </cell>
          <cell r="D117">
            <v>0</v>
          </cell>
          <cell r="E117" t="str">
            <v>인</v>
          </cell>
          <cell r="F117">
            <v>1.6E-2</v>
          </cell>
          <cell r="G117">
            <v>61877</v>
          </cell>
          <cell r="H117">
            <v>990</v>
          </cell>
          <cell r="I117" t="str">
            <v>기본x(실드),전기 7-10</v>
          </cell>
        </row>
        <row r="118">
          <cell r="B118" t="str">
            <v>소         계</v>
          </cell>
          <cell r="C118">
            <v>0</v>
          </cell>
          <cell r="D118">
            <v>0</v>
          </cell>
          <cell r="E118">
            <v>0</v>
          </cell>
          <cell r="F118">
            <v>0</v>
          </cell>
          <cell r="G118">
            <v>0</v>
          </cell>
          <cell r="H118">
            <v>990</v>
          </cell>
        </row>
        <row r="119">
          <cell r="C119" t="str">
            <v>다, 기계경비</v>
          </cell>
        </row>
        <row r="120">
          <cell r="C120" t="str">
            <v xml:space="preserve"> 저압케이블전공</v>
          </cell>
          <cell r="D120">
            <v>0</v>
          </cell>
          <cell r="E120" t="str">
            <v>인</v>
          </cell>
          <cell r="F120">
            <v>4.0000000000000002E-4</v>
          </cell>
          <cell r="G120">
            <v>61877</v>
          </cell>
          <cell r="H120">
            <v>24.7</v>
          </cell>
        </row>
        <row r="121">
          <cell r="B121" t="str">
            <v>소         계</v>
          </cell>
          <cell r="C121">
            <v>0</v>
          </cell>
          <cell r="D121">
            <v>0</v>
          </cell>
          <cell r="E121">
            <v>0</v>
          </cell>
          <cell r="F121">
            <v>0</v>
          </cell>
          <cell r="G121">
            <v>0</v>
          </cell>
          <cell r="H121">
            <v>24</v>
          </cell>
        </row>
        <row r="123">
          <cell r="B123" t="str">
            <v>재   료   비</v>
          </cell>
          <cell r="C123">
            <v>0</v>
          </cell>
          <cell r="D123">
            <v>0</v>
          </cell>
          <cell r="E123">
            <v>0</v>
          </cell>
          <cell r="F123">
            <v>0</v>
          </cell>
          <cell r="G123">
            <v>0</v>
          </cell>
          <cell r="H123">
            <v>600</v>
          </cell>
        </row>
        <row r="124">
          <cell r="B124" t="str">
            <v>노   무   비</v>
          </cell>
          <cell r="C124">
            <v>0</v>
          </cell>
          <cell r="D124">
            <v>0</v>
          </cell>
          <cell r="E124">
            <v>0</v>
          </cell>
          <cell r="F124">
            <v>0</v>
          </cell>
          <cell r="G124">
            <v>0</v>
          </cell>
          <cell r="H124">
            <v>990</v>
          </cell>
        </row>
        <row r="125">
          <cell r="B125" t="str">
            <v>계</v>
          </cell>
          <cell r="C125">
            <v>0</v>
          </cell>
          <cell r="D125">
            <v>0</v>
          </cell>
          <cell r="E125">
            <v>0</v>
          </cell>
          <cell r="F125">
            <v>0</v>
          </cell>
          <cell r="G125">
            <v>0</v>
          </cell>
          <cell r="H125">
            <v>1590</v>
          </cell>
        </row>
        <row r="130">
          <cell r="B130">
            <v>8</v>
          </cell>
          <cell r="C130" t="str">
            <v xml:space="preserve"> 전선 신설</v>
          </cell>
          <cell r="D130" t="str">
            <v xml:space="preserve"> HIV 1.2mm</v>
          </cell>
          <cell r="E130" t="str">
            <v>m</v>
          </cell>
          <cell r="F130">
            <v>1</v>
          </cell>
        </row>
        <row r="131">
          <cell r="C131" t="str">
            <v>가, 재료비</v>
          </cell>
        </row>
        <row r="132">
          <cell r="C132" t="str">
            <v xml:space="preserve"> 2종 비닐절연전선</v>
          </cell>
          <cell r="D132" t="str">
            <v xml:space="preserve"> HIV 1.2㎜</v>
          </cell>
          <cell r="E132" t="str">
            <v>m</v>
          </cell>
          <cell r="F132">
            <v>1.1000000000000001</v>
          </cell>
          <cell r="G132">
            <v>58</v>
          </cell>
          <cell r="H132">
            <v>63.8</v>
          </cell>
          <cell r="I132">
            <v>0.1</v>
          </cell>
        </row>
        <row r="133">
          <cell r="B133" t="str">
            <v>소         계</v>
          </cell>
          <cell r="C133">
            <v>0</v>
          </cell>
          <cell r="D133">
            <v>0</v>
          </cell>
          <cell r="E133">
            <v>0</v>
          </cell>
          <cell r="F133">
            <v>0</v>
          </cell>
          <cell r="G133">
            <v>0</v>
          </cell>
          <cell r="H133">
            <v>63</v>
          </cell>
        </row>
        <row r="134">
          <cell r="C134" t="str">
            <v>나, 노무비</v>
          </cell>
        </row>
        <row r="135">
          <cell r="C135" t="str">
            <v xml:space="preserve"> 저압케이블전공</v>
          </cell>
          <cell r="D135">
            <v>0</v>
          </cell>
          <cell r="E135" t="str">
            <v>인</v>
          </cell>
          <cell r="F135">
            <v>0.01</v>
          </cell>
          <cell r="G135">
            <v>61877</v>
          </cell>
          <cell r="H135">
            <v>618.70000000000005</v>
          </cell>
          <cell r="I135" t="str">
            <v>기본,전기 7-10</v>
          </cell>
        </row>
        <row r="136">
          <cell r="B136" t="str">
            <v>소         계</v>
          </cell>
          <cell r="C136">
            <v>0</v>
          </cell>
          <cell r="D136">
            <v>0</v>
          </cell>
          <cell r="E136">
            <v>0</v>
          </cell>
          <cell r="F136">
            <v>0</v>
          </cell>
          <cell r="G136">
            <v>0</v>
          </cell>
          <cell r="H136">
            <v>618</v>
          </cell>
        </row>
        <row r="137">
          <cell r="C137" t="str">
            <v>다, 기계경비</v>
          </cell>
        </row>
        <row r="138">
          <cell r="C138" t="str">
            <v xml:space="preserve"> 저압케이블전공</v>
          </cell>
          <cell r="D138">
            <v>0</v>
          </cell>
          <cell r="E138" t="str">
            <v>인</v>
          </cell>
          <cell r="F138">
            <v>2.9999999999999997E-4</v>
          </cell>
          <cell r="G138">
            <v>61877</v>
          </cell>
          <cell r="H138">
            <v>18.5</v>
          </cell>
        </row>
        <row r="139">
          <cell r="B139" t="str">
            <v>소         계</v>
          </cell>
          <cell r="C139">
            <v>0</v>
          </cell>
          <cell r="D139">
            <v>0</v>
          </cell>
          <cell r="E139">
            <v>0</v>
          </cell>
          <cell r="F139">
            <v>0</v>
          </cell>
          <cell r="G139">
            <v>0</v>
          </cell>
          <cell r="H139">
            <v>18</v>
          </cell>
        </row>
        <row r="141">
          <cell r="B141" t="str">
            <v>재   료   비</v>
          </cell>
          <cell r="C141">
            <v>0</v>
          </cell>
          <cell r="D141">
            <v>0</v>
          </cell>
          <cell r="E141">
            <v>0</v>
          </cell>
          <cell r="F141">
            <v>0</v>
          </cell>
          <cell r="G141">
            <v>0</v>
          </cell>
          <cell r="H141">
            <v>81</v>
          </cell>
        </row>
        <row r="142">
          <cell r="B142" t="str">
            <v>노   무   비</v>
          </cell>
          <cell r="C142">
            <v>0</v>
          </cell>
          <cell r="D142">
            <v>0</v>
          </cell>
          <cell r="E142">
            <v>0</v>
          </cell>
          <cell r="F142">
            <v>0</v>
          </cell>
          <cell r="G142">
            <v>0</v>
          </cell>
          <cell r="H142">
            <v>618</v>
          </cell>
        </row>
        <row r="143">
          <cell r="B143" t="str">
            <v>계</v>
          </cell>
          <cell r="C143">
            <v>0</v>
          </cell>
          <cell r="D143">
            <v>0</v>
          </cell>
          <cell r="E143">
            <v>0</v>
          </cell>
          <cell r="F143">
            <v>0</v>
          </cell>
          <cell r="G143">
            <v>0</v>
          </cell>
          <cell r="H143">
            <v>699</v>
          </cell>
        </row>
        <row r="148">
          <cell r="B148">
            <v>9</v>
          </cell>
          <cell r="C148" t="str">
            <v xml:space="preserve"> 지중케이블 신설</v>
          </cell>
          <cell r="D148" t="str">
            <v xml:space="preserve"> CTC 2P(2열)</v>
          </cell>
          <cell r="E148" t="str">
            <v>Km</v>
          </cell>
          <cell r="F148">
            <v>1</v>
          </cell>
        </row>
        <row r="149">
          <cell r="C149" t="str">
            <v>가, 재료비</v>
          </cell>
        </row>
        <row r="150">
          <cell r="C150" t="str">
            <v xml:space="preserve"> 지중케이블 신설</v>
          </cell>
          <cell r="D150" t="str">
            <v xml:space="preserve"> CTC 2P</v>
          </cell>
          <cell r="E150" t="str">
            <v>m</v>
          </cell>
          <cell r="F150">
            <v>2060</v>
          </cell>
          <cell r="G150">
            <v>580</v>
          </cell>
          <cell r="H150">
            <v>1194800</v>
          </cell>
          <cell r="I150">
            <v>0.03</v>
          </cell>
        </row>
        <row r="151">
          <cell r="B151" t="str">
            <v>소         계</v>
          </cell>
          <cell r="C151">
            <v>0</v>
          </cell>
          <cell r="D151">
            <v>0</v>
          </cell>
          <cell r="E151">
            <v>0</v>
          </cell>
          <cell r="F151">
            <v>0</v>
          </cell>
          <cell r="G151">
            <v>0</v>
          </cell>
          <cell r="H151">
            <v>1194800</v>
          </cell>
        </row>
        <row r="152">
          <cell r="C152" t="str">
            <v>나, 노무비</v>
          </cell>
        </row>
        <row r="153">
          <cell r="C153" t="str">
            <v xml:space="preserve"> 통신케이블공</v>
          </cell>
          <cell r="D153">
            <v>0</v>
          </cell>
          <cell r="E153" t="str">
            <v>인</v>
          </cell>
          <cell r="F153">
            <v>15.497000000000002</v>
          </cell>
          <cell r="G153">
            <v>90455</v>
          </cell>
          <cell r="H153">
            <v>1401781.1</v>
          </cell>
          <cell r="I153" t="str">
            <v>기본,통신 15-15</v>
          </cell>
        </row>
        <row r="154">
          <cell r="C154" t="str">
            <v xml:space="preserve"> 보통인부</v>
          </cell>
          <cell r="D154">
            <v>0</v>
          </cell>
          <cell r="E154" t="str">
            <v>인</v>
          </cell>
          <cell r="F154">
            <v>26.325000000000003</v>
          </cell>
          <cell r="G154">
            <v>37736</v>
          </cell>
          <cell r="H154">
            <v>993400.2</v>
          </cell>
          <cell r="I154" t="str">
            <v>기본,통신 15-15</v>
          </cell>
        </row>
        <row r="155">
          <cell r="B155" t="str">
            <v>소         계</v>
          </cell>
          <cell r="C155">
            <v>0</v>
          </cell>
          <cell r="D155">
            <v>0</v>
          </cell>
          <cell r="E155">
            <v>0</v>
          </cell>
          <cell r="F155">
            <v>0</v>
          </cell>
          <cell r="G155">
            <v>0</v>
          </cell>
          <cell r="H155">
            <v>2395181</v>
          </cell>
        </row>
        <row r="156">
          <cell r="C156" t="str">
            <v>다, 기계경비</v>
          </cell>
        </row>
        <row r="157">
          <cell r="C157" t="str">
            <v xml:space="preserve"> 통신케이블공</v>
          </cell>
          <cell r="D157">
            <v>0</v>
          </cell>
          <cell r="E157" t="str">
            <v>인</v>
          </cell>
          <cell r="F157">
            <v>0.46400000000000002</v>
          </cell>
          <cell r="G157">
            <v>90455</v>
          </cell>
          <cell r="H157">
            <v>41971.1</v>
          </cell>
        </row>
        <row r="158">
          <cell r="C158" t="str">
            <v xml:space="preserve"> 보통인부</v>
          </cell>
          <cell r="D158">
            <v>0</v>
          </cell>
          <cell r="E158" t="str">
            <v>인</v>
          </cell>
          <cell r="F158">
            <v>0.78900000000000003</v>
          </cell>
          <cell r="G158">
            <v>37736</v>
          </cell>
          <cell r="H158">
            <v>29773.7</v>
          </cell>
        </row>
        <row r="159">
          <cell r="B159" t="str">
            <v>소         계</v>
          </cell>
          <cell r="C159">
            <v>0</v>
          </cell>
          <cell r="D159">
            <v>0</v>
          </cell>
          <cell r="E159">
            <v>0</v>
          </cell>
          <cell r="F159">
            <v>0</v>
          </cell>
          <cell r="G159">
            <v>0</v>
          </cell>
          <cell r="H159">
            <v>71744</v>
          </cell>
        </row>
        <row r="161">
          <cell r="B161" t="str">
            <v>재   료   비</v>
          </cell>
          <cell r="C161">
            <v>0</v>
          </cell>
          <cell r="D161">
            <v>0</v>
          </cell>
          <cell r="E161">
            <v>0</v>
          </cell>
          <cell r="F161">
            <v>0</v>
          </cell>
          <cell r="G161">
            <v>0</v>
          </cell>
          <cell r="H161">
            <v>1266544</v>
          </cell>
        </row>
        <row r="162">
          <cell r="B162" t="str">
            <v>노   무   비</v>
          </cell>
          <cell r="C162">
            <v>0</v>
          </cell>
          <cell r="D162">
            <v>0</v>
          </cell>
          <cell r="E162">
            <v>0</v>
          </cell>
          <cell r="F162">
            <v>0</v>
          </cell>
          <cell r="G162">
            <v>0</v>
          </cell>
          <cell r="H162">
            <v>2395181</v>
          </cell>
        </row>
        <row r="163">
          <cell r="B163" t="str">
            <v>계</v>
          </cell>
          <cell r="C163">
            <v>0</v>
          </cell>
          <cell r="D163">
            <v>0</v>
          </cell>
          <cell r="E163">
            <v>0</v>
          </cell>
          <cell r="F163">
            <v>0</v>
          </cell>
          <cell r="G163">
            <v>0</v>
          </cell>
          <cell r="H163">
            <v>3661725</v>
          </cell>
        </row>
        <row r="166">
          <cell r="B166">
            <v>10</v>
          </cell>
          <cell r="C166" t="str">
            <v xml:space="preserve"> 후강전선관 신설</v>
          </cell>
          <cell r="D166" t="str">
            <v xml:space="preserve"> 16C (천장노출)</v>
          </cell>
          <cell r="E166" t="str">
            <v>m</v>
          </cell>
          <cell r="F166">
            <v>1</v>
          </cell>
        </row>
        <row r="167">
          <cell r="C167" t="str">
            <v>가, 재료비</v>
          </cell>
        </row>
        <row r="168">
          <cell r="C168" t="str">
            <v xml:space="preserve"> 후강전선관 </v>
          </cell>
          <cell r="D168" t="str">
            <v xml:space="preserve"> 아연도 16C</v>
          </cell>
          <cell r="E168" t="str">
            <v>m</v>
          </cell>
          <cell r="F168">
            <v>1.1000000000000001</v>
          </cell>
          <cell r="G168">
            <v>894</v>
          </cell>
          <cell r="H168">
            <v>983.4</v>
          </cell>
          <cell r="I168">
            <v>0.1</v>
          </cell>
        </row>
        <row r="169">
          <cell r="C169" t="str">
            <v xml:space="preserve"> 전선관부속품비</v>
          </cell>
          <cell r="D169" t="str">
            <v xml:space="preserve"> 전선관비의 15%</v>
          </cell>
          <cell r="E169" t="str">
            <v>식</v>
          </cell>
          <cell r="F169">
            <v>1</v>
          </cell>
          <cell r="G169">
            <v>147.5</v>
          </cell>
          <cell r="H169">
            <v>147.5</v>
          </cell>
        </row>
        <row r="170">
          <cell r="B170" t="str">
            <v>소         계</v>
          </cell>
          <cell r="C170">
            <v>0</v>
          </cell>
          <cell r="D170">
            <v>0</v>
          </cell>
          <cell r="E170">
            <v>0</v>
          </cell>
          <cell r="F170">
            <v>0</v>
          </cell>
          <cell r="G170">
            <v>0</v>
          </cell>
          <cell r="H170">
            <v>1130</v>
          </cell>
        </row>
        <row r="171">
          <cell r="C171" t="str">
            <v>나, 노무비</v>
          </cell>
        </row>
        <row r="172">
          <cell r="C172" t="str">
            <v xml:space="preserve"> 통신내선공</v>
          </cell>
          <cell r="D172">
            <v>0</v>
          </cell>
          <cell r="E172" t="str">
            <v>인</v>
          </cell>
          <cell r="F172">
            <v>0.09</v>
          </cell>
          <cell r="G172">
            <v>72591</v>
          </cell>
          <cell r="H172">
            <v>6533.1</v>
          </cell>
          <cell r="I172" t="str">
            <v>기본×(1+천장노출),통신 3-61-가</v>
          </cell>
        </row>
        <row r="173">
          <cell r="B173" t="str">
            <v>소         계</v>
          </cell>
          <cell r="C173">
            <v>0</v>
          </cell>
          <cell r="D173">
            <v>0</v>
          </cell>
          <cell r="E173">
            <v>0</v>
          </cell>
          <cell r="F173">
            <v>0</v>
          </cell>
          <cell r="G173">
            <v>0</v>
          </cell>
          <cell r="H173">
            <v>6533</v>
          </cell>
        </row>
        <row r="174">
          <cell r="C174" t="str">
            <v>다, 기계경비</v>
          </cell>
        </row>
        <row r="175">
          <cell r="C175" t="str">
            <v xml:space="preserve"> 통신내선공</v>
          </cell>
          <cell r="D175">
            <v>0</v>
          </cell>
          <cell r="E175" t="str">
            <v>인</v>
          </cell>
          <cell r="F175">
            <v>2E-3</v>
          </cell>
          <cell r="G175">
            <v>72591</v>
          </cell>
          <cell r="H175">
            <v>145.1</v>
          </cell>
        </row>
        <row r="176">
          <cell r="B176" t="str">
            <v>소         계</v>
          </cell>
          <cell r="C176">
            <v>0</v>
          </cell>
          <cell r="D176">
            <v>0</v>
          </cell>
          <cell r="E176">
            <v>0</v>
          </cell>
          <cell r="F176">
            <v>0</v>
          </cell>
          <cell r="G176">
            <v>0</v>
          </cell>
          <cell r="H176">
            <v>145</v>
          </cell>
        </row>
        <row r="178">
          <cell r="B178" t="str">
            <v>재   료   비</v>
          </cell>
          <cell r="C178">
            <v>0</v>
          </cell>
          <cell r="D178">
            <v>0</v>
          </cell>
          <cell r="E178">
            <v>0</v>
          </cell>
          <cell r="F178">
            <v>0</v>
          </cell>
          <cell r="G178">
            <v>0</v>
          </cell>
          <cell r="H178">
            <v>1275</v>
          </cell>
        </row>
        <row r="179">
          <cell r="B179" t="str">
            <v>노   무   비</v>
          </cell>
          <cell r="C179">
            <v>0</v>
          </cell>
          <cell r="D179">
            <v>0</v>
          </cell>
          <cell r="E179">
            <v>0</v>
          </cell>
          <cell r="F179">
            <v>0</v>
          </cell>
          <cell r="G179">
            <v>0</v>
          </cell>
          <cell r="H179">
            <v>6533</v>
          </cell>
        </row>
        <row r="180">
          <cell r="B180" t="str">
            <v>계</v>
          </cell>
          <cell r="C180">
            <v>0</v>
          </cell>
          <cell r="D180">
            <v>0</v>
          </cell>
          <cell r="E180">
            <v>0</v>
          </cell>
          <cell r="F180">
            <v>0</v>
          </cell>
          <cell r="G180">
            <v>0</v>
          </cell>
          <cell r="H180">
            <v>7808</v>
          </cell>
        </row>
        <row r="184">
          <cell r="B184">
            <v>11</v>
          </cell>
          <cell r="C184" t="str">
            <v xml:space="preserve"> 후강전선관 신설</v>
          </cell>
          <cell r="D184" t="str">
            <v xml:space="preserve"> 16C (철강조)</v>
          </cell>
          <cell r="E184" t="str">
            <v>m</v>
          </cell>
          <cell r="F184">
            <v>1</v>
          </cell>
        </row>
        <row r="185">
          <cell r="C185" t="str">
            <v>가, 재료비</v>
          </cell>
        </row>
        <row r="186">
          <cell r="C186" t="str">
            <v xml:space="preserve"> 후강전선관 </v>
          </cell>
          <cell r="D186" t="str">
            <v xml:space="preserve"> 아연도 16C</v>
          </cell>
          <cell r="E186" t="str">
            <v>m</v>
          </cell>
          <cell r="F186">
            <v>1.1000000000000001</v>
          </cell>
          <cell r="G186">
            <v>894</v>
          </cell>
          <cell r="H186">
            <v>983.4</v>
          </cell>
          <cell r="I186">
            <v>0.1</v>
          </cell>
        </row>
        <row r="187">
          <cell r="C187" t="str">
            <v xml:space="preserve"> 전선관부속품비</v>
          </cell>
          <cell r="D187" t="str">
            <v xml:space="preserve"> 전선관비의 15%</v>
          </cell>
          <cell r="E187" t="str">
            <v>식</v>
          </cell>
          <cell r="F187">
            <v>1</v>
          </cell>
          <cell r="G187">
            <v>147.5</v>
          </cell>
          <cell r="H187">
            <v>147.5</v>
          </cell>
        </row>
        <row r="188">
          <cell r="B188" t="str">
            <v>소         계</v>
          </cell>
          <cell r="C188">
            <v>0</v>
          </cell>
          <cell r="D188">
            <v>0</v>
          </cell>
          <cell r="E188">
            <v>0</v>
          </cell>
          <cell r="F188">
            <v>0</v>
          </cell>
          <cell r="G188">
            <v>0</v>
          </cell>
          <cell r="H188">
            <v>1130</v>
          </cell>
        </row>
        <row r="189">
          <cell r="C189" t="str">
            <v>나, 노무비</v>
          </cell>
        </row>
        <row r="190">
          <cell r="C190" t="str">
            <v xml:space="preserve"> 통신내선공</v>
          </cell>
          <cell r="D190">
            <v>0</v>
          </cell>
          <cell r="E190" t="str">
            <v>인</v>
          </cell>
          <cell r="F190">
            <v>0.1</v>
          </cell>
          <cell r="G190">
            <v>72591</v>
          </cell>
          <cell r="H190">
            <v>7259.1</v>
          </cell>
          <cell r="I190" t="str">
            <v>기본×(1+철강조노출),통신 3-61-가</v>
          </cell>
        </row>
        <row r="191">
          <cell r="B191" t="str">
            <v>소         계</v>
          </cell>
          <cell r="C191">
            <v>0</v>
          </cell>
          <cell r="D191">
            <v>0</v>
          </cell>
          <cell r="E191">
            <v>0</v>
          </cell>
          <cell r="F191">
            <v>0</v>
          </cell>
          <cell r="G191">
            <v>0</v>
          </cell>
          <cell r="H191">
            <v>7259</v>
          </cell>
        </row>
        <row r="192">
          <cell r="C192" t="str">
            <v>다, 기계경비</v>
          </cell>
        </row>
        <row r="193">
          <cell r="C193" t="str">
            <v xml:space="preserve"> 통신내선공</v>
          </cell>
          <cell r="D193">
            <v>0</v>
          </cell>
          <cell r="E193" t="str">
            <v>인</v>
          </cell>
          <cell r="F193">
            <v>3.0000000000000001E-3</v>
          </cell>
          <cell r="G193">
            <v>72591</v>
          </cell>
          <cell r="H193">
            <v>217.7</v>
          </cell>
        </row>
        <row r="194">
          <cell r="B194" t="str">
            <v>소         계</v>
          </cell>
          <cell r="C194">
            <v>0</v>
          </cell>
          <cell r="D194">
            <v>0</v>
          </cell>
          <cell r="E194">
            <v>0</v>
          </cell>
          <cell r="F194">
            <v>0</v>
          </cell>
          <cell r="G194">
            <v>0</v>
          </cell>
          <cell r="H194">
            <v>217</v>
          </cell>
        </row>
        <row r="196">
          <cell r="B196" t="str">
            <v>재   료   비</v>
          </cell>
          <cell r="C196">
            <v>0</v>
          </cell>
          <cell r="D196">
            <v>0</v>
          </cell>
          <cell r="E196">
            <v>0</v>
          </cell>
          <cell r="F196">
            <v>0</v>
          </cell>
          <cell r="G196">
            <v>0</v>
          </cell>
          <cell r="H196">
            <v>1347</v>
          </cell>
        </row>
        <row r="197">
          <cell r="B197" t="str">
            <v>노   무   비</v>
          </cell>
          <cell r="C197">
            <v>0</v>
          </cell>
          <cell r="D197">
            <v>0</v>
          </cell>
          <cell r="E197">
            <v>0</v>
          </cell>
          <cell r="F197">
            <v>0</v>
          </cell>
          <cell r="G197">
            <v>0</v>
          </cell>
          <cell r="H197">
            <v>7259</v>
          </cell>
        </row>
        <row r="198">
          <cell r="B198" t="str">
            <v>계</v>
          </cell>
          <cell r="C198">
            <v>0</v>
          </cell>
          <cell r="D198">
            <v>0</v>
          </cell>
          <cell r="E198">
            <v>0</v>
          </cell>
          <cell r="F198">
            <v>0</v>
          </cell>
          <cell r="G198">
            <v>0</v>
          </cell>
          <cell r="H198">
            <v>8606</v>
          </cell>
        </row>
        <row r="202">
          <cell r="B202">
            <v>12</v>
          </cell>
          <cell r="C202" t="str">
            <v xml:space="preserve"> 후강전선관 신설</v>
          </cell>
          <cell r="D202" t="str">
            <v xml:space="preserve"> 22C (천장노출)</v>
          </cell>
          <cell r="E202" t="str">
            <v>m</v>
          </cell>
          <cell r="F202">
            <v>1</v>
          </cell>
        </row>
        <row r="203">
          <cell r="C203" t="str">
            <v>가, 재료비</v>
          </cell>
        </row>
        <row r="204">
          <cell r="C204" t="str">
            <v xml:space="preserve"> 후강전선관 </v>
          </cell>
          <cell r="D204" t="str">
            <v xml:space="preserve"> 아연도 22C</v>
          </cell>
          <cell r="E204" t="str">
            <v>m</v>
          </cell>
          <cell r="F204">
            <v>1.1000000000000001</v>
          </cell>
          <cell r="G204">
            <v>1145</v>
          </cell>
          <cell r="H204">
            <v>1259.5</v>
          </cell>
          <cell r="I204">
            <v>0.1</v>
          </cell>
        </row>
        <row r="205">
          <cell r="C205" t="str">
            <v xml:space="preserve"> 전선관부속품비</v>
          </cell>
          <cell r="D205" t="str">
            <v xml:space="preserve"> 전선관비의 15%</v>
          </cell>
          <cell r="E205" t="str">
            <v>식</v>
          </cell>
          <cell r="F205">
            <v>1</v>
          </cell>
          <cell r="G205">
            <v>188.9</v>
          </cell>
          <cell r="H205">
            <v>188.9</v>
          </cell>
        </row>
        <row r="206">
          <cell r="B206" t="str">
            <v>소         계</v>
          </cell>
          <cell r="C206">
            <v>0</v>
          </cell>
          <cell r="D206">
            <v>0</v>
          </cell>
          <cell r="E206">
            <v>0</v>
          </cell>
          <cell r="F206">
            <v>0</v>
          </cell>
          <cell r="G206">
            <v>0</v>
          </cell>
          <cell r="H206">
            <v>1448</v>
          </cell>
        </row>
        <row r="207">
          <cell r="C207" t="str">
            <v>나, 노무비</v>
          </cell>
        </row>
        <row r="208">
          <cell r="C208" t="str">
            <v xml:space="preserve"> 통신내선공</v>
          </cell>
          <cell r="D208">
            <v>0</v>
          </cell>
          <cell r="E208" t="str">
            <v>인</v>
          </cell>
          <cell r="F208">
            <v>0.13</v>
          </cell>
          <cell r="G208">
            <v>72591</v>
          </cell>
          <cell r="H208">
            <v>9436.7999999999993</v>
          </cell>
          <cell r="I208" t="str">
            <v>기본×(1+천장노출),통신 3-61-가</v>
          </cell>
        </row>
        <row r="209">
          <cell r="B209" t="str">
            <v>소         계</v>
          </cell>
          <cell r="C209">
            <v>0</v>
          </cell>
          <cell r="D209">
            <v>0</v>
          </cell>
          <cell r="E209">
            <v>0</v>
          </cell>
          <cell r="F209">
            <v>0</v>
          </cell>
          <cell r="G209">
            <v>0</v>
          </cell>
          <cell r="H209">
            <v>9436</v>
          </cell>
        </row>
        <row r="210">
          <cell r="C210" t="str">
            <v>다, 기계경비</v>
          </cell>
        </row>
        <row r="211">
          <cell r="C211" t="str">
            <v xml:space="preserve"> 통신내선공</v>
          </cell>
          <cell r="D211">
            <v>0</v>
          </cell>
          <cell r="E211" t="str">
            <v>인</v>
          </cell>
          <cell r="F211">
            <v>3.0000000000000001E-3</v>
          </cell>
          <cell r="G211">
            <v>72591</v>
          </cell>
          <cell r="H211">
            <v>217.7</v>
          </cell>
        </row>
        <row r="212">
          <cell r="B212" t="str">
            <v>소         계</v>
          </cell>
          <cell r="C212">
            <v>0</v>
          </cell>
          <cell r="D212">
            <v>0</v>
          </cell>
          <cell r="E212">
            <v>0</v>
          </cell>
          <cell r="F212">
            <v>0</v>
          </cell>
          <cell r="G212">
            <v>0</v>
          </cell>
          <cell r="H212">
            <v>217</v>
          </cell>
        </row>
        <row r="214">
          <cell r="B214" t="str">
            <v>재   료   비</v>
          </cell>
          <cell r="C214">
            <v>0</v>
          </cell>
          <cell r="D214">
            <v>0</v>
          </cell>
          <cell r="E214">
            <v>0</v>
          </cell>
          <cell r="F214">
            <v>0</v>
          </cell>
          <cell r="G214">
            <v>0</v>
          </cell>
          <cell r="H214">
            <v>1665</v>
          </cell>
        </row>
        <row r="215">
          <cell r="B215" t="str">
            <v>노   무   비</v>
          </cell>
          <cell r="C215">
            <v>0</v>
          </cell>
          <cell r="D215">
            <v>0</v>
          </cell>
          <cell r="E215">
            <v>0</v>
          </cell>
          <cell r="F215">
            <v>0</v>
          </cell>
          <cell r="G215">
            <v>0</v>
          </cell>
          <cell r="H215">
            <v>9436</v>
          </cell>
        </row>
        <row r="216">
          <cell r="B216" t="str">
            <v>계</v>
          </cell>
          <cell r="C216">
            <v>0</v>
          </cell>
          <cell r="D216">
            <v>0</v>
          </cell>
          <cell r="E216">
            <v>0</v>
          </cell>
          <cell r="F216">
            <v>0</v>
          </cell>
          <cell r="G216">
            <v>0</v>
          </cell>
          <cell r="H216">
            <v>11101</v>
          </cell>
        </row>
        <row r="220">
          <cell r="B220">
            <v>13</v>
          </cell>
          <cell r="C220" t="str">
            <v xml:space="preserve"> 후강전선관 신설</v>
          </cell>
          <cell r="D220" t="str">
            <v xml:space="preserve"> 22C (철강조)</v>
          </cell>
          <cell r="E220" t="str">
            <v>m</v>
          </cell>
          <cell r="F220">
            <v>1</v>
          </cell>
        </row>
        <row r="221">
          <cell r="C221" t="str">
            <v>가, 재료비</v>
          </cell>
        </row>
        <row r="222">
          <cell r="C222" t="str">
            <v xml:space="preserve"> 후강전선관 </v>
          </cell>
          <cell r="D222" t="str">
            <v xml:space="preserve"> 아연도 22C</v>
          </cell>
          <cell r="E222" t="str">
            <v>m</v>
          </cell>
          <cell r="F222">
            <v>1.1000000000000001</v>
          </cell>
          <cell r="G222">
            <v>1145</v>
          </cell>
          <cell r="H222">
            <v>1259.5</v>
          </cell>
          <cell r="I222">
            <v>0.1</v>
          </cell>
        </row>
        <row r="223">
          <cell r="C223" t="str">
            <v xml:space="preserve"> 전선관부속품비</v>
          </cell>
          <cell r="D223" t="str">
            <v xml:space="preserve"> 전선관비의 15%</v>
          </cell>
          <cell r="E223" t="str">
            <v>식</v>
          </cell>
          <cell r="F223">
            <v>1</v>
          </cell>
          <cell r="G223">
            <v>188.9</v>
          </cell>
          <cell r="H223">
            <v>188.9</v>
          </cell>
        </row>
        <row r="224">
          <cell r="B224" t="str">
            <v>소         계</v>
          </cell>
          <cell r="C224">
            <v>0</v>
          </cell>
          <cell r="D224">
            <v>0</v>
          </cell>
          <cell r="E224">
            <v>0</v>
          </cell>
          <cell r="F224">
            <v>0</v>
          </cell>
          <cell r="G224">
            <v>0</v>
          </cell>
          <cell r="H224">
            <v>1448</v>
          </cell>
        </row>
        <row r="225">
          <cell r="C225" t="str">
            <v>나, 노무비</v>
          </cell>
        </row>
        <row r="226">
          <cell r="C226" t="str">
            <v xml:space="preserve"> 통신내선공</v>
          </cell>
          <cell r="D226">
            <v>0</v>
          </cell>
          <cell r="E226" t="str">
            <v>인</v>
          </cell>
          <cell r="F226">
            <v>0.13</v>
          </cell>
          <cell r="G226">
            <v>72591</v>
          </cell>
          <cell r="H226">
            <v>9436.7999999999993</v>
          </cell>
          <cell r="I226" t="str">
            <v>기본×(1+철강조노출),통신 3-61-가</v>
          </cell>
        </row>
        <row r="227">
          <cell r="B227" t="str">
            <v>소         계</v>
          </cell>
          <cell r="C227">
            <v>0</v>
          </cell>
          <cell r="D227">
            <v>0</v>
          </cell>
          <cell r="E227">
            <v>0</v>
          </cell>
          <cell r="F227">
            <v>0</v>
          </cell>
          <cell r="G227">
            <v>0</v>
          </cell>
          <cell r="H227">
            <v>9436</v>
          </cell>
        </row>
        <row r="228">
          <cell r="C228" t="str">
            <v>다, 기계경비</v>
          </cell>
        </row>
        <row r="229">
          <cell r="C229" t="str">
            <v xml:space="preserve"> 통신내선공</v>
          </cell>
          <cell r="D229">
            <v>0</v>
          </cell>
          <cell r="E229" t="str">
            <v>인</v>
          </cell>
          <cell r="F229">
            <v>3.0000000000000001E-3</v>
          </cell>
          <cell r="G229">
            <v>72591</v>
          </cell>
          <cell r="H229">
            <v>217.7</v>
          </cell>
        </row>
        <row r="230">
          <cell r="B230" t="str">
            <v>소         계</v>
          </cell>
          <cell r="C230">
            <v>0</v>
          </cell>
          <cell r="D230">
            <v>0</v>
          </cell>
          <cell r="E230">
            <v>0</v>
          </cell>
          <cell r="F230">
            <v>0</v>
          </cell>
          <cell r="G230">
            <v>0</v>
          </cell>
          <cell r="H230">
            <v>217</v>
          </cell>
        </row>
        <row r="232">
          <cell r="B232" t="str">
            <v>재   료   비</v>
          </cell>
          <cell r="C232">
            <v>0</v>
          </cell>
          <cell r="D232">
            <v>0</v>
          </cell>
          <cell r="E232">
            <v>0</v>
          </cell>
          <cell r="F232">
            <v>0</v>
          </cell>
          <cell r="G232">
            <v>0</v>
          </cell>
          <cell r="H232">
            <v>1665</v>
          </cell>
        </row>
        <row r="233">
          <cell r="B233" t="str">
            <v>노   무   비</v>
          </cell>
          <cell r="C233">
            <v>0</v>
          </cell>
          <cell r="D233">
            <v>0</v>
          </cell>
          <cell r="E233">
            <v>0</v>
          </cell>
          <cell r="F233">
            <v>0</v>
          </cell>
          <cell r="G233">
            <v>0</v>
          </cell>
          <cell r="H233">
            <v>9436</v>
          </cell>
        </row>
        <row r="234">
          <cell r="B234" t="str">
            <v>계</v>
          </cell>
          <cell r="C234">
            <v>0</v>
          </cell>
          <cell r="D234">
            <v>0</v>
          </cell>
          <cell r="E234">
            <v>0</v>
          </cell>
          <cell r="F234">
            <v>0</v>
          </cell>
          <cell r="G234">
            <v>0</v>
          </cell>
          <cell r="H234">
            <v>11101</v>
          </cell>
        </row>
        <row r="238">
          <cell r="B238">
            <v>115</v>
          </cell>
          <cell r="C238" t="str">
            <v xml:space="preserve"> 후강전선관 신설</v>
          </cell>
          <cell r="D238" t="str">
            <v xml:space="preserve"> 36C (천장노출)</v>
          </cell>
          <cell r="E238" t="str">
            <v>m</v>
          </cell>
          <cell r="F238">
            <v>1</v>
          </cell>
        </row>
        <row r="239">
          <cell r="C239" t="str">
            <v>가, 재료비</v>
          </cell>
        </row>
        <row r="240">
          <cell r="C240" t="str">
            <v xml:space="preserve"> 후강전선관 </v>
          </cell>
          <cell r="D240" t="str">
            <v xml:space="preserve"> 아연도 36C</v>
          </cell>
          <cell r="E240" t="str">
            <v>m</v>
          </cell>
          <cell r="F240">
            <v>1.1000000000000001</v>
          </cell>
          <cell r="G240">
            <v>1835</v>
          </cell>
          <cell r="H240">
            <v>2018.5</v>
          </cell>
          <cell r="I240">
            <v>0.1</v>
          </cell>
        </row>
        <row r="241">
          <cell r="C241" t="str">
            <v xml:space="preserve"> 전선관부속품비</v>
          </cell>
          <cell r="D241" t="str">
            <v xml:space="preserve"> 전선관비의 15%</v>
          </cell>
          <cell r="E241" t="str">
            <v>식</v>
          </cell>
          <cell r="F241">
            <v>1</v>
          </cell>
          <cell r="G241">
            <v>302.7</v>
          </cell>
          <cell r="H241">
            <v>302.7</v>
          </cell>
        </row>
        <row r="242">
          <cell r="B242" t="str">
            <v>소         계</v>
          </cell>
          <cell r="C242">
            <v>0</v>
          </cell>
          <cell r="D242">
            <v>0</v>
          </cell>
          <cell r="E242">
            <v>0</v>
          </cell>
          <cell r="F242">
            <v>0</v>
          </cell>
          <cell r="G242">
            <v>0</v>
          </cell>
          <cell r="H242">
            <v>2321</v>
          </cell>
        </row>
        <row r="243">
          <cell r="C243" t="str">
            <v>나, 노무비</v>
          </cell>
        </row>
        <row r="244">
          <cell r="C244" t="str">
            <v xml:space="preserve"> 통신내선공</v>
          </cell>
          <cell r="D244">
            <v>0</v>
          </cell>
          <cell r="E244" t="str">
            <v>인</v>
          </cell>
          <cell r="F244">
            <v>0.24</v>
          </cell>
          <cell r="G244">
            <v>72591</v>
          </cell>
          <cell r="H244">
            <v>17421.8</v>
          </cell>
          <cell r="I244" t="str">
            <v>기본×(1+철강조노출),통신 3-61-가</v>
          </cell>
        </row>
        <row r="245">
          <cell r="B245" t="str">
            <v>소         계</v>
          </cell>
          <cell r="C245">
            <v>0</v>
          </cell>
          <cell r="D245">
            <v>0</v>
          </cell>
          <cell r="E245">
            <v>0</v>
          </cell>
          <cell r="F245">
            <v>0</v>
          </cell>
          <cell r="G245">
            <v>0</v>
          </cell>
          <cell r="H245">
            <v>17421</v>
          </cell>
        </row>
        <row r="246">
          <cell r="C246" t="str">
            <v>다, 기계경비</v>
          </cell>
        </row>
        <row r="247">
          <cell r="C247" t="str">
            <v xml:space="preserve"> 통신내선공</v>
          </cell>
          <cell r="D247">
            <v>0</v>
          </cell>
          <cell r="E247" t="str">
            <v>인</v>
          </cell>
          <cell r="F247">
            <v>7.0000000000000001E-3</v>
          </cell>
          <cell r="G247">
            <v>72591</v>
          </cell>
          <cell r="H247">
            <v>508.1</v>
          </cell>
        </row>
        <row r="248">
          <cell r="B248" t="str">
            <v>소         계</v>
          </cell>
          <cell r="C248">
            <v>0</v>
          </cell>
          <cell r="D248">
            <v>0</v>
          </cell>
          <cell r="E248">
            <v>0</v>
          </cell>
          <cell r="F248">
            <v>0</v>
          </cell>
          <cell r="G248">
            <v>0</v>
          </cell>
          <cell r="H248">
            <v>508</v>
          </cell>
        </row>
        <row r="250">
          <cell r="B250" t="str">
            <v>재   료   비</v>
          </cell>
          <cell r="C250">
            <v>0</v>
          </cell>
          <cell r="D250">
            <v>0</v>
          </cell>
          <cell r="E250">
            <v>0</v>
          </cell>
          <cell r="F250">
            <v>0</v>
          </cell>
          <cell r="G250">
            <v>0</v>
          </cell>
          <cell r="H250">
            <v>2829</v>
          </cell>
        </row>
        <row r="251">
          <cell r="B251" t="str">
            <v>노   무   비</v>
          </cell>
          <cell r="C251">
            <v>0</v>
          </cell>
          <cell r="D251">
            <v>0</v>
          </cell>
          <cell r="E251">
            <v>0</v>
          </cell>
          <cell r="F251">
            <v>0</v>
          </cell>
          <cell r="G251">
            <v>0</v>
          </cell>
          <cell r="H251">
            <v>17421</v>
          </cell>
        </row>
        <row r="252">
          <cell r="B252" t="str">
            <v>계</v>
          </cell>
          <cell r="C252">
            <v>0</v>
          </cell>
          <cell r="D252">
            <v>0</v>
          </cell>
          <cell r="E252">
            <v>0</v>
          </cell>
          <cell r="F252">
            <v>0</v>
          </cell>
          <cell r="G252">
            <v>0</v>
          </cell>
          <cell r="H252">
            <v>20250</v>
          </cell>
        </row>
        <row r="256">
          <cell r="B256">
            <v>116</v>
          </cell>
          <cell r="C256" t="str">
            <v xml:space="preserve"> 후강전선관 신설</v>
          </cell>
          <cell r="D256" t="str">
            <v xml:space="preserve"> 36C (철강조)</v>
          </cell>
          <cell r="E256" t="str">
            <v>m</v>
          </cell>
          <cell r="F256">
            <v>1</v>
          </cell>
        </row>
        <row r="257">
          <cell r="C257" t="str">
            <v>가, 재료비</v>
          </cell>
        </row>
        <row r="258">
          <cell r="C258" t="str">
            <v xml:space="preserve"> 후강전선관 </v>
          </cell>
          <cell r="D258" t="str">
            <v xml:space="preserve"> 아연도 36C</v>
          </cell>
          <cell r="E258" t="str">
            <v>m</v>
          </cell>
          <cell r="F258">
            <v>1.1000000000000001</v>
          </cell>
          <cell r="G258">
            <v>1835</v>
          </cell>
          <cell r="H258">
            <v>2018.5</v>
          </cell>
          <cell r="I258">
            <v>0.1</v>
          </cell>
        </row>
        <row r="259">
          <cell r="C259" t="str">
            <v xml:space="preserve"> 전선관부속품비</v>
          </cell>
          <cell r="D259" t="str">
            <v xml:space="preserve"> 전선관비의 15%</v>
          </cell>
          <cell r="E259" t="str">
            <v>식</v>
          </cell>
          <cell r="F259">
            <v>1</v>
          </cell>
          <cell r="G259">
            <v>302.7</v>
          </cell>
          <cell r="H259">
            <v>302.7</v>
          </cell>
        </row>
        <row r="260">
          <cell r="B260" t="str">
            <v>소         계</v>
          </cell>
          <cell r="C260">
            <v>0</v>
          </cell>
          <cell r="D260">
            <v>0</v>
          </cell>
          <cell r="E260">
            <v>0</v>
          </cell>
          <cell r="F260">
            <v>0</v>
          </cell>
          <cell r="G260">
            <v>0</v>
          </cell>
          <cell r="H260">
            <v>2321</v>
          </cell>
        </row>
        <row r="261">
          <cell r="C261" t="str">
            <v>나, 노무비</v>
          </cell>
        </row>
        <row r="262">
          <cell r="C262" t="str">
            <v xml:space="preserve"> 통신내선공</v>
          </cell>
          <cell r="D262">
            <v>0</v>
          </cell>
          <cell r="E262" t="str">
            <v>인</v>
          </cell>
          <cell r="F262">
            <v>0.25</v>
          </cell>
          <cell r="G262">
            <v>72591</v>
          </cell>
          <cell r="H262">
            <v>18147.7</v>
          </cell>
          <cell r="I262" t="str">
            <v>기본×(1+철강조노출),통신 3-61-가</v>
          </cell>
        </row>
        <row r="263">
          <cell r="B263" t="str">
            <v>소         계</v>
          </cell>
          <cell r="C263">
            <v>0</v>
          </cell>
          <cell r="D263">
            <v>0</v>
          </cell>
          <cell r="E263">
            <v>0</v>
          </cell>
          <cell r="F263">
            <v>0</v>
          </cell>
          <cell r="G263">
            <v>0</v>
          </cell>
          <cell r="H263">
            <v>18147</v>
          </cell>
        </row>
        <row r="264">
          <cell r="C264" t="str">
            <v>다, 기계경비</v>
          </cell>
        </row>
        <row r="265">
          <cell r="C265" t="str">
            <v xml:space="preserve"> 통신내선공</v>
          </cell>
          <cell r="D265">
            <v>0</v>
          </cell>
          <cell r="E265" t="str">
            <v>인</v>
          </cell>
          <cell r="F265">
            <v>7.0000000000000001E-3</v>
          </cell>
          <cell r="G265">
            <v>72591</v>
          </cell>
          <cell r="H265">
            <v>508.1</v>
          </cell>
        </row>
        <row r="266">
          <cell r="B266" t="str">
            <v>소         계</v>
          </cell>
          <cell r="C266">
            <v>0</v>
          </cell>
          <cell r="D266">
            <v>0</v>
          </cell>
          <cell r="E266">
            <v>0</v>
          </cell>
          <cell r="F266">
            <v>0</v>
          </cell>
          <cell r="G266">
            <v>0</v>
          </cell>
          <cell r="H266">
            <v>508</v>
          </cell>
        </row>
        <row r="268">
          <cell r="B268" t="str">
            <v>재   료   비</v>
          </cell>
          <cell r="C268">
            <v>0</v>
          </cell>
          <cell r="D268">
            <v>0</v>
          </cell>
          <cell r="E268">
            <v>0</v>
          </cell>
          <cell r="F268">
            <v>0</v>
          </cell>
          <cell r="G268">
            <v>0</v>
          </cell>
          <cell r="H268">
            <v>2829</v>
          </cell>
        </row>
        <row r="269">
          <cell r="B269" t="str">
            <v>노   무   비</v>
          </cell>
          <cell r="C269">
            <v>0</v>
          </cell>
          <cell r="D269">
            <v>0</v>
          </cell>
          <cell r="E269">
            <v>0</v>
          </cell>
          <cell r="F269">
            <v>0</v>
          </cell>
          <cell r="G269">
            <v>0</v>
          </cell>
          <cell r="H269">
            <v>18147</v>
          </cell>
        </row>
        <row r="270">
          <cell r="B270" t="str">
            <v>계</v>
          </cell>
          <cell r="C270">
            <v>0</v>
          </cell>
          <cell r="D270">
            <v>0</v>
          </cell>
          <cell r="E270">
            <v>0</v>
          </cell>
          <cell r="F270">
            <v>0</v>
          </cell>
          <cell r="G270">
            <v>0</v>
          </cell>
          <cell r="H270">
            <v>20976</v>
          </cell>
        </row>
        <row r="274">
          <cell r="B274">
            <v>117</v>
          </cell>
          <cell r="C274" t="str">
            <v xml:space="preserve"> 후강전선관 신설</v>
          </cell>
          <cell r="D274" t="str">
            <v xml:space="preserve"> 42C (천장노출)</v>
          </cell>
          <cell r="E274" t="str">
            <v>m</v>
          </cell>
          <cell r="F274">
            <v>1</v>
          </cell>
        </row>
        <row r="275">
          <cell r="C275" t="str">
            <v>가, 재료비</v>
          </cell>
        </row>
        <row r="276">
          <cell r="C276" t="str">
            <v xml:space="preserve"> 후강전선관 </v>
          </cell>
          <cell r="D276" t="str">
            <v xml:space="preserve"> 아연도 42C</v>
          </cell>
          <cell r="E276" t="str">
            <v>m</v>
          </cell>
          <cell r="F276">
            <v>1.1000000000000001</v>
          </cell>
          <cell r="G276">
            <v>2127</v>
          </cell>
          <cell r="H276">
            <v>2339.6999999999998</v>
          </cell>
          <cell r="I276">
            <v>0.1</v>
          </cell>
        </row>
        <row r="277">
          <cell r="C277" t="str">
            <v xml:space="preserve"> 전선관부속품비</v>
          </cell>
          <cell r="D277" t="str">
            <v xml:space="preserve"> 전선관비의 15%</v>
          </cell>
          <cell r="E277" t="str">
            <v>식</v>
          </cell>
          <cell r="F277">
            <v>1</v>
          </cell>
          <cell r="G277">
            <v>350.9</v>
          </cell>
          <cell r="H277">
            <v>350.9</v>
          </cell>
        </row>
        <row r="278">
          <cell r="B278" t="str">
            <v>소         계</v>
          </cell>
          <cell r="C278">
            <v>0</v>
          </cell>
          <cell r="D278">
            <v>0</v>
          </cell>
          <cell r="E278">
            <v>0</v>
          </cell>
          <cell r="F278">
            <v>0</v>
          </cell>
          <cell r="G278">
            <v>0</v>
          </cell>
          <cell r="H278">
            <v>2690</v>
          </cell>
        </row>
        <row r="279">
          <cell r="C279" t="str">
            <v>나, 노무비</v>
          </cell>
        </row>
        <row r="280">
          <cell r="C280" t="str">
            <v xml:space="preserve"> 통신내선공</v>
          </cell>
          <cell r="D280">
            <v>0</v>
          </cell>
          <cell r="E280" t="str">
            <v>인</v>
          </cell>
          <cell r="F280">
            <v>0.3</v>
          </cell>
          <cell r="G280">
            <v>72591</v>
          </cell>
          <cell r="H280">
            <v>21777.3</v>
          </cell>
          <cell r="I280" t="str">
            <v>기본×(1+천장노출),통신 3-61-가</v>
          </cell>
        </row>
        <row r="281">
          <cell r="B281" t="str">
            <v>소         계</v>
          </cell>
          <cell r="C281">
            <v>0</v>
          </cell>
          <cell r="D281">
            <v>0</v>
          </cell>
          <cell r="E281">
            <v>0</v>
          </cell>
          <cell r="F281">
            <v>0</v>
          </cell>
          <cell r="G281">
            <v>0</v>
          </cell>
          <cell r="H281">
            <v>21777</v>
          </cell>
        </row>
        <row r="282">
          <cell r="C282" t="str">
            <v>다, 기계경비</v>
          </cell>
        </row>
        <row r="283">
          <cell r="C283" t="str">
            <v xml:space="preserve"> 통신내선공</v>
          </cell>
          <cell r="D283">
            <v>0</v>
          </cell>
          <cell r="E283" t="str">
            <v>인</v>
          </cell>
          <cell r="F283">
            <v>8.9999999999999993E-3</v>
          </cell>
          <cell r="G283">
            <v>72591</v>
          </cell>
          <cell r="H283">
            <v>653.29999999999995</v>
          </cell>
        </row>
        <row r="284">
          <cell r="B284" t="str">
            <v>소         계</v>
          </cell>
          <cell r="C284">
            <v>0</v>
          </cell>
          <cell r="D284">
            <v>0</v>
          </cell>
          <cell r="E284">
            <v>0</v>
          </cell>
          <cell r="F284">
            <v>0</v>
          </cell>
          <cell r="G284">
            <v>0</v>
          </cell>
          <cell r="H284">
            <v>653</v>
          </cell>
        </row>
        <row r="286">
          <cell r="B286" t="str">
            <v>재   료   비</v>
          </cell>
          <cell r="C286">
            <v>0</v>
          </cell>
          <cell r="D286">
            <v>0</v>
          </cell>
          <cell r="E286">
            <v>0</v>
          </cell>
          <cell r="F286">
            <v>0</v>
          </cell>
          <cell r="G286">
            <v>0</v>
          </cell>
          <cell r="H286">
            <v>3343</v>
          </cell>
        </row>
        <row r="287">
          <cell r="B287" t="str">
            <v>노   무   비</v>
          </cell>
          <cell r="C287">
            <v>0</v>
          </cell>
          <cell r="D287">
            <v>0</v>
          </cell>
          <cell r="E287">
            <v>0</v>
          </cell>
          <cell r="F287">
            <v>0</v>
          </cell>
          <cell r="G287">
            <v>0</v>
          </cell>
          <cell r="H287">
            <v>21777</v>
          </cell>
        </row>
        <row r="288">
          <cell r="B288" t="str">
            <v>계</v>
          </cell>
          <cell r="C288">
            <v>0</v>
          </cell>
          <cell r="D288">
            <v>0</v>
          </cell>
          <cell r="E288">
            <v>0</v>
          </cell>
          <cell r="F288">
            <v>0</v>
          </cell>
          <cell r="G288">
            <v>0</v>
          </cell>
          <cell r="H288">
            <v>25120</v>
          </cell>
        </row>
        <row r="292">
          <cell r="B292">
            <v>118</v>
          </cell>
          <cell r="C292" t="str">
            <v xml:space="preserve"> 후강전선관 신설</v>
          </cell>
          <cell r="D292" t="str">
            <v xml:space="preserve"> 42C (철강조)</v>
          </cell>
          <cell r="E292" t="str">
            <v>m</v>
          </cell>
          <cell r="F292">
            <v>1</v>
          </cell>
        </row>
        <row r="293">
          <cell r="C293" t="str">
            <v>가, 재료비</v>
          </cell>
        </row>
        <row r="294">
          <cell r="C294" t="str">
            <v xml:space="preserve"> 후강전선관 </v>
          </cell>
          <cell r="D294" t="str">
            <v xml:space="preserve"> 아연도 42C</v>
          </cell>
          <cell r="E294" t="str">
            <v>m</v>
          </cell>
          <cell r="F294">
            <v>1.1000000000000001</v>
          </cell>
          <cell r="G294">
            <v>2127</v>
          </cell>
          <cell r="H294">
            <v>2339.6999999999998</v>
          </cell>
          <cell r="I294">
            <v>0.1</v>
          </cell>
        </row>
        <row r="295">
          <cell r="C295" t="str">
            <v xml:space="preserve"> 전선관부속품비</v>
          </cell>
          <cell r="D295" t="str">
            <v xml:space="preserve"> 전선관비의 15%</v>
          </cell>
          <cell r="E295" t="str">
            <v>식</v>
          </cell>
          <cell r="F295">
            <v>1</v>
          </cell>
          <cell r="G295">
            <v>350.9</v>
          </cell>
          <cell r="H295">
            <v>350.9</v>
          </cell>
        </row>
        <row r="296">
          <cell r="B296" t="str">
            <v>소         계</v>
          </cell>
          <cell r="C296">
            <v>0</v>
          </cell>
          <cell r="D296">
            <v>0</v>
          </cell>
          <cell r="E296">
            <v>0</v>
          </cell>
          <cell r="F296">
            <v>0</v>
          </cell>
          <cell r="G296">
            <v>0</v>
          </cell>
          <cell r="H296">
            <v>2690</v>
          </cell>
        </row>
        <row r="297">
          <cell r="C297" t="str">
            <v>나, 노무비</v>
          </cell>
        </row>
        <row r="298">
          <cell r="C298" t="str">
            <v xml:space="preserve"> 통신내선공</v>
          </cell>
          <cell r="D298">
            <v>0</v>
          </cell>
          <cell r="E298" t="str">
            <v>인</v>
          </cell>
          <cell r="F298">
            <v>0.31</v>
          </cell>
          <cell r="G298">
            <v>72591</v>
          </cell>
          <cell r="H298">
            <v>22503.200000000001</v>
          </cell>
          <cell r="I298" t="str">
            <v>기본×(1+천장노출),통신 3-61-가</v>
          </cell>
        </row>
        <row r="299">
          <cell r="B299" t="str">
            <v>소         계</v>
          </cell>
          <cell r="C299">
            <v>0</v>
          </cell>
          <cell r="D299">
            <v>0</v>
          </cell>
          <cell r="E299">
            <v>0</v>
          </cell>
          <cell r="F299">
            <v>0</v>
          </cell>
          <cell r="G299">
            <v>0</v>
          </cell>
          <cell r="H299">
            <v>22503</v>
          </cell>
        </row>
        <row r="300">
          <cell r="C300" t="str">
            <v>다, 기계경비</v>
          </cell>
        </row>
        <row r="301">
          <cell r="C301" t="str">
            <v xml:space="preserve"> 통신내선공</v>
          </cell>
          <cell r="D301">
            <v>0</v>
          </cell>
          <cell r="E301" t="str">
            <v>인</v>
          </cell>
          <cell r="F301">
            <v>8.9999999999999993E-3</v>
          </cell>
          <cell r="G301">
            <v>72591</v>
          </cell>
          <cell r="H301">
            <v>653.29999999999995</v>
          </cell>
        </row>
        <row r="302">
          <cell r="B302" t="str">
            <v>소         계</v>
          </cell>
          <cell r="C302">
            <v>0</v>
          </cell>
          <cell r="D302">
            <v>0</v>
          </cell>
          <cell r="E302">
            <v>0</v>
          </cell>
          <cell r="F302">
            <v>0</v>
          </cell>
          <cell r="G302">
            <v>0</v>
          </cell>
          <cell r="H302">
            <v>653</v>
          </cell>
        </row>
        <row r="304">
          <cell r="B304" t="str">
            <v>재   료   비</v>
          </cell>
          <cell r="C304">
            <v>0</v>
          </cell>
          <cell r="D304">
            <v>0</v>
          </cell>
          <cell r="E304">
            <v>0</v>
          </cell>
          <cell r="F304">
            <v>0</v>
          </cell>
          <cell r="G304">
            <v>0</v>
          </cell>
          <cell r="H304">
            <v>3343</v>
          </cell>
        </row>
        <row r="305">
          <cell r="B305" t="str">
            <v>노   무   비</v>
          </cell>
          <cell r="C305">
            <v>0</v>
          </cell>
          <cell r="D305">
            <v>0</v>
          </cell>
          <cell r="E305">
            <v>0</v>
          </cell>
          <cell r="F305">
            <v>0</v>
          </cell>
          <cell r="G305">
            <v>0</v>
          </cell>
          <cell r="H305">
            <v>22503</v>
          </cell>
        </row>
        <row r="306">
          <cell r="B306" t="str">
            <v>계</v>
          </cell>
          <cell r="C306">
            <v>0</v>
          </cell>
          <cell r="D306">
            <v>0</v>
          </cell>
          <cell r="E306">
            <v>0</v>
          </cell>
          <cell r="F306">
            <v>0</v>
          </cell>
          <cell r="G306">
            <v>0</v>
          </cell>
          <cell r="H306">
            <v>25846</v>
          </cell>
        </row>
        <row r="310">
          <cell r="B310">
            <v>17</v>
          </cell>
          <cell r="C310" t="str">
            <v xml:space="preserve"> 후렉시블전선관 신설</v>
          </cell>
          <cell r="D310" t="str">
            <v xml:space="preserve"> 16C (철강조)</v>
          </cell>
          <cell r="E310" t="str">
            <v>m</v>
          </cell>
          <cell r="F310">
            <v>1</v>
          </cell>
        </row>
        <row r="311">
          <cell r="C311" t="str">
            <v>가, 재료비</v>
          </cell>
        </row>
        <row r="312">
          <cell r="C312" t="str">
            <v xml:space="preserve"> 1종가요관  </v>
          </cell>
          <cell r="D312" t="str">
            <v xml:space="preserve"> 16C ㉿비방수</v>
          </cell>
          <cell r="E312" t="str">
            <v>m</v>
          </cell>
          <cell r="F312">
            <v>1.1000000000000001</v>
          </cell>
          <cell r="G312">
            <v>145</v>
          </cell>
          <cell r="H312">
            <v>159.5</v>
          </cell>
          <cell r="I312">
            <v>0.1</v>
          </cell>
        </row>
        <row r="313">
          <cell r="C313" t="str">
            <v xml:space="preserve"> 전선관부속품비</v>
          </cell>
          <cell r="D313" t="str">
            <v xml:space="preserve"> 전선관비의 15%</v>
          </cell>
          <cell r="E313" t="str">
            <v>식</v>
          </cell>
          <cell r="F313">
            <v>1</v>
          </cell>
          <cell r="G313">
            <v>23.9</v>
          </cell>
          <cell r="H313">
            <v>23.9</v>
          </cell>
        </row>
        <row r="314">
          <cell r="B314" t="str">
            <v>소         계</v>
          </cell>
          <cell r="C314">
            <v>0</v>
          </cell>
          <cell r="D314">
            <v>0</v>
          </cell>
          <cell r="E314">
            <v>0</v>
          </cell>
          <cell r="F314">
            <v>0</v>
          </cell>
          <cell r="G314">
            <v>0</v>
          </cell>
          <cell r="H314">
            <v>183</v>
          </cell>
        </row>
        <row r="315">
          <cell r="C315" t="str">
            <v>나, 노무비</v>
          </cell>
        </row>
        <row r="316">
          <cell r="C316" t="str">
            <v xml:space="preserve"> 통신내선공</v>
          </cell>
          <cell r="D316">
            <v>0</v>
          </cell>
          <cell r="E316" t="str">
            <v>인</v>
          </cell>
          <cell r="F316">
            <v>0.06</v>
          </cell>
          <cell r="G316">
            <v>72591</v>
          </cell>
          <cell r="H316">
            <v>4355.3999999999996</v>
          </cell>
          <cell r="I316" t="str">
            <v>기본×(1+철강조),통신 3-61-가</v>
          </cell>
        </row>
        <row r="317">
          <cell r="B317" t="str">
            <v>소         계</v>
          </cell>
          <cell r="C317">
            <v>0</v>
          </cell>
          <cell r="D317">
            <v>0</v>
          </cell>
          <cell r="E317">
            <v>0</v>
          </cell>
          <cell r="F317">
            <v>0</v>
          </cell>
          <cell r="G317">
            <v>0</v>
          </cell>
          <cell r="H317">
            <v>4355</v>
          </cell>
        </row>
        <row r="318">
          <cell r="C318" t="str">
            <v>다, 기계경비</v>
          </cell>
        </row>
        <row r="319">
          <cell r="C319" t="str">
            <v xml:space="preserve"> 통신내선공</v>
          </cell>
          <cell r="D319">
            <v>0</v>
          </cell>
          <cell r="E319" t="str">
            <v>인</v>
          </cell>
          <cell r="F319">
            <v>1E-3</v>
          </cell>
          <cell r="G319">
            <v>72591</v>
          </cell>
          <cell r="H319">
            <v>72.5</v>
          </cell>
        </row>
        <row r="320">
          <cell r="B320" t="str">
            <v>소         계</v>
          </cell>
          <cell r="C320">
            <v>0</v>
          </cell>
          <cell r="D320">
            <v>0</v>
          </cell>
          <cell r="E320">
            <v>0</v>
          </cell>
          <cell r="F320">
            <v>0</v>
          </cell>
          <cell r="G320">
            <v>0</v>
          </cell>
          <cell r="H320">
            <v>72</v>
          </cell>
        </row>
        <row r="322">
          <cell r="B322" t="str">
            <v>재   료   비</v>
          </cell>
          <cell r="C322">
            <v>0</v>
          </cell>
          <cell r="D322">
            <v>0</v>
          </cell>
          <cell r="E322">
            <v>0</v>
          </cell>
          <cell r="F322">
            <v>0</v>
          </cell>
          <cell r="G322">
            <v>0</v>
          </cell>
          <cell r="H322">
            <v>255</v>
          </cell>
        </row>
        <row r="323">
          <cell r="B323" t="str">
            <v>노   무   비</v>
          </cell>
          <cell r="C323">
            <v>0</v>
          </cell>
          <cell r="D323">
            <v>0</v>
          </cell>
          <cell r="E323">
            <v>0</v>
          </cell>
          <cell r="F323">
            <v>0</v>
          </cell>
          <cell r="G323">
            <v>0</v>
          </cell>
          <cell r="H323">
            <v>4355</v>
          </cell>
        </row>
        <row r="324">
          <cell r="B324" t="str">
            <v>계</v>
          </cell>
          <cell r="C324">
            <v>0</v>
          </cell>
          <cell r="D324">
            <v>0</v>
          </cell>
          <cell r="E324">
            <v>0</v>
          </cell>
          <cell r="F324">
            <v>0</v>
          </cell>
          <cell r="G324">
            <v>0</v>
          </cell>
          <cell r="H324">
            <v>4610</v>
          </cell>
        </row>
        <row r="328">
          <cell r="B328">
            <v>18</v>
          </cell>
          <cell r="C328" t="str">
            <v xml:space="preserve"> 후렉시블전선관 신설</v>
          </cell>
          <cell r="D328" t="str">
            <v xml:space="preserve"> 22C (철강조)</v>
          </cell>
          <cell r="E328" t="str">
            <v>m</v>
          </cell>
          <cell r="F328">
            <v>1</v>
          </cell>
        </row>
        <row r="329">
          <cell r="C329" t="str">
            <v>가, 재료비</v>
          </cell>
        </row>
        <row r="330">
          <cell r="C330" t="str">
            <v xml:space="preserve"> 1종가요관  </v>
          </cell>
          <cell r="D330" t="str">
            <v xml:space="preserve"> 22C ㉿비방수</v>
          </cell>
          <cell r="E330" t="str">
            <v>m</v>
          </cell>
          <cell r="F330">
            <v>1.1000000000000001</v>
          </cell>
          <cell r="G330">
            <v>215</v>
          </cell>
          <cell r="H330">
            <v>236.5</v>
          </cell>
          <cell r="I330">
            <v>0.1</v>
          </cell>
        </row>
        <row r="331">
          <cell r="C331" t="str">
            <v xml:space="preserve"> 전선관부속품비</v>
          </cell>
          <cell r="D331" t="str">
            <v xml:space="preserve"> 전선관비의 15%</v>
          </cell>
          <cell r="E331" t="str">
            <v>식</v>
          </cell>
          <cell r="F331">
            <v>1</v>
          </cell>
          <cell r="G331">
            <v>35.4</v>
          </cell>
          <cell r="H331">
            <v>35.4</v>
          </cell>
        </row>
        <row r="332">
          <cell r="B332" t="str">
            <v>소         계</v>
          </cell>
          <cell r="C332">
            <v>0</v>
          </cell>
          <cell r="D332">
            <v>0</v>
          </cell>
          <cell r="E332">
            <v>0</v>
          </cell>
          <cell r="F332">
            <v>0</v>
          </cell>
          <cell r="G332">
            <v>0</v>
          </cell>
          <cell r="H332">
            <v>271</v>
          </cell>
        </row>
        <row r="333">
          <cell r="C333" t="str">
            <v>나, 노무비</v>
          </cell>
        </row>
        <row r="334">
          <cell r="C334" t="str">
            <v xml:space="preserve"> 통신내선공</v>
          </cell>
          <cell r="D334">
            <v>0</v>
          </cell>
          <cell r="E334" t="str">
            <v>인</v>
          </cell>
          <cell r="F334">
            <v>7.0000000000000007E-2</v>
          </cell>
          <cell r="G334">
            <v>72591</v>
          </cell>
          <cell r="H334">
            <v>5081.3</v>
          </cell>
          <cell r="I334" t="str">
            <v>기본×(1+철강조),통신 3-61-가</v>
          </cell>
        </row>
        <row r="335">
          <cell r="B335" t="str">
            <v>소         계</v>
          </cell>
          <cell r="C335">
            <v>0</v>
          </cell>
          <cell r="D335">
            <v>0</v>
          </cell>
          <cell r="E335">
            <v>0</v>
          </cell>
          <cell r="F335">
            <v>0</v>
          </cell>
          <cell r="G335">
            <v>0</v>
          </cell>
          <cell r="H335">
            <v>5081</v>
          </cell>
        </row>
        <row r="336">
          <cell r="C336" t="str">
            <v>다, 기계경비</v>
          </cell>
        </row>
        <row r="337">
          <cell r="C337" t="str">
            <v xml:space="preserve"> 통신내선공</v>
          </cell>
          <cell r="D337">
            <v>0</v>
          </cell>
          <cell r="E337" t="str">
            <v>인</v>
          </cell>
          <cell r="F337">
            <v>2E-3</v>
          </cell>
          <cell r="G337">
            <v>72591</v>
          </cell>
          <cell r="H337">
            <v>145.1</v>
          </cell>
        </row>
        <row r="338">
          <cell r="B338" t="str">
            <v>소         계</v>
          </cell>
          <cell r="C338">
            <v>0</v>
          </cell>
          <cell r="D338">
            <v>0</v>
          </cell>
          <cell r="E338">
            <v>0</v>
          </cell>
          <cell r="F338">
            <v>0</v>
          </cell>
          <cell r="G338">
            <v>0</v>
          </cell>
          <cell r="H338">
            <v>145</v>
          </cell>
        </row>
        <row r="340">
          <cell r="B340" t="str">
            <v>재   료   비</v>
          </cell>
          <cell r="C340">
            <v>0</v>
          </cell>
          <cell r="D340">
            <v>0</v>
          </cell>
          <cell r="E340">
            <v>0</v>
          </cell>
          <cell r="F340">
            <v>0</v>
          </cell>
          <cell r="G340">
            <v>0</v>
          </cell>
          <cell r="H340">
            <v>416</v>
          </cell>
        </row>
        <row r="341">
          <cell r="B341" t="str">
            <v>노   무   비</v>
          </cell>
          <cell r="C341">
            <v>0</v>
          </cell>
          <cell r="D341">
            <v>0</v>
          </cell>
          <cell r="E341">
            <v>0</v>
          </cell>
          <cell r="F341">
            <v>0</v>
          </cell>
          <cell r="G341">
            <v>0</v>
          </cell>
          <cell r="H341">
            <v>5081</v>
          </cell>
        </row>
        <row r="342">
          <cell r="B342" t="str">
            <v>계</v>
          </cell>
          <cell r="C342">
            <v>0</v>
          </cell>
          <cell r="D342">
            <v>0</v>
          </cell>
          <cell r="E342">
            <v>0</v>
          </cell>
          <cell r="F342">
            <v>0</v>
          </cell>
          <cell r="G342">
            <v>0</v>
          </cell>
          <cell r="H342">
            <v>5497</v>
          </cell>
        </row>
        <row r="346">
          <cell r="B346">
            <v>19</v>
          </cell>
          <cell r="C346" t="str">
            <v xml:space="preserve"> C형 찬넬 설치</v>
          </cell>
          <cell r="D346" t="str">
            <v xml:space="preserve"> 60×30×10×2.3t</v>
          </cell>
          <cell r="E346" t="str">
            <v>개</v>
          </cell>
          <cell r="F346">
            <v>1</v>
          </cell>
        </row>
        <row r="347">
          <cell r="C347" t="str">
            <v>가, 재료비</v>
          </cell>
        </row>
        <row r="348">
          <cell r="C348" t="str">
            <v xml:space="preserve"> C형 찬넬</v>
          </cell>
          <cell r="D348" t="str">
            <v xml:space="preserve"> 60x30x10x 2.3t</v>
          </cell>
          <cell r="E348" t="str">
            <v>m</v>
          </cell>
          <cell r="F348">
            <v>0.5</v>
          </cell>
          <cell r="G348">
            <v>510</v>
          </cell>
          <cell r="H348">
            <v>255</v>
          </cell>
        </row>
        <row r="349">
          <cell r="C349" t="str">
            <v xml:space="preserve"> 스트롱앵커  </v>
          </cell>
          <cell r="D349" t="str">
            <v xml:space="preserve"> 5/8" (M16)</v>
          </cell>
          <cell r="E349" t="str">
            <v>개</v>
          </cell>
          <cell r="F349">
            <v>2</v>
          </cell>
          <cell r="G349">
            <v>180</v>
          </cell>
          <cell r="H349">
            <v>360</v>
          </cell>
        </row>
        <row r="350">
          <cell r="C350" t="str">
            <v xml:space="preserve"> 달대볼트(아연도) </v>
          </cell>
          <cell r="D350" t="str">
            <v xml:space="preserve"> M16  L1000</v>
          </cell>
          <cell r="E350" t="str">
            <v>개</v>
          </cell>
          <cell r="F350">
            <v>2</v>
          </cell>
          <cell r="G350">
            <v>1252</v>
          </cell>
          <cell r="H350">
            <v>2504</v>
          </cell>
        </row>
        <row r="351">
          <cell r="B351" t="str">
            <v>소         계</v>
          </cell>
          <cell r="C351">
            <v>0</v>
          </cell>
          <cell r="D351">
            <v>0</v>
          </cell>
          <cell r="E351">
            <v>0</v>
          </cell>
          <cell r="F351">
            <v>0</v>
          </cell>
          <cell r="G351">
            <v>0</v>
          </cell>
          <cell r="H351">
            <v>3119</v>
          </cell>
        </row>
        <row r="352">
          <cell r="C352" t="str">
            <v>나, 노무비</v>
          </cell>
        </row>
        <row r="353">
          <cell r="C353" t="str">
            <v xml:space="preserve"> 통신내선공</v>
          </cell>
          <cell r="D353">
            <v>0</v>
          </cell>
          <cell r="E353" t="str">
            <v>인</v>
          </cell>
          <cell r="F353">
            <v>0.36</v>
          </cell>
          <cell r="G353">
            <v>72591</v>
          </cell>
          <cell r="H353">
            <v>26132.7</v>
          </cell>
          <cell r="I353" t="str">
            <v>기본×(1+천장)×개수,통신 3-61-사</v>
          </cell>
        </row>
        <row r="354">
          <cell r="C354" t="str">
            <v xml:space="preserve"> 보통인부</v>
          </cell>
          <cell r="D354">
            <v>0</v>
          </cell>
          <cell r="E354" t="str">
            <v>인</v>
          </cell>
          <cell r="F354">
            <v>0.108</v>
          </cell>
          <cell r="G354">
            <v>37736</v>
          </cell>
          <cell r="H354">
            <v>4075.4</v>
          </cell>
          <cell r="I354" t="str">
            <v>기본×(1+천장)×개수,통신 3-61-사</v>
          </cell>
        </row>
        <row r="355">
          <cell r="B355" t="str">
            <v>소         계</v>
          </cell>
          <cell r="C355">
            <v>0</v>
          </cell>
          <cell r="D355">
            <v>0</v>
          </cell>
          <cell r="E355">
            <v>0</v>
          </cell>
          <cell r="F355">
            <v>0</v>
          </cell>
          <cell r="G355">
            <v>0</v>
          </cell>
          <cell r="H355">
            <v>30208</v>
          </cell>
        </row>
        <row r="356">
          <cell r="C356" t="str">
            <v>다, 기계경비</v>
          </cell>
        </row>
        <row r="357">
          <cell r="C357" t="str">
            <v xml:space="preserve"> 통신내선공</v>
          </cell>
          <cell r="D357">
            <v>0</v>
          </cell>
          <cell r="E357" t="str">
            <v>인</v>
          </cell>
          <cell r="F357">
            <v>0.01</v>
          </cell>
          <cell r="G357">
            <v>72591</v>
          </cell>
          <cell r="H357">
            <v>725.9</v>
          </cell>
        </row>
        <row r="358">
          <cell r="B358" t="str">
            <v>소         계</v>
          </cell>
          <cell r="C358">
            <v>0</v>
          </cell>
          <cell r="D358">
            <v>0</v>
          </cell>
          <cell r="E358">
            <v>0</v>
          </cell>
          <cell r="F358">
            <v>0</v>
          </cell>
          <cell r="G358">
            <v>0</v>
          </cell>
          <cell r="H358">
            <v>725</v>
          </cell>
        </row>
        <row r="360">
          <cell r="B360" t="str">
            <v>재   료   비</v>
          </cell>
          <cell r="C360">
            <v>0</v>
          </cell>
          <cell r="D360">
            <v>0</v>
          </cell>
          <cell r="E360">
            <v>0</v>
          </cell>
          <cell r="F360">
            <v>0</v>
          </cell>
          <cell r="G360">
            <v>0</v>
          </cell>
          <cell r="H360">
            <v>3844</v>
          </cell>
        </row>
        <row r="361">
          <cell r="B361" t="str">
            <v>노   무   비</v>
          </cell>
          <cell r="C361">
            <v>0</v>
          </cell>
          <cell r="D361">
            <v>0</v>
          </cell>
          <cell r="E361">
            <v>0</v>
          </cell>
          <cell r="F361">
            <v>0</v>
          </cell>
          <cell r="G361">
            <v>0</v>
          </cell>
          <cell r="H361">
            <v>30208</v>
          </cell>
        </row>
        <row r="362">
          <cell r="B362" t="str">
            <v>계</v>
          </cell>
          <cell r="C362">
            <v>0</v>
          </cell>
          <cell r="D362">
            <v>0</v>
          </cell>
          <cell r="E362">
            <v>0</v>
          </cell>
          <cell r="F362">
            <v>0</v>
          </cell>
          <cell r="G362">
            <v>0</v>
          </cell>
          <cell r="H362">
            <v>34052</v>
          </cell>
        </row>
        <row r="364">
          <cell r="B364">
            <v>20</v>
          </cell>
          <cell r="C364" t="str">
            <v xml:space="preserve"> 풀박스 설치</v>
          </cell>
          <cell r="D364" t="str">
            <v xml:space="preserve"> 100×100×100</v>
          </cell>
          <cell r="E364" t="str">
            <v>개</v>
          </cell>
          <cell r="F364">
            <v>1</v>
          </cell>
        </row>
        <row r="365">
          <cell r="C365" t="str">
            <v>가, 재료비</v>
          </cell>
        </row>
        <row r="366">
          <cell r="C366" t="str">
            <v xml:space="preserve"> 풀박스 </v>
          </cell>
          <cell r="D366" t="str">
            <v xml:space="preserve"> 100×100×100</v>
          </cell>
          <cell r="E366" t="str">
            <v>개</v>
          </cell>
          <cell r="F366">
            <v>1</v>
          </cell>
          <cell r="G366">
            <v>1430</v>
          </cell>
          <cell r="H366">
            <v>1430</v>
          </cell>
        </row>
        <row r="367">
          <cell r="C367" t="str">
            <v xml:space="preserve"> 스트롱앵커  </v>
          </cell>
          <cell r="D367" t="str">
            <v xml:space="preserve"> 5/8" (M16)</v>
          </cell>
          <cell r="E367" t="str">
            <v>개</v>
          </cell>
          <cell r="F367">
            <v>2</v>
          </cell>
          <cell r="G367">
            <v>180</v>
          </cell>
          <cell r="H367">
            <v>360</v>
          </cell>
        </row>
        <row r="368">
          <cell r="C368" t="str">
            <v xml:space="preserve"> 달대볼트(아연도) </v>
          </cell>
          <cell r="D368" t="str">
            <v xml:space="preserve"> M16  L1000</v>
          </cell>
          <cell r="E368" t="str">
            <v>개</v>
          </cell>
          <cell r="F368">
            <v>2</v>
          </cell>
          <cell r="G368">
            <v>1252</v>
          </cell>
          <cell r="H368">
            <v>2504</v>
          </cell>
        </row>
        <row r="369">
          <cell r="B369" t="str">
            <v>소         계</v>
          </cell>
          <cell r="C369">
            <v>0</v>
          </cell>
          <cell r="D369">
            <v>0</v>
          </cell>
          <cell r="E369">
            <v>0</v>
          </cell>
          <cell r="F369">
            <v>0</v>
          </cell>
          <cell r="G369">
            <v>0</v>
          </cell>
          <cell r="H369">
            <v>4294</v>
          </cell>
        </row>
        <row r="370">
          <cell r="C370" t="str">
            <v>나, 노무비</v>
          </cell>
        </row>
        <row r="371">
          <cell r="C371" t="str">
            <v xml:space="preserve"> 통신내선공</v>
          </cell>
          <cell r="D371">
            <v>0</v>
          </cell>
          <cell r="E371" t="str">
            <v>인</v>
          </cell>
          <cell r="F371">
            <v>0.71</v>
          </cell>
          <cell r="G371">
            <v>72591</v>
          </cell>
          <cell r="H371">
            <v>51539.6</v>
          </cell>
          <cell r="I371" t="str">
            <v>기본,통신 3-61-라</v>
          </cell>
        </row>
        <row r="372">
          <cell r="C372" t="str">
            <v xml:space="preserve"> 보통인부</v>
          </cell>
          <cell r="D372">
            <v>0</v>
          </cell>
          <cell r="E372" t="str">
            <v>인</v>
          </cell>
          <cell r="F372">
            <v>0.108</v>
          </cell>
          <cell r="G372">
            <v>37736</v>
          </cell>
          <cell r="H372">
            <v>4075.4</v>
          </cell>
          <cell r="I372" t="str">
            <v>기본×(1+천장)×개수,통신 3-61-사</v>
          </cell>
        </row>
        <row r="373">
          <cell r="B373" t="str">
            <v>소         계</v>
          </cell>
          <cell r="C373">
            <v>0</v>
          </cell>
          <cell r="D373">
            <v>0</v>
          </cell>
          <cell r="E373">
            <v>0</v>
          </cell>
          <cell r="F373">
            <v>0</v>
          </cell>
          <cell r="G373">
            <v>0</v>
          </cell>
          <cell r="H373">
            <v>55615</v>
          </cell>
        </row>
        <row r="374">
          <cell r="C374" t="str">
            <v>다, 기계경비</v>
          </cell>
        </row>
        <row r="375">
          <cell r="C375" t="str">
            <v xml:space="preserve"> 통신내선공</v>
          </cell>
          <cell r="D375">
            <v>0</v>
          </cell>
          <cell r="E375" t="str">
            <v>인</v>
          </cell>
          <cell r="F375">
            <v>2.1000000000000001E-2</v>
          </cell>
          <cell r="G375">
            <v>72591</v>
          </cell>
          <cell r="H375">
            <v>1524.4</v>
          </cell>
        </row>
        <row r="376">
          <cell r="B376" t="str">
            <v>소         계</v>
          </cell>
          <cell r="C376">
            <v>0</v>
          </cell>
          <cell r="D376">
            <v>0</v>
          </cell>
          <cell r="E376">
            <v>0</v>
          </cell>
          <cell r="F376">
            <v>0</v>
          </cell>
          <cell r="G376">
            <v>0</v>
          </cell>
          <cell r="H376">
            <v>1524</v>
          </cell>
        </row>
        <row r="378">
          <cell r="B378" t="str">
            <v>재   료   비</v>
          </cell>
          <cell r="C378">
            <v>0</v>
          </cell>
          <cell r="D378">
            <v>0</v>
          </cell>
          <cell r="E378">
            <v>0</v>
          </cell>
          <cell r="F378">
            <v>0</v>
          </cell>
          <cell r="G378">
            <v>0</v>
          </cell>
          <cell r="H378">
            <v>5818</v>
          </cell>
        </row>
        <row r="379">
          <cell r="B379" t="str">
            <v>노   무   비</v>
          </cell>
          <cell r="C379">
            <v>0</v>
          </cell>
          <cell r="D379" t="str">
            <v>ⓑ</v>
          </cell>
          <cell r="E379">
            <v>0</v>
          </cell>
          <cell r="F379">
            <v>0</v>
          </cell>
          <cell r="G379">
            <v>0</v>
          </cell>
          <cell r="H379">
            <v>55615</v>
          </cell>
        </row>
        <row r="380">
          <cell r="B380" t="str">
            <v>계</v>
          </cell>
          <cell r="C380">
            <v>0</v>
          </cell>
          <cell r="D380">
            <v>0</v>
          </cell>
          <cell r="E380">
            <v>0</v>
          </cell>
          <cell r="F380">
            <v>0</v>
          </cell>
          <cell r="G380">
            <v>0</v>
          </cell>
          <cell r="H380">
            <v>61433</v>
          </cell>
        </row>
        <row r="382">
          <cell r="B382">
            <v>21</v>
          </cell>
          <cell r="C382" t="str">
            <v xml:space="preserve"> 풀박스 설치</v>
          </cell>
          <cell r="D382" t="str">
            <v xml:space="preserve"> 200×200×100</v>
          </cell>
          <cell r="E382" t="str">
            <v>개</v>
          </cell>
          <cell r="F382">
            <v>1</v>
          </cell>
        </row>
        <row r="383">
          <cell r="C383" t="str">
            <v>가, 재료비</v>
          </cell>
        </row>
        <row r="384">
          <cell r="C384" t="str">
            <v xml:space="preserve"> 풀박스 </v>
          </cell>
          <cell r="D384" t="str">
            <v xml:space="preserve"> 200×200×100</v>
          </cell>
          <cell r="E384" t="str">
            <v>개</v>
          </cell>
          <cell r="F384">
            <v>1</v>
          </cell>
          <cell r="G384">
            <v>3420</v>
          </cell>
          <cell r="H384">
            <v>3420</v>
          </cell>
        </row>
        <row r="385">
          <cell r="C385" t="str">
            <v xml:space="preserve"> 스트롱앵커  </v>
          </cell>
          <cell r="D385" t="str">
            <v xml:space="preserve"> 5/8" (M16)</v>
          </cell>
          <cell r="E385" t="str">
            <v>개</v>
          </cell>
          <cell r="F385">
            <v>2</v>
          </cell>
          <cell r="G385">
            <v>180</v>
          </cell>
          <cell r="H385">
            <v>360</v>
          </cell>
        </row>
        <row r="386">
          <cell r="C386" t="str">
            <v xml:space="preserve"> 달대볼트(아연도) </v>
          </cell>
          <cell r="D386" t="str">
            <v xml:space="preserve"> M16  L1000</v>
          </cell>
          <cell r="E386" t="str">
            <v>개</v>
          </cell>
          <cell r="F386">
            <v>2</v>
          </cell>
          <cell r="G386">
            <v>1252</v>
          </cell>
          <cell r="H386">
            <v>2504</v>
          </cell>
        </row>
        <row r="387">
          <cell r="B387" t="str">
            <v>소         계</v>
          </cell>
          <cell r="C387">
            <v>0</v>
          </cell>
          <cell r="D387">
            <v>0</v>
          </cell>
          <cell r="E387">
            <v>0</v>
          </cell>
          <cell r="F387">
            <v>0</v>
          </cell>
          <cell r="G387">
            <v>0</v>
          </cell>
          <cell r="H387">
            <v>6284</v>
          </cell>
        </row>
        <row r="388">
          <cell r="C388" t="str">
            <v>나, 노무비</v>
          </cell>
        </row>
        <row r="389">
          <cell r="C389" t="str">
            <v xml:space="preserve"> 통신내선공</v>
          </cell>
          <cell r="D389">
            <v>0</v>
          </cell>
          <cell r="E389" t="str">
            <v>인</v>
          </cell>
          <cell r="F389">
            <v>0.71</v>
          </cell>
          <cell r="G389">
            <v>72591</v>
          </cell>
          <cell r="H389">
            <v>51539.6</v>
          </cell>
          <cell r="I389" t="str">
            <v>기본,통신 3-61-라</v>
          </cell>
        </row>
        <row r="390">
          <cell r="C390" t="str">
            <v xml:space="preserve"> 보통인부</v>
          </cell>
          <cell r="D390">
            <v>0</v>
          </cell>
          <cell r="E390" t="str">
            <v>인</v>
          </cell>
          <cell r="F390">
            <v>0.108</v>
          </cell>
          <cell r="G390">
            <v>37736</v>
          </cell>
          <cell r="H390">
            <v>4075.4</v>
          </cell>
          <cell r="I390" t="str">
            <v>기본×(1+천장)×개수,통신 3-61-사</v>
          </cell>
        </row>
        <row r="391">
          <cell r="B391" t="str">
            <v>소         계</v>
          </cell>
          <cell r="C391">
            <v>0</v>
          </cell>
          <cell r="D391">
            <v>0</v>
          </cell>
          <cell r="E391">
            <v>0</v>
          </cell>
          <cell r="F391">
            <v>0</v>
          </cell>
          <cell r="G391">
            <v>0</v>
          </cell>
          <cell r="H391">
            <v>55615</v>
          </cell>
        </row>
        <row r="392">
          <cell r="C392" t="str">
            <v>다, 기계경비</v>
          </cell>
        </row>
        <row r="393">
          <cell r="C393" t="str">
            <v xml:space="preserve"> 통신내선공</v>
          </cell>
          <cell r="D393">
            <v>0</v>
          </cell>
          <cell r="E393" t="str">
            <v>인</v>
          </cell>
          <cell r="F393">
            <v>2.1000000000000001E-2</v>
          </cell>
          <cell r="G393">
            <v>72591</v>
          </cell>
          <cell r="H393">
            <v>1524.4</v>
          </cell>
        </row>
        <row r="394">
          <cell r="B394" t="str">
            <v>소         계</v>
          </cell>
          <cell r="C394">
            <v>0</v>
          </cell>
          <cell r="D394">
            <v>0</v>
          </cell>
          <cell r="E394">
            <v>0</v>
          </cell>
          <cell r="F394">
            <v>0</v>
          </cell>
          <cell r="G394">
            <v>0</v>
          </cell>
          <cell r="H394">
            <v>1524</v>
          </cell>
        </row>
        <row r="396">
          <cell r="B396" t="str">
            <v>재   료   비</v>
          </cell>
          <cell r="C396">
            <v>0</v>
          </cell>
          <cell r="D396">
            <v>0</v>
          </cell>
          <cell r="E396">
            <v>0</v>
          </cell>
          <cell r="F396">
            <v>0</v>
          </cell>
          <cell r="G396">
            <v>0</v>
          </cell>
          <cell r="H396">
            <v>7808</v>
          </cell>
        </row>
        <row r="397">
          <cell r="B397" t="str">
            <v>노   무   비</v>
          </cell>
          <cell r="C397">
            <v>0</v>
          </cell>
          <cell r="D397">
            <v>0</v>
          </cell>
          <cell r="E397">
            <v>0</v>
          </cell>
          <cell r="F397">
            <v>0</v>
          </cell>
          <cell r="G397">
            <v>0</v>
          </cell>
          <cell r="H397">
            <v>55615</v>
          </cell>
        </row>
        <row r="398">
          <cell r="B398" t="str">
            <v>계</v>
          </cell>
          <cell r="C398">
            <v>0</v>
          </cell>
          <cell r="D398">
            <v>0</v>
          </cell>
          <cell r="E398">
            <v>0</v>
          </cell>
          <cell r="F398">
            <v>0</v>
          </cell>
          <cell r="G398">
            <v>0</v>
          </cell>
          <cell r="H398">
            <v>63423</v>
          </cell>
        </row>
        <row r="400">
          <cell r="B400">
            <v>22</v>
          </cell>
          <cell r="C400" t="str">
            <v xml:space="preserve"> 풀박스 설치</v>
          </cell>
          <cell r="D400" t="str">
            <v xml:space="preserve"> 200×200×150</v>
          </cell>
          <cell r="E400" t="str">
            <v>개</v>
          </cell>
          <cell r="F400">
            <v>1</v>
          </cell>
        </row>
        <row r="401">
          <cell r="C401" t="str">
            <v>가, 재료비</v>
          </cell>
        </row>
        <row r="402">
          <cell r="C402" t="str">
            <v xml:space="preserve"> 풀박스 </v>
          </cell>
          <cell r="D402" t="str">
            <v xml:space="preserve"> 200×200×150</v>
          </cell>
          <cell r="E402" t="str">
            <v>개</v>
          </cell>
          <cell r="F402">
            <v>1</v>
          </cell>
          <cell r="G402">
            <v>3080</v>
          </cell>
          <cell r="H402">
            <v>3080</v>
          </cell>
        </row>
        <row r="403">
          <cell r="C403" t="str">
            <v xml:space="preserve"> 스트롱앵커  </v>
          </cell>
          <cell r="D403" t="str">
            <v xml:space="preserve"> 5/8" (M16)</v>
          </cell>
          <cell r="E403" t="str">
            <v>개</v>
          </cell>
          <cell r="F403">
            <v>2</v>
          </cell>
          <cell r="G403">
            <v>180</v>
          </cell>
          <cell r="H403">
            <v>360</v>
          </cell>
        </row>
        <row r="404">
          <cell r="C404" t="str">
            <v xml:space="preserve"> 달대볼트(아연도) </v>
          </cell>
          <cell r="D404" t="str">
            <v xml:space="preserve"> M16  L1000</v>
          </cell>
          <cell r="E404" t="str">
            <v>개</v>
          </cell>
          <cell r="F404">
            <v>2</v>
          </cell>
          <cell r="G404">
            <v>1252</v>
          </cell>
          <cell r="H404">
            <v>2504</v>
          </cell>
        </row>
        <row r="405">
          <cell r="B405" t="str">
            <v>소         계</v>
          </cell>
          <cell r="C405">
            <v>0</v>
          </cell>
          <cell r="D405">
            <v>0</v>
          </cell>
          <cell r="E405">
            <v>0</v>
          </cell>
          <cell r="F405">
            <v>0</v>
          </cell>
          <cell r="G405">
            <v>0</v>
          </cell>
          <cell r="H405">
            <v>5944</v>
          </cell>
        </row>
        <row r="406">
          <cell r="C406" t="str">
            <v>나, 노무비</v>
          </cell>
        </row>
        <row r="407">
          <cell r="C407" t="str">
            <v xml:space="preserve"> 통신내선공</v>
          </cell>
          <cell r="D407">
            <v>0</v>
          </cell>
          <cell r="E407" t="str">
            <v>인</v>
          </cell>
          <cell r="F407">
            <v>0.71</v>
          </cell>
          <cell r="G407">
            <v>72591</v>
          </cell>
          <cell r="H407">
            <v>51539.6</v>
          </cell>
          <cell r="I407" t="str">
            <v>기본,통신 3-61-라</v>
          </cell>
        </row>
        <row r="408">
          <cell r="C408" t="str">
            <v xml:space="preserve"> 보통인부</v>
          </cell>
          <cell r="D408">
            <v>0</v>
          </cell>
          <cell r="E408" t="str">
            <v>인</v>
          </cell>
          <cell r="F408">
            <v>0.108</v>
          </cell>
          <cell r="G408">
            <v>37736</v>
          </cell>
          <cell r="H408">
            <v>4075.4</v>
          </cell>
          <cell r="I408" t="str">
            <v>기본×(1+천장)×개수,통신 3-61-사</v>
          </cell>
        </row>
        <row r="409">
          <cell r="B409" t="str">
            <v>소         계</v>
          </cell>
          <cell r="C409">
            <v>0</v>
          </cell>
          <cell r="D409">
            <v>0</v>
          </cell>
          <cell r="E409">
            <v>0</v>
          </cell>
          <cell r="F409">
            <v>0</v>
          </cell>
          <cell r="G409">
            <v>0</v>
          </cell>
          <cell r="H409">
            <v>55615</v>
          </cell>
        </row>
        <row r="410">
          <cell r="C410" t="str">
            <v>다, 기계경비</v>
          </cell>
        </row>
        <row r="411">
          <cell r="C411" t="str">
            <v xml:space="preserve"> 통신내선공</v>
          </cell>
          <cell r="D411">
            <v>0</v>
          </cell>
          <cell r="E411" t="str">
            <v>인</v>
          </cell>
          <cell r="F411">
            <v>2.1000000000000001E-2</v>
          </cell>
          <cell r="G411">
            <v>72591</v>
          </cell>
          <cell r="H411">
            <v>1524.4</v>
          </cell>
        </row>
        <row r="412">
          <cell r="B412" t="str">
            <v>소         계</v>
          </cell>
          <cell r="C412">
            <v>0</v>
          </cell>
          <cell r="D412">
            <v>0</v>
          </cell>
          <cell r="E412">
            <v>0</v>
          </cell>
          <cell r="F412">
            <v>0</v>
          </cell>
          <cell r="G412">
            <v>0</v>
          </cell>
          <cell r="H412">
            <v>1524</v>
          </cell>
        </row>
        <row r="414">
          <cell r="B414" t="str">
            <v>재   료   비</v>
          </cell>
          <cell r="C414">
            <v>0</v>
          </cell>
          <cell r="D414">
            <v>0</v>
          </cell>
          <cell r="E414">
            <v>0</v>
          </cell>
          <cell r="F414">
            <v>0</v>
          </cell>
          <cell r="G414">
            <v>0</v>
          </cell>
          <cell r="H414">
            <v>7468</v>
          </cell>
        </row>
        <row r="415">
          <cell r="B415" t="str">
            <v>노   무   비</v>
          </cell>
          <cell r="C415">
            <v>0</v>
          </cell>
          <cell r="D415">
            <v>0</v>
          </cell>
          <cell r="E415">
            <v>0</v>
          </cell>
          <cell r="F415">
            <v>0</v>
          </cell>
          <cell r="G415">
            <v>0</v>
          </cell>
          <cell r="H415">
            <v>55615</v>
          </cell>
        </row>
        <row r="416">
          <cell r="B416" t="str">
            <v>계</v>
          </cell>
          <cell r="C416">
            <v>0</v>
          </cell>
          <cell r="D416">
            <v>0</v>
          </cell>
          <cell r="E416">
            <v>0</v>
          </cell>
          <cell r="F416">
            <v>0</v>
          </cell>
          <cell r="G416">
            <v>0</v>
          </cell>
          <cell r="H416">
            <v>63083</v>
          </cell>
        </row>
        <row r="418">
          <cell r="B418">
            <v>23</v>
          </cell>
          <cell r="C418" t="str">
            <v xml:space="preserve"> 풀박스 설치</v>
          </cell>
          <cell r="D418" t="str">
            <v xml:space="preserve"> 300×300×200</v>
          </cell>
          <cell r="E418" t="str">
            <v>개</v>
          </cell>
          <cell r="F418">
            <v>1</v>
          </cell>
        </row>
        <row r="419">
          <cell r="C419" t="str">
            <v>가, 재료비</v>
          </cell>
        </row>
        <row r="420">
          <cell r="C420" t="str">
            <v xml:space="preserve"> 풀박스 </v>
          </cell>
          <cell r="D420" t="str">
            <v xml:space="preserve"> 300×300×200</v>
          </cell>
          <cell r="E420" t="str">
            <v>개</v>
          </cell>
          <cell r="F420">
            <v>1</v>
          </cell>
          <cell r="G420">
            <v>5720</v>
          </cell>
          <cell r="H420">
            <v>5720</v>
          </cell>
        </row>
        <row r="421">
          <cell r="C421" t="str">
            <v xml:space="preserve"> 스트롱앵커  </v>
          </cell>
          <cell r="D421" t="str">
            <v xml:space="preserve"> 5/8" (M16)</v>
          </cell>
          <cell r="E421" t="str">
            <v>개</v>
          </cell>
          <cell r="F421">
            <v>2</v>
          </cell>
          <cell r="G421">
            <v>180</v>
          </cell>
          <cell r="H421">
            <v>360</v>
          </cell>
        </row>
        <row r="422">
          <cell r="C422" t="str">
            <v xml:space="preserve"> 달대볼트(아연도) </v>
          </cell>
          <cell r="D422" t="str">
            <v xml:space="preserve"> M16  L1000</v>
          </cell>
          <cell r="E422" t="str">
            <v>개</v>
          </cell>
          <cell r="F422">
            <v>2</v>
          </cell>
          <cell r="G422">
            <v>1252</v>
          </cell>
          <cell r="H422">
            <v>2504</v>
          </cell>
        </row>
        <row r="423">
          <cell r="B423" t="str">
            <v>소         계</v>
          </cell>
          <cell r="C423">
            <v>0</v>
          </cell>
          <cell r="D423">
            <v>0</v>
          </cell>
          <cell r="E423">
            <v>0</v>
          </cell>
          <cell r="F423">
            <v>0</v>
          </cell>
          <cell r="G423">
            <v>0</v>
          </cell>
          <cell r="H423">
            <v>8584</v>
          </cell>
        </row>
        <row r="424">
          <cell r="C424" t="str">
            <v>나, 노무비</v>
          </cell>
        </row>
        <row r="425">
          <cell r="C425" t="str">
            <v xml:space="preserve"> 통신내선공</v>
          </cell>
          <cell r="D425">
            <v>0</v>
          </cell>
          <cell r="E425" t="str">
            <v>인</v>
          </cell>
          <cell r="F425">
            <v>0.71</v>
          </cell>
          <cell r="G425">
            <v>72591</v>
          </cell>
          <cell r="H425">
            <v>51539.6</v>
          </cell>
          <cell r="I425" t="str">
            <v>기본,통신 3-61-라</v>
          </cell>
        </row>
        <row r="426">
          <cell r="C426" t="str">
            <v xml:space="preserve"> 보통인부</v>
          </cell>
          <cell r="D426">
            <v>0</v>
          </cell>
          <cell r="E426" t="str">
            <v>인</v>
          </cell>
          <cell r="F426">
            <v>0.108</v>
          </cell>
          <cell r="G426">
            <v>37736</v>
          </cell>
          <cell r="H426">
            <v>4075.4</v>
          </cell>
          <cell r="I426" t="str">
            <v>기본×(1+천장)×개수,통신 3-61-사</v>
          </cell>
        </row>
        <row r="427">
          <cell r="B427" t="str">
            <v>소         계</v>
          </cell>
          <cell r="C427">
            <v>0</v>
          </cell>
          <cell r="D427">
            <v>0</v>
          </cell>
          <cell r="E427">
            <v>0</v>
          </cell>
          <cell r="F427">
            <v>0</v>
          </cell>
          <cell r="G427">
            <v>0</v>
          </cell>
          <cell r="H427">
            <v>55615</v>
          </cell>
        </row>
        <row r="428">
          <cell r="C428" t="str">
            <v>다, 기계경비</v>
          </cell>
        </row>
        <row r="429">
          <cell r="C429" t="str">
            <v xml:space="preserve"> 통신내선공</v>
          </cell>
          <cell r="D429">
            <v>0</v>
          </cell>
          <cell r="E429" t="str">
            <v>인</v>
          </cell>
          <cell r="F429">
            <v>2.1000000000000001E-2</v>
          </cell>
          <cell r="G429">
            <v>72591</v>
          </cell>
          <cell r="H429">
            <v>1524.4</v>
          </cell>
        </row>
        <row r="430">
          <cell r="B430" t="str">
            <v>소         계</v>
          </cell>
          <cell r="C430">
            <v>0</v>
          </cell>
          <cell r="D430">
            <v>0</v>
          </cell>
          <cell r="E430">
            <v>0</v>
          </cell>
          <cell r="F430">
            <v>0</v>
          </cell>
          <cell r="G430">
            <v>0</v>
          </cell>
          <cell r="H430">
            <v>1524</v>
          </cell>
        </row>
        <row r="432">
          <cell r="B432" t="str">
            <v>재   료   비</v>
          </cell>
          <cell r="C432">
            <v>0</v>
          </cell>
          <cell r="D432">
            <v>0</v>
          </cell>
          <cell r="E432">
            <v>0</v>
          </cell>
          <cell r="F432">
            <v>0</v>
          </cell>
          <cell r="G432">
            <v>0</v>
          </cell>
          <cell r="H432">
            <v>10108</v>
          </cell>
        </row>
        <row r="433">
          <cell r="B433" t="str">
            <v>노   무   비</v>
          </cell>
          <cell r="C433">
            <v>0</v>
          </cell>
          <cell r="D433">
            <v>0</v>
          </cell>
          <cell r="E433">
            <v>0</v>
          </cell>
          <cell r="F433">
            <v>0</v>
          </cell>
          <cell r="G433">
            <v>0</v>
          </cell>
          <cell r="H433">
            <v>55615</v>
          </cell>
        </row>
        <row r="434">
          <cell r="B434" t="str">
            <v>계</v>
          </cell>
          <cell r="C434">
            <v>0</v>
          </cell>
          <cell r="D434">
            <v>0</v>
          </cell>
          <cell r="E434">
            <v>0</v>
          </cell>
          <cell r="F434">
            <v>0</v>
          </cell>
          <cell r="G434">
            <v>0</v>
          </cell>
          <cell r="H434">
            <v>65723</v>
          </cell>
        </row>
        <row r="436">
          <cell r="B436">
            <v>0</v>
          </cell>
          <cell r="C436" t="str">
            <v xml:space="preserve"> 풀박스 설치</v>
          </cell>
          <cell r="D436" t="str">
            <v xml:space="preserve"> 200×200×150(철강조)</v>
          </cell>
          <cell r="E436" t="str">
            <v>개</v>
          </cell>
          <cell r="F436">
            <v>1</v>
          </cell>
        </row>
        <row r="437">
          <cell r="C437" t="str">
            <v>가, 재료비</v>
          </cell>
        </row>
        <row r="438">
          <cell r="C438" t="str">
            <v xml:space="preserve"> 풀박스 </v>
          </cell>
          <cell r="D438" t="str">
            <v xml:space="preserve"> 200×200×150</v>
          </cell>
          <cell r="E438" t="str">
            <v>개</v>
          </cell>
          <cell r="F438">
            <v>1</v>
          </cell>
          <cell r="G438">
            <v>3080</v>
          </cell>
          <cell r="H438">
            <v>3080</v>
          </cell>
        </row>
        <row r="439">
          <cell r="B439" t="str">
            <v>소         계</v>
          </cell>
          <cell r="C439">
            <v>0</v>
          </cell>
          <cell r="D439">
            <v>0</v>
          </cell>
          <cell r="E439">
            <v>0</v>
          </cell>
          <cell r="F439">
            <v>0</v>
          </cell>
          <cell r="G439">
            <v>0</v>
          </cell>
          <cell r="H439">
            <v>3080</v>
          </cell>
        </row>
        <row r="440">
          <cell r="C440" t="str">
            <v>나, 노무비</v>
          </cell>
        </row>
        <row r="441">
          <cell r="C441" t="str">
            <v xml:space="preserve"> 통신내선공</v>
          </cell>
          <cell r="D441">
            <v>0</v>
          </cell>
          <cell r="E441" t="str">
            <v>인</v>
          </cell>
          <cell r="F441">
            <v>0.43</v>
          </cell>
          <cell r="G441">
            <v>72591</v>
          </cell>
          <cell r="H441">
            <v>31214.1</v>
          </cell>
          <cell r="I441" t="str">
            <v>기본×(1+철강조),통신 3-61-라</v>
          </cell>
        </row>
        <row r="442">
          <cell r="B442" t="str">
            <v>소         계</v>
          </cell>
          <cell r="C442">
            <v>0</v>
          </cell>
          <cell r="D442">
            <v>0</v>
          </cell>
          <cell r="E442">
            <v>0</v>
          </cell>
          <cell r="F442">
            <v>0</v>
          </cell>
          <cell r="G442">
            <v>0</v>
          </cell>
          <cell r="H442">
            <v>31214</v>
          </cell>
        </row>
        <row r="443">
          <cell r="C443" t="str">
            <v>다, 기계경비</v>
          </cell>
        </row>
        <row r="444">
          <cell r="C444" t="str">
            <v xml:space="preserve"> 통신내선공</v>
          </cell>
          <cell r="D444">
            <v>0</v>
          </cell>
          <cell r="E444" t="str">
            <v>인</v>
          </cell>
          <cell r="F444">
            <v>1.2E-2</v>
          </cell>
          <cell r="G444">
            <v>72591</v>
          </cell>
          <cell r="H444">
            <v>871</v>
          </cell>
        </row>
        <row r="445">
          <cell r="B445" t="str">
            <v>소         계</v>
          </cell>
          <cell r="C445">
            <v>0</v>
          </cell>
          <cell r="D445">
            <v>0</v>
          </cell>
          <cell r="E445">
            <v>0</v>
          </cell>
          <cell r="F445">
            <v>0</v>
          </cell>
          <cell r="G445">
            <v>0</v>
          </cell>
          <cell r="H445">
            <v>871</v>
          </cell>
        </row>
        <row r="447">
          <cell r="B447" t="str">
            <v>재   료   비</v>
          </cell>
          <cell r="C447">
            <v>0</v>
          </cell>
          <cell r="D447">
            <v>0</v>
          </cell>
          <cell r="E447">
            <v>0</v>
          </cell>
          <cell r="F447">
            <v>0</v>
          </cell>
          <cell r="G447">
            <v>0</v>
          </cell>
          <cell r="H447">
            <v>3951</v>
          </cell>
        </row>
        <row r="448">
          <cell r="B448" t="str">
            <v>노   무   비</v>
          </cell>
          <cell r="C448">
            <v>0</v>
          </cell>
          <cell r="D448">
            <v>0</v>
          </cell>
          <cell r="E448">
            <v>0</v>
          </cell>
          <cell r="F448">
            <v>0</v>
          </cell>
          <cell r="G448">
            <v>0</v>
          </cell>
          <cell r="H448">
            <v>31214</v>
          </cell>
        </row>
        <row r="449">
          <cell r="B449" t="str">
            <v>계</v>
          </cell>
          <cell r="C449">
            <v>0</v>
          </cell>
          <cell r="D449">
            <v>0</v>
          </cell>
          <cell r="E449">
            <v>0</v>
          </cell>
          <cell r="F449">
            <v>0</v>
          </cell>
          <cell r="G449">
            <v>0</v>
          </cell>
          <cell r="H449">
            <v>35165</v>
          </cell>
        </row>
        <row r="454">
          <cell r="B454">
            <v>24</v>
          </cell>
          <cell r="C454" t="str">
            <v xml:space="preserve"> 전화단자함</v>
          </cell>
          <cell r="D454" t="str">
            <v xml:space="preserve">  10P</v>
          </cell>
          <cell r="E454" t="str">
            <v>개</v>
          </cell>
          <cell r="F454">
            <v>1</v>
          </cell>
        </row>
        <row r="455">
          <cell r="C455" t="str">
            <v>가, 재료비</v>
          </cell>
        </row>
        <row r="456">
          <cell r="C456" t="str">
            <v xml:space="preserve"> 전화단자함</v>
          </cell>
          <cell r="D456" t="str">
            <v xml:space="preserve"> 10P</v>
          </cell>
          <cell r="E456" t="str">
            <v>개</v>
          </cell>
          <cell r="F456">
            <v>1</v>
          </cell>
          <cell r="G456">
            <v>70000</v>
          </cell>
          <cell r="H456">
            <v>70000</v>
          </cell>
        </row>
        <row r="457">
          <cell r="B457" t="str">
            <v>소         계</v>
          </cell>
          <cell r="C457">
            <v>0</v>
          </cell>
          <cell r="D457">
            <v>0</v>
          </cell>
          <cell r="E457">
            <v>0</v>
          </cell>
          <cell r="F457">
            <v>0</v>
          </cell>
          <cell r="G457">
            <v>0</v>
          </cell>
          <cell r="H457">
            <v>70000</v>
          </cell>
        </row>
        <row r="458">
          <cell r="C458" t="str">
            <v>나, 노무비</v>
          </cell>
        </row>
        <row r="459">
          <cell r="C459" t="str">
            <v xml:space="preserve"> 통신내선공</v>
          </cell>
          <cell r="D459">
            <v>0</v>
          </cell>
          <cell r="E459" t="str">
            <v>인</v>
          </cell>
          <cell r="F459">
            <v>0.34</v>
          </cell>
          <cell r="G459">
            <v>72591</v>
          </cell>
          <cell r="H459">
            <v>24680.9</v>
          </cell>
          <cell r="I459" t="str">
            <v>기본,통신 3-30</v>
          </cell>
        </row>
        <row r="460">
          <cell r="C460" t="str">
            <v xml:space="preserve"> 보통인부</v>
          </cell>
          <cell r="D460">
            <v>0</v>
          </cell>
          <cell r="E460" t="str">
            <v>인</v>
          </cell>
          <cell r="F460">
            <v>0.17</v>
          </cell>
          <cell r="G460">
            <v>37736</v>
          </cell>
          <cell r="H460">
            <v>6415.1</v>
          </cell>
          <cell r="I460" t="str">
            <v>기본,통신 3-30</v>
          </cell>
        </row>
        <row r="461">
          <cell r="B461" t="str">
            <v>소         계</v>
          </cell>
          <cell r="C461">
            <v>0</v>
          </cell>
          <cell r="D461">
            <v>0</v>
          </cell>
          <cell r="E461">
            <v>0</v>
          </cell>
          <cell r="F461">
            <v>0</v>
          </cell>
          <cell r="G461">
            <v>0</v>
          </cell>
          <cell r="H461">
            <v>31096</v>
          </cell>
        </row>
        <row r="462">
          <cell r="C462" t="str">
            <v>다, 기계경비</v>
          </cell>
        </row>
        <row r="463">
          <cell r="C463" t="str">
            <v xml:space="preserve"> 통신내선공</v>
          </cell>
          <cell r="D463">
            <v>0</v>
          </cell>
          <cell r="E463" t="str">
            <v>인</v>
          </cell>
          <cell r="F463">
            <v>0.01</v>
          </cell>
          <cell r="G463">
            <v>72591</v>
          </cell>
          <cell r="H463">
            <v>725.9</v>
          </cell>
        </row>
        <row r="464">
          <cell r="B464" t="str">
            <v>소         계</v>
          </cell>
          <cell r="C464">
            <v>0</v>
          </cell>
          <cell r="D464">
            <v>0</v>
          </cell>
          <cell r="E464">
            <v>0</v>
          </cell>
          <cell r="F464">
            <v>0</v>
          </cell>
          <cell r="G464">
            <v>0</v>
          </cell>
          <cell r="H464">
            <v>725</v>
          </cell>
        </row>
        <row r="466">
          <cell r="B466" t="str">
            <v>재   료   비</v>
          </cell>
          <cell r="C466">
            <v>0</v>
          </cell>
          <cell r="D466">
            <v>0</v>
          </cell>
          <cell r="E466">
            <v>0</v>
          </cell>
          <cell r="F466">
            <v>0</v>
          </cell>
          <cell r="G466">
            <v>0</v>
          </cell>
          <cell r="H466">
            <v>70725</v>
          </cell>
        </row>
        <row r="467">
          <cell r="B467" t="str">
            <v>노   무   비</v>
          </cell>
          <cell r="C467">
            <v>0</v>
          </cell>
          <cell r="D467">
            <v>0</v>
          </cell>
          <cell r="E467">
            <v>0</v>
          </cell>
          <cell r="F467">
            <v>0</v>
          </cell>
          <cell r="G467">
            <v>0</v>
          </cell>
          <cell r="H467">
            <v>31096</v>
          </cell>
        </row>
        <row r="468">
          <cell r="B468" t="str">
            <v>계</v>
          </cell>
          <cell r="C468">
            <v>0</v>
          </cell>
          <cell r="D468">
            <v>0</v>
          </cell>
          <cell r="E468">
            <v>0</v>
          </cell>
          <cell r="F468">
            <v>0</v>
          </cell>
          <cell r="G468">
            <v>0</v>
          </cell>
          <cell r="H468">
            <v>101821</v>
          </cell>
        </row>
        <row r="472">
          <cell r="B472">
            <v>25</v>
          </cell>
          <cell r="C472" t="str">
            <v xml:space="preserve"> 스위치 BOX 설치</v>
          </cell>
          <cell r="D472" t="str">
            <v xml:space="preserve"> 벽부형</v>
          </cell>
          <cell r="E472" t="str">
            <v>개</v>
          </cell>
          <cell r="F472">
            <v>1</v>
          </cell>
        </row>
        <row r="473">
          <cell r="C473" t="str">
            <v>가, 재료비</v>
          </cell>
        </row>
        <row r="474">
          <cell r="C474" t="str">
            <v xml:space="preserve"> 스위치박스  </v>
          </cell>
          <cell r="D474" t="str">
            <v xml:space="preserve"> 2개용 54㎜</v>
          </cell>
          <cell r="E474" t="str">
            <v>개</v>
          </cell>
          <cell r="F474">
            <v>1</v>
          </cell>
          <cell r="G474">
            <v>660</v>
          </cell>
          <cell r="H474">
            <v>660</v>
          </cell>
        </row>
        <row r="475">
          <cell r="C475" t="str">
            <v xml:space="preserve"> 박스커버-4각  </v>
          </cell>
          <cell r="D475" t="str">
            <v xml:space="preserve"> 2개용S/W (평)</v>
          </cell>
          <cell r="E475" t="str">
            <v>개</v>
          </cell>
          <cell r="F475">
            <v>1</v>
          </cell>
          <cell r="G475">
            <v>190</v>
          </cell>
          <cell r="H475">
            <v>190</v>
          </cell>
        </row>
        <row r="476">
          <cell r="B476" t="str">
            <v>소         계</v>
          </cell>
          <cell r="C476">
            <v>0</v>
          </cell>
          <cell r="D476">
            <v>0</v>
          </cell>
          <cell r="E476">
            <v>0</v>
          </cell>
          <cell r="F476">
            <v>0</v>
          </cell>
          <cell r="G476">
            <v>0</v>
          </cell>
          <cell r="H476">
            <v>850</v>
          </cell>
        </row>
        <row r="477">
          <cell r="C477" t="str">
            <v>나, 노무비</v>
          </cell>
        </row>
        <row r="478">
          <cell r="C478" t="str">
            <v xml:space="preserve"> 통신내선공</v>
          </cell>
          <cell r="D478">
            <v>0</v>
          </cell>
          <cell r="E478" t="str">
            <v>인</v>
          </cell>
          <cell r="F478">
            <v>0.2</v>
          </cell>
          <cell r="G478">
            <v>72591</v>
          </cell>
          <cell r="H478">
            <v>14518.2</v>
          </cell>
          <cell r="I478" t="str">
            <v>기본,통신 3-61-다</v>
          </cell>
        </row>
        <row r="479">
          <cell r="B479" t="str">
            <v>소         계</v>
          </cell>
          <cell r="C479">
            <v>0</v>
          </cell>
          <cell r="D479">
            <v>0</v>
          </cell>
          <cell r="E479">
            <v>0</v>
          </cell>
          <cell r="F479">
            <v>0</v>
          </cell>
          <cell r="G479">
            <v>0</v>
          </cell>
          <cell r="H479">
            <v>14518</v>
          </cell>
        </row>
        <row r="480">
          <cell r="C480" t="str">
            <v>다, 기계경비</v>
          </cell>
        </row>
        <row r="481">
          <cell r="C481" t="str">
            <v xml:space="preserve"> 통신내선공</v>
          </cell>
          <cell r="D481">
            <v>0</v>
          </cell>
          <cell r="E481" t="str">
            <v>인</v>
          </cell>
          <cell r="F481">
            <v>6.0000000000000001E-3</v>
          </cell>
          <cell r="G481">
            <v>72591</v>
          </cell>
          <cell r="H481">
            <v>435.5</v>
          </cell>
        </row>
        <row r="482">
          <cell r="B482" t="str">
            <v>소         계</v>
          </cell>
          <cell r="C482">
            <v>0</v>
          </cell>
          <cell r="D482">
            <v>0</v>
          </cell>
          <cell r="E482">
            <v>0</v>
          </cell>
          <cell r="F482">
            <v>0</v>
          </cell>
          <cell r="G482">
            <v>0</v>
          </cell>
          <cell r="H482">
            <v>435</v>
          </cell>
        </row>
        <row r="484">
          <cell r="B484" t="str">
            <v>재   료   비</v>
          </cell>
          <cell r="C484">
            <v>0</v>
          </cell>
          <cell r="D484">
            <v>0</v>
          </cell>
          <cell r="E484">
            <v>0</v>
          </cell>
          <cell r="F484">
            <v>0</v>
          </cell>
          <cell r="G484">
            <v>0</v>
          </cell>
          <cell r="H484">
            <v>1285</v>
          </cell>
        </row>
        <row r="485">
          <cell r="B485" t="str">
            <v>노   무   비</v>
          </cell>
          <cell r="C485">
            <v>0</v>
          </cell>
          <cell r="D485">
            <v>0</v>
          </cell>
          <cell r="E485">
            <v>0</v>
          </cell>
          <cell r="F485">
            <v>0</v>
          </cell>
          <cell r="G485">
            <v>0</v>
          </cell>
          <cell r="H485">
            <v>14518</v>
          </cell>
        </row>
        <row r="486">
          <cell r="B486" t="str">
            <v>계</v>
          </cell>
          <cell r="C486">
            <v>0</v>
          </cell>
          <cell r="D486">
            <v>0</v>
          </cell>
          <cell r="E486">
            <v>0</v>
          </cell>
          <cell r="F486">
            <v>0</v>
          </cell>
          <cell r="G486">
            <v>0</v>
          </cell>
          <cell r="H486">
            <v>15803</v>
          </cell>
        </row>
        <row r="490">
          <cell r="B490">
            <v>26</v>
          </cell>
          <cell r="C490" t="str">
            <v xml:space="preserve"> OUTLET BOX 설치</v>
          </cell>
          <cell r="D490" t="str">
            <v xml:space="preserve"> 중형 4각 54mm</v>
          </cell>
          <cell r="E490" t="str">
            <v>개</v>
          </cell>
          <cell r="F490">
            <v>1</v>
          </cell>
        </row>
        <row r="491">
          <cell r="C491" t="str">
            <v>가, 재료비</v>
          </cell>
        </row>
        <row r="492">
          <cell r="C492" t="str">
            <v xml:space="preserve"> 아우트레트박스 </v>
          </cell>
          <cell r="D492" t="str">
            <v xml:space="preserve"> 중형 4각 54㎜</v>
          </cell>
          <cell r="E492" t="str">
            <v>개</v>
          </cell>
          <cell r="F492">
            <v>1</v>
          </cell>
          <cell r="G492">
            <v>660</v>
          </cell>
          <cell r="H492">
            <v>660</v>
          </cell>
        </row>
        <row r="493">
          <cell r="C493" t="str">
            <v xml:space="preserve"> 박스커버-4각  </v>
          </cell>
          <cell r="D493" t="str">
            <v xml:space="preserve"> 둥근구멍(평)</v>
          </cell>
          <cell r="E493" t="str">
            <v>개</v>
          </cell>
          <cell r="F493">
            <v>1</v>
          </cell>
          <cell r="G493">
            <v>190</v>
          </cell>
          <cell r="H493">
            <v>190</v>
          </cell>
        </row>
        <row r="494">
          <cell r="B494" t="str">
            <v>소         계</v>
          </cell>
          <cell r="C494">
            <v>0</v>
          </cell>
          <cell r="D494">
            <v>0</v>
          </cell>
          <cell r="E494">
            <v>0</v>
          </cell>
          <cell r="F494">
            <v>0</v>
          </cell>
          <cell r="G494">
            <v>0</v>
          </cell>
          <cell r="H494">
            <v>850</v>
          </cell>
        </row>
        <row r="495">
          <cell r="C495" t="str">
            <v>나, 노무비</v>
          </cell>
        </row>
        <row r="496">
          <cell r="C496" t="str">
            <v xml:space="preserve"> 통신내선공</v>
          </cell>
          <cell r="D496">
            <v>0</v>
          </cell>
          <cell r="E496" t="str">
            <v>인</v>
          </cell>
          <cell r="F496">
            <v>0.24</v>
          </cell>
          <cell r="G496">
            <v>72591</v>
          </cell>
          <cell r="H496">
            <v>17421.8</v>
          </cell>
          <cell r="I496" t="str">
            <v>기본×(천장노출),통신 3-61-다</v>
          </cell>
        </row>
        <row r="497">
          <cell r="B497" t="str">
            <v>소         계</v>
          </cell>
          <cell r="C497">
            <v>0</v>
          </cell>
          <cell r="D497">
            <v>0</v>
          </cell>
          <cell r="E497">
            <v>0</v>
          </cell>
          <cell r="F497">
            <v>0</v>
          </cell>
          <cell r="G497">
            <v>0</v>
          </cell>
          <cell r="H497">
            <v>17421</v>
          </cell>
        </row>
        <row r="498">
          <cell r="C498" t="str">
            <v>다, 기계경비</v>
          </cell>
        </row>
        <row r="499">
          <cell r="C499" t="str">
            <v xml:space="preserve"> 통신내선공</v>
          </cell>
          <cell r="D499">
            <v>0</v>
          </cell>
          <cell r="E499" t="str">
            <v>인</v>
          </cell>
          <cell r="F499">
            <v>7.0000000000000001E-3</v>
          </cell>
          <cell r="G499">
            <v>72591</v>
          </cell>
          <cell r="H499">
            <v>508.1</v>
          </cell>
        </row>
        <row r="500">
          <cell r="B500" t="str">
            <v>소         계</v>
          </cell>
          <cell r="C500">
            <v>0</v>
          </cell>
          <cell r="D500">
            <v>0</v>
          </cell>
          <cell r="E500">
            <v>0</v>
          </cell>
          <cell r="F500">
            <v>0</v>
          </cell>
          <cell r="G500">
            <v>0</v>
          </cell>
          <cell r="H500">
            <v>508</v>
          </cell>
        </row>
        <row r="502">
          <cell r="B502" t="str">
            <v>재   료   비</v>
          </cell>
          <cell r="C502">
            <v>0</v>
          </cell>
          <cell r="D502">
            <v>0</v>
          </cell>
          <cell r="E502">
            <v>0</v>
          </cell>
          <cell r="F502">
            <v>0</v>
          </cell>
          <cell r="G502">
            <v>0</v>
          </cell>
          <cell r="H502">
            <v>1358</v>
          </cell>
        </row>
        <row r="503">
          <cell r="B503" t="str">
            <v>노   무   비</v>
          </cell>
          <cell r="C503">
            <v>0</v>
          </cell>
          <cell r="D503">
            <v>0</v>
          </cell>
          <cell r="E503">
            <v>0</v>
          </cell>
          <cell r="F503">
            <v>0</v>
          </cell>
          <cell r="G503">
            <v>0</v>
          </cell>
          <cell r="H503">
            <v>17421</v>
          </cell>
        </row>
        <row r="504">
          <cell r="B504" t="str">
            <v>계</v>
          </cell>
          <cell r="C504">
            <v>0</v>
          </cell>
          <cell r="D504">
            <v>0</v>
          </cell>
          <cell r="E504">
            <v>0</v>
          </cell>
          <cell r="F504">
            <v>0</v>
          </cell>
          <cell r="G504">
            <v>0</v>
          </cell>
          <cell r="H504">
            <v>18779</v>
          </cell>
        </row>
        <row r="508">
          <cell r="B508">
            <v>27</v>
          </cell>
          <cell r="C508" t="str">
            <v xml:space="preserve"> AMP 증설</v>
          </cell>
          <cell r="D508" t="str">
            <v xml:space="preserve"> 300W</v>
          </cell>
          <cell r="E508" t="str">
            <v>대</v>
          </cell>
          <cell r="F508">
            <v>1</v>
          </cell>
        </row>
        <row r="509">
          <cell r="C509" t="str">
            <v>가, 재료비</v>
          </cell>
        </row>
        <row r="510">
          <cell r="C510" t="str">
            <v xml:space="preserve"> AMP </v>
          </cell>
          <cell r="D510" t="str">
            <v xml:space="preserve"> 300W</v>
          </cell>
          <cell r="E510" t="str">
            <v>대</v>
          </cell>
          <cell r="F510">
            <v>1</v>
          </cell>
          <cell r="G510">
            <v>5000000</v>
          </cell>
          <cell r="H510">
            <v>5000000</v>
          </cell>
        </row>
        <row r="511">
          <cell r="C511" t="str">
            <v xml:space="preserve"> 충전기</v>
          </cell>
          <cell r="D511" t="str">
            <v xml:space="preserve"> 48V 10A</v>
          </cell>
          <cell r="E511" t="str">
            <v>대</v>
          </cell>
          <cell r="F511">
            <v>1</v>
          </cell>
          <cell r="G511">
            <v>2375000</v>
          </cell>
          <cell r="H511">
            <v>2375000</v>
          </cell>
        </row>
        <row r="512">
          <cell r="C512" t="str">
            <v xml:space="preserve"> BATTERY</v>
          </cell>
          <cell r="D512" t="str">
            <v xml:space="preserve"> MF 12V 50A </v>
          </cell>
          <cell r="E512" t="str">
            <v>개</v>
          </cell>
          <cell r="F512">
            <v>4</v>
          </cell>
          <cell r="G512">
            <v>68000</v>
          </cell>
          <cell r="H512">
            <v>272000</v>
          </cell>
        </row>
        <row r="513">
          <cell r="B513" t="str">
            <v>소         계</v>
          </cell>
          <cell r="C513">
            <v>0</v>
          </cell>
          <cell r="D513">
            <v>0</v>
          </cell>
          <cell r="E513">
            <v>0</v>
          </cell>
          <cell r="F513">
            <v>0</v>
          </cell>
          <cell r="G513">
            <v>0</v>
          </cell>
          <cell r="H513">
            <v>7647000</v>
          </cell>
        </row>
        <row r="514">
          <cell r="C514" t="str">
            <v>나, 노무비</v>
          </cell>
        </row>
        <row r="515">
          <cell r="C515" t="str">
            <v xml:space="preserve"> 통신기사 2급</v>
          </cell>
          <cell r="D515">
            <v>0</v>
          </cell>
          <cell r="E515" t="str">
            <v>인</v>
          </cell>
          <cell r="F515">
            <v>1.8</v>
          </cell>
          <cell r="G515">
            <v>82395</v>
          </cell>
          <cell r="H515">
            <v>148311</v>
          </cell>
          <cell r="I515" t="str">
            <v>기본,통신 3-29</v>
          </cell>
        </row>
        <row r="516">
          <cell r="C516" t="str">
            <v xml:space="preserve"> 통신설비공</v>
          </cell>
          <cell r="D516">
            <v>0</v>
          </cell>
          <cell r="E516" t="str">
            <v>인</v>
          </cell>
          <cell r="F516">
            <v>5</v>
          </cell>
          <cell r="G516">
            <v>76852</v>
          </cell>
          <cell r="H516">
            <v>384260</v>
          </cell>
        </row>
        <row r="517">
          <cell r="C517" t="str">
            <v xml:space="preserve"> 플랜트전공</v>
          </cell>
          <cell r="D517">
            <v>0</v>
          </cell>
          <cell r="E517" t="str">
            <v>인</v>
          </cell>
          <cell r="F517">
            <v>3.93</v>
          </cell>
          <cell r="G517">
            <v>64285</v>
          </cell>
          <cell r="H517">
            <v>252640</v>
          </cell>
        </row>
        <row r="518">
          <cell r="C518" t="str">
            <v xml:space="preserve"> 보통인부</v>
          </cell>
          <cell r="D518">
            <v>0</v>
          </cell>
          <cell r="E518" t="str">
            <v>인</v>
          </cell>
          <cell r="F518">
            <v>4.45</v>
          </cell>
          <cell r="G518">
            <v>37736</v>
          </cell>
          <cell r="H518">
            <v>167925.2</v>
          </cell>
        </row>
        <row r="519">
          <cell r="B519" t="str">
            <v>소         계</v>
          </cell>
          <cell r="C519">
            <v>0</v>
          </cell>
          <cell r="D519">
            <v>0</v>
          </cell>
          <cell r="E519">
            <v>0</v>
          </cell>
          <cell r="F519">
            <v>0</v>
          </cell>
          <cell r="G519">
            <v>0</v>
          </cell>
          <cell r="H519">
            <v>953136</v>
          </cell>
        </row>
        <row r="520">
          <cell r="C520" t="str">
            <v>다, 기계경비</v>
          </cell>
        </row>
        <row r="521">
          <cell r="C521" t="str">
            <v xml:space="preserve"> 통신기사 2급</v>
          </cell>
          <cell r="D521">
            <v>0</v>
          </cell>
          <cell r="E521" t="str">
            <v>인</v>
          </cell>
          <cell r="F521">
            <v>5.3999999999999999E-2</v>
          </cell>
          <cell r="G521">
            <v>82395</v>
          </cell>
          <cell r="H521">
            <v>4449.3</v>
          </cell>
        </row>
        <row r="522">
          <cell r="C522" t="str">
            <v xml:space="preserve"> 통신설비공</v>
          </cell>
          <cell r="D522">
            <v>0</v>
          </cell>
          <cell r="E522" t="str">
            <v>인</v>
          </cell>
          <cell r="F522">
            <v>0.15</v>
          </cell>
          <cell r="G522">
            <v>76852</v>
          </cell>
          <cell r="H522">
            <v>11527.8</v>
          </cell>
        </row>
        <row r="523">
          <cell r="C523" t="str">
            <v xml:space="preserve"> 플랜트전공</v>
          </cell>
          <cell r="D523">
            <v>0</v>
          </cell>
          <cell r="E523" t="str">
            <v>인</v>
          </cell>
          <cell r="F523">
            <v>0.11700000000000001</v>
          </cell>
          <cell r="G523">
            <v>64285</v>
          </cell>
          <cell r="H523">
            <v>7521.3</v>
          </cell>
        </row>
        <row r="524">
          <cell r="C524" t="str">
            <v xml:space="preserve"> 보통인부</v>
          </cell>
          <cell r="D524">
            <v>0</v>
          </cell>
          <cell r="E524" t="str">
            <v>인</v>
          </cell>
          <cell r="F524">
            <v>0.13300000000000001</v>
          </cell>
          <cell r="G524">
            <v>37736</v>
          </cell>
          <cell r="H524">
            <v>5018.8</v>
          </cell>
        </row>
        <row r="525">
          <cell r="B525" t="str">
            <v>소         계</v>
          </cell>
          <cell r="C525">
            <v>0</v>
          </cell>
          <cell r="D525">
            <v>0</v>
          </cell>
          <cell r="E525">
            <v>0</v>
          </cell>
          <cell r="F525">
            <v>0</v>
          </cell>
          <cell r="G525">
            <v>0</v>
          </cell>
          <cell r="H525">
            <v>28517</v>
          </cell>
        </row>
        <row r="526">
          <cell r="B526" t="str">
            <v>재   료   비</v>
          </cell>
          <cell r="C526">
            <v>0</v>
          </cell>
          <cell r="D526">
            <v>0</v>
          </cell>
          <cell r="E526">
            <v>0</v>
          </cell>
          <cell r="F526">
            <v>0</v>
          </cell>
          <cell r="G526">
            <v>0</v>
          </cell>
          <cell r="H526">
            <v>7675517</v>
          </cell>
        </row>
        <row r="527">
          <cell r="B527" t="str">
            <v>노   무   비</v>
          </cell>
          <cell r="C527">
            <v>0</v>
          </cell>
          <cell r="D527">
            <v>0</v>
          </cell>
          <cell r="E527">
            <v>0</v>
          </cell>
          <cell r="F527">
            <v>0</v>
          </cell>
          <cell r="G527">
            <v>0</v>
          </cell>
          <cell r="H527">
            <v>953136</v>
          </cell>
        </row>
        <row r="528">
          <cell r="B528" t="str">
            <v>계</v>
          </cell>
          <cell r="C528">
            <v>0</v>
          </cell>
          <cell r="D528">
            <v>0</v>
          </cell>
          <cell r="E528">
            <v>0</v>
          </cell>
          <cell r="F528">
            <v>0</v>
          </cell>
          <cell r="G528">
            <v>0</v>
          </cell>
          <cell r="H528">
            <v>8628653</v>
          </cell>
        </row>
        <row r="544">
          <cell r="B544">
            <v>32</v>
          </cell>
          <cell r="C544" t="str">
            <v xml:space="preserve"> 스피커 설치</v>
          </cell>
          <cell r="D544" t="str">
            <v xml:space="preserve"> 5W (벽부형)</v>
          </cell>
          <cell r="E544" t="str">
            <v>대</v>
          </cell>
          <cell r="F544">
            <v>1</v>
          </cell>
        </row>
        <row r="545">
          <cell r="C545" t="str">
            <v>가, 재료비</v>
          </cell>
        </row>
        <row r="546">
          <cell r="C546" t="str">
            <v xml:space="preserve"> 스피커 </v>
          </cell>
          <cell r="D546" t="str">
            <v xml:space="preserve"> 벽부형(5W)</v>
          </cell>
          <cell r="E546" t="str">
            <v>개</v>
          </cell>
          <cell r="F546">
            <v>1</v>
          </cell>
          <cell r="G546">
            <v>26000</v>
          </cell>
          <cell r="H546">
            <v>26000</v>
          </cell>
        </row>
        <row r="547">
          <cell r="B547" t="str">
            <v>소         계</v>
          </cell>
          <cell r="C547">
            <v>0</v>
          </cell>
          <cell r="D547">
            <v>0</v>
          </cell>
          <cell r="E547">
            <v>0</v>
          </cell>
          <cell r="F547">
            <v>0</v>
          </cell>
          <cell r="G547">
            <v>0</v>
          </cell>
          <cell r="H547">
            <v>26000</v>
          </cell>
        </row>
        <row r="548">
          <cell r="C548" t="str">
            <v>나, 노무비</v>
          </cell>
        </row>
        <row r="549">
          <cell r="C549" t="str">
            <v xml:space="preserve"> 통신내선공</v>
          </cell>
          <cell r="D549">
            <v>0</v>
          </cell>
          <cell r="E549" t="str">
            <v>인</v>
          </cell>
          <cell r="F549">
            <v>0.45</v>
          </cell>
          <cell r="G549">
            <v>72591</v>
          </cell>
          <cell r="H549">
            <v>32665.9</v>
          </cell>
          <cell r="I549" t="str">
            <v>기본,통신 3-29</v>
          </cell>
        </row>
        <row r="550">
          <cell r="B550" t="str">
            <v>소         계</v>
          </cell>
          <cell r="C550">
            <v>0</v>
          </cell>
          <cell r="D550">
            <v>0</v>
          </cell>
          <cell r="E550">
            <v>0</v>
          </cell>
          <cell r="F550">
            <v>0</v>
          </cell>
          <cell r="G550">
            <v>0</v>
          </cell>
          <cell r="H550">
            <v>32665</v>
          </cell>
        </row>
        <row r="551">
          <cell r="C551" t="str">
            <v>다, 기계경비</v>
          </cell>
        </row>
        <row r="552">
          <cell r="C552" t="str">
            <v xml:space="preserve"> 통신내선공</v>
          </cell>
          <cell r="D552">
            <v>0</v>
          </cell>
          <cell r="E552" t="str">
            <v>인</v>
          </cell>
          <cell r="F552">
            <v>1.2999999999999999E-2</v>
          </cell>
          <cell r="G552">
            <v>72591</v>
          </cell>
          <cell r="H552">
            <v>943.6</v>
          </cell>
        </row>
        <row r="553">
          <cell r="B553" t="str">
            <v>소         계</v>
          </cell>
          <cell r="C553">
            <v>0</v>
          </cell>
          <cell r="D553">
            <v>0</v>
          </cell>
          <cell r="E553">
            <v>0</v>
          </cell>
          <cell r="F553">
            <v>0</v>
          </cell>
          <cell r="G553">
            <v>0</v>
          </cell>
          <cell r="H553">
            <v>943</v>
          </cell>
        </row>
        <row r="555">
          <cell r="B555" t="str">
            <v>재   료   비</v>
          </cell>
          <cell r="C555">
            <v>0</v>
          </cell>
          <cell r="D555">
            <v>0</v>
          </cell>
          <cell r="E555">
            <v>0</v>
          </cell>
          <cell r="F555">
            <v>0</v>
          </cell>
          <cell r="G555">
            <v>0</v>
          </cell>
          <cell r="H555">
            <v>26943</v>
          </cell>
        </row>
        <row r="556">
          <cell r="B556" t="str">
            <v>노   무   비</v>
          </cell>
          <cell r="C556">
            <v>0</v>
          </cell>
          <cell r="D556">
            <v>0</v>
          </cell>
          <cell r="E556">
            <v>0</v>
          </cell>
          <cell r="F556">
            <v>0</v>
          </cell>
          <cell r="G556">
            <v>0</v>
          </cell>
          <cell r="H556">
            <v>32665</v>
          </cell>
        </row>
        <row r="557">
          <cell r="B557" t="str">
            <v>계</v>
          </cell>
          <cell r="C557">
            <v>0</v>
          </cell>
          <cell r="D557">
            <v>0</v>
          </cell>
          <cell r="E557">
            <v>0</v>
          </cell>
          <cell r="F557">
            <v>0</v>
          </cell>
          <cell r="G557">
            <v>0</v>
          </cell>
          <cell r="H557">
            <v>59608</v>
          </cell>
        </row>
        <row r="562">
          <cell r="B562">
            <v>33</v>
          </cell>
          <cell r="C562" t="str">
            <v xml:space="preserve"> 스피커 설치</v>
          </cell>
          <cell r="D562" t="str">
            <v xml:space="preserve"> 10W(컬럼)</v>
          </cell>
          <cell r="E562" t="str">
            <v>대</v>
          </cell>
          <cell r="F562">
            <v>1</v>
          </cell>
        </row>
        <row r="563">
          <cell r="C563" t="str">
            <v>가, 재료비</v>
          </cell>
        </row>
        <row r="564">
          <cell r="C564" t="str">
            <v xml:space="preserve"> 스피커 </v>
          </cell>
          <cell r="D564" t="str">
            <v xml:space="preserve"> 10W(컬럼)</v>
          </cell>
          <cell r="E564" t="str">
            <v>개</v>
          </cell>
          <cell r="F564">
            <v>1</v>
          </cell>
          <cell r="G564">
            <v>35000</v>
          </cell>
          <cell r="H564">
            <v>35000</v>
          </cell>
        </row>
        <row r="565">
          <cell r="C565" t="str">
            <v xml:space="preserve"> 스피커 취부대</v>
          </cell>
          <cell r="D565" t="str">
            <v xml:space="preserve"> 아연도금(도면참조)</v>
          </cell>
          <cell r="E565" t="str">
            <v>개</v>
          </cell>
          <cell r="F565">
            <v>1</v>
          </cell>
          <cell r="G565">
            <v>18000</v>
          </cell>
          <cell r="H565">
            <v>18000</v>
          </cell>
        </row>
        <row r="566">
          <cell r="B566" t="str">
            <v>소         계</v>
          </cell>
          <cell r="C566">
            <v>0</v>
          </cell>
          <cell r="D566">
            <v>0</v>
          </cell>
          <cell r="E566">
            <v>0</v>
          </cell>
          <cell r="F566">
            <v>0</v>
          </cell>
          <cell r="G566">
            <v>0</v>
          </cell>
          <cell r="H566">
            <v>53000</v>
          </cell>
        </row>
        <row r="567">
          <cell r="C567" t="str">
            <v>나, 노무비</v>
          </cell>
        </row>
        <row r="568">
          <cell r="C568" t="str">
            <v xml:space="preserve"> 통신내선공</v>
          </cell>
          <cell r="D568">
            <v>0</v>
          </cell>
          <cell r="E568" t="str">
            <v>인</v>
          </cell>
          <cell r="F568">
            <v>0.45</v>
          </cell>
          <cell r="G568">
            <v>72591</v>
          </cell>
          <cell r="H568">
            <v>32665.9</v>
          </cell>
          <cell r="I568" t="str">
            <v>기본,통신 3-29</v>
          </cell>
        </row>
        <row r="569">
          <cell r="C569" t="str">
            <v xml:space="preserve"> 통신외선공</v>
          </cell>
          <cell r="D569">
            <v>0</v>
          </cell>
          <cell r="E569" t="str">
            <v>인</v>
          </cell>
          <cell r="F569">
            <v>0.06</v>
          </cell>
          <cell r="G569">
            <v>89013</v>
          </cell>
          <cell r="H569">
            <v>5340.7</v>
          </cell>
          <cell r="I569" t="str">
            <v>기본,통신 3-29</v>
          </cell>
        </row>
        <row r="570">
          <cell r="C570" t="str">
            <v xml:space="preserve"> 보통인부</v>
          </cell>
          <cell r="D570">
            <v>0</v>
          </cell>
          <cell r="E570" t="str">
            <v>인</v>
          </cell>
          <cell r="F570">
            <v>0.03</v>
          </cell>
          <cell r="G570">
            <v>37736</v>
          </cell>
          <cell r="H570">
            <v>1132</v>
          </cell>
          <cell r="I570" t="str">
            <v>기본,통신 3-29</v>
          </cell>
        </row>
        <row r="571">
          <cell r="B571" t="str">
            <v>소         계</v>
          </cell>
          <cell r="C571">
            <v>0</v>
          </cell>
          <cell r="D571">
            <v>0</v>
          </cell>
          <cell r="E571">
            <v>0</v>
          </cell>
          <cell r="F571">
            <v>0</v>
          </cell>
          <cell r="G571">
            <v>0</v>
          </cell>
          <cell r="H571">
            <v>39138</v>
          </cell>
        </row>
        <row r="572">
          <cell r="C572" t="str">
            <v>다, 기계경비</v>
          </cell>
        </row>
        <row r="573">
          <cell r="C573" t="str">
            <v xml:space="preserve"> 통신내선공</v>
          </cell>
          <cell r="D573">
            <v>0</v>
          </cell>
          <cell r="E573" t="str">
            <v>인</v>
          </cell>
          <cell r="F573">
            <v>1.2999999999999999E-2</v>
          </cell>
          <cell r="G573">
            <v>72591</v>
          </cell>
          <cell r="H573">
            <v>943.6</v>
          </cell>
        </row>
        <row r="574">
          <cell r="C574" t="str">
            <v xml:space="preserve"> 통신외선공</v>
          </cell>
          <cell r="D574">
            <v>0</v>
          </cell>
          <cell r="E574" t="str">
            <v>인</v>
          </cell>
          <cell r="F574">
            <v>1E-3</v>
          </cell>
          <cell r="G574">
            <v>89013</v>
          </cell>
          <cell r="H574">
            <v>89</v>
          </cell>
        </row>
        <row r="575">
          <cell r="B575" t="str">
            <v>소         계</v>
          </cell>
          <cell r="C575">
            <v>0</v>
          </cell>
          <cell r="D575">
            <v>0</v>
          </cell>
          <cell r="E575">
            <v>0</v>
          </cell>
          <cell r="F575">
            <v>0</v>
          </cell>
          <cell r="G575">
            <v>0</v>
          </cell>
          <cell r="H575">
            <v>1032</v>
          </cell>
        </row>
        <row r="576">
          <cell r="B576" t="str">
            <v>재   료   비</v>
          </cell>
          <cell r="C576">
            <v>0</v>
          </cell>
          <cell r="D576">
            <v>0</v>
          </cell>
          <cell r="E576">
            <v>0</v>
          </cell>
          <cell r="F576">
            <v>0</v>
          </cell>
          <cell r="G576">
            <v>0</v>
          </cell>
          <cell r="H576">
            <v>54032</v>
          </cell>
        </row>
        <row r="577">
          <cell r="B577" t="str">
            <v>노   무   비</v>
          </cell>
          <cell r="C577">
            <v>0</v>
          </cell>
          <cell r="D577">
            <v>0</v>
          </cell>
          <cell r="E577">
            <v>0</v>
          </cell>
          <cell r="F577">
            <v>0</v>
          </cell>
          <cell r="G577">
            <v>0</v>
          </cell>
          <cell r="H577">
            <v>39138</v>
          </cell>
        </row>
        <row r="578">
          <cell r="B578" t="str">
            <v>계</v>
          </cell>
          <cell r="C578">
            <v>0</v>
          </cell>
          <cell r="D578">
            <v>0</v>
          </cell>
          <cell r="E578">
            <v>0</v>
          </cell>
          <cell r="F578">
            <v>0</v>
          </cell>
          <cell r="G578">
            <v>0</v>
          </cell>
          <cell r="H578">
            <v>93170</v>
          </cell>
        </row>
        <row r="580">
          <cell r="B580">
            <v>34</v>
          </cell>
          <cell r="C580" t="str">
            <v xml:space="preserve"> CCTV수상기 콘솔 신설</v>
          </cell>
          <cell r="D580" t="str">
            <v xml:space="preserve"> C14-4형</v>
          </cell>
          <cell r="E580" t="str">
            <v>대</v>
          </cell>
          <cell r="F580">
            <v>1</v>
          </cell>
        </row>
        <row r="581">
          <cell r="C581" t="str">
            <v>가, 재료비</v>
          </cell>
        </row>
        <row r="582">
          <cell r="C582" t="str">
            <v xml:space="preserve"> CONSOLE RACK</v>
          </cell>
          <cell r="D582" t="str">
            <v xml:space="preserve"> 14" MONITOR 4대</v>
          </cell>
          <cell r="E582" t="str">
            <v>대</v>
          </cell>
          <cell r="F582">
            <v>1</v>
          </cell>
          <cell r="G582">
            <v>1200000</v>
          </cell>
          <cell r="H582">
            <v>1200000</v>
          </cell>
        </row>
        <row r="583">
          <cell r="C583" t="str">
            <v xml:space="preserve"> AUTO CODE TIME S/W</v>
          </cell>
          <cell r="D583" t="str">
            <v xml:space="preserve"> 8CH</v>
          </cell>
          <cell r="E583" t="str">
            <v>개</v>
          </cell>
          <cell r="F583">
            <v>4</v>
          </cell>
          <cell r="G583">
            <v>765000</v>
          </cell>
          <cell r="H583">
            <v>3060000</v>
          </cell>
        </row>
        <row r="584">
          <cell r="C584" t="str">
            <v xml:space="preserve"> COLOR MONITOR</v>
          </cell>
          <cell r="D584" t="str">
            <v xml:space="preserve"> 14"</v>
          </cell>
          <cell r="E584" t="str">
            <v>대</v>
          </cell>
          <cell r="F584">
            <v>4</v>
          </cell>
          <cell r="G584">
            <v>197790</v>
          </cell>
          <cell r="H584">
            <v>791160</v>
          </cell>
        </row>
        <row r="585">
          <cell r="C585" t="str">
            <v xml:space="preserve"> POWER CONTROLLER</v>
          </cell>
          <cell r="D585" t="str">
            <v xml:space="preserve"> 8CH</v>
          </cell>
          <cell r="E585" t="str">
            <v>개</v>
          </cell>
          <cell r="F585">
            <v>1</v>
          </cell>
          <cell r="G585">
            <v>132000</v>
          </cell>
          <cell r="H585">
            <v>132000</v>
          </cell>
        </row>
        <row r="586">
          <cell r="C586" t="str">
            <v xml:space="preserve"> TIMER</v>
          </cell>
          <cell r="D586" t="str">
            <v xml:space="preserve"> 24 Hr</v>
          </cell>
          <cell r="E586" t="str">
            <v>개</v>
          </cell>
          <cell r="F586">
            <v>1</v>
          </cell>
          <cell r="G586">
            <v>36000</v>
          </cell>
          <cell r="H586">
            <v>36000</v>
          </cell>
        </row>
        <row r="587">
          <cell r="B587" t="str">
            <v>소         계</v>
          </cell>
          <cell r="C587">
            <v>0</v>
          </cell>
          <cell r="D587">
            <v>0</v>
          </cell>
          <cell r="E587">
            <v>0</v>
          </cell>
          <cell r="F587">
            <v>0</v>
          </cell>
          <cell r="G587">
            <v>0</v>
          </cell>
          <cell r="H587">
            <v>5219160</v>
          </cell>
        </row>
        <row r="588">
          <cell r="C588" t="str">
            <v>나, 노무비</v>
          </cell>
        </row>
        <row r="589">
          <cell r="C589" t="str">
            <v xml:space="preserve"> 통신기사 2급</v>
          </cell>
          <cell r="D589">
            <v>0</v>
          </cell>
          <cell r="E589" t="str">
            <v>인</v>
          </cell>
          <cell r="F589">
            <v>3.67</v>
          </cell>
          <cell r="G589">
            <v>82395</v>
          </cell>
          <cell r="H589">
            <v>302389.59999999998</v>
          </cell>
          <cell r="I589" t="str">
            <v>기본,통신 3-29</v>
          </cell>
        </row>
        <row r="590">
          <cell r="C590" t="str">
            <v xml:space="preserve"> 통신설비공</v>
          </cell>
          <cell r="D590">
            <v>0</v>
          </cell>
          <cell r="E590" t="str">
            <v>인</v>
          </cell>
          <cell r="F590">
            <v>4.5600000000000005</v>
          </cell>
          <cell r="G590">
            <v>76852</v>
          </cell>
          <cell r="H590">
            <v>350445.1</v>
          </cell>
          <cell r="I590" t="str">
            <v>기본,통신 3-29</v>
          </cell>
        </row>
        <row r="591">
          <cell r="C591" t="str">
            <v xml:space="preserve"> 보통인부</v>
          </cell>
          <cell r="D591">
            <v>0</v>
          </cell>
          <cell r="E591" t="str">
            <v>인</v>
          </cell>
          <cell r="F591">
            <v>0.8</v>
          </cell>
          <cell r="G591">
            <v>37736</v>
          </cell>
          <cell r="H591">
            <v>30188.799999999999</v>
          </cell>
          <cell r="I591" t="str">
            <v>기본,통신 3-29</v>
          </cell>
        </row>
        <row r="592">
          <cell r="B592" t="str">
            <v>소         계</v>
          </cell>
          <cell r="C592">
            <v>0</v>
          </cell>
          <cell r="D592">
            <v>0</v>
          </cell>
          <cell r="E592">
            <v>0</v>
          </cell>
          <cell r="F592">
            <v>0</v>
          </cell>
          <cell r="G592">
            <v>0</v>
          </cell>
          <cell r="H592">
            <v>683023</v>
          </cell>
        </row>
        <row r="593">
          <cell r="C593" t="str">
            <v>다, 기계경비</v>
          </cell>
        </row>
        <row r="594">
          <cell r="C594" t="str">
            <v xml:space="preserve"> 통신기사 2급</v>
          </cell>
          <cell r="D594">
            <v>0</v>
          </cell>
          <cell r="E594" t="str">
            <v>인</v>
          </cell>
          <cell r="F594">
            <v>0.11</v>
          </cell>
          <cell r="G594">
            <v>82395</v>
          </cell>
          <cell r="H594">
            <v>9063.4</v>
          </cell>
        </row>
        <row r="595">
          <cell r="C595" t="str">
            <v xml:space="preserve"> 통신설비공</v>
          </cell>
          <cell r="D595">
            <v>0</v>
          </cell>
          <cell r="E595" t="str">
            <v>인</v>
          </cell>
          <cell r="F595">
            <v>0.13600000000000001</v>
          </cell>
          <cell r="G595">
            <v>76852</v>
          </cell>
          <cell r="H595">
            <v>10451.799999999999</v>
          </cell>
        </row>
        <row r="596">
          <cell r="C596" t="str">
            <v xml:space="preserve"> 보통인부</v>
          </cell>
          <cell r="D596">
            <v>0</v>
          </cell>
          <cell r="E596" t="str">
            <v>인</v>
          </cell>
          <cell r="F596">
            <v>2.4E-2</v>
          </cell>
          <cell r="G596">
            <v>37736</v>
          </cell>
          <cell r="H596">
            <v>905.6</v>
          </cell>
        </row>
        <row r="597">
          <cell r="B597" t="str">
            <v>소         계</v>
          </cell>
          <cell r="C597">
            <v>0</v>
          </cell>
          <cell r="D597">
            <v>0</v>
          </cell>
          <cell r="E597">
            <v>0</v>
          </cell>
          <cell r="F597">
            <v>0</v>
          </cell>
          <cell r="G597">
            <v>0</v>
          </cell>
          <cell r="H597">
            <v>20420</v>
          </cell>
        </row>
        <row r="598">
          <cell r="B598" t="str">
            <v>재   료   비</v>
          </cell>
          <cell r="C598">
            <v>0</v>
          </cell>
          <cell r="D598">
            <v>0</v>
          </cell>
          <cell r="E598">
            <v>0</v>
          </cell>
          <cell r="F598">
            <v>0</v>
          </cell>
          <cell r="G598">
            <v>0</v>
          </cell>
          <cell r="H598">
            <v>5239580</v>
          </cell>
        </row>
        <row r="599">
          <cell r="B599" t="str">
            <v>노   무   비</v>
          </cell>
          <cell r="C599">
            <v>0</v>
          </cell>
          <cell r="D599">
            <v>0</v>
          </cell>
          <cell r="E599">
            <v>0</v>
          </cell>
          <cell r="F599">
            <v>0</v>
          </cell>
          <cell r="G599">
            <v>0</v>
          </cell>
          <cell r="H599">
            <v>683023</v>
          </cell>
        </row>
        <row r="600">
          <cell r="B600" t="str">
            <v>계</v>
          </cell>
          <cell r="C600">
            <v>0</v>
          </cell>
          <cell r="D600">
            <v>0</v>
          </cell>
          <cell r="E600">
            <v>0</v>
          </cell>
          <cell r="F600">
            <v>0</v>
          </cell>
          <cell r="G600">
            <v>0</v>
          </cell>
          <cell r="H600">
            <v>5922603</v>
          </cell>
        </row>
        <row r="616">
          <cell r="B616">
            <v>35</v>
          </cell>
          <cell r="C616" t="str">
            <v xml:space="preserve"> CCTV수상기 신설</v>
          </cell>
          <cell r="D616" t="str">
            <v xml:space="preserve"> M20-2형</v>
          </cell>
          <cell r="E616" t="str">
            <v>대</v>
          </cell>
          <cell r="F616">
            <v>1</v>
          </cell>
        </row>
        <row r="617">
          <cell r="C617" t="str">
            <v>가, 재료비</v>
          </cell>
        </row>
        <row r="618">
          <cell r="C618" t="str">
            <v xml:space="preserve"> COLOR MONITOR</v>
          </cell>
          <cell r="D618" t="str">
            <v xml:space="preserve"> 20"</v>
          </cell>
          <cell r="E618" t="str">
            <v>대</v>
          </cell>
          <cell r="F618">
            <v>2</v>
          </cell>
          <cell r="G618">
            <v>223000</v>
          </cell>
          <cell r="H618">
            <v>446000</v>
          </cell>
        </row>
        <row r="619">
          <cell r="C619" t="str">
            <v xml:space="preserve"> MONITOR HOUSING</v>
          </cell>
          <cell r="D619" t="str">
            <v xml:space="preserve"> 20"×2형</v>
          </cell>
          <cell r="E619" t="str">
            <v>대</v>
          </cell>
          <cell r="F619">
            <v>1</v>
          </cell>
          <cell r="G619">
            <v>490000</v>
          </cell>
          <cell r="H619">
            <v>490000</v>
          </cell>
        </row>
        <row r="620">
          <cell r="B620" t="str">
            <v>소         계</v>
          </cell>
          <cell r="C620">
            <v>0</v>
          </cell>
          <cell r="D620">
            <v>0</v>
          </cell>
          <cell r="E620">
            <v>0</v>
          </cell>
          <cell r="F620">
            <v>0</v>
          </cell>
          <cell r="G620">
            <v>0</v>
          </cell>
          <cell r="H620">
            <v>936000</v>
          </cell>
        </row>
        <row r="621">
          <cell r="C621" t="str">
            <v>나, 노무비</v>
          </cell>
        </row>
        <row r="622">
          <cell r="C622" t="str">
            <v xml:space="preserve"> 통신기사 2급</v>
          </cell>
          <cell r="D622">
            <v>0</v>
          </cell>
          <cell r="E622" t="str">
            <v>인</v>
          </cell>
          <cell r="F622">
            <v>0.2</v>
          </cell>
          <cell r="G622">
            <v>82395</v>
          </cell>
          <cell r="H622">
            <v>16479</v>
          </cell>
          <cell r="I622" t="str">
            <v>기본,통신 3-29</v>
          </cell>
        </row>
        <row r="623">
          <cell r="C623" t="str">
            <v xml:space="preserve"> 통신설비공</v>
          </cell>
          <cell r="D623">
            <v>0</v>
          </cell>
          <cell r="E623" t="str">
            <v>인</v>
          </cell>
          <cell r="F623">
            <v>1.1200000000000001</v>
          </cell>
          <cell r="G623">
            <v>76852</v>
          </cell>
          <cell r="H623">
            <v>86074.2</v>
          </cell>
          <cell r="I623" t="str">
            <v>기본,통신 3-29</v>
          </cell>
        </row>
        <row r="624">
          <cell r="C624" t="str">
            <v xml:space="preserve"> 보통인부</v>
          </cell>
          <cell r="D624">
            <v>0</v>
          </cell>
          <cell r="E624" t="str">
            <v>인</v>
          </cell>
          <cell r="F624">
            <v>0.72</v>
          </cell>
          <cell r="G624">
            <v>37736</v>
          </cell>
          <cell r="H624">
            <v>27169.9</v>
          </cell>
          <cell r="I624" t="str">
            <v>기본,통신 3-29</v>
          </cell>
        </row>
        <row r="625">
          <cell r="B625" t="str">
            <v>소         계</v>
          </cell>
          <cell r="C625">
            <v>0</v>
          </cell>
          <cell r="D625">
            <v>0</v>
          </cell>
          <cell r="E625">
            <v>0</v>
          </cell>
          <cell r="F625">
            <v>0</v>
          </cell>
          <cell r="G625">
            <v>0</v>
          </cell>
          <cell r="H625">
            <v>129723</v>
          </cell>
        </row>
        <row r="626">
          <cell r="C626" t="str">
            <v>다, 기계경비</v>
          </cell>
        </row>
        <row r="627">
          <cell r="C627" t="str">
            <v xml:space="preserve"> 통신기사 2급</v>
          </cell>
          <cell r="D627">
            <v>0</v>
          </cell>
          <cell r="E627" t="str">
            <v>인</v>
          </cell>
          <cell r="F627">
            <v>6.0000000000000001E-3</v>
          </cell>
          <cell r="G627">
            <v>82395</v>
          </cell>
          <cell r="H627">
            <v>494.3</v>
          </cell>
        </row>
        <row r="628">
          <cell r="C628" t="str">
            <v xml:space="preserve"> 통신설비공</v>
          </cell>
          <cell r="D628">
            <v>0</v>
          </cell>
          <cell r="E628" t="str">
            <v>인</v>
          </cell>
          <cell r="F628">
            <v>3.3000000000000002E-2</v>
          </cell>
          <cell r="G628">
            <v>76852</v>
          </cell>
          <cell r="H628">
            <v>2536.1</v>
          </cell>
        </row>
        <row r="629">
          <cell r="C629" t="str">
            <v xml:space="preserve"> 보통인부</v>
          </cell>
          <cell r="D629">
            <v>0</v>
          </cell>
          <cell r="E629" t="str">
            <v>인</v>
          </cell>
          <cell r="F629">
            <v>2.1000000000000001E-2</v>
          </cell>
          <cell r="G629">
            <v>37736</v>
          </cell>
          <cell r="H629">
            <v>792.4</v>
          </cell>
        </row>
        <row r="630">
          <cell r="B630" t="str">
            <v>소         계</v>
          </cell>
          <cell r="C630">
            <v>0</v>
          </cell>
          <cell r="D630">
            <v>0</v>
          </cell>
          <cell r="E630">
            <v>0</v>
          </cell>
          <cell r="F630">
            <v>0</v>
          </cell>
          <cell r="G630">
            <v>0</v>
          </cell>
          <cell r="H630">
            <v>3822</v>
          </cell>
        </row>
        <row r="634">
          <cell r="B634" t="str">
            <v>재   료   비</v>
          </cell>
          <cell r="C634">
            <v>0</v>
          </cell>
          <cell r="D634">
            <v>0</v>
          </cell>
          <cell r="E634">
            <v>0</v>
          </cell>
          <cell r="F634">
            <v>0</v>
          </cell>
          <cell r="G634">
            <v>0</v>
          </cell>
          <cell r="H634">
            <v>939822</v>
          </cell>
        </row>
        <row r="635">
          <cell r="B635" t="str">
            <v>노   무   비</v>
          </cell>
          <cell r="C635">
            <v>0</v>
          </cell>
          <cell r="D635">
            <v>0</v>
          </cell>
          <cell r="E635">
            <v>0</v>
          </cell>
          <cell r="F635">
            <v>0</v>
          </cell>
          <cell r="G635">
            <v>0</v>
          </cell>
          <cell r="H635">
            <v>129723</v>
          </cell>
        </row>
        <row r="636">
          <cell r="B636" t="str">
            <v>계</v>
          </cell>
          <cell r="C636">
            <v>0</v>
          </cell>
          <cell r="D636">
            <v>0</v>
          </cell>
          <cell r="E636">
            <v>0</v>
          </cell>
          <cell r="F636">
            <v>0</v>
          </cell>
          <cell r="G636">
            <v>0</v>
          </cell>
          <cell r="H636">
            <v>1069545</v>
          </cell>
        </row>
        <row r="652">
          <cell r="B652">
            <v>355</v>
          </cell>
          <cell r="C652" t="str">
            <v xml:space="preserve"> CCTV수상기 신설</v>
          </cell>
          <cell r="D652" t="str">
            <v xml:space="preserve"> M20-3형</v>
          </cell>
          <cell r="E652" t="str">
            <v>대</v>
          </cell>
          <cell r="F652">
            <v>1</v>
          </cell>
        </row>
        <row r="653">
          <cell r="C653" t="str">
            <v>가, 재료비</v>
          </cell>
        </row>
        <row r="654">
          <cell r="C654" t="str">
            <v xml:space="preserve"> COLOR MONITOR</v>
          </cell>
          <cell r="D654" t="str">
            <v xml:space="preserve"> 20"</v>
          </cell>
          <cell r="E654" t="str">
            <v>대</v>
          </cell>
          <cell r="F654">
            <v>3</v>
          </cell>
          <cell r="G654">
            <v>223000</v>
          </cell>
          <cell r="H654">
            <v>669000</v>
          </cell>
        </row>
        <row r="655">
          <cell r="C655" t="str">
            <v xml:space="preserve"> MONITOR HOUSING</v>
          </cell>
          <cell r="D655" t="str">
            <v xml:space="preserve"> 20"×3형</v>
          </cell>
          <cell r="E655" t="str">
            <v>대</v>
          </cell>
          <cell r="F655">
            <v>1</v>
          </cell>
          <cell r="G655">
            <v>490000</v>
          </cell>
          <cell r="H655">
            <v>490000</v>
          </cell>
        </row>
        <row r="656">
          <cell r="B656" t="str">
            <v>소         계</v>
          </cell>
          <cell r="C656">
            <v>0</v>
          </cell>
          <cell r="D656">
            <v>0</v>
          </cell>
          <cell r="E656">
            <v>0</v>
          </cell>
          <cell r="F656">
            <v>0</v>
          </cell>
          <cell r="G656">
            <v>0</v>
          </cell>
          <cell r="H656">
            <v>1159000</v>
          </cell>
        </row>
        <row r="657">
          <cell r="C657" t="str">
            <v>나, 노무비</v>
          </cell>
        </row>
        <row r="658">
          <cell r="C658" t="str">
            <v xml:space="preserve"> 통신기사 2급</v>
          </cell>
          <cell r="D658">
            <v>0</v>
          </cell>
          <cell r="E658" t="str">
            <v>인</v>
          </cell>
          <cell r="F658">
            <v>0.3</v>
          </cell>
          <cell r="G658">
            <v>82395</v>
          </cell>
          <cell r="H658">
            <v>24718.5</v>
          </cell>
          <cell r="I658" t="str">
            <v>기본,통신 3-29</v>
          </cell>
        </row>
        <row r="659">
          <cell r="C659" t="str">
            <v xml:space="preserve"> 통신설비공</v>
          </cell>
          <cell r="D659">
            <v>0</v>
          </cell>
          <cell r="E659" t="str">
            <v>인</v>
          </cell>
          <cell r="F659">
            <v>1.3199999999999998</v>
          </cell>
          <cell r="G659">
            <v>76852</v>
          </cell>
          <cell r="H659">
            <v>101444.6</v>
          </cell>
          <cell r="I659" t="str">
            <v>기본,통신 3-29</v>
          </cell>
        </row>
        <row r="660">
          <cell r="C660" t="str">
            <v xml:space="preserve"> 보통인부</v>
          </cell>
          <cell r="D660">
            <v>0</v>
          </cell>
          <cell r="E660" t="str">
            <v>인</v>
          </cell>
          <cell r="F660">
            <v>0.72</v>
          </cell>
          <cell r="G660">
            <v>37736</v>
          </cell>
          <cell r="H660">
            <v>27169.9</v>
          </cell>
          <cell r="I660" t="str">
            <v>기본,통신 3-29</v>
          </cell>
        </row>
        <row r="661">
          <cell r="B661" t="str">
            <v>소         계</v>
          </cell>
          <cell r="C661">
            <v>0</v>
          </cell>
          <cell r="D661">
            <v>0</v>
          </cell>
          <cell r="E661">
            <v>0</v>
          </cell>
          <cell r="F661">
            <v>0</v>
          </cell>
          <cell r="G661">
            <v>0</v>
          </cell>
          <cell r="H661">
            <v>153333</v>
          </cell>
        </row>
        <row r="662">
          <cell r="C662" t="str">
            <v>다, 기계경비</v>
          </cell>
        </row>
        <row r="663">
          <cell r="C663" t="str">
            <v xml:space="preserve"> 통신기사 2급</v>
          </cell>
          <cell r="D663">
            <v>0</v>
          </cell>
          <cell r="E663" t="str">
            <v>인</v>
          </cell>
          <cell r="F663">
            <v>8.9999999999999993E-3</v>
          </cell>
          <cell r="G663">
            <v>82395</v>
          </cell>
          <cell r="H663">
            <v>741.5</v>
          </cell>
        </row>
        <row r="664">
          <cell r="C664" t="str">
            <v xml:space="preserve"> 통신설비공</v>
          </cell>
          <cell r="D664">
            <v>0</v>
          </cell>
          <cell r="E664" t="str">
            <v>인</v>
          </cell>
          <cell r="F664">
            <v>3.9E-2</v>
          </cell>
          <cell r="G664">
            <v>76852</v>
          </cell>
          <cell r="H664">
            <v>2997.2</v>
          </cell>
        </row>
        <row r="665">
          <cell r="C665" t="str">
            <v xml:space="preserve"> 보통인부</v>
          </cell>
          <cell r="D665">
            <v>0</v>
          </cell>
          <cell r="E665" t="str">
            <v>인</v>
          </cell>
          <cell r="F665">
            <v>2.1000000000000001E-2</v>
          </cell>
          <cell r="G665">
            <v>37736</v>
          </cell>
          <cell r="H665">
            <v>792.4</v>
          </cell>
        </row>
        <row r="666">
          <cell r="B666" t="str">
            <v>소         계</v>
          </cell>
          <cell r="C666">
            <v>0</v>
          </cell>
          <cell r="D666">
            <v>0</v>
          </cell>
          <cell r="E666">
            <v>0</v>
          </cell>
          <cell r="F666">
            <v>0</v>
          </cell>
          <cell r="G666">
            <v>0</v>
          </cell>
          <cell r="H666">
            <v>4531</v>
          </cell>
        </row>
        <row r="670">
          <cell r="B670" t="str">
            <v>재   료   비</v>
          </cell>
          <cell r="C670">
            <v>0</v>
          </cell>
          <cell r="D670">
            <v>0</v>
          </cell>
          <cell r="E670">
            <v>0</v>
          </cell>
          <cell r="F670">
            <v>0</v>
          </cell>
          <cell r="G670">
            <v>0</v>
          </cell>
          <cell r="H670">
            <v>1163531</v>
          </cell>
        </row>
        <row r="671">
          <cell r="B671" t="str">
            <v>노   무   비</v>
          </cell>
          <cell r="C671">
            <v>0</v>
          </cell>
          <cell r="D671">
            <v>0</v>
          </cell>
          <cell r="E671">
            <v>0</v>
          </cell>
          <cell r="F671">
            <v>0</v>
          </cell>
          <cell r="G671">
            <v>0</v>
          </cell>
          <cell r="H671">
            <v>153333</v>
          </cell>
        </row>
        <row r="672">
          <cell r="B672" t="str">
            <v>계</v>
          </cell>
          <cell r="C672">
            <v>0</v>
          </cell>
          <cell r="D672">
            <v>0</v>
          </cell>
          <cell r="E672">
            <v>0</v>
          </cell>
          <cell r="F672">
            <v>0</v>
          </cell>
          <cell r="G672">
            <v>0</v>
          </cell>
          <cell r="H672">
            <v>1316864</v>
          </cell>
        </row>
        <row r="688">
          <cell r="B688">
            <v>36</v>
          </cell>
          <cell r="C688" t="str">
            <v xml:space="preserve"> CCTV카메라 신설</v>
          </cell>
          <cell r="D688" t="str">
            <v xml:space="preserve"> CCD- 8</v>
          </cell>
          <cell r="E688" t="str">
            <v>대</v>
          </cell>
          <cell r="F688">
            <v>1</v>
          </cell>
        </row>
        <row r="689">
          <cell r="C689" t="str">
            <v>가, 재료비</v>
          </cell>
        </row>
        <row r="690">
          <cell r="C690" t="str">
            <v xml:space="preserve"> COLOR CAMERA</v>
          </cell>
          <cell r="D690" t="str">
            <v xml:space="preserve"> 2 LUX</v>
          </cell>
          <cell r="E690" t="str">
            <v>개</v>
          </cell>
          <cell r="F690">
            <v>1</v>
          </cell>
          <cell r="G690">
            <v>970200</v>
          </cell>
          <cell r="H690">
            <v>970200</v>
          </cell>
        </row>
        <row r="691">
          <cell r="C691" t="str">
            <v xml:space="preserve"> AUTO IRIS LENS</v>
          </cell>
          <cell r="D691" t="str">
            <v xml:space="preserve"> 8mm</v>
          </cell>
          <cell r="E691" t="str">
            <v>개</v>
          </cell>
          <cell r="F691">
            <v>1</v>
          </cell>
          <cell r="G691">
            <v>156000</v>
          </cell>
          <cell r="H691">
            <v>156000</v>
          </cell>
        </row>
        <row r="692">
          <cell r="C692" t="str">
            <v xml:space="preserve"> CAMERA HOUSING</v>
          </cell>
          <cell r="D692" t="str">
            <v xml:space="preserve"> INDOOR</v>
          </cell>
          <cell r="E692" t="str">
            <v>개</v>
          </cell>
          <cell r="F692">
            <v>1</v>
          </cell>
          <cell r="G692">
            <v>43470</v>
          </cell>
          <cell r="H692">
            <v>43470</v>
          </cell>
        </row>
        <row r="693">
          <cell r="C693" t="str">
            <v xml:space="preserve"> CAMERA BRACKET</v>
          </cell>
          <cell r="D693" t="str">
            <v xml:space="preserve"> WALL TYPE</v>
          </cell>
          <cell r="E693" t="str">
            <v>개</v>
          </cell>
          <cell r="F693">
            <v>1</v>
          </cell>
          <cell r="G693">
            <v>40490</v>
          </cell>
          <cell r="H693">
            <v>40490</v>
          </cell>
        </row>
        <row r="694">
          <cell r="B694" t="str">
            <v>소         계</v>
          </cell>
          <cell r="C694">
            <v>0</v>
          </cell>
          <cell r="D694">
            <v>0</v>
          </cell>
          <cell r="E694">
            <v>0</v>
          </cell>
          <cell r="F694">
            <v>0</v>
          </cell>
          <cell r="G694">
            <v>0</v>
          </cell>
          <cell r="H694">
            <v>1210160</v>
          </cell>
        </row>
        <row r="695">
          <cell r="C695" t="str">
            <v>나, 노무비</v>
          </cell>
        </row>
        <row r="696">
          <cell r="C696" t="str">
            <v xml:space="preserve"> 통신기사 2급</v>
          </cell>
          <cell r="D696">
            <v>0</v>
          </cell>
          <cell r="E696" t="str">
            <v>인</v>
          </cell>
          <cell r="F696">
            <v>0.7</v>
          </cell>
          <cell r="G696">
            <v>82395</v>
          </cell>
          <cell r="H696">
            <v>57676.5</v>
          </cell>
          <cell r="I696" t="str">
            <v>기본,통신 3-29</v>
          </cell>
        </row>
        <row r="697">
          <cell r="C697" t="str">
            <v xml:space="preserve"> 통신설비공</v>
          </cell>
          <cell r="D697">
            <v>0</v>
          </cell>
          <cell r="E697" t="str">
            <v>인</v>
          </cell>
          <cell r="F697">
            <v>1.02</v>
          </cell>
          <cell r="G697">
            <v>76852</v>
          </cell>
          <cell r="H697">
            <v>78389</v>
          </cell>
          <cell r="I697" t="str">
            <v>기본,통신 3-29</v>
          </cell>
        </row>
        <row r="698">
          <cell r="C698" t="str">
            <v xml:space="preserve"> 보통인부</v>
          </cell>
          <cell r="D698">
            <v>0</v>
          </cell>
          <cell r="E698" t="str">
            <v>인</v>
          </cell>
          <cell r="F698">
            <v>0.91999999999999993</v>
          </cell>
          <cell r="G698">
            <v>37736</v>
          </cell>
          <cell r="H698">
            <v>34717.1</v>
          </cell>
          <cell r="I698" t="str">
            <v>기본,통신 3-29</v>
          </cell>
        </row>
        <row r="699">
          <cell r="B699" t="str">
            <v>소         계</v>
          </cell>
          <cell r="C699">
            <v>0</v>
          </cell>
          <cell r="D699">
            <v>0</v>
          </cell>
          <cell r="E699">
            <v>0</v>
          </cell>
          <cell r="F699">
            <v>0</v>
          </cell>
          <cell r="G699">
            <v>0</v>
          </cell>
          <cell r="H699">
            <v>170782</v>
          </cell>
        </row>
        <row r="700">
          <cell r="C700" t="str">
            <v>다, 기계경비</v>
          </cell>
        </row>
        <row r="701">
          <cell r="C701" t="str">
            <v xml:space="preserve"> 통신기사 2급</v>
          </cell>
          <cell r="D701">
            <v>0</v>
          </cell>
          <cell r="E701" t="str">
            <v>인</v>
          </cell>
          <cell r="F701">
            <v>2.1000000000000001E-2</v>
          </cell>
          <cell r="G701">
            <v>82395</v>
          </cell>
          <cell r="H701">
            <v>1730.2</v>
          </cell>
        </row>
        <row r="702">
          <cell r="C702" t="str">
            <v xml:space="preserve"> 통신설비공</v>
          </cell>
          <cell r="D702">
            <v>0</v>
          </cell>
          <cell r="E702" t="str">
            <v>인</v>
          </cell>
          <cell r="F702">
            <v>0.03</v>
          </cell>
          <cell r="G702">
            <v>76852</v>
          </cell>
          <cell r="H702">
            <v>2305.5</v>
          </cell>
        </row>
        <row r="703">
          <cell r="C703" t="str">
            <v xml:space="preserve"> 보통인부</v>
          </cell>
          <cell r="D703">
            <v>0</v>
          </cell>
          <cell r="E703" t="str">
            <v>인</v>
          </cell>
          <cell r="F703">
            <v>2.7E-2</v>
          </cell>
          <cell r="G703">
            <v>37736</v>
          </cell>
          <cell r="H703">
            <v>1018.8</v>
          </cell>
        </row>
        <row r="704">
          <cell r="B704" t="str">
            <v>소         계</v>
          </cell>
          <cell r="C704">
            <v>0</v>
          </cell>
          <cell r="D704">
            <v>0</v>
          </cell>
          <cell r="E704">
            <v>0</v>
          </cell>
          <cell r="F704">
            <v>0</v>
          </cell>
          <cell r="G704">
            <v>0</v>
          </cell>
          <cell r="H704">
            <v>5054</v>
          </cell>
        </row>
        <row r="706">
          <cell r="B706" t="str">
            <v>재   료   비</v>
          </cell>
          <cell r="C706">
            <v>0</v>
          </cell>
          <cell r="D706">
            <v>0</v>
          </cell>
          <cell r="E706">
            <v>0</v>
          </cell>
          <cell r="F706">
            <v>0</v>
          </cell>
          <cell r="G706">
            <v>0</v>
          </cell>
          <cell r="H706">
            <v>1215214</v>
          </cell>
        </row>
        <row r="707">
          <cell r="B707" t="str">
            <v>노   무   비</v>
          </cell>
          <cell r="C707">
            <v>0</v>
          </cell>
          <cell r="D707">
            <v>0</v>
          </cell>
          <cell r="E707">
            <v>0</v>
          </cell>
          <cell r="F707">
            <v>0</v>
          </cell>
          <cell r="G707">
            <v>0</v>
          </cell>
          <cell r="H707">
            <v>170782</v>
          </cell>
        </row>
        <row r="708">
          <cell r="B708" t="str">
            <v>계</v>
          </cell>
          <cell r="C708">
            <v>0</v>
          </cell>
          <cell r="D708">
            <v>0</v>
          </cell>
          <cell r="E708">
            <v>0</v>
          </cell>
          <cell r="F708">
            <v>0</v>
          </cell>
          <cell r="G708">
            <v>0</v>
          </cell>
          <cell r="H708">
            <v>1385996</v>
          </cell>
        </row>
        <row r="724">
          <cell r="B724">
            <v>37</v>
          </cell>
          <cell r="C724" t="str">
            <v xml:space="preserve"> CCTV카메라 신설</v>
          </cell>
          <cell r="D724" t="str">
            <v xml:space="preserve"> CCD-16</v>
          </cell>
          <cell r="E724" t="str">
            <v>대</v>
          </cell>
          <cell r="F724">
            <v>1</v>
          </cell>
        </row>
        <row r="725">
          <cell r="C725" t="str">
            <v>가, 재료비</v>
          </cell>
        </row>
        <row r="726">
          <cell r="C726" t="str">
            <v xml:space="preserve"> COLOR CAMERA</v>
          </cell>
          <cell r="D726" t="str">
            <v xml:space="preserve"> 2 LUX</v>
          </cell>
          <cell r="E726" t="str">
            <v>개</v>
          </cell>
          <cell r="F726">
            <v>1</v>
          </cell>
          <cell r="G726">
            <v>970200</v>
          </cell>
          <cell r="H726">
            <v>970200</v>
          </cell>
        </row>
        <row r="727">
          <cell r="C727" t="str">
            <v xml:space="preserve"> AUTO IRIS LENS</v>
          </cell>
          <cell r="D727" t="str">
            <v xml:space="preserve"> 16mm</v>
          </cell>
          <cell r="E727" t="str">
            <v>개</v>
          </cell>
          <cell r="F727">
            <v>1</v>
          </cell>
          <cell r="G727">
            <v>156000</v>
          </cell>
          <cell r="H727">
            <v>156000</v>
          </cell>
        </row>
        <row r="728">
          <cell r="C728" t="str">
            <v xml:space="preserve"> CAMERA HOUSING</v>
          </cell>
          <cell r="D728" t="str">
            <v xml:space="preserve"> OUTDOOR</v>
          </cell>
          <cell r="E728" t="str">
            <v>개</v>
          </cell>
          <cell r="F728">
            <v>1</v>
          </cell>
          <cell r="G728">
            <v>240000</v>
          </cell>
          <cell r="H728">
            <v>240000</v>
          </cell>
        </row>
        <row r="729">
          <cell r="C729" t="str">
            <v xml:space="preserve"> CAMERA BRACKET</v>
          </cell>
          <cell r="D729" t="str">
            <v xml:space="preserve"> WALL TYPE</v>
          </cell>
          <cell r="E729" t="str">
            <v>개</v>
          </cell>
          <cell r="F729">
            <v>1</v>
          </cell>
          <cell r="G729">
            <v>40490</v>
          </cell>
          <cell r="H729">
            <v>40490</v>
          </cell>
        </row>
        <row r="730">
          <cell r="B730" t="str">
            <v>소         계</v>
          </cell>
          <cell r="C730">
            <v>0</v>
          </cell>
          <cell r="D730">
            <v>0</v>
          </cell>
          <cell r="E730">
            <v>0</v>
          </cell>
          <cell r="F730">
            <v>0</v>
          </cell>
          <cell r="G730">
            <v>0</v>
          </cell>
          <cell r="H730">
            <v>1406690</v>
          </cell>
        </row>
        <row r="731">
          <cell r="C731" t="str">
            <v>나, 노무비</v>
          </cell>
        </row>
        <row r="732">
          <cell r="C732" t="str">
            <v xml:space="preserve"> 통신기사 2급</v>
          </cell>
          <cell r="D732">
            <v>0</v>
          </cell>
          <cell r="E732" t="str">
            <v>인</v>
          </cell>
          <cell r="F732">
            <v>0.7</v>
          </cell>
          <cell r="G732">
            <v>82395</v>
          </cell>
          <cell r="H732">
            <v>57676.5</v>
          </cell>
          <cell r="I732" t="str">
            <v>기본,통신 3-29</v>
          </cell>
        </row>
        <row r="733">
          <cell r="C733" t="str">
            <v xml:space="preserve"> 통신설비공</v>
          </cell>
          <cell r="D733">
            <v>0</v>
          </cell>
          <cell r="E733" t="str">
            <v>인</v>
          </cell>
          <cell r="F733">
            <v>1.02</v>
          </cell>
          <cell r="G733">
            <v>76852</v>
          </cell>
          <cell r="H733">
            <v>78389</v>
          </cell>
          <cell r="I733" t="str">
            <v>기본,통신 3-29</v>
          </cell>
        </row>
        <row r="734">
          <cell r="C734" t="str">
            <v xml:space="preserve"> 보통인부</v>
          </cell>
          <cell r="D734">
            <v>0</v>
          </cell>
          <cell r="E734" t="str">
            <v>인</v>
          </cell>
          <cell r="F734">
            <v>0.91999999999999993</v>
          </cell>
          <cell r="G734">
            <v>37736</v>
          </cell>
          <cell r="H734">
            <v>34717.1</v>
          </cell>
          <cell r="I734" t="str">
            <v>기본,통신 3-29</v>
          </cell>
        </row>
        <row r="735">
          <cell r="B735" t="str">
            <v>소         계</v>
          </cell>
          <cell r="C735">
            <v>0</v>
          </cell>
          <cell r="D735">
            <v>0</v>
          </cell>
          <cell r="E735">
            <v>0</v>
          </cell>
          <cell r="F735">
            <v>0</v>
          </cell>
          <cell r="G735">
            <v>0</v>
          </cell>
          <cell r="H735">
            <v>170782</v>
          </cell>
        </row>
        <row r="736">
          <cell r="C736" t="str">
            <v>다, 기계경비</v>
          </cell>
        </row>
        <row r="737">
          <cell r="C737" t="str">
            <v xml:space="preserve"> 통신기사 2급</v>
          </cell>
          <cell r="D737">
            <v>0</v>
          </cell>
          <cell r="E737" t="str">
            <v>인</v>
          </cell>
          <cell r="F737">
            <v>2.1000000000000001E-2</v>
          </cell>
          <cell r="G737">
            <v>82395</v>
          </cell>
          <cell r="H737">
            <v>1730.2</v>
          </cell>
        </row>
        <row r="738">
          <cell r="C738" t="str">
            <v xml:space="preserve"> 통신설비공</v>
          </cell>
          <cell r="D738">
            <v>0</v>
          </cell>
          <cell r="E738" t="str">
            <v>인</v>
          </cell>
          <cell r="F738">
            <v>0.03</v>
          </cell>
          <cell r="G738">
            <v>76852</v>
          </cell>
          <cell r="H738">
            <v>2305.5</v>
          </cell>
        </row>
        <row r="739">
          <cell r="C739" t="str">
            <v xml:space="preserve"> 보통인부</v>
          </cell>
          <cell r="D739">
            <v>0</v>
          </cell>
          <cell r="E739" t="str">
            <v>인</v>
          </cell>
          <cell r="F739">
            <v>2.7E-2</v>
          </cell>
          <cell r="G739">
            <v>37736</v>
          </cell>
          <cell r="H739">
            <v>1018.8</v>
          </cell>
        </row>
        <row r="740">
          <cell r="B740" t="str">
            <v>소         계</v>
          </cell>
          <cell r="C740">
            <v>0</v>
          </cell>
          <cell r="D740">
            <v>0</v>
          </cell>
          <cell r="E740">
            <v>0</v>
          </cell>
          <cell r="F740">
            <v>0</v>
          </cell>
          <cell r="G740">
            <v>0</v>
          </cell>
          <cell r="H740">
            <v>5054</v>
          </cell>
        </row>
        <row r="742">
          <cell r="B742" t="str">
            <v>재   료   비</v>
          </cell>
          <cell r="C742">
            <v>0</v>
          </cell>
          <cell r="D742">
            <v>0</v>
          </cell>
          <cell r="E742">
            <v>0</v>
          </cell>
          <cell r="F742">
            <v>0</v>
          </cell>
          <cell r="G742">
            <v>0</v>
          </cell>
          <cell r="H742">
            <v>1411744</v>
          </cell>
        </row>
        <row r="743">
          <cell r="B743" t="str">
            <v>노   무   비</v>
          </cell>
          <cell r="C743">
            <v>0</v>
          </cell>
          <cell r="D743">
            <v>0</v>
          </cell>
          <cell r="E743">
            <v>0</v>
          </cell>
          <cell r="F743">
            <v>0</v>
          </cell>
          <cell r="G743">
            <v>0</v>
          </cell>
          <cell r="H743">
            <v>170782</v>
          </cell>
        </row>
        <row r="744">
          <cell r="B744" t="str">
            <v>계</v>
          </cell>
          <cell r="C744">
            <v>0</v>
          </cell>
          <cell r="D744">
            <v>0</v>
          </cell>
          <cell r="E744">
            <v>0</v>
          </cell>
          <cell r="F744">
            <v>0</v>
          </cell>
          <cell r="G744">
            <v>0</v>
          </cell>
          <cell r="H744">
            <v>1582526</v>
          </cell>
        </row>
        <row r="760">
          <cell r="B760">
            <v>38</v>
          </cell>
          <cell r="C760" t="str">
            <v xml:space="preserve"> 강관주 설치</v>
          </cell>
          <cell r="D760" t="str">
            <v xml:space="preserve"> 150mmx4m</v>
          </cell>
          <cell r="E760" t="str">
            <v>본</v>
          </cell>
          <cell r="F760">
            <v>1</v>
          </cell>
        </row>
        <row r="761">
          <cell r="C761" t="str">
            <v>가, 재료비</v>
          </cell>
        </row>
        <row r="762">
          <cell r="C762" t="str">
            <v xml:space="preserve"> 강관주</v>
          </cell>
          <cell r="D762" t="str">
            <v xml:space="preserve"> 150mm×4m</v>
          </cell>
          <cell r="E762" t="str">
            <v>본</v>
          </cell>
          <cell r="F762">
            <v>1</v>
          </cell>
          <cell r="G762">
            <v>1750000</v>
          </cell>
          <cell r="H762">
            <v>1750000</v>
          </cell>
        </row>
        <row r="763">
          <cell r="C763" t="str">
            <v xml:space="preserve"> 볼트너트</v>
          </cell>
          <cell r="D763" t="str">
            <v xml:space="preserve"> Φ 25mm</v>
          </cell>
          <cell r="E763" t="str">
            <v>개</v>
          </cell>
          <cell r="F763">
            <v>4</v>
          </cell>
          <cell r="G763">
            <v>10</v>
          </cell>
          <cell r="H763">
            <v>40</v>
          </cell>
        </row>
        <row r="764">
          <cell r="C764" t="str">
            <v xml:space="preserve"> 철판</v>
          </cell>
          <cell r="D764" t="str">
            <v xml:space="preserve"> 900×900×16t</v>
          </cell>
          <cell r="E764" t="str">
            <v>개</v>
          </cell>
          <cell r="F764">
            <v>1</v>
          </cell>
          <cell r="G764">
            <v>49505</v>
          </cell>
          <cell r="H764">
            <v>49505</v>
          </cell>
        </row>
        <row r="765">
          <cell r="C765" t="str">
            <v xml:space="preserve"> 시멘트(40㎏) </v>
          </cell>
          <cell r="D765" t="str">
            <v xml:space="preserve"> 분공장도</v>
          </cell>
          <cell r="E765" t="str">
            <v>포</v>
          </cell>
          <cell r="F765">
            <v>1.29</v>
          </cell>
          <cell r="G765">
            <v>2450</v>
          </cell>
          <cell r="H765">
            <v>3160.5</v>
          </cell>
        </row>
        <row r="766">
          <cell r="C766" t="str">
            <v xml:space="preserve"> 모래(세척사) </v>
          </cell>
          <cell r="D766" t="str">
            <v xml:space="preserve"> 인천(도착도)</v>
          </cell>
          <cell r="E766" t="str">
            <v>㎥</v>
          </cell>
          <cell r="F766">
            <v>0.32</v>
          </cell>
          <cell r="G766">
            <v>1750</v>
          </cell>
          <cell r="H766">
            <v>560</v>
          </cell>
        </row>
        <row r="767">
          <cell r="C767" t="str">
            <v xml:space="preserve"> 자갈(#467,Φ40)  </v>
          </cell>
          <cell r="D767" t="str">
            <v xml:space="preserve"> 인천(도착도)</v>
          </cell>
          <cell r="E767" t="str">
            <v>㎥</v>
          </cell>
          <cell r="F767">
            <v>0.65</v>
          </cell>
          <cell r="G767">
            <v>18500</v>
          </cell>
          <cell r="H767">
            <v>12025</v>
          </cell>
        </row>
        <row r="768">
          <cell r="C768" t="str">
            <v xml:space="preserve"> 보통합판(1급) </v>
          </cell>
          <cell r="D768" t="str">
            <v xml:space="preserve"> 12T  1.21*2.42</v>
          </cell>
          <cell r="E768" t="str">
            <v>㎡</v>
          </cell>
          <cell r="F768">
            <v>0.06</v>
          </cell>
          <cell r="G768">
            <v>6181</v>
          </cell>
          <cell r="H768">
            <v>370.8</v>
          </cell>
        </row>
        <row r="769">
          <cell r="C769" t="str">
            <v xml:space="preserve"> 라왕 </v>
          </cell>
          <cell r="D769" t="str">
            <v xml:space="preserve"> 각재</v>
          </cell>
          <cell r="E769" t="str">
            <v>㎥</v>
          </cell>
          <cell r="F769">
            <v>2E-3</v>
          </cell>
          <cell r="G769">
            <v>986023</v>
          </cell>
          <cell r="H769">
            <v>1972</v>
          </cell>
        </row>
        <row r="770">
          <cell r="C770" t="str">
            <v xml:space="preserve"> 어니일링(소)철선  </v>
          </cell>
          <cell r="D770" t="str">
            <v xml:space="preserve"> #8  4.0mm</v>
          </cell>
          <cell r="E770" t="str">
            <v>kg</v>
          </cell>
          <cell r="F770">
            <v>0.01</v>
          </cell>
          <cell r="G770">
            <v>570</v>
          </cell>
          <cell r="H770">
            <v>5.7</v>
          </cell>
        </row>
        <row r="771">
          <cell r="C771" t="str">
            <v xml:space="preserve"> 철못  </v>
          </cell>
          <cell r="D771" t="str">
            <v xml:space="preserve"> N 50</v>
          </cell>
          <cell r="E771" t="str">
            <v>kg</v>
          </cell>
          <cell r="F771">
            <v>0.01</v>
          </cell>
          <cell r="G771">
            <v>700</v>
          </cell>
          <cell r="H771">
            <v>7</v>
          </cell>
        </row>
        <row r="772">
          <cell r="C772" t="str">
            <v xml:space="preserve"> 박리제  </v>
          </cell>
          <cell r="D772" t="str">
            <v xml:space="preserve"> 유성</v>
          </cell>
          <cell r="E772" t="str">
            <v>ℓ</v>
          </cell>
          <cell r="F772">
            <v>0.01</v>
          </cell>
          <cell r="G772">
            <v>1300</v>
          </cell>
          <cell r="H772">
            <v>13</v>
          </cell>
        </row>
        <row r="773">
          <cell r="B773" t="str">
            <v>소         계</v>
          </cell>
          <cell r="C773">
            <v>0</v>
          </cell>
          <cell r="D773">
            <v>0</v>
          </cell>
          <cell r="E773">
            <v>0</v>
          </cell>
          <cell r="F773">
            <v>0</v>
          </cell>
          <cell r="G773">
            <v>0</v>
          </cell>
          <cell r="H773">
            <v>1817659</v>
          </cell>
        </row>
        <row r="778">
          <cell r="C778" t="str">
            <v>나, 노무비</v>
          </cell>
        </row>
        <row r="779">
          <cell r="C779" t="str">
            <v xml:space="preserve"> 콘크리트공</v>
          </cell>
          <cell r="D779">
            <v>0</v>
          </cell>
          <cell r="E779" t="str">
            <v>인</v>
          </cell>
          <cell r="F779">
            <v>0.14000000000000001</v>
          </cell>
          <cell r="G779">
            <v>71184</v>
          </cell>
          <cell r="H779">
            <v>9965.7000000000007</v>
          </cell>
          <cell r="I779" t="str">
            <v>기본,통신 3-29</v>
          </cell>
        </row>
        <row r="780">
          <cell r="C780" t="str">
            <v xml:space="preserve"> 형틀목공</v>
          </cell>
          <cell r="D780">
            <v>0</v>
          </cell>
          <cell r="E780" t="str">
            <v>인</v>
          </cell>
          <cell r="F780">
            <v>0.01</v>
          </cell>
          <cell r="G780">
            <v>75306</v>
          </cell>
          <cell r="H780">
            <v>753</v>
          </cell>
          <cell r="I780" t="str">
            <v>기본,통신 3-29</v>
          </cell>
        </row>
        <row r="781">
          <cell r="C781" t="str">
            <v xml:space="preserve"> 내선전공</v>
          </cell>
          <cell r="D781">
            <v>0</v>
          </cell>
          <cell r="E781" t="str">
            <v>인</v>
          </cell>
          <cell r="F781">
            <v>3.08</v>
          </cell>
          <cell r="G781">
            <v>57286</v>
          </cell>
          <cell r="H781">
            <v>176440.8</v>
          </cell>
          <cell r="I781" t="str">
            <v>기본,통신 3-29</v>
          </cell>
        </row>
        <row r="782">
          <cell r="C782" t="str">
            <v xml:space="preserve"> 보통인부</v>
          </cell>
          <cell r="D782">
            <v>0</v>
          </cell>
          <cell r="E782" t="str">
            <v>인</v>
          </cell>
          <cell r="F782">
            <v>0.17</v>
          </cell>
          <cell r="G782">
            <v>37736</v>
          </cell>
          <cell r="H782">
            <v>6415.1</v>
          </cell>
          <cell r="I782" t="str">
            <v>기본,통신 3-29</v>
          </cell>
        </row>
        <row r="783">
          <cell r="B783" t="str">
            <v>소         계</v>
          </cell>
          <cell r="C783">
            <v>0</v>
          </cell>
          <cell r="D783">
            <v>0</v>
          </cell>
          <cell r="E783">
            <v>0</v>
          </cell>
          <cell r="F783">
            <v>0</v>
          </cell>
          <cell r="G783">
            <v>0</v>
          </cell>
          <cell r="H783">
            <v>193574</v>
          </cell>
        </row>
        <row r="784">
          <cell r="C784" t="str">
            <v>다, 기계경비</v>
          </cell>
        </row>
        <row r="785">
          <cell r="C785" t="str">
            <v xml:space="preserve"> 콘크리트공</v>
          </cell>
          <cell r="D785">
            <v>0</v>
          </cell>
          <cell r="E785" t="str">
            <v>인</v>
          </cell>
          <cell r="F785">
            <v>4.0000000000000001E-3</v>
          </cell>
          <cell r="G785">
            <v>71184</v>
          </cell>
          <cell r="H785">
            <v>284.7</v>
          </cell>
        </row>
        <row r="786">
          <cell r="C786" t="str">
            <v xml:space="preserve"> 형틀목공</v>
          </cell>
          <cell r="D786">
            <v>0</v>
          </cell>
          <cell r="E786" t="str">
            <v>인</v>
          </cell>
          <cell r="F786">
            <v>2.9999999999999997E-4</v>
          </cell>
          <cell r="G786">
            <v>75306</v>
          </cell>
          <cell r="H786">
            <v>22.5</v>
          </cell>
        </row>
        <row r="787">
          <cell r="C787" t="str">
            <v xml:space="preserve"> 내선전공</v>
          </cell>
          <cell r="D787">
            <v>0</v>
          </cell>
          <cell r="E787" t="str">
            <v>인</v>
          </cell>
          <cell r="F787">
            <v>9.1999999999999998E-2</v>
          </cell>
          <cell r="G787">
            <v>57286</v>
          </cell>
          <cell r="H787">
            <v>5270.3</v>
          </cell>
        </row>
        <row r="788">
          <cell r="C788" t="str">
            <v xml:space="preserve"> 보통인부</v>
          </cell>
          <cell r="D788">
            <v>0</v>
          </cell>
          <cell r="E788" t="str">
            <v>인</v>
          </cell>
          <cell r="F788">
            <v>5.0000000000000001E-3</v>
          </cell>
          <cell r="G788">
            <v>37736</v>
          </cell>
          <cell r="H788">
            <v>188.6</v>
          </cell>
        </row>
        <row r="789">
          <cell r="B789" t="str">
            <v>소         계</v>
          </cell>
          <cell r="C789">
            <v>0</v>
          </cell>
          <cell r="D789">
            <v>0</v>
          </cell>
          <cell r="E789">
            <v>0</v>
          </cell>
          <cell r="F789">
            <v>0</v>
          </cell>
          <cell r="G789">
            <v>0</v>
          </cell>
          <cell r="H789">
            <v>5766</v>
          </cell>
        </row>
        <row r="791">
          <cell r="B791" t="str">
            <v>재   료   비</v>
          </cell>
          <cell r="C791">
            <v>0</v>
          </cell>
          <cell r="D791">
            <v>0</v>
          </cell>
          <cell r="E791">
            <v>0</v>
          </cell>
          <cell r="F791">
            <v>0</v>
          </cell>
          <cell r="G791">
            <v>0</v>
          </cell>
          <cell r="H791">
            <v>1823425</v>
          </cell>
        </row>
        <row r="792">
          <cell r="B792" t="str">
            <v>노   무   비</v>
          </cell>
          <cell r="C792">
            <v>0</v>
          </cell>
          <cell r="D792">
            <v>0</v>
          </cell>
          <cell r="E792">
            <v>0</v>
          </cell>
          <cell r="F792">
            <v>0</v>
          </cell>
          <cell r="G792">
            <v>0</v>
          </cell>
          <cell r="H792">
            <v>193574</v>
          </cell>
        </row>
        <row r="793">
          <cell r="B793" t="str">
            <v>계</v>
          </cell>
          <cell r="C793">
            <v>0</v>
          </cell>
          <cell r="D793">
            <v>0</v>
          </cell>
          <cell r="E793">
            <v>0</v>
          </cell>
          <cell r="F793">
            <v>0</v>
          </cell>
          <cell r="G793">
            <v>0</v>
          </cell>
          <cell r="H793">
            <v>2016999</v>
          </cell>
        </row>
        <row r="796">
          <cell r="B796">
            <v>39</v>
          </cell>
          <cell r="C796" t="str">
            <v xml:space="preserve"> 강관주 설치</v>
          </cell>
          <cell r="D796" t="str">
            <v xml:space="preserve"> 100mmx4m</v>
          </cell>
          <cell r="E796" t="str">
            <v>본</v>
          </cell>
          <cell r="F796">
            <v>1</v>
          </cell>
        </row>
        <row r="797">
          <cell r="C797" t="str">
            <v>가, 재료비</v>
          </cell>
        </row>
        <row r="798">
          <cell r="C798" t="str">
            <v xml:space="preserve"> 강관주</v>
          </cell>
          <cell r="D798" t="str">
            <v xml:space="preserve"> 100mm×4m</v>
          </cell>
          <cell r="E798" t="str">
            <v>본</v>
          </cell>
          <cell r="F798">
            <v>1</v>
          </cell>
          <cell r="G798">
            <v>1600000</v>
          </cell>
          <cell r="H798">
            <v>1600000</v>
          </cell>
        </row>
        <row r="799">
          <cell r="C799" t="str">
            <v xml:space="preserve"> 볼트너트</v>
          </cell>
          <cell r="D799" t="str">
            <v xml:space="preserve"> Φ 25mm</v>
          </cell>
          <cell r="E799" t="str">
            <v>개</v>
          </cell>
          <cell r="F799">
            <v>4</v>
          </cell>
          <cell r="G799">
            <v>10</v>
          </cell>
          <cell r="H799">
            <v>40</v>
          </cell>
        </row>
        <row r="800">
          <cell r="C800" t="str">
            <v xml:space="preserve"> 철판</v>
          </cell>
          <cell r="D800" t="str">
            <v xml:space="preserve"> 900×900×16t</v>
          </cell>
          <cell r="E800" t="str">
            <v>개</v>
          </cell>
          <cell r="F800">
            <v>1</v>
          </cell>
          <cell r="G800">
            <v>49505</v>
          </cell>
          <cell r="H800">
            <v>49505</v>
          </cell>
        </row>
        <row r="801">
          <cell r="C801" t="str">
            <v xml:space="preserve"> 시멘트(40㎏) </v>
          </cell>
          <cell r="D801" t="str">
            <v xml:space="preserve"> 분공장도</v>
          </cell>
          <cell r="E801" t="str">
            <v>포</v>
          </cell>
          <cell r="F801">
            <v>1.29</v>
          </cell>
          <cell r="G801">
            <v>2450</v>
          </cell>
          <cell r="H801">
            <v>3160.5</v>
          </cell>
        </row>
        <row r="802">
          <cell r="C802" t="str">
            <v xml:space="preserve"> 모래(세척사) </v>
          </cell>
          <cell r="D802" t="str">
            <v xml:space="preserve"> 인천(도착도)</v>
          </cell>
          <cell r="E802" t="str">
            <v>㎥</v>
          </cell>
          <cell r="F802">
            <v>0.32</v>
          </cell>
          <cell r="G802">
            <v>1750</v>
          </cell>
          <cell r="H802">
            <v>560</v>
          </cell>
        </row>
        <row r="803">
          <cell r="C803" t="str">
            <v xml:space="preserve"> 자갈(#467,Φ40)  </v>
          </cell>
          <cell r="D803" t="str">
            <v xml:space="preserve"> 인천(도착도)</v>
          </cell>
          <cell r="E803" t="str">
            <v>㎥</v>
          </cell>
          <cell r="F803">
            <v>0.65</v>
          </cell>
          <cell r="G803">
            <v>18500</v>
          </cell>
          <cell r="H803">
            <v>12025</v>
          </cell>
        </row>
        <row r="804">
          <cell r="C804" t="str">
            <v xml:space="preserve"> 보통합판(1급) </v>
          </cell>
          <cell r="D804" t="str">
            <v xml:space="preserve"> 12T  1.21*2.42</v>
          </cell>
          <cell r="E804" t="str">
            <v>㎡</v>
          </cell>
          <cell r="F804">
            <v>0.06</v>
          </cell>
          <cell r="G804">
            <v>6181</v>
          </cell>
          <cell r="H804">
            <v>370.8</v>
          </cell>
        </row>
        <row r="805">
          <cell r="C805" t="str">
            <v xml:space="preserve"> 라왕 </v>
          </cell>
          <cell r="D805" t="str">
            <v xml:space="preserve"> 각재</v>
          </cell>
          <cell r="E805" t="str">
            <v>㎥</v>
          </cell>
          <cell r="F805">
            <v>2E-3</v>
          </cell>
          <cell r="G805">
            <v>986023</v>
          </cell>
          <cell r="H805">
            <v>1972</v>
          </cell>
        </row>
        <row r="806">
          <cell r="C806" t="str">
            <v xml:space="preserve"> 어니일링(소)철선  </v>
          </cell>
          <cell r="D806" t="str">
            <v xml:space="preserve"> #8  4.0mm</v>
          </cell>
          <cell r="E806" t="str">
            <v>kg</v>
          </cell>
          <cell r="F806">
            <v>0.01</v>
          </cell>
          <cell r="G806">
            <v>570</v>
          </cell>
          <cell r="H806">
            <v>5.7</v>
          </cell>
        </row>
        <row r="807">
          <cell r="C807" t="str">
            <v xml:space="preserve"> 철못  </v>
          </cell>
          <cell r="D807" t="str">
            <v xml:space="preserve"> N 50</v>
          </cell>
          <cell r="E807" t="str">
            <v>kg</v>
          </cell>
          <cell r="F807">
            <v>0.01</v>
          </cell>
          <cell r="G807">
            <v>700</v>
          </cell>
          <cell r="H807">
            <v>7</v>
          </cell>
        </row>
        <row r="808">
          <cell r="C808" t="str">
            <v xml:space="preserve"> 박리제  </v>
          </cell>
          <cell r="D808" t="str">
            <v xml:space="preserve"> 유성</v>
          </cell>
          <cell r="E808" t="str">
            <v>ℓ</v>
          </cell>
          <cell r="F808">
            <v>0.01</v>
          </cell>
          <cell r="G808">
            <v>1300</v>
          </cell>
          <cell r="H808">
            <v>13</v>
          </cell>
        </row>
        <row r="809">
          <cell r="B809" t="str">
            <v>소         계</v>
          </cell>
          <cell r="C809">
            <v>0</v>
          </cell>
          <cell r="D809">
            <v>0</v>
          </cell>
          <cell r="E809">
            <v>0</v>
          </cell>
          <cell r="F809">
            <v>0</v>
          </cell>
          <cell r="G809">
            <v>0</v>
          </cell>
          <cell r="H809">
            <v>1667659</v>
          </cell>
        </row>
        <row r="810">
          <cell r="C810" t="str">
            <v>나, 노무비</v>
          </cell>
        </row>
        <row r="811">
          <cell r="C811" t="str">
            <v xml:space="preserve"> 콘크리트공</v>
          </cell>
          <cell r="D811">
            <v>0</v>
          </cell>
          <cell r="E811" t="str">
            <v>인</v>
          </cell>
          <cell r="F811">
            <v>0.14000000000000001</v>
          </cell>
          <cell r="G811">
            <v>71184</v>
          </cell>
          <cell r="H811">
            <v>9965.7000000000007</v>
          </cell>
          <cell r="I811" t="str">
            <v>기본,통신 3-29</v>
          </cell>
        </row>
        <row r="812">
          <cell r="C812" t="str">
            <v xml:space="preserve"> 형틀목공</v>
          </cell>
          <cell r="D812">
            <v>0</v>
          </cell>
          <cell r="E812" t="str">
            <v>인</v>
          </cell>
          <cell r="F812">
            <v>0.01</v>
          </cell>
          <cell r="G812">
            <v>75306</v>
          </cell>
          <cell r="H812">
            <v>753</v>
          </cell>
          <cell r="I812" t="str">
            <v>기본,통신 3-29</v>
          </cell>
        </row>
        <row r="813">
          <cell r="C813" t="str">
            <v xml:space="preserve"> 내선전공</v>
          </cell>
          <cell r="D813">
            <v>0</v>
          </cell>
          <cell r="E813" t="str">
            <v>인</v>
          </cell>
          <cell r="F813">
            <v>3.08</v>
          </cell>
          <cell r="G813">
            <v>57286</v>
          </cell>
          <cell r="H813">
            <v>176440.8</v>
          </cell>
          <cell r="I813" t="str">
            <v>기본,통신 3-29</v>
          </cell>
        </row>
        <row r="814">
          <cell r="C814" t="str">
            <v xml:space="preserve"> 보통인부</v>
          </cell>
          <cell r="D814">
            <v>0</v>
          </cell>
          <cell r="E814" t="str">
            <v>인</v>
          </cell>
          <cell r="F814">
            <v>0.17</v>
          </cell>
          <cell r="G814">
            <v>37736</v>
          </cell>
          <cell r="H814">
            <v>6415.1</v>
          </cell>
          <cell r="I814" t="str">
            <v>기본,통신 3-29</v>
          </cell>
        </row>
        <row r="815">
          <cell r="B815" t="str">
            <v>소         계</v>
          </cell>
          <cell r="C815">
            <v>0</v>
          </cell>
          <cell r="D815">
            <v>0</v>
          </cell>
          <cell r="E815">
            <v>0</v>
          </cell>
          <cell r="F815">
            <v>0</v>
          </cell>
          <cell r="G815">
            <v>0</v>
          </cell>
          <cell r="H815">
            <v>193574</v>
          </cell>
        </row>
        <row r="816">
          <cell r="C816" t="str">
            <v>다, 기계경비</v>
          </cell>
        </row>
        <row r="817">
          <cell r="C817" t="str">
            <v xml:space="preserve"> 콘크리트공</v>
          </cell>
          <cell r="D817">
            <v>0</v>
          </cell>
          <cell r="E817" t="str">
            <v>인</v>
          </cell>
          <cell r="F817">
            <v>4.0000000000000001E-3</v>
          </cell>
          <cell r="G817">
            <v>71184</v>
          </cell>
          <cell r="H817">
            <v>284.7</v>
          </cell>
        </row>
        <row r="818">
          <cell r="C818" t="str">
            <v xml:space="preserve"> 형틀목공</v>
          </cell>
          <cell r="D818">
            <v>0</v>
          </cell>
          <cell r="E818" t="str">
            <v>인</v>
          </cell>
          <cell r="F818">
            <v>2.9999999999999997E-4</v>
          </cell>
          <cell r="G818">
            <v>75306</v>
          </cell>
          <cell r="H818">
            <v>22.5</v>
          </cell>
        </row>
        <row r="819">
          <cell r="C819" t="str">
            <v xml:space="preserve"> 내선전공</v>
          </cell>
          <cell r="D819">
            <v>0</v>
          </cell>
          <cell r="E819" t="str">
            <v>인</v>
          </cell>
          <cell r="F819">
            <v>9.1999999999999998E-2</v>
          </cell>
          <cell r="G819">
            <v>57286</v>
          </cell>
          <cell r="H819">
            <v>5270.3</v>
          </cell>
        </row>
        <row r="820">
          <cell r="C820" t="str">
            <v xml:space="preserve"> 보통인부</v>
          </cell>
          <cell r="D820">
            <v>0</v>
          </cell>
          <cell r="E820" t="str">
            <v>인</v>
          </cell>
          <cell r="F820">
            <v>5.0000000000000001E-3</v>
          </cell>
          <cell r="G820">
            <v>37736</v>
          </cell>
          <cell r="H820">
            <v>188.6</v>
          </cell>
        </row>
        <row r="821">
          <cell r="B821" t="str">
            <v>소         계</v>
          </cell>
          <cell r="C821">
            <v>0</v>
          </cell>
          <cell r="D821">
            <v>0</v>
          </cell>
          <cell r="E821">
            <v>0</v>
          </cell>
          <cell r="F821">
            <v>0</v>
          </cell>
          <cell r="G821">
            <v>0</v>
          </cell>
          <cell r="H821">
            <v>5766</v>
          </cell>
        </row>
        <row r="823">
          <cell r="B823" t="str">
            <v>재   료   비</v>
          </cell>
          <cell r="C823">
            <v>0</v>
          </cell>
          <cell r="D823">
            <v>0</v>
          </cell>
          <cell r="E823">
            <v>0</v>
          </cell>
          <cell r="F823">
            <v>0</v>
          </cell>
          <cell r="G823">
            <v>0</v>
          </cell>
          <cell r="H823">
            <v>1673425</v>
          </cell>
        </row>
        <row r="824">
          <cell r="B824" t="str">
            <v>노   무   비</v>
          </cell>
          <cell r="C824">
            <v>0</v>
          </cell>
          <cell r="D824">
            <v>0</v>
          </cell>
          <cell r="E824">
            <v>0</v>
          </cell>
          <cell r="F824">
            <v>0</v>
          </cell>
          <cell r="G824">
            <v>0</v>
          </cell>
          <cell r="H824">
            <v>193574</v>
          </cell>
        </row>
        <row r="825">
          <cell r="B825" t="str">
            <v>계</v>
          </cell>
          <cell r="C825">
            <v>0</v>
          </cell>
          <cell r="D825">
            <v>0</v>
          </cell>
          <cell r="E825">
            <v>0</v>
          </cell>
          <cell r="F825">
            <v>0</v>
          </cell>
          <cell r="G825">
            <v>0</v>
          </cell>
          <cell r="H825">
            <v>1866999</v>
          </cell>
        </row>
        <row r="832">
          <cell r="B832">
            <v>40</v>
          </cell>
          <cell r="C832" t="str">
            <v xml:space="preserve"> 전선 신설</v>
          </cell>
          <cell r="D832" t="str">
            <v xml:space="preserve"> HIV 1.6mm</v>
          </cell>
          <cell r="E832" t="str">
            <v>m</v>
          </cell>
          <cell r="F832">
            <v>1</v>
          </cell>
        </row>
        <row r="833">
          <cell r="C833" t="str">
            <v>가, 재료비</v>
          </cell>
        </row>
        <row r="834">
          <cell r="C834" t="str">
            <v xml:space="preserve"> 2종 비닐절연전선</v>
          </cell>
          <cell r="D834" t="str">
            <v xml:space="preserve"> HIV 1.6㎜</v>
          </cell>
          <cell r="E834" t="str">
            <v>m</v>
          </cell>
          <cell r="F834">
            <v>1.1000000000000001</v>
          </cell>
          <cell r="G834">
            <v>95</v>
          </cell>
          <cell r="H834">
            <v>104.5</v>
          </cell>
          <cell r="I834">
            <v>0.1</v>
          </cell>
        </row>
        <row r="835">
          <cell r="B835" t="str">
            <v>소         계</v>
          </cell>
          <cell r="C835">
            <v>0</v>
          </cell>
          <cell r="D835">
            <v>0</v>
          </cell>
          <cell r="E835">
            <v>0</v>
          </cell>
          <cell r="F835">
            <v>0</v>
          </cell>
          <cell r="G835">
            <v>0</v>
          </cell>
          <cell r="H835">
            <v>104</v>
          </cell>
        </row>
        <row r="836">
          <cell r="C836" t="str">
            <v>나, 노무비</v>
          </cell>
        </row>
        <row r="837">
          <cell r="C837" t="str">
            <v xml:space="preserve"> 저압케이블전공</v>
          </cell>
          <cell r="D837">
            <v>0</v>
          </cell>
          <cell r="E837" t="str">
            <v>인</v>
          </cell>
          <cell r="F837">
            <v>0.01</v>
          </cell>
          <cell r="G837">
            <v>61877</v>
          </cell>
          <cell r="H837">
            <v>618.70000000000005</v>
          </cell>
          <cell r="I837" t="str">
            <v>기본,전기 7-10</v>
          </cell>
        </row>
        <row r="838">
          <cell r="B838" t="str">
            <v>소         계</v>
          </cell>
          <cell r="C838">
            <v>0</v>
          </cell>
          <cell r="D838">
            <v>0</v>
          </cell>
          <cell r="E838">
            <v>0</v>
          </cell>
          <cell r="F838">
            <v>0</v>
          </cell>
          <cell r="G838">
            <v>0</v>
          </cell>
          <cell r="H838">
            <v>618</v>
          </cell>
        </row>
        <row r="839">
          <cell r="C839" t="str">
            <v>다, 기계경비</v>
          </cell>
        </row>
        <row r="840">
          <cell r="C840" t="str">
            <v xml:space="preserve"> 저압케이블전공</v>
          </cell>
          <cell r="D840">
            <v>0</v>
          </cell>
          <cell r="E840" t="str">
            <v>인</v>
          </cell>
          <cell r="F840">
            <v>2.9999999999999997E-4</v>
          </cell>
          <cell r="G840">
            <v>61877</v>
          </cell>
          <cell r="H840">
            <v>18.5</v>
          </cell>
        </row>
        <row r="841">
          <cell r="B841" t="str">
            <v>소         계</v>
          </cell>
          <cell r="C841">
            <v>0</v>
          </cell>
          <cell r="D841">
            <v>0</v>
          </cell>
          <cell r="E841">
            <v>0</v>
          </cell>
          <cell r="F841">
            <v>0</v>
          </cell>
          <cell r="G841">
            <v>0</v>
          </cell>
          <cell r="H841">
            <v>18</v>
          </cell>
        </row>
        <row r="843">
          <cell r="B843" t="str">
            <v>재   료   비</v>
          </cell>
          <cell r="C843">
            <v>0</v>
          </cell>
          <cell r="D843">
            <v>0</v>
          </cell>
          <cell r="E843">
            <v>0</v>
          </cell>
          <cell r="F843">
            <v>0</v>
          </cell>
          <cell r="G843">
            <v>0</v>
          </cell>
          <cell r="H843">
            <v>122</v>
          </cell>
        </row>
        <row r="844">
          <cell r="B844" t="str">
            <v>노   무   비</v>
          </cell>
          <cell r="C844">
            <v>0</v>
          </cell>
          <cell r="D844">
            <v>0</v>
          </cell>
          <cell r="E844">
            <v>0</v>
          </cell>
          <cell r="F844">
            <v>0</v>
          </cell>
          <cell r="G844">
            <v>0</v>
          </cell>
          <cell r="H844">
            <v>618</v>
          </cell>
        </row>
        <row r="845">
          <cell r="B845" t="str">
            <v>계</v>
          </cell>
          <cell r="C845">
            <v>0</v>
          </cell>
          <cell r="D845">
            <v>0</v>
          </cell>
          <cell r="E845">
            <v>0</v>
          </cell>
          <cell r="F845">
            <v>0</v>
          </cell>
          <cell r="G845">
            <v>0</v>
          </cell>
          <cell r="H845">
            <v>740</v>
          </cell>
        </row>
        <row r="850">
          <cell r="B850">
            <v>41</v>
          </cell>
          <cell r="C850" t="str">
            <v xml:space="preserve"> 전선 신설</v>
          </cell>
          <cell r="D850" t="str">
            <v xml:space="preserve"> HIV 2.0mm</v>
          </cell>
          <cell r="E850" t="str">
            <v>m</v>
          </cell>
          <cell r="F850">
            <v>1</v>
          </cell>
        </row>
        <row r="851">
          <cell r="C851" t="str">
            <v>가, 재료비</v>
          </cell>
        </row>
        <row r="852">
          <cell r="C852" t="str">
            <v xml:space="preserve"> 2종 비닐절연전선</v>
          </cell>
          <cell r="D852" t="str">
            <v xml:space="preserve"> HIV 2.0㎜</v>
          </cell>
          <cell r="E852" t="str">
            <v>m</v>
          </cell>
          <cell r="F852">
            <v>1.1000000000000001</v>
          </cell>
          <cell r="G852">
            <v>139</v>
          </cell>
          <cell r="H852">
            <v>152.9</v>
          </cell>
          <cell r="I852">
            <v>0.1</v>
          </cell>
        </row>
        <row r="853">
          <cell r="B853" t="str">
            <v>소         계</v>
          </cell>
          <cell r="C853">
            <v>0</v>
          </cell>
          <cell r="D853">
            <v>0</v>
          </cell>
          <cell r="E853">
            <v>0</v>
          </cell>
          <cell r="F853">
            <v>0</v>
          </cell>
          <cell r="G853">
            <v>0</v>
          </cell>
          <cell r="H853">
            <v>152</v>
          </cell>
        </row>
        <row r="854">
          <cell r="C854" t="str">
            <v>나, 노무비</v>
          </cell>
        </row>
        <row r="855">
          <cell r="C855" t="str">
            <v xml:space="preserve"> 저압케이블전공</v>
          </cell>
          <cell r="D855">
            <v>0</v>
          </cell>
          <cell r="E855" t="str">
            <v>인</v>
          </cell>
          <cell r="F855">
            <v>0.01</v>
          </cell>
          <cell r="G855">
            <v>61877</v>
          </cell>
          <cell r="H855">
            <v>618.70000000000005</v>
          </cell>
          <cell r="I855" t="str">
            <v>기본,전기 7-10</v>
          </cell>
        </row>
        <row r="856">
          <cell r="B856" t="str">
            <v>소         계</v>
          </cell>
          <cell r="C856">
            <v>0</v>
          </cell>
          <cell r="D856">
            <v>0</v>
          </cell>
          <cell r="E856">
            <v>0</v>
          </cell>
          <cell r="F856">
            <v>0</v>
          </cell>
          <cell r="G856">
            <v>0</v>
          </cell>
          <cell r="H856">
            <v>618</v>
          </cell>
        </row>
        <row r="857">
          <cell r="C857" t="str">
            <v>다, 기계경비</v>
          </cell>
        </row>
        <row r="858">
          <cell r="C858" t="str">
            <v xml:space="preserve"> 저압케이블전공</v>
          </cell>
          <cell r="D858">
            <v>0</v>
          </cell>
          <cell r="E858" t="str">
            <v>인</v>
          </cell>
          <cell r="F858">
            <v>2.9999999999999997E-4</v>
          </cell>
          <cell r="G858">
            <v>61877</v>
          </cell>
          <cell r="H858">
            <v>18.5</v>
          </cell>
        </row>
        <row r="859">
          <cell r="B859" t="str">
            <v>소         계</v>
          </cell>
          <cell r="C859">
            <v>0</v>
          </cell>
          <cell r="D859">
            <v>0</v>
          </cell>
          <cell r="E859">
            <v>0</v>
          </cell>
          <cell r="F859">
            <v>0</v>
          </cell>
          <cell r="G859">
            <v>0</v>
          </cell>
          <cell r="H859">
            <v>18</v>
          </cell>
        </row>
        <row r="861">
          <cell r="B861" t="str">
            <v>재   료   비</v>
          </cell>
          <cell r="C861">
            <v>0</v>
          </cell>
          <cell r="D861">
            <v>0</v>
          </cell>
          <cell r="E861">
            <v>0</v>
          </cell>
          <cell r="F861">
            <v>0</v>
          </cell>
          <cell r="G861">
            <v>0</v>
          </cell>
          <cell r="H861">
            <v>170</v>
          </cell>
        </row>
        <row r="862">
          <cell r="B862" t="str">
            <v>노   무   비</v>
          </cell>
          <cell r="C862">
            <v>0</v>
          </cell>
          <cell r="D862">
            <v>0</v>
          </cell>
          <cell r="E862">
            <v>0</v>
          </cell>
          <cell r="F862">
            <v>0</v>
          </cell>
          <cell r="G862">
            <v>0</v>
          </cell>
          <cell r="H862">
            <v>618</v>
          </cell>
        </row>
        <row r="863">
          <cell r="B863" t="str">
            <v>계</v>
          </cell>
          <cell r="C863">
            <v>0</v>
          </cell>
          <cell r="D863">
            <v>0</v>
          </cell>
          <cell r="E863">
            <v>0</v>
          </cell>
          <cell r="F863">
            <v>0</v>
          </cell>
          <cell r="G863">
            <v>0</v>
          </cell>
          <cell r="H863">
            <v>788</v>
          </cell>
        </row>
        <row r="868">
          <cell r="B868">
            <v>42</v>
          </cell>
          <cell r="C868" t="str">
            <v xml:space="preserve"> 수동 발신기 설치</v>
          </cell>
          <cell r="D868" t="str">
            <v xml:space="preserve"> 소화전 내장</v>
          </cell>
          <cell r="E868" t="str">
            <v>Set</v>
          </cell>
          <cell r="F868">
            <v>1</v>
          </cell>
        </row>
        <row r="869">
          <cell r="C869" t="str">
            <v>가, 재료비</v>
          </cell>
        </row>
        <row r="870">
          <cell r="C870" t="str">
            <v xml:space="preserve"> 발신기</v>
          </cell>
          <cell r="D870" t="str">
            <v xml:space="preserve"> P형1급</v>
          </cell>
          <cell r="E870" t="str">
            <v>개</v>
          </cell>
          <cell r="F870">
            <v>1</v>
          </cell>
          <cell r="G870">
            <v>5000</v>
          </cell>
          <cell r="H870">
            <v>5000</v>
          </cell>
        </row>
        <row r="871">
          <cell r="C871" t="str">
            <v xml:space="preserve"> 경종  </v>
          </cell>
          <cell r="D871" t="str">
            <v xml:space="preserve"> DC 24V</v>
          </cell>
          <cell r="E871" t="str">
            <v>개</v>
          </cell>
          <cell r="F871">
            <v>1</v>
          </cell>
          <cell r="G871">
            <v>5000</v>
          </cell>
          <cell r="H871">
            <v>5000</v>
          </cell>
        </row>
        <row r="872">
          <cell r="C872" t="str">
            <v xml:space="preserve"> 표시등  </v>
          </cell>
          <cell r="D872" t="str">
            <v xml:space="preserve"> DC 24V</v>
          </cell>
          <cell r="E872" t="str">
            <v>개</v>
          </cell>
          <cell r="F872">
            <v>1</v>
          </cell>
          <cell r="G872">
            <v>1000</v>
          </cell>
          <cell r="H872">
            <v>1000</v>
          </cell>
        </row>
        <row r="873">
          <cell r="B873" t="str">
            <v>소         계</v>
          </cell>
          <cell r="C873">
            <v>0</v>
          </cell>
          <cell r="D873">
            <v>0</v>
          </cell>
          <cell r="E873">
            <v>0</v>
          </cell>
          <cell r="F873">
            <v>0</v>
          </cell>
          <cell r="G873">
            <v>0</v>
          </cell>
          <cell r="H873">
            <v>11000</v>
          </cell>
        </row>
        <row r="874">
          <cell r="C874" t="str">
            <v>나, 노무비</v>
          </cell>
        </row>
        <row r="875">
          <cell r="C875" t="str">
            <v xml:space="preserve"> 내선전공</v>
          </cell>
          <cell r="D875">
            <v>0</v>
          </cell>
          <cell r="E875" t="str">
            <v>인</v>
          </cell>
          <cell r="F875">
            <v>0.64999999999999991</v>
          </cell>
          <cell r="G875">
            <v>57286</v>
          </cell>
          <cell r="H875">
            <v>37235.9</v>
          </cell>
          <cell r="I875" t="str">
            <v>발신기+전령+표시등,전기 7-19</v>
          </cell>
        </row>
        <row r="876">
          <cell r="B876" t="str">
            <v>소         계</v>
          </cell>
          <cell r="C876">
            <v>0</v>
          </cell>
          <cell r="D876">
            <v>0</v>
          </cell>
          <cell r="E876">
            <v>0</v>
          </cell>
          <cell r="F876">
            <v>0</v>
          </cell>
          <cell r="G876">
            <v>0</v>
          </cell>
          <cell r="H876">
            <v>37235</v>
          </cell>
        </row>
        <row r="877">
          <cell r="C877" t="str">
            <v>다, 기계경비</v>
          </cell>
        </row>
        <row r="878">
          <cell r="C878" t="str">
            <v xml:space="preserve"> 내선전공</v>
          </cell>
          <cell r="D878">
            <v>0</v>
          </cell>
          <cell r="E878" t="str">
            <v>인</v>
          </cell>
          <cell r="F878">
            <v>1.9E-2</v>
          </cell>
          <cell r="G878">
            <v>57286</v>
          </cell>
          <cell r="H878">
            <v>1088.4000000000001</v>
          </cell>
        </row>
        <row r="879">
          <cell r="B879" t="str">
            <v>소         계</v>
          </cell>
          <cell r="C879">
            <v>0</v>
          </cell>
          <cell r="D879">
            <v>0</v>
          </cell>
          <cell r="E879">
            <v>0</v>
          </cell>
          <cell r="F879">
            <v>0</v>
          </cell>
          <cell r="G879">
            <v>0</v>
          </cell>
          <cell r="H879">
            <v>1088</v>
          </cell>
        </row>
        <row r="881">
          <cell r="B881" t="str">
            <v>재   료   비</v>
          </cell>
          <cell r="C881">
            <v>0</v>
          </cell>
          <cell r="D881">
            <v>0</v>
          </cell>
          <cell r="E881">
            <v>0</v>
          </cell>
          <cell r="F881">
            <v>0</v>
          </cell>
          <cell r="G881">
            <v>0</v>
          </cell>
          <cell r="H881">
            <v>12088</v>
          </cell>
        </row>
        <row r="882">
          <cell r="B882" t="str">
            <v>노   무   비</v>
          </cell>
          <cell r="C882">
            <v>0</v>
          </cell>
          <cell r="D882">
            <v>0</v>
          </cell>
          <cell r="E882">
            <v>0</v>
          </cell>
          <cell r="F882">
            <v>0</v>
          </cell>
          <cell r="G882">
            <v>0</v>
          </cell>
          <cell r="H882">
            <v>37235</v>
          </cell>
        </row>
        <row r="883">
          <cell r="B883" t="str">
            <v>계</v>
          </cell>
          <cell r="C883">
            <v>0</v>
          </cell>
          <cell r="D883">
            <v>0</v>
          </cell>
          <cell r="E883">
            <v>0</v>
          </cell>
          <cell r="F883">
            <v>0</v>
          </cell>
          <cell r="G883">
            <v>0</v>
          </cell>
          <cell r="H883">
            <v>49323</v>
          </cell>
        </row>
        <row r="886">
          <cell r="B886">
            <v>43</v>
          </cell>
          <cell r="C886" t="str">
            <v xml:space="preserve"> 감지기 설치</v>
          </cell>
          <cell r="D886" t="str">
            <v xml:space="preserve"> 정온식</v>
          </cell>
          <cell r="E886" t="str">
            <v>개</v>
          </cell>
          <cell r="F886">
            <v>1</v>
          </cell>
        </row>
        <row r="887">
          <cell r="C887" t="str">
            <v>가, 재료비</v>
          </cell>
        </row>
        <row r="888">
          <cell r="C888" t="str">
            <v xml:space="preserve"> 열감지기  </v>
          </cell>
          <cell r="D888" t="str">
            <v xml:space="preserve"> 정온식스포트형</v>
          </cell>
          <cell r="E888" t="str">
            <v>개</v>
          </cell>
          <cell r="F888">
            <v>1</v>
          </cell>
          <cell r="G888">
            <v>5000</v>
          </cell>
          <cell r="H888">
            <v>5000</v>
          </cell>
        </row>
        <row r="889">
          <cell r="B889" t="str">
            <v>소         계</v>
          </cell>
          <cell r="C889">
            <v>0</v>
          </cell>
          <cell r="D889">
            <v>0</v>
          </cell>
          <cell r="E889">
            <v>0</v>
          </cell>
          <cell r="F889">
            <v>0</v>
          </cell>
          <cell r="G889">
            <v>0</v>
          </cell>
          <cell r="H889">
            <v>5000</v>
          </cell>
        </row>
        <row r="890">
          <cell r="C890" t="str">
            <v>나, 노무비</v>
          </cell>
        </row>
        <row r="891">
          <cell r="C891" t="str">
            <v xml:space="preserve"> 내선전공</v>
          </cell>
          <cell r="D891">
            <v>0</v>
          </cell>
          <cell r="E891" t="str">
            <v>인</v>
          </cell>
          <cell r="F891">
            <v>0.13</v>
          </cell>
          <cell r="G891">
            <v>57286</v>
          </cell>
          <cell r="H891">
            <v>7447.1</v>
          </cell>
          <cell r="I891" t="str">
            <v>기본,전기 7-19</v>
          </cell>
        </row>
        <row r="892">
          <cell r="B892" t="str">
            <v>소         계</v>
          </cell>
          <cell r="C892">
            <v>0</v>
          </cell>
          <cell r="D892">
            <v>0</v>
          </cell>
          <cell r="E892">
            <v>0</v>
          </cell>
          <cell r="F892">
            <v>0</v>
          </cell>
          <cell r="G892">
            <v>0</v>
          </cell>
          <cell r="H892">
            <v>7447</v>
          </cell>
        </row>
        <row r="893">
          <cell r="C893" t="str">
            <v>다, 기계경비</v>
          </cell>
        </row>
        <row r="894">
          <cell r="C894" t="str">
            <v xml:space="preserve"> 내선전공</v>
          </cell>
          <cell r="D894">
            <v>0</v>
          </cell>
          <cell r="E894" t="str">
            <v>인</v>
          </cell>
          <cell r="F894">
            <v>3.0000000000000001E-3</v>
          </cell>
          <cell r="G894">
            <v>57286</v>
          </cell>
          <cell r="H894">
            <v>171.8</v>
          </cell>
        </row>
        <row r="895">
          <cell r="B895" t="str">
            <v>소         계</v>
          </cell>
          <cell r="C895">
            <v>0</v>
          </cell>
          <cell r="D895">
            <v>0</v>
          </cell>
          <cell r="E895">
            <v>0</v>
          </cell>
          <cell r="F895">
            <v>0</v>
          </cell>
          <cell r="G895">
            <v>0</v>
          </cell>
          <cell r="H895">
            <v>171</v>
          </cell>
        </row>
        <row r="897">
          <cell r="B897" t="str">
            <v>재   료   비</v>
          </cell>
          <cell r="C897">
            <v>0</v>
          </cell>
          <cell r="D897">
            <v>0</v>
          </cell>
          <cell r="E897">
            <v>0</v>
          </cell>
          <cell r="F897">
            <v>0</v>
          </cell>
          <cell r="G897">
            <v>0</v>
          </cell>
          <cell r="H897">
            <v>5171</v>
          </cell>
        </row>
        <row r="898">
          <cell r="B898" t="str">
            <v>노   무   비</v>
          </cell>
          <cell r="C898">
            <v>0</v>
          </cell>
          <cell r="D898">
            <v>0</v>
          </cell>
          <cell r="E898">
            <v>0</v>
          </cell>
          <cell r="F898">
            <v>0</v>
          </cell>
          <cell r="G898">
            <v>0</v>
          </cell>
          <cell r="H898">
            <v>7447</v>
          </cell>
        </row>
        <row r="899">
          <cell r="B899" t="str">
            <v>계</v>
          </cell>
          <cell r="C899">
            <v>0</v>
          </cell>
          <cell r="D899">
            <v>0</v>
          </cell>
          <cell r="E899">
            <v>0</v>
          </cell>
          <cell r="F899">
            <v>0</v>
          </cell>
          <cell r="G899">
            <v>0</v>
          </cell>
          <cell r="H899">
            <v>12618</v>
          </cell>
        </row>
        <row r="904">
          <cell r="B904">
            <v>44</v>
          </cell>
          <cell r="C904" t="str">
            <v xml:space="preserve"> 감지기 설치</v>
          </cell>
          <cell r="D904" t="str">
            <v xml:space="preserve"> 차동식</v>
          </cell>
          <cell r="E904" t="str">
            <v>개</v>
          </cell>
          <cell r="F904">
            <v>1</v>
          </cell>
        </row>
        <row r="905">
          <cell r="C905" t="str">
            <v>가, 재료비</v>
          </cell>
        </row>
        <row r="906">
          <cell r="C906" t="str">
            <v xml:space="preserve"> 열감지기  </v>
          </cell>
          <cell r="D906" t="str">
            <v xml:space="preserve"> 차동식스포트형</v>
          </cell>
          <cell r="E906" t="str">
            <v>개</v>
          </cell>
          <cell r="F906">
            <v>1</v>
          </cell>
          <cell r="G906">
            <v>5000</v>
          </cell>
          <cell r="H906">
            <v>5000</v>
          </cell>
        </row>
        <row r="907">
          <cell r="B907" t="str">
            <v>소         계</v>
          </cell>
          <cell r="C907">
            <v>0</v>
          </cell>
          <cell r="D907">
            <v>0</v>
          </cell>
          <cell r="E907">
            <v>0</v>
          </cell>
          <cell r="F907">
            <v>0</v>
          </cell>
          <cell r="G907">
            <v>0</v>
          </cell>
          <cell r="H907">
            <v>5000</v>
          </cell>
        </row>
        <row r="908">
          <cell r="C908" t="str">
            <v>나, 노무비</v>
          </cell>
        </row>
        <row r="909">
          <cell r="C909" t="str">
            <v xml:space="preserve"> 내선전공</v>
          </cell>
          <cell r="D909">
            <v>0</v>
          </cell>
          <cell r="E909" t="str">
            <v>인</v>
          </cell>
          <cell r="F909">
            <v>0.13</v>
          </cell>
          <cell r="G909">
            <v>57286</v>
          </cell>
          <cell r="H909">
            <v>7447.1</v>
          </cell>
          <cell r="I909" t="str">
            <v>기본,전기 7-19</v>
          </cell>
        </row>
        <row r="910">
          <cell r="B910" t="str">
            <v>소         계</v>
          </cell>
          <cell r="C910">
            <v>0</v>
          </cell>
          <cell r="D910">
            <v>0</v>
          </cell>
          <cell r="E910">
            <v>0</v>
          </cell>
          <cell r="F910">
            <v>0</v>
          </cell>
          <cell r="G910">
            <v>0</v>
          </cell>
          <cell r="H910">
            <v>7447</v>
          </cell>
        </row>
        <row r="911">
          <cell r="C911" t="str">
            <v>다, 기계경비</v>
          </cell>
        </row>
        <row r="912">
          <cell r="C912" t="str">
            <v xml:space="preserve"> 내선전공</v>
          </cell>
          <cell r="D912">
            <v>0</v>
          </cell>
          <cell r="E912" t="str">
            <v>인</v>
          </cell>
          <cell r="F912">
            <v>3.0000000000000001E-3</v>
          </cell>
          <cell r="G912">
            <v>57286</v>
          </cell>
          <cell r="H912">
            <v>171.8</v>
          </cell>
        </row>
        <row r="913">
          <cell r="B913" t="str">
            <v>소         계</v>
          </cell>
          <cell r="C913">
            <v>0</v>
          </cell>
          <cell r="D913">
            <v>0</v>
          </cell>
          <cell r="E913">
            <v>0</v>
          </cell>
          <cell r="F913">
            <v>0</v>
          </cell>
          <cell r="G913">
            <v>0</v>
          </cell>
          <cell r="H913">
            <v>171</v>
          </cell>
        </row>
        <row r="915">
          <cell r="B915" t="str">
            <v>재   료   비</v>
          </cell>
          <cell r="C915">
            <v>0</v>
          </cell>
          <cell r="D915">
            <v>0</v>
          </cell>
          <cell r="E915">
            <v>0</v>
          </cell>
          <cell r="F915">
            <v>0</v>
          </cell>
          <cell r="G915">
            <v>0</v>
          </cell>
          <cell r="H915">
            <v>5171</v>
          </cell>
        </row>
        <row r="916">
          <cell r="B916" t="str">
            <v>노   무   비</v>
          </cell>
          <cell r="C916">
            <v>0</v>
          </cell>
          <cell r="D916">
            <v>0</v>
          </cell>
          <cell r="E916">
            <v>0</v>
          </cell>
          <cell r="F916">
            <v>0</v>
          </cell>
          <cell r="G916">
            <v>0</v>
          </cell>
          <cell r="H916">
            <v>7447</v>
          </cell>
        </row>
        <row r="917">
          <cell r="B917" t="str">
            <v>계</v>
          </cell>
          <cell r="C917">
            <v>0</v>
          </cell>
          <cell r="D917">
            <v>0</v>
          </cell>
          <cell r="E917">
            <v>0</v>
          </cell>
          <cell r="F917">
            <v>0</v>
          </cell>
          <cell r="G917">
            <v>0</v>
          </cell>
          <cell r="H917">
            <v>12618</v>
          </cell>
        </row>
        <row r="922">
          <cell r="B922">
            <v>45</v>
          </cell>
          <cell r="C922" t="str">
            <v xml:space="preserve"> 감지기 설치</v>
          </cell>
          <cell r="D922" t="str">
            <v xml:space="preserve"> 연기식</v>
          </cell>
          <cell r="E922" t="str">
            <v>개</v>
          </cell>
          <cell r="F922">
            <v>1</v>
          </cell>
        </row>
        <row r="923">
          <cell r="C923" t="str">
            <v>가, 재료비</v>
          </cell>
        </row>
        <row r="924">
          <cell r="C924" t="str">
            <v xml:space="preserve"> 연기감지기(노출)  </v>
          </cell>
          <cell r="D924" t="str">
            <v xml:space="preserve"> 이온화식 2종</v>
          </cell>
          <cell r="E924" t="str">
            <v>개</v>
          </cell>
          <cell r="F924">
            <v>1</v>
          </cell>
          <cell r="G924">
            <v>20000</v>
          </cell>
          <cell r="H924">
            <v>20000</v>
          </cell>
        </row>
        <row r="925">
          <cell r="B925" t="str">
            <v>소         계</v>
          </cell>
          <cell r="C925">
            <v>0</v>
          </cell>
          <cell r="D925">
            <v>0</v>
          </cell>
          <cell r="E925">
            <v>0</v>
          </cell>
          <cell r="F925">
            <v>0</v>
          </cell>
          <cell r="G925">
            <v>0</v>
          </cell>
          <cell r="H925">
            <v>20000</v>
          </cell>
        </row>
        <row r="926">
          <cell r="C926" t="str">
            <v>나, 노무비</v>
          </cell>
        </row>
        <row r="927">
          <cell r="C927" t="str">
            <v xml:space="preserve"> 내선전공</v>
          </cell>
          <cell r="D927">
            <v>0</v>
          </cell>
          <cell r="E927" t="str">
            <v>인</v>
          </cell>
          <cell r="F927">
            <v>0.13</v>
          </cell>
          <cell r="G927">
            <v>57286</v>
          </cell>
          <cell r="H927">
            <v>7447.1</v>
          </cell>
          <cell r="I927" t="str">
            <v>기본,전기 7-19</v>
          </cell>
        </row>
        <row r="928">
          <cell r="B928" t="str">
            <v>소         계</v>
          </cell>
          <cell r="C928">
            <v>0</v>
          </cell>
          <cell r="D928">
            <v>0</v>
          </cell>
          <cell r="E928">
            <v>0</v>
          </cell>
          <cell r="F928">
            <v>0</v>
          </cell>
          <cell r="G928">
            <v>0</v>
          </cell>
          <cell r="H928">
            <v>7447</v>
          </cell>
        </row>
        <row r="929">
          <cell r="C929" t="str">
            <v>다, 기계경비</v>
          </cell>
        </row>
        <row r="930">
          <cell r="C930" t="str">
            <v xml:space="preserve"> 내선전공</v>
          </cell>
          <cell r="D930">
            <v>0</v>
          </cell>
          <cell r="E930" t="str">
            <v>인</v>
          </cell>
          <cell r="F930">
            <v>3.0000000000000001E-3</v>
          </cell>
          <cell r="G930">
            <v>57286</v>
          </cell>
          <cell r="H930">
            <v>171.8</v>
          </cell>
        </row>
        <row r="931">
          <cell r="B931" t="str">
            <v>소         계</v>
          </cell>
          <cell r="C931">
            <v>0</v>
          </cell>
          <cell r="D931">
            <v>0</v>
          </cell>
          <cell r="E931">
            <v>0</v>
          </cell>
          <cell r="F931">
            <v>0</v>
          </cell>
          <cell r="G931">
            <v>0</v>
          </cell>
          <cell r="H931">
            <v>171</v>
          </cell>
        </row>
        <row r="933">
          <cell r="B933" t="str">
            <v>재   료   비</v>
          </cell>
          <cell r="C933">
            <v>0</v>
          </cell>
          <cell r="D933">
            <v>0</v>
          </cell>
          <cell r="E933">
            <v>0</v>
          </cell>
          <cell r="F933">
            <v>0</v>
          </cell>
          <cell r="G933">
            <v>0</v>
          </cell>
          <cell r="H933">
            <v>20171</v>
          </cell>
        </row>
        <row r="934">
          <cell r="B934" t="str">
            <v>노   무   비</v>
          </cell>
          <cell r="C934">
            <v>0</v>
          </cell>
          <cell r="D934">
            <v>0</v>
          </cell>
          <cell r="E934">
            <v>0</v>
          </cell>
          <cell r="F934">
            <v>0</v>
          </cell>
          <cell r="G934">
            <v>0</v>
          </cell>
          <cell r="H934">
            <v>7447</v>
          </cell>
        </row>
        <row r="935">
          <cell r="B935" t="str">
            <v>계</v>
          </cell>
          <cell r="C935">
            <v>0</v>
          </cell>
          <cell r="D935">
            <v>0</v>
          </cell>
          <cell r="E935">
            <v>0</v>
          </cell>
          <cell r="F935">
            <v>0</v>
          </cell>
          <cell r="G935">
            <v>0</v>
          </cell>
          <cell r="H935">
            <v>27618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계약"/>
      <sheetName val="Sheet1"/>
      <sheetName val="일위대가"/>
    </sheetNames>
    <sheetDataSet>
      <sheetData sheetId="0" refreshError="1"/>
      <sheetData sheetId="1" refreshError="1"/>
      <sheetData sheetId="2">
        <row r="3">
          <cell r="A3" t="str">
            <v>수 량 집 계 표</v>
          </cell>
          <cell r="AH3" t="str">
            <v>변경후
변경전</v>
          </cell>
        </row>
        <row r="4">
          <cell r="A4" t="str">
            <v>공   종</v>
          </cell>
          <cell r="B4" t="str">
            <v>수 량</v>
          </cell>
          <cell r="C4" t="str">
            <v>단 위</v>
          </cell>
          <cell r="D4" t="str">
            <v>마사토</v>
          </cell>
          <cell r="E4" t="str">
            <v>보조
기층제</v>
          </cell>
          <cell r="F4" t="str">
            <v>돌망태
채움돌</v>
          </cell>
          <cell r="G4" t="str">
            <v>토사
절취</v>
          </cell>
          <cell r="H4" t="str">
            <v>터파기</v>
          </cell>
          <cell r="J4" t="str">
            <v>되메우기</v>
          </cell>
          <cell r="L4" t="str">
            <v>잔토</v>
          </cell>
          <cell r="N4" t="str">
            <v>각재</v>
          </cell>
          <cell r="O4" t="str">
            <v>조합
페인트</v>
          </cell>
          <cell r="P4" t="str">
            <v>거푸집</v>
          </cell>
          <cell r="R4" t="str">
            <v>콘크
리트</v>
          </cell>
          <cell r="S4" t="str">
            <v>레미콘</v>
          </cell>
          <cell r="T4" t="str">
            <v>투수콘
크리트</v>
          </cell>
          <cell r="U4" t="str">
            <v>모래</v>
          </cell>
          <cell r="V4" t="str">
            <v>지주</v>
          </cell>
          <cell r="X4" t="str">
            <v>STS
PIPE</v>
          </cell>
          <cell r="Y4" t="str">
            <v>시공
이음</v>
          </cell>
          <cell r="Z4" t="str">
            <v>철근</v>
          </cell>
          <cell r="AA4" t="str">
            <v>PVC
천막</v>
          </cell>
          <cell r="AB4" t="str">
            <v>스틸그
레이팅</v>
          </cell>
          <cell r="AC4" t="str">
            <v>주철그
레이팅</v>
          </cell>
          <cell r="AD4" t="str">
            <v>와이어
메쉬</v>
          </cell>
          <cell r="AE4" t="str">
            <v>차수막</v>
          </cell>
          <cell r="AF4" t="str">
            <v>돌망태
뚜껑</v>
          </cell>
          <cell r="AG4" t="str">
            <v>돌망태
몸체</v>
          </cell>
          <cell r="AH4" t="str">
            <v>경계석</v>
          </cell>
        </row>
        <row r="5">
          <cell r="E5" t="str">
            <v>40㎜</v>
          </cell>
          <cell r="F5" t="str">
            <v>15~30
㎝</v>
          </cell>
          <cell r="H5" t="str">
            <v>기계</v>
          </cell>
          <cell r="I5" t="str">
            <v>인력</v>
          </cell>
          <cell r="J5" t="str">
            <v>기계</v>
          </cell>
          <cell r="K5" t="str">
            <v>인력</v>
          </cell>
          <cell r="L5" t="str">
            <v>기계</v>
          </cell>
          <cell r="M5" t="str">
            <v>현장</v>
          </cell>
          <cell r="P5" t="str">
            <v>합판
6회</v>
          </cell>
          <cell r="Q5" t="str">
            <v>합판
4회</v>
          </cell>
          <cell r="R5" t="str">
            <v>180㎏/㎠</v>
          </cell>
          <cell r="S5" t="str">
            <v>25-180
8</v>
          </cell>
          <cell r="T5" t="str">
            <v>적갈색</v>
          </cell>
          <cell r="V5" t="str">
            <v>이동식</v>
          </cell>
          <cell r="W5" t="str">
            <v>고정</v>
          </cell>
          <cell r="X5" t="str">
            <v>31.8㎜</v>
          </cell>
          <cell r="Y5" t="str">
            <v>철근
(D22)</v>
          </cell>
          <cell r="Z5" t="str">
            <v>D19</v>
          </cell>
          <cell r="AB5" t="str">
            <v>400*
1000*50</v>
          </cell>
          <cell r="AC5" t="str">
            <v>400*500
*50</v>
          </cell>
          <cell r="AD5" t="str">
            <v>#8
150*150</v>
          </cell>
          <cell r="AE5" t="str">
            <v>비닐</v>
          </cell>
          <cell r="AF5" t="str">
            <v>타원형</v>
          </cell>
          <cell r="AG5" t="str">
            <v>타원형</v>
          </cell>
          <cell r="AH5" t="str">
            <v>150*150
*1000</v>
          </cell>
        </row>
        <row r="6">
          <cell r="D6" t="str">
            <v>M3</v>
          </cell>
          <cell r="E6" t="str">
            <v>M3</v>
          </cell>
          <cell r="F6" t="str">
            <v>M3</v>
          </cell>
          <cell r="G6" t="str">
            <v>M3</v>
          </cell>
          <cell r="H6" t="str">
            <v>M3</v>
          </cell>
          <cell r="I6" t="str">
            <v>M3</v>
          </cell>
          <cell r="J6" t="str">
            <v>M3</v>
          </cell>
          <cell r="K6" t="str">
            <v>M3</v>
          </cell>
          <cell r="L6" t="str">
            <v>M3</v>
          </cell>
          <cell r="M6" t="str">
            <v>M3</v>
          </cell>
          <cell r="N6" t="str">
            <v>M3</v>
          </cell>
          <cell r="O6" t="str">
            <v>M2</v>
          </cell>
          <cell r="P6" t="str">
            <v>M2</v>
          </cell>
          <cell r="Q6" t="str">
            <v>M2</v>
          </cell>
          <cell r="R6" t="str">
            <v>M3</v>
          </cell>
          <cell r="S6" t="str">
            <v>M3</v>
          </cell>
          <cell r="T6" t="str">
            <v>M3</v>
          </cell>
          <cell r="U6" t="str">
            <v>M3</v>
          </cell>
          <cell r="V6" t="str">
            <v>조</v>
          </cell>
          <cell r="W6" t="str">
            <v>조</v>
          </cell>
          <cell r="X6" t="str">
            <v>M</v>
          </cell>
          <cell r="Y6" t="str">
            <v>㎏</v>
          </cell>
          <cell r="Z6" t="str">
            <v>㎏</v>
          </cell>
          <cell r="AA6" t="str">
            <v>M2</v>
          </cell>
          <cell r="AB6" t="str">
            <v>조</v>
          </cell>
          <cell r="AC6" t="str">
            <v>조</v>
          </cell>
          <cell r="AD6" t="str">
            <v>M2</v>
          </cell>
          <cell r="AE6" t="str">
            <v>M2</v>
          </cell>
          <cell r="AF6" t="str">
            <v>EA</v>
          </cell>
          <cell r="AG6" t="str">
            <v>M</v>
          </cell>
          <cell r="AH6" t="str">
            <v>EA</v>
          </cell>
        </row>
        <row r="7">
          <cell r="A7" t="str">
            <v>게이트볼장</v>
          </cell>
          <cell r="C7" t="str">
            <v>면</v>
          </cell>
        </row>
        <row r="9">
          <cell r="A9" t="str">
            <v>롤라스케이트장</v>
          </cell>
          <cell r="C9" t="str">
            <v>M2</v>
          </cell>
        </row>
        <row r="11">
          <cell r="A11" t="str">
            <v>평의자</v>
          </cell>
          <cell r="C11" t="str">
            <v>개소</v>
          </cell>
        </row>
        <row r="13">
          <cell r="A13" t="str">
            <v>등의자</v>
          </cell>
          <cell r="C13" t="str">
            <v>개소</v>
          </cell>
        </row>
        <row r="15">
          <cell r="A15" t="str">
            <v>파고라</v>
          </cell>
          <cell r="C15" t="str">
            <v>개소</v>
          </cell>
        </row>
        <row r="17">
          <cell r="A17" t="str">
            <v>음수대</v>
          </cell>
          <cell r="C17" t="str">
            <v>개소</v>
          </cell>
        </row>
        <row r="19">
          <cell r="A19" t="str">
            <v>상수도관</v>
          </cell>
          <cell r="C19" t="str">
            <v>M</v>
          </cell>
        </row>
        <row r="21">
          <cell r="A21" t="str">
            <v>U형측구(A-TYPE)</v>
          </cell>
          <cell r="C21" t="str">
            <v>M</v>
          </cell>
        </row>
        <row r="23">
          <cell r="A23" t="str">
            <v>U형측구(B-TYPE)</v>
          </cell>
          <cell r="C23" t="str">
            <v>M</v>
          </cell>
        </row>
        <row r="25">
          <cell r="A25" t="str">
            <v>U형측구(C-TYPE)</v>
          </cell>
          <cell r="C25" t="str">
            <v>M</v>
          </cell>
        </row>
        <row r="27">
          <cell r="A27" t="str">
            <v>U형측구(D-TYPE)</v>
          </cell>
          <cell r="C27" t="str">
            <v>M</v>
          </cell>
        </row>
        <row r="29">
          <cell r="A29" t="str">
            <v>보도형난간</v>
          </cell>
          <cell r="C29" t="str">
            <v>경간</v>
          </cell>
        </row>
        <row r="31">
          <cell r="A31" t="str">
            <v>주차장진입로포장</v>
          </cell>
          <cell r="C31" t="str">
            <v>M2</v>
          </cell>
        </row>
        <row r="33">
          <cell r="A33" t="str">
            <v>돌망태설치</v>
          </cell>
          <cell r="C33" t="str">
            <v>M2</v>
          </cell>
        </row>
        <row r="35">
          <cell r="A35" t="str">
            <v>휴지통</v>
          </cell>
          <cell r="C35" t="str">
            <v>EA</v>
          </cell>
        </row>
        <row r="37">
          <cell r="A37" t="str">
            <v>경계석</v>
          </cell>
          <cell r="C37" t="str">
            <v>EA</v>
          </cell>
        </row>
        <row r="47">
          <cell r="A47" t="str">
            <v>계</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row>
      </sheetData>
      <sheetData sheetId="3"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Sheet1"/>
      <sheetName val="Sheet2"/>
      <sheetName val="Sheet3"/>
      <sheetName val="터파기및재료"/>
      <sheetName val="터파기_x0000__x0000_료"/>
      <sheetName val="빗물받이(910-510-410)"/>
      <sheetName val="날개벽수량표"/>
      <sheetName val="노임단가"/>
      <sheetName val="예총"/>
      <sheetName val="산출근거"/>
      <sheetName val="원형1호맨홀토공수량"/>
      <sheetName val="수주현황2월"/>
      <sheetName val="A-4"/>
      <sheetName val="일위대가9803"/>
      <sheetName val="토목주소"/>
      <sheetName val="시선유도표지집계표"/>
      <sheetName val="노임"/>
      <sheetName val="대비"/>
      <sheetName val="플랜트 설치"/>
      <sheetName val="출력표-본사"/>
      <sheetName val="말뚝지지력산정"/>
      <sheetName val="역T형(H=6.0) (2)"/>
      <sheetName val="BID"/>
      <sheetName val="8.PILE  (돌출)"/>
      <sheetName val="바닥판"/>
      <sheetName val="1"/>
      <sheetName val="설계조건"/>
      <sheetName val="토사(PE)"/>
      <sheetName val="개산공사비"/>
      <sheetName val="토공유동표"/>
      <sheetName val="차액보증"/>
      <sheetName val="4.2유효폭의 계산"/>
      <sheetName val="INPUT"/>
      <sheetName val="DATE"/>
      <sheetName val="공사비집계"/>
      <sheetName val="단위중량"/>
      <sheetName val="단가"/>
      <sheetName val="6PILE  (돌출)"/>
      <sheetName val="ETC"/>
      <sheetName val="입찰안"/>
      <sheetName val="type-F"/>
      <sheetName val="적정심사"/>
      <sheetName val="산출내역서집계표"/>
      <sheetName val="기타 정보통신공사"/>
      <sheetName val="내역서"/>
      <sheetName val="연결관암거"/>
      <sheetName val="3련 BOX"/>
      <sheetName val="음봉방향"/>
      <sheetName val="TYPE-A"/>
      <sheetName val="SLAB"/>
      <sheetName val="목록"/>
      <sheetName val="1.설계조건"/>
      <sheetName val="구조물토적"/>
      <sheetName val="Sheet1 (2)"/>
      <sheetName val="수량집계"/>
      <sheetName val="근로자자료입력"/>
      <sheetName val="참고자료"/>
      <sheetName val="집계"/>
      <sheetName val="원가총괄"/>
    </sheetNames>
    <sheetDataSet>
      <sheetData sheetId="0" refreshError="1"/>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조경내역서"/>
      <sheetName val="내역서"/>
      <sheetName val="일위목록"/>
      <sheetName val="식재일위"/>
      <sheetName val="시설일위"/>
      <sheetName val="기초일위"/>
      <sheetName val="식재수량표"/>
      <sheetName val="시설수량표"/>
      <sheetName val="관급자재집계"/>
      <sheetName val="관급자재"/>
      <sheetName val="시멘모래"/>
      <sheetName val="수목단가1"/>
      <sheetName val="자재단가"/>
      <sheetName val="수목단가"/>
      <sheetName val="노임단가"/>
      <sheetName val="노임단가 1"/>
      <sheetName val="경비목록"/>
      <sheetName val="경비"/>
      <sheetName val="Sheet1 (2)"/>
      <sheetName val="조경내역"/>
      <sheetName val="근로자자료입력"/>
      <sheetName val="참고자료"/>
      <sheetName val="산출내역서집계표"/>
      <sheetName val="BID"/>
      <sheetName val="미드수량"/>
      <sheetName val="LEGEND"/>
      <sheetName val="PARAMETER"/>
      <sheetName val="1"/>
      <sheetName val="예총"/>
      <sheetName val="일위_파일"/>
      <sheetName val="공사기본내용입력"/>
      <sheetName val="일위대가"/>
      <sheetName val="기성고내역"/>
      <sheetName val="소방전기설비산출표"/>
      <sheetName val="CODE2"/>
      <sheetName val="CODE1"/>
      <sheetName val="단가"/>
      <sheetName val="자재단가비교표"/>
      <sheetName val="Sheet2"/>
      <sheetName val="기본일위"/>
      <sheetName val="원가총괄"/>
      <sheetName val="역T형"/>
      <sheetName val="조명시설"/>
      <sheetName val="터파기및재료"/>
      <sheetName val="단가결정"/>
      <sheetName val="노무비"/>
      <sheetName val="48수량"/>
      <sheetName val="49일위"/>
      <sheetName val="22일위"/>
      <sheetName val="49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세레카상철"/>
      <sheetName val="세레카좌철"/>
      <sheetName val="단가표지"/>
      <sheetName val="단가목차"/>
      <sheetName val="단가간지"/>
      <sheetName val="원가"/>
      <sheetName val="원가산출근거"/>
      <sheetName val="총괄표"/>
      <sheetName val="단가"/>
      <sheetName val="수량인공"/>
      <sheetName val="기계산출"/>
      <sheetName val="기초신설 (2)"/>
      <sheetName val="기계터되파기"/>
      <sheetName val="기계타설"/>
      <sheetName val="자단"/>
      <sheetName val="노단"/>
      <sheetName val="가설비"/>
      <sheetName val="가설사무소"/>
      <sheetName val="전력비"/>
      <sheetName val="운반비일위"/>
      <sheetName val="대운반"/>
      <sheetName val="대운반중량집계"/>
      <sheetName val="소운반"/>
      <sheetName val="소운반중량집계"/>
      <sheetName val="중량집계표"/>
      <sheetName val="폐기물단가"/>
      <sheetName val="폐기물처리비"/>
      <sheetName val="폐기물수량"/>
      <sheetName val="작업부산물단가"/>
      <sheetName val="작업부산물수량"/>
      <sheetName val="갑지(추정)"/>
      <sheetName val="일위대가"/>
      <sheetName val="수량산출"/>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C1" t="str">
            <v>수    량    산    출    서</v>
          </cell>
        </row>
        <row r="3">
          <cell r="C3" t="str">
            <v>공 사 종 류</v>
          </cell>
          <cell r="D3" t="str">
            <v>규      격</v>
          </cell>
          <cell r="E3" t="str">
            <v>산                    식</v>
          </cell>
          <cell r="T3" t="str">
            <v>단 위</v>
          </cell>
          <cell r="U3" t="str">
            <v>수 량</v>
          </cell>
          <cell r="V3" t="str">
            <v>기 사</v>
          </cell>
        </row>
        <row r="5">
          <cell r="A5">
            <v>1</v>
          </cell>
          <cell r="B5">
            <v>1</v>
          </cell>
          <cell r="C5" t="str">
            <v>1.공사측량</v>
          </cell>
          <cell r="D5" t="str">
            <v>66kV 거리0.6Km</v>
          </cell>
          <cell r="T5" t="str">
            <v>식</v>
          </cell>
          <cell r="U5">
            <v>1</v>
          </cell>
          <cell r="V5">
            <v>1</v>
          </cell>
          <cell r="X5" t="str">
            <v>공사측량</v>
          </cell>
        </row>
        <row r="6">
          <cell r="C6" t="str">
            <v>가) 재 료 비</v>
          </cell>
          <cell r="S6" t="str">
            <v>할증%</v>
          </cell>
        </row>
        <row r="7">
          <cell r="A7">
            <v>246</v>
          </cell>
          <cell r="B7">
            <v>246</v>
          </cell>
          <cell r="C7" t="str">
            <v>말 목</v>
          </cell>
          <cell r="D7" t="str">
            <v>45×45×500</v>
          </cell>
          <cell r="E7">
            <v>4</v>
          </cell>
          <cell r="F7" t="str">
            <v>x</v>
          </cell>
          <cell r="G7">
            <v>1</v>
          </cell>
          <cell r="P7" t="str">
            <v>=</v>
          </cell>
          <cell r="Q7">
            <v>4</v>
          </cell>
          <cell r="R7" t="str">
            <v>x</v>
          </cell>
          <cell r="T7" t="str">
            <v>개</v>
          </cell>
          <cell r="U7">
            <v>4</v>
          </cell>
          <cell r="W7">
            <v>364</v>
          </cell>
        </row>
        <row r="8">
          <cell r="A8">
            <v>247</v>
          </cell>
          <cell r="B8">
            <v>247</v>
          </cell>
          <cell r="C8" t="str">
            <v>말 목</v>
          </cell>
          <cell r="D8" t="str">
            <v>75×75×500</v>
          </cell>
          <cell r="E8">
            <v>4</v>
          </cell>
          <cell r="F8" t="str">
            <v>x</v>
          </cell>
          <cell r="G8">
            <v>1</v>
          </cell>
          <cell r="P8" t="str">
            <v>=</v>
          </cell>
          <cell r="Q8">
            <v>4</v>
          </cell>
          <cell r="R8" t="str">
            <v>x</v>
          </cell>
          <cell r="T8" t="str">
            <v>개</v>
          </cell>
          <cell r="U8">
            <v>4</v>
          </cell>
          <cell r="W8">
            <v>741</v>
          </cell>
        </row>
        <row r="9">
          <cell r="A9">
            <v>248</v>
          </cell>
          <cell r="B9">
            <v>248</v>
          </cell>
          <cell r="C9" t="str">
            <v>못</v>
          </cell>
          <cell r="D9" t="str">
            <v>3㎝</v>
          </cell>
          <cell r="E9">
            <v>0.06</v>
          </cell>
          <cell r="F9" t="str">
            <v>x</v>
          </cell>
          <cell r="G9">
            <v>1</v>
          </cell>
          <cell r="P9" t="str">
            <v>=</v>
          </cell>
          <cell r="Q9">
            <v>0.06</v>
          </cell>
          <cell r="R9" t="str">
            <v>x</v>
          </cell>
          <cell r="T9" t="str">
            <v>㎏</v>
          </cell>
          <cell r="U9">
            <v>0.06</v>
          </cell>
          <cell r="W9">
            <v>550</v>
          </cell>
        </row>
        <row r="10">
          <cell r="A10">
            <v>249</v>
          </cell>
          <cell r="B10">
            <v>249</v>
          </cell>
          <cell r="C10" t="str">
            <v>방 안 지</v>
          </cell>
          <cell r="D10" t="str">
            <v>0.5㎝×0.7㎝</v>
          </cell>
          <cell r="E10">
            <v>1</v>
          </cell>
          <cell r="F10" t="str">
            <v>x</v>
          </cell>
          <cell r="G10">
            <v>1</v>
          </cell>
          <cell r="P10" t="str">
            <v>=</v>
          </cell>
          <cell r="Q10">
            <v>1</v>
          </cell>
          <cell r="R10" t="str">
            <v>x</v>
          </cell>
          <cell r="T10" t="str">
            <v>매</v>
          </cell>
          <cell r="U10">
            <v>1</v>
          </cell>
          <cell r="W10">
            <v>100</v>
          </cell>
        </row>
        <row r="11">
          <cell r="A11">
            <v>250</v>
          </cell>
          <cell r="B11">
            <v>250</v>
          </cell>
          <cell r="C11" t="str">
            <v>앨 범</v>
          </cell>
          <cell r="D11" t="str">
            <v>大</v>
          </cell>
          <cell r="E11">
            <v>1</v>
          </cell>
          <cell r="F11" t="str">
            <v>x</v>
          </cell>
          <cell r="G11">
            <v>1</v>
          </cell>
          <cell r="P11" t="str">
            <v>=</v>
          </cell>
          <cell r="Q11">
            <v>1</v>
          </cell>
          <cell r="R11" t="str">
            <v>x</v>
          </cell>
          <cell r="T11" t="str">
            <v>권</v>
          </cell>
          <cell r="U11">
            <v>1</v>
          </cell>
          <cell r="W11">
            <v>30000</v>
          </cell>
        </row>
        <row r="12">
          <cell r="A12">
            <v>251</v>
          </cell>
          <cell r="B12">
            <v>251</v>
          </cell>
          <cell r="C12" t="str">
            <v>야 장</v>
          </cell>
          <cell r="D12">
            <v>0</v>
          </cell>
          <cell r="E12">
            <v>1</v>
          </cell>
          <cell r="F12" t="str">
            <v>x</v>
          </cell>
          <cell r="G12">
            <v>1</v>
          </cell>
          <cell r="P12" t="str">
            <v>=</v>
          </cell>
          <cell r="Q12">
            <v>1</v>
          </cell>
          <cell r="R12" t="str">
            <v>x</v>
          </cell>
          <cell r="T12" t="str">
            <v>장</v>
          </cell>
          <cell r="U12">
            <v>1</v>
          </cell>
          <cell r="W12">
            <v>200</v>
          </cell>
        </row>
        <row r="13">
          <cell r="A13">
            <v>252</v>
          </cell>
          <cell r="B13">
            <v>252</v>
          </cell>
          <cell r="C13" t="str">
            <v>인 화 지</v>
          </cell>
          <cell r="D13" t="str">
            <v>5×7"</v>
          </cell>
          <cell r="E13">
            <v>5</v>
          </cell>
          <cell r="F13" t="str">
            <v>x</v>
          </cell>
          <cell r="G13">
            <v>1</v>
          </cell>
          <cell r="P13" t="str">
            <v>=</v>
          </cell>
          <cell r="Q13">
            <v>5</v>
          </cell>
          <cell r="R13" t="str">
            <v>x</v>
          </cell>
          <cell r="T13" t="str">
            <v>매</v>
          </cell>
          <cell r="U13">
            <v>5</v>
          </cell>
          <cell r="W13">
            <v>170</v>
          </cell>
        </row>
        <row r="14">
          <cell r="A14">
            <v>253</v>
          </cell>
          <cell r="B14">
            <v>253</v>
          </cell>
          <cell r="C14" t="str">
            <v>종단용지</v>
          </cell>
          <cell r="D14" t="str">
            <v>20m×0.7m</v>
          </cell>
          <cell r="E14">
            <v>1</v>
          </cell>
          <cell r="F14" t="str">
            <v>x</v>
          </cell>
          <cell r="G14">
            <v>1</v>
          </cell>
          <cell r="P14" t="str">
            <v>=</v>
          </cell>
          <cell r="Q14">
            <v>1</v>
          </cell>
          <cell r="R14" t="str">
            <v>x</v>
          </cell>
          <cell r="T14" t="str">
            <v>롤</v>
          </cell>
          <cell r="U14">
            <v>1</v>
          </cell>
          <cell r="W14">
            <v>18000</v>
          </cell>
        </row>
        <row r="15">
          <cell r="A15">
            <v>254</v>
          </cell>
          <cell r="B15">
            <v>254</v>
          </cell>
          <cell r="C15" t="str">
            <v>지 도</v>
          </cell>
          <cell r="D15" t="str">
            <v>1/25000</v>
          </cell>
          <cell r="E15">
            <v>1</v>
          </cell>
          <cell r="F15" t="str">
            <v>x</v>
          </cell>
          <cell r="G15">
            <v>1</v>
          </cell>
          <cell r="P15" t="str">
            <v>=</v>
          </cell>
          <cell r="Q15">
            <v>1</v>
          </cell>
          <cell r="R15" t="str">
            <v>x</v>
          </cell>
          <cell r="T15" t="str">
            <v>장</v>
          </cell>
          <cell r="U15">
            <v>1</v>
          </cell>
          <cell r="W15">
            <v>1600</v>
          </cell>
        </row>
        <row r="16">
          <cell r="A16">
            <v>255</v>
          </cell>
          <cell r="B16">
            <v>255</v>
          </cell>
          <cell r="C16" t="str">
            <v>지 도</v>
          </cell>
          <cell r="D16" t="str">
            <v>1/5000</v>
          </cell>
          <cell r="E16">
            <v>1</v>
          </cell>
          <cell r="F16" t="str">
            <v>x</v>
          </cell>
          <cell r="G16">
            <v>1</v>
          </cell>
          <cell r="P16" t="str">
            <v>=</v>
          </cell>
          <cell r="Q16">
            <v>1</v>
          </cell>
          <cell r="R16" t="str">
            <v>x</v>
          </cell>
          <cell r="T16" t="str">
            <v>장</v>
          </cell>
          <cell r="U16">
            <v>1</v>
          </cell>
          <cell r="W16">
            <v>2000</v>
          </cell>
        </row>
        <row r="17">
          <cell r="A17">
            <v>256</v>
          </cell>
          <cell r="B17">
            <v>256</v>
          </cell>
          <cell r="C17" t="str">
            <v>지 도</v>
          </cell>
          <cell r="D17" t="str">
            <v>1/50000</v>
          </cell>
          <cell r="E17">
            <v>1</v>
          </cell>
          <cell r="F17" t="str">
            <v>x</v>
          </cell>
          <cell r="G17">
            <v>1</v>
          </cell>
          <cell r="P17" t="str">
            <v>=</v>
          </cell>
          <cell r="Q17">
            <v>1</v>
          </cell>
          <cell r="R17" t="str">
            <v>x</v>
          </cell>
          <cell r="T17" t="str">
            <v>장</v>
          </cell>
          <cell r="U17">
            <v>1</v>
          </cell>
          <cell r="W17">
            <v>1600</v>
          </cell>
        </row>
        <row r="18">
          <cell r="A18">
            <v>260</v>
          </cell>
          <cell r="B18">
            <v>260</v>
          </cell>
          <cell r="C18" t="str">
            <v>페인트(SPRAY)</v>
          </cell>
          <cell r="D18">
            <v>0</v>
          </cell>
          <cell r="E18">
            <v>1</v>
          </cell>
          <cell r="F18" t="str">
            <v>x</v>
          </cell>
          <cell r="G18">
            <v>1</v>
          </cell>
          <cell r="P18" t="str">
            <v>=</v>
          </cell>
          <cell r="Q18">
            <v>1</v>
          </cell>
          <cell r="R18" t="str">
            <v>x</v>
          </cell>
          <cell r="T18" t="str">
            <v>통</v>
          </cell>
          <cell r="U18">
            <v>1</v>
          </cell>
          <cell r="W18">
            <v>1500</v>
          </cell>
        </row>
        <row r="23">
          <cell r="W23" t="str">
            <v/>
          </cell>
        </row>
        <row r="26">
          <cell r="W26" t="str">
            <v/>
          </cell>
        </row>
        <row r="27">
          <cell r="W27" t="str">
            <v/>
          </cell>
        </row>
        <row r="28">
          <cell r="W28" t="str">
            <v/>
          </cell>
        </row>
        <row r="29">
          <cell r="C29" t="str">
            <v>1.공사측량</v>
          </cell>
          <cell r="D29" t="str">
            <v>66kV 거리0.6Km</v>
          </cell>
          <cell r="E29" t="str">
            <v>인 공 산 출 기 초</v>
          </cell>
          <cell r="T29" t="str">
            <v>식</v>
          </cell>
          <cell r="U29">
            <v>1</v>
          </cell>
        </row>
        <row r="30">
          <cell r="C30" t="str">
            <v>인 공 산 출</v>
          </cell>
        </row>
        <row r="31">
          <cell r="A31">
            <v>800</v>
          </cell>
          <cell r="B31">
            <v>800</v>
          </cell>
          <cell r="C31" t="str">
            <v>공사측량</v>
          </cell>
          <cell r="D31">
            <v>0</v>
          </cell>
          <cell r="E31" t="str">
            <v>중심,종단,평면</v>
          </cell>
          <cell r="G31" t="str">
            <v>거리</v>
          </cell>
          <cell r="I31" t="str">
            <v>공사측량</v>
          </cell>
          <cell r="V31" t="str">
            <v>전 5-1</v>
          </cell>
        </row>
        <row r="32">
          <cell r="A32">
            <v>146</v>
          </cell>
          <cell r="B32">
            <v>146</v>
          </cell>
          <cell r="D32" t="str">
            <v>중급기술자(엔지니어)</v>
          </cell>
          <cell r="E32">
            <v>0.84</v>
          </cell>
          <cell r="F32" t="str">
            <v>x</v>
          </cell>
          <cell r="G32">
            <v>0.6</v>
          </cell>
          <cell r="H32" t="str">
            <v>x</v>
          </cell>
          <cell r="I32">
            <v>0.25</v>
          </cell>
          <cell r="J32" t="str">
            <v>x</v>
          </cell>
          <cell r="K32">
            <v>1</v>
          </cell>
          <cell r="L32" t="str">
            <v>x</v>
          </cell>
          <cell r="M32">
            <v>1</v>
          </cell>
          <cell r="N32" t="str">
            <v>x</v>
          </cell>
          <cell r="O32">
            <v>1</v>
          </cell>
          <cell r="P32" t="str">
            <v>=</v>
          </cell>
          <cell r="Q32">
            <v>0.12</v>
          </cell>
          <cell r="R32" t="str">
            <v>×</v>
          </cell>
          <cell r="S32">
            <v>1</v>
          </cell>
          <cell r="T32" t="str">
            <v>인</v>
          </cell>
          <cell r="U32">
            <v>0.12</v>
          </cell>
        </row>
        <row r="33">
          <cell r="A33">
            <v>147</v>
          </cell>
          <cell r="B33">
            <v>147</v>
          </cell>
          <cell r="D33" t="str">
            <v>중급기술자(측량)</v>
          </cell>
          <cell r="E33">
            <v>2.52</v>
          </cell>
          <cell r="F33" t="str">
            <v>x</v>
          </cell>
          <cell r="G33">
            <v>0.6</v>
          </cell>
          <cell r="H33" t="str">
            <v>x</v>
          </cell>
          <cell r="I33">
            <v>0.25</v>
          </cell>
          <cell r="J33" t="str">
            <v>x</v>
          </cell>
          <cell r="K33">
            <v>1</v>
          </cell>
          <cell r="L33" t="str">
            <v>x</v>
          </cell>
          <cell r="M33">
            <v>1</v>
          </cell>
          <cell r="N33" t="str">
            <v>x</v>
          </cell>
          <cell r="O33">
            <v>1</v>
          </cell>
          <cell r="P33" t="str">
            <v>=</v>
          </cell>
          <cell r="Q33">
            <v>0.37</v>
          </cell>
          <cell r="R33" t="str">
            <v>×</v>
          </cell>
          <cell r="S33">
            <v>1</v>
          </cell>
          <cell r="T33" t="str">
            <v>인</v>
          </cell>
          <cell r="U33">
            <v>0.37</v>
          </cell>
        </row>
        <row r="34">
          <cell r="A34">
            <v>148</v>
          </cell>
          <cell r="B34">
            <v>148</v>
          </cell>
          <cell r="D34" t="str">
            <v>초급기술자(측량)</v>
          </cell>
          <cell r="E34">
            <v>4.2</v>
          </cell>
          <cell r="F34" t="str">
            <v>x</v>
          </cell>
          <cell r="G34">
            <v>0.6</v>
          </cell>
          <cell r="H34" t="str">
            <v>x</v>
          </cell>
          <cell r="I34">
            <v>0.25</v>
          </cell>
          <cell r="J34" t="str">
            <v>x</v>
          </cell>
          <cell r="K34">
            <v>1</v>
          </cell>
          <cell r="L34" t="str">
            <v>x</v>
          </cell>
          <cell r="M34">
            <v>1</v>
          </cell>
          <cell r="N34" t="str">
            <v>x</v>
          </cell>
          <cell r="O34">
            <v>1</v>
          </cell>
          <cell r="P34" t="str">
            <v>=</v>
          </cell>
          <cell r="Q34">
            <v>0.63</v>
          </cell>
          <cell r="R34" t="str">
            <v>×</v>
          </cell>
          <cell r="S34">
            <v>1</v>
          </cell>
          <cell r="T34" t="str">
            <v>인</v>
          </cell>
          <cell r="U34">
            <v>0.63</v>
          </cell>
        </row>
        <row r="35">
          <cell r="A35">
            <v>149</v>
          </cell>
          <cell r="B35">
            <v>149</v>
          </cell>
          <cell r="D35" t="str">
            <v>초급기능사(측량)</v>
          </cell>
          <cell r="E35">
            <v>6.72</v>
          </cell>
          <cell r="F35" t="str">
            <v>x</v>
          </cell>
          <cell r="G35">
            <v>0.6</v>
          </cell>
          <cell r="H35" t="str">
            <v>x</v>
          </cell>
          <cell r="I35">
            <v>0.25</v>
          </cell>
          <cell r="J35" t="str">
            <v>x</v>
          </cell>
          <cell r="K35">
            <v>1</v>
          </cell>
          <cell r="L35" t="str">
            <v>x</v>
          </cell>
          <cell r="M35">
            <v>1</v>
          </cell>
          <cell r="N35" t="str">
            <v>x</v>
          </cell>
          <cell r="O35">
            <v>1</v>
          </cell>
          <cell r="P35" t="str">
            <v>=</v>
          </cell>
          <cell r="Q35">
            <v>1</v>
          </cell>
          <cell r="R35" t="str">
            <v>×</v>
          </cell>
          <cell r="S35">
            <v>1</v>
          </cell>
          <cell r="T35" t="str">
            <v>인</v>
          </cell>
          <cell r="U35">
            <v>1</v>
          </cell>
        </row>
        <row r="36">
          <cell r="A36">
            <v>74</v>
          </cell>
          <cell r="B36">
            <v>74</v>
          </cell>
          <cell r="D36" t="str">
            <v>보 통 인 부</v>
          </cell>
          <cell r="E36">
            <v>8.33</v>
          </cell>
          <cell r="F36" t="str">
            <v>x</v>
          </cell>
          <cell r="G36">
            <v>0.6</v>
          </cell>
          <cell r="H36" t="str">
            <v>x</v>
          </cell>
          <cell r="I36">
            <v>0.25</v>
          </cell>
          <cell r="J36" t="str">
            <v>x</v>
          </cell>
          <cell r="K36">
            <v>1</v>
          </cell>
          <cell r="L36" t="str">
            <v>x</v>
          </cell>
          <cell r="M36">
            <v>1</v>
          </cell>
          <cell r="N36" t="str">
            <v>x</v>
          </cell>
          <cell r="O36">
            <v>1</v>
          </cell>
          <cell r="P36" t="str">
            <v>=</v>
          </cell>
          <cell r="Q36">
            <v>1.24</v>
          </cell>
          <cell r="R36" t="str">
            <v>×</v>
          </cell>
          <cell r="S36">
            <v>1</v>
          </cell>
          <cell r="T36" t="str">
            <v>인</v>
          </cell>
          <cell r="U36">
            <v>1.24</v>
          </cell>
        </row>
        <row r="38">
          <cell r="A38">
            <v>146</v>
          </cell>
          <cell r="B38">
            <v>146</v>
          </cell>
          <cell r="C38" t="str">
            <v>나) 노 무 비</v>
          </cell>
          <cell r="D38" t="str">
            <v>중급기술자(엔지니어)</v>
          </cell>
          <cell r="E38">
            <v>0.12</v>
          </cell>
          <cell r="F38" t="str">
            <v>+</v>
          </cell>
          <cell r="H38" t="str">
            <v>+</v>
          </cell>
          <cell r="J38" t="str">
            <v>+</v>
          </cell>
          <cell r="L38" t="str">
            <v>+</v>
          </cell>
          <cell r="N38" t="str">
            <v>+</v>
          </cell>
          <cell r="P38" t="str">
            <v>=</v>
          </cell>
          <cell r="Q38">
            <v>0.12</v>
          </cell>
          <cell r="R38" t="str">
            <v>×</v>
          </cell>
          <cell r="S38">
            <v>1</v>
          </cell>
          <cell r="T38" t="str">
            <v>인</v>
          </cell>
          <cell r="U38">
            <v>0.12</v>
          </cell>
          <cell r="W38">
            <v>0.12</v>
          </cell>
        </row>
        <row r="39">
          <cell r="A39">
            <v>147</v>
          </cell>
          <cell r="B39">
            <v>147</v>
          </cell>
          <cell r="D39" t="str">
            <v>중급기술자(측량)</v>
          </cell>
          <cell r="E39">
            <v>0.37</v>
          </cell>
          <cell r="F39" t="str">
            <v>+</v>
          </cell>
          <cell r="H39" t="str">
            <v>+</v>
          </cell>
          <cell r="J39" t="str">
            <v>+</v>
          </cell>
          <cell r="L39" t="str">
            <v>+</v>
          </cell>
          <cell r="N39" t="str">
            <v>+</v>
          </cell>
          <cell r="P39" t="str">
            <v>=</v>
          </cell>
          <cell r="Q39">
            <v>0.37</v>
          </cell>
          <cell r="R39" t="str">
            <v>×</v>
          </cell>
          <cell r="S39">
            <v>1</v>
          </cell>
          <cell r="T39" t="str">
            <v>인</v>
          </cell>
          <cell r="U39">
            <v>0.37</v>
          </cell>
          <cell r="W39">
            <v>0.37</v>
          </cell>
        </row>
        <row r="40">
          <cell r="A40">
            <v>148</v>
          </cell>
          <cell r="B40">
            <v>148</v>
          </cell>
          <cell r="D40" t="str">
            <v>초급기술자(측량)</v>
          </cell>
          <cell r="E40">
            <v>0.63</v>
          </cell>
          <cell r="F40" t="str">
            <v>+</v>
          </cell>
          <cell r="H40" t="str">
            <v>+</v>
          </cell>
          <cell r="J40" t="str">
            <v>+</v>
          </cell>
          <cell r="L40" t="str">
            <v>+</v>
          </cell>
          <cell r="N40" t="str">
            <v>+</v>
          </cell>
          <cell r="P40" t="str">
            <v>=</v>
          </cell>
          <cell r="Q40">
            <v>0.63</v>
          </cell>
          <cell r="R40" t="str">
            <v>×</v>
          </cell>
          <cell r="S40">
            <v>1</v>
          </cell>
          <cell r="T40" t="str">
            <v>인</v>
          </cell>
          <cell r="U40">
            <v>0.63</v>
          </cell>
          <cell r="W40">
            <v>0.63</v>
          </cell>
        </row>
        <row r="41">
          <cell r="A41">
            <v>149</v>
          </cell>
          <cell r="B41">
            <v>149</v>
          </cell>
          <cell r="D41" t="str">
            <v>초급기능사(측량)</v>
          </cell>
          <cell r="E41">
            <v>1</v>
          </cell>
          <cell r="F41" t="str">
            <v>+</v>
          </cell>
          <cell r="H41" t="str">
            <v>+</v>
          </cell>
          <cell r="J41" t="str">
            <v>+</v>
          </cell>
          <cell r="L41" t="str">
            <v>+</v>
          </cell>
          <cell r="N41" t="str">
            <v>+</v>
          </cell>
          <cell r="P41" t="str">
            <v>=</v>
          </cell>
          <cell r="Q41">
            <v>1</v>
          </cell>
          <cell r="R41" t="str">
            <v>×</v>
          </cell>
          <cell r="S41">
            <v>1</v>
          </cell>
          <cell r="T41" t="str">
            <v>인</v>
          </cell>
          <cell r="U41">
            <v>1</v>
          </cell>
          <cell r="W41">
            <v>1</v>
          </cell>
        </row>
        <row r="42">
          <cell r="A42">
            <v>74</v>
          </cell>
          <cell r="B42">
            <v>74</v>
          </cell>
          <cell r="D42" t="str">
            <v>보 통 인 부</v>
          </cell>
          <cell r="E42">
            <v>1.24</v>
          </cell>
          <cell r="F42" t="str">
            <v>+</v>
          </cell>
          <cell r="H42" t="str">
            <v>+</v>
          </cell>
          <cell r="J42" t="str">
            <v>+</v>
          </cell>
          <cell r="L42" t="str">
            <v>+</v>
          </cell>
          <cell r="N42" t="str">
            <v>+</v>
          </cell>
          <cell r="P42" t="str">
            <v>=</v>
          </cell>
          <cell r="Q42">
            <v>1.24</v>
          </cell>
          <cell r="R42" t="str">
            <v>×</v>
          </cell>
          <cell r="S42">
            <v>1</v>
          </cell>
          <cell r="T42" t="str">
            <v>인</v>
          </cell>
          <cell r="U42">
            <v>1.24</v>
          </cell>
          <cell r="W42">
            <v>1.24</v>
          </cell>
        </row>
        <row r="44">
          <cell r="A44">
            <v>146</v>
          </cell>
          <cell r="B44">
            <v>146</v>
          </cell>
          <cell r="C44" t="str">
            <v>다) 공 구 손 료</v>
          </cell>
          <cell r="D44" t="str">
            <v>중급기술자(엔지니어)</v>
          </cell>
          <cell r="E44">
            <v>0.12</v>
          </cell>
          <cell r="F44" t="str">
            <v>+</v>
          </cell>
          <cell r="H44" t="str">
            <v>+</v>
          </cell>
          <cell r="J44" t="str">
            <v>+</v>
          </cell>
          <cell r="L44" t="str">
            <v>+</v>
          </cell>
          <cell r="N44" t="str">
            <v>+</v>
          </cell>
          <cell r="P44" t="str">
            <v>=</v>
          </cell>
          <cell r="Q44">
            <v>0.12</v>
          </cell>
          <cell r="R44" t="str">
            <v>×</v>
          </cell>
          <cell r="S44">
            <v>0.03</v>
          </cell>
          <cell r="T44" t="str">
            <v>인</v>
          </cell>
          <cell r="U44">
            <v>0.01</v>
          </cell>
          <cell r="W44">
            <v>0</v>
          </cell>
        </row>
        <row r="45">
          <cell r="A45">
            <v>147</v>
          </cell>
          <cell r="B45">
            <v>147</v>
          </cell>
          <cell r="D45" t="str">
            <v>중급기술자(측량)</v>
          </cell>
          <cell r="E45">
            <v>0.37</v>
          </cell>
          <cell r="F45" t="str">
            <v>+</v>
          </cell>
          <cell r="H45" t="str">
            <v>+</v>
          </cell>
          <cell r="J45" t="str">
            <v>+</v>
          </cell>
          <cell r="L45" t="str">
            <v>+</v>
          </cell>
          <cell r="N45" t="str">
            <v>+</v>
          </cell>
          <cell r="P45" t="str">
            <v>=</v>
          </cell>
          <cell r="Q45">
            <v>0.37</v>
          </cell>
          <cell r="R45" t="str">
            <v>×</v>
          </cell>
          <cell r="S45">
            <v>0.03</v>
          </cell>
          <cell r="T45" t="str">
            <v>인</v>
          </cell>
          <cell r="U45">
            <v>0.01</v>
          </cell>
          <cell r="W45">
            <v>0.01</v>
          </cell>
        </row>
        <row r="46">
          <cell r="A46">
            <v>148</v>
          </cell>
          <cell r="B46">
            <v>148</v>
          </cell>
          <cell r="D46" t="str">
            <v>초급기술자(측량)</v>
          </cell>
          <cell r="E46">
            <v>0.63</v>
          </cell>
          <cell r="F46" t="str">
            <v>+</v>
          </cell>
          <cell r="H46" t="str">
            <v>+</v>
          </cell>
          <cell r="J46" t="str">
            <v>+</v>
          </cell>
          <cell r="L46" t="str">
            <v>+</v>
          </cell>
          <cell r="N46" t="str">
            <v>+</v>
          </cell>
          <cell r="P46" t="str">
            <v>=</v>
          </cell>
          <cell r="Q46">
            <v>0.63</v>
          </cell>
          <cell r="R46" t="str">
            <v>×</v>
          </cell>
          <cell r="S46">
            <v>0.03</v>
          </cell>
          <cell r="T46" t="str">
            <v>인</v>
          </cell>
          <cell r="U46">
            <v>0.01</v>
          </cell>
          <cell r="W46">
            <v>0.01</v>
          </cell>
        </row>
        <row r="47">
          <cell r="A47">
            <v>149</v>
          </cell>
          <cell r="B47">
            <v>149</v>
          </cell>
          <cell r="D47" t="str">
            <v>초급기능사(측량)</v>
          </cell>
          <cell r="E47">
            <v>1</v>
          </cell>
          <cell r="F47" t="str">
            <v>+</v>
          </cell>
          <cell r="H47" t="str">
            <v>+</v>
          </cell>
          <cell r="J47" t="str">
            <v>+</v>
          </cell>
          <cell r="L47" t="str">
            <v>+</v>
          </cell>
          <cell r="N47" t="str">
            <v>+</v>
          </cell>
          <cell r="P47" t="str">
            <v>=</v>
          </cell>
          <cell r="Q47">
            <v>1</v>
          </cell>
          <cell r="R47" t="str">
            <v>×</v>
          </cell>
          <cell r="S47">
            <v>0.03</v>
          </cell>
          <cell r="T47" t="str">
            <v>인</v>
          </cell>
          <cell r="U47">
            <v>0.03</v>
          </cell>
          <cell r="W47">
            <v>0.03</v>
          </cell>
        </row>
        <row r="48">
          <cell r="A48">
            <v>74</v>
          </cell>
          <cell r="B48">
            <v>74</v>
          </cell>
          <cell r="D48" t="str">
            <v>보 통 인 부</v>
          </cell>
          <cell r="E48">
            <v>1.24</v>
          </cell>
          <cell r="F48" t="str">
            <v>+</v>
          </cell>
          <cell r="H48" t="str">
            <v>+</v>
          </cell>
          <cell r="J48" t="str">
            <v>+</v>
          </cell>
          <cell r="L48" t="str">
            <v>+</v>
          </cell>
          <cell r="N48" t="str">
            <v>+</v>
          </cell>
          <cell r="P48" t="str">
            <v>=</v>
          </cell>
          <cell r="Q48">
            <v>1.24</v>
          </cell>
          <cell r="R48" t="str">
            <v>×</v>
          </cell>
          <cell r="S48">
            <v>0.03</v>
          </cell>
          <cell r="T48" t="str">
            <v>인</v>
          </cell>
          <cell r="U48">
            <v>0.03</v>
          </cell>
          <cell r="W48">
            <v>0.03</v>
          </cell>
        </row>
        <row r="53">
          <cell r="A53">
            <v>2</v>
          </cell>
          <cell r="B53">
            <v>2</v>
          </cell>
          <cell r="C53" t="str">
            <v>2. 가공송전선신설</v>
          </cell>
          <cell r="D53" t="str">
            <v>ACSR 95㎟</v>
          </cell>
          <cell r="T53" t="str">
            <v>m</v>
          </cell>
          <cell r="U53">
            <v>1</v>
          </cell>
          <cell r="V53">
            <v>1</v>
          </cell>
          <cell r="X53" t="str">
            <v xml:space="preserve"> 가공송전선신설</v>
          </cell>
        </row>
        <row r="54">
          <cell r="C54" t="str">
            <v>가) 재 료 비</v>
          </cell>
          <cell r="S54" t="str">
            <v>할증%</v>
          </cell>
        </row>
        <row r="55">
          <cell r="A55">
            <v>201</v>
          </cell>
          <cell r="B55">
            <v>201</v>
          </cell>
          <cell r="C55" t="str">
            <v>강심알루미늄연선</v>
          </cell>
          <cell r="D55" t="str">
            <v>ACSR 95㎟</v>
          </cell>
          <cell r="E55">
            <v>636</v>
          </cell>
          <cell r="F55" t="str">
            <v>x</v>
          </cell>
          <cell r="G55">
            <v>1</v>
          </cell>
          <cell r="P55" t="str">
            <v>=</v>
          </cell>
          <cell r="Q55">
            <v>636</v>
          </cell>
          <cell r="R55" t="str">
            <v>x</v>
          </cell>
          <cell r="S55">
            <v>5</v>
          </cell>
          <cell r="T55" t="str">
            <v>m</v>
          </cell>
          <cell r="U55">
            <v>667</v>
          </cell>
          <cell r="W55">
            <v>1230</v>
          </cell>
        </row>
        <row r="56">
          <cell r="W56" t="str">
            <v/>
          </cell>
        </row>
        <row r="57">
          <cell r="W57" t="str">
            <v/>
          </cell>
        </row>
        <row r="58">
          <cell r="W58" t="str">
            <v/>
          </cell>
        </row>
        <row r="59">
          <cell r="W59" t="str">
            <v/>
          </cell>
        </row>
        <row r="60">
          <cell r="W60" t="str">
            <v/>
          </cell>
        </row>
        <row r="61">
          <cell r="W61" t="str">
            <v/>
          </cell>
        </row>
        <row r="62">
          <cell r="W62" t="str">
            <v/>
          </cell>
        </row>
        <row r="63">
          <cell r="W63" t="str">
            <v/>
          </cell>
        </row>
        <row r="64">
          <cell r="W64" t="str">
            <v/>
          </cell>
        </row>
        <row r="65">
          <cell r="W65" t="str">
            <v/>
          </cell>
        </row>
        <row r="66">
          <cell r="W66" t="str">
            <v/>
          </cell>
        </row>
        <row r="67">
          <cell r="W67" t="str">
            <v/>
          </cell>
        </row>
        <row r="68">
          <cell r="W68" t="str">
            <v/>
          </cell>
        </row>
        <row r="69">
          <cell r="W69" t="str">
            <v/>
          </cell>
        </row>
        <row r="70">
          <cell r="W70" t="str">
            <v/>
          </cell>
        </row>
        <row r="71">
          <cell r="W71" t="str">
            <v/>
          </cell>
        </row>
        <row r="72">
          <cell r="D72">
            <v>0</v>
          </cell>
          <cell r="W72" t="str">
            <v/>
          </cell>
        </row>
        <row r="73">
          <cell r="W73" t="str">
            <v/>
          </cell>
        </row>
        <row r="74">
          <cell r="Q74">
            <v>0</v>
          </cell>
          <cell r="U74">
            <v>0</v>
          </cell>
          <cell r="W74" t="str">
            <v/>
          </cell>
        </row>
        <row r="75">
          <cell r="W75" t="str">
            <v/>
          </cell>
        </row>
        <row r="76">
          <cell r="Q76">
            <v>0</v>
          </cell>
          <cell r="U76">
            <v>0</v>
          </cell>
          <cell r="W76" t="str">
            <v/>
          </cell>
        </row>
        <row r="77">
          <cell r="C77" t="str">
            <v>2. 가공송전선신설</v>
          </cell>
          <cell r="D77" t="str">
            <v>ACSR 95㎟</v>
          </cell>
          <cell r="E77" t="str">
            <v>인 공 산 출 기 초</v>
          </cell>
          <cell r="T77" t="str">
            <v>m</v>
          </cell>
          <cell r="U77">
            <v>1</v>
          </cell>
        </row>
        <row r="78">
          <cell r="C78" t="str">
            <v>인 공 산 출</v>
          </cell>
          <cell r="G78" t="str">
            <v>수량</v>
          </cell>
        </row>
        <row r="79">
          <cell r="A79">
            <v>201</v>
          </cell>
          <cell r="B79">
            <v>201</v>
          </cell>
          <cell r="C79" t="str">
            <v>강심알루미늄연선</v>
          </cell>
          <cell r="D79" t="str">
            <v>ACSR 95㎟</v>
          </cell>
          <cell r="G79" t="str">
            <v>3회선Km당636/3/1000</v>
          </cell>
          <cell r="V79" t="str">
            <v>전 5-10</v>
          </cell>
        </row>
        <row r="80">
          <cell r="A80">
            <v>143</v>
          </cell>
          <cell r="B80">
            <v>143</v>
          </cell>
          <cell r="D80" t="str">
            <v>전기공사기사 1급</v>
          </cell>
          <cell r="E80">
            <v>1.3</v>
          </cell>
          <cell r="F80" t="str">
            <v>x</v>
          </cell>
          <cell r="G80">
            <v>0.21199999999999999</v>
          </cell>
          <cell r="H80" t="str">
            <v>x</v>
          </cell>
          <cell r="I80">
            <v>1</v>
          </cell>
          <cell r="J80" t="str">
            <v>x</v>
          </cell>
          <cell r="K80">
            <v>1</v>
          </cell>
          <cell r="L80" t="str">
            <v>x</v>
          </cell>
          <cell r="M80">
            <v>1</v>
          </cell>
          <cell r="N80" t="str">
            <v>x</v>
          </cell>
          <cell r="O80">
            <v>1</v>
          </cell>
          <cell r="P80" t="str">
            <v>=</v>
          </cell>
          <cell r="Q80">
            <v>0.27</v>
          </cell>
          <cell r="R80" t="str">
            <v>×</v>
          </cell>
          <cell r="S80">
            <v>1</v>
          </cell>
          <cell r="T80" t="str">
            <v>인</v>
          </cell>
          <cell r="U80">
            <v>0.27</v>
          </cell>
        </row>
        <row r="81">
          <cell r="A81">
            <v>54</v>
          </cell>
          <cell r="B81">
            <v>54</v>
          </cell>
          <cell r="D81" t="str">
            <v>송 전 전 공</v>
          </cell>
          <cell r="E81">
            <v>19.399999999999999</v>
          </cell>
          <cell r="F81" t="str">
            <v>x</v>
          </cell>
          <cell r="G81">
            <v>0.21199999999999999</v>
          </cell>
          <cell r="H81" t="str">
            <v>x</v>
          </cell>
          <cell r="I81">
            <v>1</v>
          </cell>
          <cell r="J81" t="str">
            <v>x</v>
          </cell>
          <cell r="K81">
            <v>1</v>
          </cell>
          <cell r="L81" t="str">
            <v>x</v>
          </cell>
          <cell r="M81">
            <v>1</v>
          </cell>
          <cell r="N81" t="str">
            <v>x</v>
          </cell>
          <cell r="O81">
            <v>1</v>
          </cell>
          <cell r="P81" t="str">
            <v>=</v>
          </cell>
          <cell r="Q81">
            <v>4.1100000000000003</v>
          </cell>
          <cell r="R81" t="str">
            <v>×</v>
          </cell>
          <cell r="S81">
            <v>1</v>
          </cell>
          <cell r="T81" t="str">
            <v>인</v>
          </cell>
          <cell r="U81">
            <v>4.1100000000000003</v>
          </cell>
        </row>
        <row r="82">
          <cell r="A82">
            <v>73</v>
          </cell>
          <cell r="B82">
            <v>73</v>
          </cell>
          <cell r="D82" t="str">
            <v>특 별 인 부</v>
          </cell>
          <cell r="E82">
            <v>29</v>
          </cell>
          <cell r="F82" t="str">
            <v>x</v>
          </cell>
          <cell r="G82">
            <v>0.21199999999999999</v>
          </cell>
          <cell r="H82" t="str">
            <v>x</v>
          </cell>
          <cell r="I82">
            <v>1</v>
          </cell>
          <cell r="J82" t="str">
            <v>x</v>
          </cell>
          <cell r="K82">
            <v>1</v>
          </cell>
          <cell r="L82" t="str">
            <v>x</v>
          </cell>
          <cell r="M82">
            <v>1</v>
          </cell>
          <cell r="N82" t="str">
            <v>x</v>
          </cell>
          <cell r="O82">
            <v>1</v>
          </cell>
          <cell r="P82" t="str">
            <v>=</v>
          </cell>
          <cell r="Q82">
            <v>6.14</v>
          </cell>
          <cell r="R82" t="str">
            <v>×</v>
          </cell>
          <cell r="S82">
            <v>1</v>
          </cell>
          <cell r="T82" t="str">
            <v>인</v>
          </cell>
          <cell r="U82">
            <v>6.14</v>
          </cell>
        </row>
        <row r="83">
          <cell r="A83">
            <v>801</v>
          </cell>
          <cell r="B83">
            <v>801</v>
          </cell>
          <cell r="C83" t="str">
            <v>긴선</v>
          </cell>
          <cell r="D83" t="str">
            <v>ACSR 160㎟</v>
          </cell>
          <cell r="G83" t="str">
            <v>3회선Km당636/3/1000</v>
          </cell>
        </row>
        <row r="84">
          <cell r="A84">
            <v>143</v>
          </cell>
          <cell r="B84">
            <v>143</v>
          </cell>
          <cell r="D84" t="str">
            <v>전기공사기사 1급</v>
          </cell>
          <cell r="E84">
            <v>0.97</v>
          </cell>
          <cell r="F84" t="str">
            <v>x</v>
          </cell>
          <cell r="G84">
            <v>0.21199999999999999</v>
          </cell>
          <cell r="H84" t="str">
            <v>x</v>
          </cell>
          <cell r="I84">
            <v>1</v>
          </cell>
          <cell r="J84" t="str">
            <v>x</v>
          </cell>
          <cell r="K84">
            <v>1</v>
          </cell>
          <cell r="L84" t="str">
            <v>x</v>
          </cell>
          <cell r="M84">
            <v>1</v>
          </cell>
          <cell r="N84" t="str">
            <v>x</v>
          </cell>
          <cell r="O84">
            <v>1</v>
          </cell>
          <cell r="P84" t="str">
            <v>=</v>
          </cell>
          <cell r="Q84">
            <v>0.2</v>
          </cell>
          <cell r="R84" t="str">
            <v>×</v>
          </cell>
          <cell r="S84">
            <v>1</v>
          </cell>
          <cell r="T84" t="str">
            <v>인</v>
          </cell>
          <cell r="U84">
            <v>0.2</v>
          </cell>
        </row>
        <row r="85">
          <cell r="A85">
            <v>54</v>
          </cell>
          <cell r="B85">
            <v>54</v>
          </cell>
          <cell r="D85" t="str">
            <v>송 전 전 공</v>
          </cell>
          <cell r="E85">
            <v>14.9</v>
          </cell>
          <cell r="F85" t="str">
            <v>x</v>
          </cell>
          <cell r="G85">
            <v>0.21199999999999999</v>
          </cell>
          <cell r="H85" t="str">
            <v>x</v>
          </cell>
          <cell r="I85">
            <v>1</v>
          </cell>
          <cell r="J85" t="str">
            <v>x</v>
          </cell>
          <cell r="K85">
            <v>1</v>
          </cell>
          <cell r="L85" t="str">
            <v>x</v>
          </cell>
          <cell r="M85">
            <v>1</v>
          </cell>
          <cell r="N85" t="str">
            <v>x</v>
          </cell>
          <cell r="O85">
            <v>1</v>
          </cell>
          <cell r="P85" t="str">
            <v>=</v>
          </cell>
          <cell r="Q85">
            <v>3.15</v>
          </cell>
          <cell r="R85" t="str">
            <v>×</v>
          </cell>
          <cell r="S85">
            <v>1</v>
          </cell>
          <cell r="T85" t="str">
            <v>인</v>
          </cell>
          <cell r="U85">
            <v>3.15</v>
          </cell>
        </row>
        <row r="86">
          <cell r="A86">
            <v>73</v>
          </cell>
          <cell r="B86">
            <v>73</v>
          </cell>
          <cell r="D86" t="str">
            <v>특 별 인 부</v>
          </cell>
          <cell r="E86">
            <v>21.4</v>
          </cell>
          <cell r="F86" t="str">
            <v>x</v>
          </cell>
          <cell r="G86">
            <v>0.21199999999999999</v>
          </cell>
          <cell r="H86" t="str">
            <v>x</v>
          </cell>
          <cell r="I86">
            <v>1</v>
          </cell>
          <cell r="J86" t="str">
            <v>x</v>
          </cell>
          <cell r="K86">
            <v>1</v>
          </cell>
          <cell r="L86" t="str">
            <v>x</v>
          </cell>
          <cell r="M86">
            <v>1</v>
          </cell>
          <cell r="N86" t="str">
            <v>x</v>
          </cell>
          <cell r="O86">
            <v>1</v>
          </cell>
          <cell r="P86" t="str">
            <v>=</v>
          </cell>
          <cell r="Q86">
            <v>4.53</v>
          </cell>
          <cell r="R86" t="str">
            <v>×</v>
          </cell>
          <cell r="S86">
            <v>1</v>
          </cell>
          <cell r="T86" t="str">
            <v>인</v>
          </cell>
          <cell r="U86">
            <v>4.53</v>
          </cell>
        </row>
        <row r="89">
          <cell r="A89">
            <v>143</v>
          </cell>
          <cell r="B89">
            <v>143</v>
          </cell>
          <cell r="C89" t="str">
            <v>나) 노 무 비</v>
          </cell>
          <cell r="D89" t="str">
            <v>전기공사기사 1급</v>
          </cell>
          <cell r="E89">
            <v>0.27</v>
          </cell>
          <cell r="F89" t="str">
            <v>+</v>
          </cell>
          <cell r="G89">
            <v>0.2</v>
          </cell>
          <cell r="H89" t="str">
            <v>+</v>
          </cell>
          <cell r="J89" t="str">
            <v>+</v>
          </cell>
          <cell r="L89" t="str">
            <v>+</v>
          </cell>
          <cell r="N89" t="str">
            <v>+</v>
          </cell>
          <cell r="P89" t="str">
            <v>=</v>
          </cell>
          <cell r="Q89">
            <v>0.47000000000000003</v>
          </cell>
          <cell r="R89" t="str">
            <v>×</v>
          </cell>
          <cell r="S89">
            <v>1</v>
          </cell>
          <cell r="T89" t="str">
            <v>인</v>
          </cell>
          <cell r="U89">
            <v>0.47</v>
          </cell>
          <cell r="W89">
            <v>0.47</v>
          </cell>
        </row>
        <row r="90">
          <cell r="A90">
            <v>54</v>
          </cell>
          <cell r="B90">
            <v>54</v>
          </cell>
          <cell r="D90" t="str">
            <v>송 전 전 공</v>
          </cell>
          <cell r="E90">
            <v>4.1100000000000003</v>
          </cell>
          <cell r="F90" t="str">
            <v>+</v>
          </cell>
          <cell r="G90">
            <v>3.15</v>
          </cell>
          <cell r="H90" t="str">
            <v>+</v>
          </cell>
          <cell r="J90" t="str">
            <v>+</v>
          </cell>
          <cell r="L90" t="str">
            <v>+</v>
          </cell>
          <cell r="N90" t="str">
            <v>+</v>
          </cell>
          <cell r="P90" t="str">
            <v>=</v>
          </cell>
          <cell r="Q90">
            <v>7.26</v>
          </cell>
          <cell r="R90" t="str">
            <v>×</v>
          </cell>
          <cell r="S90">
            <v>1</v>
          </cell>
          <cell r="T90" t="str">
            <v>인</v>
          </cell>
          <cell r="U90">
            <v>7.26</v>
          </cell>
          <cell r="W90">
            <v>7.26</v>
          </cell>
        </row>
        <row r="91">
          <cell r="A91">
            <v>73</v>
          </cell>
          <cell r="B91">
            <v>73</v>
          </cell>
          <cell r="D91" t="str">
            <v>특 별 인 부</v>
          </cell>
          <cell r="E91">
            <v>6.14</v>
          </cell>
          <cell r="F91" t="str">
            <v>+</v>
          </cell>
          <cell r="G91">
            <v>4.53</v>
          </cell>
          <cell r="H91" t="str">
            <v>+</v>
          </cell>
          <cell r="J91" t="str">
            <v>+</v>
          </cell>
          <cell r="L91" t="str">
            <v>+</v>
          </cell>
          <cell r="N91" t="str">
            <v>+</v>
          </cell>
          <cell r="P91" t="str">
            <v>=</v>
          </cell>
          <cell r="Q91">
            <v>10.67</v>
          </cell>
          <cell r="R91" t="str">
            <v>×</v>
          </cell>
          <cell r="S91">
            <v>1</v>
          </cell>
          <cell r="T91" t="str">
            <v>인</v>
          </cell>
          <cell r="U91">
            <v>10.67</v>
          </cell>
          <cell r="W91">
            <v>10.67</v>
          </cell>
        </row>
        <row r="93">
          <cell r="A93">
            <v>143</v>
          </cell>
          <cell r="B93">
            <v>143</v>
          </cell>
          <cell r="C93" t="str">
            <v>다) 공 구 손 료</v>
          </cell>
          <cell r="D93" t="str">
            <v>전기공사기사 1급</v>
          </cell>
          <cell r="E93">
            <v>0.27</v>
          </cell>
          <cell r="F93" t="str">
            <v>+</v>
          </cell>
          <cell r="G93">
            <v>0.2</v>
          </cell>
          <cell r="H93" t="str">
            <v>+</v>
          </cell>
          <cell r="J93" t="str">
            <v>+</v>
          </cell>
          <cell r="L93" t="str">
            <v>+</v>
          </cell>
          <cell r="N93" t="str">
            <v>+</v>
          </cell>
          <cell r="P93" t="str">
            <v>=</v>
          </cell>
          <cell r="Q93">
            <v>0.47000000000000003</v>
          </cell>
          <cell r="R93" t="str">
            <v>×</v>
          </cell>
          <cell r="S93">
            <v>0.03</v>
          </cell>
          <cell r="T93" t="str">
            <v>인</v>
          </cell>
          <cell r="U93">
            <v>0.01</v>
          </cell>
          <cell r="W93">
            <v>0.01</v>
          </cell>
        </row>
        <row r="94">
          <cell r="A94">
            <v>54</v>
          </cell>
          <cell r="B94">
            <v>54</v>
          </cell>
          <cell r="D94" t="str">
            <v>송 전 전 공</v>
          </cell>
          <cell r="E94">
            <v>4.1100000000000003</v>
          </cell>
          <cell r="F94" t="str">
            <v>+</v>
          </cell>
          <cell r="G94">
            <v>3.15</v>
          </cell>
          <cell r="H94" t="str">
            <v>+</v>
          </cell>
          <cell r="J94" t="str">
            <v>+</v>
          </cell>
          <cell r="L94" t="str">
            <v>+</v>
          </cell>
          <cell r="N94" t="str">
            <v>+</v>
          </cell>
          <cell r="P94" t="str">
            <v>=</v>
          </cell>
          <cell r="Q94">
            <v>7.26</v>
          </cell>
          <cell r="R94" t="str">
            <v>×</v>
          </cell>
          <cell r="S94">
            <v>0.03</v>
          </cell>
          <cell r="T94" t="str">
            <v>인</v>
          </cell>
          <cell r="U94">
            <v>0.21</v>
          </cell>
          <cell r="W94">
            <v>0.21</v>
          </cell>
        </row>
        <row r="95">
          <cell r="A95">
            <v>73</v>
          </cell>
          <cell r="B95">
            <v>73</v>
          </cell>
          <cell r="D95" t="str">
            <v>특 별 인 부</v>
          </cell>
          <cell r="E95">
            <v>6.14</v>
          </cell>
          <cell r="F95" t="str">
            <v>+</v>
          </cell>
          <cell r="G95">
            <v>4.53</v>
          </cell>
          <cell r="H95" t="str">
            <v>+</v>
          </cell>
          <cell r="J95" t="str">
            <v>+</v>
          </cell>
          <cell r="L95" t="str">
            <v>+</v>
          </cell>
          <cell r="N95" t="str">
            <v>+</v>
          </cell>
          <cell r="P95" t="str">
            <v>=</v>
          </cell>
          <cell r="Q95">
            <v>10.67</v>
          </cell>
          <cell r="R95" t="str">
            <v>×</v>
          </cell>
          <cell r="S95">
            <v>0.03</v>
          </cell>
          <cell r="T95" t="str">
            <v>인</v>
          </cell>
          <cell r="U95">
            <v>0.32</v>
          </cell>
          <cell r="W95">
            <v>0.32</v>
          </cell>
        </row>
        <row r="100">
          <cell r="W100">
            <v>0</v>
          </cell>
        </row>
        <row r="101">
          <cell r="A101">
            <v>3</v>
          </cell>
          <cell r="B101">
            <v>3</v>
          </cell>
          <cell r="C101" t="str">
            <v>3. 가공지선신설</v>
          </cell>
          <cell r="D101" t="str">
            <v>ACSR 58㎟</v>
          </cell>
          <cell r="T101" t="str">
            <v>m</v>
          </cell>
          <cell r="U101">
            <v>1</v>
          </cell>
          <cell r="V101">
            <v>1</v>
          </cell>
          <cell r="X101" t="str">
            <v xml:space="preserve"> 가공지선신설</v>
          </cell>
        </row>
        <row r="102">
          <cell r="C102" t="str">
            <v>가) 재 료 비</v>
          </cell>
          <cell r="S102" t="str">
            <v>할증%</v>
          </cell>
        </row>
        <row r="103">
          <cell r="A103">
            <v>202</v>
          </cell>
          <cell r="B103">
            <v>202</v>
          </cell>
          <cell r="C103" t="str">
            <v>강심알루미늄연선</v>
          </cell>
          <cell r="D103" t="str">
            <v>ACSR 58㎟</v>
          </cell>
          <cell r="E103">
            <v>212</v>
          </cell>
          <cell r="F103" t="str">
            <v>x</v>
          </cell>
          <cell r="G103">
            <v>1</v>
          </cell>
          <cell r="P103" t="str">
            <v>=</v>
          </cell>
          <cell r="Q103">
            <v>212</v>
          </cell>
          <cell r="R103" t="str">
            <v>x</v>
          </cell>
          <cell r="S103">
            <v>5</v>
          </cell>
          <cell r="T103" t="str">
            <v>m</v>
          </cell>
          <cell r="U103">
            <v>222</v>
          </cell>
          <cell r="W103">
            <v>725</v>
          </cell>
        </row>
        <row r="104">
          <cell r="A104">
            <v>208</v>
          </cell>
          <cell r="B104">
            <v>208</v>
          </cell>
          <cell r="C104" t="str">
            <v>앙카쇄클</v>
          </cell>
          <cell r="D104" t="str">
            <v>AS - 8</v>
          </cell>
          <cell r="E104">
            <v>4</v>
          </cell>
          <cell r="F104" t="str">
            <v>x</v>
          </cell>
          <cell r="G104">
            <v>1</v>
          </cell>
          <cell r="P104" t="str">
            <v>=</v>
          </cell>
          <cell r="Q104">
            <v>4</v>
          </cell>
          <cell r="R104" t="str">
            <v>x</v>
          </cell>
          <cell r="S104">
            <v>3</v>
          </cell>
          <cell r="T104" t="str">
            <v>개</v>
          </cell>
          <cell r="U104">
            <v>4</v>
          </cell>
          <cell r="W104">
            <v>1800</v>
          </cell>
        </row>
        <row r="105">
          <cell r="A105">
            <v>209</v>
          </cell>
          <cell r="B105">
            <v>209</v>
          </cell>
          <cell r="C105" t="str">
            <v>지선용잠파크램프</v>
          </cell>
          <cell r="D105" t="str">
            <v>GJ - 2</v>
          </cell>
          <cell r="E105">
            <v>2</v>
          </cell>
          <cell r="F105" t="str">
            <v>x</v>
          </cell>
          <cell r="G105">
            <v>1</v>
          </cell>
          <cell r="P105" t="str">
            <v>=</v>
          </cell>
          <cell r="Q105">
            <v>2</v>
          </cell>
          <cell r="R105" t="str">
            <v>x</v>
          </cell>
          <cell r="S105">
            <v>3</v>
          </cell>
          <cell r="T105" t="str">
            <v>개</v>
          </cell>
          <cell r="U105">
            <v>2</v>
          </cell>
          <cell r="W105">
            <v>5600</v>
          </cell>
        </row>
        <row r="106">
          <cell r="A106">
            <v>210</v>
          </cell>
          <cell r="B106">
            <v>210</v>
          </cell>
          <cell r="C106" t="str">
            <v>압축형인류크램프(1)</v>
          </cell>
          <cell r="D106" t="str">
            <v>DEA - 2</v>
          </cell>
          <cell r="E106">
            <v>4</v>
          </cell>
          <cell r="F106" t="str">
            <v>x</v>
          </cell>
          <cell r="G106">
            <v>1</v>
          </cell>
          <cell r="P106" t="str">
            <v>=</v>
          </cell>
          <cell r="Q106">
            <v>4</v>
          </cell>
          <cell r="R106" t="str">
            <v>x</v>
          </cell>
          <cell r="S106">
            <v>3</v>
          </cell>
          <cell r="T106" t="str">
            <v>개</v>
          </cell>
          <cell r="U106">
            <v>4</v>
          </cell>
          <cell r="W106">
            <v>22000</v>
          </cell>
        </row>
        <row r="107">
          <cell r="A107">
            <v>211</v>
          </cell>
          <cell r="B107">
            <v>211</v>
          </cell>
          <cell r="C107" t="str">
            <v>베이트담파크립</v>
          </cell>
          <cell r="D107" t="str">
            <v>ACSR 58㎟용</v>
          </cell>
          <cell r="E107">
            <v>12</v>
          </cell>
          <cell r="F107" t="str">
            <v>x</v>
          </cell>
          <cell r="G107">
            <v>1</v>
          </cell>
          <cell r="P107" t="str">
            <v>=</v>
          </cell>
          <cell r="Q107">
            <v>12</v>
          </cell>
          <cell r="R107" t="str">
            <v>x</v>
          </cell>
          <cell r="S107">
            <v>3</v>
          </cell>
          <cell r="T107" t="str">
            <v>개</v>
          </cell>
          <cell r="U107">
            <v>12</v>
          </cell>
          <cell r="W107">
            <v>4400</v>
          </cell>
        </row>
        <row r="108">
          <cell r="A108">
            <v>212</v>
          </cell>
          <cell r="B108">
            <v>212</v>
          </cell>
          <cell r="C108" t="str">
            <v>베이트담파단말금구</v>
          </cell>
          <cell r="D108" t="str">
            <v>ACSR 58㎟용</v>
          </cell>
          <cell r="E108">
            <v>4</v>
          </cell>
          <cell r="F108" t="str">
            <v>x</v>
          </cell>
          <cell r="G108">
            <v>1</v>
          </cell>
          <cell r="P108" t="str">
            <v>=</v>
          </cell>
          <cell r="Q108">
            <v>4</v>
          </cell>
          <cell r="R108" t="str">
            <v>x</v>
          </cell>
          <cell r="S108">
            <v>3</v>
          </cell>
          <cell r="T108" t="str">
            <v>개</v>
          </cell>
          <cell r="U108">
            <v>4</v>
          </cell>
          <cell r="W108">
            <v>1200</v>
          </cell>
        </row>
        <row r="109">
          <cell r="W109" t="str">
            <v/>
          </cell>
        </row>
        <row r="110">
          <cell r="W110" t="str">
            <v/>
          </cell>
        </row>
        <row r="111">
          <cell r="W111" t="str">
            <v/>
          </cell>
        </row>
        <row r="112">
          <cell r="W112" t="str">
            <v/>
          </cell>
        </row>
        <row r="113">
          <cell r="W113" t="str">
            <v/>
          </cell>
        </row>
        <row r="114">
          <cell r="W114" t="str">
            <v/>
          </cell>
        </row>
        <row r="115">
          <cell r="W115" t="str">
            <v/>
          </cell>
        </row>
        <row r="116">
          <cell r="W116" t="str">
            <v/>
          </cell>
        </row>
        <row r="117">
          <cell r="W117" t="str">
            <v/>
          </cell>
        </row>
        <row r="118">
          <cell r="W118" t="str">
            <v/>
          </cell>
        </row>
        <row r="119">
          <cell r="W119" t="str">
            <v/>
          </cell>
        </row>
        <row r="120">
          <cell r="D120">
            <v>0</v>
          </cell>
          <cell r="W120" t="str">
            <v/>
          </cell>
        </row>
        <row r="121">
          <cell r="W121" t="str">
            <v/>
          </cell>
        </row>
        <row r="122">
          <cell r="Q122">
            <v>0</v>
          </cell>
          <cell r="U122">
            <v>0</v>
          </cell>
          <cell r="W122" t="str">
            <v/>
          </cell>
        </row>
        <row r="123">
          <cell r="W123" t="str">
            <v/>
          </cell>
        </row>
        <row r="124">
          <cell r="Q124">
            <v>0</v>
          </cell>
          <cell r="U124">
            <v>0</v>
          </cell>
          <cell r="W124" t="str">
            <v/>
          </cell>
        </row>
        <row r="125">
          <cell r="C125" t="str">
            <v>3. 가공지선신설</v>
          </cell>
          <cell r="D125" t="str">
            <v>ACSR 58㎟</v>
          </cell>
          <cell r="E125" t="str">
            <v>인 공 산 출 기 초</v>
          </cell>
          <cell r="T125" t="str">
            <v>m</v>
          </cell>
          <cell r="U125">
            <v>1</v>
          </cell>
        </row>
        <row r="126">
          <cell r="C126" t="str">
            <v>인 공 산 출</v>
          </cell>
          <cell r="G126" t="str">
            <v>수량</v>
          </cell>
        </row>
        <row r="127">
          <cell r="A127">
            <v>202</v>
          </cell>
          <cell r="B127">
            <v>202</v>
          </cell>
          <cell r="C127" t="str">
            <v>강심알루미늄연선</v>
          </cell>
          <cell r="D127" t="str">
            <v>ACSR 58㎟</v>
          </cell>
          <cell r="G127" t="str">
            <v>km당</v>
          </cell>
          <cell r="V127" t="str">
            <v>전 5-12</v>
          </cell>
        </row>
        <row r="128">
          <cell r="A128">
            <v>143</v>
          </cell>
          <cell r="B128">
            <v>143</v>
          </cell>
          <cell r="D128" t="str">
            <v>전기공사기사 1급</v>
          </cell>
          <cell r="E128">
            <v>0.61</v>
          </cell>
          <cell r="F128" t="str">
            <v>x</v>
          </cell>
          <cell r="G128">
            <v>0.21199999999999999</v>
          </cell>
          <cell r="H128" t="str">
            <v>x</v>
          </cell>
          <cell r="I128">
            <v>1</v>
          </cell>
          <cell r="J128" t="str">
            <v>x</v>
          </cell>
          <cell r="K128">
            <v>1</v>
          </cell>
          <cell r="L128" t="str">
            <v>x</v>
          </cell>
          <cell r="M128">
            <v>1</v>
          </cell>
          <cell r="N128" t="str">
            <v>x</v>
          </cell>
          <cell r="O128">
            <v>1</v>
          </cell>
          <cell r="P128" t="str">
            <v>=</v>
          </cell>
          <cell r="Q128">
            <v>0.12</v>
          </cell>
          <cell r="R128" t="str">
            <v>×</v>
          </cell>
          <cell r="S128">
            <v>1</v>
          </cell>
          <cell r="T128" t="str">
            <v>인</v>
          </cell>
          <cell r="U128">
            <v>0.12</v>
          </cell>
        </row>
        <row r="129">
          <cell r="A129">
            <v>54</v>
          </cell>
          <cell r="B129">
            <v>54</v>
          </cell>
          <cell r="D129" t="str">
            <v>송 전 전 공</v>
          </cell>
          <cell r="E129">
            <v>5.57</v>
          </cell>
          <cell r="F129" t="str">
            <v>x</v>
          </cell>
          <cell r="G129">
            <v>0.21199999999999999</v>
          </cell>
          <cell r="H129" t="str">
            <v>x</v>
          </cell>
          <cell r="I129">
            <v>1</v>
          </cell>
          <cell r="J129" t="str">
            <v>x</v>
          </cell>
          <cell r="K129">
            <v>1</v>
          </cell>
          <cell r="L129" t="str">
            <v>x</v>
          </cell>
          <cell r="M129">
            <v>1</v>
          </cell>
          <cell r="N129" t="str">
            <v>x</v>
          </cell>
          <cell r="O129">
            <v>1</v>
          </cell>
          <cell r="P129" t="str">
            <v>=</v>
          </cell>
          <cell r="Q129">
            <v>1.18</v>
          </cell>
          <cell r="R129" t="str">
            <v>×</v>
          </cell>
          <cell r="S129">
            <v>1</v>
          </cell>
          <cell r="T129" t="str">
            <v>인</v>
          </cell>
          <cell r="U129">
            <v>1.18</v>
          </cell>
        </row>
        <row r="130">
          <cell r="A130">
            <v>73</v>
          </cell>
          <cell r="B130">
            <v>73</v>
          </cell>
          <cell r="D130" t="str">
            <v>특 별 인 부</v>
          </cell>
          <cell r="E130">
            <v>11.06</v>
          </cell>
          <cell r="F130" t="str">
            <v>x</v>
          </cell>
          <cell r="G130">
            <v>0.21199999999999999</v>
          </cell>
          <cell r="H130" t="str">
            <v>x</v>
          </cell>
          <cell r="I130">
            <v>1</v>
          </cell>
          <cell r="J130" t="str">
            <v>x</v>
          </cell>
          <cell r="K130">
            <v>1</v>
          </cell>
          <cell r="L130" t="str">
            <v>x</v>
          </cell>
          <cell r="M130">
            <v>1</v>
          </cell>
          <cell r="N130" t="str">
            <v>x</v>
          </cell>
          <cell r="O130">
            <v>1</v>
          </cell>
          <cell r="P130" t="str">
            <v>=</v>
          </cell>
          <cell r="Q130">
            <v>2.34</v>
          </cell>
          <cell r="R130" t="str">
            <v>×</v>
          </cell>
          <cell r="S130">
            <v>1</v>
          </cell>
          <cell r="T130" t="str">
            <v>인</v>
          </cell>
          <cell r="U130">
            <v>2.34</v>
          </cell>
        </row>
        <row r="131">
          <cell r="A131">
            <v>801</v>
          </cell>
          <cell r="B131">
            <v>801</v>
          </cell>
          <cell r="C131" t="str">
            <v>긴선</v>
          </cell>
          <cell r="D131" t="str">
            <v>ACSR 160㎟</v>
          </cell>
          <cell r="G131" t="str">
            <v>km당</v>
          </cell>
        </row>
        <row r="132">
          <cell r="A132">
            <v>143</v>
          </cell>
          <cell r="B132">
            <v>143</v>
          </cell>
          <cell r="D132" t="str">
            <v>전기공사기사 1급</v>
          </cell>
          <cell r="E132">
            <v>0.4</v>
          </cell>
          <cell r="F132" t="str">
            <v>x</v>
          </cell>
          <cell r="G132">
            <v>0.21199999999999999</v>
          </cell>
          <cell r="H132" t="str">
            <v>x</v>
          </cell>
          <cell r="I132">
            <v>1</v>
          </cell>
          <cell r="J132" t="str">
            <v>x</v>
          </cell>
          <cell r="K132">
            <v>1</v>
          </cell>
          <cell r="L132" t="str">
            <v>x</v>
          </cell>
          <cell r="M132">
            <v>1</v>
          </cell>
          <cell r="N132" t="str">
            <v>x</v>
          </cell>
          <cell r="O132">
            <v>1</v>
          </cell>
          <cell r="P132" t="str">
            <v>=</v>
          </cell>
          <cell r="Q132">
            <v>0.08</v>
          </cell>
          <cell r="R132" t="str">
            <v>×</v>
          </cell>
          <cell r="S132">
            <v>1</v>
          </cell>
          <cell r="T132" t="str">
            <v>인</v>
          </cell>
          <cell r="U132">
            <v>0.08</v>
          </cell>
        </row>
        <row r="133">
          <cell r="A133">
            <v>54</v>
          </cell>
          <cell r="B133">
            <v>54</v>
          </cell>
          <cell r="D133" t="str">
            <v>송 전 전 공</v>
          </cell>
          <cell r="E133">
            <v>4.05</v>
          </cell>
          <cell r="F133" t="str">
            <v>x</v>
          </cell>
          <cell r="G133">
            <v>0.21199999999999999</v>
          </cell>
          <cell r="H133" t="str">
            <v>x</v>
          </cell>
          <cell r="I133">
            <v>1</v>
          </cell>
          <cell r="J133" t="str">
            <v>x</v>
          </cell>
          <cell r="K133">
            <v>1</v>
          </cell>
          <cell r="L133" t="str">
            <v>x</v>
          </cell>
          <cell r="M133">
            <v>1</v>
          </cell>
          <cell r="N133" t="str">
            <v>x</v>
          </cell>
          <cell r="O133">
            <v>1</v>
          </cell>
          <cell r="P133" t="str">
            <v>=</v>
          </cell>
          <cell r="Q133">
            <v>0.85</v>
          </cell>
          <cell r="R133" t="str">
            <v>×</v>
          </cell>
          <cell r="S133">
            <v>1</v>
          </cell>
          <cell r="T133" t="str">
            <v>인</v>
          </cell>
          <cell r="U133">
            <v>0.85</v>
          </cell>
        </row>
        <row r="134">
          <cell r="A134">
            <v>73</v>
          </cell>
          <cell r="B134">
            <v>73</v>
          </cell>
          <cell r="D134" t="str">
            <v>특 별 인 부</v>
          </cell>
          <cell r="E134">
            <v>8.2100000000000009</v>
          </cell>
          <cell r="F134" t="str">
            <v>x</v>
          </cell>
          <cell r="G134">
            <v>0.21199999999999999</v>
          </cell>
          <cell r="H134" t="str">
            <v>x</v>
          </cell>
          <cell r="I134">
            <v>1</v>
          </cell>
          <cell r="J134" t="str">
            <v>x</v>
          </cell>
          <cell r="K134">
            <v>1</v>
          </cell>
          <cell r="L134" t="str">
            <v>x</v>
          </cell>
          <cell r="M134">
            <v>1</v>
          </cell>
          <cell r="N134" t="str">
            <v>x</v>
          </cell>
          <cell r="O134">
            <v>1</v>
          </cell>
          <cell r="P134" t="str">
            <v>=</v>
          </cell>
          <cell r="Q134">
            <v>1.74</v>
          </cell>
          <cell r="R134" t="str">
            <v>×</v>
          </cell>
          <cell r="S134">
            <v>1</v>
          </cell>
          <cell r="T134" t="str">
            <v>인</v>
          </cell>
          <cell r="U134">
            <v>1.74</v>
          </cell>
        </row>
        <row r="135">
          <cell r="A135">
            <v>211</v>
          </cell>
          <cell r="B135">
            <v>211</v>
          </cell>
          <cell r="C135" t="str">
            <v>베이트담파크립</v>
          </cell>
          <cell r="D135" t="str">
            <v>ACSR 58㎟용</v>
          </cell>
          <cell r="V135" t="str">
            <v>전 5-9</v>
          </cell>
        </row>
        <row r="136">
          <cell r="A136">
            <v>54</v>
          </cell>
          <cell r="B136">
            <v>54</v>
          </cell>
          <cell r="D136" t="str">
            <v>송 전 전 공</v>
          </cell>
          <cell r="E136">
            <v>0.11</v>
          </cell>
          <cell r="F136" t="str">
            <v>x</v>
          </cell>
          <cell r="G136">
            <v>12</v>
          </cell>
          <cell r="H136" t="str">
            <v>x</v>
          </cell>
          <cell r="I136">
            <v>1</v>
          </cell>
          <cell r="J136" t="str">
            <v>x</v>
          </cell>
          <cell r="K136">
            <v>1</v>
          </cell>
          <cell r="L136" t="str">
            <v>x</v>
          </cell>
          <cell r="M136">
            <v>1</v>
          </cell>
          <cell r="N136" t="str">
            <v>x</v>
          </cell>
          <cell r="O136">
            <v>1</v>
          </cell>
          <cell r="P136" t="str">
            <v>=</v>
          </cell>
          <cell r="Q136">
            <v>1.32</v>
          </cell>
          <cell r="R136" t="str">
            <v>×</v>
          </cell>
          <cell r="S136">
            <v>1</v>
          </cell>
          <cell r="T136" t="str">
            <v>인</v>
          </cell>
          <cell r="U136">
            <v>1.32</v>
          </cell>
        </row>
        <row r="138">
          <cell r="A138">
            <v>143</v>
          </cell>
          <cell r="B138">
            <v>143</v>
          </cell>
          <cell r="C138" t="str">
            <v>나) 노 무 비</v>
          </cell>
          <cell r="D138" t="str">
            <v>전기공사기사 1급</v>
          </cell>
          <cell r="E138">
            <v>0.12</v>
          </cell>
          <cell r="F138" t="str">
            <v>+</v>
          </cell>
          <cell r="G138">
            <v>0.08</v>
          </cell>
          <cell r="H138" t="str">
            <v>+</v>
          </cell>
          <cell r="J138" t="str">
            <v>+</v>
          </cell>
          <cell r="L138" t="str">
            <v>+</v>
          </cell>
          <cell r="N138" t="str">
            <v>+</v>
          </cell>
          <cell r="P138" t="str">
            <v>=</v>
          </cell>
          <cell r="Q138">
            <v>0.2</v>
          </cell>
          <cell r="R138" t="str">
            <v>×</v>
          </cell>
          <cell r="S138">
            <v>1</v>
          </cell>
          <cell r="T138" t="str">
            <v>인</v>
          </cell>
          <cell r="U138">
            <v>0.2</v>
          </cell>
          <cell r="W138">
            <v>0.2</v>
          </cell>
        </row>
        <row r="139">
          <cell r="A139">
            <v>54</v>
          </cell>
          <cell r="B139">
            <v>54</v>
          </cell>
          <cell r="D139" t="str">
            <v>송 전 전 공</v>
          </cell>
          <cell r="E139">
            <v>1.18</v>
          </cell>
          <cell r="F139" t="str">
            <v>+</v>
          </cell>
          <cell r="G139">
            <v>0.85</v>
          </cell>
          <cell r="H139" t="str">
            <v>+</v>
          </cell>
          <cell r="I139">
            <v>1.32</v>
          </cell>
          <cell r="J139" t="str">
            <v>+</v>
          </cell>
          <cell r="L139" t="str">
            <v>+</v>
          </cell>
          <cell r="N139" t="str">
            <v>+</v>
          </cell>
          <cell r="P139" t="str">
            <v>=</v>
          </cell>
          <cell r="Q139">
            <v>3.3499999999999996</v>
          </cell>
          <cell r="R139" t="str">
            <v>×</v>
          </cell>
          <cell r="S139">
            <v>1</v>
          </cell>
          <cell r="T139" t="str">
            <v>인</v>
          </cell>
          <cell r="U139">
            <v>3.35</v>
          </cell>
          <cell r="W139">
            <v>2.0299999999999998</v>
          </cell>
        </row>
        <row r="140">
          <cell r="A140">
            <v>73</v>
          </cell>
          <cell r="B140">
            <v>73</v>
          </cell>
          <cell r="D140" t="str">
            <v>특 별 인 부</v>
          </cell>
          <cell r="E140">
            <v>2.34</v>
          </cell>
          <cell r="F140" t="str">
            <v>+</v>
          </cell>
          <cell r="G140">
            <v>1.74</v>
          </cell>
          <cell r="H140" t="str">
            <v>+</v>
          </cell>
          <cell r="J140" t="str">
            <v>+</v>
          </cell>
          <cell r="L140" t="str">
            <v>+</v>
          </cell>
          <cell r="N140" t="str">
            <v>+</v>
          </cell>
          <cell r="P140" t="str">
            <v>=</v>
          </cell>
          <cell r="Q140">
            <v>4.08</v>
          </cell>
          <cell r="R140" t="str">
            <v>×</v>
          </cell>
          <cell r="S140">
            <v>1</v>
          </cell>
          <cell r="T140" t="str">
            <v>인</v>
          </cell>
          <cell r="U140">
            <v>4.08</v>
          </cell>
          <cell r="W140">
            <v>4.08</v>
          </cell>
        </row>
        <row r="142">
          <cell r="A142">
            <v>143</v>
          </cell>
          <cell r="B142">
            <v>143</v>
          </cell>
          <cell r="C142" t="str">
            <v>다) 공 구 손 료</v>
          </cell>
          <cell r="D142" t="str">
            <v>전기공사기사 1급</v>
          </cell>
          <cell r="E142">
            <v>0.12</v>
          </cell>
          <cell r="F142" t="str">
            <v>+</v>
          </cell>
          <cell r="G142">
            <v>0.08</v>
          </cell>
          <cell r="H142" t="str">
            <v>+</v>
          </cell>
          <cell r="J142" t="str">
            <v>+</v>
          </cell>
          <cell r="L142" t="str">
            <v>+</v>
          </cell>
          <cell r="N142" t="str">
            <v>+</v>
          </cell>
          <cell r="P142" t="str">
            <v>=</v>
          </cell>
          <cell r="Q142">
            <v>0.2</v>
          </cell>
          <cell r="R142" t="str">
            <v>×</v>
          </cell>
          <cell r="S142">
            <v>0.03</v>
          </cell>
          <cell r="T142" t="str">
            <v>인</v>
          </cell>
          <cell r="U142">
            <v>0.01</v>
          </cell>
          <cell r="W142">
            <v>0</v>
          </cell>
        </row>
        <row r="143">
          <cell r="A143">
            <v>54</v>
          </cell>
          <cell r="B143">
            <v>54</v>
          </cell>
          <cell r="D143" t="str">
            <v>송 전 전 공</v>
          </cell>
          <cell r="E143">
            <v>1.18</v>
          </cell>
          <cell r="F143" t="str">
            <v>+</v>
          </cell>
          <cell r="G143">
            <v>0.85</v>
          </cell>
          <cell r="H143" t="str">
            <v>+</v>
          </cell>
          <cell r="I143">
            <v>1.32</v>
          </cell>
          <cell r="J143" t="str">
            <v>+</v>
          </cell>
          <cell r="L143" t="str">
            <v>+</v>
          </cell>
          <cell r="N143" t="str">
            <v>+</v>
          </cell>
          <cell r="P143" t="str">
            <v>=</v>
          </cell>
          <cell r="Q143">
            <v>3.3499999999999996</v>
          </cell>
          <cell r="R143" t="str">
            <v>×</v>
          </cell>
          <cell r="S143">
            <v>0.03</v>
          </cell>
          <cell r="T143" t="str">
            <v>인</v>
          </cell>
          <cell r="U143">
            <v>0.1</v>
          </cell>
          <cell r="W143">
            <v>0.06</v>
          </cell>
        </row>
        <row r="144">
          <cell r="A144">
            <v>73</v>
          </cell>
          <cell r="B144">
            <v>73</v>
          </cell>
          <cell r="D144" t="str">
            <v>특 별 인 부</v>
          </cell>
          <cell r="E144">
            <v>2.34</v>
          </cell>
          <cell r="F144" t="str">
            <v>+</v>
          </cell>
          <cell r="G144">
            <v>1.74</v>
          </cell>
          <cell r="H144" t="str">
            <v>+</v>
          </cell>
          <cell r="J144" t="str">
            <v>+</v>
          </cell>
          <cell r="L144" t="str">
            <v>+</v>
          </cell>
          <cell r="N144" t="str">
            <v>+</v>
          </cell>
          <cell r="P144" t="str">
            <v>=</v>
          </cell>
          <cell r="Q144">
            <v>4.08</v>
          </cell>
          <cell r="R144" t="str">
            <v>×</v>
          </cell>
          <cell r="S144">
            <v>0.03</v>
          </cell>
          <cell r="T144" t="str">
            <v>인</v>
          </cell>
          <cell r="U144">
            <v>0.12</v>
          </cell>
          <cell r="W144">
            <v>0.12</v>
          </cell>
        </row>
        <row r="148">
          <cell r="W148">
            <v>0</v>
          </cell>
        </row>
        <row r="149">
          <cell r="A149">
            <v>4</v>
          </cell>
          <cell r="B149">
            <v>4</v>
          </cell>
          <cell r="C149" t="str">
            <v>4.애자 및 금구류신설</v>
          </cell>
          <cell r="D149" t="str">
            <v>각종</v>
          </cell>
          <cell r="T149" t="str">
            <v>식</v>
          </cell>
          <cell r="U149">
            <v>1</v>
          </cell>
          <cell r="V149">
            <v>1</v>
          </cell>
          <cell r="X149" t="str">
            <v>애자 및 금구류신설</v>
          </cell>
        </row>
        <row r="150">
          <cell r="C150" t="str">
            <v>가) 재 료 비</v>
          </cell>
          <cell r="S150" t="str">
            <v>할증%</v>
          </cell>
        </row>
        <row r="151">
          <cell r="A151">
            <v>213</v>
          </cell>
          <cell r="B151">
            <v>213</v>
          </cell>
          <cell r="C151" t="str">
            <v>현수애자</v>
          </cell>
          <cell r="D151" t="str">
            <v>볼소켓 Φ254</v>
          </cell>
          <cell r="E151">
            <v>12</v>
          </cell>
          <cell r="F151" t="str">
            <v>x</v>
          </cell>
          <cell r="G151">
            <v>5</v>
          </cell>
          <cell r="P151" t="str">
            <v>=</v>
          </cell>
          <cell r="Q151">
            <v>60</v>
          </cell>
          <cell r="R151" t="str">
            <v>x</v>
          </cell>
          <cell r="S151">
            <v>5</v>
          </cell>
          <cell r="T151" t="str">
            <v>개</v>
          </cell>
          <cell r="U151">
            <v>63</v>
          </cell>
          <cell r="W151">
            <v>33400</v>
          </cell>
        </row>
        <row r="152">
          <cell r="A152">
            <v>208</v>
          </cell>
          <cell r="B152">
            <v>208</v>
          </cell>
          <cell r="C152" t="str">
            <v>앙카쇄클</v>
          </cell>
          <cell r="D152" t="str">
            <v>AS - 8</v>
          </cell>
          <cell r="E152">
            <v>24</v>
          </cell>
          <cell r="F152" t="str">
            <v>x</v>
          </cell>
          <cell r="G152">
            <v>2</v>
          </cell>
          <cell r="P152" t="str">
            <v>=</v>
          </cell>
          <cell r="Q152">
            <v>48</v>
          </cell>
          <cell r="R152" t="str">
            <v>x</v>
          </cell>
          <cell r="S152">
            <v>3</v>
          </cell>
          <cell r="T152" t="str">
            <v>개</v>
          </cell>
          <cell r="U152">
            <v>49</v>
          </cell>
          <cell r="W152">
            <v>1800</v>
          </cell>
        </row>
        <row r="153">
          <cell r="A153">
            <v>214</v>
          </cell>
          <cell r="B153">
            <v>214</v>
          </cell>
          <cell r="C153" t="str">
            <v>볼아이</v>
          </cell>
          <cell r="D153" t="str">
            <v>BE - 8</v>
          </cell>
          <cell r="E153">
            <v>12</v>
          </cell>
          <cell r="F153" t="str">
            <v>x</v>
          </cell>
          <cell r="G153">
            <v>1</v>
          </cell>
          <cell r="P153" t="str">
            <v>=</v>
          </cell>
          <cell r="Q153">
            <v>12</v>
          </cell>
          <cell r="R153" t="str">
            <v>x</v>
          </cell>
          <cell r="S153">
            <v>3</v>
          </cell>
          <cell r="T153" t="str">
            <v>개</v>
          </cell>
          <cell r="U153">
            <v>12</v>
          </cell>
          <cell r="W153">
            <v>1300</v>
          </cell>
        </row>
        <row r="154">
          <cell r="A154">
            <v>215</v>
          </cell>
          <cell r="B154">
            <v>215</v>
          </cell>
          <cell r="C154" t="str">
            <v>소켓크레비스</v>
          </cell>
          <cell r="D154" t="str">
            <v>SC - 8</v>
          </cell>
          <cell r="E154">
            <v>12</v>
          </cell>
          <cell r="F154" t="str">
            <v>x</v>
          </cell>
          <cell r="G154">
            <v>1</v>
          </cell>
          <cell r="P154" t="str">
            <v>=</v>
          </cell>
          <cell r="Q154">
            <v>12</v>
          </cell>
          <cell r="R154" t="str">
            <v>x</v>
          </cell>
          <cell r="S154">
            <v>3</v>
          </cell>
          <cell r="T154" t="str">
            <v>개</v>
          </cell>
          <cell r="U154">
            <v>12</v>
          </cell>
          <cell r="W154">
            <v>3300</v>
          </cell>
        </row>
        <row r="155">
          <cell r="A155">
            <v>216</v>
          </cell>
          <cell r="B155">
            <v>216</v>
          </cell>
          <cell r="C155" t="str">
            <v>삼각링크</v>
          </cell>
          <cell r="D155" t="str">
            <v>TL - 8</v>
          </cell>
          <cell r="E155">
            <v>12</v>
          </cell>
          <cell r="F155" t="str">
            <v>x</v>
          </cell>
          <cell r="G155">
            <v>1</v>
          </cell>
          <cell r="P155" t="str">
            <v>=</v>
          </cell>
          <cell r="Q155">
            <v>12</v>
          </cell>
          <cell r="R155" t="str">
            <v>x</v>
          </cell>
          <cell r="S155">
            <v>3</v>
          </cell>
          <cell r="T155" t="str">
            <v>개</v>
          </cell>
          <cell r="U155">
            <v>12</v>
          </cell>
          <cell r="W155">
            <v>3800</v>
          </cell>
        </row>
        <row r="156">
          <cell r="A156">
            <v>217</v>
          </cell>
          <cell r="B156">
            <v>217</v>
          </cell>
          <cell r="C156" t="str">
            <v>압축인류크램프(2)</v>
          </cell>
          <cell r="D156" t="str">
            <v>DEA - 3</v>
          </cell>
          <cell r="E156">
            <v>12</v>
          </cell>
          <cell r="F156" t="str">
            <v>x</v>
          </cell>
          <cell r="G156">
            <v>1</v>
          </cell>
          <cell r="P156" t="str">
            <v>=</v>
          </cell>
          <cell r="Q156">
            <v>12</v>
          </cell>
          <cell r="R156" t="str">
            <v>x</v>
          </cell>
          <cell r="S156">
            <v>3</v>
          </cell>
          <cell r="T156" t="str">
            <v>개</v>
          </cell>
          <cell r="U156">
            <v>12</v>
          </cell>
          <cell r="W156">
            <v>22000</v>
          </cell>
        </row>
        <row r="157">
          <cell r="A157">
            <v>218</v>
          </cell>
          <cell r="B157">
            <v>218</v>
          </cell>
          <cell r="C157" t="str">
            <v>번호찰</v>
          </cell>
          <cell r="D157">
            <v>0</v>
          </cell>
          <cell r="E157">
            <v>1</v>
          </cell>
          <cell r="F157" t="str">
            <v>x</v>
          </cell>
          <cell r="G157">
            <v>1</v>
          </cell>
          <cell r="P157" t="str">
            <v>=</v>
          </cell>
          <cell r="Q157">
            <v>1</v>
          </cell>
          <cell r="R157" t="str">
            <v>x</v>
          </cell>
          <cell r="T157" t="str">
            <v>개</v>
          </cell>
          <cell r="U157">
            <v>1</v>
          </cell>
          <cell r="W157">
            <v>5000</v>
          </cell>
        </row>
        <row r="158">
          <cell r="A158">
            <v>219</v>
          </cell>
          <cell r="B158">
            <v>219</v>
          </cell>
          <cell r="C158" t="str">
            <v>주의찰</v>
          </cell>
          <cell r="D158">
            <v>0</v>
          </cell>
          <cell r="E158">
            <v>1</v>
          </cell>
          <cell r="F158" t="str">
            <v>x</v>
          </cell>
          <cell r="G158">
            <v>1</v>
          </cell>
          <cell r="P158" t="str">
            <v>=</v>
          </cell>
          <cell r="Q158">
            <v>1</v>
          </cell>
          <cell r="R158" t="str">
            <v>x</v>
          </cell>
          <cell r="T158" t="str">
            <v>개</v>
          </cell>
          <cell r="U158">
            <v>1</v>
          </cell>
          <cell r="W158">
            <v>5000</v>
          </cell>
        </row>
        <row r="161">
          <cell r="W161" t="str">
            <v/>
          </cell>
        </row>
        <row r="162">
          <cell r="W162" t="str">
            <v/>
          </cell>
        </row>
        <row r="163">
          <cell r="W163" t="str">
            <v/>
          </cell>
        </row>
        <row r="164">
          <cell r="W164" t="str">
            <v/>
          </cell>
        </row>
        <row r="165">
          <cell r="W165" t="str">
            <v/>
          </cell>
        </row>
        <row r="166">
          <cell r="W166" t="str">
            <v/>
          </cell>
        </row>
        <row r="167">
          <cell r="W167" t="str">
            <v/>
          </cell>
        </row>
        <row r="168">
          <cell r="D168">
            <v>0</v>
          </cell>
          <cell r="W168" t="str">
            <v/>
          </cell>
        </row>
        <row r="169">
          <cell r="W169" t="str">
            <v/>
          </cell>
        </row>
        <row r="170">
          <cell r="Q170">
            <v>0</v>
          </cell>
          <cell r="U170">
            <v>0</v>
          </cell>
          <cell r="W170" t="str">
            <v/>
          </cell>
        </row>
        <row r="171">
          <cell r="W171" t="str">
            <v/>
          </cell>
        </row>
        <row r="172">
          <cell r="Q172">
            <v>0</v>
          </cell>
          <cell r="U172">
            <v>0</v>
          </cell>
          <cell r="W172" t="str">
            <v/>
          </cell>
        </row>
        <row r="173">
          <cell r="C173" t="str">
            <v>4.애자 및 금구류신설</v>
          </cell>
          <cell r="D173" t="str">
            <v>각종</v>
          </cell>
          <cell r="E173" t="str">
            <v>인 공 산 출 기 초</v>
          </cell>
          <cell r="T173" t="str">
            <v>식</v>
          </cell>
          <cell r="U173">
            <v>1</v>
          </cell>
        </row>
        <row r="174">
          <cell r="C174" t="str">
            <v>인 공 산 출</v>
          </cell>
          <cell r="G174" t="str">
            <v>수량</v>
          </cell>
        </row>
        <row r="175">
          <cell r="A175">
            <v>213</v>
          </cell>
          <cell r="B175">
            <v>213</v>
          </cell>
          <cell r="C175" t="str">
            <v>현수애자</v>
          </cell>
          <cell r="D175" t="str">
            <v>볼소켓 Φ254</v>
          </cell>
          <cell r="V175" t="str">
            <v>전 5-9</v>
          </cell>
        </row>
        <row r="176">
          <cell r="A176">
            <v>54</v>
          </cell>
          <cell r="B176">
            <v>54</v>
          </cell>
          <cell r="D176" t="str">
            <v>송 전 전 공</v>
          </cell>
          <cell r="E176">
            <v>0.15</v>
          </cell>
          <cell r="F176" t="str">
            <v>x</v>
          </cell>
          <cell r="G176">
            <v>60</v>
          </cell>
          <cell r="H176" t="str">
            <v>x</v>
          </cell>
          <cell r="I176">
            <v>1</v>
          </cell>
          <cell r="J176" t="str">
            <v>x</v>
          </cell>
          <cell r="K176">
            <v>1</v>
          </cell>
          <cell r="L176" t="str">
            <v>x</v>
          </cell>
          <cell r="M176">
            <v>1</v>
          </cell>
          <cell r="N176" t="str">
            <v>x</v>
          </cell>
          <cell r="O176">
            <v>1</v>
          </cell>
          <cell r="P176" t="str">
            <v>=</v>
          </cell>
          <cell r="Q176">
            <v>9</v>
          </cell>
          <cell r="R176" t="str">
            <v>×</v>
          </cell>
          <cell r="S176">
            <v>1</v>
          </cell>
          <cell r="T176" t="str">
            <v>인</v>
          </cell>
          <cell r="U176">
            <v>9</v>
          </cell>
        </row>
        <row r="177">
          <cell r="A177">
            <v>73</v>
          </cell>
          <cell r="B177">
            <v>73</v>
          </cell>
          <cell r="D177" t="str">
            <v>특 별 인 부</v>
          </cell>
          <cell r="E177">
            <v>0.3</v>
          </cell>
          <cell r="F177" t="str">
            <v>x</v>
          </cell>
          <cell r="G177">
            <v>60</v>
          </cell>
          <cell r="H177" t="str">
            <v>x</v>
          </cell>
          <cell r="I177">
            <v>1</v>
          </cell>
          <cell r="J177" t="str">
            <v>x</v>
          </cell>
          <cell r="K177">
            <v>1</v>
          </cell>
          <cell r="L177" t="str">
            <v>x</v>
          </cell>
          <cell r="M177">
            <v>1</v>
          </cell>
          <cell r="N177" t="str">
            <v>x</v>
          </cell>
          <cell r="O177">
            <v>1</v>
          </cell>
          <cell r="P177" t="str">
            <v>=</v>
          </cell>
          <cell r="Q177">
            <v>18</v>
          </cell>
          <cell r="R177" t="str">
            <v>×</v>
          </cell>
          <cell r="S177">
            <v>1</v>
          </cell>
          <cell r="T177" t="str">
            <v>인</v>
          </cell>
          <cell r="U177">
            <v>18</v>
          </cell>
        </row>
        <row r="178">
          <cell r="A178">
            <v>218</v>
          </cell>
          <cell r="B178">
            <v>218</v>
          </cell>
          <cell r="C178" t="str">
            <v>번호찰</v>
          </cell>
          <cell r="D178">
            <v>0</v>
          </cell>
          <cell r="V178" t="str">
            <v>전 5-45-1</v>
          </cell>
        </row>
        <row r="179">
          <cell r="A179">
            <v>56</v>
          </cell>
          <cell r="B179">
            <v>56</v>
          </cell>
          <cell r="D179" t="str">
            <v>배 전 전 공</v>
          </cell>
          <cell r="E179">
            <v>5.8999999999999997E-2</v>
          </cell>
          <cell r="F179" t="str">
            <v>x</v>
          </cell>
          <cell r="G179">
            <v>1</v>
          </cell>
          <cell r="H179" t="str">
            <v>x</v>
          </cell>
          <cell r="I179">
            <v>1</v>
          </cell>
          <cell r="J179" t="str">
            <v>x</v>
          </cell>
          <cell r="K179">
            <v>1</v>
          </cell>
          <cell r="L179" t="str">
            <v>x</v>
          </cell>
          <cell r="M179">
            <v>1</v>
          </cell>
          <cell r="N179" t="str">
            <v>x</v>
          </cell>
          <cell r="O179">
            <v>1</v>
          </cell>
          <cell r="P179" t="str">
            <v>=</v>
          </cell>
          <cell r="Q179">
            <v>0.05</v>
          </cell>
          <cell r="R179" t="str">
            <v>×</v>
          </cell>
          <cell r="S179">
            <v>1</v>
          </cell>
          <cell r="T179" t="str">
            <v>인</v>
          </cell>
          <cell r="U179">
            <v>0.05</v>
          </cell>
        </row>
        <row r="180">
          <cell r="A180">
            <v>219</v>
          </cell>
          <cell r="B180">
            <v>219</v>
          </cell>
          <cell r="C180" t="str">
            <v>주의찰</v>
          </cell>
          <cell r="D180">
            <v>0</v>
          </cell>
        </row>
        <row r="181">
          <cell r="A181">
            <v>56</v>
          </cell>
          <cell r="B181">
            <v>56</v>
          </cell>
          <cell r="D181" t="str">
            <v>배 전 전 공</v>
          </cell>
          <cell r="E181">
            <v>5.8999999999999997E-2</v>
          </cell>
          <cell r="F181" t="str">
            <v>x</v>
          </cell>
          <cell r="G181">
            <v>1</v>
          </cell>
          <cell r="H181" t="str">
            <v>x</v>
          </cell>
          <cell r="I181">
            <v>1</v>
          </cell>
          <cell r="J181" t="str">
            <v>x</v>
          </cell>
          <cell r="K181">
            <v>1</v>
          </cell>
          <cell r="L181" t="str">
            <v>x</v>
          </cell>
          <cell r="M181">
            <v>1</v>
          </cell>
          <cell r="N181" t="str">
            <v>x</v>
          </cell>
          <cell r="O181">
            <v>1</v>
          </cell>
          <cell r="P181" t="str">
            <v>=</v>
          </cell>
          <cell r="Q181">
            <v>0.05</v>
          </cell>
          <cell r="R181" t="str">
            <v>×</v>
          </cell>
          <cell r="S181">
            <v>1</v>
          </cell>
          <cell r="T181" t="str">
            <v>인</v>
          </cell>
          <cell r="U181">
            <v>0.05</v>
          </cell>
          <cell r="V181" t="str">
            <v>전 5-45-1</v>
          </cell>
        </row>
        <row r="183">
          <cell r="A183">
            <v>54</v>
          </cell>
          <cell r="B183">
            <v>54</v>
          </cell>
          <cell r="C183" t="str">
            <v>나) 노 무 비</v>
          </cell>
          <cell r="D183" t="str">
            <v>송 전 전 공</v>
          </cell>
          <cell r="E183">
            <v>9</v>
          </cell>
          <cell r="F183" t="str">
            <v>+</v>
          </cell>
          <cell r="H183" t="str">
            <v>+</v>
          </cell>
          <cell r="J183" t="str">
            <v>+</v>
          </cell>
          <cell r="L183" t="str">
            <v>+</v>
          </cell>
          <cell r="N183" t="str">
            <v>+</v>
          </cell>
          <cell r="P183" t="str">
            <v>=</v>
          </cell>
          <cell r="Q183">
            <v>9</v>
          </cell>
          <cell r="R183" t="str">
            <v>×</v>
          </cell>
          <cell r="S183">
            <v>1</v>
          </cell>
          <cell r="T183" t="str">
            <v>인</v>
          </cell>
          <cell r="U183">
            <v>9</v>
          </cell>
          <cell r="W183">
            <v>9</v>
          </cell>
        </row>
        <row r="184">
          <cell r="A184">
            <v>56</v>
          </cell>
          <cell r="B184">
            <v>56</v>
          </cell>
          <cell r="D184" t="str">
            <v>배 전 전 공</v>
          </cell>
          <cell r="E184">
            <v>0.05</v>
          </cell>
          <cell r="F184" t="str">
            <v>+</v>
          </cell>
          <cell r="G184">
            <v>0.05</v>
          </cell>
          <cell r="H184" t="str">
            <v>+</v>
          </cell>
          <cell r="J184" t="str">
            <v>+</v>
          </cell>
          <cell r="L184" t="str">
            <v>+</v>
          </cell>
          <cell r="N184" t="str">
            <v>+</v>
          </cell>
          <cell r="P184" t="str">
            <v>=</v>
          </cell>
          <cell r="Q184">
            <v>0.1</v>
          </cell>
          <cell r="R184" t="str">
            <v>×</v>
          </cell>
          <cell r="S184">
            <v>1</v>
          </cell>
          <cell r="T184" t="str">
            <v>인</v>
          </cell>
          <cell r="U184">
            <v>0.1</v>
          </cell>
          <cell r="W184">
            <v>0.05</v>
          </cell>
        </row>
        <row r="185">
          <cell r="A185">
            <v>73</v>
          </cell>
          <cell r="B185">
            <v>73</v>
          </cell>
          <cell r="D185" t="str">
            <v>특 별 인 부</v>
          </cell>
          <cell r="E185">
            <v>18</v>
          </cell>
          <cell r="F185" t="str">
            <v>+</v>
          </cell>
          <cell r="H185" t="str">
            <v>+</v>
          </cell>
          <cell r="J185" t="str">
            <v>+</v>
          </cell>
          <cell r="L185" t="str">
            <v>+</v>
          </cell>
          <cell r="N185" t="str">
            <v>+</v>
          </cell>
          <cell r="P185" t="str">
            <v>=</v>
          </cell>
          <cell r="Q185">
            <v>18</v>
          </cell>
          <cell r="R185" t="str">
            <v>×</v>
          </cell>
          <cell r="S185">
            <v>1</v>
          </cell>
          <cell r="T185" t="str">
            <v>인</v>
          </cell>
          <cell r="U185">
            <v>18</v>
          </cell>
          <cell r="W185">
            <v>18</v>
          </cell>
        </row>
        <row r="187">
          <cell r="A187">
            <v>54</v>
          </cell>
          <cell r="B187">
            <v>54</v>
          </cell>
          <cell r="C187" t="str">
            <v>다) 공 구 손 료</v>
          </cell>
          <cell r="D187" t="str">
            <v>송 전 전 공</v>
          </cell>
          <cell r="E187">
            <v>9</v>
          </cell>
          <cell r="F187" t="str">
            <v>+</v>
          </cell>
          <cell r="H187" t="str">
            <v>+</v>
          </cell>
          <cell r="J187" t="str">
            <v>+</v>
          </cell>
          <cell r="L187" t="str">
            <v>+</v>
          </cell>
          <cell r="N187" t="str">
            <v>+</v>
          </cell>
          <cell r="P187" t="str">
            <v>=</v>
          </cell>
          <cell r="Q187">
            <v>9</v>
          </cell>
          <cell r="R187" t="str">
            <v>×</v>
          </cell>
          <cell r="S187">
            <v>0.03</v>
          </cell>
          <cell r="T187" t="str">
            <v>인</v>
          </cell>
          <cell r="U187">
            <v>0.27</v>
          </cell>
          <cell r="W187">
            <v>0.27</v>
          </cell>
        </row>
        <row r="188">
          <cell r="A188">
            <v>56</v>
          </cell>
          <cell r="B188">
            <v>56</v>
          </cell>
          <cell r="D188" t="str">
            <v>배 전 전 공</v>
          </cell>
          <cell r="E188">
            <v>0.05</v>
          </cell>
          <cell r="F188" t="str">
            <v>+</v>
          </cell>
          <cell r="G188">
            <v>0.05</v>
          </cell>
          <cell r="H188" t="str">
            <v>+</v>
          </cell>
          <cell r="J188" t="str">
            <v>+</v>
          </cell>
          <cell r="L188" t="str">
            <v>+</v>
          </cell>
          <cell r="N188" t="str">
            <v>+</v>
          </cell>
          <cell r="P188" t="str">
            <v>=</v>
          </cell>
          <cell r="Q188">
            <v>0.1</v>
          </cell>
          <cell r="R188" t="str">
            <v>×</v>
          </cell>
          <cell r="S188">
            <v>0.03</v>
          </cell>
          <cell r="T188" t="str">
            <v>인</v>
          </cell>
          <cell r="U188">
            <v>0</v>
          </cell>
          <cell r="W188">
            <v>0</v>
          </cell>
        </row>
        <row r="189">
          <cell r="A189">
            <v>73</v>
          </cell>
          <cell r="B189">
            <v>73</v>
          </cell>
          <cell r="D189" t="str">
            <v>특 별 인 부</v>
          </cell>
          <cell r="E189">
            <v>18</v>
          </cell>
          <cell r="F189" t="str">
            <v>+</v>
          </cell>
          <cell r="H189" t="str">
            <v>+</v>
          </cell>
          <cell r="J189" t="str">
            <v>+</v>
          </cell>
          <cell r="L189" t="str">
            <v>+</v>
          </cell>
          <cell r="N189" t="str">
            <v>+</v>
          </cell>
          <cell r="P189" t="str">
            <v>=</v>
          </cell>
          <cell r="Q189">
            <v>18</v>
          </cell>
          <cell r="R189" t="str">
            <v>×</v>
          </cell>
          <cell r="S189">
            <v>0.03</v>
          </cell>
          <cell r="T189" t="str">
            <v>인</v>
          </cell>
          <cell r="U189">
            <v>0.54</v>
          </cell>
          <cell r="W189">
            <v>0.54</v>
          </cell>
        </row>
        <row r="197">
          <cell r="A197">
            <v>5</v>
          </cell>
          <cell r="B197">
            <v>5</v>
          </cell>
          <cell r="C197" t="str">
            <v>5.강관주신설</v>
          </cell>
          <cell r="D197" t="str">
            <v>B1-20m</v>
          </cell>
          <cell r="T197" t="str">
            <v>기</v>
          </cell>
          <cell r="U197">
            <v>1</v>
          </cell>
          <cell r="V197">
            <v>1</v>
          </cell>
          <cell r="X197" t="str">
            <v>강관주신설</v>
          </cell>
        </row>
        <row r="198">
          <cell r="C198" t="str">
            <v>가) 재 료 비</v>
          </cell>
          <cell r="S198" t="str">
            <v>할증%</v>
          </cell>
        </row>
        <row r="199">
          <cell r="A199">
            <v>226</v>
          </cell>
          <cell r="B199">
            <v>226</v>
          </cell>
          <cell r="C199" t="str">
            <v>강관주</v>
          </cell>
          <cell r="D199" t="str">
            <v>66㎸용 20m B1</v>
          </cell>
          <cell r="E199">
            <v>14.446949999999999</v>
          </cell>
          <cell r="F199" t="str">
            <v>x</v>
          </cell>
          <cell r="G199">
            <v>1</v>
          </cell>
          <cell r="P199" t="str">
            <v>=</v>
          </cell>
          <cell r="Q199">
            <v>14.446949999999999</v>
          </cell>
          <cell r="R199" t="str">
            <v>x</v>
          </cell>
          <cell r="S199">
            <v>5</v>
          </cell>
          <cell r="T199" t="str">
            <v>ton</v>
          </cell>
          <cell r="U199">
            <v>15.16</v>
          </cell>
          <cell r="W199">
            <v>2100000</v>
          </cell>
        </row>
        <row r="200">
          <cell r="C200" t="str">
            <v>PIPE</v>
          </cell>
          <cell r="E200">
            <v>6523.24</v>
          </cell>
          <cell r="F200" t="str">
            <v>x</v>
          </cell>
          <cell r="G200">
            <v>1</v>
          </cell>
          <cell r="P200" t="str">
            <v>=</v>
          </cell>
          <cell r="Q200">
            <v>6523.24</v>
          </cell>
        </row>
        <row r="201">
          <cell r="C201" t="str">
            <v>ANGLE</v>
          </cell>
          <cell r="E201">
            <v>464.68</v>
          </cell>
          <cell r="F201" t="str">
            <v>x</v>
          </cell>
          <cell r="G201">
            <v>1</v>
          </cell>
          <cell r="P201" t="str">
            <v>=</v>
          </cell>
          <cell r="Q201">
            <v>464.68</v>
          </cell>
        </row>
        <row r="202">
          <cell r="C202" t="str">
            <v>PLATE</v>
          </cell>
          <cell r="E202">
            <v>5367.2</v>
          </cell>
          <cell r="F202" t="str">
            <v>x</v>
          </cell>
          <cell r="G202">
            <v>1</v>
          </cell>
          <cell r="P202" t="str">
            <v>=</v>
          </cell>
          <cell r="Q202">
            <v>5367.2</v>
          </cell>
        </row>
        <row r="203">
          <cell r="C203" t="str">
            <v>BOLT NUT</v>
          </cell>
          <cell r="E203">
            <v>2091.83</v>
          </cell>
          <cell r="F203" t="str">
            <v>x</v>
          </cell>
          <cell r="G203">
            <v>1</v>
          </cell>
          <cell r="P203" t="str">
            <v>=</v>
          </cell>
          <cell r="Q203">
            <v>2091.83</v>
          </cell>
        </row>
        <row r="209">
          <cell r="W209" t="str">
            <v/>
          </cell>
        </row>
        <row r="210">
          <cell r="W210" t="str">
            <v/>
          </cell>
        </row>
        <row r="211">
          <cell r="W211" t="str">
            <v/>
          </cell>
        </row>
        <row r="212">
          <cell r="W212" t="str">
            <v/>
          </cell>
        </row>
        <row r="213">
          <cell r="W213" t="str">
            <v/>
          </cell>
        </row>
        <row r="214">
          <cell r="W214" t="str">
            <v/>
          </cell>
        </row>
        <row r="215">
          <cell r="W215" t="str">
            <v/>
          </cell>
        </row>
        <row r="216">
          <cell r="D216">
            <v>0</v>
          </cell>
          <cell r="W216" t="str">
            <v/>
          </cell>
        </row>
        <row r="217">
          <cell r="W217" t="str">
            <v/>
          </cell>
        </row>
        <row r="218">
          <cell r="Q218">
            <v>0</v>
          </cell>
          <cell r="U218">
            <v>0</v>
          </cell>
          <cell r="W218" t="str">
            <v/>
          </cell>
        </row>
        <row r="219">
          <cell r="W219" t="str">
            <v/>
          </cell>
        </row>
        <row r="220">
          <cell r="Q220">
            <v>0</v>
          </cell>
          <cell r="U220">
            <v>0</v>
          </cell>
          <cell r="W220" t="str">
            <v/>
          </cell>
        </row>
        <row r="221">
          <cell r="C221" t="str">
            <v>5.강관주신설</v>
          </cell>
          <cell r="D221" t="str">
            <v>B1-20m</v>
          </cell>
          <cell r="E221" t="str">
            <v>인 공 산 출 기 초</v>
          </cell>
          <cell r="T221" t="str">
            <v>기</v>
          </cell>
          <cell r="U221">
            <v>1</v>
          </cell>
        </row>
        <row r="222">
          <cell r="C222" t="str">
            <v>인 공 산 출</v>
          </cell>
          <cell r="G222" t="str">
            <v>수량</v>
          </cell>
        </row>
        <row r="223">
          <cell r="A223">
            <v>226</v>
          </cell>
          <cell r="B223">
            <v>226</v>
          </cell>
          <cell r="C223" t="str">
            <v>강관주</v>
          </cell>
          <cell r="D223" t="str">
            <v>66㎸용 20m B1</v>
          </cell>
          <cell r="G223" t="str">
            <v>1본</v>
          </cell>
          <cell r="I223" t="str">
            <v>단순기계건주</v>
          </cell>
          <cell r="K223" t="str">
            <v>17m초과1m당 배전전공 1.04 보통인부 1.13가산</v>
          </cell>
          <cell r="V223" t="str">
            <v>전 5-14-1</v>
          </cell>
        </row>
        <row r="224">
          <cell r="A224">
            <v>56</v>
          </cell>
          <cell r="B224">
            <v>56</v>
          </cell>
          <cell r="D224" t="str">
            <v>배 전 전 공</v>
          </cell>
          <cell r="E224">
            <v>4.88</v>
          </cell>
          <cell r="F224" t="str">
            <v>x</v>
          </cell>
          <cell r="G224">
            <v>1</v>
          </cell>
          <cell r="H224" t="str">
            <v>x</v>
          </cell>
          <cell r="I224">
            <v>0.85</v>
          </cell>
          <cell r="J224" t="str">
            <v>x</v>
          </cell>
          <cell r="K224">
            <v>1</v>
          </cell>
          <cell r="L224" t="str">
            <v>x</v>
          </cell>
          <cell r="M224">
            <v>1</v>
          </cell>
          <cell r="N224" t="str">
            <v>x</v>
          </cell>
          <cell r="O224">
            <v>1</v>
          </cell>
          <cell r="P224" t="str">
            <v>=</v>
          </cell>
          <cell r="Q224">
            <v>4.1399999999999997</v>
          </cell>
          <cell r="R224" t="str">
            <v>×</v>
          </cell>
          <cell r="S224">
            <v>1</v>
          </cell>
          <cell r="T224" t="str">
            <v>인</v>
          </cell>
          <cell r="U224">
            <v>4.1399999999999997</v>
          </cell>
        </row>
        <row r="225">
          <cell r="A225">
            <v>74</v>
          </cell>
          <cell r="B225">
            <v>74</v>
          </cell>
          <cell r="D225" t="str">
            <v>보 통 인 부</v>
          </cell>
          <cell r="E225">
            <v>4.76</v>
          </cell>
          <cell r="F225" t="str">
            <v>x</v>
          </cell>
          <cell r="G225">
            <v>1</v>
          </cell>
          <cell r="H225" t="str">
            <v>x</v>
          </cell>
          <cell r="I225">
            <v>0.85</v>
          </cell>
          <cell r="J225" t="str">
            <v>x</v>
          </cell>
          <cell r="K225">
            <v>1</v>
          </cell>
          <cell r="L225" t="str">
            <v>x</v>
          </cell>
          <cell r="M225">
            <v>1</v>
          </cell>
          <cell r="N225" t="str">
            <v>x</v>
          </cell>
          <cell r="O225">
            <v>1</v>
          </cell>
          <cell r="P225" t="str">
            <v>=</v>
          </cell>
          <cell r="Q225">
            <v>4.04</v>
          </cell>
          <cell r="R225" t="str">
            <v>×</v>
          </cell>
          <cell r="S225">
            <v>1</v>
          </cell>
          <cell r="T225" t="str">
            <v>인</v>
          </cell>
          <cell r="U225">
            <v>4.04</v>
          </cell>
        </row>
        <row r="231">
          <cell r="A231">
            <v>56</v>
          </cell>
          <cell r="B231">
            <v>56</v>
          </cell>
          <cell r="C231" t="str">
            <v>나) 노 무 비</v>
          </cell>
          <cell r="D231" t="str">
            <v>배 전 전 공</v>
          </cell>
          <cell r="E231">
            <v>4.1399999999999997</v>
          </cell>
          <cell r="F231" t="str">
            <v>+</v>
          </cell>
          <cell r="G231">
            <v>0</v>
          </cell>
          <cell r="H231" t="str">
            <v>+</v>
          </cell>
          <cell r="J231" t="str">
            <v>+</v>
          </cell>
          <cell r="L231" t="str">
            <v>+</v>
          </cell>
          <cell r="N231" t="str">
            <v>+</v>
          </cell>
          <cell r="P231" t="str">
            <v>=</v>
          </cell>
          <cell r="Q231">
            <v>4.1399999999999997</v>
          </cell>
          <cell r="R231" t="str">
            <v>×</v>
          </cell>
          <cell r="S231">
            <v>1</v>
          </cell>
          <cell r="T231" t="str">
            <v>인</v>
          </cell>
          <cell r="U231">
            <v>4.1399999999999997</v>
          </cell>
          <cell r="W231">
            <v>4.1399999999999997</v>
          </cell>
        </row>
        <row r="232">
          <cell r="A232">
            <v>74</v>
          </cell>
          <cell r="B232">
            <v>74</v>
          </cell>
          <cell r="D232" t="str">
            <v>보 통 인 부</v>
          </cell>
          <cell r="E232">
            <v>4.04</v>
          </cell>
          <cell r="F232" t="str">
            <v>+</v>
          </cell>
          <cell r="H232" t="str">
            <v>+</v>
          </cell>
          <cell r="J232" t="str">
            <v>+</v>
          </cell>
          <cell r="L232" t="str">
            <v>+</v>
          </cell>
          <cell r="N232" t="str">
            <v>+</v>
          </cell>
          <cell r="P232" t="str">
            <v>=</v>
          </cell>
          <cell r="Q232">
            <v>4.04</v>
          </cell>
          <cell r="R232" t="str">
            <v>×</v>
          </cell>
          <cell r="S232">
            <v>1</v>
          </cell>
          <cell r="T232" t="str">
            <v>인</v>
          </cell>
          <cell r="U232">
            <v>4.04</v>
          </cell>
          <cell r="W232">
            <v>4.04</v>
          </cell>
        </row>
        <row r="235">
          <cell r="A235">
            <v>56</v>
          </cell>
          <cell r="B235">
            <v>56</v>
          </cell>
          <cell r="C235" t="str">
            <v>다) 공 구 손 료</v>
          </cell>
          <cell r="D235" t="str">
            <v>배 전 전 공</v>
          </cell>
          <cell r="E235">
            <v>4.1399999999999997</v>
          </cell>
          <cell r="F235" t="str">
            <v>+</v>
          </cell>
          <cell r="G235">
            <v>0</v>
          </cell>
          <cell r="H235" t="str">
            <v>+</v>
          </cell>
          <cell r="J235" t="str">
            <v>+</v>
          </cell>
          <cell r="L235" t="str">
            <v>+</v>
          </cell>
          <cell r="N235" t="str">
            <v>+</v>
          </cell>
          <cell r="P235" t="str">
            <v>=</v>
          </cell>
          <cell r="Q235">
            <v>4.1399999999999997</v>
          </cell>
          <cell r="R235" t="str">
            <v>×</v>
          </cell>
          <cell r="S235">
            <v>0.03</v>
          </cell>
          <cell r="T235" t="str">
            <v>인</v>
          </cell>
          <cell r="U235">
            <v>0.12</v>
          </cell>
          <cell r="W235">
            <v>0.12</v>
          </cell>
        </row>
        <row r="236">
          <cell r="A236">
            <v>74</v>
          </cell>
          <cell r="B236">
            <v>74</v>
          </cell>
          <cell r="D236" t="str">
            <v>보 통 인 부</v>
          </cell>
          <cell r="E236">
            <v>4.04</v>
          </cell>
          <cell r="F236" t="str">
            <v>+</v>
          </cell>
          <cell r="H236" t="str">
            <v>+</v>
          </cell>
          <cell r="J236" t="str">
            <v>+</v>
          </cell>
          <cell r="L236" t="str">
            <v>+</v>
          </cell>
          <cell r="N236" t="str">
            <v>+</v>
          </cell>
          <cell r="P236" t="str">
            <v>=</v>
          </cell>
          <cell r="Q236">
            <v>4.04</v>
          </cell>
          <cell r="R236" t="str">
            <v>×</v>
          </cell>
          <cell r="S236">
            <v>0.03</v>
          </cell>
          <cell r="T236" t="str">
            <v>인</v>
          </cell>
          <cell r="U236">
            <v>0.12</v>
          </cell>
          <cell r="W236">
            <v>0.12</v>
          </cell>
        </row>
        <row r="239">
          <cell r="A239">
            <v>56</v>
          </cell>
          <cell r="B239">
            <v>56</v>
          </cell>
          <cell r="C239" t="str">
            <v>라) 기 계 경 비</v>
          </cell>
          <cell r="D239" t="str">
            <v>경유(고유황 1.0%)</v>
          </cell>
          <cell r="E239">
            <v>8.4179999999999993</v>
          </cell>
          <cell r="F239" t="str">
            <v>x</v>
          </cell>
          <cell r="G239">
            <v>4.8499999999999996</v>
          </cell>
          <cell r="H239" t="str">
            <v>x</v>
          </cell>
          <cell r="I239">
            <v>1</v>
          </cell>
          <cell r="J239" t="str">
            <v>x</v>
          </cell>
          <cell r="K239">
            <v>1</v>
          </cell>
          <cell r="L239" t="str">
            <v>x</v>
          </cell>
          <cell r="M239">
            <v>1</v>
          </cell>
          <cell r="N239" t="str">
            <v>x</v>
          </cell>
          <cell r="O239">
            <v>1</v>
          </cell>
          <cell r="P239" t="str">
            <v>=</v>
          </cell>
          <cell r="Q239">
            <v>40.82</v>
          </cell>
          <cell r="R239" t="str">
            <v>×</v>
          </cell>
          <cell r="S239">
            <v>1</v>
          </cell>
          <cell r="T239" t="str">
            <v>ℓ</v>
          </cell>
          <cell r="U239">
            <v>40.82</v>
          </cell>
          <cell r="W239">
            <v>0</v>
          </cell>
        </row>
        <row r="240">
          <cell r="A240">
            <v>75</v>
          </cell>
          <cell r="B240">
            <v>75</v>
          </cell>
          <cell r="D240" t="str">
            <v>건설기계운전기사</v>
          </cell>
          <cell r="E240">
            <v>0.12</v>
          </cell>
          <cell r="F240" t="str">
            <v>x</v>
          </cell>
          <cell r="G240">
            <v>4.8499999999999996</v>
          </cell>
          <cell r="H240" t="str">
            <v>x</v>
          </cell>
          <cell r="I240">
            <v>1</v>
          </cell>
          <cell r="J240" t="str">
            <v>x</v>
          </cell>
          <cell r="K240">
            <v>1</v>
          </cell>
          <cell r="L240" t="str">
            <v>x</v>
          </cell>
          <cell r="M240">
            <v>1</v>
          </cell>
          <cell r="N240" t="str">
            <v>x</v>
          </cell>
          <cell r="O240">
            <v>1</v>
          </cell>
          <cell r="P240" t="str">
            <v>=</v>
          </cell>
          <cell r="Q240">
            <v>0.57999999999999996</v>
          </cell>
          <cell r="R240" t="str">
            <v>×</v>
          </cell>
          <cell r="S240">
            <v>1</v>
          </cell>
          <cell r="T240" t="str">
            <v>인</v>
          </cell>
          <cell r="U240">
            <v>0.57999999999999996</v>
          </cell>
          <cell r="W240">
            <v>0</v>
          </cell>
        </row>
        <row r="241">
          <cell r="A241">
            <v>79</v>
          </cell>
          <cell r="B241">
            <v>79</v>
          </cell>
          <cell r="D241" t="str">
            <v>건설기계운전조수</v>
          </cell>
          <cell r="E241">
            <v>0.12</v>
          </cell>
          <cell r="F241" t="str">
            <v>x</v>
          </cell>
          <cell r="G241">
            <v>4.8499999999999996</v>
          </cell>
          <cell r="H241" t="str">
            <v>x</v>
          </cell>
          <cell r="I241">
            <v>1</v>
          </cell>
          <cell r="J241" t="str">
            <v>x</v>
          </cell>
          <cell r="K241">
            <v>1</v>
          </cell>
          <cell r="L241" t="str">
            <v>x</v>
          </cell>
          <cell r="M241">
            <v>1</v>
          </cell>
          <cell r="N241" t="str">
            <v>x</v>
          </cell>
          <cell r="O241">
            <v>1</v>
          </cell>
          <cell r="P241" t="str">
            <v>=</v>
          </cell>
          <cell r="Q241">
            <v>0.57999999999999996</v>
          </cell>
          <cell r="R241" t="str">
            <v>×</v>
          </cell>
          <cell r="S241">
            <v>1</v>
          </cell>
          <cell r="T241" t="str">
            <v>인</v>
          </cell>
          <cell r="U241">
            <v>0.57999999999999996</v>
          </cell>
        </row>
        <row r="242">
          <cell r="D242" t="str">
            <v>기 계 손 료</v>
          </cell>
          <cell r="E242">
            <v>31463</v>
          </cell>
          <cell r="F242" t="str">
            <v>x</v>
          </cell>
          <cell r="G242">
            <v>4.8499999999999996</v>
          </cell>
          <cell r="H242" t="str">
            <v>x</v>
          </cell>
          <cell r="I242">
            <v>1</v>
          </cell>
          <cell r="J242" t="str">
            <v>x</v>
          </cell>
          <cell r="K242">
            <v>1</v>
          </cell>
          <cell r="L242" t="str">
            <v>x</v>
          </cell>
          <cell r="M242">
            <v>1</v>
          </cell>
          <cell r="N242" t="str">
            <v>x</v>
          </cell>
          <cell r="O242">
            <v>1</v>
          </cell>
          <cell r="P242" t="str">
            <v>=</v>
          </cell>
          <cell r="Q242">
            <v>152595.54999999999</v>
          </cell>
          <cell r="R242" t="str">
            <v>×</v>
          </cell>
          <cell r="S242">
            <v>1</v>
          </cell>
          <cell r="T242" t="str">
            <v>식</v>
          </cell>
          <cell r="U242">
            <v>152595.54999999999</v>
          </cell>
        </row>
        <row r="245">
          <cell r="A245">
            <v>6</v>
          </cell>
          <cell r="B245">
            <v>6</v>
          </cell>
          <cell r="C245" t="str">
            <v>6.강관주 기초신설</v>
          </cell>
          <cell r="D245" t="str">
            <v>20m</v>
          </cell>
          <cell r="T245" t="str">
            <v>기</v>
          </cell>
          <cell r="U245">
            <v>1</v>
          </cell>
          <cell r="V245">
            <v>1</v>
          </cell>
          <cell r="X245" t="str">
            <v>강관주 기초신설</v>
          </cell>
        </row>
        <row r="246">
          <cell r="C246" t="str">
            <v>가) 재 료 비</v>
          </cell>
          <cell r="S246" t="str">
            <v>할증%</v>
          </cell>
        </row>
        <row r="247">
          <cell r="A247">
            <v>230</v>
          </cell>
          <cell r="B247">
            <v>230</v>
          </cell>
          <cell r="C247" t="str">
            <v>거푸집</v>
          </cell>
          <cell r="D247" t="str">
            <v>합판5회</v>
          </cell>
          <cell r="E247">
            <v>12</v>
          </cell>
          <cell r="F247" t="str">
            <v>x</v>
          </cell>
          <cell r="G247">
            <v>1</v>
          </cell>
          <cell r="P247" t="str">
            <v>=</v>
          </cell>
          <cell r="Q247">
            <v>12</v>
          </cell>
          <cell r="R247" t="str">
            <v>x</v>
          </cell>
          <cell r="S247">
            <v>3</v>
          </cell>
          <cell r="T247" t="str">
            <v>㎡</v>
          </cell>
          <cell r="U247">
            <v>12.36</v>
          </cell>
          <cell r="W247">
            <v>5154</v>
          </cell>
        </row>
        <row r="248">
          <cell r="A248">
            <v>236</v>
          </cell>
          <cell r="B248">
            <v>236</v>
          </cell>
          <cell r="C248" t="str">
            <v>거푸집</v>
          </cell>
          <cell r="D248" t="str">
            <v>강제</v>
          </cell>
          <cell r="E248">
            <v>31.2</v>
          </cell>
          <cell r="F248" t="str">
            <v>x</v>
          </cell>
          <cell r="G248">
            <v>1</v>
          </cell>
          <cell r="P248" t="str">
            <v>=</v>
          </cell>
          <cell r="Q248">
            <v>31.2</v>
          </cell>
          <cell r="R248" t="str">
            <v>x</v>
          </cell>
          <cell r="S248">
            <v>3</v>
          </cell>
          <cell r="T248" t="str">
            <v>㎡</v>
          </cell>
          <cell r="U248">
            <v>32.130000000000003</v>
          </cell>
          <cell r="W248">
            <v>2786</v>
          </cell>
        </row>
        <row r="249">
          <cell r="A249">
            <v>265</v>
          </cell>
          <cell r="B249">
            <v>265</v>
          </cell>
          <cell r="C249" t="str">
            <v>레미콘</v>
          </cell>
          <cell r="D249" t="str">
            <v>25-210-8</v>
          </cell>
          <cell r="E249">
            <v>22.2</v>
          </cell>
          <cell r="F249" t="str">
            <v>x</v>
          </cell>
          <cell r="G249">
            <v>1</v>
          </cell>
          <cell r="P249" t="str">
            <v>=</v>
          </cell>
          <cell r="Q249">
            <v>22.2</v>
          </cell>
          <cell r="R249" t="str">
            <v>x</v>
          </cell>
          <cell r="S249">
            <v>2</v>
          </cell>
          <cell r="T249" t="str">
            <v>㎥</v>
          </cell>
          <cell r="U249">
            <v>22.64</v>
          </cell>
          <cell r="W249">
            <v>49270</v>
          </cell>
        </row>
        <row r="250">
          <cell r="A250">
            <v>234</v>
          </cell>
          <cell r="B250">
            <v>234</v>
          </cell>
          <cell r="C250" t="str">
            <v>이형철근</v>
          </cell>
          <cell r="D250" t="str">
            <v>D19</v>
          </cell>
          <cell r="E250">
            <v>735.3</v>
          </cell>
          <cell r="F250" t="str">
            <v>x</v>
          </cell>
          <cell r="G250">
            <v>1</v>
          </cell>
          <cell r="P250" t="str">
            <v>=</v>
          </cell>
          <cell r="Q250">
            <v>735.3</v>
          </cell>
          <cell r="R250" t="str">
            <v>x</v>
          </cell>
          <cell r="S250">
            <v>3</v>
          </cell>
          <cell r="T250" t="str">
            <v>㎏</v>
          </cell>
          <cell r="U250">
            <v>757.35</v>
          </cell>
          <cell r="W250">
            <v>355</v>
          </cell>
        </row>
        <row r="251">
          <cell r="A251">
            <v>237</v>
          </cell>
          <cell r="B251">
            <v>237</v>
          </cell>
          <cell r="C251" t="str">
            <v>이형철근</v>
          </cell>
          <cell r="D251" t="str">
            <v>D16</v>
          </cell>
          <cell r="E251">
            <v>299.43</v>
          </cell>
          <cell r="F251" t="str">
            <v>x</v>
          </cell>
          <cell r="G251">
            <v>1</v>
          </cell>
          <cell r="P251" t="str">
            <v>=</v>
          </cell>
          <cell r="Q251">
            <v>299.43</v>
          </cell>
          <cell r="R251" t="str">
            <v>x</v>
          </cell>
          <cell r="S251">
            <v>3</v>
          </cell>
          <cell r="T251" t="str">
            <v>㎏</v>
          </cell>
          <cell r="U251">
            <v>308.41000000000003</v>
          </cell>
          <cell r="W251">
            <v>355</v>
          </cell>
        </row>
        <row r="252">
          <cell r="A252">
            <v>235</v>
          </cell>
          <cell r="B252">
            <v>235</v>
          </cell>
          <cell r="C252" t="str">
            <v>결속선</v>
          </cell>
          <cell r="D252" t="str">
            <v>0.9㎜</v>
          </cell>
          <cell r="E252">
            <v>8.27</v>
          </cell>
          <cell r="F252" t="str">
            <v>x</v>
          </cell>
          <cell r="G252">
            <v>1</v>
          </cell>
          <cell r="P252" t="str">
            <v>=</v>
          </cell>
          <cell r="Q252">
            <v>8.27</v>
          </cell>
          <cell r="R252" t="str">
            <v>x</v>
          </cell>
          <cell r="S252">
            <v>3</v>
          </cell>
          <cell r="T252" t="str">
            <v>㎏</v>
          </cell>
          <cell r="U252">
            <v>8.51</v>
          </cell>
          <cell r="W252">
            <v>520</v>
          </cell>
        </row>
        <row r="253">
          <cell r="A253">
            <v>266</v>
          </cell>
          <cell r="B253">
            <v>266</v>
          </cell>
          <cell r="C253" t="str">
            <v>앙카볼트</v>
          </cell>
          <cell r="D253" t="str">
            <v>M42 x 3000</v>
          </cell>
          <cell r="E253">
            <v>36</v>
          </cell>
          <cell r="F253" t="str">
            <v>x</v>
          </cell>
          <cell r="G253">
            <v>1</v>
          </cell>
          <cell r="P253" t="str">
            <v>=</v>
          </cell>
          <cell r="Q253">
            <v>36</v>
          </cell>
          <cell r="R253" t="str">
            <v>x</v>
          </cell>
          <cell r="S253">
            <v>5</v>
          </cell>
          <cell r="T253" t="str">
            <v>개</v>
          </cell>
          <cell r="U253">
            <v>37</v>
          </cell>
          <cell r="W253">
            <v>69500</v>
          </cell>
        </row>
        <row r="255">
          <cell r="W255" t="str">
            <v/>
          </cell>
        </row>
        <row r="256">
          <cell r="W256" t="str">
            <v/>
          </cell>
        </row>
        <row r="257">
          <cell r="W257" t="str">
            <v/>
          </cell>
        </row>
        <row r="258">
          <cell r="W258" t="str">
            <v/>
          </cell>
        </row>
        <row r="259">
          <cell r="W259" t="str">
            <v/>
          </cell>
        </row>
        <row r="260">
          <cell r="W260" t="str">
            <v/>
          </cell>
        </row>
        <row r="261">
          <cell r="W261" t="str">
            <v/>
          </cell>
        </row>
        <row r="262">
          <cell r="W262" t="str">
            <v/>
          </cell>
        </row>
        <row r="263">
          <cell r="W263" t="str">
            <v/>
          </cell>
        </row>
        <row r="264">
          <cell r="D264">
            <v>0</v>
          </cell>
          <cell r="W264" t="str">
            <v/>
          </cell>
        </row>
        <row r="265">
          <cell r="W265" t="str">
            <v/>
          </cell>
        </row>
        <row r="266">
          <cell r="Q266">
            <v>0</v>
          </cell>
          <cell r="U266">
            <v>0</v>
          </cell>
          <cell r="W266" t="str">
            <v/>
          </cell>
        </row>
        <row r="267">
          <cell r="W267" t="str">
            <v/>
          </cell>
        </row>
        <row r="268">
          <cell r="Q268">
            <v>0</v>
          </cell>
          <cell r="U268">
            <v>0</v>
          </cell>
          <cell r="W268" t="str">
            <v/>
          </cell>
        </row>
        <row r="269">
          <cell r="C269" t="str">
            <v>6.강관주 기초신설</v>
          </cell>
          <cell r="D269" t="str">
            <v>20m</v>
          </cell>
          <cell r="E269" t="str">
            <v>인 공 산 출 기 초</v>
          </cell>
          <cell r="T269" t="str">
            <v>기</v>
          </cell>
          <cell r="U269">
            <v>1</v>
          </cell>
        </row>
        <row r="270">
          <cell r="C270" t="str">
            <v>인 공 산 출</v>
          </cell>
          <cell r="G270" t="str">
            <v>수량</v>
          </cell>
        </row>
        <row r="271">
          <cell r="A271">
            <v>230</v>
          </cell>
          <cell r="B271">
            <v>230</v>
          </cell>
          <cell r="C271" t="str">
            <v>거푸집</v>
          </cell>
          <cell r="D271" t="str">
            <v>합판5회</v>
          </cell>
          <cell r="I271" t="str">
            <v>합판5회</v>
          </cell>
          <cell r="V271" t="str">
            <v>건 6-3-2</v>
          </cell>
        </row>
        <row r="272">
          <cell r="A272">
            <v>3</v>
          </cell>
          <cell r="B272">
            <v>3</v>
          </cell>
          <cell r="D272" t="str">
            <v>형 틀 목 공</v>
          </cell>
          <cell r="E272">
            <v>0.3</v>
          </cell>
          <cell r="F272" t="str">
            <v>x</v>
          </cell>
          <cell r="G272">
            <v>12</v>
          </cell>
          <cell r="H272" t="str">
            <v>x</v>
          </cell>
          <cell r="I272">
            <v>0.34200000000000003</v>
          </cell>
          <cell r="J272" t="str">
            <v>x</v>
          </cell>
          <cell r="K272">
            <v>1</v>
          </cell>
          <cell r="L272" t="str">
            <v>x</v>
          </cell>
          <cell r="M272">
            <v>1</v>
          </cell>
          <cell r="N272" t="str">
            <v>x</v>
          </cell>
          <cell r="O272">
            <v>1</v>
          </cell>
          <cell r="P272" t="str">
            <v>=</v>
          </cell>
          <cell r="Q272">
            <v>1.23</v>
          </cell>
          <cell r="R272" t="str">
            <v>×</v>
          </cell>
          <cell r="S272">
            <v>1</v>
          </cell>
          <cell r="T272" t="str">
            <v>인</v>
          </cell>
          <cell r="U272">
            <v>1.23</v>
          </cell>
        </row>
        <row r="273">
          <cell r="A273">
            <v>74</v>
          </cell>
          <cell r="B273">
            <v>74</v>
          </cell>
          <cell r="D273" t="str">
            <v>보 통 인 부</v>
          </cell>
          <cell r="E273">
            <v>0.25</v>
          </cell>
          <cell r="F273" t="str">
            <v>x</v>
          </cell>
          <cell r="G273">
            <v>12</v>
          </cell>
          <cell r="H273" t="str">
            <v>x</v>
          </cell>
          <cell r="I273">
            <v>0.34200000000000003</v>
          </cell>
          <cell r="J273" t="str">
            <v>x</v>
          </cell>
          <cell r="K273">
            <v>1</v>
          </cell>
          <cell r="L273" t="str">
            <v>x</v>
          </cell>
          <cell r="M273">
            <v>1</v>
          </cell>
          <cell r="N273" t="str">
            <v>x</v>
          </cell>
          <cell r="O273">
            <v>1</v>
          </cell>
          <cell r="P273" t="str">
            <v>=</v>
          </cell>
          <cell r="Q273">
            <v>1.02</v>
          </cell>
          <cell r="R273" t="str">
            <v>×</v>
          </cell>
          <cell r="S273">
            <v>1</v>
          </cell>
          <cell r="T273" t="str">
            <v>인</v>
          </cell>
          <cell r="U273">
            <v>1.02</v>
          </cell>
        </row>
        <row r="274">
          <cell r="A274">
            <v>236</v>
          </cell>
          <cell r="B274">
            <v>236</v>
          </cell>
          <cell r="C274" t="str">
            <v>거푸집</v>
          </cell>
          <cell r="D274" t="str">
            <v>강제</v>
          </cell>
          <cell r="G274" t="str">
            <v>100㎡당</v>
          </cell>
          <cell r="V274" t="str">
            <v>건 6-3-4</v>
          </cell>
        </row>
        <row r="275">
          <cell r="A275">
            <v>3</v>
          </cell>
          <cell r="B275">
            <v>3</v>
          </cell>
          <cell r="D275" t="str">
            <v>형 틀 목 공</v>
          </cell>
          <cell r="E275">
            <v>6.2</v>
          </cell>
          <cell r="F275" t="str">
            <v>x</v>
          </cell>
          <cell r="G275">
            <v>0.312</v>
          </cell>
          <cell r="H275" t="str">
            <v>x</v>
          </cell>
          <cell r="I275">
            <v>1</v>
          </cell>
          <cell r="J275" t="str">
            <v>x</v>
          </cell>
          <cell r="K275">
            <v>1</v>
          </cell>
          <cell r="L275" t="str">
            <v>x</v>
          </cell>
          <cell r="M275">
            <v>1</v>
          </cell>
          <cell r="N275" t="str">
            <v>x</v>
          </cell>
          <cell r="O275">
            <v>1</v>
          </cell>
          <cell r="P275" t="str">
            <v>=</v>
          </cell>
          <cell r="Q275">
            <v>1.93</v>
          </cell>
          <cell r="R275" t="str">
            <v>×</v>
          </cell>
          <cell r="S275">
            <v>1</v>
          </cell>
          <cell r="T275" t="str">
            <v>인</v>
          </cell>
          <cell r="U275">
            <v>1.93</v>
          </cell>
        </row>
        <row r="276">
          <cell r="A276">
            <v>13</v>
          </cell>
          <cell r="B276">
            <v>13</v>
          </cell>
          <cell r="D276" t="str">
            <v>비  계  공</v>
          </cell>
          <cell r="E276">
            <v>9</v>
          </cell>
          <cell r="F276" t="str">
            <v>x</v>
          </cell>
          <cell r="G276">
            <v>0.312</v>
          </cell>
          <cell r="H276" t="str">
            <v>x</v>
          </cell>
          <cell r="I276">
            <v>1</v>
          </cell>
          <cell r="J276" t="str">
            <v>x</v>
          </cell>
          <cell r="K276">
            <v>1</v>
          </cell>
          <cell r="L276" t="str">
            <v>x</v>
          </cell>
          <cell r="M276">
            <v>1</v>
          </cell>
          <cell r="N276" t="str">
            <v>x</v>
          </cell>
          <cell r="O276">
            <v>1</v>
          </cell>
          <cell r="P276" t="str">
            <v>=</v>
          </cell>
          <cell r="Q276">
            <v>2.8</v>
          </cell>
          <cell r="R276" t="str">
            <v>×</v>
          </cell>
          <cell r="S276">
            <v>1</v>
          </cell>
          <cell r="T276" t="str">
            <v>인</v>
          </cell>
          <cell r="U276">
            <v>2.8</v>
          </cell>
        </row>
        <row r="277">
          <cell r="A277">
            <v>74</v>
          </cell>
          <cell r="B277">
            <v>74</v>
          </cell>
          <cell r="D277" t="str">
            <v>보 통 인 부</v>
          </cell>
          <cell r="E277">
            <v>12</v>
          </cell>
          <cell r="F277" t="str">
            <v>x</v>
          </cell>
          <cell r="G277">
            <v>0.312</v>
          </cell>
          <cell r="H277" t="str">
            <v>x</v>
          </cell>
          <cell r="I277">
            <v>1</v>
          </cell>
          <cell r="J277" t="str">
            <v>x</v>
          </cell>
          <cell r="K277">
            <v>1</v>
          </cell>
          <cell r="L277" t="str">
            <v>x</v>
          </cell>
          <cell r="M277">
            <v>1</v>
          </cell>
          <cell r="N277" t="str">
            <v>x</v>
          </cell>
          <cell r="O277">
            <v>1</v>
          </cell>
          <cell r="P277" t="str">
            <v>=</v>
          </cell>
          <cell r="Q277">
            <v>3.74</v>
          </cell>
          <cell r="R277" t="str">
            <v>×</v>
          </cell>
          <cell r="S277">
            <v>1</v>
          </cell>
          <cell r="T277" t="str">
            <v>인</v>
          </cell>
          <cell r="U277">
            <v>3.74</v>
          </cell>
        </row>
        <row r="278">
          <cell r="A278">
            <v>802</v>
          </cell>
          <cell r="B278">
            <v>802</v>
          </cell>
          <cell r="C278" t="str">
            <v>터파기</v>
          </cell>
          <cell r="D278" t="str">
            <v>인력</v>
          </cell>
          <cell r="V278" t="str">
            <v>건 3-1-2</v>
          </cell>
        </row>
        <row r="279">
          <cell r="A279">
            <v>74</v>
          </cell>
          <cell r="B279">
            <v>74</v>
          </cell>
          <cell r="D279" t="str">
            <v>보 통 인 부</v>
          </cell>
          <cell r="E279">
            <v>0.27</v>
          </cell>
          <cell r="F279" t="str">
            <v>x</v>
          </cell>
          <cell r="G279">
            <v>23.44</v>
          </cell>
          <cell r="H279" t="str">
            <v>x</v>
          </cell>
          <cell r="I279">
            <v>1</v>
          </cell>
          <cell r="J279" t="str">
            <v>x</v>
          </cell>
          <cell r="K279">
            <v>1</v>
          </cell>
          <cell r="L279" t="str">
            <v>x</v>
          </cell>
          <cell r="M279">
            <v>1</v>
          </cell>
          <cell r="N279" t="str">
            <v>x</v>
          </cell>
          <cell r="O279">
            <v>1</v>
          </cell>
          <cell r="P279" t="str">
            <v>=</v>
          </cell>
          <cell r="Q279">
            <v>6.32</v>
          </cell>
          <cell r="R279" t="str">
            <v>×</v>
          </cell>
          <cell r="S279">
            <v>1</v>
          </cell>
          <cell r="T279" t="str">
            <v>인</v>
          </cell>
          <cell r="U279">
            <v>6.32</v>
          </cell>
        </row>
        <row r="280">
          <cell r="A280">
            <v>803</v>
          </cell>
          <cell r="B280">
            <v>803</v>
          </cell>
          <cell r="C280" t="str">
            <v>되메우기</v>
          </cell>
          <cell r="D280" t="str">
            <v>인력</v>
          </cell>
          <cell r="V280" t="str">
            <v>건 3-1-2</v>
          </cell>
        </row>
        <row r="281">
          <cell r="A281">
            <v>74</v>
          </cell>
          <cell r="B281">
            <v>74</v>
          </cell>
          <cell r="D281" t="str">
            <v>보 통 인 부</v>
          </cell>
          <cell r="E281">
            <v>0.1</v>
          </cell>
          <cell r="F281" t="str">
            <v>x</v>
          </cell>
          <cell r="G281">
            <v>15.04</v>
          </cell>
          <cell r="H281" t="str">
            <v>x</v>
          </cell>
          <cell r="I281">
            <v>1</v>
          </cell>
          <cell r="J281" t="str">
            <v>x</v>
          </cell>
          <cell r="K281">
            <v>1</v>
          </cell>
          <cell r="L281" t="str">
            <v>x</v>
          </cell>
          <cell r="M281">
            <v>1</v>
          </cell>
          <cell r="N281" t="str">
            <v>x</v>
          </cell>
          <cell r="O281">
            <v>1</v>
          </cell>
          <cell r="P281" t="str">
            <v>=</v>
          </cell>
          <cell r="Q281">
            <v>1.5</v>
          </cell>
          <cell r="R281" t="str">
            <v>×</v>
          </cell>
          <cell r="S281">
            <v>1</v>
          </cell>
          <cell r="T281" t="str">
            <v>인</v>
          </cell>
          <cell r="U281">
            <v>1.5</v>
          </cell>
        </row>
        <row r="282">
          <cell r="A282">
            <v>806</v>
          </cell>
          <cell r="B282">
            <v>806</v>
          </cell>
          <cell r="C282" t="str">
            <v>잔토처리</v>
          </cell>
          <cell r="D282" t="str">
            <v>인력</v>
          </cell>
          <cell r="V282" t="str">
            <v>건 3-1-2</v>
          </cell>
        </row>
        <row r="283">
          <cell r="A283">
            <v>74</v>
          </cell>
          <cell r="B283">
            <v>74</v>
          </cell>
          <cell r="D283" t="str">
            <v>보 통 인 부</v>
          </cell>
          <cell r="E283">
            <v>0.2</v>
          </cell>
          <cell r="F283" t="str">
            <v>x</v>
          </cell>
          <cell r="G283">
            <v>20.999999999999993</v>
          </cell>
          <cell r="H283" t="str">
            <v>x</v>
          </cell>
          <cell r="I283">
            <v>1</v>
          </cell>
          <cell r="J283" t="str">
            <v>x</v>
          </cell>
          <cell r="K283">
            <v>1</v>
          </cell>
          <cell r="L283" t="str">
            <v>x</v>
          </cell>
          <cell r="M283">
            <v>1</v>
          </cell>
          <cell r="N283" t="str">
            <v>x</v>
          </cell>
          <cell r="O283">
            <v>1</v>
          </cell>
          <cell r="P283" t="str">
            <v>=</v>
          </cell>
          <cell r="Q283">
            <v>4.2</v>
          </cell>
          <cell r="R283" t="str">
            <v>×</v>
          </cell>
          <cell r="S283">
            <v>1</v>
          </cell>
          <cell r="T283" t="str">
            <v>인</v>
          </cell>
          <cell r="U283">
            <v>4.2</v>
          </cell>
        </row>
        <row r="284">
          <cell r="A284">
            <v>810</v>
          </cell>
          <cell r="B284">
            <v>810</v>
          </cell>
          <cell r="C284" t="str">
            <v>앙카볼트</v>
          </cell>
          <cell r="D284" t="str">
            <v>M42 x 3000</v>
          </cell>
          <cell r="G284" t="str">
            <v>40본/톤미만</v>
          </cell>
          <cell r="V284" t="str">
            <v>건 17-12</v>
          </cell>
        </row>
        <row r="285">
          <cell r="A285">
            <v>7</v>
          </cell>
          <cell r="B285">
            <v>7</v>
          </cell>
          <cell r="D285" t="str">
            <v>철  근  공</v>
          </cell>
          <cell r="E285">
            <v>0.84</v>
          </cell>
          <cell r="F285" t="str">
            <v>x</v>
          </cell>
          <cell r="G285">
            <v>1</v>
          </cell>
          <cell r="H285" t="str">
            <v>x</v>
          </cell>
          <cell r="I285">
            <v>1</v>
          </cell>
          <cell r="J285" t="str">
            <v>x</v>
          </cell>
          <cell r="K285">
            <v>1</v>
          </cell>
          <cell r="L285" t="str">
            <v>x</v>
          </cell>
          <cell r="M285">
            <v>1</v>
          </cell>
          <cell r="N285" t="str">
            <v>x</v>
          </cell>
          <cell r="O285">
            <v>1</v>
          </cell>
          <cell r="P285" t="str">
            <v>=</v>
          </cell>
          <cell r="Q285">
            <v>0.84</v>
          </cell>
          <cell r="R285" t="str">
            <v>×</v>
          </cell>
          <cell r="S285">
            <v>1</v>
          </cell>
          <cell r="T285" t="str">
            <v>인</v>
          </cell>
          <cell r="U285">
            <v>0.84</v>
          </cell>
        </row>
        <row r="286">
          <cell r="A286">
            <v>804</v>
          </cell>
          <cell r="B286">
            <v>804</v>
          </cell>
          <cell r="C286" t="str">
            <v>콘크리트타설</v>
          </cell>
          <cell r="V286" t="str">
            <v>토 6-6-1</v>
          </cell>
        </row>
        <row r="287">
          <cell r="A287">
            <v>23</v>
          </cell>
          <cell r="B287">
            <v>23</v>
          </cell>
          <cell r="D287" t="str">
            <v>콘크리트공</v>
          </cell>
          <cell r="E287">
            <v>0.17</v>
          </cell>
          <cell r="F287" t="str">
            <v>x</v>
          </cell>
          <cell r="G287">
            <v>22.2</v>
          </cell>
          <cell r="H287" t="str">
            <v>x</v>
          </cell>
          <cell r="I287">
            <v>1</v>
          </cell>
          <cell r="J287" t="str">
            <v>x</v>
          </cell>
          <cell r="K287">
            <v>1</v>
          </cell>
          <cell r="L287" t="str">
            <v>x</v>
          </cell>
          <cell r="M287">
            <v>1</v>
          </cell>
          <cell r="N287" t="str">
            <v>x</v>
          </cell>
          <cell r="O287">
            <v>1</v>
          </cell>
          <cell r="P287" t="str">
            <v>=</v>
          </cell>
          <cell r="Q287">
            <v>3.77</v>
          </cell>
          <cell r="R287" t="str">
            <v>×</v>
          </cell>
          <cell r="S287">
            <v>1</v>
          </cell>
          <cell r="T287" t="str">
            <v>인</v>
          </cell>
          <cell r="U287">
            <v>3.77</v>
          </cell>
        </row>
        <row r="288">
          <cell r="A288">
            <v>74</v>
          </cell>
          <cell r="B288">
            <v>74</v>
          </cell>
          <cell r="D288" t="str">
            <v>보 통 인 부</v>
          </cell>
          <cell r="E288">
            <v>0.28999999999999998</v>
          </cell>
          <cell r="F288" t="str">
            <v>x</v>
          </cell>
          <cell r="G288">
            <v>22.2</v>
          </cell>
          <cell r="H288" t="str">
            <v>x</v>
          </cell>
          <cell r="I288">
            <v>1</v>
          </cell>
          <cell r="J288" t="str">
            <v>x</v>
          </cell>
          <cell r="K288">
            <v>1</v>
          </cell>
          <cell r="L288" t="str">
            <v>x</v>
          </cell>
          <cell r="M288">
            <v>1</v>
          </cell>
          <cell r="N288" t="str">
            <v>x</v>
          </cell>
          <cell r="O288">
            <v>1</v>
          </cell>
          <cell r="P288" t="str">
            <v>=</v>
          </cell>
          <cell r="Q288">
            <v>6.43</v>
          </cell>
          <cell r="R288" t="str">
            <v>×</v>
          </cell>
          <cell r="S288">
            <v>1</v>
          </cell>
          <cell r="T288" t="str">
            <v>인</v>
          </cell>
          <cell r="U288">
            <v>6.43</v>
          </cell>
        </row>
        <row r="289">
          <cell r="A289">
            <v>805</v>
          </cell>
          <cell r="B289">
            <v>805</v>
          </cell>
          <cell r="C289" t="str">
            <v>철근가공및조립</v>
          </cell>
          <cell r="D289" t="str">
            <v>인력</v>
          </cell>
          <cell r="G289" t="str">
            <v>톤당</v>
          </cell>
          <cell r="V289" t="str">
            <v>건 6-2-1</v>
          </cell>
        </row>
        <row r="290">
          <cell r="A290">
            <v>7</v>
          </cell>
          <cell r="B290">
            <v>7</v>
          </cell>
          <cell r="D290" t="str">
            <v>철  근  공</v>
          </cell>
          <cell r="E290">
            <v>3.4</v>
          </cell>
          <cell r="F290" t="str">
            <v>x</v>
          </cell>
          <cell r="G290">
            <v>1.0429999999999999</v>
          </cell>
          <cell r="H290" t="str">
            <v>x</v>
          </cell>
          <cell r="I290">
            <v>1</v>
          </cell>
          <cell r="J290" t="str">
            <v>x</v>
          </cell>
          <cell r="K290">
            <v>1</v>
          </cell>
          <cell r="L290" t="str">
            <v>x</v>
          </cell>
          <cell r="M290">
            <v>1</v>
          </cell>
          <cell r="N290" t="str">
            <v>x</v>
          </cell>
          <cell r="O290">
            <v>1</v>
          </cell>
          <cell r="P290" t="str">
            <v>=</v>
          </cell>
          <cell r="Q290">
            <v>3.54</v>
          </cell>
          <cell r="R290" t="str">
            <v>×</v>
          </cell>
          <cell r="S290">
            <v>1</v>
          </cell>
          <cell r="T290" t="str">
            <v>인</v>
          </cell>
          <cell r="U290">
            <v>3.54</v>
          </cell>
        </row>
        <row r="291">
          <cell r="A291">
            <v>74</v>
          </cell>
          <cell r="B291">
            <v>74</v>
          </cell>
          <cell r="D291" t="str">
            <v>보 통 인 부</v>
          </cell>
          <cell r="E291">
            <v>1.9</v>
          </cell>
          <cell r="F291" t="str">
            <v>x</v>
          </cell>
          <cell r="G291">
            <v>1.0429999999999999</v>
          </cell>
          <cell r="H291" t="str">
            <v>x</v>
          </cell>
          <cell r="I291">
            <v>1</v>
          </cell>
          <cell r="J291" t="str">
            <v>x</v>
          </cell>
          <cell r="K291">
            <v>1</v>
          </cell>
          <cell r="L291" t="str">
            <v>x</v>
          </cell>
          <cell r="M291">
            <v>1</v>
          </cell>
          <cell r="N291" t="str">
            <v>x</v>
          </cell>
          <cell r="O291">
            <v>1</v>
          </cell>
          <cell r="P291" t="str">
            <v>=</v>
          </cell>
          <cell r="Q291">
            <v>1.98</v>
          </cell>
          <cell r="R291" t="str">
            <v>×</v>
          </cell>
          <cell r="S291">
            <v>1</v>
          </cell>
          <cell r="T291" t="str">
            <v>인</v>
          </cell>
          <cell r="U291">
            <v>1.98</v>
          </cell>
        </row>
        <row r="293">
          <cell r="A293">
            <v>3</v>
          </cell>
          <cell r="B293">
            <v>3</v>
          </cell>
          <cell r="C293" t="str">
            <v>나) 노 무 비</v>
          </cell>
          <cell r="D293" t="str">
            <v>형 틀 목 공</v>
          </cell>
          <cell r="E293">
            <v>1.23</v>
          </cell>
          <cell r="F293" t="str">
            <v>+</v>
          </cell>
          <cell r="G293">
            <v>1.93</v>
          </cell>
          <cell r="H293" t="str">
            <v>+</v>
          </cell>
          <cell r="J293" t="str">
            <v>+</v>
          </cell>
          <cell r="L293" t="str">
            <v>+</v>
          </cell>
          <cell r="N293" t="str">
            <v>+</v>
          </cell>
          <cell r="P293" t="str">
            <v>=</v>
          </cell>
          <cell r="Q293">
            <v>3.16</v>
          </cell>
          <cell r="R293" t="str">
            <v>×</v>
          </cell>
          <cell r="S293">
            <v>1</v>
          </cell>
          <cell r="T293" t="str">
            <v>인</v>
          </cell>
          <cell r="U293">
            <v>3.16</v>
          </cell>
          <cell r="W293">
            <v>3.16</v>
          </cell>
        </row>
        <row r="294">
          <cell r="A294">
            <v>74</v>
          </cell>
          <cell r="B294">
            <v>74</v>
          </cell>
          <cell r="D294" t="str">
            <v>보 통 인 부</v>
          </cell>
          <cell r="E294">
            <v>1.02</v>
          </cell>
          <cell r="F294" t="str">
            <v>+</v>
          </cell>
          <cell r="G294">
            <v>3.74</v>
          </cell>
          <cell r="H294" t="str">
            <v>+</v>
          </cell>
          <cell r="I294">
            <v>6.32</v>
          </cell>
          <cell r="J294" t="str">
            <v>+</v>
          </cell>
          <cell r="K294">
            <v>1.5</v>
          </cell>
          <cell r="L294" t="str">
            <v>+</v>
          </cell>
          <cell r="M294">
            <v>4.2</v>
          </cell>
          <cell r="N294" t="str">
            <v>+</v>
          </cell>
          <cell r="O294">
            <v>6.43</v>
          </cell>
          <cell r="P294" t="str">
            <v>+</v>
          </cell>
          <cell r="W294">
            <v>25.19</v>
          </cell>
        </row>
        <row r="295">
          <cell r="A295">
            <v>74</v>
          </cell>
          <cell r="B295">
            <v>74</v>
          </cell>
          <cell r="E295">
            <v>1.98</v>
          </cell>
          <cell r="F295" t="str">
            <v>+</v>
          </cell>
          <cell r="G295">
            <v>0</v>
          </cell>
          <cell r="H295" t="str">
            <v>+</v>
          </cell>
          <cell r="I295">
            <v>0</v>
          </cell>
          <cell r="J295" t="str">
            <v>+</v>
          </cell>
          <cell r="K295">
            <v>0</v>
          </cell>
          <cell r="L295" t="str">
            <v>+</v>
          </cell>
          <cell r="M295">
            <v>0</v>
          </cell>
          <cell r="N295" t="str">
            <v>+</v>
          </cell>
          <cell r="O295">
            <v>0</v>
          </cell>
          <cell r="P295" t="str">
            <v>=</v>
          </cell>
          <cell r="Q295">
            <v>25.19</v>
          </cell>
          <cell r="R295" t="str">
            <v>×</v>
          </cell>
          <cell r="S295">
            <v>1</v>
          </cell>
          <cell r="T295" t="str">
            <v>인</v>
          </cell>
          <cell r="U295">
            <v>25.19</v>
          </cell>
          <cell r="W295">
            <v>0</v>
          </cell>
        </row>
        <row r="296">
          <cell r="A296">
            <v>13</v>
          </cell>
          <cell r="B296">
            <v>13</v>
          </cell>
          <cell r="D296" t="str">
            <v>비  계  공</v>
          </cell>
          <cell r="E296">
            <v>2.8</v>
          </cell>
          <cell r="F296" t="str">
            <v>+</v>
          </cell>
          <cell r="H296" t="str">
            <v>+</v>
          </cell>
          <cell r="J296" t="str">
            <v>+</v>
          </cell>
          <cell r="L296" t="str">
            <v>+</v>
          </cell>
          <cell r="N296" t="str">
            <v>+</v>
          </cell>
          <cell r="P296" t="str">
            <v>=</v>
          </cell>
          <cell r="Q296">
            <v>2.8</v>
          </cell>
          <cell r="R296" t="str">
            <v>×</v>
          </cell>
          <cell r="S296">
            <v>1</v>
          </cell>
          <cell r="T296" t="str">
            <v>인</v>
          </cell>
          <cell r="U296">
            <v>2.8</v>
          </cell>
          <cell r="W296">
            <v>2.8</v>
          </cell>
        </row>
        <row r="297">
          <cell r="A297">
            <v>23</v>
          </cell>
          <cell r="B297">
            <v>23</v>
          </cell>
          <cell r="D297" t="str">
            <v>콘크리트공</v>
          </cell>
          <cell r="E297">
            <v>3.77</v>
          </cell>
          <cell r="F297" t="str">
            <v>+</v>
          </cell>
          <cell r="H297" t="str">
            <v>+</v>
          </cell>
          <cell r="J297" t="str">
            <v>+</v>
          </cell>
          <cell r="L297" t="str">
            <v>+</v>
          </cell>
          <cell r="N297" t="str">
            <v>+</v>
          </cell>
          <cell r="P297" t="str">
            <v>=</v>
          </cell>
          <cell r="Q297">
            <v>3.77</v>
          </cell>
          <cell r="R297" t="str">
            <v>×</v>
          </cell>
          <cell r="S297">
            <v>1</v>
          </cell>
          <cell r="T297" t="str">
            <v>인</v>
          </cell>
          <cell r="U297">
            <v>3.77</v>
          </cell>
          <cell r="W297">
            <v>3.77</v>
          </cell>
        </row>
        <row r="298">
          <cell r="A298">
            <v>7</v>
          </cell>
          <cell r="B298">
            <v>7</v>
          </cell>
          <cell r="D298" t="str">
            <v>철  근  공</v>
          </cell>
          <cell r="E298">
            <v>0.84</v>
          </cell>
          <cell r="F298" t="str">
            <v>+</v>
          </cell>
          <cell r="G298">
            <v>3.54</v>
          </cell>
          <cell r="H298" t="str">
            <v>+</v>
          </cell>
          <cell r="J298" t="str">
            <v>+</v>
          </cell>
          <cell r="L298" t="str">
            <v>+</v>
          </cell>
          <cell r="N298" t="str">
            <v>+</v>
          </cell>
          <cell r="P298" t="str">
            <v>=</v>
          </cell>
          <cell r="Q298">
            <v>4.38</v>
          </cell>
          <cell r="R298" t="str">
            <v>×</v>
          </cell>
          <cell r="S298">
            <v>1</v>
          </cell>
          <cell r="T298" t="str">
            <v>인</v>
          </cell>
          <cell r="U298">
            <v>4.38</v>
          </cell>
          <cell r="W298">
            <v>4.38</v>
          </cell>
        </row>
        <row r="300">
          <cell r="A300">
            <v>3</v>
          </cell>
          <cell r="B300">
            <v>3</v>
          </cell>
          <cell r="C300" t="str">
            <v>다) 공 구 손 료</v>
          </cell>
          <cell r="D300" t="str">
            <v>형 틀 목 공</v>
          </cell>
          <cell r="E300">
            <v>1.23</v>
          </cell>
          <cell r="F300" t="str">
            <v>+</v>
          </cell>
          <cell r="G300">
            <v>1.93</v>
          </cell>
          <cell r="H300" t="str">
            <v>+</v>
          </cell>
          <cell r="J300" t="str">
            <v>+</v>
          </cell>
          <cell r="L300" t="str">
            <v>+</v>
          </cell>
          <cell r="N300" t="str">
            <v>+</v>
          </cell>
          <cell r="P300" t="str">
            <v>=</v>
          </cell>
          <cell r="Q300">
            <v>3.16</v>
          </cell>
          <cell r="R300" t="str">
            <v>×</v>
          </cell>
          <cell r="S300">
            <v>0.03</v>
          </cell>
          <cell r="T300" t="str">
            <v>인</v>
          </cell>
          <cell r="U300">
            <v>0.09</v>
          </cell>
          <cell r="W300">
            <v>0.09</v>
          </cell>
        </row>
        <row r="301">
          <cell r="A301">
            <v>74</v>
          </cell>
          <cell r="B301">
            <v>74</v>
          </cell>
          <cell r="D301" t="str">
            <v>보 통 인 부</v>
          </cell>
          <cell r="E301">
            <v>1.02</v>
          </cell>
          <cell r="F301" t="str">
            <v>+</v>
          </cell>
          <cell r="G301">
            <v>3.74</v>
          </cell>
          <cell r="H301" t="str">
            <v>+</v>
          </cell>
          <cell r="I301">
            <v>6.32</v>
          </cell>
          <cell r="J301" t="str">
            <v>+</v>
          </cell>
          <cell r="K301">
            <v>1.5</v>
          </cell>
          <cell r="L301" t="str">
            <v>+</v>
          </cell>
          <cell r="M301">
            <v>4.2</v>
          </cell>
          <cell r="N301" t="str">
            <v>+</v>
          </cell>
          <cell r="O301">
            <v>6.43</v>
          </cell>
          <cell r="P301" t="str">
            <v>+</v>
          </cell>
          <cell r="U301">
            <v>0</v>
          </cell>
          <cell r="W301">
            <v>0.75</v>
          </cell>
        </row>
        <row r="302">
          <cell r="A302">
            <v>74</v>
          </cell>
          <cell r="B302">
            <v>74</v>
          </cell>
          <cell r="E302">
            <v>1.98</v>
          </cell>
          <cell r="F302" t="str">
            <v>+</v>
          </cell>
          <cell r="G302">
            <v>0</v>
          </cell>
          <cell r="H302" t="str">
            <v>+</v>
          </cell>
          <cell r="I302">
            <v>0</v>
          </cell>
          <cell r="J302" t="str">
            <v>+</v>
          </cell>
          <cell r="K302">
            <v>0</v>
          </cell>
          <cell r="L302" t="str">
            <v>+</v>
          </cell>
          <cell r="M302">
            <v>0</v>
          </cell>
          <cell r="N302" t="str">
            <v>+</v>
          </cell>
          <cell r="P302" t="str">
            <v>=</v>
          </cell>
          <cell r="Q302">
            <v>25.19</v>
          </cell>
          <cell r="R302" t="str">
            <v>×</v>
          </cell>
          <cell r="S302">
            <v>0.03</v>
          </cell>
          <cell r="T302" t="str">
            <v>인</v>
          </cell>
          <cell r="U302">
            <v>0.75</v>
          </cell>
          <cell r="W302">
            <v>0</v>
          </cell>
        </row>
        <row r="303">
          <cell r="A303">
            <v>13</v>
          </cell>
          <cell r="B303">
            <v>13</v>
          </cell>
          <cell r="D303" t="str">
            <v>비  계  공</v>
          </cell>
          <cell r="E303">
            <v>2.8</v>
          </cell>
          <cell r="F303" t="str">
            <v>+</v>
          </cell>
          <cell r="H303" t="str">
            <v>+</v>
          </cell>
          <cell r="J303" t="str">
            <v>+</v>
          </cell>
          <cell r="L303" t="str">
            <v>+</v>
          </cell>
          <cell r="N303" t="str">
            <v>+</v>
          </cell>
          <cell r="P303" t="str">
            <v>=</v>
          </cell>
          <cell r="Q303">
            <v>2.8</v>
          </cell>
          <cell r="R303" t="str">
            <v>×</v>
          </cell>
          <cell r="S303">
            <v>0.03</v>
          </cell>
          <cell r="T303" t="str">
            <v>인</v>
          </cell>
          <cell r="U303">
            <v>0.08</v>
          </cell>
          <cell r="W303">
            <v>0.08</v>
          </cell>
        </row>
        <row r="304">
          <cell r="A304">
            <v>23</v>
          </cell>
          <cell r="B304">
            <v>23</v>
          </cell>
          <cell r="D304" t="str">
            <v>콘크리트공</v>
          </cell>
          <cell r="E304">
            <v>3.77</v>
          </cell>
          <cell r="F304" t="str">
            <v>+</v>
          </cell>
          <cell r="H304" t="str">
            <v>+</v>
          </cell>
          <cell r="J304" t="str">
            <v>+</v>
          </cell>
          <cell r="L304" t="str">
            <v>+</v>
          </cell>
          <cell r="N304" t="str">
            <v>+</v>
          </cell>
          <cell r="P304" t="str">
            <v>=</v>
          </cell>
          <cell r="Q304">
            <v>3.77</v>
          </cell>
          <cell r="R304" t="str">
            <v>×</v>
          </cell>
          <cell r="S304">
            <v>0.03</v>
          </cell>
          <cell r="T304" t="str">
            <v>인</v>
          </cell>
          <cell r="U304">
            <v>0.11</v>
          </cell>
          <cell r="W304">
            <v>0.11</v>
          </cell>
        </row>
        <row r="305">
          <cell r="A305">
            <v>7</v>
          </cell>
          <cell r="B305">
            <v>7</v>
          </cell>
          <cell r="D305" t="str">
            <v>철  근  공</v>
          </cell>
          <cell r="E305">
            <v>0.84</v>
          </cell>
          <cell r="F305" t="str">
            <v>+</v>
          </cell>
          <cell r="G305">
            <v>3.54</v>
          </cell>
          <cell r="H305" t="str">
            <v>+</v>
          </cell>
          <cell r="J305" t="str">
            <v>+</v>
          </cell>
          <cell r="L305" t="str">
            <v>+</v>
          </cell>
          <cell r="N305" t="str">
            <v>+</v>
          </cell>
          <cell r="P305" t="str">
            <v>=</v>
          </cell>
          <cell r="Q305">
            <v>4.38</v>
          </cell>
          <cell r="R305" t="str">
            <v>×</v>
          </cell>
          <cell r="S305">
            <v>0.03</v>
          </cell>
          <cell r="T305" t="str">
            <v>인</v>
          </cell>
          <cell r="U305">
            <v>0.13</v>
          </cell>
          <cell r="W305">
            <v>0.13</v>
          </cell>
        </row>
        <row r="307">
          <cell r="A307">
            <v>13</v>
          </cell>
          <cell r="B307">
            <v>13</v>
          </cell>
          <cell r="C307" t="str">
            <v>라) 기 계 경 비</v>
          </cell>
          <cell r="D307" t="str">
            <v>경유(고유황 1.0%)</v>
          </cell>
          <cell r="E307">
            <v>20</v>
          </cell>
          <cell r="F307" t="str">
            <v>+</v>
          </cell>
          <cell r="G307">
            <v>19</v>
          </cell>
          <cell r="H307" t="str">
            <v>+</v>
          </cell>
          <cell r="I307">
            <v>1</v>
          </cell>
          <cell r="J307" t="str">
            <v>x</v>
          </cell>
          <cell r="K307">
            <v>1</v>
          </cell>
          <cell r="L307" t="str">
            <v>x</v>
          </cell>
          <cell r="M307">
            <v>1</v>
          </cell>
          <cell r="N307" t="str">
            <v>x</v>
          </cell>
          <cell r="O307">
            <v>1</v>
          </cell>
          <cell r="P307" t="str">
            <v>=</v>
          </cell>
          <cell r="Q307">
            <v>39</v>
          </cell>
          <cell r="R307" t="str">
            <v>×</v>
          </cell>
          <cell r="S307">
            <v>1</v>
          </cell>
          <cell r="T307" t="str">
            <v>ℓ</v>
          </cell>
          <cell r="U307">
            <v>39</v>
          </cell>
          <cell r="W307">
            <v>0</v>
          </cell>
        </row>
        <row r="308">
          <cell r="A308">
            <v>76</v>
          </cell>
          <cell r="B308">
            <v>76</v>
          </cell>
          <cell r="D308" t="str">
            <v>건설기계조장</v>
          </cell>
          <cell r="E308">
            <v>1</v>
          </cell>
          <cell r="F308" t="str">
            <v xml:space="preserve"> ÷</v>
          </cell>
          <cell r="G308">
            <v>8</v>
          </cell>
          <cell r="H308" t="str">
            <v>x</v>
          </cell>
          <cell r="I308">
            <v>6.85</v>
          </cell>
          <cell r="J308" t="str">
            <v>x</v>
          </cell>
          <cell r="K308">
            <v>1</v>
          </cell>
          <cell r="L308" t="str">
            <v>x</v>
          </cell>
          <cell r="M308">
            <v>1</v>
          </cell>
          <cell r="N308" t="str">
            <v>x</v>
          </cell>
          <cell r="O308">
            <v>1</v>
          </cell>
          <cell r="P308" t="str">
            <v>=</v>
          </cell>
          <cell r="Q308">
            <v>0.85</v>
          </cell>
          <cell r="R308" t="str">
            <v>×</v>
          </cell>
          <cell r="S308">
            <v>1</v>
          </cell>
          <cell r="T308" t="str">
            <v>인</v>
          </cell>
          <cell r="U308">
            <v>0.85</v>
          </cell>
          <cell r="W308">
            <v>0</v>
          </cell>
        </row>
        <row r="309">
          <cell r="A309">
            <v>78</v>
          </cell>
          <cell r="B309">
            <v>78</v>
          </cell>
          <cell r="D309" t="str">
            <v>운전사(기계)</v>
          </cell>
          <cell r="E309">
            <v>0.5</v>
          </cell>
          <cell r="F309" t="str">
            <v xml:space="preserve"> ÷</v>
          </cell>
          <cell r="G309">
            <v>8</v>
          </cell>
          <cell r="H309" t="str">
            <v>x</v>
          </cell>
          <cell r="I309">
            <v>6.85</v>
          </cell>
          <cell r="J309" t="str">
            <v>x</v>
          </cell>
          <cell r="K309">
            <v>1</v>
          </cell>
          <cell r="L309" t="str">
            <v>x</v>
          </cell>
          <cell r="M309">
            <v>1</v>
          </cell>
          <cell r="N309" t="str">
            <v>x</v>
          </cell>
          <cell r="O309">
            <v>1</v>
          </cell>
          <cell r="P309" t="str">
            <v>=</v>
          </cell>
          <cell r="Q309">
            <v>0.42</v>
          </cell>
          <cell r="R309" t="str">
            <v>×</v>
          </cell>
          <cell r="S309">
            <v>1</v>
          </cell>
          <cell r="T309" t="str">
            <v>인</v>
          </cell>
          <cell r="U309">
            <v>0.42</v>
          </cell>
        </row>
        <row r="310">
          <cell r="A310">
            <v>79</v>
          </cell>
          <cell r="B310">
            <v>79</v>
          </cell>
          <cell r="D310" t="str">
            <v>건설기계운전조수</v>
          </cell>
          <cell r="E310">
            <v>0.2</v>
          </cell>
          <cell r="F310" t="str">
            <v xml:space="preserve"> ÷</v>
          </cell>
          <cell r="G310">
            <v>8</v>
          </cell>
          <cell r="H310" t="str">
            <v>x</v>
          </cell>
          <cell r="I310">
            <v>6.85</v>
          </cell>
          <cell r="J310" t="str">
            <v>x</v>
          </cell>
          <cell r="K310">
            <v>1</v>
          </cell>
          <cell r="L310" t="str">
            <v>x</v>
          </cell>
          <cell r="M310">
            <v>1</v>
          </cell>
          <cell r="N310" t="str">
            <v>x</v>
          </cell>
          <cell r="O310">
            <v>1</v>
          </cell>
          <cell r="P310" t="str">
            <v>=</v>
          </cell>
          <cell r="Q310">
            <v>0.17</v>
          </cell>
          <cell r="R310" t="str">
            <v>×</v>
          </cell>
          <cell r="S310">
            <v>1</v>
          </cell>
          <cell r="T310" t="str">
            <v>인</v>
          </cell>
          <cell r="U310">
            <v>0.17</v>
          </cell>
        </row>
        <row r="311">
          <cell r="A311">
            <v>77</v>
          </cell>
          <cell r="B311">
            <v>77</v>
          </cell>
          <cell r="D311" t="str">
            <v>운전사(운반차)</v>
          </cell>
          <cell r="E311">
            <v>1</v>
          </cell>
          <cell r="F311" t="str">
            <v xml:space="preserve"> ÷</v>
          </cell>
          <cell r="G311">
            <v>8</v>
          </cell>
          <cell r="H311" t="str">
            <v>x</v>
          </cell>
          <cell r="I311">
            <v>0.79</v>
          </cell>
          <cell r="J311" t="str">
            <v>x</v>
          </cell>
          <cell r="K311">
            <v>1</v>
          </cell>
          <cell r="L311" t="str">
            <v>x</v>
          </cell>
          <cell r="M311">
            <v>1</v>
          </cell>
          <cell r="N311" t="str">
            <v>x</v>
          </cell>
          <cell r="O311">
            <v>1</v>
          </cell>
          <cell r="P311" t="str">
            <v>=</v>
          </cell>
          <cell r="Q311">
            <v>0.09</v>
          </cell>
          <cell r="R311" t="str">
            <v>×</v>
          </cell>
          <cell r="S311">
            <v>1</v>
          </cell>
          <cell r="T311" t="str">
            <v>인</v>
          </cell>
          <cell r="U311">
            <v>0.09</v>
          </cell>
        </row>
        <row r="312">
          <cell r="D312" t="str">
            <v>기 계 손 료</v>
          </cell>
          <cell r="E312">
            <v>10310</v>
          </cell>
          <cell r="F312" t="str">
            <v>x</v>
          </cell>
          <cell r="G312">
            <v>6.85</v>
          </cell>
          <cell r="H312" t="str">
            <v>x</v>
          </cell>
          <cell r="I312">
            <v>1</v>
          </cell>
          <cell r="J312" t="str">
            <v>+</v>
          </cell>
          <cell r="K312">
            <v>93912</v>
          </cell>
          <cell r="L312" t="str">
            <v>x</v>
          </cell>
          <cell r="M312">
            <v>0.79</v>
          </cell>
          <cell r="N312" t="str">
            <v>x</v>
          </cell>
          <cell r="O312">
            <v>1</v>
          </cell>
          <cell r="P312" t="str">
            <v>=</v>
          </cell>
          <cell r="Q312">
            <v>144813.98000000001</v>
          </cell>
          <cell r="R312" t="str">
            <v>×</v>
          </cell>
          <cell r="S312">
            <v>1</v>
          </cell>
          <cell r="T312" t="str">
            <v>식</v>
          </cell>
          <cell r="U312">
            <v>144813.98000000001</v>
          </cell>
        </row>
        <row r="313">
          <cell r="E313" t="str">
            <v>터파기</v>
          </cell>
          <cell r="K313" t="str">
            <v>레미콘타설</v>
          </cell>
        </row>
        <row r="317">
          <cell r="A317">
            <v>7</v>
          </cell>
          <cell r="B317">
            <v>7</v>
          </cell>
          <cell r="C317" t="str">
            <v>7.접지장치신설</v>
          </cell>
          <cell r="D317" t="str">
            <v>제1종</v>
          </cell>
          <cell r="T317" t="str">
            <v>식</v>
          </cell>
          <cell r="U317">
            <v>1</v>
          </cell>
          <cell r="V317">
            <v>1</v>
          </cell>
          <cell r="X317" t="str">
            <v>접지장치신설</v>
          </cell>
        </row>
        <row r="318">
          <cell r="C318" t="str">
            <v>가) 재 료 비</v>
          </cell>
          <cell r="S318" t="str">
            <v>할증%</v>
          </cell>
        </row>
        <row r="319">
          <cell r="A319">
            <v>220</v>
          </cell>
          <cell r="B319">
            <v>220</v>
          </cell>
          <cell r="C319" t="str">
            <v>접지동봉</v>
          </cell>
          <cell r="D319" t="str">
            <v>Φ14×1000</v>
          </cell>
          <cell r="E319">
            <v>3</v>
          </cell>
          <cell r="F319" t="str">
            <v>x</v>
          </cell>
          <cell r="G319">
            <v>1</v>
          </cell>
          <cell r="P319" t="str">
            <v>=</v>
          </cell>
          <cell r="Q319">
            <v>3</v>
          </cell>
          <cell r="R319" t="str">
            <v>x</v>
          </cell>
          <cell r="S319">
            <v>3</v>
          </cell>
          <cell r="T319" t="str">
            <v>개</v>
          </cell>
          <cell r="U319">
            <v>3</v>
          </cell>
          <cell r="W319">
            <v>3000</v>
          </cell>
        </row>
        <row r="320">
          <cell r="A320">
            <v>221</v>
          </cell>
          <cell r="B320">
            <v>221</v>
          </cell>
          <cell r="C320" t="str">
            <v>나연동연선</v>
          </cell>
          <cell r="D320" t="str">
            <v>7/2.6(38㎟)</v>
          </cell>
          <cell r="E320">
            <v>15</v>
          </cell>
          <cell r="F320" t="str">
            <v>x</v>
          </cell>
          <cell r="G320">
            <v>1</v>
          </cell>
          <cell r="P320" t="str">
            <v>=</v>
          </cell>
          <cell r="Q320">
            <v>15</v>
          </cell>
          <cell r="R320" t="str">
            <v>x</v>
          </cell>
          <cell r="S320">
            <v>5</v>
          </cell>
          <cell r="T320" t="str">
            <v>m</v>
          </cell>
          <cell r="U320">
            <v>15</v>
          </cell>
          <cell r="W320">
            <v>1195</v>
          </cell>
        </row>
        <row r="321">
          <cell r="A321">
            <v>222</v>
          </cell>
          <cell r="B321">
            <v>222</v>
          </cell>
          <cell r="C321" t="str">
            <v>접지저감제</v>
          </cell>
          <cell r="D321" t="str">
            <v>(철도5957-3300)10㎏</v>
          </cell>
          <cell r="E321">
            <v>0.05</v>
          </cell>
          <cell r="F321" t="str">
            <v>x</v>
          </cell>
          <cell r="G321">
            <v>0.05</v>
          </cell>
          <cell r="H321" t="str">
            <v>x</v>
          </cell>
          <cell r="I321">
            <v>15</v>
          </cell>
          <cell r="J321" t="str">
            <v>/</v>
          </cell>
          <cell r="K321">
            <v>2.64E-3</v>
          </cell>
          <cell r="L321" t="str">
            <v>(㎥/㎏) /</v>
          </cell>
          <cell r="N321">
            <v>10</v>
          </cell>
          <cell r="O321" t="str">
            <v>(1포 10kg)</v>
          </cell>
          <cell r="P321" t="str">
            <v>=</v>
          </cell>
          <cell r="Q321">
            <v>1.42</v>
          </cell>
          <cell r="R321" t="str">
            <v>x</v>
          </cell>
          <cell r="T321" t="str">
            <v>포</v>
          </cell>
          <cell r="U321">
            <v>1.42</v>
          </cell>
          <cell r="W321">
            <v>15000</v>
          </cell>
        </row>
        <row r="322">
          <cell r="A322">
            <v>223</v>
          </cell>
          <cell r="B322">
            <v>223</v>
          </cell>
          <cell r="C322" t="str">
            <v>접지용콘넥터</v>
          </cell>
          <cell r="D322" t="str">
            <v>Φ14</v>
          </cell>
          <cell r="E322">
            <v>3</v>
          </cell>
          <cell r="F322" t="str">
            <v>x</v>
          </cell>
          <cell r="G322">
            <v>1</v>
          </cell>
          <cell r="P322" t="str">
            <v>=</v>
          </cell>
          <cell r="Q322">
            <v>3</v>
          </cell>
          <cell r="R322" t="str">
            <v>x</v>
          </cell>
          <cell r="T322" t="str">
            <v>개</v>
          </cell>
          <cell r="U322">
            <v>3</v>
          </cell>
          <cell r="W322">
            <v>600</v>
          </cell>
        </row>
        <row r="323">
          <cell r="A323">
            <v>224</v>
          </cell>
          <cell r="B323">
            <v>224</v>
          </cell>
          <cell r="C323" t="str">
            <v>터미널</v>
          </cell>
          <cell r="D323" t="str">
            <v>38㎟</v>
          </cell>
          <cell r="E323">
            <v>3</v>
          </cell>
          <cell r="F323" t="str">
            <v>x</v>
          </cell>
          <cell r="G323">
            <v>2</v>
          </cell>
          <cell r="P323" t="str">
            <v>=</v>
          </cell>
          <cell r="Q323">
            <v>6</v>
          </cell>
          <cell r="R323" t="str">
            <v>x</v>
          </cell>
          <cell r="T323" t="str">
            <v>개</v>
          </cell>
          <cell r="U323">
            <v>6</v>
          </cell>
          <cell r="W323">
            <v>760</v>
          </cell>
        </row>
        <row r="324">
          <cell r="A324">
            <v>225</v>
          </cell>
          <cell r="B324">
            <v>225</v>
          </cell>
          <cell r="C324" t="str">
            <v>전선관</v>
          </cell>
          <cell r="D324" t="str">
            <v>HI-PVC 16C</v>
          </cell>
          <cell r="E324">
            <v>15</v>
          </cell>
          <cell r="F324" t="str">
            <v>x</v>
          </cell>
          <cell r="G324">
            <v>1</v>
          </cell>
          <cell r="P324" t="str">
            <v>=</v>
          </cell>
          <cell r="Q324">
            <v>15</v>
          </cell>
          <cell r="R324" t="str">
            <v>x</v>
          </cell>
          <cell r="S324">
            <v>10</v>
          </cell>
          <cell r="T324" t="str">
            <v>m</v>
          </cell>
          <cell r="U324">
            <v>16</v>
          </cell>
          <cell r="W324">
            <v>248</v>
          </cell>
        </row>
        <row r="329">
          <cell r="W329" t="str">
            <v/>
          </cell>
        </row>
        <row r="330">
          <cell r="W330" t="str">
            <v/>
          </cell>
        </row>
        <row r="331">
          <cell r="W331" t="str">
            <v/>
          </cell>
        </row>
        <row r="332">
          <cell r="W332" t="str">
            <v/>
          </cell>
        </row>
        <row r="333">
          <cell r="W333" t="str">
            <v/>
          </cell>
        </row>
        <row r="334">
          <cell r="W334" t="str">
            <v/>
          </cell>
        </row>
        <row r="335">
          <cell r="W335" t="str">
            <v/>
          </cell>
        </row>
        <row r="336">
          <cell r="D336">
            <v>0</v>
          </cell>
          <cell r="W336" t="str">
            <v/>
          </cell>
        </row>
        <row r="337">
          <cell r="W337" t="str">
            <v/>
          </cell>
        </row>
        <row r="338">
          <cell r="Q338">
            <v>0</v>
          </cell>
          <cell r="U338">
            <v>0</v>
          </cell>
          <cell r="W338" t="str">
            <v/>
          </cell>
        </row>
        <row r="339">
          <cell r="W339" t="str">
            <v/>
          </cell>
        </row>
        <row r="340">
          <cell r="Q340">
            <v>0</v>
          </cell>
          <cell r="U340">
            <v>0</v>
          </cell>
          <cell r="W340" t="str">
            <v/>
          </cell>
        </row>
        <row r="341">
          <cell r="C341" t="str">
            <v>7.접지장치신설</v>
          </cell>
          <cell r="D341" t="str">
            <v>제1종</v>
          </cell>
          <cell r="E341" t="str">
            <v>인 공 산 출 기 초</v>
          </cell>
          <cell r="T341" t="str">
            <v>식</v>
          </cell>
          <cell r="U341">
            <v>1</v>
          </cell>
        </row>
        <row r="342">
          <cell r="C342" t="str">
            <v>인 공 산 출</v>
          </cell>
          <cell r="G342" t="str">
            <v>수량</v>
          </cell>
        </row>
        <row r="343">
          <cell r="A343">
            <v>220</v>
          </cell>
          <cell r="B343">
            <v>220</v>
          </cell>
          <cell r="C343" t="str">
            <v>접지동봉</v>
          </cell>
          <cell r="D343" t="str">
            <v>Φ14×1000</v>
          </cell>
          <cell r="V343" t="str">
            <v>전 3-72</v>
          </cell>
        </row>
        <row r="344">
          <cell r="A344">
            <v>54</v>
          </cell>
          <cell r="B344">
            <v>54</v>
          </cell>
          <cell r="D344" t="str">
            <v>송 전 전 공</v>
          </cell>
          <cell r="E344">
            <v>0.2</v>
          </cell>
          <cell r="F344" t="str">
            <v>x</v>
          </cell>
          <cell r="G344">
            <v>3</v>
          </cell>
          <cell r="H344" t="str">
            <v>x</v>
          </cell>
          <cell r="I344">
            <v>1</v>
          </cell>
          <cell r="J344" t="str">
            <v>x</v>
          </cell>
          <cell r="K344">
            <v>1</v>
          </cell>
          <cell r="L344" t="str">
            <v>x</v>
          </cell>
          <cell r="M344">
            <v>1</v>
          </cell>
          <cell r="N344" t="str">
            <v>x</v>
          </cell>
          <cell r="O344">
            <v>1</v>
          </cell>
          <cell r="P344" t="str">
            <v>=</v>
          </cell>
          <cell r="Q344">
            <v>0.6</v>
          </cell>
          <cell r="R344" t="str">
            <v>×</v>
          </cell>
          <cell r="S344">
            <v>1</v>
          </cell>
          <cell r="T344" t="str">
            <v>인</v>
          </cell>
          <cell r="U344">
            <v>0.6</v>
          </cell>
        </row>
        <row r="345">
          <cell r="A345">
            <v>74</v>
          </cell>
          <cell r="B345">
            <v>74</v>
          </cell>
          <cell r="D345" t="str">
            <v>보 통 인 부</v>
          </cell>
          <cell r="E345">
            <v>0.1</v>
          </cell>
          <cell r="F345" t="str">
            <v>x</v>
          </cell>
          <cell r="G345">
            <v>3</v>
          </cell>
          <cell r="H345" t="str">
            <v>x</v>
          </cell>
          <cell r="I345">
            <v>1</v>
          </cell>
          <cell r="J345" t="str">
            <v>x</v>
          </cell>
          <cell r="K345">
            <v>1</v>
          </cell>
          <cell r="L345" t="str">
            <v>x</v>
          </cell>
          <cell r="M345">
            <v>1</v>
          </cell>
          <cell r="N345" t="str">
            <v>x</v>
          </cell>
          <cell r="O345">
            <v>1</v>
          </cell>
          <cell r="P345" t="str">
            <v>=</v>
          </cell>
          <cell r="Q345">
            <v>0.3</v>
          </cell>
          <cell r="R345" t="str">
            <v>×</v>
          </cell>
          <cell r="S345">
            <v>1</v>
          </cell>
          <cell r="T345" t="str">
            <v>인</v>
          </cell>
          <cell r="U345">
            <v>0.3</v>
          </cell>
        </row>
        <row r="346">
          <cell r="A346">
            <v>802</v>
          </cell>
          <cell r="B346">
            <v>802</v>
          </cell>
          <cell r="C346" t="str">
            <v>터파기</v>
          </cell>
          <cell r="D346" t="str">
            <v>인력</v>
          </cell>
          <cell r="E346" t="str">
            <v>(0.85 + 0.45) / 2 ×1 ×15 =9.75㎡</v>
          </cell>
          <cell r="V346" t="str">
            <v>건 3-1-2</v>
          </cell>
        </row>
        <row r="347">
          <cell r="A347">
            <v>74</v>
          </cell>
          <cell r="B347">
            <v>74</v>
          </cell>
          <cell r="D347" t="str">
            <v>보 통 인 부</v>
          </cell>
          <cell r="E347">
            <v>0.2</v>
          </cell>
          <cell r="F347" t="str">
            <v>x</v>
          </cell>
          <cell r="G347">
            <v>9.75</v>
          </cell>
          <cell r="H347" t="str">
            <v>x</v>
          </cell>
          <cell r="I347">
            <v>1</v>
          </cell>
          <cell r="J347" t="str">
            <v>x</v>
          </cell>
          <cell r="K347">
            <v>1</v>
          </cell>
          <cell r="L347" t="str">
            <v>x</v>
          </cell>
          <cell r="M347">
            <v>1</v>
          </cell>
          <cell r="N347" t="str">
            <v>x</v>
          </cell>
          <cell r="O347">
            <v>1</v>
          </cell>
          <cell r="P347" t="str">
            <v>=</v>
          </cell>
          <cell r="Q347">
            <v>1.95</v>
          </cell>
          <cell r="R347" t="str">
            <v>×</v>
          </cell>
          <cell r="S347">
            <v>1</v>
          </cell>
          <cell r="T347" t="str">
            <v>인</v>
          </cell>
          <cell r="U347">
            <v>1.95</v>
          </cell>
        </row>
        <row r="348">
          <cell r="A348">
            <v>803</v>
          </cell>
          <cell r="B348">
            <v>803</v>
          </cell>
          <cell r="C348" t="str">
            <v>되메우기</v>
          </cell>
          <cell r="D348" t="str">
            <v>인력</v>
          </cell>
          <cell r="E348" t="str">
            <v>(9.75 - (0.025x15)) =9.37㎡</v>
          </cell>
          <cell r="V348" t="str">
            <v>건 3-1-2</v>
          </cell>
        </row>
        <row r="349">
          <cell r="A349">
            <v>74</v>
          </cell>
          <cell r="B349">
            <v>74</v>
          </cell>
          <cell r="D349" t="str">
            <v>보 통 인 부</v>
          </cell>
          <cell r="E349">
            <v>0.1</v>
          </cell>
          <cell r="F349" t="str">
            <v>x</v>
          </cell>
          <cell r="G349">
            <v>9.3699999999999992</v>
          </cell>
          <cell r="H349" t="str">
            <v>x</v>
          </cell>
          <cell r="I349">
            <v>1</v>
          </cell>
          <cell r="J349" t="str">
            <v>x</v>
          </cell>
          <cell r="K349">
            <v>1</v>
          </cell>
          <cell r="L349" t="str">
            <v>x</v>
          </cell>
          <cell r="M349">
            <v>1</v>
          </cell>
          <cell r="N349" t="str">
            <v>x</v>
          </cell>
          <cell r="O349">
            <v>1</v>
          </cell>
          <cell r="P349" t="str">
            <v>=</v>
          </cell>
          <cell r="Q349">
            <v>0.93</v>
          </cell>
          <cell r="R349" t="str">
            <v>×</v>
          </cell>
          <cell r="S349">
            <v>1</v>
          </cell>
          <cell r="T349" t="str">
            <v>인</v>
          </cell>
          <cell r="U349">
            <v>0.93</v>
          </cell>
        </row>
        <row r="350">
          <cell r="A350">
            <v>806</v>
          </cell>
          <cell r="B350">
            <v>806</v>
          </cell>
          <cell r="C350" t="str">
            <v>잔토처리</v>
          </cell>
          <cell r="D350" t="str">
            <v>인력</v>
          </cell>
          <cell r="E350" t="str">
            <v>(9.75 - 9.375) =0.37㎡</v>
          </cell>
          <cell r="V350" t="str">
            <v>건 3-1-2</v>
          </cell>
        </row>
        <row r="351">
          <cell r="A351">
            <v>74</v>
          </cell>
          <cell r="B351">
            <v>74</v>
          </cell>
          <cell r="D351" t="str">
            <v>보 통 인 부</v>
          </cell>
          <cell r="E351">
            <v>0.2</v>
          </cell>
          <cell r="F351" t="str">
            <v>x</v>
          </cell>
          <cell r="G351">
            <v>0.37</v>
          </cell>
          <cell r="H351" t="str">
            <v>x</v>
          </cell>
          <cell r="I351">
            <v>1</v>
          </cell>
          <cell r="J351" t="str">
            <v>x</v>
          </cell>
          <cell r="K351">
            <v>1</v>
          </cell>
          <cell r="L351" t="str">
            <v>x</v>
          </cell>
          <cell r="M351">
            <v>1</v>
          </cell>
          <cell r="N351" t="str">
            <v>x</v>
          </cell>
          <cell r="O351">
            <v>1</v>
          </cell>
          <cell r="P351" t="str">
            <v>=</v>
          </cell>
          <cell r="Q351">
            <v>7.0000000000000007E-2</v>
          </cell>
          <cell r="R351" t="str">
            <v>×</v>
          </cell>
          <cell r="S351">
            <v>1</v>
          </cell>
          <cell r="T351" t="str">
            <v>인</v>
          </cell>
          <cell r="U351">
            <v>7.0000000000000007E-2</v>
          </cell>
        </row>
        <row r="352">
          <cell r="A352">
            <v>807</v>
          </cell>
          <cell r="B352">
            <v>807</v>
          </cell>
          <cell r="C352" t="str">
            <v>접지선매설</v>
          </cell>
          <cell r="D352" t="str">
            <v>38㎟ 이하</v>
          </cell>
          <cell r="V352" t="str">
            <v>전 3-72</v>
          </cell>
        </row>
        <row r="353">
          <cell r="A353">
            <v>54</v>
          </cell>
          <cell r="B353">
            <v>54</v>
          </cell>
          <cell r="D353" t="str">
            <v>송 전 전 공</v>
          </cell>
          <cell r="E353">
            <v>1.2E-2</v>
          </cell>
          <cell r="F353" t="str">
            <v>x</v>
          </cell>
          <cell r="G353">
            <v>15</v>
          </cell>
          <cell r="H353" t="str">
            <v>x</v>
          </cell>
          <cell r="I353">
            <v>1</v>
          </cell>
          <cell r="J353" t="str">
            <v>x</v>
          </cell>
          <cell r="K353">
            <v>1</v>
          </cell>
          <cell r="L353" t="str">
            <v>x</v>
          </cell>
          <cell r="M353">
            <v>1</v>
          </cell>
          <cell r="N353" t="str">
            <v>x</v>
          </cell>
          <cell r="O353">
            <v>1</v>
          </cell>
          <cell r="P353" t="str">
            <v>=</v>
          </cell>
          <cell r="Q353">
            <v>0.18</v>
          </cell>
          <cell r="R353" t="str">
            <v>×</v>
          </cell>
          <cell r="S353">
            <v>1</v>
          </cell>
          <cell r="T353" t="str">
            <v>인</v>
          </cell>
          <cell r="U353">
            <v>0.18</v>
          </cell>
        </row>
        <row r="356">
          <cell r="A356">
            <v>54</v>
          </cell>
          <cell r="B356">
            <v>54</v>
          </cell>
          <cell r="C356" t="str">
            <v>나) 노 무 비</v>
          </cell>
          <cell r="D356" t="str">
            <v>송 전 전 공</v>
          </cell>
          <cell r="E356">
            <v>0.6</v>
          </cell>
          <cell r="F356" t="str">
            <v>+</v>
          </cell>
          <cell r="G356">
            <v>0.18</v>
          </cell>
          <cell r="H356" t="str">
            <v>+</v>
          </cell>
          <cell r="J356" t="str">
            <v>+</v>
          </cell>
          <cell r="L356" t="str">
            <v>+</v>
          </cell>
          <cell r="N356" t="str">
            <v>+</v>
          </cell>
          <cell r="P356" t="str">
            <v>=</v>
          </cell>
          <cell r="Q356">
            <v>0.78</v>
          </cell>
          <cell r="R356" t="str">
            <v>×</v>
          </cell>
          <cell r="S356">
            <v>1</v>
          </cell>
          <cell r="T356" t="str">
            <v>인</v>
          </cell>
          <cell r="U356">
            <v>0.78</v>
          </cell>
          <cell r="W356">
            <v>0.78</v>
          </cell>
        </row>
        <row r="357">
          <cell r="A357">
            <v>74</v>
          </cell>
          <cell r="B357">
            <v>74</v>
          </cell>
          <cell r="D357" t="str">
            <v>보 통 인 부</v>
          </cell>
          <cell r="E357">
            <v>0.3</v>
          </cell>
          <cell r="F357" t="str">
            <v>+</v>
          </cell>
          <cell r="G357">
            <v>1.95</v>
          </cell>
          <cell r="H357" t="str">
            <v>+</v>
          </cell>
          <cell r="I357">
            <v>0.93</v>
          </cell>
          <cell r="J357" t="str">
            <v>+</v>
          </cell>
          <cell r="K357">
            <v>7.0000000000000007E-2</v>
          </cell>
          <cell r="L357" t="str">
            <v>+</v>
          </cell>
          <cell r="N357" t="str">
            <v>+</v>
          </cell>
          <cell r="P357" t="str">
            <v>=</v>
          </cell>
          <cell r="Q357">
            <v>3.25</v>
          </cell>
          <cell r="R357" t="str">
            <v>×</v>
          </cell>
          <cell r="S357">
            <v>1</v>
          </cell>
          <cell r="T357" t="str">
            <v>인</v>
          </cell>
          <cell r="U357">
            <v>3.25</v>
          </cell>
          <cell r="W357">
            <v>3.25</v>
          </cell>
        </row>
        <row r="360">
          <cell r="A360">
            <v>54</v>
          </cell>
          <cell r="B360">
            <v>54</v>
          </cell>
          <cell r="C360" t="str">
            <v>다) 공 구 손 료</v>
          </cell>
          <cell r="D360" t="str">
            <v>송 전 전 공</v>
          </cell>
          <cell r="E360">
            <v>0.6</v>
          </cell>
          <cell r="F360" t="str">
            <v>+</v>
          </cell>
          <cell r="G360">
            <v>0.18</v>
          </cell>
          <cell r="H360" t="str">
            <v>+</v>
          </cell>
          <cell r="J360" t="str">
            <v>+</v>
          </cell>
          <cell r="L360" t="str">
            <v>+</v>
          </cell>
          <cell r="N360" t="str">
            <v>+</v>
          </cell>
          <cell r="P360" t="str">
            <v>=</v>
          </cell>
          <cell r="Q360">
            <v>0.78</v>
          </cell>
          <cell r="R360" t="str">
            <v>×</v>
          </cell>
          <cell r="S360">
            <v>0.03</v>
          </cell>
          <cell r="T360" t="str">
            <v>인</v>
          </cell>
          <cell r="U360">
            <v>0.02</v>
          </cell>
          <cell r="W360">
            <v>0.02</v>
          </cell>
        </row>
        <row r="361">
          <cell r="A361">
            <v>74</v>
          </cell>
          <cell r="B361">
            <v>74</v>
          </cell>
          <cell r="D361" t="str">
            <v>보 통 인 부</v>
          </cell>
          <cell r="E361">
            <v>0.3</v>
          </cell>
          <cell r="F361" t="str">
            <v>+</v>
          </cell>
          <cell r="G361">
            <v>1.95</v>
          </cell>
          <cell r="H361" t="str">
            <v>+</v>
          </cell>
          <cell r="I361">
            <v>0.93</v>
          </cell>
          <cell r="J361" t="str">
            <v>+</v>
          </cell>
          <cell r="K361">
            <v>7.0000000000000007E-2</v>
          </cell>
          <cell r="L361" t="str">
            <v>+</v>
          </cell>
          <cell r="N361" t="str">
            <v>+</v>
          </cell>
          <cell r="P361" t="str">
            <v>=</v>
          </cell>
          <cell r="Q361">
            <v>3.25</v>
          </cell>
          <cell r="R361" t="str">
            <v>×</v>
          </cell>
          <cell r="S361">
            <v>0.03</v>
          </cell>
          <cell r="T361" t="str">
            <v>인</v>
          </cell>
          <cell r="U361">
            <v>0.09</v>
          </cell>
          <cell r="W361">
            <v>0.09</v>
          </cell>
        </row>
        <row r="365">
          <cell r="A365">
            <v>8</v>
          </cell>
          <cell r="B365">
            <v>8</v>
          </cell>
          <cell r="C365" t="str">
            <v>8.가공송전선철거</v>
          </cell>
          <cell r="D365" t="str">
            <v>ACSR 95㎟</v>
          </cell>
          <cell r="T365" t="str">
            <v>m</v>
          </cell>
          <cell r="U365">
            <v>1</v>
          </cell>
          <cell r="V365">
            <v>1</v>
          </cell>
          <cell r="X365" t="str">
            <v>가공송전선철거</v>
          </cell>
        </row>
        <row r="366">
          <cell r="C366" t="str">
            <v>가) 재 료 비</v>
          </cell>
          <cell r="S366" t="str">
            <v>할증%</v>
          </cell>
        </row>
        <row r="367">
          <cell r="A367">
            <v>201</v>
          </cell>
          <cell r="B367">
            <v>201</v>
          </cell>
          <cell r="C367" t="str">
            <v>강심알루미늄연선</v>
          </cell>
          <cell r="D367" t="str">
            <v>ACSR 95㎟</v>
          </cell>
          <cell r="E367">
            <v>212</v>
          </cell>
          <cell r="F367" t="str">
            <v>x</v>
          </cell>
          <cell r="G367">
            <v>3</v>
          </cell>
          <cell r="P367" t="str">
            <v>=</v>
          </cell>
          <cell r="Q367">
            <v>636</v>
          </cell>
          <cell r="R367" t="str">
            <v>x</v>
          </cell>
          <cell r="T367" t="str">
            <v>m</v>
          </cell>
          <cell r="U367">
            <v>636</v>
          </cell>
          <cell r="W367">
            <v>1230</v>
          </cell>
        </row>
        <row r="377">
          <cell r="W377" t="str">
            <v/>
          </cell>
        </row>
        <row r="378">
          <cell r="W378" t="str">
            <v/>
          </cell>
        </row>
        <row r="379">
          <cell r="W379" t="str">
            <v/>
          </cell>
        </row>
        <row r="380">
          <cell r="W380" t="str">
            <v/>
          </cell>
        </row>
        <row r="381">
          <cell r="W381" t="str">
            <v/>
          </cell>
        </row>
        <row r="382">
          <cell r="W382" t="str">
            <v/>
          </cell>
        </row>
        <row r="383">
          <cell r="W383" t="str">
            <v/>
          </cell>
        </row>
        <row r="384">
          <cell r="D384">
            <v>0</v>
          </cell>
          <cell r="W384" t="str">
            <v/>
          </cell>
        </row>
        <row r="385">
          <cell r="W385" t="str">
            <v/>
          </cell>
        </row>
        <row r="386">
          <cell r="Q386">
            <v>0</v>
          </cell>
          <cell r="U386">
            <v>0</v>
          </cell>
          <cell r="W386" t="str">
            <v/>
          </cell>
        </row>
        <row r="387">
          <cell r="W387" t="str">
            <v/>
          </cell>
        </row>
        <row r="388">
          <cell r="Q388">
            <v>0</v>
          </cell>
          <cell r="U388">
            <v>0</v>
          </cell>
          <cell r="W388" t="str">
            <v/>
          </cell>
        </row>
        <row r="389">
          <cell r="C389" t="str">
            <v>8.가공송전선철거</v>
          </cell>
          <cell r="D389" t="str">
            <v>ACSR 95㎟</v>
          </cell>
          <cell r="E389" t="str">
            <v>인 공 산 출 기 초</v>
          </cell>
          <cell r="T389" t="str">
            <v>m</v>
          </cell>
          <cell r="U389">
            <v>1</v>
          </cell>
        </row>
        <row r="390">
          <cell r="C390" t="str">
            <v>인 공 산 출</v>
          </cell>
          <cell r="G390" t="str">
            <v>수량</v>
          </cell>
        </row>
        <row r="391">
          <cell r="A391">
            <v>201</v>
          </cell>
          <cell r="B391">
            <v>201</v>
          </cell>
          <cell r="C391" t="str">
            <v>강심알루미늄연선</v>
          </cell>
          <cell r="D391" t="str">
            <v>ACSR 95㎟</v>
          </cell>
          <cell r="G391" t="str">
            <v>3회선Km당636/3/1000</v>
          </cell>
          <cell r="K391" t="str">
            <v>철거</v>
          </cell>
          <cell r="V391" t="str">
            <v>전 5-10</v>
          </cell>
        </row>
        <row r="392">
          <cell r="A392">
            <v>143</v>
          </cell>
          <cell r="B392">
            <v>143</v>
          </cell>
          <cell r="D392" t="str">
            <v>전기공사기사 1급</v>
          </cell>
          <cell r="E392">
            <v>1.3</v>
          </cell>
          <cell r="F392" t="str">
            <v>x</v>
          </cell>
          <cell r="G392">
            <v>0.21199999999999999</v>
          </cell>
          <cell r="H392" t="str">
            <v>x</v>
          </cell>
          <cell r="I392">
            <v>1</v>
          </cell>
          <cell r="J392" t="str">
            <v>x</v>
          </cell>
          <cell r="K392">
            <v>0.5</v>
          </cell>
          <cell r="L392" t="str">
            <v>x</v>
          </cell>
          <cell r="M392">
            <v>1</v>
          </cell>
          <cell r="N392" t="str">
            <v>x</v>
          </cell>
          <cell r="O392">
            <v>1</v>
          </cell>
          <cell r="P392" t="str">
            <v>=</v>
          </cell>
          <cell r="Q392">
            <v>0.13</v>
          </cell>
          <cell r="R392" t="str">
            <v>×</v>
          </cell>
          <cell r="S392">
            <v>1</v>
          </cell>
          <cell r="T392" t="str">
            <v>인</v>
          </cell>
          <cell r="U392">
            <v>0.13</v>
          </cell>
        </row>
        <row r="393">
          <cell r="A393">
            <v>54</v>
          </cell>
          <cell r="B393">
            <v>54</v>
          </cell>
          <cell r="D393" t="str">
            <v>송 전 전 공</v>
          </cell>
          <cell r="E393">
            <v>19.399999999999999</v>
          </cell>
          <cell r="F393" t="str">
            <v>x</v>
          </cell>
          <cell r="G393">
            <v>0.21199999999999999</v>
          </cell>
          <cell r="H393" t="str">
            <v>x</v>
          </cell>
          <cell r="I393">
            <v>1</v>
          </cell>
          <cell r="J393" t="str">
            <v>x</v>
          </cell>
          <cell r="K393">
            <v>0.5</v>
          </cell>
          <cell r="L393" t="str">
            <v>x</v>
          </cell>
          <cell r="M393">
            <v>1</v>
          </cell>
          <cell r="N393" t="str">
            <v>x</v>
          </cell>
          <cell r="O393">
            <v>1</v>
          </cell>
          <cell r="P393" t="str">
            <v>=</v>
          </cell>
          <cell r="Q393">
            <v>2.0499999999999998</v>
          </cell>
          <cell r="R393" t="str">
            <v>×</v>
          </cell>
          <cell r="S393">
            <v>1</v>
          </cell>
          <cell r="T393" t="str">
            <v>인</v>
          </cell>
          <cell r="U393">
            <v>2.0499999999999998</v>
          </cell>
        </row>
        <row r="394">
          <cell r="A394">
            <v>73</v>
          </cell>
          <cell r="B394">
            <v>73</v>
          </cell>
          <cell r="D394" t="str">
            <v>특 별 인 부</v>
          </cell>
          <cell r="E394">
            <v>29</v>
          </cell>
          <cell r="F394" t="str">
            <v>x</v>
          </cell>
          <cell r="G394">
            <v>0.21199999999999999</v>
          </cell>
          <cell r="H394" t="str">
            <v>x</v>
          </cell>
          <cell r="I394">
            <v>1</v>
          </cell>
          <cell r="J394" t="str">
            <v>x</v>
          </cell>
          <cell r="K394">
            <v>0.5</v>
          </cell>
          <cell r="L394" t="str">
            <v>x</v>
          </cell>
          <cell r="M394">
            <v>1</v>
          </cell>
          <cell r="N394" t="str">
            <v>x</v>
          </cell>
          <cell r="O394">
            <v>1</v>
          </cell>
          <cell r="P394" t="str">
            <v>=</v>
          </cell>
          <cell r="Q394">
            <v>3.07</v>
          </cell>
          <cell r="R394" t="str">
            <v>×</v>
          </cell>
          <cell r="S394">
            <v>1</v>
          </cell>
          <cell r="T394" t="str">
            <v>인</v>
          </cell>
          <cell r="U394">
            <v>3.07</v>
          </cell>
        </row>
        <row r="395">
          <cell r="A395">
            <v>801</v>
          </cell>
          <cell r="B395">
            <v>801</v>
          </cell>
          <cell r="C395" t="str">
            <v>긴선</v>
          </cell>
          <cell r="D395" t="str">
            <v>ACSR 160㎟</v>
          </cell>
          <cell r="G395" t="str">
            <v>3회선Km당636/3/1000</v>
          </cell>
          <cell r="K395" t="str">
            <v>철거</v>
          </cell>
          <cell r="V395" t="str">
            <v>전 5-10</v>
          </cell>
        </row>
        <row r="396">
          <cell r="A396">
            <v>143</v>
          </cell>
          <cell r="B396">
            <v>143</v>
          </cell>
          <cell r="D396" t="str">
            <v>전기공사기사 1급</v>
          </cell>
          <cell r="E396">
            <v>0.97</v>
          </cell>
          <cell r="F396" t="str">
            <v>x</v>
          </cell>
          <cell r="G396">
            <v>0.21199999999999999</v>
          </cell>
          <cell r="H396" t="str">
            <v>x</v>
          </cell>
          <cell r="I396">
            <v>1</v>
          </cell>
          <cell r="J396" t="str">
            <v>x</v>
          </cell>
          <cell r="K396">
            <v>0.5</v>
          </cell>
          <cell r="L396" t="str">
            <v>x</v>
          </cell>
          <cell r="M396">
            <v>1</v>
          </cell>
          <cell r="N396" t="str">
            <v>x</v>
          </cell>
          <cell r="O396">
            <v>1</v>
          </cell>
          <cell r="P396" t="str">
            <v>=</v>
          </cell>
          <cell r="Q396">
            <v>0.1</v>
          </cell>
          <cell r="R396" t="str">
            <v>×</v>
          </cell>
          <cell r="S396">
            <v>1</v>
          </cell>
          <cell r="T396" t="str">
            <v>인</v>
          </cell>
          <cell r="U396">
            <v>0.1</v>
          </cell>
        </row>
        <row r="397">
          <cell r="A397">
            <v>54</v>
          </cell>
          <cell r="B397">
            <v>54</v>
          </cell>
          <cell r="D397" t="str">
            <v>송 전 전 공</v>
          </cell>
          <cell r="E397">
            <v>14.9</v>
          </cell>
          <cell r="F397" t="str">
            <v>x</v>
          </cell>
          <cell r="G397">
            <v>0.21199999999999999</v>
          </cell>
          <cell r="H397" t="str">
            <v>x</v>
          </cell>
          <cell r="I397">
            <v>1</v>
          </cell>
          <cell r="J397" t="str">
            <v>x</v>
          </cell>
          <cell r="K397">
            <v>0.5</v>
          </cell>
          <cell r="L397" t="str">
            <v>x</v>
          </cell>
          <cell r="M397">
            <v>1</v>
          </cell>
          <cell r="N397" t="str">
            <v>x</v>
          </cell>
          <cell r="O397">
            <v>1</v>
          </cell>
          <cell r="P397" t="str">
            <v>=</v>
          </cell>
          <cell r="Q397">
            <v>1.57</v>
          </cell>
          <cell r="R397" t="str">
            <v>×</v>
          </cell>
          <cell r="S397">
            <v>1</v>
          </cell>
          <cell r="T397" t="str">
            <v>인</v>
          </cell>
          <cell r="U397">
            <v>1.57</v>
          </cell>
        </row>
        <row r="398">
          <cell r="A398">
            <v>73</v>
          </cell>
          <cell r="B398">
            <v>73</v>
          </cell>
          <cell r="D398" t="str">
            <v>특 별 인 부</v>
          </cell>
          <cell r="E398">
            <v>21.4</v>
          </cell>
          <cell r="F398" t="str">
            <v>x</v>
          </cell>
          <cell r="G398">
            <v>0.21199999999999999</v>
          </cell>
          <cell r="H398" t="str">
            <v>x</v>
          </cell>
          <cell r="I398">
            <v>1</v>
          </cell>
          <cell r="J398" t="str">
            <v>x</v>
          </cell>
          <cell r="K398">
            <v>0.5</v>
          </cell>
          <cell r="L398" t="str">
            <v>x</v>
          </cell>
          <cell r="M398">
            <v>1</v>
          </cell>
          <cell r="N398" t="str">
            <v>x</v>
          </cell>
          <cell r="O398">
            <v>1</v>
          </cell>
          <cell r="P398" t="str">
            <v>=</v>
          </cell>
          <cell r="Q398">
            <v>2.2599999999999998</v>
          </cell>
          <cell r="R398" t="str">
            <v>×</v>
          </cell>
          <cell r="S398">
            <v>1</v>
          </cell>
          <cell r="T398" t="str">
            <v>인</v>
          </cell>
          <cell r="U398">
            <v>2.2599999999999998</v>
          </cell>
        </row>
        <row r="401">
          <cell r="A401">
            <v>143</v>
          </cell>
          <cell r="B401">
            <v>143</v>
          </cell>
          <cell r="C401" t="str">
            <v>나) 노 무 비</v>
          </cell>
          <cell r="D401" t="str">
            <v>전기공사기사 1급</v>
          </cell>
          <cell r="E401">
            <v>0.13</v>
          </cell>
          <cell r="F401" t="str">
            <v>+</v>
          </cell>
          <cell r="G401">
            <v>0.1</v>
          </cell>
          <cell r="H401" t="str">
            <v>+</v>
          </cell>
          <cell r="J401" t="str">
            <v>+</v>
          </cell>
          <cell r="L401" t="str">
            <v>+</v>
          </cell>
          <cell r="N401" t="str">
            <v>+</v>
          </cell>
          <cell r="P401" t="str">
            <v>=</v>
          </cell>
          <cell r="Q401">
            <v>0.23</v>
          </cell>
          <cell r="R401" t="str">
            <v>×</v>
          </cell>
          <cell r="S401">
            <v>1</v>
          </cell>
          <cell r="T401" t="str">
            <v>인</v>
          </cell>
          <cell r="U401">
            <v>0.23</v>
          </cell>
          <cell r="W401">
            <v>0.23</v>
          </cell>
        </row>
        <row r="402">
          <cell r="A402">
            <v>54</v>
          </cell>
          <cell r="B402">
            <v>54</v>
          </cell>
          <cell r="D402" t="str">
            <v>송 전 전 공</v>
          </cell>
          <cell r="E402">
            <v>2.0499999999999998</v>
          </cell>
          <cell r="F402" t="str">
            <v>+</v>
          </cell>
          <cell r="G402">
            <v>1.57</v>
          </cell>
          <cell r="H402" t="str">
            <v>+</v>
          </cell>
          <cell r="J402" t="str">
            <v>+</v>
          </cell>
          <cell r="L402" t="str">
            <v>+</v>
          </cell>
          <cell r="N402" t="str">
            <v>+</v>
          </cell>
          <cell r="P402" t="str">
            <v>=</v>
          </cell>
          <cell r="Q402">
            <v>3.62</v>
          </cell>
          <cell r="R402" t="str">
            <v>×</v>
          </cell>
          <cell r="S402">
            <v>1</v>
          </cell>
          <cell r="T402" t="str">
            <v>인</v>
          </cell>
          <cell r="U402">
            <v>3.62</v>
          </cell>
          <cell r="W402">
            <v>3.62</v>
          </cell>
        </row>
        <row r="403">
          <cell r="A403">
            <v>73</v>
          </cell>
          <cell r="B403">
            <v>73</v>
          </cell>
          <cell r="D403" t="str">
            <v>특 별 인 부</v>
          </cell>
          <cell r="E403">
            <v>3.07</v>
          </cell>
          <cell r="F403" t="str">
            <v>+</v>
          </cell>
          <cell r="G403">
            <v>2.2599999999999998</v>
          </cell>
          <cell r="H403" t="str">
            <v>+</v>
          </cell>
          <cell r="J403" t="str">
            <v>+</v>
          </cell>
          <cell r="L403" t="str">
            <v>+</v>
          </cell>
          <cell r="N403" t="str">
            <v>+</v>
          </cell>
          <cell r="P403" t="str">
            <v>=</v>
          </cell>
          <cell r="Q403">
            <v>5.33</v>
          </cell>
          <cell r="R403" t="str">
            <v>×</v>
          </cell>
          <cell r="S403">
            <v>1</v>
          </cell>
          <cell r="T403" t="str">
            <v>인</v>
          </cell>
          <cell r="U403">
            <v>5.33</v>
          </cell>
          <cell r="W403">
            <v>5.33</v>
          </cell>
        </row>
        <row r="406">
          <cell r="A406">
            <v>143</v>
          </cell>
          <cell r="B406">
            <v>143</v>
          </cell>
          <cell r="C406" t="str">
            <v>다) 공 구 손 료</v>
          </cell>
          <cell r="D406" t="str">
            <v>전기공사기사 1급</v>
          </cell>
          <cell r="E406">
            <v>0.13</v>
          </cell>
          <cell r="F406" t="str">
            <v>+</v>
          </cell>
          <cell r="G406">
            <v>0.1</v>
          </cell>
          <cell r="H406" t="str">
            <v>+</v>
          </cell>
          <cell r="J406" t="str">
            <v>+</v>
          </cell>
          <cell r="L406" t="str">
            <v>+</v>
          </cell>
          <cell r="N406" t="str">
            <v>+</v>
          </cell>
          <cell r="P406" t="str">
            <v>=</v>
          </cell>
          <cell r="Q406">
            <v>0.23</v>
          </cell>
          <cell r="R406" t="str">
            <v>×</v>
          </cell>
          <cell r="S406">
            <v>0.03</v>
          </cell>
          <cell r="T406" t="str">
            <v>인</v>
          </cell>
          <cell r="U406">
            <v>0</v>
          </cell>
          <cell r="W406">
            <v>0</v>
          </cell>
        </row>
        <row r="407">
          <cell r="A407">
            <v>54</v>
          </cell>
          <cell r="B407">
            <v>54</v>
          </cell>
          <cell r="D407" t="str">
            <v>송 전 전 공</v>
          </cell>
          <cell r="E407">
            <v>2.0499999999999998</v>
          </cell>
          <cell r="F407" t="str">
            <v>+</v>
          </cell>
          <cell r="G407">
            <v>1.57</v>
          </cell>
          <cell r="H407" t="str">
            <v>+</v>
          </cell>
          <cell r="J407" t="str">
            <v>+</v>
          </cell>
          <cell r="L407" t="str">
            <v>+</v>
          </cell>
          <cell r="N407" t="str">
            <v>+</v>
          </cell>
          <cell r="P407" t="str">
            <v>=</v>
          </cell>
          <cell r="Q407">
            <v>3.62</v>
          </cell>
          <cell r="R407" t="str">
            <v>×</v>
          </cell>
          <cell r="S407">
            <v>0.03</v>
          </cell>
          <cell r="T407" t="str">
            <v>인</v>
          </cell>
          <cell r="U407">
            <v>0.1</v>
          </cell>
          <cell r="W407">
            <v>0.1</v>
          </cell>
        </row>
        <row r="408">
          <cell r="A408">
            <v>73</v>
          </cell>
          <cell r="B408">
            <v>73</v>
          </cell>
          <cell r="D408" t="str">
            <v>특 별 인 부</v>
          </cell>
          <cell r="E408">
            <v>3.07</v>
          </cell>
          <cell r="F408" t="str">
            <v>+</v>
          </cell>
          <cell r="G408">
            <v>2.2599999999999998</v>
          </cell>
          <cell r="H408" t="str">
            <v>+</v>
          </cell>
          <cell r="J408" t="str">
            <v>+</v>
          </cell>
          <cell r="L408" t="str">
            <v>+</v>
          </cell>
          <cell r="N408" t="str">
            <v>+</v>
          </cell>
          <cell r="P408" t="str">
            <v>=</v>
          </cell>
          <cell r="Q408">
            <v>5.33</v>
          </cell>
          <cell r="R408" t="str">
            <v>×</v>
          </cell>
          <cell r="S408">
            <v>0.03</v>
          </cell>
          <cell r="T408" t="str">
            <v>인</v>
          </cell>
          <cell r="U408">
            <v>0.15</v>
          </cell>
          <cell r="W408">
            <v>0.15</v>
          </cell>
        </row>
        <row r="413">
          <cell r="A413">
            <v>9</v>
          </cell>
          <cell r="B413">
            <v>9</v>
          </cell>
          <cell r="C413" t="str">
            <v>9.가공지선철거</v>
          </cell>
          <cell r="D413" t="str">
            <v>ACSR 58㎟</v>
          </cell>
          <cell r="T413" t="str">
            <v>m</v>
          </cell>
          <cell r="U413">
            <v>1</v>
          </cell>
          <cell r="V413">
            <v>1</v>
          </cell>
          <cell r="X413" t="str">
            <v>가공지선철거</v>
          </cell>
        </row>
        <row r="414">
          <cell r="C414" t="str">
            <v>가) 재 료 비</v>
          </cell>
          <cell r="S414" t="str">
            <v>할증%</v>
          </cell>
        </row>
        <row r="415">
          <cell r="A415">
            <v>202</v>
          </cell>
          <cell r="B415">
            <v>202</v>
          </cell>
          <cell r="C415" t="str">
            <v>강심알루미늄연선</v>
          </cell>
          <cell r="D415" t="str">
            <v>ACSR 58㎟</v>
          </cell>
          <cell r="E415">
            <v>212</v>
          </cell>
          <cell r="F415" t="str">
            <v>x</v>
          </cell>
          <cell r="G415">
            <v>1</v>
          </cell>
          <cell r="P415" t="str">
            <v>=</v>
          </cell>
          <cell r="Q415">
            <v>212</v>
          </cell>
          <cell r="R415" t="str">
            <v>x</v>
          </cell>
          <cell r="T415" t="str">
            <v>m</v>
          </cell>
          <cell r="U415">
            <v>212</v>
          </cell>
          <cell r="W415">
            <v>725</v>
          </cell>
        </row>
        <row r="425">
          <cell r="W425" t="str">
            <v/>
          </cell>
        </row>
        <row r="426">
          <cell r="W426" t="str">
            <v/>
          </cell>
        </row>
        <row r="427">
          <cell r="W427" t="str">
            <v/>
          </cell>
        </row>
        <row r="428">
          <cell r="W428" t="str">
            <v/>
          </cell>
        </row>
        <row r="429">
          <cell r="W429" t="str">
            <v/>
          </cell>
        </row>
        <row r="430">
          <cell r="W430" t="str">
            <v/>
          </cell>
        </row>
        <row r="431">
          <cell r="W431" t="str">
            <v/>
          </cell>
        </row>
        <row r="432">
          <cell r="D432">
            <v>0</v>
          </cell>
          <cell r="W432" t="str">
            <v/>
          </cell>
        </row>
        <row r="433">
          <cell r="W433" t="str">
            <v/>
          </cell>
        </row>
        <row r="434">
          <cell r="Q434">
            <v>0</v>
          </cell>
          <cell r="U434">
            <v>0</v>
          </cell>
          <cell r="W434" t="str">
            <v/>
          </cell>
        </row>
        <row r="435">
          <cell r="W435" t="str">
            <v/>
          </cell>
        </row>
        <row r="436">
          <cell r="Q436">
            <v>0</v>
          </cell>
          <cell r="U436">
            <v>0</v>
          </cell>
          <cell r="W436" t="str">
            <v/>
          </cell>
        </row>
        <row r="437">
          <cell r="C437" t="str">
            <v>9.가공지선철거</v>
          </cell>
          <cell r="D437" t="str">
            <v>ACSR 58㎟</v>
          </cell>
          <cell r="E437" t="str">
            <v>인 공 산 출 기 초</v>
          </cell>
          <cell r="T437" t="str">
            <v>m</v>
          </cell>
          <cell r="U437">
            <v>1</v>
          </cell>
        </row>
        <row r="438">
          <cell r="C438" t="str">
            <v>인 공 산 출</v>
          </cell>
          <cell r="G438" t="str">
            <v>수량</v>
          </cell>
        </row>
        <row r="439">
          <cell r="A439">
            <v>202</v>
          </cell>
          <cell r="B439">
            <v>202</v>
          </cell>
          <cell r="C439" t="str">
            <v>강심알루미늄연선</v>
          </cell>
          <cell r="D439" t="str">
            <v>ACSR 58㎟</v>
          </cell>
          <cell r="G439" t="str">
            <v>Km당212/1000</v>
          </cell>
          <cell r="K439" t="str">
            <v>철거</v>
          </cell>
          <cell r="V439" t="str">
            <v>전 5-12</v>
          </cell>
        </row>
        <row r="440">
          <cell r="A440">
            <v>143</v>
          </cell>
          <cell r="B440">
            <v>143</v>
          </cell>
          <cell r="D440" t="str">
            <v>전기공사기사 1급</v>
          </cell>
          <cell r="E440">
            <v>0.61</v>
          </cell>
          <cell r="F440" t="str">
            <v>x</v>
          </cell>
          <cell r="G440">
            <v>0.21199999999999999</v>
          </cell>
          <cell r="H440" t="str">
            <v>x</v>
          </cell>
          <cell r="I440">
            <v>1</v>
          </cell>
          <cell r="J440" t="str">
            <v>x</v>
          </cell>
          <cell r="K440">
            <v>0.5</v>
          </cell>
          <cell r="L440" t="str">
            <v>x</v>
          </cell>
          <cell r="M440">
            <v>1</v>
          </cell>
          <cell r="N440" t="str">
            <v>x</v>
          </cell>
          <cell r="O440">
            <v>1</v>
          </cell>
          <cell r="P440" t="str">
            <v>=</v>
          </cell>
          <cell r="Q440">
            <v>0.06</v>
          </cell>
          <cell r="R440" t="str">
            <v>×</v>
          </cell>
          <cell r="S440">
            <v>1</v>
          </cell>
          <cell r="T440" t="str">
            <v>인</v>
          </cell>
          <cell r="U440">
            <v>0.06</v>
          </cell>
        </row>
        <row r="441">
          <cell r="A441">
            <v>54</v>
          </cell>
          <cell r="B441">
            <v>54</v>
          </cell>
          <cell r="D441" t="str">
            <v>송 전 전 공</v>
          </cell>
          <cell r="E441">
            <v>5.57</v>
          </cell>
          <cell r="F441" t="str">
            <v>x</v>
          </cell>
          <cell r="G441">
            <v>0.21199999999999999</v>
          </cell>
          <cell r="H441" t="str">
            <v>x</v>
          </cell>
          <cell r="I441">
            <v>1</v>
          </cell>
          <cell r="J441" t="str">
            <v>x</v>
          </cell>
          <cell r="K441">
            <v>0.5</v>
          </cell>
          <cell r="L441" t="str">
            <v>x</v>
          </cell>
          <cell r="M441">
            <v>1</v>
          </cell>
          <cell r="N441" t="str">
            <v>x</v>
          </cell>
          <cell r="O441">
            <v>1</v>
          </cell>
          <cell r="P441" t="str">
            <v>=</v>
          </cell>
          <cell r="Q441">
            <v>0.59</v>
          </cell>
          <cell r="R441" t="str">
            <v>×</v>
          </cell>
          <cell r="S441">
            <v>1</v>
          </cell>
          <cell r="T441" t="str">
            <v>인</v>
          </cell>
          <cell r="U441">
            <v>0.59</v>
          </cell>
        </row>
        <row r="442">
          <cell r="A442">
            <v>73</v>
          </cell>
          <cell r="B442">
            <v>73</v>
          </cell>
          <cell r="D442" t="str">
            <v>특 별 인 부</v>
          </cell>
          <cell r="E442">
            <v>11.06</v>
          </cell>
          <cell r="F442" t="str">
            <v>x</v>
          </cell>
          <cell r="G442">
            <v>0.21199999999999999</v>
          </cell>
          <cell r="H442" t="str">
            <v>x</v>
          </cell>
          <cell r="I442">
            <v>1</v>
          </cell>
          <cell r="J442" t="str">
            <v>x</v>
          </cell>
          <cell r="K442">
            <v>0.5</v>
          </cell>
          <cell r="L442" t="str">
            <v>x</v>
          </cell>
          <cell r="M442">
            <v>1</v>
          </cell>
          <cell r="N442" t="str">
            <v>x</v>
          </cell>
          <cell r="O442">
            <v>1</v>
          </cell>
          <cell r="P442" t="str">
            <v>=</v>
          </cell>
          <cell r="Q442">
            <v>1.17</v>
          </cell>
          <cell r="R442" t="str">
            <v>×</v>
          </cell>
          <cell r="S442">
            <v>1</v>
          </cell>
          <cell r="T442" t="str">
            <v>인</v>
          </cell>
          <cell r="U442">
            <v>1.17</v>
          </cell>
        </row>
        <row r="443">
          <cell r="A443">
            <v>801</v>
          </cell>
          <cell r="B443">
            <v>801</v>
          </cell>
          <cell r="C443" t="str">
            <v>긴선</v>
          </cell>
          <cell r="D443" t="str">
            <v>ACSR 160㎟</v>
          </cell>
          <cell r="G443" t="str">
            <v>Km당212/1000</v>
          </cell>
          <cell r="K443" t="str">
            <v>철거</v>
          </cell>
          <cell r="V443" t="str">
            <v>전 5-12</v>
          </cell>
        </row>
        <row r="444">
          <cell r="A444">
            <v>143</v>
          </cell>
          <cell r="B444">
            <v>143</v>
          </cell>
          <cell r="D444" t="str">
            <v>전기공사기사 1급</v>
          </cell>
          <cell r="E444">
            <v>0.4</v>
          </cell>
          <cell r="F444" t="str">
            <v>x</v>
          </cell>
          <cell r="G444">
            <v>0.21199999999999999</v>
          </cell>
          <cell r="H444" t="str">
            <v>x</v>
          </cell>
          <cell r="I444">
            <v>1</v>
          </cell>
          <cell r="J444" t="str">
            <v>x</v>
          </cell>
          <cell r="K444">
            <v>0.5</v>
          </cell>
          <cell r="L444" t="str">
            <v>x</v>
          </cell>
          <cell r="M444">
            <v>1</v>
          </cell>
          <cell r="N444" t="str">
            <v>x</v>
          </cell>
          <cell r="O444">
            <v>1</v>
          </cell>
          <cell r="P444" t="str">
            <v>=</v>
          </cell>
          <cell r="Q444">
            <v>0.04</v>
          </cell>
          <cell r="R444" t="str">
            <v>×</v>
          </cell>
          <cell r="S444">
            <v>1</v>
          </cell>
          <cell r="T444" t="str">
            <v>인</v>
          </cell>
          <cell r="U444">
            <v>0.04</v>
          </cell>
        </row>
        <row r="445">
          <cell r="A445">
            <v>54</v>
          </cell>
          <cell r="B445">
            <v>54</v>
          </cell>
          <cell r="D445" t="str">
            <v>송 전 전 공</v>
          </cell>
          <cell r="E445">
            <v>4.05</v>
          </cell>
          <cell r="F445" t="str">
            <v>x</v>
          </cell>
          <cell r="G445">
            <v>0.21199999999999999</v>
          </cell>
          <cell r="H445" t="str">
            <v>x</v>
          </cell>
          <cell r="I445">
            <v>1</v>
          </cell>
          <cell r="J445" t="str">
            <v>x</v>
          </cell>
          <cell r="K445">
            <v>0.5</v>
          </cell>
          <cell r="L445" t="str">
            <v>x</v>
          </cell>
          <cell r="M445">
            <v>1</v>
          </cell>
          <cell r="N445" t="str">
            <v>x</v>
          </cell>
          <cell r="O445">
            <v>1</v>
          </cell>
          <cell r="P445" t="str">
            <v>=</v>
          </cell>
          <cell r="Q445">
            <v>0.42</v>
          </cell>
          <cell r="R445" t="str">
            <v>×</v>
          </cell>
          <cell r="S445">
            <v>1</v>
          </cell>
          <cell r="T445" t="str">
            <v>인</v>
          </cell>
          <cell r="U445">
            <v>0.42</v>
          </cell>
        </row>
        <row r="446">
          <cell r="A446">
            <v>73</v>
          </cell>
          <cell r="B446">
            <v>73</v>
          </cell>
          <cell r="D446" t="str">
            <v>특 별 인 부</v>
          </cell>
          <cell r="E446">
            <v>8.2100000000000009</v>
          </cell>
          <cell r="F446" t="str">
            <v>x</v>
          </cell>
          <cell r="G446">
            <v>0.21199999999999999</v>
          </cell>
          <cell r="H446" t="str">
            <v>x</v>
          </cell>
          <cell r="I446">
            <v>1</v>
          </cell>
          <cell r="J446" t="str">
            <v>x</v>
          </cell>
          <cell r="K446">
            <v>0.5</v>
          </cell>
          <cell r="L446" t="str">
            <v>x</v>
          </cell>
          <cell r="M446">
            <v>1</v>
          </cell>
          <cell r="N446" t="str">
            <v>x</v>
          </cell>
          <cell r="O446">
            <v>1</v>
          </cell>
          <cell r="P446" t="str">
            <v>=</v>
          </cell>
          <cell r="Q446">
            <v>0.87</v>
          </cell>
          <cell r="R446" t="str">
            <v>×</v>
          </cell>
          <cell r="S446">
            <v>1</v>
          </cell>
          <cell r="T446" t="str">
            <v>인</v>
          </cell>
          <cell r="U446">
            <v>0.87</v>
          </cell>
        </row>
        <row r="449">
          <cell r="A449">
            <v>143</v>
          </cell>
          <cell r="B449">
            <v>143</v>
          </cell>
          <cell r="C449" t="str">
            <v>나) 노 무 비</v>
          </cell>
          <cell r="D449" t="str">
            <v>전기공사기사 1급</v>
          </cell>
          <cell r="E449">
            <v>0.06</v>
          </cell>
          <cell r="F449" t="str">
            <v>+</v>
          </cell>
          <cell r="G449">
            <v>0.04</v>
          </cell>
          <cell r="H449" t="str">
            <v>+</v>
          </cell>
          <cell r="J449" t="str">
            <v>+</v>
          </cell>
          <cell r="L449" t="str">
            <v>+</v>
          </cell>
          <cell r="N449" t="str">
            <v>+</v>
          </cell>
          <cell r="P449" t="str">
            <v>=</v>
          </cell>
          <cell r="Q449">
            <v>0.1</v>
          </cell>
          <cell r="R449" t="str">
            <v>×</v>
          </cell>
          <cell r="S449">
            <v>1</v>
          </cell>
          <cell r="T449" t="str">
            <v>인</v>
          </cell>
          <cell r="U449">
            <v>0.1</v>
          </cell>
          <cell r="W449">
            <v>0.1</v>
          </cell>
        </row>
        <row r="450">
          <cell r="A450">
            <v>54</v>
          </cell>
          <cell r="B450">
            <v>54</v>
          </cell>
          <cell r="D450" t="str">
            <v>송 전 전 공</v>
          </cell>
          <cell r="E450">
            <v>0.59</v>
          </cell>
          <cell r="F450" t="str">
            <v>+</v>
          </cell>
          <cell r="G450">
            <v>0.42</v>
          </cell>
          <cell r="H450" t="str">
            <v>+</v>
          </cell>
          <cell r="J450" t="str">
            <v>+</v>
          </cell>
          <cell r="L450" t="str">
            <v>+</v>
          </cell>
          <cell r="N450" t="str">
            <v>+</v>
          </cell>
          <cell r="P450" t="str">
            <v>=</v>
          </cell>
          <cell r="Q450">
            <v>1.01</v>
          </cell>
          <cell r="R450" t="str">
            <v>×</v>
          </cell>
          <cell r="S450">
            <v>1</v>
          </cell>
          <cell r="T450" t="str">
            <v>인</v>
          </cell>
          <cell r="U450">
            <v>1.01</v>
          </cell>
          <cell r="W450">
            <v>1.01</v>
          </cell>
        </row>
        <row r="451">
          <cell r="A451">
            <v>73</v>
          </cell>
          <cell r="B451">
            <v>73</v>
          </cell>
          <cell r="D451" t="str">
            <v>특 별 인 부</v>
          </cell>
          <cell r="E451">
            <v>1.17</v>
          </cell>
          <cell r="F451" t="str">
            <v>+</v>
          </cell>
          <cell r="G451">
            <v>0.87</v>
          </cell>
          <cell r="H451" t="str">
            <v>+</v>
          </cell>
          <cell r="J451" t="str">
            <v>+</v>
          </cell>
          <cell r="L451" t="str">
            <v>+</v>
          </cell>
          <cell r="N451" t="str">
            <v>+</v>
          </cell>
          <cell r="P451" t="str">
            <v>=</v>
          </cell>
          <cell r="Q451">
            <v>2.04</v>
          </cell>
          <cell r="R451" t="str">
            <v>×</v>
          </cell>
          <cell r="S451">
            <v>1</v>
          </cell>
          <cell r="T451" t="str">
            <v>인</v>
          </cell>
          <cell r="U451">
            <v>2.04</v>
          </cell>
          <cell r="W451">
            <v>2.04</v>
          </cell>
        </row>
        <row r="454">
          <cell r="A454">
            <v>143</v>
          </cell>
          <cell r="B454">
            <v>143</v>
          </cell>
          <cell r="C454" t="str">
            <v>다) 공 구 손 료</v>
          </cell>
          <cell r="D454" t="str">
            <v>전기공사기사 1급</v>
          </cell>
          <cell r="E454">
            <v>0.06</v>
          </cell>
          <cell r="F454" t="str">
            <v>+</v>
          </cell>
          <cell r="G454">
            <v>0.04</v>
          </cell>
          <cell r="H454" t="str">
            <v>+</v>
          </cell>
          <cell r="J454" t="str">
            <v>+</v>
          </cell>
          <cell r="L454" t="str">
            <v>+</v>
          </cell>
          <cell r="N454" t="str">
            <v>+</v>
          </cell>
          <cell r="P454" t="str">
            <v>=</v>
          </cell>
          <cell r="Q454">
            <v>0.1</v>
          </cell>
          <cell r="R454" t="str">
            <v>×</v>
          </cell>
          <cell r="S454">
            <v>0.03</v>
          </cell>
          <cell r="T454" t="str">
            <v>인</v>
          </cell>
          <cell r="U454">
            <v>0</v>
          </cell>
          <cell r="W454">
            <v>0</v>
          </cell>
        </row>
        <row r="455">
          <cell r="A455">
            <v>54</v>
          </cell>
          <cell r="B455">
            <v>54</v>
          </cell>
          <cell r="D455" t="str">
            <v>송 전 전 공</v>
          </cell>
          <cell r="E455">
            <v>0.59</v>
          </cell>
          <cell r="F455" t="str">
            <v>+</v>
          </cell>
          <cell r="G455">
            <v>0.42</v>
          </cell>
          <cell r="H455" t="str">
            <v>+</v>
          </cell>
          <cell r="J455" t="str">
            <v>+</v>
          </cell>
          <cell r="L455" t="str">
            <v>+</v>
          </cell>
          <cell r="N455" t="str">
            <v>+</v>
          </cell>
          <cell r="P455" t="str">
            <v>=</v>
          </cell>
          <cell r="Q455">
            <v>1.01</v>
          </cell>
          <cell r="R455" t="str">
            <v>×</v>
          </cell>
          <cell r="S455">
            <v>0.03</v>
          </cell>
          <cell r="T455" t="str">
            <v>인</v>
          </cell>
          <cell r="U455">
            <v>0.03</v>
          </cell>
          <cell r="W455">
            <v>0.03</v>
          </cell>
        </row>
        <row r="456">
          <cell r="A456">
            <v>73</v>
          </cell>
          <cell r="B456">
            <v>73</v>
          </cell>
          <cell r="D456" t="str">
            <v>특 별 인 부</v>
          </cell>
          <cell r="E456">
            <v>1.17</v>
          </cell>
          <cell r="F456" t="str">
            <v>+</v>
          </cell>
          <cell r="G456">
            <v>0.87</v>
          </cell>
          <cell r="H456" t="str">
            <v>+</v>
          </cell>
          <cell r="J456" t="str">
            <v>+</v>
          </cell>
          <cell r="L456" t="str">
            <v>+</v>
          </cell>
          <cell r="N456" t="str">
            <v>+</v>
          </cell>
          <cell r="P456" t="str">
            <v>=</v>
          </cell>
          <cell r="Q456">
            <v>2.04</v>
          </cell>
          <cell r="R456" t="str">
            <v>×</v>
          </cell>
          <cell r="S456">
            <v>0.03</v>
          </cell>
          <cell r="T456" t="str">
            <v>인</v>
          </cell>
          <cell r="U456">
            <v>0.06</v>
          </cell>
          <cell r="W456">
            <v>0.06</v>
          </cell>
        </row>
        <row r="461">
          <cell r="A461">
            <v>10</v>
          </cell>
          <cell r="B461">
            <v>10</v>
          </cell>
          <cell r="C461" t="str">
            <v>10.애자및금구류철거</v>
          </cell>
          <cell r="D461" t="str">
            <v>각   종</v>
          </cell>
          <cell r="T461" t="str">
            <v>식</v>
          </cell>
          <cell r="U461">
            <v>1</v>
          </cell>
          <cell r="V461">
            <v>1</v>
          </cell>
          <cell r="X461" t="str">
            <v>애자및금구류철거</v>
          </cell>
        </row>
        <row r="462">
          <cell r="C462" t="str">
            <v>가) 재 료 비</v>
          </cell>
          <cell r="S462" t="str">
            <v>할증%</v>
          </cell>
        </row>
        <row r="463">
          <cell r="A463">
            <v>213</v>
          </cell>
          <cell r="B463">
            <v>213</v>
          </cell>
          <cell r="C463" t="str">
            <v>현수애자</v>
          </cell>
          <cell r="D463" t="str">
            <v>볼소켓 Φ254</v>
          </cell>
          <cell r="E463">
            <v>5</v>
          </cell>
          <cell r="F463" t="str">
            <v>x</v>
          </cell>
          <cell r="G463">
            <v>3</v>
          </cell>
          <cell r="P463" t="str">
            <v>=</v>
          </cell>
          <cell r="Q463">
            <v>15</v>
          </cell>
          <cell r="R463" t="str">
            <v>x</v>
          </cell>
          <cell r="T463" t="str">
            <v>개</v>
          </cell>
          <cell r="U463">
            <v>15</v>
          </cell>
          <cell r="W463">
            <v>33400</v>
          </cell>
        </row>
        <row r="464">
          <cell r="A464">
            <v>208</v>
          </cell>
          <cell r="B464">
            <v>208</v>
          </cell>
          <cell r="C464" t="str">
            <v>앙카쇄클</v>
          </cell>
          <cell r="D464" t="str">
            <v>AS - 8</v>
          </cell>
          <cell r="E464">
            <v>2</v>
          </cell>
          <cell r="F464" t="str">
            <v>x</v>
          </cell>
          <cell r="G464">
            <v>1</v>
          </cell>
          <cell r="P464" t="str">
            <v>=</v>
          </cell>
          <cell r="Q464">
            <v>2</v>
          </cell>
          <cell r="R464" t="str">
            <v>x</v>
          </cell>
          <cell r="T464" t="str">
            <v>개</v>
          </cell>
          <cell r="U464">
            <v>2</v>
          </cell>
          <cell r="W464">
            <v>1800</v>
          </cell>
        </row>
        <row r="465">
          <cell r="A465">
            <v>217</v>
          </cell>
          <cell r="B465">
            <v>217</v>
          </cell>
          <cell r="C465" t="str">
            <v>압축인류크램프(2)</v>
          </cell>
          <cell r="D465" t="str">
            <v>DEA - 3</v>
          </cell>
          <cell r="E465">
            <v>2</v>
          </cell>
          <cell r="F465" t="str">
            <v>x</v>
          </cell>
          <cell r="G465">
            <v>1</v>
          </cell>
          <cell r="P465" t="str">
            <v>=</v>
          </cell>
          <cell r="Q465">
            <v>2</v>
          </cell>
          <cell r="R465" t="str">
            <v>x</v>
          </cell>
          <cell r="T465" t="str">
            <v>개</v>
          </cell>
          <cell r="U465">
            <v>2</v>
          </cell>
          <cell r="W465">
            <v>22000</v>
          </cell>
        </row>
        <row r="466">
          <cell r="A466">
            <v>245</v>
          </cell>
          <cell r="B466">
            <v>245</v>
          </cell>
          <cell r="C466" t="str">
            <v>현수크램프</v>
          </cell>
          <cell r="D466" t="str">
            <v>SUA - 3</v>
          </cell>
          <cell r="E466">
            <v>3</v>
          </cell>
          <cell r="F466" t="str">
            <v>x</v>
          </cell>
          <cell r="G466">
            <v>1</v>
          </cell>
          <cell r="P466" t="str">
            <v>=</v>
          </cell>
          <cell r="Q466">
            <v>3</v>
          </cell>
          <cell r="R466" t="str">
            <v>x</v>
          </cell>
          <cell r="T466" t="str">
            <v>개</v>
          </cell>
          <cell r="U466">
            <v>3</v>
          </cell>
          <cell r="W466">
            <v>15600</v>
          </cell>
        </row>
        <row r="467">
          <cell r="A467">
            <v>242</v>
          </cell>
          <cell r="B467">
            <v>242</v>
          </cell>
          <cell r="C467" t="str">
            <v>애자장치용U볼트</v>
          </cell>
          <cell r="D467" t="str">
            <v>UB - 8</v>
          </cell>
          <cell r="E467">
            <v>3</v>
          </cell>
          <cell r="F467" t="str">
            <v>x</v>
          </cell>
          <cell r="G467">
            <v>1</v>
          </cell>
          <cell r="P467" t="str">
            <v>=</v>
          </cell>
          <cell r="Q467">
            <v>3</v>
          </cell>
          <cell r="R467" t="str">
            <v>x</v>
          </cell>
          <cell r="T467" t="str">
            <v>개</v>
          </cell>
          <cell r="U467">
            <v>3</v>
          </cell>
          <cell r="W467">
            <v>0</v>
          </cell>
        </row>
        <row r="468">
          <cell r="A468">
            <v>243</v>
          </cell>
          <cell r="B468">
            <v>243</v>
          </cell>
          <cell r="C468" t="str">
            <v>Y크레비스볼</v>
          </cell>
          <cell r="D468" t="str">
            <v>YCB - 8</v>
          </cell>
          <cell r="E468">
            <v>3</v>
          </cell>
          <cell r="F468" t="str">
            <v>x</v>
          </cell>
          <cell r="G468">
            <v>1</v>
          </cell>
          <cell r="P468" t="str">
            <v>=</v>
          </cell>
          <cell r="Q468">
            <v>3</v>
          </cell>
          <cell r="R468" t="str">
            <v>x</v>
          </cell>
          <cell r="T468" t="str">
            <v>개</v>
          </cell>
          <cell r="U468">
            <v>3</v>
          </cell>
          <cell r="W468">
            <v>6500</v>
          </cell>
        </row>
        <row r="469">
          <cell r="A469">
            <v>244</v>
          </cell>
          <cell r="B469">
            <v>244</v>
          </cell>
          <cell r="C469" t="str">
            <v>소켓아이</v>
          </cell>
          <cell r="D469" t="str">
            <v>SE - 12</v>
          </cell>
          <cell r="E469">
            <v>3</v>
          </cell>
          <cell r="F469" t="str">
            <v>x</v>
          </cell>
          <cell r="G469">
            <v>1</v>
          </cell>
          <cell r="P469" t="str">
            <v>=</v>
          </cell>
          <cell r="Q469">
            <v>3</v>
          </cell>
          <cell r="R469" t="str">
            <v>x</v>
          </cell>
          <cell r="T469" t="str">
            <v>개</v>
          </cell>
          <cell r="U469">
            <v>3</v>
          </cell>
          <cell r="W469">
            <v>6100</v>
          </cell>
        </row>
        <row r="470">
          <cell r="A470">
            <v>209</v>
          </cell>
          <cell r="B470">
            <v>209</v>
          </cell>
          <cell r="C470" t="str">
            <v>지선용잠파크램프</v>
          </cell>
          <cell r="D470" t="str">
            <v>GJ - 2</v>
          </cell>
          <cell r="E470">
            <v>1</v>
          </cell>
          <cell r="F470" t="str">
            <v>x</v>
          </cell>
          <cell r="G470">
            <v>1</v>
          </cell>
          <cell r="P470" t="str">
            <v>=</v>
          </cell>
          <cell r="Q470">
            <v>1</v>
          </cell>
          <cell r="R470" t="str">
            <v>x</v>
          </cell>
          <cell r="T470" t="str">
            <v>개</v>
          </cell>
          <cell r="U470">
            <v>1</v>
          </cell>
          <cell r="W470">
            <v>5600</v>
          </cell>
        </row>
        <row r="471">
          <cell r="A471">
            <v>211</v>
          </cell>
          <cell r="B471">
            <v>211</v>
          </cell>
          <cell r="C471" t="str">
            <v>베이트담파크립</v>
          </cell>
          <cell r="D471" t="str">
            <v>ACSR 58㎟용</v>
          </cell>
          <cell r="E471">
            <v>2</v>
          </cell>
          <cell r="F471" t="str">
            <v>x</v>
          </cell>
          <cell r="G471">
            <v>3</v>
          </cell>
          <cell r="P471" t="str">
            <v>=</v>
          </cell>
          <cell r="Q471">
            <v>6</v>
          </cell>
          <cell r="R471" t="str">
            <v>x</v>
          </cell>
          <cell r="T471" t="str">
            <v>개</v>
          </cell>
          <cell r="U471">
            <v>6</v>
          </cell>
          <cell r="W471">
            <v>4400</v>
          </cell>
        </row>
        <row r="472">
          <cell r="A472">
            <v>212</v>
          </cell>
          <cell r="B472">
            <v>212</v>
          </cell>
          <cell r="C472" t="str">
            <v>베이트담파단말금구</v>
          </cell>
          <cell r="D472" t="str">
            <v>ACSR 58㎟용</v>
          </cell>
          <cell r="E472">
            <v>2</v>
          </cell>
          <cell r="F472" t="str">
            <v>x</v>
          </cell>
          <cell r="G472">
            <v>1</v>
          </cell>
          <cell r="P472" t="str">
            <v>=</v>
          </cell>
          <cell r="Q472">
            <v>2</v>
          </cell>
          <cell r="R472" t="str">
            <v>x</v>
          </cell>
          <cell r="T472" t="str">
            <v>개</v>
          </cell>
          <cell r="U472">
            <v>2</v>
          </cell>
          <cell r="W472">
            <v>1200</v>
          </cell>
        </row>
        <row r="473">
          <cell r="D473">
            <v>0</v>
          </cell>
          <cell r="W473" t="str">
            <v/>
          </cell>
        </row>
        <row r="474">
          <cell r="W474" t="str">
            <v/>
          </cell>
        </row>
        <row r="475">
          <cell r="Q475">
            <v>0</v>
          </cell>
          <cell r="U475">
            <v>0</v>
          </cell>
          <cell r="W475" t="str">
            <v/>
          </cell>
        </row>
        <row r="476">
          <cell r="W476" t="str">
            <v/>
          </cell>
        </row>
        <row r="477">
          <cell r="W477" t="str">
            <v/>
          </cell>
        </row>
        <row r="478">
          <cell r="Q478">
            <v>0</v>
          </cell>
          <cell r="U478">
            <v>0</v>
          </cell>
          <cell r="W478" t="str">
            <v/>
          </cell>
        </row>
        <row r="479">
          <cell r="W479" t="str">
            <v/>
          </cell>
        </row>
        <row r="480">
          <cell r="W480" t="str">
            <v/>
          </cell>
        </row>
        <row r="481">
          <cell r="W481" t="str">
            <v/>
          </cell>
        </row>
        <row r="482">
          <cell r="Q482">
            <v>0</v>
          </cell>
          <cell r="U482">
            <v>0</v>
          </cell>
          <cell r="W482" t="str">
            <v/>
          </cell>
        </row>
        <row r="483">
          <cell r="W483" t="str">
            <v/>
          </cell>
        </row>
        <row r="484">
          <cell r="Q484">
            <v>0</v>
          </cell>
          <cell r="U484">
            <v>0</v>
          </cell>
          <cell r="W484" t="str">
            <v/>
          </cell>
        </row>
        <row r="485">
          <cell r="C485" t="str">
            <v>10.애자및금구류철거</v>
          </cell>
          <cell r="D485" t="str">
            <v>각   종</v>
          </cell>
          <cell r="E485" t="str">
            <v>인 공 산 출 기 초</v>
          </cell>
          <cell r="T485" t="str">
            <v>식</v>
          </cell>
          <cell r="U485">
            <v>1</v>
          </cell>
        </row>
        <row r="486">
          <cell r="C486" t="str">
            <v>인 공 산 출</v>
          </cell>
          <cell r="G486" t="str">
            <v>수량</v>
          </cell>
        </row>
        <row r="487">
          <cell r="A487">
            <v>213</v>
          </cell>
          <cell r="B487">
            <v>213</v>
          </cell>
          <cell r="C487" t="str">
            <v>현수애자</v>
          </cell>
          <cell r="D487" t="str">
            <v>볼소켓 Φ254</v>
          </cell>
          <cell r="K487" t="str">
            <v>철거</v>
          </cell>
          <cell r="V487" t="str">
            <v>전 5-9</v>
          </cell>
        </row>
        <row r="488">
          <cell r="A488">
            <v>54</v>
          </cell>
          <cell r="B488">
            <v>54</v>
          </cell>
          <cell r="D488" t="str">
            <v>송 전 전 공</v>
          </cell>
          <cell r="E488">
            <v>0.15</v>
          </cell>
          <cell r="F488" t="str">
            <v>x</v>
          </cell>
          <cell r="G488">
            <v>15</v>
          </cell>
          <cell r="H488" t="str">
            <v>x</v>
          </cell>
          <cell r="I488">
            <v>1</v>
          </cell>
          <cell r="J488" t="str">
            <v>x</v>
          </cell>
          <cell r="K488">
            <v>0.8</v>
          </cell>
          <cell r="L488" t="str">
            <v>x</v>
          </cell>
          <cell r="M488">
            <v>1</v>
          </cell>
          <cell r="N488" t="str">
            <v>x</v>
          </cell>
          <cell r="O488">
            <v>1</v>
          </cell>
          <cell r="P488" t="str">
            <v>=</v>
          </cell>
          <cell r="Q488">
            <v>1.8</v>
          </cell>
          <cell r="R488" t="str">
            <v>×</v>
          </cell>
          <cell r="S488">
            <v>1</v>
          </cell>
          <cell r="T488" t="str">
            <v>인</v>
          </cell>
          <cell r="U488">
            <v>1.8</v>
          </cell>
        </row>
        <row r="489">
          <cell r="A489">
            <v>73</v>
          </cell>
          <cell r="B489">
            <v>73</v>
          </cell>
          <cell r="D489" t="str">
            <v>특 별 인 부</v>
          </cell>
          <cell r="E489">
            <v>0.3</v>
          </cell>
          <cell r="F489" t="str">
            <v>x</v>
          </cell>
          <cell r="G489">
            <v>15</v>
          </cell>
          <cell r="H489" t="str">
            <v>x</v>
          </cell>
          <cell r="I489">
            <v>1</v>
          </cell>
          <cell r="J489" t="str">
            <v>x</v>
          </cell>
          <cell r="K489">
            <v>0.8</v>
          </cell>
          <cell r="L489" t="str">
            <v>x</v>
          </cell>
          <cell r="M489">
            <v>1</v>
          </cell>
          <cell r="N489" t="str">
            <v>x</v>
          </cell>
          <cell r="O489">
            <v>1</v>
          </cell>
          <cell r="P489" t="str">
            <v>=</v>
          </cell>
          <cell r="Q489">
            <v>3.6</v>
          </cell>
          <cell r="R489" t="str">
            <v>×</v>
          </cell>
          <cell r="S489">
            <v>1</v>
          </cell>
          <cell r="T489" t="str">
            <v>인</v>
          </cell>
          <cell r="U489">
            <v>3.6</v>
          </cell>
        </row>
        <row r="490">
          <cell r="A490">
            <v>211</v>
          </cell>
          <cell r="B490">
            <v>211</v>
          </cell>
          <cell r="C490" t="str">
            <v>베이트담파크립</v>
          </cell>
          <cell r="D490" t="str">
            <v>ACSR 58㎟용</v>
          </cell>
          <cell r="K490" t="str">
            <v>철거</v>
          </cell>
          <cell r="V490" t="str">
            <v>전 5-9</v>
          </cell>
        </row>
        <row r="491">
          <cell r="A491">
            <v>54</v>
          </cell>
          <cell r="B491">
            <v>54</v>
          </cell>
          <cell r="D491" t="str">
            <v>송 전 전 공</v>
          </cell>
          <cell r="E491">
            <v>0.11</v>
          </cell>
          <cell r="F491" t="str">
            <v>x</v>
          </cell>
          <cell r="G491">
            <v>6</v>
          </cell>
          <cell r="H491" t="str">
            <v>x</v>
          </cell>
          <cell r="I491">
            <v>1</v>
          </cell>
          <cell r="J491" t="str">
            <v>x</v>
          </cell>
          <cell r="K491">
            <v>0.8</v>
          </cell>
          <cell r="L491" t="str">
            <v>x</v>
          </cell>
          <cell r="M491">
            <v>1</v>
          </cell>
          <cell r="N491" t="str">
            <v>x</v>
          </cell>
          <cell r="O491">
            <v>1</v>
          </cell>
          <cell r="P491" t="str">
            <v>=</v>
          </cell>
          <cell r="Q491">
            <v>0.52</v>
          </cell>
          <cell r="R491" t="str">
            <v>×</v>
          </cell>
          <cell r="S491">
            <v>1</v>
          </cell>
          <cell r="T491" t="str">
            <v>인</v>
          </cell>
          <cell r="U491">
            <v>0.52</v>
          </cell>
        </row>
        <row r="498">
          <cell r="A498">
            <v>54</v>
          </cell>
          <cell r="B498">
            <v>54</v>
          </cell>
          <cell r="C498" t="str">
            <v>나) 노 무 비</v>
          </cell>
          <cell r="D498" t="str">
            <v>송 전 전 공</v>
          </cell>
          <cell r="E498">
            <v>1.8</v>
          </cell>
          <cell r="F498" t="str">
            <v>+</v>
          </cell>
          <cell r="G498">
            <v>0.52</v>
          </cell>
          <cell r="H498" t="str">
            <v>+</v>
          </cell>
          <cell r="J498" t="str">
            <v>+</v>
          </cell>
          <cell r="L498" t="str">
            <v>+</v>
          </cell>
          <cell r="N498" t="str">
            <v>+</v>
          </cell>
          <cell r="P498" t="str">
            <v>=</v>
          </cell>
          <cell r="Q498">
            <v>2.3200000000000003</v>
          </cell>
          <cell r="R498" t="str">
            <v>×</v>
          </cell>
          <cell r="S498">
            <v>1</v>
          </cell>
          <cell r="T498" t="str">
            <v>인</v>
          </cell>
          <cell r="U498">
            <v>2.3199999999999998</v>
          </cell>
          <cell r="W498">
            <v>1.8</v>
          </cell>
        </row>
        <row r="499">
          <cell r="A499">
            <v>73</v>
          </cell>
          <cell r="B499">
            <v>73</v>
          </cell>
          <cell r="D499" t="str">
            <v>특 별 인 부</v>
          </cell>
          <cell r="E499">
            <v>3.6</v>
          </cell>
          <cell r="F499" t="str">
            <v>+</v>
          </cell>
          <cell r="H499" t="str">
            <v>+</v>
          </cell>
          <cell r="J499" t="str">
            <v>+</v>
          </cell>
          <cell r="L499" t="str">
            <v>+</v>
          </cell>
          <cell r="N499" t="str">
            <v>+</v>
          </cell>
          <cell r="P499" t="str">
            <v>=</v>
          </cell>
          <cell r="Q499">
            <v>3.6</v>
          </cell>
          <cell r="R499" t="str">
            <v>×</v>
          </cell>
          <cell r="S499">
            <v>1</v>
          </cell>
          <cell r="T499" t="str">
            <v>인</v>
          </cell>
          <cell r="U499">
            <v>3.6</v>
          </cell>
          <cell r="W499">
            <v>3.6</v>
          </cell>
        </row>
        <row r="502">
          <cell r="A502">
            <v>54</v>
          </cell>
          <cell r="B502">
            <v>54</v>
          </cell>
          <cell r="C502" t="str">
            <v>다) 공 구 손 료</v>
          </cell>
          <cell r="D502" t="str">
            <v>송 전 전 공</v>
          </cell>
          <cell r="E502">
            <v>1.8</v>
          </cell>
          <cell r="F502" t="str">
            <v>+</v>
          </cell>
          <cell r="G502">
            <v>0.52</v>
          </cell>
          <cell r="H502" t="str">
            <v>+</v>
          </cell>
          <cell r="J502" t="str">
            <v>+</v>
          </cell>
          <cell r="L502" t="str">
            <v>+</v>
          </cell>
          <cell r="N502" t="str">
            <v>+</v>
          </cell>
          <cell r="P502" t="str">
            <v>=</v>
          </cell>
          <cell r="Q502">
            <v>2.3200000000000003</v>
          </cell>
          <cell r="R502" t="str">
            <v>×</v>
          </cell>
          <cell r="S502">
            <v>0.03</v>
          </cell>
          <cell r="T502" t="str">
            <v>인</v>
          </cell>
          <cell r="U502">
            <v>0.06</v>
          </cell>
          <cell r="W502">
            <v>0.05</v>
          </cell>
        </row>
        <row r="503">
          <cell r="A503">
            <v>73</v>
          </cell>
          <cell r="B503">
            <v>73</v>
          </cell>
          <cell r="D503" t="str">
            <v>특 별 인 부</v>
          </cell>
          <cell r="E503">
            <v>3.6</v>
          </cell>
          <cell r="F503" t="str">
            <v>+</v>
          </cell>
          <cell r="H503" t="str">
            <v>+</v>
          </cell>
          <cell r="J503" t="str">
            <v>+</v>
          </cell>
          <cell r="L503" t="str">
            <v>+</v>
          </cell>
          <cell r="N503" t="str">
            <v>+</v>
          </cell>
          <cell r="P503" t="str">
            <v>=</v>
          </cell>
          <cell r="Q503">
            <v>3.6</v>
          </cell>
          <cell r="R503" t="str">
            <v>×</v>
          </cell>
          <cell r="S503">
            <v>0.03</v>
          </cell>
          <cell r="T503" t="str">
            <v>인</v>
          </cell>
          <cell r="U503">
            <v>0.1</v>
          </cell>
          <cell r="W503">
            <v>0.1</v>
          </cell>
        </row>
        <row r="509">
          <cell r="A509">
            <v>11</v>
          </cell>
          <cell r="B509">
            <v>11</v>
          </cell>
          <cell r="C509" t="str">
            <v xml:space="preserve">11.진입로 개설 및 복구 </v>
          </cell>
          <cell r="D509" t="str">
            <v>각종</v>
          </cell>
          <cell r="T509" t="str">
            <v>식</v>
          </cell>
          <cell r="U509">
            <v>1</v>
          </cell>
          <cell r="V509">
            <v>1</v>
          </cell>
          <cell r="X509" t="str">
            <v xml:space="preserve">진입로 개설 및 복구 </v>
          </cell>
        </row>
        <row r="510">
          <cell r="C510" t="str">
            <v>가) 재 료 비</v>
          </cell>
          <cell r="E510" t="str">
            <v>거리</v>
          </cell>
          <cell r="G510" t="str">
            <v>폭</v>
          </cell>
          <cell r="S510" t="str">
            <v>할증%</v>
          </cell>
        </row>
        <row r="511">
          <cell r="A511">
            <v>808</v>
          </cell>
          <cell r="B511">
            <v>808</v>
          </cell>
          <cell r="C511" t="str">
            <v>평탄지</v>
          </cell>
          <cell r="D511">
            <v>0</v>
          </cell>
          <cell r="E511">
            <v>200</v>
          </cell>
          <cell r="F511" t="str">
            <v>x</v>
          </cell>
          <cell r="G511">
            <v>4</v>
          </cell>
          <cell r="P511" t="str">
            <v>=</v>
          </cell>
          <cell r="Q511">
            <v>800</v>
          </cell>
          <cell r="R511" t="str">
            <v>x</v>
          </cell>
          <cell r="T511" t="str">
            <v>㎡</v>
          </cell>
          <cell r="U511">
            <v>800</v>
          </cell>
          <cell r="W511">
            <v>0</v>
          </cell>
        </row>
        <row r="512">
          <cell r="A512">
            <v>263</v>
          </cell>
          <cell r="B512">
            <v>263</v>
          </cell>
          <cell r="C512" t="str">
            <v>산철쭉</v>
          </cell>
          <cell r="D512" t="str">
            <v>0.3-0.4</v>
          </cell>
          <cell r="E512">
            <v>200</v>
          </cell>
          <cell r="F512" t="str">
            <v>x</v>
          </cell>
          <cell r="G512">
            <v>4</v>
          </cell>
          <cell r="H512" t="str">
            <v>x</v>
          </cell>
          <cell r="I512">
            <v>0.33</v>
          </cell>
          <cell r="J512" t="str">
            <v>(0.33주/㎡)</v>
          </cell>
          <cell r="P512" t="str">
            <v>=</v>
          </cell>
          <cell r="Q512">
            <v>264</v>
          </cell>
          <cell r="R512" t="str">
            <v>x</v>
          </cell>
          <cell r="T512" t="str">
            <v>주</v>
          </cell>
          <cell r="U512">
            <v>264</v>
          </cell>
          <cell r="W512">
            <v>3450</v>
          </cell>
        </row>
        <row r="528">
          <cell r="D528">
            <v>0</v>
          </cell>
          <cell r="W528" t="str">
            <v/>
          </cell>
        </row>
        <row r="529">
          <cell r="W529" t="str">
            <v/>
          </cell>
        </row>
        <row r="530">
          <cell r="Q530">
            <v>0</v>
          </cell>
          <cell r="U530">
            <v>0</v>
          </cell>
          <cell r="W530" t="str">
            <v/>
          </cell>
        </row>
        <row r="531">
          <cell r="W531" t="str">
            <v/>
          </cell>
        </row>
        <row r="532">
          <cell r="Q532">
            <v>0</v>
          </cell>
          <cell r="U532">
            <v>0</v>
          </cell>
          <cell r="W532" t="str">
            <v/>
          </cell>
        </row>
        <row r="533">
          <cell r="C533" t="str">
            <v xml:space="preserve">11.진입로 개설 및 복구 </v>
          </cell>
          <cell r="D533" t="str">
            <v>각종</v>
          </cell>
          <cell r="E533" t="str">
            <v>인 공 산 출 기 초</v>
          </cell>
          <cell r="T533" t="str">
            <v>식</v>
          </cell>
          <cell r="U533">
            <v>1</v>
          </cell>
        </row>
        <row r="534">
          <cell r="C534" t="str">
            <v>인 공 산 출</v>
          </cell>
          <cell r="G534" t="str">
            <v>수량</v>
          </cell>
        </row>
        <row r="535">
          <cell r="A535">
            <v>808</v>
          </cell>
          <cell r="B535">
            <v>808</v>
          </cell>
          <cell r="C535" t="str">
            <v>정리작업</v>
          </cell>
          <cell r="D535">
            <v>0</v>
          </cell>
          <cell r="V535" t="str">
            <v>토 4-4</v>
          </cell>
        </row>
        <row r="536">
          <cell r="A536">
            <v>74</v>
          </cell>
          <cell r="B536">
            <v>74</v>
          </cell>
          <cell r="D536" t="str">
            <v>보 통 인 부</v>
          </cell>
          <cell r="E536">
            <v>1.7999999999999999E-2</v>
          </cell>
          <cell r="F536" t="str">
            <v>x</v>
          </cell>
          <cell r="G536">
            <v>800</v>
          </cell>
          <cell r="H536" t="str">
            <v>x</v>
          </cell>
          <cell r="I536">
            <v>1</v>
          </cell>
          <cell r="J536" t="str">
            <v>x</v>
          </cell>
          <cell r="K536">
            <v>1</v>
          </cell>
          <cell r="L536" t="str">
            <v>x</v>
          </cell>
          <cell r="M536">
            <v>1</v>
          </cell>
          <cell r="N536" t="str">
            <v>x</v>
          </cell>
          <cell r="O536">
            <v>1</v>
          </cell>
          <cell r="P536" t="str">
            <v>=</v>
          </cell>
          <cell r="Q536">
            <v>14.4</v>
          </cell>
          <cell r="R536" t="str">
            <v>×</v>
          </cell>
          <cell r="S536">
            <v>1</v>
          </cell>
          <cell r="T536" t="str">
            <v>인</v>
          </cell>
          <cell r="U536">
            <v>14.4</v>
          </cell>
        </row>
        <row r="537">
          <cell r="A537">
            <v>263</v>
          </cell>
          <cell r="B537">
            <v>263</v>
          </cell>
          <cell r="C537" t="str">
            <v>산철쭉</v>
          </cell>
          <cell r="V537" t="str">
            <v>건4-4</v>
          </cell>
        </row>
        <row r="538">
          <cell r="A538">
            <v>43</v>
          </cell>
          <cell r="B538">
            <v>43</v>
          </cell>
          <cell r="D538" t="str">
            <v>조  경  공</v>
          </cell>
          <cell r="E538">
            <v>7.0000000000000007E-2</v>
          </cell>
          <cell r="F538" t="str">
            <v>x</v>
          </cell>
          <cell r="G538">
            <v>264</v>
          </cell>
          <cell r="H538" t="str">
            <v>x</v>
          </cell>
          <cell r="I538">
            <v>1</v>
          </cell>
          <cell r="J538" t="str">
            <v>x</v>
          </cell>
          <cell r="K538">
            <v>1</v>
          </cell>
          <cell r="L538" t="str">
            <v>x</v>
          </cell>
          <cell r="M538">
            <v>1</v>
          </cell>
          <cell r="N538" t="str">
            <v>x</v>
          </cell>
          <cell r="O538">
            <v>1</v>
          </cell>
          <cell r="P538" t="str">
            <v>=</v>
          </cell>
          <cell r="Q538">
            <v>18.48</v>
          </cell>
          <cell r="R538" t="str">
            <v>×</v>
          </cell>
          <cell r="S538">
            <v>1</v>
          </cell>
          <cell r="T538" t="str">
            <v>인</v>
          </cell>
          <cell r="U538">
            <v>18.48</v>
          </cell>
        </row>
        <row r="539">
          <cell r="A539">
            <v>74</v>
          </cell>
          <cell r="B539">
            <v>74</v>
          </cell>
          <cell r="D539" t="str">
            <v>보 통 인 부</v>
          </cell>
          <cell r="E539">
            <v>0.06</v>
          </cell>
          <cell r="F539" t="str">
            <v>x</v>
          </cell>
          <cell r="G539">
            <v>264</v>
          </cell>
          <cell r="H539" t="str">
            <v>x</v>
          </cell>
          <cell r="I539">
            <v>1</v>
          </cell>
          <cell r="J539" t="str">
            <v>x</v>
          </cell>
          <cell r="K539">
            <v>1</v>
          </cell>
          <cell r="L539" t="str">
            <v>x</v>
          </cell>
          <cell r="M539">
            <v>1</v>
          </cell>
          <cell r="N539" t="str">
            <v>x</v>
          </cell>
          <cell r="O539">
            <v>1</v>
          </cell>
          <cell r="P539" t="str">
            <v>=</v>
          </cell>
          <cell r="Q539">
            <v>15.84</v>
          </cell>
          <cell r="R539" t="str">
            <v>×</v>
          </cell>
          <cell r="S539">
            <v>1</v>
          </cell>
          <cell r="T539" t="str">
            <v>인</v>
          </cell>
          <cell r="U539">
            <v>15.84</v>
          </cell>
        </row>
        <row r="546">
          <cell r="A546">
            <v>43</v>
          </cell>
          <cell r="B546">
            <v>43</v>
          </cell>
          <cell r="C546" t="str">
            <v>나) 노 무 비</v>
          </cell>
          <cell r="D546" t="str">
            <v>조  경  공</v>
          </cell>
          <cell r="E546">
            <v>18.48</v>
          </cell>
          <cell r="F546" t="str">
            <v>+</v>
          </cell>
          <cell r="G546">
            <v>0</v>
          </cell>
          <cell r="H546" t="str">
            <v>+</v>
          </cell>
          <cell r="J546" t="str">
            <v>+</v>
          </cell>
          <cell r="L546" t="str">
            <v>+</v>
          </cell>
          <cell r="N546" t="str">
            <v>+</v>
          </cell>
          <cell r="P546" t="str">
            <v>=</v>
          </cell>
          <cell r="Q546">
            <v>18.48</v>
          </cell>
          <cell r="R546" t="str">
            <v>×</v>
          </cell>
          <cell r="S546">
            <v>1</v>
          </cell>
          <cell r="T546" t="str">
            <v>인</v>
          </cell>
          <cell r="U546">
            <v>18.48</v>
          </cell>
          <cell r="W546">
            <v>18.48</v>
          </cell>
        </row>
        <row r="547">
          <cell r="A547">
            <v>74</v>
          </cell>
          <cell r="B547">
            <v>74</v>
          </cell>
          <cell r="D547" t="str">
            <v>보 통 인 부</v>
          </cell>
          <cell r="E547">
            <v>14.4</v>
          </cell>
          <cell r="F547" t="str">
            <v>+</v>
          </cell>
          <cell r="G547">
            <v>15.84</v>
          </cell>
          <cell r="H547" t="str">
            <v>+</v>
          </cell>
          <cell r="J547" t="str">
            <v>+</v>
          </cell>
          <cell r="L547" t="str">
            <v>+</v>
          </cell>
          <cell r="N547" t="str">
            <v>+</v>
          </cell>
          <cell r="P547" t="str">
            <v>=</v>
          </cell>
          <cell r="Q547">
            <v>30.240000000000002</v>
          </cell>
          <cell r="R547" t="str">
            <v>×</v>
          </cell>
          <cell r="S547">
            <v>1</v>
          </cell>
          <cell r="T547" t="str">
            <v>인</v>
          </cell>
          <cell r="U547">
            <v>30.24</v>
          </cell>
          <cell r="W547">
            <v>30.24</v>
          </cell>
        </row>
        <row r="551">
          <cell r="A551">
            <v>43</v>
          </cell>
          <cell r="B551">
            <v>43</v>
          </cell>
          <cell r="C551" t="str">
            <v>다) 공 구 손 료</v>
          </cell>
          <cell r="D551" t="str">
            <v>조  경  공</v>
          </cell>
          <cell r="E551">
            <v>18.48</v>
          </cell>
          <cell r="F551" t="str">
            <v>+</v>
          </cell>
          <cell r="G551">
            <v>0</v>
          </cell>
          <cell r="H551" t="str">
            <v>+</v>
          </cell>
          <cell r="J551" t="str">
            <v>+</v>
          </cell>
          <cell r="L551" t="str">
            <v>+</v>
          </cell>
          <cell r="N551" t="str">
            <v>+</v>
          </cell>
          <cell r="P551" t="str">
            <v>=</v>
          </cell>
          <cell r="Q551">
            <v>18.48</v>
          </cell>
          <cell r="R551" t="str">
            <v>×</v>
          </cell>
          <cell r="S551">
            <v>0.03</v>
          </cell>
          <cell r="T551" t="str">
            <v>인</v>
          </cell>
          <cell r="U551">
            <v>0.55000000000000004</v>
          </cell>
          <cell r="W551">
            <v>0.55000000000000004</v>
          </cell>
        </row>
        <row r="552">
          <cell r="A552">
            <v>74</v>
          </cell>
          <cell r="B552">
            <v>74</v>
          </cell>
          <cell r="D552" t="str">
            <v>보 통 인 부</v>
          </cell>
          <cell r="E552">
            <v>14.4</v>
          </cell>
          <cell r="F552" t="str">
            <v>+</v>
          </cell>
          <cell r="G552">
            <v>15.84</v>
          </cell>
          <cell r="H552" t="str">
            <v>+</v>
          </cell>
          <cell r="J552" t="str">
            <v>+</v>
          </cell>
          <cell r="L552" t="str">
            <v>+</v>
          </cell>
          <cell r="N552" t="str">
            <v>+</v>
          </cell>
          <cell r="P552" t="str">
            <v>=</v>
          </cell>
          <cell r="Q552">
            <v>30.240000000000002</v>
          </cell>
          <cell r="R552" t="str">
            <v>×</v>
          </cell>
          <cell r="S552">
            <v>0.03</v>
          </cell>
          <cell r="T552" t="str">
            <v>인</v>
          </cell>
          <cell r="U552">
            <v>0.9</v>
          </cell>
          <cell r="W552">
            <v>0.9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Baby일위대가"/>
      <sheetName val="분전함신설"/>
      <sheetName val="접지1종"/>
      <sheetName val="1"/>
      <sheetName val="수량인공"/>
      <sheetName val="일위대가"/>
      <sheetName val="기초"/>
      <sheetName val="DATE"/>
      <sheetName val="인건-측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XXXXXX"/>
      <sheetName val="우수관로 자재집계  "/>
      <sheetName val="우수관로 수량집계"/>
      <sheetName val="우수관로자재접합 "/>
      <sheetName val="맨홀집계표 "/>
      <sheetName val="맨홀수량"/>
      <sheetName val="맨홀토공"/>
      <sheetName val="단가산출"/>
      <sheetName val="터파기및재료"/>
      <sheetName val="VXXXXXX"/>
      <sheetName val="-구조물공토공"/>
      <sheetName val="-접속도로-"/>
      <sheetName val="-접속도로증감1"/>
      <sheetName val="관급자재"/>
      <sheetName val="기계경비"/>
      <sheetName val="Sheet1"/>
      <sheetName val="쌍송교"/>
      <sheetName val="Macro1"/>
      <sheetName val="원가계산"/>
      <sheetName val="DATE"/>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sheetName val="총집계표"/>
      <sheetName val="BT"/>
    </sheetNames>
    <sheetDataSet>
      <sheetData sheetId="0"/>
      <sheetData sheetId="1"/>
      <sheetData sheetId="2"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laroux"/>
      <sheetName val="토목데이타"/>
      <sheetName val="설계자료"/>
      <sheetName val="기계공사비"/>
      <sheetName val="수목단가"/>
      <sheetName val="시설수량표"/>
      <sheetName val="식재수량표"/>
      <sheetName val="자재단가"/>
      <sheetName val="DATE"/>
      <sheetName val="노무비"/>
      <sheetName val="밭기반97"/>
      <sheetName val="맨홀수량"/>
    </sheetNames>
    <sheetDataSet>
      <sheetData sheetId="0" refreshError="1">
        <row r="66">
          <cell r="C66">
            <v>1</v>
          </cell>
          <cell r="D66">
            <v>19</v>
          </cell>
        </row>
        <row r="67">
          <cell r="C67">
            <v>2</v>
          </cell>
          <cell r="D67">
            <v>26</v>
          </cell>
        </row>
        <row r="68">
          <cell r="C68">
            <v>3</v>
          </cell>
          <cell r="D68">
            <v>73</v>
          </cell>
        </row>
        <row r="69">
          <cell r="C69">
            <v>5</v>
          </cell>
          <cell r="D69">
            <v>83</v>
          </cell>
        </row>
        <row r="70">
          <cell r="C70">
            <v>7.5</v>
          </cell>
          <cell r="D70">
            <v>91</v>
          </cell>
        </row>
        <row r="71">
          <cell r="C71">
            <v>10</v>
          </cell>
          <cell r="D71">
            <v>104</v>
          </cell>
        </row>
        <row r="72">
          <cell r="C72">
            <v>15</v>
          </cell>
          <cell r="D72">
            <v>118</v>
          </cell>
        </row>
        <row r="73">
          <cell r="C73">
            <v>20</v>
          </cell>
          <cell r="D73">
            <v>136</v>
          </cell>
        </row>
        <row r="74">
          <cell r="C74">
            <v>25</v>
          </cell>
          <cell r="D74">
            <v>149</v>
          </cell>
        </row>
        <row r="75">
          <cell r="C75">
            <v>30</v>
          </cell>
          <cell r="D75">
            <v>177</v>
          </cell>
        </row>
        <row r="76">
          <cell r="C76">
            <v>40</v>
          </cell>
          <cell r="D76">
            <v>200</v>
          </cell>
        </row>
        <row r="77">
          <cell r="C77">
            <v>50</v>
          </cell>
          <cell r="D77">
            <v>240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자재단가"/>
      <sheetName val="수자재단위당"/>
      <sheetName val="수자재산출"/>
      <sheetName val="평자재단가"/>
      <sheetName val="평자재단위당"/>
      <sheetName val="평자재산출"/>
      <sheetName val="자재운반"/>
      <sheetName val="평거리"/>
      <sheetName val="중기일람"/>
      <sheetName val="중기"/>
      <sheetName val="단가"/>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일반수량총괄집계"/>
      <sheetName val="일위대가(계측기설치)"/>
      <sheetName val="내역표지"/>
      <sheetName val="단가산출"/>
      <sheetName val="DATE"/>
      <sheetName val="내역서"/>
      <sheetName val="자재"/>
      <sheetName val="1.설계조건"/>
      <sheetName val="종배수관"/>
      <sheetName val="노임"/>
      <sheetName val="마산방향"/>
      <sheetName val="진주방향"/>
      <sheetName val="변경후-SHEET"/>
      <sheetName val="대창(장성)"/>
      <sheetName val="대창(함평)-창열"/>
      <sheetName val="삼보지질"/>
      <sheetName val="지급자재"/>
      <sheetName val="수안보-MBR1"/>
      <sheetName val="교각1"/>
      <sheetName val="변화치수"/>
      <sheetName val="우각부보강"/>
      <sheetName val="일위대가표"/>
      <sheetName val="내역서 (2)"/>
      <sheetName val="예정(3)"/>
      <sheetName val="동원(3)"/>
      <sheetName val="9GNG운반"/>
      <sheetName val="말뚝지지력산정"/>
      <sheetName val="수량집계"/>
      <sheetName val="총괄표"/>
      <sheetName val="맨홀수량"/>
      <sheetName val="식재가격"/>
      <sheetName val="식재총괄"/>
      <sheetName val="일위목록"/>
      <sheetName val="ABUT수량-A1"/>
      <sheetName val="터널조도"/>
      <sheetName val="DATA"/>
      <sheetName val="품셈TABLE"/>
      <sheetName val="수량산출"/>
      <sheetName val="노임단가"/>
      <sheetName val="맨홀수량산출"/>
      <sheetName val="단가"/>
      <sheetName val="원형맨홀수량"/>
      <sheetName val="방음벽기초(H=4m)"/>
      <sheetName val="터파기및재료"/>
      <sheetName val="단면가정"/>
      <sheetName val="집계표"/>
      <sheetName val="상-교대(A1-A2)"/>
      <sheetName val="8.PILE  (돌출)"/>
      <sheetName val="Sheet1"/>
      <sheetName val="현장조사"/>
      <sheetName val="날개벽수량표"/>
      <sheetName val="물집"/>
      <sheetName val="4.교통시설공"/>
      <sheetName val="NYS"/>
      <sheetName val="조명시설"/>
      <sheetName val="토공1차"/>
      <sheetName val="단위수량"/>
      <sheetName val="3BL공동구 수량"/>
      <sheetName val="조도계산서 (도서)"/>
      <sheetName val="우배수"/>
      <sheetName val="수직구(H-pile)"/>
      <sheetName val="보성조서"/>
      <sheetName val="4.말뚝설계"/>
      <sheetName val="계산식"/>
      <sheetName val="지구단위계획"/>
      <sheetName val="1호맨홀수량산출"/>
      <sheetName val="인구밀도산정"/>
      <sheetName val="바닥판"/>
      <sheetName val="입력DATA"/>
      <sheetName val="총집계표"/>
      <sheetName val="1호철근량"/>
      <sheetName val="MFAB"/>
      <sheetName val="MFRT"/>
      <sheetName val="MPKG"/>
      <sheetName val="MPRD"/>
      <sheetName val="1.3.1절점좌표"/>
      <sheetName val="1.1설계기준"/>
      <sheetName val="5.모델링"/>
      <sheetName val="일위"/>
      <sheetName val="가시설(TYPE-A)"/>
      <sheetName val="1-1평균터파기고(1)"/>
      <sheetName val="설계"/>
      <sheetName val="물질수지-음식물  "/>
      <sheetName val="교통표지판수량집계표"/>
      <sheetName val="평균터파기고(1-2,ASP)"/>
      <sheetName val="배수통관(좌)"/>
      <sheetName val="1차3회-개소별명세서-빨간색-인쇄용(21873)"/>
      <sheetName val="인상효1"/>
      <sheetName val="실행철강하도"/>
      <sheetName val="시중노임단가"/>
      <sheetName val="설 계"/>
      <sheetName val="BID"/>
      <sheetName val="일위대가"/>
      <sheetName val="capbeam(1)"/>
      <sheetName val="眞비상(진주)"/>
      <sheetName val="단가(1)"/>
      <sheetName val="기둥(원형)"/>
      <sheetName val="NOMUBI"/>
      <sheetName val="차액보증"/>
      <sheetName val="Sheet17"/>
      <sheetName val="라.공사비"/>
      <sheetName val="다.도서인쇄비"/>
      <sheetName val="내역(중앙)"/>
      <sheetName val="노무비"/>
      <sheetName val="수목단가"/>
      <sheetName val="정렬"/>
      <sheetName val="수자재단위당"/>
      <sheetName val="투찰"/>
      <sheetName val="전력구구조물산근"/>
      <sheetName val="단면치수"/>
      <sheetName val="토공 total"/>
      <sheetName val="산출근거"/>
      <sheetName val="교통대책내역"/>
      <sheetName val="집계"/>
      <sheetName val="건축내역"/>
      <sheetName val="건축원가계산서"/>
      <sheetName val="미드수량"/>
      <sheetName val="대운산출"/>
      <sheetName val="자재비"/>
      <sheetName val="1.설계기준"/>
      <sheetName val="지수"/>
      <sheetName val="JUCKEYK"/>
      <sheetName val="일위대가(가설)"/>
      <sheetName val="내역"/>
      <sheetName val="L_RPTA05_목록"/>
      <sheetName val="단가 및 재료비"/>
      <sheetName val="단가산출1"/>
      <sheetName val="6PILE__(돌출)"/>
      <sheetName val="기기리스트"/>
      <sheetName val="집계표(육상)"/>
      <sheetName val="연결임시"/>
      <sheetName val="내역서01"/>
      <sheetName val="수문일1"/>
      <sheetName val="식재수량표"/>
      <sheetName val="인수공규격"/>
      <sheetName val="흙쌓기도수로설치현황(1)"/>
      <sheetName val="보차도경계석"/>
      <sheetName val="TYPE-A"/>
      <sheetName val="토목주소"/>
      <sheetName val="프랜트면허"/>
      <sheetName val="JUCK"/>
      <sheetName val="대비"/>
      <sheetName val="Sheet1 (2)"/>
      <sheetName val="6공구(당초)"/>
      <sheetName val="상촌2교-일반수량집계"/>
      <sheetName val="현금예금"/>
      <sheetName val="기계경비"/>
      <sheetName val="8-3기계경비"/>
      <sheetName val="sw1"/>
      <sheetName val="guard(mac)"/>
      <sheetName val="7.산출집계"/>
      <sheetName val="3.단가산출서"/>
      <sheetName val="4.일위산출"/>
      <sheetName val="9.자재단가"/>
      <sheetName val="4.2유효폭의 계산"/>
      <sheetName val="WIND"/>
      <sheetName val="상수도토공집계표"/>
      <sheetName val="입찰안"/>
      <sheetName val="3지구단위"/>
      <sheetName val="70%"/>
      <sheetName val="sheets"/>
      <sheetName val="기성고내역"/>
      <sheetName val="빗물받이(910-510-410)"/>
      <sheetName val="COPING"/>
      <sheetName val="쌍송교"/>
      <sheetName val="플랜트 설치"/>
      <sheetName val="MOTOR"/>
      <sheetName val="용집"/>
      <sheetName val="단가비교표_공통1"/>
      <sheetName val="농로수량집계"/>
      <sheetName val="농로토공집계"/>
      <sheetName val="Total"/>
      <sheetName val="CALCULATION"/>
      <sheetName val="공통가설"/>
      <sheetName val="본부장"/>
      <sheetName val="용지매수"/>
      <sheetName val="대로근거"/>
      <sheetName val="중로근거"/>
      <sheetName val="부하계산서"/>
      <sheetName val="조건표"/>
      <sheetName val="수리계산(2021)"/>
      <sheetName val="99 조정금액"/>
      <sheetName val="용소리교"/>
      <sheetName val="설비"/>
      <sheetName val="준검 내역서"/>
      <sheetName val="FAB별"/>
      <sheetName val="최종보고1"/>
      <sheetName val="PLCAL"/>
      <sheetName val="건축"/>
      <sheetName val="맨홀토공"/>
      <sheetName val="원형1호맨홀토공수량"/>
      <sheetName val="진상-금이"/>
      <sheetName val="1호맨홀가감수량"/>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기초계산(Pmax)"/>
      <sheetName val="단위중량"/>
      <sheetName val="교각계산"/>
      <sheetName val="전체내역 (2)"/>
      <sheetName val="이토변실(A3-LINE)"/>
      <sheetName val="인건-측정"/>
      <sheetName val="1SPAN"/>
      <sheetName val="TYPE-1"/>
      <sheetName val="확약서"/>
      <sheetName val="Sheet3"/>
      <sheetName val="산출내역서집계표"/>
      <sheetName val="토목"/>
      <sheetName val="일위대가목록"/>
      <sheetName val="옥외"/>
      <sheetName val="공통(20-91)"/>
      <sheetName val="전차선로 물량표"/>
      <sheetName val="한강운반비"/>
      <sheetName val="사용성검토"/>
      <sheetName val="INPUT"/>
      <sheetName val="5지구단위"/>
      <sheetName val="횡배수관집현황(2공구)"/>
      <sheetName val="화산경계"/>
      <sheetName val="1~69"/>
      <sheetName val="집수정"/>
      <sheetName val="배수내역 (2)"/>
      <sheetName val="수토공단위당"/>
      <sheetName val="J형측구단위수량"/>
      <sheetName val="2002하반기노임기준"/>
      <sheetName val="간접"/>
      <sheetName val="갑지(추정)"/>
      <sheetName val="PI"/>
      <sheetName val="정부노임단가"/>
      <sheetName val="FOOTING단면력"/>
      <sheetName val="1-1"/>
      <sheetName val="기계경비일람"/>
      <sheetName val="일위대가목차"/>
      <sheetName val="목록"/>
      <sheetName val="일반공사"/>
      <sheetName val="1호맨홀토공"/>
      <sheetName val="설직재-1"/>
      <sheetName val="실행예산"/>
      <sheetName val="POOM_MOTO"/>
      <sheetName val="설계예산서"/>
      <sheetName val="기초자료"/>
      <sheetName val="3. 지하차도 물량 집계표"/>
      <sheetName val="2호맨홀공제수량"/>
      <sheetName val="01AC"/>
      <sheetName val="입력창"/>
      <sheetName val="설계내역서"/>
      <sheetName val="토적표"/>
      <sheetName val="XL4Poppy"/>
      <sheetName val="근로자자료입력"/>
      <sheetName val="참고자료"/>
      <sheetName val="설계조건"/>
      <sheetName val="포장공(집계)"/>
      <sheetName val="목차"/>
      <sheetName val="Macro1"/>
      <sheetName val="신호등일위대가"/>
      <sheetName val="수량산출서(당초)"/>
      <sheetName val="공사개요"/>
      <sheetName val="토사(PE)"/>
      <sheetName val="토공"/>
      <sheetName val="물가시세"/>
      <sheetName val="내역(창신)"/>
      <sheetName val="T13(P68~72,78)"/>
      <sheetName val="가시설수량"/>
      <sheetName val="보도경계블럭"/>
      <sheetName val="106C0300"/>
      <sheetName val="견적대비"/>
      <sheetName val=" 견적서"/>
      <sheetName val="tggwan(mac)"/>
      <sheetName val="토목2"/>
      <sheetName val="지진시"/>
      <sheetName val="N賃率-職"/>
      <sheetName val="ⴭⴭⴭⴭ"/>
      <sheetName val="A LINE"/>
      <sheetName val="토목공사일반"/>
      <sheetName val="L형옹벽단위수량(35)"/>
      <sheetName val="계산서(곡선부)"/>
      <sheetName val="-치수표(곡선부)"/>
      <sheetName val="사업비"/>
      <sheetName val="조성원가DATA"/>
      <sheetName val="FC-101"/>
      <sheetName val="도장수량(하1)"/>
      <sheetName val="주형"/>
      <sheetName val="7.전산해석결과"/>
      <sheetName val="우각부검토"/>
      <sheetName val="위치"/>
      <sheetName val="가도공"/>
      <sheetName val="SORCE1"/>
      <sheetName val="설계명세"/>
      <sheetName val="POL6차-PIPING"/>
      <sheetName val="우수"/>
      <sheetName val="수량인공"/>
      <sheetName val="총괄집계 "/>
      <sheetName val="평3"/>
      <sheetName val="wall"/>
      <sheetName val="Front"/>
      <sheetName val="조명율"/>
      <sheetName val="장비집계"/>
      <sheetName val=" 토목 처리장도급내역서 "/>
      <sheetName val="과천MAIN"/>
      <sheetName val="중기일위대가"/>
      <sheetName val="갑지"/>
      <sheetName val="교통처리우회도로"/>
      <sheetName val="단중표"/>
      <sheetName val="직접인건비"/>
      <sheetName val="배수내역"/>
      <sheetName val="표지"/>
      <sheetName val="도로횡단-D300"/>
      <sheetName val=" ｹ-ﾌﾞﾙ"/>
      <sheetName val="노임목록"/>
      <sheetName val="자재목록"/>
      <sheetName val="중기목록"/>
      <sheetName val="Y-WORK"/>
      <sheetName val="설계내역"/>
      <sheetName val="부하(성남)"/>
      <sheetName val="단가산출(문안수정)"/>
      <sheetName val="통합"/>
      <sheetName val="설계기준"/>
      <sheetName val="소업1교"/>
      <sheetName val="3.3 상하수도비"/>
      <sheetName val="가정급수관"/>
      <sheetName val="WORK"/>
      <sheetName val="CONCRETE"/>
      <sheetName val="참조자료"/>
      <sheetName val="SLAB&quot;1&quot;"/>
      <sheetName val="공사비내역서"/>
      <sheetName val="주빔의 설계"/>
      <sheetName val="교각토공"/>
      <sheetName val="98수문일위"/>
      <sheetName val="부안일위"/>
      <sheetName val="대조표(0108)"/>
      <sheetName val="할증"/>
      <sheetName val="4차원가계산서"/>
      <sheetName val="산출내역서"/>
      <sheetName val="일반부표"/>
      <sheetName val="시설물일위"/>
      <sheetName val="광양방향"/>
      <sheetName val="스포회원매출"/>
      <sheetName val="3련 BOX"/>
      <sheetName val="원가"/>
      <sheetName val="수량집계표"/>
      <sheetName val="1단계"/>
      <sheetName val="을지"/>
      <sheetName val="D=700"/>
      <sheetName val="Oper Amount"/>
      <sheetName val="단면 (2)"/>
      <sheetName val="정부노임"/>
      <sheetName val="설계내역(2001)"/>
      <sheetName val="각종양식"/>
      <sheetName val="자압1"/>
      <sheetName val="호표(수)"/>
      <sheetName val="_산근2_"/>
      <sheetName val="_산근5_"/>
      <sheetName val="U-TYPE(1)"/>
      <sheetName val="1 설계 기준"/>
      <sheetName val="안정계산"/>
      <sheetName val="단면검토"/>
      <sheetName val="산근"/>
      <sheetName val="집계표(수배전제조구매)"/>
      <sheetName val="다이꾸"/>
      <sheetName val="소방전기설비산출표"/>
      <sheetName val="Sheet2"/>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 val="수량"/>
    </sheetNames>
    <sheetDataSet>
      <sheetData sheetId="0" refreshError="1">
        <row r="1">
          <cell r="A1" t="str">
            <v>명     칭</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 sheetId="8"/>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산출"/>
      <sheetName val="집계표"/>
      <sheetName val="가감수량"/>
      <sheetName val="단위수량"/>
      <sheetName val="노임단가"/>
    </sheetNames>
    <sheetDataSet>
      <sheetData sheetId="0"/>
      <sheetData sheetId="1"/>
      <sheetData sheetId="2"/>
      <sheetData sheetId="3">
        <row r="3">
          <cell r="A3">
            <v>1</v>
          </cell>
        </row>
        <row r="10">
          <cell r="G10">
            <v>1.5</v>
          </cell>
        </row>
      </sheetData>
      <sheetData sheetId="4"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데리네이타 설치현황</v>
          </cell>
        </row>
        <row r="2">
          <cell r="A2" t="str">
            <v>측              점</v>
          </cell>
        </row>
        <row r="3">
          <cell r="A3" t="str">
            <v>시점</v>
          </cell>
        </row>
        <row r="4">
          <cell r="A4" t="str">
            <v>0+000</v>
          </cell>
        </row>
        <row r="5">
          <cell r="A5" t="str">
            <v>0+050</v>
          </cell>
        </row>
        <row r="6">
          <cell r="A6" t="str">
            <v>0+095</v>
          </cell>
        </row>
        <row r="7">
          <cell r="A7" t="str">
            <v>0+245</v>
          </cell>
        </row>
        <row r="8">
          <cell r="A8" t="str">
            <v>1+070</v>
          </cell>
        </row>
        <row r="9">
          <cell r="A9" t="str">
            <v>1+300</v>
          </cell>
        </row>
        <row r="10">
          <cell r="A10" t="str">
            <v>2+050</v>
          </cell>
        </row>
        <row r="11">
          <cell r="A11" t="str">
            <v>2+475</v>
          </cell>
        </row>
        <row r="12">
          <cell r="A12" t="str">
            <v>3+230</v>
          </cell>
        </row>
        <row r="13">
          <cell r="A13" t="str">
            <v>5+600</v>
          </cell>
        </row>
        <row r="14">
          <cell r="A14" t="str">
            <v>6+200</v>
          </cell>
        </row>
        <row r="15">
          <cell r="A15" t="str">
            <v>6+910</v>
          </cell>
        </row>
        <row r="16">
          <cell r="A16" t="str">
            <v>7+540</v>
          </cell>
        </row>
        <row r="17">
          <cell r="A17" t="str">
            <v>9+060</v>
          </cell>
        </row>
        <row r="18">
          <cell r="A18" t="str">
            <v>9+160</v>
          </cell>
        </row>
        <row r="19">
          <cell r="A19" t="str">
            <v>10+670</v>
          </cell>
        </row>
        <row r="20">
          <cell r="A20" t="str">
            <v>12+120</v>
          </cell>
        </row>
        <row r="21">
          <cell r="A21" t="str">
            <v>14+875</v>
          </cell>
        </row>
        <row r="22">
          <cell r="A22">
            <v>15</v>
          </cell>
        </row>
        <row r="23">
          <cell r="A23">
            <v>875</v>
          </cell>
        </row>
        <row r="24">
          <cell r="A24" t="str">
            <v>16+215</v>
          </cell>
        </row>
        <row r="25">
          <cell r="A25" t="str">
            <v>16+960</v>
          </cell>
        </row>
        <row r="26">
          <cell r="A26" t="str">
            <v>17+295</v>
          </cell>
        </row>
        <row r="27">
          <cell r="A27" t="str">
            <v>17+610</v>
          </cell>
        </row>
        <row r="28">
          <cell r="A28" t="str">
            <v>17+910</v>
          </cell>
        </row>
        <row r="29">
          <cell r="A29" t="str">
            <v>18+410</v>
          </cell>
        </row>
        <row r="30">
          <cell r="A30" t="str">
            <v>18+745</v>
          </cell>
        </row>
        <row r="31">
          <cell r="A31" t="str">
            <v>0+000</v>
          </cell>
        </row>
        <row r="32">
          <cell r="A32" t="str">
            <v>0+050</v>
          </cell>
        </row>
        <row r="33">
          <cell r="A33" t="str">
            <v>0+095</v>
          </cell>
        </row>
        <row r="34">
          <cell r="A34" t="str">
            <v>0+245</v>
          </cell>
        </row>
        <row r="35">
          <cell r="A35" t="str">
            <v>1+070</v>
          </cell>
        </row>
        <row r="36">
          <cell r="A36" t="str">
            <v>1+300</v>
          </cell>
        </row>
        <row r="37">
          <cell r="A37" t="str">
            <v>2+050</v>
          </cell>
        </row>
        <row r="38">
          <cell r="A38" t="str">
            <v>2+475</v>
          </cell>
        </row>
        <row r="39">
          <cell r="A39" t="str">
            <v>3+230</v>
          </cell>
        </row>
        <row r="40">
          <cell r="A40" t="str">
            <v>5+600</v>
          </cell>
        </row>
        <row r="41">
          <cell r="A41" t="str">
            <v>6+200</v>
          </cell>
        </row>
        <row r="42">
          <cell r="A42" t="str">
            <v>6+910</v>
          </cell>
        </row>
        <row r="43">
          <cell r="A43" t="str">
            <v>7+540</v>
          </cell>
        </row>
        <row r="44">
          <cell r="A44" t="str">
            <v>9+060</v>
          </cell>
        </row>
        <row r="45">
          <cell r="A45" t="str">
            <v>9+160</v>
          </cell>
        </row>
        <row r="46">
          <cell r="A46" t="str">
            <v>10+670</v>
          </cell>
        </row>
        <row r="47">
          <cell r="A47" t="str">
            <v>12+120</v>
          </cell>
        </row>
        <row r="48">
          <cell r="A48" t="str">
            <v>14+875</v>
          </cell>
        </row>
        <row r="49">
          <cell r="A49">
            <v>15</v>
          </cell>
        </row>
        <row r="50">
          <cell r="A50">
            <v>875</v>
          </cell>
        </row>
        <row r="51">
          <cell r="A51" t="str">
            <v>16+215</v>
          </cell>
        </row>
        <row r="52">
          <cell r="A52" t="str">
            <v>16+960</v>
          </cell>
        </row>
        <row r="53">
          <cell r="A53" t="str">
            <v>17+295</v>
          </cell>
        </row>
        <row r="54">
          <cell r="A54" t="str">
            <v>17+610</v>
          </cell>
        </row>
        <row r="55">
          <cell r="A55" t="str">
            <v>17+910</v>
          </cell>
        </row>
        <row r="56">
          <cell r="A56" t="str">
            <v>18+410</v>
          </cell>
        </row>
        <row r="57">
          <cell r="A57" t="str">
            <v>18+745</v>
          </cell>
        </row>
        <row r="58">
          <cell r="A58" t="str">
            <v>불영 RAMP-A 0+000</v>
          </cell>
        </row>
        <row r="59">
          <cell r="A59" t="str">
            <v>불영 RAMP-A 0+500</v>
          </cell>
        </row>
        <row r="60">
          <cell r="A60" t="str">
            <v>불영 RAMP-A 0+000</v>
          </cell>
        </row>
        <row r="61">
          <cell r="A61" t="str">
            <v>불영 RAMP-A 0+500</v>
          </cell>
        </row>
        <row r="62">
          <cell r="A62" t="str">
            <v>불영 RAMP-B 0+100</v>
          </cell>
        </row>
        <row r="63">
          <cell r="A63" t="str">
            <v>불영 RAMP-C 0+000</v>
          </cell>
        </row>
        <row r="64">
          <cell r="A64" t="str">
            <v>불영 RAMP-C 0+040</v>
          </cell>
        </row>
        <row r="65">
          <cell r="A65" t="str">
            <v>불영 RAMP-D 0+000</v>
          </cell>
        </row>
        <row r="66">
          <cell r="A66" t="str">
            <v>불영 RAMP-D 0+235</v>
          </cell>
        </row>
        <row r="67">
          <cell r="A67" t="str">
            <v>불영 RAMP-E 0+000</v>
          </cell>
        </row>
        <row r="68">
          <cell r="A68" t="str">
            <v>불영 RAMP-E 0+040</v>
          </cell>
        </row>
        <row r="69">
          <cell r="A69" t="str">
            <v>산성 RAMP-A 0+000</v>
          </cell>
        </row>
        <row r="70">
          <cell r="A70" t="str">
            <v>산성 RAMP-A 0+040</v>
          </cell>
        </row>
        <row r="71">
          <cell r="A71" t="str">
            <v>산성 RAMP-A 0+000</v>
          </cell>
        </row>
        <row r="72">
          <cell r="A72" t="str">
            <v>산성 RAMP-A 0+040</v>
          </cell>
        </row>
        <row r="73">
          <cell r="A73" t="str">
            <v>산성 RAMP-B 0+000</v>
          </cell>
        </row>
        <row r="74">
          <cell r="A74" t="str">
            <v>산성 RAMP-B 0+040</v>
          </cell>
        </row>
        <row r="75">
          <cell r="A75" t="str">
            <v>산성 RAMP-C 0+000</v>
          </cell>
        </row>
        <row r="76">
          <cell r="A76" t="str">
            <v>산성 RAMP-C 0+180</v>
          </cell>
        </row>
        <row r="77">
          <cell r="A77" t="str">
            <v>산성 RAMP-D 0+000</v>
          </cell>
        </row>
        <row r="78">
          <cell r="A78" t="str">
            <v>산성 RAMP-D 0+040</v>
          </cell>
        </row>
        <row r="79">
          <cell r="A79" t="str">
            <v>산성 RAMP-E 0+000</v>
          </cell>
        </row>
        <row r="80">
          <cell r="A80" t="str">
            <v>산성 RAMP-E 0+240</v>
          </cell>
        </row>
        <row r="81">
          <cell r="A81" t="str">
            <v>고성 RAMP-A 0+060</v>
          </cell>
        </row>
        <row r="82">
          <cell r="A82" t="str">
            <v>고성 RAMP-A 0+100</v>
          </cell>
        </row>
        <row r="83">
          <cell r="A83" t="str">
            <v>고성 RAMP-A 0+060</v>
          </cell>
        </row>
        <row r="84">
          <cell r="A84" t="str">
            <v>고성 RAMP-A 0+100</v>
          </cell>
        </row>
        <row r="85">
          <cell r="A85" t="str">
            <v>고성 RAMP-B 0+000</v>
          </cell>
        </row>
        <row r="86">
          <cell r="A86" t="str">
            <v>고성 RAMP-B 0+220</v>
          </cell>
        </row>
        <row r="87">
          <cell r="A87" t="str">
            <v>고성 RAMP-C 0+000</v>
          </cell>
        </row>
        <row r="88">
          <cell r="A88" t="str">
            <v>고성 RAMP-C 0+040</v>
          </cell>
        </row>
        <row r="89">
          <cell r="A89" t="str">
            <v>고성 RAMP-D 0+000</v>
          </cell>
        </row>
        <row r="90">
          <cell r="A90" t="str">
            <v>고성 RAMP-D 0+260</v>
          </cell>
        </row>
        <row r="91">
          <cell r="A91" t="str">
            <v>고성 RAMP-E 0+000</v>
          </cell>
        </row>
        <row r="92">
          <cell r="A92" t="str">
            <v>고성 RAMP-E 0+040</v>
          </cell>
        </row>
        <row r="93">
          <cell r="A93" t="str">
            <v>온양  RAMP-A 0+300</v>
          </cell>
        </row>
        <row r="94">
          <cell r="A94" t="str">
            <v>온양  RAMP-A 0+300</v>
          </cell>
        </row>
        <row r="95">
          <cell r="A95" t="str">
            <v>온양  RAMP-A 0+670</v>
          </cell>
        </row>
        <row r="96">
          <cell r="A96" t="str">
            <v>온양  RAMP-D 0+400</v>
          </cell>
        </row>
        <row r="97">
          <cell r="A97" t="str">
            <v>총    계</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시운전"/>
      <sheetName val="기계단가"/>
      <sheetName val="배관단가"/>
      <sheetName val="일위"/>
    </sheetNames>
    <sheetDataSet>
      <sheetData sheetId="0" refreshError="1">
        <row r="1">
          <cell r="A1" t="str">
            <v>종     별</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Set>
  </externalBook>
</externalLink>
</file>

<file path=xl/externalLinks/externalLink3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집계표"/>
      <sheetName val="단가산출서"/>
      <sheetName val="Sheet1"/>
      <sheetName val="통보서"/>
      <sheetName val="청구서"/>
      <sheetName val="내역"/>
      <sheetName val="04 1"/>
      <sheetName val="DONGA3"/>
      <sheetName val="데리네이타현황"/>
      <sheetName val="단가산출"/>
      <sheetName val="노임"/>
      <sheetName val="백호우계수"/>
      <sheetName val="마산방향"/>
      <sheetName val="진주방향"/>
      <sheetName val="현황산출서"/>
      <sheetName val="단위수량"/>
      <sheetName val="동원(3)"/>
      <sheetName val="수량산출"/>
      <sheetName val="#REF"/>
      <sheetName val="여과지동"/>
      <sheetName val="기초자료"/>
      <sheetName val="노무비단가"/>
      <sheetName val="Sheet1 (2)"/>
      <sheetName val="노무비"/>
      <sheetName val="일위대가목차"/>
      <sheetName val="전체분2회변경"/>
      <sheetName val="간지"/>
      <sheetName val="총집계표"/>
      <sheetName val="노임단가"/>
      <sheetName val="원가계산서"/>
      <sheetName val="수자재단위당"/>
      <sheetName val="DAN"/>
      <sheetName val="새공통"/>
      <sheetName val="현장관리비"/>
      <sheetName val="내부마감"/>
      <sheetName val="DATE"/>
      <sheetName val="총괄내역"/>
      <sheetName val="플랜트 설치"/>
      <sheetName val="교각1"/>
      <sheetName val="기계경비(시간당)"/>
      <sheetName val="램머"/>
      <sheetName val="요율"/>
      <sheetName val="자재대"/>
      <sheetName val="시운전연료"/>
      <sheetName val="수토공단위당"/>
      <sheetName val="9GNG운반"/>
      <sheetName val="9811"/>
      <sheetName val="변화치수"/>
      <sheetName val="내역(중앙)"/>
      <sheetName val="인상효1"/>
      <sheetName val="터파기및재료"/>
      <sheetName val="관급"/>
      <sheetName val="밸브설치"/>
      <sheetName val="맨홀수량"/>
      <sheetName val="Sheet2"/>
      <sheetName val="수량집계"/>
      <sheetName val="투찰추정"/>
      <sheetName val="단위중량"/>
      <sheetName val="기초단가"/>
      <sheetName val="bid"/>
      <sheetName val="식재수량표"/>
      <sheetName val="Y-WORK"/>
      <sheetName val="일반수량총괄집계"/>
      <sheetName val="식재일위대가"/>
      <sheetName val="본공사"/>
      <sheetName val="건축"/>
      <sheetName val="사  업  비  수  지  예  산  서"/>
      <sheetName val="공제량"/>
      <sheetName val="6PILE  (돌출)"/>
      <sheetName val="기성명세서(직영분)"/>
      <sheetName val="직영공사"/>
      <sheetName val="대로근거"/>
      <sheetName val="중로근거"/>
      <sheetName val="산출내역서집계표"/>
      <sheetName val="설계조건"/>
      <sheetName val="제품표준규격"/>
      <sheetName val="사용자정의"/>
      <sheetName val="확약서"/>
      <sheetName val="수량총괄"/>
      <sheetName val="교통대책내역"/>
      <sheetName val="소방사항"/>
      <sheetName val="참조"/>
      <sheetName val="공통자료"/>
      <sheetName val="준검 내역서"/>
      <sheetName val="내역서 (2)"/>
      <sheetName val="시장성초안camera"/>
      <sheetName val="대창(장성)"/>
      <sheetName val="식재가격"/>
      <sheetName val="식재총괄"/>
      <sheetName val="일위목록"/>
      <sheetName val="토공총괄표"/>
      <sheetName val="기성고내역"/>
      <sheetName val="관거공사비"/>
      <sheetName val="일위대가(가설)"/>
      <sheetName val="자재단가"/>
      <sheetName val="배수관토공산출"/>
      <sheetName val="제잡비"/>
      <sheetName val="공비대비"/>
      <sheetName val="유림총괄"/>
      <sheetName val="일위대가표"/>
      <sheetName val="ABUT수량-A1"/>
      <sheetName val="맨홀수량산출"/>
      <sheetName val="3월내역"/>
      <sheetName val="민감도"/>
      <sheetName val="MOKDONG(1)"/>
      <sheetName val="금액결정"/>
      <sheetName val="45,46"/>
      <sheetName val="조명율표"/>
      <sheetName val="70%"/>
      <sheetName val="TYPE-A"/>
      <sheetName val="ysn"/>
      <sheetName val="단가표"/>
      <sheetName val="PAINT"/>
      <sheetName val="설비"/>
      <sheetName val="시점교대"/>
      <sheetName val="가도공"/>
      <sheetName val="진천방향"/>
      <sheetName val="경영상태"/>
      <sheetName val="하중계산"/>
      <sheetName val="내역(창신)"/>
      <sheetName val="내역표지"/>
      <sheetName val="설계기준"/>
      <sheetName val="내역1"/>
      <sheetName val="HVAC"/>
      <sheetName val="소비자가"/>
      <sheetName val="수량산출서"/>
      <sheetName val="조명시설"/>
      <sheetName val="총괄"/>
      <sheetName val="TOTAL3"/>
      <sheetName val="공양식"/>
      <sheetName val="자재(원원+원대)"/>
      <sheetName val="입찰"/>
      <sheetName val="현경"/>
      <sheetName val="수량산출서-2"/>
      <sheetName val="b_balju_cho"/>
      <sheetName val="일위대가"/>
      <sheetName val="총괄내역서"/>
      <sheetName val="2공구산출내역"/>
      <sheetName val="1,2공구원가계산서"/>
      <sheetName val="1공구산출내역서"/>
      <sheetName val="대비"/>
      <sheetName val="공통(20-91)"/>
      <sheetName val="전차선로 물량표"/>
      <sheetName val="한강운반비"/>
      <sheetName val="자재"/>
      <sheetName val="입찰안"/>
      <sheetName val="표지 (2)"/>
      <sheetName val="AS포장복구 "/>
      <sheetName val="cp1"/>
      <sheetName val="설계예산서(2_소천우회토목)"/>
      <sheetName val="기초코드"/>
      <sheetName val="빗물받이(910-510-410)"/>
      <sheetName val="공사기본내용입력"/>
      <sheetName val="04_1"/>
      <sheetName val="Sheet1_(2)"/>
      <sheetName val="부대공사비"/>
      <sheetName val="설계산출표지"/>
      <sheetName val="을부담운반비"/>
      <sheetName val="가격조사서"/>
      <sheetName val="1.설계조건"/>
      <sheetName val="제출내역 (2)"/>
      <sheetName val="상촌2교-일반수량집계"/>
      <sheetName val="Sheet6"/>
      <sheetName val="실행"/>
      <sheetName val="2. 종합시운전비"/>
      <sheetName val="앵커설치(590)"/>
      <sheetName val="48평단가"/>
      <sheetName val="57단가"/>
      <sheetName val="54평단가"/>
      <sheetName val="66평단가"/>
      <sheetName val="61단가"/>
      <sheetName val="89평단가"/>
      <sheetName val="84평단가"/>
      <sheetName val="분전함신설"/>
      <sheetName val="접지1종"/>
      <sheetName val="갑지(추정)"/>
      <sheetName val="집계"/>
      <sheetName val="단가결정"/>
      <sheetName val="안정계산"/>
      <sheetName val="단면검토"/>
      <sheetName val="0"/>
      <sheetName val="산출근거"/>
      <sheetName val="구조물토적"/>
      <sheetName val="시설수량표"/>
      <sheetName val="4차원가계산서"/>
      <sheetName val="갑지"/>
      <sheetName val="단가조사"/>
      <sheetName val="토공정보"/>
      <sheetName val="단위단가"/>
      <sheetName val="목차임시"/>
      <sheetName val="견적대비"/>
      <sheetName val="감시제어"/>
      <sheetName val="날개벽수량표"/>
      <sheetName val="계수시트"/>
      <sheetName val="공통비(전체)"/>
      <sheetName val="상하차비용(기계상차)"/>
      <sheetName val="수간보호"/>
      <sheetName val="운반비"/>
      <sheetName val="토공산근"/>
      <sheetName val="L_RPTA05_목록"/>
      <sheetName val="MYUN(MAC)"/>
      <sheetName val="종배수관"/>
      <sheetName val="96노임기준"/>
      <sheetName val="토공수량산출"/>
      <sheetName val="토적계산서"/>
      <sheetName val="설계예산서"/>
      <sheetName val="시중노임"/>
      <sheetName val="자료"/>
      <sheetName val="일반공사"/>
      <sheetName val="보완토적"/>
      <sheetName val="슬래브수량"/>
      <sheetName val="토적표"/>
      <sheetName val="덕전리"/>
      <sheetName val="기초공"/>
      <sheetName val="기둥(원형)"/>
      <sheetName val="심사물량"/>
      <sheetName val="단면 (2)"/>
      <sheetName val="CODE"/>
      <sheetName val="총괄-1"/>
      <sheetName val="수주현황2월"/>
      <sheetName val="가계부"/>
      <sheetName val="제품목록"/>
      <sheetName val="매입매출관리"/>
      <sheetName val="가시설흙막이"/>
      <sheetName val="입력데이타(비인쇄용)"/>
      <sheetName val="간접비계산"/>
      <sheetName val="일위_파일"/>
      <sheetName val="조직"/>
      <sheetName val="사업성분석"/>
      <sheetName val="기초일위"/>
      <sheetName val="시설일위"/>
      <sheetName val="조명일위"/>
      <sheetName val="공사개요"/>
      <sheetName val="DB구축"/>
      <sheetName val="완도-군외"/>
      <sheetName val="관급자재"/>
      <sheetName val="FAB별"/>
      <sheetName val="DATA"/>
      <sheetName val="실행갑지"/>
      <sheetName val="수목단가"/>
      <sheetName val="guard(mac)"/>
      <sheetName val="1"/>
      <sheetName val="본부장"/>
      <sheetName val="시설물일위"/>
      <sheetName val="지급(1)"/>
      <sheetName val="설비비4"/>
      <sheetName val="장비가동"/>
      <sheetName val="건축내역"/>
      <sheetName val="자재단가 "/>
      <sheetName val="C.배수관공"/>
      <sheetName val="품셈TABLE"/>
      <sheetName val="SLAB&quot;1&quot;"/>
      <sheetName val="시중노임단가"/>
      <sheetName val="집수정(600-700)"/>
      <sheetName val="지하발전소수량집계"/>
      <sheetName val="세부내역"/>
      <sheetName val="Baby일위대가"/>
      <sheetName val="재료값"/>
      <sheetName val="Total"/>
      <sheetName val="시멘트,모래산출표"/>
      <sheetName val="철거산출근거"/>
      <sheetName val="을지"/>
      <sheetName val="단가 및 재료비"/>
      <sheetName val="토사(PE)"/>
      <sheetName val="포장공수량집계표"/>
      <sheetName val="산출내역서"/>
      <sheetName val="근로자자료입력"/>
      <sheetName val="참고자료"/>
      <sheetName val="WORK"/>
      <sheetName val="공사요율"/>
      <sheetName val="교대(A1-A2)"/>
      <sheetName val="2경간"/>
      <sheetName val="보도포장연장조서-표준차도부"/>
      <sheetName val="표준차도부연장조서-ASP"/>
      <sheetName val="woo(mac)"/>
      <sheetName val="예측단가간지"/>
      <sheetName val="J直材4"/>
      <sheetName val="98NS-N"/>
      <sheetName val="Sheet4"/>
      <sheetName val="DANGA"/>
      <sheetName val="중기손료"/>
      <sheetName val="차액보증"/>
      <sheetName val="XL4Poppy"/>
      <sheetName val="배수공 내역서 적용수량"/>
      <sheetName val="GT 1050x650"/>
      <sheetName val="인수공"/>
      <sheetName val="품셈"/>
      <sheetName val="실행대비"/>
      <sheetName val="BOX복구단위수량"/>
      <sheetName val="배관단가"/>
      <sheetName val="일위집계"/>
      <sheetName val="예가표"/>
      <sheetName val="1차3회-개소별명세서-빨간색-인쇄용(21873)"/>
      <sheetName val="4.시스템냉난방용량"/>
      <sheetName val="비탈면보호공수량산출"/>
      <sheetName val="이토변실(A3-LINE)"/>
      <sheetName val="표층포설및다짐"/>
      <sheetName val="FOOTING단면력"/>
      <sheetName val="01AC"/>
      <sheetName val="경산"/>
      <sheetName val="8.수량산출 (2)"/>
      <sheetName val="12호기내역서(건축분)"/>
      <sheetName val="설비내역"/>
      <sheetName val="대창(함평)-창열"/>
      <sheetName val="간접비"/>
      <sheetName val="7+160암거변경"/>
      <sheetName val="토목주소"/>
      <sheetName val="프랜트면허"/>
      <sheetName val="노단"/>
      <sheetName val="중사"/>
      <sheetName val="SLAB"/>
      <sheetName val="설계"/>
      <sheetName val="전국현황"/>
      <sheetName val="N賃率-職"/>
      <sheetName val="실행철강하도"/>
      <sheetName val="분양금할인"/>
      <sheetName val="대형원계"/>
      <sheetName val="FRC"/>
      <sheetName val="인천_계획"/>
      <sheetName val="Key assumption"/>
      <sheetName val="5.1 본사"/>
      <sheetName val="A-LINE"/>
      <sheetName val="설내역서 "/>
      <sheetName val="2.대외공문"/>
      <sheetName val="교각토공"/>
      <sheetName val="입력란"/>
      <sheetName val="시멘,골재"/>
      <sheetName val="콘크집계"/>
      <sheetName val="낙차공"/>
      <sheetName val="자재집계1"/>
      <sheetName val="측구날개벽"/>
      <sheetName val="변압기 및 발전기 용량"/>
      <sheetName val="BSD (2)"/>
      <sheetName val="남평내역"/>
      <sheetName val="기계내역"/>
      <sheetName val="도로횡단-D300"/>
      <sheetName val="BOX(1.5X1.5)"/>
      <sheetName val=""/>
      <sheetName val="현관비DATA"/>
      <sheetName val="물량(골조)"/>
      <sheetName val="Sheet1 _2_"/>
      <sheetName val="1차네트공정"/>
      <sheetName val="본체"/>
      <sheetName val="교대(A1)"/>
      <sheetName val="총괄표"/>
      <sheetName val="위치조서"/>
      <sheetName val="평가데이터"/>
      <sheetName val="Macro(차단기)"/>
      <sheetName val="골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1">
          <cell r="A1" t="str">
            <v>*규격별 식재품</v>
          </cell>
        </row>
        <row r="2">
          <cell r="A2" t="str">
            <v>코드</v>
          </cell>
          <cell r="B2" t="str">
            <v>내용</v>
          </cell>
          <cell r="C2" t="str">
            <v>단위</v>
          </cell>
          <cell r="D2" t="str">
            <v>조경공</v>
          </cell>
          <cell r="E2" t="str">
            <v>보통인부</v>
          </cell>
          <cell r="F2" t="str">
            <v>단위</v>
          </cell>
        </row>
        <row r="3">
          <cell r="A3" t="str">
            <v>H010</v>
          </cell>
          <cell r="B3" t="str">
            <v>1.0이하</v>
          </cell>
          <cell r="C3" t="str">
            <v>M</v>
          </cell>
          <cell r="D3">
            <v>5.6000000000000008E-2</v>
          </cell>
          <cell r="E3">
            <v>4.8000000000000001E-2</v>
          </cell>
          <cell r="F3" t="str">
            <v>지주목무</v>
          </cell>
        </row>
        <row r="4">
          <cell r="A4" t="str">
            <v>H015</v>
          </cell>
          <cell r="B4">
            <v>1.5</v>
          </cell>
          <cell r="C4">
            <v>0</v>
          </cell>
          <cell r="D4">
            <v>7.1999999999999995E-2</v>
          </cell>
          <cell r="E4">
            <v>5.6000000000000008E-2</v>
          </cell>
          <cell r="F4" t="str">
            <v>지주목무</v>
          </cell>
        </row>
        <row r="5">
          <cell r="A5" t="str">
            <v>H020</v>
          </cell>
          <cell r="B5">
            <v>2</v>
          </cell>
          <cell r="C5">
            <v>0</v>
          </cell>
          <cell r="D5">
            <v>8.8000000000000009E-2</v>
          </cell>
          <cell r="E5">
            <v>7.1999999999999995E-2</v>
          </cell>
          <cell r="F5" t="str">
            <v>지주목무</v>
          </cell>
        </row>
        <row r="6">
          <cell r="A6" t="str">
            <v>H025</v>
          </cell>
          <cell r="B6">
            <v>2.5</v>
          </cell>
          <cell r="C6">
            <v>0</v>
          </cell>
          <cell r="D6">
            <v>0.15</v>
          </cell>
          <cell r="E6">
            <v>0.12</v>
          </cell>
        </row>
        <row r="7">
          <cell r="A7" t="str">
            <v>H030</v>
          </cell>
          <cell r="B7">
            <v>3</v>
          </cell>
          <cell r="C7">
            <v>0</v>
          </cell>
          <cell r="D7">
            <v>0.19</v>
          </cell>
          <cell r="E7">
            <v>0.14000000000000001</v>
          </cell>
        </row>
        <row r="8">
          <cell r="A8" t="str">
            <v>H035</v>
          </cell>
          <cell r="B8">
            <v>3.5</v>
          </cell>
          <cell r="C8">
            <v>0</v>
          </cell>
          <cell r="D8">
            <v>0.23</v>
          </cell>
          <cell r="E8">
            <v>0.17</v>
          </cell>
        </row>
        <row r="9">
          <cell r="A9" t="str">
            <v>H040</v>
          </cell>
          <cell r="B9">
            <v>4</v>
          </cell>
          <cell r="C9">
            <v>0</v>
          </cell>
          <cell r="D9">
            <v>0.28999999999999998</v>
          </cell>
          <cell r="E9">
            <v>0.2</v>
          </cell>
        </row>
        <row r="10">
          <cell r="A10" t="str">
            <v>H045</v>
          </cell>
          <cell r="B10">
            <v>4.5</v>
          </cell>
          <cell r="C10">
            <v>0</v>
          </cell>
          <cell r="D10">
            <v>0.33</v>
          </cell>
          <cell r="E10">
            <v>0.23</v>
          </cell>
        </row>
        <row r="11">
          <cell r="A11" t="str">
            <v>H050</v>
          </cell>
          <cell r="B11">
            <v>5</v>
          </cell>
          <cell r="C11">
            <v>0</v>
          </cell>
          <cell r="D11">
            <v>0.38</v>
          </cell>
          <cell r="E11">
            <v>0.27</v>
          </cell>
        </row>
        <row r="12">
          <cell r="A12" t="str">
            <v>H055</v>
          </cell>
          <cell r="B12">
            <v>5.5</v>
          </cell>
          <cell r="C12">
            <v>0</v>
          </cell>
          <cell r="D12">
            <v>0.43</v>
          </cell>
          <cell r="E12">
            <v>0.31</v>
          </cell>
        </row>
        <row r="13">
          <cell r="A13" t="str">
            <v>H060</v>
          </cell>
          <cell r="B13">
            <v>6</v>
          </cell>
          <cell r="C13">
            <v>0</v>
          </cell>
          <cell r="D13">
            <v>0.49</v>
          </cell>
          <cell r="E13">
            <v>0.36</v>
          </cell>
        </row>
        <row r="14">
          <cell r="A14" t="str">
            <v>B004</v>
          </cell>
          <cell r="B14">
            <v>4</v>
          </cell>
          <cell r="C14" t="str">
            <v>CM</v>
          </cell>
          <cell r="D14">
            <v>0.11200000000000002</v>
          </cell>
          <cell r="E14">
            <v>7.1999999999999995E-2</v>
          </cell>
          <cell r="F14" t="str">
            <v>지주목무</v>
          </cell>
        </row>
        <row r="15">
          <cell r="A15" t="str">
            <v>B005</v>
          </cell>
          <cell r="B15">
            <v>5</v>
          </cell>
          <cell r="C15">
            <v>0</v>
          </cell>
          <cell r="D15">
            <v>0.23</v>
          </cell>
          <cell r="E15">
            <v>0.14000000000000001</v>
          </cell>
        </row>
        <row r="16">
          <cell r="A16" t="str">
            <v>B006</v>
          </cell>
          <cell r="B16">
            <v>6</v>
          </cell>
          <cell r="C16">
            <v>0</v>
          </cell>
          <cell r="D16">
            <v>0.32</v>
          </cell>
          <cell r="E16">
            <v>0.19</v>
          </cell>
        </row>
        <row r="17">
          <cell r="A17" t="str">
            <v>B007</v>
          </cell>
          <cell r="B17">
            <v>7</v>
          </cell>
          <cell r="C17">
            <v>0</v>
          </cell>
          <cell r="D17">
            <v>0.41</v>
          </cell>
          <cell r="E17">
            <v>0.24</v>
          </cell>
        </row>
        <row r="18">
          <cell r="A18" t="str">
            <v>B008</v>
          </cell>
          <cell r="B18">
            <v>8</v>
          </cell>
          <cell r="C18">
            <v>0</v>
          </cell>
          <cell r="D18">
            <v>0.5</v>
          </cell>
          <cell r="E18">
            <v>0.28999999999999998</v>
          </cell>
        </row>
        <row r="19">
          <cell r="A19" t="str">
            <v>B009</v>
          </cell>
          <cell r="B19">
            <v>9</v>
          </cell>
          <cell r="C19">
            <v>0</v>
          </cell>
          <cell r="D19">
            <v>0.59</v>
          </cell>
          <cell r="E19">
            <v>0.35</v>
          </cell>
        </row>
        <row r="20">
          <cell r="A20" t="str">
            <v>B010</v>
          </cell>
          <cell r="B20">
            <v>10</v>
          </cell>
          <cell r="C20">
            <v>0</v>
          </cell>
          <cell r="D20">
            <v>0.68</v>
          </cell>
          <cell r="E20">
            <v>0.39</v>
          </cell>
        </row>
        <row r="21">
          <cell r="A21" t="str">
            <v>B011</v>
          </cell>
          <cell r="B21">
            <v>11</v>
          </cell>
          <cell r="C21">
            <v>0</v>
          </cell>
          <cell r="D21">
            <v>0.77</v>
          </cell>
          <cell r="E21">
            <v>0.45</v>
          </cell>
        </row>
        <row r="22">
          <cell r="A22" t="str">
            <v>B012</v>
          </cell>
          <cell r="B22">
            <v>12</v>
          </cell>
          <cell r="C22">
            <v>0</v>
          </cell>
          <cell r="D22">
            <v>0.86</v>
          </cell>
          <cell r="E22">
            <v>0.5</v>
          </cell>
        </row>
        <row r="23">
          <cell r="A23" t="str">
            <v>B013</v>
          </cell>
          <cell r="B23">
            <v>13</v>
          </cell>
          <cell r="C23">
            <v>0</v>
          </cell>
          <cell r="D23">
            <v>0.95</v>
          </cell>
          <cell r="E23">
            <v>0.55000000000000004</v>
          </cell>
        </row>
        <row r="24">
          <cell r="A24" t="str">
            <v>B014</v>
          </cell>
          <cell r="B24">
            <v>14</v>
          </cell>
          <cell r="C24">
            <v>0</v>
          </cell>
          <cell r="D24">
            <v>1.03</v>
          </cell>
          <cell r="E24">
            <v>0.61</v>
          </cell>
        </row>
        <row r="25">
          <cell r="A25" t="str">
            <v>B015</v>
          </cell>
          <cell r="B25">
            <v>15</v>
          </cell>
          <cell r="C25">
            <v>0</v>
          </cell>
          <cell r="D25">
            <v>1.1200000000000001</v>
          </cell>
          <cell r="E25">
            <v>0.66</v>
          </cell>
        </row>
        <row r="26">
          <cell r="A26" t="str">
            <v>B016</v>
          </cell>
          <cell r="B26">
            <v>16</v>
          </cell>
          <cell r="C26">
            <v>0</v>
          </cell>
          <cell r="D26">
            <v>1.21</v>
          </cell>
          <cell r="E26">
            <v>0.71</v>
          </cell>
        </row>
        <row r="27">
          <cell r="A27" t="str">
            <v>B017</v>
          </cell>
          <cell r="B27">
            <v>17</v>
          </cell>
          <cell r="C27">
            <v>0</v>
          </cell>
          <cell r="D27">
            <v>1.3</v>
          </cell>
          <cell r="E27">
            <v>0.77</v>
          </cell>
        </row>
        <row r="28">
          <cell r="A28" t="str">
            <v>B018</v>
          </cell>
          <cell r="B28">
            <v>18</v>
          </cell>
          <cell r="C28">
            <v>0</v>
          </cell>
          <cell r="D28">
            <v>1.39</v>
          </cell>
          <cell r="E28">
            <v>0.83</v>
          </cell>
        </row>
        <row r="29">
          <cell r="A29" t="str">
            <v>B019</v>
          </cell>
          <cell r="B29">
            <v>19</v>
          </cell>
          <cell r="C29">
            <v>0</v>
          </cell>
          <cell r="D29">
            <v>1.48</v>
          </cell>
          <cell r="E29">
            <v>0.88</v>
          </cell>
        </row>
        <row r="30">
          <cell r="A30" t="str">
            <v>B020</v>
          </cell>
          <cell r="B30">
            <v>20</v>
          </cell>
          <cell r="C30">
            <v>0</v>
          </cell>
          <cell r="D30">
            <v>1.57</v>
          </cell>
          <cell r="E30">
            <v>0.94</v>
          </cell>
        </row>
        <row r="31">
          <cell r="A31" t="str">
            <v>B021</v>
          </cell>
          <cell r="B31">
            <v>21</v>
          </cell>
          <cell r="C31">
            <v>0</v>
          </cell>
          <cell r="D31">
            <v>1.66</v>
          </cell>
          <cell r="E31">
            <v>0.99</v>
          </cell>
        </row>
        <row r="32">
          <cell r="A32" t="str">
            <v>B022</v>
          </cell>
          <cell r="B32">
            <v>22</v>
          </cell>
          <cell r="C32">
            <v>0</v>
          </cell>
          <cell r="D32">
            <v>1.75</v>
          </cell>
          <cell r="E32">
            <v>1.05</v>
          </cell>
        </row>
        <row r="33">
          <cell r="A33" t="str">
            <v>B023</v>
          </cell>
          <cell r="B33">
            <v>23</v>
          </cell>
          <cell r="C33">
            <v>0</v>
          </cell>
          <cell r="D33">
            <v>1.84</v>
          </cell>
          <cell r="E33">
            <v>1.1000000000000001</v>
          </cell>
        </row>
        <row r="34">
          <cell r="A34" t="str">
            <v>B024</v>
          </cell>
          <cell r="B34">
            <v>24</v>
          </cell>
          <cell r="C34">
            <v>0</v>
          </cell>
          <cell r="D34">
            <v>1.93</v>
          </cell>
          <cell r="E34">
            <v>1.1599999999999999</v>
          </cell>
        </row>
        <row r="35">
          <cell r="A35" t="str">
            <v>B025</v>
          </cell>
          <cell r="B35">
            <v>25</v>
          </cell>
          <cell r="C35">
            <v>0</v>
          </cell>
          <cell r="D35">
            <v>2.0099999999999998</v>
          </cell>
          <cell r="E35">
            <v>1.22</v>
          </cell>
        </row>
        <row r="36">
          <cell r="A36" t="str">
            <v>B026</v>
          </cell>
          <cell r="B36">
            <v>26</v>
          </cell>
          <cell r="C36">
            <v>0</v>
          </cell>
          <cell r="D36">
            <v>2.1</v>
          </cell>
          <cell r="E36">
            <v>1.28</v>
          </cell>
        </row>
        <row r="37">
          <cell r="A37" t="str">
            <v>B027</v>
          </cell>
          <cell r="B37">
            <v>27</v>
          </cell>
          <cell r="C37">
            <v>0</v>
          </cell>
          <cell r="D37">
            <v>2.19</v>
          </cell>
          <cell r="E37">
            <v>1.33</v>
          </cell>
        </row>
        <row r="38">
          <cell r="A38" t="str">
            <v>B028</v>
          </cell>
          <cell r="B38">
            <v>28</v>
          </cell>
          <cell r="C38">
            <v>0</v>
          </cell>
          <cell r="D38">
            <v>2.2799999999999998</v>
          </cell>
          <cell r="E38">
            <v>1.37</v>
          </cell>
        </row>
        <row r="39">
          <cell r="A39" t="str">
            <v>B029</v>
          </cell>
          <cell r="B39">
            <v>29</v>
          </cell>
          <cell r="C39">
            <v>0</v>
          </cell>
          <cell r="D39">
            <v>2.34</v>
          </cell>
          <cell r="E39">
            <v>1.4</v>
          </cell>
        </row>
        <row r="40">
          <cell r="A40" t="str">
            <v>B030</v>
          </cell>
          <cell r="B40">
            <v>30</v>
          </cell>
          <cell r="C40">
            <v>0</v>
          </cell>
          <cell r="D40">
            <v>2.39</v>
          </cell>
          <cell r="E40">
            <v>1.44</v>
          </cell>
        </row>
        <row r="41">
          <cell r="A41" t="str">
            <v>R004</v>
          </cell>
          <cell r="B41">
            <v>4</v>
          </cell>
          <cell r="C41" t="str">
            <v>CM</v>
          </cell>
          <cell r="D41">
            <v>8.8000000000000009E-2</v>
          </cell>
          <cell r="E41">
            <v>5.6000000000000008E-2</v>
          </cell>
          <cell r="F41" t="str">
            <v>지주목무</v>
          </cell>
        </row>
        <row r="42">
          <cell r="A42" t="str">
            <v>R005</v>
          </cell>
          <cell r="B42">
            <v>5</v>
          </cell>
          <cell r="C42">
            <v>0</v>
          </cell>
          <cell r="D42">
            <v>0.13600000000000001</v>
          </cell>
          <cell r="E42">
            <v>8.0000000000000016E-2</v>
          </cell>
          <cell r="F42" t="str">
            <v>지주목무</v>
          </cell>
        </row>
        <row r="43">
          <cell r="A43" t="str">
            <v>R006</v>
          </cell>
          <cell r="B43">
            <v>6</v>
          </cell>
          <cell r="C43">
            <v>0</v>
          </cell>
          <cell r="D43">
            <v>0.23</v>
          </cell>
          <cell r="E43">
            <v>0.14000000000000001</v>
          </cell>
        </row>
        <row r="44">
          <cell r="A44" t="str">
            <v>R007</v>
          </cell>
          <cell r="B44">
            <v>7</v>
          </cell>
          <cell r="C44">
            <v>0</v>
          </cell>
          <cell r="D44">
            <v>0.3</v>
          </cell>
          <cell r="E44">
            <v>0.18</v>
          </cell>
        </row>
        <row r="45">
          <cell r="A45" t="str">
            <v>R008</v>
          </cell>
          <cell r="B45">
            <v>8</v>
          </cell>
          <cell r="C45">
            <v>0</v>
          </cell>
          <cell r="D45">
            <v>0.37</v>
          </cell>
          <cell r="E45">
            <v>0.22</v>
          </cell>
        </row>
        <row r="46">
          <cell r="A46" t="str">
            <v>R009</v>
          </cell>
          <cell r="B46">
            <v>9</v>
          </cell>
          <cell r="C46">
            <v>0</v>
          </cell>
          <cell r="D46">
            <v>0.44</v>
          </cell>
          <cell r="E46">
            <v>0.26</v>
          </cell>
        </row>
        <row r="47">
          <cell r="A47" t="str">
            <v>R010</v>
          </cell>
          <cell r="B47">
            <v>10</v>
          </cell>
          <cell r="C47">
            <v>0</v>
          </cell>
          <cell r="D47">
            <v>0.51</v>
          </cell>
          <cell r="E47">
            <v>0.3</v>
          </cell>
        </row>
        <row r="48">
          <cell r="A48" t="str">
            <v>R011</v>
          </cell>
          <cell r="B48">
            <v>11</v>
          </cell>
          <cell r="C48">
            <v>0</v>
          </cell>
          <cell r="D48">
            <v>0.57999999999999996</v>
          </cell>
          <cell r="E48">
            <v>0.35</v>
          </cell>
        </row>
        <row r="49">
          <cell r="A49" t="str">
            <v>R012</v>
          </cell>
          <cell r="B49">
            <v>12</v>
          </cell>
          <cell r="C49">
            <v>0</v>
          </cell>
          <cell r="D49">
            <v>0.65</v>
          </cell>
          <cell r="E49">
            <v>0.39</v>
          </cell>
        </row>
        <row r="50">
          <cell r="A50" t="str">
            <v>R013</v>
          </cell>
          <cell r="B50">
            <v>13</v>
          </cell>
          <cell r="C50">
            <v>0</v>
          </cell>
          <cell r="D50">
            <v>0.72</v>
          </cell>
          <cell r="E50">
            <v>0.43</v>
          </cell>
        </row>
        <row r="51">
          <cell r="A51" t="str">
            <v>R014</v>
          </cell>
          <cell r="B51">
            <v>14</v>
          </cell>
          <cell r="C51">
            <v>0</v>
          </cell>
          <cell r="D51">
            <v>0.8</v>
          </cell>
          <cell r="E51">
            <v>0.48</v>
          </cell>
        </row>
        <row r="52">
          <cell r="A52" t="str">
            <v>R015</v>
          </cell>
          <cell r="B52">
            <v>15</v>
          </cell>
          <cell r="C52">
            <v>0</v>
          </cell>
          <cell r="D52">
            <v>0.87</v>
          </cell>
          <cell r="E52">
            <v>0.52</v>
          </cell>
        </row>
        <row r="53">
          <cell r="A53" t="str">
            <v>R016</v>
          </cell>
          <cell r="B53">
            <v>16</v>
          </cell>
          <cell r="C53">
            <v>0</v>
          </cell>
          <cell r="D53">
            <v>0.94</v>
          </cell>
          <cell r="E53">
            <v>0.56999999999999995</v>
          </cell>
        </row>
        <row r="54">
          <cell r="A54" t="str">
            <v>R017</v>
          </cell>
          <cell r="B54">
            <v>17</v>
          </cell>
          <cell r="C54">
            <v>0</v>
          </cell>
          <cell r="D54">
            <v>1.02</v>
          </cell>
          <cell r="E54">
            <v>0.62</v>
          </cell>
        </row>
        <row r="55">
          <cell r="A55" t="str">
            <v>R018</v>
          </cell>
          <cell r="B55">
            <v>18</v>
          </cell>
          <cell r="C55">
            <v>0</v>
          </cell>
          <cell r="D55">
            <v>1.0900000000000001</v>
          </cell>
          <cell r="E55">
            <v>0.66</v>
          </cell>
        </row>
        <row r="56">
          <cell r="A56" t="str">
            <v>R019</v>
          </cell>
          <cell r="B56">
            <v>19</v>
          </cell>
          <cell r="C56">
            <v>0</v>
          </cell>
          <cell r="D56">
            <v>1.17</v>
          </cell>
          <cell r="E56">
            <v>0.71</v>
          </cell>
        </row>
        <row r="57">
          <cell r="A57" t="str">
            <v>R020</v>
          </cell>
          <cell r="B57">
            <v>20</v>
          </cell>
          <cell r="C57">
            <v>0</v>
          </cell>
          <cell r="D57">
            <v>1.25</v>
          </cell>
          <cell r="E57">
            <v>0.76</v>
          </cell>
        </row>
        <row r="58">
          <cell r="A58" t="str">
            <v>R021</v>
          </cell>
          <cell r="B58">
            <v>21</v>
          </cell>
          <cell r="C58">
            <v>0</v>
          </cell>
          <cell r="D58">
            <v>1.32</v>
          </cell>
          <cell r="E58">
            <v>0.8</v>
          </cell>
        </row>
        <row r="59">
          <cell r="A59" t="str">
            <v>R022</v>
          </cell>
          <cell r="B59">
            <v>22</v>
          </cell>
          <cell r="C59">
            <v>0</v>
          </cell>
          <cell r="D59">
            <v>1.4</v>
          </cell>
          <cell r="E59">
            <v>0.85</v>
          </cell>
        </row>
        <row r="60">
          <cell r="A60" t="str">
            <v>R023</v>
          </cell>
          <cell r="B60">
            <v>23</v>
          </cell>
          <cell r="C60">
            <v>0</v>
          </cell>
          <cell r="D60">
            <v>1.47</v>
          </cell>
          <cell r="E60">
            <v>0.89</v>
          </cell>
        </row>
        <row r="61">
          <cell r="A61" t="str">
            <v>R024</v>
          </cell>
          <cell r="B61">
            <v>24</v>
          </cell>
          <cell r="C61">
            <v>0</v>
          </cell>
          <cell r="D61">
            <v>1.55</v>
          </cell>
          <cell r="E61">
            <v>0.94</v>
          </cell>
        </row>
        <row r="62">
          <cell r="A62" t="str">
            <v>R025</v>
          </cell>
          <cell r="B62">
            <v>25</v>
          </cell>
          <cell r="C62">
            <v>0</v>
          </cell>
          <cell r="D62">
            <v>1.62</v>
          </cell>
          <cell r="E62">
            <v>0.99</v>
          </cell>
        </row>
        <row r="63">
          <cell r="A63" t="str">
            <v>R026</v>
          </cell>
          <cell r="B63">
            <v>26</v>
          </cell>
          <cell r="C63">
            <v>0</v>
          </cell>
          <cell r="D63">
            <v>1.7</v>
          </cell>
          <cell r="E63">
            <v>1.04</v>
          </cell>
        </row>
        <row r="64">
          <cell r="A64" t="str">
            <v>R027</v>
          </cell>
          <cell r="B64">
            <v>27</v>
          </cell>
          <cell r="C64">
            <v>0</v>
          </cell>
          <cell r="D64">
            <v>1.78</v>
          </cell>
          <cell r="E64">
            <v>1.07</v>
          </cell>
        </row>
        <row r="65">
          <cell r="A65" t="str">
            <v>R028</v>
          </cell>
          <cell r="B65">
            <v>28</v>
          </cell>
          <cell r="C65">
            <v>0</v>
          </cell>
          <cell r="D65">
            <v>1.83</v>
          </cell>
          <cell r="E65">
            <v>1.0900000000000001</v>
          </cell>
        </row>
        <row r="66">
          <cell r="A66" t="str">
            <v>R029</v>
          </cell>
          <cell r="B66">
            <v>29</v>
          </cell>
          <cell r="C66">
            <v>0</v>
          </cell>
          <cell r="D66">
            <v>1.87</v>
          </cell>
          <cell r="E66">
            <v>1.1200000000000001</v>
          </cell>
        </row>
        <row r="67">
          <cell r="A67" t="str">
            <v>R030</v>
          </cell>
          <cell r="B67">
            <v>30</v>
          </cell>
          <cell r="C67">
            <v>0</v>
          </cell>
          <cell r="D67">
            <v>1.91</v>
          </cell>
          <cell r="E67">
            <v>1.1499999999999999</v>
          </cell>
        </row>
        <row r="68">
          <cell r="A68" t="str">
            <v>HH03</v>
          </cell>
          <cell r="B68">
            <v>0.3</v>
          </cell>
          <cell r="C68">
            <v>0</v>
          </cell>
          <cell r="D68">
            <v>0.01</v>
          </cell>
          <cell r="E68">
            <v>0.01</v>
          </cell>
        </row>
        <row r="69">
          <cell r="A69" t="str">
            <v>HH07</v>
          </cell>
          <cell r="B69">
            <v>0.7</v>
          </cell>
          <cell r="C69">
            <v>0</v>
          </cell>
          <cell r="D69">
            <v>0.03</v>
          </cell>
          <cell r="E69">
            <v>0.02</v>
          </cell>
        </row>
        <row r="70">
          <cell r="A70" t="str">
            <v>HH11</v>
          </cell>
          <cell r="B70">
            <v>1.1000000000000001</v>
          </cell>
          <cell r="C70">
            <v>0</v>
          </cell>
          <cell r="D70">
            <v>0.05</v>
          </cell>
          <cell r="E70">
            <v>0.03</v>
          </cell>
        </row>
        <row r="71">
          <cell r="A71" t="str">
            <v>HH15</v>
          </cell>
          <cell r="B71">
            <v>1.5</v>
          </cell>
          <cell r="C71">
            <v>0</v>
          </cell>
          <cell r="D71">
            <v>0.09</v>
          </cell>
          <cell r="E71">
            <v>0.05</v>
          </cell>
        </row>
      </sheetData>
      <sheetData sheetId="15"/>
      <sheetData sheetId="16"/>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sheetData sheetId="87" refreshError="1"/>
      <sheetData sheetId="88"/>
      <sheetData sheetId="89" refreshError="1"/>
      <sheetData sheetId="90"/>
      <sheetData sheetId="91"/>
      <sheetData sheetId="92"/>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Set>
  </externalBook>
</externalLink>
</file>

<file path=xl/externalLinks/externalLink3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단가산출"/>
      <sheetName val="수량산출"/>
      <sheetName val="인공산출"/>
      <sheetName val="노임"/>
      <sheetName val="자재"/>
      <sheetName val="수량인공"/>
      <sheetName val="Macro(차단기)"/>
      <sheetName val="코드표"/>
    </sheetNames>
    <sheetDataSet>
      <sheetData sheetId="0" refreshError="1"/>
      <sheetData sheetId="1" refreshError="1"/>
      <sheetData sheetId="2" refreshError="1"/>
      <sheetData sheetId="3" refreshError="1"/>
      <sheetData sheetId="4" refreshError="1"/>
      <sheetData sheetId="5" refreshError="1">
        <row r="4">
          <cell r="A4" t="str">
            <v xml:space="preserve"> 강심알루미늄전선조정 H.ACSR-OC 95㎟</v>
          </cell>
          <cell r="B4" t="str">
            <v xml:space="preserve"> 강심알루미늄전선조정</v>
          </cell>
          <cell r="C4" t="str">
            <v xml:space="preserve"> H.ACSR-OC 95㎟</v>
          </cell>
          <cell r="D4" t="str">
            <v>m</v>
          </cell>
          <cell r="O4">
            <v>0</v>
          </cell>
          <cell r="P4">
            <v>0</v>
          </cell>
        </row>
        <row r="5">
          <cell r="A5" t="str">
            <v xml:space="preserve"> 강심알루미늄전선 H.ACSR-AW/OC 95㎟</v>
          </cell>
          <cell r="B5" t="str">
            <v xml:space="preserve"> 강심알루미늄전선</v>
          </cell>
          <cell r="C5" t="str">
            <v xml:space="preserve"> H.ACSR-AW/OC 95㎟</v>
          </cell>
          <cell r="D5" t="str">
            <v>m</v>
          </cell>
          <cell r="E5">
            <v>834</v>
          </cell>
          <cell r="F5">
            <v>1906</v>
          </cell>
          <cell r="G5">
            <v>883</v>
          </cell>
          <cell r="H5">
            <v>1726</v>
          </cell>
          <cell r="O5">
            <v>1726</v>
          </cell>
          <cell r="P5">
            <v>1726</v>
          </cell>
        </row>
        <row r="6">
          <cell r="A6" t="str">
            <v xml:space="preserve"> 라인포스트애자 폴리머 23KV용</v>
          </cell>
          <cell r="B6" t="str">
            <v xml:space="preserve"> 라인포스트애자</v>
          </cell>
          <cell r="C6" t="str">
            <v xml:space="preserve"> 폴리머 23KV용</v>
          </cell>
          <cell r="D6" t="str">
            <v>개</v>
          </cell>
          <cell r="K6" t="str">
            <v>평일</v>
          </cell>
          <cell r="L6">
            <v>35000</v>
          </cell>
          <cell r="O6">
            <v>35000</v>
          </cell>
          <cell r="P6">
            <v>35000</v>
          </cell>
        </row>
        <row r="7">
          <cell r="A7" t="str">
            <v xml:space="preserve"> 현수애자 폴리머 B형</v>
          </cell>
          <cell r="B7" t="str">
            <v xml:space="preserve"> 현수애자</v>
          </cell>
          <cell r="C7" t="str">
            <v xml:space="preserve"> 폴리머 B형</v>
          </cell>
          <cell r="D7" t="str">
            <v>개</v>
          </cell>
          <cell r="K7" t="str">
            <v>평일</v>
          </cell>
          <cell r="L7">
            <v>25000</v>
          </cell>
          <cell r="O7">
            <v>25000</v>
          </cell>
          <cell r="P7">
            <v>25000</v>
          </cell>
        </row>
        <row r="8">
          <cell r="A8" t="str">
            <v xml:space="preserve"> 완철(ㄱ형) 75x75x9tx390</v>
          </cell>
          <cell r="B8" t="str">
            <v xml:space="preserve"> 완철(ㄱ형)</v>
          </cell>
          <cell r="C8" t="str">
            <v xml:space="preserve"> 75x75x9tx390</v>
          </cell>
          <cell r="D8" t="str">
            <v>kg</v>
          </cell>
          <cell r="E8">
            <v>941</v>
          </cell>
          <cell r="F8">
            <v>365</v>
          </cell>
          <cell r="G8">
            <v>987</v>
          </cell>
          <cell r="H8">
            <v>390</v>
          </cell>
          <cell r="O8">
            <v>365</v>
          </cell>
          <cell r="P8">
            <v>365</v>
          </cell>
        </row>
        <row r="9">
          <cell r="A9" t="str">
            <v xml:space="preserve"> 완철(ㄱ형강) 75x75x9tx2260 (4선용)</v>
          </cell>
          <cell r="B9" t="str">
            <v xml:space="preserve"> 완철(ㄱ형강)</v>
          </cell>
          <cell r="C9" t="str">
            <v xml:space="preserve"> 75x75x9tx2260 (4선용)</v>
          </cell>
          <cell r="D9" t="str">
            <v>kg</v>
          </cell>
          <cell r="E9">
            <v>941</v>
          </cell>
          <cell r="F9">
            <v>365</v>
          </cell>
          <cell r="G9">
            <v>987</v>
          </cell>
          <cell r="H9">
            <v>390</v>
          </cell>
          <cell r="O9">
            <v>365</v>
          </cell>
          <cell r="P9">
            <v>365</v>
          </cell>
        </row>
        <row r="10">
          <cell r="A10" t="str">
            <v xml:space="preserve"> 피뢰기 ESB153-261 7.5KV용</v>
          </cell>
          <cell r="B10" t="str">
            <v xml:space="preserve"> 피뢰기</v>
          </cell>
          <cell r="C10" t="str">
            <v xml:space="preserve"> ESB153-261 7.5KV용</v>
          </cell>
          <cell r="D10" t="str">
            <v>개</v>
          </cell>
          <cell r="E10">
            <v>919</v>
          </cell>
          <cell r="F10">
            <v>88000</v>
          </cell>
          <cell r="G10">
            <v>937</v>
          </cell>
          <cell r="H10">
            <v>67300</v>
          </cell>
          <cell r="O10">
            <v>67300</v>
          </cell>
          <cell r="P10">
            <v>67300</v>
          </cell>
        </row>
        <row r="11">
          <cell r="A11" t="str">
            <v xml:space="preserve"> 600V 가교PE케이블 CV 38㎟/1C</v>
          </cell>
          <cell r="B11" t="str">
            <v xml:space="preserve"> 600V 가교PE케이블</v>
          </cell>
          <cell r="C11" t="str">
            <v xml:space="preserve"> CV 38㎟/1C</v>
          </cell>
          <cell r="D11" t="str">
            <v>m</v>
          </cell>
          <cell r="E11">
            <v>830</v>
          </cell>
          <cell r="F11">
            <v>1652</v>
          </cell>
          <cell r="G11">
            <v>881</v>
          </cell>
          <cell r="H11">
            <v>1330</v>
          </cell>
          <cell r="O11">
            <v>1330</v>
          </cell>
          <cell r="P11">
            <v>1330</v>
          </cell>
        </row>
        <row r="12">
          <cell r="A12" t="str">
            <v xml:space="preserve"> 600V 가교PE케이블 CV 60㎟/1C</v>
          </cell>
          <cell r="B12" t="str">
            <v xml:space="preserve"> 600V 가교PE케이블</v>
          </cell>
          <cell r="C12" t="str">
            <v xml:space="preserve"> CV 60㎟/1C</v>
          </cell>
          <cell r="D12" t="str">
            <v>m</v>
          </cell>
          <cell r="E12">
            <v>815</v>
          </cell>
          <cell r="F12">
            <v>5299</v>
          </cell>
          <cell r="G12">
            <v>866</v>
          </cell>
          <cell r="H12">
            <v>4578</v>
          </cell>
          <cell r="O12">
            <v>4578</v>
          </cell>
          <cell r="P12">
            <v>4578</v>
          </cell>
        </row>
        <row r="13">
          <cell r="A13" t="str">
            <v xml:space="preserve"> 6.9KV 가교PE케이블 6.9KV CV 60㎟/1C</v>
          </cell>
          <cell r="B13" t="str">
            <v xml:space="preserve"> 6.9KV 가교PE케이블</v>
          </cell>
          <cell r="C13" t="str">
            <v xml:space="preserve"> 6.9KV CV 60㎟/1C</v>
          </cell>
          <cell r="D13" t="str">
            <v>m</v>
          </cell>
          <cell r="E13">
            <v>831</v>
          </cell>
          <cell r="F13">
            <v>5299</v>
          </cell>
          <cell r="G13">
            <v>882</v>
          </cell>
          <cell r="H13">
            <v>4266</v>
          </cell>
          <cell r="O13">
            <v>4266</v>
          </cell>
          <cell r="P13">
            <v>4266</v>
          </cell>
        </row>
        <row r="14">
          <cell r="A14" t="str">
            <v xml:space="preserve"> 6.9KV 가교PE케이블 6.9KV CV 38㎟/1C</v>
          </cell>
          <cell r="B14" t="str">
            <v xml:space="preserve"> 6.9KV 가교PE케이블</v>
          </cell>
          <cell r="C14" t="str">
            <v xml:space="preserve"> 6.9KV CV 38㎟/1C</v>
          </cell>
          <cell r="D14" t="str">
            <v>m</v>
          </cell>
          <cell r="E14">
            <v>830</v>
          </cell>
          <cell r="F14">
            <v>1652</v>
          </cell>
          <cell r="G14">
            <v>881</v>
          </cell>
          <cell r="H14">
            <v>1330</v>
          </cell>
          <cell r="O14">
            <v>1330</v>
          </cell>
          <cell r="P14">
            <v>1330</v>
          </cell>
        </row>
        <row r="15">
          <cell r="A15" t="str">
            <v xml:space="preserve"> 6.9KV 가교PE케이블 H·6.9KV CV 38㎟/1C</v>
          </cell>
          <cell r="B15" t="str">
            <v xml:space="preserve"> 6.9KV 가교PE케이블</v>
          </cell>
          <cell r="C15" t="str">
            <v xml:space="preserve"> H·6.9KV CV 38㎟/1C</v>
          </cell>
          <cell r="D15" t="str">
            <v>m</v>
          </cell>
          <cell r="E15">
            <v>830</v>
          </cell>
          <cell r="F15">
            <v>1652</v>
          </cell>
          <cell r="G15">
            <v>881</v>
          </cell>
          <cell r="H15">
            <v>1330</v>
          </cell>
          <cell r="O15">
            <v>1330</v>
          </cell>
          <cell r="P15">
            <v>1330</v>
          </cell>
        </row>
        <row r="16">
          <cell r="A16" t="str">
            <v xml:space="preserve"> 경질비닐전선관 HI 16C</v>
          </cell>
          <cell r="B16" t="str">
            <v xml:space="preserve"> 경질비닐전선관</v>
          </cell>
          <cell r="C16" t="str">
            <v xml:space="preserve"> HI 16C</v>
          </cell>
          <cell r="D16" t="str">
            <v>m</v>
          </cell>
          <cell r="E16">
            <v>855</v>
          </cell>
          <cell r="F16">
            <v>297</v>
          </cell>
          <cell r="G16">
            <v>898</v>
          </cell>
          <cell r="H16">
            <v>288</v>
          </cell>
          <cell r="O16">
            <v>288</v>
          </cell>
          <cell r="P16">
            <v>288</v>
          </cell>
        </row>
        <row r="17">
          <cell r="A17" t="str">
            <v xml:space="preserve"> 경질비닐전선관 HI 42C</v>
          </cell>
          <cell r="B17" t="str">
            <v xml:space="preserve"> 경질비닐전선관</v>
          </cell>
          <cell r="C17" t="str">
            <v xml:space="preserve"> HI 42C</v>
          </cell>
          <cell r="D17" t="str">
            <v>m</v>
          </cell>
          <cell r="E17">
            <v>855</v>
          </cell>
          <cell r="F17">
            <v>1484</v>
          </cell>
          <cell r="G17">
            <v>878</v>
          </cell>
          <cell r="H17">
            <v>1265</v>
          </cell>
          <cell r="O17">
            <v>1265</v>
          </cell>
          <cell r="P17">
            <v>1265</v>
          </cell>
        </row>
        <row r="18">
          <cell r="A18" t="str">
            <v xml:space="preserve"> 경질비닐전선관 HI 54C</v>
          </cell>
          <cell r="B18" t="str">
            <v xml:space="preserve"> 경질비닐전선관</v>
          </cell>
          <cell r="C18" t="str">
            <v xml:space="preserve"> HI 54C</v>
          </cell>
          <cell r="D18" t="str">
            <v>m</v>
          </cell>
          <cell r="E18">
            <v>839</v>
          </cell>
          <cell r="F18">
            <v>2106</v>
          </cell>
          <cell r="G18">
            <v>882</v>
          </cell>
          <cell r="H18">
            <v>1795</v>
          </cell>
          <cell r="O18">
            <v>1795</v>
          </cell>
          <cell r="P18">
            <v>1795</v>
          </cell>
        </row>
        <row r="19">
          <cell r="A19" t="str">
            <v xml:space="preserve"> 경질비닐전선관 HI 70C</v>
          </cell>
          <cell r="B19" t="str">
            <v xml:space="preserve"> 경질비닐전선관</v>
          </cell>
          <cell r="C19" t="str">
            <v xml:space="preserve"> HI 70C</v>
          </cell>
          <cell r="D19" t="str">
            <v>m</v>
          </cell>
          <cell r="E19">
            <v>855</v>
          </cell>
          <cell r="F19">
            <v>2713</v>
          </cell>
          <cell r="G19">
            <v>989</v>
          </cell>
          <cell r="H19">
            <v>2312</v>
          </cell>
          <cell r="O19">
            <v>2312</v>
          </cell>
          <cell r="P19">
            <v>2312</v>
          </cell>
        </row>
        <row r="20">
          <cell r="A20" t="str">
            <v xml:space="preserve"> 가공지선 ST 45㎟</v>
          </cell>
          <cell r="B20" t="str">
            <v xml:space="preserve"> 가공지선</v>
          </cell>
          <cell r="C20" t="str">
            <v xml:space="preserve"> ST 45㎟</v>
          </cell>
          <cell r="D20" t="str">
            <v>본</v>
          </cell>
          <cell r="O20">
            <v>0</v>
          </cell>
          <cell r="P20">
            <v>0</v>
          </cell>
        </row>
        <row r="21">
          <cell r="A21" t="str">
            <v xml:space="preserve"> 해드지지대 상하부용</v>
          </cell>
          <cell r="B21" t="str">
            <v xml:space="preserve"> 해드지지대</v>
          </cell>
          <cell r="C21" t="str">
            <v xml:space="preserve"> 상하부용</v>
          </cell>
          <cell r="D21" t="str">
            <v>조</v>
          </cell>
          <cell r="G21">
            <v>972</v>
          </cell>
          <cell r="H21">
            <v>52000</v>
          </cell>
          <cell r="O21">
            <v>52000</v>
          </cell>
          <cell r="P21">
            <v>52000</v>
          </cell>
        </row>
        <row r="22">
          <cell r="A22" t="str">
            <v xml:space="preserve"> 케이블크리트 300㎟</v>
          </cell>
          <cell r="B22" t="str">
            <v xml:space="preserve"> 케이블크리트</v>
          </cell>
          <cell r="C22" t="str">
            <v xml:space="preserve"> 300㎟</v>
          </cell>
          <cell r="D22" t="str">
            <v>개</v>
          </cell>
          <cell r="G22">
            <v>972</v>
          </cell>
          <cell r="H22">
            <v>6000</v>
          </cell>
          <cell r="O22">
            <v>6000</v>
          </cell>
          <cell r="P22">
            <v>6000</v>
          </cell>
        </row>
        <row r="23">
          <cell r="A23" t="str">
            <v xml:space="preserve"> 동스리브 CU 22㎟</v>
          </cell>
          <cell r="B23" t="str">
            <v xml:space="preserve"> 동스리브</v>
          </cell>
          <cell r="C23" t="str">
            <v xml:space="preserve"> CU 22㎟</v>
          </cell>
          <cell r="D23" t="str">
            <v>개</v>
          </cell>
          <cell r="G23">
            <v>877</v>
          </cell>
          <cell r="H23">
            <v>325</v>
          </cell>
          <cell r="O23">
            <v>325</v>
          </cell>
          <cell r="P23">
            <v>325</v>
          </cell>
        </row>
        <row r="24">
          <cell r="A24" t="str">
            <v xml:space="preserve"> 동스리브 60㎟</v>
          </cell>
          <cell r="B24" t="str">
            <v xml:space="preserve"> 동스리브</v>
          </cell>
          <cell r="C24" t="str">
            <v xml:space="preserve"> 60㎟</v>
          </cell>
          <cell r="D24" t="str">
            <v>개</v>
          </cell>
          <cell r="E24">
            <v>830</v>
          </cell>
          <cell r="F24">
            <v>960</v>
          </cell>
          <cell r="G24">
            <v>877</v>
          </cell>
          <cell r="H24">
            <v>760</v>
          </cell>
          <cell r="O24">
            <v>760</v>
          </cell>
          <cell r="P24">
            <v>760</v>
          </cell>
        </row>
        <row r="25">
          <cell r="A25" t="str">
            <v xml:space="preserve"> 동볼트,너트 M8x20</v>
          </cell>
          <cell r="B25" t="str">
            <v xml:space="preserve"> 동볼트,너트</v>
          </cell>
          <cell r="C25" t="str">
            <v xml:space="preserve"> M8x20</v>
          </cell>
          <cell r="D25" t="str">
            <v>개</v>
          </cell>
          <cell r="G25">
            <v>877</v>
          </cell>
          <cell r="H25">
            <v>107</v>
          </cell>
          <cell r="O25">
            <v>107</v>
          </cell>
          <cell r="P25">
            <v>107</v>
          </cell>
        </row>
        <row r="26">
          <cell r="A26" t="str">
            <v xml:space="preserve"> 알루미늄파라텍트램프 ACSR95-58 CU100-60볼트수2개</v>
          </cell>
          <cell r="B26" t="str">
            <v xml:space="preserve"> 알루미늄파라텍트램프</v>
          </cell>
          <cell r="C26" t="str">
            <v xml:space="preserve"> ACSR95-58 CU100-60볼트수2개</v>
          </cell>
          <cell r="D26" t="str">
            <v>개</v>
          </cell>
          <cell r="G26">
            <v>877</v>
          </cell>
          <cell r="H26">
            <v>3400</v>
          </cell>
          <cell r="O26">
            <v>3400</v>
          </cell>
          <cell r="P26">
            <v>3400</v>
          </cell>
        </row>
        <row r="27">
          <cell r="A27" t="str">
            <v xml:space="preserve"> 케이블표지시트 0.23x300</v>
          </cell>
          <cell r="B27" t="str">
            <v xml:space="preserve"> 케이블표지시트</v>
          </cell>
          <cell r="C27" t="str">
            <v xml:space="preserve"> 0.23x300</v>
          </cell>
          <cell r="D27" t="str">
            <v>m</v>
          </cell>
          <cell r="E27">
            <v>924</v>
          </cell>
          <cell r="F27">
            <v>250</v>
          </cell>
          <cell r="G27">
            <v>973</v>
          </cell>
          <cell r="H27">
            <v>250</v>
          </cell>
          <cell r="O27">
            <v>250</v>
          </cell>
          <cell r="P27">
            <v>250</v>
          </cell>
        </row>
        <row r="28">
          <cell r="A28" t="str">
            <v xml:space="preserve"> 파상형경질PE전선관 ELP50mm</v>
          </cell>
          <cell r="B28" t="str">
            <v xml:space="preserve"> 파상형경질PE전선관</v>
          </cell>
          <cell r="C28" t="str">
            <v xml:space="preserve"> ELP50mm</v>
          </cell>
          <cell r="D28" t="str">
            <v>m</v>
          </cell>
          <cell r="E28">
            <v>840</v>
          </cell>
          <cell r="F28">
            <v>860</v>
          </cell>
          <cell r="G28">
            <v>883</v>
          </cell>
          <cell r="H28">
            <v>670</v>
          </cell>
          <cell r="O28">
            <v>670</v>
          </cell>
          <cell r="P28">
            <v>670</v>
          </cell>
        </row>
        <row r="29">
          <cell r="A29" t="str">
            <v xml:space="preserve"> 파상형경질PE전선관 ELP80mm</v>
          </cell>
          <cell r="B29" t="str">
            <v xml:space="preserve"> 파상형경질PE전선관</v>
          </cell>
          <cell r="C29" t="str">
            <v xml:space="preserve"> ELP80mm</v>
          </cell>
          <cell r="D29" t="str">
            <v>m</v>
          </cell>
          <cell r="E29">
            <v>840</v>
          </cell>
          <cell r="F29">
            <v>1860</v>
          </cell>
          <cell r="G29">
            <v>883</v>
          </cell>
          <cell r="H29">
            <v>1250</v>
          </cell>
          <cell r="O29">
            <v>1250</v>
          </cell>
          <cell r="P29">
            <v>1250</v>
          </cell>
        </row>
        <row r="30">
          <cell r="A30" t="str">
            <v xml:space="preserve"> 파상형경질PE전선관 ELP100mm</v>
          </cell>
          <cell r="B30" t="str">
            <v xml:space="preserve"> 파상형경질PE전선관</v>
          </cell>
          <cell r="C30" t="str">
            <v xml:space="preserve"> ELP100mm</v>
          </cell>
          <cell r="D30" t="str">
            <v>m</v>
          </cell>
          <cell r="E30">
            <v>840</v>
          </cell>
          <cell r="F30">
            <v>2570</v>
          </cell>
          <cell r="G30">
            <v>883</v>
          </cell>
          <cell r="H30">
            <v>1890</v>
          </cell>
          <cell r="O30">
            <v>1890</v>
          </cell>
          <cell r="P30">
            <v>1890</v>
          </cell>
        </row>
        <row r="31">
          <cell r="A31" t="str">
            <v xml:space="preserve"> 파상형경질PE전선관 ELP125mm</v>
          </cell>
          <cell r="B31" t="str">
            <v xml:space="preserve"> 파상형경질PE전선관</v>
          </cell>
          <cell r="C31" t="str">
            <v xml:space="preserve"> ELP125mm</v>
          </cell>
          <cell r="D31" t="str">
            <v>m</v>
          </cell>
          <cell r="E31">
            <v>840</v>
          </cell>
          <cell r="F31">
            <v>3860</v>
          </cell>
          <cell r="G31">
            <v>883</v>
          </cell>
          <cell r="H31">
            <v>2700</v>
          </cell>
          <cell r="O31">
            <v>2700</v>
          </cell>
          <cell r="P31">
            <v>2700</v>
          </cell>
        </row>
        <row r="32">
          <cell r="A32" t="str">
            <v xml:space="preserve"> 접지용전선 GV 22㎟</v>
          </cell>
          <cell r="B32" t="str">
            <v xml:space="preserve"> 접지용전선</v>
          </cell>
          <cell r="C32" t="str">
            <v xml:space="preserve"> GV 22㎟</v>
          </cell>
          <cell r="D32" t="str">
            <v>m</v>
          </cell>
          <cell r="E32">
            <v>827</v>
          </cell>
          <cell r="F32">
            <v>1313</v>
          </cell>
          <cell r="G32">
            <v>874</v>
          </cell>
          <cell r="H32">
            <v>1223</v>
          </cell>
          <cell r="O32">
            <v>1223</v>
          </cell>
          <cell r="P32">
            <v>1223</v>
          </cell>
        </row>
        <row r="33">
          <cell r="A33" t="str">
            <v xml:space="preserve"> 경동연선 HS 22㎟</v>
          </cell>
          <cell r="B33" t="str">
            <v xml:space="preserve"> 경동연선</v>
          </cell>
          <cell r="C33" t="str">
            <v xml:space="preserve"> HS 22㎟</v>
          </cell>
          <cell r="D33" t="str">
            <v>m</v>
          </cell>
          <cell r="E33">
            <v>841</v>
          </cell>
          <cell r="F33">
            <v>1081</v>
          </cell>
          <cell r="O33">
            <v>1081</v>
          </cell>
          <cell r="P33">
            <v>1081</v>
          </cell>
        </row>
        <row r="34">
          <cell r="A34" t="str">
            <v xml:space="preserve"> 압착터미널 22㎟</v>
          </cell>
          <cell r="B34" t="str">
            <v xml:space="preserve"> 압착터미널</v>
          </cell>
          <cell r="C34" t="str">
            <v xml:space="preserve"> 22㎟</v>
          </cell>
          <cell r="D34" t="str">
            <v>개</v>
          </cell>
          <cell r="E34">
            <v>846</v>
          </cell>
          <cell r="F34">
            <v>137</v>
          </cell>
          <cell r="G34">
            <v>893</v>
          </cell>
          <cell r="H34">
            <v>117</v>
          </cell>
          <cell r="O34">
            <v>117</v>
          </cell>
          <cell r="P34">
            <v>117</v>
          </cell>
        </row>
        <row r="35">
          <cell r="A35" t="str">
            <v xml:space="preserve"> 압착터미널 60㎟</v>
          </cell>
          <cell r="B35" t="str">
            <v xml:space="preserve"> 압착터미널</v>
          </cell>
          <cell r="C35" t="str">
            <v xml:space="preserve"> 60㎟</v>
          </cell>
          <cell r="D35" t="str">
            <v>개</v>
          </cell>
          <cell r="F35">
            <v>350</v>
          </cell>
          <cell r="O35">
            <v>350</v>
          </cell>
          <cell r="P35">
            <v>350</v>
          </cell>
        </row>
        <row r="36">
          <cell r="A36" t="str">
            <v xml:space="preserve"> 케이블표지시트 0.23x300</v>
          </cell>
          <cell r="B36" t="str">
            <v xml:space="preserve"> 케이블표지시트</v>
          </cell>
          <cell r="C36" t="str">
            <v xml:space="preserve"> 0.23x300</v>
          </cell>
          <cell r="D36" t="str">
            <v>m</v>
          </cell>
          <cell r="E36">
            <v>924</v>
          </cell>
          <cell r="F36">
            <v>250</v>
          </cell>
          <cell r="G36">
            <v>973</v>
          </cell>
          <cell r="H36">
            <v>250</v>
          </cell>
          <cell r="O36">
            <v>250</v>
          </cell>
          <cell r="P36">
            <v>250</v>
          </cell>
        </row>
        <row r="37">
          <cell r="A37" t="str">
            <v xml:space="preserve"> 기중개폐기 AS 7.2KV 200A</v>
          </cell>
          <cell r="B37" t="str">
            <v xml:space="preserve"> 기중개폐기</v>
          </cell>
          <cell r="C37" t="str">
            <v xml:space="preserve"> AS 7.2KV 200A</v>
          </cell>
          <cell r="D37" t="str">
            <v>대</v>
          </cell>
          <cell r="G37">
            <v>938</v>
          </cell>
          <cell r="H37">
            <v>1200000</v>
          </cell>
          <cell r="O37">
            <v>1200000</v>
          </cell>
          <cell r="P37">
            <v>1200000</v>
          </cell>
        </row>
        <row r="38">
          <cell r="A38" t="str">
            <v xml:space="preserve"> 접지선 콘넥타 소형 CU 22-60㎟</v>
          </cell>
          <cell r="B38" t="str">
            <v xml:space="preserve"> 접지선 콘넥타</v>
          </cell>
          <cell r="C38" t="str">
            <v xml:space="preserve"> 소형 CU 22-60㎟</v>
          </cell>
          <cell r="D38" t="str">
            <v>개</v>
          </cell>
          <cell r="E38">
            <v>919</v>
          </cell>
          <cell r="F38">
            <v>4500</v>
          </cell>
          <cell r="G38">
            <v>962</v>
          </cell>
          <cell r="H38">
            <v>4500</v>
          </cell>
          <cell r="O38">
            <v>4500</v>
          </cell>
          <cell r="P38">
            <v>4500</v>
          </cell>
        </row>
        <row r="39">
          <cell r="A39" t="str">
            <v xml:space="preserve"> 접지동봉 14Dx 1000</v>
          </cell>
          <cell r="B39" t="str">
            <v xml:space="preserve"> 접지동봉</v>
          </cell>
          <cell r="C39" t="str">
            <v xml:space="preserve"> 14Dx 1000</v>
          </cell>
          <cell r="D39" t="str">
            <v>본</v>
          </cell>
          <cell r="E39">
            <v>919</v>
          </cell>
          <cell r="F39">
            <v>3000</v>
          </cell>
          <cell r="G39">
            <v>962</v>
          </cell>
          <cell r="H39">
            <v>2750</v>
          </cell>
          <cell r="O39">
            <v>2750</v>
          </cell>
          <cell r="P39">
            <v>2750</v>
          </cell>
        </row>
        <row r="40">
          <cell r="A40" t="str">
            <v xml:space="preserve"> 크램프 동합금제 CU22㎟-ACSR 95㎟</v>
          </cell>
          <cell r="B40" t="str">
            <v xml:space="preserve"> 크램프</v>
          </cell>
          <cell r="C40" t="str">
            <v xml:space="preserve"> 동합금제 CU22㎟-ACSR 95㎟</v>
          </cell>
          <cell r="D40" t="str">
            <v>개</v>
          </cell>
          <cell r="L40">
            <v>10000</v>
          </cell>
          <cell r="O40">
            <v>10000</v>
          </cell>
          <cell r="P40">
            <v>10000</v>
          </cell>
        </row>
        <row r="41">
          <cell r="A41" t="str">
            <v xml:space="preserve"> 조작손잡이 절입자기제</v>
          </cell>
          <cell r="B41" t="str">
            <v xml:space="preserve"> 조작손잡이</v>
          </cell>
          <cell r="C41" t="str">
            <v xml:space="preserve"> 절입자기제</v>
          </cell>
          <cell r="D41" t="str">
            <v>개</v>
          </cell>
          <cell r="L41">
            <v>600</v>
          </cell>
          <cell r="O41">
            <v>600</v>
          </cell>
          <cell r="P41">
            <v>600</v>
          </cell>
        </row>
        <row r="42">
          <cell r="A42" t="str">
            <v xml:space="preserve"> 조작끈 마닐라로프 1/2"</v>
          </cell>
          <cell r="B42" t="str">
            <v xml:space="preserve"> 조작끈</v>
          </cell>
          <cell r="C42" t="str">
            <v xml:space="preserve"> 마닐라로프 1/2"</v>
          </cell>
          <cell r="D42" t="str">
            <v>m</v>
          </cell>
          <cell r="L42">
            <v>731</v>
          </cell>
          <cell r="O42">
            <v>731</v>
          </cell>
          <cell r="P42">
            <v>731</v>
          </cell>
        </row>
        <row r="43">
          <cell r="A43" t="str">
            <v xml:space="preserve"> 크램프 동합금제</v>
          </cell>
          <cell r="B43" t="str">
            <v xml:space="preserve"> 크램프</v>
          </cell>
          <cell r="C43" t="str">
            <v xml:space="preserve"> 동합금제</v>
          </cell>
          <cell r="D43" t="str">
            <v>개</v>
          </cell>
          <cell r="L43">
            <v>3450</v>
          </cell>
          <cell r="O43">
            <v>3450</v>
          </cell>
          <cell r="P43">
            <v>3450</v>
          </cell>
        </row>
        <row r="44">
          <cell r="A44" t="str">
            <v xml:space="preserve"> 고압인하용절연전선 PDC 50mm</v>
          </cell>
          <cell r="B44" t="str">
            <v xml:space="preserve"> 고압인하용절연전선</v>
          </cell>
          <cell r="C44" t="str">
            <v xml:space="preserve"> PDC 50mm</v>
          </cell>
          <cell r="D44" t="str">
            <v>m</v>
          </cell>
          <cell r="L44">
            <v>1354</v>
          </cell>
          <cell r="O44">
            <v>1354</v>
          </cell>
          <cell r="P44">
            <v>1354</v>
          </cell>
        </row>
        <row r="45">
          <cell r="A45" t="str">
            <v xml:space="preserve"> 자기융착 테이프</v>
          </cell>
          <cell r="B45" t="str">
            <v xml:space="preserve"> 자기융착 테이프</v>
          </cell>
          <cell r="D45" t="str">
            <v>m</v>
          </cell>
          <cell r="L45">
            <v>7130</v>
          </cell>
          <cell r="O45">
            <v>7130</v>
          </cell>
          <cell r="P45">
            <v>7130</v>
          </cell>
        </row>
        <row r="46">
          <cell r="A46" t="str">
            <v xml:space="preserve"> 머쉰볼트,너트,와샤부 M16x400</v>
          </cell>
          <cell r="B46" t="str">
            <v xml:space="preserve"> 머쉰볼트,너트,와샤부</v>
          </cell>
          <cell r="C46" t="str">
            <v xml:space="preserve"> M16x400</v>
          </cell>
          <cell r="D46" t="str">
            <v>개</v>
          </cell>
          <cell r="F46">
            <v>1100</v>
          </cell>
          <cell r="O46">
            <v>1100</v>
          </cell>
          <cell r="P46">
            <v>1100</v>
          </cell>
        </row>
        <row r="47">
          <cell r="A47" t="str">
            <v xml:space="preserve"> 도그형볼트,너트,와샤부 M20x180</v>
          </cell>
          <cell r="B47" t="str">
            <v xml:space="preserve"> 도그형볼트,너트,와샤부</v>
          </cell>
          <cell r="C47" t="str">
            <v xml:space="preserve"> M20x180</v>
          </cell>
          <cell r="D47" t="str">
            <v>개</v>
          </cell>
          <cell r="F47">
            <v>1500</v>
          </cell>
          <cell r="O47">
            <v>1500</v>
          </cell>
          <cell r="P47">
            <v>1500</v>
          </cell>
        </row>
        <row r="48">
          <cell r="A48" t="str">
            <v xml:space="preserve"> 앙카쇄클 AS-8</v>
          </cell>
          <cell r="B48" t="str">
            <v xml:space="preserve"> 앙카쇄클</v>
          </cell>
          <cell r="C48" t="str">
            <v xml:space="preserve"> AS-8</v>
          </cell>
          <cell r="D48" t="str">
            <v>개</v>
          </cell>
          <cell r="F48">
            <v>2400</v>
          </cell>
          <cell r="H48">
            <v>2400</v>
          </cell>
          <cell r="O48">
            <v>2400</v>
          </cell>
          <cell r="P48">
            <v>2400</v>
          </cell>
        </row>
        <row r="49">
          <cell r="A49" t="str">
            <v xml:space="preserve"> 소켓아이 SE-8</v>
          </cell>
          <cell r="B49" t="str">
            <v xml:space="preserve"> 소켓아이</v>
          </cell>
          <cell r="C49" t="str">
            <v xml:space="preserve"> SE-8</v>
          </cell>
          <cell r="D49" t="str">
            <v>개</v>
          </cell>
          <cell r="F49">
            <v>2500</v>
          </cell>
          <cell r="H49">
            <v>2730</v>
          </cell>
          <cell r="O49">
            <v>2500</v>
          </cell>
          <cell r="P49">
            <v>2500</v>
          </cell>
        </row>
        <row r="50">
          <cell r="A50" t="str">
            <v xml:space="preserve"> 핀볼크레비스 BC-8</v>
          </cell>
          <cell r="B50" t="str">
            <v xml:space="preserve"> 핀볼크레비스</v>
          </cell>
          <cell r="C50" t="str">
            <v xml:space="preserve"> BC-8</v>
          </cell>
          <cell r="D50" t="str">
            <v>개</v>
          </cell>
          <cell r="F50">
            <v>2600</v>
          </cell>
          <cell r="H50">
            <v>3300</v>
          </cell>
          <cell r="O50">
            <v>2600</v>
          </cell>
          <cell r="P50">
            <v>2600</v>
          </cell>
        </row>
        <row r="51">
          <cell r="A51" t="str">
            <v xml:space="preserve"> 데드앤드크램프 ACSR-OC 95㎟용</v>
          </cell>
          <cell r="B51" t="str">
            <v xml:space="preserve"> 데드앤드크램프</v>
          </cell>
          <cell r="C51" t="str">
            <v xml:space="preserve"> ACSR-OC 95㎟용</v>
          </cell>
          <cell r="D51" t="str">
            <v>개</v>
          </cell>
          <cell r="E51">
            <v>942</v>
          </cell>
          <cell r="F51">
            <v>4500</v>
          </cell>
          <cell r="O51">
            <v>4500</v>
          </cell>
          <cell r="P51">
            <v>4500</v>
          </cell>
        </row>
        <row r="52">
          <cell r="A52" t="str">
            <v xml:space="preserve"> 절연카바 고압용</v>
          </cell>
          <cell r="B52" t="str">
            <v xml:space="preserve"> 절연카바</v>
          </cell>
          <cell r="C52" t="str">
            <v xml:space="preserve"> 고압용</v>
          </cell>
          <cell r="D52" t="str">
            <v>개</v>
          </cell>
          <cell r="F52">
            <v>4640</v>
          </cell>
          <cell r="O52">
            <v>4640</v>
          </cell>
          <cell r="P52">
            <v>4640</v>
          </cell>
        </row>
        <row r="53">
          <cell r="A53" t="str">
            <v xml:space="preserve"> 바인드선 AL 4.0㎟</v>
          </cell>
          <cell r="B53" t="str">
            <v xml:space="preserve"> 바인드선</v>
          </cell>
          <cell r="C53" t="str">
            <v xml:space="preserve"> AL 4.0㎟</v>
          </cell>
          <cell r="D53" t="str">
            <v>m</v>
          </cell>
          <cell r="F53">
            <v>150</v>
          </cell>
          <cell r="O53">
            <v>150</v>
          </cell>
          <cell r="P53">
            <v>150</v>
          </cell>
        </row>
        <row r="54">
          <cell r="A54" t="str">
            <v xml:space="preserve"> 노말밴드 PVC 70C</v>
          </cell>
          <cell r="B54" t="str">
            <v xml:space="preserve"> 노말밴드</v>
          </cell>
          <cell r="C54" t="str">
            <v xml:space="preserve"> PVC 70C</v>
          </cell>
          <cell r="D54" t="str">
            <v>개</v>
          </cell>
          <cell r="E54">
            <v>855</v>
          </cell>
          <cell r="F54">
            <v>4151</v>
          </cell>
          <cell r="G54">
            <v>898</v>
          </cell>
          <cell r="H54">
            <v>4932</v>
          </cell>
          <cell r="O54">
            <v>4151</v>
          </cell>
          <cell r="P54">
            <v>4151</v>
          </cell>
        </row>
        <row r="55">
          <cell r="A55" t="str">
            <v xml:space="preserve"> 노말밴드 PVC 54C</v>
          </cell>
          <cell r="B55" t="str">
            <v xml:space="preserve"> 노말밴드</v>
          </cell>
          <cell r="C55" t="str">
            <v xml:space="preserve"> PVC 54C</v>
          </cell>
          <cell r="D55" t="str">
            <v>개</v>
          </cell>
          <cell r="F55">
            <v>1795</v>
          </cell>
          <cell r="O55">
            <v>1795</v>
          </cell>
          <cell r="P55">
            <v>1795</v>
          </cell>
        </row>
        <row r="56">
          <cell r="A56" t="str">
            <v xml:space="preserve"> 노말밴드 PVC 42C</v>
          </cell>
          <cell r="B56" t="str">
            <v xml:space="preserve"> 노말밴드</v>
          </cell>
          <cell r="C56" t="str">
            <v xml:space="preserve"> PVC 42C</v>
          </cell>
          <cell r="D56" t="str">
            <v>개</v>
          </cell>
          <cell r="E56">
            <v>855</v>
          </cell>
          <cell r="F56">
            <v>1468</v>
          </cell>
          <cell r="G56">
            <v>898</v>
          </cell>
          <cell r="H56">
            <v>1815</v>
          </cell>
          <cell r="O56">
            <v>1468</v>
          </cell>
          <cell r="P56">
            <v>1468</v>
          </cell>
        </row>
        <row r="57">
          <cell r="A57" t="str">
            <v xml:space="preserve"> 케이블헷드지지대 상하부용</v>
          </cell>
          <cell r="B57" t="str">
            <v xml:space="preserve"> 케이블헷드지지대</v>
          </cell>
          <cell r="C57" t="str">
            <v xml:space="preserve"> 상하부용</v>
          </cell>
          <cell r="D57" t="str">
            <v>조</v>
          </cell>
          <cell r="F57">
            <v>41800</v>
          </cell>
          <cell r="O57">
            <v>41800</v>
          </cell>
          <cell r="P57">
            <v>41800</v>
          </cell>
        </row>
        <row r="58">
          <cell r="A58" t="str">
            <v xml:space="preserve"> 노출배관지지대</v>
          </cell>
          <cell r="B58" t="str">
            <v xml:space="preserve"> 노출배관지지대</v>
          </cell>
          <cell r="D58" t="str">
            <v>개소</v>
          </cell>
          <cell r="F58">
            <v>4500</v>
          </cell>
          <cell r="O58">
            <v>4500</v>
          </cell>
          <cell r="P58">
            <v>4500</v>
          </cell>
        </row>
        <row r="59">
          <cell r="A59" t="str">
            <v xml:space="preserve"> 필립밴드 전선관 지지용스텐</v>
          </cell>
          <cell r="B59" t="str">
            <v xml:space="preserve"> 필립밴드</v>
          </cell>
          <cell r="C59" t="str">
            <v xml:space="preserve"> 전선관 지지용스텐</v>
          </cell>
          <cell r="D59" t="str">
            <v>개</v>
          </cell>
          <cell r="F59">
            <v>4400</v>
          </cell>
          <cell r="O59">
            <v>4400</v>
          </cell>
          <cell r="P59">
            <v>4400</v>
          </cell>
        </row>
        <row r="60">
          <cell r="A60" t="str">
            <v xml:space="preserve"> 웨샤캡 70mm</v>
          </cell>
          <cell r="B60" t="str">
            <v xml:space="preserve"> 웨샤캡</v>
          </cell>
          <cell r="C60" t="str">
            <v xml:space="preserve"> 70mm</v>
          </cell>
          <cell r="D60" t="str">
            <v>개</v>
          </cell>
          <cell r="F60">
            <v>4500</v>
          </cell>
          <cell r="O60">
            <v>4500</v>
          </cell>
          <cell r="P60">
            <v>4500</v>
          </cell>
        </row>
        <row r="61">
          <cell r="A61" t="str">
            <v xml:space="preserve"> 밴드 스텐진소자 지지용</v>
          </cell>
          <cell r="B61" t="str">
            <v xml:space="preserve"> 밴드</v>
          </cell>
          <cell r="C61" t="str">
            <v xml:space="preserve"> 스텐진소자 지지용</v>
          </cell>
          <cell r="D61" t="str">
            <v>개</v>
          </cell>
          <cell r="E61">
            <v>940</v>
          </cell>
          <cell r="F61">
            <v>1100</v>
          </cell>
          <cell r="O61">
            <v>1100</v>
          </cell>
          <cell r="P61">
            <v>1100</v>
          </cell>
        </row>
        <row r="62">
          <cell r="A62" t="str">
            <v xml:space="preserve"> 강재가공비</v>
          </cell>
          <cell r="B62" t="str">
            <v xml:space="preserve"> 강재가공비</v>
          </cell>
          <cell r="D62" t="str">
            <v>kg</v>
          </cell>
          <cell r="L62">
            <v>1045</v>
          </cell>
          <cell r="O62">
            <v>1045</v>
          </cell>
          <cell r="P62">
            <v>1045</v>
          </cell>
        </row>
        <row r="63">
          <cell r="A63" t="str">
            <v xml:space="preserve"> 강재도금비</v>
          </cell>
          <cell r="B63" t="str">
            <v xml:space="preserve"> 강재도금비</v>
          </cell>
          <cell r="D63" t="str">
            <v>kg</v>
          </cell>
          <cell r="L63">
            <v>663</v>
          </cell>
          <cell r="O63">
            <v>663</v>
          </cell>
          <cell r="P63">
            <v>663</v>
          </cell>
        </row>
        <row r="64">
          <cell r="A64" t="str">
            <v xml:space="preserve"> 강재스크랩</v>
          </cell>
          <cell r="B64" t="str">
            <v xml:space="preserve"> 강재스크랩</v>
          </cell>
          <cell r="D64" t="str">
            <v>kg</v>
          </cell>
          <cell r="L64">
            <v>82</v>
          </cell>
          <cell r="O64">
            <v>82</v>
          </cell>
          <cell r="P64">
            <v>82</v>
          </cell>
        </row>
        <row r="65">
          <cell r="A65" t="str">
            <v xml:space="preserve"> 아연도강연선 7/2.6mm</v>
          </cell>
          <cell r="B65" t="str">
            <v xml:space="preserve"> 아연도강연선</v>
          </cell>
          <cell r="C65" t="str">
            <v xml:space="preserve"> 7/2.6mm</v>
          </cell>
          <cell r="D65" t="str">
            <v>kg</v>
          </cell>
          <cell r="G65">
            <v>71</v>
          </cell>
          <cell r="H65">
            <v>1240</v>
          </cell>
          <cell r="O65">
            <v>1240</v>
          </cell>
          <cell r="P65">
            <v>1240</v>
          </cell>
        </row>
        <row r="66">
          <cell r="A66" t="str">
            <v xml:space="preserve"> 아연도철선 7/2.6mm</v>
          </cell>
          <cell r="B66" t="str">
            <v xml:space="preserve"> 아연도철선</v>
          </cell>
          <cell r="C66" t="str">
            <v xml:space="preserve"> 7/2.6mm</v>
          </cell>
          <cell r="D66" t="str">
            <v>kg</v>
          </cell>
          <cell r="G66">
            <v>71</v>
          </cell>
          <cell r="H66">
            <v>1240</v>
          </cell>
          <cell r="O66">
            <v>1240</v>
          </cell>
          <cell r="P66">
            <v>1240</v>
          </cell>
        </row>
        <row r="67">
          <cell r="A67" t="str">
            <v xml:space="preserve"> 지선관 (중)</v>
          </cell>
          <cell r="B67" t="str">
            <v xml:space="preserve"> 지선관</v>
          </cell>
          <cell r="C67" t="str">
            <v xml:space="preserve"> (중)</v>
          </cell>
          <cell r="D67" t="str">
            <v>개</v>
          </cell>
          <cell r="G67">
            <v>987</v>
          </cell>
          <cell r="H67">
            <v>500</v>
          </cell>
          <cell r="O67">
            <v>500</v>
          </cell>
          <cell r="P67">
            <v>500</v>
          </cell>
        </row>
        <row r="68">
          <cell r="A68" t="str">
            <v xml:space="preserve"> 지선밴드 2방 200-250</v>
          </cell>
          <cell r="B68" t="str">
            <v xml:space="preserve"> 지선밴드</v>
          </cell>
          <cell r="C68" t="str">
            <v xml:space="preserve"> 2방 200-250</v>
          </cell>
          <cell r="D68" t="str">
            <v>개</v>
          </cell>
          <cell r="G68">
            <v>987</v>
          </cell>
          <cell r="H68">
            <v>4400</v>
          </cell>
          <cell r="O68">
            <v>4400</v>
          </cell>
          <cell r="P68">
            <v>4400</v>
          </cell>
        </row>
        <row r="69">
          <cell r="A69" t="str">
            <v xml:space="preserve"> 지선롯드 1Φx2300</v>
          </cell>
          <cell r="B69" t="str">
            <v xml:space="preserve"> 지선롯드</v>
          </cell>
          <cell r="C69" t="str">
            <v xml:space="preserve"> 1Φx2300</v>
          </cell>
          <cell r="D69" t="str">
            <v>개</v>
          </cell>
          <cell r="G69">
            <v>987</v>
          </cell>
          <cell r="H69">
            <v>5900</v>
          </cell>
          <cell r="O69">
            <v>5900</v>
          </cell>
          <cell r="P69">
            <v>5900</v>
          </cell>
        </row>
        <row r="70">
          <cell r="A70" t="str">
            <v xml:space="preserve"> 콘크리트근가 0.7m</v>
          </cell>
          <cell r="B70" t="str">
            <v xml:space="preserve"> 콘크리트근가</v>
          </cell>
          <cell r="C70" t="str">
            <v xml:space="preserve"> 0.7m</v>
          </cell>
          <cell r="D70" t="str">
            <v>개</v>
          </cell>
          <cell r="G70">
            <v>984</v>
          </cell>
          <cell r="H70">
            <v>3500</v>
          </cell>
          <cell r="O70">
            <v>3500</v>
          </cell>
          <cell r="P70">
            <v>3500</v>
          </cell>
        </row>
        <row r="71">
          <cell r="A71" t="str">
            <v xml:space="preserve"> 와이어크램프 WC-8</v>
          </cell>
          <cell r="B71" t="str">
            <v xml:space="preserve"> 와이어크램프</v>
          </cell>
          <cell r="C71" t="str">
            <v xml:space="preserve"> WC-8</v>
          </cell>
          <cell r="D71" t="str">
            <v>개</v>
          </cell>
          <cell r="G71">
            <v>884</v>
          </cell>
          <cell r="H71">
            <v>1000</v>
          </cell>
          <cell r="O71">
            <v>1000</v>
          </cell>
          <cell r="P71">
            <v>1000</v>
          </cell>
        </row>
        <row r="72">
          <cell r="A72" t="str">
            <v xml:space="preserve"> 전선관 콘넥타 HI-PVC 54C</v>
          </cell>
          <cell r="B72" t="str">
            <v xml:space="preserve"> 전선관 콘넥타</v>
          </cell>
          <cell r="C72" t="str">
            <v xml:space="preserve"> HI-PVC 54C</v>
          </cell>
          <cell r="D72" t="str">
            <v>개</v>
          </cell>
          <cell r="E72">
            <v>839</v>
          </cell>
          <cell r="F72">
            <v>1050</v>
          </cell>
          <cell r="O72">
            <v>1050</v>
          </cell>
          <cell r="P72">
            <v>1050</v>
          </cell>
        </row>
        <row r="73">
          <cell r="A73" t="str">
            <v xml:space="preserve"> 전선관 콘넥타 HI-PVC 70C</v>
          </cell>
          <cell r="B73" t="str">
            <v xml:space="preserve"> 전선관 콘넥타</v>
          </cell>
          <cell r="C73" t="str">
            <v xml:space="preserve"> HI-PVC 70C</v>
          </cell>
          <cell r="D73" t="str">
            <v>개</v>
          </cell>
          <cell r="E73">
            <v>855</v>
          </cell>
          <cell r="F73">
            <v>1477</v>
          </cell>
          <cell r="G73">
            <v>898</v>
          </cell>
          <cell r="H73">
            <v>1204</v>
          </cell>
          <cell r="O73">
            <v>1204</v>
          </cell>
          <cell r="P73">
            <v>1204</v>
          </cell>
        </row>
        <row r="74">
          <cell r="A74" t="str">
            <v xml:space="preserve"> 파이프크램프 54C</v>
          </cell>
          <cell r="B74" t="str">
            <v xml:space="preserve"> 파이프크램프</v>
          </cell>
          <cell r="C74" t="str">
            <v xml:space="preserve"> 54C</v>
          </cell>
          <cell r="D74" t="str">
            <v>개</v>
          </cell>
          <cell r="F74">
            <v>550</v>
          </cell>
          <cell r="O74">
            <v>550</v>
          </cell>
          <cell r="P74">
            <v>550</v>
          </cell>
        </row>
        <row r="75">
          <cell r="A75" t="str">
            <v xml:space="preserve"> 파이프크램프 70C</v>
          </cell>
          <cell r="B75" t="str">
            <v xml:space="preserve"> 파이프크램프</v>
          </cell>
          <cell r="C75" t="str">
            <v xml:space="preserve"> 70C</v>
          </cell>
          <cell r="D75" t="str">
            <v>개</v>
          </cell>
          <cell r="F75">
            <v>999</v>
          </cell>
          <cell r="O75">
            <v>999</v>
          </cell>
          <cell r="P75">
            <v>999</v>
          </cell>
        </row>
        <row r="76">
          <cell r="A76" t="str">
            <v xml:space="preserve"> 접지 콘넥타 압축접속 8㎟</v>
          </cell>
          <cell r="B76" t="str">
            <v xml:space="preserve"> 접지 콘넥타</v>
          </cell>
          <cell r="C76" t="str">
            <v xml:space="preserve"> 압축접속 8㎟</v>
          </cell>
          <cell r="D76" t="str">
            <v>개</v>
          </cell>
          <cell r="E76">
            <v>903</v>
          </cell>
          <cell r="F76">
            <v>1800</v>
          </cell>
          <cell r="O76">
            <v>1800</v>
          </cell>
          <cell r="P76">
            <v>1800</v>
          </cell>
        </row>
        <row r="77">
          <cell r="A77" t="str">
            <v xml:space="preserve"> 고압인하용절연전선 PDC 50mm</v>
          </cell>
          <cell r="B77" t="str">
            <v xml:space="preserve"> 고압인하용절연전선</v>
          </cell>
          <cell r="C77" t="str">
            <v xml:space="preserve"> PDC 50mm</v>
          </cell>
          <cell r="D77" t="str">
            <v>m</v>
          </cell>
          <cell r="L77">
            <v>1354</v>
          </cell>
          <cell r="O77">
            <v>1354</v>
          </cell>
          <cell r="P77">
            <v>1354</v>
          </cell>
        </row>
        <row r="78">
          <cell r="A78" t="str">
            <v xml:space="preserve"> 등기구 4m 1등용(175W)</v>
          </cell>
          <cell r="B78" t="str">
            <v xml:space="preserve"> 등기구</v>
          </cell>
          <cell r="C78" t="str">
            <v xml:space="preserve"> 4m 1등용(175W)</v>
          </cell>
          <cell r="D78" t="str">
            <v>개</v>
          </cell>
          <cell r="L78">
            <v>350000</v>
          </cell>
          <cell r="O78">
            <v>350000</v>
          </cell>
          <cell r="P78">
            <v>350000</v>
          </cell>
        </row>
        <row r="79">
          <cell r="A79" t="str">
            <v xml:space="preserve"> 등기구 6m 2등용(175W)</v>
          </cell>
          <cell r="B79" t="str">
            <v xml:space="preserve"> 등기구</v>
          </cell>
          <cell r="C79" t="str">
            <v xml:space="preserve"> 6m 2등용(175W)</v>
          </cell>
          <cell r="D79" t="str">
            <v>개</v>
          </cell>
          <cell r="L79">
            <v>700000</v>
          </cell>
          <cell r="O79">
            <v>700000</v>
          </cell>
          <cell r="P79">
            <v>700000</v>
          </cell>
        </row>
        <row r="80">
          <cell r="A80" t="str">
            <v xml:space="preserve"> 메탈할라이드램프 175W ㉿</v>
          </cell>
          <cell r="B80" t="str">
            <v xml:space="preserve"> 메탈할라이드램프</v>
          </cell>
          <cell r="C80" t="str">
            <v xml:space="preserve"> 175W ㉿</v>
          </cell>
          <cell r="D80" t="str">
            <v>개</v>
          </cell>
          <cell r="E80">
            <v>913</v>
          </cell>
          <cell r="F80">
            <v>16500</v>
          </cell>
          <cell r="O80">
            <v>16500</v>
          </cell>
          <cell r="P80">
            <v>16500</v>
          </cell>
        </row>
        <row r="81">
          <cell r="A81" t="str">
            <v xml:space="preserve"> 메탈할라이드안정기 220V/175W ㉿</v>
          </cell>
          <cell r="B81" t="str">
            <v xml:space="preserve"> 메탈할라이드안정기</v>
          </cell>
          <cell r="C81" t="str">
            <v xml:space="preserve"> 220V/175W ㉿</v>
          </cell>
          <cell r="D81" t="str">
            <v>개</v>
          </cell>
          <cell r="E81">
            <v>913</v>
          </cell>
          <cell r="F81">
            <v>31500</v>
          </cell>
          <cell r="O81">
            <v>31500</v>
          </cell>
          <cell r="P81">
            <v>31500</v>
          </cell>
        </row>
        <row r="82">
          <cell r="A82" t="str">
            <v xml:space="preserve"> 기초볼트 M20x500mm</v>
          </cell>
          <cell r="B82" t="str">
            <v xml:space="preserve"> 기초볼트</v>
          </cell>
          <cell r="C82" t="str">
            <v xml:space="preserve"> M20x500mm</v>
          </cell>
          <cell r="D82" t="str">
            <v>개</v>
          </cell>
          <cell r="G82">
            <v>76</v>
          </cell>
          <cell r="H82">
            <v>250</v>
          </cell>
          <cell r="O82">
            <v>250</v>
          </cell>
          <cell r="P82">
            <v>250</v>
          </cell>
        </row>
        <row r="83">
          <cell r="A83" t="str">
            <v xml:space="preserve"> 홀뚜껑 1120x620x132</v>
          </cell>
          <cell r="B83" t="str">
            <v xml:space="preserve"> 홀뚜껑</v>
          </cell>
          <cell r="C83" t="str">
            <v xml:space="preserve"> 1120x620x132</v>
          </cell>
          <cell r="D83" t="str">
            <v>조</v>
          </cell>
          <cell r="L83">
            <v>218240</v>
          </cell>
          <cell r="O83">
            <v>218240</v>
          </cell>
          <cell r="P83">
            <v>218240</v>
          </cell>
        </row>
        <row r="84">
          <cell r="A84" t="str">
            <v xml:space="preserve"> 배전용 완금 75x75x9t</v>
          </cell>
          <cell r="B84" t="str">
            <v xml:space="preserve"> 배전용 완금</v>
          </cell>
          <cell r="C84" t="str">
            <v xml:space="preserve"> 75x75x9t</v>
          </cell>
          <cell r="D84" t="str">
            <v>kg</v>
          </cell>
          <cell r="L84">
            <v>325</v>
          </cell>
          <cell r="O84">
            <v>325</v>
          </cell>
          <cell r="P84">
            <v>325</v>
          </cell>
        </row>
        <row r="85">
          <cell r="A85" t="str">
            <v xml:space="preserve"> 이형철근 D-13</v>
          </cell>
          <cell r="B85" t="str">
            <v xml:space="preserve"> 이형철근</v>
          </cell>
          <cell r="C85" t="str">
            <v xml:space="preserve"> D-13</v>
          </cell>
          <cell r="D85" t="str">
            <v>kg</v>
          </cell>
          <cell r="L85">
            <v>315</v>
          </cell>
          <cell r="O85">
            <v>315</v>
          </cell>
          <cell r="P85">
            <v>315</v>
          </cell>
        </row>
        <row r="86">
          <cell r="A86" t="str">
            <v xml:space="preserve"> 앙카볼트 16Cx120</v>
          </cell>
          <cell r="B86" t="str">
            <v xml:space="preserve"> 앙카볼트</v>
          </cell>
          <cell r="C86" t="str">
            <v xml:space="preserve"> 16Cx120</v>
          </cell>
          <cell r="D86" t="str">
            <v>개</v>
          </cell>
          <cell r="L86">
            <v>170</v>
          </cell>
          <cell r="O86">
            <v>170</v>
          </cell>
          <cell r="P86">
            <v>170</v>
          </cell>
        </row>
        <row r="87">
          <cell r="A87" t="str">
            <v xml:space="preserve"> 체인 8Cx1000</v>
          </cell>
          <cell r="B87" t="str">
            <v xml:space="preserve"> 체인</v>
          </cell>
          <cell r="C87" t="str">
            <v xml:space="preserve"> 8Cx1000</v>
          </cell>
          <cell r="D87" t="str">
            <v>개</v>
          </cell>
          <cell r="L87">
            <v>2000</v>
          </cell>
          <cell r="O87">
            <v>2000</v>
          </cell>
          <cell r="P87">
            <v>2000</v>
          </cell>
        </row>
        <row r="88">
          <cell r="A88" t="str">
            <v xml:space="preserve"> 셋트앵커(5/16") M8 L60</v>
          </cell>
          <cell r="B88" t="str">
            <v xml:space="preserve"> 셋트앵커(5/16")</v>
          </cell>
          <cell r="C88" t="str">
            <v xml:space="preserve"> M8 L60</v>
          </cell>
          <cell r="D88" t="str">
            <v>개</v>
          </cell>
          <cell r="E88">
            <v>171</v>
          </cell>
          <cell r="F88">
            <v>68</v>
          </cell>
          <cell r="O88">
            <v>68</v>
          </cell>
          <cell r="P88">
            <v>68</v>
          </cell>
        </row>
        <row r="89">
          <cell r="A89" t="str">
            <v xml:space="preserve"> 스트롱앵커 13Φ</v>
          </cell>
          <cell r="B89" t="str">
            <v xml:space="preserve"> 스트롱앵커</v>
          </cell>
          <cell r="C89" t="str">
            <v xml:space="preserve"> 13Φ</v>
          </cell>
          <cell r="D89" t="str">
            <v>개</v>
          </cell>
          <cell r="F89">
            <v>115</v>
          </cell>
          <cell r="O89">
            <v>115</v>
          </cell>
          <cell r="P89">
            <v>115</v>
          </cell>
        </row>
        <row r="90">
          <cell r="A90" t="str">
            <v xml:space="preserve"> 비닐테이프 0.2x19x10m</v>
          </cell>
          <cell r="B90" t="str">
            <v xml:space="preserve"> 비닐테이프</v>
          </cell>
          <cell r="C90" t="str">
            <v xml:space="preserve"> 0.2x19x10m</v>
          </cell>
          <cell r="D90" t="str">
            <v>m</v>
          </cell>
          <cell r="E90">
            <v>934</v>
          </cell>
          <cell r="F90">
            <v>1800</v>
          </cell>
          <cell r="O90">
            <v>1800</v>
          </cell>
          <cell r="P90">
            <v>1800</v>
          </cell>
        </row>
        <row r="91">
          <cell r="A91" t="str">
            <v xml:space="preserve"> 실리콘고무테이프 0.3x25x9m</v>
          </cell>
          <cell r="B91" t="str">
            <v xml:space="preserve"> 실리콘고무테이프</v>
          </cell>
          <cell r="C91" t="str">
            <v xml:space="preserve"> 0.3x25x9m</v>
          </cell>
          <cell r="D91" t="str">
            <v>m</v>
          </cell>
          <cell r="E91">
            <v>934</v>
          </cell>
          <cell r="F91">
            <v>26700</v>
          </cell>
          <cell r="O91">
            <v>26700</v>
          </cell>
          <cell r="P91">
            <v>26700</v>
          </cell>
        </row>
        <row r="92">
          <cell r="A92" t="str">
            <v xml:space="preserve"> 새들 SUS 70C</v>
          </cell>
          <cell r="B92" t="str">
            <v xml:space="preserve"> 새들</v>
          </cell>
          <cell r="C92" t="str">
            <v xml:space="preserve"> SUS 70C</v>
          </cell>
          <cell r="D92" t="str">
            <v>개</v>
          </cell>
          <cell r="E92">
            <v>835</v>
          </cell>
          <cell r="F92">
            <v>1415</v>
          </cell>
          <cell r="O92">
            <v>1415</v>
          </cell>
          <cell r="P92">
            <v>1415</v>
          </cell>
        </row>
        <row r="93">
          <cell r="A93" t="str">
            <v xml:space="preserve"> 새들 SUS 82C</v>
          </cell>
          <cell r="B93" t="str">
            <v xml:space="preserve"> 새들</v>
          </cell>
          <cell r="C93" t="str">
            <v xml:space="preserve"> SUS 82C</v>
          </cell>
          <cell r="D93" t="str">
            <v>개</v>
          </cell>
          <cell r="E93">
            <v>835</v>
          </cell>
          <cell r="F93">
            <v>1768</v>
          </cell>
          <cell r="G93">
            <v>888</v>
          </cell>
          <cell r="H93">
            <v>2337</v>
          </cell>
          <cell r="O93">
            <v>1768</v>
          </cell>
          <cell r="P93">
            <v>1768</v>
          </cell>
        </row>
        <row r="94">
          <cell r="A94" t="str">
            <v xml:space="preserve"> 콘크리트치기 1:3:6</v>
          </cell>
          <cell r="B94" t="str">
            <v xml:space="preserve"> 콘크리트치기</v>
          </cell>
          <cell r="C94" t="str">
            <v xml:space="preserve"> 1:3:6</v>
          </cell>
          <cell r="D94" t="str">
            <v>㎥</v>
          </cell>
          <cell r="O94">
            <v>0</v>
          </cell>
          <cell r="P94">
            <v>0</v>
          </cell>
        </row>
        <row r="95">
          <cell r="A95" t="str">
            <v xml:space="preserve"> 기초콘크리트 1:3:6</v>
          </cell>
          <cell r="B95" t="str">
            <v xml:space="preserve"> 기초콘크리트</v>
          </cell>
          <cell r="C95" t="str">
            <v xml:space="preserve"> 1:3:6</v>
          </cell>
          <cell r="D95" t="str">
            <v>㎥</v>
          </cell>
          <cell r="O95">
            <v>0</v>
          </cell>
          <cell r="P95">
            <v>0</v>
          </cell>
        </row>
        <row r="96">
          <cell r="A96" t="str">
            <v xml:space="preserve"> 콘크리트타설 40-180-8</v>
          </cell>
          <cell r="B96" t="str">
            <v xml:space="preserve"> 콘크리트타설</v>
          </cell>
          <cell r="C96" t="str">
            <v xml:space="preserve"> 40-180-8</v>
          </cell>
          <cell r="D96" t="str">
            <v>㎥</v>
          </cell>
          <cell r="F96">
            <v>38525</v>
          </cell>
          <cell r="O96">
            <v>38525</v>
          </cell>
          <cell r="P96">
            <v>38525</v>
          </cell>
        </row>
        <row r="97">
          <cell r="A97" t="str">
            <v xml:space="preserve"> 거푸집 합판 4회</v>
          </cell>
          <cell r="B97" t="str">
            <v xml:space="preserve"> 거푸집</v>
          </cell>
          <cell r="C97" t="str">
            <v xml:space="preserve"> 합판 4회</v>
          </cell>
          <cell r="D97" t="str">
            <v>㎡</v>
          </cell>
          <cell r="F97">
            <v>4315</v>
          </cell>
          <cell r="O97">
            <v>4315</v>
          </cell>
          <cell r="P97">
            <v>4315</v>
          </cell>
        </row>
        <row r="98">
          <cell r="A98" t="str">
            <v xml:space="preserve"> WIRE MESH #8x100x100</v>
          </cell>
          <cell r="B98" t="str">
            <v xml:space="preserve"> WIRE MESH</v>
          </cell>
          <cell r="C98" t="str">
            <v xml:space="preserve"> #8x100x100</v>
          </cell>
          <cell r="D98" t="str">
            <v>㎡</v>
          </cell>
          <cell r="F98">
            <v>1050</v>
          </cell>
          <cell r="O98">
            <v>1050</v>
          </cell>
          <cell r="P98">
            <v>1050</v>
          </cell>
        </row>
        <row r="99">
          <cell r="A99" t="str">
            <v xml:space="preserve"> 터파기 접지용(고사자갈점토)(0.3+0.45)/2</v>
          </cell>
          <cell r="B99" t="str">
            <v xml:space="preserve"> 터파기</v>
          </cell>
          <cell r="C99" t="str">
            <v xml:space="preserve"> 접지용(고사자갈점토)(0.3+0.45)/2</v>
          </cell>
          <cell r="D99" t="str">
            <v>㎥</v>
          </cell>
          <cell r="O99">
            <v>0</v>
          </cell>
          <cell r="P99">
            <v>0</v>
          </cell>
        </row>
        <row r="100">
          <cell r="A100" t="str">
            <v xml:space="preserve"> 터파기 인력</v>
          </cell>
          <cell r="B100" t="str">
            <v xml:space="preserve"> 터파기</v>
          </cell>
          <cell r="C100" t="str">
            <v xml:space="preserve"> 인력</v>
          </cell>
          <cell r="D100" t="str">
            <v>㎥</v>
          </cell>
          <cell r="O100">
            <v>0</v>
          </cell>
          <cell r="P100">
            <v>0</v>
          </cell>
        </row>
        <row r="101">
          <cell r="A101" t="str">
            <v xml:space="preserve"> 터파기 인력(0-1m)</v>
          </cell>
          <cell r="B101" t="str">
            <v xml:space="preserve"> 터파기</v>
          </cell>
          <cell r="C101" t="str">
            <v xml:space="preserve"> 인력(0-1m)</v>
          </cell>
          <cell r="D101" t="str">
            <v>㎥</v>
          </cell>
          <cell r="O101">
            <v>0</v>
          </cell>
          <cell r="P101">
            <v>0</v>
          </cell>
        </row>
        <row r="102">
          <cell r="A102" t="str">
            <v xml:space="preserve"> 터파기 인력(1-2m)</v>
          </cell>
          <cell r="B102" t="str">
            <v xml:space="preserve"> 터파기</v>
          </cell>
          <cell r="C102" t="str">
            <v xml:space="preserve"> 인력(1-2m)</v>
          </cell>
          <cell r="D102" t="str">
            <v>㎥</v>
          </cell>
          <cell r="O102">
            <v>0</v>
          </cell>
          <cell r="P102">
            <v>0</v>
          </cell>
        </row>
        <row r="103">
          <cell r="A103" t="str">
            <v xml:space="preserve"> 되메우기 인력</v>
          </cell>
          <cell r="B103" t="str">
            <v xml:space="preserve"> 되메우기</v>
          </cell>
          <cell r="C103" t="str">
            <v xml:space="preserve"> 인력</v>
          </cell>
          <cell r="D103" t="str">
            <v>㎥</v>
          </cell>
          <cell r="O103">
            <v>0</v>
          </cell>
          <cell r="P103">
            <v>0</v>
          </cell>
        </row>
        <row r="104">
          <cell r="A104" t="str">
            <v xml:space="preserve"> 잔토처리 현장내,인력</v>
          </cell>
          <cell r="B104" t="str">
            <v xml:space="preserve"> 잔토처리</v>
          </cell>
          <cell r="C104" t="str">
            <v xml:space="preserve"> 현장내,인력</v>
          </cell>
          <cell r="D104" t="str">
            <v>㎥</v>
          </cell>
          <cell r="O104">
            <v>0</v>
          </cell>
          <cell r="P104">
            <v>0</v>
          </cell>
        </row>
        <row r="105">
          <cell r="A105" t="str">
            <v xml:space="preserve"> 막돌 250mm이하</v>
          </cell>
          <cell r="B105" t="str">
            <v xml:space="preserve"> 막돌</v>
          </cell>
          <cell r="C105" t="str">
            <v xml:space="preserve"> 250mm이하</v>
          </cell>
          <cell r="D105" t="str">
            <v>㎥</v>
          </cell>
          <cell r="E105">
            <v>95</v>
          </cell>
          <cell r="F105">
            <v>5500</v>
          </cell>
          <cell r="O105">
            <v>5500</v>
          </cell>
          <cell r="P105">
            <v>5500</v>
          </cell>
        </row>
        <row r="106">
          <cell r="A106" t="str">
            <v xml:space="preserve"> 잡석 250mm이하</v>
          </cell>
          <cell r="B106" t="str">
            <v xml:space="preserve"> 잡석</v>
          </cell>
          <cell r="C106" t="str">
            <v xml:space="preserve"> 250mm이하</v>
          </cell>
          <cell r="D106" t="str">
            <v>㎥</v>
          </cell>
          <cell r="E106">
            <v>110</v>
          </cell>
          <cell r="F106">
            <v>11000</v>
          </cell>
          <cell r="G106">
            <v>95</v>
          </cell>
          <cell r="H106">
            <v>6000</v>
          </cell>
          <cell r="O106">
            <v>6000</v>
          </cell>
          <cell r="P106">
            <v>6000</v>
          </cell>
        </row>
        <row r="107">
          <cell r="A107" t="str">
            <v xml:space="preserve"> 모래 세사</v>
          </cell>
          <cell r="B107" t="str">
            <v xml:space="preserve"> 모래</v>
          </cell>
          <cell r="C107" t="str">
            <v xml:space="preserve"> 세사</v>
          </cell>
          <cell r="D107" t="str">
            <v>㎥</v>
          </cell>
          <cell r="E107">
            <v>110</v>
          </cell>
          <cell r="F107">
            <v>16000</v>
          </cell>
          <cell r="G107">
            <v>95</v>
          </cell>
          <cell r="H107">
            <v>10000</v>
          </cell>
          <cell r="O107">
            <v>10000</v>
          </cell>
          <cell r="P107">
            <v>10000</v>
          </cell>
        </row>
        <row r="108">
          <cell r="A108" t="str">
            <v xml:space="preserve"> 자갈 25mm이하</v>
          </cell>
          <cell r="B108" t="str">
            <v xml:space="preserve"> 자갈</v>
          </cell>
          <cell r="C108" t="str">
            <v xml:space="preserve"> 25mm이하</v>
          </cell>
          <cell r="D108" t="str">
            <v>㎥</v>
          </cell>
          <cell r="E108">
            <v>110</v>
          </cell>
          <cell r="F108">
            <v>8500</v>
          </cell>
          <cell r="G108">
            <v>95</v>
          </cell>
          <cell r="H108">
            <v>9000</v>
          </cell>
          <cell r="O108">
            <v>8500</v>
          </cell>
          <cell r="P108">
            <v>8500</v>
          </cell>
        </row>
        <row r="109">
          <cell r="A109" t="str">
            <v xml:space="preserve"> 자갈 #467 ∮40</v>
          </cell>
          <cell r="B109" t="str">
            <v xml:space="preserve"> 자갈</v>
          </cell>
          <cell r="C109" t="str">
            <v xml:space="preserve"> #467 ∮40</v>
          </cell>
          <cell r="D109" t="str">
            <v>㎥</v>
          </cell>
          <cell r="E109">
            <v>110</v>
          </cell>
          <cell r="F109">
            <v>18000</v>
          </cell>
          <cell r="G109">
            <v>95</v>
          </cell>
          <cell r="H109">
            <v>10000</v>
          </cell>
          <cell r="O109">
            <v>10000</v>
          </cell>
          <cell r="P109">
            <v>10000</v>
          </cell>
        </row>
        <row r="110">
          <cell r="A110" t="str">
            <v xml:space="preserve"> 시멘트 포틀랜드 40kg</v>
          </cell>
          <cell r="B110" t="str">
            <v xml:space="preserve"> 시멘트</v>
          </cell>
          <cell r="C110" t="str">
            <v xml:space="preserve"> 포틀랜드 40kg</v>
          </cell>
          <cell r="D110" t="str">
            <v>포</v>
          </cell>
          <cell r="H110">
            <v>2663</v>
          </cell>
          <cell r="O110">
            <v>2663</v>
          </cell>
          <cell r="P110">
            <v>2663</v>
          </cell>
        </row>
        <row r="111">
          <cell r="A111" t="str">
            <v xml:space="preserve"> 변압기함 신설 MOLD 6.6KV3Φ20KVA</v>
          </cell>
          <cell r="B111" t="str">
            <v xml:space="preserve"> 변압기함 신설</v>
          </cell>
          <cell r="C111" t="str">
            <v xml:space="preserve"> MOLD 6.6KV3Φ20KVA</v>
          </cell>
          <cell r="D111" t="str">
            <v>면</v>
          </cell>
          <cell r="L111">
            <v>4000000</v>
          </cell>
          <cell r="N111">
            <v>3500000</v>
          </cell>
          <cell r="O111">
            <v>3500000</v>
          </cell>
          <cell r="P111">
            <v>3500000</v>
          </cell>
        </row>
        <row r="112">
          <cell r="A112" t="str">
            <v xml:space="preserve"> 단말처리재 6.9KV 60㎟/1C</v>
          </cell>
          <cell r="B112" t="str">
            <v xml:space="preserve"> 단말처리재</v>
          </cell>
          <cell r="C112" t="str">
            <v xml:space="preserve"> 6.9KV 60㎟/1C</v>
          </cell>
          <cell r="D112" t="str">
            <v>kit</v>
          </cell>
          <cell r="E112">
            <v>832</v>
          </cell>
          <cell r="F112">
            <v>103800</v>
          </cell>
          <cell r="G112">
            <v>879</v>
          </cell>
          <cell r="H112">
            <v>103800</v>
          </cell>
          <cell r="O112">
            <v>103800</v>
          </cell>
          <cell r="P112">
            <v>103800</v>
          </cell>
        </row>
      </sheetData>
      <sheetData sheetId="6" refreshError="1"/>
      <sheetData sheetId="7" refreshError="1"/>
      <sheetData sheetId="8" refreshError="1"/>
    </sheetDataSet>
  </externalBook>
</externalLink>
</file>

<file path=xl/externalLinks/externalLink3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산요청"/>
      <sheetName val="신토공"/>
      <sheetName val="신토총"/>
      <sheetName val="新내역"/>
      <sheetName val="新시공"/>
      <sheetName val="新자재"/>
      <sheetName val="新철폐"/>
      <sheetName val="新관재"/>
      <sheetName val="新철폐복"/>
      <sheetName val="설甲"/>
      <sheetName val="이형관"/>
      <sheetName val="시행문"/>
      <sheetName val="폐품입고"/>
      <sheetName val="검사조서"/>
      <sheetName val="점검표"/>
      <sheetName val="감독조서"/>
      <sheetName val="목록"/>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row r="16">
          <cell r="B16" t="str">
            <v>S S P 13 ㎜</v>
          </cell>
          <cell r="H16">
            <v>23</v>
          </cell>
          <cell r="J16" t="str">
            <v>G . S  13</v>
          </cell>
          <cell r="P16">
            <v>5.3</v>
          </cell>
          <cell r="X16">
            <v>17.5</v>
          </cell>
        </row>
        <row r="17">
          <cell r="B17" t="str">
            <v>S S P 20 ㎜</v>
          </cell>
          <cell r="H17">
            <v>82</v>
          </cell>
          <cell r="J17" t="str">
            <v>G . S  20</v>
          </cell>
          <cell r="P17">
            <v>10.3</v>
          </cell>
          <cell r="X17">
            <v>35</v>
          </cell>
        </row>
        <row r="18">
          <cell r="B18" t="str">
            <v>S S P 25 ㎜</v>
          </cell>
          <cell r="H18">
            <v>132</v>
          </cell>
          <cell r="J18" t="str">
            <v>G . S  25</v>
          </cell>
          <cell r="P18">
            <v>6.6</v>
          </cell>
          <cell r="X18">
            <v>5.7</v>
          </cell>
        </row>
        <row r="19">
          <cell r="B19" t="str">
            <v>S S P 30 ㎜</v>
          </cell>
          <cell r="H19">
            <v>59</v>
          </cell>
          <cell r="J19" t="str">
            <v>G . S  40</v>
          </cell>
          <cell r="P19">
            <v>1.5</v>
          </cell>
          <cell r="X19">
            <v>1</v>
          </cell>
        </row>
        <row r="20">
          <cell r="B20" t="str">
            <v>S S P 40 ㎜</v>
          </cell>
          <cell r="H20">
            <v>9</v>
          </cell>
          <cell r="J20" t="str">
            <v>G . S  50</v>
          </cell>
          <cell r="P20">
            <v>0</v>
          </cell>
          <cell r="X20">
            <v>0</v>
          </cell>
        </row>
        <row r="21">
          <cell r="B21" t="str">
            <v>S S P 50 ㎜</v>
          </cell>
          <cell r="H21">
            <v>33</v>
          </cell>
          <cell r="J21" t="str">
            <v>P.V.C  13</v>
          </cell>
          <cell r="P21">
            <v>0</v>
          </cell>
          <cell r="X21">
            <v>0</v>
          </cell>
        </row>
        <row r="22">
          <cell r="B22" t="str">
            <v>D  P  80 ㎜</v>
          </cell>
          <cell r="H22">
            <v>4</v>
          </cell>
          <cell r="J22" t="str">
            <v>P.V.C  20</v>
          </cell>
          <cell r="P22">
            <v>1</v>
          </cell>
          <cell r="X22">
            <v>0</v>
          </cell>
        </row>
        <row r="23">
          <cell r="B23" t="str">
            <v>D  P 200 ㎜</v>
          </cell>
          <cell r="J23" t="str">
            <v>C O P  13</v>
          </cell>
          <cell r="P23">
            <v>0</v>
          </cell>
          <cell r="X23">
            <v>0</v>
          </cell>
        </row>
        <row r="24">
          <cell r="J24" t="str">
            <v>C O P  20</v>
          </cell>
          <cell r="P24">
            <v>7</v>
          </cell>
          <cell r="X24">
            <v>19.5</v>
          </cell>
        </row>
        <row r="25">
          <cell r="J25" t="str">
            <v>C O P  25</v>
          </cell>
          <cell r="P25">
            <v>0</v>
          </cell>
          <cell r="X25">
            <v>0</v>
          </cell>
        </row>
        <row r="26">
          <cell r="J26" t="str">
            <v>C O P  50</v>
          </cell>
          <cell r="P26">
            <v>0</v>
          </cell>
          <cell r="X26">
            <v>0</v>
          </cell>
        </row>
        <row r="27">
          <cell r="J27" t="str">
            <v>S S P  20</v>
          </cell>
          <cell r="P27">
            <v>6.1</v>
          </cell>
          <cell r="X27">
            <v>13</v>
          </cell>
        </row>
        <row r="28">
          <cell r="J28" t="str">
            <v>S S P  25</v>
          </cell>
          <cell r="P28">
            <v>0.5</v>
          </cell>
          <cell r="X28">
            <v>1</v>
          </cell>
        </row>
        <row r="29">
          <cell r="J29" t="str">
            <v>S S P  40</v>
          </cell>
          <cell r="P29">
            <v>0.8</v>
          </cell>
          <cell r="X29">
            <v>15.2</v>
          </cell>
        </row>
        <row r="30">
          <cell r="J30" t="str">
            <v>S S P  50</v>
          </cell>
          <cell r="P30">
            <v>0</v>
          </cell>
          <cell r="X30">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시내역"/>
      <sheetName val="정산요청"/>
      <sheetName val="신토공"/>
      <sheetName val="신토총"/>
      <sheetName val="新내역"/>
      <sheetName val="新시공"/>
      <sheetName val="新자재"/>
      <sheetName val="新관재"/>
      <sheetName val="新철폐"/>
      <sheetName val="新철폐복"/>
      <sheetName val="폐품입고"/>
      <sheetName val="신토공2"/>
      <sheetName val="신토총2"/>
      <sheetName val="新내역2"/>
      <sheetName val="新시공2"/>
      <sheetName val="新자재2"/>
      <sheetName val="新관재2"/>
      <sheetName val="新철폐2"/>
      <sheetName val="新철폐복2"/>
      <sheetName val="폐품입고2"/>
      <sheetName val="신토공3"/>
      <sheetName val="신토총3"/>
      <sheetName val="新내역3"/>
      <sheetName val="이형관"/>
      <sheetName val="新시공3"/>
      <sheetName val="新자재3"/>
      <sheetName val="新관재3"/>
      <sheetName val="新철폐3"/>
      <sheetName val="新철폐복3"/>
      <sheetName val="폐품입고3"/>
      <sheetName val="정산개요"/>
      <sheetName val="총괄"/>
      <sheetName val="설甲"/>
      <sheetName val="시행문"/>
      <sheetName val="검사조서"/>
      <sheetName val="감독조서"/>
      <sheetName val="점검표"/>
      <sheetName val="목록"/>
      <sheetName val="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6">
          <cell r="B16" t="str">
            <v>S S P 20 ㎜</v>
          </cell>
          <cell r="H16">
            <v>55</v>
          </cell>
          <cell r="J16" t="str">
            <v>G . S  13</v>
          </cell>
          <cell r="P16">
            <v>0.6</v>
          </cell>
          <cell r="X16">
            <v>12.7</v>
          </cell>
        </row>
        <row r="17">
          <cell r="B17" t="str">
            <v>S S P 25 ㎜</v>
          </cell>
          <cell r="H17">
            <v>60</v>
          </cell>
          <cell r="J17" t="str">
            <v>G . S  20</v>
          </cell>
          <cell r="P17">
            <v>0</v>
          </cell>
          <cell r="X17">
            <v>20.399999999999999</v>
          </cell>
        </row>
        <row r="18">
          <cell r="B18" t="str">
            <v>S S P 30 ㎜</v>
          </cell>
          <cell r="H18">
            <v>76</v>
          </cell>
          <cell r="J18" t="str">
            <v>P.V.C  13</v>
          </cell>
          <cell r="P18">
            <v>2.1</v>
          </cell>
          <cell r="X18">
            <v>7.5</v>
          </cell>
        </row>
        <row r="19">
          <cell r="B19" t="str">
            <v>S S P 40 ㎜</v>
          </cell>
          <cell r="H19">
            <v>13</v>
          </cell>
          <cell r="J19" t="str">
            <v>P.V.C  20</v>
          </cell>
          <cell r="P19">
            <v>0.1</v>
          </cell>
          <cell r="X19">
            <v>5</v>
          </cell>
        </row>
        <row r="20">
          <cell r="B20" t="str">
            <v>D  P  80 ㎜</v>
          </cell>
          <cell r="H20">
            <v>8</v>
          </cell>
          <cell r="J20" t="str">
            <v>P.V.C  25</v>
          </cell>
          <cell r="P20">
            <v>1.1000000000000001</v>
          </cell>
          <cell r="X20">
            <v>8</v>
          </cell>
        </row>
        <row r="21">
          <cell r="J21" t="str">
            <v>C O P  20</v>
          </cell>
          <cell r="P21">
            <v>2.1</v>
          </cell>
          <cell r="X21">
            <v>38.1</v>
          </cell>
        </row>
        <row r="22">
          <cell r="J22" t="str">
            <v>C O P  25</v>
          </cell>
          <cell r="P22">
            <v>2.2000000000000002</v>
          </cell>
          <cell r="X22">
            <v>7.6</v>
          </cell>
        </row>
        <row r="23">
          <cell r="J23" t="str">
            <v>S S P  20</v>
          </cell>
          <cell r="P23">
            <v>1.4</v>
          </cell>
          <cell r="X23">
            <v>20.7</v>
          </cell>
        </row>
        <row r="24">
          <cell r="J24" t="str">
            <v>S S P  25</v>
          </cell>
          <cell r="P24">
            <v>2.5</v>
          </cell>
          <cell r="X24">
            <v>5</v>
          </cell>
        </row>
        <row r="25">
          <cell r="J25" t="str">
            <v>S S P  40</v>
          </cell>
          <cell r="P25">
            <v>0.2</v>
          </cell>
          <cell r="X25">
            <v>0</v>
          </cell>
        </row>
        <row r="26">
          <cell r="J26" t="str">
            <v>S S P  50</v>
          </cell>
          <cell r="P26">
            <v>0.5</v>
          </cell>
          <cell r="X26">
            <v>0</v>
          </cell>
        </row>
      </sheetData>
      <sheetData sheetId="19"/>
      <sheetData sheetId="20"/>
      <sheetData sheetId="21"/>
      <sheetData sheetId="22"/>
      <sheetData sheetId="23"/>
      <sheetData sheetId="24"/>
      <sheetData sheetId="25"/>
      <sheetData sheetId="26"/>
      <sheetData sheetId="27"/>
      <sheetData sheetId="28">
        <row r="16">
          <cell r="B16" t="str">
            <v>S S P 20 ㎜</v>
          </cell>
          <cell r="H16">
            <v>34</v>
          </cell>
          <cell r="J16" t="str">
            <v>G . S  13</v>
          </cell>
          <cell r="P16">
            <v>0.3</v>
          </cell>
          <cell r="X16">
            <v>1</v>
          </cell>
        </row>
        <row r="17">
          <cell r="B17" t="str">
            <v>S S P 25 ㎜</v>
          </cell>
          <cell r="H17">
            <v>94</v>
          </cell>
          <cell r="J17" t="str">
            <v>G . S  20</v>
          </cell>
          <cell r="P17">
            <v>3.3</v>
          </cell>
          <cell r="X17">
            <v>60.1</v>
          </cell>
        </row>
        <row r="18">
          <cell r="B18" t="str">
            <v>S S P 30 ㎜</v>
          </cell>
          <cell r="H18">
            <v>45</v>
          </cell>
          <cell r="J18" t="str">
            <v>G . S  40</v>
          </cell>
          <cell r="P18">
            <v>0.5</v>
          </cell>
          <cell r="X18">
            <v>12</v>
          </cell>
        </row>
        <row r="19">
          <cell r="B19" t="str">
            <v>D  P  80 ㎜</v>
          </cell>
          <cell r="H19">
            <v>4</v>
          </cell>
          <cell r="J19" t="str">
            <v>P.V.C  13</v>
          </cell>
          <cell r="P19">
            <v>0.2</v>
          </cell>
          <cell r="X19">
            <v>2.1</v>
          </cell>
        </row>
        <row r="20">
          <cell r="J20" t="str">
            <v>P.V.C  20</v>
          </cell>
          <cell r="P20">
            <v>2</v>
          </cell>
          <cell r="X20">
            <v>44</v>
          </cell>
        </row>
        <row r="21">
          <cell r="J21" t="str">
            <v>P.V.C  25</v>
          </cell>
          <cell r="P21">
            <v>0.3</v>
          </cell>
          <cell r="X21">
            <v>6</v>
          </cell>
        </row>
        <row r="22">
          <cell r="J22" t="str">
            <v>C O P  20</v>
          </cell>
          <cell r="P22">
            <v>1</v>
          </cell>
          <cell r="X22">
            <v>3</v>
          </cell>
        </row>
      </sheetData>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3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가로등"/>
      <sheetName val="적용단가"/>
      <sheetName val="일위대가"/>
      <sheetName val="인건비"/>
      <sheetName val="가로등부표"/>
      <sheetName val="신호등부표"/>
      <sheetName val="기초근거"/>
      <sheetName val="일위대가서(종)"/>
      <sheetName val="자재"/>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코드표"/>
      <sheetName val="광양전기"/>
      <sheetName val="집계표"/>
      <sheetName val="기초코드"/>
      <sheetName val="일위대가표"/>
      <sheetName val="입력"/>
      <sheetName val="교통대책내역"/>
      <sheetName val="터파기및재료"/>
      <sheetName val="DATE"/>
      <sheetName val="제품표준규격"/>
      <sheetName val="사용자정의"/>
      <sheetName val="P.M 별"/>
      <sheetName val="마산방향"/>
      <sheetName val="진주방향"/>
      <sheetName val="확약서"/>
      <sheetName val="산출내역서집계표"/>
      <sheetName val="관급자재"/>
      <sheetName val="단가산출"/>
      <sheetName val="45,46"/>
      <sheetName val="Sheet2"/>
      <sheetName val="예비비계산표"/>
      <sheetName val="플랜트 설치"/>
      <sheetName val="노임"/>
      <sheetName val="식재인부"/>
      <sheetName val="9GNG운반"/>
      <sheetName val="C-노임단가"/>
      <sheetName val="인건비"/>
      <sheetName val="Y-WORK"/>
      <sheetName val="내역서"/>
      <sheetName val="99 조정금액"/>
      <sheetName val="밸브설치"/>
      <sheetName val="을지"/>
      <sheetName val="Total"/>
      <sheetName val="#REF"/>
      <sheetName val="6PILE  (돌출)"/>
      <sheetName val="자재"/>
      <sheetName val="수자재단위당"/>
      <sheetName val="인상효1"/>
      <sheetName val="빗물받이(910-510-410)"/>
      <sheetName val="표지"/>
      <sheetName val="부대내역"/>
      <sheetName val="Sheet1 (2)"/>
      <sheetName val="노무비"/>
      <sheetName val="사  업  비  수  지  예  산  서"/>
      <sheetName val="인건비 "/>
      <sheetName val="타공종이기"/>
      <sheetName val="데리네이타현황"/>
      <sheetName val="적용건축"/>
      <sheetName val="일위대가(계측기설치)"/>
      <sheetName val="일반수량총괄집계"/>
      <sheetName val="설계예산"/>
      <sheetName val="수토공단위당"/>
      <sheetName val="단가"/>
      <sheetName val="시운전연료"/>
      <sheetName val="기자재수량"/>
      <sheetName val="맨홀수량"/>
      <sheetName val="식재일위"/>
      <sheetName val="일위목록"/>
      <sheetName val="사원등록"/>
      <sheetName val="호봉 (2)"/>
      <sheetName val="일위대가목차"/>
      <sheetName val="8.수량산출 (2)"/>
      <sheetName val="조건"/>
      <sheetName val="48평단가"/>
      <sheetName val="57단가"/>
      <sheetName val="54평단가"/>
      <sheetName val="66평단가"/>
      <sheetName val="61단가"/>
      <sheetName val="89평단가"/>
      <sheetName val="84평단가"/>
      <sheetName val="변수값"/>
      <sheetName val="중기상차"/>
      <sheetName val="AS복구"/>
      <sheetName val="중기터파기"/>
      <sheetName val="총집계표"/>
      <sheetName val="식재가격"/>
      <sheetName val="식재총괄"/>
      <sheetName val="FAB별"/>
      <sheetName val="단위수량"/>
      <sheetName val="관거공사비"/>
      <sheetName val="기계단가"/>
      <sheetName val="DATA"/>
      <sheetName val="개인별조서"/>
      <sheetName val="BID"/>
      <sheetName val="집계표(수배전제조구매)"/>
      <sheetName val="기초자료"/>
      <sheetName val="Sheet1"/>
      <sheetName val="자료(통합)"/>
      <sheetName val="대상공사(조달청)"/>
      <sheetName val="자재단가"/>
      <sheetName val="총괄"/>
      <sheetName val="중기일위대가"/>
      <sheetName val="E총15"/>
      <sheetName val="할증"/>
      <sheetName val="내역"/>
      <sheetName val="기초단가"/>
      <sheetName val="공비대비"/>
      <sheetName val="2. 종합시운전비"/>
      <sheetName val="일위대가_가설_"/>
      <sheetName val="기시공토적"/>
      <sheetName val="내역서 (2)"/>
      <sheetName val="제경비최종"/>
      <sheetName val="1-4일위대가목차"/>
      <sheetName val="대치판정"/>
      <sheetName val="철거산출근거"/>
      <sheetName val="5.정산서"/>
      <sheetName val="현황산출서"/>
      <sheetName val="7도장"/>
      <sheetName val="Macro1"/>
      <sheetName val="Macro3"/>
      <sheetName val="Macro2"/>
      <sheetName val="간지"/>
      <sheetName val="대창(장성)"/>
      <sheetName val="목차임시"/>
      <sheetName val="견적대비"/>
      <sheetName val="감시제어"/>
      <sheetName val="설비비2"/>
      <sheetName val="설비비3"/>
      <sheetName val="설비비5"/>
      <sheetName val="설비비6"/>
      <sheetName val="설비비1"/>
      <sheetName val="공통자료"/>
      <sheetName val="일반공사"/>
      <sheetName val="설계서"/>
      <sheetName val="본서하반기"/>
      <sheetName val="하반기(지구대)"/>
      <sheetName val="단가 및 재료비"/>
      <sheetName val="단가표"/>
      <sheetName val="개소별수량산출"/>
      <sheetName val="청 구"/>
      <sheetName val="표지 (2)"/>
      <sheetName val="수량산출서-2"/>
      <sheetName val="건축"/>
      <sheetName val="新철폐복2"/>
      <sheetName val="新철폐복3"/>
      <sheetName val="8.식재일위"/>
      <sheetName val="B시설가격"/>
      <sheetName val="2공구자재집"/>
      <sheetName val="덕전리"/>
      <sheetName val="상불"/>
      <sheetName val="집계"/>
      <sheetName val="수량산출"/>
      <sheetName val="CABLE SIZE-1"/>
      <sheetName val="일위대가"/>
      <sheetName val="시설일위"/>
      <sheetName val="조명일위"/>
      <sheetName val="바닥"/>
      <sheetName val="건공요율"/>
      <sheetName val="시중노임"/>
      <sheetName val="시중노임단가"/>
      <sheetName val="설계개요"/>
      <sheetName val="교대(A1)"/>
      <sheetName val="직노"/>
      <sheetName val="본부장"/>
      <sheetName val="총괄내역서"/>
      <sheetName val="갑지"/>
      <sheetName val="소방"/>
      <sheetName val="주요재료비(원본)"/>
      <sheetName val="마산월령동골조물량변경"/>
      <sheetName val="기계설비-물가변동"/>
      <sheetName val="가시설흙막이"/>
      <sheetName val="투찰추정"/>
      <sheetName val="2공종별예산조서"/>
      <sheetName val="본선"/>
      <sheetName val="식재수량표"/>
      <sheetName val="MAIN"/>
      <sheetName val="2002하반기노임기준"/>
      <sheetName val="코드"/>
      <sheetName val="감사패(1)"/>
      <sheetName val="저"/>
      <sheetName val="CC16-내역서"/>
      <sheetName val="차액보증"/>
      <sheetName val="종배수관면벽신"/>
      <sheetName val="일위"/>
      <sheetName val="하이스캔(내수용)"/>
      <sheetName val="정렬"/>
      <sheetName val="_산근2_"/>
      <sheetName val="I一般比"/>
      <sheetName val="자재비"/>
      <sheetName val="1차네트공정"/>
      <sheetName val="1호인버트수량"/>
      <sheetName val="예총"/>
      <sheetName val="연결관산출조서"/>
      <sheetName val="Sens&amp;Anal"/>
      <sheetName val="자재단가 산출근거"/>
      <sheetName val="주공 갑지"/>
      <sheetName val="Macro(조도)"/>
      <sheetName val="20_10_100"/>
      <sheetName val="교통수량산출"/>
      <sheetName val="내부마감"/>
      <sheetName val="원리금소스"/>
      <sheetName val="관접합및부설"/>
      <sheetName val="내역서(을) "/>
      <sheetName val="수목단가"/>
      <sheetName val="맨홀수량산출"/>
      <sheetName val="물가대비표"/>
      <sheetName val="설계내역서"/>
      <sheetName val="요율"/>
      <sheetName val="작업설단가"/>
      <sheetName val="1.3.1절점좌표"/>
      <sheetName val="1.1설계기준"/>
      <sheetName val="신규자재단가표"/>
      <sheetName val="원가계산서"/>
      <sheetName val="부하계산"/>
      <sheetName val="95WBS"/>
      <sheetName val="분전함신설"/>
      <sheetName val="접지1종"/>
      <sheetName val="신규자재단가비교표 (2007.3)"/>
      <sheetName val="예산서(변경-수량집계)"/>
      <sheetName val="예산서(변경-총괄집계)"/>
      <sheetName val="개업인건비"/>
      <sheetName val="실행철강하도"/>
      <sheetName val="기계경비일람"/>
      <sheetName val="단가산출서"/>
      <sheetName val="_산근5_"/>
      <sheetName val="지급자재"/>
      <sheetName val="도로횡단-D300"/>
      <sheetName val="산출내역서"/>
      <sheetName val="Macro(차단기)"/>
      <sheetName val="산출근거"/>
      <sheetName val="사리부설"/>
      <sheetName val="대비"/>
      <sheetName val="서울대규장각(가시설흙막이)"/>
      <sheetName val="우각부보강"/>
      <sheetName val="ABUT수량-A1"/>
      <sheetName val="가계부"/>
      <sheetName val="제품목록"/>
      <sheetName val="매입매출관리"/>
      <sheetName val="형틀공사"/>
      <sheetName val="내역서(삼호)"/>
      <sheetName val="예산명세서"/>
      <sheetName val="2공구산출내역"/>
      <sheetName val="Mc1"/>
      <sheetName val="SLAB"/>
      <sheetName val="정산"/>
      <sheetName val="산출명세서"/>
      <sheetName val="CODE"/>
      <sheetName val="금액내역서"/>
      <sheetName val="Data&amp;Result"/>
      <sheetName val="개략공사비"/>
      <sheetName val="건축공사"/>
      <sheetName val="프로젝트"/>
      <sheetName val="자재조사표"/>
      <sheetName val="물류최종8월7"/>
      <sheetName val="DB구축"/>
      <sheetName val="새공통"/>
      <sheetName val="퍼스트"/>
      <sheetName val="단가조사"/>
      <sheetName val="총괄표"/>
      <sheetName val="간선계산"/>
      <sheetName val="참고자료"/>
      <sheetName val="계산내역(설비)"/>
      <sheetName val="토목"/>
      <sheetName val="A 견적"/>
      <sheetName val="공종구간"/>
      <sheetName val="백룡교차로"/>
      <sheetName val="산정교차로"/>
      <sheetName val="신영교차로"/>
      <sheetName val="신호등,보행등"/>
      <sheetName val="안양1공구_건축"/>
      <sheetName val="원가"/>
      <sheetName val="변경당시노임단가표"/>
      <sheetName val="2011년_하수도_분야_예산편성_세부내역(하수관거제외)."/>
      <sheetName val="용역비내역-진짜"/>
      <sheetName val="70%"/>
      <sheetName val="소속"/>
      <sheetName val="동원(3)"/>
      <sheetName val="N賃率-職"/>
      <sheetName val="인수공"/>
      <sheetName val="부대"/>
      <sheetName val="교각토공"/>
      <sheetName val="100만평"/>
      <sheetName val="목록"/>
      <sheetName val="내역서-단지내"/>
      <sheetName val="4차원가계산서"/>
      <sheetName val="호표(수)"/>
      <sheetName val="토목수량(공정)"/>
      <sheetName val="값"/>
      <sheetName val="이름정의"/>
      <sheetName val="신규보류입력"/>
      <sheetName val="TBN실행"/>
      <sheetName val="BREAKDOWN(철거설치)"/>
      <sheetName val="상촌2교-일반수량집계"/>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지주목시비량산출서"/>
      <sheetName val="danga"/>
      <sheetName val="ilch"/>
      <sheetName val="Param"/>
      <sheetName val="임대견적서"/>
      <sheetName val="시설수량표"/>
      <sheetName val="총괄내역"/>
      <sheetName val="기초일위"/>
      <sheetName val="001"/>
      <sheetName val="일_집"/>
      <sheetName val="이음개소"/>
      <sheetName val="물량산출서"/>
      <sheetName val="실과소읍면관리번호"/>
      <sheetName val="직급번호"/>
      <sheetName val="계획집계"/>
      <sheetName val="토목품셈"/>
      <sheetName val="단중표"/>
      <sheetName val="슬래브(PF)(하류)"/>
      <sheetName val="자재단가비교표"/>
      <sheetName val="준검 내역서"/>
      <sheetName val="자재총괄"/>
      <sheetName val="PIPE(UG)내역"/>
      <sheetName val="UEC영화관본공사내역"/>
      <sheetName val="업체별단가"/>
      <sheetName val="12호기내역서(건축분)"/>
      <sheetName val="표준화수량집계표(출력X)"/>
      <sheetName val="특수선일위대가"/>
      <sheetName val="배수공"/>
      <sheetName val="1,2,3,4,5단위수량"/>
      <sheetName val="시험비단가"/>
      <sheetName val="소방사항"/>
      <sheetName val="교각1"/>
      <sheetName val="공사개요"/>
      <sheetName val="Sheet1_(2)"/>
      <sheetName val="P_M_별"/>
      <sheetName val="7수지"/>
      <sheetName val="사유서제출현황-2"/>
      <sheetName val="내역표지"/>
      <sheetName val="현장관리비"/>
      <sheetName val="공량예산"/>
      <sheetName val="출력표-본사"/>
      <sheetName val="1.설계조건"/>
      <sheetName val="신평리 권리자명부"/>
      <sheetName val="전차선로 물량표"/>
      <sheetName val="1"/>
      <sheetName val="전도품의"/>
      <sheetName val="정화조동내역"/>
      <sheetName val="설계예산서(2_소천우회토목)"/>
      <sheetName val="기계내역"/>
      <sheetName val="상품입고집계"/>
      <sheetName val="견적내역서"/>
      <sheetName val="전체내역"/>
      <sheetName val="2.단면가정 (양곡1교)"/>
      <sheetName val="PSC-SLAB"/>
      <sheetName val="Sheet6"/>
      <sheetName val="설계"/>
      <sheetName val="YES-T"/>
      <sheetName val="약품공급2"/>
      <sheetName val="실행대비"/>
      <sheetName val="목차"/>
      <sheetName val="망미"/>
      <sheetName val="일위_파일"/>
      <sheetName val="유림총괄"/>
      <sheetName val="실행비교"/>
      <sheetName val="건축일위()"/>
      <sheetName val="광주운남을"/>
      <sheetName val="인건비_"/>
      <sheetName val="99_조정금액"/>
      <sheetName val="준검_내역서"/>
      <sheetName val="사__업__비__수__지__예__산__서"/>
      <sheetName val="호봉_(2)"/>
      <sheetName val="입주리스트"/>
      <sheetName val="구조물철거타공정이월"/>
      <sheetName val="9-1차이내역"/>
      <sheetName val="설계기준"/>
      <sheetName val="B2BERP"/>
      <sheetName val="간접비계산"/>
      <sheetName val="을"/>
      <sheetName val="내역(중앙)"/>
      <sheetName val="내역(창신)"/>
      <sheetName val="도급자재"/>
      <sheetName val="新철폐복"/>
      <sheetName val="근로자자료입력"/>
      <sheetName val="3월내역"/>
      <sheetName val="단가목록"/>
      <sheetName val="s"/>
      <sheetName val="FACTOR"/>
      <sheetName val="order release date"/>
      <sheetName val="L형현황"/>
      <sheetName val="1설비"/>
      <sheetName val="수량계산"/>
      <sheetName val="자재단가표"/>
      <sheetName val="간접"/>
      <sheetName val="슬래브수량"/>
      <sheetName val="CIVIL4"/>
      <sheetName val="세부내역"/>
      <sheetName val="입고장부 (4)"/>
      <sheetName val="입"/>
      <sheetName val="20관리비율"/>
      <sheetName val="설계예산서"/>
      <sheetName val="예산내역서"/>
      <sheetName val="아주기계"/>
      <sheetName val="인천제철"/>
      <sheetName val="노임단가표"/>
      <sheetName val="신규단가"/>
      <sheetName val="일위대가목록(신규)"/>
      <sheetName val="수목기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Set>
  </externalBook>
</externalLink>
</file>

<file path=xl/externalLinks/externalLink3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투대"/>
      <sheetName val="집계표"/>
      <sheetName val="예가"/>
      <sheetName val="예가작업"/>
      <sheetName val="대비"/>
      <sheetName val="간접"/>
      <sheetName val="조직"/>
      <sheetName val="s"/>
      <sheetName val="t"/>
      <sheetName val="bd"/>
      <sheetName val="실행"/>
      <sheetName val="강교대비표"/>
      <sheetName val="일위대가(가설)"/>
      <sheetName val="자재"/>
      <sheetName val="코드표"/>
      <sheetName val="인건비 "/>
      <sheetName val="신설수량"/>
      <sheetName val="편성절차"/>
      <sheetName val="인건비"/>
      <sheetName val="일위대가표"/>
      <sheetName val="조도 계산서"/>
      <sheetName val="식재가격"/>
      <sheetName val="식재총괄"/>
      <sheetName val="일위목록"/>
    </sheetNames>
    <sheetDataSet>
      <sheetData sheetId="0"/>
      <sheetData sheetId="1"/>
      <sheetData sheetId="2"/>
      <sheetData sheetId="3"/>
      <sheetData sheetId="4"/>
      <sheetData sheetId="5"/>
      <sheetData sheetId="6"/>
      <sheetData sheetId="7"/>
      <sheetData sheetId="8" refreshError="1">
        <row r="1">
          <cell r="A1" t="str">
            <v>ITNUM</v>
          </cell>
          <cell r="B1" t="str">
            <v>공      종</v>
          </cell>
          <cell r="C1" t="str">
            <v>규    격</v>
          </cell>
          <cell r="D1" t="str">
            <v>수  량</v>
          </cell>
          <cell r="E1" t="str">
            <v>단위</v>
          </cell>
          <cell r="F1" t="str">
            <v>총       액</v>
          </cell>
        </row>
        <row r="2">
          <cell r="F2" t="str">
            <v>단   가</v>
          </cell>
          <cell r="G2" t="str">
            <v>금       액</v>
          </cell>
        </row>
        <row r="3">
          <cell r="A3" t="str">
            <v>1.</v>
          </cell>
          <cell r="B3" t="str">
            <v>토          공</v>
          </cell>
          <cell r="G3">
            <v>3184604191</v>
          </cell>
        </row>
        <row r="4">
          <cell r="A4" t="str">
            <v>2.</v>
          </cell>
          <cell r="B4" t="str">
            <v>배    수    공</v>
          </cell>
          <cell r="G4">
            <v>2684198016</v>
          </cell>
        </row>
        <row r="5">
          <cell r="A5" t="str">
            <v>3.</v>
          </cell>
          <cell r="B5" t="str">
            <v>구  조  물  공</v>
          </cell>
          <cell r="G5">
            <v>10946656574</v>
          </cell>
        </row>
        <row r="6">
          <cell r="A6" t="str">
            <v>4.</v>
          </cell>
          <cell r="B6" t="str">
            <v>포    장    공</v>
          </cell>
          <cell r="G6">
            <v>1424905152</v>
          </cell>
        </row>
        <row r="7">
          <cell r="A7" t="str">
            <v>5.</v>
          </cell>
          <cell r="B7" t="str">
            <v>교통안전시설공</v>
          </cell>
          <cell r="G7">
            <v>1729046475</v>
          </cell>
        </row>
        <row r="8">
          <cell r="A8" t="str">
            <v>7.</v>
          </cell>
          <cell r="B8" t="str">
            <v>자 재 대</v>
          </cell>
          <cell r="G8">
            <v>4171085087</v>
          </cell>
        </row>
        <row r="9">
          <cell r="B9" t="str">
            <v>직 접 공 사 비</v>
          </cell>
          <cell r="G9">
            <v>24140495495</v>
          </cell>
        </row>
        <row r="10">
          <cell r="B10" t="str">
            <v>간접 노무비</v>
          </cell>
          <cell r="D10">
            <v>1</v>
          </cell>
          <cell r="E10" t="str">
            <v>식</v>
          </cell>
          <cell r="G10">
            <v>1538888610</v>
          </cell>
        </row>
        <row r="11">
          <cell r="B11" t="str">
            <v>산재 보험료</v>
          </cell>
          <cell r="D11">
            <v>1</v>
          </cell>
          <cell r="E11" t="str">
            <v>식</v>
          </cell>
          <cell r="G11">
            <v>401649927</v>
          </cell>
        </row>
        <row r="12">
          <cell r="B12" t="str">
            <v>안전 관리비</v>
          </cell>
          <cell r="D12">
            <v>1</v>
          </cell>
          <cell r="E12" t="str">
            <v>식</v>
          </cell>
          <cell r="G12">
            <v>434169621</v>
          </cell>
        </row>
        <row r="13">
          <cell r="B13" t="str">
            <v>기타   경비</v>
          </cell>
          <cell r="D13">
            <v>1</v>
          </cell>
          <cell r="E13" t="str">
            <v>식</v>
          </cell>
          <cell r="G13">
            <v>1517231704</v>
          </cell>
        </row>
        <row r="14">
          <cell r="B14" t="str">
            <v>소     계</v>
          </cell>
          <cell r="G14">
            <v>28032435357</v>
          </cell>
        </row>
        <row r="15">
          <cell r="B15" t="str">
            <v>일반 관리비</v>
          </cell>
          <cell r="D15">
            <v>1</v>
          </cell>
          <cell r="E15" t="str">
            <v>식</v>
          </cell>
          <cell r="G15">
            <v>1401621767</v>
          </cell>
        </row>
        <row r="16">
          <cell r="B16" t="str">
            <v>이       윤</v>
          </cell>
          <cell r="D16">
            <v>1</v>
          </cell>
          <cell r="E16" t="str">
            <v>식</v>
          </cell>
          <cell r="G16">
            <v>2971050540</v>
          </cell>
        </row>
        <row r="17">
          <cell r="B17" t="str">
            <v>고용보험료</v>
          </cell>
          <cell r="G17">
            <v>44627769</v>
          </cell>
        </row>
        <row r="18">
          <cell r="B18" t="str">
            <v>퇴직공제부금비</v>
          </cell>
          <cell r="G18">
            <v>204864546</v>
          </cell>
        </row>
        <row r="19">
          <cell r="B19" t="str">
            <v>폐기물처리비</v>
          </cell>
          <cell r="G19">
            <v>9070690</v>
          </cell>
        </row>
        <row r="20">
          <cell r="B20" t="str">
            <v>공급가액</v>
          </cell>
          <cell r="G20">
            <v>32663670669</v>
          </cell>
        </row>
        <row r="21">
          <cell r="B21" t="str">
            <v>부가 가치세</v>
          </cell>
          <cell r="D21">
            <v>1</v>
          </cell>
          <cell r="E21" t="str">
            <v>식</v>
          </cell>
          <cell r="G21">
            <v>3266367066</v>
          </cell>
        </row>
        <row r="22">
          <cell r="B22" t="str">
            <v>정기안전진단비</v>
          </cell>
          <cell r="G22">
            <v>9100000</v>
          </cell>
        </row>
        <row r="23">
          <cell r="B23" t="str">
            <v>도급액</v>
          </cell>
          <cell r="G23">
            <v>35939137735</v>
          </cell>
        </row>
        <row r="25">
          <cell r="G25">
            <v>36074040000</v>
          </cell>
        </row>
        <row r="26">
          <cell r="G26">
            <v>134902265</v>
          </cell>
        </row>
        <row r="32">
          <cell r="A32" t="str">
            <v>1.</v>
          </cell>
          <cell r="B32" t="str">
            <v>토          공</v>
          </cell>
          <cell r="G32">
            <v>3184604191</v>
          </cell>
        </row>
        <row r="33">
          <cell r="A33" t="str">
            <v>1.01</v>
          </cell>
          <cell r="B33" t="str">
            <v>기존구조물철거공</v>
          </cell>
        </row>
        <row r="34">
          <cell r="A34" t="str">
            <v>a</v>
          </cell>
          <cell r="B34" t="str">
            <v>무근콘크리트깨기</v>
          </cell>
          <cell r="C34" t="str">
            <v>(30 Cm 미만)</v>
          </cell>
          <cell r="D34">
            <v>427</v>
          </cell>
          <cell r="E34" t="str">
            <v>M3</v>
          </cell>
          <cell r="F34">
            <v>35422</v>
          </cell>
          <cell r="G34">
            <v>15125194</v>
          </cell>
        </row>
        <row r="35">
          <cell r="A35" t="str">
            <v>b</v>
          </cell>
          <cell r="B35" t="str">
            <v>철근콘크리트깨기</v>
          </cell>
          <cell r="C35" t="str">
            <v>(30 Cm 이상)</v>
          </cell>
          <cell r="D35">
            <v>45</v>
          </cell>
          <cell r="E35" t="str">
            <v>M3</v>
          </cell>
          <cell r="F35">
            <v>95914</v>
          </cell>
          <cell r="G35">
            <v>4316130</v>
          </cell>
        </row>
        <row r="36">
          <cell r="A36" t="str">
            <v>c</v>
          </cell>
          <cell r="B36" t="str">
            <v>아스팔트포장깨기</v>
          </cell>
          <cell r="C36" t="str">
            <v>(기 계)</v>
          </cell>
          <cell r="D36">
            <v>134</v>
          </cell>
          <cell r="E36" t="str">
            <v>M3</v>
          </cell>
          <cell r="F36">
            <v>9740</v>
          </cell>
          <cell r="G36">
            <v>1305160</v>
          </cell>
        </row>
        <row r="37">
          <cell r="A37" t="str">
            <v>d</v>
          </cell>
          <cell r="B37" t="str">
            <v>아스팔트절단</v>
          </cell>
          <cell r="C37" t="str">
            <v>(기 계)</v>
          </cell>
          <cell r="D37">
            <v>1236</v>
          </cell>
          <cell r="E37" t="str">
            <v>M</v>
          </cell>
          <cell r="F37">
            <v>1465</v>
          </cell>
          <cell r="G37">
            <v>1810740</v>
          </cell>
        </row>
        <row r="38">
          <cell r="A38" t="str">
            <v>1.02</v>
          </cell>
          <cell r="B38" t="str">
            <v>표토제거</v>
          </cell>
          <cell r="F38">
            <v>0</v>
          </cell>
        </row>
        <row r="39">
          <cell r="A39" t="str">
            <v>a</v>
          </cell>
          <cell r="B39" t="str">
            <v>표토제거</v>
          </cell>
          <cell r="C39" t="str">
            <v>(답 구 간)</v>
          </cell>
          <cell r="D39">
            <v>44802</v>
          </cell>
          <cell r="E39" t="str">
            <v>M2</v>
          </cell>
          <cell r="F39">
            <v>157</v>
          </cell>
          <cell r="G39">
            <v>7033914</v>
          </cell>
        </row>
        <row r="40">
          <cell r="A40" t="str">
            <v>b</v>
          </cell>
          <cell r="B40" t="str">
            <v>표토제거</v>
          </cell>
          <cell r="C40" t="str">
            <v>(답외구간)</v>
          </cell>
          <cell r="D40">
            <v>107684</v>
          </cell>
          <cell r="E40" t="str">
            <v>M2</v>
          </cell>
          <cell r="F40">
            <v>157</v>
          </cell>
          <cell r="G40">
            <v>16906388</v>
          </cell>
        </row>
        <row r="41">
          <cell r="A41" t="str">
            <v>1.03</v>
          </cell>
          <cell r="B41" t="str">
            <v>벌개제근</v>
          </cell>
          <cell r="D41">
            <v>17778</v>
          </cell>
          <cell r="E41" t="str">
            <v>M2</v>
          </cell>
          <cell r="F41">
            <v>156</v>
          </cell>
          <cell r="G41">
            <v>2773368</v>
          </cell>
        </row>
        <row r="42">
          <cell r="A42" t="str">
            <v>1.04</v>
          </cell>
          <cell r="B42" t="str">
            <v>깍  기  공</v>
          </cell>
          <cell r="F42">
            <v>0</v>
          </cell>
        </row>
        <row r="43">
          <cell r="A43" t="str">
            <v>a</v>
          </cell>
          <cell r="B43" t="str">
            <v>토  사깎기</v>
          </cell>
          <cell r="C43" t="str">
            <v>(불도쟈 32 Ton)</v>
          </cell>
          <cell r="D43">
            <v>206056</v>
          </cell>
          <cell r="E43" t="str">
            <v>M3</v>
          </cell>
          <cell r="F43">
            <v>951</v>
          </cell>
          <cell r="G43">
            <v>195959256</v>
          </cell>
        </row>
        <row r="44">
          <cell r="A44" t="str">
            <v>b</v>
          </cell>
          <cell r="B44" t="str">
            <v>리핑암깍기</v>
          </cell>
          <cell r="C44" t="str">
            <v>(리퍼도쟈 32 Ton)</v>
          </cell>
          <cell r="D44">
            <v>2816</v>
          </cell>
          <cell r="E44" t="str">
            <v>M3</v>
          </cell>
          <cell r="F44">
            <v>880</v>
          </cell>
          <cell r="G44">
            <v>2478080</v>
          </cell>
        </row>
        <row r="45">
          <cell r="A45" t="str">
            <v>c</v>
          </cell>
          <cell r="B45" t="str">
            <v>발파암깍기</v>
          </cell>
          <cell r="C45" t="str">
            <v>(리퍼병행암)</v>
          </cell>
          <cell r="D45">
            <v>128</v>
          </cell>
          <cell r="E45" t="str">
            <v>M3</v>
          </cell>
          <cell r="F45">
            <v>18023</v>
          </cell>
          <cell r="G45">
            <v>2306944</v>
          </cell>
        </row>
        <row r="46">
          <cell r="A46" t="str">
            <v>1.05</v>
          </cell>
          <cell r="B46" t="str">
            <v>흙 쌓 기</v>
          </cell>
          <cell r="F46">
            <v>0</v>
          </cell>
        </row>
        <row r="47">
          <cell r="A47" t="str">
            <v>a</v>
          </cell>
          <cell r="B47" t="str">
            <v>노상다짐</v>
          </cell>
          <cell r="D47">
            <v>83978</v>
          </cell>
          <cell r="E47" t="str">
            <v>M3</v>
          </cell>
          <cell r="F47">
            <v>1139</v>
          </cell>
          <cell r="G47">
            <v>95650942</v>
          </cell>
        </row>
        <row r="48">
          <cell r="A48" t="str">
            <v>b</v>
          </cell>
          <cell r="B48" t="str">
            <v>노체다짐</v>
          </cell>
          <cell r="D48">
            <v>337347</v>
          </cell>
          <cell r="E48" t="str">
            <v>M3</v>
          </cell>
          <cell r="F48">
            <v>833</v>
          </cell>
          <cell r="G48">
            <v>281010051</v>
          </cell>
        </row>
        <row r="49">
          <cell r="A49" t="str">
            <v>1.06</v>
          </cell>
          <cell r="B49" t="str">
            <v>운 반 공</v>
          </cell>
          <cell r="F49">
            <v>0</v>
          </cell>
        </row>
        <row r="50">
          <cell r="A50" t="str">
            <v>a</v>
          </cell>
          <cell r="B50" t="str">
            <v>무대운반</v>
          </cell>
          <cell r="C50" t="str">
            <v>(토  사)</v>
          </cell>
          <cell r="D50">
            <v>27897</v>
          </cell>
          <cell r="E50" t="str">
            <v>M3</v>
          </cell>
          <cell r="F50">
            <v>0</v>
          </cell>
          <cell r="G50">
            <v>0</v>
          </cell>
        </row>
        <row r="51">
          <cell r="A51" t="str">
            <v>b</v>
          </cell>
          <cell r="B51" t="str">
            <v>도쟈운반</v>
          </cell>
          <cell r="C51" t="str">
            <v>(토  사)</v>
          </cell>
          <cell r="D51">
            <v>11607</v>
          </cell>
          <cell r="E51" t="str">
            <v>M3</v>
          </cell>
          <cell r="F51">
            <v>524</v>
          </cell>
          <cell r="G51">
            <v>6082068</v>
          </cell>
        </row>
        <row r="52">
          <cell r="A52" t="str">
            <v>c</v>
          </cell>
          <cell r="B52" t="str">
            <v>덤프운반</v>
          </cell>
          <cell r="C52" t="str">
            <v>L=2.9 Km</v>
          </cell>
          <cell r="F52">
            <v>0</v>
          </cell>
        </row>
        <row r="53">
          <cell r="A53" t="str">
            <v>-1</v>
          </cell>
          <cell r="B53" t="str">
            <v>덤프운반</v>
          </cell>
          <cell r="C53" t="str">
            <v>(토  사)</v>
          </cell>
          <cell r="D53">
            <v>193637</v>
          </cell>
          <cell r="E53" t="str">
            <v>M3</v>
          </cell>
          <cell r="F53">
            <v>1621</v>
          </cell>
          <cell r="G53">
            <v>313885577</v>
          </cell>
        </row>
        <row r="54">
          <cell r="A54" t="str">
            <v>-2</v>
          </cell>
          <cell r="B54" t="str">
            <v>덤프운반</v>
          </cell>
          <cell r="C54" t="str">
            <v>(리핑암)</v>
          </cell>
          <cell r="D54">
            <v>2816</v>
          </cell>
          <cell r="E54" t="str">
            <v>M3</v>
          </cell>
          <cell r="F54">
            <v>2549</v>
          </cell>
          <cell r="G54">
            <v>7177984</v>
          </cell>
        </row>
        <row r="55">
          <cell r="A55" t="str">
            <v>-3</v>
          </cell>
          <cell r="B55" t="str">
            <v>덤프운반</v>
          </cell>
          <cell r="C55" t="str">
            <v>(발파암)</v>
          </cell>
          <cell r="D55">
            <v>128</v>
          </cell>
          <cell r="E55" t="str">
            <v>M3</v>
          </cell>
          <cell r="F55">
            <v>5344</v>
          </cell>
          <cell r="G55">
            <v>684032</v>
          </cell>
        </row>
        <row r="56">
          <cell r="A56" t="str">
            <v>1.07</v>
          </cell>
          <cell r="B56" t="str">
            <v>순성토운반</v>
          </cell>
          <cell r="C56" t="str">
            <v>(L=10.0 KM)</v>
          </cell>
          <cell r="D56">
            <v>203932</v>
          </cell>
          <cell r="E56" t="str">
            <v>M3</v>
          </cell>
          <cell r="F56">
            <v>9133</v>
          </cell>
          <cell r="G56">
            <v>1862510956</v>
          </cell>
        </row>
        <row r="57">
          <cell r="A57" t="str">
            <v>1.08</v>
          </cell>
          <cell r="F57">
            <v>0</v>
          </cell>
        </row>
        <row r="58">
          <cell r="A58" t="str">
            <v>a</v>
          </cell>
          <cell r="B58" t="str">
            <v>노상준비공</v>
          </cell>
          <cell r="C58" t="str">
            <v>(기존도로부)</v>
          </cell>
          <cell r="D58">
            <v>840</v>
          </cell>
          <cell r="E58" t="str">
            <v>M2</v>
          </cell>
          <cell r="F58">
            <v>95</v>
          </cell>
          <cell r="G58">
            <v>79800</v>
          </cell>
        </row>
        <row r="59">
          <cell r="A59" t="str">
            <v>b</v>
          </cell>
          <cell r="B59" t="str">
            <v>노상준비공</v>
          </cell>
          <cell r="C59" t="str">
            <v>(절 토 부)</v>
          </cell>
          <cell r="D59">
            <v>63267</v>
          </cell>
          <cell r="E59" t="str">
            <v>M2</v>
          </cell>
          <cell r="F59">
            <v>70</v>
          </cell>
          <cell r="G59">
            <v>4428690</v>
          </cell>
        </row>
        <row r="60">
          <cell r="A60" t="str">
            <v>1.09</v>
          </cell>
          <cell r="B60" t="str">
            <v>법면 보호공</v>
          </cell>
          <cell r="F60">
            <v>0</v>
          </cell>
        </row>
        <row r="61">
          <cell r="A61" t="str">
            <v>a</v>
          </cell>
          <cell r="B61" t="str">
            <v>줄떼붙임</v>
          </cell>
          <cell r="D61">
            <v>53132</v>
          </cell>
          <cell r="E61" t="str">
            <v>M2</v>
          </cell>
          <cell r="F61">
            <v>3939</v>
          </cell>
          <cell r="G61">
            <v>209286948</v>
          </cell>
        </row>
        <row r="62">
          <cell r="A62" t="str">
            <v>b</v>
          </cell>
          <cell r="F62">
            <v>0</v>
          </cell>
        </row>
        <row r="63">
          <cell r="A63" t="str">
            <v>-1</v>
          </cell>
          <cell r="B63" t="str">
            <v>평떼붙임</v>
          </cell>
          <cell r="D63">
            <v>7760</v>
          </cell>
          <cell r="E63" t="str">
            <v>M2</v>
          </cell>
          <cell r="F63">
            <v>8503</v>
          </cell>
          <cell r="G63">
            <v>65983280</v>
          </cell>
        </row>
        <row r="64">
          <cell r="A64" t="str">
            <v>-2</v>
          </cell>
          <cell r="B64" t="str">
            <v>거적덮기</v>
          </cell>
          <cell r="D64">
            <v>10528</v>
          </cell>
          <cell r="E64" t="str">
            <v>M2</v>
          </cell>
          <cell r="F64">
            <v>4607</v>
          </cell>
          <cell r="G64">
            <v>48502496</v>
          </cell>
        </row>
        <row r="65">
          <cell r="A65" t="str">
            <v>-3</v>
          </cell>
          <cell r="B65" t="str">
            <v>NET-잔디</v>
          </cell>
          <cell r="D65">
            <v>322</v>
          </cell>
          <cell r="E65" t="str">
            <v>M2</v>
          </cell>
          <cell r="F65">
            <v>7836</v>
          </cell>
          <cell r="G65">
            <v>2523192</v>
          </cell>
        </row>
        <row r="66">
          <cell r="A66" t="str">
            <v>-4</v>
          </cell>
          <cell r="B66" t="str">
            <v>암절개면보호식제공</v>
          </cell>
          <cell r="C66" t="str">
            <v>(T=10 Cm)</v>
          </cell>
          <cell r="D66">
            <v>38</v>
          </cell>
          <cell r="E66" t="str">
            <v>M2</v>
          </cell>
          <cell r="F66">
            <v>33425</v>
          </cell>
          <cell r="G66">
            <v>1270150</v>
          </cell>
        </row>
        <row r="67">
          <cell r="A67" t="str">
            <v>c</v>
          </cell>
          <cell r="F67">
            <v>0</v>
          </cell>
        </row>
        <row r="68">
          <cell r="A68" t="str">
            <v>-1</v>
          </cell>
          <cell r="B68" t="str">
            <v>법면고르기</v>
          </cell>
          <cell r="C68" t="str">
            <v>(리핑암)</v>
          </cell>
          <cell r="D68">
            <v>322</v>
          </cell>
          <cell r="E68" t="str">
            <v>M2</v>
          </cell>
          <cell r="F68">
            <v>2712</v>
          </cell>
          <cell r="G68">
            <v>873264</v>
          </cell>
        </row>
        <row r="69">
          <cell r="A69" t="str">
            <v>-2</v>
          </cell>
          <cell r="B69" t="str">
            <v>법면고르기</v>
          </cell>
          <cell r="C69" t="str">
            <v>(발파암)</v>
          </cell>
          <cell r="D69">
            <v>38</v>
          </cell>
          <cell r="E69" t="str">
            <v>M2</v>
          </cell>
          <cell r="F69">
            <v>5383</v>
          </cell>
          <cell r="G69">
            <v>204554</v>
          </cell>
        </row>
        <row r="70">
          <cell r="A70" t="str">
            <v>1.10</v>
          </cell>
          <cell r="B70" t="str">
            <v>층 따 기</v>
          </cell>
          <cell r="C70" t="str">
            <v>(도쟈 19 Ton)</v>
          </cell>
          <cell r="D70">
            <v>2572</v>
          </cell>
          <cell r="E70" t="str">
            <v>M3</v>
          </cell>
          <cell r="F70">
            <v>728</v>
          </cell>
          <cell r="G70">
            <v>1872416</v>
          </cell>
        </row>
        <row r="71">
          <cell r="A71" t="str">
            <v>1.11</v>
          </cell>
          <cell r="B71" t="str">
            <v>구조물터파기</v>
          </cell>
          <cell r="C71" t="str">
            <v>(육상토사 0∼1 M)</v>
          </cell>
          <cell r="D71">
            <v>1198</v>
          </cell>
          <cell r="E71" t="str">
            <v>M3</v>
          </cell>
          <cell r="F71">
            <v>3206</v>
          </cell>
          <cell r="G71">
            <v>3840788</v>
          </cell>
        </row>
        <row r="72">
          <cell r="A72" t="str">
            <v>1.12</v>
          </cell>
          <cell r="B72" t="str">
            <v>측구터파기</v>
          </cell>
          <cell r="C72" t="str">
            <v>(토  사)</v>
          </cell>
          <cell r="D72">
            <v>4224</v>
          </cell>
          <cell r="E72" t="str">
            <v>M3</v>
          </cell>
          <cell r="F72">
            <v>2373</v>
          </cell>
          <cell r="G72">
            <v>10023552</v>
          </cell>
        </row>
        <row r="73">
          <cell r="A73" t="str">
            <v>1.13</v>
          </cell>
          <cell r="B73" t="str">
            <v>되메우기및다짐</v>
          </cell>
          <cell r="C73" t="str">
            <v>(인력50%+백호우50%)</v>
          </cell>
          <cell r="D73">
            <v>991</v>
          </cell>
          <cell r="E73" t="str">
            <v>M3</v>
          </cell>
          <cell r="F73">
            <v>4589</v>
          </cell>
          <cell r="G73">
            <v>4547699</v>
          </cell>
        </row>
        <row r="74">
          <cell r="A74" t="str">
            <v>1.14</v>
          </cell>
          <cell r="B74" t="str">
            <v>측구뚝쌓기</v>
          </cell>
          <cell r="C74" t="str">
            <v>(인 력)</v>
          </cell>
          <cell r="D74">
            <v>982</v>
          </cell>
          <cell r="E74" t="str">
            <v>M2</v>
          </cell>
          <cell r="F74">
            <v>3763</v>
          </cell>
          <cell r="G74">
            <v>3695266</v>
          </cell>
        </row>
        <row r="75">
          <cell r="A75" t="str">
            <v>1.15</v>
          </cell>
          <cell r="B75" t="str">
            <v>토공규준틀</v>
          </cell>
          <cell r="D75">
            <v>518</v>
          </cell>
          <cell r="E75" t="str">
            <v>EA</v>
          </cell>
          <cell r="F75">
            <v>20184</v>
          </cell>
          <cell r="G75">
            <v>10455312</v>
          </cell>
        </row>
        <row r="76">
          <cell r="F76">
            <v>0</v>
          </cell>
        </row>
        <row r="77">
          <cell r="A77" t="str">
            <v>2.</v>
          </cell>
          <cell r="B77" t="str">
            <v>배    수    공</v>
          </cell>
          <cell r="F77">
            <v>0</v>
          </cell>
          <cell r="G77">
            <v>2684198016</v>
          </cell>
        </row>
        <row r="78">
          <cell r="A78" t="str">
            <v>2.01</v>
          </cell>
          <cell r="B78" t="str">
            <v>토          공</v>
          </cell>
          <cell r="F78">
            <v>0</v>
          </cell>
        </row>
        <row r="79">
          <cell r="A79" t="str">
            <v>a</v>
          </cell>
          <cell r="B79" t="str">
            <v>구조물터파기</v>
          </cell>
          <cell r="F79">
            <v>0</v>
          </cell>
        </row>
        <row r="80">
          <cell r="A80" t="str">
            <v>-1</v>
          </cell>
          <cell r="B80" t="str">
            <v>구조물터파기</v>
          </cell>
          <cell r="C80" t="str">
            <v>(육상토사 0∼1 M)</v>
          </cell>
          <cell r="D80">
            <v>43298</v>
          </cell>
          <cell r="E80" t="str">
            <v>M3</v>
          </cell>
          <cell r="F80">
            <v>3206</v>
          </cell>
          <cell r="G80">
            <v>138813388</v>
          </cell>
        </row>
        <row r="81">
          <cell r="A81" t="str">
            <v>-2</v>
          </cell>
          <cell r="B81" t="str">
            <v>구조물터파기</v>
          </cell>
          <cell r="C81" t="str">
            <v>(육상토사 1∼2 M)</v>
          </cell>
          <cell r="D81">
            <v>772</v>
          </cell>
          <cell r="E81" t="str">
            <v>M3</v>
          </cell>
          <cell r="F81">
            <v>3310</v>
          </cell>
          <cell r="G81">
            <v>2555320</v>
          </cell>
        </row>
        <row r="82">
          <cell r="A82" t="str">
            <v>-3</v>
          </cell>
          <cell r="B82" t="str">
            <v>구조물터파기</v>
          </cell>
          <cell r="C82" t="str">
            <v>(육상토사 2∼3 M)</v>
          </cell>
          <cell r="D82">
            <v>6</v>
          </cell>
          <cell r="E82" t="str">
            <v>M3</v>
          </cell>
          <cell r="F82">
            <v>4041</v>
          </cell>
          <cell r="G82">
            <v>24246</v>
          </cell>
        </row>
        <row r="83">
          <cell r="A83" t="str">
            <v>b</v>
          </cell>
          <cell r="B83" t="str">
            <v>되메우기및다짐</v>
          </cell>
          <cell r="C83" t="str">
            <v>(인력30%+백호우70%)</v>
          </cell>
          <cell r="D83">
            <v>36537</v>
          </cell>
          <cell r="E83" t="str">
            <v>M3</v>
          </cell>
          <cell r="F83">
            <v>4075</v>
          </cell>
          <cell r="G83">
            <v>148888275</v>
          </cell>
        </row>
        <row r="84">
          <cell r="A84" t="str">
            <v>2.02</v>
          </cell>
          <cell r="B84" t="str">
            <v>측    구    공</v>
          </cell>
          <cell r="F84">
            <v>0</v>
          </cell>
        </row>
        <row r="85">
          <cell r="A85" t="str">
            <v>a</v>
          </cell>
          <cell r="B85" t="str">
            <v>보차도경계석 설치</v>
          </cell>
          <cell r="C85" t="str">
            <v>(250x300(100)x1000)</v>
          </cell>
          <cell r="D85">
            <v>9527</v>
          </cell>
          <cell r="E85" t="str">
            <v>M</v>
          </cell>
          <cell r="F85">
            <v>27468</v>
          </cell>
          <cell r="G85">
            <v>261687636</v>
          </cell>
        </row>
        <row r="86">
          <cell r="A86" t="str">
            <v>b</v>
          </cell>
          <cell r="B86" t="str">
            <v>L 형측구</v>
          </cell>
          <cell r="C86" t="str">
            <v>(형식-3, H=1.15 M)</v>
          </cell>
          <cell r="D86">
            <v>437</v>
          </cell>
          <cell r="E86" t="str">
            <v>M</v>
          </cell>
          <cell r="F86">
            <v>58546</v>
          </cell>
          <cell r="G86">
            <v>25584602</v>
          </cell>
        </row>
        <row r="87">
          <cell r="A87" t="str">
            <v>c</v>
          </cell>
          <cell r="B87" t="str">
            <v>V 형측구</v>
          </cell>
          <cell r="C87" t="str">
            <v>(0.86x0.5)</v>
          </cell>
          <cell r="D87">
            <v>90</v>
          </cell>
          <cell r="E87" t="str">
            <v>M</v>
          </cell>
          <cell r="F87">
            <v>84631</v>
          </cell>
          <cell r="G87">
            <v>7616790</v>
          </cell>
        </row>
        <row r="88">
          <cell r="A88" t="str">
            <v>d</v>
          </cell>
          <cell r="B88" t="str">
            <v>U 형측구</v>
          </cell>
          <cell r="C88" t="str">
            <v>(0.6x0.6)</v>
          </cell>
          <cell r="D88">
            <v>36</v>
          </cell>
          <cell r="E88" t="str">
            <v>M</v>
          </cell>
          <cell r="F88">
            <v>59049</v>
          </cell>
          <cell r="G88">
            <v>2125764</v>
          </cell>
        </row>
        <row r="89">
          <cell r="A89" t="str">
            <v>e</v>
          </cell>
          <cell r="B89" t="str">
            <v>산마루측구</v>
          </cell>
          <cell r="C89" t="str">
            <v>(PE-반월관)</v>
          </cell>
          <cell r="D89">
            <v>280</v>
          </cell>
          <cell r="E89" t="str">
            <v>M</v>
          </cell>
          <cell r="F89">
            <v>18171</v>
          </cell>
          <cell r="G89">
            <v>5087880</v>
          </cell>
        </row>
        <row r="90">
          <cell r="A90" t="str">
            <v>f</v>
          </cell>
          <cell r="B90" t="str">
            <v>녹지대측구</v>
          </cell>
          <cell r="C90" t="str">
            <v>(중분대)</v>
          </cell>
          <cell r="D90">
            <v>2848</v>
          </cell>
          <cell r="E90" t="str">
            <v>M</v>
          </cell>
          <cell r="F90">
            <v>51470</v>
          </cell>
          <cell r="G90">
            <v>146586560</v>
          </cell>
        </row>
        <row r="91">
          <cell r="A91" t="str">
            <v>g</v>
          </cell>
          <cell r="B91" t="str">
            <v>측구터파기</v>
          </cell>
          <cell r="C91" t="str">
            <v>(토  사)</v>
          </cell>
          <cell r="D91">
            <v>1124</v>
          </cell>
          <cell r="E91" t="str">
            <v>M3</v>
          </cell>
          <cell r="F91">
            <v>2373</v>
          </cell>
          <cell r="G91">
            <v>2667252</v>
          </cell>
        </row>
        <row r="92">
          <cell r="A92" t="str">
            <v>h</v>
          </cell>
          <cell r="B92" t="str">
            <v>되메우기</v>
          </cell>
          <cell r="C92" t="str">
            <v>(인  력)</v>
          </cell>
          <cell r="D92">
            <v>4975</v>
          </cell>
          <cell r="E92" t="str">
            <v>M3</v>
          </cell>
          <cell r="F92">
            <v>3332</v>
          </cell>
          <cell r="G92">
            <v>16576700</v>
          </cell>
        </row>
        <row r="93">
          <cell r="A93" t="str">
            <v>2.03</v>
          </cell>
          <cell r="B93" t="str">
            <v>맹암거설치</v>
          </cell>
          <cell r="C93" t="str">
            <v>(형식-1, 토사구간)</v>
          </cell>
          <cell r="D93">
            <v>3442</v>
          </cell>
          <cell r="E93" t="str">
            <v>M</v>
          </cell>
          <cell r="F93">
            <v>8363</v>
          </cell>
          <cell r="G93">
            <v>28785446</v>
          </cell>
        </row>
        <row r="94">
          <cell r="A94" t="str">
            <v>2.04</v>
          </cell>
          <cell r="B94" t="str">
            <v>배  수  관  공</v>
          </cell>
          <cell r="F94">
            <v>0</v>
          </cell>
        </row>
        <row r="95">
          <cell r="A95" t="str">
            <v>a</v>
          </cell>
          <cell r="B95" t="str">
            <v>횡배수관부설</v>
          </cell>
          <cell r="C95" t="str">
            <v>(V.R 관)</v>
          </cell>
          <cell r="F95">
            <v>0</v>
          </cell>
        </row>
        <row r="96">
          <cell r="A96" t="str">
            <v>-1</v>
          </cell>
          <cell r="B96" t="str">
            <v>횡배수관부설</v>
          </cell>
          <cell r="C96" t="str">
            <v>(D= 300 m/m)</v>
          </cell>
          <cell r="D96">
            <v>120</v>
          </cell>
          <cell r="E96" t="str">
            <v>M</v>
          </cell>
          <cell r="F96">
            <v>28689</v>
          </cell>
          <cell r="G96">
            <v>3442680</v>
          </cell>
        </row>
        <row r="97">
          <cell r="A97" t="str">
            <v>-2</v>
          </cell>
          <cell r="B97" t="str">
            <v>횡배수관부설</v>
          </cell>
          <cell r="C97" t="str">
            <v>(D= 600 m/m)</v>
          </cell>
          <cell r="D97">
            <v>55</v>
          </cell>
          <cell r="E97" t="str">
            <v>M</v>
          </cell>
          <cell r="F97">
            <v>55404</v>
          </cell>
          <cell r="G97">
            <v>3047220</v>
          </cell>
        </row>
        <row r="98">
          <cell r="A98" t="str">
            <v>-3</v>
          </cell>
          <cell r="B98" t="str">
            <v>횡배수관부설</v>
          </cell>
          <cell r="C98" t="str">
            <v>(D= 800 m/m)</v>
          </cell>
          <cell r="D98">
            <v>387</v>
          </cell>
          <cell r="E98" t="str">
            <v>M</v>
          </cell>
          <cell r="F98">
            <v>76807</v>
          </cell>
          <cell r="G98">
            <v>29724309</v>
          </cell>
        </row>
        <row r="99">
          <cell r="A99" t="str">
            <v>-4</v>
          </cell>
          <cell r="B99" t="str">
            <v>횡배수관부설</v>
          </cell>
          <cell r="C99" t="str">
            <v>(D= 1000 m/m)</v>
          </cell>
          <cell r="D99">
            <v>235</v>
          </cell>
          <cell r="E99" t="str">
            <v>M</v>
          </cell>
          <cell r="F99">
            <v>101532</v>
          </cell>
          <cell r="G99">
            <v>23860020</v>
          </cell>
        </row>
        <row r="100">
          <cell r="A100" t="str">
            <v>b</v>
          </cell>
          <cell r="B100" t="str">
            <v>날 개 벽</v>
          </cell>
          <cell r="F100">
            <v>0</v>
          </cell>
        </row>
        <row r="101">
          <cell r="A101" t="str">
            <v>-1</v>
          </cell>
          <cell r="B101" t="str">
            <v>콘크리트타설</v>
          </cell>
          <cell r="C101" t="str">
            <v>(소형 VIB 포함)</v>
          </cell>
          <cell r="D101">
            <v>92</v>
          </cell>
          <cell r="E101" t="str">
            <v>M3</v>
          </cell>
          <cell r="F101">
            <v>29264</v>
          </cell>
          <cell r="G101">
            <v>2692288</v>
          </cell>
        </row>
        <row r="102">
          <cell r="A102" t="str">
            <v>-2</v>
          </cell>
          <cell r="B102" t="str">
            <v>합판거푸집</v>
          </cell>
          <cell r="C102" t="str">
            <v>(소형 3 회)</v>
          </cell>
          <cell r="D102">
            <v>432</v>
          </cell>
          <cell r="E102" t="str">
            <v>M2</v>
          </cell>
          <cell r="F102">
            <v>22442</v>
          </cell>
          <cell r="G102">
            <v>9694944</v>
          </cell>
        </row>
        <row r="103">
          <cell r="A103" t="str">
            <v>c</v>
          </cell>
          <cell r="B103" t="str">
            <v>수로보호공</v>
          </cell>
          <cell r="F103">
            <v>0</v>
          </cell>
        </row>
        <row r="104">
          <cell r="A104" t="str">
            <v>-1</v>
          </cell>
          <cell r="B104" t="str">
            <v>콘크리트타설</v>
          </cell>
          <cell r="C104" t="str">
            <v>(소형 VIB 포함)</v>
          </cell>
          <cell r="D104">
            <v>5</v>
          </cell>
          <cell r="E104" t="str">
            <v>M3</v>
          </cell>
          <cell r="F104">
            <v>29264</v>
          </cell>
          <cell r="G104">
            <v>146320</v>
          </cell>
        </row>
        <row r="105">
          <cell r="A105" t="str">
            <v>-2</v>
          </cell>
          <cell r="B105" t="str">
            <v>합판거푸집</v>
          </cell>
          <cell r="C105" t="str">
            <v>(소형 4 회)</v>
          </cell>
          <cell r="D105">
            <v>7</v>
          </cell>
          <cell r="E105" t="str">
            <v>M2</v>
          </cell>
          <cell r="F105">
            <v>19326</v>
          </cell>
          <cell r="G105">
            <v>135282</v>
          </cell>
        </row>
        <row r="106">
          <cell r="A106" t="str">
            <v>c</v>
          </cell>
          <cell r="B106" t="str">
            <v>관보호공</v>
          </cell>
          <cell r="F106">
            <v>0</v>
          </cell>
        </row>
        <row r="107">
          <cell r="A107" t="str">
            <v>-1</v>
          </cell>
          <cell r="B107" t="str">
            <v>콘크리트타설</v>
          </cell>
          <cell r="C107" t="str">
            <v>(소형 VIB 포함)</v>
          </cell>
          <cell r="D107">
            <v>50</v>
          </cell>
          <cell r="E107" t="str">
            <v>M3</v>
          </cell>
          <cell r="F107">
            <v>29264</v>
          </cell>
          <cell r="G107">
            <v>1463200</v>
          </cell>
        </row>
        <row r="108">
          <cell r="A108" t="str">
            <v>-2</v>
          </cell>
          <cell r="B108" t="str">
            <v>합판거푸집</v>
          </cell>
          <cell r="C108" t="str">
            <v>(소형 6 회)</v>
          </cell>
          <cell r="D108">
            <v>135</v>
          </cell>
          <cell r="E108" t="str">
            <v>M2</v>
          </cell>
          <cell r="F108">
            <v>15996</v>
          </cell>
          <cell r="G108">
            <v>2159460</v>
          </cell>
        </row>
        <row r="109">
          <cell r="A109" t="str">
            <v>d</v>
          </cell>
          <cell r="B109" t="str">
            <v>관보호공</v>
          </cell>
          <cell r="F109">
            <v>0</v>
          </cell>
        </row>
        <row r="110">
          <cell r="A110" t="str">
            <v>-1</v>
          </cell>
          <cell r="B110" t="str">
            <v>콘크리트타설</v>
          </cell>
          <cell r="C110" t="str">
            <v>(소형 VIB 포함)</v>
          </cell>
          <cell r="D110">
            <v>9</v>
          </cell>
          <cell r="E110" t="str">
            <v>M3</v>
          </cell>
          <cell r="F110">
            <v>29264</v>
          </cell>
          <cell r="G110">
            <v>263376</v>
          </cell>
        </row>
        <row r="111">
          <cell r="A111" t="str">
            <v>-2</v>
          </cell>
          <cell r="B111" t="str">
            <v>합판거푸집</v>
          </cell>
          <cell r="C111" t="str">
            <v>(소형 6 회)</v>
          </cell>
          <cell r="D111">
            <v>71</v>
          </cell>
          <cell r="E111" t="str">
            <v>M2</v>
          </cell>
          <cell r="F111">
            <v>15996</v>
          </cell>
          <cell r="G111">
            <v>1135716</v>
          </cell>
        </row>
        <row r="112">
          <cell r="A112" t="str">
            <v>-3</v>
          </cell>
          <cell r="B112" t="str">
            <v>철근가공조립</v>
          </cell>
          <cell r="C112" t="str">
            <v>(간 단)</v>
          </cell>
          <cell r="D112">
            <v>0.56000000000000005</v>
          </cell>
          <cell r="E112" t="str">
            <v>Ton</v>
          </cell>
          <cell r="F112">
            <v>292637</v>
          </cell>
          <cell r="G112">
            <v>163876</v>
          </cell>
        </row>
        <row r="113">
          <cell r="A113" t="str">
            <v>2.05</v>
          </cell>
          <cell r="B113" t="str">
            <v>종배수관부설</v>
          </cell>
          <cell r="C113" t="str">
            <v>(V.R 관)</v>
          </cell>
          <cell r="F113">
            <v>0</v>
          </cell>
        </row>
        <row r="114">
          <cell r="A114" t="str">
            <v>a</v>
          </cell>
          <cell r="F114">
            <v>0</v>
          </cell>
        </row>
        <row r="115">
          <cell r="A115" t="str">
            <v>-1</v>
          </cell>
          <cell r="B115" t="str">
            <v>종배수관부설</v>
          </cell>
          <cell r="C115" t="str">
            <v>(D= 600 m/m)</v>
          </cell>
          <cell r="D115">
            <v>334</v>
          </cell>
          <cell r="E115" t="str">
            <v>M</v>
          </cell>
          <cell r="F115">
            <v>49764</v>
          </cell>
          <cell r="G115">
            <v>16621176</v>
          </cell>
        </row>
        <row r="116">
          <cell r="A116" t="str">
            <v>-2</v>
          </cell>
          <cell r="B116" t="str">
            <v>종배수관부설</v>
          </cell>
          <cell r="C116" t="str">
            <v>(D=1000 m/m)</v>
          </cell>
          <cell r="D116">
            <v>15</v>
          </cell>
          <cell r="E116" t="str">
            <v>M</v>
          </cell>
          <cell r="F116">
            <v>95754</v>
          </cell>
          <cell r="G116">
            <v>1436310</v>
          </cell>
        </row>
        <row r="117">
          <cell r="A117" t="str">
            <v>b</v>
          </cell>
          <cell r="B117" t="str">
            <v>종배수관면벽</v>
          </cell>
          <cell r="F117">
            <v>0</v>
          </cell>
        </row>
        <row r="118">
          <cell r="A118" t="str">
            <v>-1</v>
          </cell>
          <cell r="B118" t="str">
            <v>콘크리트타설</v>
          </cell>
          <cell r="C118" t="str">
            <v>(소형 VIB 제외)</v>
          </cell>
          <cell r="D118">
            <v>17</v>
          </cell>
          <cell r="E118" t="str">
            <v>M3</v>
          </cell>
          <cell r="F118">
            <v>28762</v>
          </cell>
          <cell r="G118">
            <v>488954</v>
          </cell>
        </row>
        <row r="119">
          <cell r="A119" t="str">
            <v>-2</v>
          </cell>
          <cell r="B119" t="str">
            <v>합판거푸집</v>
          </cell>
          <cell r="C119" t="str">
            <v>(소형 4 회)</v>
          </cell>
          <cell r="D119">
            <v>249</v>
          </cell>
          <cell r="E119" t="str">
            <v>M2</v>
          </cell>
          <cell r="F119">
            <v>19326</v>
          </cell>
          <cell r="G119">
            <v>4812174</v>
          </cell>
        </row>
        <row r="120">
          <cell r="A120" t="str">
            <v>2.06</v>
          </cell>
          <cell r="B120" t="str">
            <v>집 수 정</v>
          </cell>
          <cell r="F120">
            <v>0</v>
          </cell>
        </row>
        <row r="121">
          <cell r="A121" t="str">
            <v>a</v>
          </cell>
          <cell r="B121" t="str">
            <v>콘크리트타설</v>
          </cell>
          <cell r="C121" t="str">
            <v>(무근 VIB 포함)</v>
          </cell>
          <cell r="D121">
            <v>18</v>
          </cell>
          <cell r="E121" t="str">
            <v>M3</v>
          </cell>
          <cell r="F121">
            <v>18476</v>
          </cell>
          <cell r="G121">
            <v>332568</v>
          </cell>
        </row>
        <row r="122">
          <cell r="A122" t="str">
            <v>b</v>
          </cell>
          <cell r="B122" t="str">
            <v>합판거푸집</v>
          </cell>
          <cell r="C122" t="str">
            <v>(4 회)</v>
          </cell>
          <cell r="D122">
            <v>151</v>
          </cell>
          <cell r="E122" t="str">
            <v>M2</v>
          </cell>
          <cell r="F122">
            <v>16311</v>
          </cell>
          <cell r="G122">
            <v>2462961</v>
          </cell>
        </row>
        <row r="123">
          <cell r="A123" t="str">
            <v>c</v>
          </cell>
          <cell r="B123" t="str">
            <v>사다리 설치</v>
          </cell>
          <cell r="C123" t="str">
            <v>(스텐레스)</v>
          </cell>
          <cell r="D123">
            <v>63</v>
          </cell>
          <cell r="E123" t="str">
            <v>EA</v>
          </cell>
          <cell r="F123">
            <v>2222</v>
          </cell>
          <cell r="G123">
            <v>139986</v>
          </cell>
        </row>
        <row r="124">
          <cell r="A124" t="str">
            <v>2.07</v>
          </cell>
          <cell r="B124" t="str">
            <v>암  거  공</v>
          </cell>
          <cell r="F124">
            <v>0</v>
          </cell>
        </row>
        <row r="125">
          <cell r="A125" t="str">
            <v>a</v>
          </cell>
          <cell r="B125" t="str">
            <v>콘크리트타설</v>
          </cell>
          <cell r="F125">
            <v>0</v>
          </cell>
        </row>
        <row r="126">
          <cell r="A126" t="str">
            <v>-1</v>
          </cell>
          <cell r="B126" t="str">
            <v>콘크리트타설</v>
          </cell>
          <cell r="C126" t="str">
            <v>(철근 펌프카)</v>
          </cell>
          <cell r="D126">
            <v>4515</v>
          </cell>
          <cell r="E126" t="str">
            <v>M3</v>
          </cell>
          <cell r="F126">
            <v>10488</v>
          </cell>
          <cell r="G126">
            <v>47353320</v>
          </cell>
        </row>
        <row r="127">
          <cell r="A127" t="str">
            <v>-2</v>
          </cell>
          <cell r="B127" t="str">
            <v>콘크리트타설</v>
          </cell>
          <cell r="C127" t="str">
            <v>(철근 VIB 포함)</v>
          </cell>
          <cell r="D127">
            <v>24</v>
          </cell>
          <cell r="E127" t="str">
            <v>M3</v>
          </cell>
          <cell r="F127">
            <v>20625</v>
          </cell>
          <cell r="G127">
            <v>495000</v>
          </cell>
        </row>
        <row r="128">
          <cell r="A128" t="str">
            <v>-3</v>
          </cell>
          <cell r="B128" t="str">
            <v>콘크리트타설</v>
          </cell>
          <cell r="C128" t="str">
            <v>(무근 VIB 제외)</v>
          </cell>
          <cell r="D128">
            <v>405</v>
          </cell>
          <cell r="E128" t="str">
            <v>M3</v>
          </cell>
          <cell r="F128">
            <v>18226</v>
          </cell>
          <cell r="G128">
            <v>7381530</v>
          </cell>
        </row>
        <row r="129">
          <cell r="A129" t="str">
            <v>b</v>
          </cell>
          <cell r="B129" t="str">
            <v>거  푸  집</v>
          </cell>
          <cell r="F129">
            <v>0</v>
          </cell>
        </row>
        <row r="130">
          <cell r="A130" t="str">
            <v>-1</v>
          </cell>
          <cell r="B130" t="str">
            <v>합판거푸집</v>
          </cell>
          <cell r="C130" t="str">
            <v>(3 회)</v>
          </cell>
          <cell r="D130">
            <v>4782</v>
          </cell>
          <cell r="E130" t="str">
            <v>M2</v>
          </cell>
          <cell r="F130">
            <v>18891</v>
          </cell>
          <cell r="G130">
            <v>90336762</v>
          </cell>
        </row>
        <row r="131">
          <cell r="A131" t="str">
            <v>-2</v>
          </cell>
          <cell r="B131" t="str">
            <v>합판거푸집</v>
          </cell>
          <cell r="C131" t="str">
            <v>(4 회)</v>
          </cell>
          <cell r="D131">
            <v>2794</v>
          </cell>
          <cell r="E131" t="str">
            <v>M2</v>
          </cell>
          <cell r="F131">
            <v>16311</v>
          </cell>
          <cell r="G131">
            <v>45572934</v>
          </cell>
        </row>
        <row r="132">
          <cell r="A132" t="str">
            <v>-3</v>
          </cell>
          <cell r="B132" t="str">
            <v>합판거푸집</v>
          </cell>
          <cell r="C132" t="str">
            <v>(6 회)</v>
          </cell>
          <cell r="D132">
            <v>52</v>
          </cell>
          <cell r="E132" t="str">
            <v>M2</v>
          </cell>
          <cell r="F132">
            <v>13583</v>
          </cell>
          <cell r="G132">
            <v>706316</v>
          </cell>
        </row>
        <row r="133">
          <cell r="A133" t="str">
            <v>-4</v>
          </cell>
          <cell r="B133" t="str">
            <v>문양거푸집</v>
          </cell>
          <cell r="C133" t="str">
            <v>(문양스치로폴 0∼7M)</v>
          </cell>
          <cell r="D133">
            <v>239</v>
          </cell>
          <cell r="E133" t="str">
            <v>M2</v>
          </cell>
          <cell r="F133">
            <v>22052</v>
          </cell>
          <cell r="G133">
            <v>5270428</v>
          </cell>
        </row>
        <row r="134">
          <cell r="A134" t="str">
            <v>c</v>
          </cell>
          <cell r="B134" t="str">
            <v>스페이서 설치</v>
          </cell>
          <cell r="F134">
            <v>0</v>
          </cell>
        </row>
        <row r="135">
          <cell r="A135" t="str">
            <v>-1</v>
          </cell>
          <cell r="B135" t="str">
            <v>스페이서 설치</v>
          </cell>
          <cell r="C135" t="str">
            <v>(벽체용)</v>
          </cell>
          <cell r="D135">
            <v>5106</v>
          </cell>
          <cell r="E135" t="str">
            <v>M2</v>
          </cell>
          <cell r="F135">
            <v>270</v>
          </cell>
          <cell r="G135">
            <v>1378620</v>
          </cell>
        </row>
        <row r="136">
          <cell r="A136" t="str">
            <v>-2</v>
          </cell>
          <cell r="B136" t="str">
            <v>스페이서 설치</v>
          </cell>
          <cell r="C136" t="str">
            <v>(슬라브및기초용)</v>
          </cell>
          <cell r="D136">
            <v>6970</v>
          </cell>
          <cell r="E136" t="str">
            <v>M2</v>
          </cell>
          <cell r="F136">
            <v>92</v>
          </cell>
          <cell r="G136">
            <v>641240</v>
          </cell>
        </row>
        <row r="137">
          <cell r="A137" t="str">
            <v>d</v>
          </cell>
          <cell r="B137" t="str">
            <v>철근가공조립</v>
          </cell>
          <cell r="C137" t="str">
            <v>(복 잡)</v>
          </cell>
          <cell r="D137">
            <v>697.70799999999997</v>
          </cell>
          <cell r="E137" t="str">
            <v>Ton</v>
          </cell>
          <cell r="F137">
            <v>361279</v>
          </cell>
          <cell r="G137">
            <v>252067248</v>
          </cell>
        </row>
        <row r="138">
          <cell r="A138" t="str">
            <v>e</v>
          </cell>
          <cell r="B138" t="str">
            <v>아스팔트 방수</v>
          </cell>
          <cell r="C138" t="str">
            <v>(2 회)</v>
          </cell>
          <cell r="D138">
            <v>5705</v>
          </cell>
          <cell r="E138" t="str">
            <v>M2</v>
          </cell>
          <cell r="F138">
            <v>4605</v>
          </cell>
          <cell r="G138">
            <v>26271525</v>
          </cell>
        </row>
        <row r="139">
          <cell r="A139" t="str">
            <v>f</v>
          </cell>
          <cell r="B139" t="str">
            <v>강관비계</v>
          </cell>
          <cell r="C139" t="str">
            <v>(0∼30 M)</v>
          </cell>
          <cell r="D139">
            <v>3319</v>
          </cell>
          <cell r="E139" t="str">
            <v>M2</v>
          </cell>
          <cell r="F139">
            <v>7603</v>
          </cell>
          <cell r="G139">
            <v>25234357</v>
          </cell>
        </row>
        <row r="140">
          <cell r="A140" t="str">
            <v>g</v>
          </cell>
          <cell r="B140" t="str">
            <v>강관동바리</v>
          </cell>
          <cell r="C140" t="str">
            <v>(암거용)</v>
          </cell>
          <cell r="D140">
            <v>7295</v>
          </cell>
          <cell r="E140" t="str">
            <v>공M3</v>
          </cell>
          <cell r="F140">
            <v>6199</v>
          </cell>
          <cell r="G140">
            <v>45221705</v>
          </cell>
        </row>
        <row r="141">
          <cell r="A141" t="str">
            <v>h</v>
          </cell>
          <cell r="B141" t="str">
            <v>기초잡석깔기</v>
          </cell>
          <cell r="C141" t="str">
            <v>(동상방지층재)</v>
          </cell>
          <cell r="D141">
            <v>2691</v>
          </cell>
          <cell r="E141" t="str">
            <v>M3</v>
          </cell>
          <cell r="F141">
            <v>27563</v>
          </cell>
          <cell r="G141">
            <v>74172033</v>
          </cell>
        </row>
        <row r="142">
          <cell r="A142" t="str">
            <v>i</v>
          </cell>
          <cell r="B142" t="str">
            <v>NOTCH 설치</v>
          </cell>
          <cell r="D142">
            <v>66</v>
          </cell>
          <cell r="E142" t="str">
            <v>M</v>
          </cell>
          <cell r="F142">
            <v>2716</v>
          </cell>
          <cell r="G142">
            <v>179256</v>
          </cell>
        </row>
        <row r="143">
          <cell r="A143" t="str">
            <v>j</v>
          </cell>
          <cell r="B143" t="str">
            <v>지수판설치</v>
          </cell>
          <cell r="C143" t="str">
            <v>(200x5 m/m)</v>
          </cell>
          <cell r="D143">
            <v>392</v>
          </cell>
          <cell r="E143" t="str">
            <v>M</v>
          </cell>
          <cell r="F143">
            <v>25999</v>
          </cell>
          <cell r="G143">
            <v>10191608</v>
          </cell>
        </row>
        <row r="144">
          <cell r="A144" t="str">
            <v>k</v>
          </cell>
          <cell r="B144" t="str">
            <v>수팽창 지수제</v>
          </cell>
          <cell r="D144">
            <v>1773</v>
          </cell>
          <cell r="E144" t="str">
            <v>M</v>
          </cell>
          <cell r="F144">
            <v>2487</v>
          </cell>
          <cell r="G144">
            <v>4409451</v>
          </cell>
        </row>
        <row r="145">
          <cell r="A145" t="str">
            <v>l</v>
          </cell>
          <cell r="B145" t="str">
            <v>쉬이트방수</v>
          </cell>
          <cell r="C145" t="str">
            <v>(T=2.0 m/m)</v>
          </cell>
          <cell r="D145">
            <v>0.2</v>
          </cell>
          <cell r="E145" t="str">
            <v>M2</v>
          </cell>
          <cell r="F145">
            <v>10970</v>
          </cell>
          <cell r="G145">
            <v>2194</v>
          </cell>
        </row>
        <row r="146">
          <cell r="A146" t="str">
            <v>m</v>
          </cell>
          <cell r="B146" t="str">
            <v>다웰바 설치</v>
          </cell>
          <cell r="C146" t="str">
            <v>(D=25 m/m, L=600)</v>
          </cell>
          <cell r="D146">
            <v>1319</v>
          </cell>
          <cell r="E146" t="str">
            <v>EA</v>
          </cell>
          <cell r="F146">
            <v>8669</v>
          </cell>
          <cell r="G146">
            <v>11434411</v>
          </cell>
        </row>
        <row r="147">
          <cell r="A147" t="str">
            <v>n</v>
          </cell>
          <cell r="B147" t="str">
            <v>시공이음면정리</v>
          </cell>
          <cell r="D147">
            <v>292</v>
          </cell>
          <cell r="E147" t="str">
            <v>M2</v>
          </cell>
          <cell r="F147">
            <v>685</v>
          </cell>
          <cell r="G147">
            <v>200020</v>
          </cell>
        </row>
        <row r="148">
          <cell r="A148" t="str">
            <v>o</v>
          </cell>
          <cell r="B148" t="str">
            <v>폴리우레탄실란트채움</v>
          </cell>
          <cell r="C148" t="str">
            <v>(25x20)</v>
          </cell>
          <cell r="D148">
            <v>425</v>
          </cell>
          <cell r="E148" t="str">
            <v>M</v>
          </cell>
          <cell r="F148">
            <v>3652</v>
          </cell>
          <cell r="G148">
            <v>1552100</v>
          </cell>
        </row>
        <row r="149">
          <cell r="A149" t="str">
            <v>p</v>
          </cell>
          <cell r="F149">
            <v>0</v>
          </cell>
        </row>
        <row r="150">
          <cell r="A150" t="str">
            <v>-1</v>
          </cell>
          <cell r="B150" t="str">
            <v>스치로폴설치</v>
          </cell>
          <cell r="C150" t="str">
            <v>(T=20 m/m)</v>
          </cell>
          <cell r="D150">
            <v>507</v>
          </cell>
          <cell r="E150" t="str">
            <v>M2</v>
          </cell>
          <cell r="F150">
            <v>1039</v>
          </cell>
          <cell r="G150">
            <v>526773</v>
          </cell>
        </row>
        <row r="151">
          <cell r="A151" t="str">
            <v>-2</v>
          </cell>
          <cell r="B151" t="str">
            <v>스치로폴설치</v>
          </cell>
          <cell r="C151" t="str">
            <v>(T=10 m/m)</v>
          </cell>
          <cell r="D151">
            <v>132</v>
          </cell>
          <cell r="E151" t="str">
            <v>M2</v>
          </cell>
          <cell r="F151">
            <v>519</v>
          </cell>
          <cell r="G151">
            <v>68508</v>
          </cell>
        </row>
        <row r="152">
          <cell r="A152" t="str">
            <v>q</v>
          </cell>
          <cell r="F152">
            <v>0</v>
          </cell>
        </row>
        <row r="153">
          <cell r="A153" t="str">
            <v>-1</v>
          </cell>
          <cell r="B153" t="str">
            <v>PVC PIPE 설치</v>
          </cell>
          <cell r="C153" t="str">
            <v>(D= 50 m/m)</v>
          </cell>
          <cell r="D153">
            <v>69</v>
          </cell>
          <cell r="E153" t="str">
            <v>M</v>
          </cell>
          <cell r="F153">
            <v>1630</v>
          </cell>
          <cell r="G153">
            <v>112470</v>
          </cell>
        </row>
        <row r="154">
          <cell r="A154" t="str">
            <v>-2</v>
          </cell>
          <cell r="B154" t="str">
            <v>PVC PIPE 설치</v>
          </cell>
          <cell r="C154" t="str">
            <v>(D= 30 m/m)</v>
          </cell>
          <cell r="D154">
            <v>184</v>
          </cell>
          <cell r="E154" t="str">
            <v>M</v>
          </cell>
          <cell r="F154">
            <v>819</v>
          </cell>
          <cell r="G154">
            <v>150696</v>
          </cell>
        </row>
        <row r="155">
          <cell r="A155" t="str">
            <v>r</v>
          </cell>
          <cell r="B155" t="str">
            <v>부직포설치</v>
          </cell>
          <cell r="C155" t="str">
            <v>(2.0 T/M)</v>
          </cell>
          <cell r="D155">
            <v>87</v>
          </cell>
          <cell r="E155" t="str">
            <v>M2</v>
          </cell>
          <cell r="F155">
            <v>1277</v>
          </cell>
          <cell r="G155">
            <v>111099</v>
          </cell>
        </row>
        <row r="156">
          <cell r="A156" t="str">
            <v>s</v>
          </cell>
          <cell r="B156" t="str">
            <v>사다리 설치</v>
          </cell>
          <cell r="C156" t="str">
            <v>(스텐레스)</v>
          </cell>
          <cell r="D156">
            <v>7</v>
          </cell>
          <cell r="E156" t="str">
            <v>EA</v>
          </cell>
          <cell r="F156">
            <v>2222</v>
          </cell>
          <cell r="G156">
            <v>15554</v>
          </cell>
        </row>
        <row r="157">
          <cell r="A157" t="str">
            <v>t</v>
          </cell>
          <cell r="B157" t="str">
            <v>뒷채움잡석</v>
          </cell>
          <cell r="C157" t="str">
            <v>(부설및다짐)</v>
          </cell>
          <cell r="D157">
            <v>4596</v>
          </cell>
          <cell r="E157" t="str">
            <v>M3</v>
          </cell>
          <cell r="F157">
            <v>10744</v>
          </cell>
          <cell r="G157">
            <v>49379424</v>
          </cell>
        </row>
        <row r="158">
          <cell r="A158" t="str">
            <v>u</v>
          </cell>
          <cell r="B158" t="str">
            <v>난간설치(차도용)</v>
          </cell>
          <cell r="C158" t="str">
            <v>(H=0.8 M)</v>
          </cell>
          <cell r="D158">
            <v>48</v>
          </cell>
          <cell r="E158" t="str">
            <v>M</v>
          </cell>
          <cell r="F158">
            <v>416186</v>
          </cell>
          <cell r="G158">
            <v>19976928</v>
          </cell>
        </row>
        <row r="159">
          <cell r="A159" t="str">
            <v>2.08</v>
          </cell>
          <cell r="B159" t="str">
            <v>맨  홀  공</v>
          </cell>
          <cell r="F159">
            <v>0</v>
          </cell>
        </row>
        <row r="160">
          <cell r="A160" t="str">
            <v>a</v>
          </cell>
          <cell r="B160" t="str">
            <v>콘크리트타설</v>
          </cell>
          <cell r="F160">
            <v>0</v>
          </cell>
        </row>
        <row r="161">
          <cell r="A161" t="str">
            <v>-1</v>
          </cell>
          <cell r="B161" t="str">
            <v>콘크리트타설</v>
          </cell>
          <cell r="C161" t="str">
            <v>(철근 VIB 포함)</v>
          </cell>
          <cell r="D161">
            <v>34</v>
          </cell>
          <cell r="E161" t="str">
            <v>M3</v>
          </cell>
          <cell r="F161">
            <v>20625</v>
          </cell>
          <cell r="G161">
            <v>701250</v>
          </cell>
        </row>
        <row r="162">
          <cell r="A162" t="str">
            <v>-2</v>
          </cell>
          <cell r="B162" t="str">
            <v>콘크리트타설</v>
          </cell>
          <cell r="C162" t="str">
            <v>(무근 VIB 포함)</v>
          </cell>
          <cell r="D162">
            <v>405</v>
          </cell>
          <cell r="E162" t="str">
            <v>M3</v>
          </cell>
          <cell r="F162">
            <v>18476</v>
          </cell>
          <cell r="G162">
            <v>7482780</v>
          </cell>
        </row>
        <row r="163">
          <cell r="A163" t="str">
            <v>b</v>
          </cell>
          <cell r="F163">
            <v>0</v>
          </cell>
        </row>
        <row r="164">
          <cell r="A164" t="str">
            <v>-1</v>
          </cell>
          <cell r="B164" t="str">
            <v>P.E 원형맨홀 거푸집</v>
          </cell>
          <cell r="C164" t="str">
            <v>(1호,Φ900m/m)</v>
          </cell>
          <cell r="D164">
            <v>181</v>
          </cell>
          <cell r="E164" t="str">
            <v>개소</v>
          </cell>
          <cell r="F164">
            <v>204243</v>
          </cell>
          <cell r="G164">
            <v>36967983</v>
          </cell>
        </row>
        <row r="165">
          <cell r="A165" t="str">
            <v>-2</v>
          </cell>
          <cell r="B165" t="str">
            <v>P.E 원형맨홀 거푸집</v>
          </cell>
          <cell r="C165" t="str">
            <v>(2호,Φ1200m/m)</v>
          </cell>
          <cell r="D165">
            <v>15</v>
          </cell>
          <cell r="E165" t="str">
            <v>개소</v>
          </cell>
          <cell r="F165">
            <v>254171</v>
          </cell>
          <cell r="G165">
            <v>3812565</v>
          </cell>
        </row>
        <row r="166">
          <cell r="A166" t="str">
            <v>c</v>
          </cell>
          <cell r="B166" t="str">
            <v>철근가공조립</v>
          </cell>
          <cell r="C166" t="str">
            <v>(보 통)</v>
          </cell>
          <cell r="D166">
            <v>6.8460000000000001</v>
          </cell>
          <cell r="E166" t="str">
            <v>Ton</v>
          </cell>
          <cell r="F166">
            <v>330357</v>
          </cell>
          <cell r="G166">
            <v>2261624</v>
          </cell>
        </row>
        <row r="167">
          <cell r="A167" t="str">
            <v>d</v>
          </cell>
          <cell r="B167" t="str">
            <v>사다리 설치</v>
          </cell>
          <cell r="C167" t="str">
            <v>(스텐레스)</v>
          </cell>
          <cell r="D167">
            <v>1389</v>
          </cell>
          <cell r="E167" t="str">
            <v>EA</v>
          </cell>
          <cell r="F167">
            <v>2222</v>
          </cell>
          <cell r="G167">
            <v>3086358</v>
          </cell>
        </row>
        <row r="168">
          <cell r="A168" t="str">
            <v>e</v>
          </cell>
          <cell r="B168" t="str">
            <v>몰  탈</v>
          </cell>
          <cell r="C168" t="str">
            <v>(1:3)</v>
          </cell>
          <cell r="D168">
            <v>1.1759999999999999</v>
          </cell>
          <cell r="E168" t="str">
            <v>M3</v>
          </cell>
          <cell r="F168">
            <v>58847</v>
          </cell>
          <cell r="G168">
            <v>69204</v>
          </cell>
        </row>
        <row r="169">
          <cell r="A169" t="str">
            <v>2.09</v>
          </cell>
          <cell r="B169" t="str">
            <v>우수받이공</v>
          </cell>
          <cell r="F169">
            <v>0</v>
          </cell>
        </row>
        <row r="170">
          <cell r="A170" t="str">
            <v>a</v>
          </cell>
          <cell r="B170" t="str">
            <v>콘크리트타설</v>
          </cell>
          <cell r="C170" t="str">
            <v>(무근 VIB 포함)</v>
          </cell>
          <cell r="D170">
            <v>159</v>
          </cell>
          <cell r="E170" t="str">
            <v>M3</v>
          </cell>
          <cell r="F170">
            <v>18476</v>
          </cell>
          <cell r="G170">
            <v>2937684</v>
          </cell>
        </row>
        <row r="171">
          <cell r="A171" t="str">
            <v>b</v>
          </cell>
          <cell r="B171" t="str">
            <v>합판거푸집</v>
          </cell>
          <cell r="C171" t="str">
            <v>(4 회)</v>
          </cell>
          <cell r="D171">
            <v>1918</v>
          </cell>
          <cell r="E171" t="str">
            <v>M2</v>
          </cell>
          <cell r="F171">
            <v>16311</v>
          </cell>
          <cell r="G171">
            <v>31284498</v>
          </cell>
        </row>
        <row r="172">
          <cell r="A172" t="str">
            <v>2.10</v>
          </cell>
          <cell r="B172" t="str">
            <v>우수받이 연결관부설</v>
          </cell>
          <cell r="C172" t="str">
            <v>(V.R 관:D 300m/m)</v>
          </cell>
          <cell r="D172">
            <v>1023</v>
          </cell>
          <cell r="E172" t="str">
            <v>M</v>
          </cell>
          <cell r="F172">
            <v>27909</v>
          </cell>
          <cell r="G172">
            <v>28550907</v>
          </cell>
        </row>
        <row r="173">
          <cell r="A173" t="str">
            <v>2.11</v>
          </cell>
          <cell r="B173" t="str">
            <v>증분대 우수받이공</v>
          </cell>
          <cell r="F173">
            <v>0</v>
          </cell>
        </row>
        <row r="174">
          <cell r="A174" t="str">
            <v>a</v>
          </cell>
          <cell r="B174" t="str">
            <v>콘크리트타설</v>
          </cell>
          <cell r="C174" t="str">
            <v>(무근 VIB 포함)</v>
          </cell>
          <cell r="D174">
            <v>10</v>
          </cell>
          <cell r="E174" t="str">
            <v>M3</v>
          </cell>
          <cell r="F174">
            <v>18476</v>
          </cell>
          <cell r="G174">
            <v>184760</v>
          </cell>
        </row>
        <row r="175">
          <cell r="A175" t="str">
            <v>b</v>
          </cell>
          <cell r="B175" t="str">
            <v>합판거푸집</v>
          </cell>
          <cell r="C175" t="str">
            <v>(4 회)</v>
          </cell>
          <cell r="D175">
            <v>122</v>
          </cell>
          <cell r="E175" t="str">
            <v>M2</v>
          </cell>
          <cell r="F175">
            <v>16311</v>
          </cell>
          <cell r="G175">
            <v>1989942</v>
          </cell>
        </row>
        <row r="176">
          <cell r="A176" t="str">
            <v>c</v>
          </cell>
          <cell r="B176" t="str">
            <v>철근가공조립</v>
          </cell>
          <cell r="C176" t="str">
            <v>(간 단)</v>
          </cell>
          <cell r="D176">
            <v>1.766</v>
          </cell>
          <cell r="E176" t="str">
            <v>Ton</v>
          </cell>
          <cell r="F176">
            <v>292637</v>
          </cell>
          <cell r="G176">
            <v>516796</v>
          </cell>
        </row>
        <row r="177">
          <cell r="A177" t="str">
            <v>2.12</v>
          </cell>
          <cell r="B177" t="str">
            <v>우수 종배수관</v>
          </cell>
          <cell r="F177">
            <v>0</v>
          </cell>
        </row>
        <row r="178">
          <cell r="A178" t="str">
            <v>a</v>
          </cell>
          <cell r="B178" t="str">
            <v>종배수관부설(우수)</v>
          </cell>
          <cell r="C178" t="str">
            <v>(V.R관: D 300 m/m)</v>
          </cell>
          <cell r="D178">
            <v>530</v>
          </cell>
          <cell r="E178" t="str">
            <v>M</v>
          </cell>
          <cell r="F178">
            <v>42510</v>
          </cell>
          <cell r="G178">
            <v>22530300</v>
          </cell>
        </row>
        <row r="179">
          <cell r="A179" t="str">
            <v>b</v>
          </cell>
          <cell r="B179" t="str">
            <v>종배수관부설(우수)</v>
          </cell>
          <cell r="C179" t="str">
            <v>(V.R관: D 500 m/m)</v>
          </cell>
          <cell r="D179">
            <v>720</v>
          </cell>
          <cell r="E179" t="str">
            <v>M</v>
          </cell>
          <cell r="F179">
            <v>45523</v>
          </cell>
          <cell r="G179">
            <v>32776560</v>
          </cell>
        </row>
        <row r="180">
          <cell r="A180" t="str">
            <v>c</v>
          </cell>
          <cell r="B180" t="str">
            <v>종배수관부설(우수)</v>
          </cell>
          <cell r="C180" t="str">
            <v>(V.R관: D 600 m/m)</v>
          </cell>
          <cell r="D180">
            <v>8105</v>
          </cell>
          <cell r="E180" t="str">
            <v>M</v>
          </cell>
          <cell r="F180">
            <v>58814</v>
          </cell>
          <cell r="G180">
            <v>476687470</v>
          </cell>
        </row>
        <row r="181">
          <cell r="A181" t="str">
            <v>2.13</v>
          </cell>
          <cell r="B181" t="str">
            <v>역 T형 옹벽</v>
          </cell>
          <cell r="F181">
            <v>0</v>
          </cell>
        </row>
        <row r="182">
          <cell r="A182" t="str">
            <v>a</v>
          </cell>
          <cell r="B182" t="str">
            <v>콘크리트타설</v>
          </cell>
          <cell r="F182">
            <v>0</v>
          </cell>
        </row>
        <row r="183">
          <cell r="A183" t="str">
            <v>-1</v>
          </cell>
          <cell r="B183" t="str">
            <v>콘크리트타설</v>
          </cell>
          <cell r="C183" t="str">
            <v>(철근 펌프카)</v>
          </cell>
          <cell r="D183">
            <v>313</v>
          </cell>
          <cell r="E183" t="str">
            <v>M3</v>
          </cell>
          <cell r="F183">
            <v>10488</v>
          </cell>
          <cell r="G183">
            <v>3282744</v>
          </cell>
        </row>
        <row r="184">
          <cell r="A184" t="str">
            <v>-2</v>
          </cell>
          <cell r="B184" t="str">
            <v>콘크리트타설</v>
          </cell>
          <cell r="C184" t="str">
            <v>(무근 VIB 제외)</v>
          </cell>
          <cell r="D184">
            <v>29</v>
          </cell>
          <cell r="E184" t="str">
            <v>M3</v>
          </cell>
          <cell r="F184">
            <v>18226</v>
          </cell>
          <cell r="G184">
            <v>528554</v>
          </cell>
        </row>
        <row r="185">
          <cell r="A185" t="str">
            <v>b</v>
          </cell>
          <cell r="B185" t="str">
            <v>거 푸 집</v>
          </cell>
          <cell r="F185">
            <v>0</v>
          </cell>
        </row>
        <row r="186">
          <cell r="A186" t="str">
            <v>-1</v>
          </cell>
          <cell r="B186" t="str">
            <v>합판거푸집</v>
          </cell>
          <cell r="C186" t="str">
            <v>(3 회)</v>
          </cell>
          <cell r="D186">
            <v>446</v>
          </cell>
          <cell r="E186" t="str">
            <v>M2</v>
          </cell>
          <cell r="F186">
            <v>18891</v>
          </cell>
          <cell r="G186">
            <v>8425386</v>
          </cell>
        </row>
        <row r="187">
          <cell r="A187" t="str">
            <v>-2</v>
          </cell>
          <cell r="B187" t="str">
            <v>합판거푸집</v>
          </cell>
          <cell r="C187" t="str">
            <v>(4 회)</v>
          </cell>
          <cell r="D187">
            <v>127</v>
          </cell>
          <cell r="E187" t="str">
            <v>M2</v>
          </cell>
          <cell r="F187">
            <v>16311</v>
          </cell>
          <cell r="G187">
            <v>2071497</v>
          </cell>
        </row>
        <row r="188">
          <cell r="A188" t="str">
            <v>-3</v>
          </cell>
          <cell r="B188" t="str">
            <v>문양거푸집</v>
          </cell>
          <cell r="C188" t="str">
            <v>(문양스치로폴 0∼7M)</v>
          </cell>
          <cell r="D188">
            <v>429</v>
          </cell>
          <cell r="E188" t="str">
            <v>M2</v>
          </cell>
          <cell r="F188">
            <v>22052</v>
          </cell>
          <cell r="G188">
            <v>9460308</v>
          </cell>
        </row>
        <row r="189">
          <cell r="A189" t="str">
            <v>c</v>
          </cell>
          <cell r="B189" t="str">
            <v>철근가공조립</v>
          </cell>
          <cell r="C189" t="str">
            <v>(보 통)</v>
          </cell>
          <cell r="D189">
            <v>27.428999999999998</v>
          </cell>
          <cell r="E189" t="str">
            <v>Ton</v>
          </cell>
          <cell r="F189">
            <v>330357</v>
          </cell>
          <cell r="G189">
            <v>9061362</v>
          </cell>
        </row>
        <row r="190">
          <cell r="A190" t="str">
            <v>d</v>
          </cell>
          <cell r="B190" t="str">
            <v>강관비계</v>
          </cell>
          <cell r="C190" t="str">
            <v>(0∼30 M)</v>
          </cell>
          <cell r="D190">
            <v>717</v>
          </cell>
          <cell r="E190" t="str">
            <v>M2</v>
          </cell>
          <cell r="F190">
            <v>7603</v>
          </cell>
          <cell r="G190">
            <v>5451351</v>
          </cell>
        </row>
        <row r="191">
          <cell r="A191" t="str">
            <v>e</v>
          </cell>
          <cell r="B191" t="str">
            <v>PVC PIPE 설치</v>
          </cell>
          <cell r="C191" t="str">
            <v>(Φ65 m/m)</v>
          </cell>
          <cell r="D191">
            <v>19</v>
          </cell>
          <cell r="E191" t="str">
            <v>M</v>
          </cell>
          <cell r="F191">
            <v>2401</v>
          </cell>
          <cell r="G191">
            <v>45619</v>
          </cell>
        </row>
        <row r="192">
          <cell r="A192" t="str">
            <v>f</v>
          </cell>
          <cell r="B192" t="str">
            <v>부직포설치</v>
          </cell>
          <cell r="C192" t="str">
            <v>(2.0 T/M)</v>
          </cell>
          <cell r="D192">
            <v>280</v>
          </cell>
          <cell r="E192" t="str">
            <v>M2</v>
          </cell>
          <cell r="F192">
            <v>1277</v>
          </cell>
          <cell r="G192">
            <v>357560</v>
          </cell>
        </row>
        <row r="193">
          <cell r="A193" t="str">
            <v>g</v>
          </cell>
          <cell r="B193" t="str">
            <v>뒷채움잡석</v>
          </cell>
          <cell r="C193" t="str">
            <v>(부설및다짐)</v>
          </cell>
          <cell r="D193">
            <v>39</v>
          </cell>
          <cell r="E193" t="str">
            <v>M3</v>
          </cell>
          <cell r="F193">
            <v>10744</v>
          </cell>
          <cell r="G193">
            <v>419016</v>
          </cell>
        </row>
        <row r="194">
          <cell r="A194" t="str">
            <v>h</v>
          </cell>
          <cell r="B194" t="str">
            <v>스치로폴설치</v>
          </cell>
          <cell r="C194" t="str">
            <v>(T=10 m/m)</v>
          </cell>
          <cell r="D194">
            <v>8</v>
          </cell>
          <cell r="E194" t="str">
            <v>M2</v>
          </cell>
          <cell r="F194">
            <v>519</v>
          </cell>
          <cell r="G194">
            <v>4152</v>
          </cell>
        </row>
        <row r="195">
          <cell r="A195" t="str">
            <v>i</v>
          </cell>
          <cell r="B195" t="str">
            <v>스페이서 설치</v>
          </cell>
          <cell r="C195" t="str">
            <v>(슬라브및기초용)</v>
          </cell>
          <cell r="D195">
            <v>3658</v>
          </cell>
          <cell r="E195" t="str">
            <v>M2</v>
          </cell>
          <cell r="F195">
            <v>92</v>
          </cell>
          <cell r="G195">
            <v>336536</v>
          </cell>
        </row>
        <row r="196">
          <cell r="A196" t="str">
            <v>j</v>
          </cell>
          <cell r="B196" t="str">
            <v>신축이음</v>
          </cell>
          <cell r="C196" t="str">
            <v>(옹벽용)</v>
          </cell>
          <cell r="D196">
            <v>19</v>
          </cell>
          <cell r="E196" t="str">
            <v>M</v>
          </cell>
          <cell r="F196">
            <v>5854</v>
          </cell>
          <cell r="G196">
            <v>111226</v>
          </cell>
        </row>
        <row r="197">
          <cell r="A197" t="str">
            <v>2.14</v>
          </cell>
          <cell r="B197" t="str">
            <v>보강벽옹벽</v>
          </cell>
          <cell r="F197">
            <v>0</v>
          </cell>
        </row>
        <row r="198">
          <cell r="A198" t="str">
            <v>a</v>
          </cell>
          <cell r="B198" t="str">
            <v>보강토 옹벽 설치</v>
          </cell>
          <cell r="F198">
            <v>0</v>
          </cell>
        </row>
        <row r="199">
          <cell r="A199" t="str">
            <v>-1</v>
          </cell>
          <cell r="B199" t="str">
            <v>판넬설치</v>
          </cell>
          <cell r="D199">
            <v>1634</v>
          </cell>
          <cell r="E199" t="str">
            <v>M2</v>
          </cell>
          <cell r="F199">
            <v>116543</v>
          </cell>
          <cell r="G199">
            <v>190431262</v>
          </cell>
        </row>
        <row r="200">
          <cell r="A200" t="str">
            <v>-2</v>
          </cell>
          <cell r="B200" t="str">
            <v>버팀목설치</v>
          </cell>
          <cell r="D200">
            <v>448</v>
          </cell>
          <cell r="E200" t="str">
            <v>M</v>
          </cell>
          <cell r="F200">
            <v>17260</v>
          </cell>
          <cell r="G200">
            <v>7732480</v>
          </cell>
        </row>
        <row r="201">
          <cell r="A201" t="str">
            <v>-3</v>
          </cell>
          <cell r="B201" t="str">
            <v>섬유보강재 50KN 설치</v>
          </cell>
          <cell r="D201">
            <v>34569</v>
          </cell>
          <cell r="E201" t="str">
            <v>M</v>
          </cell>
          <cell r="F201">
            <v>2157</v>
          </cell>
          <cell r="G201">
            <v>74565333</v>
          </cell>
        </row>
        <row r="202">
          <cell r="A202" t="str">
            <v>-4</v>
          </cell>
          <cell r="B202" t="str">
            <v>섬유보강재100KN 설치</v>
          </cell>
          <cell r="D202">
            <v>2040</v>
          </cell>
          <cell r="E202" t="str">
            <v>M</v>
          </cell>
          <cell r="F202">
            <v>3453</v>
          </cell>
          <cell r="G202">
            <v>7044120</v>
          </cell>
        </row>
        <row r="203">
          <cell r="A203" t="str">
            <v>-5</v>
          </cell>
          <cell r="B203" t="str">
            <v>보강토 규준틀설치</v>
          </cell>
          <cell r="D203">
            <v>448</v>
          </cell>
          <cell r="E203" t="str">
            <v>M</v>
          </cell>
          <cell r="F203">
            <v>8279</v>
          </cell>
          <cell r="G203">
            <v>3708992</v>
          </cell>
        </row>
        <row r="204">
          <cell r="A204" t="str">
            <v>-6</v>
          </cell>
          <cell r="B204" t="str">
            <v>CORNICE 설치</v>
          </cell>
          <cell r="D204">
            <v>452</v>
          </cell>
          <cell r="E204" t="str">
            <v>M</v>
          </cell>
          <cell r="F204">
            <v>20125</v>
          </cell>
          <cell r="G204">
            <v>9096500</v>
          </cell>
        </row>
        <row r="205">
          <cell r="A205" t="str">
            <v>b</v>
          </cell>
          <cell r="B205" t="str">
            <v>철근가공조립</v>
          </cell>
          <cell r="F205">
            <v>0</v>
          </cell>
        </row>
        <row r="206">
          <cell r="A206" t="str">
            <v>-1</v>
          </cell>
          <cell r="B206" t="str">
            <v>철근가공조립</v>
          </cell>
          <cell r="C206" t="str">
            <v>(간 단)</v>
          </cell>
          <cell r="D206">
            <v>6.7709999999999999</v>
          </cell>
          <cell r="E206" t="str">
            <v>Ton</v>
          </cell>
          <cell r="F206">
            <v>292637</v>
          </cell>
          <cell r="G206">
            <v>1981445</v>
          </cell>
        </row>
        <row r="207">
          <cell r="A207" t="str">
            <v>-2</v>
          </cell>
          <cell r="B207" t="str">
            <v>철근가공조립</v>
          </cell>
          <cell r="C207" t="str">
            <v>(보 통)</v>
          </cell>
          <cell r="D207">
            <v>39.22</v>
          </cell>
          <cell r="E207" t="str">
            <v>Ton</v>
          </cell>
          <cell r="F207">
            <v>330357</v>
          </cell>
          <cell r="G207">
            <v>12956601</v>
          </cell>
        </row>
        <row r="208">
          <cell r="A208" t="str">
            <v>c</v>
          </cell>
          <cell r="B208" t="str">
            <v>콘크리트타설</v>
          </cell>
          <cell r="F208">
            <v>0</v>
          </cell>
        </row>
        <row r="209">
          <cell r="A209" t="str">
            <v>-1</v>
          </cell>
          <cell r="B209" t="str">
            <v>콘크리트타설</v>
          </cell>
          <cell r="C209" t="str">
            <v>(무근 VIB 제외)</v>
          </cell>
          <cell r="D209">
            <v>50</v>
          </cell>
          <cell r="E209" t="str">
            <v>M3</v>
          </cell>
          <cell r="F209">
            <v>18226</v>
          </cell>
          <cell r="G209">
            <v>911300</v>
          </cell>
        </row>
        <row r="210">
          <cell r="A210" t="str">
            <v>-2</v>
          </cell>
          <cell r="B210" t="str">
            <v>콘크리트타설</v>
          </cell>
          <cell r="C210" t="str">
            <v>(철근 VIB 포함)</v>
          </cell>
          <cell r="D210">
            <v>487</v>
          </cell>
          <cell r="E210" t="str">
            <v>M3</v>
          </cell>
          <cell r="F210">
            <v>20625</v>
          </cell>
          <cell r="G210">
            <v>10044375</v>
          </cell>
        </row>
        <row r="211">
          <cell r="A211" t="str">
            <v>d</v>
          </cell>
          <cell r="B211" t="str">
            <v>합판거푸집</v>
          </cell>
          <cell r="F211">
            <v>0</v>
          </cell>
        </row>
        <row r="212">
          <cell r="A212" t="str">
            <v>-1</v>
          </cell>
          <cell r="B212" t="str">
            <v>합판거푸집</v>
          </cell>
          <cell r="C212" t="str">
            <v>(3 회)</v>
          </cell>
          <cell r="D212">
            <v>1130</v>
          </cell>
          <cell r="E212" t="str">
            <v>M2</v>
          </cell>
          <cell r="F212">
            <v>18891</v>
          </cell>
          <cell r="G212">
            <v>21346830</v>
          </cell>
        </row>
        <row r="213">
          <cell r="A213" t="str">
            <v>-2</v>
          </cell>
          <cell r="B213" t="str">
            <v>합판거푸집</v>
          </cell>
          <cell r="C213" t="str">
            <v>(6 회)</v>
          </cell>
          <cell r="D213">
            <v>223</v>
          </cell>
          <cell r="E213" t="str">
            <v>M2</v>
          </cell>
          <cell r="F213">
            <v>13583</v>
          </cell>
          <cell r="G213">
            <v>3029009</v>
          </cell>
        </row>
        <row r="214">
          <cell r="A214" t="str">
            <v>e</v>
          </cell>
          <cell r="B214" t="str">
            <v>강관비계</v>
          </cell>
          <cell r="C214" t="str">
            <v>(0∼30 M)</v>
          </cell>
          <cell r="D214">
            <v>1638</v>
          </cell>
          <cell r="E214" t="str">
            <v>M2</v>
          </cell>
          <cell r="F214">
            <v>7603</v>
          </cell>
          <cell r="G214">
            <v>12453714</v>
          </cell>
        </row>
        <row r="215">
          <cell r="A215" t="str">
            <v>f</v>
          </cell>
          <cell r="B215" t="str">
            <v>자재운반비</v>
          </cell>
          <cell r="F215">
            <v>0</v>
          </cell>
        </row>
        <row r="216">
          <cell r="A216" t="str">
            <v>-1</v>
          </cell>
          <cell r="B216" t="str">
            <v>판넬 운반</v>
          </cell>
          <cell r="D216">
            <v>1634</v>
          </cell>
          <cell r="E216" t="str">
            <v>M2</v>
          </cell>
          <cell r="F216">
            <v>15033</v>
          </cell>
          <cell r="G216">
            <v>24563922</v>
          </cell>
        </row>
        <row r="217">
          <cell r="A217" t="str">
            <v>-2</v>
          </cell>
          <cell r="B217" t="str">
            <v>CORNICE 운반</v>
          </cell>
          <cell r="D217">
            <v>452</v>
          </cell>
          <cell r="E217" t="str">
            <v>M</v>
          </cell>
          <cell r="F217">
            <v>2876</v>
          </cell>
          <cell r="G217">
            <v>1299952</v>
          </cell>
        </row>
        <row r="218">
          <cell r="F218">
            <v>0</v>
          </cell>
        </row>
        <row r="219">
          <cell r="A219" t="str">
            <v>3.</v>
          </cell>
          <cell r="B219" t="str">
            <v>구  조  물  공</v>
          </cell>
          <cell r="F219">
            <v>0</v>
          </cell>
          <cell r="G219">
            <v>10946656574</v>
          </cell>
        </row>
        <row r="220">
          <cell r="A220" t="str">
            <v>3.A</v>
          </cell>
          <cell r="B220" t="str">
            <v>양    촌    교</v>
          </cell>
          <cell r="F220">
            <v>0</v>
          </cell>
        </row>
        <row r="221">
          <cell r="A221" t="str">
            <v>3.01</v>
          </cell>
          <cell r="B221" t="str">
            <v>토          공</v>
          </cell>
          <cell r="F221">
            <v>0</v>
          </cell>
        </row>
        <row r="222">
          <cell r="A222" t="str">
            <v>a</v>
          </cell>
          <cell r="B222" t="str">
            <v>구조물 터파기</v>
          </cell>
          <cell r="F222">
            <v>0</v>
          </cell>
        </row>
        <row r="223">
          <cell r="A223" t="str">
            <v>-1</v>
          </cell>
          <cell r="B223" t="str">
            <v>구조물터파기</v>
          </cell>
          <cell r="C223" t="str">
            <v>(육상토사 0∼1 M)</v>
          </cell>
          <cell r="D223">
            <v>1129</v>
          </cell>
          <cell r="E223" t="str">
            <v>M3</v>
          </cell>
          <cell r="F223">
            <v>3206</v>
          </cell>
          <cell r="G223">
            <v>3619574</v>
          </cell>
        </row>
        <row r="224">
          <cell r="A224" t="str">
            <v>-2</v>
          </cell>
          <cell r="B224" t="str">
            <v>구조물터파기</v>
          </cell>
          <cell r="C224" t="str">
            <v>(육상토사 1∼2 M)</v>
          </cell>
          <cell r="D224">
            <v>608</v>
          </cell>
          <cell r="E224" t="str">
            <v>M3</v>
          </cell>
          <cell r="F224">
            <v>3310</v>
          </cell>
          <cell r="G224">
            <v>2012480</v>
          </cell>
        </row>
        <row r="225">
          <cell r="A225" t="str">
            <v>-3</v>
          </cell>
          <cell r="B225" t="str">
            <v>구조물터파기</v>
          </cell>
          <cell r="C225" t="str">
            <v>(육상토사 2∼3 M)</v>
          </cell>
          <cell r="D225">
            <v>432</v>
          </cell>
          <cell r="E225" t="str">
            <v>M3</v>
          </cell>
          <cell r="F225">
            <v>4041</v>
          </cell>
          <cell r="G225">
            <v>1745712</v>
          </cell>
        </row>
        <row r="226">
          <cell r="A226" t="str">
            <v>-4</v>
          </cell>
          <cell r="B226" t="str">
            <v>구조물터파기</v>
          </cell>
          <cell r="C226" t="str">
            <v>(육상토사 3∼4 M)</v>
          </cell>
          <cell r="D226">
            <v>91</v>
          </cell>
          <cell r="E226" t="str">
            <v>M3</v>
          </cell>
          <cell r="F226">
            <v>4772</v>
          </cell>
          <cell r="G226">
            <v>434252</v>
          </cell>
        </row>
        <row r="227">
          <cell r="A227" t="str">
            <v>b</v>
          </cell>
          <cell r="B227" t="str">
            <v>되메우기및다짐</v>
          </cell>
          <cell r="C227" t="str">
            <v>(인력30%+백호우70%)</v>
          </cell>
          <cell r="D227">
            <v>1439</v>
          </cell>
          <cell r="E227" t="str">
            <v>M3</v>
          </cell>
          <cell r="F227">
            <v>4075</v>
          </cell>
          <cell r="G227">
            <v>5863925</v>
          </cell>
        </row>
        <row r="228">
          <cell r="A228" t="str">
            <v>c</v>
          </cell>
          <cell r="B228" t="str">
            <v>뒷채움잡석</v>
          </cell>
          <cell r="C228" t="str">
            <v>(부설및다짐)</v>
          </cell>
          <cell r="D228">
            <v>1413</v>
          </cell>
          <cell r="E228" t="str">
            <v>M3</v>
          </cell>
          <cell r="F228">
            <v>10744</v>
          </cell>
          <cell r="G228">
            <v>15181272</v>
          </cell>
        </row>
        <row r="229">
          <cell r="A229" t="str">
            <v>3.02</v>
          </cell>
          <cell r="B229" t="str">
            <v>강관파일</v>
          </cell>
          <cell r="F229">
            <v>0</v>
          </cell>
        </row>
        <row r="230">
          <cell r="A230" t="str">
            <v>a</v>
          </cell>
          <cell r="B230" t="str">
            <v>강관파일항타(직항)</v>
          </cell>
          <cell r="C230" t="str">
            <v>(유압식Φ50815m이하)</v>
          </cell>
          <cell r="D230">
            <v>252</v>
          </cell>
          <cell r="E230" t="str">
            <v>M</v>
          </cell>
          <cell r="F230">
            <v>9587</v>
          </cell>
          <cell r="G230">
            <v>2415924</v>
          </cell>
        </row>
        <row r="231">
          <cell r="A231" t="str">
            <v>b</v>
          </cell>
          <cell r="B231" t="str">
            <v>강관파일천공</v>
          </cell>
          <cell r="C231" t="str">
            <v>(토 사 Φ508)</v>
          </cell>
          <cell r="D231">
            <v>1937</v>
          </cell>
          <cell r="E231" t="str">
            <v>M</v>
          </cell>
          <cell r="F231">
            <v>30636</v>
          </cell>
          <cell r="G231">
            <v>59341932</v>
          </cell>
        </row>
        <row r="232">
          <cell r="A232" t="str">
            <v>c</v>
          </cell>
          <cell r="B232" t="str">
            <v>강관파일천공</v>
          </cell>
          <cell r="C232" t="str">
            <v>(리핑암 Φ508m/m)</v>
          </cell>
          <cell r="D232">
            <v>84</v>
          </cell>
          <cell r="E232" t="str">
            <v>M</v>
          </cell>
          <cell r="F232">
            <v>119348</v>
          </cell>
          <cell r="G232">
            <v>10025232</v>
          </cell>
        </row>
        <row r="233">
          <cell r="A233" t="str">
            <v>d</v>
          </cell>
          <cell r="B233" t="str">
            <v>속채움콘크리트</v>
          </cell>
          <cell r="D233">
            <v>51</v>
          </cell>
          <cell r="E233" t="str">
            <v>M3</v>
          </cell>
          <cell r="F233">
            <v>20625</v>
          </cell>
          <cell r="G233">
            <v>1051875</v>
          </cell>
        </row>
        <row r="234">
          <cell r="A234" t="str">
            <v>e</v>
          </cell>
          <cell r="B234" t="str">
            <v>두부및선단보강</v>
          </cell>
          <cell r="C234" t="str">
            <v>(Φ508.0 m/m)</v>
          </cell>
          <cell r="D234">
            <v>252</v>
          </cell>
          <cell r="E234" t="str">
            <v>EA</v>
          </cell>
          <cell r="F234">
            <v>156845</v>
          </cell>
          <cell r="G234">
            <v>39524940</v>
          </cell>
        </row>
        <row r="235">
          <cell r="A235" t="str">
            <v>3.03</v>
          </cell>
          <cell r="B235" t="str">
            <v>거 푸 집</v>
          </cell>
          <cell r="F235">
            <v>0</v>
          </cell>
        </row>
        <row r="236">
          <cell r="A236" t="str">
            <v>a</v>
          </cell>
          <cell r="B236" t="str">
            <v>합판거푸집</v>
          </cell>
          <cell r="C236" t="str">
            <v>(3 회)</v>
          </cell>
          <cell r="D236">
            <v>2332</v>
          </cell>
          <cell r="E236" t="str">
            <v>M2</v>
          </cell>
          <cell r="F236">
            <v>18891</v>
          </cell>
          <cell r="G236">
            <v>44053812</v>
          </cell>
        </row>
        <row r="237">
          <cell r="A237" t="str">
            <v>b</v>
          </cell>
          <cell r="B237" t="str">
            <v>합판거푸집</v>
          </cell>
          <cell r="C237" t="str">
            <v>(3 회 7∼10 m)</v>
          </cell>
          <cell r="D237">
            <v>179</v>
          </cell>
          <cell r="E237" t="str">
            <v>M2</v>
          </cell>
          <cell r="F237">
            <v>20074</v>
          </cell>
          <cell r="G237">
            <v>3593246</v>
          </cell>
        </row>
        <row r="238">
          <cell r="A238" t="str">
            <v>c</v>
          </cell>
          <cell r="B238" t="str">
            <v>합판거푸집</v>
          </cell>
          <cell r="C238" t="str">
            <v>(4 회)</v>
          </cell>
          <cell r="D238">
            <v>537</v>
          </cell>
          <cell r="E238" t="str">
            <v>M2</v>
          </cell>
          <cell r="F238">
            <v>16311</v>
          </cell>
          <cell r="G238">
            <v>8759007</v>
          </cell>
        </row>
        <row r="239">
          <cell r="A239" t="str">
            <v>d</v>
          </cell>
          <cell r="B239" t="str">
            <v>합판거푸집</v>
          </cell>
          <cell r="C239" t="str">
            <v>(6 회)</v>
          </cell>
          <cell r="D239">
            <v>304</v>
          </cell>
          <cell r="E239" t="str">
            <v>M2</v>
          </cell>
          <cell r="F239">
            <v>13583</v>
          </cell>
          <cell r="G239">
            <v>4129232</v>
          </cell>
        </row>
        <row r="240">
          <cell r="A240" t="str">
            <v>e</v>
          </cell>
          <cell r="B240" t="str">
            <v>문양거푸집</v>
          </cell>
          <cell r="C240" t="str">
            <v>(문양스치로폴 0∼7M)</v>
          </cell>
          <cell r="D240">
            <v>569</v>
          </cell>
          <cell r="E240" t="str">
            <v>M2</v>
          </cell>
          <cell r="F240">
            <v>22052</v>
          </cell>
          <cell r="G240">
            <v>12547588</v>
          </cell>
        </row>
        <row r="241">
          <cell r="A241" t="str">
            <v>f</v>
          </cell>
          <cell r="B241" t="str">
            <v>강재거푸집</v>
          </cell>
          <cell r="C241" t="str">
            <v>(교각용:D=2.0 M)</v>
          </cell>
          <cell r="D241">
            <v>201</v>
          </cell>
          <cell r="E241" t="str">
            <v>M2</v>
          </cell>
          <cell r="F241">
            <v>24756</v>
          </cell>
          <cell r="G241">
            <v>4975956</v>
          </cell>
        </row>
        <row r="242">
          <cell r="A242" t="str">
            <v>3.04</v>
          </cell>
          <cell r="B242" t="str">
            <v>강관비계</v>
          </cell>
          <cell r="C242" t="str">
            <v>(0∼30 M)</v>
          </cell>
          <cell r="D242">
            <v>1228</v>
          </cell>
          <cell r="E242" t="str">
            <v>M2</v>
          </cell>
          <cell r="F242">
            <v>7603</v>
          </cell>
          <cell r="G242">
            <v>9336484</v>
          </cell>
        </row>
        <row r="243">
          <cell r="A243" t="str">
            <v>3.05</v>
          </cell>
          <cell r="B243" t="str">
            <v>동 바 리</v>
          </cell>
          <cell r="F243">
            <v>0</v>
          </cell>
        </row>
        <row r="244">
          <cell r="A244" t="str">
            <v>a</v>
          </cell>
          <cell r="B244" t="str">
            <v>강관동바리</v>
          </cell>
          <cell r="C244" t="str">
            <v>(교량용)</v>
          </cell>
          <cell r="D244">
            <v>367</v>
          </cell>
          <cell r="E244" t="str">
            <v>공M3</v>
          </cell>
          <cell r="F244">
            <v>15940</v>
          </cell>
          <cell r="G244">
            <v>5849980</v>
          </cell>
        </row>
        <row r="245">
          <cell r="A245" t="str">
            <v>b</v>
          </cell>
          <cell r="B245" t="str">
            <v>수평보강재(교량용)</v>
          </cell>
          <cell r="C245" t="str">
            <v>(강관동바리)</v>
          </cell>
          <cell r="D245">
            <v>131</v>
          </cell>
          <cell r="E245" t="str">
            <v>M2</v>
          </cell>
          <cell r="F245">
            <v>2864</v>
          </cell>
          <cell r="G245">
            <v>375184</v>
          </cell>
        </row>
        <row r="246">
          <cell r="A246" t="str">
            <v>3.06</v>
          </cell>
          <cell r="B246" t="str">
            <v>DECK PLATE</v>
          </cell>
          <cell r="C246" t="str">
            <v>(양 촌 교)</v>
          </cell>
          <cell r="D246">
            <v>1004</v>
          </cell>
          <cell r="E246" t="str">
            <v>M2</v>
          </cell>
          <cell r="F246">
            <v>61752</v>
          </cell>
          <cell r="G246">
            <v>61999008</v>
          </cell>
        </row>
        <row r="247">
          <cell r="A247" t="str">
            <v>3.07</v>
          </cell>
          <cell r="B247" t="str">
            <v>철근가공조립</v>
          </cell>
          <cell r="F247">
            <v>0</v>
          </cell>
        </row>
        <row r="248">
          <cell r="A248" t="str">
            <v>a</v>
          </cell>
          <cell r="B248" t="str">
            <v>철근가공조립</v>
          </cell>
          <cell r="C248" t="str">
            <v>(보 통)</v>
          </cell>
          <cell r="D248">
            <v>57.273000000000003</v>
          </cell>
          <cell r="E248" t="str">
            <v>Ton</v>
          </cell>
          <cell r="F248">
            <v>330357</v>
          </cell>
          <cell r="G248">
            <v>18920536</v>
          </cell>
        </row>
        <row r="249">
          <cell r="A249" t="str">
            <v>b</v>
          </cell>
          <cell r="B249" t="str">
            <v>철근가공조립</v>
          </cell>
          <cell r="C249" t="str">
            <v>(복 잡)</v>
          </cell>
          <cell r="D249">
            <v>506.14499999999998</v>
          </cell>
          <cell r="E249" t="str">
            <v>Ton</v>
          </cell>
          <cell r="F249">
            <v>361279</v>
          </cell>
          <cell r="G249">
            <v>182859559</v>
          </cell>
        </row>
        <row r="250">
          <cell r="A250" t="str">
            <v>3.08</v>
          </cell>
          <cell r="B250" t="str">
            <v>콘크리트타설</v>
          </cell>
          <cell r="F250">
            <v>0</v>
          </cell>
        </row>
        <row r="251">
          <cell r="A251" t="str">
            <v>a</v>
          </cell>
          <cell r="B251" t="str">
            <v>콘크리트타설</v>
          </cell>
          <cell r="C251" t="str">
            <v>(철근 펌프카)</v>
          </cell>
          <cell r="D251">
            <v>2955</v>
          </cell>
          <cell r="E251" t="str">
            <v>M3</v>
          </cell>
          <cell r="F251">
            <v>10488</v>
          </cell>
          <cell r="G251">
            <v>30992040</v>
          </cell>
        </row>
        <row r="252">
          <cell r="A252" t="str">
            <v>b</v>
          </cell>
          <cell r="B252" t="str">
            <v>콘크리트타설</v>
          </cell>
          <cell r="C252" t="str">
            <v>(철근 VIB 포함)</v>
          </cell>
          <cell r="D252">
            <v>2</v>
          </cell>
          <cell r="E252" t="str">
            <v>M3</v>
          </cell>
          <cell r="F252">
            <v>20625</v>
          </cell>
          <cell r="G252">
            <v>41250</v>
          </cell>
        </row>
        <row r="253">
          <cell r="A253" t="str">
            <v>c</v>
          </cell>
          <cell r="B253" t="str">
            <v>콘크리트타설</v>
          </cell>
          <cell r="C253" t="str">
            <v>(무근 VIB 포함)</v>
          </cell>
          <cell r="D253">
            <v>230</v>
          </cell>
          <cell r="E253" t="str">
            <v>M3</v>
          </cell>
          <cell r="F253">
            <v>18476</v>
          </cell>
          <cell r="G253">
            <v>4249480</v>
          </cell>
        </row>
        <row r="254">
          <cell r="A254" t="str">
            <v>d</v>
          </cell>
          <cell r="B254" t="str">
            <v>콘크리트타설</v>
          </cell>
          <cell r="C254" t="str">
            <v>(무근 VIB 제외)</v>
          </cell>
          <cell r="D254">
            <v>79</v>
          </cell>
          <cell r="E254" t="str">
            <v>M3</v>
          </cell>
          <cell r="F254">
            <v>18226</v>
          </cell>
          <cell r="G254">
            <v>1439854</v>
          </cell>
        </row>
        <row r="255">
          <cell r="A255" t="str">
            <v>e</v>
          </cell>
          <cell r="B255" t="str">
            <v>강섬유보강재</v>
          </cell>
          <cell r="C255" t="str">
            <v>(900 g/㎥)</v>
          </cell>
          <cell r="D255">
            <v>945</v>
          </cell>
          <cell r="E255" t="str">
            <v>M3</v>
          </cell>
          <cell r="F255">
            <v>4350</v>
          </cell>
          <cell r="G255">
            <v>4110750</v>
          </cell>
        </row>
        <row r="256">
          <cell r="A256" t="str">
            <v>3.09</v>
          </cell>
          <cell r="B256" t="str">
            <v>표면처리</v>
          </cell>
          <cell r="F256">
            <v>0</v>
          </cell>
        </row>
        <row r="257">
          <cell r="A257" t="str">
            <v>a</v>
          </cell>
          <cell r="B257" t="str">
            <v>슬래브양생</v>
          </cell>
          <cell r="C257" t="str">
            <v>(양생제)</v>
          </cell>
          <cell r="D257">
            <v>2483</v>
          </cell>
          <cell r="E257" t="str">
            <v>M2</v>
          </cell>
          <cell r="F257">
            <v>271</v>
          </cell>
          <cell r="G257">
            <v>672893</v>
          </cell>
        </row>
        <row r="258">
          <cell r="A258" t="str">
            <v>b</v>
          </cell>
          <cell r="B258" t="str">
            <v>슬래브면고르기</v>
          </cell>
          <cell r="C258" t="str">
            <v>(데크 피니샤)</v>
          </cell>
          <cell r="D258">
            <v>2483</v>
          </cell>
          <cell r="E258" t="str">
            <v>M2</v>
          </cell>
          <cell r="F258">
            <v>464</v>
          </cell>
          <cell r="G258">
            <v>1152112</v>
          </cell>
        </row>
        <row r="259">
          <cell r="A259" t="str">
            <v>c</v>
          </cell>
          <cell r="B259" t="str">
            <v>교대배면방수</v>
          </cell>
          <cell r="C259" t="str">
            <v>(아스팔트 2회)</v>
          </cell>
          <cell r="D259">
            <v>538</v>
          </cell>
          <cell r="E259" t="str">
            <v>M2</v>
          </cell>
          <cell r="F259">
            <v>4605</v>
          </cell>
          <cell r="G259">
            <v>2477490</v>
          </cell>
        </row>
        <row r="260">
          <cell r="A260" t="str">
            <v>3.10</v>
          </cell>
          <cell r="B260" t="str">
            <v>교좌장치</v>
          </cell>
          <cell r="F260">
            <v>0</v>
          </cell>
        </row>
        <row r="261">
          <cell r="A261" t="str">
            <v>a</v>
          </cell>
          <cell r="B261" t="str">
            <v>교좌장치(고정단)</v>
          </cell>
          <cell r="C261" t="str">
            <v>(SPHERICAL,400ton)</v>
          </cell>
          <cell r="D261">
            <v>2</v>
          </cell>
          <cell r="E261" t="str">
            <v>EA</v>
          </cell>
          <cell r="F261">
            <v>76226</v>
          </cell>
          <cell r="G261">
            <v>152452</v>
          </cell>
        </row>
        <row r="262">
          <cell r="A262" t="str">
            <v>b</v>
          </cell>
          <cell r="B262" t="str">
            <v>교좌장치(일방향)</v>
          </cell>
          <cell r="C262" t="str">
            <v>(SPHERICAL,200ton)</v>
          </cell>
          <cell r="D262">
            <v>4</v>
          </cell>
          <cell r="E262" t="str">
            <v>EA</v>
          </cell>
          <cell r="F262">
            <v>76226</v>
          </cell>
          <cell r="G262">
            <v>304904</v>
          </cell>
        </row>
        <row r="263">
          <cell r="A263" t="str">
            <v>c</v>
          </cell>
          <cell r="B263" t="str">
            <v>교좌장치(일방향)</v>
          </cell>
          <cell r="C263" t="str">
            <v>(SPHERICAL,400ton)</v>
          </cell>
          <cell r="D263">
            <v>8</v>
          </cell>
          <cell r="E263" t="str">
            <v>EA</v>
          </cell>
          <cell r="F263">
            <v>76226</v>
          </cell>
          <cell r="G263">
            <v>609808</v>
          </cell>
        </row>
        <row r="264">
          <cell r="A264" t="str">
            <v>d</v>
          </cell>
          <cell r="B264" t="str">
            <v>교좌장치(양방향)</v>
          </cell>
          <cell r="C264" t="str">
            <v>(SPHERICAL,200ton)</v>
          </cell>
          <cell r="D264">
            <v>12</v>
          </cell>
          <cell r="E264" t="str">
            <v>EA</v>
          </cell>
          <cell r="F264">
            <v>76226</v>
          </cell>
          <cell r="G264">
            <v>914712</v>
          </cell>
        </row>
        <row r="265">
          <cell r="A265" t="str">
            <v>e</v>
          </cell>
          <cell r="B265" t="str">
            <v>교좌장치(양방향)</v>
          </cell>
          <cell r="C265" t="str">
            <v>(SPHERICAL,400ton)</v>
          </cell>
          <cell r="D265">
            <v>6</v>
          </cell>
          <cell r="E265" t="str">
            <v>EA</v>
          </cell>
          <cell r="F265">
            <v>76226</v>
          </cell>
          <cell r="G265">
            <v>457356</v>
          </cell>
        </row>
        <row r="266">
          <cell r="A266" t="str">
            <v>3.11</v>
          </cell>
          <cell r="B266" t="str">
            <v>강    교</v>
          </cell>
          <cell r="F266">
            <v>0</v>
          </cell>
        </row>
        <row r="267">
          <cell r="A267" t="str">
            <v>a</v>
          </cell>
          <cell r="B267" t="str">
            <v>제작및가설</v>
          </cell>
        </row>
        <row r="268">
          <cell r="A268" t="str">
            <v>-1</v>
          </cell>
          <cell r="B268" t="str">
            <v>강교 제작</v>
          </cell>
          <cell r="C268" t="str">
            <v>(양 촌 교)</v>
          </cell>
          <cell r="D268">
            <v>952.55200000000002</v>
          </cell>
          <cell r="E268" t="str">
            <v>Ton</v>
          </cell>
          <cell r="F268">
            <v>1557182</v>
          </cell>
          <cell r="G268">
            <v>1483296828</v>
          </cell>
        </row>
        <row r="269">
          <cell r="A269" t="str">
            <v>-2</v>
          </cell>
          <cell r="B269" t="str">
            <v>강교 운반</v>
          </cell>
          <cell r="C269" t="str">
            <v>(양 촌 교)</v>
          </cell>
          <cell r="D269">
            <v>952.55200000000002</v>
          </cell>
          <cell r="E269" t="str">
            <v>Ton</v>
          </cell>
          <cell r="F269">
            <v>55148</v>
          </cell>
          <cell r="G269">
            <v>52531337</v>
          </cell>
        </row>
        <row r="270">
          <cell r="A270" t="str">
            <v>-3</v>
          </cell>
          <cell r="B270" t="str">
            <v>강교 가설</v>
          </cell>
          <cell r="C270" t="str">
            <v>(양 촌 교)</v>
          </cell>
          <cell r="D270">
            <v>952.55200000000002</v>
          </cell>
          <cell r="E270" t="str">
            <v>Ton</v>
          </cell>
          <cell r="F270">
            <v>276431</v>
          </cell>
          <cell r="G270">
            <v>263314901</v>
          </cell>
        </row>
        <row r="271">
          <cell r="A271" t="str">
            <v>b</v>
          </cell>
          <cell r="B271" t="str">
            <v>강교도장</v>
          </cell>
          <cell r="F271">
            <v>0</v>
          </cell>
        </row>
        <row r="272">
          <cell r="A272" t="str">
            <v>-1</v>
          </cell>
          <cell r="B272" t="str">
            <v>강교내부도장</v>
          </cell>
          <cell r="C272" t="str">
            <v>(공장)</v>
          </cell>
          <cell r="D272">
            <v>10193</v>
          </cell>
          <cell r="E272" t="str">
            <v>M2</v>
          </cell>
          <cell r="F272">
            <v>16546</v>
          </cell>
          <cell r="G272">
            <v>168653378</v>
          </cell>
        </row>
        <row r="273">
          <cell r="A273" t="str">
            <v>-2</v>
          </cell>
          <cell r="B273" t="str">
            <v>강교 SPLICE</v>
          </cell>
          <cell r="C273" t="str">
            <v>(공장)</v>
          </cell>
          <cell r="D273">
            <v>533</v>
          </cell>
          <cell r="E273" t="str">
            <v>M2</v>
          </cell>
          <cell r="F273">
            <v>9338</v>
          </cell>
          <cell r="G273">
            <v>4977154</v>
          </cell>
        </row>
        <row r="274">
          <cell r="A274" t="str">
            <v>-3</v>
          </cell>
          <cell r="B274" t="str">
            <v>내부볼트및 SPILCE</v>
          </cell>
          <cell r="C274" t="str">
            <v>(현장)</v>
          </cell>
          <cell r="D274">
            <v>277</v>
          </cell>
          <cell r="E274" t="str">
            <v>M2</v>
          </cell>
          <cell r="F274">
            <v>5963</v>
          </cell>
          <cell r="G274">
            <v>1651751</v>
          </cell>
        </row>
        <row r="275">
          <cell r="A275" t="str">
            <v>-3</v>
          </cell>
          <cell r="B275" t="str">
            <v>외부 도장</v>
          </cell>
          <cell r="C275" t="str">
            <v>(공장)</v>
          </cell>
          <cell r="D275">
            <v>5220</v>
          </cell>
          <cell r="E275" t="str">
            <v>M2</v>
          </cell>
          <cell r="F275">
            <v>18684</v>
          </cell>
          <cell r="G275">
            <v>97530480</v>
          </cell>
        </row>
        <row r="276">
          <cell r="A276" t="str">
            <v>-4</v>
          </cell>
          <cell r="B276" t="str">
            <v>외부 도장</v>
          </cell>
          <cell r="C276" t="str">
            <v>(현장)</v>
          </cell>
          <cell r="D276">
            <v>5220</v>
          </cell>
          <cell r="E276" t="str">
            <v>M2</v>
          </cell>
          <cell r="F276">
            <v>3745</v>
          </cell>
          <cell r="G276">
            <v>19548900</v>
          </cell>
        </row>
        <row r="277">
          <cell r="A277" t="str">
            <v>-5</v>
          </cell>
          <cell r="B277" t="str">
            <v>외부포장면도장</v>
          </cell>
          <cell r="C277" t="str">
            <v>(공장)</v>
          </cell>
          <cell r="D277">
            <v>1799</v>
          </cell>
          <cell r="E277" t="str">
            <v>M2</v>
          </cell>
          <cell r="F277">
            <v>13966</v>
          </cell>
          <cell r="G277">
            <v>25124834</v>
          </cell>
        </row>
        <row r="278">
          <cell r="A278" t="str">
            <v>-6</v>
          </cell>
          <cell r="B278" t="str">
            <v>외부볼트및 SPLICE</v>
          </cell>
          <cell r="C278" t="str">
            <v>(현장)-내후성중방식</v>
          </cell>
          <cell r="D278">
            <v>371</v>
          </cell>
          <cell r="E278" t="str">
            <v>M2</v>
          </cell>
          <cell r="F278">
            <v>12324</v>
          </cell>
          <cell r="G278">
            <v>4572204</v>
          </cell>
        </row>
        <row r="279">
          <cell r="A279" t="str">
            <v>3.12</v>
          </cell>
          <cell r="B279" t="str">
            <v>신축이음장치</v>
          </cell>
          <cell r="F279">
            <v>0</v>
          </cell>
        </row>
        <row r="280">
          <cell r="A280" t="str">
            <v>a</v>
          </cell>
          <cell r="B280" t="str">
            <v>신축이음장치</v>
          </cell>
          <cell r="C280" t="str">
            <v>(Rail-No 80)</v>
          </cell>
          <cell r="D280">
            <v>20</v>
          </cell>
          <cell r="E280" t="str">
            <v>M</v>
          </cell>
          <cell r="F280">
            <v>731087</v>
          </cell>
          <cell r="G280">
            <v>14621740</v>
          </cell>
        </row>
        <row r="281">
          <cell r="A281" t="str">
            <v>b</v>
          </cell>
          <cell r="B281" t="str">
            <v>신축이음장치</v>
          </cell>
          <cell r="C281" t="str">
            <v>(Rail-No120)</v>
          </cell>
          <cell r="D281">
            <v>20</v>
          </cell>
          <cell r="E281" t="str">
            <v>M</v>
          </cell>
          <cell r="F281">
            <v>1103333</v>
          </cell>
          <cell r="G281">
            <v>22066660</v>
          </cell>
        </row>
        <row r="282">
          <cell r="A282" t="str">
            <v>3.13</v>
          </cell>
          <cell r="B282" t="str">
            <v>교면방수</v>
          </cell>
          <cell r="C282" t="str">
            <v>(도막식)</v>
          </cell>
          <cell r="D282">
            <v>2483</v>
          </cell>
          <cell r="E282" t="str">
            <v>M2</v>
          </cell>
          <cell r="F282">
            <v>15008</v>
          </cell>
          <cell r="G282">
            <v>37264864</v>
          </cell>
        </row>
        <row r="283">
          <cell r="A283" t="str">
            <v>3.14</v>
          </cell>
          <cell r="B283" t="str">
            <v>접속슬래브 접합공</v>
          </cell>
          <cell r="F283">
            <v>0</v>
          </cell>
        </row>
        <row r="284">
          <cell r="A284" t="str">
            <v>a</v>
          </cell>
          <cell r="B284" t="str">
            <v>다웰바 설치</v>
          </cell>
          <cell r="C284" t="str">
            <v>(D=25 m/m, L=600)</v>
          </cell>
          <cell r="D284">
            <v>100</v>
          </cell>
          <cell r="E284" t="str">
            <v>EA</v>
          </cell>
          <cell r="F284">
            <v>8669</v>
          </cell>
          <cell r="G284">
            <v>866900</v>
          </cell>
        </row>
        <row r="285">
          <cell r="A285" t="str">
            <v>b</v>
          </cell>
          <cell r="F285">
            <v>0</v>
          </cell>
        </row>
        <row r="286">
          <cell r="A286" t="str">
            <v>-1</v>
          </cell>
          <cell r="B286" t="str">
            <v>스치로폴설치</v>
          </cell>
          <cell r="C286" t="str">
            <v>(T=20 m/m)</v>
          </cell>
          <cell r="D286">
            <v>42</v>
          </cell>
          <cell r="E286" t="str">
            <v>M2</v>
          </cell>
          <cell r="F286">
            <v>1039</v>
          </cell>
          <cell r="G286">
            <v>43638</v>
          </cell>
        </row>
        <row r="287">
          <cell r="A287" t="str">
            <v>-2</v>
          </cell>
          <cell r="B287" t="str">
            <v>스치로폴설치</v>
          </cell>
          <cell r="C287" t="str">
            <v>(T=10 m/m)</v>
          </cell>
          <cell r="D287">
            <v>53</v>
          </cell>
          <cell r="E287" t="str">
            <v>M2</v>
          </cell>
          <cell r="F287">
            <v>519</v>
          </cell>
          <cell r="G287">
            <v>27507</v>
          </cell>
        </row>
        <row r="288">
          <cell r="A288" t="str">
            <v>3.15</v>
          </cell>
          <cell r="B288" t="str">
            <v>무수축 콘크리트</v>
          </cell>
          <cell r="F288">
            <v>0</v>
          </cell>
        </row>
        <row r="289">
          <cell r="A289" t="str">
            <v>a</v>
          </cell>
          <cell r="B289" t="str">
            <v>무수축몰탈</v>
          </cell>
          <cell r="C289" t="str">
            <v>(1:1)</v>
          </cell>
          <cell r="D289">
            <v>1.8759999999999999</v>
          </cell>
          <cell r="E289" t="str">
            <v>M3</v>
          </cell>
          <cell r="F289">
            <v>113616</v>
          </cell>
          <cell r="G289">
            <v>213143</v>
          </cell>
        </row>
        <row r="290">
          <cell r="A290" t="str">
            <v>b</v>
          </cell>
          <cell r="B290" t="str">
            <v>무수축콘크리트</v>
          </cell>
          <cell r="D290">
            <v>9</v>
          </cell>
          <cell r="E290" t="str">
            <v>M3</v>
          </cell>
          <cell r="F290">
            <v>173656</v>
          </cell>
          <cell r="G290">
            <v>1562904</v>
          </cell>
        </row>
        <row r="291">
          <cell r="A291" t="str">
            <v>3.16</v>
          </cell>
          <cell r="B291" t="str">
            <v>배수시설</v>
          </cell>
          <cell r="F291">
            <v>0</v>
          </cell>
        </row>
        <row r="292">
          <cell r="A292" t="str">
            <v>a</v>
          </cell>
          <cell r="B292" t="str">
            <v>육교용 집수구</v>
          </cell>
          <cell r="C292" t="str">
            <v>(주철)</v>
          </cell>
          <cell r="D292">
            <v>16</v>
          </cell>
          <cell r="E292" t="str">
            <v>EA</v>
          </cell>
          <cell r="F292">
            <v>64516</v>
          </cell>
          <cell r="G292">
            <v>1032256</v>
          </cell>
        </row>
        <row r="293">
          <cell r="A293" t="str">
            <v>b</v>
          </cell>
          <cell r="B293" t="str">
            <v>배 수 구</v>
          </cell>
          <cell r="C293" t="str">
            <v>(스테인레스관)</v>
          </cell>
          <cell r="D293">
            <v>16</v>
          </cell>
          <cell r="E293" t="str">
            <v>EA</v>
          </cell>
          <cell r="F293">
            <v>195125</v>
          </cell>
          <cell r="G293">
            <v>3122000</v>
          </cell>
        </row>
        <row r="294">
          <cell r="A294" t="str">
            <v>c</v>
          </cell>
          <cell r="B294" t="str">
            <v>육교용 직관</v>
          </cell>
          <cell r="C294" t="str">
            <v>(□150)</v>
          </cell>
          <cell r="D294">
            <v>215</v>
          </cell>
          <cell r="E294" t="str">
            <v>M</v>
          </cell>
          <cell r="F294">
            <v>104480</v>
          </cell>
          <cell r="G294">
            <v>22463200</v>
          </cell>
        </row>
        <row r="295">
          <cell r="A295" t="str">
            <v>d</v>
          </cell>
          <cell r="B295" t="str">
            <v>육교용 곡관</v>
          </cell>
          <cell r="D295">
            <v>6</v>
          </cell>
          <cell r="E295" t="str">
            <v>EA</v>
          </cell>
          <cell r="F295">
            <v>40176</v>
          </cell>
          <cell r="G295">
            <v>241056</v>
          </cell>
        </row>
        <row r="296">
          <cell r="A296" t="str">
            <v>e</v>
          </cell>
          <cell r="B296" t="str">
            <v>육교용 이음부</v>
          </cell>
          <cell r="D296">
            <v>8</v>
          </cell>
          <cell r="E296" t="str">
            <v>EA</v>
          </cell>
          <cell r="F296">
            <v>20408</v>
          </cell>
          <cell r="G296">
            <v>163264</v>
          </cell>
        </row>
        <row r="297">
          <cell r="A297" t="str">
            <v>3.17</v>
          </cell>
          <cell r="B297" t="str">
            <v>스페이서설치</v>
          </cell>
          <cell r="F297">
            <v>0</v>
          </cell>
        </row>
        <row r="298">
          <cell r="A298" t="str">
            <v>a</v>
          </cell>
          <cell r="B298" t="str">
            <v>스페이서 설치</v>
          </cell>
          <cell r="C298" t="str">
            <v>(벽체용)</v>
          </cell>
          <cell r="D298">
            <v>1994</v>
          </cell>
          <cell r="E298" t="str">
            <v>M2</v>
          </cell>
          <cell r="F298">
            <v>270</v>
          </cell>
          <cell r="G298">
            <v>538380</v>
          </cell>
        </row>
        <row r="299">
          <cell r="A299" t="str">
            <v>b</v>
          </cell>
          <cell r="B299" t="str">
            <v>스페이서 설치</v>
          </cell>
          <cell r="C299" t="str">
            <v>(슬라브및기초용)</v>
          </cell>
          <cell r="D299">
            <v>3498</v>
          </cell>
          <cell r="E299" t="str">
            <v>M2</v>
          </cell>
          <cell r="F299">
            <v>92</v>
          </cell>
          <cell r="G299">
            <v>321816</v>
          </cell>
        </row>
        <row r="300">
          <cell r="A300" t="str">
            <v>3.18</v>
          </cell>
          <cell r="B300" t="str">
            <v>교명판및설명판</v>
          </cell>
          <cell r="F300">
            <v>0</v>
          </cell>
        </row>
        <row r="301">
          <cell r="A301" t="str">
            <v>a</v>
          </cell>
          <cell r="B301" t="str">
            <v>교 명 주</v>
          </cell>
          <cell r="C301" t="str">
            <v>(중형, 화강석)</v>
          </cell>
          <cell r="D301">
            <v>4</v>
          </cell>
          <cell r="E301" t="str">
            <v>기</v>
          </cell>
          <cell r="F301">
            <v>1870007</v>
          </cell>
          <cell r="G301">
            <v>7480028</v>
          </cell>
        </row>
        <row r="302">
          <cell r="A302" t="str">
            <v>b</v>
          </cell>
          <cell r="B302" t="str">
            <v>교 명 판(황동주물)</v>
          </cell>
          <cell r="C302" t="str">
            <v>(450x200x10)</v>
          </cell>
          <cell r="D302">
            <v>2</v>
          </cell>
          <cell r="E302" t="str">
            <v>EA</v>
          </cell>
          <cell r="F302">
            <v>39690</v>
          </cell>
          <cell r="G302">
            <v>79380</v>
          </cell>
        </row>
        <row r="303">
          <cell r="A303" t="str">
            <v>c</v>
          </cell>
          <cell r="B303" t="str">
            <v>설 명 판(황동주물)</v>
          </cell>
          <cell r="C303" t="str">
            <v>(500x300x10)</v>
          </cell>
          <cell r="D303">
            <v>2</v>
          </cell>
          <cell r="E303" t="str">
            <v>EA</v>
          </cell>
          <cell r="F303">
            <v>66150</v>
          </cell>
          <cell r="G303">
            <v>132300</v>
          </cell>
        </row>
        <row r="304">
          <cell r="A304" t="str">
            <v>3.19</v>
          </cell>
          <cell r="B304" t="str">
            <v>측량기준점 설치</v>
          </cell>
          <cell r="C304" t="str">
            <v>(황동주물)</v>
          </cell>
          <cell r="D304">
            <v>2</v>
          </cell>
          <cell r="E304" t="str">
            <v>EA</v>
          </cell>
          <cell r="F304">
            <v>26250</v>
          </cell>
          <cell r="G304">
            <v>52500</v>
          </cell>
        </row>
        <row r="305">
          <cell r="A305" t="str">
            <v>3.20</v>
          </cell>
          <cell r="B305" t="str">
            <v>난간설치(중분대용)</v>
          </cell>
          <cell r="C305" t="str">
            <v>(H=0.8 M)</v>
          </cell>
          <cell r="D305">
            <v>130</v>
          </cell>
          <cell r="E305" t="str">
            <v>M</v>
          </cell>
          <cell r="F305">
            <v>468167</v>
          </cell>
          <cell r="G305">
            <v>60861710</v>
          </cell>
        </row>
        <row r="306">
          <cell r="A306" t="str">
            <v>3.21</v>
          </cell>
          <cell r="F306">
            <v>0</v>
          </cell>
        </row>
        <row r="307">
          <cell r="A307" t="str">
            <v>a</v>
          </cell>
          <cell r="B307" t="str">
            <v>중앙분리대</v>
          </cell>
          <cell r="C307" t="str">
            <v>(표준레일,교량용)</v>
          </cell>
          <cell r="D307">
            <v>130</v>
          </cell>
          <cell r="E307" t="str">
            <v>M</v>
          </cell>
          <cell r="F307">
            <v>100400</v>
          </cell>
          <cell r="G307">
            <v>13052000</v>
          </cell>
        </row>
        <row r="308">
          <cell r="A308" t="str">
            <v>b</v>
          </cell>
          <cell r="B308" t="str">
            <v>가드레일</v>
          </cell>
          <cell r="C308" t="str">
            <v>(라운드레일,H=0.7M)</v>
          </cell>
          <cell r="D308">
            <v>2</v>
          </cell>
          <cell r="E308" t="str">
            <v>EA</v>
          </cell>
          <cell r="F308">
            <v>102047</v>
          </cell>
          <cell r="G308">
            <v>204094</v>
          </cell>
        </row>
        <row r="309">
          <cell r="A309" t="str">
            <v>3.22</v>
          </cell>
          <cell r="B309" t="str">
            <v>NOTCH 설치</v>
          </cell>
          <cell r="D309">
            <v>260</v>
          </cell>
          <cell r="E309" t="str">
            <v>M</v>
          </cell>
          <cell r="F309">
            <v>2716</v>
          </cell>
          <cell r="G309">
            <v>706160</v>
          </cell>
        </row>
        <row r="310">
          <cell r="A310" t="str">
            <v>3.23</v>
          </cell>
          <cell r="B310" t="str">
            <v>낙하물방지망</v>
          </cell>
          <cell r="D310">
            <v>1055</v>
          </cell>
          <cell r="E310" t="str">
            <v>M2</v>
          </cell>
          <cell r="F310">
            <v>3279</v>
          </cell>
          <cell r="G310">
            <v>3459345</v>
          </cell>
        </row>
        <row r="311">
          <cell r="A311" t="str">
            <v>3.24</v>
          </cell>
          <cell r="F311">
            <v>0</v>
          </cell>
        </row>
        <row r="312">
          <cell r="A312" t="str">
            <v>a</v>
          </cell>
          <cell r="B312" t="str">
            <v>교각점검시설</v>
          </cell>
          <cell r="C312" t="str">
            <v>(양촌교)</v>
          </cell>
          <cell r="D312">
            <v>4</v>
          </cell>
          <cell r="E312" t="str">
            <v>EA</v>
          </cell>
          <cell r="F312">
            <v>16873561</v>
          </cell>
          <cell r="G312">
            <v>67494244</v>
          </cell>
        </row>
        <row r="313">
          <cell r="A313" t="str">
            <v>b</v>
          </cell>
          <cell r="B313" t="str">
            <v>교대점검시설</v>
          </cell>
          <cell r="C313" t="str">
            <v>(양촌교)</v>
          </cell>
          <cell r="D313">
            <v>4</v>
          </cell>
          <cell r="E313" t="str">
            <v>EA</v>
          </cell>
          <cell r="F313">
            <v>8121997</v>
          </cell>
          <cell r="G313">
            <v>32487988</v>
          </cell>
        </row>
        <row r="314">
          <cell r="A314" t="str">
            <v>c</v>
          </cell>
          <cell r="B314" t="str">
            <v>안전점검통로</v>
          </cell>
          <cell r="C314" t="str">
            <v>(상부점검시설)</v>
          </cell>
          <cell r="D314">
            <v>260</v>
          </cell>
          <cell r="E314" t="str">
            <v>M</v>
          </cell>
          <cell r="F314">
            <v>629297</v>
          </cell>
          <cell r="G314">
            <v>163617220</v>
          </cell>
        </row>
        <row r="315">
          <cell r="A315" t="str">
            <v>d</v>
          </cell>
          <cell r="B315" t="str">
            <v>강교내부유지관리시설</v>
          </cell>
          <cell r="C315" t="str">
            <v>(양촌교)</v>
          </cell>
          <cell r="D315">
            <v>1</v>
          </cell>
          <cell r="E315" t="str">
            <v>식</v>
          </cell>
          <cell r="F315">
            <v>1967622</v>
          </cell>
          <cell r="G315">
            <v>1967622</v>
          </cell>
        </row>
        <row r="316">
          <cell r="A316" t="str">
            <v>3.25</v>
          </cell>
          <cell r="B316" t="str">
            <v>교량유지관리 번호판</v>
          </cell>
          <cell r="F316">
            <v>0</v>
          </cell>
        </row>
        <row r="317">
          <cell r="A317" t="str">
            <v>a</v>
          </cell>
          <cell r="B317" t="str">
            <v>교량유지관리표지판</v>
          </cell>
          <cell r="C317" t="str">
            <v>(BOX GIRDER내부용)</v>
          </cell>
          <cell r="D317">
            <v>12</v>
          </cell>
          <cell r="E317" t="str">
            <v>EA</v>
          </cell>
          <cell r="F317">
            <v>15976</v>
          </cell>
          <cell r="G317">
            <v>191712</v>
          </cell>
        </row>
        <row r="318">
          <cell r="A318" t="str">
            <v>b</v>
          </cell>
          <cell r="B318" t="str">
            <v>교량유지관리표지판</v>
          </cell>
          <cell r="C318" t="str">
            <v>(교각용)</v>
          </cell>
          <cell r="D318">
            <v>4</v>
          </cell>
          <cell r="E318" t="str">
            <v>EA</v>
          </cell>
          <cell r="F318">
            <v>13229</v>
          </cell>
          <cell r="G318">
            <v>52916</v>
          </cell>
        </row>
        <row r="319">
          <cell r="A319" t="str">
            <v>c</v>
          </cell>
          <cell r="B319" t="str">
            <v>교대용번호판설치</v>
          </cell>
          <cell r="D319">
            <v>4</v>
          </cell>
          <cell r="E319" t="str">
            <v>EA</v>
          </cell>
          <cell r="F319">
            <v>75280</v>
          </cell>
          <cell r="G319">
            <v>301120</v>
          </cell>
        </row>
        <row r="320">
          <cell r="A320" t="str">
            <v>3.26</v>
          </cell>
          <cell r="B320" t="str">
            <v>비파괴 검사비</v>
          </cell>
          <cell r="F320">
            <v>0</v>
          </cell>
        </row>
        <row r="321">
          <cell r="A321" t="str">
            <v>a</v>
          </cell>
          <cell r="B321" t="str">
            <v>방사선투과검사(RT)</v>
          </cell>
          <cell r="C321" t="str">
            <v>(3 1/3x12 ")</v>
          </cell>
          <cell r="D321">
            <v>78</v>
          </cell>
          <cell r="E321" t="str">
            <v>매</v>
          </cell>
          <cell r="F321">
            <v>36000</v>
          </cell>
          <cell r="G321">
            <v>2808000</v>
          </cell>
        </row>
        <row r="322">
          <cell r="A322" t="str">
            <v>b</v>
          </cell>
          <cell r="B322" t="str">
            <v>자분탐상검사</v>
          </cell>
          <cell r="C322" t="str">
            <v>(MT)</v>
          </cell>
          <cell r="D322">
            <v>181</v>
          </cell>
          <cell r="E322" t="str">
            <v>M</v>
          </cell>
          <cell r="F322">
            <v>14500</v>
          </cell>
          <cell r="G322">
            <v>2624500</v>
          </cell>
        </row>
        <row r="323">
          <cell r="A323" t="str">
            <v>3.27</v>
          </cell>
          <cell r="B323" t="str">
            <v>전선관 설치</v>
          </cell>
          <cell r="F323">
            <v>0</v>
          </cell>
        </row>
        <row r="324">
          <cell r="A324" t="str">
            <v>a</v>
          </cell>
          <cell r="B324" t="str">
            <v>전선관 설치</v>
          </cell>
          <cell r="C324" t="str">
            <v>(P.V.C Φ150)</v>
          </cell>
          <cell r="D324">
            <v>274</v>
          </cell>
          <cell r="E324" t="str">
            <v>M</v>
          </cell>
          <cell r="F324">
            <v>9957</v>
          </cell>
          <cell r="G324">
            <v>2728218</v>
          </cell>
        </row>
        <row r="325">
          <cell r="A325" t="str">
            <v>b</v>
          </cell>
          <cell r="B325" t="str">
            <v>전선관 설치</v>
          </cell>
          <cell r="C325" t="str">
            <v>(P.V.C Φ100)</v>
          </cell>
          <cell r="D325">
            <v>274</v>
          </cell>
          <cell r="E325" t="str">
            <v>M</v>
          </cell>
          <cell r="F325">
            <v>5063</v>
          </cell>
          <cell r="G325">
            <v>1387262</v>
          </cell>
        </row>
        <row r="326">
          <cell r="A326" t="str">
            <v>3.28</v>
          </cell>
          <cell r="B326" t="str">
            <v>가시설공</v>
          </cell>
          <cell r="F326">
            <v>0</v>
          </cell>
        </row>
        <row r="327">
          <cell r="A327" t="str">
            <v>a</v>
          </cell>
          <cell r="B327" t="str">
            <v>H-PILE 항타용천공</v>
          </cell>
          <cell r="C327" t="str">
            <v>토  사</v>
          </cell>
          <cell r="D327">
            <v>198</v>
          </cell>
          <cell r="E327" t="str">
            <v>M</v>
          </cell>
          <cell r="F327">
            <v>22470</v>
          </cell>
          <cell r="G327">
            <v>4449060</v>
          </cell>
        </row>
        <row r="328">
          <cell r="A328" t="str">
            <v>b</v>
          </cell>
          <cell r="B328" t="str">
            <v>H-PILE 설치및철거</v>
          </cell>
          <cell r="C328" t="str">
            <v>(H-300x300x10x15)</v>
          </cell>
          <cell r="D328">
            <v>210</v>
          </cell>
          <cell r="E328" t="str">
            <v>M</v>
          </cell>
          <cell r="F328">
            <v>25157</v>
          </cell>
          <cell r="G328">
            <v>5282970</v>
          </cell>
        </row>
        <row r="329">
          <cell r="A329" t="str">
            <v>c</v>
          </cell>
          <cell r="B329" t="str">
            <v>띠장 설치및철거</v>
          </cell>
          <cell r="C329" t="str">
            <v>(H-300x300x10x15)</v>
          </cell>
          <cell r="D329">
            <v>27</v>
          </cell>
          <cell r="E329" t="str">
            <v>M</v>
          </cell>
          <cell r="F329">
            <v>18657</v>
          </cell>
          <cell r="G329">
            <v>503739</v>
          </cell>
        </row>
        <row r="330">
          <cell r="A330" t="str">
            <v>d</v>
          </cell>
          <cell r="B330" t="str">
            <v>토류판설치및철거</v>
          </cell>
          <cell r="C330" t="str">
            <v>(1950x150x120)</v>
          </cell>
          <cell r="D330">
            <v>88</v>
          </cell>
          <cell r="E330" t="str">
            <v>M2</v>
          </cell>
          <cell r="F330">
            <v>29115</v>
          </cell>
          <cell r="G330">
            <v>2562120</v>
          </cell>
        </row>
        <row r="331">
          <cell r="A331" t="str">
            <v>e</v>
          </cell>
          <cell r="B331" t="str">
            <v>보걸이 설치</v>
          </cell>
          <cell r="D331">
            <v>23</v>
          </cell>
          <cell r="E331" t="str">
            <v>EA</v>
          </cell>
          <cell r="F331">
            <v>35344</v>
          </cell>
          <cell r="G331">
            <v>812912</v>
          </cell>
        </row>
        <row r="332">
          <cell r="A332" t="str">
            <v>3.29</v>
          </cell>
          <cell r="B332" t="str">
            <v>가설벤트</v>
          </cell>
          <cell r="F332">
            <v>0</v>
          </cell>
        </row>
        <row r="333">
          <cell r="A333" t="str">
            <v>a</v>
          </cell>
          <cell r="B333" t="str">
            <v>가설벤트 제작</v>
          </cell>
          <cell r="C333" t="str">
            <v>(양 촌 교)</v>
          </cell>
          <cell r="D333">
            <v>4</v>
          </cell>
          <cell r="E333" t="str">
            <v>조</v>
          </cell>
          <cell r="F333">
            <v>22749761</v>
          </cell>
          <cell r="G333">
            <v>90999044</v>
          </cell>
        </row>
        <row r="334">
          <cell r="A334" t="str">
            <v>b</v>
          </cell>
          <cell r="B334" t="str">
            <v>가설벤트 가설및철거</v>
          </cell>
          <cell r="C334" t="str">
            <v>(양 촌 교)</v>
          </cell>
          <cell r="D334">
            <v>16</v>
          </cell>
          <cell r="E334" t="str">
            <v>개소</v>
          </cell>
          <cell r="F334">
            <v>1227540</v>
          </cell>
          <cell r="G334">
            <v>19640640</v>
          </cell>
        </row>
        <row r="335">
          <cell r="A335" t="str">
            <v>3.B</v>
          </cell>
          <cell r="B335" t="str">
            <v>지  북  대  교</v>
          </cell>
        </row>
        <row r="336">
          <cell r="A336" t="str">
            <v>3.01</v>
          </cell>
          <cell r="B336" t="str">
            <v>토          공</v>
          </cell>
        </row>
        <row r="337">
          <cell r="A337" t="str">
            <v>a</v>
          </cell>
          <cell r="B337" t="str">
            <v>구조물 터파기</v>
          </cell>
          <cell r="C337" t="str">
            <v>(육상-토사)</v>
          </cell>
        </row>
        <row r="338">
          <cell r="A338" t="str">
            <v>-1</v>
          </cell>
          <cell r="B338" t="str">
            <v>구조물터파기</v>
          </cell>
          <cell r="C338" t="str">
            <v>(육상토사 0∼1 M)</v>
          </cell>
          <cell r="D338">
            <v>2958</v>
          </cell>
          <cell r="E338" t="str">
            <v>M3</v>
          </cell>
          <cell r="F338">
            <v>3206</v>
          </cell>
          <cell r="G338">
            <v>9483348</v>
          </cell>
        </row>
        <row r="339">
          <cell r="A339" t="str">
            <v>-2</v>
          </cell>
          <cell r="B339" t="str">
            <v>구조물터파기</v>
          </cell>
          <cell r="C339" t="str">
            <v>(육상토사 1∼2 M)</v>
          </cell>
          <cell r="D339">
            <v>2154</v>
          </cell>
          <cell r="E339" t="str">
            <v>M3</v>
          </cell>
          <cell r="F339">
            <v>3310</v>
          </cell>
          <cell r="G339">
            <v>7129740</v>
          </cell>
        </row>
        <row r="340">
          <cell r="A340" t="str">
            <v>-3</v>
          </cell>
          <cell r="B340" t="str">
            <v>구조물터파기</v>
          </cell>
          <cell r="C340" t="str">
            <v>(육상토사 2∼3 M)</v>
          </cell>
          <cell r="D340">
            <v>1775</v>
          </cell>
          <cell r="E340" t="str">
            <v>M3</v>
          </cell>
          <cell r="F340">
            <v>4041</v>
          </cell>
          <cell r="G340">
            <v>7172775</v>
          </cell>
        </row>
        <row r="341">
          <cell r="A341" t="str">
            <v>-4</v>
          </cell>
          <cell r="B341" t="str">
            <v>구조물터파기</v>
          </cell>
          <cell r="C341" t="str">
            <v>(육상토사 3∼4 M)</v>
          </cell>
          <cell r="D341">
            <v>1420</v>
          </cell>
          <cell r="E341" t="str">
            <v>M3</v>
          </cell>
          <cell r="F341">
            <v>4772</v>
          </cell>
          <cell r="G341">
            <v>6776240</v>
          </cell>
        </row>
        <row r="342">
          <cell r="A342" t="str">
            <v>-5</v>
          </cell>
          <cell r="B342" t="str">
            <v>구조물터파기</v>
          </cell>
          <cell r="C342" t="str">
            <v>(육상토사 4∼5 M)</v>
          </cell>
          <cell r="D342">
            <v>624</v>
          </cell>
          <cell r="E342" t="str">
            <v>M3</v>
          </cell>
          <cell r="F342">
            <v>5502</v>
          </cell>
          <cell r="G342">
            <v>3433248</v>
          </cell>
        </row>
        <row r="343">
          <cell r="A343" t="str">
            <v>b</v>
          </cell>
          <cell r="B343" t="str">
            <v>구조물 터파기</v>
          </cell>
          <cell r="C343" t="str">
            <v>(수중-토사)</v>
          </cell>
          <cell r="F343">
            <v>0</v>
          </cell>
        </row>
        <row r="344">
          <cell r="A344" t="str">
            <v>-1</v>
          </cell>
          <cell r="B344" t="str">
            <v>구조물터파기</v>
          </cell>
          <cell r="C344" t="str">
            <v>(수중토사 0∼1 M)</v>
          </cell>
          <cell r="D344">
            <v>2326</v>
          </cell>
          <cell r="E344" t="str">
            <v>M3</v>
          </cell>
          <cell r="F344">
            <v>5920</v>
          </cell>
          <cell r="G344">
            <v>13769920</v>
          </cell>
        </row>
        <row r="345">
          <cell r="A345" t="str">
            <v>-2</v>
          </cell>
          <cell r="B345" t="str">
            <v>구조물터파기</v>
          </cell>
          <cell r="C345" t="str">
            <v>(수중토사 1∼2 M)</v>
          </cell>
          <cell r="D345">
            <v>1962</v>
          </cell>
          <cell r="E345" t="str">
            <v>M3</v>
          </cell>
          <cell r="F345">
            <v>6129</v>
          </cell>
          <cell r="G345">
            <v>12025098</v>
          </cell>
        </row>
        <row r="346">
          <cell r="A346" t="str">
            <v>-3</v>
          </cell>
          <cell r="B346" t="str">
            <v>구조물터파기</v>
          </cell>
          <cell r="C346" t="str">
            <v>(수중토사 2∼3 M)</v>
          </cell>
          <cell r="D346">
            <v>1621</v>
          </cell>
          <cell r="E346" t="str">
            <v>M3</v>
          </cell>
          <cell r="F346">
            <v>7590</v>
          </cell>
          <cell r="G346">
            <v>12303390</v>
          </cell>
        </row>
        <row r="347">
          <cell r="A347" t="str">
            <v>-4</v>
          </cell>
          <cell r="B347" t="str">
            <v>구조물터파기</v>
          </cell>
          <cell r="C347" t="str">
            <v>(수중토사 3∼4 M)</v>
          </cell>
          <cell r="D347">
            <v>1305</v>
          </cell>
          <cell r="E347" t="str">
            <v>M3</v>
          </cell>
          <cell r="F347">
            <v>9051</v>
          </cell>
          <cell r="G347">
            <v>11811555</v>
          </cell>
        </row>
        <row r="348">
          <cell r="A348" t="str">
            <v>-5</v>
          </cell>
          <cell r="B348" t="str">
            <v>구조물터파기</v>
          </cell>
          <cell r="C348" t="str">
            <v>(수중토사 4∼5 M)</v>
          </cell>
          <cell r="D348">
            <v>442</v>
          </cell>
          <cell r="E348" t="str">
            <v>M3</v>
          </cell>
          <cell r="F348">
            <v>10513</v>
          </cell>
          <cell r="G348">
            <v>4646746</v>
          </cell>
        </row>
        <row r="349">
          <cell r="A349" t="str">
            <v>c</v>
          </cell>
          <cell r="B349" t="str">
            <v>구조물 터파기</v>
          </cell>
          <cell r="C349" t="str">
            <v>(수중-리핑암)</v>
          </cell>
          <cell r="F349">
            <v>0</v>
          </cell>
        </row>
        <row r="350">
          <cell r="A350" t="str">
            <v>-1</v>
          </cell>
          <cell r="B350" t="str">
            <v>구조물터파기</v>
          </cell>
          <cell r="C350" t="str">
            <v>(수중리핑암 4∼5 M)</v>
          </cell>
          <cell r="D350">
            <v>308</v>
          </cell>
          <cell r="E350" t="str">
            <v>M3</v>
          </cell>
          <cell r="F350">
            <v>122937</v>
          </cell>
          <cell r="G350">
            <v>37864596</v>
          </cell>
        </row>
        <row r="351">
          <cell r="A351" t="str">
            <v>-2</v>
          </cell>
          <cell r="B351" t="str">
            <v>구조물터파기</v>
          </cell>
          <cell r="C351" t="str">
            <v>(수중리핑암 5∼6 M)</v>
          </cell>
          <cell r="D351">
            <v>615</v>
          </cell>
          <cell r="E351" t="str">
            <v>M3</v>
          </cell>
          <cell r="F351">
            <v>132275</v>
          </cell>
          <cell r="G351">
            <v>81349125</v>
          </cell>
        </row>
        <row r="352">
          <cell r="A352" t="str">
            <v>-3</v>
          </cell>
          <cell r="B352" t="str">
            <v>구조물터파기</v>
          </cell>
          <cell r="C352" t="str">
            <v>(수중리핑암 6 M이상)</v>
          </cell>
          <cell r="D352">
            <v>124</v>
          </cell>
          <cell r="E352" t="str">
            <v>M3</v>
          </cell>
          <cell r="F352">
            <v>141612</v>
          </cell>
          <cell r="G352">
            <v>17559888</v>
          </cell>
        </row>
        <row r="353">
          <cell r="A353" t="str">
            <v>d</v>
          </cell>
          <cell r="B353" t="str">
            <v>되메우기및다짐</v>
          </cell>
          <cell r="C353" t="str">
            <v>(인력30%+백호우70%)</v>
          </cell>
          <cell r="D353">
            <v>9598</v>
          </cell>
          <cell r="E353" t="str">
            <v>M3</v>
          </cell>
          <cell r="F353">
            <v>4075</v>
          </cell>
          <cell r="G353">
            <v>39111850</v>
          </cell>
        </row>
        <row r="354">
          <cell r="A354" t="str">
            <v>e</v>
          </cell>
          <cell r="B354" t="str">
            <v>뒷채움잡석</v>
          </cell>
          <cell r="C354" t="str">
            <v>(부설및다짐)</v>
          </cell>
          <cell r="D354">
            <v>2915</v>
          </cell>
          <cell r="E354" t="str">
            <v>M3</v>
          </cell>
          <cell r="F354">
            <v>10744</v>
          </cell>
          <cell r="G354">
            <v>31318760</v>
          </cell>
        </row>
        <row r="355">
          <cell r="A355" t="str">
            <v>f</v>
          </cell>
          <cell r="B355" t="str">
            <v>세굴방지용사석채움</v>
          </cell>
          <cell r="C355" t="str">
            <v>(사석)</v>
          </cell>
          <cell r="D355">
            <v>3776</v>
          </cell>
          <cell r="E355" t="str">
            <v>M3</v>
          </cell>
          <cell r="F355">
            <v>26216</v>
          </cell>
          <cell r="G355">
            <v>98991616</v>
          </cell>
        </row>
        <row r="356">
          <cell r="A356" t="str">
            <v>3.02</v>
          </cell>
          <cell r="B356" t="str">
            <v>강관파일</v>
          </cell>
          <cell r="F356">
            <v>0</v>
          </cell>
        </row>
        <row r="357">
          <cell r="A357" t="str">
            <v>a</v>
          </cell>
          <cell r="B357" t="str">
            <v>강관파일항타(직항)</v>
          </cell>
          <cell r="C357" t="str">
            <v>(유압식Φ50815m이하)</v>
          </cell>
          <cell r="D357">
            <v>407</v>
          </cell>
          <cell r="E357" t="str">
            <v>M</v>
          </cell>
          <cell r="F357">
            <v>9587</v>
          </cell>
          <cell r="G357">
            <v>3901909</v>
          </cell>
        </row>
        <row r="358">
          <cell r="A358" t="str">
            <v>b</v>
          </cell>
          <cell r="B358" t="str">
            <v>강관파일천공</v>
          </cell>
          <cell r="C358" t="str">
            <v>(토 사 Φ508)</v>
          </cell>
          <cell r="D358">
            <v>2469</v>
          </cell>
          <cell r="E358" t="str">
            <v>M</v>
          </cell>
          <cell r="F358">
            <v>30636</v>
          </cell>
          <cell r="G358">
            <v>75640284</v>
          </cell>
        </row>
        <row r="359">
          <cell r="A359" t="str">
            <v>c</v>
          </cell>
          <cell r="B359" t="str">
            <v>속채움콘크리트</v>
          </cell>
          <cell r="D359">
            <v>85</v>
          </cell>
          <cell r="E359" t="str">
            <v>M3</v>
          </cell>
          <cell r="F359">
            <v>20625</v>
          </cell>
          <cell r="G359">
            <v>1753125</v>
          </cell>
        </row>
        <row r="360">
          <cell r="A360" t="str">
            <v>d</v>
          </cell>
          <cell r="B360" t="str">
            <v>두부및선단보강</v>
          </cell>
          <cell r="C360" t="str">
            <v>(Φ508.0 m/m)</v>
          </cell>
          <cell r="D360">
            <v>407</v>
          </cell>
          <cell r="E360" t="str">
            <v>EA</v>
          </cell>
          <cell r="F360">
            <v>156845</v>
          </cell>
          <cell r="G360">
            <v>63835915</v>
          </cell>
        </row>
        <row r="361">
          <cell r="A361" t="str">
            <v>3.03</v>
          </cell>
          <cell r="B361" t="str">
            <v>거 푸 집</v>
          </cell>
          <cell r="F361">
            <v>0</v>
          </cell>
        </row>
        <row r="362">
          <cell r="A362" t="str">
            <v>a</v>
          </cell>
          <cell r="B362" t="str">
            <v>합판거푸집</v>
          </cell>
          <cell r="C362" t="str">
            <v>(3 회)</v>
          </cell>
          <cell r="D362">
            <v>4792</v>
          </cell>
          <cell r="E362" t="str">
            <v>M2</v>
          </cell>
          <cell r="F362">
            <v>18891</v>
          </cell>
          <cell r="G362">
            <v>90525672</v>
          </cell>
        </row>
        <row r="363">
          <cell r="A363" t="str">
            <v>b</v>
          </cell>
          <cell r="B363" t="str">
            <v>합판거푸집</v>
          </cell>
          <cell r="C363" t="str">
            <v>(3 회 7∼10 m)</v>
          </cell>
          <cell r="D363">
            <v>241</v>
          </cell>
          <cell r="E363" t="str">
            <v>M2</v>
          </cell>
          <cell r="F363">
            <v>20074</v>
          </cell>
          <cell r="G363">
            <v>4837834</v>
          </cell>
        </row>
        <row r="364">
          <cell r="A364" t="str">
            <v>c</v>
          </cell>
          <cell r="B364" t="str">
            <v>합판거푸집</v>
          </cell>
          <cell r="C364" t="str">
            <v>(4 회)</v>
          </cell>
          <cell r="D364">
            <v>1080</v>
          </cell>
          <cell r="E364" t="str">
            <v>M2</v>
          </cell>
          <cell r="F364">
            <v>16311</v>
          </cell>
          <cell r="G364">
            <v>17615880</v>
          </cell>
        </row>
        <row r="365">
          <cell r="A365" t="str">
            <v>d</v>
          </cell>
          <cell r="B365" t="str">
            <v>합판거푸집</v>
          </cell>
          <cell r="C365" t="str">
            <v>(6 회)</v>
          </cell>
          <cell r="D365">
            <v>1171</v>
          </cell>
          <cell r="E365" t="str">
            <v>M2</v>
          </cell>
          <cell r="F365">
            <v>13583</v>
          </cell>
          <cell r="G365">
            <v>15905693</v>
          </cell>
        </row>
        <row r="366">
          <cell r="A366" t="str">
            <v>e</v>
          </cell>
          <cell r="B366" t="str">
            <v>강재거푸집</v>
          </cell>
          <cell r="C366" t="str">
            <v>(교각용:D=2.0 M)</v>
          </cell>
          <cell r="D366">
            <v>660</v>
          </cell>
          <cell r="E366" t="str">
            <v>M2</v>
          </cell>
          <cell r="F366">
            <v>24756</v>
          </cell>
          <cell r="G366">
            <v>16338960</v>
          </cell>
        </row>
        <row r="367">
          <cell r="A367" t="str">
            <v>3.04</v>
          </cell>
          <cell r="B367" t="str">
            <v>강관비계</v>
          </cell>
          <cell r="C367" t="str">
            <v>(0∼30 M)</v>
          </cell>
          <cell r="D367">
            <v>1698</v>
          </cell>
          <cell r="E367" t="str">
            <v>M2</v>
          </cell>
          <cell r="F367">
            <v>7603</v>
          </cell>
          <cell r="G367">
            <v>12909894</v>
          </cell>
        </row>
        <row r="368">
          <cell r="A368" t="str">
            <v>3.05</v>
          </cell>
          <cell r="B368" t="str">
            <v>동 바 리</v>
          </cell>
          <cell r="F368">
            <v>0</v>
          </cell>
        </row>
        <row r="369">
          <cell r="A369" t="str">
            <v>a</v>
          </cell>
          <cell r="B369" t="str">
            <v>강관동바리</v>
          </cell>
          <cell r="C369" t="str">
            <v>(교량용)</v>
          </cell>
          <cell r="D369">
            <v>840</v>
          </cell>
          <cell r="E369" t="str">
            <v>공M3</v>
          </cell>
          <cell r="F369">
            <v>15940</v>
          </cell>
          <cell r="G369">
            <v>13389600</v>
          </cell>
        </row>
        <row r="370">
          <cell r="A370" t="str">
            <v>b</v>
          </cell>
          <cell r="B370" t="str">
            <v>수평보강재(교량용)</v>
          </cell>
          <cell r="C370" t="str">
            <v>(강관동바리)</v>
          </cell>
          <cell r="D370">
            <v>296</v>
          </cell>
          <cell r="E370" t="str">
            <v>M2</v>
          </cell>
          <cell r="F370">
            <v>2864</v>
          </cell>
          <cell r="G370">
            <v>847744</v>
          </cell>
        </row>
        <row r="371">
          <cell r="A371" t="str">
            <v>3.06</v>
          </cell>
          <cell r="B371" t="str">
            <v>DECK PLATE</v>
          </cell>
          <cell r="C371" t="str">
            <v>(지북대교)</v>
          </cell>
          <cell r="D371">
            <v>2381</v>
          </cell>
          <cell r="E371" t="str">
            <v>M2</v>
          </cell>
          <cell r="F371">
            <v>52498</v>
          </cell>
          <cell r="G371">
            <v>124997738</v>
          </cell>
        </row>
        <row r="372">
          <cell r="A372" t="str">
            <v>3.07</v>
          </cell>
          <cell r="B372" t="str">
            <v>철근가공조립</v>
          </cell>
          <cell r="F372">
            <v>0</v>
          </cell>
        </row>
        <row r="373">
          <cell r="A373" t="str">
            <v>a</v>
          </cell>
          <cell r="B373" t="str">
            <v>철근가공조립</v>
          </cell>
          <cell r="C373" t="str">
            <v>(보 통)</v>
          </cell>
          <cell r="D373">
            <v>117.059</v>
          </cell>
          <cell r="E373" t="str">
            <v>Ton</v>
          </cell>
          <cell r="F373">
            <v>330357</v>
          </cell>
          <cell r="G373">
            <v>38671260</v>
          </cell>
        </row>
        <row r="374">
          <cell r="A374" t="str">
            <v>b</v>
          </cell>
          <cell r="B374" t="str">
            <v>철근가공조립</v>
          </cell>
          <cell r="C374" t="str">
            <v>(복 잡)</v>
          </cell>
          <cell r="D374">
            <v>1197.9939999999999</v>
          </cell>
          <cell r="E374" t="str">
            <v>Ton</v>
          </cell>
          <cell r="F374">
            <v>361279</v>
          </cell>
          <cell r="G374">
            <v>432810074</v>
          </cell>
        </row>
        <row r="375">
          <cell r="A375" t="str">
            <v>3.08</v>
          </cell>
          <cell r="B375" t="str">
            <v>콘크리트타설</v>
          </cell>
          <cell r="F375">
            <v>0</v>
          </cell>
        </row>
        <row r="376">
          <cell r="A376" t="str">
            <v>a</v>
          </cell>
          <cell r="B376" t="str">
            <v>콘크리트타설</v>
          </cell>
          <cell r="C376" t="str">
            <v>(철근 펌프카)</v>
          </cell>
          <cell r="D376">
            <v>7144</v>
          </cell>
          <cell r="E376" t="str">
            <v>M3</v>
          </cell>
          <cell r="F376">
            <v>10488</v>
          </cell>
          <cell r="G376">
            <v>74926272</v>
          </cell>
        </row>
        <row r="377">
          <cell r="A377" t="str">
            <v>b</v>
          </cell>
          <cell r="B377" t="str">
            <v>콘크리트타설</v>
          </cell>
          <cell r="C377" t="str">
            <v>(철근 VIB 포함)</v>
          </cell>
          <cell r="D377">
            <v>1</v>
          </cell>
          <cell r="E377" t="str">
            <v>M3</v>
          </cell>
          <cell r="F377">
            <v>20625</v>
          </cell>
          <cell r="G377">
            <v>20625</v>
          </cell>
        </row>
        <row r="378">
          <cell r="A378" t="str">
            <v>c</v>
          </cell>
          <cell r="B378" t="str">
            <v>콘크리트타설</v>
          </cell>
          <cell r="C378" t="str">
            <v>(무근 VIB 포함)</v>
          </cell>
          <cell r="D378">
            <v>628</v>
          </cell>
          <cell r="E378" t="str">
            <v>M3</v>
          </cell>
          <cell r="F378">
            <v>18476</v>
          </cell>
          <cell r="G378">
            <v>11602928</v>
          </cell>
        </row>
        <row r="379">
          <cell r="A379" t="str">
            <v>d</v>
          </cell>
          <cell r="B379" t="str">
            <v>콘크리트타설</v>
          </cell>
          <cell r="C379" t="str">
            <v>(무근 VIB 제외)</v>
          </cell>
          <cell r="D379">
            <v>245</v>
          </cell>
          <cell r="E379" t="str">
            <v>M3</v>
          </cell>
          <cell r="F379">
            <v>18226</v>
          </cell>
          <cell r="G379">
            <v>4465370</v>
          </cell>
        </row>
        <row r="380">
          <cell r="A380" t="str">
            <v>e</v>
          </cell>
          <cell r="B380" t="str">
            <v>강섬유보강재</v>
          </cell>
          <cell r="C380" t="str">
            <v>(900 g/㎥)</v>
          </cell>
          <cell r="D380">
            <v>2188</v>
          </cell>
          <cell r="E380" t="str">
            <v>M3</v>
          </cell>
          <cell r="F380">
            <v>4350</v>
          </cell>
          <cell r="G380">
            <v>9517800</v>
          </cell>
        </row>
        <row r="381">
          <cell r="A381" t="str">
            <v>3.09</v>
          </cell>
          <cell r="B381" t="str">
            <v>표면처리</v>
          </cell>
          <cell r="F381">
            <v>0</v>
          </cell>
        </row>
        <row r="382">
          <cell r="A382" t="str">
            <v>a</v>
          </cell>
          <cell r="B382" t="str">
            <v>슬래브양생</v>
          </cell>
          <cell r="C382" t="str">
            <v>(양생제)</v>
          </cell>
          <cell r="D382">
            <v>4514</v>
          </cell>
          <cell r="E382" t="str">
            <v>M2</v>
          </cell>
          <cell r="F382">
            <v>271</v>
          </cell>
          <cell r="G382">
            <v>1223294</v>
          </cell>
        </row>
        <row r="383">
          <cell r="A383" t="str">
            <v>b</v>
          </cell>
          <cell r="B383" t="str">
            <v>슬래브면고르기</v>
          </cell>
          <cell r="C383" t="str">
            <v>(데크 피니샤)</v>
          </cell>
          <cell r="D383">
            <v>4514</v>
          </cell>
          <cell r="E383" t="str">
            <v>M2</v>
          </cell>
          <cell r="F383">
            <v>464</v>
          </cell>
          <cell r="G383">
            <v>2094496</v>
          </cell>
        </row>
        <row r="384">
          <cell r="A384" t="str">
            <v>c</v>
          </cell>
          <cell r="B384" t="str">
            <v>아스팔트 코팅</v>
          </cell>
          <cell r="C384" t="str">
            <v>(2 회)</v>
          </cell>
          <cell r="D384">
            <v>1174</v>
          </cell>
          <cell r="E384" t="str">
            <v>M2</v>
          </cell>
          <cell r="F384">
            <v>4725</v>
          </cell>
          <cell r="G384">
            <v>5547150</v>
          </cell>
        </row>
        <row r="385">
          <cell r="A385" t="str">
            <v>3.10</v>
          </cell>
          <cell r="B385" t="str">
            <v>교좌장치</v>
          </cell>
          <cell r="F385">
            <v>0</v>
          </cell>
        </row>
        <row r="386">
          <cell r="A386" t="str">
            <v>a</v>
          </cell>
          <cell r="B386" t="str">
            <v>교좌장치(고정단)</v>
          </cell>
          <cell r="C386" t="str">
            <v>(SPHERICAL,400ton)</v>
          </cell>
          <cell r="D386">
            <v>4</v>
          </cell>
          <cell r="E386" t="str">
            <v>EA</v>
          </cell>
          <cell r="F386">
            <v>76226</v>
          </cell>
          <cell r="G386">
            <v>304904</v>
          </cell>
        </row>
        <row r="387">
          <cell r="A387" t="str">
            <v>b</v>
          </cell>
          <cell r="B387" t="str">
            <v>교좌장치(일방향)</v>
          </cell>
          <cell r="C387" t="str">
            <v>(SPHERICAL,250ton)</v>
          </cell>
          <cell r="D387">
            <v>8</v>
          </cell>
          <cell r="E387" t="str">
            <v>EA</v>
          </cell>
          <cell r="F387">
            <v>76226</v>
          </cell>
          <cell r="G387">
            <v>609808</v>
          </cell>
        </row>
        <row r="388">
          <cell r="A388" t="str">
            <v>c</v>
          </cell>
          <cell r="B388" t="str">
            <v>교좌장치(일방향)</v>
          </cell>
          <cell r="C388" t="str">
            <v>(SPHERICAL,400ton)</v>
          </cell>
          <cell r="D388">
            <v>16</v>
          </cell>
          <cell r="E388" t="str">
            <v>EA</v>
          </cell>
          <cell r="F388">
            <v>76226</v>
          </cell>
          <cell r="G388">
            <v>1219616</v>
          </cell>
        </row>
        <row r="389">
          <cell r="A389" t="str">
            <v>d</v>
          </cell>
          <cell r="B389" t="str">
            <v>교좌장치(양방향)</v>
          </cell>
          <cell r="C389" t="str">
            <v>(SPHERICAL,250ton)</v>
          </cell>
          <cell r="D389">
            <v>12</v>
          </cell>
          <cell r="E389" t="str">
            <v>EA</v>
          </cell>
          <cell r="F389">
            <v>76226</v>
          </cell>
          <cell r="G389">
            <v>914712</v>
          </cell>
        </row>
        <row r="390">
          <cell r="A390" t="str">
            <v>e</v>
          </cell>
          <cell r="B390" t="str">
            <v>교좌장치(양방향)</v>
          </cell>
          <cell r="C390" t="str">
            <v>(SPHERICAL,400ton)</v>
          </cell>
          <cell r="D390">
            <v>16</v>
          </cell>
          <cell r="E390" t="str">
            <v>EA</v>
          </cell>
          <cell r="F390">
            <v>76226</v>
          </cell>
          <cell r="G390">
            <v>1219616</v>
          </cell>
        </row>
        <row r="391">
          <cell r="A391" t="str">
            <v>3.11</v>
          </cell>
          <cell r="B391" t="str">
            <v>강    교</v>
          </cell>
          <cell r="F391">
            <v>0</v>
          </cell>
        </row>
        <row r="392">
          <cell r="A392" t="str">
            <v>a</v>
          </cell>
          <cell r="B392" t="str">
            <v>제작및가설</v>
          </cell>
          <cell r="F392">
            <v>0</v>
          </cell>
        </row>
        <row r="393">
          <cell r="A393" t="str">
            <v>-1</v>
          </cell>
          <cell r="B393" t="str">
            <v>강교 제작</v>
          </cell>
          <cell r="C393" t="str">
            <v>(지북대교)</v>
          </cell>
          <cell r="D393">
            <v>1970.4739999999999</v>
          </cell>
          <cell r="E393" t="str">
            <v>Ton</v>
          </cell>
          <cell r="F393">
            <v>1557182</v>
          </cell>
          <cell r="G393">
            <v>3068386644</v>
          </cell>
        </row>
        <row r="394">
          <cell r="A394" t="str">
            <v>-2</v>
          </cell>
          <cell r="B394" t="str">
            <v>강교 운반</v>
          </cell>
          <cell r="C394" t="str">
            <v>(지북대교)</v>
          </cell>
          <cell r="D394">
            <v>1970.4739999999999</v>
          </cell>
          <cell r="E394" t="str">
            <v>Ton</v>
          </cell>
          <cell r="F394">
            <v>55651</v>
          </cell>
          <cell r="G394">
            <v>109658848</v>
          </cell>
        </row>
        <row r="395">
          <cell r="A395" t="str">
            <v>-3</v>
          </cell>
          <cell r="B395" t="str">
            <v>강교 가설</v>
          </cell>
          <cell r="C395" t="str">
            <v>(지북대교)</v>
          </cell>
          <cell r="D395">
            <v>1970.4739999999999</v>
          </cell>
          <cell r="E395" t="str">
            <v>Ton</v>
          </cell>
          <cell r="F395">
            <v>278463</v>
          </cell>
          <cell r="G395">
            <v>548704101</v>
          </cell>
        </row>
        <row r="396">
          <cell r="A396" t="str">
            <v>b</v>
          </cell>
          <cell r="B396" t="str">
            <v>강교도장</v>
          </cell>
          <cell r="F396">
            <v>0</v>
          </cell>
        </row>
        <row r="397">
          <cell r="A397" t="str">
            <v>-1</v>
          </cell>
          <cell r="B397" t="str">
            <v>강교내부도장</v>
          </cell>
          <cell r="C397" t="str">
            <v>(공장)</v>
          </cell>
          <cell r="D397">
            <v>22052</v>
          </cell>
          <cell r="E397" t="str">
            <v>M2</v>
          </cell>
          <cell r="F397">
            <v>16546</v>
          </cell>
          <cell r="G397">
            <v>364872392</v>
          </cell>
        </row>
        <row r="398">
          <cell r="A398" t="str">
            <v>-2</v>
          </cell>
          <cell r="B398" t="str">
            <v>강교 SPLICE</v>
          </cell>
          <cell r="C398" t="str">
            <v>(공장)</v>
          </cell>
          <cell r="D398">
            <v>1809</v>
          </cell>
          <cell r="E398" t="str">
            <v>M2</v>
          </cell>
          <cell r="F398">
            <v>9338</v>
          </cell>
          <cell r="G398">
            <v>16892442</v>
          </cell>
        </row>
        <row r="399">
          <cell r="A399" t="str">
            <v>-3</v>
          </cell>
          <cell r="B399" t="str">
            <v>내부볼트및 SPILCE</v>
          </cell>
          <cell r="C399" t="str">
            <v>(현장)</v>
          </cell>
          <cell r="D399">
            <v>462</v>
          </cell>
          <cell r="E399" t="str">
            <v>M2</v>
          </cell>
          <cell r="F399">
            <v>5963</v>
          </cell>
          <cell r="G399">
            <v>2754906</v>
          </cell>
        </row>
        <row r="400">
          <cell r="A400" t="str">
            <v>-4</v>
          </cell>
          <cell r="B400" t="str">
            <v>외부 도장</v>
          </cell>
          <cell r="C400" t="str">
            <v>(공장)</v>
          </cell>
          <cell r="D400">
            <v>13621</v>
          </cell>
          <cell r="E400" t="str">
            <v>M2</v>
          </cell>
          <cell r="F400">
            <v>18684</v>
          </cell>
          <cell r="G400">
            <v>254494764</v>
          </cell>
        </row>
        <row r="401">
          <cell r="A401" t="str">
            <v>-5</v>
          </cell>
          <cell r="B401" t="str">
            <v>외부 도장</v>
          </cell>
          <cell r="C401" t="str">
            <v>(현장)</v>
          </cell>
          <cell r="D401">
            <v>13621</v>
          </cell>
          <cell r="E401" t="str">
            <v>M2</v>
          </cell>
          <cell r="F401">
            <v>3745</v>
          </cell>
          <cell r="G401">
            <v>51010645</v>
          </cell>
        </row>
        <row r="402">
          <cell r="A402" t="str">
            <v>-6</v>
          </cell>
          <cell r="B402" t="str">
            <v>외부포장면도장</v>
          </cell>
          <cell r="C402" t="str">
            <v>(공장)</v>
          </cell>
          <cell r="D402">
            <v>3513</v>
          </cell>
          <cell r="E402" t="str">
            <v>M2</v>
          </cell>
          <cell r="F402">
            <v>13966</v>
          </cell>
          <cell r="G402">
            <v>49062558</v>
          </cell>
        </row>
        <row r="403">
          <cell r="A403" t="str">
            <v>-7</v>
          </cell>
          <cell r="B403" t="str">
            <v>외부볼트및 SPLICE</v>
          </cell>
          <cell r="C403" t="str">
            <v>(현장)-내후성중방식</v>
          </cell>
          <cell r="D403">
            <v>793</v>
          </cell>
          <cell r="E403" t="str">
            <v>M2</v>
          </cell>
          <cell r="F403">
            <v>12324</v>
          </cell>
          <cell r="G403">
            <v>9772932</v>
          </cell>
        </row>
        <row r="404">
          <cell r="A404" t="str">
            <v>3.12</v>
          </cell>
          <cell r="B404" t="str">
            <v>신축이음장치</v>
          </cell>
          <cell r="C404" t="str">
            <v>(Rail-No120)</v>
          </cell>
          <cell r="D404">
            <v>111</v>
          </cell>
          <cell r="E404" t="str">
            <v>M</v>
          </cell>
          <cell r="F404">
            <v>1103333</v>
          </cell>
          <cell r="G404">
            <v>122469963</v>
          </cell>
        </row>
        <row r="405">
          <cell r="A405" t="str">
            <v>3.13</v>
          </cell>
          <cell r="B405" t="str">
            <v>교면방수</v>
          </cell>
          <cell r="C405" t="str">
            <v>(도막식)</v>
          </cell>
          <cell r="D405">
            <v>4514</v>
          </cell>
          <cell r="E405" t="str">
            <v>M2</v>
          </cell>
          <cell r="F405">
            <v>15008</v>
          </cell>
          <cell r="G405">
            <v>67746112</v>
          </cell>
        </row>
        <row r="406">
          <cell r="A406" t="str">
            <v>3.14</v>
          </cell>
          <cell r="B406" t="str">
            <v>접속슬래브 접합공</v>
          </cell>
          <cell r="F406">
            <v>0</v>
          </cell>
        </row>
        <row r="407">
          <cell r="A407" t="str">
            <v>a</v>
          </cell>
          <cell r="B407" t="str">
            <v>다웰바 설치</v>
          </cell>
          <cell r="C407" t="str">
            <v>(D=25 m/m, L=600)</v>
          </cell>
          <cell r="D407">
            <v>286</v>
          </cell>
          <cell r="E407" t="str">
            <v>EA</v>
          </cell>
          <cell r="F407">
            <v>8669</v>
          </cell>
          <cell r="G407">
            <v>2479334</v>
          </cell>
        </row>
        <row r="408">
          <cell r="A408" t="str">
            <v>b</v>
          </cell>
          <cell r="B408" t="str">
            <v>스치로폴설치</v>
          </cell>
          <cell r="F408">
            <v>0</v>
          </cell>
        </row>
        <row r="409">
          <cell r="A409" t="str">
            <v>-1</v>
          </cell>
          <cell r="B409" t="str">
            <v>스치로폴설치</v>
          </cell>
          <cell r="C409" t="str">
            <v>(T=20 m/m)</v>
          </cell>
          <cell r="D409">
            <v>82</v>
          </cell>
          <cell r="E409" t="str">
            <v>M2</v>
          </cell>
          <cell r="F409">
            <v>1039</v>
          </cell>
          <cell r="G409">
            <v>85198</v>
          </cell>
        </row>
        <row r="410">
          <cell r="A410" t="str">
            <v>-2</v>
          </cell>
          <cell r="B410" t="str">
            <v>스치로폴설치</v>
          </cell>
          <cell r="C410" t="str">
            <v>(T=10 m/m)</v>
          </cell>
          <cell r="D410">
            <v>42</v>
          </cell>
          <cell r="E410" t="str">
            <v>M2</v>
          </cell>
          <cell r="F410">
            <v>519</v>
          </cell>
          <cell r="G410">
            <v>21798</v>
          </cell>
        </row>
        <row r="411">
          <cell r="A411" t="str">
            <v>3.15</v>
          </cell>
          <cell r="B411" t="str">
            <v>무수축 콘크리트</v>
          </cell>
          <cell r="F411">
            <v>0</v>
          </cell>
        </row>
        <row r="412">
          <cell r="A412" t="str">
            <v>a</v>
          </cell>
          <cell r="B412" t="str">
            <v>무수축몰탈</v>
          </cell>
          <cell r="C412" t="str">
            <v>(1:1)</v>
          </cell>
          <cell r="D412">
            <v>3.5939999999999999</v>
          </cell>
          <cell r="E412" t="str">
            <v>M3</v>
          </cell>
          <cell r="F412">
            <v>113616</v>
          </cell>
          <cell r="G412">
            <v>408335</v>
          </cell>
        </row>
        <row r="413">
          <cell r="A413" t="str">
            <v>b</v>
          </cell>
          <cell r="B413" t="str">
            <v>무수축콘크리트</v>
          </cell>
          <cell r="D413">
            <v>29</v>
          </cell>
          <cell r="E413" t="str">
            <v>M3</v>
          </cell>
          <cell r="F413">
            <v>173656</v>
          </cell>
          <cell r="G413">
            <v>5036024</v>
          </cell>
        </row>
        <row r="414">
          <cell r="A414" t="str">
            <v>3.16</v>
          </cell>
          <cell r="B414" t="str">
            <v>교대보호블럭설치</v>
          </cell>
          <cell r="F414">
            <v>0</v>
          </cell>
        </row>
        <row r="415">
          <cell r="A415" t="str">
            <v>a</v>
          </cell>
          <cell r="B415" t="str">
            <v>보호블럭설치</v>
          </cell>
          <cell r="C415" t="str">
            <v>(40x40x12)</v>
          </cell>
          <cell r="D415">
            <v>728</v>
          </cell>
          <cell r="E415" t="str">
            <v>M2</v>
          </cell>
          <cell r="F415">
            <v>25301</v>
          </cell>
          <cell r="G415">
            <v>18419128</v>
          </cell>
        </row>
        <row r="416">
          <cell r="A416" t="str">
            <v>b</v>
          </cell>
          <cell r="B416" t="str">
            <v>부직포설치</v>
          </cell>
          <cell r="C416" t="str">
            <v>(3.0 T/M)</v>
          </cell>
          <cell r="D416">
            <v>728</v>
          </cell>
          <cell r="E416" t="str">
            <v>M2</v>
          </cell>
          <cell r="F416">
            <v>1639</v>
          </cell>
          <cell r="G416">
            <v>1193192</v>
          </cell>
        </row>
        <row r="417">
          <cell r="A417" t="str">
            <v>3.17</v>
          </cell>
          <cell r="B417" t="str">
            <v>배수시설</v>
          </cell>
          <cell r="F417">
            <v>0</v>
          </cell>
        </row>
        <row r="418">
          <cell r="A418" t="str">
            <v>a</v>
          </cell>
          <cell r="B418" t="str">
            <v>하천용 집수구</v>
          </cell>
          <cell r="C418" t="str">
            <v>(주철)</v>
          </cell>
          <cell r="D418">
            <v>60</v>
          </cell>
          <cell r="E418" t="str">
            <v>EA</v>
          </cell>
          <cell r="F418">
            <v>30075</v>
          </cell>
          <cell r="G418">
            <v>1804500</v>
          </cell>
        </row>
        <row r="419">
          <cell r="A419" t="str">
            <v>b</v>
          </cell>
          <cell r="B419" t="str">
            <v>배 수 구</v>
          </cell>
          <cell r="C419" t="str">
            <v>(스테인레스관)</v>
          </cell>
          <cell r="D419">
            <v>180</v>
          </cell>
          <cell r="E419" t="str">
            <v>EA</v>
          </cell>
          <cell r="F419">
            <v>195125</v>
          </cell>
          <cell r="G419">
            <v>35122500</v>
          </cell>
        </row>
        <row r="420">
          <cell r="A420" t="str">
            <v>c</v>
          </cell>
          <cell r="B420" t="str">
            <v>PVC PIPE 설치</v>
          </cell>
          <cell r="C420" t="str">
            <v>(D=100 m/m)</v>
          </cell>
          <cell r="D420">
            <v>5</v>
          </cell>
          <cell r="E420" t="str">
            <v>M</v>
          </cell>
          <cell r="F420">
            <v>4964</v>
          </cell>
          <cell r="G420">
            <v>24820</v>
          </cell>
        </row>
        <row r="421">
          <cell r="A421" t="str">
            <v>3.18</v>
          </cell>
          <cell r="B421" t="str">
            <v>스페이서설치</v>
          </cell>
          <cell r="F421">
            <v>0</v>
          </cell>
        </row>
        <row r="422">
          <cell r="A422" t="str">
            <v>a</v>
          </cell>
          <cell r="B422" t="str">
            <v>스페이서 설치</v>
          </cell>
          <cell r="C422" t="str">
            <v>(벽체용)</v>
          </cell>
          <cell r="D422">
            <v>4191</v>
          </cell>
          <cell r="E422" t="str">
            <v>M2</v>
          </cell>
          <cell r="F422">
            <v>270</v>
          </cell>
          <cell r="G422">
            <v>1131570</v>
          </cell>
        </row>
        <row r="423">
          <cell r="A423" t="str">
            <v>b</v>
          </cell>
          <cell r="B423" t="str">
            <v>스페이서 설치</v>
          </cell>
          <cell r="C423" t="str">
            <v>(슬라브및기초용)</v>
          </cell>
          <cell r="D423">
            <v>8564</v>
          </cell>
          <cell r="E423" t="str">
            <v>M2</v>
          </cell>
          <cell r="F423">
            <v>92</v>
          </cell>
          <cell r="G423">
            <v>787888</v>
          </cell>
        </row>
        <row r="424">
          <cell r="A424" t="str">
            <v>3.19</v>
          </cell>
          <cell r="B424" t="str">
            <v>교명판및설명판</v>
          </cell>
          <cell r="F424">
            <v>0</v>
          </cell>
        </row>
        <row r="425">
          <cell r="A425" t="str">
            <v>a</v>
          </cell>
          <cell r="B425" t="str">
            <v>교 명 주</v>
          </cell>
          <cell r="C425" t="str">
            <v>(중형, 화강석)</v>
          </cell>
          <cell r="D425">
            <v>4</v>
          </cell>
          <cell r="E425" t="str">
            <v>기</v>
          </cell>
          <cell r="F425">
            <v>1870007</v>
          </cell>
          <cell r="G425">
            <v>7480028</v>
          </cell>
        </row>
        <row r="426">
          <cell r="A426" t="str">
            <v>b</v>
          </cell>
          <cell r="B426" t="str">
            <v>교 명 판(황동주물)</v>
          </cell>
          <cell r="C426" t="str">
            <v>(450x200x10)</v>
          </cell>
          <cell r="D426">
            <v>2</v>
          </cell>
          <cell r="E426" t="str">
            <v>EA</v>
          </cell>
          <cell r="F426">
            <v>39690</v>
          </cell>
          <cell r="G426">
            <v>79380</v>
          </cell>
        </row>
        <row r="427">
          <cell r="A427" t="str">
            <v>c</v>
          </cell>
          <cell r="B427" t="str">
            <v>설 명 판(황동주물)</v>
          </cell>
          <cell r="C427" t="str">
            <v>(500x300x10)</v>
          </cell>
          <cell r="D427">
            <v>2</v>
          </cell>
          <cell r="E427" t="str">
            <v>EA</v>
          </cell>
          <cell r="F427">
            <v>66150</v>
          </cell>
          <cell r="G427">
            <v>132300</v>
          </cell>
        </row>
        <row r="428">
          <cell r="A428" t="str">
            <v>3.20</v>
          </cell>
          <cell r="B428" t="str">
            <v>측량기준점 설치</v>
          </cell>
          <cell r="C428" t="str">
            <v>(황동주물)</v>
          </cell>
          <cell r="D428">
            <v>2</v>
          </cell>
          <cell r="E428" t="str">
            <v>EA</v>
          </cell>
          <cell r="F428">
            <v>26250</v>
          </cell>
          <cell r="G428">
            <v>52500</v>
          </cell>
        </row>
        <row r="429">
          <cell r="A429" t="str">
            <v>3.21</v>
          </cell>
          <cell r="F429">
            <v>0</v>
          </cell>
        </row>
        <row r="430">
          <cell r="A430" t="str">
            <v>a</v>
          </cell>
          <cell r="B430" t="str">
            <v>난간설치(보도용)</v>
          </cell>
          <cell r="C430" t="str">
            <v>(H=0.6 M)</v>
          </cell>
          <cell r="D430">
            <v>369</v>
          </cell>
          <cell r="E430" t="str">
            <v>M</v>
          </cell>
          <cell r="F430">
            <v>428447</v>
          </cell>
          <cell r="G430">
            <v>158096943</v>
          </cell>
        </row>
        <row r="431">
          <cell r="A431" t="str">
            <v>b</v>
          </cell>
          <cell r="B431" t="str">
            <v>난간설치(차도용)</v>
          </cell>
          <cell r="C431" t="str">
            <v>(H=0.8 M)</v>
          </cell>
          <cell r="D431">
            <v>357</v>
          </cell>
          <cell r="E431" t="str">
            <v>M</v>
          </cell>
          <cell r="F431">
            <v>416186</v>
          </cell>
          <cell r="G431">
            <v>148578402</v>
          </cell>
        </row>
        <row r="432">
          <cell r="A432" t="str">
            <v>c</v>
          </cell>
          <cell r="B432" t="str">
            <v>난간설치(중분대용)</v>
          </cell>
          <cell r="C432" t="str">
            <v>(H=0.8 M)</v>
          </cell>
          <cell r="D432">
            <v>175</v>
          </cell>
          <cell r="E432" t="str">
            <v>M</v>
          </cell>
          <cell r="F432">
            <v>468167</v>
          </cell>
          <cell r="G432">
            <v>81929225</v>
          </cell>
        </row>
        <row r="433">
          <cell r="A433" t="str">
            <v>3.22</v>
          </cell>
          <cell r="F433">
            <v>0</v>
          </cell>
        </row>
        <row r="434">
          <cell r="A434" t="str">
            <v>b</v>
          </cell>
          <cell r="B434" t="str">
            <v>중앙분리대</v>
          </cell>
          <cell r="C434" t="str">
            <v>(표준레일,교량용)</v>
          </cell>
          <cell r="D434">
            <v>175</v>
          </cell>
          <cell r="E434" t="str">
            <v>M</v>
          </cell>
          <cell r="F434">
            <v>100400</v>
          </cell>
          <cell r="G434">
            <v>17570000</v>
          </cell>
        </row>
        <row r="435">
          <cell r="A435" t="str">
            <v>c</v>
          </cell>
          <cell r="B435" t="str">
            <v>가드레일</v>
          </cell>
          <cell r="C435" t="str">
            <v>(라운드레일,H=0.7M)</v>
          </cell>
          <cell r="D435">
            <v>2</v>
          </cell>
          <cell r="E435" t="str">
            <v>EA</v>
          </cell>
          <cell r="F435">
            <v>102047</v>
          </cell>
          <cell r="G435">
            <v>204094</v>
          </cell>
        </row>
        <row r="436">
          <cell r="A436" t="str">
            <v>3.23</v>
          </cell>
          <cell r="B436" t="str">
            <v>NOTCH 설치</v>
          </cell>
          <cell r="D436">
            <v>361</v>
          </cell>
          <cell r="E436" t="str">
            <v>M</v>
          </cell>
          <cell r="F436">
            <v>2716</v>
          </cell>
          <cell r="G436">
            <v>980476</v>
          </cell>
        </row>
        <row r="437">
          <cell r="A437" t="str">
            <v>3.24</v>
          </cell>
          <cell r="B437" t="str">
            <v>교각점검시설</v>
          </cell>
          <cell r="F437">
            <v>0</v>
          </cell>
        </row>
        <row r="438">
          <cell r="A438" t="str">
            <v>a</v>
          </cell>
          <cell r="B438" t="str">
            <v>교각점검시설</v>
          </cell>
          <cell r="C438" t="str">
            <v>(지북대교)</v>
          </cell>
          <cell r="D438">
            <v>6</v>
          </cell>
          <cell r="E438" t="str">
            <v>EA</v>
          </cell>
          <cell r="F438">
            <v>25945630</v>
          </cell>
          <cell r="G438">
            <v>155673780</v>
          </cell>
        </row>
        <row r="439">
          <cell r="A439" t="str">
            <v>b</v>
          </cell>
          <cell r="B439" t="str">
            <v>점검용계단</v>
          </cell>
          <cell r="D439">
            <v>4</v>
          </cell>
          <cell r="E439" t="str">
            <v>EA</v>
          </cell>
          <cell r="F439">
            <v>534912</v>
          </cell>
          <cell r="G439">
            <v>2139648</v>
          </cell>
        </row>
        <row r="440">
          <cell r="A440" t="str">
            <v>c</v>
          </cell>
          <cell r="B440" t="str">
            <v>안전점검통로</v>
          </cell>
          <cell r="C440" t="str">
            <v>(상부점검시설)</v>
          </cell>
          <cell r="D440">
            <v>703</v>
          </cell>
          <cell r="E440" t="str">
            <v>M</v>
          </cell>
          <cell r="F440">
            <v>629297</v>
          </cell>
          <cell r="G440">
            <v>442395791</v>
          </cell>
        </row>
        <row r="441">
          <cell r="A441" t="str">
            <v>d</v>
          </cell>
          <cell r="B441" t="str">
            <v>강교내부유지관리시설</v>
          </cell>
          <cell r="C441" t="str">
            <v>(지북대교)</v>
          </cell>
          <cell r="D441">
            <v>1</v>
          </cell>
          <cell r="E441" t="str">
            <v>식</v>
          </cell>
          <cell r="F441">
            <v>2513052</v>
          </cell>
          <cell r="G441">
            <v>2513052</v>
          </cell>
        </row>
        <row r="442">
          <cell r="A442" t="str">
            <v>3.25</v>
          </cell>
          <cell r="B442" t="str">
            <v>교량유지관리 번호판</v>
          </cell>
          <cell r="F442">
            <v>0</v>
          </cell>
        </row>
        <row r="443">
          <cell r="A443" t="str">
            <v>a</v>
          </cell>
          <cell r="B443" t="str">
            <v>교량유지관리표지판</v>
          </cell>
          <cell r="C443" t="str">
            <v>(BOX GIRDER내부용)</v>
          </cell>
          <cell r="D443">
            <v>24</v>
          </cell>
          <cell r="E443" t="str">
            <v>EA</v>
          </cell>
          <cell r="F443">
            <v>15976</v>
          </cell>
          <cell r="G443">
            <v>383424</v>
          </cell>
        </row>
        <row r="444">
          <cell r="A444" t="str">
            <v>b</v>
          </cell>
          <cell r="B444" t="str">
            <v>교량유지관리표지판</v>
          </cell>
          <cell r="C444" t="str">
            <v>(교각용)</v>
          </cell>
          <cell r="D444">
            <v>6</v>
          </cell>
          <cell r="E444" t="str">
            <v>EA</v>
          </cell>
          <cell r="F444">
            <v>13229</v>
          </cell>
          <cell r="G444">
            <v>79374</v>
          </cell>
        </row>
        <row r="445">
          <cell r="A445" t="str">
            <v>c</v>
          </cell>
          <cell r="B445" t="str">
            <v>교대용번호판설치</v>
          </cell>
          <cell r="D445">
            <v>4</v>
          </cell>
          <cell r="E445" t="str">
            <v>EA</v>
          </cell>
          <cell r="F445">
            <v>75280</v>
          </cell>
          <cell r="G445">
            <v>301120</v>
          </cell>
        </row>
        <row r="446">
          <cell r="A446" t="str">
            <v>3.26</v>
          </cell>
          <cell r="B446" t="str">
            <v>비파괴 검사비</v>
          </cell>
          <cell r="F446">
            <v>0</v>
          </cell>
        </row>
        <row r="447">
          <cell r="A447" t="str">
            <v>a</v>
          </cell>
          <cell r="B447" t="str">
            <v>방사선투과검사(RT)</v>
          </cell>
          <cell r="C447" t="str">
            <v>(3 1/3x12 ")</v>
          </cell>
          <cell r="D447">
            <v>78</v>
          </cell>
          <cell r="E447" t="str">
            <v>매</v>
          </cell>
          <cell r="F447">
            <v>36000</v>
          </cell>
          <cell r="G447">
            <v>2808000</v>
          </cell>
        </row>
        <row r="448">
          <cell r="A448" t="str">
            <v>b</v>
          </cell>
          <cell r="B448" t="str">
            <v>자분탐상검사</v>
          </cell>
          <cell r="C448" t="str">
            <v>(MT)</v>
          </cell>
          <cell r="D448">
            <v>372</v>
          </cell>
          <cell r="E448" t="str">
            <v>M</v>
          </cell>
          <cell r="F448">
            <v>14500</v>
          </cell>
          <cell r="G448">
            <v>5394000</v>
          </cell>
        </row>
        <row r="449">
          <cell r="A449" t="str">
            <v>3.27</v>
          </cell>
          <cell r="B449" t="str">
            <v>전선관 설치</v>
          </cell>
          <cell r="F449">
            <v>0</v>
          </cell>
        </row>
        <row r="450">
          <cell r="A450" t="str">
            <v>a</v>
          </cell>
          <cell r="B450" t="str">
            <v>전선관 설치</v>
          </cell>
          <cell r="C450" t="str">
            <v>(P.V.C Φ150)</v>
          </cell>
          <cell r="D450">
            <v>369</v>
          </cell>
          <cell r="E450" t="str">
            <v>M</v>
          </cell>
          <cell r="F450">
            <v>9957</v>
          </cell>
          <cell r="G450">
            <v>3674133</v>
          </cell>
        </row>
        <row r="451">
          <cell r="A451" t="str">
            <v>b</v>
          </cell>
          <cell r="B451" t="str">
            <v>전선관 설치</v>
          </cell>
          <cell r="C451" t="str">
            <v>(P.V.C Φ100)</v>
          </cell>
          <cell r="D451">
            <v>369</v>
          </cell>
          <cell r="E451" t="str">
            <v>M</v>
          </cell>
          <cell r="F451">
            <v>5063</v>
          </cell>
          <cell r="G451">
            <v>1868247</v>
          </cell>
        </row>
        <row r="452">
          <cell r="A452" t="str">
            <v>3.28</v>
          </cell>
          <cell r="B452" t="str">
            <v>물 푸 기</v>
          </cell>
          <cell r="D452">
            <v>4627</v>
          </cell>
          <cell r="E452" t="str">
            <v>HR</v>
          </cell>
          <cell r="F452">
            <v>18140</v>
          </cell>
          <cell r="G452">
            <v>83933780</v>
          </cell>
        </row>
        <row r="453">
          <cell r="A453" t="str">
            <v>3.29</v>
          </cell>
          <cell r="B453" t="str">
            <v>가도및축도공</v>
          </cell>
          <cell r="F453">
            <v>0</v>
          </cell>
        </row>
        <row r="454">
          <cell r="A454" t="str">
            <v>a</v>
          </cell>
          <cell r="B454" t="str">
            <v>마대쌓기및헐기</v>
          </cell>
          <cell r="D454">
            <v>2361</v>
          </cell>
          <cell r="E454" t="str">
            <v>M2</v>
          </cell>
          <cell r="F454">
            <v>25079</v>
          </cell>
          <cell r="G454">
            <v>59211519</v>
          </cell>
        </row>
        <row r="455">
          <cell r="A455" t="str">
            <v>b</v>
          </cell>
          <cell r="B455" t="str">
            <v>가배수관</v>
          </cell>
          <cell r="C455" t="str">
            <v>(D=1000 m/m)</v>
          </cell>
          <cell r="D455">
            <v>762</v>
          </cell>
          <cell r="E455" t="str">
            <v>M</v>
          </cell>
          <cell r="F455">
            <v>114630</v>
          </cell>
          <cell r="G455">
            <v>87348060</v>
          </cell>
        </row>
        <row r="456">
          <cell r="A456" t="str">
            <v>3.30</v>
          </cell>
          <cell r="B456" t="str">
            <v>가설벤트</v>
          </cell>
          <cell r="F456">
            <v>0</v>
          </cell>
        </row>
        <row r="457">
          <cell r="A457" t="str">
            <v>a</v>
          </cell>
          <cell r="B457" t="str">
            <v>가설벤트 제작</v>
          </cell>
          <cell r="C457" t="str">
            <v>(지북대교)</v>
          </cell>
          <cell r="D457">
            <v>6</v>
          </cell>
          <cell r="E457" t="str">
            <v>조</v>
          </cell>
          <cell r="F457">
            <v>34415357</v>
          </cell>
          <cell r="G457">
            <v>206492142</v>
          </cell>
        </row>
        <row r="458">
          <cell r="A458" t="str">
            <v>b</v>
          </cell>
          <cell r="B458" t="str">
            <v>가설벤트 가설및철거</v>
          </cell>
          <cell r="C458" t="str">
            <v>(지북대교)</v>
          </cell>
          <cell r="D458">
            <v>36</v>
          </cell>
          <cell r="E458" t="str">
            <v>개소</v>
          </cell>
          <cell r="F458">
            <v>1797744</v>
          </cell>
          <cell r="G458">
            <v>64718784</v>
          </cell>
        </row>
        <row r="459">
          <cell r="F459">
            <v>0</v>
          </cell>
        </row>
        <row r="460">
          <cell r="A460" t="str">
            <v>4.</v>
          </cell>
          <cell r="B460" t="str">
            <v>포    장    공</v>
          </cell>
          <cell r="F460">
            <v>0</v>
          </cell>
          <cell r="G460">
            <v>1424905152</v>
          </cell>
        </row>
        <row r="461">
          <cell r="A461" t="str">
            <v>4.01</v>
          </cell>
          <cell r="B461" t="str">
            <v>생산및운반</v>
          </cell>
          <cell r="F461">
            <v>0</v>
          </cell>
        </row>
        <row r="462">
          <cell r="A462" t="str">
            <v>a</v>
          </cell>
          <cell r="B462" t="str">
            <v>동상방지층</v>
          </cell>
          <cell r="C462" t="str">
            <v>(구입및운반)</v>
          </cell>
          <cell r="D462">
            <v>54395</v>
          </cell>
          <cell r="E462" t="str">
            <v>M3</v>
          </cell>
          <cell r="F462">
            <v>6133</v>
          </cell>
          <cell r="G462">
            <v>333604535</v>
          </cell>
        </row>
        <row r="463">
          <cell r="A463" t="str">
            <v>b</v>
          </cell>
          <cell r="B463" t="str">
            <v>동상방지층</v>
          </cell>
          <cell r="C463" t="str">
            <v>(포설및다짐 T=30 Cm)</v>
          </cell>
          <cell r="D463">
            <v>42365</v>
          </cell>
          <cell r="E463" t="str">
            <v>M3</v>
          </cell>
          <cell r="F463">
            <v>1496</v>
          </cell>
          <cell r="G463">
            <v>63378040</v>
          </cell>
        </row>
        <row r="464">
          <cell r="A464" t="str">
            <v>4.02</v>
          </cell>
          <cell r="B464" t="str">
            <v>보조기층</v>
          </cell>
          <cell r="F464">
            <v>0</v>
          </cell>
        </row>
        <row r="465">
          <cell r="A465" t="str">
            <v>a</v>
          </cell>
          <cell r="B465" t="str">
            <v>보조기층</v>
          </cell>
          <cell r="C465" t="str">
            <v>(구입및운반)</v>
          </cell>
          <cell r="D465">
            <v>36660</v>
          </cell>
          <cell r="E465" t="str">
            <v>M3</v>
          </cell>
          <cell r="F465">
            <v>6133</v>
          </cell>
          <cell r="G465">
            <v>224835780</v>
          </cell>
        </row>
        <row r="466">
          <cell r="A466" t="str">
            <v>b</v>
          </cell>
          <cell r="B466" t="str">
            <v>보조기층</v>
          </cell>
          <cell r="C466" t="str">
            <v>(포설및다짐 T=20 Cm)</v>
          </cell>
          <cell r="D466">
            <v>28486</v>
          </cell>
          <cell r="E466" t="str">
            <v>M3</v>
          </cell>
          <cell r="F466">
            <v>2228</v>
          </cell>
          <cell r="G466">
            <v>63466808</v>
          </cell>
        </row>
        <row r="467">
          <cell r="A467" t="str">
            <v>c</v>
          </cell>
          <cell r="B467" t="str">
            <v>노 견 토</v>
          </cell>
          <cell r="C467" t="str">
            <v>(포설및다짐)</v>
          </cell>
          <cell r="D467">
            <v>66</v>
          </cell>
          <cell r="E467" t="str">
            <v>M3</v>
          </cell>
          <cell r="F467">
            <v>1760</v>
          </cell>
          <cell r="G467">
            <v>116160</v>
          </cell>
        </row>
        <row r="468">
          <cell r="A468" t="str">
            <v>4.03</v>
          </cell>
          <cell r="B468" t="str">
            <v>프라임코팅</v>
          </cell>
          <cell r="C468" t="str">
            <v>(MC-1,75 L/a)</v>
          </cell>
          <cell r="D468">
            <v>1283</v>
          </cell>
          <cell r="E468" t="str">
            <v>a</v>
          </cell>
          <cell r="F468">
            <v>11310</v>
          </cell>
          <cell r="G468">
            <v>14510730</v>
          </cell>
        </row>
        <row r="469">
          <cell r="A469" t="str">
            <v>4.04</v>
          </cell>
          <cell r="B469" t="str">
            <v>아스콘기층</v>
          </cell>
          <cell r="C469" t="str">
            <v>(포설및다짐 T=20 Cm)</v>
          </cell>
          <cell r="D469">
            <v>1283</v>
          </cell>
          <cell r="E469" t="str">
            <v>a</v>
          </cell>
          <cell r="F469">
            <v>119447</v>
          </cell>
          <cell r="G469">
            <v>153250501</v>
          </cell>
        </row>
        <row r="470">
          <cell r="A470" t="str">
            <v>4.05</v>
          </cell>
          <cell r="B470" t="str">
            <v>택 코 팅</v>
          </cell>
          <cell r="C470" t="str">
            <v>(RSC-4,30 L/a)</v>
          </cell>
          <cell r="D470">
            <v>4042</v>
          </cell>
          <cell r="E470" t="str">
            <v>a</v>
          </cell>
          <cell r="F470">
            <v>9482</v>
          </cell>
          <cell r="G470">
            <v>38326244</v>
          </cell>
        </row>
        <row r="471">
          <cell r="A471" t="str">
            <v>4.06</v>
          </cell>
          <cell r="B471" t="str">
            <v>아스콘표층</v>
          </cell>
          <cell r="F471">
            <v>0</v>
          </cell>
        </row>
        <row r="472">
          <cell r="A472" t="str">
            <v>a</v>
          </cell>
          <cell r="B472" t="str">
            <v>아스콘표층</v>
          </cell>
          <cell r="C472" t="str">
            <v>(포설다짐 T=5 Cm)</v>
          </cell>
          <cell r="D472">
            <v>18</v>
          </cell>
          <cell r="E472" t="str">
            <v>a</v>
          </cell>
          <cell r="F472">
            <v>46917</v>
          </cell>
          <cell r="G472">
            <v>844506</v>
          </cell>
        </row>
        <row r="473">
          <cell r="A473" t="str">
            <v>b</v>
          </cell>
          <cell r="B473" t="str">
            <v>아스콘표층</v>
          </cell>
          <cell r="C473" t="str">
            <v>(포설다짐 T=8 Cm)</v>
          </cell>
          <cell r="D473">
            <v>70</v>
          </cell>
          <cell r="E473" t="str">
            <v>a</v>
          </cell>
          <cell r="F473">
            <v>91376</v>
          </cell>
          <cell r="G473">
            <v>6396320</v>
          </cell>
        </row>
        <row r="474">
          <cell r="A474" t="str">
            <v>c</v>
          </cell>
          <cell r="B474" t="str">
            <v>아스콘표층</v>
          </cell>
          <cell r="C474" t="str">
            <v>(포설다짐 T=10 Cm)</v>
          </cell>
          <cell r="D474">
            <v>1242</v>
          </cell>
          <cell r="E474" t="str">
            <v>a</v>
          </cell>
          <cell r="F474">
            <v>91376</v>
          </cell>
          <cell r="G474">
            <v>113488992</v>
          </cell>
        </row>
        <row r="475">
          <cell r="A475" t="str">
            <v>4.07</v>
          </cell>
          <cell r="B475" t="str">
            <v>부체도로포장</v>
          </cell>
          <cell r="F475">
            <v>0</v>
          </cell>
        </row>
        <row r="476">
          <cell r="A476" t="str">
            <v>a</v>
          </cell>
          <cell r="B476" t="str">
            <v>콘크리트포장</v>
          </cell>
          <cell r="C476" t="str">
            <v>(인력포설 T=20 Cm)</v>
          </cell>
          <cell r="D476">
            <v>8161</v>
          </cell>
          <cell r="E476" t="str">
            <v>M2</v>
          </cell>
          <cell r="F476">
            <v>6052</v>
          </cell>
          <cell r="G476">
            <v>49390372</v>
          </cell>
        </row>
        <row r="477">
          <cell r="A477" t="str">
            <v>b</v>
          </cell>
          <cell r="B477" t="str">
            <v>부체도로용 L형측구</v>
          </cell>
          <cell r="C477" t="str">
            <v>(H=0.35 M)</v>
          </cell>
          <cell r="D477">
            <v>511</v>
          </cell>
          <cell r="E477" t="str">
            <v>M</v>
          </cell>
          <cell r="F477">
            <v>15629</v>
          </cell>
          <cell r="G477">
            <v>7986419</v>
          </cell>
        </row>
        <row r="478">
          <cell r="A478" t="str">
            <v>c</v>
          </cell>
          <cell r="B478" t="str">
            <v>줄눈설치</v>
          </cell>
          <cell r="C478" t="str">
            <v>(판재 T=10 m/m)</v>
          </cell>
          <cell r="D478">
            <v>639</v>
          </cell>
          <cell r="E478" t="str">
            <v>M</v>
          </cell>
          <cell r="F478">
            <v>742</v>
          </cell>
          <cell r="G478">
            <v>474138</v>
          </cell>
        </row>
        <row r="479">
          <cell r="A479" t="str">
            <v>d</v>
          </cell>
          <cell r="B479" t="str">
            <v>합판거푸집</v>
          </cell>
          <cell r="C479" t="str">
            <v>(6 회)</v>
          </cell>
          <cell r="D479">
            <v>204</v>
          </cell>
          <cell r="E479" t="str">
            <v>M2</v>
          </cell>
          <cell r="F479">
            <v>13583</v>
          </cell>
          <cell r="G479">
            <v>2770932</v>
          </cell>
        </row>
        <row r="480">
          <cell r="A480" t="str">
            <v>e</v>
          </cell>
          <cell r="B480" t="str">
            <v>비닐깔기</v>
          </cell>
          <cell r="D480">
            <v>2402</v>
          </cell>
          <cell r="E480" t="str">
            <v>M2</v>
          </cell>
          <cell r="F480">
            <v>294</v>
          </cell>
          <cell r="G480">
            <v>706188</v>
          </cell>
        </row>
        <row r="481">
          <cell r="A481" t="str">
            <v>f</v>
          </cell>
          <cell r="B481" t="str">
            <v>와이어메쉬</v>
          </cell>
          <cell r="C481" t="str">
            <v>(#8-150x150)</v>
          </cell>
          <cell r="D481">
            <v>2044</v>
          </cell>
          <cell r="E481" t="str">
            <v>M2</v>
          </cell>
          <cell r="F481">
            <v>1554</v>
          </cell>
          <cell r="G481">
            <v>3176376</v>
          </cell>
        </row>
        <row r="482">
          <cell r="A482" t="str">
            <v>4.08</v>
          </cell>
          <cell r="B482" t="str">
            <v>보도블럭포장</v>
          </cell>
          <cell r="F482">
            <v>0</v>
          </cell>
        </row>
        <row r="483">
          <cell r="A483" t="str">
            <v>a</v>
          </cell>
          <cell r="B483" t="str">
            <v>도로경계석설치</v>
          </cell>
          <cell r="C483" t="str">
            <v>(150x150x1000)</v>
          </cell>
          <cell r="D483">
            <v>9596</v>
          </cell>
          <cell r="E483" t="str">
            <v>M</v>
          </cell>
          <cell r="F483">
            <v>8516</v>
          </cell>
          <cell r="G483">
            <v>81719536</v>
          </cell>
        </row>
        <row r="484">
          <cell r="A484" t="str">
            <v>b</v>
          </cell>
          <cell r="B484" t="str">
            <v>보도블럭포장</v>
          </cell>
          <cell r="C484" t="str">
            <v>소형고압브럭(T=6 Cm)</v>
          </cell>
          <cell r="D484">
            <v>39351</v>
          </cell>
          <cell r="E484" t="str">
            <v>M2</v>
          </cell>
          <cell r="F484">
            <v>5819</v>
          </cell>
          <cell r="G484">
            <v>228983469</v>
          </cell>
        </row>
        <row r="485">
          <cell r="A485" t="str">
            <v>c</v>
          </cell>
          <cell r="B485" t="str">
            <v>보도블럭포장</v>
          </cell>
          <cell r="C485" t="str">
            <v>점자블럭(T=6 Cm)</v>
          </cell>
          <cell r="D485">
            <v>2047</v>
          </cell>
          <cell r="E485" t="str">
            <v>M2</v>
          </cell>
          <cell r="F485">
            <v>5819</v>
          </cell>
          <cell r="G485">
            <v>11911493</v>
          </cell>
        </row>
        <row r="486">
          <cell r="A486" t="str">
            <v>4.09</v>
          </cell>
          <cell r="B486" t="str">
            <v>칼라 투수콘</v>
          </cell>
          <cell r="C486" t="str">
            <v>T = 7 Cm</v>
          </cell>
          <cell r="D486">
            <v>14.3</v>
          </cell>
          <cell r="E486" t="str">
            <v>a</v>
          </cell>
          <cell r="F486">
            <v>1787945</v>
          </cell>
          <cell r="G486">
            <v>25567613</v>
          </cell>
        </row>
        <row r="487">
          <cell r="F487">
            <v>0</v>
          </cell>
        </row>
        <row r="488">
          <cell r="A488" t="str">
            <v>5.</v>
          </cell>
          <cell r="B488" t="str">
            <v>교통안전시설공</v>
          </cell>
          <cell r="F488">
            <v>0</v>
          </cell>
          <cell r="G488">
            <v>1729046475</v>
          </cell>
        </row>
        <row r="489">
          <cell r="A489" t="str">
            <v>5.01</v>
          </cell>
          <cell r="B489" t="str">
            <v>교통 표지판</v>
          </cell>
          <cell r="F489">
            <v>0</v>
          </cell>
        </row>
        <row r="490">
          <cell r="A490" t="str">
            <v>a</v>
          </cell>
          <cell r="B490" t="str">
            <v>삼각표지판</v>
          </cell>
          <cell r="C490" t="str">
            <v>(120 Cm)</v>
          </cell>
          <cell r="D490">
            <v>17</v>
          </cell>
          <cell r="E490" t="str">
            <v>EA</v>
          </cell>
          <cell r="F490">
            <v>206918</v>
          </cell>
          <cell r="G490">
            <v>3517606</v>
          </cell>
        </row>
        <row r="491">
          <cell r="A491" t="str">
            <v>b</v>
          </cell>
          <cell r="B491" t="str">
            <v>원형표지판</v>
          </cell>
          <cell r="C491" t="str">
            <v>(Φ90 Cm, 부착식)</v>
          </cell>
          <cell r="D491">
            <v>2</v>
          </cell>
          <cell r="E491" t="str">
            <v>EA</v>
          </cell>
          <cell r="F491">
            <v>98327</v>
          </cell>
          <cell r="G491">
            <v>196654</v>
          </cell>
        </row>
        <row r="492">
          <cell r="A492" t="str">
            <v>c</v>
          </cell>
          <cell r="B492" t="str">
            <v>이중표지판</v>
          </cell>
          <cell r="F492">
            <v>0</v>
          </cell>
        </row>
        <row r="493">
          <cell r="A493" t="str">
            <v>-1</v>
          </cell>
          <cell r="B493" t="str">
            <v>이중표지판(삼각2중)</v>
          </cell>
          <cell r="C493" t="str">
            <v>(120x103.9x2 EA)</v>
          </cell>
          <cell r="D493">
            <v>10</v>
          </cell>
          <cell r="E493" t="str">
            <v>EA</v>
          </cell>
          <cell r="F493">
            <v>300918</v>
          </cell>
          <cell r="G493">
            <v>3009180</v>
          </cell>
        </row>
        <row r="494">
          <cell r="A494" t="str">
            <v>-2</v>
          </cell>
          <cell r="B494" t="str">
            <v>이중표지판</v>
          </cell>
          <cell r="C494" t="str">
            <v>(원형 90+사각 60x20)</v>
          </cell>
          <cell r="D494">
            <v>2</v>
          </cell>
          <cell r="E494" t="str">
            <v>EA</v>
          </cell>
          <cell r="F494">
            <v>199422</v>
          </cell>
          <cell r="G494">
            <v>398844</v>
          </cell>
        </row>
        <row r="495">
          <cell r="A495" t="str">
            <v>d</v>
          </cell>
          <cell r="B495" t="str">
            <v>오각표지판</v>
          </cell>
          <cell r="C495" t="str">
            <v>(90x30x90 Cm)</v>
          </cell>
          <cell r="D495">
            <v>20</v>
          </cell>
          <cell r="E495" t="str">
            <v>EA</v>
          </cell>
          <cell r="F495">
            <v>152269</v>
          </cell>
          <cell r="G495">
            <v>3045380</v>
          </cell>
        </row>
        <row r="496">
          <cell r="A496" t="str">
            <v>5.02</v>
          </cell>
          <cell r="B496" t="str">
            <v>안내표지판</v>
          </cell>
          <cell r="F496">
            <v>0</v>
          </cell>
        </row>
        <row r="497">
          <cell r="A497" t="str">
            <v>a</v>
          </cell>
          <cell r="B497" t="str">
            <v>군계표지판</v>
          </cell>
          <cell r="C497" t="str">
            <v>(401-2)</v>
          </cell>
          <cell r="D497">
            <v>4</v>
          </cell>
          <cell r="E497" t="str">
            <v>EA</v>
          </cell>
          <cell r="F497">
            <v>1750966</v>
          </cell>
          <cell r="G497">
            <v>7003864</v>
          </cell>
        </row>
        <row r="498">
          <cell r="A498" t="str">
            <v>b</v>
          </cell>
          <cell r="B498" t="str">
            <v>3 방향예고표지판</v>
          </cell>
          <cell r="C498" t="str">
            <v>(410-1(B))</v>
          </cell>
          <cell r="D498">
            <v>10</v>
          </cell>
          <cell r="E498" t="str">
            <v>EA</v>
          </cell>
          <cell r="F498">
            <v>3445701</v>
          </cell>
          <cell r="G498">
            <v>34457010</v>
          </cell>
        </row>
        <row r="499">
          <cell r="A499" t="str">
            <v>c</v>
          </cell>
          <cell r="B499" t="str">
            <v>3 방향표지판</v>
          </cell>
          <cell r="C499" t="str">
            <v>(410-2(A))</v>
          </cell>
          <cell r="D499">
            <v>4</v>
          </cell>
          <cell r="E499" t="str">
            <v>EA</v>
          </cell>
          <cell r="F499">
            <v>3445701</v>
          </cell>
          <cell r="G499">
            <v>13782804</v>
          </cell>
        </row>
        <row r="500">
          <cell r="A500" t="str">
            <v>d</v>
          </cell>
          <cell r="B500" t="str">
            <v>3 방향표지판</v>
          </cell>
          <cell r="C500" t="str">
            <v>(410-2(B,D))</v>
          </cell>
          <cell r="D500">
            <v>6</v>
          </cell>
          <cell r="E500" t="str">
            <v>EA</v>
          </cell>
          <cell r="F500">
            <v>3464701</v>
          </cell>
          <cell r="G500">
            <v>20788206</v>
          </cell>
        </row>
        <row r="501">
          <cell r="A501" t="str">
            <v>5.03</v>
          </cell>
          <cell r="B501" t="str">
            <v>시선유도표지</v>
          </cell>
          <cell r="F501">
            <v>0</v>
          </cell>
        </row>
        <row r="502">
          <cell r="A502" t="str">
            <v>a</v>
          </cell>
          <cell r="B502" t="str">
            <v>데리네이터</v>
          </cell>
          <cell r="F502">
            <v>0</v>
          </cell>
        </row>
        <row r="503">
          <cell r="A503" t="str">
            <v>-1</v>
          </cell>
          <cell r="B503" t="str">
            <v>데리네이터</v>
          </cell>
          <cell r="C503" t="str">
            <v>(중앙분리대용)</v>
          </cell>
          <cell r="D503">
            <v>188</v>
          </cell>
          <cell r="E503" t="str">
            <v>EA</v>
          </cell>
          <cell r="F503">
            <v>11340</v>
          </cell>
          <cell r="G503">
            <v>2131920</v>
          </cell>
        </row>
        <row r="504">
          <cell r="A504" t="str">
            <v>-2</v>
          </cell>
          <cell r="B504" t="str">
            <v>데리네이터</v>
          </cell>
          <cell r="C504" t="str">
            <v>(교량용)</v>
          </cell>
          <cell r="D504">
            <v>122</v>
          </cell>
          <cell r="E504" t="str">
            <v>EA</v>
          </cell>
          <cell r="F504">
            <v>10500</v>
          </cell>
          <cell r="G504">
            <v>1281000</v>
          </cell>
        </row>
        <row r="505">
          <cell r="A505" t="str">
            <v>b</v>
          </cell>
          <cell r="F505">
            <v>0</v>
          </cell>
        </row>
        <row r="506">
          <cell r="A506" t="str">
            <v>-1</v>
          </cell>
          <cell r="B506" t="str">
            <v>도로표지병</v>
          </cell>
          <cell r="C506" t="str">
            <v>(단면)</v>
          </cell>
          <cell r="D506">
            <v>927</v>
          </cell>
          <cell r="E506" t="str">
            <v>EA</v>
          </cell>
          <cell r="F506">
            <v>13842</v>
          </cell>
          <cell r="G506">
            <v>12831534</v>
          </cell>
        </row>
        <row r="507">
          <cell r="A507" t="str">
            <v>-2</v>
          </cell>
          <cell r="B507" t="str">
            <v>도로표지병</v>
          </cell>
          <cell r="C507" t="str">
            <v>(양면)</v>
          </cell>
          <cell r="D507">
            <v>366</v>
          </cell>
          <cell r="E507" t="str">
            <v>EA</v>
          </cell>
          <cell r="F507">
            <v>13842</v>
          </cell>
          <cell r="G507">
            <v>5066172</v>
          </cell>
        </row>
        <row r="508">
          <cell r="A508" t="str">
            <v>5.04</v>
          </cell>
          <cell r="B508" t="str">
            <v>차선도색</v>
          </cell>
          <cell r="F508">
            <v>0</v>
          </cell>
        </row>
        <row r="509">
          <cell r="A509" t="str">
            <v>a</v>
          </cell>
          <cell r="B509" t="str">
            <v>차선도색(융착식)</v>
          </cell>
          <cell r="C509" t="str">
            <v>황색실선(기계식)</v>
          </cell>
          <cell r="D509">
            <v>5373</v>
          </cell>
          <cell r="E509" t="str">
            <v>M2</v>
          </cell>
          <cell r="F509">
            <v>5148</v>
          </cell>
          <cell r="G509">
            <v>27660204</v>
          </cell>
        </row>
        <row r="510">
          <cell r="A510" t="str">
            <v>b</v>
          </cell>
          <cell r="B510" t="str">
            <v>차선도색(융착식)</v>
          </cell>
          <cell r="C510" t="str">
            <v>백색실선(기계식)</v>
          </cell>
          <cell r="D510">
            <v>861</v>
          </cell>
          <cell r="E510" t="str">
            <v>M2</v>
          </cell>
          <cell r="F510">
            <v>5148</v>
          </cell>
          <cell r="G510">
            <v>4432428</v>
          </cell>
        </row>
        <row r="511">
          <cell r="A511" t="str">
            <v>c</v>
          </cell>
          <cell r="B511" t="str">
            <v>차선도색(융착식)</v>
          </cell>
          <cell r="C511" t="str">
            <v>백색파선(기계식)</v>
          </cell>
          <cell r="D511">
            <v>1270</v>
          </cell>
          <cell r="E511" t="str">
            <v>M2</v>
          </cell>
          <cell r="F511">
            <v>5207</v>
          </cell>
          <cell r="G511">
            <v>6612890</v>
          </cell>
        </row>
        <row r="512">
          <cell r="A512" t="str">
            <v>d</v>
          </cell>
          <cell r="B512" t="str">
            <v>차선도색(가열형)</v>
          </cell>
          <cell r="C512" t="str">
            <v>(노면표시)</v>
          </cell>
          <cell r="D512">
            <v>1957</v>
          </cell>
          <cell r="E512" t="str">
            <v>M2</v>
          </cell>
          <cell r="F512">
            <v>1693</v>
          </cell>
          <cell r="G512">
            <v>3313201</v>
          </cell>
        </row>
        <row r="513">
          <cell r="A513" t="str">
            <v>5.05</v>
          </cell>
          <cell r="B513" t="str">
            <v>가드레일</v>
          </cell>
          <cell r="C513" t="str">
            <v>노측용(단면)</v>
          </cell>
          <cell r="F513">
            <v>0</v>
          </cell>
        </row>
        <row r="514">
          <cell r="A514" t="str">
            <v>a</v>
          </cell>
          <cell r="B514" t="str">
            <v>가드레일</v>
          </cell>
          <cell r="C514" t="str">
            <v>(표준레일,단면)</v>
          </cell>
          <cell r="D514">
            <v>4712</v>
          </cell>
          <cell r="E514" t="str">
            <v>경간</v>
          </cell>
          <cell r="F514">
            <v>132835</v>
          </cell>
          <cell r="G514">
            <v>625918520</v>
          </cell>
        </row>
        <row r="515">
          <cell r="A515" t="str">
            <v>b</v>
          </cell>
          <cell r="B515" t="str">
            <v>가드레일</v>
          </cell>
          <cell r="C515" t="str">
            <v>(앤드레일,단면)</v>
          </cell>
          <cell r="D515">
            <v>32</v>
          </cell>
          <cell r="E515" t="str">
            <v>EA</v>
          </cell>
          <cell r="F515">
            <v>67260</v>
          </cell>
          <cell r="G515">
            <v>2152320</v>
          </cell>
        </row>
        <row r="516">
          <cell r="A516" t="str">
            <v>c</v>
          </cell>
          <cell r="B516" t="str">
            <v>레일포스트</v>
          </cell>
          <cell r="C516" t="str">
            <v>(Φ139.8x4.5x2200)</v>
          </cell>
          <cell r="D516">
            <v>16</v>
          </cell>
          <cell r="E516" t="str">
            <v>EA</v>
          </cell>
          <cell r="F516">
            <v>51445</v>
          </cell>
          <cell r="G516">
            <v>823120</v>
          </cell>
        </row>
        <row r="517">
          <cell r="A517" t="str">
            <v>5.06</v>
          </cell>
          <cell r="B517" t="str">
            <v>중앙분리대</v>
          </cell>
          <cell r="C517" t="str">
            <v>양면가드레일</v>
          </cell>
          <cell r="F517">
            <v>0</v>
          </cell>
        </row>
        <row r="518">
          <cell r="A518" t="str">
            <v>a</v>
          </cell>
          <cell r="F518">
            <v>0</v>
          </cell>
        </row>
        <row r="519">
          <cell r="A519" t="str">
            <v>-1</v>
          </cell>
          <cell r="B519" t="str">
            <v>중앙분리대 연석</v>
          </cell>
          <cell r="C519" t="str">
            <v>(H=0.5M)</v>
          </cell>
          <cell r="D519">
            <v>310</v>
          </cell>
          <cell r="E519" t="str">
            <v>M</v>
          </cell>
          <cell r="F519">
            <v>81548</v>
          </cell>
          <cell r="G519">
            <v>25279880</v>
          </cell>
        </row>
        <row r="520">
          <cell r="A520" t="str">
            <v>-2</v>
          </cell>
          <cell r="B520" t="str">
            <v>중앙분리대</v>
          </cell>
          <cell r="C520" t="str">
            <v>(표준레일,H=0.7M)</v>
          </cell>
          <cell r="D520">
            <v>310</v>
          </cell>
          <cell r="E520" t="str">
            <v>M</v>
          </cell>
          <cell r="F520">
            <v>79450</v>
          </cell>
          <cell r="G520">
            <v>24629500</v>
          </cell>
        </row>
        <row r="521">
          <cell r="A521" t="str">
            <v>-3</v>
          </cell>
          <cell r="B521" t="str">
            <v>가드레일</v>
          </cell>
          <cell r="C521" t="str">
            <v>(라운드레일,H=0.7M)</v>
          </cell>
          <cell r="D521">
            <v>4</v>
          </cell>
          <cell r="E521" t="str">
            <v>EA</v>
          </cell>
          <cell r="F521">
            <v>102047</v>
          </cell>
          <cell r="G521">
            <v>408188</v>
          </cell>
        </row>
        <row r="522">
          <cell r="A522" t="str">
            <v>b</v>
          </cell>
          <cell r="F522">
            <v>0</v>
          </cell>
        </row>
        <row r="523">
          <cell r="A523" t="str">
            <v>-1</v>
          </cell>
          <cell r="B523" t="str">
            <v>가드레일(중분대용)</v>
          </cell>
          <cell r="C523" t="str">
            <v>(표준레일, 토공)</v>
          </cell>
          <cell r="D523">
            <v>192</v>
          </cell>
          <cell r="E523" t="str">
            <v>경간</v>
          </cell>
          <cell r="F523">
            <v>167128</v>
          </cell>
          <cell r="G523">
            <v>32088576</v>
          </cell>
        </row>
        <row r="524">
          <cell r="A524" t="str">
            <v>-2</v>
          </cell>
          <cell r="B524" t="str">
            <v>가드레일(중분대용)</v>
          </cell>
          <cell r="C524" t="str">
            <v>(라운드레일, 토공)</v>
          </cell>
          <cell r="D524">
            <v>6</v>
          </cell>
          <cell r="E524" t="str">
            <v>EA</v>
          </cell>
          <cell r="F524">
            <v>134110</v>
          </cell>
          <cell r="G524">
            <v>804660</v>
          </cell>
        </row>
        <row r="525">
          <cell r="A525" t="str">
            <v>-3</v>
          </cell>
          <cell r="B525" t="str">
            <v>레일포스트</v>
          </cell>
          <cell r="C525" t="str">
            <v>(Φ139.8x4.5x2200)</v>
          </cell>
          <cell r="D525">
            <v>3</v>
          </cell>
          <cell r="E525" t="str">
            <v>EA</v>
          </cell>
          <cell r="F525">
            <v>51445</v>
          </cell>
          <cell r="G525">
            <v>154335</v>
          </cell>
        </row>
        <row r="526">
          <cell r="A526" t="str">
            <v>5.07</v>
          </cell>
          <cell r="B526" t="str">
            <v>낙석방지책</v>
          </cell>
          <cell r="C526" t="str">
            <v>(표준구간,H=2.5 M)</v>
          </cell>
          <cell r="D526">
            <v>205</v>
          </cell>
          <cell r="E526" t="str">
            <v>경간</v>
          </cell>
          <cell r="F526">
            <v>229260</v>
          </cell>
          <cell r="G526">
            <v>46998300</v>
          </cell>
        </row>
        <row r="527">
          <cell r="A527" t="str">
            <v>5.08</v>
          </cell>
          <cell r="B527" t="str">
            <v>미끄럼방지포장</v>
          </cell>
          <cell r="D527">
            <v>1680</v>
          </cell>
          <cell r="E527" t="str">
            <v>M2</v>
          </cell>
          <cell r="F527">
            <v>37952</v>
          </cell>
          <cell r="G527">
            <v>63759360</v>
          </cell>
        </row>
        <row r="528">
          <cell r="A528" t="str">
            <v>5.09</v>
          </cell>
          <cell r="F528">
            <v>0</v>
          </cell>
        </row>
        <row r="529">
          <cell r="A529" t="str">
            <v>a</v>
          </cell>
          <cell r="B529" t="str">
            <v>가로수식재</v>
          </cell>
          <cell r="C529" t="str">
            <v>느티나무 H3.0xR12</v>
          </cell>
          <cell r="D529">
            <v>1132</v>
          </cell>
          <cell r="E529" t="str">
            <v>주</v>
          </cell>
          <cell r="F529">
            <v>192681</v>
          </cell>
          <cell r="G529">
            <v>218114892</v>
          </cell>
        </row>
        <row r="530">
          <cell r="A530" t="str">
            <v>b</v>
          </cell>
          <cell r="B530" t="str">
            <v>녹지대 가로수식재</v>
          </cell>
          <cell r="C530" t="str">
            <v>둥근소나무 H1.2xW1.5</v>
          </cell>
          <cell r="D530">
            <v>356</v>
          </cell>
          <cell r="E530" t="str">
            <v>주</v>
          </cell>
          <cell r="F530">
            <v>261186</v>
          </cell>
          <cell r="G530">
            <v>92982216</v>
          </cell>
        </row>
        <row r="531">
          <cell r="A531" t="str">
            <v>5.10</v>
          </cell>
          <cell r="F531">
            <v>0</v>
          </cell>
        </row>
        <row r="532">
          <cell r="A532" t="str">
            <v>a</v>
          </cell>
          <cell r="B532" t="str">
            <v>방음벽 기초</v>
          </cell>
          <cell r="D532">
            <v>380</v>
          </cell>
          <cell r="E532" t="str">
            <v>M</v>
          </cell>
          <cell r="F532">
            <v>245484</v>
          </cell>
          <cell r="G532">
            <v>93283920</v>
          </cell>
        </row>
        <row r="533">
          <cell r="A533" t="str">
            <v>b</v>
          </cell>
          <cell r="B533" t="str">
            <v>방음벽설치(토공용)</v>
          </cell>
          <cell r="C533" t="str">
            <v>(흡음형,H=2.0 M)</v>
          </cell>
          <cell r="D533">
            <v>380</v>
          </cell>
          <cell r="E533" t="str">
            <v>M</v>
          </cell>
          <cell r="F533">
            <v>258250</v>
          </cell>
          <cell r="G533">
            <v>98135000</v>
          </cell>
        </row>
        <row r="534">
          <cell r="A534" t="str">
            <v>5.11</v>
          </cell>
          <cell r="B534" t="str">
            <v>세륜시설</v>
          </cell>
          <cell r="C534" t="str">
            <v>(간이식)</v>
          </cell>
          <cell r="D534">
            <v>4</v>
          </cell>
          <cell r="E534" t="str">
            <v>개소</v>
          </cell>
          <cell r="F534">
            <v>4433844</v>
          </cell>
          <cell r="G534">
            <v>17735376</v>
          </cell>
        </row>
        <row r="535">
          <cell r="A535" t="str">
            <v>5.12</v>
          </cell>
          <cell r="B535" t="str">
            <v>비산방지망</v>
          </cell>
          <cell r="D535">
            <v>120</v>
          </cell>
          <cell r="E535" t="str">
            <v>M</v>
          </cell>
          <cell r="F535">
            <v>33644</v>
          </cell>
          <cell r="G535">
            <v>4037280</v>
          </cell>
        </row>
        <row r="536">
          <cell r="A536" t="str">
            <v>5.13</v>
          </cell>
          <cell r="B536" t="str">
            <v>준공표지석</v>
          </cell>
          <cell r="D536">
            <v>2</v>
          </cell>
          <cell r="E536" t="str">
            <v>EA</v>
          </cell>
          <cell r="F536">
            <v>1048358</v>
          </cell>
          <cell r="G536">
            <v>2096716</v>
          </cell>
        </row>
        <row r="537">
          <cell r="A537" t="str">
            <v>5.14</v>
          </cell>
          <cell r="B537" t="str">
            <v>가설건물</v>
          </cell>
          <cell r="F537">
            <v>0</v>
          </cell>
        </row>
        <row r="538">
          <cell r="A538" t="str">
            <v>a</v>
          </cell>
          <cell r="B538" t="str">
            <v>가설사무실</v>
          </cell>
          <cell r="C538" t="str">
            <v>(사무실,창고,숙소)</v>
          </cell>
          <cell r="D538">
            <v>36</v>
          </cell>
          <cell r="E538" t="str">
            <v>개월</v>
          </cell>
          <cell r="F538">
            <v>1907336</v>
          </cell>
          <cell r="G538">
            <v>68664096</v>
          </cell>
        </row>
        <row r="539">
          <cell r="A539" t="str">
            <v>b</v>
          </cell>
          <cell r="B539" t="str">
            <v>가설건물</v>
          </cell>
          <cell r="C539" t="str">
            <v>(시험실,작업소)</v>
          </cell>
          <cell r="D539">
            <v>36</v>
          </cell>
          <cell r="E539" t="str">
            <v>개월</v>
          </cell>
          <cell r="F539">
            <v>788849</v>
          </cell>
          <cell r="G539">
            <v>28398564</v>
          </cell>
        </row>
        <row r="540">
          <cell r="A540" t="str">
            <v>5.15</v>
          </cell>
          <cell r="B540" t="str">
            <v>시 험 비</v>
          </cell>
          <cell r="C540" t="str">
            <v>(관리+선정)</v>
          </cell>
          <cell r="D540">
            <v>1</v>
          </cell>
          <cell r="E540" t="str">
            <v>식</v>
          </cell>
          <cell r="F540">
            <v>57660000</v>
          </cell>
          <cell r="G540">
            <v>57660000</v>
          </cell>
        </row>
        <row r="541">
          <cell r="A541" t="str">
            <v>5.16</v>
          </cell>
          <cell r="B541" t="str">
            <v>안전관리비</v>
          </cell>
          <cell r="D541">
            <v>1</v>
          </cell>
          <cell r="E541" t="str">
            <v>식</v>
          </cell>
          <cell r="F541">
            <v>23088407</v>
          </cell>
          <cell r="G541">
            <v>23088407</v>
          </cell>
        </row>
        <row r="542">
          <cell r="A542" t="str">
            <v>5.17</v>
          </cell>
          <cell r="B542" t="str">
            <v>중기운반비</v>
          </cell>
          <cell r="D542">
            <v>1</v>
          </cell>
          <cell r="E542" t="str">
            <v>식</v>
          </cell>
          <cell r="F542">
            <v>2852069</v>
          </cell>
          <cell r="G542">
            <v>2852069</v>
          </cell>
        </row>
        <row r="543">
          <cell r="A543" t="str">
            <v>5.18</v>
          </cell>
          <cell r="B543" t="str">
            <v>확인보링비</v>
          </cell>
          <cell r="D543">
            <v>1</v>
          </cell>
          <cell r="E543" t="str">
            <v>식</v>
          </cell>
          <cell r="F543">
            <v>6852284</v>
          </cell>
          <cell r="G543">
            <v>6852284</v>
          </cell>
        </row>
        <row r="544">
          <cell r="A544" t="str">
            <v>5.19</v>
          </cell>
          <cell r="F544">
            <v>0</v>
          </cell>
        </row>
        <row r="545">
          <cell r="A545" t="str">
            <v>a</v>
          </cell>
          <cell r="B545" t="str">
            <v>준공도서작성비</v>
          </cell>
          <cell r="C545" t="str">
            <v>(양촌교)</v>
          </cell>
          <cell r="D545">
            <v>1</v>
          </cell>
          <cell r="E545" t="str">
            <v>식</v>
          </cell>
          <cell r="F545">
            <v>925000</v>
          </cell>
          <cell r="G545">
            <v>925000</v>
          </cell>
        </row>
        <row r="546">
          <cell r="A546" t="str">
            <v>b</v>
          </cell>
          <cell r="B546" t="str">
            <v>준공도서작성비</v>
          </cell>
          <cell r="C546" t="str">
            <v>(지북대교)</v>
          </cell>
          <cell r="D546">
            <v>1</v>
          </cell>
          <cell r="E546" t="str">
            <v>식</v>
          </cell>
          <cell r="F546">
            <v>1617500</v>
          </cell>
          <cell r="G546">
            <v>1617500</v>
          </cell>
        </row>
        <row r="547">
          <cell r="A547" t="str">
            <v>5.20</v>
          </cell>
          <cell r="B547" t="str">
            <v>지장가옥철거</v>
          </cell>
          <cell r="D547">
            <v>36</v>
          </cell>
          <cell r="E547" t="str">
            <v>M3</v>
          </cell>
          <cell r="F547">
            <v>8797</v>
          </cell>
          <cell r="G547">
            <v>316692</v>
          </cell>
        </row>
        <row r="548">
          <cell r="A548" t="str">
            <v>5.21</v>
          </cell>
          <cell r="B548" t="str">
            <v>자재운반비</v>
          </cell>
          <cell r="F548">
            <v>0</v>
          </cell>
        </row>
        <row r="549">
          <cell r="A549" t="str">
            <v>a</v>
          </cell>
          <cell r="B549" t="str">
            <v>철근운반</v>
          </cell>
          <cell r="D549">
            <v>2858.4079999999999</v>
          </cell>
          <cell r="E549" t="str">
            <v>Ton</v>
          </cell>
          <cell r="F549">
            <v>20756</v>
          </cell>
          <cell r="G549">
            <v>59329116</v>
          </cell>
        </row>
        <row r="550">
          <cell r="A550" t="str">
            <v>b</v>
          </cell>
          <cell r="B550" t="str">
            <v>시멘트운반</v>
          </cell>
          <cell r="C550" t="str">
            <v>(40 Kg/ⓐ)</v>
          </cell>
          <cell r="D550">
            <v>1034</v>
          </cell>
          <cell r="E550" t="str">
            <v>대</v>
          </cell>
          <cell r="F550">
            <v>471</v>
          </cell>
          <cell r="G550">
            <v>487014</v>
          </cell>
        </row>
        <row r="551">
          <cell r="A551" t="str">
            <v>c</v>
          </cell>
          <cell r="B551" t="str">
            <v>아스팔트운반</v>
          </cell>
          <cell r="C551" t="str">
            <v>(RSC-4, MC-1)</v>
          </cell>
          <cell r="D551">
            <v>885</v>
          </cell>
          <cell r="E551" t="str">
            <v>D/M</v>
          </cell>
          <cell r="F551">
            <v>2088</v>
          </cell>
          <cell r="G551">
            <v>1847880</v>
          </cell>
        </row>
        <row r="552">
          <cell r="A552" t="str">
            <v>d</v>
          </cell>
          <cell r="F552">
            <v>0</v>
          </cell>
        </row>
        <row r="553">
          <cell r="A553" t="str">
            <v>-1</v>
          </cell>
          <cell r="B553" t="str">
            <v>V.R관 운반</v>
          </cell>
          <cell r="C553" t="str">
            <v>(도착도,D 300 m/m)</v>
          </cell>
          <cell r="D553">
            <v>669</v>
          </cell>
          <cell r="E553" t="str">
            <v>본</v>
          </cell>
          <cell r="F553">
            <v>468</v>
          </cell>
          <cell r="G553">
            <v>313092</v>
          </cell>
        </row>
        <row r="554">
          <cell r="A554" t="str">
            <v>-2</v>
          </cell>
          <cell r="B554" t="str">
            <v>V.R관 운반</v>
          </cell>
          <cell r="C554" t="str">
            <v>(도착도,D 500 m/m)</v>
          </cell>
          <cell r="D554">
            <v>288</v>
          </cell>
          <cell r="E554" t="str">
            <v>본</v>
          </cell>
          <cell r="F554">
            <v>1068</v>
          </cell>
          <cell r="G554">
            <v>307584</v>
          </cell>
        </row>
        <row r="555">
          <cell r="A555" t="str">
            <v>-3</v>
          </cell>
          <cell r="B555" t="str">
            <v>V.R관 운반</v>
          </cell>
          <cell r="C555" t="str">
            <v>(도착도,D 600 m/m)</v>
          </cell>
          <cell r="D555">
            <v>3397</v>
          </cell>
          <cell r="E555" t="str">
            <v>본</v>
          </cell>
          <cell r="F555">
            <v>1367</v>
          </cell>
          <cell r="G555">
            <v>4643699</v>
          </cell>
        </row>
        <row r="556">
          <cell r="A556" t="str">
            <v>-4</v>
          </cell>
          <cell r="B556" t="str">
            <v>V.R관 운반</v>
          </cell>
          <cell r="C556" t="str">
            <v>(도착도,D 800 m/m)</v>
          </cell>
          <cell r="D556">
            <v>284</v>
          </cell>
          <cell r="E556" t="str">
            <v>본</v>
          </cell>
          <cell r="F556">
            <v>2268</v>
          </cell>
          <cell r="G556">
            <v>644112</v>
          </cell>
        </row>
        <row r="557">
          <cell r="A557" t="str">
            <v>-5</v>
          </cell>
          <cell r="B557" t="str">
            <v>V.R관 운반</v>
          </cell>
          <cell r="C557" t="str">
            <v>(도착도,D 1000 m/m)</v>
          </cell>
          <cell r="D557">
            <v>405</v>
          </cell>
          <cell r="E557" t="str">
            <v>본</v>
          </cell>
          <cell r="F557">
            <v>3181</v>
          </cell>
          <cell r="G557">
            <v>1288305</v>
          </cell>
        </row>
        <row r="558">
          <cell r="A558" t="str">
            <v>5.22</v>
          </cell>
          <cell r="B558" t="str">
            <v>H-PILE 운반</v>
          </cell>
          <cell r="C558" t="str">
            <v>(300x300x10x15)</v>
          </cell>
          <cell r="D558">
            <v>1</v>
          </cell>
          <cell r="E558" t="str">
            <v>Ton</v>
          </cell>
          <cell r="F558">
            <v>15895</v>
          </cell>
          <cell r="G558">
            <v>15895</v>
          </cell>
        </row>
        <row r="559">
          <cell r="A559" t="str">
            <v>5.23</v>
          </cell>
          <cell r="B559" t="str">
            <v>공 제 대</v>
          </cell>
          <cell r="C559" t="str">
            <v>고  철</v>
          </cell>
          <cell r="D559">
            <v>416.22699999999998</v>
          </cell>
          <cell r="E559" t="str">
            <v>TON</v>
          </cell>
          <cell r="F559">
            <v>-70000</v>
          </cell>
          <cell r="G559">
            <v>-29135890</v>
          </cell>
        </row>
        <row r="560">
          <cell r="F560">
            <v>0</v>
          </cell>
        </row>
        <row r="561">
          <cell r="A561" t="str">
            <v>6.</v>
          </cell>
          <cell r="B561" t="str">
            <v>폐기물처리비</v>
          </cell>
          <cell r="D561">
            <v>170</v>
          </cell>
          <cell r="E561" t="str">
            <v>M3</v>
          </cell>
          <cell r="F561">
            <v>53357</v>
          </cell>
          <cell r="G561">
            <v>9070690</v>
          </cell>
        </row>
        <row r="562">
          <cell r="F562">
            <v>0</v>
          </cell>
        </row>
        <row r="563">
          <cell r="A563" t="str">
            <v>7.</v>
          </cell>
          <cell r="B563" t="str">
            <v>자 재 대</v>
          </cell>
          <cell r="F563">
            <v>0</v>
          </cell>
          <cell r="G563">
            <v>4171085087</v>
          </cell>
        </row>
        <row r="564">
          <cell r="A564" t="str">
            <v>7.01</v>
          </cell>
          <cell r="F564">
            <v>0</v>
          </cell>
        </row>
        <row r="565">
          <cell r="A565" t="str">
            <v>a</v>
          </cell>
          <cell r="F565">
            <v>0</v>
          </cell>
        </row>
        <row r="566">
          <cell r="A566" t="str">
            <v>-1</v>
          </cell>
          <cell r="B566" t="str">
            <v>강판(SM 490B)</v>
          </cell>
          <cell r="C566" t="str">
            <v>T=10 m/m</v>
          </cell>
          <cell r="D566">
            <v>293.09899999999999</v>
          </cell>
          <cell r="E566" t="str">
            <v>TON</v>
          </cell>
          <cell r="F566">
            <v>387100</v>
          </cell>
          <cell r="G566">
            <v>113458622</v>
          </cell>
        </row>
        <row r="567">
          <cell r="A567" t="str">
            <v>-2</v>
          </cell>
          <cell r="B567" t="str">
            <v>강판(SM 490B)</v>
          </cell>
          <cell r="C567" t="str">
            <v>T=12 m/m</v>
          </cell>
          <cell r="D567">
            <v>797.98199999999997</v>
          </cell>
          <cell r="E567" t="str">
            <v>TON</v>
          </cell>
          <cell r="F567">
            <v>387100</v>
          </cell>
          <cell r="G567">
            <v>308898832</v>
          </cell>
        </row>
        <row r="568">
          <cell r="A568" t="str">
            <v>-3</v>
          </cell>
          <cell r="B568" t="str">
            <v>강판(SM 490B)</v>
          </cell>
          <cell r="C568" t="str">
            <v>T=14 m/m</v>
          </cell>
          <cell r="D568">
            <v>568.79200000000003</v>
          </cell>
          <cell r="E568" t="str">
            <v>TON</v>
          </cell>
          <cell r="F568">
            <v>387100</v>
          </cell>
          <cell r="G568">
            <v>220179383</v>
          </cell>
        </row>
        <row r="569">
          <cell r="A569" t="str">
            <v>-4</v>
          </cell>
          <cell r="B569" t="str">
            <v>강판(SM 490B)</v>
          </cell>
          <cell r="C569" t="str">
            <v>T=16 m/m</v>
          </cell>
          <cell r="D569">
            <v>347.459</v>
          </cell>
          <cell r="E569" t="str">
            <v>TON</v>
          </cell>
          <cell r="F569">
            <v>387100</v>
          </cell>
          <cell r="G569">
            <v>134501378</v>
          </cell>
        </row>
        <row r="570">
          <cell r="A570" t="str">
            <v>-5</v>
          </cell>
          <cell r="B570" t="str">
            <v>강판(SM 490B)</v>
          </cell>
          <cell r="C570" t="str">
            <v>T=18 m/m</v>
          </cell>
          <cell r="D570">
            <v>188.95400000000001</v>
          </cell>
          <cell r="E570" t="str">
            <v>TON</v>
          </cell>
          <cell r="F570">
            <v>387100</v>
          </cell>
          <cell r="G570">
            <v>73144093</v>
          </cell>
        </row>
        <row r="571">
          <cell r="A571" t="str">
            <v>-6</v>
          </cell>
          <cell r="B571" t="str">
            <v>강판(SM 490B)</v>
          </cell>
          <cell r="C571" t="str">
            <v>T=20 m/m</v>
          </cell>
          <cell r="D571">
            <v>140.81299999999999</v>
          </cell>
          <cell r="E571" t="str">
            <v>TON</v>
          </cell>
          <cell r="F571">
            <v>387100</v>
          </cell>
          <cell r="G571">
            <v>54508712</v>
          </cell>
        </row>
        <row r="572">
          <cell r="A572" t="str">
            <v>-7</v>
          </cell>
          <cell r="B572" t="str">
            <v>강판(SM 490B)</v>
          </cell>
          <cell r="C572" t="str">
            <v>T=24 m/m</v>
          </cell>
          <cell r="D572">
            <v>40.921999999999997</v>
          </cell>
          <cell r="E572" t="str">
            <v>TON</v>
          </cell>
          <cell r="F572">
            <v>391800</v>
          </cell>
          <cell r="G572">
            <v>16033239</v>
          </cell>
        </row>
        <row r="573">
          <cell r="A573" t="str">
            <v>-8</v>
          </cell>
          <cell r="B573" t="str">
            <v>강판(SM 490B)</v>
          </cell>
          <cell r="C573" t="str">
            <v>T=26 m/m</v>
          </cell>
          <cell r="D573">
            <v>24.245999999999999</v>
          </cell>
          <cell r="E573" t="str">
            <v>TON</v>
          </cell>
          <cell r="F573">
            <v>400500</v>
          </cell>
          <cell r="G573">
            <v>9710523</v>
          </cell>
        </row>
        <row r="574">
          <cell r="A574" t="str">
            <v>-9</v>
          </cell>
          <cell r="B574" t="str">
            <v>강판(SM 490B)</v>
          </cell>
          <cell r="C574" t="str">
            <v>T=30 m/m</v>
          </cell>
          <cell r="D574">
            <v>0.54300000000000004</v>
          </cell>
          <cell r="E574" t="str">
            <v>TON</v>
          </cell>
          <cell r="F574">
            <v>400500</v>
          </cell>
          <cell r="G574">
            <v>217471</v>
          </cell>
        </row>
        <row r="575">
          <cell r="A575" t="str">
            <v>-10</v>
          </cell>
          <cell r="B575" t="str">
            <v>강판(SM 490B)</v>
          </cell>
          <cell r="C575" t="str">
            <v>T=37 m/m</v>
          </cell>
          <cell r="D575">
            <v>1.2829999999999999</v>
          </cell>
          <cell r="E575" t="str">
            <v>TON</v>
          </cell>
          <cell r="F575">
            <v>406100</v>
          </cell>
          <cell r="G575">
            <v>521026</v>
          </cell>
        </row>
        <row r="576">
          <cell r="A576" t="str">
            <v>-11</v>
          </cell>
          <cell r="B576" t="str">
            <v>강판(SM 490B)</v>
          </cell>
          <cell r="C576" t="str">
            <v>T=40 m/m</v>
          </cell>
          <cell r="D576">
            <v>0.72399999999999998</v>
          </cell>
          <cell r="E576" t="str">
            <v>TON</v>
          </cell>
          <cell r="F576">
            <v>420300</v>
          </cell>
          <cell r="G576">
            <v>304297</v>
          </cell>
        </row>
        <row r="577">
          <cell r="A577" t="str">
            <v>-12</v>
          </cell>
          <cell r="B577" t="str">
            <v>강판(SM 490B)</v>
          </cell>
          <cell r="C577" t="str">
            <v>T=45 m/m</v>
          </cell>
          <cell r="D577">
            <v>6.6479999999999997</v>
          </cell>
          <cell r="E577" t="str">
            <v>TON</v>
          </cell>
          <cell r="F577">
            <v>420300</v>
          </cell>
          <cell r="G577">
            <v>2794154</v>
          </cell>
        </row>
        <row r="578">
          <cell r="A578" t="str">
            <v>b</v>
          </cell>
          <cell r="F578">
            <v>0</v>
          </cell>
        </row>
        <row r="579">
          <cell r="A579" t="str">
            <v>-1</v>
          </cell>
          <cell r="B579" t="str">
            <v>강판(SM 400B)</v>
          </cell>
          <cell r="C579" t="str">
            <v>T=10 m/m</v>
          </cell>
          <cell r="D579">
            <v>301.96499999999997</v>
          </cell>
          <cell r="E579" t="str">
            <v>TON</v>
          </cell>
          <cell r="F579">
            <v>366100</v>
          </cell>
          <cell r="G579">
            <v>110549386</v>
          </cell>
        </row>
        <row r="580">
          <cell r="A580" t="str">
            <v>-2</v>
          </cell>
          <cell r="B580" t="str">
            <v>강판(SM 400B)</v>
          </cell>
          <cell r="C580" t="str">
            <v>T=12 m/m</v>
          </cell>
          <cell r="D580">
            <v>372.11200000000002</v>
          </cell>
          <cell r="E580" t="str">
            <v>TON</v>
          </cell>
          <cell r="F580">
            <v>366100</v>
          </cell>
          <cell r="G580">
            <v>136230203</v>
          </cell>
        </row>
        <row r="581">
          <cell r="A581" t="str">
            <v>-3</v>
          </cell>
          <cell r="B581" t="str">
            <v>강판(SM 400B)</v>
          </cell>
          <cell r="C581" t="str">
            <v>T=16 m/m</v>
          </cell>
          <cell r="D581">
            <v>72.665999999999997</v>
          </cell>
          <cell r="E581" t="str">
            <v>TON</v>
          </cell>
          <cell r="F581">
            <v>366100</v>
          </cell>
          <cell r="G581">
            <v>26603022</v>
          </cell>
        </row>
        <row r="582">
          <cell r="A582" t="str">
            <v>-4</v>
          </cell>
          <cell r="B582" t="str">
            <v>강판(SM 400B)</v>
          </cell>
          <cell r="C582" t="str">
            <v>T=18 m/m</v>
          </cell>
          <cell r="D582">
            <v>36.377000000000002</v>
          </cell>
          <cell r="E582" t="str">
            <v>TON</v>
          </cell>
          <cell r="F582">
            <v>366100</v>
          </cell>
          <cell r="G582">
            <v>13317619</v>
          </cell>
        </row>
        <row r="583">
          <cell r="A583" t="str">
            <v>-5</v>
          </cell>
          <cell r="B583" t="str">
            <v>강판(SM 400B)</v>
          </cell>
          <cell r="C583" t="str">
            <v>T=22 m/m</v>
          </cell>
          <cell r="D583">
            <v>20.742000000000001</v>
          </cell>
          <cell r="E583" t="str">
            <v>TON</v>
          </cell>
          <cell r="F583">
            <v>370800</v>
          </cell>
          <cell r="G583">
            <v>7691133</v>
          </cell>
        </row>
        <row r="584">
          <cell r="A584" t="str">
            <v>7.02</v>
          </cell>
          <cell r="B584" t="str">
            <v>시 멘 트</v>
          </cell>
          <cell r="C584" t="str">
            <v>(40 Kg/ⓐ)</v>
          </cell>
          <cell r="D584">
            <v>1033</v>
          </cell>
          <cell r="E584" t="str">
            <v>대</v>
          </cell>
          <cell r="F584">
            <v>2083</v>
          </cell>
          <cell r="G584">
            <v>2151739</v>
          </cell>
        </row>
        <row r="585">
          <cell r="A585" t="str">
            <v>7.03</v>
          </cell>
          <cell r="F585">
            <v>0</v>
          </cell>
        </row>
        <row r="586">
          <cell r="A586" t="str">
            <v>a</v>
          </cell>
          <cell r="B586" t="str">
            <v>동상방지층재</v>
          </cell>
          <cell r="C586" t="str">
            <v>(Φ75 m/m 이하)</v>
          </cell>
          <cell r="D586">
            <v>85038</v>
          </cell>
          <cell r="E586" t="str">
            <v>M3</v>
          </cell>
          <cell r="F586">
            <v>6500</v>
          </cell>
          <cell r="G586">
            <v>552747000</v>
          </cell>
        </row>
        <row r="587">
          <cell r="A587" t="str">
            <v>b</v>
          </cell>
          <cell r="B587" t="str">
            <v>보조기층재</v>
          </cell>
          <cell r="C587" t="str">
            <v>(Φ40 m/m 이하)</v>
          </cell>
          <cell r="D587">
            <v>48041</v>
          </cell>
          <cell r="E587" t="str">
            <v>M3</v>
          </cell>
          <cell r="F587">
            <v>6000</v>
          </cell>
          <cell r="G587">
            <v>288246000</v>
          </cell>
        </row>
        <row r="588">
          <cell r="A588" t="str">
            <v>7.04</v>
          </cell>
          <cell r="B588" t="str">
            <v>아스팔트</v>
          </cell>
          <cell r="F588">
            <v>0</v>
          </cell>
        </row>
        <row r="589">
          <cell r="A589" t="str">
            <v>a</v>
          </cell>
          <cell r="B589" t="str">
            <v>아스팔트</v>
          </cell>
          <cell r="C589" t="str">
            <v>(RSC-4)</v>
          </cell>
          <cell r="D589">
            <v>404</v>
          </cell>
          <cell r="E589" t="str">
            <v>D/M</v>
          </cell>
          <cell r="F589">
            <v>52000</v>
          </cell>
          <cell r="G589">
            <v>21008000</v>
          </cell>
        </row>
        <row r="590">
          <cell r="A590" t="str">
            <v>b</v>
          </cell>
          <cell r="B590" t="str">
            <v>아스팔트</v>
          </cell>
          <cell r="C590" t="str">
            <v>(MC-1)</v>
          </cell>
          <cell r="D590">
            <v>481</v>
          </cell>
          <cell r="E590" t="str">
            <v>D/M</v>
          </cell>
          <cell r="F590">
            <v>58000</v>
          </cell>
          <cell r="G590">
            <v>27898000</v>
          </cell>
        </row>
        <row r="591">
          <cell r="A591" t="str">
            <v>7.05</v>
          </cell>
          <cell r="F591">
            <v>0</v>
          </cell>
        </row>
        <row r="592">
          <cell r="A592" t="str">
            <v>a</v>
          </cell>
          <cell r="B592" t="str">
            <v>보차도경계석(직선부)</v>
          </cell>
          <cell r="C592" t="str">
            <v>(200x300x1000)</v>
          </cell>
          <cell r="D592">
            <v>9114</v>
          </cell>
          <cell r="E592" t="str">
            <v>EA</v>
          </cell>
          <cell r="F592">
            <v>32163</v>
          </cell>
          <cell r="G592">
            <v>293133582</v>
          </cell>
        </row>
        <row r="593">
          <cell r="A593" t="str">
            <v>b</v>
          </cell>
          <cell r="B593" t="str">
            <v>보차도경계석(횡단용)</v>
          </cell>
          <cell r="C593" t="str">
            <v>(200x100x1000)</v>
          </cell>
          <cell r="D593">
            <v>395</v>
          </cell>
          <cell r="E593" t="str">
            <v>EA</v>
          </cell>
          <cell r="F593">
            <v>13254</v>
          </cell>
          <cell r="G593">
            <v>5235330</v>
          </cell>
        </row>
        <row r="594">
          <cell r="A594" t="str">
            <v>c</v>
          </cell>
          <cell r="B594" t="str">
            <v>보차도경계석(횡단용)</v>
          </cell>
          <cell r="C594" t="str">
            <v>(200x300(100)x1000)</v>
          </cell>
          <cell r="D594">
            <v>146</v>
          </cell>
          <cell r="E594" t="str">
            <v>EA</v>
          </cell>
          <cell r="F594">
            <v>31954</v>
          </cell>
          <cell r="G594">
            <v>4665284</v>
          </cell>
        </row>
        <row r="595">
          <cell r="A595" t="str">
            <v>d</v>
          </cell>
          <cell r="B595" t="str">
            <v>보차도경계석(곡선부)</v>
          </cell>
          <cell r="C595" t="str">
            <v>(200x100x1000)</v>
          </cell>
          <cell r="D595">
            <v>156</v>
          </cell>
          <cell r="E595" t="str">
            <v>EA</v>
          </cell>
          <cell r="F595">
            <v>19018</v>
          </cell>
          <cell r="G595">
            <v>2966808</v>
          </cell>
        </row>
        <row r="596">
          <cell r="A596" t="str">
            <v>7.06</v>
          </cell>
          <cell r="B596" t="str">
            <v>도로경계석</v>
          </cell>
          <cell r="C596" t="str">
            <v>(150x150x1000)</v>
          </cell>
          <cell r="D596">
            <v>9883</v>
          </cell>
          <cell r="E596" t="str">
            <v>EA</v>
          </cell>
          <cell r="F596">
            <v>2200</v>
          </cell>
          <cell r="G596">
            <v>21742600</v>
          </cell>
        </row>
        <row r="597">
          <cell r="A597" t="str">
            <v>7.07</v>
          </cell>
          <cell r="F597">
            <v>0</v>
          </cell>
        </row>
        <row r="598">
          <cell r="A598" t="str">
            <v>a</v>
          </cell>
          <cell r="B598" t="str">
            <v>소형고압블럭(적색)</v>
          </cell>
          <cell r="C598" t="str">
            <v>(U 형,T=60 m/m)</v>
          </cell>
          <cell r="D598">
            <v>21250</v>
          </cell>
          <cell r="E598" t="str">
            <v>㎡</v>
          </cell>
          <cell r="F598">
            <v>8500</v>
          </cell>
          <cell r="G598">
            <v>180625000</v>
          </cell>
        </row>
        <row r="599">
          <cell r="A599" t="str">
            <v>b</v>
          </cell>
          <cell r="B599" t="str">
            <v>소형고압블럭(회색)</v>
          </cell>
          <cell r="C599" t="str">
            <v>(U 형,T=60 m/m)</v>
          </cell>
          <cell r="D599">
            <v>21250</v>
          </cell>
          <cell r="E599" t="str">
            <v>㎡</v>
          </cell>
          <cell r="F599">
            <v>6000</v>
          </cell>
          <cell r="G599">
            <v>127500000</v>
          </cell>
        </row>
        <row r="600">
          <cell r="A600" t="str">
            <v>c</v>
          </cell>
          <cell r="B600" t="str">
            <v>소형고압블럭(점자)</v>
          </cell>
          <cell r="C600" t="str">
            <v>(220x110x60)</v>
          </cell>
          <cell r="D600">
            <v>2211</v>
          </cell>
          <cell r="E600" t="str">
            <v>㎡</v>
          </cell>
          <cell r="F600">
            <v>11500</v>
          </cell>
          <cell r="G600">
            <v>25426500</v>
          </cell>
        </row>
        <row r="601">
          <cell r="A601" t="str">
            <v>7.08</v>
          </cell>
          <cell r="B601" t="str">
            <v>진동전압철근콘크리트</v>
          </cell>
          <cell r="C601" t="str">
            <v>관(V.R관)</v>
          </cell>
          <cell r="F601">
            <v>0</v>
          </cell>
        </row>
        <row r="602">
          <cell r="A602" t="str">
            <v>a</v>
          </cell>
          <cell r="B602" t="str">
            <v>진동및전압관(도착도)</v>
          </cell>
          <cell r="C602" t="str">
            <v>(D= 300 m/m)</v>
          </cell>
          <cell r="D602">
            <v>669</v>
          </cell>
          <cell r="E602" t="str">
            <v>본</v>
          </cell>
          <cell r="F602">
            <v>41390</v>
          </cell>
          <cell r="G602">
            <v>27689910</v>
          </cell>
        </row>
        <row r="603">
          <cell r="A603" t="str">
            <v>b</v>
          </cell>
          <cell r="B603" t="str">
            <v>진동및전압관(도착도)</v>
          </cell>
          <cell r="C603" t="str">
            <v>(D= 500 m/m)</v>
          </cell>
          <cell r="D603">
            <v>288</v>
          </cell>
          <cell r="E603" t="str">
            <v>본</v>
          </cell>
          <cell r="F603">
            <v>61975</v>
          </cell>
          <cell r="G603">
            <v>17848800</v>
          </cell>
        </row>
        <row r="604">
          <cell r="A604" t="str">
            <v>c</v>
          </cell>
          <cell r="B604" t="str">
            <v>진동및전압관(도착도)</v>
          </cell>
          <cell r="C604" t="str">
            <v>(D= 600 m/m)</v>
          </cell>
          <cell r="D604">
            <v>3397</v>
          </cell>
          <cell r="E604" t="str">
            <v>본</v>
          </cell>
          <cell r="F604">
            <v>82860</v>
          </cell>
          <cell r="G604">
            <v>281475420</v>
          </cell>
        </row>
        <row r="605">
          <cell r="A605" t="str">
            <v>d</v>
          </cell>
          <cell r="B605" t="str">
            <v>진동및전압관(도착도)</v>
          </cell>
          <cell r="C605" t="str">
            <v>(D= 800 m/m)</v>
          </cell>
          <cell r="D605">
            <v>284</v>
          </cell>
          <cell r="E605" t="str">
            <v>본</v>
          </cell>
          <cell r="F605">
            <v>143970</v>
          </cell>
          <cell r="G605">
            <v>40887480</v>
          </cell>
        </row>
        <row r="606">
          <cell r="A606" t="str">
            <v>e</v>
          </cell>
          <cell r="B606" t="str">
            <v>진동및전압관(도착도)</v>
          </cell>
          <cell r="C606" t="str">
            <v>(D=1000 m/m)</v>
          </cell>
          <cell r="D606">
            <v>405</v>
          </cell>
          <cell r="E606" t="str">
            <v>본</v>
          </cell>
          <cell r="F606">
            <v>236210</v>
          </cell>
          <cell r="G606">
            <v>95665050</v>
          </cell>
        </row>
        <row r="607">
          <cell r="A607" t="str">
            <v>7.09</v>
          </cell>
          <cell r="B607" t="str">
            <v>흄   관</v>
          </cell>
          <cell r="C607" t="str">
            <v>D=1000 m/m</v>
          </cell>
          <cell r="D607">
            <v>157</v>
          </cell>
          <cell r="E607" t="str">
            <v>본</v>
          </cell>
          <cell r="F607">
            <v>163145</v>
          </cell>
          <cell r="G607">
            <v>25613765</v>
          </cell>
        </row>
        <row r="608">
          <cell r="A608" t="str">
            <v>7.10</v>
          </cell>
          <cell r="B608" t="str">
            <v>맨홀뚜껑(주철)</v>
          </cell>
          <cell r="C608" t="str">
            <v>(Φ648 m/m 높이조절)</v>
          </cell>
          <cell r="D608">
            <v>196</v>
          </cell>
          <cell r="E608" t="str">
            <v>조</v>
          </cell>
          <cell r="F608">
            <v>70000</v>
          </cell>
          <cell r="G608">
            <v>13720000</v>
          </cell>
        </row>
        <row r="609">
          <cell r="A609" t="str">
            <v>7.11</v>
          </cell>
          <cell r="F609">
            <v>0</v>
          </cell>
        </row>
        <row r="610">
          <cell r="A610" t="str">
            <v>a</v>
          </cell>
          <cell r="B610" t="str">
            <v>스틸그레이팅</v>
          </cell>
          <cell r="C610" t="str">
            <v>(700x1000x70)</v>
          </cell>
          <cell r="D610">
            <v>36</v>
          </cell>
          <cell r="E610" t="str">
            <v>조</v>
          </cell>
          <cell r="F610">
            <v>111800</v>
          </cell>
          <cell r="G610">
            <v>4024800</v>
          </cell>
        </row>
        <row r="611">
          <cell r="A611" t="str">
            <v>b</v>
          </cell>
          <cell r="B611" t="str">
            <v>스틸그레이팅</v>
          </cell>
          <cell r="C611" t="str">
            <v>(1190x1390x70)</v>
          </cell>
          <cell r="D611">
            <v>7</v>
          </cell>
          <cell r="E611" t="str">
            <v>조</v>
          </cell>
          <cell r="F611">
            <v>133000</v>
          </cell>
          <cell r="G611">
            <v>931000</v>
          </cell>
        </row>
        <row r="612">
          <cell r="A612" t="str">
            <v>c</v>
          </cell>
          <cell r="B612" t="str">
            <v>스틸그레이팅</v>
          </cell>
          <cell r="C612" t="str">
            <v>(500x395x50)</v>
          </cell>
          <cell r="D612">
            <v>403</v>
          </cell>
          <cell r="E612" t="str">
            <v>조</v>
          </cell>
          <cell r="F612">
            <v>21870</v>
          </cell>
          <cell r="G612">
            <v>8813610</v>
          </cell>
        </row>
        <row r="613">
          <cell r="A613" t="str">
            <v>d</v>
          </cell>
          <cell r="B613" t="str">
            <v>스틸그레이팅</v>
          </cell>
          <cell r="C613" t="str">
            <v>(1130x430x75)</v>
          </cell>
          <cell r="D613">
            <v>17</v>
          </cell>
          <cell r="E613" t="str">
            <v>조</v>
          </cell>
          <cell r="F613">
            <v>106600</v>
          </cell>
          <cell r="G613">
            <v>1812200</v>
          </cell>
        </row>
        <row r="614">
          <cell r="A614" t="str">
            <v>7.12</v>
          </cell>
          <cell r="B614" t="str">
            <v>H-형강</v>
          </cell>
          <cell r="C614" t="str">
            <v>(300x300x10x15)</v>
          </cell>
          <cell r="D614">
            <v>21</v>
          </cell>
          <cell r="E614" t="str">
            <v>TON</v>
          </cell>
          <cell r="F614">
            <v>393500</v>
          </cell>
          <cell r="G614">
            <v>8263500</v>
          </cell>
        </row>
        <row r="615">
          <cell r="A615" t="str">
            <v>7.13</v>
          </cell>
          <cell r="B615" t="str">
            <v>강관 PILE</v>
          </cell>
          <cell r="C615" t="str">
            <v>Φ508.8 x 12 t</v>
          </cell>
          <cell r="D615">
            <v>5643</v>
          </cell>
          <cell r="E615" t="str">
            <v>M</v>
          </cell>
          <cell r="F615">
            <v>60140</v>
          </cell>
          <cell r="G615">
            <v>339370020</v>
          </cell>
        </row>
        <row r="616">
          <cell r="A616" t="str">
            <v>7.14</v>
          </cell>
          <cell r="B616" t="str">
            <v>가로수보호덮개</v>
          </cell>
          <cell r="C616" t="str">
            <v>(1200x900)</v>
          </cell>
          <cell r="D616">
            <v>1132</v>
          </cell>
          <cell r="E616" t="str">
            <v>SET</v>
          </cell>
          <cell r="F616">
            <v>132603</v>
          </cell>
          <cell r="G616">
            <v>150106596</v>
          </cell>
        </row>
        <row r="617">
          <cell r="A617" t="str">
            <v>7.15</v>
          </cell>
          <cell r="F617">
            <v>0</v>
          </cell>
        </row>
        <row r="618">
          <cell r="A618" t="str">
            <v>a</v>
          </cell>
          <cell r="B618" t="str">
            <v>교좌장치(일방향)</v>
          </cell>
          <cell r="C618" t="str">
            <v>(SPHERICAL,200 Ton)</v>
          </cell>
          <cell r="D618">
            <v>4</v>
          </cell>
          <cell r="E618" t="str">
            <v>EA</v>
          </cell>
          <cell r="F618">
            <v>2189000</v>
          </cell>
          <cell r="G618">
            <v>8756000</v>
          </cell>
        </row>
        <row r="619">
          <cell r="A619" t="str">
            <v>b</v>
          </cell>
          <cell r="B619" t="str">
            <v>교좌장치(양방향)</v>
          </cell>
          <cell r="C619" t="str">
            <v>(SPHERICAL,200 Ton)</v>
          </cell>
          <cell r="D619">
            <v>12</v>
          </cell>
          <cell r="E619" t="str">
            <v>EA</v>
          </cell>
          <cell r="F619">
            <v>2129000</v>
          </cell>
          <cell r="G619">
            <v>25548000</v>
          </cell>
        </row>
        <row r="620">
          <cell r="A620" t="str">
            <v>c</v>
          </cell>
          <cell r="B620" t="str">
            <v>교좌장치(일방향)</v>
          </cell>
          <cell r="C620" t="str">
            <v>(SPHERICAL,250 Ton)</v>
          </cell>
          <cell r="D620">
            <v>8</v>
          </cell>
          <cell r="E620" t="str">
            <v>EA</v>
          </cell>
          <cell r="F620">
            <v>3610000</v>
          </cell>
          <cell r="G620">
            <v>28880000</v>
          </cell>
        </row>
        <row r="621">
          <cell r="A621" t="str">
            <v>d</v>
          </cell>
          <cell r="B621" t="str">
            <v>교좌장치(양방향)</v>
          </cell>
          <cell r="C621" t="str">
            <v>(SPHERICAL,250 Ton)</v>
          </cell>
          <cell r="D621">
            <v>12</v>
          </cell>
          <cell r="E621" t="str">
            <v>EA</v>
          </cell>
          <cell r="F621">
            <v>2492000</v>
          </cell>
          <cell r="G621">
            <v>29904000</v>
          </cell>
        </row>
        <row r="622">
          <cell r="A622" t="str">
            <v>e</v>
          </cell>
          <cell r="B622" t="str">
            <v>교좌장치(고정단)</v>
          </cell>
          <cell r="C622" t="str">
            <v>(SPHERICAL,400 Ton)</v>
          </cell>
          <cell r="D622">
            <v>6</v>
          </cell>
          <cell r="E622" t="str">
            <v>EA</v>
          </cell>
          <cell r="F622">
            <v>6207000</v>
          </cell>
          <cell r="G622">
            <v>37242000</v>
          </cell>
        </row>
        <row r="623">
          <cell r="A623" t="str">
            <v>f</v>
          </cell>
          <cell r="B623" t="str">
            <v>교좌장치(일방향)</v>
          </cell>
          <cell r="C623" t="str">
            <v>(SPHERICAL,400 Ton)</v>
          </cell>
          <cell r="D623">
            <v>24</v>
          </cell>
          <cell r="E623" t="str">
            <v>EA</v>
          </cell>
          <cell r="F623">
            <v>6532000</v>
          </cell>
          <cell r="G623">
            <v>156768000</v>
          </cell>
        </row>
        <row r="624">
          <cell r="A624" t="str">
            <v>g</v>
          </cell>
          <cell r="B624" t="str">
            <v>교좌장치(양방향)</v>
          </cell>
          <cell r="C624" t="str">
            <v>(SPHERICAL,400 Ton)</v>
          </cell>
          <cell r="D624">
            <v>22</v>
          </cell>
          <cell r="E624" t="str">
            <v>EA</v>
          </cell>
          <cell r="F624">
            <v>3898000</v>
          </cell>
          <cell r="G624">
            <v>85756000</v>
          </cell>
        </row>
      </sheetData>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Set>
  </externalBook>
</externalLink>
</file>

<file path=xl/externalLinks/externalLink3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
      <sheetName val="원남울진낙찰내역(99.4.13 부산청)"/>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N賃率-職"/>
      <sheetName val="방음벽기초(H=4m)"/>
      <sheetName val="총괄내역서"/>
      <sheetName val="터파기및재료"/>
      <sheetName val="코드표"/>
      <sheetName val="실행철강하도"/>
      <sheetName val="도로포장면적산출(1)"/>
      <sheetName val="수량산출"/>
      <sheetName val="데이타"/>
      <sheetName val="식재인부"/>
      <sheetName val="데리네이타현황"/>
      <sheetName val="마산방향"/>
      <sheetName val="진주방향"/>
      <sheetName val="#REF"/>
      <sheetName val="내역서"/>
      <sheetName val="일위대가(가설)"/>
      <sheetName val="단위단가"/>
      <sheetName val=" 토목 처리장도급내역서 "/>
      <sheetName val="수목보호틀연장조서"/>
      <sheetName val="일반수량총괄집계"/>
      <sheetName val="단위수량"/>
      <sheetName val="6PILE  (돌출)"/>
      <sheetName val="오동"/>
      <sheetName val="대조"/>
      <sheetName val="나한"/>
      <sheetName val="수입"/>
      <sheetName val="DATE"/>
      <sheetName val="Sheet1"/>
      <sheetName val="화설내"/>
      <sheetName val="산출금액내역"/>
      <sheetName val="Sheet1 (2)"/>
      <sheetName val="기계경비(시간당)"/>
      <sheetName val="램머"/>
      <sheetName val="기초코드"/>
      <sheetName val="총집계표"/>
      <sheetName val="노임이"/>
      <sheetName val="콘크리트포장철거"/>
      <sheetName val="현장관리비"/>
      <sheetName val="98수문일위"/>
      <sheetName val="차액보증"/>
      <sheetName val="증감내역서"/>
      <sheetName val="자금청구"/>
      <sheetName val="투찰내역서"/>
      <sheetName val="내역"/>
      <sheetName val="sand토적"/>
      <sheetName val="TOTAL1"/>
      <sheetName val="말뚝지지력산정"/>
      <sheetName val="일위대가9803"/>
      <sheetName val="토사(PE)"/>
      <sheetName val="공종검토(1순위4공종)"/>
      <sheetName val="설계내역"/>
      <sheetName val="공종검토(4순위8공종) "/>
      <sheetName val="공종검토(7순위3공종)"/>
      <sheetName val="공종검토(8순위9공종)"/>
      <sheetName val="공종검토(27순위24공종)"/>
      <sheetName val="bid"/>
      <sheetName val="수로BOX"/>
      <sheetName val="현황산출서"/>
      <sheetName val="단가"/>
      <sheetName val="설계예시"/>
      <sheetName val="FB25JN"/>
      <sheetName val="단가결정"/>
      <sheetName val="설계조건"/>
      <sheetName val="9GNG운반"/>
      <sheetName val="1.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3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4.2유효폭의 계산"/>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조명시설"/>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3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댓가"/>
      <sheetName val="댓가-1"/>
      <sheetName val="적산-운반"/>
      <sheetName val="운용비"/>
      <sheetName val="97노임"/>
      <sheetName val="노무"/>
      <sheetName val="기초산출조사"/>
      <sheetName val="재료"/>
      <sheetName val="산출총괄"/>
      <sheetName val="대가총괄"/>
      <sheetName val="원가계산(C)"/>
      <sheetName val="갑지(c)"/>
      <sheetName val="(C)내역서"/>
      <sheetName val="원가계산(A)"/>
      <sheetName val="갑지(a)"/>
      <sheetName val="(A)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4">
          <cell r="F4">
            <v>0</v>
          </cell>
          <cell r="H4">
            <v>0</v>
          </cell>
          <cell r="J4">
            <v>0</v>
          </cell>
          <cell r="K4">
            <v>0</v>
          </cell>
        </row>
        <row r="5">
          <cell r="F5">
            <v>0</v>
          </cell>
          <cell r="H5">
            <v>0</v>
          </cell>
          <cell r="J5">
            <v>0</v>
          </cell>
          <cell r="K5">
            <v>0</v>
          </cell>
        </row>
        <row r="6">
          <cell r="F6">
            <v>73604593</v>
          </cell>
          <cell r="H6">
            <v>216640258</v>
          </cell>
          <cell r="J6">
            <v>98712358</v>
          </cell>
          <cell r="K6">
            <v>388957209</v>
          </cell>
        </row>
        <row r="7">
          <cell r="F7">
            <v>0</v>
          </cell>
          <cell r="H7">
            <v>0</v>
          </cell>
          <cell r="J7">
            <v>0</v>
          </cell>
          <cell r="K7">
            <v>0</v>
          </cell>
        </row>
        <row r="8">
          <cell r="F8">
            <v>10244531</v>
          </cell>
          <cell r="H8">
            <v>393302784</v>
          </cell>
          <cell r="J8">
            <v>298171241</v>
          </cell>
          <cell r="K8">
            <v>701718556</v>
          </cell>
        </row>
        <row r="9">
          <cell r="F9">
            <v>0</v>
          </cell>
          <cell r="H9">
            <v>0</v>
          </cell>
          <cell r="J9">
            <v>0</v>
          </cell>
          <cell r="K9">
            <v>0</v>
          </cell>
        </row>
        <row r="10">
          <cell r="F10">
            <v>0</v>
          </cell>
          <cell r="H10">
            <v>12217870</v>
          </cell>
          <cell r="J10">
            <v>25254380</v>
          </cell>
          <cell r="K10">
            <v>37472250</v>
          </cell>
        </row>
        <row r="11">
          <cell r="F11">
            <v>0</v>
          </cell>
          <cell r="H11">
            <v>0</v>
          </cell>
          <cell r="J11">
            <v>0</v>
          </cell>
          <cell r="K11">
            <v>0</v>
          </cell>
        </row>
        <row r="12">
          <cell r="F12">
            <v>83849124</v>
          </cell>
          <cell r="H12">
            <v>622160912</v>
          </cell>
          <cell r="J12">
            <v>422137979</v>
          </cell>
          <cell r="K12">
            <v>1128148015</v>
          </cell>
        </row>
        <row r="13">
          <cell r="F13">
            <v>0</v>
          </cell>
          <cell r="H13">
            <v>0</v>
          </cell>
          <cell r="J13">
            <v>0</v>
          </cell>
          <cell r="K13">
            <v>0</v>
          </cell>
        </row>
        <row r="14">
          <cell r="F14">
            <v>0</v>
          </cell>
          <cell r="H14">
            <v>0</v>
          </cell>
          <cell r="J14">
            <v>0</v>
          </cell>
          <cell r="K14">
            <v>87102500</v>
          </cell>
        </row>
        <row r="15">
          <cell r="F15">
            <v>0</v>
          </cell>
          <cell r="H15">
            <v>0</v>
          </cell>
          <cell r="J15">
            <v>0</v>
          </cell>
          <cell r="K15">
            <v>0</v>
          </cell>
        </row>
        <row r="16">
          <cell r="F16">
            <v>0</v>
          </cell>
          <cell r="H16">
            <v>0</v>
          </cell>
          <cell r="J16">
            <v>0</v>
          </cell>
          <cell r="K16">
            <v>44572900</v>
          </cell>
        </row>
        <row r="17">
          <cell r="F17">
            <v>0</v>
          </cell>
          <cell r="H17">
            <v>0</v>
          </cell>
          <cell r="J17">
            <v>0</v>
          </cell>
          <cell r="K17">
            <v>0</v>
          </cell>
        </row>
        <row r="18">
          <cell r="F18">
            <v>0</v>
          </cell>
          <cell r="H18">
            <v>0</v>
          </cell>
          <cell r="J18">
            <v>0</v>
          </cell>
          <cell r="K18">
            <v>1259823415</v>
          </cell>
        </row>
        <row r="19">
          <cell r="F19">
            <v>0</v>
          </cell>
          <cell r="H19">
            <v>0</v>
          </cell>
          <cell r="J19">
            <v>0</v>
          </cell>
          <cell r="K19">
            <v>0</v>
          </cell>
        </row>
        <row r="20">
          <cell r="F20">
            <v>0</v>
          </cell>
          <cell r="H20">
            <v>0</v>
          </cell>
          <cell r="J20">
            <v>0</v>
          </cell>
          <cell r="K20">
            <v>62991100</v>
          </cell>
        </row>
        <row r="21">
          <cell r="F21">
            <v>0</v>
          </cell>
          <cell r="H21">
            <v>0</v>
          </cell>
          <cell r="J21">
            <v>0</v>
          </cell>
          <cell r="K21">
            <v>0</v>
          </cell>
        </row>
        <row r="22">
          <cell r="F22">
            <v>0</v>
          </cell>
          <cell r="H22">
            <v>0</v>
          </cell>
          <cell r="J22">
            <v>0</v>
          </cell>
          <cell r="K22">
            <v>1322814515</v>
          </cell>
        </row>
        <row r="23">
          <cell r="F23">
            <v>0</v>
          </cell>
          <cell r="H23">
            <v>0</v>
          </cell>
          <cell r="J23">
            <v>0</v>
          </cell>
          <cell r="K23">
            <v>0</v>
          </cell>
        </row>
        <row r="24">
          <cell r="F24">
            <v>0</v>
          </cell>
          <cell r="H24">
            <v>0</v>
          </cell>
          <cell r="J24">
            <v>0</v>
          </cell>
          <cell r="K24">
            <v>185802569</v>
          </cell>
        </row>
        <row r="25">
          <cell r="F25">
            <v>0</v>
          </cell>
          <cell r="H25">
            <v>0</v>
          </cell>
          <cell r="J25">
            <v>0</v>
          </cell>
          <cell r="K25">
            <v>0</v>
          </cell>
        </row>
        <row r="26">
          <cell r="F26">
            <v>0</v>
          </cell>
          <cell r="H26">
            <v>0</v>
          </cell>
          <cell r="J26">
            <v>0</v>
          </cell>
          <cell r="K26">
            <v>69830452</v>
          </cell>
        </row>
        <row r="27">
          <cell r="F27">
            <v>0</v>
          </cell>
          <cell r="H27">
            <v>0</v>
          </cell>
          <cell r="J27">
            <v>0</v>
          </cell>
          <cell r="K27">
            <v>0</v>
          </cell>
        </row>
        <row r="28">
          <cell r="F28">
            <v>0</v>
          </cell>
          <cell r="H28">
            <v>0</v>
          </cell>
          <cell r="J28">
            <v>0</v>
          </cell>
          <cell r="K28">
            <v>1578447536</v>
          </cell>
        </row>
        <row r="29">
          <cell r="F29">
            <v>0</v>
          </cell>
          <cell r="H29">
            <v>0</v>
          </cell>
          <cell r="J29">
            <v>0</v>
          </cell>
          <cell r="K29">
            <v>0</v>
          </cell>
        </row>
        <row r="30">
          <cell r="F30">
            <v>0</v>
          </cell>
          <cell r="H30">
            <v>0</v>
          </cell>
          <cell r="J30">
            <v>0</v>
          </cell>
          <cell r="K30">
            <v>157844754</v>
          </cell>
        </row>
        <row r="31">
          <cell r="F31">
            <v>0</v>
          </cell>
          <cell r="H31">
            <v>0</v>
          </cell>
          <cell r="J31">
            <v>0</v>
          </cell>
          <cell r="K31">
            <v>0</v>
          </cell>
        </row>
        <row r="32">
          <cell r="F32">
            <v>0</v>
          </cell>
          <cell r="H32">
            <v>0</v>
          </cell>
          <cell r="J32">
            <v>0</v>
          </cell>
          <cell r="K32">
            <v>3780000</v>
          </cell>
        </row>
        <row r="33">
          <cell r="F33">
            <v>0</v>
          </cell>
          <cell r="H33">
            <v>0</v>
          </cell>
          <cell r="J33">
            <v>0</v>
          </cell>
          <cell r="K33">
            <v>0</v>
          </cell>
        </row>
        <row r="34">
          <cell r="F34">
            <v>0</v>
          </cell>
          <cell r="H34">
            <v>0</v>
          </cell>
          <cell r="J34">
            <v>0</v>
          </cell>
          <cell r="K34">
            <v>10027710</v>
          </cell>
        </row>
        <row r="35">
          <cell r="F35">
            <v>0</v>
          </cell>
          <cell r="H35">
            <v>0</v>
          </cell>
          <cell r="J35">
            <v>0</v>
          </cell>
          <cell r="K35">
            <v>0</v>
          </cell>
        </row>
        <row r="36">
          <cell r="F36">
            <v>0</v>
          </cell>
          <cell r="H36">
            <v>0</v>
          </cell>
          <cell r="J36">
            <v>0</v>
          </cell>
          <cell r="K36">
            <v>1750100000</v>
          </cell>
        </row>
        <row r="37">
          <cell r="F37">
            <v>0</v>
          </cell>
          <cell r="H37">
            <v>0</v>
          </cell>
          <cell r="J37">
            <v>0</v>
          </cell>
          <cell r="K37">
            <v>0</v>
          </cell>
        </row>
        <row r="38">
          <cell r="F38">
            <v>0</v>
          </cell>
          <cell r="H38">
            <v>0</v>
          </cell>
          <cell r="J38">
            <v>0</v>
          </cell>
          <cell r="K38">
            <v>146810480</v>
          </cell>
        </row>
        <row r="39">
          <cell r="F39">
            <v>0</v>
          </cell>
          <cell r="H39">
            <v>0</v>
          </cell>
          <cell r="J39">
            <v>0</v>
          </cell>
          <cell r="K39">
            <v>0</v>
          </cell>
        </row>
        <row r="40">
          <cell r="F40">
            <v>0</v>
          </cell>
          <cell r="H40">
            <v>0</v>
          </cell>
          <cell r="J40">
            <v>0</v>
          </cell>
          <cell r="K40">
            <v>1896910480</v>
          </cell>
        </row>
        <row r="41">
          <cell r="F41">
            <v>0</v>
          </cell>
          <cell r="H41">
            <v>0</v>
          </cell>
          <cell r="J41">
            <v>0</v>
          </cell>
          <cell r="K41">
            <v>0</v>
          </cell>
        </row>
        <row r="42">
          <cell r="F42">
            <v>0</v>
          </cell>
          <cell r="H42">
            <v>0</v>
          </cell>
          <cell r="J42">
            <v>0</v>
          </cell>
          <cell r="K42">
            <v>0</v>
          </cell>
        </row>
        <row r="43">
          <cell r="F43">
            <v>0</v>
          </cell>
          <cell r="H43">
            <v>0</v>
          </cell>
          <cell r="J43">
            <v>0</v>
          </cell>
          <cell r="K43">
            <v>0</v>
          </cell>
        </row>
        <row r="44">
          <cell r="F44">
            <v>0</v>
          </cell>
          <cell r="H44">
            <v>0</v>
          </cell>
          <cell r="J44">
            <v>0</v>
          </cell>
          <cell r="K44">
            <v>0</v>
          </cell>
        </row>
        <row r="45">
          <cell r="F45">
            <v>0</v>
          </cell>
          <cell r="H45">
            <v>0</v>
          </cell>
          <cell r="J45">
            <v>0</v>
          </cell>
          <cell r="K45">
            <v>0</v>
          </cell>
        </row>
        <row r="46">
          <cell r="F46">
            <v>0</v>
          </cell>
          <cell r="H46">
            <v>0</v>
          </cell>
          <cell r="J46">
            <v>0</v>
          </cell>
          <cell r="K46">
            <v>0</v>
          </cell>
        </row>
        <row r="47">
          <cell r="F47">
            <v>0</v>
          </cell>
          <cell r="H47">
            <v>0</v>
          </cell>
          <cell r="J47">
            <v>0</v>
          </cell>
          <cell r="K47">
            <v>0</v>
          </cell>
        </row>
        <row r="48">
          <cell r="F48">
            <v>0</v>
          </cell>
          <cell r="H48">
            <v>0</v>
          </cell>
          <cell r="J48">
            <v>0</v>
          </cell>
          <cell r="K48">
            <v>0</v>
          </cell>
        </row>
        <row r="49">
          <cell r="F49">
            <v>0</v>
          </cell>
          <cell r="H49">
            <v>0</v>
          </cell>
          <cell r="J49">
            <v>0</v>
          </cell>
          <cell r="K49">
            <v>0</v>
          </cell>
        </row>
        <row r="50">
          <cell r="F50">
            <v>0</v>
          </cell>
          <cell r="H50">
            <v>0</v>
          </cell>
          <cell r="J50">
            <v>0</v>
          </cell>
          <cell r="K50">
            <v>0</v>
          </cell>
        </row>
        <row r="51">
          <cell r="F51">
            <v>0</v>
          </cell>
          <cell r="H51">
            <v>0</v>
          </cell>
          <cell r="J51">
            <v>0</v>
          </cell>
          <cell r="K51">
            <v>0</v>
          </cell>
        </row>
        <row r="52">
          <cell r="F52">
            <v>0</v>
          </cell>
          <cell r="H52">
            <v>0</v>
          </cell>
          <cell r="J52">
            <v>0</v>
          </cell>
          <cell r="K52">
            <v>0</v>
          </cell>
        </row>
        <row r="53">
          <cell r="F53">
            <v>0</v>
          </cell>
          <cell r="H53">
            <v>0</v>
          </cell>
          <cell r="J53">
            <v>0</v>
          </cell>
          <cell r="K53">
            <v>0</v>
          </cell>
        </row>
        <row r="54">
          <cell r="F54">
            <v>0</v>
          </cell>
          <cell r="H54">
            <v>0</v>
          </cell>
          <cell r="J54">
            <v>0</v>
          </cell>
          <cell r="K54">
            <v>0</v>
          </cell>
        </row>
        <row r="55">
          <cell r="F55">
            <v>0</v>
          </cell>
          <cell r="H55">
            <v>0</v>
          </cell>
          <cell r="J55">
            <v>0</v>
          </cell>
          <cell r="K55">
            <v>0</v>
          </cell>
        </row>
        <row r="56">
          <cell r="F56">
            <v>0</v>
          </cell>
          <cell r="H56">
            <v>0</v>
          </cell>
          <cell r="J56">
            <v>0</v>
          </cell>
          <cell r="K56">
            <v>0</v>
          </cell>
        </row>
        <row r="57">
          <cell r="F57">
            <v>0</v>
          </cell>
          <cell r="H57">
            <v>0</v>
          </cell>
          <cell r="J57">
            <v>0</v>
          </cell>
          <cell r="K57">
            <v>0</v>
          </cell>
        </row>
        <row r="58">
          <cell r="F58">
            <v>0</v>
          </cell>
          <cell r="H58">
            <v>0</v>
          </cell>
          <cell r="J58">
            <v>0</v>
          </cell>
          <cell r="K58">
            <v>0</v>
          </cell>
        </row>
        <row r="59">
          <cell r="F59">
            <v>0</v>
          </cell>
          <cell r="H59">
            <v>0</v>
          </cell>
          <cell r="J59">
            <v>0</v>
          </cell>
          <cell r="K59">
            <v>0</v>
          </cell>
        </row>
        <row r="60">
          <cell r="F60">
            <v>0</v>
          </cell>
          <cell r="H60">
            <v>0</v>
          </cell>
          <cell r="J60">
            <v>0</v>
          </cell>
          <cell r="K60">
            <v>0</v>
          </cell>
        </row>
        <row r="61">
          <cell r="F61">
            <v>0</v>
          </cell>
          <cell r="H61">
            <v>0</v>
          </cell>
          <cell r="J61">
            <v>0</v>
          </cell>
          <cell r="K61">
            <v>0</v>
          </cell>
        </row>
        <row r="62">
          <cell r="F62">
            <v>0</v>
          </cell>
          <cell r="H62">
            <v>0</v>
          </cell>
          <cell r="J62">
            <v>0</v>
          </cell>
          <cell r="K62">
            <v>0</v>
          </cell>
        </row>
        <row r="63">
          <cell r="F63">
            <v>0</v>
          </cell>
          <cell r="H63">
            <v>0</v>
          </cell>
          <cell r="J63">
            <v>0</v>
          </cell>
          <cell r="K63">
            <v>0</v>
          </cell>
        </row>
        <row r="64">
          <cell r="F64">
            <v>0</v>
          </cell>
          <cell r="H64">
            <v>0</v>
          </cell>
          <cell r="J64">
            <v>0</v>
          </cell>
          <cell r="K64">
            <v>0</v>
          </cell>
        </row>
        <row r="65">
          <cell r="F65">
            <v>0</v>
          </cell>
          <cell r="H65">
            <v>0</v>
          </cell>
          <cell r="J65">
            <v>0</v>
          </cell>
          <cell r="K65">
            <v>0</v>
          </cell>
        </row>
        <row r="66">
          <cell r="F66">
            <v>0</v>
          </cell>
          <cell r="H66">
            <v>0</v>
          </cell>
          <cell r="J66">
            <v>0</v>
          </cell>
          <cell r="K66">
            <v>0</v>
          </cell>
        </row>
        <row r="67">
          <cell r="F67">
            <v>0</v>
          </cell>
          <cell r="H67">
            <v>0</v>
          </cell>
          <cell r="J67">
            <v>0</v>
          </cell>
          <cell r="K67">
            <v>0</v>
          </cell>
        </row>
        <row r="68">
          <cell r="F68">
            <v>0</v>
          </cell>
          <cell r="H68">
            <v>0</v>
          </cell>
          <cell r="J68">
            <v>0</v>
          </cell>
          <cell r="K68">
            <v>0</v>
          </cell>
        </row>
        <row r="69">
          <cell r="F69">
            <v>0</v>
          </cell>
          <cell r="H69">
            <v>0</v>
          </cell>
          <cell r="J69">
            <v>0</v>
          </cell>
          <cell r="K69">
            <v>0</v>
          </cell>
        </row>
        <row r="70">
          <cell r="F70">
            <v>0</v>
          </cell>
          <cell r="H70">
            <v>0</v>
          </cell>
          <cell r="J70">
            <v>0</v>
          </cell>
          <cell r="K70">
            <v>0</v>
          </cell>
        </row>
        <row r="71">
          <cell r="F71">
            <v>0</v>
          </cell>
          <cell r="H71">
            <v>0</v>
          </cell>
          <cell r="J71">
            <v>0</v>
          </cell>
          <cell r="K71">
            <v>0</v>
          </cell>
        </row>
        <row r="74">
          <cell r="E74">
            <v>648</v>
          </cell>
          <cell r="F74">
            <v>972000</v>
          </cell>
          <cell r="G74">
            <v>531</v>
          </cell>
          <cell r="H74">
            <v>796500</v>
          </cell>
          <cell r="I74">
            <v>66</v>
          </cell>
          <cell r="J74">
            <v>99000</v>
          </cell>
          <cell r="K74">
            <v>1867500</v>
          </cell>
          <cell r="L74" t="str">
            <v>27호표</v>
          </cell>
        </row>
        <row r="75">
          <cell r="F75">
            <v>0</v>
          </cell>
          <cell r="H75">
            <v>0</v>
          </cell>
          <cell r="J75">
            <v>0</v>
          </cell>
          <cell r="K75">
            <v>0</v>
          </cell>
        </row>
        <row r="76">
          <cell r="E76">
            <v>721</v>
          </cell>
          <cell r="F76">
            <v>21630</v>
          </cell>
          <cell r="G76">
            <v>559</v>
          </cell>
          <cell r="H76">
            <v>16770</v>
          </cell>
          <cell r="I76">
            <v>67</v>
          </cell>
          <cell r="J76">
            <v>2010</v>
          </cell>
          <cell r="K76">
            <v>40410</v>
          </cell>
          <cell r="L76" t="str">
            <v>26호표</v>
          </cell>
        </row>
        <row r="77">
          <cell r="F77">
            <v>0</v>
          </cell>
          <cell r="H77">
            <v>0</v>
          </cell>
          <cell r="J77">
            <v>0</v>
          </cell>
          <cell r="K77">
            <v>0</v>
          </cell>
        </row>
        <row r="78">
          <cell r="E78">
            <v>5859</v>
          </cell>
          <cell r="F78">
            <v>585900</v>
          </cell>
          <cell r="G78">
            <v>117196</v>
          </cell>
          <cell r="H78">
            <v>11719600</v>
          </cell>
          <cell r="I78">
            <v>0</v>
          </cell>
          <cell r="J78">
            <v>0</v>
          </cell>
          <cell r="K78">
            <v>12305500</v>
          </cell>
          <cell r="L78" t="str">
            <v>14호표</v>
          </cell>
        </row>
        <row r="79">
          <cell r="F79">
            <v>0</v>
          </cell>
          <cell r="H79">
            <v>0</v>
          </cell>
          <cell r="J79">
            <v>0</v>
          </cell>
          <cell r="K79">
            <v>0</v>
          </cell>
        </row>
        <row r="80">
          <cell r="E80">
            <v>902</v>
          </cell>
          <cell r="F80">
            <v>90200</v>
          </cell>
          <cell r="G80">
            <v>6664</v>
          </cell>
          <cell r="H80">
            <v>666400</v>
          </cell>
          <cell r="I80">
            <v>3495</v>
          </cell>
          <cell r="J80">
            <v>349500</v>
          </cell>
          <cell r="K80">
            <v>1106100</v>
          </cell>
          <cell r="L80" t="str">
            <v>15호표</v>
          </cell>
        </row>
        <row r="81">
          <cell r="F81">
            <v>0</v>
          </cell>
          <cell r="H81">
            <v>0</v>
          </cell>
          <cell r="J81">
            <v>0</v>
          </cell>
          <cell r="K81">
            <v>0</v>
          </cell>
        </row>
        <row r="82">
          <cell r="E82">
            <v>902</v>
          </cell>
          <cell r="F82">
            <v>90200</v>
          </cell>
          <cell r="G82">
            <v>4760</v>
          </cell>
          <cell r="H82">
            <v>476000</v>
          </cell>
          <cell r="I82">
            <v>3495</v>
          </cell>
          <cell r="J82">
            <v>349500</v>
          </cell>
          <cell r="K82">
            <v>915700</v>
          </cell>
          <cell r="L82" t="str">
            <v>15-1호표</v>
          </cell>
        </row>
        <row r="83">
          <cell r="F83">
            <v>0</v>
          </cell>
          <cell r="H83">
            <v>0</v>
          </cell>
          <cell r="J83">
            <v>0</v>
          </cell>
          <cell r="K83">
            <v>0</v>
          </cell>
        </row>
        <row r="84">
          <cell r="E84">
            <v>6939</v>
          </cell>
          <cell r="F84">
            <v>104085</v>
          </cell>
          <cell r="G84">
            <v>138786</v>
          </cell>
          <cell r="H84">
            <v>2081790</v>
          </cell>
          <cell r="I84">
            <v>0</v>
          </cell>
          <cell r="J84">
            <v>0</v>
          </cell>
          <cell r="K84">
            <v>2185875</v>
          </cell>
          <cell r="L84" t="str">
            <v>13호표</v>
          </cell>
        </row>
        <row r="85">
          <cell r="F85">
            <v>0</v>
          </cell>
          <cell r="H85">
            <v>0</v>
          </cell>
          <cell r="J85">
            <v>0</v>
          </cell>
          <cell r="K85">
            <v>0</v>
          </cell>
        </row>
        <row r="86">
          <cell r="E86">
            <v>0</v>
          </cell>
          <cell r="F86">
            <v>0</v>
          </cell>
          <cell r="G86">
            <v>10763</v>
          </cell>
          <cell r="H86">
            <v>20664960</v>
          </cell>
          <cell r="I86">
            <v>0</v>
          </cell>
          <cell r="J86">
            <v>0</v>
          </cell>
          <cell r="K86">
            <v>20664960</v>
          </cell>
          <cell r="L86" t="str">
            <v>8호표</v>
          </cell>
        </row>
        <row r="87">
          <cell r="F87">
            <v>0</v>
          </cell>
          <cell r="H87">
            <v>0</v>
          </cell>
          <cell r="J87">
            <v>0</v>
          </cell>
          <cell r="K87">
            <v>0</v>
          </cell>
        </row>
        <row r="88">
          <cell r="E88">
            <v>0</v>
          </cell>
          <cell r="F88">
            <v>0</v>
          </cell>
          <cell r="G88">
            <v>12720</v>
          </cell>
          <cell r="H88">
            <v>36977040</v>
          </cell>
          <cell r="I88">
            <v>0</v>
          </cell>
          <cell r="J88">
            <v>0</v>
          </cell>
          <cell r="K88">
            <v>36977040</v>
          </cell>
          <cell r="L88" t="str">
            <v>9호표</v>
          </cell>
        </row>
        <row r="89">
          <cell r="F89">
            <v>0</v>
          </cell>
          <cell r="H89">
            <v>0</v>
          </cell>
          <cell r="J89">
            <v>0</v>
          </cell>
          <cell r="K89">
            <v>0</v>
          </cell>
        </row>
        <row r="90">
          <cell r="E90">
            <v>137</v>
          </cell>
          <cell r="F90">
            <v>211665</v>
          </cell>
          <cell r="G90">
            <v>1834</v>
          </cell>
          <cell r="H90">
            <v>2833530</v>
          </cell>
          <cell r="I90">
            <v>354</v>
          </cell>
          <cell r="J90">
            <v>546930</v>
          </cell>
          <cell r="K90">
            <v>3592125</v>
          </cell>
          <cell r="L90" t="str">
            <v>10호표</v>
          </cell>
        </row>
        <row r="91">
          <cell r="F91">
            <v>0</v>
          </cell>
          <cell r="H91">
            <v>0</v>
          </cell>
          <cell r="J91">
            <v>0</v>
          </cell>
          <cell r="K91">
            <v>0</v>
          </cell>
        </row>
        <row r="92">
          <cell r="E92">
            <v>137</v>
          </cell>
          <cell r="F92">
            <v>211665</v>
          </cell>
          <cell r="G92">
            <v>1310</v>
          </cell>
          <cell r="H92">
            <v>2023950</v>
          </cell>
          <cell r="I92">
            <v>354</v>
          </cell>
          <cell r="J92">
            <v>546930</v>
          </cell>
          <cell r="K92">
            <v>2782545</v>
          </cell>
          <cell r="L92" t="str">
            <v>10-1호표</v>
          </cell>
        </row>
        <row r="93">
          <cell r="F93">
            <v>0</v>
          </cell>
          <cell r="H93">
            <v>0</v>
          </cell>
          <cell r="J93">
            <v>0</v>
          </cell>
          <cell r="K93">
            <v>0</v>
          </cell>
        </row>
        <row r="94">
          <cell r="E94">
            <v>162</v>
          </cell>
          <cell r="F94">
            <v>268434</v>
          </cell>
          <cell r="G94">
            <v>917</v>
          </cell>
          <cell r="H94">
            <v>1519469</v>
          </cell>
          <cell r="I94">
            <v>391</v>
          </cell>
          <cell r="J94">
            <v>647887</v>
          </cell>
          <cell r="K94">
            <v>2435790</v>
          </cell>
          <cell r="L94" t="str">
            <v>11호표</v>
          </cell>
        </row>
        <row r="95">
          <cell r="F95">
            <v>0</v>
          </cell>
          <cell r="H95">
            <v>0</v>
          </cell>
          <cell r="J95">
            <v>0</v>
          </cell>
          <cell r="K95">
            <v>0</v>
          </cell>
        </row>
        <row r="96">
          <cell r="E96">
            <v>162</v>
          </cell>
          <cell r="F96">
            <v>273294</v>
          </cell>
          <cell r="G96">
            <v>655</v>
          </cell>
          <cell r="H96">
            <v>1104985</v>
          </cell>
          <cell r="I96">
            <v>391</v>
          </cell>
          <cell r="J96">
            <v>659617</v>
          </cell>
          <cell r="K96">
            <v>2037896</v>
          </cell>
          <cell r="L96" t="str">
            <v>11-1호표</v>
          </cell>
        </row>
        <row r="97">
          <cell r="F97">
            <v>0</v>
          </cell>
          <cell r="H97">
            <v>0</v>
          </cell>
          <cell r="J97">
            <v>0</v>
          </cell>
          <cell r="K97">
            <v>0</v>
          </cell>
        </row>
        <row r="98">
          <cell r="E98">
            <v>624</v>
          </cell>
          <cell r="F98">
            <v>3012048</v>
          </cell>
          <cell r="G98">
            <v>11691</v>
          </cell>
          <cell r="H98">
            <v>56432457</v>
          </cell>
          <cell r="I98">
            <v>2120</v>
          </cell>
          <cell r="J98">
            <v>10233240</v>
          </cell>
          <cell r="K98">
            <v>69677745</v>
          </cell>
          <cell r="L98" t="str">
            <v>16호표</v>
          </cell>
        </row>
        <row r="99">
          <cell r="F99">
            <v>0</v>
          </cell>
          <cell r="H99">
            <v>0</v>
          </cell>
          <cell r="J99">
            <v>0</v>
          </cell>
          <cell r="K99">
            <v>0</v>
          </cell>
        </row>
        <row r="100">
          <cell r="E100">
            <v>798</v>
          </cell>
          <cell r="F100">
            <v>1232910</v>
          </cell>
          <cell r="G100">
            <v>4904</v>
          </cell>
          <cell r="H100">
            <v>7576680</v>
          </cell>
          <cell r="I100">
            <v>1662</v>
          </cell>
          <cell r="J100">
            <v>2567790</v>
          </cell>
          <cell r="K100">
            <v>11377380</v>
          </cell>
          <cell r="L100" t="str">
            <v>17호표</v>
          </cell>
        </row>
        <row r="101">
          <cell r="F101">
            <v>0</v>
          </cell>
          <cell r="H101">
            <v>0</v>
          </cell>
          <cell r="J101">
            <v>0</v>
          </cell>
          <cell r="K101">
            <v>0</v>
          </cell>
        </row>
        <row r="102">
          <cell r="E102">
            <v>798</v>
          </cell>
          <cell r="F102">
            <v>1232910</v>
          </cell>
          <cell r="G102">
            <v>3503</v>
          </cell>
          <cell r="H102">
            <v>5412135</v>
          </cell>
          <cell r="I102">
            <v>1662</v>
          </cell>
          <cell r="J102">
            <v>2567790</v>
          </cell>
          <cell r="K102">
            <v>9212835</v>
          </cell>
          <cell r="L102" t="str">
            <v>17-1호표</v>
          </cell>
        </row>
        <row r="103">
          <cell r="F103">
            <v>0</v>
          </cell>
          <cell r="H103">
            <v>0</v>
          </cell>
          <cell r="J103">
            <v>0</v>
          </cell>
          <cell r="K103">
            <v>0</v>
          </cell>
        </row>
        <row r="104">
          <cell r="E104">
            <v>5691</v>
          </cell>
          <cell r="F104">
            <v>9429987</v>
          </cell>
          <cell r="G104">
            <v>7959</v>
          </cell>
          <cell r="H104">
            <v>13188063</v>
          </cell>
          <cell r="I104">
            <v>7327</v>
          </cell>
          <cell r="J104">
            <v>12140839</v>
          </cell>
          <cell r="K104">
            <v>34758889</v>
          </cell>
          <cell r="L104" t="str">
            <v>18호표</v>
          </cell>
        </row>
        <row r="105">
          <cell r="F105">
            <v>0</v>
          </cell>
          <cell r="H105">
            <v>0</v>
          </cell>
          <cell r="J105">
            <v>0</v>
          </cell>
          <cell r="K105">
            <v>0</v>
          </cell>
        </row>
        <row r="106">
          <cell r="E106">
            <v>5691</v>
          </cell>
          <cell r="F106">
            <v>9600717</v>
          </cell>
          <cell r="G106">
            <v>5685</v>
          </cell>
          <cell r="H106">
            <v>9590595</v>
          </cell>
          <cell r="I106">
            <v>7327</v>
          </cell>
          <cell r="J106">
            <v>12360649</v>
          </cell>
          <cell r="K106">
            <v>31551961</v>
          </cell>
          <cell r="L106" t="str">
            <v>18-1호표</v>
          </cell>
        </row>
        <row r="107">
          <cell r="F107">
            <v>0</v>
          </cell>
          <cell r="H107">
            <v>0</v>
          </cell>
          <cell r="J107">
            <v>0</v>
          </cell>
          <cell r="K107">
            <v>0</v>
          </cell>
        </row>
        <row r="108">
          <cell r="E108">
            <v>5844</v>
          </cell>
          <cell r="F108">
            <v>46266948</v>
          </cell>
          <cell r="G108">
            <v>5502</v>
          </cell>
          <cell r="H108">
            <v>43559334</v>
          </cell>
          <cell r="I108">
            <v>7028</v>
          </cell>
          <cell r="J108">
            <v>55640676</v>
          </cell>
          <cell r="K108">
            <v>145466958</v>
          </cell>
          <cell r="L108" t="str">
            <v>19호표</v>
          </cell>
        </row>
        <row r="109">
          <cell r="F109">
            <v>0</v>
          </cell>
          <cell r="H109">
            <v>0</v>
          </cell>
          <cell r="J109">
            <v>0</v>
          </cell>
          <cell r="K109">
            <v>0</v>
          </cell>
        </row>
        <row r="110">
          <cell r="F110">
            <v>73604593</v>
          </cell>
          <cell r="H110">
            <v>216640258</v>
          </cell>
          <cell r="J110">
            <v>98712358</v>
          </cell>
          <cell r="K110">
            <v>388957209</v>
          </cell>
        </row>
        <row r="111">
          <cell r="K111">
            <v>0</v>
          </cell>
        </row>
        <row r="114">
          <cell r="E114">
            <v>1405</v>
          </cell>
          <cell r="F114">
            <v>122235</v>
          </cell>
          <cell r="G114">
            <v>28016</v>
          </cell>
          <cell r="H114">
            <v>2437392</v>
          </cell>
          <cell r="I114">
            <v>965</v>
          </cell>
          <cell r="J114">
            <v>83955</v>
          </cell>
          <cell r="K114">
            <v>2643582</v>
          </cell>
          <cell r="L114" t="str">
            <v>28호표</v>
          </cell>
        </row>
        <row r="115">
          <cell r="F115">
            <v>0</v>
          </cell>
          <cell r="H115">
            <v>0</v>
          </cell>
          <cell r="J115">
            <v>0</v>
          </cell>
          <cell r="K115">
            <v>0</v>
          </cell>
        </row>
        <row r="116">
          <cell r="E116">
            <v>1460</v>
          </cell>
          <cell r="F116">
            <v>13140</v>
          </cell>
          <cell r="G116">
            <v>18677</v>
          </cell>
          <cell r="H116">
            <v>168093</v>
          </cell>
          <cell r="I116">
            <v>635</v>
          </cell>
          <cell r="J116">
            <v>5715</v>
          </cell>
          <cell r="K116">
            <v>186948</v>
          </cell>
          <cell r="L116" t="str">
            <v>29호표</v>
          </cell>
        </row>
        <row r="117">
          <cell r="F117">
            <v>0</v>
          </cell>
          <cell r="H117">
            <v>0</v>
          </cell>
          <cell r="J117">
            <v>0</v>
          </cell>
          <cell r="K117">
            <v>0</v>
          </cell>
        </row>
        <row r="118">
          <cell r="E118">
            <v>1458</v>
          </cell>
          <cell r="F118">
            <v>87480</v>
          </cell>
          <cell r="G118">
            <v>24362</v>
          </cell>
          <cell r="H118">
            <v>1461720</v>
          </cell>
          <cell r="I118">
            <v>3626</v>
          </cell>
          <cell r="J118">
            <v>217560</v>
          </cell>
          <cell r="K118">
            <v>1766760</v>
          </cell>
          <cell r="L118" t="str">
            <v>30호표</v>
          </cell>
        </row>
        <row r="119">
          <cell r="F119">
            <v>0</v>
          </cell>
          <cell r="H119">
            <v>0</v>
          </cell>
          <cell r="J119">
            <v>0</v>
          </cell>
          <cell r="K119">
            <v>0</v>
          </cell>
        </row>
        <row r="120">
          <cell r="E120">
            <v>1458</v>
          </cell>
          <cell r="F120">
            <v>96228</v>
          </cell>
          <cell r="G120">
            <v>17402</v>
          </cell>
          <cell r="H120">
            <v>1148532</v>
          </cell>
          <cell r="I120">
            <v>3626</v>
          </cell>
          <cell r="J120">
            <v>239316</v>
          </cell>
          <cell r="K120">
            <v>1484076</v>
          </cell>
          <cell r="L120" t="str">
            <v>30-1호표</v>
          </cell>
        </row>
        <row r="121">
          <cell r="F121">
            <v>0</v>
          </cell>
          <cell r="H121">
            <v>0</v>
          </cell>
          <cell r="J121">
            <v>0</v>
          </cell>
          <cell r="K121">
            <v>0</v>
          </cell>
        </row>
        <row r="122">
          <cell r="E122">
            <v>4431</v>
          </cell>
          <cell r="F122">
            <v>8862</v>
          </cell>
          <cell r="G122">
            <v>258186</v>
          </cell>
          <cell r="H122">
            <v>516372</v>
          </cell>
          <cell r="I122">
            <v>441837</v>
          </cell>
          <cell r="J122">
            <v>883674</v>
          </cell>
          <cell r="K122">
            <v>1408908</v>
          </cell>
          <cell r="L122" t="str">
            <v>34호표</v>
          </cell>
        </row>
        <row r="123">
          <cell r="F123">
            <v>0</v>
          </cell>
          <cell r="H123">
            <v>0</v>
          </cell>
          <cell r="J123">
            <v>0</v>
          </cell>
          <cell r="K123">
            <v>0</v>
          </cell>
        </row>
        <row r="124">
          <cell r="E124">
            <v>8862</v>
          </cell>
          <cell r="F124">
            <v>239274</v>
          </cell>
          <cell r="G124">
            <v>516373</v>
          </cell>
          <cell r="H124">
            <v>13942071</v>
          </cell>
          <cell r="I124">
            <v>883674</v>
          </cell>
          <cell r="J124">
            <v>23859198</v>
          </cell>
          <cell r="K124">
            <v>38040543</v>
          </cell>
          <cell r="L124" t="str">
            <v>38호표</v>
          </cell>
        </row>
        <row r="125">
          <cell r="F125">
            <v>0</v>
          </cell>
          <cell r="H125">
            <v>0</v>
          </cell>
          <cell r="J125">
            <v>0</v>
          </cell>
          <cell r="K125">
            <v>0</v>
          </cell>
        </row>
        <row r="126">
          <cell r="E126">
            <v>8680</v>
          </cell>
          <cell r="F126">
            <v>164920</v>
          </cell>
          <cell r="G126">
            <v>521920</v>
          </cell>
          <cell r="H126">
            <v>9916480</v>
          </cell>
          <cell r="I126">
            <v>898976</v>
          </cell>
          <cell r="J126">
            <v>17080544</v>
          </cell>
          <cell r="K126">
            <v>27161944</v>
          </cell>
          <cell r="L126" t="str">
            <v>39호표</v>
          </cell>
        </row>
        <row r="127">
          <cell r="F127">
            <v>0</v>
          </cell>
          <cell r="H127">
            <v>0</v>
          </cell>
          <cell r="J127">
            <v>0</v>
          </cell>
          <cell r="K127">
            <v>0</v>
          </cell>
        </row>
        <row r="128">
          <cell r="E128">
            <v>8680</v>
          </cell>
          <cell r="F128">
            <v>86800</v>
          </cell>
          <cell r="G128">
            <v>521920</v>
          </cell>
          <cell r="H128">
            <v>5219200</v>
          </cell>
          <cell r="I128">
            <v>453755</v>
          </cell>
          <cell r="J128">
            <v>4537550</v>
          </cell>
          <cell r="K128">
            <v>9843550</v>
          </cell>
          <cell r="L128" t="str">
            <v>40호표</v>
          </cell>
        </row>
        <row r="129">
          <cell r="F129">
            <v>0</v>
          </cell>
          <cell r="H129">
            <v>0</v>
          </cell>
          <cell r="J129">
            <v>0</v>
          </cell>
          <cell r="K129">
            <v>0</v>
          </cell>
        </row>
        <row r="130">
          <cell r="E130">
            <v>8680</v>
          </cell>
          <cell r="F130">
            <v>95480</v>
          </cell>
          <cell r="G130">
            <v>372800</v>
          </cell>
          <cell r="H130">
            <v>4100800</v>
          </cell>
          <cell r="I130">
            <v>453755</v>
          </cell>
          <cell r="J130">
            <v>4991305</v>
          </cell>
          <cell r="K130">
            <v>9187585</v>
          </cell>
          <cell r="L130" t="str">
            <v>40-1호표</v>
          </cell>
        </row>
        <row r="131">
          <cell r="F131">
            <v>0</v>
          </cell>
          <cell r="H131">
            <v>0</v>
          </cell>
          <cell r="J131">
            <v>0</v>
          </cell>
          <cell r="K131">
            <v>0</v>
          </cell>
        </row>
        <row r="132">
          <cell r="E132">
            <v>10762</v>
          </cell>
          <cell r="F132">
            <v>204478</v>
          </cell>
          <cell r="G132">
            <v>672096</v>
          </cell>
          <cell r="H132">
            <v>12769824</v>
          </cell>
          <cell r="I132">
            <v>1177674</v>
          </cell>
          <cell r="J132">
            <v>22375806</v>
          </cell>
          <cell r="K132">
            <v>35350108</v>
          </cell>
          <cell r="L132" t="str">
            <v>42호표</v>
          </cell>
        </row>
        <row r="133">
          <cell r="F133">
            <v>0</v>
          </cell>
          <cell r="H133">
            <v>0</v>
          </cell>
          <cell r="J133">
            <v>0</v>
          </cell>
          <cell r="K133">
            <v>0</v>
          </cell>
        </row>
        <row r="134">
          <cell r="E134">
            <v>13248</v>
          </cell>
          <cell r="F134">
            <v>158976</v>
          </cell>
          <cell r="G134">
            <v>723860</v>
          </cell>
          <cell r="H134">
            <v>8686320</v>
          </cell>
          <cell r="I134">
            <v>1202798</v>
          </cell>
          <cell r="J134">
            <v>14433576</v>
          </cell>
          <cell r="K134">
            <v>23278872</v>
          </cell>
          <cell r="L134" t="str">
            <v>43호표</v>
          </cell>
        </row>
        <row r="135">
          <cell r="F135">
            <v>0</v>
          </cell>
          <cell r="H135">
            <v>0</v>
          </cell>
          <cell r="J135">
            <v>0</v>
          </cell>
          <cell r="K135">
            <v>0</v>
          </cell>
        </row>
        <row r="136">
          <cell r="E136">
            <v>13248</v>
          </cell>
          <cell r="F136">
            <v>79488</v>
          </cell>
          <cell r="G136">
            <v>723860</v>
          </cell>
          <cell r="H136">
            <v>4343160</v>
          </cell>
          <cell r="I136">
            <v>609170</v>
          </cell>
          <cell r="J136">
            <v>3655020</v>
          </cell>
          <cell r="K136">
            <v>8077668</v>
          </cell>
          <cell r="L136" t="str">
            <v>44호표</v>
          </cell>
        </row>
        <row r="137">
          <cell r="F137">
            <v>0</v>
          </cell>
          <cell r="H137">
            <v>0</v>
          </cell>
          <cell r="J137">
            <v>0</v>
          </cell>
          <cell r="K137">
            <v>0</v>
          </cell>
        </row>
        <row r="138">
          <cell r="E138">
            <v>13248</v>
          </cell>
          <cell r="F138">
            <v>79488</v>
          </cell>
          <cell r="G138">
            <v>517043</v>
          </cell>
          <cell r="H138">
            <v>3102258</v>
          </cell>
          <cell r="I138">
            <v>609170</v>
          </cell>
          <cell r="J138">
            <v>3655020</v>
          </cell>
          <cell r="K138">
            <v>6836766</v>
          </cell>
          <cell r="L138" t="str">
            <v>44-1호표</v>
          </cell>
        </row>
        <row r="139">
          <cell r="F139">
            <v>0</v>
          </cell>
          <cell r="H139">
            <v>0</v>
          </cell>
          <cell r="J139">
            <v>0</v>
          </cell>
          <cell r="K139">
            <v>0</v>
          </cell>
        </row>
        <row r="140">
          <cell r="E140">
            <v>5381</v>
          </cell>
          <cell r="F140">
            <v>505814</v>
          </cell>
          <cell r="G140">
            <v>448599</v>
          </cell>
          <cell r="H140">
            <v>42168306</v>
          </cell>
          <cell r="I140">
            <v>629892</v>
          </cell>
          <cell r="J140">
            <v>59209848</v>
          </cell>
          <cell r="K140">
            <v>101883968</v>
          </cell>
          <cell r="L140" t="str">
            <v>48호표</v>
          </cell>
        </row>
        <row r="141">
          <cell r="F141">
            <v>0</v>
          </cell>
          <cell r="H141">
            <v>0</v>
          </cell>
          <cell r="J141">
            <v>0</v>
          </cell>
          <cell r="K141">
            <v>0</v>
          </cell>
        </row>
        <row r="142">
          <cell r="E142">
            <v>6624</v>
          </cell>
          <cell r="F142">
            <v>397440</v>
          </cell>
          <cell r="G142">
            <v>474481</v>
          </cell>
          <cell r="H142">
            <v>28468860</v>
          </cell>
          <cell r="I142">
            <v>642454</v>
          </cell>
          <cell r="J142">
            <v>38547240</v>
          </cell>
          <cell r="K142">
            <v>67413540</v>
          </cell>
          <cell r="L142" t="str">
            <v>49호표</v>
          </cell>
        </row>
        <row r="143">
          <cell r="F143">
            <v>0</v>
          </cell>
          <cell r="H143">
            <v>0</v>
          </cell>
          <cell r="J143">
            <v>0</v>
          </cell>
          <cell r="K143">
            <v>0</v>
          </cell>
        </row>
        <row r="144">
          <cell r="E144">
            <v>6624</v>
          </cell>
          <cell r="F144">
            <v>218592</v>
          </cell>
          <cell r="G144">
            <v>474481</v>
          </cell>
          <cell r="H144">
            <v>15657873</v>
          </cell>
          <cell r="I144">
            <v>327242</v>
          </cell>
          <cell r="J144">
            <v>10798986</v>
          </cell>
          <cell r="K144">
            <v>26675451</v>
          </cell>
          <cell r="L144" t="str">
            <v>50호표</v>
          </cell>
        </row>
        <row r="145">
          <cell r="F145">
            <v>0</v>
          </cell>
          <cell r="H145">
            <v>0</v>
          </cell>
          <cell r="J145">
            <v>0</v>
          </cell>
          <cell r="K145">
            <v>0</v>
          </cell>
        </row>
        <row r="146">
          <cell r="E146">
            <v>6624</v>
          </cell>
          <cell r="F146">
            <v>218592</v>
          </cell>
          <cell r="G146">
            <v>338915</v>
          </cell>
          <cell r="H146">
            <v>11184195</v>
          </cell>
          <cell r="I146">
            <v>327242</v>
          </cell>
          <cell r="J146">
            <v>10798986</v>
          </cell>
          <cell r="K146">
            <v>22201773</v>
          </cell>
          <cell r="L146" t="str">
            <v>50-1호표</v>
          </cell>
        </row>
        <row r="147">
          <cell r="F147">
            <v>0</v>
          </cell>
          <cell r="H147">
            <v>0</v>
          </cell>
          <cell r="J147">
            <v>0</v>
          </cell>
          <cell r="K147">
            <v>0</v>
          </cell>
        </row>
        <row r="148">
          <cell r="E148">
            <v>19679</v>
          </cell>
          <cell r="F148">
            <v>1475925</v>
          </cell>
          <cell r="G148">
            <v>509775</v>
          </cell>
          <cell r="H148">
            <v>38233125</v>
          </cell>
          <cell r="I148">
            <v>235518</v>
          </cell>
          <cell r="J148">
            <v>17663850</v>
          </cell>
          <cell r="K148">
            <v>57372900</v>
          </cell>
          <cell r="L148" t="str">
            <v>65호표</v>
          </cell>
        </row>
        <row r="149">
          <cell r="F149">
            <v>0</v>
          </cell>
          <cell r="H149">
            <v>0</v>
          </cell>
          <cell r="J149">
            <v>0</v>
          </cell>
          <cell r="K149">
            <v>0</v>
          </cell>
        </row>
        <row r="150">
          <cell r="E150">
            <v>19601</v>
          </cell>
          <cell r="F150">
            <v>940848</v>
          </cell>
          <cell r="G150">
            <v>429261</v>
          </cell>
          <cell r="H150">
            <v>20604528</v>
          </cell>
          <cell r="I150">
            <v>244323</v>
          </cell>
          <cell r="J150">
            <v>11727504</v>
          </cell>
          <cell r="K150">
            <v>33272880</v>
          </cell>
          <cell r="L150" t="str">
            <v>66호표</v>
          </cell>
        </row>
        <row r="151">
          <cell r="F151">
            <v>0</v>
          </cell>
          <cell r="H151">
            <v>0</v>
          </cell>
          <cell r="J151">
            <v>0</v>
          </cell>
          <cell r="K151">
            <v>0</v>
          </cell>
        </row>
        <row r="152">
          <cell r="E152">
            <v>19601</v>
          </cell>
          <cell r="F152">
            <v>529227</v>
          </cell>
          <cell r="G152">
            <v>429261</v>
          </cell>
          <cell r="H152">
            <v>11590047</v>
          </cell>
          <cell r="I152">
            <v>102135</v>
          </cell>
          <cell r="J152">
            <v>2757645</v>
          </cell>
          <cell r="K152">
            <v>14876919</v>
          </cell>
          <cell r="L152" t="str">
            <v>67호표</v>
          </cell>
        </row>
        <row r="153">
          <cell r="F153">
            <v>0</v>
          </cell>
          <cell r="H153">
            <v>0</v>
          </cell>
          <cell r="J153">
            <v>0</v>
          </cell>
          <cell r="K153">
            <v>0</v>
          </cell>
        </row>
        <row r="154">
          <cell r="E154">
            <v>19601</v>
          </cell>
          <cell r="F154">
            <v>529227</v>
          </cell>
          <cell r="G154">
            <v>398523</v>
          </cell>
          <cell r="H154">
            <v>10760121</v>
          </cell>
          <cell r="I154">
            <v>102135</v>
          </cell>
          <cell r="J154">
            <v>2757645</v>
          </cell>
          <cell r="K154">
            <v>14046993</v>
          </cell>
          <cell r="L154" t="str">
            <v>67-1호표</v>
          </cell>
        </row>
        <row r="155">
          <cell r="F155">
            <v>0</v>
          </cell>
          <cell r="H155">
            <v>0</v>
          </cell>
          <cell r="J155">
            <v>0</v>
          </cell>
          <cell r="K155">
            <v>0</v>
          </cell>
        </row>
        <row r="156">
          <cell r="E156">
            <v>24059</v>
          </cell>
          <cell r="F156">
            <v>457121</v>
          </cell>
          <cell r="G156">
            <v>565807</v>
          </cell>
          <cell r="H156">
            <v>10750333</v>
          </cell>
          <cell r="I156">
            <v>467828</v>
          </cell>
          <cell r="J156">
            <v>8888732</v>
          </cell>
          <cell r="K156">
            <v>20096186</v>
          </cell>
          <cell r="L156" t="str">
            <v>69호표</v>
          </cell>
        </row>
        <row r="157">
          <cell r="F157">
            <v>0</v>
          </cell>
          <cell r="H157">
            <v>0</v>
          </cell>
          <cell r="J157">
            <v>0</v>
          </cell>
          <cell r="K157">
            <v>0</v>
          </cell>
        </row>
        <row r="158">
          <cell r="E158">
            <v>23903</v>
          </cell>
          <cell r="F158">
            <v>286836</v>
          </cell>
          <cell r="G158">
            <v>501283</v>
          </cell>
          <cell r="H158">
            <v>6015396</v>
          </cell>
          <cell r="I158">
            <v>485438</v>
          </cell>
          <cell r="J158">
            <v>5825256</v>
          </cell>
          <cell r="K158">
            <v>12127488</v>
          </cell>
          <cell r="L158" t="str">
            <v>70호표</v>
          </cell>
        </row>
        <row r="159">
          <cell r="F159">
            <v>0</v>
          </cell>
          <cell r="H159">
            <v>0</v>
          </cell>
          <cell r="J159">
            <v>0</v>
          </cell>
          <cell r="K159">
            <v>0</v>
          </cell>
        </row>
        <row r="160">
          <cell r="E160">
            <v>23903</v>
          </cell>
          <cell r="F160">
            <v>143418</v>
          </cell>
          <cell r="G160">
            <v>501283</v>
          </cell>
          <cell r="H160">
            <v>3007698</v>
          </cell>
          <cell r="I160">
            <v>201063</v>
          </cell>
          <cell r="J160">
            <v>1206378</v>
          </cell>
          <cell r="K160">
            <v>4357494</v>
          </cell>
          <cell r="L160" t="str">
            <v>71호표</v>
          </cell>
        </row>
        <row r="161">
          <cell r="F161">
            <v>0</v>
          </cell>
          <cell r="H161">
            <v>0</v>
          </cell>
          <cell r="J161">
            <v>0</v>
          </cell>
          <cell r="K161">
            <v>0</v>
          </cell>
        </row>
        <row r="162">
          <cell r="E162">
            <v>23903</v>
          </cell>
          <cell r="F162">
            <v>143418</v>
          </cell>
          <cell r="G162">
            <v>449967</v>
          </cell>
          <cell r="H162">
            <v>2699802</v>
          </cell>
          <cell r="I162">
            <v>201063</v>
          </cell>
          <cell r="J162">
            <v>1206378</v>
          </cell>
          <cell r="K162">
            <v>4049598</v>
          </cell>
          <cell r="L162" t="str">
            <v>71-1호표</v>
          </cell>
        </row>
        <row r="163">
          <cell r="F163">
            <v>0</v>
          </cell>
          <cell r="H163">
            <v>0</v>
          </cell>
          <cell r="J163">
            <v>0</v>
          </cell>
          <cell r="K163">
            <v>0</v>
          </cell>
        </row>
        <row r="164">
          <cell r="E164">
            <v>11546</v>
          </cell>
          <cell r="F164">
            <v>1085324</v>
          </cell>
          <cell r="G164">
            <v>604720</v>
          </cell>
          <cell r="H164">
            <v>56843680</v>
          </cell>
          <cell r="I164">
            <v>161344</v>
          </cell>
          <cell r="J164">
            <v>15166336</v>
          </cell>
          <cell r="K164">
            <v>73095340</v>
          </cell>
          <cell r="L164" t="str">
            <v>73호표</v>
          </cell>
        </row>
        <row r="165">
          <cell r="F165">
            <v>0</v>
          </cell>
          <cell r="H165">
            <v>0</v>
          </cell>
          <cell r="J165">
            <v>0</v>
          </cell>
          <cell r="K165">
            <v>0</v>
          </cell>
        </row>
        <row r="166">
          <cell r="E166">
            <v>12450</v>
          </cell>
          <cell r="F166">
            <v>747000</v>
          </cell>
          <cell r="G166">
            <v>507466</v>
          </cell>
          <cell r="H166">
            <v>30447960</v>
          </cell>
          <cell r="I166">
            <v>169594</v>
          </cell>
          <cell r="J166">
            <v>10175640</v>
          </cell>
          <cell r="K166">
            <v>41370600</v>
          </cell>
          <cell r="L166" t="str">
            <v>74호표</v>
          </cell>
        </row>
        <row r="167">
          <cell r="F167">
            <v>0</v>
          </cell>
          <cell r="H167">
            <v>0</v>
          </cell>
          <cell r="J167">
            <v>0</v>
          </cell>
          <cell r="K167">
            <v>0</v>
          </cell>
        </row>
        <row r="168">
          <cell r="E168">
            <v>12450</v>
          </cell>
          <cell r="F168">
            <v>410850</v>
          </cell>
          <cell r="G168">
            <v>507466</v>
          </cell>
          <cell r="H168">
            <v>16746378</v>
          </cell>
          <cell r="I168">
            <v>71713</v>
          </cell>
          <cell r="J168">
            <v>2366529</v>
          </cell>
          <cell r="K168">
            <v>19523757</v>
          </cell>
          <cell r="L168" t="str">
            <v>75호표</v>
          </cell>
        </row>
        <row r="169">
          <cell r="F169">
            <v>0</v>
          </cell>
          <cell r="H169">
            <v>0</v>
          </cell>
          <cell r="J169">
            <v>0</v>
          </cell>
          <cell r="K169">
            <v>0</v>
          </cell>
        </row>
        <row r="170">
          <cell r="E170">
            <v>12450</v>
          </cell>
          <cell r="F170">
            <v>410850</v>
          </cell>
          <cell r="G170">
            <v>480494</v>
          </cell>
          <cell r="H170">
            <v>15856302</v>
          </cell>
          <cell r="I170">
            <v>71713</v>
          </cell>
          <cell r="J170">
            <v>2366529</v>
          </cell>
          <cell r="K170">
            <v>18633681</v>
          </cell>
          <cell r="L170" t="str">
            <v>75-1호표</v>
          </cell>
        </row>
        <row r="171">
          <cell r="F171">
            <v>0</v>
          </cell>
          <cell r="H171">
            <v>0</v>
          </cell>
          <cell r="J171">
            <v>0</v>
          </cell>
          <cell r="K171">
            <v>0</v>
          </cell>
        </row>
        <row r="172">
          <cell r="E172">
            <v>153600</v>
          </cell>
          <cell r="F172">
            <v>307200</v>
          </cell>
          <cell r="G172">
            <v>2227979</v>
          </cell>
          <cell r="H172">
            <v>4455958</v>
          </cell>
          <cell r="I172">
            <v>344760</v>
          </cell>
          <cell r="J172">
            <v>689520</v>
          </cell>
          <cell r="K172">
            <v>5452678</v>
          </cell>
          <cell r="L172" t="str">
            <v>54호표</v>
          </cell>
        </row>
        <row r="173">
          <cell r="F173">
            <v>0</v>
          </cell>
          <cell r="H173">
            <v>0</v>
          </cell>
          <cell r="J173">
            <v>0</v>
          </cell>
          <cell r="K173">
            <v>0</v>
          </cell>
        </row>
        <row r="174">
          <cell r="F174">
            <v>10244531</v>
          </cell>
          <cell r="H174">
            <v>393302784</v>
          </cell>
          <cell r="J174">
            <v>298171241</v>
          </cell>
          <cell r="K174">
            <v>701718556</v>
          </cell>
        </row>
        <row r="175">
          <cell r="K175">
            <v>0</v>
          </cell>
        </row>
        <row r="178">
          <cell r="F178">
            <v>0</v>
          </cell>
          <cell r="H178">
            <v>0</v>
          </cell>
          <cell r="I178">
            <v>65550</v>
          </cell>
          <cell r="J178">
            <v>1966500</v>
          </cell>
          <cell r="K178">
            <v>1966500</v>
          </cell>
          <cell r="L178" t="str">
            <v>120호표</v>
          </cell>
        </row>
        <row r="179">
          <cell r="F179">
            <v>0</v>
          </cell>
          <cell r="H179">
            <v>0</v>
          </cell>
          <cell r="J179">
            <v>0</v>
          </cell>
          <cell r="K179">
            <v>0</v>
          </cell>
        </row>
        <row r="180">
          <cell r="F180">
            <v>0</v>
          </cell>
          <cell r="H180">
            <v>0</v>
          </cell>
          <cell r="I180">
            <v>39372</v>
          </cell>
          <cell r="J180">
            <v>1574880</v>
          </cell>
          <cell r="K180">
            <v>1574880</v>
          </cell>
          <cell r="L180" t="str">
            <v>121호표</v>
          </cell>
        </row>
        <row r="181">
          <cell r="F181">
            <v>0</v>
          </cell>
          <cell r="H181">
            <v>0</v>
          </cell>
          <cell r="J181">
            <v>0</v>
          </cell>
          <cell r="K181">
            <v>0</v>
          </cell>
        </row>
        <row r="182">
          <cell r="F182">
            <v>0</v>
          </cell>
          <cell r="H182">
            <v>0</v>
          </cell>
          <cell r="I182">
            <v>5500</v>
          </cell>
          <cell r="J182">
            <v>2200000</v>
          </cell>
          <cell r="K182">
            <v>2200000</v>
          </cell>
          <cell r="L182" t="str">
            <v>118호표</v>
          </cell>
        </row>
        <row r="183">
          <cell r="F183">
            <v>0</v>
          </cell>
          <cell r="H183">
            <v>0</v>
          </cell>
          <cell r="J183">
            <v>0</v>
          </cell>
          <cell r="K183">
            <v>0</v>
          </cell>
        </row>
        <row r="184">
          <cell r="E184">
            <v>0</v>
          </cell>
          <cell r="F184">
            <v>0</v>
          </cell>
          <cell r="H184">
            <v>0</v>
          </cell>
          <cell r="I184">
            <v>1397</v>
          </cell>
          <cell r="J184">
            <v>1397000</v>
          </cell>
          <cell r="K184">
            <v>1397000</v>
          </cell>
          <cell r="L184" t="str">
            <v>119호표</v>
          </cell>
        </row>
        <row r="185">
          <cell r="F185">
            <v>0</v>
          </cell>
          <cell r="H185">
            <v>0</v>
          </cell>
          <cell r="J185">
            <v>0</v>
          </cell>
          <cell r="K185">
            <v>0</v>
          </cell>
        </row>
        <row r="186">
          <cell r="F186">
            <v>0</v>
          </cell>
          <cell r="H186">
            <v>0</v>
          </cell>
          <cell r="I186">
            <v>130581</v>
          </cell>
          <cell r="J186">
            <v>6529050</v>
          </cell>
          <cell r="K186">
            <v>6529050</v>
          </cell>
          <cell r="L186" t="str">
            <v>114호표</v>
          </cell>
        </row>
        <row r="187">
          <cell r="F187">
            <v>0</v>
          </cell>
          <cell r="H187">
            <v>0</v>
          </cell>
          <cell r="J187">
            <v>0</v>
          </cell>
          <cell r="K187">
            <v>0</v>
          </cell>
        </row>
        <row r="188">
          <cell r="E188">
            <v>0</v>
          </cell>
          <cell r="F188">
            <v>0</v>
          </cell>
          <cell r="G188">
            <v>0</v>
          </cell>
          <cell r="H188">
            <v>0</v>
          </cell>
          <cell r="I188">
            <v>5791</v>
          </cell>
          <cell r="J188">
            <v>11582000</v>
          </cell>
          <cell r="K188">
            <v>11582000</v>
          </cell>
          <cell r="L188" t="str">
            <v>112호표</v>
          </cell>
        </row>
        <row r="189">
          <cell r="F189">
            <v>0</v>
          </cell>
          <cell r="H189">
            <v>0</v>
          </cell>
          <cell r="J189">
            <v>0</v>
          </cell>
          <cell r="K189">
            <v>0</v>
          </cell>
        </row>
        <row r="190">
          <cell r="E190">
            <v>0</v>
          </cell>
          <cell r="F190">
            <v>0</v>
          </cell>
          <cell r="G190">
            <v>59231</v>
          </cell>
          <cell r="H190">
            <v>11846200</v>
          </cell>
          <cell r="I190">
            <v>0</v>
          </cell>
          <cell r="J190">
            <v>0</v>
          </cell>
          <cell r="K190">
            <v>11846200</v>
          </cell>
          <cell r="L190" t="str">
            <v>113호표</v>
          </cell>
        </row>
        <row r="191">
          <cell r="F191">
            <v>0</v>
          </cell>
          <cell r="H191">
            <v>0</v>
          </cell>
          <cell r="J191">
            <v>0</v>
          </cell>
          <cell r="K191">
            <v>0</v>
          </cell>
        </row>
        <row r="192">
          <cell r="E192">
            <v>0</v>
          </cell>
          <cell r="F192">
            <v>0</v>
          </cell>
          <cell r="G192">
            <v>12389</v>
          </cell>
          <cell r="H192">
            <v>371670</v>
          </cell>
          <cell r="I192">
            <v>165</v>
          </cell>
          <cell r="J192">
            <v>4950</v>
          </cell>
          <cell r="K192">
            <v>376620</v>
          </cell>
          <cell r="L192" t="str">
            <v>123호표</v>
          </cell>
        </row>
        <row r="193">
          <cell r="F193">
            <v>0</v>
          </cell>
          <cell r="H193">
            <v>0</v>
          </cell>
          <cell r="J193">
            <v>0</v>
          </cell>
          <cell r="K193">
            <v>0</v>
          </cell>
        </row>
        <row r="194">
          <cell r="F194">
            <v>0</v>
          </cell>
          <cell r="H194">
            <v>12217870</v>
          </cell>
          <cell r="J194">
            <v>25254380</v>
          </cell>
          <cell r="K194">
            <v>37472250</v>
          </cell>
        </row>
        <row r="195">
          <cell r="K195">
            <v>0</v>
          </cell>
        </row>
        <row r="196">
          <cell r="F196">
            <v>83849124</v>
          </cell>
          <cell r="H196">
            <v>622160912</v>
          </cell>
          <cell r="J196">
            <v>422137979</v>
          </cell>
          <cell r="K196">
            <v>1128148015</v>
          </cell>
        </row>
        <row r="197">
          <cell r="F197">
            <v>0</v>
          </cell>
          <cell r="H197">
            <v>0</v>
          </cell>
          <cell r="J197">
            <v>0</v>
          </cell>
          <cell r="K197">
            <v>0</v>
          </cell>
        </row>
        <row r="198">
          <cell r="K198">
            <v>87102500</v>
          </cell>
        </row>
        <row r="199">
          <cell r="K199">
            <v>0</v>
          </cell>
        </row>
        <row r="200">
          <cell r="K200">
            <v>44572900</v>
          </cell>
        </row>
        <row r="201">
          <cell r="K201">
            <v>0</v>
          </cell>
        </row>
        <row r="202">
          <cell r="K202">
            <v>1259823415</v>
          </cell>
        </row>
        <row r="203">
          <cell r="K203">
            <v>0</v>
          </cell>
        </row>
        <row r="204">
          <cell r="K204">
            <v>62991100</v>
          </cell>
        </row>
        <row r="205">
          <cell r="K205">
            <v>0</v>
          </cell>
        </row>
        <row r="206">
          <cell r="K206">
            <v>1322814515</v>
          </cell>
        </row>
        <row r="207">
          <cell r="K207">
            <v>0</v>
          </cell>
        </row>
        <row r="208">
          <cell r="K208">
            <v>185802569</v>
          </cell>
        </row>
        <row r="209">
          <cell r="K209">
            <v>0</v>
          </cell>
        </row>
        <row r="210">
          <cell r="K210">
            <v>69830452</v>
          </cell>
        </row>
        <row r="211">
          <cell r="K211">
            <v>0</v>
          </cell>
        </row>
        <row r="212">
          <cell r="K212">
            <v>1578447536</v>
          </cell>
        </row>
        <row r="213">
          <cell r="K213">
            <v>0</v>
          </cell>
        </row>
        <row r="214">
          <cell r="K214">
            <v>157844754</v>
          </cell>
        </row>
        <row r="215">
          <cell r="K215">
            <v>0</v>
          </cell>
        </row>
        <row r="216">
          <cell r="I216">
            <v>12000</v>
          </cell>
          <cell r="J216">
            <v>3780000</v>
          </cell>
          <cell r="K216">
            <v>3780000</v>
          </cell>
        </row>
        <row r="217">
          <cell r="J217">
            <v>0</v>
          </cell>
          <cell r="K217">
            <v>0</v>
          </cell>
        </row>
        <row r="218">
          <cell r="I218">
            <v>14470</v>
          </cell>
          <cell r="J218">
            <v>10027710</v>
          </cell>
          <cell r="K218">
            <v>10027710</v>
          </cell>
        </row>
        <row r="219">
          <cell r="J219">
            <v>0</v>
          </cell>
          <cell r="K219">
            <v>0</v>
          </cell>
        </row>
        <row r="220">
          <cell r="K220">
            <v>1750100000</v>
          </cell>
        </row>
        <row r="221">
          <cell r="K221">
            <v>0</v>
          </cell>
        </row>
        <row r="222">
          <cell r="K222">
            <v>146810480</v>
          </cell>
        </row>
        <row r="223">
          <cell r="K223">
            <v>0</v>
          </cell>
        </row>
        <row r="224">
          <cell r="K224">
            <v>1896910480</v>
          </cell>
        </row>
        <row r="242">
          <cell r="E242">
            <v>21320</v>
          </cell>
          <cell r="F242">
            <v>54408640</v>
          </cell>
          <cell r="K242">
            <v>54408640</v>
          </cell>
        </row>
        <row r="243">
          <cell r="F243">
            <v>0</v>
          </cell>
          <cell r="K243">
            <v>0</v>
          </cell>
        </row>
        <row r="244">
          <cell r="E244">
            <v>17060</v>
          </cell>
          <cell r="F244">
            <v>78510120</v>
          </cell>
          <cell r="K244">
            <v>78510120</v>
          </cell>
        </row>
        <row r="245">
          <cell r="F245">
            <v>0</v>
          </cell>
          <cell r="K245">
            <v>0</v>
          </cell>
        </row>
        <row r="246">
          <cell r="E246">
            <v>2035</v>
          </cell>
          <cell r="F246">
            <v>396825</v>
          </cell>
          <cell r="K246">
            <v>396825</v>
          </cell>
        </row>
        <row r="247">
          <cell r="F247">
            <v>0</v>
          </cell>
          <cell r="K247">
            <v>0</v>
          </cell>
        </row>
        <row r="248">
          <cell r="E248">
            <v>4950</v>
          </cell>
          <cell r="F248">
            <v>148500</v>
          </cell>
          <cell r="K248">
            <v>148500</v>
          </cell>
        </row>
        <row r="249">
          <cell r="F249">
            <v>0</v>
          </cell>
          <cell r="K249">
            <v>0</v>
          </cell>
        </row>
        <row r="250">
          <cell r="F250">
            <v>133464080</v>
          </cell>
          <cell r="K250">
            <v>133464080</v>
          </cell>
        </row>
        <row r="251">
          <cell r="F251">
            <v>0</v>
          </cell>
          <cell r="K251">
            <v>0</v>
          </cell>
        </row>
        <row r="252">
          <cell r="F252">
            <v>13346400</v>
          </cell>
          <cell r="K252">
            <v>13346400</v>
          </cell>
        </row>
        <row r="253">
          <cell r="F253">
            <v>0</v>
          </cell>
          <cell r="K253">
            <v>0</v>
          </cell>
        </row>
        <row r="254">
          <cell r="F254">
            <v>146810480</v>
          </cell>
          <cell r="K254">
            <v>146810480</v>
          </cell>
        </row>
        <row r="255">
          <cell r="F255">
            <v>0</v>
          </cell>
          <cell r="K255">
            <v>0</v>
          </cell>
        </row>
        <row r="256">
          <cell r="F256">
            <v>0</v>
          </cell>
          <cell r="H256">
            <v>0</v>
          </cell>
          <cell r="J256">
            <v>0</v>
          </cell>
          <cell r="K256">
            <v>0</v>
          </cell>
        </row>
        <row r="257">
          <cell r="F257">
            <v>0</v>
          </cell>
          <cell r="H257">
            <v>0</v>
          </cell>
          <cell r="J257">
            <v>0</v>
          </cell>
          <cell r="K257">
            <v>0</v>
          </cell>
        </row>
        <row r="258">
          <cell r="F258">
            <v>0</v>
          </cell>
          <cell r="H258">
            <v>0</v>
          </cell>
          <cell r="J258">
            <v>0</v>
          </cell>
          <cell r="K258">
            <v>0</v>
          </cell>
        </row>
        <row r="259">
          <cell r="F259">
            <v>0</v>
          </cell>
          <cell r="H259">
            <v>0</v>
          </cell>
          <cell r="J259">
            <v>0</v>
          </cell>
          <cell r="K259">
            <v>0</v>
          </cell>
        </row>
        <row r="260">
          <cell r="F260">
            <v>0</v>
          </cell>
          <cell r="H260">
            <v>0</v>
          </cell>
          <cell r="J260">
            <v>0</v>
          </cell>
          <cell r="K260">
            <v>0</v>
          </cell>
        </row>
        <row r="261">
          <cell r="F261">
            <v>0</v>
          </cell>
          <cell r="H261">
            <v>0</v>
          </cell>
          <cell r="J261">
            <v>0</v>
          </cell>
          <cell r="K261">
            <v>0</v>
          </cell>
        </row>
        <row r="262">
          <cell r="F262">
            <v>0</v>
          </cell>
          <cell r="H262">
            <v>0</v>
          </cell>
          <cell r="J262">
            <v>0</v>
          </cell>
          <cell r="K262">
            <v>0</v>
          </cell>
        </row>
        <row r="263">
          <cell r="F263">
            <v>0</v>
          </cell>
          <cell r="H263">
            <v>0</v>
          </cell>
          <cell r="J263">
            <v>0</v>
          </cell>
          <cell r="K263">
            <v>0</v>
          </cell>
        </row>
        <row r="264">
          <cell r="F264">
            <v>0</v>
          </cell>
          <cell r="H264">
            <v>0</v>
          </cell>
          <cell r="J264">
            <v>0</v>
          </cell>
          <cell r="K264">
            <v>0</v>
          </cell>
        </row>
        <row r="265">
          <cell r="F265">
            <v>0</v>
          </cell>
          <cell r="H265">
            <v>0</v>
          </cell>
          <cell r="J265">
            <v>0</v>
          </cell>
          <cell r="K265">
            <v>0</v>
          </cell>
        </row>
        <row r="266">
          <cell r="F266">
            <v>0</v>
          </cell>
          <cell r="H266">
            <v>0</v>
          </cell>
          <cell r="J266">
            <v>0</v>
          </cell>
          <cell r="K266">
            <v>0</v>
          </cell>
        </row>
        <row r="267">
          <cell r="F267">
            <v>0</v>
          </cell>
          <cell r="H267">
            <v>0</v>
          </cell>
          <cell r="J267">
            <v>0</v>
          </cell>
          <cell r="K267">
            <v>0</v>
          </cell>
        </row>
        <row r="268">
          <cell r="F268">
            <v>0</v>
          </cell>
          <cell r="H268">
            <v>0</v>
          </cell>
          <cell r="J268">
            <v>0</v>
          </cell>
          <cell r="K268">
            <v>0</v>
          </cell>
        </row>
        <row r="269">
          <cell r="F269">
            <v>0</v>
          </cell>
          <cell r="H269">
            <v>0</v>
          </cell>
          <cell r="J269">
            <v>0</v>
          </cell>
          <cell r="K269">
            <v>0</v>
          </cell>
        </row>
        <row r="270">
          <cell r="F270">
            <v>0</v>
          </cell>
          <cell r="H270">
            <v>0</v>
          </cell>
          <cell r="J270">
            <v>0</v>
          </cell>
          <cell r="K270">
            <v>0</v>
          </cell>
        </row>
        <row r="271">
          <cell r="F271">
            <v>0</v>
          </cell>
          <cell r="H271">
            <v>0</v>
          </cell>
          <cell r="J271">
            <v>0</v>
          </cell>
          <cell r="K271">
            <v>0</v>
          </cell>
        </row>
        <row r="272">
          <cell r="F272">
            <v>0</v>
          </cell>
          <cell r="H272">
            <v>0</v>
          </cell>
          <cell r="J272">
            <v>0</v>
          </cell>
          <cell r="K272">
            <v>0</v>
          </cell>
        </row>
        <row r="273">
          <cell r="F273">
            <v>0</v>
          </cell>
          <cell r="H273">
            <v>0</v>
          </cell>
          <cell r="J273">
            <v>0</v>
          </cell>
          <cell r="K273">
            <v>0</v>
          </cell>
        </row>
        <row r="276">
          <cell r="E276">
            <v>4117</v>
          </cell>
          <cell r="F276">
            <v>41120596</v>
          </cell>
          <cell r="K276">
            <v>41120596</v>
          </cell>
        </row>
        <row r="277">
          <cell r="F277">
            <v>0</v>
          </cell>
          <cell r="K277">
            <v>0</v>
          </cell>
        </row>
        <row r="278">
          <cell r="E278">
            <v>3636</v>
          </cell>
          <cell r="F278">
            <v>28709856</v>
          </cell>
          <cell r="K278">
            <v>28709856</v>
          </cell>
        </row>
        <row r="279">
          <cell r="F279">
            <v>0</v>
          </cell>
          <cell r="K279">
            <v>0</v>
          </cell>
        </row>
        <row r="280">
          <cell r="F280">
            <v>69830452</v>
          </cell>
          <cell r="K280">
            <v>69830452</v>
          </cell>
        </row>
        <row r="281">
          <cell r="K281">
            <v>0</v>
          </cell>
        </row>
      </sheetData>
    </sheetDataSet>
  </externalBook>
</externalLink>
</file>

<file path=xl/externalLinks/externalLink3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D"/>
      <sheetName val="투찰"/>
      <sheetName val="1공구(토)"/>
      <sheetName val="1공구(구)"/>
      <sheetName val="1공구(구) (2)"/>
      <sheetName val="2공구(토)"/>
      <sheetName val="2공구(구)"/>
      <sheetName val="3공구(토)"/>
      <sheetName val="3공구(구)"/>
      <sheetName val="하도급사항"/>
      <sheetName val="1공구자재"/>
      <sheetName val="2공구자재"/>
      <sheetName val="3공구자재"/>
      <sheetName val="월별생산"/>
      <sheetName val="배관배선 단가조사"/>
      <sheetName val="일위대가"/>
      <sheetName val="일위대가집계"/>
      <sheetName val="전기단가조사서"/>
      <sheetName val="1공구 건정토건 토공"/>
      <sheetName val="1공구 건정토건 철콘"/>
      <sheetName val="단가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난간(수평부)"/>
      <sheetName val="난간(경사부)"/>
      <sheetName val="관지수판"/>
      <sheetName val="맨홀뚜껑1.1x1.1 "/>
      <sheetName val="맨홀뚜껑1.85x1.85 "/>
      <sheetName val="맨홀뚜껑0.95x0.95)"/>
      <sheetName val="맨홀뚜껑1.25x1.25"/>
      <sheetName val="맨홀뚜껑1.35x1.35"/>
      <sheetName val="맨홀뚜껑1.95x1.95)"/>
      <sheetName val="맨홀뚜껑2.35x1.55"/>
      <sheetName val="사다리"/>
      <sheetName val="STEPIRON"/>
      <sheetName val="관보호공"/>
      <sheetName val="옹벽"/>
      <sheetName val="키보호공"/>
      <sheetName val="지상식소화전"/>
      <sheetName val="Sheet9"/>
      <sheetName val="Sheet8"/>
      <sheetName val="Sheet7"/>
      <sheetName val="Sheet6"/>
      <sheetName val="Sheet5"/>
      <sheetName val="Sheet4"/>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일위대가(1)"/>
      <sheetName val="9GNG운반"/>
      <sheetName val="노원열병합  건축공사기성내역서"/>
      <sheetName val="토공유용계획"/>
      <sheetName val="유입관로집계"/>
      <sheetName val="유입관로토적"/>
      <sheetName val="처리장집계"/>
      <sheetName val="처리장토적"/>
      <sheetName val="진입도로토적"/>
      <sheetName val="사다리"/>
      <sheetName val="단가"/>
      <sheetName val="관재료"/>
      <sheetName val="#REF"/>
      <sheetName val="6PILE  (돌출)"/>
      <sheetName val="집계"/>
      <sheetName val="실행철강하도"/>
      <sheetName val="산출내역서집계표"/>
      <sheetName val="간지"/>
      <sheetName val="단가결정"/>
      <sheetName val="4.2유효폭의 계산"/>
      <sheetName val="일위대가표지"/>
      <sheetName val="Sheet1 (2)"/>
      <sheetName val="소방사항"/>
      <sheetName val="토적표"/>
      <sheetName val="터파기및재료"/>
      <sheetName val="3련 BOX"/>
      <sheetName val="원형1호맨홀토공수량"/>
      <sheetName val="시중노임단가"/>
      <sheetName val="노무비"/>
      <sheetName val="자재단가"/>
      <sheetName val="수량산출"/>
      <sheetName val="예총"/>
      <sheetName val="목록"/>
      <sheetName val="빗물받이(910-510-410)"/>
      <sheetName val="조명시설"/>
      <sheetName val="1.설계조건"/>
      <sheetName val="적용단위길이"/>
      <sheetName val="콘_재료분리(1)"/>
      <sheetName val="BID"/>
      <sheetName val="보고서원고"/>
      <sheetName val="설계서SC"/>
      <sheetName val="분전함신설"/>
      <sheetName val="접지1종"/>
      <sheetName val="공비대비"/>
      <sheetName val="집계표"/>
      <sheetName val="한강운반비"/>
      <sheetName val="산출내역서"/>
      <sheetName val="토공집계표"/>
      <sheetName val="식재수량표"/>
      <sheetName val="노임단가"/>
      <sheetName val="종배수관"/>
      <sheetName val="7단가"/>
      <sheetName val="단가목록"/>
      <sheetName val="TOTAL3"/>
      <sheetName val="총괄서"/>
      <sheetName val="부대내역"/>
      <sheetName val="최종총괄"/>
      <sheetName val="세부산출내역서"/>
      <sheetName val="총괄내역서"/>
      <sheetName val="건축내역"/>
      <sheetName val="원가총괄"/>
      <sheetName val="근로자자료입력"/>
      <sheetName val="참고자료"/>
      <sheetName val="N賃率-職"/>
      <sheetName val="Sheet2"/>
      <sheetName val="건축"/>
      <sheetName val="대로근거"/>
      <sheetName val="일위대가표"/>
      <sheetName val="1~69"/>
      <sheetName val="피벗테이블데이터분석"/>
      <sheetName val="설비"/>
      <sheetName val="목차"/>
      <sheetName val="내역서"/>
      <sheetName val="사급자재"/>
      <sheetName val="기초"/>
      <sheetName val="측량노임단가"/>
      <sheetName val="입찰"/>
      <sheetName val="현경"/>
      <sheetName val="횡배수관집현황(2공구)"/>
      <sheetName val="하부철근수량"/>
      <sheetName val="코드표"/>
      <sheetName val="SORCE1"/>
      <sheetName val="차도부연장현황"/>
      <sheetName val="TYPE1"/>
      <sheetName val="철거폐쇄현황"/>
      <sheetName val="80이상"/>
      <sheetName val="일위_파일"/>
      <sheetName val="수원공사비"/>
      <sheetName val="단가조사"/>
      <sheetName val="일위대가"/>
      <sheetName val="실행내역"/>
      <sheetName val="단위수량"/>
      <sheetName val="특수기호강도거푸집"/>
      <sheetName val="종배수관면벽신"/>
      <sheetName val="종배수관(신)"/>
      <sheetName val="자료입력"/>
      <sheetName val="차수보수량산출"/>
      <sheetName val="변압기 및 발전기 용량"/>
      <sheetName val="배수관및측구단위량"/>
      <sheetName val="DB구축"/>
      <sheetName val="수목표준대가"/>
      <sheetName val="설계"/>
      <sheetName val="수량산출서"/>
      <sheetName val="내역(중앙)"/>
      <sheetName val="관리,공감"/>
      <sheetName val="배수장토목공사비"/>
      <sheetName val="마산방향철근집계"/>
      <sheetName val="진주방향"/>
      <sheetName val="지수적용공사비내역서"/>
      <sheetName val="광주운남을"/>
      <sheetName val="접속도로1"/>
      <sheetName val="포장재료(1)"/>
      <sheetName val="도근좌표"/>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3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매곡역사"/>
      <sheetName val="단가산출"/>
      <sheetName val="시운전연료"/>
      <sheetName val="설계산출기초"/>
      <sheetName val="도급예산내역서봉투"/>
      <sheetName val="공사원가계산서"/>
      <sheetName val="설계산출표지"/>
      <sheetName val="도급예산내역서총괄표"/>
      <sheetName val="을부담운반비"/>
      <sheetName val="운반비산출"/>
      <sheetName val="파이프류"/>
      <sheetName val="수량-가로등"/>
      <sheetName val="수량산출"/>
      <sheetName val="S0-SAM"/>
      <sheetName val="견적단가"/>
      <sheetName val="일위대가(가설)"/>
      <sheetName val="인건비"/>
      <sheetName val="실행철강하도"/>
      <sheetName val="전기단가조사서"/>
      <sheetName val="시중노임단가"/>
      <sheetName val="1.수인터널"/>
      <sheetName val="부하계산서"/>
      <sheetName val="단가조사-2"/>
      <sheetName val="자재단가표"/>
      <sheetName val="내역"/>
      <sheetName val="망미"/>
      <sheetName val="#REF"/>
      <sheetName val="Sheet1"/>
      <sheetName val="L형측구단위수량"/>
      <sheetName val="L형측구연장조서"/>
      <sheetName val="도로경계블럭단위수량"/>
      <sheetName val="도로경계블럭단위토공"/>
      <sheetName val="차액보증"/>
      <sheetName val="신우"/>
      <sheetName val="실행내역서 "/>
      <sheetName val="DATA"/>
      <sheetName val="단양 00 아파트-세부내역"/>
      <sheetName val="단가"/>
      <sheetName val="공사개요"/>
      <sheetName val="일위대가(1)"/>
      <sheetName val="설계명세서"/>
      <sheetName val="구체"/>
      <sheetName val="좌측날개벽"/>
      <sheetName val="우측날개벽"/>
      <sheetName val="인건-측정"/>
      <sheetName val="철거산출근거"/>
      <sheetName val="소방사항"/>
      <sheetName val="단위수량"/>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HIV 2.0mm</v>
          </cell>
          <cell r="C10" t="str">
            <v>m</v>
          </cell>
          <cell r="D10">
            <v>794</v>
          </cell>
          <cell r="E10">
            <v>124</v>
          </cell>
          <cell r="F10">
            <v>842</v>
          </cell>
          <cell r="G10">
            <v>132</v>
          </cell>
          <cell r="L10">
            <v>124</v>
          </cell>
        </row>
        <row r="11">
          <cell r="A11" t="str">
            <v>600V 가교PE 케이블</v>
          </cell>
          <cell r="B11" t="str">
            <v>CV 2.0㎟x1C</v>
          </cell>
          <cell r="C11" t="str">
            <v>m</v>
          </cell>
          <cell r="D11">
            <v>798</v>
          </cell>
          <cell r="E11">
            <v>201</v>
          </cell>
          <cell r="F11">
            <v>851</v>
          </cell>
          <cell r="G11">
            <v>207</v>
          </cell>
          <cell r="L11">
            <v>201</v>
          </cell>
        </row>
        <row r="12">
          <cell r="A12" t="str">
            <v>600V 가교PE 케이블</v>
          </cell>
          <cell r="B12" t="str">
            <v>CV 1Cx3.5㎟</v>
          </cell>
          <cell r="C12" t="str">
            <v>m</v>
          </cell>
          <cell r="D12">
            <v>798</v>
          </cell>
          <cell r="E12">
            <v>254</v>
          </cell>
          <cell r="F12">
            <v>851</v>
          </cell>
          <cell r="G12">
            <v>261</v>
          </cell>
          <cell r="L12">
            <v>254</v>
          </cell>
        </row>
        <row r="13">
          <cell r="A13" t="str">
            <v>600V 가교PE 케이블</v>
          </cell>
          <cell r="B13" t="str">
            <v>CV 1Cx5.5㎟</v>
          </cell>
          <cell r="C13" t="str">
            <v>m</v>
          </cell>
          <cell r="D13">
            <v>798</v>
          </cell>
          <cell r="E13">
            <v>368</v>
          </cell>
          <cell r="F13">
            <v>851</v>
          </cell>
          <cell r="G13">
            <v>379</v>
          </cell>
          <cell r="L13">
            <v>368</v>
          </cell>
        </row>
        <row r="14">
          <cell r="A14" t="str">
            <v>600V 가교PE 케이블</v>
          </cell>
          <cell r="B14" t="str">
            <v>CV 1Cx8㎟</v>
          </cell>
          <cell r="C14" t="str">
            <v>m</v>
          </cell>
          <cell r="D14">
            <v>798</v>
          </cell>
          <cell r="E14">
            <v>476</v>
          </cell>
          <cell r="F14">
            <v>851</v>
          </cell>
          <cell r="G14">
            <v>490</v>
          </cell>
          <cell r="L14">
            <v>476</v>
          </cell>
        </row>
        <row r="15">
          <cell r="A15" t="str">
            <v>600V 가교PE 케이블</v>
          </cell>
          <cell r="B15" t="str">
            <v>CV 1Cx14㎟</v>
          </cell>
          <cell r="C15" t="str">
            <v>m</v>
          </cell>
          <cell r="D15">
            <v>798</v>
          </cell>
          <cell r="E15">
            <v>838</v>
          </cell>
          <cell r="F15">
            <v>851</v>
          </cell>
          <cell r="G15">
            <v>862</v>
          </cell>
          <cell r="L15">
            <v>838</v>
          </cell>
        </row>
        <row r="16">
          <cell r="A16" t="str">
            <v>600V 가교PE 케이블</v>
          </cell>
          <cell r="B16" t="str">
            <v>CV 1Cx22㎟</v>
          </cell>
          <cell r="C16" t="str">
            <v>m</v>
          </cell>
          <cell r="D16">
            <v>798</v>
          </cell>
          <cell r="E16">
            <v>1106</v>
          </cell>
          <cell r="F16">
            <v>851</v>
          </cell>
          <cell r="G16">
            <v>1138</v>
          </cell>
          <cell r="L16">
            <v>1106</v>
          </cell>
        </row>
        <row r="17">
          <cell r="A17" t="str">
            <v>600V 가교PE 케이블</v>
          </cell>
          <cell r="B17" t="str">
            <v>CV 1Cx38㎟</v>
          </cell>
          <cell r="C17" t="str">
            <v>m</v>
          </cell>
          <cell r="D17">
            <v>798</v>
          </cell>
          <cell r="E17">
            <v>1704</v>
          </cell>
          <cell r="F17">
            <v>851</v>
          </cell>
          <cell r="G17">
            <v>1752</v>
          </cell>
          <cell r="L17">
            <v>1704</v>
          </cell>
        </row>
        <row r="18">
          <cell r="A18" t="str">
            <v>600V 가교PE 케이블</v>
          </cell>
          <cell r="B18" t="str">
            <v>CV 1Cx60㎟</v>
          </cell>
          <cell r="C18" t="str">
            <v>m</v>
          </cell>
          <cell r="D18">
            <v>798</v>
          </cell>
          <cell r="E18">
            <v>2669</v>
          </cell>
          <cell r="F18">
            <v>851</v>
          </cell>
          <cell r="G18">
            <v>2745</v>
          </cell>
          <cell r="L18">
            <v>2669</v>
          </cell>
        </row>
        <row r="19">
          <cell r="A19" t="str">
            <v>600V 가교PE 케이블</v>
          </cell>
          <cell r="B19" t="str">
            <v>CV 1Cx100㎟</v>
          </cell>
          <cell r="C19" t="str">
            <v>m</v>
          </cell>
          <cell r="D19">
            <v>798</v>
          </cell>
          <cell r="E19">
            <v>4357</v>
          </cell>
          <cell r="F19">
            <v>851</v>
          </cell>
          <cell r="G19">
            <v>4482</v>
          </cell>
          <cell r="L19">
            <v>4357</v>
          </cell>
        </row>
        <row r="20">
          <cell r="A20" t="str">
            <v>600V 가교PE 케이블</v>
          </cell>
          <cell r="B20" t="str">
            <v>CV 1Cx150㎟</v>
          </cell>
          <cell r="C20" t="str">
            <v>m</v>
          </cell>
          <cell r="D20">
            <v>798</v>
          </cell>
          <cell r="E20">
            <v>6352</v>
          </cell>
          <cell r="F20">
            <v>851</v>
          </cell>
          <cell r="G20">
            <v>6534</v>
          </cell>
          <cell r="L20">
            <v>6352</v>
          </cell>
        </row>
        <row r="21">
          <cell r="A21" t="str">
            <v>600V 가교PE 케이블</v>
          </cell>
          <cell r="B21" t="str">
            <v>CV 1Cx200㎟</v>
          </cell>
          <cell r="C21" t="str">
            <v>m</v>
          </cell>
          <cell r="D21">
            <v>798</v>
          </cell>
          <cell r="E21">
            <v>9986</v>
          </cell>
          <cell r="F21">
            <v>851</v>
          </cell>
          <cell r="G21">
            <v>10271</v>
          </cell>
          <cell r="L21">
            <v>9986</v>
          </cell>
        </row>
        <row r="22">
          <cell r="A22" t="str">
            <v>600V 가교PE 케이블</v>
          </cell>
          <cell r="B22" t="str">
            <v>CV 1Cx325㎟</v>
          </cell>
          <cell r="C22" t="str">
            <v>m</v>
          </cell>
          <cell r="D22">
            <v>798</v>
          </cell>
          <cell r="E22">
            <v>13908</v>
          </cell>
          <cell r="F22">
            <v>851</v>
          </cell>
          <cell r="G22">
            <v>14305</v>
          </cell>
          <cell r="L22">
            <v>13908</v>
          </cell>
        </row>
        <row r="23">
          <cell r="A23" t="str">
            <v>600V 가교PE 케이블</v>
          </cell>
          <cell r="B23" t="str">
            <v>CV 2Cx3.5㎟</v>
          </cell>
          <cell r="C23" t="str">
            <v>m</v>
          </cell>
          <cell r="D23">
            <v>798</v>
          </cell>
          <cell r="E23">
            <v>634</v>
          </cell>
          <cell r="F23">
            <v>851</v>
          </cell>
          <cell r="G23">
            <v>652</v>
          </cell>
          <cell r="L23">
            <v>634</v>
          </cell>
        </row>
        <row r="24">
          <cell r="A24" t="str">
            <v>601V 가교PE 케이블</v>
          </cell>
          <cell r="B24" t="str">
            <v>CV 2Cx5.5㎟</v>
          </cell>
          <cell r="C24" t="str">
            <v>m</v>
          </cell>
          <cell r="D24">
            <v>798</v>
          </cell>
          <cell r="E24">
            <v>846</v>
          </cell>
          <cell r="F24">
            <v>851</v>
          </cell>
          <cell r="G24">
            <v>870</v>
          </cell>
          <cell r="L24">
            <v>846</v>
          </cell>
        </row>
        <row r="25">
          <cell r="A25" t="str">
            <v>600V 가교PE 케이블</v>
          </cell>
          <cell r="B25" t="str">
            <v>CV 2Cx8㎟</v>
          </cell>
          <cell r="C25" t="str">
            <v>m</v>
          </cell>
          <cell r="D25">
            <v>798</v>
          </cell>
          <cell r="E25">
            <v>1066</v>
          </cell>
          <cell r="F25">
            <v>851</v>
          </cell>
          <cell r="G25">
            <v>1097</v>
          </cell>
          <cell r="L25">
            <v>1066</v>
          </cell>
        </row>
        <row r="26">
          <cell r="A26" t="str">
            <v>600V 가교PE 케이블</v>
          </cell>
          <cell r="B26" t="str">
            <v>CV 2Cx14㎟</v>
          </cell>
          <cell r="C26" t="str">
            <v>m</v>
          </cell>
          <cell r="D26">
            <v>798</v>
          </cell>
          <cell r="E26">
            <v>1904</v>
          </cell>
          <cell r="F26">
            <v>851</v>
          </cell>
          <cell r="G26">
            <v>1956</v>
          </cell>
          <cell r="L26">
            <v>1904</v>
          </cell>
        </row>
        <row r="27">
          <cell r="A27" t="str">
            <v>600V 가교PE 케이블</v>
          </cell>
          <cell r="B27" t="str">
            <v>CV 2Cx22㎟</v>
          </cell>
          <cell r="C27" t="str">
            <v>m</v>
          </cell>
          <cell r="D27">
            <v>798</v>
          </cell>
          <cell r="E27">
            <v>2520</v>
          </cell>
          <cell r="F27">
            <v>851</v>
          </cell>
          <cell r="G27">
            <v>2592</v>
          </cell>
          <cell r="L27">
            <v>2520</v>
          </cell>
        </row>
        <row r="28">
          <cell r="A28" t="str">
            <v>600V 가교PE 케이블</v>
          </cell>
          <cell r="B28" t="str">
            <v>CV 2Cx38㎟</v>
          </cell>
          <cell r="C28" t="str">
            <v>m</v>
          </cell>
          <cell r="D28">
            <v>798</v>
          </cell>
          <cell r="E28">
            <v>3881</v>
          </cell>
          <cell r="F28">
            <v>851</v>
          </cell>
          <cell r="G28">
            <v>3992</v>
          </cell>
          <cell r="L28">
            <v>3881</v>
          </cell>
        </row>
        <row r="29">
          <cell r="A29" t="str">
            <v>600V 가교PE 케이블</v>
          </cell>
          <cell r="B29" t="str">
            <v>CV 2Cx60㎟</v>
          </cell>
          <cell r="C29" t="str">
            <v>m</v>
          </cell>
          <cell r="D29">
            <v>798</v>
          </cell>
          <cell r="E29">
            <v>6734</v>
          </cell>
          <cell r="F29">
            <v>851</v>
          </cell>
          <cell r="G29">
            <v>6927</v>
          </cell>
          <cell r="L29">
            <v>6734</v>
          </cell>
        </row>
        <row r="30">
          <cell r="A30" t="str">
            <v>600V 가교PE 케이블</v>
          </cell>
          <cell r="B30" t="str">
            <v>CV 3Cx2.0㎟</v>
          </cell>
          <cell r="C30" t="str">
            <v>m</v>
          </cell>
          <cell r="D30">
            <v>798</v>
          </cell>
          <cell r="E30">
            <v>598</v>
          </cell>
          <cell r="F30">
            <v>851</v>
          </cell>
          <cell r="G30">
            <v>615</v>
          </cell>
          <cell r="L30">
            <v>598</v>
          </cell>
        </row>
        <row r="31">
          <cell r="A31" t="str">
            <v>600V 가교PE 케이블</v>
          </cell>
          <cell r="B31" t="str">
            <v>CV 3Cx3.5㎟</v>
          </cell>
          <cell r="C31" t="str">
            <v>m</v>
          </cell>
          <cell r="D31">
            <v>798</v>
          </cell>
          <cell r="E31">
            <v>799</v>
          </cell>
          <cell r="F31">
            <v>851</v>
          </cell>
          <cell r="G31">
            <v>821</v>
          </cell>
          <cell r="L31">
            <v>799</v>
          </cell>
        </row>
        <row r="32">
          <cell r="A32" t="str">
            <v>600V 가교PE 케이블</v>
          </cell>
          <cell r="B32" t="str">
            <v>CV 3Cx5.5㎟</v>
          </cell>
          <cell r="C32" t="str">
            <v>m</v>
          </cell>
          <cell r="D32">
            <v>798</v>
          </cell>
          <cell r="E32">
            <v>1110</v>
          </cell>
          <cell r="F32">
            <v>851</v>
          </cell>
          <cell r="G32">
            <v>1142</v>
          </cell>
          <cell r="L32">
            <v>1110</v>
          </cell>
        </row>
        <row r="33">
          <cell r="A33" t="str">
            <v>600V 가교PE 케이블</v>
          </cell>
          <cell r="B33" t="str">
            <v>CV 3Cx8㎟</v>
          </cell>
          <cell r="C33" t="str">
            <v>m</v>
          </cell>
          <cell r="D33">
            <v>798</v>
          </cell>
          <cell r="E33">
            <v>1410</v>
          </cell>
          <cell r="F33">
            <v>851</v>
          </cell>
          <cell r="G33">
            <v>1450</v>
          </cell>
          <cell r="L33">
            <v>1410</v>
          </cell>
        </row>
        <row r="34">
          <cell r="A34" t="str">
            <v>600V 가교PE 케이블</v>
          </cell>
          <cell r="B34" t="str">
            <v>CV 4Cx5.5㎟</v>
          </cell>
          <cell r="C34" t="str">
            <v>m</v>
          </cell>
          <cell r="D34">
            <v>798</v>
          </cell>
          <cell r="E34">
            <v>1370</v>
          </cell>
          <cell r="F34">
            <v>851</v>
          </cell>
          <cell r="G34">
            <v>1500</v>
          </cell>
          <cell r="L34">
            <v>1370</v>
          </cell>
        </row>
        <row r="35">
          <cell r="A35" t="str">
            <v>600V 가교PE 케이블</v>
          </cell>
          <cell r="B35" t="str">
            <v>CV 4Cx8㎟</v>
          </cell>
          <cell r="C35" t="str">
            <v>m</v>
          </cell>
          <cell r="D35">
            <v>798</v>
          </cell>
          <cell r="E35">
            <v>1785</v>
          </cell>
          <cell r="F35">
            <v>851</v>
          </cell>
          <cell r="G35">
            <v>1836</v>
          </cell>
          <cell r="L35">
            <v>1785</v>
          </cell>
        </row>
        <row r="36">
          <cell r="A36" t="str">
            <v>600V 가교PE 케이블</v>
          </cell>
          <cell r="B36" t="str">
            <v>CV 4Cx14㎟</v>
          </cell>
          <cell r="C36" t="str">
            <v>m</v>
          </cell>
          <cell r="D36">
            <v>798</v>
          </cell>
          <cell r="E36">
            <v>3215</v>
          </cell>
          <cell r="F36">
            <v>851</v>
          </cell>
          <cell r="G36">
            <v>3306</v>
          </cell>
          <cell r="L36">
            <v>3215</v>
          </cell>
        </row>
        <row r="37">
          <cell r="A37" t="str">
            <v>600V 가교PE 케이블</v>
          </cell>
          <cell r="B37" t="str">
            <v>CV 4Cx22㎟</v>
          </cell>
          <cell r="C37" t="str">
            <v>m</v>
          </cell>
          <cell r="D37">
            <v>798</v>
          </cell>
          <cell r="E37">
            <v>4329</v>
          </cell>
          <cell r="F37">
            <v>851</v>
          </cell>
          <cell r="G37">
            <v>4452</v>
          </cell>
          <cell r="L37">
            <v>4329</v>
          </cell>
        </row>
        <row r="38">
          <cell r="A38" t="str">
            <v>6.6KV 가교PE케이블</v>
          </cell>
          <cell r="B38" t="str">
            <v>CV 1Cx38㎟</v>
          </cell>
          <cell r="C38" t="str">
            <v>m</v>
          </cell>
          <cell r="D38">
            <v>799</v>
          </cell>
          <cell r="E38">
            <v>4106</v>
          </cell>
          <cell r="F38">
            <v>851</v>
          </cell>
          <cell r="G38">
            <v>4223</v>
          </cell>
          <cell r="L38">
            <v>4106</v>
          </cell>
        </row>
        <row r="39">
          <cell r="A39" t="str">
            <v>접지용전선</v>
          </cell>
          <cell r="B39" t="str">
            <v>GV 1.6mm</v>
          </cell>
          <cell r="C39" t="str">
            <v>m</v>
          </cell>
          <cell r="D39">
            <v>795</v>
          </cell>
          <cell r="E39">
            <v>171</v>
          </cell>
          <cell r="F39">
            <v>844</v>
          </cell>
          <cell r="G39">
            <v>177</v>
          </cell>
          <cell r="L39">
            <v>171</v>
          </cell>
        </row>
        <row r="40">
          <cell r="A40" t="str">
            <v>접지용전선</v>
          </cell>
          <cell r="B40" t="str">
            <v>GV 2.0mm</v>
          </cell>
          <cell r="C40" t="str">
            <v>m</v>
          </cell>
          <cell r="D40">
            <v>795</v>
          </cell>
          <cell r="E40">
            <v>226</v>
          </cell>
          <cell r="F40">
            <v>844</v>
          </cell>
          <cell r="G40">
            <v>234</v>
          </cell>
          <cell r="L40">
            <v>226</v>
          </cell>
        </row>
        <row r="41">
          <cell r="A41" t="str">
            <v>접지용전선</v>
          </cell>
          <cell r="B41" t="str">
            <v>GV 3.5㎟</v>
          </cell>
          <cell r="C41" t="str">
            <v>m</v>
          </cell>
          <cell r="D41">
            <v>795</v>
          </cell>
          <cell r="E41">
            <v>277</v>
          </cell>
          <cell r="F41">
            <v>844</v>
          </cell>
          <cell r="G41">
            <v>286</v>
          </cell>
          <cell r="L41">
            <v>277</v>
          </cell>
        </row>
        <row r="42">
          <cell r="A42" t="str">
            <v>접지용전선</v>
          </cell>
          <cell r="B42" t="str">
            <v>GV 5.5㎟</v>
          </cell>
          <cell r="C42" t="str">
            <v>m</v>
          </cell>
          <cell r="D42">
            <v>795</v>
          </cell>
          <cell r="E42">
            <v>377</v>
          </cell>
          <cell r="F42">
            <v>844</v>
          </cell>
          <cell r="G42">
            <v>388</v>
          </cell>
          <cell r="L42">
            <v>377</v>
          </cell>
        </row>
        <row r="43">
          <cell r="A43" t="str">
            <v>접지용전선</v>
          </cell>
          <cell r="B43" t="str">
            <v>GV 8㎟</v>
          </cell>
          <cell r="C43" t="str">
            <v>m</v>
          </cell>
          <cell r="D43">
            <v>795</v>
          </cell>
          <cell r="E43">
            <v>576</v>
          </cell>
          <cell r="F43">
            <v>844</v>
          </cell>
          <cell r="G43">
            <v>594</v>
          </cell>
          <cell r="L43">
            <v>576</v>
          </cell>
        </row>
        <row r="44">
          <cell r="A44" t="str">
            <v>접지용전선</v>
          </cell>
          <cell r="B44" t="str">
            <v>GV 14㎟</v>
          </cell>
          <cell r="C44" t="str">
            <v>m</v>
          </cell>
          <cell r="D44">
            <v>795</v>
          </cell>
          <cell r="E44">
            <v>971</v>
          </cell>
          <cell r="F44">
            <v>844</v>
          </cell>
          <cell r="G44">
            <v>1002</v>
          </cell>
          <cell r="L44">
            <v>971</v>
          </cell>
        </row>
        <row r="45">
          <cell r="A45" t="str">
            <v>접지용전선</v>
          </cell>
          <cell r="B45" t="str">
            <v>GV 22㎟</v>
          </cell>
          <cell r="C45" t="str">
            <v>m</v>
          </cell>
          <cell r="D45">
            <v>795</v>
          </cell>
          <cell r="E45">
            <v>1348</v>
          </cell>
          <cell r="F45">
            <v>844</v>
          </cell>
          <cell r="G45">
            <v>1391</v>
          </cell>
          <cell r="L45">
            <v>1348</v>
          </cell>
        </row>
        <row r="46">
          <cell r="A46" t="str">
            <v>접지용전선</v>
          </cell>
          <cell r="B46" t="str">
            <v>GV 38㎟</v>
          </cell>
          <cell r="C46" t="str">
            <v>m</v>
          </cell>
          <cell r="D46">
            <v>795</v>
          </cell>
          <cell r="E46">
            <v>2032</v>
          </cell>
          <cell r="F46">
            <v>844</v>
          </cell>
          <cell r="G46">
            <v>2095</v>
          </cell>
          <cell r="L46">
            <v>2032</v>
          </cell>
        </row>
        <row r="47">
          <cell r="A47" t="str">
            <v>접지용전선</v>
          </cell>
          <cell r="B47" t="str">
            <v>GV 60㎟</v>
          </cell>
          <cell r="C47" t="str">
            <v>m</v>
          </cell>
          <cell r="D47">
            <v>795</v>
          </cell>
          <cell r="E47">
            <v>3212</v>
          </cell>
          <cell r="F47">
            <v>844</v>
          </cell>
          <cell r="G47">
            <v>3312</v>
          </cell>
          <cell r="L47">
            <v>3212</v>
          </cell>
        </row>
        <row r="48">
          <cell r="A48" t="str">
            <v>600V 내화전선 FR-8</v>
          </cell>
          <cell r="B48" t="str">
            <v>FR-8 1Cx60㎟</v>
          </cell>
          <cell r="C48" t="str">
            <v>m</v>
          </cell>
          <cell r="D48">
            <v>798</v>
          </cell>
          <cell r="E48">
            <v>5609</v>
          </cell>
          <cell r="F48">
            <v>850</v>
          </cell>
          <cell r="G48">
            <v>5695</v>
          </cell>
          <cell r="L48">
            <v>5609</v>
          </cell>
        </row>
        <row r="49">
          <cell r="A49" t="str">
            <v>600V 내화전선 FR-8</v>
          </cell>
          <cell r="B49" t="str">
            <v>FR-8 1Cx8㎟</v>
          </cell>
          <cell r="C49" t="str">
            <v>m</v>
          </cell>
          <cell r="D49">
            <v>798</v>
          </cell>
          <cell r="E49">
            <v>1457</v>
          </cell>
          <cell r="F49">
            <v>850</v>
          </cell>
          <cell r="G49">
            <v>1478</v>
          </cell>
          <cell r="L49">
            <v>1457</v>
          </cell>
        </row>
        <row r="50">
          <cell r="A50" t="str">
            <v>제어용비닐케이블</v>
          </cell>
          <cell r="B50" t="str">
            <v>CVVS 2Cx2.0㎟</v>
          </cell>
          <cell r="C50" t="str">
            <v>m</v>
          </cell>
          <cell r="D50">
            <v>797</v>
          </cell>
          <cell r="E50">
            <v>711</v>
          </cell>
          <cell r="F50">
            <v>845</v>
          </cell>
          <cell r="G50">
            <v>693</v>
          </cell>
          <cell r="L50">
            <v>693</v>
          </cell>
        </row>
        <row r="51">
          <cell r="A51" t="str">
            <v>제어용비닐케이블</v>
          </cell>
          <cell r="B51" t="str">
            <v>CVVS 4Cx2.0㎟</v>
          </cell>
          <cell r="C51" t="str">
            <v>m</v>
          </cell>
          <cell r="D51">
            <v>797</v>
          </cell>
          <cell r="E51">
            <v>954</v>
          </cell>
          <cell r="F51">
            <v>845</v>
          </cell>
          <cell r="G51">
            <v>930</v>
          </cell>
          <cell r="L51">
            <v>930</v>
          </cell>
        </row>
        <row r="52">
          <cell r="A52" t="str">
            <v>압착터미날</v>
          </cell>
          <cell r="B52" t="str">
            <v>8 ㎟</v>
          </cell>
          <cell r="C52" t="str">
            <v>EA</v>
          </cell>
          <cell r="D52">
            <v>814</v>
          </cell>
          <cell r="E52">
            <v>77</v>
          </cell>
          <cell r="F52">
            <v>861</v>
          </cell>
          <cell r="G52">
            <v>39</v>
          </cell>
          <cell r="L52">
            <v>39</v>
          </cell>
        </row>
        <row r="53">
          <cell r="A53" t="str">
            <v>압착터미날</v>
          </cell>
          <cell r="B53" t="str">
            <v>14 ㎟</v>
          </cell>
          <cell r="C53" t="str">
            <v>EA</v>
          </cell>
          <cell r="D53">
            <v>814</v>
          </cell>
          <cell r="E53">
            <v>107</v>
          </cell>
          <cell r="F53">
            <v>861</v>
          </cell>
          <cell r="G53">
            <v>91</v>
          </cell>
          <cell r="L53">
            <v>91</v>
          </cell>
        </row>
        <row r="54">
          <cell r="A54" t="str">
            <v>압착터미날</v>
          </cell>
          <cell r="B54" t="str">
            <v>22 ㎟</v>
          </cell>
          <cell r="C54" t="str">
            <v>EA</v>
          </cell>
          <cell r="D54">
            <v>814</v>
          </cell>
          <cell r="E54">
            <v>137</v>
          </cell>
          <cell r="F54">
            <v>861</v>
          </cell>
          <cell r="G54">
            <v>117</v>
          </cell>
          <cell r="L54">
            <v>117</v>
          </cell>
        </row>
        <row r="55">
          <cell r="A55" t="str">
            <v>압착터미날</v>
          </cell>
          <cell r="B55" t="str">
            <v>38 ㎟</v>
          </cell>
          <cell r="C55" t="str">
            <v>EA</v>
          </cell>
          <cell r="D55">
            <v>814</v>
          </cell>
          <cell r="E55">
            <v>200</v>
          </cell>
          <cell r="F55">
            <v>861</v>
          </cell>
          <cell r="G55">
            <v>143</v>
          </cell>
          <cell r="L55">
            <v>143</v>
          </cell>
        </row>
        <row r="56">
          <cell r="A56" t="str">
            <v>압착터미날</v>
          </cell>
          <cell r="B56" t="str">
            <v>60 ㎟</v>
          </cell>
          <cell r="C56" t="str">
            <v>EA</v>
          </cell>
          <cell r="D56">
            <v>814</v>
          </cell>
          <cell r="E56">
            <v>350</v>
          </cell>
          <cell r="F56">
            <v>861</v>
          </cell>
          <cell r="G56">
            <v>403</v>
          </cell>
          <cell r="L56">
            <v>350</v>
          </cell>
        </row>
        <row r="57">
          <cell r="A57" t="str">
            <v>압착터미날</v>
          </cell>
          <cell r="B57" t="str">
            <v>100 ㎟</v>
          </cell>
          <cell r="C57" t="str">
            <v>EA</v>
          </cell>
          <cell r="D57">
            <v>814</v>
          </cell>
          <cell r="E57">
            <v>540</v>
          </cell>
          <cell r="F57">
            <v>861</v>
          </cell>
          <cell r="G57">
            <v>455</v>
          </cell>
          <cell r="L57">
            <v>455</v>
          </cell>
        </row>
        <row r="58">
          <cell r="A58" t="str">
            <v>동 관 단 자</v>
          </cell>
          <cell r="B58" t="str">
            <v>2H0LE 325㎟</v>
          </cell>
          <cell r="C58" t="str">
            <v>EA</v>
          </cell>
          <cell r="D58">
            <v>814</v>
          </cell>
          <cell r="E58">
            <v>11200</v>
          </cell>
          <cell r="F58">
            <v>861</v>
          </cell>
          <cell r="G58">
            <v>8450</v>
          </cell>
          <cell r="L58">
            <v>8450</v>
          </cell>
        </row>
        <row r="59">
          <cell r="A59" t="str">
            <v>T형 콘넥터</v>
          </cell>
          <cell r="B59" t="str">
            <v>동제 60㎟</v>
          </cell>
          <cell r="C59" t="str">
            <v>EA</v>
          </cell>
          <cell r="D59">
            <v>814</v>
          </cell>
          <cell r="E59">
            <v>1550</v>
          </cell>
          <cell r="F59">
            <v>861</v>
          </cell>
          <cell r="G59">
            <v>1170</v>
          </cell>
          <cell r="L59">
            <v>1170</v>
          </cell>
        </row>
        <row r="60">
          <cell r="A60" t="str">
            <v>자기수축단말처리재</v>
          </cell>
          <cell r="B60" t="str">
            <v>6.9kV 1Cx60㎟</v>
          </cell>
          <cell r="C60" t="str">
            <v>조</v>
          </cell>
          <cell r="D60">
            <v>816</v>
          </cell>
          <cell r="E60">
            <v>108000</v>
          </cell>
          <cell r="F60">
            <v>863</v>
          </cell>
          <cell r="G60">
            <v>108000</v>
          </cell>
          <cell r="L60">
            <v>108000</v>
          </cell>
        </row>
        <row r="61">
          <cell r="A61" t="str">
            <v>강제전선관</v>
          </cell>
          <cell r="B61" t="str">
            <v>ST 16C</v>
          </cell>
          <cell r="C61" t="str">
            <v>m</v>
          </cell>
          <cell r="D61">
            <v>820</v>
          </cell>
          <cell r="E61">
            <v>1046</v>
          </cell>
          <cell r="F61">
            <v>866</v>
          </cell>
          <cell r="G61">
            <v>1022</v>
          </cell>
          <cell r="H61">
            <v>391</v>
          </cell>
          <cell r="I61">
            <v>932</v>
          </cell>
          <cell r="L61">
            <v>932</v>
          </cell>
        </row>
        <row r="62">
          <cell r="A62" t="str">
            <v>강제전선관</v>
          </cell>
          <cell r="B62" t="str">
            <v>ST 22C</v>
          </cell>
          <cell r="C62" t="str">
            <v>m</v>
          </cell>
          <cell r="D62">
            <v>820</v>
          </cell>
          <cell r="E62">
            <v>1352</v>
          </cell>
          <cell r="F62">
            <v>866</v>
          </cell>
          <cell r="G62">
            <v>1309</v>
          </cell>
          <cell r="H62">
            <v>391</v>
          </cell>
          <cell r="I62">
            <v>1192</v>
          </cell>
          <cell r="L62">
            <v>1192</v>
          </cell>
        </row>
        <row r="63">
          <cell r="A63" t="str">
            <v>강제전선관</v>
          </cell>
          <cell r="B63" t="str">
            <v>ST 28C</v>
          </cell>
          <cell r="C63" t="str">
            <v>m</v>
          </cell>
          <cell r="D63">
            <v>820</v>
          </cell>
          <cell r="E63">
            <v>1690</v>
          </cell>
          <cell r="F63">
            <v>866</v>
          </cell>
          <cell r="G63">
            <v>1709</v>
          </cell>
          <cell r="H63">
            <v>391</v>
          </cell>
          <cell r="I63">
            <v>1566</v>
          </cell>
          <cell r="L63">
            <v>1566</v>
          </cell>
        </row>
        <row r="64">
          <cell r="A64" t="str">
            <v>강제전선관</v>
          </cell>
          <cell r="B64" t="str">
            <v>ST 36C</v>
          </cell>
          <cell r="C64" t="str">
            <v>m</v>
          </cell>
          <cell r="D64">
            <v>820</v>
          </cell>
          <cell r="E64">
            <v>2068</v>
          </cell>
          <cell r="F64">
            <v>866</v>
          </cell>
          <cell r="G64">
            <v>2097</v>
          </cell>
          <cell r="H64">
            <v>391</v>
          </cell>
          <cell r="I64">
            <v>1921</v>
          </cell>
          <cell r="L64">
            <v>1921</v>
          </cell>
        </row>
        <row r="65">
          <cell r="A65" t="str">
            <v>강제전선관</v>
          </cell>
          <cell r="B65" t="str">
            <v>ST 42C</v>
          </cell>
          <cell r="C65" t="str">
            <v>m</v>
          </cell>
          <cell r="D65">
            <v>820</v>
          </cell>
          <cell r="E65">
            <v>2400</v>
          </cell>
          <cell r="F65">
            <v>866</v>
          </cell>
          <cell r="G65">
            <v>2431</v>
          </cell>
          <cell r="H65">
            <v>391</v>
          </cell>
          <cell r="I65">
            <v>2224</v>
          </cell>
          <cell r="L65">
            <v>2224</v>
          </cell>
        </row>
        <row r="66">
          <cell r="A66" t="str">
            <v>강제전선관</v>
          </cell>
          <cell r="B66" t="str">
            <v>ST 54C</v>
          </cell>
          <cell r="C66" t="str">
            <v>m</v>
          </cell>
          <cell r="D66">
            <v>820</v>
          </cell>
          <cell r="E66">
            <v>3350</v>
          </cell>
          <cell r="F66">
            <v>866</v>
          </cell>
          <cell r="G66">
            <v>3390</v>
          </cell>
          <cell r="H66">
            <v>391</v>
          </cell>
          <cell r="I66">
            <v>3104</v>
          </cell>
          <cell r="L66">
            <v>3104</v>
          </cell>
        </row>
        <row r="67">
          <cell r="A67" t="str">
            <v>강제전선관</v>
          </cell>
          <cell r="B67" t="str">
            <v>ST 70C</v>
          </cell>
          <cell r="C67" t="str">
            <v>m</v>
          </cell>
          <cell r="D67">
            <v>820</v>
          </cell>
          <cell r="E67">
            <v>4263</v>
          </cell>
          <cell r="F67">
            <v>866</v>
          </cell>
          <cell r="G67">
            <v>4313</v>
          </cell>
          <cell r="H67">
            <v>391</v>
          </cell>
          <cell r="I67">
            <v>3950</v>
          </cell>
          <cell r="L67">
            <v>3950</v>
          </cell>
        </row>
        <row r="68">
          <cell r="A68" t="str">
            <v>경질비닐 전선관</v>
          </cell>
          <cell r="B68" t="str">
            <v>HI-PVC 16C</v>
          </cell>
          <cell r="C68" t="str">
            <v>m</v>
          </cell>
          <cell r="D68">
            <v>824</v>
          </cell>
          <cell r="E68">
            <v>372</v>
          </cell>
          <cell r="F68">
            <v>866</v>
          </cell>
          <cell r="G68">
            <v>291</v>
          </cell>
          <cell r="H68">
            <v>391</v>
          </cell>
          <cell r="I68">
            <v>307</v>
          </cell>
          <cell r="L68">
            <v>291</v>
          </cell>
        </row>
        <row r="69">
          <cell r="A69" t="str">
            <v>경질비닐 전선관</v>
          </cell>
          <cell r="B69" t="str">
            <v>HI-PVC 22C</v>
          </cell>
          <cell r="C69" t="str">
            <v>m</v>
          </cell>
          <cell r="D69">
            <v>824</v>
          </cell>
          <cell r="E69">
            <v>448</v>
          </cell>
          <cell r="F69">
            <v>866</v>
          </cell>
          <cell r="G69">
            <v>347</v>
          </cell>
          <cell r="H69">
            <v>391</v>
          </cell>
          <cell r="I69">
            <v>368</v>
          </cell>
          <cell r="L69">
            <v>347</v>
          </cell>
        </row>
        <row r="70">
          <cell r="A70" t="str">
            <v>경질비닐 전선관</v>
          </cell>
          <cell r="B70" t="str">
            <v>HI-PVC 28C</v>
          </cell>
          <cell r="C70" t="str">
            <v>m</v>
          </cell>
          <cell r="D70">
            <v>824</v>
          </cell>
          <cell r="E70">
            <v>802</v>
          </cell>
          <cell r="F70">
            <v>866</v>
          </cell>
          <cell r="G70">
            <v>677</v>
          </cell>
          <cell r="H70">
            <v>391</v>
          </cell>
          <cell r="I70">
            <v>710</v>
          </cell>
          <cell r="L70">
            <v>677</v>
          </cell>
        </row>
        <row r="71">
          <cell r="A71" t="str">
            <v>파상형경질PE전선관</v>
          </cell>
          <cell r="B71" t="str">
            <v>30mm</v>
          </cell>
          <cell r="C71" t="str">
            <v>m</v>
          </cell>
          <cell r="D71">
            <v>825</v>
          </cell>
          <cell r="E71">
            <v>470</v>
          </cell>
          <cell r="F71">
            <v>867</v>
          </cell>
          <cell r="G71">
            <v>310</v>
          </cell>
          <cell r="L71">
            <v>310</v>
          </cell>
        </row>
        <row r="72">
          <cell r="A72" t="str">
            <v>파상형경질PE전선관</v>
          </cell>
          <cell r="B72" t="str">
            <v>40mm</v>
          </cell>
          <cell r="C72" t="str">
            <v>m</v>
          </cell>
          <cell r="D72">
            <v>825</v>
          </cell>
          <cell r="E72">
            <v>690</v>
          </cell>
          <cell r="F72">
            <v>867</v>
          </cell>
          <cell r="G72">
            <v>500</v>
          </cell>
          <cell r="L72">
            <v>500</v>
          </cell>
        </row>
        <row r="73">
          <cell r="A73" t="str">
            <v>파상형경질PE전선관</v>
          </cell>
          <cell r="B73" t="str">
            <v>50mm</v>
          </cell>
          <cell r="C73" t="str">
            <v>m</v>
          </cell>
          <cell r="D73">
            <v>825</v>
          </cell>
          <cell r="E73">
            <v>860</v>
          </cell>
          <cell r="F73">
            <v>867</v>
          </cell>
          <cell r="G73">
            <v>640</v>
          </cell>
          <cell r="L73">
            <v>640</v>
          </cell>
        </row>
        <row r="74">
          <cell r="A74" t="str">
            <v>1종 가요전선관</v>
          </cell>
          <cell r="B74" t="str">
            <v>16C 비방수</v>
          </cell>
          <cell r="C74" t="str">
            <v>m</v>
          </cell>
          <cell r="D74">
            <v>821</v>
          </cell>
          <cell r="E74">
            <v>700</v>
          </cell>
          <cell r="F74">
            <v>869</v>
          </cell>
          <cell r="G74">
            <v>620</v>
          </cell>
          <cell r="H74">
            <v>390</v>
          </cell>
          <cell r="I74">
            <v>630</v>
          </cell>
          <cell r="L74">
            <v>620</v>
          </cell>
        </row>
        <row r="75">
          <cell r="A75" t="str">
            <v>1종 가요전선관</v>
          </cell>
          <cell r="B75" t="str">
            <v>22C 비방수</v>
          </cell>
          <cell r="C75" t="str">
            <v>m</v>
          </cell>
          <cell r="D75">
            <v>821</v>
          </cell>
          <cell r="E75">
            <v>900</v>
          </cell>
          <cell r="F75">
            <v>869</v>
          </cell>
          <cell r="G75">
            <v>855</v>
          </cell>
          <cell r="H75">
            <v>390</v>
          </cell>
          <cell r="I75">
            <v>820</v>
          </cell>
          <cell r="L75">
            <v>820</v>
          </cell>
        </row>
        <row r="76">
          <cell r="A76" t="str">
            <v>1종 가요전선관</v>
          </cell>
          <cell r="B76" t="str">
            <v>36C 비방수</v>
          </cell>
          <cell r="C76" t="str">
            <v>m</v>
          </cell>
          <cell r="D76">
            <v>821</v>
          </cell>
          <cell r="E76">
            <v>1900</v>
          </cell>
          <cell r="F76">
            <v>869</v>
          </cell>
          <cell r="G76">
            <v>1800</v>
          </cell>
          <cell r="H76">
            <v>390</v>
          </cell>
          <cell r="I76">
            <v>1360</v>
          </cell>
          <cell r="L76">
            <v>1360</v>
          </cell>
        </row>
        <row r="77">
          <cell r="A77" t="str">
            <v>노말밴드</v>
          </cell>
          <cell r="B77" t="str">
            <v>아연도 28C</v>
          </cell>
          <cell r="C77" t="str">
            <v>EA</v>
          </cell>
          <cell r="D77">
            <v>820</v>
          </cell>
          <cell r="E77">
            <v>1875</v>
          </cell>
          <cell r="F77">
            <v>871</v>
          </cell>
          <cell r="G77">
            <v>1969</v>
          </cell>
          <cell r="L77">
            <v>1875</v>
          </cell>
        </row>
        <row r="78">
          <cell r="A78" t="str">
            <v>노말밴드</v>
          </cell>
          <cell r="B78" t="str">
            <v>아연도 36C</v>
          </cell>
          <cell r="C78" t="str">
            <v>EA</v>
          </cell>
          <cell r="D78">
            <v>820</v>
          </cell>
          <cell r="E78">
            <v>2500</v>
          </cell>
          <cell r="F78">
            <v>871</v>
          </cell>
          <cell r="G78">
            <v>2625</v>
          </cell>
          <cell r="L78">
            <v>2500</v>
          </cell>
        </row>
        <row r="79">
          <cell r="A79" t="str">
            <v>노말밴드</v>
          </cell>
          <cell r="B79" t="str">
            <v>아연도 42C</v>
          </cell>
          <cell r="C79" t="str">
            <v>EA</v>
          </cell>
          <cell r="D79">
            <v>820</v>
          </cell>
          <cell r="E79">
            <v>3250</v>
          </cell>
          <cell r="F79">
            <v>871</v>
          </cell>
          <cell r="G79">
            <v>3413</v>
          </cell>
          <cell r="L79">
            <v>3250</v>
          </cell>
        </row>
        <row r="80">
          <cell r="A80" t="str">
            <v>노말밴드</v>
          </cell>
          <cell r="B80" t="str">
            <v>아연도 54C</v>
          </cell>
          <cell r="C80" t="str">
            <v>EA</v>
          </cell>
          <cell r="D80">
            <v>820</v>
          </cell>
          <cell r="E80">
            <v>4625</v>
          </cell>
          <cell r="F80">
            <v>871</v>
          </cell>
          <cell r="G80">
            <v>4856</v>
          </cell>
          <cell r="L80">
            <v>4625</v>
          </cell>
        </row>
        <row r="81">
          <cell r="A81" t="str">
            <v>노말밴드</v>
          </cell>
          <cell r="B81" t="str">
            <v>아연도 70C</v>
          </cell>
          <cell r="C81" t="str">
            <v>EA</v>
          </cell>
          <cell r="D81">
            <v>820</v>
          </cell>
          <cell r="E81">
            <v>7500</v>
          </cell>
          <cell r="F81">
            <v>871</v>
          </cell>
          <cell r="G81">
            <v>7875</v>
          </cell>
          <cell r="L81">
            <v>7500</v>
          </cell>
        </row>
        <row r="82">
          <cell r="A82" t="str">
            <v>노말밴드</v>
          </cell>
          <cell r="B82" t="str">
            <v>PVC 28C</v>
          </cell>
          <cell r="C82" t="str">
            <v>EA</v>
          </cell>
          <cell r="D82">
            <v>824</v>
          </cell>
          <cell r="E82">
            <v>979</v>
          </cell>
          <cell r="F82">
            <v>874</v>
          </cell>
          <cell r="G82">
            <v>810</v>
          </cell>
          <cell r="L82">
            <v>810</v>
          </cell>
        </row>
        <row r="83">
          <cell r="A83" t="str">
            <v>파이프크램프</v>
          </cell>
          <cell r="B83" t="str">
            <v>16 C</v>
          </cell>
          <cell r="C83" t="str">
            <v>EA</v>
          </cell>
          <cell r="D83">
            <v>820</v>
          </cell>
          <cell r="E83">
            <v>270</v>
          </cell>
          <cell r="F83">
            <v>871</v>
          </cell>
          <cell r="G83">
            <v>325</v>
          </cell>
          <cell r="L83">
            <v>270</v>
          </cell>
        </row>
        <row r="84">
          <cell r="A84" t="str">
            <v>파이프크램프</v>
          </cell>
          <cell r="B84" t="str">
            <v>22 C</v>
          </cell>
          <cell r="C84" t="str">
            <v>EA</v>
          </cell>
          <cell r="D84">
            <v>820</v>
          </cell>
          <cell r="E84">
            <v>300</v>
          </cell>
          <cell r="F84">
            <v>871</v>
          </cell>
          <cell r="G84">
            <v>385</v>
          </cell>
          <cell r="L84">
            <v>300</v>
          </cell>
        </row>
        <row r="85">
          <cell r="A85" t="str">
            <v>파이프크램프</v>
          </cell>
          <cell r="B85" t="str">
            <v>28 C</v>
          </cell>
          <cell r="C85" t="str">
            <v>EA</v>
          </cell>
          <cell r="D85">
            <v>820</v>
          </cell>
          <cell r="E85">
            <v>350</v>
          </cell>
          <cell r="F85">
            <v>871</v>
          </cell>
          <cell r="G85">
            <v>445</v>
          </cell>
          <cell r="L85">
            <v>350</v>
          </cell>
        </row>
        <row r="86">
          <cell r="A86" t="str">
            <v>파이프크램프</v>
          </cell>
          <cell r="B86" t="str">
            <v>36 C</v>
          </cell>
          <cell r="C86" t="str">
            <v>EA</v>
          </cell>
          <cell r="D86">
            <v>820</v>
          </cell>
          <cell r="E86">
            <v>420</v>
          </cell>
          <cell r="F86">
            <v>871</v>
          </cell>
          <cell r="G86">
            <v>510</v>
          </cell>
          <cell r="L86">
            <v>420</v>
          </cell>
        </row>
        <row r="87">
          <cell r="A87" t="str">
            <v>파이프크램프</v>
          </cell>
          <cell r="B87" t="str">
            <v>42 C</v>
          </cell>
          <cell r="C87" t="str">
            <v>EA</v>
          </cell>
          <cell r="D87">
            <v>820</v>
          </cell>
          <cell r="E87">
            <v>460</v>
          </cell>
          <cell r="F87">
            <v>871</v>
          </cell>
          <cell r="G87">
            <v>600</v>
          </cell>
          <cell r="L87">
            <v>460</v>
          </cell>
        </row>
        <row r="88">
          <cell r="A88" t="str">
            <v>파이프크램프</v>
          </cell>
          <cell r="B88" t="str">
            <v>54 C</v>
          </cell>
          <cell r="C88" t="str">
            <v>EA</v>
          </cell>
          <cell r="D88">
            <v>820</v>
          </cell>
          <cell r="E88">
            <v>550</v>
          </cell>
          <cell r="F88">
            <v>871</v>
          </cell>
          <cell r="G88">
            <v>710</v>
          </cell>
          <cell r="L88">
            <v>550</v>
          </cell>
        </row>
        <row r="89">
          <cell r="A89" t="str">
            <v>파이프크램프</v>
          </cell>
          <cell r="B89" t="str">
            <v>70 C</v>
          </cell>
          <cell r="C89" t="str">
            <v>EA</v>
          </cell>
          <cell r="D89">
            <v>820</v>
          </cell>
          <cell r="E89">
            <v>999</v>
          </cell>
          <cell r="F89">
            <v>871</v>
          </cell>
          <cell r="G89">
            <v>930</v>
          </cell>
          <cell r="L89">
            <v>930</v>
          </cell>
        </row>
        <row r="90">
          <cell r="A90" t="str">
            <v>파이프행거</v>
          </cell>
          <cell r="B90" t="str">
            <v>16 C</v>
          </cell>
          <cell r="C90" t="str">
            <v>EA</v>
          </cell>
          <cell r="D90">
            <v>820</v>
          </cell>
          <cell r="E90">
            <v>482</v>
          </cell>
          <cell r="F90">
            <v>871</v>
          </cell>
          <cell r="G90">
            <v>510</v>
          </cell>
          <cell r="L90">
            <v>482</v>
          </cell>
        </row>
        <row r="91">
          <cell r="A91" t="str">
            <v>파이프행거</v>
          </cell>
          <cell r="B91" t="str">
            <v>22 C</v>
          </cell>
          <cell r="C91" t="str">
            <v>EA</v>
          </cell>
          <cell r="D91">
            <v>820</v>
          </cell>
          <cell r="E91">
            <v>493</v>
          </cell>
          <cell r="F91">
            <v>871</v>
          </cell>
          <cell r="G91">
            <v>550</v>
          </cell>
          <cell r="L91">
            <v>493</v>
          </cell>
        </row>
        <row r="92">
          <cell r="A92" t="str">
            <v>파이프행거</v>
          </cell>
          <cell r="B92" t="str">
            <v>28 C</v>
          </cell>
          <cell r="C92" t="str">
            <v>EA</v>
          </cell>
          <cell r="D92">
            <v>820</v>
          </cell>
          <cell r="E92">
            <v>507</v>
          </cell>
          <cell r="F92">
            <v>871</v>
          </cell>
          <cell r="G92">
            <v>610</v>
          </cell>
          <cell r="L92">
            <v>507</v>
          </cell>
        </row>
        <row r="93">
          <cell r="A93" t="str">
            <v>파이프행거</v>
          </cell>
          <cell r="B93" t="str">
            <v>36 C</v>
          </cell>
          <cell r="C93" t="str">
            <v>EA</v>
          </cell>
          <cell r="D93">
            <v>820</v>
          </cell>
          <cell r="E93">
            <v>660</v>
          </cell>
          <cell r="F93">
            <v>871</v>
          </cell>
          <cell r="G93">
            <v>675</v>
          </cell>
          <cell r="L93">
            <v>660</v>
          </cell>
        </row>
        <row r="94">
          <cell r="A94" t="str">
            <v>풀박스</v>
          </cell>
          <cell r="B94" t="str">
            <v>100 x 100 x 75</v>
          </cell>
          <cell r="C94" t="str">
            <v>EA</v>
          </cell>
          <cell r="D94">
            <v>825</v>
          </cell>
          <cell r="E94">
            <v>1588</v>
          </cell>
          <cell r="F94">
            <v>883</v>
          </cell>
          <cell r="G94">
            <v>1530</v>
          </cell>
          <cell r="H94">
            <v>388</v>
          </cell>
          <cell r="I94">
            <v>1540</v>
          </cell>
          <cell r="L94">
            <v>1530</v>
          </cell>
        </row>
        <row r="95">
          <cell r="A95" t="str">
            <v>파이프행거</v>
          </cell>
          <cell r="B95" t="str">
            <v>42 C</v>
          </cell>
          <cell r="C95" t="str">
            <v>EA</v>
          </cell>
          <cell r="D95">
            <v>820</v>
          </cell>
          <cell r="E95">
            <v>730</v>
          </cell>
          <cell r="F95">
            <v>871</v>
          </cell>
          <cell r="G95">
            <v>750</v>
          </cell>
          <cell r="L95">
            <v>730</v>
          </cell>
        </row>
        <row r="96">
          <cell r="A96" t="str">
            <v>파이프행거</v>
          </cell>
          <cell r="B96" t="str">
            <v>54 C</v>
          </cell>
          <cell r="C96" t="str">
            <v>EA</v>
          </cell>
          <cell r="D96">
            <v>820</v>
          </cell>
          <cell r="E96">
            <v>872</v>
          </cell>
          <cell r="F96">
            <v>871</v>
          </cell>
          <cell r="G96">
            <v>1010</v>
          </cell>
          <cell r="L96">
            <v>872</v>
          </cell>
        </row>
        <row r="97">
          <cell r="A97" t="str">
            <v>파이프행거</v>
          </cell>
          <cell r="B97" t="str">
            <v>70 C</v>
          </cell>
          <cell r="C97" t="str">
            <v>EA</v>
          </cell>
          <cell r="D97">
            <v>820</v>
          </cell>
          <cell r="E97">
            <v>1178</v>
          </cell>
          <cell r="F97">
            <v>871</v>
          </cell>
          <cell r="G97">
            <v>1230</v>
          </cell>
          <cell r="L97">
            <v>1178</v>
          </cell>
        </row>
        <row r="98">
          <cell r="A98" t="str">
            <v>아우트레트박스</v>
          </cell>
          <cell r="B98" t="str">
            <v>8각 54mm</v>
          </cell>
          <cell r="C98" t="str">
            <v>EA</v>
          </cell>
          <cell r="D98">
            <v>827</v>
          </cell>
          <cell r="E98">
            <v>714</v>
          </cell>
          <cell r="F98">
            <v>882</v>
          </cell>
          <cell r="G98">
            <v>540</v>
          </cell>
          <cell r="L98">
            <v>540</v>
          </cell>
        </row>
        <row r="99">
          <cell r="A99" t="str">
            <v>아우트레트박스</v>
          </cell>
          <cell r="B99" t="str">
            <v>중형 4각 54mm</v>
          </cell>
          <cell r="C99" t="str">
            <v>EA</v>
          </cell>
          <cell r="D99">
            <v>827</v>
          </cell>
          <cell r="E99">
            <v>832</v>
          </cell>
          <cell r="F99">
            <v>882</v>
          </cell>
          <cell r="G99">
            <v>630</v>
          </cell>
          <cell r="L99">
            <v>630</v>
          </cell>
        </row>
        <row r="100">
          <cell r="A100" t="str">
            <v>스위치박스</v>
          </cell>
          <cell r="B100" t="str">
            <v>1 개용 54mm</v>
          </cell>
          <cell r="C100" t="str">
            <v>EA</v>
          </cell>
          <cell r="D100">
            <v>827</v>
          </cell>
          <cell r="E100">
            <v>668</v>
          </cell>
          <cell r="F100">
            <v>883</v>
          </cell>
          <cell r="G100">
            <v>490</v>
          </cell>
          <cell r="L100">
            <v>490</v>
          </cell>
        </row>
        <row r="101">
          <cell r="A101" t="str">
            <v>스위치박스</v>
          </cell>
          <cell r="B101" t="str">
            <v>2 개용 54mm</v>
          </cell>
          <cell r="C101" t="str">
            <v>EA</v>
          </cell>
          <cell r="D101">
            <v>827</v>
          </cell>
          <cell r="E101">
            <v>701</v>
          </cell>
          <cell r="F101">
            <v>883</v>
          </cell>
          <cell r="G101">
            <v>630</v>
          </cell>
          <cell r="L101">
            <v>630</v>
          </cell>
        </row>
        <row r="102">
          <cell r="A102" t="str">
            <v>박스커버-8 각</v>
          </cell>
          <cell r="B102" t="str">
            <v>둥근구멍 (오목)</v>
          </cell>
          <cell r="C102" t="str">
            <v>EA</v>
          </cell>
          <cell r="D102">
            <v>828</v>
          </cell>
          <cell r="E102">
            <v>400</v>
          </cell>
          <cell r="F102">
            <v>883</v>
          </cell>
          <cell r="G102">
            <v>220</v>
          </cell>
          <cell r="L102">
            <v>220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s>
    <sheetDataSet>
      <sheetData sheetId="0"/>
      <sheetData sheetId="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Set>
  </externalBook>
</externalLink>
</file>

<file path=xl/externalLinks/externalLink3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계산서"/>
      <sheetName val="원가계산"/>
      <sheetName val="원가산출근거"/>
      <sheetName val="전기감리비"/>
      <sheetName val="가설사무소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3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케CV38신설"/>
      <sheetName val="저케CV22신설"/>
      <sheetName val="저케CV8신설"/>
      <sheetName val="철주신설"/>
      <sheetName val="옥외등신설"/>
      <sheetName val="접지3종"/>
      <sheetName val="콘주철거"/>
      <sheetName val="옥외등철거"/>
      <sheetName val="설계산출표지"/>
      <sheetName val="철주재료표"/>
      <sheetName val="콘센트신설"/>
      <sheetName val="22수량"/>
      <sheetName val="22내역"/>
      <sheetName val="내역서"/>
      <sheetName val="공사착공계"/>
      <sheetName val="자재단가"/>
      <sheetName val="보호"/>
      <sheetName val="49일위"/>
    </sheetNames>
    <sheetDataSet>
      <sheetData sheetId="0" refreshError="1">
        <row r="13">
          <cell r="O13">
            <v>852938</v>
          </cell>
        </row>
        <row r="19">
          <cell r="O19">
            <v>8663537</v>
          </cell>
        </row>
        <row r="25">
          <cell r="O25">
            <v>231535</v>
          </cell>
        </row>
      </sheetData>
      <sheetData sheetId="1" refreshError="1">
        <row r="11">
          <cell r="O11">
            <v>188535</v>
          </cell>
        </row>
        <row r="16">
          <cell r="O16">
            <v>1501601</v>
          </cell>
        </row>
        <row r="21">
          <cell r="O21">
            <v>45810</v>
          </cell>
        </row>
      </sheetData>
      <sheetData sheetId="2" refreshError="1">
        <row r="11">
          <cell r="O11">
            <v>251538</v>
          </cell>
        </row>
        <row r="16">
          <cell r="O16">
            <v>5778424</v>
          </cell>
        </row>
        <row r="21">
          <cell r="O21">
            <v>85723</v>
          </cell>
        </row>
      </sheetData>
      <sheetData sheetId="3" refreshError="1"/>
      <sheetData sheetId="4" refreshError="1">
        <row r="10">
          <cell r="O10">
            <v>485101</v>
          </cell>
        </row>
        <row r="14">
          <cell r="O14">
            <v>650965</v>
          </cell>
        </row>
        <row r="18">
          <cell r="O18">
            <v>2476</v>
          </cell>
        </row>
      </sheetData>
      <sheetData sheetId="5" refreshError="1">
        <row r="12">
          <cell r="O12">
            <v>26971</v>
          </cell>
        </row>
        <row r="16">
          <cell r="O16">
            <v>114049</v>
          </cell>
        </row>
        <row r="20">
          <cell r="O20">
            <v>1944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표지 (사급)"/>
      <sheetName val="표지 (공조)"/>
      <sheetName val="표지 (위생)"/>
      <sheetName val="표지"/>
      <sheetName val="집계장"/>
      <sheetName val="내역서"/>
      <sheetName val="물량산출근거"/>
      <sheetName val="공량산출근거"/>
      <sheetName val="일위대가"/>
      <sheetName val="단가대비표"/>
      <sheetName val="NOTE"/>
      <sheetName val="CODE"/>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3">
          <cell r="K3">
            <v>0</v>
          </cell>
        </row>
        <row r="4">
          <cell r="A4" t="str">
            <v>문001</v>
          </cell>
          <cell r="B4" t="str">
            <v>온 수 보 일 러</v>
          </cell>
          <cell r="C4" t="str">
            <v>50,000KCAL/HR</v>
          </cell>
          <cell r="D4" t="str">
            <v>대</v>
          </cell>
          <cell r="E4">
            <v>850000</v>
          </cell>
          <cell r="F4" t="str">
            <v>P617</v>
          </cell>
          <cell r="G4">
            <v>0</v>
          </cell>
          <cell r="H4">
            <v>0</v>
          </cell>
          <cell r="I4">
            <v>0</v>
          </cell>
          <cell r="J4">
            <v>0</v>
          </cell>
          <cell r="K4">
            <v>850000</v>
          </cell>
          <cell r="L4">
            <v>0</v>
          </cell>
          <cell r="M4">
            <v>0.57999999999999996</v>
          </cell>
          <cell r="N4">
            <v>1.46</v>
          </cell>
        </row>
        <row r="5">
          <cell r="A5" t="str">
            <v>문002</v>
          </cell>
          <cell r="B5" t="str">
            <v>급 탕 저 장 탱 크</v>
          </cell>
          <cell r="C5" t="str">
            <v>800 LIT</v>
          </cell>
          <cell r="D5" t="str">
            <v>대</v>
          </cell>
          <cell r="E5">
            <v>0</v>
          </cell>
          <cell r="F5">
            <v>0</v>
          </cell>
          <cell r="G5">
            <v>4000000</v>
          </cell>
          <cell r="H5" t="str">
            <v>P676</v>
          </cell>
          <cell r="I5">
            <v>0</v>
          </cell>
          <cell r="J5">
            <v>0</v>
          </cell>
          <cell r="K5">
            <v>4000000</v>
          </cell>
          <cell r="L5">
            <v>0</v>
          </cell>
          <cell r="M5">
            <v>2.1</v>
          </cell>
          <cell r="N5">
            <v>2.1</v>
          </cell>
        </row>
        <row r="6">
          <cell r="A6" t="str">
            <v>문003</v>
          </cell>
          <cell r="B6" t="str">
            <v>급탕순환펌프-1</v>
          </cell>
          <cell r="C6" t="str">
            <v>라인,25A*4.5M*30LPM*1/18HP</v>
          </cell>
          <cell r="D6" t="str">
            <v>대</v>
          </cell>
          <cell r="E6">
            <v>0</v>
          </cell>
          <cell r="F6">
            <v>0</v>
          </cell>
          <cell r="G6">
            <v>0</v>
          </cell>
          <cell r="H6">
            <v>0</v>
          </cell>
          <cell r="I6">
            <v>35000</v>
          </cell>
          <cell r="J6">
            <v>0</v>
          </cell>
          <cell r="K6">
            <v>35000</v>
          </cell>
          <cell r="L6">
            <v>0</v>
          </cell>
          <cell r="M6">
            <v>0.5</v>
          </cell>
          <cell r="N6">
            <v>0.5</v>
          </cell>
        </row>
        <row r="7">
          <cell r="A7" t="str">
            <v>문004</v>
          </cell>
          <cell r="B7" t="str">
            <v>급탕순환펌프-2</v>
          </cell>
          <cell r="C7" t="str">
            <v>라인,40A*10M*120LPM*1HP</v>
          </cell>
          <cell r="D7" t="str">
            <v>대</v>
          </cell>
          <cell r="E7">
            <v>764000</v>
          </cell>
          <cell r="F7" t="str">
            <v>P570</v>
          </cell>
          <cell r="G7">
            <v>0</v>
          </cell>
          <cell r="H7">
            <v>0</v>
          </cell>
          <cell r="I7">
            <v>0</v>
          </cell>
          <cell r="J7">
            <v>0</v>
          </cell>
          <cell r="K7">
            <v>764000</v>
          </cell>
          <cell r="L7">
            <v>0</v>
          </cell>
          <cell r="M7">
            <v>0.5</v>
          </cell>
          <cell r="N7">
            <v>0.5</v>
          </cell>
        </row>
        <row r="8">
          <cell r="A8" t="str">
            <v>문005</v>
          </cell>
          <cell r="B8" t="str">
            <v>오수펌프(수중,자동탈착)</v>
          </cell>
          <cell r="C8" t="str">
            <v>80A*19M*250M*3HP</v>
          </cell>
          <cell r="D8" t="str">
            <v>대</v>
          </cell>
          <cell r="E8">
            <v>794000</v>
          </cell>
          <cell r="F8" t="str">
            <v>P569</v>
          </cell>
          <cell r="G8">
            <v>0</v>
          </cell>
          <cell r="H8">
            <v>0</v>
          </cell>
          <cell r="I8">
            <v>0</v>
          </cell>
          <cell r="J8">
            <v>0</v>
          </cell>
          <cell r="K8">
            <v>794000</v>
          </cell>
          <cell r="L8">
            <v>0</v>
          </cell>
          <cell r="M8">
            <v>0.5</v>
          </cell>
          <cell r="N8">
            <v>1.5</v>
          </cell>
        </row>
        <row r="9">
          <cell r="A9" t="str">
            <v>문006</v>
          </cell>
          <cell r="B9" t="str">
            <v>배수펌프(수중,자동탈착)</v>
          </cell>
          <cell r="C9" t="str">
            <v>80A*19M*250M*3HP</v>
          </cell>
          <cell r="D9" t="str">
            <v>대</v>
          </cell>
          <cell r="E9">
            <v>794000</v>
          </cell>
          <cell r="F9" t="str">
            <v>P569</v>
          </cell>
          <cell r="G9">
            <v>0</v>
          </cell>
          <cell r="H9">
            <v>0</v>
          </cell>
          <cell r="I9">
            <v>0</v>
          </cell>
          <cell r="J9">
            <v>0</v>
          </cell>
          <cell r="K9">
            <v>794000</v>
          </cell>
          <cell r="L9">
            <v>0</v>
          </cell>
          <cell r="M9">
            <v>0.5</v>
          </cell>
          <cell r="N9">
            <v>1.5</v>
          </cell>
        </row>
        <row r="10">
          <cell r="A10" t="str">
            <v>문007</v>
          </cell>
          <cell r="B10">
            <v>0</v>
          </cell>
          <cell r="C10">
            <v>0</v>
          </cell>
          <cell r="D10">
            <v>0</v>
          </cell>
          <cell r="E10">
            <v>0</v>
          </cell>
          <cell r="F10">
            <v>0</v>
          </cell>
          <cell r="G10">
            <v>0</v>
          </cell>
          <cell r="H10">
            <v>0</v>
          </cell>
          <cell r="I10">
            <v>0</v>
          </cell>
          <cell r="J10">
            <v>0</v>
          </cell>
          <cell r="K10">
            <v>0</v>
          </cell>
        </row>
        <row r="11">
          <cell r="A11" t="str">
            <v>문008</v>
          </cell>
          <cell r="B11">
            <v>0</v>
          </cell>
          <cell r="C11">
            <v>0</v>
          </cell>
          <cell r="D11">
            <v>0</v>
          </cell>
          <cell r="E11">
            <v>0</v>
          </cell>
          <cell r="F11">
            <v>0</v>
          </cell>
          <cell r="G11">
            <v>0</v>
          </cell>
          <cell r="H11">
            <v>0</v>
          </cell>
          <cell r="I11">
            <v>0</v>
          </cell>
          <cell r="J11">
            <v>0</v>
          </cell>
          <cell r="K11">
            <v>0</v>
          </cell>
        </row>
        <row r="12">
          <cell r="A12" t="str">
            <v>문009</v>
          </cell>
          <cell r="B12">
            <v>0</v>
          </cell>
          <cell r="C12">
            <v>0</v>
          </cell>
          <cell r="D12">
            <v>0</v>
          </cell>
          <cell r="E12">
            <v>0</v>
          </cell>
          <cell r="F12">
            <v>0</v>
          </cell>
          <cell r="G12">
            <v>0</v>
          </cell>
          <cell r="H12">
            <v>0</v>
          </cell>
          <cell r="I12">
            <v>0</v>
          </cell>
          <cell r="J12">
            <v>0</v>
          </cell>
          <cell r="K12">
            <v>0</v>
          </cell>
        </row>
        <row r="13">
          <cell r="A13" t="str">
            <v>문010</v>
          </cell>
          <cell r="B13">
            <v>0</v>
          </cell>
          <cell r="C13">
            <v>0</v>
          </cell>
          <cell r="D13">
            <v>0</v>
          </cell>
          <cell r="E13">
            <v>0</v>
          </cell>
          <cell r="F13">
            <v>0</v>
          </cell>
          <cell r="G13">
            <v>0</v>
          </cell>
          <cell r="H13">
            <v>0</v>
          </cell>
          <cell r="I13">
            <v>0</v>
          </cell>
          <cell r="J13">
            <v>0</v>
          </cell>
          <cell r="K13">
            <v>0</v>
          </cell>
        </row>
        <row r="14">
          <cell r="A14" t="str">
            <v>문011</v>
          </cell>
          <cell r="B14">
            <v>0</v>
          </cell>
          <cell r="C14">
            <v>0</v>
          </cell>
          <cell r="D14">
            <v>0</v>
          </cell>
          <cell r="E14">
            <v>0</v>
          </cell>
          <cell r="F14">
            <v>0</v>
          </cell>
          <cell r="G14">
            <v>0</v>
          </cell>
          <cell r="H14">
            <v>0</v>
          </cell>
          <cell r="I14">
            <v>0</v>
          </cell>
          <cell r="J14">
            <v>0</v>
          </cell>
          <cell r="K14">
            <v>0</v>
          </cell>
        </row>
        <row r="15">
          <cell r="A15" t="str">
            <v>문012</v>
          </cell>
          <cell r="B15">
            <v>0</v>
          </cell>
          <cell r="C15">
            <v>0</v>
          </cell>
          <cell r="D15">
            <v>0</v>
          </cell>
          <cell r="E15">
            <v>0</v>
          </cell>
          <cell r="F15">
            <v>0</v>
          </cell>
          <cell r="G15">
            <v>0</v>
          </cell>
          <cell r="H15">
            <v>0</v>
          </cell>
          <cell r="I15">
            <v>0</v>
          </cell>
          <cell r="J15">
            <v>0</v>
          </cell>
          <cell r="K15">
            <v>0</v>
          </cell>
        </row>
        <row r="16">
          <cell r="A16" t="str">
            <v>문013</v>
          </cell>
          <cell r="B16">
            <v>0</v>
          </cell>
          <cell r="C16">
            <v>0</v>
          </cell>
          <cell r="D16">
            <v>0</v>
          </cell>
          <cell r="E16">
            <v>0</v>
          </cell>
          <cell r="F16">
            <v>0</v>
          </cell>
          <cell r="G16">
            <v>0</v>
          </cell>
          <cell r="H16">
            <v>0</v>
          </cell>
          <cell r="I16">
            <v>0</v>
          </cell>
          <cell r="J16">
            <v>0</v>
          </cell>
          <cell r="K16">
            <v>0</v>
          </cell>
        </row>
        <row r="17">
          <cell r="A17" t="str">
            <v>문014</v>
          </cell>
          <cell r="B17">
            <v>0</v>
          </cell>
          <cell r="C17">
            <v>0</v>
          </cell>
          <cell r="D17">
            <v>0</v>
          </cell>
          <cell r="E17">
            <v>0</v>
          </cell>
          <cell r="F17">
            <v>0</v>
          </cell>
          <cell r="G17">
            <v>0</v>
          </cell>
          <cell r="H17">
            <v>0</v>
          </cell>
          <cell r="I17">
            <v>0</v>
          </cell>
          <cell r="J17">
            <v>0</v>
          </cell>
          <cell r="K17">
            <v>0</v>
          </cell>
        </row>
        <row r="18">
          <cell r="A18" t="str">
            <v>문015</v>
          </cell>
          <cell r="B18">
            <v>0</v>
          </cell>
          <cell r="C18">
            <v>0</v>
          </cell>
          <cell r="D18">
            <v>0</v>
          </cell>
          <cell r="E18">
            <v>0</v>
          </cell>
          <cell r="F18">
            <v>0</v>
          </cell>
          <cell r="G18">
            <v>0</v>
          </cell>
          <cell r="H18">
            <v>0</v>
          </cell>
          <cell r="I18">
            <v>0</v>
          </cell>
          <cell r="J18">
            <v>0</v>
          </cell>
          <cell r="K18">
            <v>0</v>
          </cell>
        </row>
        <row r="19">
          <cell r="A19" t="str">
            <v>문016</v>
          </cell>
          <cell r="B19">
            <v>0</v>
          </cell>
          <cell r="C19">
            <v>0</v>
          </cell>
          <cell r="D19">
            <v>0</v>
          </cell>
          <cell r="E19">
            <v>0</v>
          </cell>
          <cell r="F19">
            <v>0</v>
          </cell>
          <cell r="G19">
            <v>0</v>
          </cell>
          <cell r="H19">
            <v>0</v>
          </cell>
          <cell r="I19">
            <v>0</v>
          </cell>
          <cell r="J19">
            <v>0</v>
          </cell>
          <cell r="K19">
            <v>0</v>
          </cell>
        </row>
        <row r="20">
          <cell r="A20" t="str">
            <v>문017</v>
          </cell>
          <cell r="B20">
            <v>0</v>
          </cell>
          <cell r="C20">
            <v>0</v>
          </cell>
          <cell r="D20">
            <v>0</v>
          </cell>
          <cell r="E20">
            <v>0</v>
          </cell>
          <cell r="F20">
            <v>0</v>
          </cell>
          <cell r="G20">
            <v>0</v>
          </cell>
          <cell r="H20">
            <v>0</v>
          </cell>
          <cell r="I20">
            <v>0</v>
          </cell>
          <cell r="J20">
            <v>0</v>
          </cell>
          <cell r="K20">
            <v>0</v>
          </cell>
        </row>
        <row r="21">
          <cell r="A21" t="str">
            <v>문018</v>
          </cell>
          <cell r="B21">
            <v>0</v>
          </cell>
          <cell r="C21">
            <v>0</v>
          </cell>
          <cell r="D21">
            <v>0</v>
          </cell>
          <cell r="E21">
            <v>0</v>
          </cell>
          <cell r="F21">
            <v>0</v>
          </cell>
          <cell r="G21">
            <v>0</v>
          </cell>
          <cell r="H21">
            <v>0</v>
          </cell>
          <cell r="I21">
            <v>0</v>
          </cell>
          <cell r="J21">
            <v>0</v>
          </cell>
          <cell r="K21">
            <v>0</v>
          </cell>
        </row>
        <row r="22">
          <cell r="A22" t="str">
            <v>문019</v>
          </cell>
          <cell r="B22">
            <v>0</v>
          </cell>
          <cell r="C22">
            <v>0</v>
          </cell>
          <cell r="D22">
            <v>0</v>
          </cell>
          <cell r="E22">
            <v>0</v>
          </cell>
          <cell r="F22">
            <v>0</v>
          </cell>
          <cell r="G22">
            <v>0</v>
          </cell>
          <cell r="H22">
            <v>0</v>
          </cell>
          <cell r="I22">
            <v>0</v>
          </cell>
          <cell r="J22">
            <v>0</v>
          </cell>
          <cell r="K22">
            <v>0</v>
          </cell>
        </row>
        <row r="23">
          <cell r="A23" t="str">
            <v>문020</v>
          </cell>
          <cell r="B23">
            <v>0</v>
          </cell>
          <cell r="C23">
            <v>0</v>
          </cell>
          <cell r="D23">
            <v>0</v>
          </cell>
          <cell r="E23">
            <v>0</v>
          </cell>
          <cell r="F23">
            <v>0</v>
          </cell>
          <cell r="G23">
            <v>0</v>
          </cell>
          <cell r="H23">
            <v>0</v>
          </cell>
          <cell r="I23">
            <v>0</v>
          </cell>
          <cell r="J23">
            <v>0</v>
          </cell>
          <cell r="K23">
            <v>0</v>
          </cell>
        </row>
        <row r="24">
          <cell r="K24">
            <v>0</v>
          </cell>
        </row>
        <row r="25">
          <cell r="K25">
            <v>0</v>
          </cell>
        </row>
        <row r="26">
          <cell r="K26">
            <v>0</v>
          </cell>
        </row>
        <row r="27">
          <cell r="K27">
            <v>0</v>
          </cell>
        </row>
        <row r="28">
          <cell r="K28">
            <v>0</v>
          </cell>
        </row>
        <row r="29">
          <cell r="K29">
            <v>0</v>
          </cell>
        </row>
        <row r="30">
          <cell r="K30">
            <v>0</v>
          </cell>
        </row>
        <row r="31">
          <cell r="K31">
            <v>0</v>
          </cell>
        </row>
        <row r="32">
          <cell r="K32">
            <v>0</v>
          </cell>
        </row>
        <row r="33">
          <cell r="K33">
            <v>0</v>
          </cell>
        </row>
        <row r="34">
          <cell r="K34">
            <v>0</v>
          </cell>
        </row>
        <row r="35">
          <cell r="K35">
            <v>0</v>
          </cell>
        </row>
        <row r="36">
          <cell r="K36">
            <v>0</v>
          </cell>
        </row>
        <row r="37">
          <cell r="K37">
            <v>0</v>
          </cell>
        </row>
        <row r="38">
          <cell r="K38">
            <v>0</v>
          </cell>
        </row>
        <row r="39">
          <cell r="K39">
            <v>0</v>
          </cell>
        </row>
        <row r="40">
          <cell r="K40">
            <v>0</v>
          </cell>
        </row>
        <row r="41">
          <cell r="K41">
            <v>0</v>
          </cell>
        </row>
        <row r="42">
          <cell r="K42">
            <v>0</v>
          </cell>
        </row>
        <row r="43">
          <cell r="K43">
            <v>0</v>
          </cell>
        </row>
        <row r="44">
          <cell r="K44">
            <v>0</v>
          </cell>
        </row>
        <row r="45">
          <cell r="K45">
            <v>0</v>
          </cell>
        </row>
        <row r="46">
          <cell r="A46" t="str">
            <v>HN001</v>
          </cell>
          <cell r="B46" t="str">
            <v>천정카세트 4실멀티</v>
          </cell>
          <cell r="C46" t="str">
            <v>냉:11000W.난:12000W</v>
          </cell>
          <cell r="D46" t="str">
            <v>SET</v>
          </cell>
          <cell r="E46">
            <v>0</v>
          </cell>
          <cell r="F46">
            <v>0</v>
          </cell>
          <cell r="G46">
            <v>0</v>
          </cell>
          <cell r="H46">
            <v>0</v>
          </cell>
          <cell r="I46">
            <v>19210000</v>
          </cell>
          <cell r="J46">
            <v>0</v>
          </cell>
          <cell r="K46">
            <v>19210000</v>
          </cell>
        </row>
        <row r="47">
          <cell r="A47" t="str">
            <v>HN002</v>
          </cell>
          <cell r="B47" t="str">
            <v>천정카세트형</v>
          </cell>
          <cell r="C47" t="str">
            <v>냉:11000W.난:12000W</v>
          </cell>
          <cell r="D47" t="str">
            <v>SET</v>
          </cell>
          <cell r="E47">
            <v>0</v>
          </cell>
          <cell r="F47">
            <v>0</v>
          </cell>
          <cell r="G47">
            <v>0</v>
          </cell>
          <cell r="H47">
            <v>0</v>
          </cell>
          <cell r="I47">
            <v>4850000</v>
          </cell>
          <cell r="J47">
            <v>0</v>
          </cell>
          <cell r="K47">
            <v>4850000</v>
          </cell>
        </row>
        <row r="48">
          <cell r="A48" t="str">
            <v>HN003</v>
          </cell>
          <cell r="B48" t="str">
            <v>천정카세트형</v>
          </cell>
          <cell r="C48" t="str">
            <v>냉:72000W.난:88000W</v>
          </cell>
          <cell r="D48" t="str">
            <v>SET</v>
          </cell>
          <cell r="E48">
            <v>0</v>
          </cell>
          <cell r="F48">
            <v>0</v>
          </cell>
          <cell r="G48">
            <v>0</v>
          </cell>
          <cell r="H48">
            <v>0</v>
          </cell>
          <cell r="I48">
            <v>4260000</v>
          </cell>
          <cell r="J48">
            <v>0</v>
          </cell>
          <cell r="K48">
            <v>4260000</v>
          </cell>
        </row>
        <row r="49">
          <cell r="A49" t="str">
            <v>HN004</v>
          </cell>
          <cell r="B49" t="str">
            <v>천정매립덕트2실멀티</v>
          </cell>
          <cell r="C49" t="str">
            <v>냉:12500W.난:21000W</v>
          </cell>
          <cell r="D49" t="str">
            <v>SET</v>
          </cell>
          <cell r="E49">
            <v>0</v>
          </cell>
          <cell r="F49">
            <v>0</v>
          </cell>
          <cell r="G49">
            <v>0</v>
          </cell>
          <cell r="H49">
            <v>0</v>
          </cell>
          <cell r="I49">
            <v>8130000</v>
          </cell>
          <cell r="J49">
            <v>0</v>
          </cell>
          <cell r="K49">
            <v>8130000</v>
          </cell>
        </row>
        <row r="50">
          <cell r="A50" t="str">
            <v>HN005</v>
          </cell>
          <cell r="B50" t="str">
            <v>천정카세트 4실멀티</v>
          </cell>
          <cell r="C50" t="str">
            <v>냉:3200W.난:3600W</v>
          </cell>
          <cell r="D50" t="str">
            <v>SET</v>
          </cell>
          <cell r="E50">
            <v>0</v>
          </cell>
          <cell r="F50">
            <v>0</v>
          </cell>
          <cell r="G50">
            <v>0</v>
          </cell>
          <cell r="H50">
            <v>0</v>
          </cell>
          <cell r="I50">
            <v>0</v>
          </cell>
          <cell r="J50">
            <v>0</v>
          </cell>
          <cell r="K50">
            <v>0</v>
          </cell>
        </row>
        <row r="51">
          <cell r="A51" t="str">
            <v>ACE001</v>
          </cell>
          <cell r="B51" t="str">
            <v>항온항습기(상향송풍)</v>
          </cell>
          <cell r="C51" t="str">
            <v>냉:20500,재:20640KCAL/HR</v>
          </cell>
          <cell r="D51" t="str">
            <v>SET</v>
          </cell>
          <cell r="E51">
            <v>10900000</v>
          </cell>
          <cell r="F51" t="str">
            <v>P682</v>
          </cell>
          <cell r="G51">
            <v>0</v>
          </cell>
          <cell r="H51">
            <v>0</v>
          </cell>
          <cell r="I51">
            <v>0</v>
          </cell>
          <cell r="J51">
            <v>0</v>
          </cell>
          <cell r="K51">
            <v>10900000</v>
          </cell>
        </row>
        <row r="52">
          <cell r="K52">
            <v>0</v>
          </cell>
        </row>
        <row r="53">
          <cell r="K53">
            <v>0</v>
          </cell>
        </row>
        <row r="54">
          <cell r="A54" t="str">
            <v>HN11</v>
          </cell>
          <cell r="B54" t="str">
            <v>천정카세트 4실멀티(내)</v>
          </cell>
          <cell r="C54" t="str">
            <v>냉:11000W.난:12000W</v>
          </cell>
          <cell r="D54" t="str">
            <v>대</v>
          </cell>
          <cell r="E54">
            <v>0</v>
          </cell>
          <cell r="F54">
            <v>0</v>
          </cell>
          <cell r="G54">
            <v>0</v>
          </cell>
          <cell r="H54">
            <v>0</v>
          </cell>
          <cell r="I54">
            <v>1960000</v>
          </cell>
          <cell r="J54">
            <v>0</v>
          </cell>
          <cell r="K54">
            <v>1960000</v>
          </cell>
        </row>
        <row r="55">
          <cell r="A55" t="str">
            <v>HN12</v>
          </cell>
          <cell r="B55" t="str">
            <v>천정카세트 4실멀티(외)</v>
          </cell>
          <cell r="C55" t="str">
            <v>냉:11000W.난:12000W</v>
          </cell>
          <cell r="D55" t="str">
            <v>대</v>
          </cell>
          <cell r="E55">
            <v>0</v>
          </cell>
          <cell r="F55">
            <v>0</v>
          </cell>
          <cell r="G55">
            <v>0</v>
          </cell>
          <cell r="H55">
            <v>0</v>
          </cell>
          <cell r="I55">
            <v>11760000</v>
          </cell>
          <cell r="J55">
            <v>0</v>
          </cell>
          <cell r="K55">
            <v>11760000</v>
          </cell>
        </row>
        <row r="56">
          <cell r="K56">
            <v>0</v>
          </cell>
        </row>
        <row r="57">
          <cell r="A57" t="str">
            <v>HN14</v>
          </cell>
          <cell r="B57" t="str">
            <v>천정카세트 4실멀티(내)</v>
          </cell>
          <cell r="C57" t="str">
            <v>냉:3200W.난:3600W</v>
          </cell>
          <cell r="D57" t="str">
            <v>대</v>
          </cell>
          <cell r="E57">
            <v>0</v>
          </cell>
          <cell r="F57">
            <v>0</v>
          </cell>
          <cell r="G57">
            <v>0</v>
          </cell>
          <cell r="H57">
            <v>0</v>
          </cell>
          <cell r="I57">
            <v>1480000</v>
          </cell>
          <cell r="J57">
            <v>0</v>
          </cell>
          <cell r="K57">
            <v>1480000</v>
          </cell>
        </row>
        <row r="58">
          <cell r="A58" t="str">
            <v>HN15</v>
          </cell>
          <cell r="B58" t="str">
            <v>천정카세트 4실멀티(외)</v>
          </cell>
          <cell r="C58" t="str">
            <v>냉:3200W.난:3600W</v>
          </cell>
          <cell r="D58" t="str">
            <v>대</v>
          </cell>
          <cell r="E58">
            <v>0</v>
          </cell>
          <cell r="F58">
            <v>0</v>
          </cell>
          <cell r="G58">
            <v>0</v>
          </cell>
          <cell r="H58">
            <v>0</v>
          </cell>
          <cell r="I58">
            <v>4530000</v>
          </cell>
          <cell r="J58">
            <v>0</v>
          </cell>
          <cell r="K58">
            <v>4530000</v>
          </cell>
        </row>
        <row r="59">
          <cell r="K59">
            <v>0</v>
          </cell>
        </row>
        <row r="60">
          <cell r="K60">
            <v>0</v>
          </cell>
        </row>
        <row r="61">
          <cell r="K61">
            <v>0</v>
          </cell>
        </row>
        <row r="62">
          <cell r="K62">
            <v>0</v>
          </cell>
        </row>
        <row r="63">
          <cell r="K63">
            <v>0</v>
          </cell>
        </row>
        <row r="64">
          <cell r="K64">
            <v>0</v>
          </cell>
        </row>
        <row r="65">
          <cell r="K65">
            <v>0</v>
          </cell>
        </row>
        <row r="66">
          <cell r="K66">
            <v>0</v>
          </cell>
        </row>
        <row r="67">
          <cell r="A67" t="str">
            <v>CODE001</v>
          </cell>
          <cell r="B67" t="str">
            <v>정수위밸브</v>
          </cell>
          <cell r="C67" t="str">
            <v>50A</v>
          </cell>
          <cell r="D67" t="str">
            <v>개</v>
          </cell>
          <cell r="E67">
            <v>373175</v>
          </cell>
          <cell r="F67" t="str">
            <v>P545</v>
          </cell>
          <cell r="G67">
            <v>0</v>
          </cell>
          <cell r="H67">
            <v>0</v>
          </cell>
          <cell r="I67">
            <v>0</v>
          </cell>
          <cell r="J67">
            <v>0</v>
          </cell>
          <cell r="K67">
            <v>373175</v>
          </cell>
          <cell r="L67">
            <v>7.0000000000000007E-2</v>
          </cell>
        </row>
        <row r="68">
          <cell r="A68" t="str">
            <v>CODE002</v>
          </cell>
          <cell r="B68">
            <v>0</v>
          </cell>
          <cell r="C68">
            <v>0</v>
          </cell>
          <cell r="D68">
            <v>0</v>
          </cell>
          <cell r="E68">
            <v>0</v>
          </cell>
          <cell r="F68">
            <v>0</v>
          </cell>
          <cell r="G68">
            <v>0</v>
          </cell>
          <cell r="H68">
            <v>0</v>
          </cell>
          <cell r="I68">
            <v>0</v>
          </cell>
          <cell r="J68">
            <v>0</v>
          </cell>
          <cell r="K68">
            <v>0</v>
          </cell>
        </row>
        <row r="69">
          <cell r="A69" t="str">
            <v>CODE003</v>
          </cell>
          <cell r="B69" t="str">
            <v>축열식 전기온수기</v>
          </cell>
          <cell r="C69" t="str">
            <v>2,000 LIT</v>
          </cell>
          <cell r="D69" t="str">
            <v>대</v>
          </cell>
          <cell r="E69">
            <v>6318000</v>
          </cell>
          <cell r="F69" t="str">
            <v>P602</v>
          </cell>
          <cell r="G69">
            <v>0</v>
          </cell>
          <cell r="H69">
            <v>0</v>
          </cell>
          <cell r="I69">
            <v>0</v>
          </cell>
          <cell r="J69">
            <v>0</v>
          </cell>
          <cell r="K69">
            <v>6318000</v>
          </cell>
        </row>
        <row r="70">
          <cell r="A70" t="str">
            <v>CODE004</v>
          </cell>
          <cell r="B70">
            <v>0</v>
          </cell>
          <cell r="C70">
            <v>0</v>
          </cell>
          <cell r="D70">
            <v>0</v>
          </cell>
          <cell r="E70">
            <v>0</v>
          </cell>
          <cell r="F70">
            <v>0</v>
          </cell>
          <cell r="G70">
            <v>0</v>
          </cell>
          <cell r="H70">
            <v>0</v>
          </cell>
          <cell r="I70">
            <v>0</v>
          </cell>
          <cell r="J70">
            <v>0</v>
          </cell>
          <cell r="K70">
            <v>0</v>
          </cell>
        </row>
        <row r="71">
          <cell r="A71" t="str">
            <v>CODE005</v>
          </cell>
          <cell r="B71" t="str">
            <v>엘리베이터 (장애자용)</v>
          </cell>
          <cell r="C71" t="str">
            <v>13인승</v>
          </cell>
          <cell r="D71" t="str">
            <v>식</v>
          </cell>
          <cell r="E71">
            <v>0</v>
          </cell>
          <cell r="F71">
            <v>0</v>
          </cell>
          <cell r="G71">
            <v>0</v>
          </cell>
          <cell r="H71">
            <v>0</v>
          </cell>
          <cell r="I71">
            <v>40000000</v>
          </cell>
          <cell r="J71">
            <v>0</v>
          </cell>
          <cell r="K71">
            <v>40000000</v>
          </cell>
        </row>
        <row r="72">
          <cell r="A72" t="str">
            <v>CODE006</v>
          </cell>
          <cell r="B72">
            <v>0</v>
          </cell>
          <cell r="C72">
            <v>0</v>
          </cell>
          <cell r="D72">
            <v>0</v>
          </cell>
          <cell r="E72">
            <v>0</v>
          </cell>
          <cell r="F72">
            <v>0</v>
          </cell>
          <cell r="G72">
            <v>0</v>
          </cell>
          <cell r="H72">
            <v>0</v>
          </cell>
          <cell r="I72">
            <v>0</v>
          </cell>
          <cell r="J72">
            <v>0</v>
          </cell>
          <cell r="K72">
            <v>0</v>
          </cell>
        </row>
        <row r="73">
          <cell r="A73" t="str">
            <v>CODE007</v>
          </cell>
          <cell r="B73">
            <v>0</v>
          </cell>
          <cell r="C73">
            <v>0</v>
          </cell>
          <cell r="D73">
            <v>0</v>
          </cell>
          <cell r="E73">
            <v>0</v>
          </cell>
          <cell r="F73">
            <v>0</v>
          </cell>
          <cell r="G73">
            <v>0</v>
          </cell>
          <cell r="H73">
            <v>0</v>
          </cell>
          <cell r="I73">
            <v>0</v>
          </cell>
          <cell r="J73">
            <v>0</v>
          </cell>
          <cell r="K73">
            <v>0</v>
          </cell>
        </row>
        <row r="74">
          <cell r="A74" t="str">
            <v>CODE008</v>
          </cell>
          <cell r="B74">
            <v>0</v>
          </cell>
          <cell r="C74">
            <v>0</v>
          </cell>
          <cell r="D74">
            <v>0</v>
          </cell>
          <cell r="E74">
            <v>0</v>
          </cell>
          <cell r="F74">
            <v>0</v>
          </cell>
          <cell r="G74">
            <v>0</v>
          </cell>
          <cell r="H74">
            <v>0</v>
          </cell>
          <cell r="I74">
            <v>0</v>
          </cell>
          <cell r="J74">
            <v>0</v>
          </cell>
          <cell r="K74">
            <v>0</v>
          </cell>
        </row>
        <row r="75">
          <cell r="A75" t="str">
            <v>CODE009</v>
          </cell>
          <cell r="B75">
            <v>0</v>
          </cell>
          <cell r="C75">
            <v>0</v>
          </cell>
          <cell r="D75">
            <v>0</v>
          </cell>
          <cell r="E75">
            <v>0</v>
          </cell>
          <cell r="F75">
            <v>0</v>
          </cell>
          <cell r="G75">
            <v>0</v>
          </cell>
          <cell r="H75">
            <v>0</v>
          </cell>
          <cell r="I75">
            <v>0</v>
          </cell>
          <cell r="J75">
            <v>0</v>
          </cell>
          <cell r="K75">
            <v>0</v>
          </cell>
        </row>
        <row r="76">
          <cell r="A76" t="str">
            <v>CODE010</v>
          </cell>
          <cell r="B76">
            <v>0</v>
          </cell>
          <cell r="C76">
            <v>0</v>
          </cell>
          <cell r="D76">
            <v>0</v>
          </cell>
          <cell r="E76">
            <v>0</v>
          </cell>
          <cell r="F76">
            <v>0</v>
          </cell>
          <cell r="G76">
            <v>0</v>
          </cell>
          <cell r="H76">
            <v>0</v>
          </cell>
          <cell r="I76">
            <v>0</v>
          </cell>
          <cell r="J76">
            <v>0</v>
          </cell>
          <cell r="K76">
            <v>0</v>
          </cell>
        </row>
        <row r="77">
          <cell r="A77" t="str">
            <v>CODE011</v>
          </cell>
          <cell r="B77">
            <v>0</v>
          </cell>
          <cell r="C77">
            <v>0</v>
          </cell>
          <cell r="D77">
            <v>0</v>
          </cell>
          <cell r="E77">
            <v>0</v>
          </cell>
          <cell r="F77">
            <v>0</v>
          </cell>
          <cell r="G77">
            <v>0</v>
          </cell>
          <cell r="H77">
            <v>0</v>
          </cell>
          <cell r="I77">
            <v>0</v>
          </cell>
          <cell r="J77">
            <v>0</v>
          </cell>
          <cell r="K77">
            <v>0</v>
          </cell>
        </row>
        <row r="78">
          <cell r="A78" t="str">
            <v>CODE012</v>
          </cell>
          <cell r="B78">
            <v>0</v>
          </cell>
          <cell r="C78">
            <v>0</v>
          </cell>
          <cell r="D78">
            <v>0</v>
          </cell>
          <cell r="E78">
            <v>0</v>
          </cell>
          <cell r="F78">
            <v>0</v>
          </cell>
          <cell r="G78">
            <v>0</v>
          </cell>
          <cell r="H78">
            <v>0</v>
          </cell>
          <cell r="I78">
            <v>0</v>
          </cell>
          <cell r="J78">
            <v>0</v>
          </cell>
          <cell r="K78">
            <v>0</v>
          </cell>
        </row>
        <row r="79">
          <cell r="A79" t="str">
            <v>CODE013</v>
          </cell>
          <cell r="B79">
            <v>0</v>
          </cell>
          <cell r="C79">
            <v>0</v>
          </cell>
          <cell r="D79">
            <v>0</v>
          </cell>
          <cell r="E79">
            <v>0</v>
          </cell>
          <cell r="F79">
            <v>0</v>
          </cell>
          <cell r="G79">
            <v>0</v>
          </cell>
          <cell r="H79">
            <v>0</v>
          </cell>
          <cell r="I79">
            <v>0</v>
          </cell>
          <cell r="J79">
            <v>0</v>
          </cell>
          <cell r="K79">
            <v>0</v>
          </cell>
        </row>
        <row r="80">
          <cell r="A80" t="str">
            <v>CODE014</v>
          </cell>
          <cell r="B80">
            <v>0</v>
          </cell>
          <cell r="C80">
            <v>0</v>
          </cell>
          <cell r="D80">
            <v>0</v>
          </cell>
          <cell r="E80">
            <v>0</v>
          </cell>
          <cell r="F80">
            <v>0</v>
          </cell>
          <cell r="G80">
            <v>0</v>
          </cell>
          <cell r="H80">
            <v>0</v>
          </cell>
          <cell r="I80">
            <v>0</v>
          </cell>
          <cell r="J80">
            <v>0</v>
          </cell>
          <cell r="K80">
            <v>0</v>
          </cell>
        </row>
        <row r="81">
          <cell r="A81" t="str">
            <v>CODE015</v>
          </cell>
          <cell r="B81">
            <v>0</v>
          </cell>
          <cell r="C81">
            <v>0</v>
          </cell>
          <cell r="D81">
            <v>0</v>
          </cell>
          <cell r="E81">
            <v>0</v>
          </cell>
          <cell r="F81">
            <v>0</v>
          </cell>
          <cell r="G81">
            <v>0</v>
          </cell>
          <cell r="H81">
            <v>0</v>
          </cell>
          <cell r="I81">
            <v>0</v>
          </cell>
          <cell r="J81">
            <v>0</v>
          </cell>
          <cell r="K81">
            <v>0</v>
          </cell>
        </row>
        <row r="82">
          <cell r="A82" t="str">
            <v>CODE019</v>
          </cell>
          <cell r="B82" t="str">
            <v>상수 저수조(F.R.P)</v>
          </cell>
          <cell r="C82" t="str">
            <v>각형,보온.3*3*1.5H</v>
          </cell>
          <cell r="D82" t="str">
            <v>기</v>
          </cell>
          <cell r="E82">
            <v>2430000</v>
          </cell>
          <cell r="F82" t="str">
            <v>P590</v>
          </cell>
          <cell r="G82">
            <v>0</v>
          </cell>
          <cell r="H82">
            <v>0</v>
          </cell>
          <cell r="I82">
            <v>0</v>
          </cell>
          <cell r="J82">
            <v>0</v>
          </cell>
          <cell r="K82">
            <v>2430000</v>
          </cell>
          <cell r="L82">
            <v>0</v>
          </cell>
          <cell r="M82">
            <v>1.35</v>
          </cell>
          <cell r="N82">
            <v>0</v>
          </cell>
          <cell r="O82">
            <v>6.75</v>
          </cell>
        </row>
        <row r="83">
          <cell r="A83" t="str">
            <v>CODE016</v>
          </cell>
          <cell r="B83" t="str">
            <v>상수 고가수조(F.R.P)</v>
          </cell>
          <cell r="C83" t="str">
            <v>각형,보온.1.5*2*2H</v>
          </cell>
          <cell r="D83" t="str">
            <v>기</v>
          </cell>
          <cell r="E83">
            <v>1080000</v>
          </cell>
          <cell r="F83" t="str">
            <v>P590</v>
          </cell>
          <cell r="G83">
            <v>0</v>
          </cell>
          <cell r="H83">
            <v>0</v>
          </cell>
          <cell r="I83">
            <v>0</v>
          </cell>
          <cell r="J83">
            <v>0</v>
          </cell>
          <cell r="K83">
            <v>1080000</v>
          </cell>
          <cell r="L83">
            <v>0</v>
          </cell>
          <cell r="M83">
            <v>0.6</v>
          </cell>
          <cell r="N83">
            <v>0</v>
          </cell>
          <cell r="O83">
            <v>3</v>
          </cell>
        </row>
        <row r="84">
          <cell r="A84" t="str">
            <v>CODE017</v>
          </cell>
          <cell r="B84" t="str">
            <v>정수 고가수조(F.R.P)</v>
          </cell>
          <cell r="C84" t="str">
            <v>각형,보온.4*3*2H</v>
          </cell>
          <cell r="D84" t="str">
            <v>기</v>
          </cell>
          <cell r="E84">
            <v>4320000</v>
          </cell>
          <cell r="F84" t="str">
            <v>P590</v>
          </cell>
          <cell r="G84">
            <v>0</v>
          </cell>
          <cell r="H84">
            <v>0</v>
          </cell>
          <cell r="I84">
            <v>0</v>
          </cell>
          <cell r="J84">
            <v>0</v>
          </cell>
          <cell r="K84">
            <v>4320000</v>
          </cell>
          <cell r="L84">
            <v>0</v>
          </cell>
          <cell r="M84">
            <v>2.4</v>
          </cell>
          <cell r="N84">
            <v>0</v>
          </cell>
          <cell r="O84">
            <v>12</v>
          </cell>
        </row>
        <row r="85">
          <cell r="A85" t="str">
            <v>CODE018</v>
          </cell>
          <cell r="B85">
            <v>0</v>
          </cell>
          <cell r="C85">
            <v>0</v>
          </cell>
          <cell r="D85">
            <v>0</v>
          </cell>
          <cell r="E85">
            <v>0</v>
          </cell>
          <cell r="F85">
            <v>0</v>
          </cell>
          <cell r="G85">
            <v>0</v>
          </cell>
          <cell r="H85">
            <v>0</v>
          </cell>
          <cell r="I85">
            <v>0</v>
          </cell>
          <cell r="J85">
            <v>0</v>
          </cell>
          <cell r="K85">
            <v>0</v>
          </cell>
        </row>
        <row r="86">
          <cell r="A86" t="str">
            <v>CODE020</v>
          </cell>
          <cell r="B86" t="str">
            <v>상수 PUMP(다단보류트)</v>
          </cell>
          <cell r="C86" t="str">
            <v>40A*150LPM*35M*5HP</v>
          </cell>
          <cell r="D86" t="str">
            <v>대</v>
          </cell>
          <cell r="E86">
            <v>0</v>
          </cell>
          <cell r="F86">
            <v>0</v>
          </cell>
          <cell r="G86">
            <v>0</v>
          </cell>
          <cell r="H86">
            <v>0</v>
          </cell>
          <cell r="I86">
            <v>1480000</v>
          </cell>
          <cell r="J86">
            <v>0</v>
          </cell>
          <cell r="K86">
            <v>1480000</v>
          </cell>
          <cell r="L86">
            <v>0</v>
          </cell>
          <cell r="M86">
            <v>1.03</v>
          </cell>
          <cell r="N86">
            <v>2.36</v>
          </cell>
        </row>
        <row r="87">
          <cell r="A87" t="str">
            <v>CODE021</v>
          </cell>
          <cell r="B87" t="str">
            <v>정수 PUMP(다단보류트)</v>
          </cell>
          <cell r="C87" t="str">
            <v>50A*400LPM*35M*7.5HP</v>
          </cell>
          <cell r="D87" t="str">
            <v>대</v>
          </cell>
          <cell r="E87">
            <v>0</v>
          </cell>
          <cell r="F87">
            <v>0</v>
          </cell>
          <cell r="G87">
            <v>0</v>
          </cell>
          <cell r="H87">
            <v>0</v>
          </cell>
          <cell r="I87">
            <v>2220000</v>
          </cell>
          <cell r="J87">
            <v>0</v>
          </cell>
          <cell r="K87">
            <v>2220000</v>
          </cell>
          <cell r="L87">
            <v>0</v>
          </cell>
          <cell r="M87">
            <v>1.1299999999999999</v>
          </cell>
          <cell r="N87">
            <v>2.96</v>
          </cell>
        </row>
        <row r="88">
          <cell r="A88" t="str">
            <v>CODE022</v>
          </cell>
          <cell r="B88" t="str">
            <v>배수 펌프(수중형)</v>
          </cell>
          <cell r="C88" t="str">
            <v>50A*180LPM*9M*1HP</v>
          </cell>
          <cell r="D88" t="str">
            <v>대</v>
          </cell>
          <cell r="E88">
            <v>0</v>
          </cell>
          <cell r="F88">
            <v>0</v>
          </cell>
          <cell r="G88">
            <v>0</v>
          </cell>
          <cell r="H88">
            <v>0</v>
          </cell>
          <cell r="I88">
            <v>280000</v>
          </cell>
          <cell r="J88">
            <v>0</v>
          </cell>
          <cell r="K88">
            <v>280000</v>
          </cell>
          <cell r="L88">
            <v>0</v>
          </cell>
          <cell r="M88">
            <v>0.5</v>
          </cell>
          <cell r="N88">
            <v>1</v>
          </cell>
        </row>
        <row r="89">
          <cell r="A89" t="str">
            <v>CODE023</v>
          </cell>
          <cell r="B89">
            <v>0</v>
          </cell>
          <cell r="C89">
            <v>0</v>
          </cell>
          <cell r="D89">
            <v>0</v>
          </cell>
          <cell r="E89">
            <v>0</v>
          </cell>
          <cell r="F89">
            <v>0</v>
          </cell>
          <cell r="G89">
            <v>0</v>
          </cell>
          <cell r="H89">
            <v>0</v>
          </cell>
          <cell r="I89">
            <v>0</v>
          </cell>
          <cell r="J89">
            <v>0</v>
          </cell>
          <cell r="K89">
            <v>0</v>
          </cell>
        </row>
        <row r="90">
          <cell r="A90" t="str">
            <v>CODE024</v>
          </cell>
          <cell r="B90" t="str">
            <v>환기휀</v>
          </cell>
          <cell r="C90" t="str">
            <v>벽부형. 1,100CMH</v>
          </cell>
          <cell r="D90" t="str">
            <v>대</v>
          </cell>
          <cell r="E90">
            <v>42000</v>
          </cell>
          <cell r="F90" t="str">
            <v>P699</v>
          </cell>
          <cell r="G90">
            <v>0</v>
          </cell>
          <cell r="H90">
            <v>0</v>
          </cell>
          <cell r="I90">
            <v>0</v>
          </cell>
          <cell r="J90">
            <v>0</v>
          </cell>
          <cell r="K90">
            <v>42000</v>
          </cell>
          <cell r="L90">
            <v>0</v>
          </cell>
          <cell r="M90">
            <v>0</v>
          </cell>
          <cell r="N90">
            <v>0.4</v>
          </cell>
        </row>
        <row r="91">
          <cell r="A91" t="str">
            <v>CODE025</v>
          </cell>
          <cell r="B91" t="str">
            <v>환기휀</v>
          </cell>
          <cell r="C91" t="str">
            <v>덕트인라인. 7,800CMH</v>
          </cell>
          <cell r="D91" t="str">
            <v>대</v>
          </cell>
          <cell r="E91">
            <v>543500</v>
          </cell>
          <cell r="F91" t="str">
            <v>P703</v>
          </cell>
          <cell r="G91">
            <v>0</v>
          </cell>
          <cell r="H91">
            <v>0</v>
          </cell>
          <cell r="I91">
            <v>0</v>
          </cell>
          <cell r="J91">
            <v>0</v>
          </cell>
          <cell r="K91">
            <v>543500</v>
          </cell>
          <cell r="L91">
            <v>0</v>
          </cell>
          <cell r="M91">
            <v>0</v>
          </cell>
          <cell r="N91">
            <v>2.8</v>
          </cell>
        </row>
        <row r="92">
          <cell r="A92" t="str">
            <v>CODE026</v>
          </cell>
          <cell r="B92">
            <v>0</v>
          </cell>
          <cell r="C92">
            <v>0</v>
          </cell>
          <cell r="D92">
            <v>0</v>
          </cell>
          <cell r="E92">
            <v>0</v>
          </cell>
          <cell r="F92">
            <v>0</v>
          </cell>
          <cell r="G92">
            <v>0</v>
          </cell>
          <cell r="H92">
            <v>0</v>
          </cell>
          <cell r="I92">
            <v>0</v>
          </cell>
          <cell r="J92">
            <v>0</v>
          </cell>
          <cell r="K92">
            <v>0</v>
          </cell>
        </row>
        <row r="93">
          <cell r="A93" t="str">
            <v>CODE027</v>
          </cell>
          <cell r="B93" t="str">
            <v>각형덕트 제작설치(기계)</v>
          </cell>
          <cell r="C93" t="str">
            <v>아연도.#24. 0.6T</v>
          </cell>
          <cell r="D93" t="str">
            <v>M2</v>
          </cell>
          <cell r="E93">
            <v>0</v>
          </cell>
          <cell r="F93">
            <v>0</v>
          </cell>
          <cell r="G93">
            <v>0</v>
          </cell>
          <cell r="H93">
            <v>0</v>
          </cell>
          <cell r="I93">
            <v>0</v>
          </cell>
          <cell r="J93">
            <v>0</v>
          </cell>
          <cell r="K93">
            <v>0</v>
          </cell>
        </row>
        <row r="94">
          <cell r="A94" t="str">
            <v>CODE028</v>
          </cell>
          <cell r="B94" t="str">
            <v>캔버스 접속</v>
          </cell>
          <cell r="C94">
            <v>0</v>
          </cell>
          <cell r="D94" t="str">
            <v>M2</v>
          </cell>
          <cell r="E94">
            <v>0</v>
          </cell>
          <cell r="F94">
            <v>0</v>
          </cell>
          <cell r="G94">
            <v>0</v>
          </cell>
          <cell r="H94">
            <v>0</v>
          </cell>
          <cell r="I94">
            <v>0</v>
          </cell>
          <cell r="J94">
            <v>0</v>
          </cell>
          <cell r="K94">
            <v>0</v>
          </cell>
        </row>
        <row r="95">
          <cell r="A95" t="str">
            <v>CODE029</v>
          </cell>
          <cell r="B95" t="str">
            <v>그 릴</v>
          </cell>
          <cell r="C95" t="str">
            <v>400 X 250</v>
          </cell>
          <cell r="D95" t="str">
            <v>개</v>
          </cell>
          <cell r="E95">
            <v>11000</v>
          </cell>
          <cell r="F95" t="str">
            <v>P714</v>
          </cell>
          <cell r="G95">
            <v>0</v>
          </cell>
          <cell r="H95">
            <v>0</v>
          </cell>
          <cell r="I95">
            <v>0</v>
          </cell>
          <cell r="J95">
            <v>0</v>
          </cell>
          <cell r="K95">
            <v>11000</v>
          </cell>
          <cell r="L95">
            <v>0</v>
          </cell>
          <cell r="M95">
            <v>0</v>
          </cell>
          <cell r="N95">
            <v>0</v>
          </cell>
          <cell r="O95">
            <v>0</v>
          </cell>
          <cell r="P95">
            <v>0</v>
          </cell>
          <cell r="Q95">
            <v>0</v>
          </cell>
          <cell r="R95">
            <v>0.74</v>
          </cell>
        </row>
        <row r="96">
          <cell r="A96" t="str">
            <v>CODE030</v>
          </cell>
          <cell r="B96" t="str">
            <v>루 버</v>
          </cell>
          <cell r="C96" t="str">
            <v>650 X 550</v>
          </cell>
          <cell r="D96" t="str">
            <v>개</v>
          </cell>
          <cell r="E96">
            <v>46475</v>
          </cell>
          <cell r="F96" t="str">
            <v>P714</v>
          </cell>
          <cell r="G96">
            <v>0</v>
          </cell>
          <cell r="H96">
            <v>0</v>
          </cell>
          <cell r="I96">
            <v>0</v>
          </cell>
          <cell r="J96">
            <v>0</v>
          </cell>
          <cell r="K96">
            <v>46475</v>
          </cell>
          <cell r="L96">
            <v>0</v>
          </cell>
          <cell r="M96">
            <v>0</v>
          </cell>
          <cell r="N96">
            <v>0</v>
          </cell>
          <cell r="O96">
            <v>0</v>
          </cell>
          <cell r="P96">
            <v>0</v>
          </cell>
          <cell r="Q96">
            <v>0</v>
          </cell>
          <cell r="R96">
            <v>0.74</v>
          </cell>
        </row>
        <row r="97">
          <cell r="A97" t="str">
            <v>CODE031</v>
          </cell>
          <cell r="B97">
            <v>0</v>
          </cell>
          <cell r="C97">
            <v>0</v>
          </cell>
          <cell r="D97">
            <v>0</v>
          </cell>
          <cell r="E97">
            <v>0</v>
          </cell>
          <cell r="F97">
            <v>0</v>
          </cell>
          <cell r="G97">
            <v>0</v>
          </cell>
          <cell r="H97">
            <v>0</v>
          </cell>
          <cell r="I97">
            <v>0</v>
          </cell>
          <cell r="J97">
            <v>0</v>
          </cell>
          <cell r="K97">
            <v>0</v>
          </cell>
        </row>
        <row r="98">
          <cell r="A98" t="str">
            <v>CODE032</v>
          </cell>
          <cell r="B98" t="str">
            <v>F. D</v>
          </cell>
          <cell r="C98" t="str">
            <v>150A</v>
          </cell>
          <cell r="D98" t="str">
            <v>개</v>
          </cell>
          <cell r="E98">
            <v>10500</v>
          </cell>
          <cell r="F98" t="str">
            <v>P714</v>
          </cell>
          <cell r="G98">
            <v>0</v>
          </cell>
          <cell r="H98">
            <v>0</v>
          </cell>
          <cell r="I98">
            <v>0</v>
          </cell>
          <cell r="J98">
            <v>0</v>
          </cell>
          <cell r="K98">
            <v>10500</v>
          </cell>
          <cell r="L98">
            <v>0</v>
          </cell>
          <cell r="M98">
            <v>0</v>
          </cell>
          <cell r="N98">
            <v>0</v>
          </cell>
          <cell r="O98">
            <v>0</v>
          </cell>
          <cell r="P98">
            <v>0</v>
          </cell>
          <cell r="Q98">
            <v>0</v>
          </cell>
          <cell r="R98">
            <v>0.55000000000000004</v>
          </cell>
        </row>
        <row r="99">
          <cell r="A99" t="str">
            <v>CODE033</v>
          </cell>
          <cell r="B99">
            <v>0</v>
          </cell>
          <cell r="C99">
            <v>0</v>
          </cell>
          <cell r="D99">
            <v>0</v>
          </cell>
          <cell r="E99">
            <v>0</v>
          </cell>
          <cell r="F99">
            <v>0</v>
          </cell>
          <cell r="G99">
            <v>0</v>
          </cell>
          <cell r="H99">
            <v>0</v>
          </cell>
          <cell r="I99">
            <v>0</v>
          </cell>
          <cell r="J99">
            <v>0</v>
          </cell>
          <cell r="K99">
            <v>0</v>
          </cell>
        </row>
        <row r="100">
          <cell r="A100" t="str">
            <v>CODE034</v>
          </cell>
          <cell r="B100">
            <v>0</v>
          </cell>
          <cell r="C100">
            <v>0</v>
          </cell>
          <cell r="D100">
            <v>0</v>
          </cell>
          <cell r="E100">
            <v>0</v>
          </cell>
          <cell r="F100">
            <v>0</v>
          </cell>
          <cell r="G100">
            <v>0</v>
          </cell>
          <cell r="H100">
            <v>0</v>
          </cell>
          <cell r="I100">
            <v>0</v>
          </cell>
          <cell r="J100">
            <v>0</v>
          </cell>
          <cell r="K100">
            <v>0</v>
          </cell>
        </row>
        <row r="101">
          <cell r="A101" t="str">
            <v>CODE035</v>
          </cell>
          <cell r="B101" t="str">
            <v>무동력 흡출기</v>
          </cell>
          <cell r="C101" t="str">
            <v>150A</v>
          </cell>
          <cell r="D101" t="str">
            <v>개</v>
          </cell>
          <cell r="E101">
            <v>0</v>
          </cell>
          <cell r="F101">
            <v>0</v>
          </cell>
          <cell r="G101">
            <v>0</v>
          </cell>
          <cell r="H101">
            <v>0</v>
          </cell>
          <cell r="I101">
            <v>40000</v>
          </cell>
          <cell r="J101">
            <v>0</v>
          </cell>
          <cell r="K101">
            <v>40000</v>
          </cell>
        </row>
        <row r="102">
          <cell r="A102" t="str">
            <v>CODE036</v>
          </cell>
          <cell r="B102" t="str">
            <v>무동력 흡출기</v>
          </cell>
          <cell r="C102" t="str">
            <v>200A</v>
          </cell>
          <cell r="D102" t="str">
            <v>개</v>
          </cell>
          <cell r="E102">
            <v>0</v>
          </cell>
          <cell r="F102">
            <v>0</v>
          </cell>
          <cell r="G102">
            <v>0</v>
          </cell>
          <cell r="H102">
            <v>0</v>
          </cell>
          <cell r="I102">
            <v>50000</v>
          </cell>
          <cell r="J102">
            <v>0</v>
          </cell>
          <cell r="K102">
            <v>50000</v>
          </cell>
        </row>
        <row r="103">
          <cell r="A103" t="str">
            <v>CODE037</v>
          </cell>
          <cell r="B103">
            <v>0</v>
          </cell>
          <cell r="C103">
            <v>0</v>
          </cell>
          <cell r="D103">
            <v>0</v>
          </cell>
          <cell r="E103">
            <v>0</v>
          </cell>
          <cell r="F103">
            <v>0</v>
          </cell>
          <cell r="G103">
            <v>0</v>
          </cell>
          <cell r="H103">
            <v>0</v>
          </cell>
          <cell r="I103">
            <v>0</v>
          </cell>
          <cell r="J103">
            <v>0</v>
          </cell>
          <cell r="K103">
            <v>0</v>
          </cell>
        </row>
        <row r="104">
          <cell r="A104" t="str">
            <v>CODE038</v>
          </cell>
          <cell r="B104">
            <v>0</v>
          </cell>
          <cell r="C104">
            <v>0</v>
          </cell>
          <cell r="D104">
            <v>0</v>
          </cell>
          <cell r="E104">
            <v>0</v>
          </cell>
          <cell r="F104">
            <v>0</v>
          </cell>
          <cell r="G104">
            <v>0</v>
          </cell>
          <cell r="H104">
            <v>0</v>
          </cell>
          <cell r="I104">
            <v>0</v>
          </cell>
          <cell r="J104">
            <v>0</v>
          </cell>
          <cell r="K104">
            <v>0</v>
          </cell>
        </row>
        <row r="105">
          <cell r="A105" t="str">
            <v>CODE039</v>
          </cell>
          <cell r="B105">
            <v>0</v>
          </cell>
          <cell r="C105">
            <v>0</v>
          </cell>
          <cell r="D105">
            <v>0</v>
          </cell>
          <cell r="E105">
            <v>0</v>
          </cell>
          <cell r="F105">
            <v>0</v>
          </cell>
          <cell r="G105">
            <v>0</v>
          </cell>
          <cell r="H105">
            <v>0</v>
          </cell>
          <cell r="I105">
            <v>0</v>
          </cell>
          <cell r="J105">
            <v>0</v>
          </cell>
          <cell r="K105">
            <v>0</v>
          </cell>
        </row>
        <row r="106">
          <cell r="A106" t="str">
            <v>CODE040</v>
          </cell>
          <cell r="B106" t="str">
            <v>콘크리트 커팅</v>
          </cell>
          <cell r="C106">
            <v>0</v>
          </cell>
          <cell r="D106" t="str">
            <v>M</v>
          </cell>
          <cell r="E106">
            <v>0</v>
          </cell>
          <cell r="F106">
            <v>0</v>
          </cell>
          <cell r="G106">
            <v>0</v>
          </cell>
          <cell r="H106">
            <v>0</v>
          </cell>
          <cell r="I106">
            <v>0</v>
          </cell>
          <cell r="J106">
            <v>0</v>
          </cell>
          <cell r="K106">
            <v>0</v>
          </cell>
        </row>
        <row r="107">
          <cell r="A107" t="str">
            <v>CODE041</v>
          </cell>
          <cell r="B107" t="str">
            <v>무근 콘크리트 철거</v>
          </cell>
          <cell r="C107">
            <v>0</v>
          </cell>
          <cell r="D107" t="str">
            <v>M3</v>
          </cell>
          <cell r="E107">
            <v>0</v>
          </cell>
          <cell r="F107">
            <v>0</v>
          </cell>
          <cell r="G107">
            <v>0</v>
          </cell>
          <cell r="H107">
            <v>0</v>
          </cell>
          <cell r="I107">
            <v>0</v>
          </cell>
          <cell r="J107">
            <v>0</v>
          </cell>
          <cell r="K107">
            <v>0</v>
          </cell>
        </row>
        <row r="108">
          <cell r="A108" t="str">
            <v>CODE042</v>
          </cell>
          <cell r="B108" t="str">
            <v>터파기/되메우기</v>
          </cell>
          <cell r="C108">
            <v>0</v>
          </cell>
          <cell r="D108" t="str">
            <v>M3</v>
          </cell>
          <cell r="E108">
            <v>0</v>
          </cell>
          <cell r="F108">
            <v>0</v>
          </cell>
          <cell r="G108">
            <v>0</v>
          </cell>
          <cell r="H108">
            <v>0</v>
          </cell>
          <cell r="I108">
            <v>0</v>
          </cell>
          <cell r="J108">
            <v>0</v>
          </cell>
          <cell r="K108">
            <v>0</v>
          </cell>
        </row>
        <row r="109">
          <cell r="A109" t="str">
            <v>CODE043</v>
          </cell>
          <cell r="B109">
            <v>0</v>
          </cell>
          <cell r="C109">
            <v>0</v>
          </cell>
          <cell r="D109">
            <v>0</v>
          </cell>
          <cell r="E109">
            <v>0</v>
          </cell>
          <cell r="F109">
            <v>0</v>
          </cell>
          <cell r="G109">
            <v>0</v>
          </cell>
          <cell r="H109">
            <v>0</v>
          </cell>
          <cell r="I109">
            <v>0</v>
          </cell>
          <cell r="J109">
            <v>0</v>
          </cell>
          <cell r="K109">
            <v>0</v>
          </cell>
        </row>
        <row r="110">
          <cell r="A110" t="str">
            <v>CODE044</v>
          </cell>
          <cell r="B110">
            <v>0</v>
          </cell>
          <cell r="C110">
            <v>0</v>
          </cell>
          <cell r="D110">
            <v>0</v>
          </cell>
          <cell r="E110">
            <v>0</v>
          </cell>
          <cell r="F110">
            <v>0</v>
          </cell>
          <cell r="G110">
            <v>0</v>
          </cell>
          <cell r="H110">
            <v>0</v>
          </cell>
          <cell r="I110">
            <v>0</v>
          </cell>
          <cell r="J110">
            <v>0</v>
          </cell>
          <cell r="K110">
            <v>0</v>
          </cell>
        </row>
        <row r="111">
          <cell r="A111" t="str">
            <v>CODE045</v>
          </cell>
          <cell r="B111" t="str">
            <v>냉매배관 보온(25A)</v>
          </cell>
          <cell r="C111" t="str">
            <v>아티론10T+매직테입</v>
          </cell>
          <cell r="D111" t="str">
            <v>M</v>
          </cell>
          <cell r="E111">
            <v>0</v>
          </cell>
          <cell r="F111">
            <v>0</v>
          </cell>
          <cell r="G111">
            <v>0</v>
          </cell>
          <cell r="H111">
            <v>0</v>
          </cell>
          <cell r="I111">
            <v>0</v>
          </cell>
          <cell r="J111">
            <v>0</v>
          </cell>
          <cell r="K111">
            <v>0</v>
          </cell>
        </row>
        <row r="112">
          <cell r="A112" t="str">
            <v>CODE046</v>
          </cell>
          <cell r="B112" t="str">
            <v>배수배관 보온(50A)</v>
          </cell>
          <cell r="C112" t="str">
            <v>아티론10T+매직테입</v>
          </cell>
          <cell r="D112" t="str">
            <v>M</v>
          </cell>
          <cell r="E112">
            <v>0</v>
          </cell>
          <cell r="F112">
            <v>0</v>
          </cell>
          <cell r="G112">
            <v>0</v>
          </cell>
          <cell r="H112">
            <v>0</v>
          </cell>
          <cell r="I112">
            <v>0</v>
          </cell>
          <cell r="J112">
            <v>0</v>
          </cell>
          <cell r="K112">
            <v>0</v>
          </cell>
        </row>
        <row r="113">
          <cell r="A113" t="str">
            <v>CODE047</v>
          </cell>
          <cell r="B113" t="str">
            <v>배수배관 보온(75A)</v>
          </cell>
          <cell r="C113" t="str">
            <v>아티론10T+매직테입</v>
          </cell>
          <cell r="D113" t="str">
            <v>M</v>
          </cell>
          <cell r="E113">
            <v>0</v>
          </cell>
          <cell r="F113">
            <v>0</v>
          </cell>
          <cell r="G113">
            <v>0</v>
          </cell>
          <cell r="H113">
            <v>0</v>
          </cell>
          <cell r="I113">
            <v>0</v>
          </cell>
          <cell r="J113">
            <v>0</v>
          </cell>
          <cell r="K113">
            <v>0</v>
          </cell>
        </row>
        <row r="114">
          <cell r="A114" t="str">
            <v>CODE048</v>
          </cell>
          <cell r="B114">
            <v>0</v>
          </cell>
          <cell r="C114">
            <v>0</v>
          </cell>
          <cell r="D114">
            <v>0</v>
          </cell>
          <cell r="E114">
            <v>0</v>
          </cell>
          <cell r="F114">
            <v>0</v>
          </cell>
          <cell r="G114">
            <v>0</v>
          </cell>
          <cell r="H114">
            <v>0</v>
          </cell>
          <cell r="I114">
            <v>0</v>
          </cell>
          <cell r="J114">
            <v>0</v>
          </cell>
          <cell r="K114">
            <v>0</v>
          </cell>
        </row>
        <row r="115">
          <cell r="A115" t="str">
            <v>CODE049</v>
          </cell>
          <cell r="B115">
            <v>0</v>
          </cell>
          <cell r="C115">
            <v>0</v>
          </cell>
          <cell r="D115">
            <v>0</v>
          </cell>
          <cell r="E115">
            <v>0</v>
          </cell>
          <cell r="F115">
            <v>0</v>
          </cell>
          <cell r="G115">
            <v>0</v>
          </cell>
          <cell r="H115">
            <v>0</v>
          </cell>
          <cell r="I115">
            <v>0</v>
          </cell>
          <cell r="J115">
            <v>0</v>
          </cell>
          <cell r="K115">
            <v>0</v>
          </cell>
        </row>
        <row r="116">
          <cell r="A116" t="str">
            <v>CODE050</v>
          </cell>
          <cell r="B116" t="str">
            <v xml:space="preserve">밸브보호통 </v>
          </cell>
          <cell r="C116" t="str">
            <v>32A</v>
          </cell>
          <cell r="D116" t="str">
            <v>개</v>
          </cell>
          <cell r="E116">
            <v>0</v>
          </cell>
          <cell r="F116">
            <v>0</v>
          </cell>
          <cell r="G116">
            <v>0</v>
          </cell>
          <cell r="H116">
            <v>0</v>
          </cell>
          <cell r="I116">
            <v>30000</v>
          </cell>
          <cell r="J116">
            <v>0</v>
          </cell>
          <cell r="K116">
            <v>30000</v>
          </cell>
        </row>
        <row r="117">
          <cell r="A117" t="str">
            <v>CODE051</v>
          </cell>
          <cell r="B117">
            <v>0</v>
          </cell>
          <cell r="C117">
            <v>0</v>
          </cell>
          <cell r="D117">
            <v>0</v>
          </cell>
          <cell r="E117">
            <v>0</v>
          </cell>
          <cell r="F117">
            <v>0</v>
          </cell>
          <cell r="G117">
            <v>0</v>
          </cell>
          <cell r="H117">
            <v>0</v>
          </cell>
          <cell r="I117">
            <v>0</v>
          </cell>
          <cell r="J117">
            <v>0</v>
          </cell>
          <cell r="K117">
            <v>0</v>
          </cell>
        </row>
        <row r="118">
          <cell r="A118" t="str">
            <v>CODE052</v>
          </cell>
          <cell r="B118">
            <v>0</v>
          </cell>
          <cell r="C118">
            <v>0</v>
          </cell>
          <cell r="D118">
            <v>0</v>
          </cell>
          <cell r="E118">
            <v>0</v>
          </cell>
          <cell r="F118">
            <v>0</v>
          </cell>
          <cell r="G118">
            <v>0</v>
          </cell>
          <cell r="H118">
            <v>0</v>
          </cell>
          <cell r="I118">
            <v>0</v>
          </cell>
          <cell r="J118">
            <v>0</v>
          </cell>
          <cell r="K118">
            <v>0</v>
          </cell>
        </row>
        <row r="119">
          <cell r="A119" t="str">
            <v>CODE053</v>
          </cell>
          <cell r="B119">
            <v>0</v>
          </cell>
          <cell r="C119">
            <v>0</v>
          </cell>
          <cell r="D119">
            <v>0</v>
          </cell>
          <cell r="E119">
            <v>0</v>
          </cell>
          <cell r="F119">
            <v>0</v>
          </cell>
          <cell r="G119">
            <v>0</v>
          </cell>
          <cell r="H119">
            <v>0</v>
          </cell>
          <cell r="I119">
            <v>0</v>
          </cell>
          <cell r="J119">
            <v>0</v>
          </cell>
          <cell r="K119">
            <v>0</v>
          </cell>
        </row>
        <row r="120">
          <cell r="A120" t="str">
            <v>CODE054</v>
          </cell>
          <cell r="B120">
            <v>0</v>
          </cell>
          <cell r="C120">
            <v>0</v>
          </cell>
          <cell r="D120">
            <v>0</v>
          </cell>
          <cell r="E120">
            <v>0</v>
          </cell>
          <cell r="F120">
            <v>0</v>
          </cell>
          <cell r="G120">
            <v>0</v>
          </cell>
          <cell r="H120">
            <v>0</v>
          </cell>
          <cell r="I120">
            <v>0</v>
          </cell>
          <cell r="J120">
            <v>0</v>
          </cell>
          <cell r="K120">
            <v>0</v>
          </cell>
        </row>
        <row r="121">
          <cell r="A121" t="str">
            <v>CODE055</v>
          </cell>
          <cell r="B121">
            <v>0</v>
          </cell>
          <cell r="C121">
            <v>0</v>
          </cell>
          <cell r="D121">
            <v>0</v>
          </cell>
          <cell r="E121">
            <v>0</v>
          </cell>
          <cell r="F121">
            <v>0</v>
          </cell>
          <cell r="G121">
            <v>0</v>
          </cell>
          <cell r="H121">
            <v>0</v>
          </cell>
          <cell r="I121">
            <v>0</v>
          </cell>
          <cell r="J121">
            <v>0</v>
          </cell>
          <cell r="K121">
            <v>0</v>
          </cell>
        </row>
        <row r="122">
          <cell r="A122" t="str">
            <v>CODE056</v>
          </cell>
          <cell r="B122">
            <v>0</v>
          </cell>
          <cell r="C122">
            <v>0</v>
          </cell>
          <cell r="D122">
            <v>0</v>
          </cell>
          <cell r="E122">
            <v>0</v>
          </cell>
          <cell r="F122">
            <v>0</v>
          </cell>
          <cell r="G122">
            <v>0</v>
          </cell>
          <cell r="H122">
            <v>0</v>
          </cell>
          <cell r="I122">
            <v>0</v>
          </cell>
          <cell r="J122">
            <v>0</v>
          </cell>
          <cell r="K122">
            <v>0</v>
          </cell>
        </row>
        <row r="123">
          <cell r="A123" t="str">
            <v>CODE057</v>
          </cell>
          <cell r="B123">
            <v>0</v>
          </cell>
          <cell r="C123">
            <v>0</v>
          </cell>
          <cell r="D123">
            <v>0</v>
          </cell>
          <cell r="E123">
            <v>0</v>
          </cell>
          <cell r="F123">
            <v>0</v>
          </cell>
          <cell r="G123">
            <v>0</v>
          </cell>
          <cell r="H123">
            <v>0</v>
          </cell>
          <cell r="I123">
            <v>0</v>
          </cell>
          <cell r="J123">
            <v>0</v>
          </cell>
          <cell r="K123">
            <v>0</v>
          </cell>
        </row>
        <row r="124">
          <cell r="A124" t="str">
            <v>CODE058</v>
          </cell>
          <cell r="B124">
            <v>0</v>
          </cell>
          <cell r="C124">
            <v>0</v>
          </cell>
          <cell r="D124">
            <v>0</v>
          </cell>
          <cell r="E124">
            <v>0</v>
          </cell>
          <cell r="F124">
            <v>0</v>
          </cell>
          <cell r="G124">
            <v>0</v>
          </cell>
          <cell r="H124">
            <v>0</v>
          </cell>
          <cell r="I124">
            <v>0</v>
          </cell>
          <cell r="J124">
            <v>0</v>
          </cell>
          <cell r="K124">
            <v>0</v>
          </cell>
        </row>
        <row r="125">
          <cell r="A125" t="str">
            <v>CODE059</v>
          </cell>
          <cell r="B125">
            <v>0</v>
          </cell>
          <cell r="C125">
            <v>0</v>
          </cell>
          <cell r="D125">
            <v>0</v>
          </cell>
          <cell r="E125">
            <v>0</v>
          </cell>
          <cell r="F125">
            <v>0</v>
          </cell>
          <cell r="G125">
            <v>0</v>
          </cell>
          <cell r="H125">
            <v>0</v>
          </cell>
          <cell r="I125">
            <v>0</v>
          </cell>
          <cell r="J125">
            <v>0</v>
          </cell>
          <cell r="K125">
            <v>0</v>
          </cell>
        </row>
        <row r="126">
          <cell r="A126" t="str">
            <v>CODE060</v>
          </cell>
          <cell r="B126">
            <v>0</v>
          </cell>
          <cell r="C126">
            <v>0</v>
          </cell>
          <cell r="D126">
            <v>0</v>
          </cell>
          <cell r="E126">
            <v>0</v>
          </cell>
          <cell r="F126">
            <v>0</v>
          </cell>
          <cell r="G126">
            <v>0</v>
          </cell>
          <cell r="H126">
            <v>0</v>
          </cell>
          <cell r="I126">
            <v>0</v>
          </cell>
          <cell r="J126">
            <v>0</v>
          </cell>
          <cell r="K126">
            <v>0</v>
          </cell>
        </row>
        <row r="127">
          <cell r="A127" t="str">
            <v>CODE061</v>
          </cell>
          <cell r="B127">
            <v>0</v>
          </cell>
          <cell r="C127">
            <v>0</v>
          </cell>
          <cell r="D127">
            <v>0</v>
          </cell>
          <cell r="E127">
            <v>0</v>
          </cell>
          <cell r="F127">
            <v>0</v>
          </cell>
          <cell r="G127">
            <v>0</v>
          </cell>
          <cell r="H127">
            <v>0</v>
          </cell>
          <cell r="I127">
            <v>0</v>
          </cell>
          <cell r="J127">
            <v>0</v>
          </cell>
          <cell r="K127">
            <v>0</v>
          </cell>
        </row>
        <row r="128">
          <cell r="A128" t="str">
            <v>CODE062</v>
          </cell>
          <cell r="B128">
            <v>0</v>
          </cell>
          <cell r="C128">
            <v>0</v>
          </cell>
          <cell r="D128">
            <v>0</v>
          </cell>
          <cell r="E128">
            <v>0</v>
          </cell>
          <cell r="F128">
            <v>0</v>
          </cell>
          <cell r="G128">
            <v>0</v>
          </cell>
          <cell r="H128">
            <v>0</v>
          </cell>
          <cell r="I128">
            <v>0</v>
          </cell>
          <cell r="J128">
            <v>0</v>
          </cell>
          <cell r="K128">
            <v>0</v>
          </cell>
        </row>
        <row r="129">
          <cell r="A129" t="str">
            <v>CODE063</v>
          </cell>
          <cell r="B129">
            <v>0</v>
          </cell>
          <cell r="C129">
            <v>0</v>
          </cell>
          <cell r="D129">
            <v>0</v>
          </cell>
          <cell r="E129">
            <v>0</v>
          </cell>
          <cell r="F129">
            <v>0</v>
          </cell>
          <cell r="G129">
            <v>0</v>
          </cell>
          <cell r="H129">
            <v>0</v>
          </cell>
          <cell r="I129">
            <v>0</v>
          </cell>
          <cell r="J129">
            <v>0</v>
          </cell>
          <cell r="K129">
            <v>0</v>
          </cell>
        </row>
        <row r="130">
          <cell r="A130" t="str">
            <v>CODE064</v>
          </cell>
          <cell r="B130">
            <v>0</v>
          </cell>
          <cell r="C130">
            <v>0</v>
          </cell>
          <cell r="D130">
            <v>0</v>
          </cell>
          <cell r="E130">
            <v>0</v>
          </cell>
          <cell r="F130">
            <v>0</v>
          </cell>
          <cell r="G130">
            <v>0</v>
          </cell>
          <cell r="H130">
            <v>0</v>
          </cell>
          <cell r="I130">
            <v>0</v>
          </cell>
          <cell r="J130">
            <v>0</v>
          </cell>
          <cell r="K130">
            <v>0</v>
          </cell>
        </row>
        <row r="131">
          <cell r="A131" t="str">
            <v>CODE065</v>
          </cell>
          <cell r="B131">
            <v>0</v>
          </cell>
          <cell r="C131">
            <v>0</v>
          </cell>
          <cell r="D131">
            <v>0</v>
          </cell>
          <cell r="E131">
            <v>0</v>
          </cell>
          <cell r="F131">
            <v>0</v>
          </cell>
          <cell r="G131">
            <v>0</v>
          </cell>
          <cell r="H131">
            <v>0</v>
          </cell>
          <cell r="I131">
            <v>0</v>
          </cell>
          <cell r="J131">
            <v>0</v>
          </cell>
          <cell r="K131">
            <v>0</v>
          </cell>
        </row>
        <row r="132">
          <cell r="A132" t="str">
            <v>CODE066</v>
          </cell>
          <cell r="B132">
            <v>0</v>
          </cell>
          <cell r="C132">
            <v>0</v>
          </cell>
          <cell r="D132">
            <v>0</v>
          </cell>
          <cell r="E132">
            <v>0</v>
          </cell>
          <cell r="F132">
            <v>0</v>
          </cell>
          <cell r="G132">
            <v>0</v>
          </cell>
          <cell r="H132">
            <v>0</v>
          </cell>
          <cell r="I132">
            <v>0</v>
          </cell>
          <cell r="J132">
            <v>0</v>
          </cell>
          <cell r="K132">
            <v>0</v>
          </cell>
        </row>
        <row r="133">
          <cell r="A133" t="str">
            <v>CODE067</v>
          </cell>
          <cell r="B133">
            <v>0</v>
          </cell>
          <cell r="C133">
            <v>0</v>
          </cell>
          <cell r="D133">
            <v>0</v>
          </cell>
          <cell r="E133">
            <v>0</v>
          </cell>
          <cell r="F133">
            <v>0</v>
          </cell>
          <cell r="G133">
            <v>0</v>
          </cell>
          <cell r="H133">
            <v>0</v>
          </cell>
          <cell r="I133">
            <v>0</v>
          </cell>
          <cell r="J133">
            <v>0</v>
          </cell>
          <cell r="K133">
            <v>0</v>
          </cell>
        </row>
        <row r="134">
          <cell r="A134" t="str">
            <v>CODE068</v>
          </cell>
          <cell r="B134">
            <v>0</v>
          </cell>
          <cell r="C134">
            <v>0</v>
          </cell>
          <cell r="D134">
            <v>0</v>
          </cell>
          <cell r="E134">
            <v>0</v>
          </cell>
          <cell r="F134">
            <v>0</v>
          </cell>
          <cell r="G134">
            <v>0</v>
          </cell>
          <cell r="H134">
            <v>0</v>
          </cell>
          <cell r="I134">
            <v>0</v>
          </cell>
          <cell r="J134">
            <v>0</v>
          </cell>
          <cell r="K134">
            <v>0</v>
          </cell>
        </row>
        <row r="135">
          <cell r="A135" t="str">
            <v>CODE069</v>
          </cell>
          <cell r="B135">
            <v>0</v>
          </cell>
          <cell r="C135">
            <v>0</v>
          </cell>
          <cell r="D135">
            <v>0</v>
          </cell>
          <cell r="E135">
            <v>0</v>
          </cell>
          <cell r="F135">
            <v>0</v>
          </cell>
          <cell r="G135">
            <v>0</v>
          </cell>
          <cell r="H135">
            <v>0</v>
          </cell>
          <cell r="I135">
            <v>0</v>
          </cell>
          <cell r="J135">
            <v>0</v>
          </cell>
          <cell r="K135">
            <v>0</v>
          </cell>
        </row>
        <row r="136">
          <cell r="A136" t="str">
            <v>CODE070</v>
          </cell>
          <cell r="B136">
            <v>0</v>
          </cell>
          <cell r="C136">
            <v>0</v>
          </cell>
          <cell r="D136">
            <v>0</v>
          </cell>
          <cell r="E136">
            <v>0</v>
          </cell>
          <cell r="F136">
            <v>0</v>
          </cell>
          <cell r="G136">
            <v>0</v>
          </cell>
          <cell r="H136">
            <v>0</v>
          </cell>
          <cell r="I136">
            <v>0</v>
          </cell>
          <cell r="J136">
            <v>0</v>
          </cell>
          <cell r="K136">
            <v>0</v>
          </cell>
        </row>
        <row r="137">
          <cell r="A137" t="str">
            <v>CODE071</v>
          </cell>
          <cell r="B137">
            <v>0</v>
          </cell>
          <cell r="C137">
            <v>0</v>
          </cell>
          <cell r="D137">
            <v>0</v>
          </cell>
          <cell r="E137">
            <v>0</v>
          </cell>
          <cell r="F137">
            <v>0</v>
          </cell>
          <cell r="G137">
            <v>0</v>
          </cell>
          <cell r="H137">
            <v>0</v>
          </cell>
          <cell r="I137">
            <v>0</v>
          </cell>
          <cell r="J137">
            <v>0</v>
          </cell>
          <cell r="K137">
            <v>0</v>
          </cell>
        </row>
        <row r="138">
          <cell r="A138" t="str">
            <v>CODE072</v>
          </cell>
          <cell r="B138">
            <v>0</v>
          </cell>
          <cell r="C138">
            <v>0</v>
          </cell>
          <cell r="D138">
            <v>0</v>
          </cell>
          <cell r="E138">
            <v>0</v>
          </cell>
          <cell r="F138">
            <v>0</v>
          </cell>
          <cell r="G138">
            <v>0</v>
          </cell>
          <cell r="H138">
            <v>0</v>
          </cell>
          <cell r="I138">
            <v>0</v>
          </cell>
          <cell r="J138">
            <v>0</v>
          </cell>
          <cell r="K138">
            <v>0</v>
          </cell>
        </row>
        <row r="139">
          <cell r="A139" t="str">
            <v>CODE073</v>
          </cell>
          <cell r="B139">
            <v>0</v>
          </cell>
          <cell r="C139">
            <v>0</v>
          </cell>
          <cell r="D139">
            <v>0</v>
          </cell>
          <cell r="E139">
            <v>0</v>
          </cell>
          <cell r="F139">
            <v>0</v>
          </cell>
          <cell r="G139">
            <v>0</v>
          </cell>
          <cell r="H139">
            <v>0</v>
          </cell>
          <cell r="I139">
            <v>0</v>
          </cell>
          <cell r="J139">
            <v>0</v>
          </cell>
          <cell r="K139">
            <v>0</v>
          </cell>
        </row>
        <row r="140">
          <cell r="A140" t="str">
            <v>CODE074</v>
          </cell>
          <cell r="B140">
            <v>0</v>
          </cell>
          <cell r="C140">
            <v>0</v>
          </cell>
          <cell r="D140">
            <v>0</v>
          </cell>
          <cell r="E140">
            <v>0</v>
          </cell>
          <cell r="F140">
            <v>0</v>
          </cell>
          <cell r="G140">
            <v>0</v>
          </cell>
          <cell r="H140">
            <v>0</v>
          </cell>
          <cell r="I140">
            <v>0</v>
          </cell>
          <cell r="J140">
            <v>0</v>
          </cell>
          <cell r="K140">
            <v>0</v>
          </cell>
        </row>
        <row r="141">
          <cell r="A141" t="str">
            <v>CODE075</v>
          </cell>
          <cell r="B141">
            <v>0</v>
          </cell>
          <cell r="C141">
            <v>0</v>
          </cell>
          <cell r="D141">
            <v>0</v>
          </cell>
          <cell r="E141">
            <v>0</v>
          </cell>
          <cell r="F141">
            <v>0</v>
          </cell>
          <cell r="G141">
            <v>0</v>
          </cell>
          <cell r="H141">
            <v>0</v>
          </cell>
          <cell r="I141">
            <v>0</v>
          </cell>
          <cell r="J141">
            <v>0</v>
          </cell>
          <cell r="K141">
            <v>0</v>
          </cell>
        </row>
        <row r="142">
          <cell r="A142" t="str">
            <v>CODE076</v>
          </cell>
          <cell r="B142">
            <v>0</v>
          </cell>
          <cell r="C142">
            <v>0</v>
          </cell>
          <cell r="D142">
            <v>0</v>
          </cell>
          <cell r="E142">
            <v>0</v>
          </cell>
          <cell r="F142">
            <v>0</v>
          </cell>
          <cell r="G142">
            <v>0</v>
          </cell>
          <cell r="H142">
            <v>0</v>
          </cell>
          <cell r="I142">
            <v>0</v>
          </cell>
          <cell r="J142">
            <v>0</v>
          </cell>
          <cell r="K142">
            <v>0</v>
          </cell>
        </row>
        <row r="143">
          <cell r="A143" t="str">
            <v>CODE077</v>
          </cell>
          <cell r="B143">
            <v>0</v>
          </cell>
          <cell r="C143">
            <v>0</v>
          </cell>
          <cell r="D143">
            <v>0</v>
          </cell>
          <cell r="E143">
            <v>0</v>
          </cell>
          <cell r="F143">
            <v>0</v>
          </cell>
          <cell r="G143">
            <v>0</v>
          </cell>
          <cell r="H143">
            <v>0</v>
          </cell>
          <cell r="I143">
            <v>0</v>
          </cell>
          <cell r="J143">
            <v>0</v>
          </cell>
          <cell r="K143">
            <v>0</v>
          </cell>
        </row>
        <row r="144">
          <cell r="A144" t="str">
            <v>CODE078</v>
          </cell>
          <cell r="B144">
            <v>0</v>
          </cell>
          <cell r="C144">
            <v>0</v>
          </cell>
          <cell r="D144">
            <v>0</v>
          </cell>
          <cell r="E144">
            <v>0</v>
          </cell>
          <cell r="F144">
            <v>0</v>
          </cell>
          <cell r="G144">
            <v>0</v>
          </cell>
          <cell r="H144">
            <v>0</v>
          </cell>
          <cell r="I144">
            <v>0</v>
          </cell>
          <cell r="J144">
            <v>0</v>
          </cell>
          <cell r="K144">
            <v>0</v>
          </cell>
        </row>
        <row r="145">
          <cell r="A145" t="str">
            <v>CODE079</v>
          </cell>
          <cell r="B145">
            <v>0</v>
          </cell>
          <cell r="C145">
            <v>0</v>
          </cell>
          <cell r="D145">
            <v>0</v>
          </cell>
          <cell r="E145">
            <v>0</v>
          </cell>
          <cell r="F145">
            <v>0</v>
          </cell>
          <cell r="G145">
            <v>0</v>
          </cell>
          <cell r="H145">
            <v>0</v>
          </cell>
          <cell r="I145">
            <v>0</v>
          </cell>
          <cell r="J145">
            <v>0</v>
          </cell>
          <cell r="K145">
            <v>0</v>
          </cell>
        </row>
        <row r="146">
          <cell r="A146" t="str">
            <v>CODE080</v>
          </cell>
          <cell r="B146">
            <v>0</v>
          </cell>
          <cell r="C146">
            <v>0</v>
          </cell>
          <cell r="D146">
            <v>0</v>
          </cell>
          <cell r="E146">
            <v>0</v>
          </cell>
          <cell r="F146">
            <v>0</v>
          </cell>
          <cell r="G146">
            <v>0</v>
          </cell>
          <cell r="H146">
            <v>0</v>
          </cell>
          <cell r="I146">
            <v>0</v>
          </cell>
          <cell r="J146">
            <v>0</v>
          </cell>
          <cell r="K146">
            <v>0</v>
          </cell>
        </row>
        <row r="147">
          <cell r="A147" t="str">
            <v>CODE081</v>
          </cell>
          <cell r="B147">
            <v>0</v>
          </cell>
          <cell r="C147">
            <v>0</v>
          </cell>
          <cell r="D147">
            <v>0</v>
          </cell>
          <cell r="E147">
            <v>0</v>
          </cell>
          <cell r="F147">
            <v>0</v>
          </cell>
          <cell r="G147">
            <v>0</v>
          </cell>
          <cell r="H147">
            <v>0</v>
          </cell>
          <cell r="I147">
            <v>0</v>
          </cell>
          <cell r="J147">
            <v>0</v>
          </cell>
          <cell r="K147">
            <v>0</v>
          </cell>
        </row>
        <row r="148">
          <cell r="A148" t="str">
            <v>CODE082</v>
          </cell>
          <cell r="B148">
            <v>0</v>
          </cell>
          <cell r="C148">
            <v>0</v>
          </cell>
          <cell r="D148">
            <v>0</v>
          </cell>
          <cell r="E148">
            <v>0</v>
          </cell>
          <cell r="F148">
            <v>0</v>
          </cell>
          <cell r="G148">
            <v>0</v>
          </cell>
          <cell r="H148">
            <v>0</v>
          </cell>
          <cell r="I148">
            <v>0</v>
          </cell>
          <cell r="J148">
            <v>0</v>
          </cell>
          <cell r="K148">
            <v>0</v>
          </cell>
        </row>
        <row r="149">
          <cell r="A149" t="str">
            <v>CODE083</v>
          </cell>
          <cell r="B149">
            <v>0</v>
          </cell>
          <cell r="C149">
            <v>0</v>
          </cell>
          <cell r="D149">
            <v>0</v>
          </cell>
          <cell r="E149">
            <v>0</v>
          </cell>
          <cell r="F149">
            <v>0</v>
          </cell>
          <cell r="G149">
            <v>0</v>
          </cell>
          <cell r="H149">
            <v>0</v>
          </cell>
          <cell r="I149">
            <v>0</v>
          </cell>
          <cell r="J149">
            <v>0</v>
          </cell>
          <cell r="K149">
            <v>0</v>
          </cell>
        </row>
        <row r="150">
          <cell r="K150">
            <v>0</v>
          </cell>
        </row>
        <row r="151">
          <cell r="K151">
            <v>0</v>
          </cell>
        </row>
        <row r="152">
          <cell r="K152">
            <v>0</v>
          </cell>
        </row>
        <row r="153">
          <cell r="K153">
            <v>0</v>
          </cell>
        </row>
        <row r="154">
          <cell r="K154">
            <v>0</v>
          </cell>
        </row>
        <row r="155">
          <cell r="K155">
            <v>0</v>
          </cell>
        </row>
        <row r="156">
          <cell r="K156">
            <v>0</v>
          </cell>
        </row>
        <row r="157">
          <cell r="K157">
            <v>0</v>
          </cell>
        </row>
        <row r="158">
          <cell r="K158">
            <v>0</v>
          </cell>
        </row>
        <row r="159">
          <cell r="K159">
            <v>0</v>
          </cell>
        </row>
        <row r="160">
          <cell r="K160">
            <v>0</v>
          </cell>
        </row>
        <row r="161">
          <cell r="A161" t="str">
            <v>동 관(Ltype)</v>
          </cell>
          <cell r="B161">
            <v>0</v>
          </cell>
          <cell r="C161">
            <v>0</v>
          </cell>
          <cell r="D161">
            <v>0</v>
          </cell>
          <cell r="E161" t="str">
            <v>KS D-5301</v>
          </cell>
        </row>
        <row r="162">
          <cell r="A162" t="str">
            <v>동00001</v>
          </cell>
          <cell r="B162" t="str">
            <v>동관(Ltype)</v>
          </cell>
          <cell r="C162" t="str">
            <v>250A</v>
          </cell>
          <cell r="D162" t="str">
            <v>M</v>
          </cell>
          <cell r="E162">
            <v>249080</v>
          </cell>
          <cell r="F162" t="str">
            <v>P492</v>
          </cell>
          <cell r="G162">
            <v>0</v>
          </cell>
          <cell r="H162">
            <v>0</v>
          </cell>
          <cell r="I162">
            <v>0</v>
          </cell>
          <cell r="J162">
            <v>0</v>
          </cell>
          <cell r="K162">
            <v>249080</v>
          </cell>
        </row>
        <row r="163">
          <cell r="A163" t="str">
            <v>동00002</v>
          </cell>
          <cell r="B163" t="str">
            <v>동관(Ltype)</v>
          </cell>
          <cell r="C163" t="str">
            <v>200A</v>
          </cell>
          <cell r="D163" t="str">
            <v>M</v>
          </cell>
          <cell r="E163">
            <v>142840</v>
          </cell>
          <cell r="F163" t="str">
            <v>P492</v>
          </cell>
          <cell r="G163">
            <v>0</v>
          </cell>
          <cell r="H163">
            <v>0</v>
          </cell>
          <cell r="I163">
            <v>0</v>
          </cell>
          <cell r="J163">
            <v>0</v>
          </cell>
          <cell r="K163">
            <v>142840</v>
          </cell>
          <cell r="L163">
            <v>0.53700000000000003</v>
          </cell>
          <cell r="M163">
            <v>0.23200000000000001</v>
          </cell>
        </row>
        <row r="164">
          <cell r="A164" t="str">
            <v>동00003</v>
          </cell>
          <cell r="B164" t="str">
            <v>동관(Ltype)</v>
          </cell>
          <cell r="C164" t="str">
            <v>150A</v>
          </cell>
          <cell r="D164" t="str">
            <v>M</v>
          </cell>
          <cell r="E164">
            <v>69390</v>
          </cell>
          <cell r="F164" t="str">
            <v>P492</v>
          </cell>
          <cell r="G164">
            <v>0</v>
          </cell>
          <cell r="H164">
            <v>0</v>
          </cell>
          <cell r="I164">
            <v>0</v>
          </cell>
          <cell r="J164">
            <v>0</v>
          </cell>
          <cell r="K164">
            <v>69390</v>
          </cell>
          <cell r="L164">
            <v>0.36399999999999999</v>
          </cell>
          <cell r="M164">
            <v>0.19400000000000001</v>
          </cell>
        </row>
        <row r="165">
          <cell r="A165" t="str">
            <v>동00004</v>
          </cell>
          <cell r="B165" t="str">
            <v>동관(Ltype)</v>
          </cell>
          <cell r="C165" t="str">
            <v>125A</v>
          </cell>
          <cell r="D165" t="str">
            <v>M</v>
          </cell>
          <cell r="E165">
            <v>50860</v>
          </cell>
          <cell r="F165" t="str">
            <v>P492</v>
          </cell>
          <cell r="G165">
            <v>0</v>
          </cell>
          <cell r="H165">
            <v>0</v>
          </cell>
          <cell r="I165">
            <v>0</v>
          </cell>
          <cell r="J165">
            <v>0</v>
          </cell>
          <cell r="K165">
            <v>50860</v>
          </cell>
          <cell r="L165">
            <v>0.28999999999999998</v>
          </cell>
          <cell r="M165">
            <v>0.185</v>
          </cell>
        </row>
        <row r="166">
          <cell r="A166" t="str">
            <v>동00005</v>
          </cell>
          <cell r="B166" t="str">
            <v>동관(Ltype)</v>
          </cell>
          <cell r="C166" t="str">
            <v>100A</v>
          </cell>
          <cell r="D166" t="str">
            <v>M</v>
          </cell>
          <cell r="E166">
            <v>35960</v>
          </cell>
          <cell r="F166" t="str">
            <v>P492</v>
          </cell>
          <cell r="G166">
            <v>0</v>
          </cell>
          <cell r="H166">
            <v>0</v>
          </cell>
          <cell r="I166">
            <v>0</v>
          </cell>
          <cell r="J166">
            <v>0</v>
          </cell>
          <cell r="K166">
            <v>35960</v>
          </cell>
          <cell r="L166">
            <v>0.193</v>
          </cell>
          <cell r="M166">
            <v>0.13100000000000001</v>
          </cell>
        </row>
        <row r="167">
          <cell r="A167" t="str">
            <v>동00006</v>
          </cell>
          <cell r="B167" t="str">
            <v>동관(Ltype)</v>
          </cell>
          <cell r="C167" t="str">
            <v>80A</v>
          </cell>
          <cell r="D167" t="str">
            <v>M</v>
          </cell>
          <cell r="E167">
            <v>22210</v>
          </cell>
          <cell r="F167" t="str">
            <v>P492</v>
          </cell>
          <cell r="G167">
            <v>0</v>
          </cell>
          <cell r="H167">
            <v>0</v>
          </cell>
          <cell r="I167">
            <v>0</v>
          </cell>
          <cell r="J167">
            <v>0</v>
          </cell>
          <cell r="K167">
            <v>22210</v>
          </cell>
          <cell r="L167">
            <v>0.113</v>
          </cell>
          <cell r="M167">
            <v>0.113</v>
          </cell>
        </row>
        <row r="168">
          <cell r="A168" t="str">
            <v>동00007</v>
          </cell>
          <cell r="B168" t="str">
            <v>동관(Ltype)</v>
          </cell>
          <cell r="C168" t="str">
            <v>65A</v>
          </cell>
          <cell r="D168" t="str">
            <v>M</v>
          </cell>
          <cell r="E168">
            <v>16410</v>
          </cell>
          <cell r="F168" t="str">
            <v>P492</v>
          </cell>
          <cell r="G168">
            <v>0</v>
          </cell>
          <cell r="H168">
            <v>0</v>
          </cell>
          <cell r="I168">
            <v>0</v>
          </cell>
          <cell r="J168">
            <v>0</v>
          </cell>
          <cell r="K168">
            <v>16410</v>
          </cell>
          <cell r="L168">
            <v>9.7000000000000003E-2</v>
          </cell>
          <cell r="M168">
            <v>9.7000000000000003E-2</v>
          </cell>
        </row>
        <row r="169">
          <cell r="A169" t="str">
            <v>동00008</v>
          </cell>
          <cell r="B169" t="str">
            <v>동관(Ltype)</v>
          </cell>
          <cell r="C169" t="str">
            <v>50A</v>
          </cell>
          <cell r="D169" t="str">
            <v>M</v>
          </cell>
          <cell r="E169">
            <v>11490</v>
          </cell>
          <cell r="F169" t="str">
            <v>P492</v>
          </cell>
          <cell r="G169">
            <v>0</v>
          </cell>
          <cell r="H169">
            <v>0</v>
          </cell>
          <cell r="I169">
            <v>0</v>
          </cell>
          <cell r="J169">
            <v>0</v>
          </cell>
          <cell r="K169">
            <v>11490</v>
          </cell>
          <cell r="L169">
            <v>7.5999999999999998E-2</v>
          </cell>
          <cell r="M169">
            <v>7.5999999999999998E-2</v>
          </cell>
        </row>
        <row r="170">
          <cell r="A170" t="str">
            <v>동00009</v>
          </cell>
          <cell r="B170" t="str">
            <v>동관(Ltype)</v>
          </cell>
          <cell r="C170" t="str">
            <v>40A</v>
          </cell>
          <cell r="D170" t="str">
            <v>M</v>
          </cell>
          <cell r="E170">
            <v>7480</v>
          </cell>
          <cell r="F170" t="str">
            <v>P492</v>
          </cell>
          <cell r="G170">
            <v>0</v>
          </cell>
          <cell r="H170">
            <v>0</v>
          </cell>
          <cell r="I170">
            <v>0</v>
          </cell>
          <cell r="J170">
            <v>0</v>
          </cell>
          <cell r="K170">
            <v>7480</v>
          </cell>
          <cell r="L170">
            <v>6.0999999999999999E-2</v>
          </cell>
          <cell r="M170">
            <v>6.0999999999999999E-2</v>
          </cell>
        </row>
        <row r="171">
          <cell r="A171" t="str">
            <v>동00010</v>
          </cell>
          <cell r="B171" t="str">
            <v>동관(Ltype)</v>
          </cell>
          <cell r="C171" t="str">
            <v>32A</v>
          </cell>
          <cell r="D171" t="str">
            <v>M</v>
          </cell>
          <cell r="E171">
            <v>5810</v>
          </cell>
          <cell r="F171" t="str">
            <v>P492</v>
          </cell>
          <cell r="G171">
            <v>0</v>
          </cell>
          <cell r="H171">
            <v>0</v>
          </cell>
          <cell r="I171">
            <v>0</v>
          </cell>
          <cell r="J171">
            <v>0</v>
          </cell>
          <cell r="K171">
            <v>5810</v>
          </cell>
          <cell r="L171">
            <v>5.5E-2</v>
          </cell>
          <cell r="M171">
            <v>5.5E-2</v>
          </cell>
        </row>
        <row r="172">
          <cell r="A172" t="str">
            <v>동00011</v>
          </cell>
          <cell r="B172" t="str">
            <v>동관(Ltype)</v>
          </cell>
          <cell r="C172" t="str">
            <v>25A</v>
          </cell>
          <cell r="D172" t="str">
            <v>M</v>
          </cell>
          <cell r="E172">
            <v>4310</v>
          </cell>
          <cell r="F172" t="str">
            <v>P492</v>
          </cell>
          <cell r="G172">
            <v>0</v>
          </cell>
          <cell r="H172">
            <v>0</v>
          </cell>
          <cell r="I172">
            <v>0</v>
          </cell>
          <cell r="J172">
            <v>0</v>
          </cell>
          <cell r="K172">
            <v>4310</v>
          </cell>
          <cell r="L172">
            <v>4.3999999999999997E-2</v>
          </cell>
          <cell r="M172">
            <v>4.3999999999999997E-2</v>
          </cell>
        </row>
        <row r="173">
          <cell r="A173" t="str">
            <v>동00012</v>
          </cell>
          <cell r="B173" t="str">
            <v>동관(Ltype)</v>
          </cell>
          <cell r="C173" t="str">
            <v>20A</v>
          </cell>
          <cell r="D173" t="str">
            <v>M</v>
          </cell>
          <cell r="E173">
            <v>3000</v>
          </cell>
          <cell r="F173" t="str">
            <v>P492</v>
          </cell>
          <cell r="G173">
            <v>0</v>
          </cell>
          <cell r="H173">
            <v>0</v>
          </cell>
          <cell r="I173">
            <v>0</v>
          </cell>
          <cell r="J173">
            <v>0</v>
          </cell>
          <cell r="K173">
            <v>3000</v>
          </cell>
          <cell r="L173">
            <v>3.5999999999999997E-2</v>
          </cell>
          <cell r="M173">
            <v>3.5999999999999997E-2</v>
          </cell>
        </row>
        <row r="174">
          <cell r="A174" t="str">
            <v>동00013</v>
          </cell>
          <cell r="B174" t="str">
            <v>동관(Ltype)</v>
          </cell>
          <cell r="C174" t="str">
            <v>19A</v>
          </cell>
          <cell r="D174" t="str">
            <v>M</v>
          </cell>
          <cell r="E174">
            <v>2420</v>
          </cell>
          <cell r="F174" t="str">
            <v>P492</v>
          </cell>
          <cell r="G174">
            <v>0</v>
          </cell>
          <cell r="H174">
            <v>0</v>
          </cell>
          <cell r="I174">
            <v>0</v>
          </cell>
          <cell r="J174">
            <v>0</v>
          </cell>
          <cell r="K174">
            <v>2420</v>
          </cell>
          <cell r="L174">
            <v>3.5999999999999997E-2</v>
          </cell>
          <cell r="M174">
            <v>3.5999999999999997E-2</v>
          </cell>
        </row>
        <row r="175">
          <cell r="A175" t="str">
            <v>동00014</v>
          </cell>
          <cell r="B175" t="str">
            <v>동관(Ltype)</v>
          </cell>
          <cell r="C175" t="str">
            <v>15A</v>
          </cell>
          <cell r="D175" t="str">
            <v>M</v>
          </cell>
          <cell r="E175">
            <v>1910</v>
          </cell>
          <cell r="F175" t="str">
            <v>P492</v>
          </cell>
          <cell r="G175">
            <v>0</v>
          </cell>
          <cell r="H175">
            <v>0</v>
          </cell>
          <cell r="I175">
            <v>0</v>
          </cell>
          <cell r="J175">
            <v>0</v>
          </cell>
          <cell r="K175">
            <v>1910</v>
          </cell>
          <cell r="L175">
            <v>3.1E-2</v>
          </cell>
          <cell r="M175">
            <v>3.1E-2</v>
          </cell>
        </row>
        <row r="176">
          <cell r="A176" t="str">
            <v>동00015</v>
          </cell>
          <cell r="B176" t="str">
            <v>동관(Ltype)</v>
          </cell>
          <cell r="C176" t="str">
            <v>10A</v>
          </cell>
          <cell r="D176" t="str">
            <v>M</v>
          </cell>
          <cell r="E176">
            <v>1340</v>
          </cell>
          <cell r="F176" t="str">
            <v>P492</v>
          </cell>
          <cell r="G176">
            <v>0</v>
          </cell>
          <cell r="H176">
            <v>0</v>
          </cell>
          <cell r="I176">
            <v>0</v>
          </cell>
          <cell r="J176">
            <v>0</v>
          </cell>
          <cell r="K176">
            <v>1340</v>
          </cell>
          <cell r="L176">
            <v>2.5999999999999999E-2</v>
          </cell>
          <cell r="M176">
            <v>2.5999999999999999E-2</v>
          </cell>
        </row>
        <row r="178">
          <cell r="A178" t="str">
            <v>동00016</v>
          </cell>
          <cell r="B178" t="str">
            <v>동관(Ltype)</v>
          </cell>
          <cell r="C178" t="str">
            <v>8(1/4')</v>
          </cell>
          <cell r="D178" t="str">
            <v>M</v>
          </cell>
          <cell r="E178">
            <v>0</v>
          </cell>
          <cell r="F178">
            <v>0</v>
          </cell>
          <cell r="G178">
            <v>0</v>
          </cell>
          <cell r="H178">
            <v>0</v>
          </cell>
          <cell r="I178">
            <v>600</v>
          </cell>
          <cell r="J178">
            <v>0</v>
          </cell>
          <cell r="K178">
            <v>600</v>
          </cell>
          <cell r="L178">
            <v>2.1999999999999999E-2</v>
          </cell>
          <cell r="M178">
            <v>2.1999999999999999E-2</v>
          </cell>
        </row>
        <row r="179">
          <cell r="A179" t="str">
            <v>동00017</v>
          </cell>
          <cell r="B179" t="str">
            <v>동관(Ltype)</v>
          </cell>
          <cell r="C179" t="str">
            <v>10(3/8')</v>
          </cell>
          <cell r="D179" t="str">
            <v>M</v>
          </cell>
          <cell r="E179">
            <v>1340</v>
          </cell>
          <cell r="F179" t="str">
            <v>P492</v>
          </cell>
          <cell r="G179">
            <v>0</v>
          </cell>
          <cell r="H179">
            <v>0</v>
          </cell>
          <cell r="I179">
            <v>0</v>
          </cell>
          <cell r="J179">
            <v>0</v>
          </cell>
          <cell r="K179">
            <v>1340</v>
          </cell>
          <cell r="L179">
            <v>2.5999999999999999E-2</v>
          </cell>
          <cell r="M179">
            <v>2.5999999999999999E-2</v>
          </cell>
        </row>
        <row r="180">
          <cell r="A180" t="str">
            <v>동00018</v>
          </cell>
          <cell r="B180" t="str">
            <v>동관(Ltype)</v>
          </cell>
          <cell r="C180" t="str">
            <v>15(1/2')</v>
          </cell>
          <cell r="D180" t="str">
            <v>M</v>
          </cell>
          <cell r="E180">
            <v>1910</v>
          </cell>
          <cell r="F180" t="str">
            <v>P492</v>
          </cell>
          <cell r="G180">
            <v>0</v>
          </cell>
          <cell r="H180">
            <v>0</v>
          </cell>
          <cell r="I180">
            <v>0</v>
          </cell>
          <cell r="J180">
            <v>0</v>
          </cell>
          <cell r="K180">
            <v>1910</v>
          </cell>
          <cell r="L180">
            <v>3.1E-2</v>
          </cell>
          <cell r="M180">
            <v>3.1E-2</v>
          </cell>
        </row>
        <row r="181">
          <cell r="A181" t="str">
            <v>동00019</v>
          </cell>
          <cell r="B181" t="str">
            <v>동관(Ltype)</v>
          </cell>
          <cell r="C181" t="str">
            <v>19(5/8')</v>
          </cell>
          <cell r="D181" t="str">
            <v>M</v>
          </cell>
          <cell r="E181">
            <v>2420</v>
          </cell>
          <cell r="F181" t="str">
            <v>P492</v>
          </cell>
          <cell r="G181">
            <v>0</v>
          </cell>
          <cell r="H181">
            <v>0</v>
          </cell>
          <cell r="I181">
            <v>0</v>
          </cell>
          <cell r="J181">
            <v>0</v>
          </cell>
          <cell r="K181">
            <v>2420</v>
          </cell>
          <cell r="L181">
            <v>3.5999999999999997E-2</v>
          </cell>
          <cell r="M181">
            <v>3.5999999999999997E-2</v>
          </cell>
        </row>
        <row r="182">
          <cell r="A182" t="str">
            <v>동00020</v>
          </cell>
          <cell r="B182" t="str">
            <v>동관(Ltype)</v>
          </cell>
          <cell r="C182" t="str">
            <v>22(3/4')</v>
          </cell>
          <cell r="D182" t="str">
            <v>M</v>
          </cell>
          <cell r="E182">
            <v>3000</v>
          </cell>
          <cell r="F182" t="str">
            <v>P492</v>
          </cell>
          <cell r="G182">
            <v>0</v>
          </cell>
          <cell r="H182">
            <v>0</v>
          </cell>
          <cell r="I182">
            <v>0</v>
          </cell>
          <cell r="J182">
            <v>0</v>
          </cell>
          <cell r="K182">
            <v>3000</v>
          </cell>
          <cell r="L182">
            <v>3.5999999999999997E-2</v>
          </cell>
          <cell r="M182">
            <v>3.5999999999999997E-2</v>
          </cell>
        </row>
        <row r="183">
          <cell r="A183" t="str">
            <v>동00021</v>
          </cell>
        </row>
        <row r="184">
          <cell r="K184">
            <v>0</v>
          </cell>
        </row>
        <row r="185">
          <cell r="A185" t="str">
            <v>동관 이음쇠-1</v>
          </cell>
          <cell r="B185">
            <v>0</v>
          </cell>
          <cell r="C185">
            <v>0</v>
          </cell>
          <cell r="D185">
            <v>0</v>
          </cell>
          <cell r="E185" t="str">
            <v>KS D-5578</v>
          </cell>
          <cell r="F185">
            <v>0</v>
          </cell>
          <cell r="G185">
            <v>0</v>
          </cell>
          <cell r="H185">
            <v>0</v>
          </cell>
          <cell r="I185">
            <v>0</v>
          </cell>
          <cell r="J185">
            <v>0</v>
          </cell>
          <cell r="K185">
            <v>0</v>
          </cell>
        </row>
        <row r="186">
          <cell r="A186" t="str">
            <v>동10001</v>
          </cell>
          <cell r="B186" t="str">
            <v>동 엘 보</v>
          </cell>
          <cell r="C186" t="str">
            <v>250A</v>
          </cell>
          <cell r="D186" t="str">
            <v>개</v>
          </cell>
          <cell r="E186">
            <v>277671</v>
          </cell>
          <cell r="F186" t="str">
            <v>P493</v>
          </cell>
          <cell r="G186">
            <v>272800</v>
          </cell>
          <cell r="H186" t="str">
            <v>P526</v>
          </cell>
          <cell r="I186">
            <v>0</v>
          </cell>
          <cell r="J186">
            <v>0</v>
          </cell>
          <cell r="K186">
            <v>272800</v>
          </cell>
        </row>
        <row r="187">
          <cell r="A187" t="str">
            <v>동10002</v>
          </cell>
          <cell r="B187" t="str">
            <v>동 엘 보</v>
          </cell>
          <cell r="C187" t="str">
            <v>200A</v>
          </cell>
          <cell r="D187" t="str">
            <v>개</v>
          </cell>
          <cell r="E187">
            <v>114026</v>
          </cell>
          <cell r="F187" t="str">
            <v>P493</v>
          </cell>
          <cell r="G187">
            <v>112025</v>
          </cell>
          <cell r="H187" t="str">
            <v>P526</v>
          </cell>
          <cell r="I187">
            <v>0</v>
          </cell>
          <cell r="J187">
            <v>0</v>
          </cell>
          <cell r="K187">
            <v>112025</v>
          </cell>
        </row>
        <row r="188">
          <cell r="A188" t="str">
            <v>동10003</v>
          </cell>
          <cell r="B188" t="str">
            <v>동 엘 보</v>
          </cell>
          <cell r="C188" t="str">
            <v>150A</v>
          </cell>
          <cell r="D188" t="str">
            <v>개</v>
          </cell>
          <cell r="E188">
            <v>60275</v>
          </cell>
          <cell r="F188" t="str">
            <v>P493</v>
          </cell>
          <cell r="G188">
            <v>59218</v>
          </cell>
          <cell r="H188" t="str">
            <v>P526</v>
          </cell>
          <cell r="I188">
            <v>0</v>
          </cell>
          <cell r="J188">
            <v>0</v>
          </cell>
          <cell r="K188">
            <v>59218</v>
          </cell>
        </row>
        <row r="189">
          <cell r="A189" t="str">
            <v>동10004</v>
          </cell>
          <cell r="B189" t="str">
            <v>동 엘 보</v>
          </cell>
          <cell r="C189" t="str">
            <v>125A</v>
          </cell>
          <cell r="D189" t="str">
            <v>개</v>
          </cell>
          <cell r="E189">
            <v>40411</v>
          </cell>
          <cell r="F189" t="str">
            <v>P493</v>
          </cell>
          <cell r="G189">
            <v>39702</v>
          </cell>
          <cell r="H189" t="str">
            <v>P526</v>
          </cell>
          <cell r="I189">
            <v>0</v>
          </cell>
          <cell r="J189">
            <v>0</v>
          </cell>
          <cell r="K189">
            <v>39702</v>
          </cell>
        </row>
        <row r="190">
          <cell r="A190" t="str">
            <v>동10005</v>
          </cell>
          <cell r="B190" t="str">
            <v>동 엘 보</v>
          </cell>
          <cell r="C190" t="str">
            <v>100A</v>
          </cell>
          <cell r="D190" t="str">
            <v>개</v>
          </cell>
          <cell r="E190">
            <v>18365</v>
          </cell>
          <cell r="F190" t="str">
            <v>P493</v>
          </cell>
          <cell r="G190">
            <v>18044</v>
          </cell>
          <cell r="H190" t="str">
            <v>P526</v>
          </cell>
          <cell r="I190">
            <v>0</v>
          </cell>
          <cell r="J190">
            <v>0</v>
          </cell>
          <cell r="K190">
            <v>18044</v>
          </cell>
        </row>
        <row r="191">
          <cell r="A191" t="str">
            <v>동10006</v>
          </cell>
          <cell r="B191" t="str">
            <v>동 엘 보</v>
          </cell>
          <cell r="C191" t="str">
            <v>80A</v>
          </cell>
          <cell r="D191" t="str">
            <v>개</v>
          </cell>
          <cell r="E191">
            <v>8199</v>
          </cell>
          <cell r="F191" t="str">
            <v>P493</v>
          </cell>
          <cell r="G191">
            <v>8056</v>
          </cell>
          <cell r="H191" t="str">
            <v>P526</v>
          </cell>
          <cell r="I191">
            <v>0</v>
          </cell>
          <cell r="J191">
            <v>0</v>
          </cell>
          <cell r="K191">
            <v>8056</v>
          </cell>
        </row>
        <row r="192">
          <cell r="A192" t="str">
            <v>동10007</v>
          </cell>
          <cell r="B192" t="str">
            <v>동 엘 보</v>
          </cell>
          <cell r="C192" t="str">
            <v>65A</v>
          </cell>
          <cell r="D192" t="str">
            <v>개</v>
          </cell>
          <cell r="E192">
            <v>5152</v>
          </cell>
          <cell r="F192" t="str">
            <v>P493</v>
          </cell>
          <cell r="G192">
            <v>5062</v>
          </cell>
          <cell r="H192" t="str">
            <v>P526</v>
          </cell>
          <cell r="I192">
            <v>0</v>
          </cell>
          <cell r="J192">
            <v>0</v>
          </cell>
          <cell r="K192">
            <v>5062</v>
          </cell>
        </row>
        <row r="193">
          <cell r="A193" t="str">
            <v>동10008</v>
          </cell>
          <cell r="B193" t="str">
            <v>동 엘 보</v>
          </cell>
          <cell r="C193" t="str">
            <v>50A</v>
          </cell>
          <cell r="D193" t="str">
            <v>개</v>
          </cell>
          <cell r="E193">
            <v>2855</v>
          </cell>
          <cell r="F193" t="str">
            <v>P493</v>
          </cell>
          <cell r="G193">
            <v>2806</v>
          </cell>
          <cell r="H193" t="str">
            <v>P526</v>
          </cell>
          <cell r="I193">
            <v>0</v>
          </cell>
          <cell r="J193">
            <v>0</v>
          </cell>
          <cell r="K193">
            <v>2806</v>
          </cell>
        </row>
        <row r="194">
          <cell r="A194" t="str">
            <v>동10009</v>
          </cell>
          <cell r="B194" t="str">
            <v>동 엘 보</v>
          </cell>
          <cell r="C194" t="str">
            <v>40A</v>
          </cell>
          <cell r="D194" t="str">
            <v>개</v>
          </cell>
          <cell r="E194">
            <v>1277</v>
          </cell>
          <cell r="F194" t="str">
            <v>P493</v>
          </cell>
          <cell r="G194">
            <v>1255</v>
          </cell>
          <cell r="H194" t="str">
            <v>P526</v>
          </cell>
          <cell r="I194">
            <v>0</v>
          </cell>
          <cell r="J194">
            <v>0</v>
          </cell>
          <cell r="K194">
            <v>1255</v>
          </cell>
        </row>
        <row r="195">
          <cell r="A195" t="str">
            <v>동10010</v>
          </cell>
          <cell r="B195" t="str">
            <v>동 엘 보</v>
          </cell>
          <cell r="C195" t="str">
            <v>32A</v>
          </cell>
          <cell r="D195" t="str">
            <v>개</v>
          </cell>
          <cell r="E195">
            <v>843</v>
          </cell>
          <cell r="F195" t="str">
            <v>P493</v>
          </cell>
          <cell r="G195">
            <v>828</v>
          </cell>
          <cell r="H195" t="str">
            <v>P526</v>
          </cell>
          <cell r="I195">
            <v>0</v>
          </cell>
          <cell r="J195">
            <v>0</v>
          </cell>
          <cell r="K195">
            <v>828</v>
          </cell>
        </row>
        <row r="196">
          <cell r="A196" t="str">
            <v>동10011</v>
          </cell>
          <cell r="B196" t="str">
            <v>동 엘 보</v>
          </cell>
          <cell r="C196" t="str">
            <v>25A</v>
          </cell>
          <cell r="D196" t="str">
            <v>개</v>
          </cell>
          <cell r="E196">
            <v>548</v>
          </cell>
          <cell r="F196" t="str">
            <v>P493</v>
          </cell>
          <cell r="G196">
            <v>539</v>
          </cell>
          <cell r="H196" t="str">
            <v>P526</v>
          </cell>
          <cell r="I196">
            <v>0</v>
          </cell>
          <cell r="J196">
            <v>0</v>
          </cell>
          <cell r="K196">
            <v>539</v>
          </cell>
        </row>
        <row r="197">
          <cell r="A197" t="str">
            <v>동10012</v>
          </cell>
          <cell r="B197" t="str">
            <v>동 엘 보</v>
          </cell>
          <cell r="C197" t="str">
            <v>20A</v>
          </cell>
          <cell r="D197" t="str">
            <v>개</v>
          </cell>
          <cell r="E197">
            <v>316</v>
          </cell>
          <cell r="F197" t="str">
            <v>P493</v>
          </cell>
          <cell r="G197">
            <v>312</v>
          </cell>
          <cell r="H197" t="str">
            <v>P526</v>
          </cell>
          <cell r="I197">
            <v>0</v>
          </cell>
          <cell r="J197">
            <v>0</v>
          </cell>
          <cell r="K197">
            <v>312</v>
          </cell>
        </row>
        <row r="198">
          <cell r="A198" t="str">
            <v>동10013</v>
          </cell>
          <cell r="B198" t="str">
            <v>동 엘 보</v>
          </cell>
          <cell r="C198" t="str">
            <v>19A</v>
          </cell>
          <cell r="D198" t="str">
            <v>개</v>
          </cell>
          <cell r="E198">
            <v>230</v>
          </cell>
          <cell r="F198" t="str">
            <v>P493</v>
          </cell>
          <cell r="G198">
            <v>226</v>
          </cell>
          <cell r="H198" t="str">
            <v>P526</v>
          </cell>
          <cell r="I198">
            <v>0</v>
          </cell>
          <cell r="J198">
            <v>0</v>
          </cell>
          <cell r="K198">
            <v>226</v>
          </cell>
        </row>
        <row r="199">
          <cell r="A199" t="str">
            <v>동10014</v>
          </cell>
          <cell r="B199" t="str">
            <v>동 엘 보</v>
          </cell>
          <cell r="C199" t="str">
            <v>15A</v>
          </cell>
          <cell r="D199" t="str">
            <v>개</v>
          </cell>
          <cell r="E199">
            <v>155</v>
          </cell>
          <cell r="F199" t="str">
            <v>P493</v>
          </cell>
          <cell r="G199">
            <v>153</v>
          </cell>
          <cell r="H199" t="str">
            <v>P526</v>
          </cell>
          <cell r="I199">
            <v>0</v>
          </cell>
          <cell r="J199">
            <v>0</v>
          </cell>
          <cell r="K199">
            <v>153</v>
          </cell>
        </row>
        <row r="200">
          <cell r="A200" t="str">
            <v>동10015</v>
          </cell>
          <cell r="B200" t="str">
            <v>동 엘 보</v>
          </cell>
          <cell r="C200" t="str">
            <v>10A</v>
          </cell>
          <cell r="D200" t="str">
            <v>개</v>
          </cell>
          <cell r="E200">
            <v>140</v>
          </cell>
          <cell r="F200" t="str">
            <v>P493</v>
          </cell>
          <cell r="G200">
            <v>139</v>
          </cell>
          <cell r="H200" t="str">
            <v>P526</v>
          </cell>
          <cell r="I200">
            <v>0</v>
          </cell>
          <cell r="J200">
            <v>0</v>
          </cell>
          <cell r="K200">
            <v>139</v>
          </cell>
        </row>
        <row r="201">
          <cell r="A201" t="str">
            <v>동10016</v>
          </cell>
          <cell r="B201" t="str">
            <v>동 엘 보</v>
          </cell>
          <cell r="C201" t="str">
            <v>8A</v>
          </cell>
          <cell r="D201" t="str">
            <v>개</v>
          </cell>
          <cell r="E201">
            <v>128</v>
          </cell>
          <cell r="F201" t="str">
            <v>P493</v>
          </cell>
          <cell r="G201">
            <v>126</v>
          </cell>
          <cell r="H201" t="str">
            <v>P526</v>
          </cell>
          <cell r="I201">
            <v>0</v>
          </cell>
          <cell r="J201">
            <v>0</v>
          </cell>
          <cell r="K201">
            <v>126</v>
          </cell>
        </row>
        <row r="202">
          <cell r="A202" t="str">
            <v>동10017</v>
          </cell>
          <cell r="B202" t="str">
            <v>동 엘 보</v>
          </cell>
          <cell r="C202" t="str">
            <v>6A</v>
          </cell>
          <cell r="D202" t="str">
            <v>개</v>
          </cell>
          <cell r="E202">
            <v>121</v>
          </cell>
          <cell r="F202" t="str">
            <v>P493</v>
          </cell>
          <cell r="G202">
            <v>120</v>
          </cell>
          <cell r="H202" t="str">
            <v>P526</v>
          </cell>
          <cell r="I202">
            <v>0</v>
          </cell>
          <cell r="J202">
            <v>0</v>
          </cell>
          <cell r="K202">
            <v>120</v>
          </cell>
        </row>
        <row r="203">
          <cell r="F203" t="str">
            <v>P493</v>
          </cell>
          <cell r="G203">
            <v>0</v>
          </cell>
          <cell r="H203">
            <v>0</v>
          </cell>
          <cell r="I203">
            <v>0</v>
          </cell>
          <cell r="J203">
            <v>0</v>
          </cell>
          <cell r="K203">
            <v>0</v>
          </cell>
        </row>
        <row r="204">
          <cell r="A204" t="str">
            <v>동20001</v>
          </cell>
          <cell r="B204" t="str">
            <v>동    티</v>
          </cell>
          <cell r="C204" t="str">
            <v>250A</v>
          </cell>
          <cell r="D204" t="str">
            <v>개</v>
          </cell>
          <cell r="E204">
            <v>349328</v>
          </cell>
          <cell r="F204" t="str">
            <v>P493</v>
          </cell>
          <cell r="G204">
            <v>343200</v>
          </cell>
          <cell r="H204" t="str">
            <v>P526</v>
          </cell>
          <cell r="I204">
            <v>0</v>
          </cell>
          <cell r="J204">
            <v>0</v>
          </cell>
          <cell r="K204">
            <v>343200</v>
          </cell>
        </row>
        <row r="205">
          <cell r="A205" t="str">
            <v>동20002</v>
          </cell>
          <cell r="B205" t="str">
            <v>동    티</v>
          </cell>
          <cell r="C205" t="str">
            <v>200A</v>
          </cell>
          <cell r="D205" t="str">
            <v>개</v>
          </cell>
          <cell r="E205">
            <v>136667</v>
          </cell>
          <cell r="F205" t="str">
            <v>P493</v>
          </cell>
          <cell r="G205">
            <v>134270</v>
          </cell>
          <cell r="H205" t="str">
            <v>P526</v>
          </cell>
          <cell r="I205">
            <v>0</v>
          </cell>
          <cell r="J205">
            <v>0</v>
          </cell>
          <cell r="K205">
            <v>134270</v>
          </cell>
        </row>
        <row r="206">
          <cell r="A206" t="str">
            <v>동20003</v>
          </cell>
          <cell r="B206" t="str">
            <v>동    티</v>
          </cell>
          <cell r="C206" t="str">
            <v>150A</v>
          </cell>
          <cell r="D206" t="str">
            <v>개</v>
          </cell>
          <cell r="E206">
            <v>86058</v>
          </cell>
          <cell r="F206" t="str">
            <v>P493</v>
          </cell>
          <cell r="G206">
            <v>84549</v>
          </cell>
          <cell r="H206" t="str">
            <v>P526</v>
          </cell>
          <cell r="I206">
            <v>0</v>
          </cell>
          <cell r="J206">
            <v>0</v>
          </cell>
          <cell r="K206">
            <v>84549</v>
          </cell>
        </row>
        <row r="207">
          <cell r="A207" t="str">
            <v>동20004</v>
          </cell>
          <cell r="B207" t="str">
            <v>동    티</v>
          </cell>
          <cell r="C207" t="str">
            <v>125A</v>
          </cell>
          <cell r="D207" t="str">
            <v>개</v>
          </cell>
          <cell r="E207">
            <v>61650</v>
          </cell>
          <cell r="F207" t="str">
            <v>P493</v>
          </cell>
          <cell r="G207">
            <v>60568</v>
          </cell>
          <cell r="H207" t="str">
            <v>P526</v>
          </cell>
          <cell r="I207">
            <v>0</v>
          </cell>
          <cell r="J207">
            <v>0</v>
          </cell>
          <cell r="K207">
            <v>60568</v>
          </cell>
        </row>
        <row r="208">
          <cell r="A208" t="str">
            <v>동20005</v>
          </cell>
          <cell r="B208" t="str">
            <v>동    티</v>
          </cell>
          <cell r="C208" t="str">
            <v>100A</v>
          </cell>
          <cell r="D208" t="str">
            <v>개</v>
          </cell>
          <cell r="E208">
            <v>20247</v>
          </cell>
          <cell r="F208" t="str">
            <v>P493</v>
          </cell>
          <cell r="G208">
            <v>19893</v>
          </cell>
          <cell r="H208" t="str">
            <v>P526</v>
          </cell>
          <cell r="I208">
            <v>0</v>
          </cell>
          <cell r="J208">
            <v>0</v>
          </cell>
          <cell r="K208">
            <v>19893</v>
          </cell>
        </row>
        <row r="209">
          <cell r="A209" t="str">
            <v>동20006</v>
          </cell>
          <cell r="B209" t="str">
            <v>동    티</v>
          </cell>
          <cell r="C209" t="str">
            <v>80A</v>
          </cell>
          <cell r="D209" t="str">
            <v>개</v>
          </cell>
          <cell r="E209">
            <v>11113</v>
          </cell>
          <cell r="F209" t="str">
            <v>P493</v>
          </cell>
          <cell r="G209">
            <v>10919</v>
          </cell>
          <cell r="H209" t="str">
            <v>P526</v>
          </cell>
          <cell r="I209">
            <v>0</v>
          </cell>
          <cell r="J209">
            <v>0</v>
          </cell>
          <cell r="K209">
            <v>10919</v>
          </cell>
        </row>
        <row r="210">
          <cell r="A210" t="str">
            <v>동20007</v>
          </cell>
          <cell r="B210" t="str">
            <v>동    티</v>
          </cell>
          <cell r="C210" t="str">
            <v>65A</v>
          </cell>
          <cell r="D210" t="str">
            <v>개</v>
          </cell>
          <cell r="E210">
            <v>5799</v>
          </cell>
          <cell r="F210" t="str">
            <v>P493</v>
          </cell>
          <cell r="G210">
            <v>5700</v>
          </cell>
          <cell r="H210" t="str">
            <v>P526</v>
          </cell>
          <cell r="I210">
            <v>0</v>
          </cell>
          <cell r="J210">
            <v>0</v>
          </cell>
          <cell r="K210">
            <v>5700</v>
          </cell>
        </row>
        <row r="211">
          <cell r="A211" t="str">
            <v>동20008</v>
          </cell>
          <cell r="B211" t="str">
            <v>동    티</v>
          </cell>
          <cell r="C211" t="str">
            <v>50A</v>
          </cell>
          <cell r="D211" t="str">
            <v>개</v>
          </cell>
          <cell r="E211">
            <v>3545</v>
          </cell>
          <cell r="F211" t="str">
            <v>P493</v>
          </cell>
          <cell r="G211">
            <v>3484</v>
          </cell>
          <cell r="H211" t="str">
            <v>P526</v>
          </cell>
          <cell r="I211">
            <v>0</v>
          </cell>
          <cell r="J211">
            <v>0</v>
          </cell>
          <cell r="K211">
            <v>3484</v>
          </cell>
        </row>
        <row r="212">
          <cell r="A212" t="str">
            <v>동20009</v>
          </cell>
          <cell r="B212" t="str">
            <v>동    티</v>
          </cell>
          <cell r="C212" t="str">
            <v>40A</v>
          </cell>
          <cell r="D212" t="str">
            <v>개</v>
          </cell>
          <cell r="E212">
            <v>1946</v>
          </cell>
          <cell r="F212" t="str">
            <v>P493</v>
          </cell>
          <cell r="G212">
            <v>1912</v>
          </cell>
          <cell r="H212" t="str">
            <v>P526</v>
          </cell>
          <cell r="I212">
            <v>0</v>
          </cell>
          <cell r="J212">
            <v>0</v>
          </cell>
          <cell r="K212">
            <v>1912</v>
          </cell>
        </row>
        <row r="213">
          <cell r="A213" t="str">
            <v>동20010</v>
          </cell>
          <cell r="B213" t="str">
            <v>동    티</v>
          </cell>
          <cell r="C213" t="str">
            <v>32A</v>
          </cell>
          <cell r="D213" t="str">
            <v>개</v>
          </cell>
          <cell r="E213">
            <v>1305</v>
          </cell>
          <cell r="F213" t="str">
            <v>P493</v>
          </cell>
          <cell r="G213">
            <v>1283</v>
          </cell>
          <cell r="H213" t="str">
            <v>P526</v>
          </cell>
          <cell r="I213">
            <v>0</v>
          </cell>
          <cell r="J213">
            <v>0</v>
          </cell>
          <cell r="K213">
            <v>1283</v>
          </cell>
        </row>
        <row r="214">
          <cell r="A214" t="str">
            <v>동20011</v>
          </cell>
          <cell r="B214" t="str">
            <v>동    티</v>
          </cell>
          <cell r="C214" t="str">
            <v>25A</v>
          </cell>
          <cell r="D214" t="str">
            <v>개</v>
          </cell>
          <cell r="E214">
            <v>768</v>
          </cell>
          <cell r="F214" t="str">
            <v>P493</v>
          </cell>
          <cell r="G214">
            <v>755</v>
          </cell>
          <cell r="H214" t="str">
            <v>P526</v>
          </cell>
          <cell r="I214">
            <v>0</v>
          </cell>
          <cell r="J214">
            <v>0</v>
          </cell>
          <cell r="K214">
            <v>755</v>
          </cell>
        </row>
        <row r="215">
          <cell r="A215" t="str">
            <v>동20012</v>
          </cell>
          <cell r="B215" t="str">
            <v>동    티</v>
          </cell>
          <cell r="C215" t="str">
            <v>20A</v>
          </cell>
          <cell r="D215" t="str">
            <v>개</v>
          </cell>
          <cell r="E215">
            <v>498</v>
          </cell>
          <cell r="F215" t="str">
            <v>P493</v>
          </cell>
          <cell r="G215">
            <v>490</v>
          </cell>
          <cell r="H215" t="str">
            <v>P526</v>
          </cell>
          <cell r="I215">
            <v>0</v>
          </cell>
          <cell r="J215">
            <v>0</v>
          </cell>
          <cell r="K215">
            <v>490</v>
          </cell>
        </row>
        <row r="216">
          <cell r="A216" t="str">
            <v>동20013</v>
          </cell>
          <cell r="B216" t="str">
            <v>동    티</v>
          </cell>
          <cell r="C216" t="str">
            <v>19A</v>
          </cell>
          <cell r="D216" t="str">
            <v>개</v>
          </cell>
          <cell r="E216">
            <v>390</v>
          </cell>
          <cell r="F216" t="str">
            <v>P493</v>
          </cell>
          <cell r="G216">
            <v>384</v>
          </cell>
          <cell r="H216" t="str">
            <v>P526</v>
          </cell>
          <cell r="I216">
            <v>0</v>
          </cell>
          <cell r="J216">
            <v>0</v>
          </cell>
          <cell r="K216">
            <v>384</v>
          </cell>
        </row>
        <row r="217">
          <cell r="A217" t="str">
            <v>동20014</v>
          </cell>
          <cell r="B217" t="str">
            <v>동    티</v>
          </cell>
          <cell r="C217" t="str">
            <v>15A</v>
          </cell>
          <cell r="D217" t="str">
            <v>개</v>
          </cell>
          <cell r="E217">
            <v>338</v>
          </cell>
          <cell r="F217" t="str">
            <v>P493</v>
          </cell>
          <cell r="G217">
            <v>333</v>
          </cell>
          <cell r="H217" t="str">
            <v>P526</v>
          </cell>
          <cell r="I217">
            <v>0</v>
          </cell>
          <cell r="J217">
            <v>0</v>
          </cell>
          <cell r="K217">
            <v>333</v>
          </cell>
        </row>
        <row r="218">
          <cell r="A218" t="str">
            <v>동20015</v>
          </cell>
          <cell r="B218" t="str">
            <v>동    티</v>
          </cell>
          <cell r="C218" t="str">
            <v>10A</v>
          </cell>
          <cell r="D218" t="str">
            <v>개</v>
          </cell>
          <cell r="E218">
            <v>294</v>
          </cell>
          <cell r="F218" t="str">
            <v>P493</v>
          </cell>
          <cell r="G218">
            <v>290</v>
          </cell>
          <cell r="H218" t="str">
            <v>P526</v>
          </cell>
          <cell r="I218">
            <v>0</v>
          </cell>
          <cell r="J218">
            <v>0</v>
          </cell>
          <cell r="K218">
            <v>290</v>
          </cell>
        </row>
        <row r="219">
          <cell r="A219" t="str">
            <v>동20016</v>
          </cell>
          <cell r="B219" t="str">
            <v>동    티</v>
          </cell>
          <cell r="C219" t="str">
            <v>8A</v>
          </cell>
          <cell r="D219" t="str">
            <v>개</v>
          </cell>
          <cell r="E219">
            <v>282</v>
          </cell>
          <cell r="F219" t="str">
            <v>P493</v>
          </cell>
          <cell r="G219">
            <v>277</v>
          </cell>
          <cell r="H219" t="str">
            <v>P526</v>
          </cell>
          <cell r="I219">
            <v>0</v>
          </cell>
          <cell r="J219">
            <v>0</v>
          </cell>
          <cell r="K219">
            <v>277</v>
          </cell>
        </row>
        <row r="220">
          <cell r="A220" t="str">
            <v>동20017</v>
          </cell>
          <cell r="B220" t="str">
            <v>동    티</v>
          </cell>
          <cell r="C220" t="str">
            <v>6A</v>
          </cell>
          <cell r="D220" t="str">
            <v>개</v>
          </cell>
          <cell r="E220">
            <v>263</v>
          </cell>
          <cell r="F220" t="str">
            <v>P493</v>
          </cell>
          <cell r="G220">
            <v>260</v>
          </cell>
          <cell r="H220" t="str">
            <v>P526</v>
          </cell>
          <cell r="I220">
            <v>0</v>
          </cell>
          <cell r="J220">
            <v>0</v>
          </cell>
          <cell r="K220">
            <v>260</v>
          </cell>
        </row>
        <row r="221">
          <cell r="F221" t="str">
            <v>P493</v>
          </cell>
          <cell r="G221">
            <v>0</v>
          </cell>
          <cell r="H221">
            <v>0</v>
          </cell>
          <cell r="I221">
            <v>0</v>
          </cell>
          <cell r="J221">
            <v>0</v>
          </cell>
          <cell r="K221">
            <v>0</v>
          </cell>
        </row>
        <row r="222">
          <cell r="A222" t="str">
            <v>동30001</v>
          </cell>
          <cell r="B222" t="str">
            <v>동레듀샤</v>
          </cell>
          <cell r="C222" t="str">
            <v>250A</v>
          </cell>
          <cell r="D222" t="str">
            <v>개</v>
          </cell>
          <cell r="E222">
            <v>129724</v>
          </cell>
          <cell r="F222" t="str">
            <v>P493</v>
          </cell>
          <cell r="G222">
            <v>127450</v>
          </cell>
          <cell r="H222" t="str">
            <v>P526</v>
          </cell>
          <cell r="I222">
            <v>0</v>
          </cell>
          <cell r="J222">
            <v>0</v>
          </cell>
          <cell r="K222">
            <v>127450</v>
          </cell>
        </row>
        <row r="223">
          <cell r="A223" t="str">
            <v>동30002</v>
          </cell>
          <cell r="B223" t="str">
            <v>동레듀샤</v>
          </cell>
          <cell r="C223" t="str">
            <v>200A</v>
          </cell>
          <cell r="D223" t="str">
            <v>개</v>
          </cell>
          <cell r="E223">
            <v>59371</v>
          </cell>
          <cell r="F223" t="str">
            <v>P493</v>
          </cell>
          <cell r="G223">
            <v>58330</v>
          </cell>
          <cell r="H223" t="str">
            <v>P526</v>
          </cell>
          <cell r="I223">
            <v>0</v>
          </cell>
          <cell r="J223">
            <v>0</v>
          </cell>
          <cell r="K223">
            <v>58330</v>
          </cell>
        </row>
        <row r="224">
          <cell r="A224" t="str">
            <v>동30003</v>
          </cell>
          <cell r="B224" t="str">
            <v>동레듀샤</v>
          </cell>
          <cell r="C224" t="str">
            <v>150A</v>
          </cell>
          <cell r="D224" t="str">
            <v>개</v>
          </cell>
          <cell r="E224">
            <v>34010</v>
          </cell>
          <cell r="F224" t="str">
            <v>P493</v>
          </cell>
          <cell r="G224">
            <v>33414</v>
          </cell>
          <cell r="H224" t="str">
            <v>P526</v>
          </cell>
          <cell r="I224">
            <v>0</v>
          </cell>
          <cell r="J224">
            <v>0</v>
          </cell>
          <cell r="K224">
            <v>33414</v>
          </cell>
        </row>
        <row r="225">
          <cell r="A225" t="str">
            <v>동30004</v>
          </cell>
          <cell r="B225" t="str">
            <v>동레듀샤</v>
          </cell>
          <cell r="C225" t="str">
            <v>125A</v>
          </cell>
          <cell r="D225" t="str">
            <v>개</v>
          </cell>
          <cell r="E225">
            <v>26245</v>
          </cell>
          <cell r="F225" t="str">
            <v>P493</v>
          </cell>
          <cell r="G225">
            <v>25785</v>
          </cell>
          <cell r="H225" t="str">
            <v>P526</v>
          </cell>
          <cell r="I225">
            <v>0</v>
          </cell>
          <cell r="J225">
            <v>0</v>
          </cell>
          <cell r="K225">
            <v>25785</v>
          </cell>
        </row>
        <row r="226">
          <cell r="A226" t="str">
            <v>동30005</v>
          </cell>
          <cell r="B226" t="str">
            <v>동레듀샤</v>
          </cell>
          <cell r="C226" t="str">
            <v>100A</v>
          </cell>
          <cell r="D226" t="str">
            <v>개</v>
          </cell>
          <cell r="E226">
            <v>7240</v>
          </cell>
          <cell r="F226" t="str">
            <v>P493</v>
          </cell>
          <cell r="G226">
            <v>7113</v>
          </cell>
          <cell r="H226" t="str">
            <v>P526</v>
          </cell>
          <cell r="I226">
            <v>0</v>
          </cell>
          <cell r="J226">
            <v>0</v>
          </cell>
          <cell r="K226">
            <v>7113</v>
          </cell>
        </row>
        <row r="227">
          <cell r="A227" t="str">
            <v>동30006</v>
          </cell>
          <cell r="B227" t="str">
            <v>동레듀샤</v>
          </cell>
          <cell r="C227" t="str">
            <v>80A</v>
          </cell>
          <cell r="D227" t="str">
            <v>개</v>
          </cell>
          <cell r="E227">
            <v>3188</v>
          </cell>
          <cell r="F227" t="str">
            <v>P493</v>
          </cell>
          <cell r="G227">
            <v>3133</v>
          </cell>
          <cell r="H227" t="str">
            <v>P526</v>
          </cell>
          <cell r="I227">
            <v>0</v>
          </cell>
          <cell r="J227">
            <v>0</v>
          </cell>
          <cell r="K227">
            <v>3133</v>
          </cell>
        </row>
        <row r="228">
          <cell r="A228" t="str">
            <v>동30007</v>
          </cell>
          <cell r="B228" t="str">
            <v>동레듀샤</v>
          </cell>
          <cell r="C228" t="str">
            <v>65A</v>
          </cell>
          <cell r="D228" t="str">
            <v>개</v>
          </cell>
          <cell r="E228">
            <v>2258</v>
          </cell>
          <cell r="F228" t="str">
            <v>P493</v>
          </cell>
          <cell r="G228">
            <v>2220</v>
          </cell>
          <cell r="H228" t="str">
            <v>P526</v>
          </cell>
          <cell r="I228">
            <v>0</v>
          </cell>
          <cell r="J228">
            <v>0</v>
          </cell>
          <cell r="K228">
            <v>2220</v>
          </cell>
        </row>
        <row r="229">
          <cell r="A229" t="str">
            <v>동30008</v>
          </cell>
          <cell r="B229" t="str">
            <v>동레듀샤</v>
          </cell>
          <cell r="C229" t="str">
            <v>50A</v>
          </cell>
          <cell r="D229" t="str">
            <v>개</v>
          </cell>
          <cell r="E229">
            <v>1658</v>
          </cell>
          <cell r="F229" t="str">
            <v>P493</v>
          </cell>
          <cell r="G229">
            <v>1629</v>
          </cell>
          <cell r="H229" t="str">
            <v>P526</v>
          </cell>
          <cell r="I229">
            <v>0</v>
          </cell>
          <cell r="J229">
            <v>0</v>
          </cell>
          <cell r="K229">
            <v>1629</v>
          </cell>
        </row>
        <row r="230">
          <cell r="A230" t="str">
            <v>동30009</v>
          </cell>
          <cell r="B230" t="str">
            <v>동레듀샤</v>
          </cell>
          <cell r="C230" t="str">
            <v>40A</v>
          </cell>
          <cell r="D230" t="str">
            <v>개</v>
          </cell>
          <cell r="E230">
            <v>690</v>
          </cell>
          <cell r="F230" t="str">
            <v>P493</v>
          </cell>
          <cell r="G230">
            <v>679</v>
          </cell>
          <cell r="H230" t="str">
            <v>P526</v>
          </cell>
          <cell r="I230">
            <v>0</v>
          </cell>
          <cell r="J230">
            <v>0</v>
          </cell>
          <cell r="K230">
            <v>679</v>
          </cell>
        </row>
        <row r="231">
          <cell r="A231" t="str">
            <v>동30010</v>
          </cell>
          <cell r="B231" t="str">
            <v>동레듀샤</v>
          </cell>
          <cell r="C231" t="str">
            <v>32A</v>
          </cell>
          <cell r="D231" t="str">
            <v>개</v>
          </cell>
          <cell r="E231">
            <v>402</v>
          </cell>
          <cell r="F231" t="str">
            <v>P493</v>
          </cell>
          <cell r="G231">
            <v>396</v>
          </cell>
          <cell r="H231" t="str">
            <v>P526</v>
          </cell>
          <cell r="I231">
            <v>0</v>
          </cell>
          <cell r="J231">
            <v>0</v>
          </cell>
          <cell r="K231">
            <v>396</v>
          </cell>
        </row>
        <row r="232">
          <cell r="A232" t="str">
            <v>동30011</v>
          </cell>
          <cell r="B232" t="str">
            <v>동레듀샤</v>
          </cell>
          <cell r="C232" t="str">
            <v>25A</v>
          </cell>
          <cell r="D232" t="str">
            <v>개</v>
          </cell>
          <cell r="E232">
            <v>294</v>
          </cell>
          <cell r="F232" t="str">
            <v>P493</v>
          </cell>
          <cell r="G232">
            <v>290</v>
          </cell>
          <cell r="H232" t="str">
            <v>P526</v>
          </cell>
          <cell r="I232">
            <v>0</v>
          </cell>
          <cell r="J232">
            <v>0</v>
          </cell>
          <cell r="K232">
            <v>290</v>
          </cell>
        </row>
        <row r="233">
          <cell r="A233" t="str">
            <v>동30012</v>
          </cell>
          <cell r="B233" t="str">
            <v>동레듀샤</v>
          </cell>
          <cell r="C233" t="str">
            <v>20A</v>
          </cell>
          <cell r="D233" t="str">
            <v>개</v>
          </cell>
          <cell r="E233">
            <v>198</v>
          </cell>
          <cell r="F233" t="str">
            <v>P493</v>
          </cell>
          <cell r="G233">
            <v>195</v>
          </cell>
          <cell r="H233" t="str">
            <v>P526</v>
          </cell>
          <cell r="I233">
            <v>0</v>
          </cell>
          <cell r="J233">
            <v>0</v>
          </cell>
          <cell r="K233">
            <v>195</v>
          </cell>
        </row>
        <row r="234">
          <cell r="A234" t="str">
            <v>동30013</v>
          </cell>
          <cell r="B234" t="str">
            <v>동레듀샤</v>
          </cell>
          <cell r="C234" t="str">
            <v>19A</v>
          </cell>
          <cell r="D234" t="str">
            <v>개</v>
          </cell>
          <cell r="E234">
            <v>153</v>
          </cell>
          <cell r="F234" t="str">
            <v>P493</v>
          </cell>
          <cell r="G234">
            <v>151</v>
          </cell>
          <cell r="H234" t="str">
            <v>P526</v>
          </cell>
          <cell r="I234">
            <v>0</v>
          </cell>
          <cell r="J234">
            <v>0</v>
          </cell>
          <cell r="K234">
            <v>151</v>
          </cell>
        </row>
        <row r="235">
          <cell r="A235" t="str">
            <v>동30014</v>
          </cell>
          <cell r="B235" t="str">
            <v>동레듀샤</v>
          </cell>
          <cell r="C235" t="str">
            <v>15A</v>
          </cell>
          <cell r="D235" t="str">
            <v>개</v>
          </cell>
          <cell r="E235">
            <v>121</v>
          </cell>
          <cell r="F235" t="str">
            <v>P493</v>
          </cell>
          <cell r="G235">
            <v>120</v>
          </cell>
          <cell r="H235" t="str">
            <v>P526</v>
          </cell>
          <cell r="I235">
            <v>0</v>
          </cell>
          <cell r="J235">
            <v>0</v>
          </cell>
          <cell r="K235">
            <v>120</v>
          </cell>
        </row>
        <row r="236">
          <cell r="A236" t="str">
            <v>동30015</v>
          </cell>
          <cell r="B236" t="str">
            <v>동레듀샤</v>
          </cell>
          <cell r="C236" t="str">
            <v>10A</v>
          </cell>
          <cell r="D236" t="str">
            <v>개</v>
          </cell>
          <cell r="E236">
            <v>95</v>
          </cell>
          <cell r="F236" t="str">
            <v>P493</v>
          </cell>
          <cell r="G236">
            <v>94</v>
          </cell>
          <cell r="H236" t="str">
            <v>P526</v>
          </cell>
          <cell r="I236">
            <v>0</v>
          </cell>
          <cell r="J236">
            <v>0</v>
          </cell>
          <cell r="K236">
            <v>94</v>
          </cell>
        </row>
        <row r="237">
          <cell r="F237" t="str">
            <v>P493</v>
          </cell>
          <cell r="G237">
            <v>0</v>
          </cell>
          <cell r="H237">
            <v>0</v>
          </cell>
          <cell r="I237">
            <v>0</v>
          </cell>
          <cell r="J237">
            <v>0</v>
          </cell>
          <cell r="K237">
            <v>0</v>
          </cell>
        </row>
        <row r="238">
          <cell r="A238" t="str">
            <v>동40001</v>
          </cell>
          <cell r="B238" t="str">
            <v>동 소 켓</v>
          </cell>
          <cell r="C238" t="str">
            <v>250A</v>
          </cell>
          <cell r="D238" t="str">
            <v>개</v>
          </cell>
          <cell r="E238">
            <v>90466</v>
          </cell>
          <cell r="F238" t="str">
            <v>P493</v>
          </cell>
          <cell r="G238">
            <v>88880</v>
          </cell>
          <cell r="H238" t="str">
            <v>P526</v>
          </cell>
          <cell r="I238">
            <v>0</v>
          </cell>
          <cell r="J238">
            <v>0</v>
          </cell>
          <cell r="K238">
            <v>88880</v>
          </cell>
        </row>
        <row r="239">
          <cell r="A239" t="str">
            <v>동40002</v>
          </cell>
          <cell r="B239" t="str">
            <v>동 소 켓</v>
          </cell>
          <cell r="C239" t="str">
            <v>200A</v>
          </cell>
          <cell r="D239" t="str">
            <v>개</v>
          </cell>
          <cell r="E239">
            <v>34969</v>
          </cell>
          <cell r="F239" t="str">
            <v>P493</v>
          </cell>
          <cell r="G239">
            <v>34356</v>
          </cell>
          <cell r="H239" t="str">
            <v>P526</v>
          </cell>
          <cell r="I239">
            <v>0</v>
          </cell>
          <cell r="J239">
            <v>0</v>
          </cell>
          <cell r="K239">
            <v>34356</v>
          </cell>
        </row>
        <row r="240">
          <cell r="A240" t="str">
            <v>동40003</v>
          </cell>
          <cell r="B240" t="str">
            <v>동 소 켓</v>
          </cell>
          <cell r="C240" t="str">
            <v>150A</v>
          </cell>
          <cell r="D240" t="str">
            <v>개</v>
          </cell>
          <cell r="E240">
            <v>17206</v>
          </cell>
          <cell r="F240" t="str">
            <v>P493</v>
          </cell>
          <cell r="G240">
            <v>16905</v>
          </cell>
          <cell r="H240" t="str">
            <v>P526</v>
          </cell>
          <cell r="I240">
            <v>0</v>
          </cell>
          <cell r="J240">
            <v>0</v>
          </cell>
          <cell r="K240">
            <v>16905</v>
          </cell>
        </row>
        <row r="241">
          <cell r="A241" t="str">
            <v>동40004</v>
          </cell>
          <cell r="B241" t="str">
            <v>동 소 켓</v>
          </cell>
          <cell r="C241" t="str">
            <v>125A</v>
          </cell>
          <cell r="D241" t="str">
            <v>개</v>
          </cell>
          <cell r="E241">
            <v>13801</v>
          </cell>
          <cell r="F241" t="str">
            <v>P493</v>
          </cell>
          <cell r="G241">
            <v>13560</v>
          </cell>
          <cell r="H241" t="str">
            <v>P526</v>
          </cell>
          <cell r="I241">
            <v>0</v>
          </cell>
          <cell r="J241">
            <v>0</v>
          </cell>
          <cell r="K241">
            <v>13560</v>
          </cell>
        </row>
        <row r="242">
          <cell r="A242" t="str">
            <v>동40005</v>
          </cell>
          <cell r="B242" t="str">
            <v>동 소 켓</v>
          </cell>
          <cell r="C242" t="str">
            <v>100A</v>
          </cell>
          <cell r="D242" t="str">
            <v>개</v>
          </cell>
          <cell r="E242">
            <v>5722</v>
          </cell>
          <cell r="F242" t="str">
            <v>P493</v>
          </cell>
          <cell r="G242">
            <v>5622</v>
          </cell>
          <cell r="H242" t="str">
            <v>P526</v>
          </cell>
          <cell r="I242">
            <v>0</v>
          </cell>
          <cell r="J242">
            <v>0</v>
          </cell>
          <cell r="K242">
            <v>5622</v>
          </cell>
        </row>
        <row r="243">
          <cell r="A243" t="str">
            <v>동40006</v>
          </cell>
          <cell r="B243" t="str">
            <v>동 소 켓</v>
          </cell>
          <cell r="C243" t="str">
            <v>80A</v>
          </cell>
          <cell r="D243" t="str">
            <v>개</v>
          </cell>
          <cell r="E243">
            <v>2476</v>
          </cell>
          <cell r="F243" t="str">
            <v>P493</v>
          </cell>
          <cell r="G243">
            <v>2433</v>
          </cell>
          <cell r="H243" t="str">
            <v>P526</v>
          </cell>
          <cell r="I243">
            <v>0</v>
          </cell>
          <cell r="J243">
            <v>0</v>
          </cell>
          <cell r="K243">
            <v>2433</v>
          </cell>
        </row>
        <row r="244">
          <cell r="A244" t="str">
            <v>동40007</v>
          </cell>
          <cell r="B244" t="str">
            <v>동 소 켓</v>
          </cell>
          <cell r="C244" t="str">
            <v>65A</v>
          </cell>
          <cell r="D244" t="str">
            <v>개</v>
          </cell>
          <cell r="E244">
            <v>1516</v>
          </cell>
          <cell r="F244" t="str">
            <v>P493</v>
          </cell>
          <cell r="G244">
            <v>1490</v>
          </cell>
          <cell r="H244" t="str">
            <v>P526</v>
          </cell>
          <cell r="I244">
            <v>0</v>
          </cell>
          <cell r="J244">
            <v>0</v>
          </cell>
          <cell r="K244">
            <v>1490</v>
          </cell>
        </row>
        <row r="245">
          <cell r="A245" t="str">
            <v>동40008</v>
          </cell>
          <cell r="B245" t="str">
            <v>동 소 켓</v>
          </cell>
          <cell r="C245" t="str">
            <v>50A</v>
          </cell>
          <cell r="D245" t="str">
            <v>개</v>
          </cell>
          <cell r="E245">
            <v>755</v>
          </cell>
          <cell r="F245" t="str">
            <v>P493</v>
          </cell>
          <cell r="G245">
            <v>743</v>
          </cell>
          <cell r="H245" t="str">
            <v>P526</v>
          </cell>
          <cell r="I245">
            <v>0</v>
          </cell>
          <cell r="J245">
            <v>0</v>
          </cell>
          <cell r="K245">
            <v>743</v>
          </cell>
        </row>
        <row r="246">
          <cell r="A246" t="str">
            <v>동40009</v>
          </cell>
          <cell r="B246" t="str">
            <v>동 소 켓</v>
          </cell>
          <cell r="C246" t="str">
            <v>40A</v>
          </cell>
          <cell r="D246" t="str">
            <v>개</v>
          </cell>
          <cell r="E246">
            <v>422</v>
          </cell>
          <cell r="F246" t="str">
            <v>P493</v>
          </cell>
          <cell r="G246">
            <v>416</v>
          </cell>
          <cell r="H246" t="str">
            <v>P526</v>
          </cell>
          <cell r="I246">
            <v>0</v>
          </cell>
          <cell r="J246">
            <v>0</v>
          </cell>
          <cell r="K246">
            <v>416</v>
          </cell>
        </row>
        <row r="247">
          <cell r="A247" t="str">
            <v>동40010</v>
          </cell>
          <cell r="B247" t="str">
            <v>동 소 켓</v>
          </cell>
          <cell r="C247" t="str">
            <v>32A</v>
          </cell>
          <cell r="D247" t="str">
            <v>개</v>
          </cell>
          <cell r="E247">
            <v>294</v>
          </cell>
          <cell r="F247" t="str">
            <v>P493</v>
          </cell>
          <cell r="G247">
            <v>290</v>
          </cell>
          <cell r="H247" t="str">
            <v>P526</v>
          </cell>
          <cell r="I247">
            <v>0</v>
          </cell>
          <cell r="J247">
            <v>0</v>
          </cell>
          <cell r="K247">
            <v>290</v>
          </cell>
        </row>
        <row r="248">
          <cell r="A248" t="str">
            <v>동40011</v>
          </cell>
          <cell r="B248" t="str">
            <v>동 소 켓</v>
          </cell>
          <cell r="C248" t="str">
            <v>25A</v>
          </cell>
          <cell r="D248" t="str">
            <v>개</v>
          </cell>
          <cell r="E248">
            <v>230</v>
          </cell>
          <cell r="F248" t="str">
            <v>P493</v>
          </cell>
          <cell r="G248">
            <v>226</v>
          </cell>
          <cell r="H248" t="str">
            <v>P526</v>
          </cell>
          <cell r="I248">
            <v>0</v>
          </cell>
          <cell r="J248">
            <v>0</v>
          </cell>
          <cell r="K248">
            <v>226</v>
          </cell>
        </row>
        <row r="249">
          <cell r="A249" t="str">
            <v>동40012</v>
          </cell>
          <cell r="B249" t="str">
            <v>동 소 켓</v>
          </cell>
          <cell r="C249" t="str">
            <v>20A</v>
          </cell>
          <cell r="D249" t="str">
            <v>개</v>
          </cell>
          <cell r="E249">
            <v>153</v>
          </cell>
          <cell r="F249" t="str">
            <v>P493</v>
          </cell>
          <cell r="G249">
            <v>151</v>
          </cell>
          <cell r="H249" t="str">
            <v>P526</v>
          </cell>
          <cell r="I249">
            <v>0</v>
          </cell>
          <cell r="J249">
            <v>0</v>
          </cell>
          <cell r="K249">
            <v>151</v>
          </cell>
        </row>
        <row r="250">
          <cell r="A250" t="str">
            <v>동40013</v>
          </cell>
          <cell r="B250" t="str">
            <v>동 소 켓</v>
          </cell>
          <cell r="C250" t="str">
            <v>19A</v>
          </cell>
          <cell r="D250" t="str">
            <v>개</v>
          </cell>
          <cell r="E250">
            <v>128</v>
          </cell>
          <cell r="F250" t="str">
            <v>P493</v>
          </cell>
          <cell r="G250">
            <v>126</v>
          </cell>
          <cell r="H250" t="str">
            <v>P526</v>
          </cell>
          <cell r="I250">
            <v>0</v>
          </cell>
          <cell r="J250">
            <v>0</v>
          </cell>
          <cell r="K250">
            <v>126</v>
          </cell>
        </row>
        <row r="251">
          <cell r="A251" t="str">
            <v>동40014</v>
          </cell>
          <cell r="B251" t="str">
            <v>동 소 켓</v>
          </cell>
          <cell r="C251" t="str">
            <v>15A</v>
          </cell>
          <cell r="D251" t="str">
            <v>개</v>
          </cell>
          <cell r="E251">
            <v>102</v>
          </cell>
          <cell r="F251" t="str">
            <v>P493</v>
          </cell>
          <cell r="G251">
            <v>100</v>
          </cell>
          <cell r="H251" t="str">
            <v>P526</v>
          </cell>
          <cell r="I251">
            <v>0</v>
          </cell>
          <cell r="J251">
            <v>0</v>
          </cell>
          <cell r="K251">
            <v>100</v>
          </cell>
        </row>
        <row r="252">
          <cell r="A252" t="str">
            <v>동40015</v>
          </cell>
          <cell r="B252" t="str">
            <v>동 소 켓</v>
          </cell>
          <cell r="C252" t="str">
            <v>10A</v>
          </cell>
          <cell r="D252" t="str">
            <v>개</v>
          </cell>
          <cell r="E252">
            <v>89</v>
          </cell>
          <cell r="F252" t="str">
            <v>P493</v>
          </cell>
          <cell r="G252">
            <v>88</v>
          </cell>
          <cell r="H252" t="str">
            <v>P526</v>
          </cell>
          <cell r="I252">
            <v>0</v>
          </cell>
          <cell r="J252">
            <v>0</v>
          </cell>
          <cell r="K252">
            <v>88</v>
          </cell>
        </row>
        <row r="253">
          <cell r="F253" t="str">
            <v>P493</v>
          </cell>
          <cell r="G253">
            <v>0</v>
          </cell>
          <cell r="H253">
            <v>0</v>
          </cell>
          <cell r="I253">
            <v>0</v>
          </cell>
          <cell r="J253">
            <v>0</v>
          </cell>
          <cell r="K253">
            <v>0</v>
          </cell>
        </row>
        <row r="254">
          <cell r="A254" t="str">
            <v>동50001</v>
          </cell>
          <cell r="B254" t="str">
            <v>동    캡</v>
          </cell>
          <cell r="C254" t="str">
            <v>150A</v>
          </cell>
          <cell r="D254" t="str">
            <v>개</v>
          </cell>
          <cell r="E254">
            <v>29070</v>
          </cell>
          <cell r="F254" t="str">
            <v>P493</v>
          </cell>
          <cell r="G254">
            <v>28560</v>
          </cell>
          <cell r="H254" t="str">
            <v>P526</v>
          </cell>
          <cell r="I254">
            <v>0</v>
          </cell>
          <cell r="J254">
            <v>0</v>
          </cell>
          <cell r="K254">
            <v>28560</v>
          </cell>
        </row>
        <row r="255">
          <cell r="A255" t="str">
            <v>동50002</v>
          </cell>
          <cell r="B255" t="str">
            <v>동    캡</v>
          </cell>
          <cell r="C255" t="str">
            <v>125A</v>
          </cell>
          <cell r="D255" t="str">
            <v>개</v>
          </cell>
          <cell r="E255">
            <v>21660</v>
          </cell>
          <cell r="F255" t="str">
            <v>P493</v>
          </cell>
          <cell r="G255">
            <v>21280</v>
          </cell>
          <cell r="H255" t="str">
            <v>P526</v>
          </cell>
          <cell r="I255">
            <v>0</v>
          </cell>
          <cell r="J255">
            <v>0</v>
          </cell>
          <cell r="K255">
            <v>21280</v>
          </cell>
        </row>
        <row r="256">
          <cell r="A256" t="str">
            <v>동50003</v>
          </cell>
          <cell r="B256" t="str">
            <v>동    캡</v>
          </cell>
          <cell r="C256" t="str">
            <v>100A</v>
          </cell>
          <cell r="D256" t="str">
            <v>개</v>
          </cell>
          <cell r="E256">
            <v>5172</v>
          </cell>
          <cell r="F256" t="str">
            <v>P493</v>
          </cell>
          <cell r="G256">
            <v>5082</v>
          </cell>
          <cell r="H256" t="str">
            <v>P526</v>
          </cell>
          <cell r="I256">
            <v>0</v>
          </cell>
          <cell r="J256">
            <v>0</v>
          </cell>
          <cell r="K256">
            <v>5082</v>
          </cell>
        </row>
        <row r="257">
          <cell r="A257" t="str">
            <v>동50004</v>
          </cell>
          <cell r="B257" t="str">
            <v>동    캡</v>
          </cell>
          <cell r="C257" t="str">
            <v>80A</v>
          </cell>
          <cell r="D257" t="str">
            <v>개</v>
          </cell>
          <cell r="E257">
            <v>2676</v>
          </cell>
          <cell r="F257" t="str">
            <v>P493</v>
          </cell>
          <cell r="G257">
            <v>2629</v>
          </cell>
          <cell r="H257" t="str">
            <v>P526</v>
          </cell>
          <cell r="I257">
            <v>0</v>
          </cell>
          <cell r="J257">
            <v>0</v>
          </cell>
          <cell r="K257">
            <v>2629</v>
          </cell>
        </row>
        <row r="258">
          <cell r="A258" t="str">
            <v>동50005</v>
          </cell>
          <cell r="B258" t="str">
            <v>동    캡</v>
          </cell>
          <cell r="C258" t="str">
            <v>65A</v>
          </cell>
          <cell r="D258" t="str">
            <v>개</v>
          </cell>
          <cell r="E258">
            <v>1799</v>
          </cell>
          <cell r="F258" t="str">
            <v>P493</v>
          </cell>
          <cell r="G258">
            <v>1768</v>
          </cell>
          <cell r="H258" t="str">
            <v>P526</v>
          </cell>
          <cell r="I258">
            <v>0</v>
          </cell>
          <cell r="J258">
            <v>0</v>
          </cell>
          <cell r="K258">
            <v>1768</v>
          </cell>
        </row>
        <row r="259">
          <cell r="A259" t="str">
            <v>동50006</v>
          </cell>
          <cell r="B259" t="str">
            <v>동    캡</v>
          </cell>
          <cell r="C259" t="str">
            <v>50A</v>
          </cell>
          <cell r="D259" t="str">
            <v>개</v>
          </cell>
          <cell r="E259">
            <v>1062</v>
          </cell>
          <cell r="F259" t="str">
            <v>P493</v>
          </cell>
          <cell r="G259">
            <v>1044</v>
          </cell>
          <cell r="H259" t="str">
            <v>P526</v>
          </cell>
          <cell r="I259">
            <v>0</v>
          </cell>
          <cell r="J259">
            <v>0</v>
          </cell>
          <cell r="K259">
            <v>1044</v>
          </cell>
        </row>
        <row r="260">
          <cell r="A260" t="str">
            <v>동50007</v>
          </cell>
          <cell r="B260" t="str">
            <v>동    캡</v>
          </cell>
          <cell r="C260" t="str">
            <v>40A</v>
          </cell>
          <cell r="D260" t="str">
            <v>개</v>
          </cell>
          <cell r="E260">
            <v>614</v>
          </cell>
          <cell r="F260" t="str">
            <v>P493</v>
          </cell>
          <cell r="G260">
            <v>603</v>
          </cell>
          <cell r="H260" t="str">
            <v>P526</v>
          </cell>
          <cell r="I260">
            <v>0</v>
          </cell>
          <cell r="J260">
            <v>0</v>
          </cell>
          <cell r="K260">
            <v>603</v>
          </cell>
        </row>
        <row r="261">
          <cell r="A261" t="str">
            <v>동50008</v>
          </cell>
          <cell r="B261" t="str">
            <v>동    캡</v>
          </cell>
          <cell r="C261" t="str">
            <v>32A</v>
          </cell>
          <cell r="D261" t="str">
            <v>개</v>
          </cell>
          <cell r="E261">
            <v>377</v>
          </cell>
          <cell r="F261" t="str">
            <v>P493</v>
          </cell>
          <cell r="G261">
            <v>371</v>
          </cell>
          <cell r="H261" t="str">
            <v>P526</v>
          </cell>
          <cell r="I261">
            <v>0</v>
          </cell>
          <cell r="J261">
            <v>0</v>
          </cell>
          <cell r="K261">
            <v>371</v>
          </cell>
        </row>
        <row r="262">
          <cell r="A262" t="str">
            <v>동50009</v>
          </cell>
          <cell r="B262" t="str">
            <v>동    캡</v>
          </cell>
          <cell r="C262" t="str">
            <v>25A</v>
          </cell>
          <cell r="D262" t="str">
            <v>개</v>
          </cell>
          <cell r="E262">
            <v>274</v>
          </cell>
          <cell r="F262" t="str">
            <v>P493</v>
          </cell>
          <cell r="G262">
            <v>270</v>
          </cell>
          <cell r="H262" t="str">
            <v>P526</v>
          </cell>
          <cell r="I262">
            <v>0</v>
          </cell>
          <cell r="J262">
            <v>0</v>
          </cell>
          <cell r="K262">
            <v>270</v>
          </cell>
        </row>
        <row r="263">
          <cell r="A263" t="str">
            <v>동50010</v>
          </cell>
          <cell r="B263" t="str">
            <v>동    캡</v>
          </cell>
          <cell r="C263" t="str">
            <v>20A</v>
          </cell>
          <cell r="D263" t="str">
            <v>개</v>
          </cell>
          <cell r="E263">
            <v>185</v>
          </cell>
          <cell r="F263" t="str">
            <v>P493</v>
          </cell>
          <cell r="G263">
            <v>182</v>
          </cell>
          <cell r="H263" t="str">
            <v>P526</v>
          </cell>
          <cell r="I263">
            <v>0</v>
          </cell>
          <cell r="J263">
            <v>0</v>
          </cell>
          <cell r="K263">
            <v>182</v>
          </cell>
        </row>
        <row r="264">
          <cell r="A264" t="str">
            <v>동50011</v>
          </cell>
          <cell r="B264" t="str">
            <v>동    캡</v>
          </cell>
          <cell r="C264" t="str">
            <v>19A</v>
          </cell>
          <cell r="D264" t="str">
            <v>개</v>
          </cell>
          <cell r="E264">
            <v>160</v>
          </cell>
          <cell r="F264" t="str">
            <v>P493</v>
          </cell>
          <cell r="G264">
            <v>158</v>
          </cell>
          <cell r="H264" t="str">
            <v>P526</v>
          </cell>
          <cell r="I264">
            <v>0</v>
          </cell>
          <cell r="J264">
            <v>0</v>
          </cell>
          <cell r="K264">
            <v>158</v>
          </cell>
        </row>
        <row r="265">
          <cell r="A265" t="str">
            <v>동50012</v>
          </cell>
          <cell r="B265" t="str">
            <v>동    캡</v>
          </cell>
          <cell r="C265" t="str">
            <v>15A</v>
          </cell>
          <cell r="D265" t="str">
            <v>개</v>
          </cell>
          <cell r="E265">
            <v>140</v>
          </cell>
          <cell r="F265" t="str">
            <v>P493</v>
          </cell>
          <cell r="G265">
            <v>139</v>
          </cell>
          <cell r="H265" t="str">
            <v>P526</v>
          </cell>
          <cell r="I265">
            <v>0</v>
          </cell>
          <cell r="J265">
            <v>0</v>
          </cell>
          <cell r="K265">
            <v>139</v>
          </cell>
        </row>
        <row r="266">
          <cell r="A266" t="str">
            <v>동50013</v>
          </cell>
          <cell r="B266" t="str">
            <v>동    캡</v>
          </cell>
          <cell r="C266" t="str">
            <v>10A</v>
          </cell>
          <cell r="D266" t="str">
            <v>개</v>
          </cell>
          <cell r="E266">
            <v>121</v>
          </cell>
          <cell r="F266" t="str">
            <v>P493</v>
          </cell>
          <cell r="G266">
            <v>120</v>
          </cell>
          <cell r="H266" t="str">
            <v>P526</v>
          </cell>
          <cell r="I266">
            <v>0</v>
          </cell>
          <cell r="J266">
            <v>0</v>
          </cell>
          <cell r="K266">
            <v>120</v>
          </cell>
        </row>
        <row r="267">
          <cell r="F267" t="str">
            <v>P493</v>
          </cell>
          <cell r="G267">
            <v>0</v>
          </cell>
          <cell r="H267">
            <v>0</v>
          </cell>
          <cell r="I267">
            <v>0</v>
          </cell>
          <cell r="J267">
            <v>0</v>
          </cell>
          <cell r="K267">
            <v>0</v>
          </cell>
        </row>
        <row r="268">
          <cell r="F268" t="str">
            <v>P493</v>
          </cell>
          <cell r="G268">
            <v>0</v>
          </cell>
          <cell r="H268">
            <v>0</v>
          </cell>
          <cell r="I268">
            <v>0</v>
          </cell>
          <cell r="J268">
            <v>0</v>
          </cell>
          <cell r="K268">
            <v>0</v>
          </cell>
        </row>
        <row r="269">
          <cell r="A269" t="str">
            <v>동60001</v>
          </cell>
          <cell r="B269" t="str">
            <v>동 U-BEND(냉동용)</v>
          </cell>
          <cell r="C269" t="str">
            <v>25A</v>
          </cell>
          <cell r="D269" t="str">
            <v>개</v>
          </cell>
          <cell r="E269">
            <v>1042</v>
          </cell>
          <cell r="F269" t="str">
            <v>P493</v>
          </cell>
          <cell r="G269">
            <v>1024</v>
          </cell>
          <cell r="H269" t="str">
            <v>P526</v>
          </cell>
          <cell r="I269">
            <v>0</v>
          </cell>
          <cell r="J269">
            <v>0</v>
          </cell>
          <cell r="K269">
            <v>1024</v>
          </cell>
        </row>
        <row r="270">
          <cell r="A270" t="str">
            <v>동60002</v>
          </cell>
          <cell r="B270" t="str">
            <v>동 U-BEND(냉동용)</v>
          </cell>
          <cell r="C270" t="str">
            <v>20A</v>
          </cell>
          <cell r="D270" t="str">
            <v>개</v>
          </cell>
          <cell r="E270">
            <v>778</v>
          </cell>
          <cell r="F270" t="str">
            <v>P493</v>
          </cell>
          <cell r="G270">
            <v>893</v>
          </cell>
          <cell r="H270" t="str">
            <v>P526</v>
          </cell>
          <cell r="I270">
            <v>0</v>
          </cell>
          <cell r="J270">
            <v>0</v>
          </cell>
          <cell r="K270">
            <v>778</v>
          </cell>
        </row>
        <row r="271">
          <cell r="A271" t="str">
            <v>동60003</v>
          </cell>
          <cell r="B271" t="str">
            <v>동 U-BEND(냉동용)</v>
          </cell>
          <cell r="C271" t="str">
            <v>19A</v>
          </cell>
          <cell r="D271" t="str">
            <v>개</v>
          </cell>
          <cell r="E271">
            <v>453</v>
          </cell>
          <cell r="F271" t="str">
            <v>P493</v>
          </cell>
          <cell r="G271">
            <v>445</v>
          </cell>
          <cell r="H271" t="str">
            <v>P526</v>
          </cell>
          <cell r="I271">
            <v>0</v>
          </cell>
          <cell r="J271">
            <v>0</v>
          </cell>
          <cell r="K271">
            <v>445</v>
          </cell>
        </row>
        <row r="272">
          <cell r="A272" t="str">
            <v>동60004</v>
          </cell>
          <cell r="B272" t="str">
            <v>동 U-BEND(냉동용)</v>
          </cell>
          <cell r="C272" t="str">
            <v>15A</v>
          </cell>
          <cell r="D272" t="str">
            <v>개</v>
          </cell>
          <cell r="E272">
            <v>335</v>
          </cell>
          <cell r="F272" t="str">
            <v>P493</v>
          </cell>
          <cell r="G272">
            <v>330</v>
          </cell>
          <cell r="H272" t="str">
            <v>P526</v>
          </cell>
          <cell r="I272">
            <v>0</v>
          </cell>
          <cell r="J272">
            <v>0</v>
          </cell>
          <cell r="K272">
            <v>330</v>
          </cell>
        </row>
        <row r="273">
          <cell r="A273" t="str">
            <v>동60005</v>
          </cell>
          <cell r="B273" t="str">
            <v>동 U-BEND(냉동용)</v>
          </cell>
          <cell r="C273" t="str">
            <v>10A</v>
          </cell>
          <cell r="D273" t="str">
            <v>개</v>
          </cell>
          <cell r="E273">
            <v>254</v>
          </cell>
          <cell r="F273" t="str">
            <v>P493</v>
          </cell>
          <cell r="G273">
            <v>250</v>
          </cell>
          <cell r="H273" t="str">
            <v>P526</v>
          </cell>
          <cell r="I273">
            <v>0</v>
          </cell>
          <cell r="J273">
            <v>0</v>
          </cell>
          <cell r="K273">
            <v>250</v>
          </cell>
        </row>
        <row r="274">
          <cell r="A274" t="str">
            <v>동60006</v>
          </cell>
          <cell r="B274" t="str">
            <v>동 U-BEND(냉동용)</v>
          </cell>
          <cell r="C274" t="str">
            <v>8A</v>
          </cell>
          <cell r="D274" t="str">
            <v>개</v>
          </cell>
          <cell r="E274">
            <v>204</v>
          </cell>
          <cell r="F274" t="str">
            <v>P493</v>
          </cell>
          <cell r="G274">
            <v>200</v>
          </cell>
          <cell r="H274" t="str">
            <v>P526</v>
          </cell>
        </row>
        <row r="276">
          <cell r="A276" t="str">
            <v>동61001</v>
          </cell>
          <cell r="B276" t="str">
            <v>동에어챔버</v>
          </cell>
          <cell r="C276" t="str">
            <v>25A</v>
          </cell>
          <cell r="D276" t="str">
            <v>개</v>
          </cell>
          <cell r="E276">
            <v>2225</v>
          </cell>
          <cell r="F276" t="str">
            <v>P493</v>
          </cell>
          <cell r="G276">
            <v>2180</v>
          </cell>
          <cell r="H276" t="str">
            <v>P526</v>
          </cell>
          <cell r="I276">
            <v>0</v>
          </cell>
          <cell r="J276">
            <v>0</v>
          </cell>
          <cell r="K276">
            <v>2180</v>
          </cell>
        </row>
        <row r="277">
          <cell r="A277" t="str">
            <v>동61002</v>
          </cell>
          <cell r="B277" t="str">
            <v>동에어챔버</v>
          </cell>
          <cell r="C277" t="str">
            <v>20A</v>
          </cell>
          <cell r="D277" t="str">
            <v>개</v>
          </cell>
          <cell r="E277">
            <v>1802</v>
          </cell>
          <cell r="F277" t="str">
            <v>P493</v>
          </cell>
          <cell r="G277">
            <v>1770</v>
          </cell>
          <cell r="H277" t="str">
            <v>P526</v>
          </cell>
          <cell r="I277">
            <v>0</v>
          </cell>
          <cell r="J277">
            <v>0</v>
          </cell>
          <cell r="K277">
            <v>1770</v>
          </cell>
        </row>
        <row r="278">
          <cell r="A278" t="str">
            <v>동61003</v>
          </cell>
          <cell r="B278" t="str">
            <v>동에어챔버</v>
          </cell>
          <cell r="C278" t="str">
            <v>19A</v>
          </cell>
          <cell r="D278" t="str">
            <v>개</v>
          </cell>
          <cell r="E278">
            <v>0</v>
          </cell>
          <cell r="F278" t="str">
            <v>P493</v>
          </cell>
          <cell r="G278">
            <v>0</v>
          </cell>
          <cell r="H278" t="str">
            <v>P526</v>
          </cell>
          <cell r="I278">
            <v>0</v>
          </cell>
          <cell r="J278">
            <v>0</v>
          </cell>
          <cell r="K278">
            <v>0</v>
          </cell>
        </row>
        <row r="279">
          <cell r="A279" t="str">
            <v>동61004</v>
          </cell>
          <cell r="B279" t="str">
            <v>동에어챔버</v>
          </cell>
          <cell r="C279" t="str">
            <v>15A</v>
          </cell>
          <cell r="D279" t="str">
            <v>개</v>
          </cell>
          <cell r="E279">
            <v>1802</v>
          </cell>
          <cell r="F279" t="str">
            <v>P493</v>
          </cell>
          <cell r="G279">
            <v>1770</v>
          </cell>
          <cell r="H279" t="str">
            <v>P526</v>
          </cell>
          <cell r="I279">
            <v>0</v>
          </cell>
          <cell r="J279">
            <v>0</v>
          </cell>
          <cell r="K279">
            <v>1770</v>
          </cell>
        </row>
        <row r="280">
          <cell r="A280" t="str">
            <v>동61005</v>
          </cell>
          <cell r="B280">
            <v>0</v>
          </cell>
          <cell r="C280">
            <v>0</v>
          </cell>
          <cell r="D280">
            <v>0</v>
          </cell>
          <cell r="E280">
            <v>0</v>
          </cell>
          <cell r="F280">
            <v>0</v>
          </cell>
          <cell r="G280">
            <v>0</v>
          </cell>
          <cell r="H280">
            <v>0</v>
          </cell>
          <cell r="I280">
            <v>0</v>
          </cell>
          <cell r="J280">
            <v>0</v>
          </cell>
          <cell r="K280">
            <v>0</v>
          </cell>
        </row>
        <row r="281">
          <cell r="F281" t="str">
            <v>P493</v>
          </cell>
          <cell r="G281">
            <v>0</v>
          </cell>
          <cell r="H281">
            <v>0</v>
          </cell>
          <cell r="I281">
            <v>0</v>
          </cell>
          <cell r="J281">
            <v>0</v>
          </cell>
          <cell r="K281">
            <v>0</v>
          </cell>
        </row>
        <row r="282">
          <cell r="A282" t="str">
            <v>동70001</v>
          </cell>
          <cell r="B282" t="str">
            <v>동절연유니온</v>
          </cell>
          <cell r="C282" t="str">
            <v>50A</v>
          </cell>
          <cell r="D282" t="str">
            <v>개</v>
          </cell>
          <cell r="E282">
            <v>5091</v>
          </cell>
          <cell r="F282" t="str">
            <v>P493</v>
          </cell>
          <cell r="G282">
            <v>5000</v>
          </cell>
          <cell r="H282" t="str">
            <v>P526</v>
          </cell>
          <cell r="I282">
            <v>0</v>
          </cell>
          <cell r="J282">
            <v>0</v>
          </cell>
          <cell r="K282">
            <v>5000</v>
          </cell>
        </row>
        <row r="283">
          <cell r="A283" t="str">
            <v>동70002</v>
          </cell>
          <cell r="B283" t="str">
            <v>동절연유니온</v>
          </cell>
          <cell r="C283" t="str">
            <v>40A</v>
          </cell>
          <cell r="D283" t="str">
            <v>개</v>
          </cell>
          <cell r="E283">
            <v>4184</v>
          </cell>
          <cell r="F283" t="str">
            <v>P493</v>
          </cell>
          <cell r="G283">
            <v>4111</v>
          </cell>
          <cell r="H283" t="str">
            <v>P526</v>
          </cell>
          <cell r="I283">
            <v>0</v>
          </cell>
          <cell r="J283">
            <v>0</v>
          </cell>
          <cell r="K283">
            <v>4111</v>
          </cell>
        </row>
        <row r="284">
          <cell r="A284" t="str">
            <v>동70003</v>
          </cell>
          <cell r="B284" t="str">
            <v>동절연유니온</v>
          </cell>
          <cell r="C284" t="str">
            <v>32A</v>
          </cell>
          <cell r="D284" t="str">
            <v>개</v>
          </cell>
          <cell r="E284">
            <v>3135</v>
          </cell>
          <cell r="F284" t="str">
            <v>P493</v>
          </cell>
          <cell r="G284">
            <v>3081</v>
          </cell>
          <cell r="H284" t="str">
            <v>P526</v>
          </cell>
          <cell r="I284">
            <v>0</v>
          </cell>
          <cell r="J284">
            <v>0</v>
          </cell>
          <cell r="K284">
            <v>3081</v>
          </cell>
        </row>
        <row r="285">
          <cell r="A285" t="str">
            <v>동70004</v>
          </cell>
          <cell r="B285" t="str">
            <v>동절연유니온</v>
          </cell>
          <cell r="C285" t="str">
            <v>25A</v>
          </cell>
          <cell r="D285" t="str">
            <v>개</v>
          </cell>
          <cell r="E285">
            <v>2227</v>
          </cell>
          <cell r="F285" t="str">
            <v>P493</v>
          </cell>
          <cell r="G285">
            <v>2188</v>
          </cell>
          <cell r="H285" t="str">
            <v>P526</v>
          </cell>
          <cell r="I285">
            <v>0</v>
          </cell>
          <cell r="J285">
            <v>0</v>
          </cell>
          <cell r="K285">
            <v>2188</v>
          </cell>
        </row>
        <row r="286">
          <cell r="A286" t="str">
            <v>동70005</v>
          </cell>
          <cell r="B286" t="str">
            <v>동절연유니온</v>
          </cell>
          <cell r="C286" t="str">
            <v>20A</v>
          </cell>
          <cell r="D286" t="str">
            <v>개</v>
          </cell>
          <cell r="E286">
            <v>1771</v>
          </cell>
          <cell r="F286" t="str">
            <v>P493</v>
          </cell>
          <cell r="G286">
            <v>1740</v>
          </cell>
          <cell r="H286" t="str">
            <v>P526</v>
          </cell>
          <cell r="I286">
            <v>0</v>
          </cell>
          <cell r="J286">
            <v>0</v>
          </cell>
          <cell r="K286">
            <v>1740</v>
          </cell>
        </row>
        <row r="287">
          <cell r="A287" t="str">
            <v>동70006</v>
          </cell>
          <cell r="B287" t="str">
            <v>동절연유니온</v>
          </cell>
          <cell r="C287" t="str">
            <v>19A</v>
          </cell>
          <cell r="D287" t="str">
            <v>개</v>
          </cell>
          <cell r="E287">
            <v>0</v>
          </cell>
          <cell r="F287" t="str">
            <v>P493</v>
          </cell>
          <cell r="G287">
            <v>0</v>
          </cell>
          <cell r="H287" t="str">
            <v>P526</v>
          </cell>
          <cell r="I287">
            <v>0</v>
          </cell>
          <cell r="J287">
            <v>0</v>
          </cell>
          <cell r="K287">
            <v>0</v>
          </cell>
        </row>
        <row r="288">
          <cell r="A288" t="str">
            <v>동70007</v>
          </cell>
          <cell r="B288" t="str">
            <v>동절연유니온</v>
          </cell>
          <cell r="C288" t="str">
            <v>15A</v>
          </cell>
          <cell r="D288" t="str">
            <v>개</v>
          </cell>
          <cell r="E288">
            <v>1458</v>
          </cell>
          <cell r="F288" t="str">
            <v>P493</v>
          </cell>
          <cell r="G288">
            <v>1432</v>
          </cell>
          <cell r="H288" t="str">
            <v>P526</v>
          </cell>
          <cell r="I288">
            <v>0</v>
          </cell>
          <cell r="J288">
            <v>0</v>
          </cell>
          <cell r="K288">
            <v>1432</v>
          </cell>
        </row>
        <row r="289">
          <cell r="K289">
            <v>0</v>
          </cell>
        </row>
        <row r="290">
          <cell r="K290">
            <v>0</v>
          </cell>
        </row>
        <row r="291">
          <cell r="A291" t="str">
            <v>동80001</v>
          </cell>
          <cell r="B291" t="str">
            <v>절연플랜지
(10Kg/Cm2)</v>
          </cell>
          <cell r="C291" t="str">
            <v>250A</v>
          </cell>
          <cell r="D291" t="str">
            <v>개</v>
          </cell>
          <cell r="E291">
            <v>95388</v>
          </cell>
          <cell r="F291" t="str">
            <v>P493</v>
          </cell>
          <cell r="G291">
            <v>95389</v>
          </cell>
          <cell r="H291" t="str">
            <v>P526</v>
          </cell>
          <cell r="I291">
            <v>0</v>
          </cell>
          <cell r="J291">
            <v>0</v>
          </cell>
          <cell r="K291">
            <v>95388</v>
          </cell>
        </row>
        <row r="292">
          <cell r="A292" t="str">
            <v>동80002</v>
          </cell>
          <cell r="B292" t="str">
            <v>절연플랜지
(10Kg/Cm2)</v>
          </cell>
          <cell r="C292" t="str">
            <v>200A</v>
          </cell>
          <cell r="D292" t="str">
            <v>개</v>
          </cell>
          <cell r="E292">
            <v>43038</v>
          </cell>
          <cell r="F292" t="str">
            <v>P493</v>
          </cell>
          <cell r="G292">
            <v>43038</v>
          </cell>
          <cell r="H292" t="str">
            <v>P526</v>
          </cell>
          <cell r="I292">
            <v>0</v>
          </cell>
          <cell r="J292">
            <v>0</v>
          </cell>
          <cell r="K292">
            <v>43038</v>
          </cell>
        </row>
        <row r="293">
          <cell r="A293" t="str">
            <v>동80003</v>
          </cell>
          <cell r="B293" t="str">
            <v>절연플랜지
(10Kg/Cm2)</v>
          </cell>
          <cell r="C293" t="str">
            <v>150A</v>
          </cell>
          <cell r="D293" t="str">
            <v>개</v>
          </cell>
          <cell r="E293">
            <v>28430</v>
          </cell>
          <cell r="F293" t="str">
            <v>P493</v>
          </cell>
          <cell r="G293">
            <v>28430</v>
          </cell>
          <cell r="H293" t="str">
            <v>P526</v>
          </cell>
          <cell r="I293">
            <v>0</v>
          </cell>
          <cell r="J293">
            <v>0</v>
          </cell>
          <cell r="K293">
            <v>28430</v>
          </cell>
        </row>
        <row r="294">
          <cell r="A294" t="str">
            <v>동80004</v>
          </cell>
          <cell r="B294" t="str">
            <v>절연플랜지
(10Kg/Cm2)</v>
          </cell>
          <cell r="C294" t="str">
            <v>125A</v>
          </cell>
          <cell r="D294" t="str">
            <v>개</v>
          </cell>
          <cell r="E294">
            <v>20310</v>
          </cell>
          <cell r="F294" t="str">
            <v>P493</v>
          </cell>
          <cell r="G294">
            <v>20310</v>
          </cell>
          <cell r="H294" t="str">
            <v>P526</v>
          </cell>
          <cell r="I294">
            <v>0</v>
          </cell>
          <cell r="J294">
            <v>0</v>
          </cell>
          <cell r="K294">
            <v>20310</v>
          </cell>
        </row>
        <row r="295">
          <cell r="A295" t="str">
            <v>동80005</v>
          </cell>
          <cell r="B295" t="str">
            <v>절연플랜지
(10Kg/Cm2)</v>
          </cell>
          <cell r="C295" t="str">
            <v>100A</v>
          </cell>
          <cell r="D295" t="str">
            <v>개</v>
          </cell>
          <cell r="E295">
            <v>16245</v>
          </cell>
          <cell r="F295" t="str">
            <v>P493</v>
          </cell>
          <cell r="G295">
            <v>16245</v>
          </cell>
          <cell r="H295" t="str">
            <v>P526</v>
          </cell>
          <cell r="I295">
            <v>0</v>
          </cell>
          <cell r="J295">
            <v>0</v>
          </cell>
          <cell r="K295">
            <v>16245</v>
          </cell>
        </row>
        <row r="296">
          <cell r="A296" t="str">
            <v>동80006</v>
          </cell>
          <cell r="B296" t="str">
            <v>절연플랜지
(10Kg/Cm2)</v>
          </cell>
          <cell r="C296" t="str">
            <v>80A</v>
          </cell>
          <cell r="D296" t="str">
            <v>개</v>
          </cell>
          <cell r="E296">
            <v>11105</v>
          </cell>
          <cell r="F296" t="str">
            <v>P493</v>
          </cell>
          <cell r="G296">
            <v>11110</v>
          </cell>
          <cell r="H296" t="str">
            <v>P526</v>
          </cell>
          <cell r="I296">
            <v>0</v>
          </cell>
          <cell r="J296">
            <v>0</v>
          </cell>
          <cell r="K296">
            <v>11105</v>
          </cell>
        </row>
        <row r="297">
          <cell r="A297" t="str">
            <v>동80007</v>
          </cell>
          <cell r="B297" t="str">
            <v>절연플랜지
(10Kg/Cm2)</v>
          </cell>
          <cell r="C297" t="str">
            <v>65A</v>
          </cell>
          <cell r="D297" t="str">
            <v>개</v>
          </cell>
          <cell r="E297">
            <v>9745</v>
          </cell>
          <cell r="F297" t="str">
            <v>P493</v>
          </cell>
          <cell r="G297">
            <v>9746</v>
          </cell>
          <cell r="H297" t="str">
            <v>P526</v>
          </cell>
          <cell r="I297">
            <v>0</v>
          </cell>
          <cell r="J297">
            <v>0</v>
          </cell>
          <cell r="K297">
            <v>9745</v>
          </cell>
        </row>
        <row r="298">
          <cell r="A298" t="str">
            <v>동80008</v>
          </cell>
          <cell r="B298" t="str">
            <v>절연플랜지
(10Kg/Cm2)</v>
          </cell>
          <cell r="C298" t="str">
            <v>50A</v>
          </cell>
          <cell r="D298" t="str">
            <v>개</v>
          </cell>
          <cell r="E298">
            <v>6912</v>
          </cell>
          <cell r="F298" t="str">
            <v>P493</v>
          </cell>
          <cell r="G298">
            <v>6910</v>
          </cell>
          <cell r="H298" t="str">
            <v>P526</v>
          </cell>
          <cell r="I298">
            <v>0</v>
          </cell>
          <cell r="J298">
            <v>0</v>
          </cell>
          <cell r="K298">
            <v>6910</v>
          </cell>
        </row>
        <row r="299">
          <cell r="A299" t="str">
            <v>동80009</v>
          </cell>
          <cell r="B299" t="str">
            <v>절연플랜지
(10Kg/Cm2)</v>
          </cell>
          <cell r="C299" t="str">
            <v>40A</v>
          </cell>
          <cell r="D299" t="str">
            <v>개</v>
          </cell>
          <cell r="E299">
            <v>5366</v>
          </cell>
          <cell r="F299" t="str">
            <v>P493</v>
          </cell>
          <cell r="G299">
            <v>5366</v>
          </cell>
          <cell r="H299" t="str">
            <v>P526</v>
          </cell>
          <cell r="I299">
            <v>0</v>
          </cell>
          <cell r="J299">
            <v>0</v>
          </cell>
          <cell r="K299">
            <v>5366</v>
          </cell>
        </row>
        <row r="300">
          <cell r="A300" t="str">
            <v>동80010</v>
          </cell>
          <cell r="B300" t="str">
            <v>절연플랜지
(10Kg/Cm2)</v>
          </cell>
          <cell r="C300" t="str">
            <v>32A</v>
          </cell>
          <cell r="D300" t="str">
            <v>개</v>
          </cell>
          <cell r="E300">
            <v>4629</v>
          </cell>
          <cell r="F300" t="str">
            <v>P493</v>
          </cell>
          <cell r="G300">
            <v>4629</v>
          </cell>
          <cell r="H300" t="str">
            <v>P526</v>
          </cell>
          <cell r="I300">
            <v>0</v>
          </cell>
          <cell r="J300">
            <v>0</v>
          </cell>
          <cell r="K300">
            <v>4629</v>
          </cell>
        </row>
        <row r="301">
          <cell r="A301" t="str">
            <v>동80011</v>
          </cell>
          <cell r="B301" t="str">
            <v>절연플랜지
(10Kg/Cm2)</v>
          </cell>
          <cell r="C301" t="str">
            <v>25A</v>
          </cell>
          <cell r="D301" t="str">
            <v>개</v>
          </cell>
          <cell r="E301">
            <v>3090</v>
          </cell>
          <cell r="F301" t="str">
            <v>P493</v>
          </cell>
          <cell r="G301">
            <v>3090</v>
          </cell>
          <cell r="H301" t="str">
            <v>P526</v>
          </cell>
          <cell r="I301">
            <v>0</v>
          </cell>
          <cell r="J301">
            <v>0</v>
          </cell>
          <cell r="K301">
            <v>3090</v>
          </cell>
        </row>
        <row r="302">
          <cell r="A302" t="str">
            <v>동80012</v>
          </cell>
          <cell r="B302" t="str">
            <v>절연플랜지
(10Kg/Cm2)</v>
          </cell>
          <cell r="C302" t="str">
            <v>20A</v>
          </cell>
          <cell r="D302" t="str">
            <v>개</v>
          </cell>
          <cell r="E302">
            <v>2614</v>
          </cell>
          <cell r="F302" t="str">
            <v>P493</v>
          </cell>
          <cell r="G302">
            <v>2614</v>
          </cell>
          <cell r="H302" t="str">
            <v>P526</v>
          </cell>
          <cell r="I302">
            <v>0</v>
          </cell>
          <cell r="J302">
            <v>0</v>
          </cell>
          <cell r="K302">
            <v>2614</v>
          </cell>
        </row>
        <row r="303">
          <cell r="A303" t="str">
            <v>동80013</v>
          </cell>
          <cell r="B303" t="str">
            <v>절연플랜지
(10Kg/Cm2)</v>
          </cell>
          <cell r="C303" t="str">
            <v>15A</v>
          </cell>
          <cell r="D303" t="str">
            <v>개</v>
          </cell>
          <cell r="E303">
            <v>2339</v>
          </cell>
          <cell r="F303" t="str">
            <v>P493</v>
          </cell>
          <cell r="G303">
            <v>2340</v>
          </cell>
          <cell r="H303" t="str">
            <v>P526</v>
          </cell>
          <cell r="I303">
            <v>0</v>
          </cell>
          <cell r="J303">
            <v>0</v>
          </cell>
          <cell r="K303">
            <v>2339</v>
          </cell>
        </row>
        <row r="304">
          <cell r="F304" t="str">
            <v>P493</v>
          </cell>
          <cell r="G304">
            <v>0</v>
          </cell>
          <cell r="H304">
            <v>0</v>
          </cell>
          <cell r="I304">
            <v>0</v>
          </cell>
          <cell r="J304">
            <v>0</v>
          </cell>
          <cell r="K304">
            <v>0</v>
          </cell>
        </row>
        <row r="305">
          <cell r="K305">
            <v>0</v>
          </cell>
        </row>
        <row r="306">
          <cell r="K306">
            <v>0</v>
          </cell>
        </row>
        <row r="307">
          <cell r="K307">
            <v>0</v>
          </cell>
        </row>
        <row r="308">
          <cell r="A308" t="str">
            <v>동관 이음쇠(황동)</v>
          </cell>
          <cell r="B308">
            <v>0</v>
          </cell>
          <cell r="C308">
            <v>0</v>
          </cell>
          <cell r="D308">
            <v>0</v>
          </cell>
          <cell r="E308" t="str">
            <v>KS B-1544</v>
          </cell>
          <cell r="F308">
            <v>0</v>
          </cell>
          <cell r="G308">
            <v>0</v>
          </cell>
          <cell r="H308">
            <v>0</v>
          </cell>
          <cell r="I308">
            <v>0</v>
          </cell>
          <cell r="J308">
            <v>0</v>
          </cell>
          <cell r="K308">
            <v>0</v>
          </cell>
        </row>
        <row r="309">
          <cell r="A309" t="str">
            <v>동90001</v>
          </cell>
          <cell r="B309" t="str">
            <v>동어댑터(CM)</v>
          </cell>
          <cell r="C309" t="str">
            <v>100A</v>
          </cell>
          <cell r="D309" t="str">
            <v>개</v>
          </cell>
          <cell r="E309">
            <v>26091</v>
          </cell>
          <cell r="F309" t="str">
            <v>P493</v>
          </cell>
          <cell r="G309">
            <v>26090</v>
          </cell>
          <cell r="H309" t="str">
            <v>P526</v>
          </cell>
          <cell r="I309">
            <v>0</v>
          </cell>
          <cell r="J309">
            <v>0</v>
          </cell>
          <cell r="K309">
            <v>26090</v>
          </cell>
        </row>
        <row r="310">
          <cell r="A310" t="str">
            <v>동90002</v>
          </cell>
          <cell r="B310" t="str">
            <v>동어댑터(CM)</v>
          </cell>
          <cell r="C310" t="str">
            <v>80A</v>
          </cell>
          <cell r="D310" t="str">
            <v>개</v>
          </cell>
          <cell r="E310">
            <v>12488</v>
          </cell>
          <cell r="F310" t="str">
            <v>P493</v>
          </cell>
          <cell r="G310">
            <v>12490</v>
          </cell>
          <cell r="H310" t="str">
            <v>P526</v>
          </cell>
          <cell r="I310">
            <v>0</v>
          </cell>
          <cell r="J310">
            <v>0</v>
          </cell>
          <cell r="K310">
            <v>12488</v>
          </cell>
        </row>
        <row r="311">
          <cell r="A311" t="str">
            <v>동90003</v>
          </cell>
          <cell r="B311" t="str">
            <v>동어댑터(CM)</v>
          </cell>
          <cell r="C311" t="str">
            <v>65A</v>
          </cell>
          <cell r="D311" t="str">
            <v>개</v>
          </cell>
          <cell r="E311">
            <v>6906</v>
          </cell>
          <cell r="F311" t="str">
            <v>P493</v>
          </cell>
          <cell r="G311">
            <v>6906</v>
          </cell>
          <cell r="H311" t="str">
            <v>P526</v>
          </cell>
          <cell r="I311">
            <v>0</v>
          </cell>
          <cell r="J311">
            <v>0</v>
          </cell>
          <cell r="K311">
            <v>6906</v>
          </cell>
        </row>
        <row r="312">
          <cell r="A312" t="str">
            <v>동90004</v>
          </cell>
          <cell r="B312" t="str">
            <v>동어댑터(CM)</v>
          </cell>
          <cell r="C312" t="str">
            <v>50A</v>
          </cell>
          <cell r="D312" t="str">
            <v>개</v>
          </cell>
          <cell r="E312">
            <v>3223</v>
          </cell>
          <cell r="F312" t="str">
            <v>P493</v>
          </cell>
          <cell r="G312">
            <v>3223</v>
          </cell>
          <cell r="H312" t="str">
            <v>P526</v>
          </cell>
          <cell r="I312">
            <v>0</v>
          </cell>
          <cell r="J312">
            <v>0</v>
          </cell>
          <cell r="K312">
            <v>3223</v>
          </cell>
        </row>
        <row r="313">
          <cell r="A313" t="str">
            <v>동90005</v>
          </cell>
          <cell r="B313" t="str">
            <v>동어댑터(CM)</v>
          </cell>
          <cell r="C313" t="str">
            <v>40A</v>
          </cell>
          <cell r="D313" t="str">
            <v>개</v>
          </cell>
          <cell r="E313">
            <v>2302</v>
          </cell>
          <cell r="F313" t="str">
            <v>P493</v>
          </cell>
          <cell r="G313">
            <v>23000</v>
          </cell>
          <cell r="H313" t="str">
            <v>P526</v>
          </cell>
          <cell r="I313">
            <v>0</v>
          </cell>
          <cell r="J313">
            <v>0</v>
          </cell>
          <cell r="K313">
            <v>2302</v>
          </cell>
        </row>
        <row r="314">
          <cell r="A314" t="str">
            <v>동90006</v>
          </cell>
          <cell r="B314" t="str">
            <v>동어댑터(CM)</v>
          </cell>
          <cell r="C314" t="str">
            <v>32A</v>
          </cell>
          <cell r="D314" t="str">
            <v>개</v>
          </cell>
          <cell r="E314">
            <v>1566</v>
          </cell>
          <cell r="F314" t="str">
            <v>P493</v>
          </cell>
          <cell r="G314">
            <v>1565</v>
          </cell>
          <cell r="H314" t="str">
            <v>P526</v>
          </cell>
          <cell r="I314">
            <v>0</v>
          </cell>
          <cell r="J314">
            <v>0</v>
          </cell>
          <cell r="K314">
            <v>1565</v>
          </cell>
        </row>
        <row r="315">
          <cell r="A315" t="str">
            <v>동90007</v>
          </cell>
          <cell r="B315" t="str">
            <v>동어댑터(CM)</v>
          </cell>
          <cell r="C315" t="str">
            <v>25A</v>
          </cell>
          <cell r="D315" t="str">
            <v>개</v>
          </cell>
          <cell r="E315">
            <v>888</v>
          </cell>
          <cell r="F315" t="str">
            <v>P493</v>
          </cell>
          <cell r="G315">
            <v>888</v>
          </cell>
          <cell r="H315" t="str">
            <v>P526</v>
          </cell>
          <cell r="I315">
            <v>0</v>
          </cell>
          <cell r="J315">
            <v>0</v>
          </cell>
          <cell r="K315">
            <v>888</v>
          </cell>
        </row>
        <row r="316">
          <cell r="A316" t="str">
            <v>동90008</v>
          </cell>
          <cell r="B316" t="str">
            <v>동어댑터(CM)</v>
          </cell>
          <cell r="C316" t="str">
            <v>20A</v>
          </cell>
          <cell r="D316" t="str">
            <v>개</v>
          </cell>
          <cell r="E316">
            <v>556</v>
          </cell>
          <cell r="F316" t="str">
            <v>P493</v>
          </cell>
          <cell r="G316">
            <v>556</v>
          </cell>
          <cell r="H316" t="str">
            <v>P526</v>
          </cell>
          <cell r="I316">
            <v>0</v>
          </cell>
          <cell r="J316">
            <v>0</v>
          </cell>
          <cell r="K316">
            <v>556</v>
          </cell>
        </row>
        <row r="317">
          <cell r="A317" t="str">
            <v>동90009</v>
          </cell>
          <cell r="B317" t="str">
            <v>동어댑터(CM)</v>
          </cell>
          <cell r="C317" t="str">
            <v>19A</v>
          </cell>
          <cell r="D317" t="str">
            <v>개</v>
          </cell>
          <cell r="E317">
            <v>515</v>
          </cell>
          <cell r="F317" t="str">
            <v>P493</v>
          </cell>
          <cell r="G317">
            <v>515</v>
          </cell>
          <cell r="H317" t="str">
            <v>P526</v>
          </cell>
          <cell r="I317">
            <v>0</v>
          </cell>
          <cell r="J317">
            <v>0</v>
          </cell>
          <cell r="K317">
            <v>515</v>
          </cell>
        </row>
        <row r="318">
          <cell r="A318" t="str">
            <v>동90010</v>
          </cell>
          <cell r="B318" t="str">
            <v>동어댑터(CM)</v>
          </cell>
          <cell r="C318" t="str">
            <v>15A</v>
          </cell>
          <cell r="D318" t="str">
            <v>개</v>
          </cell>
          <cell r="E318">
            <v>278</v>
          </cell>
          <cell r="F318" t="str">
            <v>P493</v>
          </cell>
          <cell r="G318">
            <v>278</v>
          </cell>
          <cell r="H318" t="str">
            <v>P526</v>
          </cell>
          <cell r="I318">
            <v>0</v>
          </cell>
          <cell r="J318">
            <v>0</v>
          </cell>
          <cell r="K318">
            <v>278</v>
          </cell>
        </row>
        <row r="319">
          <cell r="K319">
            <v>0</v>
          </cell>
        </row>
        <row r="320">
          <cell r="A320" t="str">
            <v>동91001</v>
          </cell>
          <cell r="B320" t="str">
            <v>동어댑터(CF)</v>
          </cell>
          <cell r="C320" t="str">
            <v>50A</v>
          </cell>
          <cell r="D320" t="str">
            <v>개</v>
          </cell>
          <cell r="E320">
            <v>5469</v>
          </cell>
          <cell r="F320" t="str">
            <v>P493</v>
          </cell>
          <cell r="G320">
            <v>5469</v>
          </cell>
          <cell r="H320" t="str">
            <v>P526</v>
          </cell>
          <cell r="I320">
            <v>0</v>
          </cell>
          <cell r="J320">
            <v>0</v>
          </cell>
          <cell r="K320">
            <v>5469</v>
          </cell>
        </row>
        <row r="321">
          <cell r="A321" t="str">
            <v>동91002</v>
          </cell>
          <cell r="B321" t="str">
            <v>동어댑터(CF)</v>
          </cell>
          <cell r="C321" t="str">
            <v>40A</v>
          </cell>
          <cell r="D321" t="str">
            <v>개</v>
          </cell>
          <cell r="E321">
            <v>3322</v>
          </cell>
          <cell r="F321" t="str">
            <v>P493</v>
          </cell>
          <cell r="G321">
            <v>3322</v>
          </cell>
          <cell r="H321" t="str">
            <v>P526</v>
          </cell>
          <cell r="I321">
            <v>0</v>
          </cell>
          <cell r="J321">
            <v>0</v>
          </cell>
          <cell r="K321">
            <v>3322</v>
          </cell>
        </row>
        <row r="322">
          <cell r="A322" t="str">
            <v>동91003</v>
          </cell>
          <cell r="B322" t="str">
            <v>동어댑터(CF)</v>
          </cell>
          <cell r="C322" t="str">
            <v>32A</v>
          </cell>
          <cell r="D322" t="str">
            <v>개</v>
          </cell>
          <cell r="E322">
            <v>2566</v>
          </cell>
          <cell r="F322" t="str">
            <v>P493</v>
          </cell>
          <cell r="G322">
            <v>2566</v>
          </cell>
          <cell r="H322" t="str">
            <v>P526</v>
          </cell>
          <cell r="I322">
            <v>0</v>
          </cell>
          <cell r="J322">
            <v>0</v>
          </cell>
          <cell r="K322">
            <v>2566</v>
          </cell>
        </row>
        <row r="323">
          <cell r="A323" t="str">
            <v>동91004</v>
          </cell>
          <cell r="B323" t="str">
            <v>동어댑터(CF)</v>
          </cell>
          <cell r="C323" t="str">
            <v>25A</v>
          </cell>
          <cell r="D323" t="str">
            <v>개</v>
          </cell>
          <cell r="E323">
            <v>1535</v>
          </cell>
          <cell r="F323" t="str">
            <v>P493</v>
          </cell>
          <cell r="G323">
            <v>1535</v>
          </cell>
          <cell r="H323" t="str">
            <v>P526</v>
          </cell>
          <cell r="I323">
            <v>0</v>
          </cell>
          <cell r="J323">
            <v>0</v>
          </cell>
          <cell r="K323">
            <v>1535</v>
          </cell>
        </row>
        <row r="324">
          <cell r="A324" t="str">
            <v>동91005</v>
          </cell>
          <cell r="B324" t="str">
            <v>동어댑터(CF)</v>
          </cell>
          <cell r="C324" t="str">
            <v>20A</v>
          </cell>
          <cell r="D324" t="str">
            <v>개</v>
          </cell>
          <cell r="E324">
            <v>682</v>
          </cell>
          <cell r="F324" t="str">
            <v>P493</v>
          </cell>
          <cell r="G324">
            <v>681</v>
          </cell>
          <cell r="H324" t="str">
            <v>P526</v>
          </cell>
          <cell r="I324">
            <v>0</v>
          </cell>
          <cell r="J324">
            <v>0</v>
          </cell>
          <cell r="K324">
            <v>681</v>
          </cell>
        </row>
        <row r="325">
          <cell r="A325" t="str">
            <v>동91006</v>
          </cell>
          <cell r="B325" t="str">
            <v>동어댑터(CF)</v>
          </cell>
          <cell r="C325" t="str">
            <v>19A</v>
          </cell>
          <cell r="D325" t="str">
            <v>개</v>
          </cell>
          <cell r="E325">
            <v>670</v>
          </cell>
          <cell r="F325" t="str">
            <v>P493</v>
          </cell>
          <cell r="G325">
            <v>670</v>
          </cell>
          <cell r="H325" t="str">
            <v>P526</v>
          </cell>
          <cell r="I325">
            <v>0</v>
          </cell>
          <cell r="J325">
            <v>0</v>
          </cell>
          <cell r="K325">
            <v>670</v>
          </cell>
        </row>
        <row r="326">
          <cell r="A326" t="str">
            <v>동91007</v>
          </cell>
          <cell r="B326" t="str">
            <v>동어댑터(CF)</v>
          </cell>
          <cell r="C326" t="str">
            <v>15A</v>
          </cell>
          <cell r="D326" t="str">
            <v>개</v>
          </cell>
          <cell r="E326">
            <v>390</v>
          </cell>
          <cell r="F326" t="str">
            <v>P493</v>
          </cell>
          <cell r="G326">
            <v>390</v>
          </cell>
          <cell r="H326" t="str">
            <v>P526</v>
          </cell>
          <cell r="I326">
            <v>0</v>
          </cell>
          <cell r="J326">
            <v>0</v>
          </cell>
          <cell r="K326">
            <v>390</v>
          </cell>
        </row>
        <row r="327">
          <cell r="K327">
            <v>0</v>
          </cell>
        </row>
        <row r="328">
          <cell r="A328" t="str">
            <v>동01001</v>
          </cell>
          <cell r="B328" t="str">
            <v>동유니온(땜식)</v>
          </cell>
          <cell r="C328" t="str">
            <v>50A</v>
          </cell>
          <cell r="D328" t="str">
            <v>개</v>
          </cell>
          <cell r="E328">
            <v>7242</v>
          </cell>
          <cell r="F328" t="str">
            <v>P493</v>
          </cell>
          <cell r="G328">
            <v>7242</v>
          </cell>
          <cell r="H328" t="str">
            <v>P526</v>
          </cell>
          <cell r="I328">
            <v>0</v>
          </cell>
          <cell r="J328">
            <v>0</v>
          </cell>
          <cell r="K328">
            <v>7242</v>
          </cell>
        </row>
        <row r="329">
          <cell r="A329" t="str">
            <v>동01002</v>
          </cell>
          <cell r="B329" t="str">
            <v>동유니온(땜식)</v>
          </cell>
          <cell r="C329" t="str">
            <v>40A</v>
          </cell>
          <cell r="D329" t="str">
            <v>개</v>
          </cell>
          <cell r="E329">
            <v>5260</v>
          </cell>
          <cell r="F329" t="str">
            <v>P493</v>
          </cell>
          <cell r="G329">
            <v>5260</v>
          </cell>
          <cell r="H329" t="str">
            <v>P526</v>
          </cell>
          <cell r="I329">
            <v>0</v>
          </cell>
          <cell r="J329">
            <v>0</v>
          </cell>
          <cell r="K329">
            <v>5260</v>
          </cell>
        </row>
        <row r="330">
          <cell r="A330" t="str">
            <v>동01003</v>
          </cell>
          <cell r="B330" t="str">
            <v>동유니온(땜식)</v>
          </cell>
          <cell r="C330" t="str">
            <v>32A</v>
          </cell>
          <cell r="D330" t="str">
            <v>개</v>
          </cell>
          <cell r="E330">
            <v>3893</v>
          </cell>
          <cell r="F330" t="str">
            <v>P493</v>
          </cell>
          <cell r="G330">
            <v>3893</v>
          </cell>
          <cell r="H330" t="str">
            <v>P526</v>
          </cell>
          <cell r="I330">
            <v>0</v>
          </cell>
          <cell r="J330">
            <v>0</v>
          </cell>
          <cell r="K330">
            <v>3893</v>
          </cell>
        </row>
        <row r="331">
          <cell r="A331" t="str">
            <v>동01004</v>
          </cell>
          <cell r="B331" t="str">
            <v>동유니온(땜식)</v>
          </cell>
          <cell r="C331" t="str">
            <v>25A</v>
          </cell>
          <cell r="D331" t="str">
            <v>개</v>
          </cell>
          <cell r="E331">
            <v>2371</v>
          </cell>
          <cell r="F331" t="str">
            <v>P493</v>
          </cell>
          <cell r="G331">
            <v>2371</v>
          </cell>
          <cell r="H331" t="str">
            <v>P526</v>
          </cell>
          <cell r="I331">
            <v>0</v>
          </cell>
          <cell r="J331">
            <v>0</v>
          </cell>
          <cell r="K331">
            <v>2371</v>
          </cell>
        </row>
        <row r="332">
          <cell r="A332" t="str">
            <v>동01005</v>
          </cell>
          <cell r="B332" t="str">
            <v>동유니온(땜식)</v>
          </cell>
          <cell r="C332" t="str">
            <v>20A</v>
          </cell>
          <cell r="D332" t="str">
            <v>개</v>
          </cell>
          <cell r="E332">
            <v>1478</v>
          </cell>
          <cell r="F332" t="str">
            <v>P493</v>
          </cell>
          <cell r="G332">
            <v>1478</v>
          </cell>
          <cell r="H332" t="str">
            <v>P526</v>
          </cell>
          <cell r="I332">
            <v>0</v>
          </cell>
          <cell r="J332">
            <v>0</v>
          </cell>
          <cell r="K332">
            <v>1478</v>
          </cell>
        </row>
        <row r="333">
          <cell r="A333" t="str">
            <v>동01006</v>
          </cell>
          <cell r="B333" t="str">
            <v>동유니온(땜식)</v>
          </cell>
          <cell r="C333" t="str">
            <v>15A</v>
          </cell>
          <cell r="D333" t="str">
            <v>개</v>
          </cell>
          <cell r="E333">
            <v>1074</v>
          </cell>
          <cell r="F333" t="str">
            <v>P493</v>
          </cell>
          <cell r="G333">
            <v>1074</v>
          </cell>
          <cell r="H333" t="str">
            <v>P526</v>
          </cell>
          <cell r="I333">
            <v>0</v>
          </cell>
          <cell r="J333">
            <v>0</v>
          </cell>
          <cell r="K333">
            <v>1074</v>
          </cell>
        </row>
        <row r="334">
          <cell r="K334">
            <v>0</v>
          </cell>
        </row>
        <row r="335">
          <cell r="A335" t="str">
            <v>동01101</v>
          </cell>
          <cell r="B335" t="str">
            <v>동유니온(CM)</v>
          </cell>
          <cell r="C335" t="str">
            <v>50A</v>
          </cell>
          <cell r="D335" t="str">
            <v>개</v>
          </cell>
          <cell r="E335">
            <v>8972</v>
          </cell>
          <cell r="F335" t="str">
            <v>P493</v>
          </cell>
          <cell r="G335">
            <v>8972</v>
          </cell>
          <cell r="H335" t="str">
            <v>P526</v>
          </cell>
          <cell r="I335">
            <v>0</v>
          </cell>
          <cell r="J335">
            <v>0</v>
          </cell>
          <cell r="K335">
            <v>8972</v>
          </cell>
        </row>
        <row r="336">
          <cell r="A336" t="str">
            <v>동01102</v>
          </cell>
          <cell r="B336" t="str">
            <v>동유니온(CM)</v>
          </cell>
          <cell r="C336" t="str">
            <v>40A</v>
          </cell>
          <cell r="D336" t="str">
            <v>개</v>
          </cell>
          <cell r="E336">
            <v>6850</v>
          </cell>
          <cell r="F336" t="str">
            <v>P493</v>
          </cell>
          <cell r="G336">
            <v>6850</v>
          </cell>
          <cell r="H336" t="str">
            <v>P526</v>
          </cell>
          <cell r="I336">
            <v>0</v>
          </cell>
          <cell r="J336">
            <v>0</v>
          </cell>
          <cell r="K336">
            <v>6850</v>
          </cell>
        </row>
        <row r="337">
          <cell r="A337" t="str">
            <v>동01103</v>
          </cell>
          <cell r="B337" t="str">
            <v>동유니온(CM)</v>
          </cell>
          <cell r="C337" t="str">
            <v>32A</v>
          </cell>
          <cell r="D337" t="str">
            <v>개</v>
          </cell>
          <cell r="E337">
            <v>4604</v>
          </cell>
          <cell r="F337" t="str">
            <v>P493</v>
          </cell>
          <cell r="G337">
            <v>4604</v>
          </cell>
          <cell r="H337" t="str">
            <v>P526</v>
          </cell>
          <cell r="I337">
            <v>0</v>
          </cell>
          <cell r="J337">
            <v>0</v>
          </cell>
          <cell r="K337">
            <v>4604</v>
          </cell>
        </row>
        <row r="338">
          <cell r="A338" t="str">
            <v>동01104</v>
          </cell>
          <cell r="B338" t="str">
            <v>동유니온(CM)</v>
          </cell>
          <cell r="C338" t="str">
            <v>25A</v>
          </cell>
          <cell r="D338" t="str">
            <v>개</v>
          </cell>
          <cell r="E338">
            <v>3097</v>
          </cell>
          <cell r="F338" t="str">
            <v>P493</v>
          </cell>
          <cell r="G338">
            <v>3097</v>
          </cell>
          <cell r="H338" t="str">
            <v>P526</v>
          </cell>
          <cell r="I338">
            <v>0</v>
          </cell>
          <cell r="J338">
            <v>0</v>
          </cell>
          <cell r="K338">
            <v>3097</v>
          </cell>
        </row>
        <row r="339">
          <cell r="A339" t="str">
            <v>동01105</v>
          </cell>
          <cell r="B339" t="str">
            <v>동유니온(CM)</v>
          </cell>
          <cell r="C339" t="str">
            <v>20A</v>
          </cell>
          <cell r="D339" t="str">
            <v>개</v>
          </cell>
          <cell r="E339">
            <v>1980</v>
          </cell>
          <cell r="F339" t="str">
            <v>P493</v>
          </cell>
          <cell r="G339">
            <v>1980</v>
          </cell>
          <cell r="H339" t="str">
            <v>P526</v>
          </cell>
          <cell r="I339">
            <v>0</v>
          </cell>
          <cell r="J339">
            <v>0</v>
          </cell>
          <cell r="K339">
            <v>1980</v>
          </cell>
        </row>
        <row r="340">
          <cell r="A340" t="str">
            <v>동01106</v>
          </cell>
          <cell r="B340" t="str">
            <v>동유니온(CM)</v>
          </cell>
          <cell r="C340" t="str">
            <v>15A</v>
          </cell>
          <cell r="D340" t="str">
            <v>개</v>
          </cell>
          <cell r="E340">
            <v>1130</v>
          </cell>
          <cell r="F340" t="str">
            <v>P493</v>
          </cell>
          <cell r="G340">
            <v>1130</v>
          </cell>
          <cell r="H340" t="str">
            <v>P526</v>
          </cell>
          <cell r="I340">
            <v>0</v>
          </cell>
          <cell r="J340">
            <v>0</v>
          </cell>
          <cell r="K340">
            <v>1130</v>
          </cell>
        </row>
        <row r="341">
          <cell r="K341">
            <v>0</v>
          </cell>
        </row>
        <row r="342">
          <cell r="A342" t="str">
            <v>동01201</v>
          </cell>
          <cell r="B342" t="str">
            <v>동유니온(나사식)</v>
          </cell>
          <cell r="C342" t="str">
            <v>50A</v>
          </cell>
          <cell r="D342" t="str">
            <v>개</v>
          </cell>
          <cell r="E342">
            <v>12294</v>
          </cell>
          <cell r="F342" t="str">
            <v>P493</v>
          </cell>
          <cell r="G342">
            <v>12294</v>
          </cell>
          <cell r="H342" t="str">
            <v>P526</v>
          </cell>
          <cell r="I342">
            <v>0</v>
          </cell>
          <cell r="J342">
            <v>0</v>
          </cell>
          <cell r="K342">
            <v>12294</v>
          </cell>
        </row>
        <row r="343">
          <cell r="A343" t="str">
            <v>동01202</v>
          </cell>
          <cell r="B343" t="str">
            <v>동유니온(나사식)</v>
          </cell>
          <cell r="C343" t="str">
            <v>40A</v>
          </cell>
          <cell r="D343" t="str">
            <v>개</v>
          </cell>
          <cell r="E343">
            <v>8457</v>
          </cell>
          <cell r="F343" t="str">
            <v>P493</v>
          </cell>
          <cell r="G343">
            <v>8457</v>
          </cell>
          <cell r="H343" t="str">
            <v>P526</v>
          </cell>
          <cell r="I343">
            <v>0</v>
          </cell>
          <cell r="J343">
            <v>0</v>
          </cell>
          <cell r="K343">
            <v>8457</v>
          </cell>
        </row>
        <row r="344">
          <cell r="A344" t="str">
            <v>동01203</v>
          </cell>
          <cell r="B344" t="str">
            <v>동유니온(나사식)</v>
          </cell>
          <cell r="C344" t="str">
            <v>32A</v>
          </cell>
          <cell r="D344" t="str">
            <v>개</v>
          </cell>
          <cell r="E344">
            <v>6078</v>
          </cell>
          <cell r="F344" t="str">
            <v>P493</v>
          </cell>
          <cell r="G344">
            <v>6078</v>
          </cell>
          <cell r="H344" t="str">
            <v>P526</v>
          </cell>
          <cell r="I344">
            <v>0</v>
          </cell>
          <cell r="J344">
            <v>0</v>
          </cell>
          <cell r="K344">
            <v>6078</v>
          </cell>
        </row>
        <row r="345">
          <cell r="A345" t="str">
            <v>동01204</v>
          </cell>
          <cell r="B345" t="str">
            <v>동유니온(나사식)</v>
          </cell>
          <cell r="C345" t="str">
            <v>25A</v>
          </cell>
          <cell r="D345" t="str">
            <v>개</v>
          </cell>
          <cell r="E345">
            <v>4434</v>
          </cell>
          <cell r="F345" t="str">
            <v>P493</v>
          </cell>
          <cell r="G345">
            <v>4434</v>
          </cell>
          <cell r="H345" t="str">
            <v>P526</v>
          </cell>
          <cell r="I345">
            <v>0</v>
          </cell>
          <cell r="J345">
            <v>0</v>
          </cell>
          <cell r="K345">
            <v>4434</v>
          </cell>
        </row>
        <row r="346">
          <cell r="A346" t="str">
            <v>동01205</v>
          </cell>
          <cell r="B346" t="str">
            <v>동유니온(나사식)</v>
          </cell>
          <cell r="C346" t="str">
            <v>20A</v>
          </cell>
          <cell r="D346" t="str">
            <v>개</v>
          </cell>
          <cell r="E346">
            <v>3060</v>
          </cell>
          <cell r="F346" t="str">
            <v>P493</v>
          </cell>
          <cell r="G346">
            <v>3060</v>
          </cell>
          <cell r="H346" t="str">
            <v>P526</v>
          </cell>
          <cell r="I346">
            <v>0</v>
          </cell>
          <cell r="J346">
            <v>0</v>
          </cell>
          <cell r="K346">
            <v>3060</v>
          </cell>
        </row>
        <row r="347">
          <cell r="A347" t="str">
            <v>동01206</v>
          </cell>
          <cell r="B347" t="str">
            <v>동유니온(나사식)</v>
          </cell>
          <cell r="C347" t="str">
            <v>15A</v>
          </cell>
          <cell r="D347" t="str">
            <v>개</v>
          </cell>
          <cell r="E347">
            <v>2274</v>
          </cell>
          <cell r="F347" t="str">
            <v>P493</v>
          </cell>
          <cell r="G347">
            <v>2273</v>
          </cell>
          <cell r="H347" t="str">
            <v>P526</v>
          </cell>
          <cell r="I347">
            <v>0</v>
          </cell>
          <cell r="J347">
            <v>0</v>
          </cell>
          <cell r="K347">
            <v>2273</v>
          </cell>
        </row>
        <row r="348">
          <cell r="K348">
            <v>0</v>
          </cell>
        </row>
        <row r="349">
          <cell r="A349" t="str">
            <v>동01301</v>
          </cell>
          <cell r="B349" t="str">
            <v>동유니온(CF)</v>
          </cell>
          <cell r="C349" t="str">
            <v>25A</v>
          </cell>
          <cell r="D349" t="str">
            <v>개</v>
          </cell>
          <cell r="E349">
            <v>3212</v>
          </cell>
          <cell r="F349" t="str">
            <v>P493</v>
          </cell>
          <cell r="G349">
            <v>3212</v>
          </cell>
          <cell r="H349" t="str">
            <v>P526</v>
          </cell>
          <cell r="I349">
            <v>0</v>
          </cell>
          <cell r="J349">
            <v>0</v>
          </cell>
          <cell r="K349">
            <v>3212</v>
          </cell>
        </row>
        <row r="350">
          <cell r="A350" t="str">
            <v>동01302</v>
          </cell>
          <cell r="B350" t="str">
            <v>동유니온(CF)</v>
          </cell>
          <cell r="C350" t="str">
            <v>20A</v>
          </cell>
          <cell r="D350" t="str">
            <v>개</v>
          </cell>
          <cell r="E350">
            <v>2348</v>
          </cell>
          <cell r="F350" t="str">
            <v>P493</v>
          </cell>
          <cell r="G350">
            <v>2348</v>
          </cell>
          <cell r="H350" t="str">
            <v>P526</v>
          </cell>
          <cell r="I350">
            <v>0</v>
          </cell>
          <cell r="J350">
            <v>0</v>
          </cell>
          <cell r="K350">
            <v>2348</v>
          </cell>
        </row>
        <row r="351">
          <cell r="A351" t="str">
            <v>동01303</v>
          </cell>
          <cell r="B351" t="str">
            <v>동유니온(CF)</v>
          </cell>
          <cell r="C351" t="str">
            <v>15A</v>
          </cell>
          <cell r="D351" t="str">
            <v>개</v>
          </cell>
          <cell r="E351">
            <v>1347</v>
          </cell>
          <cell r="F351" t="str">
            <v>P493</v>
          </cell>
          <cell r="G351">
            <v>1347</v>
          </cell>
          <cell r="H351" t="str">
            <v>P526</v>
          </cell>
          <cell r="I351">
            <v>0</v>
          </cell>
          <cell r="J351">
            <v>0</v>
          </cell>
          <cell r="K351">
            <v>1347</v>
          </cell>
        </row>
        <row r="352">
          <cell r="K352">
            <v>0</v>
          </cell>
        </row>
        <row r="353">
          <cell r="A353" t="str">
            <v>동01401</v>
          </cell>
          <cell r="B353" t="str">
            <v>동땜엘보(CF)</v>
          </cell>
          <cell r="C353" t="str">
            <v>32A</v>
          </cell>
          <cell r="D353" t="str">
            <v>개</v>
          </cell>
          <cell r="E353">
            <v>4911</v>
          </cell>
          <cell r="F353" t="str">
            <v>P493</v>
          </cell>
          <cell r="G353">
            <v>4911</v>
          </cell>
          <cell r="H353" t="str">
            <v>P526</v>
          </cell>
          <cell r="I353">
            <v>0</v>
          </cell>
          <cell r="J353">
            <v>0</v>
          </cell>
          <cell r="K353">
            <v>4911</v>
          </cell>
        </row>
        <row r="354">
          <cell r="A354" t="str">
            <v>동01402</v>
          </cell>
          <cell r="B354" t="str">
            <v>동땜엘보(CF)</v>
          </cell>
          <cell r="C354" t="str">
            <v>25A</v>
          </cell>
          <cell r="D354" t="str">
            <v>개</v>
          </cell>
          <cell r="E354">
            <v>2766</v>
          </cell>
          <cell r="F354" t="str">
            <v>P493</v>
          </cell>
          <cell r="G354">
            <v>2766</v>
          </cell>
          <cell r="H354" t="str">
            <v>P526</v>
          </cell>
          <cell r="I354">
            <v>0</v>
          </cell>
          <cell r="J354">
            <v>0</v>
          </cell>
          <cell r="K354">
            <v>2766</v>
          </cell>
        </row>
        <row r="355">
          <cell r="A355" t="str">
            <v>동01403</v>
          </cell>
          <cell r="B355" t="str">
            <v>동땜엘보(CF)</v>
          </cell>
          <cell r="C355" t="str">
            <v>20A</v>
          </cell>
          <cell r="D355" t="str">
            <v>개</v>
          </cell>
          <cell r="E355">
            <v>1316</v>
          </cell>
          <cell r="F355" t="str">
            <v>P493</v>
          </cell>
          <cell r="G355">
            <v>1316</v>
          </cell>
          <cell r="H355" t="str">
            <v>P526</v>
          </cell>
          <cell r="I355">
            <v>0</v>
          </cell>
          <cell r="J355">
            <v>0</v>
          </cell>
          <cell r="K355">
            <v>1316</v>
          </cell>
        </row>
        <row r="356">
          <cell r="A356" t="str">
            <v>동01404</v>
          </cell>
          <cell r="B356" t="str">
            <v>동땜엘보(CF)</v>
          </cell>
          <cell r="C356" t="str">
            <v>19A</v>
          </cell>
          <cell r="D356" t="str">
            <v>개</v>
          </cell>
          <cell r="E356">
            <v>1264</v>
          </cell>
          <cell r="F356" t="str">
            <v>P493</v>
          </cell>
          <cell r="G356">
            <v>1264</v>
          </cell>
          <cell r="H356" t="str">
            <v>P526</v>
          </cell>
          <cell r="I356">
            <v>0</v>
          </cell>
          <cell r="J356">
            <v>0</v>
          </cell>
          <cell r="K356">
            <v>1264</v>
          </cell>
        </row>
        <row r="357">
          <cell r="A357" t="str">
            <v>동01405</v>
          </cell>
          <cell r="B357" t="str">
            <v>동땜엘보(장.CF)</v>
          </cell>
          <cell r="C357" t="str">
            <v>15A</v>
          </cell>
          <cell r="D357" t="str">
            <v>개</v>
          </cell>
          <cell r="E357">
            <v>773</v>
          </cell>
          <cell r="F357" t="str">
            <v>P493</v>
          </cell>
          <cell r="G357">
            <v>611</v>
          </cell>
          <cell r="H357" t="str">
            <v>P526</v>
          </cell>
          <cell r="I357">
            <v>0</v>
          </cell>
          <cell r="J357">
            <v>0</v>
          </cell>
          <cell r="K357">
            <v>611</v>
          </cell>
        </row>
        <row r="358">
          <cell r="K358">
            <v>0</v>
          </cell>
        </row>
        <row r="359">
          <cell r="A359" t="str">
            <v>동01501</v>
          </cell>
          <cell r="B359" t="str">
            <v>동땜엘보(CM)</v>
          </cell>
          <cell r="C359" t="str">
            <v>32A</v>
          </cell>
          <cell r="D359" t="str">
            <v>개</v>
          </cell>
          <cell r="E359">
            <v>4451</v>
          </cell>
          <cell r="F359" t="str">
            <v>P493</v>
          </cell>
          <cell r="G359">
            <v>4451</v>
          </cell>
          <cell r="H359" t="str">
            <v>P526</v>
          </cell>
          <cell r="I359">
            <v>0</v>
          </cell>
          <cell r="J359">
            <v>0</v>
          </cell>
          <cell r="K359">
            <v>4451</v>
          </cell>
        </row>
        <row r="360">
          <cell r="A360" t="str">
            <v>동01502</v>
          </cell>
          <cell r="B360" t="str">
            <v>동땜엘보(CM)</v>
          </cell>
          <cell r="C360" t="str">
            <v>25A</v>
          </cell>
          <cell r="D360" t="str">
            <v>개</v>
          </cell>
          <cell r="E360">
            <v>2566</v>
          </cell>
          <cell r="F360" t="str">
            <v>P493</v>
          </cell>
          <cell r="G360">
            <v>2566</v>
          </cell>
          <cell r="H360" t="str">
            <v>P526</v>
          </cell>
          <cell r="I360">
            <v>0</v>
          </cell>
          <cell r="J360">
            <v>0</v>
          </cell>
          <cell r="K360">
            <v>2566</v>
          </cell>
        </row>
        <row r="361">
          <cell r="A361" t="str">
            <v>동01503</v>
          </cell>
          <cell r="B361" t="str">
            <v>동땜엘보(CM)</v>
          </cell>
          <cell r="C361" t="str">
            <v>20A</v>
          </cell>
          <cell r="D361" t="str">
            <v>개</v>
          </cell>
          <cell r="E361">
            <v>1200</v>
          </cell>
          <cell r="F361" t="str">
            <v>P493</v>
          </cell>
          <cell r="G361">
            <v>1200</v>
          </cell>
          <cell r="H361" t="str">
            <v>P526</v>
          </cell>
          <cell r="I361">
            <v>0</v>
          </cell>
          <cell r="J361">
            <v>0</v>
          </cell>
          <cell r="K361">
            <v>1200</v>
          </cell>
        </row>
        <row r="362">
          <cell r="A362" t="str">
            <v>동01504</v>
          </cell>
          <cell r="B362" t="str">
            <v>동땜엘보(CM)</v>
          </cell>
          <cell r="C362" t="str">
            <v>19A</v>
          </cell>
          <cell r="D362" t="str">
            <v>개</v>
          </cell>
          <cell r="E362">
            <v>1141</v>
          </cell>
          <cell r="F362" t="str">
            <v>P493</v>
          </cell>
          <cell r="G362">
            <v>1141</v>
          </cell>
          <cell r="H362" t="str">
            <v>P526</v>
          </cell>
          <cell r="I362">
            <v>0</v>
          </cell>
          <cell r="J362">
            <v>0</v>
          </cell>
          <cell r="K362">
            <v>1141</v>
          </cell>
        </row>
        <row r="363">
          <cell r="A363" t="str">
            <v>동01505</v>
          </cell>
          <cell r="B363" t="str">
            <v>동땜엘보(CM)</v>
          </cell>
          <cell r="C363" t="str">
            <v>15A</v>
          </cell>
          <cell r="D363" t="str">
            <v>개</v>
          </cell>
          <cell r="E363">
            <v>664</v>
          </cell>
          <cell r="F363" t="str">
            <v>P493</v>
          </cell>
          <cell r="G363">
            <v>664</v>
          </cell>
          <cell r="H363" t="str">
            <v>P526</v>
          </cell>
          <cell r="I363">
            <v>0</v>
          </cell>
          <cell r="J363">
            <v>0</v>
          </cell>
          <cell r="K363">
            <v>664</v>
          </cell>
        </row>
        <row r="364">
          <cell r="K364">
            <v>0</v>
          </cell>
        </row>
        <row r="365">
          <cell r="A365" t="str">
            <v>동01601</v>
          </cell>
          <cell r="B365" t="str">
            <v>동PT니플</v>
          </cell>
          <cell r="C365" t="str">
            <v>50A</v>
          </cell>
          <cell r="D365" t="str">
            <v>개</v>
          </cell>
          <cell r="E365">
            <v>3445</v>
          </cell>
          <cell r="F365" t="str">
            <v>P493</v>
          </cell>
          <cell r="G365">
            <v>3444</v>
          </cell>
          <cell r="H365" t="str">
            <v>P526</v>
          </cell>
          <cell r="I365">
            <v>0</v>
          </cell>
          <cell r="J365">
            <v>0</v>
          </cell>
          <cell r="K365">
            <v>3444</v>
          </cell>
        </row>
        <row r="366">
          <cell r="A366" t="str">
            <v>동01602</v>
          </cell>
          <cell r="B366" t="str">
            <v>동PT니플</v>
          </cell>
          <cell r="C366" t="str">
            <v>40A</v>
          </cell>
          <cell r="D366" t="str">
            <v>개</v>
          </cell>
          <cell r="E366">
            <v>2428</v>
          </cell>
          <cell r="F366" t="str">
            <v>P493</v>
          </cell>
          <cell r="G366">
            <v>2428</v>
          </cell>
          <cell r="H366" t="str">
            <v>P526</v>
          </cell>
          <cell r="I366">
            <v>0</v>
          </cell>
          <cell r="J366">
            <v>0</v>
          </cell>
          <cell r="K366">
            <v>2428</v>
          </cell>
        </row>
        <row r="367">
          <cell r="A367" t="str">
            <v>동01603</v>
          </cell>
          <cell r="B367" t="str">
            <v>동PT니플</v>
          </cell>
          <cell r="C367" t="str">
            <v>32A</v>
          </cell>
          <cell r="D367" t="str">
            <v>개</v>
          </cell>
          <cell r="E367">
            <v>1631</v>
          </cell>
          <cell r="F367" t="str">
            <v>P493</v>
          </cell>
          <cell r="G367">
            <v>2631</v>
          </cell>
          <cell r="H367" t="str">
            <v>P526</v>
          </cell>
          <cell r="I367">
            <v>0</v>
          </cell>
          <cell r="J367">
            <v>0</v>
          </cell>
          <cell r="K367">
            <v>1631</v>
          </cell>
        </row>
        <row r="368">
          <cell r="A368" t="str">
            <v>동01604</v>
          </cell>
          <cell r="B368" t="str">
            <v>동PT니플</v>
          </cell>
          <cell r="C368" t="str">
            <v>25A</v>
          </cell>
          <cell r="D368" t="str">
            <v>개</v>
          </cell>
          <cell r="E368">
            <v>897</v>
          </cell>
          <cell r="F368" t="str">
            <v>P493</v>
          </cell>
          <cell r="G368">
            <v>896</v>
          </cell>
          <cell r="H368" t="str">
            <v>P526</v>
          </cell>
          <cell r="I368">
            <v>0</v>
          </cell>
          <cell r="J368">
            <v>0</v>
          </cell>
          <cell r="K368">
            <v>896</v>
          </cell>
        </row>
        <row r="369">
          <cell r="A369" t="str">
            <v>동01605</v>
          </cell>
          <cell r="B369" t="str">
            <v>동PT니플</v>
          </cell>
          <cell r="C369" t="str">
            <v>20A</v>
          </cell>
          <cell r="D369" t="str">
            <v>개</v>
          </cell>
          <cell r="E369">
            <v>583</v>
          </cell>
          <cell r="F369" t="str">
            <v>P493</v>
          </cell>
          <cell r="G369">
            <v>583</v>
          </cell>
          <cell r="H369" t="str">
            <v>P526</v>
          </cell>
          <cell r="I369">
            <v>0</v>
          </cell>
          <cell r="J369">
            <v>0</v>
          </cell>
          <cell r="K369">
            <v>583</v>
          </cell>
        </row>
        <row r="370">
          <cell r="A370" t="str">
            <v>동01606</v>
          </cell>
          <cell r="B370" t="str">
            <v>동PT니플</v>
          </cell>
          <cell r="C370" t="str">
            <v>15A</v>
          </cell>
          <cell r="D370" t="str">
            <v>개</v>
          </cell>
          <cell r="E370">
            <v>306</v>
          </cell>
          <cell r="F370" t="str">
            <v>P493</v>
          </cell>
          <cell r="G370">
            <v>305</v>
          </cell>
          <cell r="H370" t="str">
            <v>P526</v>
          </cell>
          <cell r="I370">
            <v>0</v>
          </cell>
          <cell r="J370">
            <v>0</v>
          </cell>
          <cell r="K370">
            <v>305</v>
          </cell>
        </row>
        <row r="371">
          <cell r="K371">
            <v>0</v>
          </cell>
        </row>
        <row r="372">
          <cell r="A372" t="str">
            <v>동01701</v>
          </cell>
          <cell r="B372" t="str">
            <v>동후레어콘넥타</v>
          </cell>
          <cell r="C372" t="str">
            <v>32A</v>
          </cell>
          <cell r="D372" t="str">
            <v>개</v>
          </cell>
          <cell r="E372">
            <v>5094</v>
          </cell>
          <cell r="F372" t="str">
            <v>P493</v>
          </cell>
          <cell r="G372">
            <v>0</v>
          </cell>
          <cell r="H372">
            <v>0</v>
          </cell>
          <cell r="I372">
            <v>0</v>
          </cell>
          <cell r="J372">
            <v>0</v>
          </cell>
          <cell r="K372">
            <v>5094</v>
          </cell>
        </row>
        <row r="373">
          <cell r="A373" t="str">
            <v>동01702</v>
          </cell>
          <cell r="B373" t="str">
            <v>동후레어콘넥타</v>
          </cell>
          <cell r="C373" t="str">
            <v>25A</v>
          </cell>
          <cell r="D373" t="str">
            <v>개</v>
          </cell>
          <cell r="E373">
            <v>2887</v>
          </cell>
          <cell r="F373" t="str">
            <v>P493</v>
          </cell>
          <cell r="G373">
            <v>0</v>
          </cell>
          <cell r="H373">
            <v>0</v>
          </cell>
          <cell r="I373">
            <v>0</v>
          </cell>
          <cell r="J373">
            <v>0</v>
          </cell>
          <cell r="K373">
            <v>2887</v>
          </cell>
        </row>
        <row r="374">
          <cell r="A374" t="str">
            <v>동01703</v>
          </cell>
          <cell r="B374" t="str">
            <v>동후레어콘넥타</v>
          </cell>
          <cell r="C374" t="str">
            <v>20A</v>
          </cell>
          <cell r="D374" t="str">
            <v>개</v>
          </cell>
          <cell r="E374">
            <v>2231</v>
          </cell>
          <cell r="F374" t="str">
            <v>P493</v>
          </cell>
          <cell r="G374">
            <v>0</v>
          </cell>
          <cell r="H374">
            <v>0</v>
          </cell>
          <cell r="I374">
            <v>0</v>
          </cell>
          <cell r="J374">
            <v>0</v>
          </cell>
          <cell r="K374">
            <v>2231</v>
          </cell>
        </row>
        <row r="375">
          <cell r="A375" t="str">
            <v>동01704</v>
          </cell>
          <cell r="B375" t="str">
            <v>동후레어콘넥타</v>
          </cell>
          <cell r="C375" t="str">
            <v>19A</v>
          </cell>
          <cell r="D375" t="str">
            <v>개</v>
          </cell>
          <cell r="E375">
            <v>1266</v>
          </cell>
          <cell r="F375" t="str">
            <v>P493</v>
          </cell>
          <cell r="G375">
            <v>0</v>
          </cell>
          <cell r="H375">
            <v>0</v>
          </cell>
          <cell r="I375">
            <v>0</v>
          </cell>
          <cell r="J375">
            <v>0</v>
          </cell>
          <cell r="K375">
            <v>1266</v>
          </cell>
        </row>
        <row r="376">
          <cell r="A376" t="str">
            <v>동01705</v>
          </cell>
          <cell r="B376" t="str">
            <v>동후레어콘넥타</v>
          </cell>
          <cell r="C376" t="str">
            <v>15A</v>
          </cell>
          <cell r="D376" t="str">
            <v>개</v>
          </cell>
          <cell r="E376">
            <v>766</v>
          </cell>
          <cell r="F376" t="str">
            <v>P493</v>
          </cell>
          <cell r="G376">
            <v>0</v>
          </cell>
          <cell r="H376">
            <v>0</v>
          </cell>
          <cell r="I376">
            <v>0</v>
          </cell>
          <cell r="J376">
            <v>0</v>
          </cell>
          <cell r="K376">
            <v>766</v>
          </cell>
        </row>
        <row r="377">
          <cell r="A377" t="str">
            <v>동01706</v>
          </cell>
          <cell r="B377" t="str">
            <v>동후레어콘넥타</v>
          </cell>
          <cell r="C377" t="str">
            <v>10A</v>
          </cell>
          <cell r="D377" t="str">
            <v>개</v>
          </cell>
          <cell r="E377">
            <v>766</v>
          </cell>
          <cell r="F377" t="str">
            <v>P493</v>
          </cell>
          <cell r="G377">
            <v>0</v>
          </cell>
          <cell r="H377">
            <v>0</v>
          </cell>
          <cell r="I377">
            <v>0</v>
          </cell>
          <cell r="J377">
            <v>0</v>
          </cell>
          <cell r="K377">
            <v>766</v>
          </cell>
        </row>
        <row r="378">
          <cell r="A378" t="str">
            <v>동01707</v>
          </cell>
          <cell r="B378" t="str">
            <v>동후레어콘넥타</v>
          </cell>
          <cell r="C378" t="str">
            <v>8A</v>
          </cell>
          <cell r="D378" t="str">
            <v>개</v>
          </cell>
          <cell r="E378">
            <v>766</v>
          </cell>
          <cell r="F378" t="str">
            <v>P493</v>
          </cell>
          <cell r="G378">
            <v>0</v>
          </cell>
          <cell r="H378">
            <v>0</v>
          </cell>
          <cell r="I378">
            <v>0</v>
          </cell>
          <cell r="J378">
            <v>0</v>
          </cell>
          <cell r="K378">
            <v>766</v>
          </cell>
        </row>
        <row r="379">
          <cell r="D379" t="str">
            <v>개</v>
          </cell>
          <cell r="E379">
            <v>766</v>
          </cell>
          <cell r="F379" t="str">
            <v>P493</v>
          </cell>
          <cell r="G379">
            <v>0</v>
          </cell>
          <cell r="H379">
            <v>0</v>
          </cell>
          <cell r="I379">
            <v>0</v>
          </cell>
          <cell r="J379">
            <v>0</v>
          </cell>
          <cell r="K379">
            <v>766</v>
          </cell>
        </row>
        <row r="380">
          <cell r="D380" t="str">
            <v>개</v>
          </cell>
          <cell r="E380">
            <v>766</v>
          </cell>
          <cell r="F380" t="str">
            <v>P493</v>
          </cell>
          <cell r="G380">
            <v>0</v>
          </cell>
          <cell r="H380">
            <v>0</v>
          </cell>
          <cell r="I380">
            <v>0</v>
          </cell>
          <cell r="J380">
            <v>0</v>
          </cell>
          <cell r="K380">
            <v>766</v>
          </cell>
        </row>
        <row r="381">
          <cell r="K381">
            <v>0</v>
          </cell>
        </row>
        <row r="382">
          <cell r="A382" t="str">
            <v>동01801</v>
          </cell>
          <cell r="B382" t="str">
            <v>동후레어유니온</v>
          </cell>
          <cell r="C382" t="str">
            <v>25A</v>
          </cell>
          <cell r="D382" t="str">
            <v>개</v>
          </cell>
          <cell r="E382">
            <v>5139</v>
          </cell>
          <cell r="F382" t="str">
            <v>P493</v>
          </cell>
          <cell r="G382">
            <v>0</v>
          </cell>
          <cell r="H382">
            <v>0</v>
          </cell>
          <cell r="I382">
            <v>0</v>
          </cell>
          <cell r="J382">
            <v>0</v>
          </cell>
          <cell r="K382">
            <v>5139</v>
          </cell>
        </row>
        <row r="383">
          <cell r="A383" t="str">
            <v>동01802</v>
          </cell>
          <cell r="B383" t="str">
            <v>동후레어유니온</v>
          </cell>
          <cell r="C383" t="str">
            <v>20A</v>
          </cell>
          <cell r="D383" t="str">
            <v>개</v>
          </cell>
          <cell r="E383">
            <v>3057</v>
          </cell>
          <cell r="F383" t="str">
            <v>P493</v>
          </cell>
          <cell r="G383">
            <v>0</v>
          </cell>
          <cell r="H383">
            <v>0</v>
          </cell>
          <cell r="I383">
            <v>0</v>
          </cell>
          <cell r="J383">
            <v>0</v>
          </cell>
          <cell r="K383">
            <v>3057</v>
          </cell>
        </row>
        <row r="384">
          <cell r="A384" t="str">
            <v>동01803</v>
          </cell>
          <cell r="B384" t="str">
            <v>동후레어유니온</v>
          </cell>
          <cell r="C384" t="str">
            <v>19A</v>
          </cell>
          <cell r="D384" t="str">
            <v>개</v>
          </cell>
          <cell r="E384">
            <v>1842</v>
          </cell>
          <cell r="F384" t="str">
            <v>P493</v>
          </cell>
          <cell r="G384">
            <v>0</v>
          </cell>
          <cell r="H384">
            <v>0</v>
          </cell>
          <cell r="I384">
            <v>0</v>
          </cell>
          <cell r="J384">
            <v>0</v>
          </cell>
          <cell r="K384">
            <v>1842</v>
          </cell>
        </row>
        <row r="385">
          <cell r="A385" t="str">
            <v>동01804</v>
          </cell>
          <cell r="B385" t="str">
            <v>동후레어유니온</v>
          </cell>
          <cell r="C385" t="str">
            <v>15A</v>
          </cell>
          <cell r="D385" t="str">
            <v>개</v>
          </cell>
          <cell r="E385">
            <v>1300</v>
          </cell>
          <cell r="F385" t="str">
            <v>P493</v>
          </cell>
          <cell r="G385">
            <v>0</v>
          </cell>
          <cell r="H385">
            <v>0</v>
          </cell>
          <cell r="I385">
            <v>0</v>
          </cell>
          <cell r="J385">
            <v>0</v>
          </cell>
          <cell r="K385">
            <v>1300</v>
          </cell>
        </row>
        <row r="386">
          <cell r="A386" t="str">
            <v>동01805</v>
          </cell>
          <cell r="B386" t="str">
            <v>동후레어유니온</v>
          </cell>
          <cell r="C386" t="str">
            <v>10A</v>
          </cell>
          <cell r="D386" t="str">
            <v>개</v>
          </cell>
          <cell r="E386">
            <v>1300</v>
          </cell>
          <cell r="F386" t="str">
            <v>P493</v>
          </cell>
          <cell r="G386">
            <v>0</v>
          </cell>
          <cell r="H386">
            <v>0</v>
          </cell>
          <cell r="I386">
            <v>0</v>
          </cell>
          <cell r="J386">
            <v>0</v>
          </cell>
          <cell r="K386">
            <v>1300</v>
          </cell>
        </row>
        <row r="387">
          <cell r="A387" t="str">
            <v>동01806</v>
          </cell>
          <cell r="B387" t="str">
            <v>동후레어유니온</v>
          </cell>
          <cell r="C387" t="str">
            <v>8A</v>
          </cell>
          <cell r="D387" t="str">
            <v>개</v>
          </cell>
          <cell r="E387">
            <v>1300</v>
          </cell>
          <cell r="F387" t="str">
            <v>P493</v>
          </cell>
          <cell r="G387">
            <v>0</v>
          </cell>
          <cell r="H387">
            <v>0</v>
          </cell>
          <cell r="I387">
            <v>0</v>
          </cell>
          <cell r="J387">
            <v>0</v>
          </cell>
          <cell r="K387">
            <v>1300</v>
          </cell>
        </row>
        <row r="388">
          <cell r="K388">
            <v>0</v>
          </cell>
        </row>
        <row r="389">
          <cell r="A389" t="str">
            <v>동01901</v>
          </cell>
          <cell r="B389" t="str">
            <v>동후레어엘보</v>
          </cell>
          <cell r="C389" t="str">
            <v>32A</v>
          </cell>
          <cell r="D389" t="str">
            <v>개</v>
          </cell>
          <cell r="E389">
            <v>6005</v>
          </cell>
          <cell r="F389" t="str">
            <v>P493</v>
          </cell>
          <cell r="G389">
            <v>0</v>
          </cell>
          <cell r="H389">
            <v>0</v>
          </cell>
          <cell r="I389">
            <v>0</v>
          </cell>
          <cell r="J389">
            <v>0</v>
          </cell>
          <cell r="K389">
            <v>6005</v>
          </cell>
        </row>
        <row r="390">
          <cell r="A390" t="str">
            <v>동01902</v>
          </cell>
          <cell r="B390" t="str">
            <v>동후레어엘보</v>
          </cell>
          <cell r="C390" t="str">
            <v>25A</v>
          </cell>
          <cell r="D390" t="str">
            <v>개</v>
          </cell>
          <cell r="E390">
            <v>3958</v>
          </cell>
          <cell r="F390" t="str">
            <v>P493</v>
          </cell>
          <cell r="G390">
            <v>0</v>
          </cell>
          <cell r="H390">
            <v>0</v>
          </cell>
          <cell r="I390">
            <v>0</v>
          </cell>
          <cell r="J390">
            <v>0</v>
          </cell>
          <cell r="K390">
            <v>3958</v>
          </cell>
        </row>
        <row r="391">
          <cell r="A391" t="str">
            <v>동01903</v>
          </cell>
          <cell r="B391" t="str">
            <v>동후레어엘보</v>
          </cell>
          <cell r="C391" t="str">
            <v>20A</v>
          </cell>
          <cell r="D391" t="str">
            <v>개</v>
          </cell>
          <cell r="E391">
            <v>2903</v>
          </cell>
          <cell r="F391" t="str">
            <v>P493</v>
          </cell>
          <cell r="G391">
            <v>0</v>
          </cell>
          <cell r="H391">
            <v>0</v>
          </cell>
          <cell r="I391">
            <v>0</v>
          </cell>
          <cell r="J391">
            <v>0</v>
          </cell>
          <cell r="K391">
            <v>2903</v>
          </cell>
        </row>
        <row r="392">
          <cell r="A392" t="str">
            <v>동01904</v>
          </cell>
          <cell r="B392" t="str">
            <v>동후레어엘보</v>
          </cell>
          <cell r="C392" t="str">
            <v>19A</v>
          </cell>
          <cell r="D392" t="str">
            <v>개</v>
          </cell>
          <cell r="E392">
            <v>1761</v>
          </cell>
          <cell r="F392" t="str">
            <v>P493</v>
          </cell>
          <cell r="G392">
            <v>0</v>
          </cell>
          <cell r="H392">
            <v>0</v>
          </cell>
          <cell r="I392">
            <v>0</v>
          </cell>
          <cell r="J392">
            <v>0</v>
          </cell>
          <cell r="K392">
            <v>1761</v>
          </cell>
        </row>
        <row r="393">
          <cell r="A393" t="str">
            <v>동01905</v>
          </cell>
          <cell r="B393" t="str">
            <v>동후레어엘보</v>
          </cell>
          <cell r="C393" t="str">
            <v>15A</v>
          </cell>
          <cell r="D393" t="str">
            <v>개</v>
          </cell>
          <cell r="E393">
            <v>1230</v>
          </cell>
          <cell r="F393" t="str">
            <v>P493</v>
          </cell>
          <cell r="G393">
            <v>0</v>
          </cell>
          <cell r="H393">
            <v>0</v>
          </cell>
          <cell r="I393">
            <v>0</v>
          </cell>
          <cell r="J393">
            <v>0</v>
          </cell>
          <cell r="K393">
            <v>1230</v>
          </cell>
        </row>
        <row r="394">
          <cell r="A394" t="str">
            <v>동01906</v>
          </cell>
          <cell r="B394" t="str">
            <v>동후레어엘보</v>
          </cell>
          <cell r="C394" t="str">
            <v>10A</v>
          </cell>
          <cell r="D394" t="str">
            <v>개</v>
          </cell>
          <cell r="E394">
            <v>1230</v>
          </cell>
          <cell r="F394" t="str">
            <v>P493</v>
          </cell>
          <cell r="G394">
            <v>0</v>
          </cell>
          <cell r="H394">
            <v>0</v>
          </cell>
          <cell r="I394">
            <v>0</v>
          </cell>
          <cell r="J394">
            <v>0</v>
          </cell>
          <cell r="K394">
            <v>1230</v>
          </cell>
        </row>
        <row r="395">
          <cell r="A395" t="str">
            <v>동01907</v>
          </cell>
          <cell r="B395" t="str">
            <v>동후레어엘보</v>
          </cell>
          <cell r="C395" t="str">
            <v>8A</v>
          </cell>
          <cell r="D395" t="str">
            <v>개</v>
          </cell>
          <cell r="E395">
            <v>1230</v>
          </cell>
          <cell r="F395" t="str">
            <v>P493</v>
          </cell>
          <cell r="G395">
            <v>0</v>
          </cell>
          <cell r="H395">
            <v>0</v>
          </cell>
          <cell r="I395">
            <v>0</v>
          </cell>
          <cell r="J395">
            <v>0</v>
          </cell>
          <cell r="K395">
            <v>1230</v>
          </cell>
        </row>
        <row r="396">
          <cell r="K396">
            <v>0</v>
          </cell>
        </row>
        <row r="397">
          <cell r="K397">
            <v>0</v>
          </cell>
        </row>
        <row r="398">
          <cell r="A398" t="str">
            <v>볼 트</v>
          </cell>
          <cell r="B398">
            <v>0</v>
          </cell>
          <cell r="C398">
            <v>0</v>
          </cell>
          <cell r="D398">
            <v>0</v>
          </cell>
          <cell r="E398">
            <v>0</v>
          </cell>
          <cell r="F398">
            <v>0</v>
          </cell>
          <cell r="G398">
            <v>0</v>
          </cell>
          <cell r="H398">
            <v>0</v>
          </cell>
          <cell r="I398">
            <v>0</v>
          </cell>
          <cell r="J398">
            <v>0</v>
          </cell>
          <cell r="K398">
            <v>0</v>
          </cell>
        </row>
        <row r="399">
          <cell r="A399" t="str">
            <v>볼트0001</v>
          </cell>
          <cell r="B399" t="str">
            <v>볼 트</v>
          </cell>
          <cell r="C399" t="str">
            <v>M10 * 75L</v>
          </cell>
          <cell r="D399" t="str">
            <v>개</v>
          </cell>
          <cell r="E399">
            <v>123</v>
          </cell>
          <cell r="F399" t="str">
            <v>P74</v>
          </cell>
          <cell r="G399">
            <v>123</v>
          </cell>
          <cell r="H399" t="str">
            <v>P74</v>
          </cell>
          <cell r="I399">
            <v>0</v>
          </cell>
          <cell r="J399">
            <v>0</v>
          </cell>
          <cell r="K399">
            <v>123</v>
          </cell>
        </row>
        <row r="400">
          <cell r="A400" t="str">
            <v>볼트0002</v>
          </cell>
          <cell r="B400" t="str">
            <v>볼 트</v>
          </cell>
          <cell r="C400" t="str">
            <v>M10 * 100L</v>
          </cell>
          <cell r="D400" t="str">
            <v>개</v>
          </cell>
          <cell r="E400">
            <v>151</v>
          </cell>
          <cell r="F400" t="str">
            <v>P74</v>
          </cell>
          <cell r="G400">
            <v>151</v>
          </cell>
          <cell r="H400" t="str">
            <v>P74</v>
          </cell>
          <cell r="I400">
            <v>0</v>
          </cell>
          <cell r="J400">
            <v>0</v>
          </cell>
          <cell r="K400">
            <v>151</v>
          </cell>
        </row>
        <row r="401">
          <cell r="A401" t="str">
            <v>볼트0003</v>
          </cell>
          <cell r="B401" t="str">
            <v>볼 트</v>
          </cell>
          <cell r="C401" t="str">
            <v>M12 * 100L</v>
          </cell>
          <cell r="D401" t="str">
            <v>개</v>
          </cell>
          <cell r="E401">
            <v>214</v>
          </cell>
          <cell r="F401" t="str">
            <v>P74</v>
          </cell>
          <cell r="G401">
            <v>214</v>
          </cell>
          <cell r="H401" t="str">
            <v>P74</v>
          </cell>
          <cell r="I401">
            <v>0</v>
          </cell>
          <cell r="J401">
            <v>0</v>
          </cell>
          <cell r="K401">
            <v>214</v>
          </cell>
        </row>
        <row r="402">
          <cell r="A402" t="str">
            <v>볼트0004</v>
          </cell>
          <cell r="B402" t="str">
            <v>볼 트</v>
          </cell>
          <cell r="C402" t="str">
            <v>M12 * 150L</v>
          </cell>
          <cell r="D402" t="str">
            <v>개</v>
          </cell>
          <cell r="E402">
            <v>341</v>
          </cell>
          <cell r="F402" t="str">
            <v>P74</v>
          </cell>
          <cell r="G402">
            <v>341</v>
          </cell>
          <cell r="H402" t="str">
            <v>P74</v>
          </cell>
          <cell r="I402">
            <v>0</v>
          </cell>
          <cell r="J402">
            <v>0</v>
          </cell>
          <cell r="K402">
            <v>341</v>
          </cell>
        </row>
        <row r="403">
          <cell r="A403" t="str">
            <v>볼트0005</v>
          </cell>
          <cell r="B403" t="str">
            <v>볼 트</v>
          </cell>
          <cell r="C403" t="str">
            <v>M16 * 150L</v>
          </cell>
          <cell r="D403" t="str">
            <v>개</v>
          </cell>
          <cell r="E403">
            <v>660</v>
          </cell>
          <cell r="F403" t="str">
            <v>P74</v>
          </cell>
          <cell r="G403">
            <v>660</v>
          </cell>
          <cell r="H403" t="str">
            <v>P74</v>
          </cell>
          <cell r="I403">
            <v>0</v>
          </cell>
          <cell r="J403">
            <v>0</v>
          </cell>
          <cell r="K403">
            <v>660</v>
          </cell>
        </row>
        <row r="404">
          <cell r="A404" t="str">
            <v>볼트0006</v>
          </cell>
          <cell r="B404" t="str">
            <v>볼 트</v>
          </cell>
          <cell r="C404" t="str">
            <v>M20 * 200L</v>
          </cell>
          <cell r="D404" t="str">
            <v>개</v>
          </cell>
          <cell r="E404">
            <v>1609</v>
          </cell>
          <cell r="F404" t="str">
            <v>P74</v>
          </cell>
          <cell r="G404">
            <v>1609</v>
          </cell>
          <cell r="H404" t="str">
            <v>P74</v>
          </cell>
          <cell r="I404">
            <v>0</v>
          </cell>
          <cell r="J404">
            <v>0</v>
          </cell>
          <cell r="K404">
            <v>1609</v>
          </cell>
        </row>
        <row r="405">
          <cell r="A405" t="str">
            <v>볼트0007</v>
          </cell>
          <cell r="B405" t="str">
            <v>볼 트</v>
          </cell>
          <cell r="C405" t="str">
            <v>M22 * 200L</v>
          </cell>
          <cell r="D405" t="str">
            <v>개</v>
          </cell>
          <cell r="E405">
            <v>2090</v>
          </cell>
          <cell r="F405" t="str">
            <v>P74</v>
          </cell>
          <cell r="G405">
            <v>2090</v>
          </cell>
          <cell r="H405" t="str">
            <v>P74</v>
          </cell>
          <cell r="I405">
            <v>0</v>
          </cell>
          <cell r="J405">
            <v>0</v>
          </cell>
          <cell r="K405">
            <v>2090</v>
          </cell>
        </row>
        <row r="406">
          <cell r="K406">
            <v>0</v>
          </cell>
        </row>
        <row r="407">
          <cell r="A407" t="str">
            <v>너 트</v>
          </cell>
          <cell r="B407">
            <v>0</v>
          </cell>
          <cell r="C407">
            <v>0</v>
          </cell>
          <cell r="D407">
            <v>0</v>
          </cell>
          <cell r="E407">
            <v>0</v>
          </cell>
          <cell r="F407">
            <v>0</v>
          </cell>
          <cell r="G407">
            <v>0</v>
          </cell>
          <cell r="H407">
            <v>0</v>
          </cell>
          <cell r="I407">
            <v>0</v>
          </cell>
          <cell r="J407">
            <v>0</v>
          </cell>
          <cell r="K407">
            <v>0</v>
          </cell>
        </row>
        <row r="408">
          <cell r="A408" t="str">
            <v>너트0001</v>
          </cell>
          <cell r="B408" t="str">
            <v>너 트</v>
          </cell>
          <cell r="C408" t="str">
            <v>M10</v>
          </cell>
          <cell r="D408" t="str">
            <v>개</v>
          </cell>
          <cell r="E408">
            <v>16</v>
          </cell>
          <cell r="F408" t="str">
            <v>P79</v>
          </cell>
          <cell r="G408">
            <v>16</v>
          </cell>
          <cell r="H408" t="str">
            <v>P79</v>
          </cell>
          <cell r="I408">
            <v>0</v>
          </cell>
          <cell r="J408">
            <v>0</v>
          </cell>
          <cell r="K408">
            <v>16</v>
          </cell>
        </row>
        <row r="409">
          <cell r="A409" t="str">
            <v>너트0002</v>
          </cell>
          <cell r="B409" t="str">
            <v>너 트</v>
          </cell>
          <cell r="C409" t="str">
            <v>M12</v>
          </cell>
          <cell r="D409" t="str">
            <v>개</v>
          </cell>
          <cell r="E409">
            <v>34</v>
          </cell>
          <cell r="F409" t="str">
            <v>P79</v>
          </cell>
          <cell r="G409">
            <v>34</v>
          </cell>
          <cell r="H409" t="str">
            <v>P79</v>
          </cell>
          <cell r="I409">
            <v>0</v>
          </cell>
          <cell r="J409">
            <v>0</v>
          </cell>
          <cell r="K409">
            <v>34</v>
          </cell>
        </row>
        <row r="410">
          <cell r="A410" t="str">
            <v>너트0003</v>
          </cell>
          <cell r="B410" t="str">
            <v>너 트</v>
          </cell>
          <cell r="C410" t="str">
            <v>M16</v>
          </cell>
          <cell r="D410" t="str">
            <v>개</v>
          </cell>
          <cell r="E410">
            <v>64</v>
          </cell>
          <cell r="F410" t="str">
            <v>P79</v>
          </cell>
          <cell r="G410">
            <v>64</v>
          </cell>
          <cell r="H410" t="str">
            <v>P79</v>
          </cell>
          <cell r="I410">
            <v>0</v>
          </cell>
          <cell r="J410">
            <v>0</v>
          </cell>
          <cell r="K410">
            <v>64</v>
          </cell>
        </row>
        <row r="411">
          <cell r="A411" t="str">
            <v>너트0004</v>
          </cell>
          <cell r="B411" t="str">
            <v>너 트</v>
          </cell>
          <cell r="C411" t="str">
            <v>M20</v>
          </cell>
          <cell r="D411" t="str">
            <v>개</v>
          </cell>
          <cell r="E411">
            <v>111</v>
          </cell>
          <cell r="F411" t="str">
            <v>P79</v>
          </cell>
          <cell r="G411">
            <v>111</v>
          </cell>
          <cell r="H411" t="str">
            <v>P79</v>
          </cell>
          <cell r="I411">
            <v>0</v>
          </cell>
          <cell r="J411">
            <v>0</v>
          </cell>
          <cell r="K411">
            <v>111</v>
          </cell>
        </row>
        <row r="412">
          <cell r="A412" t="str">
            <v>너트0005</v>
          </cell>
          <cell r="B412" t="str">
            <v>너 트</v>
          </cell>
          <cell r="C412" t="str">
            <v>M22</v>
          </cell>
          <cell r="D412" t="str">
            <v>개</v>
          </cell>
          <cell r="E412">
            <v>156</v>
          </cell>
          <cell r="F412" t="str">
            <v>P79</v>
          </cell>
          <cell r="G412">
            <v>156</v>
          </cell>
          <cell r="H412" t="str">
            <v>P79</v>
          </cell>
          <cell r="I412">
            <v>0</v>
          </cell>
          <cell r="J412">
            <v>0</v>
          </cell>
          <cell r="K412">
            <v>156</v>
          </cell>
        </row>
        <row r="413">
          <cell r="K413">
            <v>0</v>
          </cell>
        </row>
        <row r="414">
          <cell r="A414" t="str">
            <v>와 셔</v>
          </cell>
          <cell r="B414">
            <v>0</v>
          </cell>
          <cell r="C414">
            <v>0</v>
          </cell>
          <cell r="D414">
            <v>0</v>
          </cell>
          <cell r="E414">
            <v>0</v>
          </cell>
          <cell r="F414">
            <v>0</v>
          </cell>
          <cell r="G414">
            <v>0</v>
          </cell>
          <cell r="H414">
            <v>0</v>
          </cell>
          <cell r="I414">
            <v>0</v>
          </cell>
          <cell r="J414">
            <v>0</v>
          </cell>
          <cell r="K414">
            <v>0</v>
          </cell>
        </row>
        <row r="415">
          <cell r="A415" t="str">
            <v>와셔0001</v>
          </cell>
          <cell r="B415" t="str">
            <v>와 셔</v>
          </cell>
          <cell r="C415" t="str">
            <v>M10</v>
          </cell>
          <cell r="D415" t="str">
            <v>개</v>
          </cell>
          <cell r="E415">
            <v>35</v>
          </cell>
          <cell r="F415" t="str">
            <v>P79</v>
          </cell>
          <cell r="G415">
            <v>35</v>
          </cell>
          <cell r="H415" t="str">
            <v>P79</v>
          </cell>
          <cell r="I415">
            <v>0</v>
          </cell>
          <cell r="J415">
            <v>0</v>
          </cell>
          <cell r="K415">
            <v>35</v>
          </cell>
        </row>
        <row r="416">
          <cell r="A416" t="str">
            <v>와셔0002</v>
          </cell>
          <cell r="B416" t="str">
            <v>와 셔</v>
          </cell>
          <cell r="C416" t="str">
            <v>M12</v>
          </cell>
          <cell r="D416" t="str">
            <v>개</v>
          </cell>
          <cell r="E416">
            <v>63</v>
          </cell>
          <cell r="F416" t="str">
            <v>P79</v>
          </cell>
          <cell r="G416">
            <v>63</v>
          </cell>
          <cell r="H416" t="str">
            <v>P79</v>
          </cell>
          <cell r="I416">
            <v>0</v>
          </cell>
          <cell r="J416">
            <v>0</v>
          </cell>
          <cell r="K416">
            <v>63</v>
          </cell>
        </row>
        <row r="417">
          <cell r="A417" t="str">
            <v>와셔0003</v>
          </cell>
          <cell r="B417" t="str">
            <v>와 셔</v>
          </cell>
          <cell r="C417" t="str">
            <v>M16</v>
          </cell>
          <cell r="D417" t="str">
            <v>개</v>
          </cell>
          <cell r="E417">
            <v>172</v>
          </cell>
          <cell r="F417" t="str">
            <v>P79</v>
          </cell>
          <cell r="G417">
            <v>172</v>
          </cell>
          <cell r="H417" t="str">
            <v>P79</v>
          </cell>
          <cell r="I417">
            <v>0</v>
          </cell>
          <cell r="J417">
            <v>0</v>
          </cell>
          <cell r="K417">
            <v>172</v>
          </cell>
        </row>
        <row r="418">
          <cell r="A418" t="str">
            <v>와셔0004</v>
          </cell>
          <cell r="B418" t="str">
            <v>와 셔</v>
          </cell>
          <cell r="C418" t="str">
            <v>M20</v>
          </cell>
          <cell r="D418" t="str">
            <v>개</v>
          </cell>
          <cell r="E418">
            <v>260</v>
          </cell>
          <cell r="F418" t="str">
            <v>P79</v>
          </cell>
          <cell r="G418">
            <v>260</v>
          </cell>
          <cell r="H418" t="str">
            <v>P79</v>
          </cell>
          <cell r="I418">
            <v>0</v>
          </cell>
          <cell r="J418">
            <v>0</v>
          </cell>
          <cell r="K418">
            <v>260</v>
          </cell>
        </row>
        <row r="419">
          <cell r="A419" t="str">
            <v>와셔0005</v>
          </cell>
          <cell r="B419" t="str">
            <v>와 셔</v>
          </cell>
          <cell r="C419" t="str">
            <v>M22</v>
          </cell>
          <cell r="D419" t="str">
            <v>개</v>
          </cell>
          <cell r="E419">
            <v>345</v>
          </cell>
          <cell r="F419" t="str">
            <v>P79</v>
          </cell>
          <cell r="G419">
            <v>345</v>
          </cell>
          <cell r="H419" t="str">
            <v>P79</v>
          </cell>
          <cell r="I419">
            <v>0</v>
          </cell>
          <cell r="J419">
            <v>0</v>
          </cell>
          <cell r="K419">
            <v>345</v>
          </cell>
        </row>
        <row r="420">
          <cell r="K420">
            <v>0</v>
          </cell>
        </row>
        <row r="421">
          <cell r="A421" t="str">
            <v>후렌지 패킹</v>
          </cell>
          <cell r="B421">
            <v>0</v>
          </cell>
          <cell r="C421">
            <v>0</v>
          </cell>
          <cell r="D421">
            <v>0</v>
          </cell>
          <cell r="E421">
            <v>0</v>
          </cell>
          <cell r="F421">
            <v>0</v>
          </cell>
          <cell r="G421">
            <v>0</v>
          </cell>
          <cell r="H421">
            <v>0</v>
          </cell>
          <cell r="I421">
            <v>0</v>
          </cell>
          <cell r="J421">
            <v>0</v>
          </cell>
          <cell r="K421">
            <v>0</v>
          </cell>
        </row>
        <row r="422">
          <cell r="A422" t="str">
            <v>패킹0007</v>
          </cell>
          <cell r="B422" t="str">
            <v>후렌지 패킹(3.2T)</v>
          </cell>
          <cell r="C422" t="str">
            <v>200A</v>
          </cell>
          <cell r="D422" t="str">
            <v>개</v>
          </cell>
          <cell r="E422">
            <v>1380</v>
          </cell>
          <cell r="F422" t="str">
            <v>P563</v>
          </cell>
          <cell r="G422" t="str">
            <v xml:space="preserve"> </v>
          </cell>
          <cell r="H422" t="str">
            <v>P563</v>
          </cell>
          <cell r="I422">
            <v>0</v>
          </cell>
          <cell r="J422">
            <v>0</v>
          </cell>
          <cell r="K422">
            <v>1380</v>
          </cell>
        </row>
        <row r="423">
          <cell r="A423" t="str">
            <v>패킹0008</v>
          </cell>
          <cell r="B423" t="str">
            <v>후렌지 패킹(3.2T)</v>
          </cell>
          <cell r="C423" t="str">
            <v>150A</v>
          </cell>
          <cell r="D423" t="str">
            <v>개</v>
          </cell>
          <cell r="E423">
            <v>1104</v>
          </cell>
          <cell r="F423" t="str">
            <v>P563</v>
          </cell>
          <cell r="G423">
            <v>0</v>
          </cell>
          <cell r="H423" t="str">
            <v>P563</v>
          </cell>
          <cell r="I423">
            <v>0</v>
          </cell>
          <cell r="J423">
            <v>0</v>
          </cell>
          <cell r="K423">
            <v>1104</v>
          </cell>
        </row>
        <row r="424">
          <cell r="A424" t="str">
            <v>패킹0010</v>
          </cell>
          <cell r="B424" t="str">
            <v>후렌지 패킹(3.2T)</v>
          </cell>
          <cell r="C424" t="str">
            <v>100A</v>
          </cell>
          <cell r="D424" t="str">
            <v>개</v>
          </cell>
          <cell r="E424">
            <v>862</v>
          </cell>
          <cell r="F424" t="str">
            <v>P563</v>
          </cell>
          <cell r="G424">
            <v>0</v>
          </cell>
          <cell r="H424" t="str">
            <v>P563</v>
          </cell>
          <cell r="I424">
            <v>0</v>
          </cell>
          <cell r="J424">
            <v>0</v>
          </cell>
          <cell r="K424">
            <v>862</v>
          </cell>
        </row>
        <row r="425">
          <cell r="A425" t="str">
            <v>패킹0011</v>
          </cell>
          <cell r="B425" t="str">
            <v>후렌지 패킹(3.2T)</v>
          </cell>
          <cell r="C425" t="str">
            <v>80A</v>
          </cell>
          <cell r="D425" t="str">
            <v>개</v>
          </cell>
          <cell r="E425">
            <v>667</v>
          </cell>
          <cell r="F425" t="str">
            <v>P563</v>
          </cell>
          <cell r="G425">
            <v>0</v>
          </cell>
          <cell r="H425" t="str">
            <v>P563</v>
          </cell>
          <cell r="I425">
            <v>0</v>
          </cell>
          <cell r="J425">
            <v>0</v>
          </cell>
          <cell r="K425">
            <v>667</v>
          </cell>
        </row>
        <row r="426">
          <cell r="A426" t="str">
            <v>패킹0005</v>
          </cell>
          <cell r="B426" t="str">
            <v>후렌지 패킹(3.2T)</v>
          </cell>
          <cell r="C426" t="str">
            <v>300A</v>
          </cell>
          <cell r="D426" t="str">
            <v>개</v>
          </cell>
          <cell r="E426">
            <v>9600</v>
          </cell>
          <cell r="F426" t="str">
            <v>P547</v>
          </cell>
          <cell r="G426">
            <v>0</v>
          </cell>
          <cell r="H426">
            <v>0</v>
          </cell>
          <cell r="I426">
            <v>0</v>
          </cell>
          <cell r="J426">
            <v>0</v>
          </cell>
          <cell r="K426">
            <v>9600</v>
          </cell>
        </row>
        <row r="427">
          <cell r="A427" t="str">
            <v>패킹0006</v>
          </cell>
          <cell r="B427" t="str">
            <v>후렌지 패킹(3.2T)</v>
          </cell>
          <cell r="C427" t="str">
            <v>250A</v>
          </cell>
          <cell r="D427" t="str">
            <v>개</v>
          </cell>
          <cell r="E427">
            <v>6667</v>
          </cell>
          <cell r="F427" t="str">
            <v>P547</v>
          </cell>
          <cell r="G427">
            <v>0</v>
          </cell>
          <cell r="H427">
            <v>0</v>
          </cell>
          <cell r="I427">
            <v>0</v>
          </cell>
          <cell r="J427">
            <v>0</v>
          </cell>
          <cell r="K427">
            <v>6667</v>
          </cell>
        </row>
        <row r="428">
          <cell r="A428" t="str">
            <v>패킹0007</v>
          </cell>
          <cell r="B428" t="str">
            <v>후렌지 패킹(3.2T)</v>
          </cell>
          <cell r="C428" t="str">
            <v>200A</v>
          </cell>
          <cell r="D428" t="str">
            <v>개</v>
          </cell>
          <cell r="E428">
            <v>4267</v>
          </cell>
          <cell r="F428" t="str">
            <v>P547</v>
          </cell>
          <cell r="G428">
            <v>0</v>
          </cell>
          <cell r="H428">
            <v>0</v>
          </cell>
          <cell r="I428">
            <v>0</v>
          </cell>
          <cell r="J428">
            <v>0</v>
          </cell>
          <cell r="K428">
            <v>4267</v>
          </cell>
        </row>
        <row r="429">
          <cell r="A429" t="str">
            <v>패킹0008</v>
          </cell>
          <cell r="B429" t="str">
            <v>후렌지 패킹(3.2T)</v>
          </cell>
          <cell r="C429" t="str">
            <v>150A</v>
          </cell>
          <cell r="D429" t="str">
            <v>개</v>
          </cell>
          <cell r="E429">
            <v>9600</v>
          </cell>
          <cell r="F429" t="str">
            <v>P547</v>
          </cell>
          <cell r="G429">
            <v>0</v>
          </cell>
          <cell r="H429">
            <v>0</v>
          </cell>
          <cell r="I429">
            <v>0</v>
          </cell>
          <cell r="J429">
            <v>0</v>
          </cell>
          <cell r="K429">
            <v>9600</v>
          </cell>
        </row>
        <row r="430">
          <cell r="A430" t="str">
            <v>패킹0009</v>
          </cell>
          <cell r="B430" t="str">
            <v>후렌지 패킹(3.2T)</v>
          </cell>
          <cell r="C430" t="str">
            <v>125A</v>
          </cell>
          <cell r="D430" t="str">
            <v>개</v>
          </cell>
          <cell r="E430">
            <v>2400</v>
          </cell>
          <cell r="F430" t="str">
            <v>P547</v>
          </cell>
          <cell r="G430">
            <v>0</v>
          </cell>
          <cell r="H430">
            <v>0</v>
          </cell>
          <cell r="I430">
            <v>0</v>
          </cell>
          <cell r="J430">
            <v>0</v>
          </cell>
          <cell r="K430">
            <v>2400</v>
          </cell>
        </row>
        <row r="431">
          <cell r="A431" t="str">
            <v>패킹0010</v>
          </cell>
          <cell r="B431" t="str">
            <v>후렌지 패킹(3.2T)</v>
          </cell>
          <cell r="C431" t="str">
            <v>100A</v>
          </cell>
          <cell r="D431" t="str">
            <v>개</v>
          </cell>
          <cell r="E431">
            <v>1667</v>
          </cell>
          <cell r="F431" t="str">
            <v>P547</v>
          </cell>
          <cell r="G431">
            <v>0</v>
          </cell>
          <cell r="H431">
            <v>0</v>
          </cell>
          <cell r="I431">
            <v>0</v>
          </cell>
          <cell r="J431">
            <v>0</v>
          </cell>
          <cell r="K431">
            <v>1667</v>
          </cell>
        </row>
        <row r="432">
          <cell r="A432" t="str">
            <v>패킹0011</v>
          </cell>
          <cell r="B432" t="str">
            <v>후렌지 패킹(3.2T)</v>
          </cell>
          <cell r="C432" t="str">
            <v>80A</v>
          </cell>
          <cell r="D432" t="str">
            <v>개</v>
          </cell>
          <cell r="E432">
            <v>10667</v>
          </cell>
          <cell r="F432" t="str">
            <v>P547</v>
          </cell>
          <cell r="G432">
            <v>0</v>
          </cell>
          <cell r="H432">
            <v>0</v>
          </cell>
          <cell r="I432">
            <v>0</v>
          </cell>
          <cell r="J432">
            <v>0</v>
          </cell>
          <cell r="K432">
            <v>10667</v>
          </cell>
        </row>
        <row r="433">
          <cell r="A433" t="str">
            <v>패킹0012</v>
          </cell>
          <cell r="B433" t="str">
            <v>후렌지 패킹(3.2T)</v>
          </cell>
          <cell r="C433" t="str">
            <v>65A</v>
          </cell>
          <cell r="D433" t="str">
            <v>개</v>
          </cell>
          <cell r="E433">
            <v>685</v>
          </cell>
          <cell r="F433" t="str">
            <v>P547</v>
          </cell>
          <cell r="G433">
            <v>0</v>
          </cell>
          <cell r="H433">
            <v>0</v>
          </cell>
          <cell r="I433">
            <v>0</v>
          </cell>
          <cell r="J433">
            <v>0</v>
          </cell>
          <cell r="K433">
            <v>685</v>
          </cell>
        </row>
        <row r="434">
          <cell r="A434" t="str">
            <v>패킹0013</v>
          </cell>
          <cell r="B434" t="str">
            <v>후렌지 패킹(3.2T)</v>
          </cell>
          <cell r="C434" t="str">
            <v>50A</v>
          </cell>
          <cell r="D434" t="str">
            <v>개</v>
          </cell>
          <cell r="E434">
            <v>450</v>
          </cell>
          <cell r="F434" t="str">
            <v>P547</v>
          </cell>
          <cell r="G434">
            <v>0</v>
          </cell>
          <cell r="H434">
            <v>0</v>
          </cell>
          <cell r="I434">
            <v>0</v>
          </cell>
          <cell r="J434">
            <v>0</v>
          </cell>
          <cell r="K434">
            <v>450</v>
          </cell>
        </row>
        <row r="435">
          <cell r="A435" t="str">
            <v>패킹0014</v>
          </cell>
          <cell r="B435" t="str">
            <v>후렌지 패킹(3.2T)</v>
          </cell>
          <cell r="C435" t="str">
            <v>40A</v>
          </cell>
          <cell r="D435" t="str">
            <v>개</v>
          </cell>
          <cell r="E435">
            <v>350</v>
          </cell>
          <cell r="F435" t="str">
            <v>P547</v>
          </cell>
          <cell r="G435">
            <v>0</v>
          </cell>
          <cell r="H435">
            <v>0</v>
          </cell>
          <cell r="I435">
            <v>0</v>
          </cell>
          <cell r="J435">
            <v>0</v>
          </cell>
          <cell r="K435">
            <v>350</v>
          </cell>
        </row>
        <row r="436">
          <cell r="A436" t="str">
            <v>패킹0015</v>
          </cell>
          <cell r="B436" t="str">
            <v>후렌지 패킹(3.2T)</v>
          </cell>
          <cell r="C436" t="str">
            <v>32A</v>
          </cell>
          <cell r="D436" t="str">
            <v>개</v>
          </cell>
          <cell r="E436">
            <v>300</v>
          </cell>
          <cell r="F436" t="str">
            <v>P547</v>
          </cell>
          <cell r="G436">
            <v>0</v>
          </cell>
          <cell r="H436">
            <v>0</v>
          </cell>
          <cell r="I436">
            <v>0</v>
          </cell>
          <cell r="J436">
            <v>0</v>
          </cell>
          <cell r="K436">
            <v>300</v>
          </cell>
        </row>
        <row r="437">
          <cell r="A437" t="str">
            <v>패킹0016</v>
          </cell>
          <cell r="B437" t="str">
            <v>후렌지 패킹(3.2T)</v>
          </cell>
          <cell r="C437" t="str">
            <v>25A</v>
          </cell>
          <cell r="D437" t="str">
            <v>개</v>
          </cell>
          <cell r="E437">
            <v>250</v>
          </cell>
          <cell r="F437" t="str">
            <v>P547</v>
          </cell>
          <cell r="G437">
            <v>0</v>
          </cell>
          <cell r="H437">
            <v>0</v>
          </cell>
          <cell r="I437">
            <v>0</v>
          </cell>
          <cell r="J437">
            <v>0</v>
          </cell>
          <cell r="K437">
            <v>250</v>
          </cell>
        </row>
        <row r="438">
          <cell r="A438" t="str">
            <v>패킹0017</v>
          </cell>
          <cell r="B438" t="str">
            <v>후렌지 패킹(3.2T)</v>
          </cell>
          <cell r="C438" t="str">
            <v>20A</v>
          </cell>
          <cell r="D438" t="str">
            <v>개</v>
          </cell>
          <cell r="E438">
            <v>200</v>
          </cell>
          <cell r="F438" t="str">
            <v>P547</v>
          </cell>
          <cell r="G438">
            <v>0</v>
          </cell>
          <cell r="H438">
            <v>0</v>
          </cell>
          <cell r="I438">
            <v>0</v>
          </cell>
          <cell r="J438">
            <v>0</v>
          </cell>
          <cell r="K438">
            <v>200</v>
          </cell>
        </row>
        <row r="439">
          <cell r="A439" t="str">
            <v>패킹0018</v>
          </cell>
          <cell r="B439" t="str">
            <v>후렌지 패킹(3.2T)</v>
          </cell>
          <cell r="C439" t="str">
            <v>15A</v>
          </cell>
          <cell r="D439" t="str">
            <v>개</v>
          </cell>
          <cell r="E439">
            <v>150</v>
          </cell>
          <cell r="F439" t="str">
            <v>P547</v>
          </cell>
          <cell r="G439">
            <v>0</v>
          </cell>
          <cell r="H439">
            <v>0</v>
          </cell>
          <cell r="I439">
            <v>0</v>
          </cell>
          <cell r="J439">
            <v>0</v>
          </cell>
          <cell r="K439">
            <v>150</v>
          </cell>
        </row>
        <row r="440">
          <cell r="K440">
            <v>0</v>
          </cell>
        </row>
        <row r="441">
          <cell r="K441">
            <v>0</v>
          </cell>
        </row>
        <row r="442">
          <cell r="K442">
            <v>0</v>
          </cell>
        </row>
        <row r="443">
          <cell r="A443" t="str">
            <v>동용001</v>
          </cell>
          <cell r="B443" t="str">
            <v>용 접 봉</v>
          </cell>
          <cell r="C443" t="str">
            <v>BUCP-3</v>
          </cell>
          <cell r="D443" t="str">
            <v>g</v>
          </cell>
          <cell r="E443">
            <v>22</v>
          </cell>
          <cell r="F443" t="str">
            <v>p781</v>
          </cell>
          <cell r="G443">
            <v>0</v>
          </cell>
          <cell r="H443">
            <v>0</v>
          </cell>
          <cell r="I443">
            <v>0</v>
          </cell>
          <cell r="J443">
            <v>0</v>
          </cell>
          <cell r="K443">
            <v>22</v>
          </cell>
        </row>
        <row r="444">
          <cell r="A444" t="str">
            <v>동용002</v>
          </cell>
          <cell r="B444" t="str">
            <v>플 럭 스</v>
          </cell>
          <cell r="C444">
            <v>0</v>
          </cell>
          <cell r="D444" t="str">
            <v>g</v>
          </cell>
          <cell r="E444">
            <v>0</v>
          </cell>
          <cell r="F444">
            <v>0</v>
          </cell>
          <cell r="G444">
            <v>0</v>
          </cell>
          <cell r="H444">
            <v>0</v>
          </cell>
          <cell r="I444">
            <v>5</v>
          </cell>
          <cell r="J444">
            <v>0</v>
          </cell>
          <cell r="K444">
            <v>5</v>
          </cell>
        </row>
        <row r="445">
          <cell r="A445" t="str">
            <v>동용003</v>
          </cell>
          <cell r="B445" t="str">
            <v>산    소</v>
          </cell>
          <cell r="C445">
            <v>0</v>
          </cell>
          <cell r="D445" t="str">
            <v>LIT</v>
          </cell>
          <cell r="E445">
            <v>0</v>
          </cell>
          <cell r="F445">
            <v>0</v>
          </cell>
          <cell r="G445">
            <v>0</v>
          </cell>
          <cell r="H445">
            <v>0</v>
          </cell>
          <cell r="I445">
            <v>2</v>
          </cell>
          <cell r="J445">
            <v>0</v>
          </cell>
          <cell r="K445">
            <v>2</v>
          </cell>
        </row>
        <row r="446">
          <cell r="A446" t="str">
            <v>동용004</v>
          </cell>
          <cell r="B446" t="str">
            <v>아세틸렌</v>
          </cell>
          <cell r="C446">
            <v>0.98</v>
          </cell>
          <cell r="D446" t="str">
            <v>g</v>
          </cell>
          <cell r="E446">
            <v>8</v>
          </cell>
          <cell r="F446" t="str">
            <v>P1074</v>
          </cell>
          <cell r="G446">
            <v>0</v>
          </cell>
          <cell r="H446">
            <v>0</v>
          </cell>
          <cell r="I446">
            <v>0</v>
          </cell>
          <cell r="J446">
            <v>0</v>
          </cell>
          <cell r="K446">
            <v>8</v>
          </cell>
        </row>
        <row r="447">
          <cell r="K447">
            <v>0</v>
          </cell>
        </row>
        <row r="448">
          <cell r="K448">
            <v>0</v>
          </cell>
        </row>
        <row r="449">
          <cell r="A449" t="str">
            <v>백   관 (완제품)</v>
          </cell>
          <cell r="B449">
            <v>0</v>
          </cell>
          <cell r="C449">
            <v>0</v>
          </cell>
          <cell r="D449">
            <v>0</v>
          </cell>
          <cell r="E449" t="str">
            <v>KS D-3507</v>
          </cell>
          <cell r="F449">
            <v>0</v>
          </cell>
          <cell r="G449">
            <v>0</v>
          </cell>
          <cell r="H449">
            <v>0</v>
          </cell>
          <cell r="I449">
            <v>0</v>
          </cell>
          <cell r="J449">
            <v>0</v>
          </cell>
          <cell r="K449">
            <v>0</v>
          </cell>
        </row>
        <row r="450">
          <cell r="K450">
            <v>0</v>
          </cell>
        </row>
        <row r="451">
          <cell r="A451" t="str">
            <v>스텐관001</v>
          </cell>
          <cell r="B451" t="str">
            <v>스테인레스강관</v>
          </cell>
          <cell r="C451" t="str">
            <v>15A (2.5T)</v>
          </cell>
          <cell r="D451" t="str">
            <v>M</v>
          </cell>
          <cell r="E451">
            <v>4035</v>
          </cell>
          <cell r="F451" t="str">
            <v>P479</v>
          </cell>
          <cell r="G451">
            <v>4320</v>
          </cell>
          <cell r="H451" t="str">
            <v>P533</v>
          </cell>
          <cell r="I451">
            <v>0</v>
          </cell>
          <cell r="J451">
            <v>0</v>
          </cell>
          <cell r="K451">
            <v>4035</v>
          </cell>
          <cell r="L451">
            <v>0.106</v>
          </cell>
          <cell r="M451">
            <v>2.5999999999999999E-2</v>
          </cell>
        </row>
        <row r="452">
          <cell r="A452" t="str">
            <v>스텐관002</v>
          </cell>
          <cell r="B452" t="str">
            <v>스테인레스 엘보</v>
          </cell>
          <cell r="C452" t="str">
            <v>15A</v>
          </cell>
          <cell r="D452" t="str">
            <v>개</v>
          </cell>
          <cell r="E452">
            <v>840</v>
          </cell>
          <cell r="F452" t="str">
            <v>P479</v>
          </cell>
          <cell r="G452">
            <v>760</v>
          </cell>
          <cell r="H452" t="str">
            <v>P536</v>
          </cell>
          <cell r="I452">
            <v>0</v>
          </cell>
          <cell r="J452">
            <v>0</v>
          </cell>
          <cell r="K452">
            <v>760</v>
          </cell>
        </row>
        <row r="453">
          <cell r="A453" t="str">
            <v>스텐관003</v>
          </cell>
          <cell r="B453" t="str">
            <v>스테인레스 소켓</v>
          </cell>
          <cell r="C453" t="str">
            <v>15A</v>
          </cell>
          <cell r="D453" t="str">
            <v>개</v>
          </cell>
          <cell r="E453">
            <v>0</v>
          </cell>
          <cell r="F453">
            <v>0</v>
          </cell>
          <cell r="G453">
            <v>430</v>
          </cell>
          <cell r="H453" t="str">
            <v>P536</v>
          </cell>
          <cell r="I453">
            <v>0</v>
          </cell>
          <cell r="J453">
            <v>0</v>
          </cell>
          <cell r="K453">
            <v>430</v>
          </cell>
        </row>
        <row r="454">
          <cell r="K454">
            <v>0</v>
          </cell>
        </row>
        <row r="455">
          <cell r="B455" t="str">
            <v>철거배관</v>
          </cell>
          <cell r="C455">
            <v>0</v>
          </cell>
          <cell r="D455">
            <v>0</v>
          </cell>
          <cell r="E455">
            <v>0</v>
          </cell>
          <cell r="F455">
            <v>0</v>
          </cell>
          <cell r="G455">
            <v>0</v>
          </cell>
          <cell r="H455">
            <v>0</v>
          </cell>
          <cell r="I455">
            <v>0</v>
          </cell>
          <cell r="J455">
            <v>0</v>
          </cell>
          <cell r="K455">
            <v>0</v>
          </cell>
        </row>
        <row r="456">
          <cell r="A456" t="str">
            <v>백철거0001</v>
          </cell>
          <cell r="B456" t="str">
            <v>백    관</v>
          </cell>
          <cell r="C456" t="str">
            <v>150A</v>
          </cell>
          <cell r="D456" t="str">
            <v>M</v>
          </cell>
          <cell r="E456">
            <v>0</v>
          </cell>
          <cell r="F456">
            <v>0</v>
          </cell>
          <cell r="G456">
            <v>0</v>
          </cell>
          <cell r="H456">
            <v>0</v>
          </cell>
          <cell r="I456">
            <v>0</v>
          </cell>
          <cell r="J456">
            <v>0</v>
          </cell>
          <cell r="K456">
            <v>0</v>
          </cell>
          <cell r="L456">
            <v>0.39100000000000001</v>
          </cell>
          <cell r="M456">
            <v>9.8000000000000004E-2</v>
          </cell>
        </row>
        <row r="457">
          <cell r="A457" t="str">
            <v>백철거0002</v>
          </cell>
          <cell r="B457" t="str">
            <v>백    관</v>
          </cell>
          <cell r="C457" t="str">
            <v>125A</v>
          </cell>
          <cell r="D457" t="str">
            <v>M</v>
          </cell>
          <cell r="E457">
            <v>0</v>
          </cell>
          <cell r="F457">
            <v>0</v>
          </cell>
          <cell r="G457">
            <v>0</v>
          </cell>
          <cell r="H457">
            <v>0</v>
          </cell>
          <cell r="I457">
            <v>0</v>
          </cell>
          <cell r="J457">
            <v>0</v>
          </cell>
          <cell r="K457">
            <v>0</v>
          </cell>
          <cell r="L457">
            <v>0.28000000000000003</v>
          </cell>
          <cell r="M457">
            <v>7.0000000000000007E-2</v>
          </cell>
        </row>
        <row r="458">
          <cell r="A458" t="str">
            <v>백철거0003</v>
          </cell>
          <cell r="B458" t="str">
            <v>백    관</v>
          </cell>
          <cell r="C458" t="str">
            <v>100A</v>
          </cell>
          <cell r="D458" t="str">
            <v>M</v>
          </cell>
          <cell r="E458">
            <v>0</v>
          </cell>
          <cell r="F458">
            <v>0</v>
          </cell>
          <cell r="G458">
            <v>0</v>
          </cell>
          <cell r="H458">
            <v>0</v>
          </cell>
          <cell r="I458">
            <v>0</v>
          </cell>
          <cell r="J458">
            <v>0</v>
          </cell>
          <cell r="K458">
            <v>0</v>
          </cell>
          <cell r="L458">
            <v>0.22700000000000001</v>
          </cell>
          <cell r="M458">
            <v>5.7000000000000002E-2</v>
          </cell>
        </row>
        <row r="459">
          <cell r="A459" t="str">
            <v>백철거0004</v>
          </cell>
          <cell r="B459" t="str">
            <v>백    관</v>
          </cell>
          <cell r="C459" t="str">
            <v>80A</v>
          </cell>
          <cell r="D459" t="str">
            <v>M</v>
          </cell>
          <cell r="E459">
            <v>0</v>
          </cell>
          <cell r="F459">
            <v>0</v>
          </cell>
          <cell r="G459">
            <v>0</v>
          </cell>
          <cell r="H459">
            <v>0</v>
          </cell>
          <cell r="I459">
            <v>0</v>
          </cell>
          <cell r="J459">
            <v>0</v>
          </cell>
          <cell r="K459">
            <v>0</v>
          </cell>
          <cell r="L459">
            <v>0.19400000000000001</v>
          </cell>
          <cell r="M459">
            <v>4.8000000000000001E-2</v>
          </cell>
        </row>
        <row r="460">
          <cell r="A460" t="str">
            <v>백철거0005</v>
          </cell>
          <cell r="B460" t="str">
            <v>백    관</v>
          </cell>
          <cell r="C460" t="str">
            <v>65A</v>
          </cell>
          <cell r="D460" t="str">
            <v>M</v>
          </cell>
          <cell r="E460">
            <v>0</v>
          </cell>
          <cell r="F460">
            <v>0</v>
          </cell>
          <cell r="G460">
            <v>0</v>
          </cell>
          <cell r="H460">
            <v>0</v>
          </cell>
          <cell r="I460">
            <v>0</v>
          </cell>
          <cell r="J460">
            <v>0</v>
          </cell>
          <cell r="K460">
            <v>0</v>
          </cell>
          <cell r="L460">
            <v>0.14899999999999999</v>
          </cell>
          <cell r="M460">
            <v>3.6999999999999998E-2</v>
          </cell>
        </row>
        <row r="461">
          <cell r="A461" t="str">
            <v>백철거0006</v>
          </cell>
          <cell r="B461" t="str">
            <v>백    관</v>
          </cell>
          <cell r="C461" t="str">
            <v>50A</v>
          </cell>
          <cell r="D461" t="str">
            <v>M</v>
          </cell>
          <cell r="E461">
            <v>0</v>
          </cell>
          <cell r="F461">
            <v>0</v>
          </cell>
          <cell r="G461">
            <v>0</v>
          </cell>
          <cell r="H461">
            <v>0</v>
          </cell>
          <cell r="I461">
            <v>0</v>
          </cell>
          <cell r="J461">
            <v>0</v>
          </cell>
          <cell r="K461">
            <v>0</v>
          </cell>
          <cell r="L461">
            <v>0.13100000000000001</v>
          </cell>
          <cell r="M461">
            <v>3.3000000000000002E-2</v>
          </cell>
        </row>
        <row r="462">
          <cell r="A462" t="str">
            <v>백철거0007</v>
          </cell>
          <cell r="B462" t="str">
            <v>백    관</v>
          </cell>
          <cell r="C462" t="str">
            <v>40A</v>
          </cell>
          <cell r="D462" t="str">
            <v>M</v>
          </cell>
          <cell r="E462">
            <v>0</v>
          </cell>
          <cell r="F462">
            <v>0</v>
          </cell>
          <cell r="G462">
            <v>0</v>
          </cell>
          <cell r="H462">
            <v>0</v>
          </cell>
          <cell r="I462">
            <v>0</v>
          </cell>
          <cell r="J462">
            <v>0</v>
          </cell>
          <cell r="K462">
            <v>0</v>
          </cell>
          <cell r="L462">
            <v>9.9000000000000005E-2</v>
          </cell>
          <cell r="M462">
            <v>2.5000000000000001E-2</v>
          </cell>
        </row>
        <row r="463">
          <cell r="A463" t="str">
            <v>백철거0008</v>
          </cell>
          <cell r="B463" t="str">
            <v>백    관</v>
          </cell>
          <cell r="C463" t="str">
            <v>32A</v>
          </cell>
          <cell r="D463" t="str">
            <v>M</v>
          </cell>
          <cell r="E463">
            <v>0</v>
          </cell>
          <cell r="F463">
            <v>0</v>
          </cell>
          <cell r="G463">
            <v>0</v>
          </cell>
          <cell r="H463">
            <v>0</v>
          </cell>
          <cell r="I463">
            <v>0</v>
          </cell>
          <cell r="J463">
            <v>0</v>
          </cell>
          <cell r="K463">
            <v>0</v>
          </cell>
          <cell r="L463">
            <v>0.08</v>
          </cell>
          <cell r="M463">
            <v>2.1999999999999999E-2</v>
          </cell>
        </row>
        <row r="464">
          <cell r="A464" t="str">
            <v>백철거0009</v>
          </cell>
          <cell r="B464" t="str">
            <v>백    관</v>
          </cell>
          <cell r="C464" t="str">
            <v>25A</v>
          </cell>
          <cell r="D464" t="str">
            <v>M</v>
          </cell>
          <cell r="E464">
            <v>0</v>
          </cell>
          <cell r="F464">
            <v>0</v>
          </cell>
          <cell r="G464">
            <v>0</v>
          </cell>
          <cell r="H464">
            <v>0</v>
          </cell>
          <cell r="I464">
            <v>0</v>
          </cell>
          <cell r="J464">
            <v>0</v>
          </cell>
          <cell r="K464">
            <v>0</v>
          </cell>
          <cell r="L464">
            <v>7.2999999999999995E-2</v>
          </cell>
          <cell r="M464">
            <v>1.7999999999999999E-2</v>
          </cell>
        </row>
        <row r="465">
          <cell r="A465" t="str">
            <v>백철거0010</v>
          </cell>
          <cell r="B465" t="str">
            <v>백    관</v>
          </cell>
          <cell r="C465" t="str">
            <v>20A</v>
          </cell>
          <cell r="D465" t="str">
            <v>M</v>
          </cell>
          <cell r="E465">
            <v>0</v>
          </cell>
          <cell r="F465">
            <v>0</v>
          </cell>
          <cell r="G465">
            <v>0</v>
          </cell>
          <cell r="H465">
            <v>0</v>
          </cell>
          <cell r="I465">
            <v>0</v>
          </cell>
          <cell r="J465">
            <v>0</v>
          </cell>
          <cell r="K465">
            <v>0</v>
          </cell>
          <cell r="L465">
            <v>5.8999999999999997E-2</v>
          </cell>
          <cell r="M465">
            <v>1.4999999999999999E-2</v>
          </cell>
        </row>
        <row r="466">
          <cell r="A466" t="str">
            <v>백철거0011</v>
          </cell>
          <cell r="B466" t="str">
            <v>백    관</v>
          </cell>
          <cell r="C466" t="str">
            <v>15A</v>
          </cell>
          <cell r="D466" t="str">
            <v>M</v>
          </cell>
          <cell r="E466">
            <v>0</v>
          </cell>
          <cell r="F466">
            <v>0</v>
          </cell>
          <cell r="G466">
            <v>0</v>
          </cell>
          <cell r="H466">
            <v>0</v>
          </cell>
          <cell r="I466">
            <v>0</v>
          </cell>
          <cell r="J466">
            <v>0</v>
          </cell>
          <cell r="K466">
            <v>0</v>
          </cell>
          <cell r="L466">
            <v>4.5999999999999999E-2</v>
          </cell>
          <cell r="M466">
            <v>1.0999999999999999E-2</v>
          </cell>
        </row>
        <row r="469">
          <cell r="A469" t="str">
            <v>백철거0012</v>
          </cell>
          <cell r="B469" t="str">
            <v>보 온 재 철 거</v>
          </cell>
          <cell r="C469" t="str">
            <v>100A</v>
          </cell>
          <cell r="D469" t="str">
            <v>M</v>
          </cell>
          <cell r="E469">
            <v>0</v>
          </cell>
          <cell r="F469">
            <v>0</v>
          </cell>
          <cell r="G469">
            <v>0</v>
          </cell>
          <cell r="H469">
            <v>0</v>
          </cell>
          <cell r="I469">
            <v>0</v>
          </cell>
          <cell r="J469">
            <v>0</v>
          </cell>
          <cell r="K469">
            <v>0</v>
          </cell>
        </row>
        <row r="470">
          <cell r="A470" t="str">
            <v>백철거0013</v>
          </cell>
          <cell r="B470" t="str">
            <v>보 온 재 철 거</v>
          </cell>
          <cell r="C470" t="str">
            <v>80A</v>
          </cell>
          <cell r="D470" t="str">
            <v>M</v>
          </cell>
          <cell r="E470">
            <v>0</v>
          </cell>
          <cell r="F470">
            <v>0</v>
          </cell>
          <cell r="G470">
            <v>0</v>
          </cell>
          <cell r="H470">
            <v>0</v>
          </cell>
          <cell r="I470">
            <v>0</v>
          </cell>
          <cell r="J470">
            <v>0</v>
          </cell>
          <cell r="K470">
            <v>0</v>
          </cell>
        </row>
        <row r="471">
          <cell r="A471" t="str">
            <v>백철거0014</v>
          </cell>
          <cell r="B471" t="str">
            <v>보 온 재 철 거</v>
          </cell>
          <cell r="C471" t="str">
            <v>65A</v>
          </cell>
          <cell r="D471" t="str">
            <v>M</v>
          </cell>
          <cell r="E471">
            <v>0</v>
          </cell>
          <cell r="F471">
            <v>0</v>
          </cell>
          <cell r="G471">
            <v>0</v>
          </cell>
          <cell r="H471">
            <v>0</v>
          </cell>
          <cell r="I471">
            <v>0</v>
          </cell>
          <cell r="J471">
            <v>0</v>
          </cell>
          <cell r="K471">
            <v>0</v>
          </cell>
        </row>
        <row r="472">
          <cell r="A472" t="str">
            <v>백철거0015</v>
          </cell>
          <cell r="B472" t="str">
            <v>보 온 재 철 거</v>
          </cell>
          <cell r="C472" t="str">
            <v>50A</v>
          </cell>
          <cell r="D472" t="str">
            <v>M</v>
          </cell>
          <cell r="E472">
            <v>0</v>
          </cell>
          <cell r="F472">
            <v>0</v>
          </cell>
          <cell r="G472">
            <v>0</v>
          </cell>
          <cell r="H472">
            <v>0</v>
          </cell>
          <cell r="I472">
            <v>0</v>
          </cell>
          <cell r="J472">
            <v>0</v>
          </cell>
          <cell r="K472">
            <v>0</v>
          </cell>
        </row>
        <row r="473">
          <cell r="A473" t="str">
            <v>백철거0016</v>
          </cell>
          <cell r="B473" t="str">
            <v>보 온 재 철 거</v>
          </cell>
          <cell r="C473" t="str">
            <v>40A</v>
          </cell>
          <cell r="D473" t="str">
            <v>M</v>
          </cell>
          <cell r="E473">
            <v>0</v>
          </cell>
          <cell r="F473">
            <v>0</v>
          </cell>
          <cell r="G473">
            <v>0</v>
          </cell>
          <cell r="H473">
            <v>0</v>
          </cell>
          <cell r="I473">
            <v>0</v>
          </cell>
          <cell r="J473">
            <v>0</v>
          </cell>
          <cell r="K473">
            <v>0</v>
          </cell>
        </row>
        <row r="474">
          <cell r="A474" t="str">
            <v>백철거0017</v>
          </cell>
          <cell r="B474" t="str">
            <v>보 온 재 철 거</v>
          </cell>
          <cell r="C474" t="str">
            <v>32A</v>
          </cell>
          <cell r="D474" t="str">
            <v>M</v>
          </cell>
          <cell r="E474">
            <v>0</v>
          </cell>
          <cell r="F474">
            <v>0</v>
          </cell>
          <cell r="G474">
            <v>0</v>
          </cell>
          <cell r="H474">
            <v>0</v>
          </cell>
          <cell r="I474">
            <v>0</v>
          </cell>
          <cell r="J474">
            <v>0</v>
          </cell>
          <cell r="K474">
            <v>0</v>
          </cell>
        </row>
        <row r="475">
          <cell r="A475" t="str">
            <v>백철거0018</v>
          </cell>
          <cell r="B475" t="str">
            <v>보 온 재 철 거</v>
          </cell>
          <cell r="C475" t="str">
            <v>25A</v>
          </cell>
          <cell r="D475" t="str">
            <v>M</v>
          </cell>
          <cell r="E475">
            <v>0</v>
          </cell>
          <cell r="F475">
            <v>0</v>
          </cell>
          <cell r="G475">
            <v>0</v>
          </cell>
          <cell r="H475">
            <v>0</v>
          </cell>
          <cell r="I475">
            <v>0</v>
          </cell>
          <cell r="J475">
            <v>0</v>
          </cell>
          <cell r="K475">
            <v>0</v>
          </cell>
        </row>
        <row r="476">
          <cell r="A476" t="str">
            <v>백철거0019</v>
          </cell>
          <cell r="B476" t="str">
            <v>보 온 재 철 거</v>
          </cell>
          <cell r="C476" t="str">
            <v>20A</v>
          </cell>
          <cell r="D476" t="str">
            <v>M</v>
          </cell>
          <cell r="E476">
            <v>0</v>
          </cell>
          <cell r="F476">
            <v>0</v>
          </cell>
          <cell r="G476">
            <v>0</v>
          </cell>
          <cell r="H476">
            <v>0</v>
          </cell>
          <cell r="I476">
            <v>0</v>
          </cell>
          <cell r="J476">
            <v>0</v>
          </cell>
          <cell r="K476">
            <v>0</v>
          </cell>
        </row>
        <row r="477">
          <cell r="A477" t="str">
            <v>백철거0020</v>
          </cell>
          <cell r="B477" t="str">
            <v>보 온 재 철 거</v>
          </cell>
          <cell r="C477" t="str">
            <v>15A</v>
          </cell>
          <cell r="D477" t="str">
            <v>M</v>
          </cell>
          <cell r="E477">
            <v>0</v>
          </cell>
          <cell r="F477">
            <v>0</v>
          </cell>
          <cell r="G477">
            <v>0</v>
          </cell>
          <cell r="H477">
            <v>0</v>
          </cell>
          <cell r="I477">
            <v>0</v>
          </cell>
          <cell r="J477">
            <v>0</v>
          </cell>
          <cell r="K477">
            <v>0</v>
          </cell>
        </row>
        <row r="478">
          <cell r="K478">
            <v>0</v>
          </cell>
        </row>
        <row r="479">
          <cell r="A479" t="str">
            <v>백철거0030</v>
          </cell>
          <cell r="B479" t="str">
            <v>폐기물 처리비</v>
          </cell>
          <cell r="C479">
            <v>0</v>
          </cell>
          <cell r="D479" t="str">
            <v>식</v>
          </cell>
          <cell r="E479">
            <v>0</v>
          </cell>
          <cell r="F479">
            <v>0</v>
          </cell>
          <cell r="G479">
            <v>0</v>
          </cell>
          <cell r="H479">
            <v>0</v>
          </cell>
          <cell r="I479">
            <v>0</v>
          </cell>
          <cell r="J479">
            <v>0</v>
          </cell>
          <cell r="K479">
            <v>0</v>
          </cell>
        </row>
        <row r="484">
          <cell r="A484" t="str">
            <v>백SCH401</v>
          </cell>
          <cell r="B484" t="str">
            <v>압력배관용탄소강관</v>
          </cell>
          <cell r="C484" t="str">
            <v>SCH40 .350A</v>
          </cell>
          <cell r="D484" t="str">
            <v>M</v>
          </cell>
          <cell r="E484">
            <v>82377</v>
          </cell>
          <cell r="F484" t="str">
            <v>P458</v>
          </cell>
          <cell r="G484">
            <v>0</v>
          </cell>
          <cell r="H484">
            <v>0</v>
          </cell>
          <cell r="I484">
            <v>0</v>
          </cell>
          <cell r="J484">
            <v>0</v>
          </cell>
          <cell r="K484">
            <v>82377</v>
          </cell>
          <cell r="L484">
            <v>1.7929999999999999</v>
          </cell>
          <cell r="M484">
            <v>0.5</v>
          </cell>
        </row>
        <row r="485">
          <cell r="A485" t="str">
            <v>백SCH402</v>
          </cell>
          <cell r="B485" t="str">
            <v>압력배관용탄소강관</v>
          </cell>
          <cell r="C485" t="str">
            <v>SCH40 .300A</v>
          </cell>
          <cell r="D485" t="str">
            <v>M</v>
          </cell>
          <cell r="E485">
            <v>68151</v>
          </cell>
          <cell r="F485" t="str">
            <v>P458</v>
          </cell>
          <cell r="G485">
            <v>0</v>
          </cell>
          <cell r="H485">
            <v>0</v>
          </cell>
          <cell r="I485">
            <v>0</v>
          </cell>
          <cell r="J485">
            <v>0</v>
          </cell>
          <cell r="K485">
            <v>68151</v>
          </cell>
          <cell r="L485">
            <v>1.5249999999999999</v>
          </cell>
          <cell r="M485">
            <v>0.38200000000000001</v>
          </cell>
        </row>
        <row r="486">
          <cell r="A486" t="str">
            <v>백SCH403</v>
          </cell>
          <cell r="B486" t="str">
            <v>압력배관용탄소강관</v>
          </cell>
          <cell r="C486" t="str">
            <v>SCH40 .250A</v>
          </cell>
          <cell r="D486" t="str">
            <v>M</v>
          </cell>
          <cell r="E486">
            <v>51811</v>
          </cell>
          <cell r="F486" t="str">
            <v>P458</v>
          </cell>
          <cell r="G486">
            <v>0</v>
          </cell>
          <cell r="H486">
            <v>0</v>
          </cell>
          <cell r="I486">
            <v>0</v>
          </cell>
          <cell r="J486">
            <v>0</v>
          </cell>
          <cell r="K486">
            <v>51811</v>
          </cell>
          <cell r="L486">
            <v>1.2749999999999999</v>
          </cell>
          <cell r="M486">
            <v>0.32</v>
          </cell>
        </row>
        <row r="487">
          <cell r="A487" t="str">
            <v>백SCH404</v>
          </cell>
          <cell r="B487" t="str">
            <v>압력배관용탄소강관</v>
          </cell>
          <cell r="C487" t="str">
            <v>SCH40 .200A</v>
          </cell>
          <cell r="D487" t="str">
            <v>M</v>
          </cell>
          <cell r="E487">
            <v>35277</v>
          </cell>
          <cell r="F487" t="str">
            <v>P458</v>
          </cell>
          <cell r="G487">
            <v>0</v>
          </cell>
          <cell r="H487">
            <v>0</v>
          </cell>
          <cell r="I487">
            <v>0</v>
          </cell>
          <cell r="J487">
            <v>0</v>
          </cell>
          <cell r="K487">
            <v>35277</v>
          </cell>
          <cell r="L487">
            <v>0.97699999999999998</v>
          </cell>
          <cell r="M487">
            <v>0.24399999999999999</v>
          </cell>
        </row>
        <row r="488">
          <cell r="A488" t="str">
            <v>백SCH405</v>
          </cell>
          <cell r="B488" t="str">
            <v>압력배관용탄소강관</v>
          </cell>
          <cell r="C488" t="str">
            <v>SCH40 .150A</v>
          </cell>
          <cell r="D488" t="str">
            <v>M</v>
          </cell>
          <cell r="E488">
            <v>23039</v>
          </cell>
          <cell r="F488" t="str">
            <v>P458</v>
          </cell>
          <cell r="G488">
            <v>0</v>
          </cell>
          <cell r="H488">
            <v>0</v>
          </cell>
          <cell r="I488">
            <v>0</v>
          </cell>
          <cell r="J488">
            <v>0</v>
          </cell>
          <cell r="K488">
            <v>23039</v>
          </cell>
          <cell r="L488">
            <v>0.7</v>
          </cell>
          <cell r="M488">
            <v>0.17499999999999999</v>
          </cell>
        </row>
        <row r="489">
          <cell r="A489" t="str">
            <v>백SCH406</v>
          </cell>
          <cell r="B489">
            <v>0</v>
          </cell>
          <cell r="C489">
            <v>0</v>
          </cell>
          <cell r="D489">
            <v>0</v>
          </cell>
          <cell r="E489">
            <v>0</v>
          </cell>
          <cell r="F489" t="str">
            <v>P458</v>
          </cell>
          <cell r="G489">
            <v>0</v>
          </cell>
          <cell r="H489">
            <v>0</v>
          </cell>
          <cell r="I489">
            <v>0</v>
          </cell>
          <cell r="J489">
            <v>0</v>
          </cell>
          <cell r="K489">
            <v>0</v>
          </cell>
          <cell r="L489">
            <v>0.56799999999999995</v>
          </cell>
          <cell r="M489">
            <v>0.14199999999999999</v>
          </cell>
        </row>
        <row r="490">
          <cell r="A490" t="str">
            <v>백SCH407</v>
          </cell>
          <cell r="B490">
            <v>0</v>
          </cell>
          <cell r="C490">
            <v>0</v>
          </cell>
          <cell r="D490">
            <v>0</v>
          </cell>
          <cell r="E490">
            <v>0</v>
          </cell>
          <cell r="F490" t="str">
            <v>P458</v>
          </cell>
          <cell r="G490">
            <v>0</v>
          </cell>
          <cell r="H490">
            <v>0</v>
          </cell>
          <cell r="I490">
            <v>0</v>
          </cell>
          <cell r="J490">
            <v>0</v>
          </cell>
          <cell r="K490">
            <v>0</v>
          </cell>
          <cell r="L490">
            <v>0.48499999999999999</v>
          </cell>
          <cell r="M490">
            <v>0.121</v>
          </cell>
        </row>
        <row r="491">
          <cell r="A491" t="str">
            <v>백SCH408</v>
          </cell>
          <cell r="B491">
            <v>0</v>
          </cell>
          <cell r="C491">
            <v>0</v>
          </cell>
          <cell r="D491">
            <v>0</v>
          </cell>
          <cell r="E491">
            <v>0</v>
          </cell>
          <cell r="F491" t="str">
            <v>P458</v>
          </cell>
          <cell r="G491">
            <v>0</v>
          </cell>
          <cell r="H491">
            <v>0</v>
          </cell>
          <cell r="I491">
            <v>0</v>
          </cell>
          <cell r="J491">
            <v>0</v>
          </cell>
          <cell r="K491">
            <v>0</v>
          </cell>
          <cell r="L491">
            <v>0.372</v>
          </cell>
          <cell r="M491">
            <v>9.1999999999999998E-2</v>
          </cell>
        </row>
        <row r="492">
          <cell r="A492" t="str">
            <v>백SCH409</v>
          </cell>
          <cell r="B492">
            <v>0</v>
          </cell>
          <cell r="C492">
            <v>0</v>
          </cell>
          <cell r="D492">
            <v>0</v>
          </cell>
          <cell r="E492">
            <v>0</v>
          </cell>
          <cell r="F492" t="str">
            <v>P458</v>
          </cell>
          <cell r="G492">
            <v>0</v>
          </cell>
          <cell r="H492">
            <v>0</v>
          </cell>
          <cell r="I492">
            <v>0</v>
          </cell>
          <cell r="J492">
            <v>0</v>
          </cell>
          <cell r="K492">
            <v>0</v>
          </cell>
          <cell r="L492">
            <v>0.32800000000000001</v>
          </cell>
          <cell r="M492">
            <v>8.2000000000000003E-2</v>
          </cell>
        </row>
        <row r="496">
          <cell r="A496" t="str">
            <v>백   관 (완제품)</v>
          </cell>
          <cell r="B496">
            <v>0</v>
          </cell>
          <cell r="C496">
            <v>0</v>
          </cell>
          <cell r="D496">
            <v>0</v>
          </cell>
          <cell r="E496" t="str">
            <v>KS D-3507</v>
          </cell>
          <cell r="F496">
            <v>0</v>
          </cell>
          <cell r="G496">
            <v>0</v>
          </cell>
          <cell r="H496">
            <v>0</v>
          </cell>
          <cell r="I496">
            <v>0</v>
          </cell>
          <cell r="J496">
            <v>0</v>
          </cell>
          <cell r="K496">
            <v>0</v>
          </cell>
        </row>
        <row r="497">
          <cell r="A497" t="str">
            <v>백00001</v>
          </cell>
          <cell r="B497" t="str">
            <v>백    관</v>
          </cell>
          <cell r="C497" t="str">
            <v>350A</v>
          </cell>
          <cell r="D497" t="str">
            <v>M</v>
          </cell>
          <cell r="E497">
            <v>0</v>
          </cell>
          <cell r="F497" t="str">
            <v>P474</v>
          </cell>
          <cell r="G497">
            <v>0</v>
          </cell>
          <cell r="H497">
            <v>0</v>
          </cell>
          <cell r="I497">
            <v>0</v>
          </cell>
          <cell r="J497">
            <v>0</v>
          </cell>
          <cell r="K497">
            <v>0</v>
          </cell>
          <cell r="L497">
            <v>1.7929999999999999</v>
          </cell>
          <cell r="M497">
            <v>0.5</v>
          </cell>
        </row>
        <row r="498">
          <cell r="A498" t="str">
            <v>백00002</v>
          </cell>
          <cell r="B498" t="str">
            <v>백    관</v>
          </cell>
          <cell r="C498" t="str">
            <v>300A</v>
          </cell>
          <cell r="D498" t="str">
            <v>M</v>
          </cell>
          <cell r="E498">
            <v>38899</v>
          </cell>
          <cell r="F498" t="str">
            <v>P474</v>
          </cell>
          <cell r="G498">
            <v>0</v>
          </cell>
          <cell r="H498">
            <v>0</v>
          </cell>
          <cell r="I498">
            <v>0</v>
          </cell>
          <cell r="J498">
            <v>0</v>
          </cell>
          <cell r="K498">
            <v>38899</v>
          </cell>
          <cell r="L498">
            <v>1.5249999999999999</v>
          </cell>
          <cell r="M498">
            <v>0.38200000000000001</v>
          </cell>
        </row>
        <row r="499">
          <cell r="A499" t="str">
            <v>백00003</v>
          </cell>
          <cell r="B499" t="str">
            <v>백    관</v>
          </cell>
          <cell r="C499" t="str">
            <v>250A</v>
          </cell>
          <cell r="D499" t="str">
            <v>M</v>
          </cell>
          <cell r="E499">
            <v>29708</v>
          </cell>
          <cell r="F499" t="str">
            <v>P474</v>
          </cell>
          <cell r="G499">
            <v>0</v>
          </cell>
          <cell r="H499">
            <v>0</v>
          </cell>
          <cell r="I499">
            <v>0</v>
          </cell>
          <cell r="J499">
            <v>0</v>
          </cell>
          <cell r="K499">
            <v>29708</v>
          </cell>
          <cell r="L499">
            <v>1.2749999999999999</v>
          </cell>
          <cell r="M499">
            <v>0.32</v>
          </cell>
        </row>
        <row r="500">
          <cell r="A500" t="str">
            <v>백00004</v>
          </cell>
          <cell r="B500" t="str">
            <v>백    관</v>
          </cell>
          <cell r="C500" t="str">
            <v>200A</v>
          </cell>
          <cell r="D500" t="str">
            <v>M</v>
          </cell>
          <cell r="E500">
            <v>21451</v>
          </cell>
          <cell r="F500" t="str">
            <v>P474</v>
          </cell>
          <cell r="G500">
            <v>0</v>
          </cell>
          <cell r="H500">
            <v>0</v>
          </cell>
          <cell r="I500">
            <v>0</v>
          </cell>
          <cell r="J500">
            <v>0</v>
          </cell>
          <cell r="K500">
            <v>21451</v>
          </cell>
          <cell r="L500">
            <v>0.97699999999999998</v>
          </cell>
          <cell r="M500">
            <v>0.24399999999999999</v>
          </cell>
        </row>
        <row r="501">
          <cell r="A501" t="str">
            <v>백00005</v>
          </cell>
          <cell r="B501" t="str">
            <v>백    관</v>
          </cell>
          <cell r="C501" t="str">
            <v>150A</v>
          </cell>
          <cell r="D501" t="str">
            <v>M</v>
          </cell>
          <cell r="E501">
            <v>13729</v>
          </cell>
          <cell r="F501" t="str">
            <v>P474</v>
          </cell>
          <cell r="G501">
            <v>0</v>
          </cell>
          <cell r="H501">
            <v>0</v>
          </cell>
          <cell r="I501">
            <v>0</v>
          </cell>
          <cell r="J501">
            <v>0</v>
          </cell>
          <cell r="K501">
            <v>13729</v>
          </cell>
          <cell r="L501">
            <v>0.7</v>
          </cell>
          <cell r="M501">
            <v>0.17499999999999999</v>
          </cell>
        </row>
        <row r="502">
          <cell r="A502" t="str">
            <v>백00006</v>
          </cell>
          <cell r="B502" t="str">
            <v>백    관</v>
          </cell>
          <cell r="C502" t="str">
            <v>125A</v>
          </cell>
          <cell r="D502" t="str">
            <v>M</v>
          </cell>
          <cell r="E502">
            <v>11528</v>
          </cell>
          <cell r="F502" t="str">
            <v>P474</v>
          </cell>
          <cell r="G502">
            <v>0</v>
          </cell>
          <cell r="H502">
            <v>0</v>
          </cell>
          <cell r="I502">
            <v>0</v>
          </cell>
          <cell r="J502">
            <v>0</v>
          </cell>
          <cell r="K502">
            <v>11528</v>
          </cell>
          <cell r="L502">
            <v>0.56799999999999995</v>
          </cell>
          <cell r="M502">
            <v>0.14199999999999999</v>
          </cell>
        </row>
        <row r="503">
          <cell r="A503" t="str">
            <v>백00007</v>
          </cell>
          <cell r="B503" t="str">
            <v>백    관</v>
          </cell>
          <cell r="C503" t="str">
            <v>100A</v>
          </cell>
          <cell r="D503" t="str">
            <v>M</v>
          </cell>
          <cell r="E503">
            <v>8500</v>
          </cell>
          <cell r="F503" t="str">
            <v>P474</v>
          </cell>
          <cell r="G503">
            <v>0</v>
          </cell>
          <cell r="H503">
            <v>0</v>
          </cell>
          <cell r="I503">
            <v>0</v>
          </cell>
          <cell r="J503">
            <v>0</v>
          </cell>
          <cell r="K503">
            <v>8500</v>
          </cell>
          <cell r="L503">
            <v>0.48499999999999999</v>
          </cell>
          <cell r="M503">
            <v>0.121</v>
          </cell>
        </row>
        <row r="504">
          <cell r="A504" t="str">
            <v>백00008</v>
          </cell>
          <cell r="B504" t="str">
            <v>백    관</v>
          </cell>
          <cell r="C504" t="str">
            <v>80A</v>
          </cell>
          <cell r="D504" t="str">
            <v>M</v>
          </cell>
          <cell r="E504">
            <v>5966</v>
          </cell>
          <cell r="F504" t="str">
            <v>P474</v>
          </cell>
          <cell r="G504">
            <v>0</v>
          </cell>
          <cell r="H504">
            <v>0</v>
          </cell>
          <cell r="I504">
            <v>0</v>
          </cell>
          <cell r="J504">
            <v>0</v>
          </cell>
          <cell r="K504">
            <v>5966</v>
          </cell>
          <cell r="L504">
            <v>0.372</v>
          </cell>
          <cell r="M504">
            <v>9.1999999999999998E-2</v>
          </cell>
        </row>
        <row r="505">
          <cell r="A505" t="str">
            <v>백00009</v>
          </cell>
          <cell r="B505" t="str">
            <v>백    관</v>
          </cell>
          <cell r="C505" t="str">
            <v>65A</v>
          </cell>
          <cell r="D505" t="str">
            <v>M</v>
          </cell>
          <cell r="E505">
            <v>4719</v>
          </cell>
          <cell r="F505" t="str">
            <v>P474</v>
          </cell>
          <cell r="G505">
            <v>0</v>
          </cell>
          <cell r="H505">
            <v>0</v>
          </cell>
          <cell r="I505">
            <v>0</v>
          </cell>
          <cell r="J505">
            <v>0</v>
          </cell>
          <cell r="K505">
            <v>4719</v>
          </cell>
          <cell r="L505">
            <v>0.32800000000000001</v>
          </cell>
          <cell r="M505">
            <v>8.2000000000000003E-2</v>
          </cell>
        </row>
        <row r="506">
          <cell r="A506" t="str">
            <v>백00010</v>
          </cell>
          <cell r="B506" t="str">
            <v>백    관</v>
          </cell>
          <cell r="C506" t="str">
            <v>50A</v>
          </cell>
          <cell r="D506" t="str">
            <v>M</v>
          </cell>
          <cell r="E506">
            <v>3699</v>
          </cell>
          <cell r="F506" t="str">
            <v>P474</v>
          </cell>
          <cell r="G506">
            <v>0</v>
          </cell>
          <cell r="H506">
            <v>0</v>
          </cell>
          <cell r="I506">
            <v>0</v>
          </cell>
          <cell r="J506">
            <v>0</v>
          </cell>
          <cell r="K506">
            <v>3699</v>
          </cell>
          <cell r="L506">
            <v>0.248</v>
          </cell>
          <cell r="M506">
            <v>6.3E-2</v>
          </cell>
        </row>
        <row r="507">
          <cell r="A507" t="str">
            <v>백00011</v>
          </cell>
          <cell r="B507" t="str">
            <v>백    관</v>
          </cell>
          <cell r="C507" t="str">
            <v>40A</v>
          </cell>
          <cell r="D507" t="str">
            <v>M</v>
          </cell>
          <cell r="E507">
            <v>2699</v>
          </cell>
          <cell r="F507" t="str">
            <v>P474</v>
          </cell>
          <cell r="G507">
            <v>0</v>
          </cell>
          <cell r="H507">
            <v>0</v>
          </cell>
          <cell r="I507">
            <v>0</v>
          </cell>
          <cell r="J507">
            <v>0</v>
          </cell>
          <cell r="K507">
            <v>2699</v>
          </cell>
          <cell r="L507">
            <v>0.2</v>
          </cell>
          <cell r="M507">
            <v>5.6000000000000001E-2</v>
          </cell>
        </row>
        <row r="508">
          <cell r="A508" t="str">
            <v>백00012</v>
          </cell>
          <cell r="B508" t="str">
            <v>백    관</v>
          </cell>
          <cell r="C508" t="str">
            <v>32A</v>
          </cell>
          <cell r="D508" t="str">
            <v>M</v>
          </cell>
          <cell r="E508">
            <v>2347</v>
          </cell>
          <cell r="F508" t="str">
            <v>P474</v>
          </cell>
          <cell r="G508">
            <v>0</v>
          </cell>
          <cell r="H508">
            <v>0</v>
          </cell>
          <cell r="I508">
            <v>0</v>
          </cell>
          <cell r="J508">
            <v>0</v>
          </cell>
          <cell r="K508">
            <v>2347</v>
          </cell>
          <cell r="L508">
            <v>0.183</v>
          </cell>
          <cell r="M508">
            <v>4.4999999999999998E-2</v>
          </cell>
        </row>
        <row r="509">
          <cell r="A509" t="str">
            <v>백00013</v>
          </cell>
          <cell r="B509" t="str">
            <v>백    관</v>
          </cell>
          <cell r="C509" t="str">
            <v>25A</v>
          </cell>
          <cell r="D509" t="str">
            <v>M</v>
          </cell>
          <cell r="E509">
            <v>1944</v>
          </cell>
          <cell r="F509" t="str">
            <v>P474</v>
          </cell>
          <cell r="G509">
            <v>0</v>
          </cell>
          <cell r="H509">
            <v>0</v>
          </cell>
          <cell r="I509">
            <v>0</v>
          </cell>
          <cell r="J509">
            <v>0</v>
          </cell>
          <cell r="K509">
            <v>1944</v>
          </cell>
          <cell r="L509">
            <v>0.14699999999999999</v>
          </cell>
          <cell r="M509">
            <v>3.6999999999999998E-2</v>
          </cell>
        </row>
        <row r="510">
          <cell r="A510" t="str">
            <v>백00014</v>
          </cell>
          <cell r="B510" t="str">
            <v>백    관</v>
          </cell>
          <cell r="C510" t="str">
            <v>20A</v>
          </cell>
          <cell r="D510" t="str">
            <v>M</v>
          </cell>
          <cell r="E510">
            <v>1366</v>
          </cell>
          <cell r="F510" t="str">
            <v>P474</v>
          </cell>
          <cell r="G510">
            <v>0</v>
          </cell>
          <cell r="H510">
            <v>0</v>
          </cell>
          <cell r="I510">
            <v>0</v>
          </cell>
          <cell r="J510">
            <v>0</v>
          </cell>
          <cell r="K510">
            <v>1366</v>
          </cell>
          <cell r="L510">
            <v>0.11600000000000001</v>
          </cell>
          <cell r="M510">
            <v>2.8000000000000001E-2</v>
          </cell>
        </row>
        <row r="511">
          <cell r="A511" t="str">
            <v>백00015</v>
          </cell>
          <cell r="B511" t="str">
            <v>백    관</v>
          </cell>
          <cell r="C511" t="str">
            <v>15A</v>
          </cell>
          <cell r="D511" t="str">
            <v>M</v>
          </cell>
          <cell r="E511">
            <v>1083</v>
          </cell>
          <cell r="F511" t="str">
            <v>P474</v>
          </cell>
          <cell r="G511">
            <v>0</v>
          </cell>
          <cell r="H511">
            <v>0</v>
          </cell>
          <cell r="I511">
            <v>0</v>
          </cell>
          <cell r="J511">
            <v>0</v>
          </cell>
          <cell r="K511">
            <v>1083</v>
          </cell>
          <cell r="L511">
            <v>0.106</v>
          </cell>
          <cell r="M511">
            <v>2.5999999999999999E-2</v>
          </cell>
        </row>
        <row r="513">
          <cell r="A513" t="str">
            <v>가단주철제관이음쇠 (나사식)</v>
          </cell>
          <cell r="B513">
            <v>0</v>
          </cell>
          <cell r="C513">
            <v>0</v>
          </cell>
          <cell r="D513">
            <v>0</v>
          </cell>
          <cell r="E513" t="str">
            <v>KS B-1531</v>
          </cell>
          <cell r="F513">
            <v>0</v>
          </cell>
          <cell r="G513">
            <v>0</v>
          </cell>
          <cell r="H513">
            <v>0</v>
          </cell>
          <cell r="I513">
            <v>0</v>
          </cell>
          <cell r="J513">
            <v>0</v>
          </cell>
          <cell r="K513">
            <v>0</v>
          </cell>
        </row>
        <row r="515">
          <cell r="A515" t="str">
            <v>백10001</v>
          </cell>
          <cell r="B515" t="str">
            <v>백 엘 보(나사식)</v>
          </cell>
          <cell r="C515" t="str">
            <v>50A</v>
          </cell>
          <cell r="D515" t="str">
            <v>개</v>
          </cell>
          <cell r="E515">
            <v>1770</v>
          </cell>
          <cell r="F515" t="str">
            <v>P476</v>
          </cell>
          <cell r="G515">
            <v>0</v>
          </cell>
          <cell r="H515">
            <v>0</v>
          </cell>
          <cell r="I515">
            <v>0</v>
          </cell>
          <cell r="J515">
            <v>0</v>
          </cell>
          <cell r="K515">
            <v>1770</v>
          </cell>
        </row>
        <row r="516">
          <cell r="A516" t="str">
            <v>백10002</v>
          </cell>
          <cell r="B516" t="str">
            <v>백 엘 보(나사식)</v>
          </cell>
          <cell r="C516" t="str">
            <v>40A</v>
          </cell>
          <cell r="D516" t="str">
            <v>개</v>
          </cell>
          <cell r="E516">
            <v>1131</v>
          </cell>
          <cell r="F516" t="str">
            <v>P476</v>
          </cell>
          <cell r="G516">
            <v>0</v>
          </cell>
          <cell r="H516">
            <v>0</v>
          </cell>
          <cell r="I516">
            <v>0</v>
          </cell>
          <cell r="J516">
            <v>0</v>
          </cell>
          <cell r="K516">
            <v>1131</v>
          </cell>
        </row>
        <row r="517">
          <cell r="A517" t="str">
            <v>백10003</v>
          </cell>
          <cell r="B517" t="str">
            <v>백 엘 보(나사식)</v>
          </cell>
          <cell r="C517" t="str">
            <v>32A</v>
          </cell>
          <cell r="D517" t="str">
            <v>개</v>
          </cell>
          <cell r="E517">
            <v>952</v>
          </cell>
          <cell r="F517" t="str">
            <v>P476</v>
          </cell>
          <cell r="G517">
            <v>0</v>
          </cell>
          <cell r="H517">
            <v>0</v>
          </cell>
          <cell r="I517">
            <v>0</v>
          </cell>
          <cell r="J517">
            <v>0</v>
          </cell>
          <cell r="K517">
            <v>952</v>
          </cell>
        </row>
        <row r="518">
          <cell r="A518" t="str">
            <v>백10004</v>
          </cell>
          <cell r="B518" t="str">
            <v>백 엘 보(나사식)</v>
          </cell>
          <cell r="C518" t="str">
            <v>25A</v>
          </cell>
          <cell r="D518" t="str">
            <v>개</v>
          </cell>
          <cell r="E518">
            <v>618</v>
          </cell>
          <cell r="F518" t="str">
            <v>P476</v>
          </cell>
          <cell r="G518">
            <v>0</v>
          </cell>
          <cell r="H518">
            <v>0</v>
          </cell>
          <cell r="I518">
            <v>0</v>
          </cell>
          <cell r="J518">
            <v>0</v>
          </cell>
          <cell r="K518">
            <v>618</v>
          </cell>
        </row>
        <row r="519">
          <cell r="A519" t="str">
            <v>백10005</v>
          </cell>
          <cell r="B519" t="str">
            <v>백 엘 보(나사식)</v>
          </cell>
          <cell r="C519" t="str">
            <v>20A</v>
          </cell>
          <cell r="D519" t="str">
            <v>개</v>
          </cell>
          <cell r="E519">
            <v>386</v>
          </cell>
          <cell r="F519" t="str">
            <v>P476</v>
          </cell>
          <cell r="G519">
            <v>0</v>
          </cell>
          <cell r="H519">
            <v>0</v>
          </cell>
          <cell r="I519">
            <v>0</v>
          </cell>
          <cell r="J519">
            <v>0</v>
          </cell>
          <cell r="K519">
            <v>386</v>
          </cell>
        </row>
        <row r="520">
          <cell r="A520" t="str">
            <v>백10006</v>
          </cell>
          <cell r="B520" t="str">
            <v>백 엘 보(나사식)</v>
          </cell>
          <cell r="C520" t="str">
            <v>15A</v>
          </cell>
          <cell r="D520" t="str">
            <v>개</v>
          </cell>
          <cell r="E520">
            <v>261</v>
          </cell>
          <cell r="F520" t="str">
            <v>P476</v>
          </cell>
          <cell r="G520">
            <v>0</v>
          </cell>
          <cell r="H520">
            <v>0</v>
          </cell>
          <cell r="I520">
            <v>0</v>
          </cell>
          <cell r="J520">
            <v>0</v>
          </cell>
          <cell r="K520">
            <v>261</v>
          </cell>
        </row>
        <row r="521">
          <cell r="F521" t="str">
            <v>P476</v>
          </cell>
        </row>
        <row r="522">
          <cell r="A522" t="str">
            <v>백20001</v>
          </cell>
          <cell r="B522" t="str">
            <v>백 티 (나사식)</v>
          </cell>
          <cell r="C522" t="str">
            <v>50A</v>
          </cell>
          <cell r="D522" t="str">
            <v>개</v>
          </cell>
          <cell r="E522">
            <v>2313</v>
          </cell>
          <cell r="F522" t="str">
            <v>P476</v>
          </cell>
          <cell r="G522">
            <v>0</v>
          </cell>
          <cell r="H522">
            <v>0</v>
          </cell>
          <cell r="I522">
            <v>0</v>
          </cell>
          <cell r="J522">
            <v>0</v>
          </cell>
          <cell r="K522">
            <v>2313</v>
          </cell>
        </row>
        <row r="523">
          <cell r="A523" t="str">
            <v>백20002</v>
          </cell>
          <cell r="B523" t="str">
            <v>백 티 (나사식)</v>
          </cell>
          <cell r="C523" t="str">
            <v>40A</v>
          </cell>
          <cell r="D523" t="str">
            <v>개</v>
          </cell>
          <cell r="E523">
            <v>1582</v>
          </cell>
          <cell r="F523" t="str">
            <v>P476</v>
          </cell>
          <cell r="G523">
            <v>0</v>
          </cell>
          <cell r="H523">
            <v>0</v>
          </cell>
          <cell r="I523">
            <v>0</v>
          </cell>
          <cell r="J523">
            <v>0</v>
          </cell>
          <cell r="K523">
            <v>1582</v>
          </cell>
        </row>
        <row r="524">
          <cell r="A524" t="str">
            <v>백20003</v>
          </cell>
          <cell r="B524" t="str">
            <v>백 티 (나사식)</v>
          </cell>
          <cell r="C524" t="str">
            <v>32A</v>
          </cell>
          <cell r="D524" t="str">
            <v>개</v>
          </cell>
          <cell r="E524">
            <v>1182</v>
          </cell>
          <cell r="F524" t="str">
            <v>P476</v>
          </cell>
          <cell r="G524">
            <v>0</v>
          </cell>
          <cell r="H524">
            <v>0</v>
          </cell>
          <cell r="I524">
            <v>0</v>
          </cell>
          <cell r="J524">
            <v>0</v>
          </cell>
          <cell r="K524">
            <v>1182</v>
          </cell>
        </row>
        <row r="525">
          <cell r="A525" t="str">
            <v>백20004</v>
          </cell>
          <cell r="B525" t="str">
            <v>백 티 (나사식)</v>
          </cell>
          <cell r="C525" t="str">
            <v>25A</v>
          </cell>
          <cell r="D525" t="str">
            <v>개</v>
          </cell>
          <cell r="E525">
            <v>856</v>
          </cell>
          <cell r="F525" t="str">
            <v>P476</v>
          </cell>
          <cell r="G525">
            <v>0</v>
          </cell>
          <cell r="H525">
            <v>0</v>
          </cell>
          <cell r="I525">
            <v>0</v>
          </cell>
          <cell r="J525">
            <v>0</v>
          </cell>
          <cell r="K525">
            <v>856</v>
          </cell>
        </row>
        <row r="526">
          <cell r="A526" t="str">
            <v>백20005</v>
          </cell>
          <cell r="B526" t="str">
            <v>백 티 (나사식)</v>
          </cell>
          <cell r="C526" t="str">
            <v>20A</v>
          </cell>
          <cell r="D526" t="str">
            <v>개</v>
          </cell>
          <cell r="E526">
            <v>571</v>
          </cell>
          <cell r="F526" t="str">
            <v>P476</v>
          </cell>
          <cell r="G526">
            <v>0</v>
          </cell>
          <cell r="H526">
            <v>0</v>
          </cell>
          <cell r="I526">
            <v>0</v>
          </cell>
          <cell r="J526">
            <v>0</v>
          </cell>
          <cell r="K526">
            <v>571</v>
          </cell>
        </row>
        <row r="527">
          <cell r="A527" t="str">
            <v>백20006</v>
          </cell>
          <cell r="B527" t="str">
            <v>백 티 (나사식)</v>
          </cell>
          <cell r="C527" t="str">
            <v>15A</v>
          </cell>
          <cell r="D527" t="str">
            <v>개</v>
          </cell>
          <cell r="E527">
            <v>390</v>
          </cell>
          <cell r="F527" t="str">
            <v>P476</v>
          </cell>
          <cell r="G527">
            <v>0</v>
          </cell>
          <cell r="H527">
            <v>0</v>
          </cell>
          <cell r="I527">
            <v>0</v>
          </cell>
          <cell r="J527">
            <v>0</v>
          </cell>
          <cell r="K527">
            <v>390</v>
          </cell>
        </row>
        <row r="528">
          <cell r="F528" t="str">
            <v>P476</v>
          </cell>
        </row>
        <row r="529">
          <cell r="A529" t="str">
            <v>백30001</v>
          </cell>
          <cell r="B529" t="str">
            <v>백 유니온</v>
          </cell>
          <cell r="C529" t="str">
            <v>50A</v>
          </cell>
          <cell r="D529" t="str">
            <v>개</v>
          </cell>
          <cell r="E529">
            <v>4271</v>
          </cell>
          <cell r="F529" t="str">
            <v>P476</v>
          </cell>
          <cell r="G529">
            <v>0</v>
          </cell>
          <cell r="H529">
            <v>0</v>
          </cell>
          <cell r="I529">
            <v>0</v>
          </cell>
          <cell r="J529">
            <v>0</v>
          </cell>
          <cell r="K529">
            <v>4271</v>
          </cell>
        </row>
        <row r="530">
          <cell r="A530" t="str">
            <v>백30002</v>
          </cell>
          <cell r="B530" t="str">
            <v>백 유니온</v>
          </cell>
          <cell r="C530" t="str">
            <v>40A</v>
          </cell>
          <cell r="D530" t="str">
            <v>개</v>
          </cell>
          <cell r="E530">
            <v>3318</v>
          </cell>
          <cell r="F530" t="str">
            <v>P476</v>
          </cell>
          <cell r="G530">
            <v>0</v>
          </cell>
          <cell r="H530">
            <v>0</v>
          </cell>
          <cell r="I530">
            <v>0</v>
          </cell>
          <cell r="J530">
            <v>0</v>
          </cell>
          <cell r="K530">
            <v>3318</v>
          </cell>
        </row>
        <row r="531">
          <cell r="A531" t="str">
            <v>백30003</v>
          </cell>
          <cell r="B531" t="str">
            <v>백 유니온</v>
          </cell>
          <cell r="C531" t="str">
            <v>32A</v>
          </cell>
          <cell r="D531" t="str">
            <v>개</v>
          </cell>
          <cell r="E531">
            <v>2565</v>
          </cell>
          <cell r="F531" t="str">
            <v>P476</v>
          </cell>
          <cell r="G531">
            <v>0</v>
          </cell>
          <cell r="H531">
            <v>0</v>
          </cell>
          <cell r="I531">
            <v>0</v>
          </cell>
          <cell r="J531">
            <v>0</v>
          </cell>
          <cell r="K531">
            <v>2565</v>
          </cell>
        </row>
        <row r="532">
          <cell r="A532" t="str">
            <v>백30004</v>
          </cell>
          <cell r="B532" t="str">
            <v>백 유니온</v>
          </cell>
          <cell r="C532" t="str">
            <v>25A</v>
          </cell>
          <cell r="D532" t="str">
            <v>개</v>
          </cell>
          <cell r="E532">
            <v>2024</v>
          </cell>
          <cell r="F532" t="str">
            <v>P476</v>
          </cell>
          <cell r="G532">
            <v>0</v>
          </cell>
          <cell r="H532">
            <v>0</v>
          </cell>
          <cell r="I532">
            <v>0</v>
          </cell>
          <cell r="J532">
            <v>0</v>
          </cell>
          <cell r="K532">
            <v>2024</v>
          </cell>
        </row>
        <row r="533">
          <cell r="A533" t="str">
            <v>백30005</v>
          </cell>
          <cell r="B533" t="str">
            <v>백 유니온</v>
          </cell>
          <cell r="C533" t="str">
            <v>20A</v>
          </cell>
          <cell r="D533" t="str">
            <v>개</v>
          </cell>
          <cell r="E533">
            <v>1446</v>
          </cell>
          <cell r="F533" t="str">
            <v>P476</v>
          </cell>
          <cell r="G533">
            <v>0</v>
          </cell>
          <cell r="H533">
            <v>0</v>
          </cell>
          <cell r="I533">
            <v>0</v>
          </cell>
          <cell r="J533">
            <v>0</v>
          </cell>
          <cell r="K533">
            <v>1446</v>
          </cell>
        </row>
        <row r="534">
          <cell r="A534" t="str">
            <v>백30006</v>
          </cell>
          <cell r="B534" t="str">
            <v>백 유니온</v>
          </cell>
          <cell r="C534" t="str">
            <v>15A</v>
          </cell>
          <cell r="D534" t="str">
            <v>개</v>
          </cell>
          <cell r="E534">
            <v>1326</v>
          </cell>
          <cell r="F534" t="str">
            <v>P476</v>
          </cell>
          <cell r="G534">
            <v>0</v>
          </cell>
          <cell r="H534">
            <v>0</v>
          </cell>
          <cell r="I534">
            <v>0</v>
          </cell>
          <cell r="J534">
            <v>0</v>
          </cell>
          <cell r="K534">
            <v>1326</v>
          </cell>
        </row>
        <row r="535">
          <cell r="F535" t="str">
            <v>P476</v>
          </cell>
        </row>
        <row r="536">
          <cell r="A536" t="str">
            <v>백40001</v>
          </cell>
          <cell r="B536" t="str">
            <v>백 소켓</v>
          </cell>
          <cell r="C536" t="str">
            <v>50A</v>
          </cell>
          <cell r="D536" t="str">
            <v>개</v>
          </cell>
          <cell r="E536">
            <v>1381</v>
          </cell>
          <cell r="F536" t="str">
            <v>P476</v>
          </cell>
          <cell r="G536">
            <v>0</v>
          </cell>
          <cell r="H536">
            <v>0</v>
          </cell>
          <cell r="I536">
            <v>0</v>
          </cell>
          <cell r="J536">
            <v>0</v>
          </cell>
          <cell r="K536">
            <v>1381</v>
          </cell>
        </row>
        <row r="537">
          <cell r="A537" t="str">
            <v>백40002</v>
          </cell>
          <cell r="B537" t="str">
            <v>백 소켓</v>
          </cell>
          <cell r="C537" t="str">
            <v>40A</v>
          </cell>
          <cell r="D537" t="str">
            <v>개</v>
          </cell>
          <cell r="E537">
            <v>863</v>
          </cell>
          <cell r="F537" t="str">
            <v>P476</v>
          </cell>
          <cell r="G537">
            <v>0</v>
          </cell>
          <cell r="H537">
            <v>0</v>
          </cell>
          <cell r="I537">
            <v>0</v>
          </cell>
          <cell r="J537">
            <v>0</v>
          </cell>
          <cell r="K537">
            <v>863</v>
          </cell>
        </row>
        <row r="538">
          <cell r="A538" t="str">
            <v>백40003</v>
          </cell>
          <cell r="B538" t="str">
            <v>백 소켓</v>
          </cell>
          <cell r="C538" t="str">
            <v>32A</v>
          </cell>
          <cell r="D538" t="str">
            <v>개</v>
          </cell>
          <cell r="E538">
            <v>724</v>
          </cell>
          <cell r="F538" t="str">
            <v>P476</v>
          </cell>
          <cell r="G538">
            <v>0</v>
          </cell>
          <cell r="H538">
            <v>0</v>
          </cell>
          <cell r="I538">
            <v>0</v>
          </cell>
          <cell r="J538">
            <v>0</v>
          </cell>
          <cell r="K538">
            <v>724</v>
          </cell>
        </row>
        <row r="539">
          <cell r="A539" t="str">
            <v>백40004</v>
          </cell>
          <cell r="B539" t="str">
            <v>백 소켓</v>
          </cell>
          <cell r="C539" t="str">
            <v>25A</v>
          </cell>
          <cell r="D539" t="str">
            <v>개</v>
          </cell>
          <cell r="E539">
            <v>566</v>
          </cell>
          <cell r="F539" t="str">
            <v>P476</v>
          </cell>
          <cell r="G539">
            <v>0</v>
          </cell>
          <cell r="H539">
            <v>0</v>
          </cell>
          <cell r="I539">
            <v>0</v>
          </cell>
          <cell r="J539">
            <v>0</v>
          </cell>
          <cell r="K539">
            <v>566</v>
          </cell>
        </row>
        <row r="540">
          <cell r="A540" t="str">
            <v>백40005</v>
          </cell>
          <cell r="B540" t="str">
            <v>백 소켓</v>
          </cell>
          <cell r="C540" t="str">
            <v>20A</v>
          </cell>
          <cell r="D540" t="str">
            <v>개</v>
          </cell>
          <cell r="E540">
            <v>350</v>
          </cell>
          <cell r="F540" t="str">
            <v>P476</v>
          </cell>
          <cell r="G540">
            <v>0</v>
          </cell>
          <cell r="H540">
            <v>0</v>
          </cell>
          <cell r="I540">
            <v>0</v>
          </cell>
          <cell r="J540">
            <v>0</v>
          </cell>
          <cell r="K540">
            <v>350</v>
          </cell>
        </row>
        <row r="541">
          <cell r="A541" t="str">
            <v>백40006</v>
          </cell>
          <cell r="B541" t="str">
            <v>백 소켓</v>
          </cell>
          <cell r="C541" t="str">
            <v>15A</v>
          </cell>
          <cell r="D541" t="str">
            <v>개</v>
          </cell>
          <cell r="E541">
            <v>288</v>
          </cell>
          <cell r="F541" t="str">
            <v>P476</v>
          </cell>
          <cell r="G541">
            <v>0</v>
          </cell>
          <cell r="H541">
            <v>0</v>
          </cell>
          <cell r="I541">
            <v>0</v>
          </cell>
          <cell r="J541">
            <v>0</v>
          </cell>
          <cell r="K541">
            <v>288</v>
          </cell>
        </row>
        <row r="542">
          <cell r="F542" t="str">
            <v>P476</v>
          </cell>
        </row>
        <row r="543">
          <cell r="A543" t="str">
            <v>백50001</v>
          </cell>
          <cell r="B543" t="str">
            <v>백레듀샤(나사식)</v>
          </cell>
          <cell r="C543" t="str">
            <v>50A</v>
          </cell>
          <cell r="D543" t="str">
            <v>개</v>
          </cell>
          <cell r="E543">
            <v>1381</v>
          </cell>
          <cell r="F543" t="str">
            <v>P476</v>
          </cell>
          <cell r="G543">
            <v>0</v>
          </cell>
          <cell r="H543">
            <v>0</v>
          </cell>
          <cell r="I543">
            <v>0</v>
          </cell>
          <cell r="J543">
            <v>0</v>
          </cell>
          <cell r="K543">
            <v>1381</v>
          </cell>
        </row>
        <row r="544">
          <cell r="A544" t="str">
            <v>백50002</v>
          </cell>
          <cell r="B544" t="str">
            <v>백레듀샤(나사식)</v>
          </cell>
          <cell r="C544" t="str">
            <v>40A</v>
          </cell>
          <cell r="D544" t="str">
            <v>개</v>
          </cell>
          <cell r="E544">
            <v>863</v>
          </cell>
          <cell r="F544" t="str">
            <v>P476</v>
          </cell>
          <cell r="G544">
            <v>0</v>
          </cell>
          <cell r="H544">
            <v>0</v>
          </cell>
          <cell r="I544">
            <v>0</v>
          </cell>
          <cell r="J544">
            <v>0</v>
          </cell>
          <cell r="K544">
            <v>863</v>
          </cell>
        </row>
        <row r="545">
          <cell r="A545" t="str">
            <v>백50003</v>
          </cell>
          <cell r="B545" t="str">
            <v>백레듀샤(나사식)</v>
          </cell>
          <cell r="C545" t="str">
            <v>32A</v>
          </cell>
          <cell r="D545" t="str">
            <v>개</v>
          </cell>
          <cell r="E545">
            <v>724</v>
          </cell>
          <cell r="F545" t="str">
            <v>P476</v>
          </cell>
          <cell r="G545">
            <v>0</v>
          </cell>
          <cell r="H545">
            <v>0</v>
          </cell>
          <cell r="I545">
            <v>0</v>
          </cell>
          <cell r="J545">
            <v>0</v>
          </cell>
          <cell r="K545">
            <v>724</v>
          </cell>
        </row>
        <row r="546">
          <cell r="A546" t="str">
            <v>백50004</v>
          </cell>
          <cell r="B546" t="str">
            <v>백레듀샤(나사식)</v>
          </cell>
          <cell r="C546" t="str">
            <v>25A</v>
          </cell>
          <cell r="D546" t="str">
            <v>개</v>
          </cell>
          <cell r="E546">
            <v>566</v>
          </cell>
          <cell r="F546" t="str">
            <v>P476</v>
          </cell>
          <cell r="G546">
            <v>0</v>
          </cell>
          <cell r="H546">
            <v>0</v>
          </cell>
          <cell r="I546">
            <v>0</v>
          </cell>
          <cell r="J546">
            <v>0</v>
          </cell>
          <cell r="K546">
            <v>566</v>
          </cell>
        </row>
        <row r="547">
          <cell r="A547" t="str">
            <v>백50005</v>
          </cell>
          <cell r="B547" t="str">
            <v>백레듀샤(나사식)</v>
          </cell>
          <cell r="C547" t="str">
            <v>20A</v>
          </cell>
          <cell r="D547" t="str">
            <v>개</v>
          </cell>
          <cell r="E547">
            <v>350</v>
          </cell>
          <cell r="F547" t="str">
            <v>P476</v>
          </cell>
          <cell r="G547">
            <v>0</v>
          </cell>
          <cell r="H547">
            <v>0</v>
          </cell>
          <cell r="I547">
            <v>0</v>
          </cell>
          <cell r="J547">
            <v>0</v>
          </cell>
          <cell r="K547">
            <v>350</v>
          </cell>
        </row>
        <row r="548">
          <cell r="F548" t="str">
            <v>P476</v>
          </cell>
        </row>
        <row r="549">
          <cell r="A549" t="str">
            <v>백60001</v>
          </cell>
          <cell r="B549" t="str">
            <v>백 니 플</v>
          </cell>
          <cell r="C549" t="str">
            <v>50A</v>
          </cell>
          <cell r="D549" t="str">
            <v>개</v>
          </cell>
          <cell r="E549">
            <v>1268</v>
          </cell>
          <cell r="F549" t="str">
            <v>P476</v>
          </cell>
          <cell r="G549">
            <v>0</v>
          </cell>
          <cell r="H549">
            <v>0</v>
          </cell>
          <cell r="I549">
            <v>0</v>
          </cell>
          <cell r="J549">
            <v>0</v>
          </cell>
          <cell r="K549">
            <v>1268</v>
          </cell>
        </row>
        <row r="550">
          <cell r="A550" t="str">
            <v>백60002</v>
          </cell>
          <cell r="B550" t="str">
            <v>백 니 플</v>
          </cell>
          <cell r="C550" t="str">
            <v>40A</v>
          </cell>
          <cell r="D550" t="str">
            <v>개</v>
          </cell>
          <cell r="E550">
            <v>1054</v>
          </cell>
          <cell r="F550" t="str">
            <v>P476</v>
          </cell>
          <cell r="G550">
            <v>0</v>
          </cell>
          <cell r="H550">
            <v>0</v>
          </cell>
          <cell r="I550">
            <v>0</v>
          </cell>
          <cell r="J550">
            <v>0</v>
          </cell>
          <cell r="K550">
            <v>1054</v>
          </cell>
        </row>
        <row r="551">
          <cell r="A551" t="str">
            <v>백60003</v>
          </cell>
          <cell r="B551" t="str">
            <v>백 니 플</v>
          </cell>
          <cell r="C551" t="str">
            <v>32A</v>
          </cell>
          <cell r="D551" t="str">
            <v>개</v>
          </cell>
          <cell r="E551">
            <v>744</v>
          </cell>
          <cell r="F551" t="str">
            <v>P476</v>
          </cell>
          <cell r="G551">
            <v>0</v>
          </cell>
          <cell r="H551">
            <v>0</v>
          </cell>
          <cell r="I551">
            <v>0</v>
          </cell>
          <cell r="J551">
            <v>0</v>
          </cell>
          <cell r="K551">
            <v>744</v>
          </cell>
        </row>
        <row r="552">
          <cell r="A552" t="str">
            <v>백60004</v>
          </cell>
          <cell r="B552" t="str">
            <v>백 니 플</v>
          </cell>
          <cell r="C552" t="str">
            <v>25A</v>
          </cell>
          <cell r="D552" t="str">
            <v>개</v>
          </cell>
          <cell r="E552">
            <v>583</v>
          </cell>
          <cell r="F552" t="str">
            <v>P476</v>
          </cell>
          <cell r="G552">
            <v>0</v>
          </cell>
          <cell r="H552">
            <v>0</v>
          </cell>
          <cell r="I552">
            <v>0</v>
          </cell>
          <cell r="J552">
            <v>0</v>
          </cell>
          <cell r="K552">
            <v>583</v>
          </cell>
        </row>
        <row r="553">
          <cell r="A553" t="str">
            <v>백60005</v>
          </cell>
          <cell r="B553" t="str">
            <v>백 니 플</v>
          </cell>
          <cell r="C553" t="str">
            <v>20A</v>
          </cell>
          <cell r="D553" t="str">
            <v>개</v>
          </cell>
          <cell r="E553">
            <v>408</v>
          </cell>
          <cell r="F553" t="str">
            <v>P476</v>
          </cell>
          <cell r="G553">
            <v>0</v>
          </cell>
          <cell r="H553">
            <v>0</v>
          </cell>
          <cell r="I553">
            <v>0</v>
          </cell>
          <cell r="J553">
            <v>0</v>
          </cell>
          <cell r="K553">
            <v>408</v>
          </cell>
        </row>
        <row r="554">
          <cell r="A554" t="str">
            <v>백60006</v>
          </cell>
          <cell r="B554" t="str">
            <v>백 니 플</v>
          </cell>
          <cell r="C554" t="str">
            <v>15A</v>
          </cell>
          <cell r="D554" t="str">
            <v>개</v>
          </cell>
          <cell r="E554">
            <v>352</v>
          </cell>
          <cell r="F554" t="str">
            <v>P476</v>
          </cell>
          <cell r="G554">
            <v>0</v>
          </cell>
          <cell r="H554">
            <v>0</v>
          </cell>
          <cell r="I554">
            <v>0</v>
          </cell>
          <cell r="J554">
            <v>0</v>
          </cell>
          <cell r="K554">
            <v>352</v>
          </cell>
        </row>
        <row r="555">
          <cell r="F555" t="str">
            <v>P476</v>
          </cell>
        </row>
        <row r="556">
          <cell r="A556" t="str">
            <v>백70001</v>
          </cell>
          <cell r="B556" t="str">
            <v>백    캡</v>
          </cell>
          <cell r="C556" t="str">
            <v>50A</v>
          </cell>
          <cell r="D556" t="str">
            <v>개</v>
          </cell>
          <cell r="E556">
            <v>1306</v>
          </cell>
          <cell r="F556" t="str">
            <v>P476</v>
          </cell>
          <cell r="G556">
            <v>0</v>
          </cell>
          <cell r="H556">
            <v>0</v>
          </cell>
          <cell r="I556">
            <v>0</v>
          </cell>
          <cell r="J556">
            <v>0</v>
          </cell>
          <cell r="K556">
            <v>1306</v>
          </cell>
        </row>
        <row r="557">
          <cell r="A557" t="str">
            <v>백70002</v>
          </cell>
          <cell r="B557" t="str">
            <v>백    캡</v>
          </cell>
          <cell r="C557" t="str">
            <v>40A</v>
          </cell>
          <cell r="D557" t="str">
            <v>개</v>
          </cell>
          <cell r="E557">
            <v>874</v>
          </cell>
          <cell r="F557" t="str">
            <v>P476</v>
          </cell>
          <cell r="G557">
            <v>0</v>
          </cell>
          <cell r="H557">
            <v>0</v>
          </cell>
          <cell r="I557">
            <v>0</v>
          </cell>
          <cell r="J557">
            <v>0</v>
          </cell>
          <cell r="K557">
            <v>874</v>
          </cell>
        </row>
        <row r="558">
          <cell r="A558" t="str">
            <v>백70003</v>
          </cell>
          <cell r="B558" t="str">
            <v>백    캡</v>
          </cell>
          <cell r="C558" t="str">
            <v>32A</v>
          </cell>
          <cell r="D558" t="str">
            <v>개</v>
          </cell>
          <cell r="E558">
            <v>659</v>
          </cell>
          <cell r="F558" t="str">
            <v>P476</v>
          </cell>
          <cell r="G558">
            <v>0</v>
          </cell>
          <cell r="H558">
            <v>0</v>
          </cell>
          <cell r="I558">
            <v>0</v>
          </cell>
          <cell r="J558">
            <v>0</v>
          </cell>
          <cell r="K558">
            <v>659</v>
          </cell>
        </row>
        <row r="559">
          <cell r="A559" t="str">
            <v>백70004</v>
          </cell>
          <cell r="B559" t="str">
            <v>백    캡</v>
          </cell>
          <cell r="C559" t="str">
            <v>25A</v>
          </cell>
          <cell r="D559" t="str">
            <v>개</v>
          </cell>
          <cell r="E559">
            <v>420</v>
          </cell>
          <cell r="F559" t="str">
            <v>P476</v>
          </cell>
          <cell r="G559">
            <v>0</v>
          </cell>
          <cell r="H559">
            <v>0</v>
          </cell>
          <cell r="I559">
            <v>0</v>
          </cell>
          <cell r="J559">
            <v>0</v>
          </cell>
          <cell r="K559">
            <v>420</v>
          </cell>
        </row>
        <row r="560">
          <cell r="A560" t="str">
            <v>백70005</v>
          </cell>
          <cell r="B560" t="str">
            <v>백    캡</v>
          </cell>
          <cell r="C560" t="str">
            <v>20A</v>
          </cell>
          <cell r="D560" t="str">
            <v>개</v>
          </cell>
          <cell r="E560">
            <v>351</v>
          </cell>
          <cell r="F560" t="str">
            <v>P476</v>
          </cell>
          <cell r="G560">
            <v>0</v>
          </cell>
          <cell r="H560">
            <v>0</v>
          </cell>
          <cell r="I560">
            <v>0</v>
          </cell>
          <cell r="J560">
            <v>0</v>
          </cell>
          <cell r="K560">
            <v>351</v>
          </cell>
        </row>
        <row r="561">
          <cell r="A561" t="str">
            <v>백70006</v>
          </cell>
          <cell r="B561" t="str">
            <v>백    캡</v>
          </cell>
          <cell r="C561" t="str">
            <v>15A</v>
          </cell>
          <cell r="D561" t="str">
            <v>개</v>
          </cell>
          <cell r="E561">
            <v>228</v>
          </cell>
          <cell r="F561" t="str">
            <v>P476</v>
          </cell>
          <cell r="G561">
            <v>0</v>
          </cell>
          <cell r="H561">
            <v>0</v>
          </cell>
          <cell r="I561">
            <v>0</v>
          </cell>
          <cell r="J561">
            <v>0</v>
          </cell>
          <cell r="K561">
            <v>228</v>
          </cell>
        </row>
        <row r="562">
          <cell r="F562" t="str">
            <v>P476</v>
          </cell>
        </row>
        <row r="563">
          <cell r="A563" t="str">
            <v>백80001</v>
          </cell>
          <cell r="B563" t="str">
            <v>백 플 럭</v>
          </cell>
          <cell r="C563" t="str">
            <v>50A</v>
          </cell>
          <cell r="D563" t="str">
            <v>개</v>
          </cell>
          <cell r="E563">
            <v>1158</v>
          </cell>
          <cell r="F563" t="str">
            <v>P476</v>
          </cell>
          <cell r="G563">
            <v>0</v>
          </cell>
          <cell r="H563">
            <v>0</v>
          </cell>
          <cell r="I563">
            <v>0</v>
          </cell>
          <cell r="J563">
            <v>0</v>
          </cell>
          <cell r="K563">
            <v>1158</v>
          </cell>
        </row>
        <row r="564">
          <cell r="A564" t="str">
            <v>백80002</v>
          </cell>
          <cell r="B564" t="str">
            <v>백 플 럭</v>
          </cell>
          <cell r="C564" t="str">
            <v>40A</v>
          </cell>
          <cell r="D564" t="str">
            <v>개</v>
          </cell>
          <cell r="E564">
            <v>783</v>
          </cell>
          <cell r="F564" t="str">
            <v>P476</v>
          </cell>
          <cell r="G564">
            <v>0</v>
          </cell>
          <cell r="H564">
            <v>0</v>
          </cell>
          <cell r="I564">
            <v>0</v>
          </cell>
          <cell r="J564">
            <v>0</v>
          </cell>
          <cell r="K564">
            <v>783</v>
          </cell>
        </row>
        <row r="565">
          <cell r="A565" t="str">
            <v>백80003</v>
          </cell>
          <cell r="B565" t="str">
            <v>백 플 럭</v>
          </cell>
          <cell r="C565" t="str">
            <v>32A</v>
          </cell>
          <cell r="D565" t="str">
            <v>개</v>
          </cell>
          <cell r="E565">
            <v>582</v>
          </cell>
          <cell r="F565" t="str">
            <v>P476</v>
          </cell>
          <cell r="G565">
            <v>0</v>
          </cell>
          <cell r="H565">
            <v>0</v>
          </cell>
          <cell r="I565">
            <v>0</v>
          </cell>
          <cell r="J565">
            <v>0</v>
          </cell>
          <cell r="K565">
            <v>582</v>
          </cell>
        </row>
        <row r="566">
          <cell r="A566" t="str">
            <v>백80004</v>
          </cell>
          <cell r="B566" t="str">
            <v>백 플 럭</v>
          </cell>
          <cell r="C566" t="str">
            <v>25A</v>
          </cell>
          <cell r="D566" t="str">
            <v>개</v>
          </cell>
          <cell r="E566">
            <v>385</v>
          </cell>
          <cell r="F566" t="str">
            <v>P476</v>
          </cell>
          <cell r="G566">
            <v>0</v>
          </cell>
          <cell r="H566">
            <v>0</v>
          </cell>
          <cell r="I566">
            <v>0</v>
          </cell>
          <cell r="J566">
            <v>0</v>
          </cell>
          <cell r="K566">
            <v>385</v>
          </cell>
        </row>
        <row r="567">
          <cell r="A567" t="str">
            <v>백80005</v>
          </cell>
          <cell r="B567" t="str">
            <v>백 플 럭</v>
          </cell>
          <cell r="C567" t="str">
            <v>20A</v>
          </cell>
          <cell r="D567" t="str">
            <v>개</v>
          </cell>
          <cell r="E567">
            <v>295</v>
          </cell>
          <cell r="F567" t="str">
            <v>P476</v>
          </cell>
          <cell r="G567">
            <v>0</v>
          </cell>
          <cell r="H567">
            <v>0</v>
          </cell>
          <cell r="I567">
            <v>0</v>
          </cell>
          <cell r="J567">
            <v>0</v>
          </cell>
          <cell r="K567">
            <v>295</v>
          </cell>
        </row>
        <row r="568">
          <cell r="A568" t="str">
            <v>백80006</v>
          </cell>
          <cell r="B568" t="str">
            <v>백 플 럭</v>
          </cell>
          <cell r="C568" t="str">
            <v>15A</v>
          </cell>
          <cell r="D568" t="str">
            <v>개</v>
          </cell>
          <cell r="E568">
            <v>211</v>
          </cell>
          <cell r="F568" t="str">
            <v>P476</v>
          </cell>
          <cell r="G568">
            <v>0</v>
          </cell>
          <cell r="H568">
            <v>0</v>
          </cell>
          <cell r="I568">
            <v>0</v>
          </cell>
          <cell r="J568">
            <v>0</v>
          </cell>
          <cell r="K568">
            <v>211</v>
          </cell>
        </row>
        <row r="570">
          <cell r="A570" t="str">
            <v>강관제관이음쇠 (용접식)</v>
          </cell>
          <cell r="B570">
            <v>0</v>
          </cell>
          <cell r="C570">
            <v>0</v>
          </cell>
          <cell r="D570">
            <v>0</v>
          </cell>
          <cell r="E570" t="str">
            <v>KS B-1522</v>
          </cell>
          <cell r="F570">
            <v>0</v>
          </cell>
          <cell r="G570">
            <v>0</v>
          </cell>
          <cell r="H570">
            <v>0</v>
          </cell>
          <cell r="I570">
            <v>0</v>
          </cell>
          <cell r="J570">
            <v>0</v>
          </cell>
          <cell r="K570">
            <v>0</v>
          </cell>
        </row>
        <row r="572">
          <cell r="A572" t="str">
            <v>백90001</v>
          </cell>
          <cell r="B572" t="str">
            <v>백 엘 보(용접식)</v>
          </cell>
          <cell r="C572" t="str">
            <v>400A</v>
          </cell>
          <cell r="D572" t="str">
            <v>개</v>
          </cell>
          <cell r="E572">
            <v>104720</v>
          </cell>
          <cell r="F572" t="str">
            <v>P477</v>
          </cell>
          <cell r="G572">
            <v>100200</v>
          </cell>
          <cell r="H572" t="str">
            <v>P513</v>
          </cell>
          <cell r="I572">
            <v>0</v>
          </cell>
          <cell r="J572">
            <v>0</v>
          </cell>
          <cell r="K572">
            <v>100200</v>
          </cell>
        </row>
        <row r="573">
          <cell r="A573" t="str">
            <v>백90002</v>
          </cell>
          <cell r="B573" t="str">
            <v>백 엘 보(용접식)</v>
          </cell>
          <cell r="C573" t="str">
            <v>350A</v>
          </cell>
          <cell r="D573" t="str">
            <v>개</v>
          </cell>
          <cell r="E573">
            <v>73850</v>
          </cell>
          <cell r="F573" t="str">
            <v>P477</v>
          </cell>
          <cell r="G573">
            <v>70680</v>
          </cell>
          <cell r="H573" t="str">
            <v>P513</v>
          </cell>
          <cell r="I573">
            <v>0</v>
          </cell>
          <cell r="J573">
            <v>0</v>
          </cell>
          <cell r="K573">
            <v>70680</v>
          </cell>
        </row>
        <row r="574">
          <cell r="A574" t="str">
            <v>백90003</v>
          </cell>
          <cell r="B574" t="str">
            <v>백 엘 보(용접식)</v>
          </cell>
          <cell r="C574" t="str">
            <v>300A</v>
          </cell>
          <cell r="D574" t="str">
            <v>개</v>
          </cell>
          <cell r="E574">
            <v>51450</v>
          </cell>
          <cell r="F574" t="str">
            <v>P477</v>
          </cell>
          <cell r="G574">
            <v>49240</v>
          </cell>
          <cell r="H574" t="str">
            <v>P513</v>
          </cell>
          <cell r="I574">
            <v>0</v>
          </cell>
          <cell r="J574">
            <v>0</v>
          </cell>
          <cell r="K574">
            <v>49240</v>
          </cell>
        </row>
        <row r="575">
          <cell r="A575" t="str">
            <v>백90004</v>
          </cell>
          <cell r="B575" t="str">
            <v>백 엘 보(용접식)</v>
          </cell>
          <cell r="C575" t="str">
            <v>250A</v>
          </cell>
          <cell r="D575" t="str">
            <v>개</v>
          </cell>
          <cell r="E575">
            <v>34300</v>
          </cell>
          <cell r="F575" t="str">
            <v>P477</v>
          </cell>
          <cell r="G575">
            <v>32800</v>
          </cell>
          <cell r="H575" t="str">
            <v>P513</v>
          </cell>
          <cell r="I575">
            <v>0</v>
          </cell>
          <cell r="J575">
            <v>0</v>
          </cell>
          <cell r="K575">
            <v>32800</v>
          </cell>
        </row>
        <row r="576">
          <cell r="A576" t="str">
            <v>백90005</v>
          </cell>
          <cell r="B576" t="str">
            <v>백 엘 보(용접식)</v>
          </cell>
          <cell r="C576" t="str">
            <v>200A</v>
          </cell>
          <cell r="D576" t="str">
            <v>개</v>
          </cell>
          <cell r="E576">
            <v>19180</v>
          </cell>
          <cell r="F576" t="str">
            <v>P477</v>
          </cell>
          <cell r="G576">
            <v>18350</v>
          </cell>
          <cell r="H576" t="str">
            <v>P513</v>
          </cell>
          <cell r="I576">
            <v>0</v>
          </cell>
          <cell r="J576">
            <v>0</v>
          </cell>
          <cell r="K576">
            <v>18350</v>
          </cell>
        </row>
        <row r="577">
          <cell r="A577" t="str">
            <v>백90006</v>
          </cell>
          <cell r="B577" t="str">
            <v>백 엘 보(용접식)</v>
          </cell>
          <cell r="C577" t="str">
            <v>150A</v>
          </cell>
          <cell r="D577" t="str">
            <v>개</v>
          </cell>
          <cell r="E577">
            <v>9590</v>
          </cell>
          <cell r="F577" t="str">
            <v>P477</v>
          </cell>
          <cell r="G577">
            <v>9180</v>
          </cell>
          <cell r="H577" t="str">
            <v>P513</v>
          </cell>
          <cell r="I577">
            <v>0</v>
          </cell>
          <cell r="J577">
            <v>0</v>
          </cell>
          <cell r="K577">
            <v>9180</v>
          </cell>
        </row>
        <row r="578">
          <cell r="A578" t="str">
            <v>백90007</v>
          </cell>
          <cell r="B578" t="str">
            <v>백 엘 보(용접식)</v>
          </cell>
          <cell r="C578" t="str">
            <v>125A</v>
          </cell>
          <cell r="D578" t="str">
            <v>개</v>
          </cell>
          <cell r="E578">
            <v>6580</v>
          </cell>
          <cell r="F578" t="str">
            <v>P477</v>
          </cell>
          <cell r="G578">
            <v>6300</v>
          </cell>
          <cell r="H578" t="str">
            <v>P513</v>
          </cell>
          <cell r="I578">
            <v>0</v>
          </cell>
          <cell r="J578">
            <v>0</v>
          </cell>
          <cell r="K578">
            <v>6300</v>
          </cell>
        </row>
        <row r="579">
          <cell r="A579" t="str">
            <v>백90008</v>
          </cell>
          <cell r="B579" t="str">
            <v>백 엘 보(용접식)</v>
          </cell>
          <cell r="C579" t="str">
            <v>100A</v>
          </cell>
          <cell r="D579" t="str">
            <v>개</v>
          </cell>
          <cell r="E579">
            <v>4340</v>
          </cell>
          <cell r="F579" t="str">
            <v>P477</v>
          </cell>
          <cell r="G579">
            <v>4150</v>
          </cell>
          <cell r="H579" t="str">
            <v>P513</v>
          </cell>
          <cell r="I579">
            <v>0</v>
          </cell>
          <cell r="J579">
            <v>0</v>
          </cell>
          <cell r="K579">
            <v>4150</v>
          </cell>
        </row>
        <row r="580">
          <cell r="A580" t="str">
            <v>백90009</v>
          </cell>
          <cell r="B580" t="str">
            <v>백 엘 보(용접식)</v>
          </cell>
          <cell r="C580" t="str">
            <v>80A</v>
          </cell>
          <cell r="D580" t="str">
            <v>개</v>
          </cell>
          <cell r="E580">
            <v>2590</v>
          </cell>
          <cell r="F580" t="str">
            <v>P477</v>
          </cell>
          <cell r="G580">
            <v>2480</v>
          </cell>
          <cell r="H580" t="str">
            <v>P513</v>
          </cell>
          <cell r="I580">
            <v>0</v>
          </cell>
          <cell r="J580">
            <v>0</v>
          </cell>
          <cell r="K580">
            <v>2480</v>
          </cell>
        </row>
        <row r="581">
          <cell r="A581" t="str">
            <v>백90010</v>
          </cell>
          <cell r="B581" t="str">
            <v>백 엘 보(용접식)</v>
          </cell>
          <cell r="C581" t="str">
            <v>65A</v>
          </cell>
          <cell r="D581" t="str">
            <v>개</v>
          </cell>
          <cell r="E581">
            <v>1960</v>
          </cell>
          <cell r="F581" t="str">
            <v>P477</v>
          </cell>
          <cell r="G581">
            <v>1870</v>
          </cell>
          <cell r="H581" t="str">
            <v>P513</v>
          </cell>
          <cell r="I581">
            <v>0</v>
          </cell>
          <cell r="J581">
            <v>0</v>
          </cell>
          <cell r="K581">
            <v>1870</v>
          </cell>
        </row>
        <row r="582">
          <cell r="F582" t="str">
            <v>P477</v>
          </cell>
        </row>
        <row r="583">
          <cell r="A583" t="str">
            <v>백01001</v>
          </cell>
          <cell r="B583" t="str">
            <v>백 티 (용접식)</v>
          </cell>
          <cell r="C583" t="str">
            <v>400A</v>
          </cell>
          <cell r="D583" t="str">
            <v>개</v>
          </cell>
          <cell r="E583">
            <v>108360</v>
          </cell>
          <cell r="F583" t="str">
            <v>P477</v>
          </cell>
          <cell r="G583">
            <v>103700</v>
          </cell>
          <cell r="H583" t="str">
            <v>P513</v>
          </cell>
          <cell r="I583">
            <v>0</v>
          </cell>
          <cell r="J583">
            <v>0</v>
          </cell>
          <cell r="K583">
            <v>103700</v>
          </cell>
        </row>
        <row r="584">
          <cell r="A584" t="str">
            <v>백01002</v>
          </cell>
          <cell r="B584" t="str">
            <v>백 티 (용접식)</v>
          </cell>
          <cell r="C584" t="str">
            <v>350A</v>
          </cell>
          <cell r="D584" t="str">
            <v>개</v>
          </cell>
          <cell r="E584">
            <v>94220</v>
          </cell>
          <cell r="F584" t="str">
            <v>P477</v>
          </cell>
          <cell r="G584">
            <v>90200</v>
          </cell>
          <cell r="H584" t="str">
            <v>P513</v>
          </cell>
          <cell r="I584">
            <v>0</v>
          </cell>
          <cell r="J584">
            <v>0</v>
          </cell>
          <cell r="K584">
            <v>90200</v>
          </cell>
        </row>
        <row r="585">
          <cell r="A585" t="str">
            <v>백01003</v>
          </cell>
          <cell r="B585" t="str">
            <v>백 티 (용접식)</v>
          </cell>
          <cell r="C585" t="str">
            <v>300A</v>
          </cell>
          <cell r="D585" t="str">
            <v>개</v>
          </cell>
          <cell r="E585">
            <v>65380</v>
          </cell>
          <cell r="F585" t="str">
            <v>P477</v>
          </cell>
          <cell r="G585">
            <v>62580</v>
          </cell>
          <cell r="H585" t="str">
            <v>P513</v>
          </cell>
          <cell r="I585">
            <v>0</v>
          </cell>
          <cell r="J585">
            <v>0</v>
          </cell>
          <cell r="K585">
            <v>62580</v>
          </cell>
        </row>
        <row r="586">
          <cell r="A586" t="str">
            <v>백01004</v>
          </cell>
          <cell r="B586" t="str">
            <v>백 티 (용접식)</v>
          </cell>
          <cell r="C586" t="str">
            <v>250A</v>
          </cell>
          <cell r="D586" t="str">
            <v>개</v>
          </cell>
          <cell r="E586">
            <v>43750</v>
          </cell>
          <cell r="F586" t="str">
            <v>P477</v>
          </cell>
          <cell r="G586">
            <v>41870</v>
          </cell>
          <cell r="H586" t="str">
            <v>P513</v>
          </cell>
          <cell r="I586">
            <v>0</v>
          </cell>
          <cell r="J586">
            <v>0</v>
          </cell>
          <cell r="K586">
            <v>41870</v>
          </cell>
        </row>
        <row r="587">
          <cell r="A587" t="str">
            <v>백01005</v>
          </cell>
          <cell r="B587" t="str">
            <v>백 티 (용접식)</v>
          </cell>
          <cell r="C587" t="str">
            <v>200A</v>
          </cell>
          <cell r="D587" t="str">
            <v>개</v>
          </cell>
          <cell r="E587">
            <v>25200</v>
          </cell>
          <cell r="F587" t="str">
            <v>P477</v>
          </cell>
          <cell r="G587">
            <v>24100</v>
          </cell>
          <cell r="H587" t="str">
            <v>P513</v>
          </cell>
          <cell r="I587">
            <v>0</v>
          </cell>
          <cell r="J587">
            <v>0</v>
          </cell>
          <cell r="K587">
            <v>24100</v>
          </cell>
        </row>
        <row r="588">
          <cell r="A588" t="str">
            <v>백01006</v>
          </cell>
          <cell r="B588" t="str">
            <v>백 티 (용접식)</v>
          </cell>
          <cell r="C588" t="str">
            <v>150A</v>
          </cell>
          <cell r="D588" t="str">
            <v>개</v>
          </cell>
          <cell r="E588">
            <v>13090</v>
          </cell>
          <cell r="F588" t="str">
            <v>P477</v>
          </cell>
          <cell r="G588">
            <v>12500</v>
          </cell>
          <cell r="H588" t="str">
            <v>P513</v>
          </cell>
          <cell r="I588">
            <v>0</v>
          </cell>
          <cell r="J588">
            <v>0</v>
          </cell>
          <cell r="K588">
            <v>12500</v>
          </cell>
        </row>
        <row r="589">
          <cell r="A589" t="str">
            <v>백01007</v>
          </cell>
          <cell r="B589" t="str">
            <v>백 티 (용접식)</v>
          </cell>
          <cell r="C589" t="str">
            <v>125A</v>
          </cell>
          <cell r="D589" t="str">
            <v>개</v>
          </cell>
          <cell r="E589">
            <v>9030</v>
          </cell>
          <cell r="F589" t="str">
            <v>P477</v>
          </cell>
          <cell r="G589">
            <v>8640</v>
          </cell>
          <cell r="H589" t="str">
            <v>P513</v>
          </cell>
          <cell r="I589">
            <v>0</v>
          </cell>
          <cell r="J589">
            <v>0</v>
          </cell>
          <cell r="K589">
            <v>8640</v>
          </cell>
        </row>
        <row r="590">
          <cell r="A590" t="str">
            <v>백01008</v>
          </cell>
          <cell r="B590" t="str">
            <v>백 티 (용접식)</v>
          </cell>
          <cell r="C590" t="str">
            <v>100A</v>
          </cell>
          <cell r="D590" t="str">
            <v>개</v>
          </cell>
          <cell r="E590">
            <v>6230</v>
          </cell>
          <cell r="F590" t="str">
            <v>P477</v>
          </cell>
          <cell r="G590">
            <v>5960</v>
          </cell>
          <cell r="H590" t="str">
            <v>P513</v>
          </cell>
          <cell r="I590">
            <v>0</v>
          </cell>
          <cell r="J590">
            <v>0</v>
          </cell>
          <cell r="K590">
            <v>5960</v>
          </cell>
        </row>
        <row r="591">
          <cell r="A591" t="str">
            <v>백01009</v>
          </cell>
          <cell r="B591" t="str">
            <v>백 티 (용접식)</v>
          </cell>
          <cell r="C591" t="str">
            <v>80A</v>
          </cell>
          <cell r="D591" t="str">
            <v>개</v>
          </cell>
          <cell r="E591">
            <v>3760</v>
          </cell>
          <cell r="F591" t="str">
            <v>P477</v>
          </cell>
          <cell r="G591">
            <v>3600</v>
          </cell>
          <cell r="H591" t="str">
            <v>P513</v>
          </cell>
          <cell r="I591">
            <v>0</v>
          </cell>
          <cell r="J591">
            <v>0</v>
          </cell>
          <cell r="K591">
            <v>3600</v>
          </cell>
        </row>
        <row r="592">
          <cell r="A592" t="str">
            <v>백01010</v>
          </cell>
          <cell r="B592" t="str">
            <v>백 티 (용접식)</v>
          </cell>
          <cell r="C592" t="str">
            <v>65A</v>
          </cell>
          <cell r="D592" t="str">
            <v>개</v>
          </cell>
          <cell r="E592">
            <v>3010</v>
          </cell>
          <cell r="F592" t="str">
            <v>P477</v>
          </cell>
          <cell r="G592">
            <v>2880</v>
          </cell>
          <cell r="H592" t="str">
            <v>P513</v>
          </cell>
          <cell r="I592">
            <v>0</v>
          </cell>
          <cell r="J592">
            <v>0</v>
          </cell>
          <cell r="K592">
            <v>2880</v>
          </cell>
        </row>
        <row r="593">
          <cell r="F593" t="str">
            <v>P477</v>
          </cell>
          <cell r="G593">
            <v>0</v>
          </cell>
          <cell r="H593">
            <v>0</v>
          </cell>
          <cell r="I593">
            <v>0</v>
          </cell>
          <cell r="J593">
            <v>0</v>
          </cell>
          <cell r="K593">
            <v>0</v>
          </cell>
        </row>
        <row r="594">
          <cell r="A594" t="str">
            <v>백01101</v>
          </cell>
          <cell r="B594" t="str">
            <v>백 캡 (용접식)</v>
          </cell>
          <cell r="C594" t="str">
            <v>400A</v>
          </cell>
          <cell r="D594" t="str">
            <v>개</v>
          </cell>
          <cell r="E594">
            <v>54390</v>
          </cell>
          <cell r="F594" t="str">
            <v>P477</v>
          </cell>
          <cell r="G594">
            <v>52000</v>
          </cell>
          <cell r="H594" t="str">
            <v>P513</v>
          </cell>
          <cell r="I594">
            <v>0</v>
          </cell>
          <cell r="J594">
            <v>0</v>
          </cell>
          <cell r="K594">
            <v>52000</v>
          </cell>
        </row>
        <row r="595">
          <cell r="A595" t="str">
            <v>백01102</v>
          </cell>
          <cell r="B595" t="str">
            <v>백 캡 (용접식)</v>
          </cell>
          <cell r="C595" t="str">
            <v>350A</v>
          </cell>
          <cell r="D595" t="str">
            <v>개</v>
          </cell>
          <cell r="E595">
            <v>40600</v>
          </cell>
          <cell r="F595" t="str">
            <v>P477</v>
          </cell>
          <cell r="G595">
            <v>38860</v>
          </cell>
          <cell r="H595" t="str">
            <v>P513</v>
          </cell>
          <cell r="I595">
            <v>0</v>
          </cell>
          <cell r="J595">
            <v>0</v>
          </cell>
          <cell r="K595">
            <v>38860</v>
          </cell>
        </row>
        <row r="596">
          <cell r="A596" t="str">
            <v>백01103</v>
          </cell>
          <cell r="B596" t="str">
            <v>백 캡 (용접식)</v>
          </cell>
          <cell r="C596" t="str">
            <v>300A</v>
          </cell>
          <cell r="D596" t="str">
            <v>개</v>
          </cell>
          <cell r="E596">
            <v>28000</v>
          </cell>
          <cell r="F596" t="str">
            <v>P477</v>
          </cell>
          <cell r="G596">
            <v>26800</v>
          </cell>
          <cell r="H596" t="str">
            <v>P513</v>
          </cell>
          <cell r="I596">
            <v>0</v>
          </cell>
          <cell r="J596">
            <v>0</v>
          </cell>
          <cell r="K596">
            <v>26800</v>
          </cell>
        </row>
        <row r="597">
          <cell r="A597" t="str">
            <v>백01104</v>
          </cell>
          <cell r="B597" t="str">
            <v>백 캡 (용접식)</v>
          </cell>
          <cell r="C597" t="str">
            <v>250A</v>
          </cell>
          <cell r="D597" t="str">
            <v>개</v>
          </cell>
          <cell r="E597">
            <v>19880</v>
          </cell>
          <cell r="F597" t="str">
            <v>P477</v>
          </cell>
          <cell r="G597">
            <v>19000</v>
          </cell>
          <cell r="H597" t="str">
            <v>P513</v>
          </cell>
          <cell r="I597">
            <v>0</v>
          </cell>
          <cell r="J597">
            <v>0</v>
          </cell>
          <cell r="K597">
            <v>19000</v>
          </cell>
        </row>
        <row r="598">
          <cell r="A598" t="str">
            <v>백01105</v>
          </cell>
          <cell r="B598" t="str">
            <v>백 캡 (용접식)</v>
          </cell>
          <cell r="C598" t="str">
            <v>200A</v>
          </cell>
          <cell r="D598" t="str">
            <v>개</v>
          </cell>
          <cell r="E598">
            <v>10710</v>
          </cell>
          <cell r="F598" t="str">
            <v>P477</v>
          </cell>
          <cell r="G598">
            <v>10200</v>
          </cell>
          <cell r="H598" t="str">
            <v>P513</v>
          </cell>
          <cell r="I598">
            <v>0</v>
          </cell>
          <cell r="J598">
            <v>0</v>
          </cell>
          <cell r="K598">
            <v>10200</v>
          </cell>
        </row>
        <row r="599">
          <cell r="A599" t="str">
            <v>백01106</v>
          </cell>
          <cell r="B599" t="str">
            <v>백 캡 (용접식)</v>
          </cell>
          <cell r="C599" t="str">
            <v>150A</v>
          </cell>
          <cell r="D599" t="str">
            <v>개</v>
          </cell>
          <cell r="E599">
            <v>5670</v>
          </cell>
          <cell r="F599" t="str">
            <v>P477</v>
          </cell>
          <cell r="G599">
            <v>5420</v>
          </cell>
          <cell r="H599" t="str">
            <v>P513</v>
          </cell>
          <cell r="I599">
            <v>0</v>
          </cell>
          <cell r="J599">
            <v>0</v>
          </cell>
          <cell r="K599">
            <v>5420</v>
          </cell>
        </row>
        <row r="600">
          <cell r="A600" t="str">
            <v>백01107</v>
          </cell>
          <cell r="B600" t="str">
            <v>백 캡 (용접식)</v>
          </cell>
          <cell r="C600" t="str">
            <v>125A</v>
          </cell>
          <cell r="D600" t="str">
            <v>개</v>
          </cell>
          <cell r="E600">
            <v>3640</v>
          </cell>
          <cell r="F600" t="str">
            <v>P477</v>
          </cell>
          <cell r="G600">
            <v>3480</v>
          </cell>
          <cell r="H600" t="str">
            <v>P513</v>
          </cell>
          <cell r="I600">
            <v>0</v>
          </cell>
          <cell r="J600">
            <v>0</v>
          </cell>
          <cell r="K600">
            <v>3480</v>
          </cell>
        </row>
        <row r="601">
          <cell r="A601" t="str">
            <v>백01108</v>
          </cell>
          <cell r="B601" t="str">
            <v>백 캡 (용접식)</v>
          </cell>
          <cell r="C601" t="str">
            <v>100A</v>
          </cell>
          <cell r="D601" t="str">
            <v>개</v>
          </cell>
          <cell r="E601">
            <v>2450</v>
          </cell>
          <cell r="F601" t="str">
            <v>P477</v>
          </cell>
          <cell r="G601">
            <v>2340</v>
          </cell>
          <cell r="H601" t="str">
            <v>P513</v>
          </cell>
          <cell r="I601">
            <v>0</v>
          </cell>
          <cell r="J601">
            <v>0</v>
          </cell>
          <cell r="K601">
            <v>2340</v>
          </cell>
        </row>
        <row r="602">
          <cell r="A602" t="str">
            <v>백01109</v>
          </cell>
          <cell r="B602" t="str">
            <v>백 캡 (용접식)</v>
          </cell>
          <cell r="C602" t="str">
            <v>80A</v>
          </cell>
          <cell r="D602" t="str">
            <v>개</v>
          </cell>
          <cell r="E602">
            <v>1750</v>
          </cell>
          <cell r="F602" t="str">
            <v>P477</v>
          </cell>
          <cell r="G602">
            <v>1680</v>
          </cell>
          <cell r="H602" t="str">
            <v>P513</v>
          </cell>
          <cell r="I602">
            <v>0</v>
          </cell>
          <cell r="J602">
            <v>0</v>
          </cell>
          <cell r="K602">
            <v>1680</v>
          </cell>
        </row>
        <row r="603">
          <cell r="A603" t="str">
            <v>백01110</v>
          </cell>
          <cell r="B603" t="str">
            <v>백 캡 (용접식)</v>
          </cell>
          <cell r="C603" t="str">
            <v>65A</v>
          </cell>
          <cell r="D603" t="str">
            <v>개</v>
          </cell>
          <cell r="E603">
            <v>1370</v>
          </cell>
          <cell r="F603" t="str">
            <v>P477</v>
          </cell>
          <cell r="G603">
            <v>1320</v>
          </cell>
          <cell r="H603" t="str">
            <v>P513</v>
          </cell>
          <cell r="I603">
            <v>0</v>
          </cell>
          <cell r="J603">
            <v>0</v>
          </cell>
          <cell r="K603">
            <v>1320</v>
          </cell>
        </row>
        <row r="604">
          <cell r="F604" t="str">
            <v>P477</v>
          </cell>
          <cell r="G604">
            <v>0</v>
          </cell>
          <cell r="H604">
            <v>0</v>
          </cell>
          <cell r="I604">
            <v>0</v>
          </cell>
          <cell r="J604">
            <v>0</v>
          </cell>
          <cell r="K604">
            <v>0</v>
          </cell>
        </row>
        <row r="605">
          <cell r="A605" t="str">
            <v>백01201</v>
          </cell>
          <cell r="B605" t="str">
            <v>백레듀샤(용접식)</v>
          </cell>
          <cell r="C605" t="str">
            <v>400A*350A</v>
          </cell>
          <cell r="D605" t="str">
            <v>개</v>
          </cell>
          <cell r="E605">
            <v>46340</v>
          </cell>
          <cell r="F605" t="str">
            <v>P477</v>
          </cell>
          <cell r="G605">
            <v>44350</v>
          </cell>
          <cell r="H605" t="str">
            <v>P514</v>
          </cell>
          <cell r="I605">
            <v>0</v>
          </cell>
          <cell r="J605">
            <v>0</v>
          </cell>
          <cell r="K605">
            <v>44350</v>
          </cell>
        </row>
        <row r="606">
          <cell r="A606" t="str">
            <v>백01202</v>
          </cell>
          <cell r="B606" t="str">
            <v>백레듀샤(용접식)</v>
          </cell>
          <cell r="C606" t="str">
            <v>400A*300A</v>
          </cell>
          <cell r="D606" t="str">
            <v>개</v>
          </cell>
          <cell r="E606">
            <v>54600</v>
          </cell>
          <cell r="F606" t="str">
            <v>P477</v>
          </cell>
          <cell r="G606">
            <v>52260</v>
          </cell>
          <cell r="H606" t="str">
            <v>P514</v>
          </cell>
          <cell r="I606">
            <v>0</v>
          </cell>
          <cell r="J606">
            <v>0</v>
          </cell>
          <cell r="K606">
            <v>52260</v>
          </cell>
        </row>
        <row r="607">
          <cell r="A607" t="str">
            <v>백01203</v>
          </cell>
          <cell r="B607" t="str">
            <v>백레듀샤(용접식)</v>
          </cell>
          <cell r="C607" t="str">
            <v>400A*250A</v>
          </cell>
          <cell r="D607" t="str">
            <v>개</v>
          </cell>
          <cell r="E607">
            <v>70770</v>
          </cell>
          <cell r="F607" t="str">
            <v>P477</v>
          </cell>
          <cell r="G607">
            <v>67740</v>
          </cell>
          <cell r="H607" t="str">
            <v>P514</v>
          </cell>
          <cell r="I607">
            <v>0</v>
          </cell>
          <cell r="J607">
            <v>0</v>
          </cell>
          <cell r="K607">
            <v>67740</v>
          </cell>
        </row>
        <row r="608">
          <cell r="A608" t="str">
            <v>백01204</v>
          </cell>
          <cell r="B608" t="str">
            <v>백레듀샤(용접식)</v>
          </cell>
          <cell r="C608" t="str">
            <v>400A*200A</v>
          </cell>
          <cell r="D608" t="str">
            <v>개</v>
          </cell>
          <cell r="E608">
            <v>82950</v>
          </cell>
          <cell r="F608" t="str">
            <v>P477</v>
          </cell>
          <cell r="G608">
            <v>79400</v>
          </cell>
          <cell r="H608" t="str">
            <v>P514</v>
          </cell>
          <cell r="I608">
            <v>0</v>
          </cell>
          <cell r="J608">
            <v>0</v>
          </cell>
          <cell r="K608">
            <v>79400</v>
          </cell>
        </row>
        <row r="609">
          <cell r="A609" t="str">
            <v>백01205</v>
          </cell>
          <cell r="B609" t="str">
            <v>백레듀샤(용접식)</v>
          </cell>
          <cell r="C609" t="str">
            <v>350A*300A</v>
          </cell>
          <cell r="D609" t="str">
            <v>개</v>
          </cell>
          <cell r="E609">
            <v>37380</v>
          </cell>
          <cell r="F609" t="str">
            <v>P477</v>
          </cell>
          <cell r="G609">
            <v>35780</v>
          </cell>
          <cell r="H609" t="str">
            <v>P514</v>
          </cell>
          <cell r="I609">
            <v>0</v>
          </cell>
          <cell r="J609">
            <v>0</v>
          </cell>
          <cell r="K609">
            <v>35780</v>
          </cell>
        </row>
        <row r="610">
          <cell r="A610" t="str">
            <v>백01206</v>
          </cell>
          <cell r="B610" t="str">
            <v>백레듀샤(용접식)</v>
          </cell>
          <cell r="C610" t="str">
            <v>350A*250A</v>
          </cell>
          <cell r="D610" t="str">
            <v>개</v>
          </cell>
          <cell r="E610">
            <v>44110</v>
          </cell>
          <cell r="F610" t="str">
            <v>P477</v>
          </cell>
          <cell r="G610">
            <v>42210</v>
          </cell>
          <cell r="H610" t="str">
            <v>P514</v>
          </cell>
          <cell r="I610">
            <v>0</v>
          </cell>
          <cell r="J610">
            <v>0</v>
          </cell>
          <cell r="K610">
            <v>42210</v>
          </cell>
        </row>
        <row r="611">
          <cell r="A611" t="str">
            <v>백01207</v>
          </cell>
          <cell r="B611" t="str">
            <v>백레듀샤(용접식)</v>
          </cell>
          <cell r="C611" t="str">
            <v>350A*200A</v>
          </cell>
          <cell r="D611" t="str">
            <v>개</v>
          </cell>
          <cell r="E611">
            <v>52780</v>
          </cell>
          <cell r="F611" t="str">
            <v>P477</v>
          </cell>
          <cell r="G611">
            <v>50520</v>
          </cell>
          <cell r="H611" t="str">
            <v>P514</v>
          </cell>
          <cell r="I611">
            <v>0</v>
          </cell>
          <cell r="J611">
            <v>0</v>
          </cell>
          <cell r="K611">
            <v>50520</v>
          </cell>
        </row>
        <row r="612">
          <cell r="A612" t="str">
            <v>백01208</v>
          </cell>
          <cell r="B612" t="str">
            <v>백레듀샤(용접식)</v>
          </cell>
          <cell r="C612" t="str">
            <v>350A*150A</v>
          </cell>
          <cell r="D612" t="str">
            <v>개</v>
          </cell>
          <cell r="E612">
            <v>62930</v>
          </cell>
          <cell r="F612" t="str">
            <v>P477</v>
          </cell>
          <cell r="G612">
            <v>60230</v>
          </cell>
          <cell r="H612" t="str">
            <v>P514</v>
          </cell>
          <cell r="I612">
            <v>0</v>
          </cell>
          <cell r="J612">
            <v>0</v>
          </cell>
          <cell r="K612">
            <v>60230</v>
          </cell>
        </row>
        <row r="613">
          <cell r="A613" t="str">
            <v>백01209</v>
          </cell>
          <cell r="B613" t="str">
            <v>백레듀샤(용접식)</v>
          </cell>
          <cell r="C613" t="str">
            <v>300A*250A</v>
          </cell>
          <cell r="D613" t="str">
            <v>개</v>
          </cell>
          <cell r="E613">
            <v>17990</v>
          </cell>
          <cell r="F613" t="str">
            <v>P477</v>
          </cell>
          <cell r="G613">
            <v>17220</v>
          </cell>
          <cell r="H613" t="str">
            <v>P514</v>
          </cell>
          <cell r="I613">
            <v>0</v>
          </cell>
          <cell r="J613">
            <v>0</v>
          </cell>
          <cell r="K613">
            <v>17220</v>
          </cell>
        </row>
        <row r="614">
          <cell r="A614" t="str">
            <v>백01210</v>
          </cell>
          <cell r="B614" t="str">
            <v>백레듀샤(용접식)</v>
          </cell>
          <cell r="C614" t="str">
            <v>300A*200A</v>
          </cell>
          <cell r="D614" t="str">
            <v>개</v>
          </cell>
          <cell r="E614">
            <v>21490</v>
          </cell>
          <cell r="F614" t="str">
            <v>P477</v>
          </cell>
          <cell r="G614">
            <v>20570</v>
          </cell>
          <cell r="H614" t="str">
            <v>P514</v>
          </cell>
          <cell r="I614">
            <v>0</v>
          </cell>
          <cell r="J614">
            <v>0</v>
          </cell>
          <cell r="K614">
            <v>20570</v>
          </cell>
        </row>
        <row r="615">
          <cell r="A615" t="str">
            <v>백01211</v>
          </cell>
          <cell r="B615" t="str">
            <v>백레듀샤(용접식)</v>
          </cell>
          <cell r="C615" t="str">
            <v>300A*150A</v>
          </cell>
          <cell r="D615" t="str">
            <v>개</v>
          </cell>
          <cell r="E615">
            <v>26110</v>
          </cell>
          <cell r="F615" t="str">
            <v>P477</v>
          </cell>
          <cell r="G615">
            <v>24990</v>
          </cell>
          <cell r="H615" t="str">
            <v>P514</v>
          </cell>
          <cell r="I615">
            <v>0</v>
          </cell>
          <cell r="J615">
            <v>0</v>
          </cell>
          <cell r="K615">
            <v>24990</v>
          </cell>
        </row>
        <row r="616">
          <cell r="A616" t="str">
            <v>백01212</v>
          </cell>
          <cell r="B616" t="str">
            <v>백레듀샤(용접식)</v>
          </cell>
          <cell r="C616" t="str">
            <v>300A*125A</v>
          </cell>
          <cell r="D616" t="str">
            <v>개</v>
          </cell>
          <cell r="E616">
            <v>30730</v>
          </cell>
          <cell r="F616" t="str">
            <v>P477</v>
          </cell>
          <cell r="G616">
            <v>29410</v>
          </cell>
          <cell r="H616" t="str">
            <v>P514</v>
          </cell>
          <cell r="I616">
            <v>0</v>
          </cell>
          <cell r="J616">
            <v>0</v>
          </cell>
          <cell r="K616">
            <v>29410</v>
          </cell>
        </row>
        <row r="617">
          <cell r="A617" t="str">
            <v>백01213</v>
          </cell>
          <cell r="B617" t="str">
            <v>백레듀샤(용접식)</v>
          </cell>
          <cell r="C617" t="str">
            <v>250A*200A</v>
          </cell>
          <cell r="D617" t="str">
            <v>개</v>
          </cell>
          <cell r="E617">
            <v>12180</v>
          </cell>
          <cell r="F617" t="str">
            <v>P477</v>
          </cell>
          <cell r="G617">
            <v>11660</v>
          </cell>
          <cell r="H617" t="str">
            <v>P514</v>
          </cell>
          <cell r="I617">
            <v>0</v>
          </cell>
          <cell r="J617">
            <v>0</v>
          </cell>
          <cell r="K617">
            <v>11660</v>
          </cell>
        </row>
        <row r="618">
          <cell r="A618" t="str">
            <v>백01214</v>
          </cell>
          <cell r="B618" t="str">
            <v>백레듀샤(용접식)</v>
          </cell>
          <cell r="C618" t="str">
            <v>250A*150A</v>
          </cell>
          <cell r="D618" t="str">
            <v>개</v>
          </cell>
          <cell r="E618">
            <v>14840</v>
          </cell>
          <cell r="F618" t="str">
            <v>P477</v>
          </cell>
          <cell r="G618">
            <v>14200</v>
          </cell>
          <cell r="H618" t="str">
            <v>P514</v>
          </cell>
          <cell r="I618">
            <v>0</v>
          </cell>
          <cell r="J618">
            <v>0</v>
          </cell>
          <cell r="K618">
            <v>14200</v>
          </cell>
        </row>
        <row r="619">
          <cell r="A619" t="str">
            <v>백01215</v>
          </cell>
          <cell r="B619" t="str">
            <v>백레듀샤(용접식)</v>
          </cell>
          <cell r="C619" t="str">
            <v>250A*125A</v>
          </cell>
          <cell r="D619" t="str">
            <v>개</v>
          </cell>
          <cell r="E619">
            <v>17640</v>
          </cell>
          <cell r="F619" t="str">
            <v>P477</v>
          </cell>
          <cell r="G619">
            <v>16880</v>
          </cell>
          <cell r="H619" t="str">
            <v>P514</v>
          </cell>
          <cell r="I619">
            <v>0</v>
          </cell>
          <cell r="J619">
            <v>0</v>
          </cell>
          <cell r="K619">
            <v>16880</v>
          </cell>
        </row>
        <row r="620">
          <cell r="A620" t="str">
            <v>백01216</v>
          </cell>
          <cell r="B620" t="str">
            <v>백레듀샤(용접식)</v>
          </cell>
          <cell r="C620" t="str">
            <v>250A*100A</v>
          </cell>
          <cell r="D620" t="str">
            <v>개</v>
          </cell>
          <cell r="E620">
            <v>20860</v>
          </cell>
          <cell r="F620" t="str">
            <v>P477</v>
          </cell>
          <cell r="G620">
            <v>20000</v>
          </cell>
          <cell r="H620" t="str">
            <v>P514</v>
          </cell>
          <cell r="I620">
            <v>0</v>
          </cell>
          <cell r="J620">
            <v>0</v>
          </cell>
          <cell r="K620">
            <v>20000</v>
          </cell>
        </row>
        <row r="621">
          <cell r="A621" t="str">
            <v>백01217</v>
          </cell>
          <cell r="B621" t="str">
            <v>백레듀샤(용접식)</v>
          </cell>
          <cell r="C621" t="str">
            <v>200A*150A</v>
          </cell>
          <cell r="D621" t="str">
            <v>개</v>
          </cell>
          <cell r="E621">
            <v>7350</v>
          </cell>
          <cell r="F621" t="str">
            <v>P477</v>
          </cell>
          <cell r="G621">
            <v>7040</v>
          </cell>
          <cell r="H621" t="str">
            <v>P514</v>
          </cell>
          <cell r="I621">
            <v>0</v>
          </cell>
          <cell r="J621">
            <v>0</v>
          </cell>
          <cell r="K621">
            <v>7040</v>
          </cell>
        </row>
        <row r="622">
          <cell r="A622" t="str">
            <v>백01218</v>
          </cell>
          <cell r="B622" t="str">
            <v>백레듀샤(용접식)</v>
          </cell>
          <cell r="C622" t="str">
            <v>200A*125A</v>
          </cell>
          <cell r="D622" t="str">
            <v>개</v>
          </cell>
          <cell r="E622">
            <v>8890</v>
          </cell>
          <cell r="F622" t="str">
            <v>P477</v>
          </cell>
          <cell r="G622">
            <v>8510</v>
          </cell>
          <cell r="H622" t="str">
            <v>P514</v>
          </cell>
          <cell r="I622">
            <v>0</v>
          </cell>
          <cell r="J622">
            <v>0</v>
          </cell>
          <cell r="K622">
            <v>8510</v>
          </cell>
        </row>
        <row r="623">
          <cell r="A623" t="str">
            <v>백01219</v>
          </cell>
          <cell r="B623" t="str">
            <v>백레듀샤(용접식)</v>
          </cell>
          <cell r="C623" t="str">
            <v>200A*100A</v>
          </cell>
          <cell r="D623" t="str">
            <v>개</v>
          </cell>
          <cell r="E623">
            <v>11410</v>
          </cell>
          <cell r="F623" t="str">
            <v>P477</v>
          </cell>
          <cell r="G623">
            <v>10920</v>
          </cell>
          <cell r="H623" t="str">
            <v>P514</v>
          </cell>
          <cell r="I623">
            <v>0</v>
          </cell>
          <cell r="J623">
            <v>0</v>
          </cell>
          <cell r="K623">
            <v>10920</v>
          </cell>
        </row>
        <row r="624">
          <cell r="A624" t="str">
            <v>백01220</v>
          </cell>
          <cell r="B624" t="str">
            <v>백레듀샤(용접식)</v>
          </cell>
          <cell r="C624" t="str">
            <v>200A*80A</v>
          </cell>
          <cell r="D624" t="str">
            <v>개</v>
          </cell>
          <cell r="E624">
            <v>13860</v>
          </cell>
          <cell r="F624" t="str">
            <v>P477</v>
          </cell>
          <cell r="G624">
            <v>13260</v>
          </cell>
          <cell r="H624" t="str">
            <v>P514</v>
          </cell>
          <cell r="I624">
            <v>0</v>
          </cell>
          <cell r="J624">
            <v>0</v>
          </cell>
          <cell r="K624">
            <v>13260</v>
          </cell>
        </row>
        <row r="625">
          <cell r="A625" t="str">
            <v>백01221</v>
          </cell>
          <cell r="B625" t="str">
            <v>백레듀샤(용접식)</v>
          </cell>
          <cell r="C625" t="str">
            <v>150A*125A</v>
          </cell>
          <cell r="D625" t="str">
            <v>개</v>
          </cell>
          <cell r="E625">
            <v>4340</v>
          </cell>
          <cell r="F625" t="str">
            <v>P477</v>
          </cell>
          <cell r="G625">
            <v>4150</v>
          </cell>
          <cell r="H625" t="str">
            <v>P514</v>
          </cell>
          <cell r="I625">
            <v>0</v>
          </cell>
          <cell r="J625">
            <v>0</v>
          </cell>
          <cell r="K625">
            <v>4150</v>
          </cell>
        </row>
        <row r="626">
          <cell r="A626" t="str">
            <v>백01222</v>
          </cell>
          <cell r="B626" t="str">
            <v>백레듀샤(용접식)</v>
          </cell>
          <cell r="C626" t="str">
            <v>150A*100A</v>
          </cell>
          <cell r="D626" t="str">
            <v>개</v>
          </cell>
          <cell r="E626">
            <v>5110</v>
          </cell>
          <cell r="F626" t="str">
            <v>P477</v>
          </cell>
          <cell r="G626">
            <v>4890</v>
          </cell>
          <cell r="H626" t="str">
            <v>P514</v>
          </cell>
          <cell r="I626">
            <v>0</v>
          </cell>
          <cell r="J626">
            <v>0</v>
          </cell>
          <cell r="K626">
            <v>4890</v>
          </cell>
        </row>
        <row r="627">
          <cell r="A627" t="str">
            <v>백01223</v>
          </cell>
          <cell r="B627" t="str">
            <v>백레듀샤(용접식)</v>
          </cell>
          <cell r="C627" t="str">
            <v>150A*80A</v>
          </cell>
          <cell r="D627" t="str">
            <v>개</v>
          </cell>
          <cell r="E627">
            <v>6860</v>
          </cell>
          <cell r="F627" t="str">
            <v>P477</v>
          </cell>
          <cell r="G627">
            <v>6570</v>
          </cell>
          <cell r="H627" t="str">
            <v>P514</v>
          </cell>
          <cell r="I627">
            <v>0</v>
          </cell>
          <cell r="J627">
            <v>0</v>
          </cell>
          <cell r="K627">
            <v>6570</v>
          </cell>
        </row>
        <row r="628">
          <cell r="A628" t="str">
            <v>백01224</v>
          </cell>
          <cell r="B628" t="str">
            <v>백레듀샤(용접식)</v>
          </cell>
          <cell r="C628" t="str">
            <v>150A*65A</v>
          </cell>
          <cell r="D628" t="str">
            <v>개</v>
          </cell>
          <cell r="E628">
            <v>8330</v>
          </cell>
          <cell r="F628" t="str">
            <v>P477</v>
          </cell>
          <cell r="G628">
            <v>7970</v>
          </cell>
          <cell r="H628" t="str">
            <v>P514</v>
          </cell>
          <cell r="I628">
            <v>0</v>
          </cell>
          <cell r="J628">
            <v>0</v>
          </cell>
          <cell r="K628">
            <v>7970</v>
          </cell>
        </row>
        <row r="629">
          <cell r="A629" t="str">
            <v>백01225</v>
          </cell>
          <cell r="B629" t="str">
            <v>백레듀샤(용접식)</v>
          </cell>
          <cell r="C629" t="str">
            <v>125A*100A</v>
          </cell>
          <cell r="D629" t="str">
            <v>개</v>
          </cell>
          <cell r="E629">
            <v>3220</v>
          </cell>
          <cell r="F629" t="str">
            <v>P477</v>
          </cell>
          <cell r="G629">
            <v>3080</v>
          </cell>
          <cell r="H629" t="str">
            <v>P514</v>
          </cell>
          <cell r="I629">
            <v>0</v>
          </cell>
          <cell r="J629">
            <v>0</v>
          </cell>
          <cell r="K629">
            <v>3080</v>
          </cell>
        </row>
        <row r="630">
          <cell r="A630" t="str">
            <v>백01226</v>
          </cell>
          <cell r="B630" t="str">
            <v>백레듀샤(용접식)</v>
          </cell>
          <cell r="C630" t="str">
            <v>125A*80A</v>
          </cell>
          <cell r="D630" t="str">
            <v>개</v>
          </cell>
          <cell r="E630">
            <v>4060</v>
          </cell>
          <cell r="F630" t="str">
            <v>P477</v>
          </cell>
          <cell r="G630">
            <v>3890</v>
          </cell>
          <cell r="H630" t="str">
            <v>P514</v>
          </cell>
          <cell r="I630">
            <v>0</v>
          </cell>
          <cell r="J630">
            <v>0</v>
          </cell>
          <cell r="K630">
            <v>3890</v>
          </cell>
        </row>
        <row r="631">
          <cell r="A631" t="str">
            <v>백01227</v>
          </cell>
          <cell r="B631" t="str">
            <v>백레듀샤(용접식)</v>
          </cell>
          <cell r="C631" t="str">
            <v>125A*65A</v>
          </cell>
          <cell r="D631" t="str">
            <v>개</v>
          </cell>
          <cell r="E631">
            <v>5390</v>
          </cell>
          <cell r="F631" t="str">
            <v>P477</v>
          </cell>
          <cell r="G631">
            <v>5160</v>
          </cell>
          <cell r="H631" t="str">
            <v>P514</v>
          </cell>
          <cell r="I631">
            <v>0</v>
          </cell>
          <cell r="J631">
            <v>0</v>
          </cell>
          <cell r="K631">
            <v>5160</v>
          </cell>
        </row>
        <row r="632">
          <cell r="A632" t="str">
            <v>백01228</v>
          </cell>
          <cell r="B632" t="str">
            <v>백레듀샤(용접식)</v>
          </cell>
          <cell r="C632" t="str">
            <v>125A*50A</v>
          </cell>
          <cell r="D632" t="str">
            <v>개</v>
          </cell>
          <cell r="E632">
            <v>6510</v>
          </cell>
          <cell r="F632" t="str">
            <v>P477</v>
          </cell>
          <cell r="G632">
            <v>6230</v>
          </cell>
          <cell r="H632" t="str">
            <v>P514</v>
          </cell>
          <cell r="I632">
            <v>0</v>
          </cell>
          <cell r="J632">
            <v>0</v>
          </cell>
          <cell r="K632">
            <v>6230</v>
          </cell>
        </row>
        <row r="633">
          <cell r="A633" t="str">
            <v>백01229</v>
          </cell>
          <cell r="B633" t="str">
            <v>백레듀샤(용접식)</v>
          </cell>
          <cell r="C633" t="str">
            <v>100A*80A</v>
          </cell>
          <cell r="D633" t="str">
            <v>개</v>
          </cell>
          <cell r="E633">
            <v>2170</v>
          </cell>
          <cell r="F633" t="str">
            <v>P477</v>
          </cell>
          <cell r="G633">
            <v>2080</v>
          </cell>
          <cell r="H633" t="str">
            <v>P514</v>
          </cell>
          <cell r="I633">
            <v>0</v>
          </cell>
          <cell r="J633">
            <v>0</v>
          </cell>
          <cell r="K633">
            <v>2080</v>
          </cell>
        </row>
        <row r="634">
          <cell r="A634" t="str">
            <v>백01230</v>
          </cell>
          <cell r="B634" t="str">
            <v>백레듀샤(용접식)</v>
          </cell>
          <cell r="C634" t="str">
            <v>100A*65A</v>
          </cell>
          <cell r="D634" t="str">
            <v>개</v>
          </cell>
          <cell r="E634">
            <v>2520</v>
          </cell>
          <cell r="F634" t="str">
            <v>P477</v>
          </cell>
          <cell r="G634">
            <v>2410</v>
          </cell>
          <cell r="H634" t="str">
            <v>P514</v>
          </cell>
          <cell r="I634">
            <v>0</v>
          </cell>
          <cell r="J634">
            <v>0</v>
          </cell>
          <cell r="K634">
            <v>2410</v>
          </cell>
        </row>
        <row r="635">
          <cell r="A635" t="str">
            <v>백01231</v>
          </cell>
          <cell r="B635" t="str">
            <v>백레듀샤(용접식)</v>
          </cell>
          <cell r="C635" t="str">
            <v>100A*50A</v>
          </cell>
          <cell r="D635" t="str">
            <v>개</v>
          </cell>
          <cell r="E635">
            <v>3360</v>
          </cell>
          <cell r="F635" t="str">
            <v>P477</v>
          </cell>
          <cell r="G635">
            <v>3220</v>
          </cell>
          <cell r="H635" t="str">
            <v>P514</v>
          </cell>
          <cell r="I635">
            <v>0</v>
          </cell>
          <cell r="J635">
            <v>0</v>
          </cell>
          <cell r="K635">
            <v>3220</v>
          </cell>
        </row>
        <row r="636">
          <cell r="A636" t="str">
            <v>백01232</v>
          </cell>
          <cell r="B636" t="str">
            <v>백레듀샤(용접식)</v>
          </cell>
          <cell r="C636" t="str">
            <v>100A*40A</v>
          </cell>
          <cell r="D636" t="str">
            <v>개</v>
          </cell>
          <cell r="E636">
            <v>3710</v>
          </cell>
          <cell r="F636" t="str">
            <v>P477</v>
          </cell>
          <cell r="G636">
            <v>3550</v>
          </cell>
          <cell r="H636" t="str">
            <v>P514</v>
          </cell>
          <cell r="I636">
            <v>0</v>
          </cell>
          <cell r="J636">
            <v>0</v>
          </cell>
          <cell r="K636">
            <v>3550</v>
          </cell>
        </row>
        <row r="637">
          <cell r="A637" t="str">
            <v>백01233</v>
          </cell>
          <cell r="B637" t="str">
            <v>백레듀샤(용접식)</v>
          </cell>
          <cell r="C637" t="str">
            <v>100A*32A</v>
          </cell>
          <cell r="D637" t="str">
            <v>개</v>
          </cell>
          <cell r="E637">
            <v>4270</v>
          </cell>
          <cell r="F637" t="str">
            <v>P477</v>
          </cell>
          <cell r="G637">
            <v>4090</v>
          </cell>
          <cell r="H637" t="str">
            <v>P514</v>
          </cell>
          <cell r="I637">
            <v>0</v>
          </cell>
          <cell r="J637">
            <v>0</v>
          </cell>
          <cell r="K637">
            <v>4090</v>
          </cell>
        </row>
        <row r="638">
          <cell r="A638" t="str">
            <v>백01234</v>
          </cell>
          <cell r="B638" t="str">
            <v>백레듀샤(용접식)</v>
          </cell>
          <cell r="C638" t="str">
            <v>80A*65A</v>
          </cell>
          <cell r="D638" t="str">
            <v>개</v>
          </cell>
          <cell r="E638">
            <v>1400</v>
          </cell>
          <cell r="F638" t="str">
            <v>P477</v>
          </cell>
          <cell r="G638">
            <v>1340</v>
          </cell>
          <cell r="H638" t="str">
            <v>P514</v>
          </cell>
          <cell r="I638">
            <v>0</v>
          </cell>
          <cell r="J638">
            <v>0</v>
          </cell>
          <cell r="K638">
            <v>1340</v>
          </cell>
        </row>
        <row r="639">
          <cell r="A639" t="str">
            <v>백01235</v>
          </cell>
          <cell r="B639" t="str">
            <v>백레듀샤(용접식)</v>
          </cell>
          <cell r="C639" t="str">
            <v>80A*50A</v>
          </cell>
          <cell r="D639" t="str">
            <v>개</v>
          </cell>
          <cell r="E639">
            <v>1680</v>
          </cell>
          <cell r="F639" t="str">
            <v>P477</v>
          </cell>
          <cell r="G639">
            <v>1600</v>
          </cell>
          <cell r="H639" t="str">
            <v>P514</v>
          </cell>
          <cell r="I639">
            <v>0</v>
          </cell>
          <cell r="J639">
            <v>0</v>
          </cell>
          <cell r="K639">
            <v>1600</v>
          </cell>
        </row>
        <row r="640">
          <cell r="A640" t="str">
            <v>백01236</v>
          </cell>
          <cell r="B640" t="str">
            <v>백레듀샤(용접식)</v>
          </cell>
          <cell r="C640" t="str">
            <v>80A*40A</v>
          </cell>
          <cell r="D640" t="str">
            <v>개</v>
          </cell>
          <cell r="E640">
            <v>2310</v>
          </cell>
          <cell r="F640" t="str">
            <v>P477</v>
          </cell>
          <cell r="G640">
            <v>2210</v>
          </cell>
          <cell r="H640" t="str">
            <v>P514</v>
          </cell>
          <cell r="I640">
            <v>0</v>
          </cell>
          <cell r="J640">
            <v>0</v>
          </cell>
          <cell r="K640">
            <v>2210</v>
          </cell>
        </row>
        <row r="641">
          <cell r="A641" t="str">
            <v>백01237</v>
          </cell>
          <cell r="B641" t="str">
            <v>백레듀샤(용접식)</v>
          </cell>
          <cell r="C641" t="str">
            <v>80A*32A</v>
          </cell>
          <cell r="D641" t="str">
            <v>개</v>
          </cell>
          <cell r="E641">
            <v>2660</v>
          </cell>
          <cell r="F641" t="str">
            <v>P477</v>
          </cell>
          <cell r="G641">
            <v>2550</v>
          </cell>
          <cell r="H641" t="str">
            <v>P514</v>
          </cell>
          <cell r="I641">
            <v>0</v>
          </cell>
          <cell r="J641">
            <v>0</v>
          </cell>
          <cell r="K641">
            <v>2550</v>
          </cell>
        </row>
        <row r="642">
          <cell r="A642" t="str">
            <v>백01238</v>
          </cell>
          <cell r="B642" t="str">
            <v>백레듀샤(용접식)</v>
          </cell>
          <cell r="C642" t="str">
            <v>80A*25A</v>
          </cell>
          <cell r="D642" t="str">
            <v>개</v>
          </cell>
          <cell r="E642">
            <v>3010</v>
          </cell>
          <cell r="F642" t="str">
            <v>P477</v>
          </cell>
          <cell r="G642">
            <v>2880</v>
          </cell>
          <cell r="H642" t="str">
            <v>P514</v>
          </cell>
          <cell r="I642">
            <v>0</v>
          </cell>
          <cell r="J642">
            <v>0</v>
          </cell>
          <cell r="K642">
            <v>2880</v>
          </cell>
        </row>
        <row r="643">
          <cell r="A643" t="str">
            <v>백01239</v>
          </cell>
          <cell r="B643" t="str">
            <v>백레듀샤(용접식)</v>
          </cell>
          <cell r="C643" t="str">
            <v>65A*50A</v>
          </cell>
          <cell r="D643" t="str">
            <v>개</v>
          </cell>
          <cell r="E643">
            <v>1130</v>
          </cell>
          <cell r="F643" t="str">
            <v>P477</v>
          </cell>
          <cell r="G643">
            <v>1080</v>
          </cell>
          <cell r="H643" t="str">
            <v>P514</v>
          </cell>
          <cell r="I643">
            <v>0</v>
          </cell>
          <cell r="J643">
            <v>0</v>
          </cell>
          <cell r="K643">
            <v>1080</v>
          </cell>
        </row>
        <row r="644">
          <cell r="A644" t="str">
            <v>백01240</v>
          </cell>
          <cell r="B644" t="str">
            <v>백레듀샤(용접식)</v>
          </cell>
          <cell r="C644" t="str">
            <v>65A*40A</v>
          </cell>
          <cell r="D644" t="str">
            <v>개</v>
          </cell>
          <cell r="E644">
            <v>1470</v>
          </cell>
          <cell r="F644" t="str">
            <v>P477</v>
          </cell>
          <cell r="G644">
            <v>1400</v>
          </cell>
          <cell r="H644" t="str">
            <v>P514</v>
          </cell>
          <cell r="I644">
            <v>0</v>
          </cell>
          <cell r="J644">
            <v>0</v>
          </cell>
          <cell r="K644">
            <v>1400</v>
          </cell>
        </row>
        <row r="645">
          <cell r="A645" t="str">
            <v>백01241</v>
          </cell>
          <cell r="B645" t="str">
            <v>백레듀샤(용접식)</v>
          </cell>
          <cell r="C645" t="str">
            <v>65A*32A</v>
          </cell>
          <cell r="D645" t="str">
            <v>개</v>
          </cell>
          <cell r="E645">
            <v>2000</v>
          </cell>
          <cell r="F645" t="str">
            <v>P477</v>
          </cell>
          <cell r="G645">
            <v>1910</v>
          </cell>
          <cell r="H645" t="str">
            <v>P514</v>
          </cell>
          <cell r="I645">
            <v>0</v>
          </cell>
          <cell r="J645">
            <v>0</v>
          </cell>
          <cell r="K645">
            <v>1910</v>
          </cell>
        </row>
        <row r="646">
          <cell r="A646" t="str">
            <v>백01242</v>
          </cell>
          <cell r="B646" t="str">
            <v>백레듀샤(용접식)</v>
          </cell>
          <cell r="C646" t="str">
            <v>65A*25A</v>
          </cell>
          <cell r="D646" t="str">
            <v>개</v>
          </cell>
          <cell r="E646">
            <v>2320</v>
          </cell>
          <cell r="F646" t="str">
            <v>P477</v>
          </cell>
          <cell r="G646">
            <v>2220</v>
          </cell>
          <cell r="H646" t="str">
            <v>P514</v>
          </cell>
          <cell r="I646">
            <v>0</v>
          </cell>
          <cell r="J646">
            <v>0</v>
          </cell>
          <cell r="K646">
            <v>2220</v>
          </cell>
        </row>
        <row r="647">
          <cell r="A647" t="str">
            <v>백01243</v>
          </cell>
          <cell r="B647" t="str">
            <v>백레듀샤(용접식)</v>
          </cell>
          <cell r="C647" t="str">
            <v>65A*20A</v>
          </cell>
          <cell r="D647" t="str">
            <v>개</v>
          </cell>
          <cell r="E647">
            <v>2660</v>
          </cell>
          <cell r="F647" t="str">
            <v>P477</v>
          </cell>
          <cell r="G647">
            <v>2550</v>
          </cell>
          <cell r="H647" t="str">
            <v>P514</v>
          </cell>
          <cell r="I647">
            <v>0</v>
          </cell>
          <cell r="J647">
            <v>0</v>
          </cell>
          <cell r="K647">
            <v>2550</v>
          </cell>
        </row>
        <row r="650">
          <cell r="A650" t="str">
            <v>백용0001</v>
          </cell>
          <cell r="B650" t="str">
            <v xml:space="preserve">용접봉 </v>
          </cell>
          <cell r="C650" t="str">
            <v>전기kse4301 D3.2</v>
          </cell>
          <cell r="D650" t="str">
            <v>KG</v>
          </cell>
          <cell r="E650">
            <v>930</v>
          </cell>
          <cell r="F650" t="str">
            <v>P782</v>
          </cell>
          <cell r="G650">
            <v>0</v>
          </cell>
          <cell r="H650">
            <v>0</v>
          </cell>
          <cell r="I650">
            <v>0</v>
          </cell>
          <cell r="J650">
            <v>0</v>
          </cell>
          <cell r="K650">
            <v>930</v>
          </cell>
        </row>
        <row r="651">
          <cell r="A651" t="str">
            <v>전력0001</v>
          </cell>
          <cell r="B651" t="str">
            <v>소요전력</v>
          </cell>
          <cell r="C651">
            <v>0</v>
          </cell>
          <cell r="D651" t="str">
            <v>KW</v>
          </cell>
          <cell r="E651">
            <v>61.05</v>
          </cell>
          <cell r="F651">
            <v>0</v>
          </cell>
          <cell r="G651">
            <v>0</v>
          </cell>
          <cell r="H651">
            <v>0</v>
          </cell>
          <cell r="I651">
            <v>0</v>
          </cell>
          <cell r="J651">
            <v>0</v>
          </cell>
          <cell r="K651">
            <v>61.05</v>
          </cell>
        </row>
        <row r="652">
          <cell r="K652">
            <v>0</v>
          </cell>
        </row>
        <row r="654">
          <cell r="A654" t="str">
            <v>흑   관 (완제품)</v>
          </cell>
          <cell r="B654">
            <v>0</v>
          </cell>
          <cell r="C654">
            <v>0</v>
          </cell>
          <cell r="D654">
            <v>0</v>
          </cell>
          <cell r="E654" t="str">
            <v>KS D-3507</v>
          </cell>
          <cell r="F654">
            <v>0</v>
          </cell>
          <cell r="G654">
            <v>0</v>
          </cell>
          <cell r="H654">
            <v>0</v>
          </cell>
          <cell r="I654">
            <v>0</v>
          </cell>
          <cell r="J654">
            <v>0</v>
          </cell>
          <cell r="K654">
            <v>0</v>
          </cell>
        </row>
        <row r="655">
          <cell r="A655" t="str">
            <v>흑00001</v>
          </cell>
          <cell r="B655" t="str">
            <v>흑    관</v>
          </cell>
          <cell r="C655" t="str">
            <v>350A</v>
          </cell>
          <cell r="D655" t="str">
            <v>M</v>
          </cell>
          <cell r="E655">
            <v>0</v>
          </cell>
          <cell r="F655" t="str">
            <v>P457</v>
          </cell>
          <cell r="G655">
            <v>0</v>
          </cell>
          <cell r="H655">
            <v>0</v>
          </cell>
          <cell r="I655">
            <v>0</v>
          </cell>
          <cell r="J655">
            <v>0</v>
          </cell>
          <cell r="K655">
            <v>0</v>
          </cell>
          <cell r="L655">
            <v>1.7929999999999999</v>
          </cell>
          <cell r="M655">
            <v>0.5</v>
          </cell>
        </row>
        <row r="656">
          <cell r="A656" t="str">
            <v>흑00002</v>
          </cell>
          <cell r="B656" t="str">
            <v>흑    관</v>
          </cell>
          <cell r="C656" t="str">
            <v>300A</v>
          </cell>
          <cell r="D656" t="str">
            <v>M</v>
          </cell>
          <cell r="E656">
            <v>30365</v>
          </cell>
          <cell r="F656" t="str">
            <v>P457</v>
          </cell>
          <cell r="G656">
            <v>0</v>
          </cell>
          <cell r="H656">
            <v>0</v>
          </cell>
          <cell r="I656">
            <v>0</v>
          </cell>
          <cell r="J656">
            <v>0</v>
          </cell>
          <cell r="K656">
            <v>30365</v>
          </cell>
          <cell r="L656">
            <v>1.5249999999999999</v>
          </cell>
          <cell r="M656">
            <v>0.38200000000000001</v>
          </cell>
        </row>
        <row r="657">
          <cell r="A657" t="str">
            <v>흑00003</v>
          </cell>
          <cell r="B657" t="str">
            <v>흑    관</v>
          </cell>
          <cell r="C657" t="str">
            <v>250A</v>
          </cell>
          <cell r="D657" t="str">
            <v>M</v>
          </cell>
          <cell r="E657">
            <v>23663</v>
          </cell>
          <cell r="F657" t="str">
            <v>P457</v>
          </cell>
          <cell r="G657">
            <v>0</v>
          </cell>
          <cell r="H657">
            <v>0</v>
          </cell>
          <cell r="I657">
            <v>0</v>
          </cell>
          <cell r="J657">
            <v>0</v>
          </cell>
          <cell r="K657">
            <v>23663</v>
          </cell>
          <cell r="L657">
            <v>1.2749999999999999</v>
          </cell>
          <cell r="M657">
            <v>0.32</v>
          </cell>
        </row>
        <row r="658">
          <cell r="A658" t="str">
            <v>흑00004</v>
          </cell>
          <cell r="B658" t="str">
            <v>흑    관</v>
          </cell>
          <cell r="C658" t="str">
            <v>200A</v>
          </cell>
          <cell r="D658" t="str">
            <v>M</v>
          </cell>
          <cell r="E658">
            <v>16504</v>
          </cell>
          <cell r="F658" t="str">
            <v>P457</v>
          </cell>
          <cell r="G658">
            <v>0</v>
          </cell>
          <cell r="H658">
            <v>0</v>
          </cell>
          <cell r="I658">
            <v>0</v>
          </cell>
          <cell r="J658">
            <v>0</v>
          </cell>
          <cell r="K658">
            <v>16504</v>
          </cell>
          <cell r="L658">
            <v>0.97699999999999998</v>
          </cell>
          <cell r="M658">
            <v>0.24399999999999999</v>
          </cell>
        </row>
        <row r="659">
          <cell r="A659" t="str">
            <v>흑00005</v>
          </cell>
          <cell r="B659" t="str">
            <v>흑    관</v>
          </cell>
          <cell r="C659" t="str">
            <v>150A</v>
          </cell>
          <cell r="D659" t="str">
            <v>M</v>
          </cell>
          <cell r="E659">
            <v>10234</v>
          </cell>
          <cell r="F659" t="str">
            <v>P457</v>
          </cell>
          <cell r="G659">
            <v>0</v>
          </cell>
          <cell r="H659">
            <v>0</v>
          </cell>
          <cell r="I659">
            <v>0</v>
          </cell>
          <cell r="J659">
            <v>0</v>
          </cell>
          <cell r="K659">
            <v>10234</v>
          </cell>
          <cell r="L659">
            <v>0.7</v>
          </cell>
          <cell r="M659">
            <v>0.17499999999999999</v>
          </cell>
        </row>
        <row r="660">
          <cell r="A660" t="str">
            <v>흑00006</v>
          </cell>
          <cell r="B660" t="str">
            <v>흑    관</v>
          </cell>
          <cell r="C660" t="str">
            <v>125A</v>
          </cell>
          <cell r="D660" t="str">
            <v>M</v>
          </cell>
          <cell r="E660">
            <v>8546</v>
          </cell>
          <cell r="F660" t="str">
            <v>P457</v>
          </cell>
          <cell r="G660">
            <v>0</v>
          </cell>
          <cell r="H660">
            <v>0</v>
          </cell>
          <cell r="I660">
            <v>0</v>
          </cell>
          <cell r="J660">
            <v>0</v>
          </cell>
          <cell r="K660">
            <v>8546</v>
          </cell>
          <cell r="L660">
            <v>0.56799999999999995</v>
          </cell>
          <cell r="M660">
            <v>0.14199999999999999</v>
          </cell>
        </row>
        <row r="661">
          <cell r="A661" t="str">
            <v>흑00007</v>
          </cell>
          <cell r="B661" t="str">
            <v>흑    관</v>
          </cell>
          <cell r="C661" t="str">
            <v>100A</v>
          </cell>
          <cell r="D661" t="str">
            <v>M</v>
          </cell>
          <cell r="E661">
            <v>6252</v>
          </cell>
          <cell r="F661" t="str">
            <v>P457</v>
          </cell>
          <cell r="G661">
            <v>0</v>
          </cell>
          <cell r="H661">
            <v>0</v>
          </cell>
          <cell r="I661">
            <v>0</v>
          </cell>
          <cell r="J661">
            <v>0</v>
          </cell>
          <cell r="K661">
            <v>6252</v>
          </cell>
          <cell r="L661">
            <v>0.48499999999999999</v>
          </cell>
          <cell r="M661">
            <v>0.121</v>
          </cell>
        </row>
        <row r="662">
          <cell r="A662" t="str">
            <v>흑00008</v>
          </cell>
          <cell r="B662" t="str">
            <v>흑    관</v>
          </cell>
          <cell r="C662" t="str">
            <v>80A</v>
          </cell>
          <cell r="D662" t="str">
            <v>M</v>
          </cell>
          <cell r="E662">
            <v>4375</v>
          </cell>
          <cell r="F662" t="str">
            <v>P457</v>
          </cell>
          <cell r="G662">
            <v>0</v>
          </cell>
          <cell r="H662">
            <v>0</v>
          </cell>
          <cell r="I662">
            <v>0</v>
          </cell>
          <cell r="J662">
            <v>0</v>
          </cell>
          <cell r="K662">
            <v>4375</v>
          </cell>
          <cell r="L662">
            <v>0.372</v>
          </cell>
          <cell r="M662">
            <v>9.1999999999999998E-2</v>
          </cell>
        </row>
        <row r="663">
          <cell r="A663" t="str">
            <v>흑00009</v>
          </cell>
          <cell r="B663" t="str">
            <v>흑    관</v>
          </cell>
          <cell r="C663" t="str">
            <v>65A</v>
          </cell>
          <cell r="D663" t="str">
            <v>M</v>
          </cell>
          <cell r="E663">
            <v>3308</v>
          </cell>
          <cell r="F663" t="str">
            <v>P457</v>
          </cell>
          <cell r="G663">
            <v>0</v>
          </cell>
          <cell r="H663">
            <v>0</v>
          </cell>
          <cell r="I663">
            <v>0</v>
          </cell>
          <cell r="J663">
            <v>0</v>
          </cell>
          <cell r="K663">
            <v>3308</v>
          </cell>
          <cell r="L663">
            <v>0.32800000000000001</v>
          </cell>
          <cell r="M663">
            <v>8.2000000000000003E-2</v>
          </cell>
        </row>
        <row r="664">
          <cell r="A664" t="str">
            <v>흑00010</v>
          </cell>
          <cell r="B664" t="str">
            <v>흑    관</v>
          </cell>
          <cell r="C664" t="str">
            <v>50A</v>
          </cell>
          <cell r="D664" t="str">
            <v>M</v>
          </cell>
          <cell r="E664">
            <v>2571</v>
          </cell>
          <cell r="F664" t="str">
            <v>P457</v>
          </cell>
          <cell r="G664">
            <v>0</v>
          </cell>
          <cell r="H664">
            <v>0</v>
          </cell>
          <cell r="I664">
            <v>0</v>
          </cell>
          <cell r="J664">
            <v>0</v>
          </cell>
          <cell r="K664">
            <v>2571</v>
          </cell>
          <cell r="L664">
            <v>0.248</v>
          </cell>
          <cell r="M664">
            <v>6.3E-2</v>
          </cell>
        </row>
        <row r="665">
          <cell r="A665" t="str">
            <v>흑00011</v>
          </cell>
          <cell r="B665" t="str">
            <v>흑    관</v>
          </cell>
          <cell r="C665" t="str">
            <v>40A</v>
          </cell>
          <cell r="D665" t="str">
            <v>M</v>
          </cell>
          <cell r="E665">
            <v>1844</v>
          </cell>
          <cell r="F665" t="str">
            <v>P457</v>
          </cell>
          <cell r="G665">
            <v>0</v>
          </cell>
          <cell r="H665">
            <v>0</v>
          </cell>
          <cell r="I665">
            <v>0</v>
          </cell>
          <cell r="J665">
            <v>0</v>
          </cell>
          <cell r="K665">
            <v>1844</v>
          </cell>
          <cell r="L665">
            <v>0.2</v>
          </cell>
          <cell r="M665">
            <v>5.6000000000000001E-2</v>
          </cell>
        </row>
        <row r="666">
          <cell r="A666" t="str">
            <v>흑00012</v>
          </cell>
          <cell r="B666" t="str">
            <v>흑    관</v>
          </cell>
          <cell r="C666" t="str">
            <v>32A</v>
          </cell>
          <cell r="D666" t="str">
            <v>M</v>
          </cell>
          <cell r="E666">
            <v>1593</v>
          </cell>
          <cell r="F666" t="str">
            <v>P457</v>
          </cell>
          <cell r="G666">
            <v>0</v>
          </cell>
          <cell r="H666">
            <v>0</v>
          </cell>
          <cell r="I666">
            <v>0</v>
          </cell>
          <cell r="J666">
            <v>0</v>
          </cell>
          <cell r="K666">
            <v>1593</v>
          </cell>
          <cell r="L666">
            <v>0.183</v>
          </cell>
          <cell r="M666">
            <v>4.4999999999999998E-2</v>
          </cell>
        </row>
        <row r="667">
          <cell r="A667" t="str">
            <v>흑00013</v>
          </cell>
          <cell r="B667" t="str">
            <v>흑    관</v>
          </cell>
          <cell r="C667" t="str">
            <v>25A</v>
          </cell>
          <cell r="D667" t="str">
            <v>M</v>
          </cell>
          <cell r="E667">
            <v>1294</v>
          </cell>
          <cell r="F667" t="str">
            <v>P457</v>
          </cell>
          <cell r="G667">
            <v>0</v>
          </cell>
          <cell r="H667">
            <v>0</v>
          </cell>
          <cell r="I667">
            <v>0</v>
          </cell>
          <cell r="J667">
            <v>0</v>
          </cell>
          <cell r="K667">
            <v>1294</v>
          </cell>
          <cell r="L667">
            <v>0.14699999999999999</v>
          </cell>
          <cell r="M667">
            <v>3.6999999999999998E-2</v>
          </cell>
        </row>
        <row r="668">
          <cell r="A668" t="str">
            <v>흑00014</v>
          </cell>
          <cell r="B668" t="str">
            <v>흑    관</v>
          </cell>
          <cell r="C668" t="str">
            <v>20A</v>
          </cell>
          <cell r="D668" t="str">
            <v>M</v>
          </cell>
          <cell r="E668">
            <v>865</v>
          </cell>
          <cell r="F668" t="str">
            <v>P457</v>
          </cell>
          <cell r="G668">
            <v>0</v>
          </cell>
          <cell r="H668">
            <v>0</v>
          </cell>
          <cell r="I668">
            <v>0</v>
          </cell>
          <cell r="J668">
            <v>0</v>
          </cell>
          <cell r="K668">
            <v>865</v>
          </cell>
          <cell r="L668">
            <v>0.11600000000000001</v>
          </cell>
          <cell r="M668">
            <v>2.8000000000000001E-2</v>
          </cell>
        </row>
        <row r="669">
          <cell r="A669" t="str">
            <v>흑00015</v>
          </cell>
          <cell r="B669" t="str">
            <v>흑    관</v>
          </cell>
          <cell r="C669" t="str">
            <v>15A</v>
          </cell>
          <cell r="D669" t="str">
            <v>M</v>
          </cell>
          <cell r="E669">
            <v>705</v>
          </cell>
          <cell r="F669" t="str">
            <v>P457</v>
          </cell>
          <cell r="G669">
            <v>0</v>
          </cell>
          <cell r="H669">
            <v>0</v>
          </cell>
          <cell r="I669">
            <v>0</v>
          </cell>
          <cell r="J669">
            <v>0</v>
          </cell>
          <cell r="K669">
            <v>705</v>
          </cell>
          <cell r="L669">
            <v>0.106</v>
          </cell>
          <cell r="M669">
            <v>2.5999999999999999E-2</v>
          </cell>
        </row>
        <row r="672">
          <cell r="A672" t="str">
            <v>흑10001</v>
          </cell>
          <cell r="B672" t="str">
            <v>흑 엘 보</v>
          </cell>
          <cell r="C672" t="str">
            <v>50A</v>
          </cell>
          <cell r="D672" t="str">
            <v>개</v>
          </cell>
          <cell r="E672">
            <v>1572</v>
          </cell>
          <cell r="F672" t="str">
            <v>P460</v>
          </cell>
          <cell r="G672">
            <v>0</v>
          </cell>
          <cell r="H672">
            <v>0</v>
          </cell>
          <cell r="I672">
            <v>0</v>
          </cell>
          <cell r="J672">
            <v>0</v>
          </cell>
          <cell r="K672">
            <v>1572</v>
          </cell>
        </row>
        <row r="673">
          <cell r="A673" t="str">
            <v>흑10002</v>
          </cell>
          <cell r="B673" t="str">
            <v>흑 엘 보</v>
          </cell>
          <cell r="C673" t="str">
            <v>40A</v>
          </cell>
          <cell r="D673" t="str">
            <v>개</v>
          </cell>
          <cell r="E673">
            <v>1002</v>
          </cell>
          <cell r="F673" t="str">
            <v>P460</v>
          </cell>
          <cell r="G673">
            <v>0</v>
          </cell>
          <cell r="H673">
            <v>0</v>
          </cell>
          <cell r="I673">
            <v>0</v>
          </cell>
          <cell r="J673">
            <v>0</v>
          </cell>
          <cell r="K673">
            <v>1002</v>
          </cell>
        </row>
        <row r="674">
          <cell r="A674" t="str">
            <v>흑10003</v>
          </cell>
          <cell r="B674" t="str">
            <v>흑 엘 보</v>
          </cell>
          <cell r="C674" t="str">
            <v>32A</v>
          </cell>
          <cell r="D674" t="str">
            <v>개</v>
          </cell>
          <cell r="E674">
            <v>845</v>
          </cell>
          <cell r="F674" t="str">
            <v>P460</v>
          </cell>
          <cell r="G674">
            <v>0</v>
          </cell>
          <cell r="H674">
            <v>0</v>
          </cell>
          <cell r="I674">
            <v>0</v>
          </cell>
          <cell r="J674">
            <v>0</v>
          </cell>
          <cell r="K674">
            <v>845</v>
          </cell>
        </row>
        <row r="675">
          <cell r="A675" t="str">
            <v>흑10004</v>
          </cell>
          <cell r="B675" t="str">
            <v>흑 엘 보</v>
          </cell>
          <cell r="C675" t="str">
            <v>25A</v>
          </cell>
          <cell r="D675" t="str">
            <v>개</v>
          </cell>
          <cell r="E675">
            <v>549</v>
          </cell>
          <cell r="F675" t="str">
            <v>P460</v>
          </cell>
          <cell r="G675">
            <v>0</v>
          </cell>
          <cell r="H675">
            <v>0</v>
          </cell>
          <cell r="I675">
            <v>0</v>
          </cell>
          <cell r="J675">
            <v>0</v>
          </cell>
          <cell r="K675">
            <v>549</v>
          </cell>
        </row>
        <row r="676">
          <cell r="A676" t="str">
            <v>흑10005</v>
          </cell>
          <cell r="B676" t="str">
            <v>흑 엘 보</v>
          </cell>
          <cell r="C676" t="str">
            <v>20A</v>
          </cell>
          <cell r="D676" t="str">
            <v>개</v>
          </cell>
          <cell r="E676">
            <v>345</v>
          </cell>
          <cell r="F676" t="str">
            <v>P460</v>
          </cell>
          <cell r="G676">
            <v>0</v>
          </cell>
          <cell r="H676">
            <v>0</v>
          </cell>
          <cell r="I676">
            <v>0</v>
          </cell>
          <cell r="J676">
            <v>0</v>
          </cell>
          <cell r="K676">
            <v>345</v>
          </cell>
        </row>
        <row r="677">
          <cell r="A677" t="str">
            <v>흑10006</v>
          </cell>
          <cell r="B677" t="str">
            <v>흑 엘 보</v>
          </cell>
          <cell r="C677" t="str">
            <v>15A</v>
          </cell>
          <cell r="D677" t="str">
            <v>개</v>
          </cell>
          <cell r="E677">
            <v>231</v>
          </cell>
          <cell r="F677" t="str">
            <v>P460</v>
          </cell>
          <cell r="G677">
            <v>0</v>
          </cell>
          <cell r="H677">
            <v>0</v>
          </cell>
          <cell r="I677">
            <v>0</v>
          </cell>
          <cell r="J677">
            <v>0</v>
          </cell>
          <cell r="K677">
            <v>231</v>
          </cell>
        </row>
        <row r="679">
          <cell r="A679" t="str">
            <v>흑20001</v>
          </cell>
          <cell r="B679" t="str">
            <v xml:space="preserve">흑  티 </v>
          </cell>
          <cell r="C679" t="str">
            <v>50A</v>
          </cell>
          <cell r="D679" t="str">
            <v>개</v>
          </cell>
          <cell r="E679">
            <v>2052</v>
          </cell>
          <cell r="F679" t="str">
            <v>P460</v>
          </cell>
          <cell r="G679">
            <v>0</v>
          </cell>
          <cell r="H679">
            <v>0</v>
          </cell>
          <cell r="I679">
            <v>0</v>
          </cell>
          <cell r="J679">
            <v>0</v>
          </cell>
          <cell r="K679">
            <v>2052</v>
          </cell>
        </row>
        <row r="680">
          <cell r="A680" t="str">
            <v>흑20002</v>
          </cell>
          <cell r="B680" t="str">
            <v xml:space="preserve">흑  티 </v>
          </cell>
          <cell r="C680" t="str">
            <v>40A</v>
          </cell>
          <cell r="D680" t="str">
            <v>개</v>
          </cell>
          <cell r="E680">
            <v>1406</v>
          </cell>
          <cell r="F680" t="str">
            <v>P460</v>
          </cell>
          <cell r="G680">
            <v>0</v>
          </cell>
          <cell r="H680">
            <v>0</v>
          </cell>
          <cell r="I680">
            <v>0</v>
          </cell>
          <cell r="J680">
            <v>0</v>
          </cell>
          <cell r="K680">
            <v>1406</v>
          </cell>
        </row>
        <row r="681">
          <cell r="A681" t="str">
            <v>흑20003</v>
          </cell>
          <cell r="B681" t="str">
            <v xml:space="preserve">흑  티 </v>
          </cell>
          <cell r="C681" t="str">
            <v>32A</v>
          </cell>
          <cell r="D681" t="str">
            <v>개</v>
          </cell>
          <cell r="E681">
            <v>1051</v>
          </cell>
          <cell r="F681" t="str">
            <v>P460</v>
          </cell>
          <cell r="G681">
            <v>0</v>
          </cell>
          <cell r="H681">
            <v>0</v>
          </cell>
          <cell r="I681">
            <v>0</v>
          </cell>
          <cell r="J681">
            <v>0</v>
          </cell>
          <cell r="K681">
            <v>1051</v>
          </cell>
        </row>
        <row r="682">
          <cell r="A682" t="str">
            <v>흑20004</v>
          </cell>
          <cell r="B682" t="str">
            <v xml:space="preserve">흑  티 </v>
          </cell>
          <cell r="C682" t="str">
            <v>25A</v>
          </cell>
          <cell r="D682" t="str">
            <v>개</v>
          </cell>
          <cell r="E682">
            <v>762</v>
          </cell>
          <cell r="F682" t="str">
            <v>P460</v>
          </cell>
          <cell r="G682">
            <v>0</v>
          </cell>
          <cell r="H682">
            <v>0</v>
          </cell>
          <cell r="I682">
            <v>0</v>
          </cell>
          <cell r="J682">
            <v>0</v>
          </cell>
          <cell r="K682">
            <v>762</v>
          </cell>
        </row>
        <row r="683">
          <cell r="A683" t="str">
            <v>흑20005</v>
          </cell>
          <cell r="B683" t="str">
            <v xml:space="preserve">흑  티 </v>
          </cell>
          <cell r="C683" t="str">
            <v>20A</v>
          </cell>
          <cell r="D683" t="str">
            <v>개</v>
          </cell>
          <cell r="E683">
            <v>507</v>
          </cell>
          <cell r="F683" t="str">
            <v>P460</v>
          </cell>
          <cell r="G683">
            <v>0</v>
          </cell>
          <cell r="H683">
            <v>0</v>
          </cell>
          <cell r="I683">
            <v>0</v>
          </cell>
          <cell r="J683">
            <v>0</v>
          </cell>
          <cell r="K683">
            <v>507</v>
          </cell>
        </row>
        <row r="684">
          <cell r="A684" t="str">
            <v>흑20006</v>
          </cell>
          <cell r="B684" t="str">
            <v xml:space="preserve">흑  티 </v>
          </cell>
          <cell r="C684" t="str">
            <v>15A</v>
          </cell>
          <cell r="D684" t="str">
            <v>개</v>
          </cell>
          <cell r="E684">
            <v>348</v>
          </cell>
          <cell r="F684" t="str">
            <v>P460</v>
          </cell>
          <cell r="G684">
            <v>0</v>
          </cell>
          <cell r="H684">
            <v>0</v>
          </cell>
          <cell r="I684">
            <v>0</v>
          </cell>
          <cell r="J684">
            <v>0</v>
          </cell>
          <cell r="K684">
            <v>348</v>
          </cell>
        </row>
        <row r="686">
          <cell r="A686" t="str">
            <v>흑30001</v>
          </cell>
          <cell r="B686" t="str">
            <v>흑 유니온</v>
          </cell>
          <cell r="C686" t="str">
            <v>50A</v>
          </cell>
          <cell r="D686" t="str">
            <v>개</v>
          </cell>
          <cell r="E686">
            <v>3286</v>
          </cell>
          <cell r="F686" t="str">
            <v>P460</v>
          </cell>
          <cell r="G686">
            <v>0</v>
          </cell>
          <cell r="H686">
            <v>0</v>
          </cell>
          <cell r="I686">
            <v>0</v>
          </cell>
          <cell r="J686">
            <v>0</v>
          </cell>
          <cell r="K686">
            <v>3286</v>
          </cell>
        </row>
        <row r="687">
          <cell r="A687" t="str">
            <v>흑30002</v>
          </cell>
          <cell r="B687" t="str">
            <v>흑 유니온</v>
          </cell>
          <cell r="C687" t="str">
            <v>40A</v>
          </cell>
          <cell r="D687" t="str">
            <v>개</v>
          </cell>
          <cell r="E687">
            <v>2553</v>
          </cell>
          <cell r="F687" t="str">
            <v>P460</v>
          </cell>
          <cell r="G687">
            <v>0</v>
          </cell>
          <cell r="H687">
            <v>0</v>
          </cell>
          <cell r="I687">
            <v>0</v>
          </cell>
          <cell r="J687">
            <v>0</v>
          </cell>
          <cell r="K687">
            <v>2553</v>
          </cell>
        </row>
        <row r="688">
          <cell r="A688" t="str">
            <v>흑30003</v>
          </cell>
          <cell r="B688" t="str">
            <v>흑 유니온</v>
          </cell>
          <cell r="C688" t="str">
            <v>32A</v>
          </cell>
          <cell r="D688" t="str">
            <v>개</v>
          </cell>
          <cell r="E688">
            <v>1976</v>
          </cell>
          <cell r="F688" t="str">
            <v>P460</v>
          </cell>
          <cell r="G688">
            <v>0</v>
          </cell>
          <cell r="H688">
            <v>0</v>
          </cell>
          <cell r="I688">
            <v>0</v>
          </cell>
          <cell r="J688">
            <v>0</v>
          </cell>
          <cell r="K688">
            <v>1976</v>
          </cell>
        </row>
        <row r="689">
          <cell r="A689" t="str">
            <v>흑30004</v>
          </cell>
          <cell r="B689" t="str">
            <v>흑 유니온</v>
          </cell>
          <cell r="C689" t="str">
            <v>25A</v>
          </cell>
          <cell r="D689" t="str">
            <v>개</v>
          </cell>
          <cell r="E689">
            <v>1559</v>
          </cell>
          <cell r="F689" t="str">
            <v>P460</v>
          </cell>
          <cell r="G689">
            <v>0</v>
          </cell>
          <cell r="H689">
            <v>0</v>
          </cell>
          <cell r="I689">
            <v>0</v>
          </cell>
          <cell r="J689">
            <v>0</v>
          </cell>
          <cell r="K689">
            <v>1559</v>
          </cell>
        </row>
        <row r="690">
          <cell r="A690" t="str">
            <v>흑30005</v>
          </cell>
          <cell r="B690" t="str">
            <v>흑 유니온</v>
          </cell>
          <cell r="C690" t="str">
            <v>20A</v>
          </cell>
          <cell r="D690" t="str">
            <v>개</v>
          </cell>
          <cell r="E690">
            <v>1112</v>
          </cell>
          <cell r="F690" t="str">
            <v>P460</v>
          </cell>
          <cell r="G690">
            <v>0</v>
          </cell>
          <cell r="H690">
            <v>0</v>
          </cell>
          <cell r="I690">
            <v>0</v>
          </cell>
          <cell r="J690">
            <v>0</v>
          </cell>
          <cell r="K690">
            <v>1112</v>
          </cell>
        </row>
        <row r="691">
          <cell r="A691" t="str">
            <v>흑30006</v>
          </cell>
          <cell r="B691" t="str">
            <v>흑 유니온</v>
          </cell>
          <cell r="C691" t="str">
            <v>15A</v>
          </cell>
          <cell r="D691" t="str">
            <v>개</v>
          </cell>
          <cell r="E691">
            <v>1019</v>
          </cell>
          <cell r="F691" t="str">
            <v>P460</v>
          </cell>
          <cell r="G691">
            <v>0</v>
          </cell>
          <cell r="H691">
            <v>0</v>
          </cell>
          <cell r="I691">
            <v>0</v>
          </cell>
          <cell r="J691">
            <v>0</v>
          </cell>
          <cell r="K691">
            <v>1019</v>
          </cell>
        </row>
        <row r="693">
          <cell r="A693" t="str">
            <v>흑40001</v>
          </cell>
          <cell r="B693" t="str">
            <v>흑 소켓</v>
          </cell>
          <cell r="C693" t="str">
            <v>50A</v>
          </cell>
          <cell r="D693" t="str">
            <v>개</v>
          </cell>
          <cell r="E693">
            <v>1059</v>
          </cell>
          <cell r="F693" t="str">
            <v>P460</v>
          </cell>
          <cell r="G693">
            <v>0</v>
          </cell>
          <cell r="H693">
            <v>0</v>
          </cell>
          <cell r="I693">
            <v>0</v>
          </cell>
          <cell r="J693">
            <v>0</v>
          </cell>
          <cell r="K693">
            <v>1059</v>
          </cell>
        </row>
        <row r="694">
          <cell r="A694" t="str">
            <v>흑40002</v>
          </cell>
          <cell r="B694" t="str">
            <v>흑 소켓</v>
          </cell>
          <cell r="C694" t="str">
            <v>40A</v>
          </cell>
          <cell r="D694" t="str">
            <v>개</v>
          </cell>
          <cell r="E694">
            <v>665</v>
          </cell>
          <cell r="F694" t="str">
            <v>P460</v>
          </cell>
          <cell r="G694">
            <v>0</v>
          </cell>
          <cell r="H694">
            <v>0</v>
          </cell>
          <cell r="I694">
            <v>0</v>
          </cell>
          <cell r="J694">
            <v>0</v>
          </cell>
          <cell r="K694">
            <v>665</v>
          </cell>
        </row>
        <row r="695">
          <cell r="A695" t="str">
            <v>흑40003</v>
          </cell>
          <cell r="B695" t="str">
            <v>흑 소켓</v>
          </cell>
          <cell r="C695" t="str">
            <v>32A</v>
          </cell>
          <cell r="D695" t="str">
            <v>개</v>
          </cell>
          <cell r="E695">
            <v>558</v>
          </cell>
          <cell r="F695" t="str">
            <v>P460</v>
          </cell>
          <cell r="G695">
            <v>0</v>
          </cell>
          <cell r="H695">
            <v>0</v>
          </cell>
          <cell r="I695">
            <v>0</v>
          </cell>
          <cell r="J695">
            <v>0</v>
          </cell>
          <cell r="K695">
            <v>558</v>
          </cell>
        </row>
        <row r="696">
          <cell r="A696" t="str">
            <v>흑40004</v>
          </cell>
          <cell r="B696" t="str">
            <v>흑 소켓</v>
          </cell>
          <cell r="C696" t="str">
            <v>25A</v>
          </cell>
          <cell r="D696" t="str">
            <v>개</v>
          </cell>
          <cell r="E696">
            <v>435</v>
          </cell>
          <cell r="F696" t="str">
            <v>P460</v>
          </cell>
          <cell r="G696">
            <v>0</v>
          </cell>
          <cell r="H696">
            <v>0</v>
          </cell>
          <cell r="I696">
            <v>0</v>
          </cell>
          <cell r="J696">
            <v>0</v>
          </cell>
          <cell r="K696">
            <v>435</v>
          </cell>
        </row>
        <row r="697">
          <cell r="A697" t="str">
            <v>흑40005</v>
          </cell>
          <cell r="B697" t="str">
            <v>흑 소켓</v>
          </cell>
          <cell r="C697" t="str">
            <v>20A</v>
          </cell>
          <cell r="D697" t="str">
            <v>개</v>
          </cell>
          <cell r="E697">
            <v>268</v>
          </cell>
          <cell r="F697" t="str">
            <v>P460</v>
          </cell>
          <cell r="G697">
            <v>0</v>
          </cell>
          <cell r="H697">
            <v>0</v>
          </cell>
          <cell r="I697">
            <v>0</v>
          </cell>
          <cell r="J697">
            <v>0</v>
          </cell>
          <cell r="K697">
            <v>268</v>
          </cell>
        </row>
        <row r="698">
          <cell r="A698" t="str">
            <v>흑40006</v>
          </cell>
          <cell r="B698" t="str">
            <v>흑 소켓</v>
          </cell>
          <cell r="C698" t="str">
            <v>15A</v>
          </cell>
          <cell r="D698" t="str">
            <v>개</v>
          </cell>
          <cell r="E698">
            <v>222</v>
          </cell>
          <cell r="F698" t="str">
            <v>P460</v>
          </cell>
          <cell r="G698">
            <v>0</v>
          </cell>
          <cell r="H698">
            <v>0</v>
          </cell>
          <cell r="I698">
            <v>0</v>
          </cell>
          <cell r="J698">
            <v>0</v>
          </cell>
          <cell r="K698">
            <v>222</v>
          </cell>
        </row>
        <row r="700">
          <cell r="A700" t="str">
            <v>흑50001</v>
          </cell>
          <cell r="B700" t="str">
            <v>흑레듀샤</v>
          </cell>
          <cell r="C700" t="str">
            <v>50A</v>
          </cell>
          <cell r="D700" t="str">
            <v>개</v>
          </cell>
          <cell r="E700">
            <v>1381</v>
          </cell>
          <cell r="F700" t="str">
            <v>P460</v>
          </cell>
          <cell r="G700">
            <v>0</v>
          </cell>
          <cell r="H700">
            <v>0</v>
          </cell>
          <cell r="I700">
            <v>0</v>
          </cell>
          <cell r="J700">
            <v>0</v>
          </cell>
          <cell r="K700">
            <v>1381</v>
          </cell>
        </row>
        <row r="701">
          <cell r="A701" t="str">
            <v>흑50002</v>
          </cell>
          <cell r="B701" t="str">
            <v>흑레듀샤</v>
          </cell>
          <cell r="C701" t="str">
            <v>40A</v>
          </cell>
          <cell r="D701" t="str">
            <v>개</v>
          </cell>
          <cell r="E701">
            <v>863</v>
          </cell>
          <cell r="F701" t="str">
            <v>P460</v>
          </cell>
          <cell r="G701">
            <v>0</v>
          </cell>
          <cell r="H701">
            <v>0</v>
          </cell>
          <cell r="I701">
            <v>0</v>
          </cell>
          <cell r="J701">
            <v>0</v>
          </cell>
          <cell r="K701">
            <v>863</v>
          </cell>
        </row>
        <row r="702">
          <cell r="A702" t="str">
            <v>흑50003</v>
          </cell>
          <cell r="B702" t="str">
            <v>흑레듀샤</v>
          </cell>
          <cell r="C702" t="str">
            <v>32A</v>
          </cell>
          <cell r="D702" t="str">
            <v>개</v>
          </cell>
          <cell r="E702">
            <v>724</v>
          </cell>
          <cell r="F702" t="str">
            <v>P460</v>
          </cell>
          <cell r="G702">
            <v>0</v>
          </cell>
          <cell r="H702">
            <v>0</v>
          </cell>
          <cell r="I702">
            <v>0</v>
          </cell>
          <cell r="J702">
            <v>0</v>
          </cell>
          <cell r="K702">
            <v>724</v>
          </cell>
        </row>
        <row r="703">
          <cell r="A703" t="str">
            <v>흑50004</v>
          </cell>
          <cell r="B703" t="str">
            <v>흑레듀샤</v>
          </cell>
          <cell r="C703" t="str">
            <v>25A</v>
          </cell>
          <cell r="D703" t="str">
            <v>개</v>
          </cell>
          <cell r="E703">
            <v>566</v>
          </cell>
          <cell r="F703" t="str">
            <v>P460</v>
          </cell>
          <cell r="G703">
            <v>0</v>
          </cell>
          <cell r="H703">
            <v>0</v>
          </cell>
          <cell r="I703">
            <v>0</v>
          </cell>
          <cell r="J703">
            <v>0</v>
          </cell>
          <cell r="K703">
            <v>566</v>
          </cell>
        </row>
        <row r="704">
          <cell r="A704" t="str">
            <v>흑50005</v>
          </cell>
          <cell r="B704" t="str">
            <v>흑레듀샤</v>
          </cell>
          <cell r="C704" t="str">
            <v>20A</v>
          </cell>
          <cell r="D704" t="str">
            <v>개</v>
          </cell>
          <cell r="E704">
            <v>350</v>
          </cell>
          <cell r="F704" t="str">
            <v>P460</v>
          </cell>
          <cell r="G704">
            <v>0</v>
          </cell>
          <cell r="H704">
            <v>0</v>
          </cell>
          <cell r="I704">
            <v>0</v>
          </cell>
          <cell r="J704">
            <v>0</v>
          </cell>
          <cell r="K704">
            <v>350</v>
          </cell>
        </row>
        <row r="711">
          <cell r="A711" t="str">
            <v>PFP-D관</v>
          </cell>
          <cell r="B711">
            <v>0</v>
          </cell>
          <cell r="C711">
            <v>0</v>
          </cell>
          <cell r="D711">
            <v>0</v>
          </cell>
          <cell r="E711" t="str">
            <v>KS D-3619</v>
          </cell>
          <cell r="F711">
            <v>0</v>
          </cell>
          <cell r="G711">
            <v>0</v>
          </cell>
          <cell r="H711">
            <v>0</v>
          </cell>
          <cell r="I711">
            <v>0</v>
          </cell>
          <cell r="J711">
            <v>0</v>
          </cell>
          <cell r="K711">
            <v>0</v>
          </cell>
        </row>
        <row r="712">
          <cell r="A712" t="str">
            <v>PFPDM01</v>
          </cell>
          <cell r="B712" t="str">
            <v>PFP-D관(PM용)</v>
          </cell>
          <cell r="C712" t="str">
            <v>15A</v>
          </cell>
          <cell r="D712" t="str">
            <v>M</v>
          </cell>
          <cell r="E712">
            <v>2177</v>
          </cell>
          <cell r="F712" t="str">
            <v>P482</v>
          </cell>
          <cell r="G712">
            <v>0</v>
          </cell>
          <cell r="H712">
            <v>0</v>
          </cell>
          <cell r="I712">
            <v>0</v>
          </cell>
          <cell r="J712">
            <v>0</v>
          </cell>
          <cell r="K712">
            <v>2177</v>
          </cell>
          <cell r="L712">
            <v>0.106</v>
          </cell>
          <cell r="M712">
            <v>2.5999999999999999E-2</v>
          </cell>
        </row>
        <row r="713">
          <cell r="A713" t="str">
            <v>PFPDM02</v>
          </cell>
          <cell r="B713" t="str">
            <v>PFP-D관(PM용)</v>
          </cell>
          <cell r="C713" t="str">
            <v>20A</v>
          </cell>
          <cell r="D713" t="str">
            <v>M</v>
          </cell>
          <cell r="E713">
            <v>2625</v>
          </cell>
          <cell r="F713" t="str">
            <v>P482</v>
          </cell>
          <cell r="G713">
            <v>0</v>
          </cell>
          <cell r="H713">
            <v>0</v>
          </cell>
          <cell r="I713">
            <v>0</v>
          </cell>
          <cell r="J713">
            <v>0</v>
          </cell>
          <cell r="K713">
            <v>2625</v>
          </cell>
          <cell r="L713">
            <v>0.11600000000000001</v>
          </cell>
          <cell r="M713">
            <v>2.8000000000000001E-2</v>
          </cell>
        </row>
        <row r="714">
          <cell r="A714" t="str">
            <v>PFPDM03</v>
          </cell>
          <cell r="B714" t="str">
            <v>PFP-D관(PM용)</v>
          </cell>
          <cell r="C714" t="str">
            <v>25A</v>
          </cell>
          <cell r="D714" t="str">
            <v>M</v>
          </cell>
          <cell r="E714">
            <v>3640</v>
          </cell>
          <cell r="F714" t="str">
            <v>P482</v>
          </cell>
          <cell r="G714">
            <v>0</v>
          </cell>
          <cell r="H714">
            <v>0</v>
          </cell>
          <cell r="I714">
            <v>0</v>
          </cell>
          <cell r="J714">
            <v>0</v>
          </cell>
          <cell r="K714">
            <v>3640</v>
          </cell>
          <cell r="L714">
            <v>0.14699999999999999</v>
          </cell>
          <cell r="M714">
            <v>3.6999999999999998E-2</v>
          </cell>
        </row>
        <row r="715">
          <cell r="A715" t="str">
            <v>PFPDM04</v>
          </cell>
          <cell r="B715" t="str">
            <v>PFP-D관(PM용)</v>
          </cell>
          <cell r="C715" t="str">
            <v>32A</v>
          </cell>
          <cell r="D715" t="str">
            <v>M</v>
          </cell>
          <cell r="E715">
            <v>4763</v>
          </cell>
          <cell r="F715" t="str">
            <v>P482</v>
          </cell>
          <cell r="G715">
            <v>0</v>
          </cell>
          <cell r="H715">
            <v>0</v>
          </cell>
          <cell r="I715">
            <v>0</v>
          </cell>
          <cell r="J715">
            <v>0</v>
          </cell>
          <cell r="K715">
            <v>4763</v>
          </cell>
          <cell r="L715">
            <v>0.183</v>
          </cell>
          <cell r="M715">
            <v>4.4999999999999998E-2</v>
          </cell>
        </row>
        <row r="716">
          <cell r="A716" t="str">
            <v>PFPDM05</v>
          </cell>
          <cell r="B716" t="str">
            <v>PFP-D관(PM용)</v>
          </cell>
          <cell r="C716" t="str">
            <v>40A</v>
          </cell>
          <cell r="D716" t="str">
            <v>M</v>
          </cell>
          <cell r="E716">
            <v>5201</v>
          </cell>
          <cell r="F716" t="str">
            <v>P482</v>
          </cell>
          <cell r="G716">
            <v>0</v>
          </cell>
          <cell r="H716">
            <v>0</v>
          </cell>
          <cell r="I716">
            <v>0</v>
          </cell>
          <cell r="J716">
            <v>0</v>
          </cell>
          <cell r="K716">
            <v>5201</v>
          </cell>
          <cell r="L716">
            <v>0.2</v>
          </cell>
          <cell r="M716">
            <v>5.6000000000000001E-2</v>
          </cell>
        </row>
        <row r="717">
          <cell r="A717" t="str">
            <v>PFPDM06</v>
          </cell>
          <cell r="B717" t="str">
            <v>PFP-D관(PM용)</v>
          </cell>
          <cell r="C717" t="str">
            <v>50A</v>
          </cell>
          <cell r="D717" t="str">
            <v>M</v>
          </cell>
          <cell r="E717">
            <v>7096</v>
          </cell>
          <cell r="F717" t="str">
            <v>P482</v>
          </cell>
          <cell r="G717">
            <v>0</v>
          </cell>
          <cell r="H717">
            <v>0</v>
          </cell>
          <cell r="I717">
            <v>0</v>
          </cell>
          <cell r="J717">
            <v>0</v>
          </cell>
          <cell r="K717">
            <v>7096</v>
          </cell>
          <cell r="L717">
            <v>0.248</v>
          </cell>
          <cell r="M717">
            <v>6.3E-2</v>
          </cell>
        </row>
        <row r="718">
          <cell r="A718" t="str">
            <v>PFPDM07</v>
          </cell>
          <cell r="B718" t="str">
            <v>PFP-D관(PM용)</v>
          </cell>
          <cell r="C718" t="str">
            <v>65A</v>
          </cell>
          <cell r="D718" t="str">
            <v>M</v>
          </cell>
          <cell r="E718">
            <v>9179</v>
          </cell>
          <cell r="F718" t="str">
            <v>P482</v>
          </cell>
          <cell r="G718">
            <v>0</v>
          </cell>
          <cell r="H718">
            <v>0</v>
          </cell>
          <cell r="I718">
            <v>0</v>
          </cell>
          <cell r="J718">
            <v>0</v>
          </cell>
          <cell r="K718">
            <v>9179</v>
          </cell>
          <cell r="L718">
            <v>0.32800000000000001</v>
          </cell>
          <cell r="M718">
            <v>8.2000000000000003E-2</v>
          </cell>
        </row>
        <row r="719">
          <cell r="A719" t="str">
            <v>PFPDM08</v>
          </cell>
          <cell r="B719" t="str">
            <v>PFP-D관(PM용)</v>
          </cell>
          <cell r="C719" t="str">
            <v>80A</v>
          </cell>
          <cell r="D719" t="str">
            <v>M</v>
          </cell>
          <cell r="E719">
            <v>11953</v>
          </cell>
          <cell r="F719" t="str">
            <v>P482</v>
          </cell>
          <cell r="G719">
            <v>0</v>
          </cell>
          <cell r="H719">
            <v>0</v>
          </cell>
          <cell r="I719">
            <v>0</v>
          </cell>
          <cell r="J719">
            <v>0</v>
          </cell>
          <cell r="K719">
            <v>11953</v>
          </cell>
          <cell r="L719">
            <v>0.372</v>
          </cell>
          <cell r="M719">
            <v>9.1999999999999998E-2</v>
          </cell>
        </row>
        <row r="720">
          <cell r="A720" t="str">
            <v>PFPDM09</v>
          </cell>
          <cell r="B720" t="str">
            <v>PFP-D관(PM용)</v>
          </cell>
          <cell r="C720" t="str">
            <v>100A</v>
          </cell>
          <cell r="D720" t="str">
            <v>M</v>
          </cell>
          <cell r="E720">
            <v>16237</v>
          </cell>
          <cell r="F720" t="str">
            <v>P482</v>
          </cell>
          <cell r="G720">
            <v>0</v>
          </cell>
          <cell r="H720">
            <v>0</v>
          </cell>
          <cell r="I720">
            <v>0</v>
          </cell>
          <cell r="J720">
            <v>0</v>
          </cell>
          <cell r="K720">
            <v>16237</v>
          </cell>
          <cell r="L720">
            <v>0.48499999999999999</v>
          </cell>
          <cell r="M720">
            <v>0.121</v>
          </cell>
        </row>
        <row r="721">
          <cell r="K721">
            <v>0</v>
          </cell>
        </row>
        <row r="722">
          <cell r="A722" t="str">
            <v>PFPDB01</v>
          </cell>
          <cell r="B722" t="str">
            <v>PFP-B관(PL용)</v>
          </cell>
          <cell r="C722" t="str">
            <v>15A</v>
          </cell>
          <cell r="D722" t="str">
            <v>M</v>
          </cell>
          <cell r="E722">
            <v>1760</v>
          </cell>
          <cell r="F722" t="str">
            <v>P482</v>
          </cell>
          <cell r="G722">
            <v>0</v>
          </cell>
          <cell r="H722">
            <v>0</v>
          </cell>
          <cell r="I722">
            <v>0</v>
          </cell>
          <cell r="J722">
            <v>0</v>
          </cell>
          <cell r="K722">
            <v>1760</v>
          </cell>
          <cell r="L722">
            <v>0.106</v>
          </cell>
          <cell r="M722">
            <v>2.5999999999999999E-2</v>
          </cell>
        </row>
        <row r="723">
          <cell r="A723" t="str">
            <v>PFPDB02</v>
          </cell>
          <cell r="B723" t="str">
            <v>PFP-B관(PL용)</v>
          </cell>
          <cell r="C723" t="str">
            <v>20A</v>
          </cell>
          <cell r="D723" t="str">
            <v>M</v>
          </cell>
          <cell r="E723">
            <v>2205</v>
          </cell>
          <cell r="F723" t="str">
            <v>P482</v>
          </cell>
          <cell r="G723">
            <v>0</v>
          </cell>
          <cell r="H723">
            <v>0</v>
          </cell>
          <cell r="I723">
            <v>0</v>
          </cell>
          <cell r="J723">
            <v>0</v>
          </cell>
          <cell r="K723">
            <v>2205</v>
          </cell>
          <cell r="L723">
            <v>0.11600000000000001</v>
          </cell>
          <cell r="M723">
            <v>2.8000000000000001E-2</v>
          </cell>
        </row>
        <row r="724">
          <cell r="A724" t="str">
            <v>PFPDB03</v>
          </cell>
          <cell r="B724" t="str">
            <v>PFP-B관(PL용)</v>
          </cell>
          <cell r="C724" t="str">
            <v>25A</v>
          </cell>
          <cell r="D724" t="str">
            <v>M</v>
          </cell>
          <cell r="E724">
            <v>2337</v>
          </cell>
          <cell r="F724" t="str">
            <v>P482</v>
          </cell>
          <cell r="G724">
            <v>0</v>
          </cell>
          <cell r="H724">
            <v>0</v>
          </cell>
          <cell r="I724">
            <v>0</v>
          </cell>
          <cell r="J724">
            <v>0</v>
          </cell>
          <cell r="K724">
            <v>2337</v>
          </cell>
          <cell r="L724">
            <v>0.14699999999999999</v>
          </cell>
          <cell r="M724">
            <v>3.6999999999999998E-2</v>
          </cell>
        </row>
        <row r="725">
          <cell r="A725" t="str">
            <v>PFPDB04</v>
          </cell>
          <cell r="B725" t="str">
            <v>PFP-B관(PL용)</v>
          </cell>
          <cell r="C725" t="str">
            <v>32A</v>
          </cell>
          <cell r="D725" t="str">
            <v>M</v>
          </cell>
          <cell r="E725">
            <v>3760</v>
          </cell>
          <cell r="F725" t="str">
            <v>P482</v>
          </cell>
          <cell r="G725">
            <v>0</v>
          </cell>
          <cell r="H725">
            <v>0</v>
          </cell>
          <cell r="I725">
            <v>0</v>
          </cell>
          <cell r="J725">
            <v>0</v>
          </cell>
          <cell r="K725">
            <v>3760</v>
          </cell>
          <cell r="L725">
            <v>0.183</v>
          </cell>
          <cell r="M725">
            <v>4.4999999999999998E-2</v>
          </cell>
        </row>
        <row r="726">
          <cell r="A726" t="str">
            <v>PFPDB05</v>
          </cell>
          <cell r="B726" t="str">
            <v>PFP-B관(PL용)</v>
          </cell>
          <cell r="C726" t="str">
            <v>40A</v>
          </cell>
          <cell r="D726" t="str">
            <v>M</v>
          </cell>
          <cell r="E726">
            <v>4271</v>
          </cell>
          <cell r="F726" t="str">
            <v>P482</v>
          </cell>
          <cell r="G726">
            <v>0</v>
          </cell>
          <cell r="H726">
            <v>0</v>
          </cell>
          <cell r="I726">
            <v>0</v>
          </cell>
          <cell r="J726">
            <v>0</v>
          </cell>
          <cell r="K726">
            <v>4271</v>
          </cell>
          <cell r="L726">
            <v>0.2</v>
          </cell>
          <cell r="M726">
            <v>5.6000000000000001E-2</v>
          </cell>
        </row>
        <row r="727">
          <cell r="A727" t="str">
            <v>PFPDB06</v>
          </cell>
          <cell r="B727" t="str">
            <v>PFP-B관(PL용)</v>
          </cell>
          <cell r="C727" t="str">
            <v>50A</v>
          </cell>
          <cell r="D727" t="str">
            <v>M</v>
          </cell>
          <cell r="E727">
            <v>5744</v>
          </cell>
          <cell r="F727" t="str">
            <v>P482</v>
          </cell>
          <cell r="G727">
            <v>0</v>
          </cell>
          <cell r="H727">
            <v>0</v>
          </cell>
          <cell r="I727">
            <v>0</v>
          </cell>
          <cell r="J727">
            <v>0</v>
          </cell>
          <cell r="K727">
            <v>5744</v>
          </cell>
          <cell r="L727">
            <v>0.248</v>
          </cell>
          <cell r="M727">
            <v>6.3E-2</v>
          </cell>
        </row>
        <row r="728">
          <cell r="A728" t="str">
            <v>PFPDB07</v>
          </cell>
          <cell r="B728" t="str">
            <v>PFP-B관(PL용)</v>
          </cell>
          <cell r="C728" t="str">
            <v>65A</v>
          </cell>
          <cell r="D728" t="str">
            <v>M</v>
          </cell>
          <cell r="E728">
            <v>7450</v>
          </cell>
          <cell r="F728" t="str">
            <v>P482</v>
          </cell>
          <cell r="G728">
            <v>0</v>
          </cell>
          <cell r="H728">
            <v>0</v>
          </cell>
          <cell r="I728">
            <v>0</v>
          </cell>
          <cell r="J728">
            <v>0</v>
          </cell>
          <cell r="K728">
            <v>7450</v>
          </cell>
          <cell r="L728">
            <v>0.32800000000000001</v>
          </cell>
          <cell r="M728">
            <v>8.2000000000000003E-2</v>
          </cell>
        </row>
        <row r="729">
          <cell r="A729" t="str">
            <v>PFPDB08</v>
          </cell>
          <cell r="B729" t="str">
            <v>PFP-B관(PL용)</v>
          </cell>
          <cell r="C729" t="str">
            <v>80A</v>
          </cell>
          <cell r="D729" t="str">
            <v>M</v>
          </cell>
          <cell r="E729">
            <v>9572</v>
          </cell>
          <cell r="F729" t="str">
            <v>P482</v>
          </cell>
          <cell r="G729">
            <v>0</v>
          </cell>
          <cell r="H729">
            <v>0</v>
          </cell>
          <cell r="I729">
            <v>0</v>
          </cell>
          <cell r="J729">
            <v>0</v>
          </cell>
          <cell r="K729">
            <v>9572</v>
          </cell>
          <cell r="L729">
            <v>0.372</v>
          </cell>
          <cell r="M729">
            <v>9.1999999999999998E-2</v>
          </cell>
        </row>
        <row r="730">
          <cell r="A730" t="str">
            <v>PFPDB09</v>
          </cell>
          <cell r="B730" t="str">
            <v>PFP-B관(PL용)</v>
          </cell>
          <cell r="C730" t="str">
            <v>100A</v>
          </cell>
          <cell r="D730" t="str">
            <v>M</v>
          </cell>
          <cell r="E730">
            <v>13910</v>
          </cell>
          <cell r="F730" t="str">
            <v>P482</v>
          </cell>
          <cell r="G730">
            <v>0</v>
          </cell>
          <cell r="H730">
            <v>0</v>
          </cell>
          <cell r="I730">
            <v>0</v>
          </cell>
          <cell r="J730">
            <v>0</v>
          </cell>
          <cell r="K730">
            <v>13910</v>
          </cell>
          <cell r="L730">
            <v>0.48499999999999999</v>
          </cell>
          <cell r="M730">
            <v>0.121</v>
          </cell>
        </row>
        <row r="731">
          <cell r="K731">
            <v>0</v>
          </cell>
        </row>
        <row r="732">
          <cell r="K732">
            <v>0</v>
          </cell>
        </row>
        <row r="733">
          <cell r="A733" t="str">
            <v>PFP부속(PM,무나사)</v>
          </cell>
          <cell r="B733">
            <v>0</v>
          </cell>
          <cell r="C733">
            <v>0</v>
          </cell>
          <cell r="D733">
            <v>0</v>
          </cell>
          <cell r="E733">
            <v>0</v>
          </cell>
          <cell r="F733">
            <v>0</v>
          </cell>
          <cell r="G733">
            <v>0</v>
          </cell>
          <cell r="H733">
            <v>0</v>
          </cell>
          <cell r="I733">
            <v>0</v>
          </cell>
          <cell r="J733">
            <v>0</v>
          </cell>
          <cell r="K733">
            <v>0</v>
          </cell>
        </row>
        <row r="734">
          <cell r="K734">
            <v>0</v>
          </cell>
        </row>
        <row r="735">
          <cell r="K735">
            <v>0</v>
          </cell>
        </row>
        <row r="736">
          <cell r="A736" t="str">
            <v>PMS001</v>
          </cell>
          <cell r="B736" t="str">
            <v>PFP 소 켓</v>
          </cell>
          <cell r="C736" t="str">
            <v>PM,15A</v>
          </cell>
          <cell r="D736" t="str">
            <v>EA</v>
          </cell>
          <cell r="E736">
            <v>2179</v>
          </cell>
          <cell r="F736" t="str">
            <v>P482</v>
          </cell>
          <cell r="G736">
            <v>0</v>
          </cell>
          <cell r="H736">
            <v>0</v>
          </cell>
          <cell r="I736">
            <v>0</v>
          </cell>
          <cell r="J736">
            <v>0</v>
          </cell>
          <cell r="K736">
            <v>2179</v>
          </cell>
        </row>
        <row r="737">
          <cell r="A737" t="str">
            <v>PMS002</v>
          </cell>
          <cell r="B737" t="str">
            <v>PFP 소 켓</v>
          </cell>
          <cell r="C737" t="str">
            <v>PM,20A</v>
          </cell>
          <cell r="D737" t="str">
            <v>EA</v>
          </cell>
          <cell r="E737">
            <v>2529</v>
          </cell>
          <cell r="F737" t="str">
            <v>P482</v>
          </cell>
          <cell r="G737">
            <v>0</v>
          </cell>
          <cell r="H737">
            <v>0</v>
          </cell>
          <cell r="I737">
            <v>0</v>
          </cell>
          <cell r="J737">
            <v>0</v>
          </cell>
          <cell r="K737">
            <v>2529</v>
          </cell>
        </row>
        <row r="738">
          <cell r="A738" t="str">
            <v>PMS003</v>
          </cell>
          <cell r="B738" t="str">
            <v>PFP 소 켓</v>
          </cell>
          <cell r="C738" t="str">
            <v>PM,25A</v>
          </cell>
          <cell r="D738" t="str">
            <v>EA</v>
          </cell>
          <cell r="E738">
            <v>3284</v>
          </cell>
          <cell r="F738" t="str">
            <v>P482</v>
          </cell>
          <cell r="G738">
            <v>0</v>
          </cell>
          <cell r="H738">
            <v>0</v>
          </cell>
          <cell r="I738">
            <v>0</v>
          </cell>
          <cell r="J738">
            <v>0</v>
          </cell>
          <cell r="K738">
            <v>3284</v>
          </cell>
        </row>
        <row r="739">
          <cell r="A739" t="str">
            <v>PMS004</v>
          </cell>
          <cell r="B739" t="str">
            <v>PFP 소 켓</v>
          </cell>
          <cell r="C739" t="str">
            <v>PM,32A</v>
          </cell>
          <cell r="D739" t="str">
            <v>EA</v>
          </cell>
          <cell r="E739">
            <v>4099</v>
          </cell>
          <cell r="F739" t="str">
            <v>P482</v>
          </cell>
          <cell r="G739">
            <v>0</v>
          </cell>
          <cell r="H739">
            <v>0</v>
          </cell>
          <cell r="I739">
            <v>0</v>
          </cell>
          <cell r="J739">
            <v>0</v>
          </cell>
          <cell r="K739">
            <v>4099</v>
          </cell>
        </row>
        <row r="740">
          <cell r="A740" t="str">
            <v>PMS005</v>
          </cell>
          <cell r="B740" t="str">
            <v>PFP 소 켓</v>
          </cell>
          <cell r="C740" t="str">
            <v>PM,40A</v>
          </cell>
          <cell r="D740" t="str">
            <v>EA</v>
          </cell>
          <cell r="E740">
            <v>4933</v>
          </cell>
          <cell r="F740" t="str">
            <v>P482</v>
          </cell>
          <cell r="G740">
            <v>0</v>
          </cell>
          <cell r="H740">
            <v>0</v>
          </cell>
          <cell r="I740">
            <v>0</v>
          </cell>
          <cell r="J740">
            <v>0</v>
          </cell>
          <cell r="K740">
            <v>4933</v>
          </cell>
        </row>
        <row r="741">
          <cell r="A741" t="str">
            <v>PMS006</v>
          </cell>
          <cell r="B741" t="str">
            <v>PFP 소 켓</v>
          </cell>
          <cell r="C741" t="str">
            <v>PM,50A</v>
          </cell>
          <cell r="D741" t="str">
            <v>EA</v>
          </cell>
          <cell r="E741">
            <v>6343</v>
          </cell>
          <cell r="F741" t="str">
            <v>P482</v>
          </cell>
          <cell r="G741">
            <v>0</v>
          </cell>
          <cell r="H741">
            <v>0</v>
          </cell>
          <cell r="I741">
            <v>0</v>
          </cell>
          <cell r="J741">
            <v>0</v>
          </cell>
          <cell r="K741">
            <v>6343</v>
          </cell>
        </row>
        <row r="742">
          <cell r="A742" t="str">
            <v>PMS007</v>
          </cell>
          <cell r="B742" t="str">
            <v>PFP 소 켓</v>
          </cell>
          <cell r="C742" t="str">
            <v>PM,65A</v>
          </cell>
          <cell r="D742" t="str">
            <v>EA</v>
          </cell>
          <cell r="E742">
            <v>14061</v>
          </cell>
          <cell r="F742" t="str">
            <v>P482</v>
          </cell>
          <cell r="G742">
            <v>0</v>
          </cell>
          <cell r="H742">
            <v>0</v>
          </cell>
          <cell r="I742">
            <v>0</v>
          </cell>
          <cell r="J742">
            <v>0</v>
          </cell>
          <cell r="K742">
            <v>14061</v>
          </cell>
        </row>
        <row r="743">
          <cell r="A743" t="str">
            <v>PMS008</v>
          </cell>
          <cell r="B743" t="str">
            <v>PFP 소 켓</v>
          </cell>
          <cell r="C743" t="str">
            <v>PM,80A</v>
          </cell>
          <cell r="D743" t="str">
            <v>EA</v>
          </cell>
          <cell r="E743">
            <v>19079</v>
          </cell>
          <cell r="F743" t="str">
            <v>P482</v>
          </cell>
          <cell r="G743">
            <v>0</v>
          </cell>
          <cell r="H743">
            <v>0</v>
          </cell>
          <cell r="I743">
            <v>0</v>
          </cell>
          <cell r="J743">
            <v>0</v>
          </cell>
          <cell r="K743">
            <v>19079</v>
          </cell>
        </row>
        <row r="744">
          <cell r="A744" t="str">
            <v>PMS009</v>
          </cell>
          <cell r="B744" t="str">
            <v>PFP 소 켓</v>
          </cell>
          <cell r="C744" t="str">
            <v>PM,100A</v>
          </cell>
          <cell r="D744" t="str">
            <v>EA</v>
          </cell>
          <cell r="E744">
            <v>26024</v>
          </cell>
          <cell r="F744" t="str">
            <v>P482</v>
          </cell>
          <cell r="G744">
            <v>0</v>
          </cell>
          <cell r="H744">
            <v>0</v>
          </cell>
          <cell r="I744">
            <v>0</v>
          </cell>
          <cell r="J744">
            <v>0</v>
          </cell>
          <cell r="K744">
            <v>26024</v>
          </cell>
        </row>
        <row r="745">
          <cell r="F745" t="str">
            <v>P482</v>
          </cell>
          <cell r="G745">
            <v>0</v>
          </cell>
          <cell r="H745">
            <v>0</v>
          </cell>
          <cell r="I745">
            <v>0</v>
          </cell>
          <cell r="J745">
            <v>0</v>
          </cell>
          <cell r="K745">
            <v>0</v>
          </cell>
        </row>
        <row r="746">
          <cell r="A746" t="str">
            <v>PMR001</v>
          </cell>
          <cell r="B746" t="str">
            <v>PFP 이경소켓</v>
          </cell>
          <cell r="C746" t="str">
            <v>PM,15A</v>
          </cell>
          <cell r="D746" t="str">
            <v>EA</v>
          </cell>
          <cell r="E746">
            <v>0</v>
          </cell>
          <cell r="F746">
            <v>0</v>
          </cell>
          <cell r="G746">
            <v>0</v>
          </cell>
          <cell r="H746">
            <v>0</v>
          </cell>
          <cell r="I746">
            <v>2613</v>
          </cell>
          <cell r="J746">
            <v>0</v>
          </cell>
          <cell r="K746">
            <v>2613</v>
          </cell>
        </row>
        <row r="747">
          <cell r="A747" t="str">
            <v>PMR002</v>
          </cell>
          <cell r="B747" t="str">
            <v>PFP 이경소켓</v>
          </cell>
          <cell r="C747" t="str">
            <v>PM,20A</v>
          </cell>
          <cell r="D747" t="str">
            <v>EA</v>
          </cell>
          <cell r="E747">
            <v>0</v>
          </cell>
          <cell r="F747">
            <v>0</v>
          </cell>
          <cell r="G747">
            <v>0</v>
          </cell>
          <cell r="H747">
            <v>0</v>
          </cell>
          <cell r="I747">
            <v>2877</v>
          </cell>
          <cell r="J747">
            <v>0</v>
          </cell>
          <cell r="K747">
            <v>2877</v>
          </cell>
        </row>
        <row r="748">
          <cell r="A748" t="str">
            <v>PMR003</v>
          </cell>
          <cell r="B748" t="str">
            <v>PFP 이경소켓</v>
          </cell>
          <cell r="C748" t="str">
            <v>PM,25A</v>
          </cell>
          <cell r="D748" t="str">
            <v>EA</v>
          </cell>
          <cell r="E748">
            <v>0</v>
          </cell>
          <cell r="F748">
            <v>0</v>
          </cell>
          <cell r="G748">
            <v>0</v>
          </cell>
          <cell r="H748">
            <v>0</v>
          </cell>
          <cell r="I748">
            <v>3916</v>
          </cell>
          <cell r="J748">
            <v>0</v>
          </cell>
          <cell r="K748">
            <v>3916</v>
          </cell>
        </row>
        <row r="749">
          <cell r="A749" t="str">
            <v>PMR004</v>
          </cell>
          <cell r="B749" t="str">
            <v>PFP 이경소켓</v>
          </cell>
          <cell r="C749" t="str">
            <v>PM,32A</v>
          </cell>
          <cell r="D749" t="str">
            <v>EA</v>
          </cell>
          <cell r="E749">
            <v>0</v>
          </cell>
          <cell r="F749">
            <v>0</v>
          </cell>
          <cell r="G749">
            <v>0</v>
          </cell>
          <cell r="H749">
            <v>0</v>
          </cell>
          <cell r="I749">
            <v>5097</v>
          </cell>
          <cell r="J749">
            <v>0</v>
          </cell>
          <cell r="K749">
            <v>5097</v>
          </cell>
        </row>
        <row r="750">
          <cell r="A750" t="str">
            <v>PMR005</v>
          </cell>
          <cell r="B750" t="str">
            <v>PFP 이경소켓</v>
          </cell>
          <cell r="C750" t="str">
            <v>PM,40A</v>
          </cell>
          <cell r="D750" t="str">
            <v>EA</v>
          </cell>
          <cell r="E750">
            <v>0</v>
          </cell>
          <cell r="F750">
            <v>0</v>
          </cell>
          <cell r="G750">
            <v>0</v>
          </cell>
          <cell r="H750">
            <v>0</v>
          </cell>
          <cell r="I750">
            <v>6286</v>
          </cell>
          <cell r="J750">
            <v>0</v>
          </cell>
          <cell r="K750">
            <v>6286</v>
          </cell>
        </row>
        <row r="751">
          <cell r="A751" t="str">
            <v>PMR006</v>
          </cell>
          <cell r="B751" t="str">
            <v>PFP 이경소켓</v>
          </cell>
          <cell r="C751" t="str">
            <v>PM,50A</v>
          </cell>
          <cell r="D751" t="str">
            <v>EA</v>
          </cell>
          <cell r="E751">
            <v>0</v>
          </cell>
          <cell r="F751">
            <v>0</v>
          </cell>
          <cell r="G751">
            <v>0</v>
          </cell>
          <cell r="H751">
            <v>0</v>
          </cell>
          <cell r="I751">
            <v>8291</v>
          </cell>
          <cell r="J751">
            <v>0</v>
          </cell>
          <cell r="K751">
            <v>8291</v>
          </cell>
        </row>
        <row r="752">
          <cell r="A752" t="str">
            <v>PMR007</v>
          </cell>
          <cell r="B752" t="str">
            <v>PFP 이경소켓</v>
          </cell>
          <cell r="C752" t="str">
            <v>PM,65A</v>
          </cell>
          <cell r="D752" t="str">
            <v>EA</v>
          </cell>
          <cell r="E752">
            <v>0</v>
          </cell>
          <cell r="F752">
            <v>0</v>
          </cell>
          <cell r="G752">
            <v>0</v>
          </cell>
          <cell r="H752">
            <v>0</v>
          </cell>
          <cell r="I752">
            <v>13329</v>
          </cell>
          <cell r="J752">
            <v>0</v>
          </cell>
          <cell r="K752">
            <v>13329</v>
          </cell>
        </row>
        <row r="753">
          <cell r="A753" t="str">
            <v>PMR008</v>
          </cell>
          <cell r="B753" t="str">
            <v>PFP 이경소켓</v>
          </cell>
          <cell r="C753" t="str">
            <v>PM,80A</v>
          </cell>
          <cell r="D753" t="str">
            <v>EA</v>
          </cell>
          <cell r="E753">
            <v>0</v>
          </cell>
          <cell r="F753">
            <v>0</v>
          </cell>
          <cell r="G753">
            <v>0</v>
          </cell>
          <cell r="H753">
            <v>0</v>
          </cell>
          <cell r="I753">
            <v>22476</v>
          </cell>
          <cell r="J753">
            <v>0</v>
          </cell>
          <cell r="K753">
            <v>22476</v>
          </cell>
        </row>
        <row r="754">
          <cell r="A754" t="str">
            <v>PMR009</v>
          </cell>
          <cell r="B754" t="str">
            <v>PFP 이경소켓</v>
          </cell>
          <cell r="C754" t="str">
            <v>PM,100A</v>
          </cell>
          <cell r="D754" t="str">
            <v>EA</v>
          </cell>
          <cell r="E754">
            <v>0</v>
          </cell>
          <cell r="F754">
            <v>0</v>
          </cell>
          <cell r="G754">
            <v>0</v>
          </cell>
          <cell r="H754">
            <v>0</v>
          </cell>
          <cell r="I754">
            <v>27892</v>
          </cell>
          <cell r="J754">
            <v>0</v>
          </cell>
          <cell r="K754">
            <v>27892</v>
          </cell>
        </row>
        <row r="755">
          <cell r="K755">
            <v>0</v>
          </cell>
        </row>
        <row r="756">
          <cell r="A756" t="str">
            <v>PME001</v>
          </cell>
          <cell r="B756" t="str">
            <v>PFP 엘 보</v>
          </cell>
          <cell r="C756" t="str">
            <v>PM,15A</v>
          </cell>
          <cell r="D756" t="str">
            <v>EA</v>
          </cell>
          <cell r="E756">
            <v>2613</v>
          </cell>
          <cell r="F756" t="str">
            <v>P482</v>
          </cell>
          <cell r="G756">
            <v>0</v>
          </cell>
          <cell r="H756">
            <v>0</v>
          </cell>
          <cell r="I756">
            <v>0</v>
          </cell>
          <cell r="J756">
            <v>0</v>
          </cell>
          <cell r="K756">
            <v>2613</v>
          </cell>
        </row>
        <row r="757">
          <cell r="A757" t="str">
            <v>PME002</v>
          </cell>
          <cell r="B757" t="str">
            <v>PFP 엘 보</v>
          </cell>
          <cell r="C757" t="str">
            <v>PM,20A</v>
          </cell>
          <cell r="D757" t="str">
            <v>EA</v>
          </cell>
          <cell r="E757">
            <v>2877</v>
          </cell>
          <cell r="F757" t="str">
            <v>P482</v>
          </cell>
          <cell r="G757">
            <v>0</v>
          </cell>
          <cell r="H757">
            <v>0</v>
          </cell>
          <cell r="I757">
            <v>0</v>
          </cell>
          <cell r="J757">
            <v>0</v>
          </cell>
          <cell r="K757">
            <v>2877</v>
          </cell>
        </row>
        <row r="758">
          <cell r="A758" t="str">
            <v>PME003</v>
          </cell>
          <cell r="B758" t="str">
            <v>PFP 엘 보</v>
          </cell>
          <cell r="C758" t="str">
            <v>PM,25A</v>
          </cell>
          <cell r="D758" t="str">
            <v>EA</v>
          </cell>
          <cell r="E758">
            <v>3916</v>
          </cell>
          <cell r="F758" t="str">
            <v>P482</v>
          </cell>
          <cell r="G758">
            <v>0</v>
          </cell>
          <cell r="H758">
            <v>0</v>
          </cell>
          <cell r="I758">
            <v>0</v>
          </cell>
          <cell r="J758">
            <v>0</v>
          </cell>
          <cell r="K758">
            <v>3916</v>
          </cell>
        </row>
        <row r="759">
          <cell r="A759" t="str">
            <v>PME004</v>
          </cell>
          <cell r="B759" t="str">
            <v>PFP 엘 보</v>
          </cell>
          <cell r="C759" t="str">
            <v>PM,32A</v>
          </cell>
          <cell r="D759" t="str">
            <v>EA</v>
          </cell>
          <cell r="E759">
            <v>5097</v>
          </cell>
          <cell r="F759" t="str">
            <v>P482</v>
          </cell>
          <cell r="G759">
            <v>0</v>
          </cell>
          <cell r="H759">
            <v>0</v>
          </cell>
          <cell r="I759">
            <v>0</v>
          </cell>
          <cell r="J759">
            <v>0</v>
          </cell>
          <cell r="K759">
            <v>5097</v>
          </cell>
        </row>
        <row r="760">
          <cell r="A760" t="str">
            <v>PME005</v>
          </cell>
          <cell r="B760" t="str">
            <v>PFP 엘 보</v>
          </cell>
          <cell r="C760" t="str">
            <v>PM,40A</v>
          </cell>
          <cell r="D760" t="str">
            <v>EA</v>
          </cell>
          <cell r="E760">
            <v>6286</v>
          </cell>
          <cell r="F760" t="str">
            <v>P482</v>
          </cell>
          <cell r="G760">
            <v>0</v>
          </cell>
          <cell r="H760">
            <v>0</v>
          </cell>
          <cell r="I760">
            <v>0</v>
          </cell>
          <cell r="J760">
            <v>0</v>
          </cell>
          <cell r="K760">
            <v>6286</v>
          </cell>
        </row>
        <row r="761">
          <cell r="A761" t="str">
            <v>PME006</v>
          </cell>
          <cell r="B761" t="str">
            <v>PFP 엘 보</v>
          </cell>
          <cell r="C761" t="str">
            <v>PM,50A</v>
          </cell>
          <cell r="D761" t="str">
            <v>EA</v>
          </cell>
          <cell r="E761">
            <v>8291</v>
          </cell>
          <cell r="F761" t="str">
            <v>P482</v>
          </cell>
          <cell r="G761">
            <v>0</v>
          </cell>
          <cell r="H761">
            <v>0</v>
          </cell>
          <cell r="I761">
            <v>0</v>
          </cell>
          <cell r="J761">
            <v>0</v>
          </cell>
          <cell r="K761">
            <v>8291</v>
          </cell>
        </row>
        <row r="762">
          <cell r="A762" t="str">
            <v>PME007</v>
          </cell>
          <cell r="B762" t="str">
            <v>PFP 엘 보</v>
          </cell>
          <cell r="C762" t="str">
            <v>PM,65A</v>
          </cell>
          <cell r="D762" t="str">
            <v>EA</v>
          </cell>
          <cell r="E762">
            <v>13329</v>
          </cell>
          <cell r="F762" t="str">
            <v>P482</v>
          </cell>
          <cell r="G762">
            <v>0</v>
          </cell>
          <cell r="H762">
            <v>0</v>
          </cell>
          <cell r="I762">
            <v>0</v>
          </cell>
          <cell r="J762">
            <v>0</v>
          </cell>
          <cell r="K762">
            <v>13329</v>
          </cell>
        </row>
        <row r="763">
          <cell r="A763" t="str">
            <v>PME008</v>
          </cell>
          <cell r="B763" t="str">
            <v>PFP 엘 보</v>
          </cell>
          <cell r="C763" t="str">
            <v>PM,80A</v>
          </cell>
          <cell r="D763" t="str">
            <v>EA</v>
          </cell>
          <cell r="E763">
            <v>22476</v>
          </cell>
          <cell r="F763" t="str">
            <v>P482</v>
          </cell>
          <cell r="G763">
            <v>0</v>
          </cell>
          <cell r="H763">
            <v>0</v>
          </cell>
          <cell r="I763">
            <v>0</v>
          </cell>
          <cell r="J763">
            <v>0</v>
          </cell>
          <cell r="K763">
            <v>22476</v>
          </cell>
        </row>
        <row r="764">
          <cell r="A764" t="str">
            <v>PME009</v>
          </cell>
          <cell r="B764" t="str">
            <v>PFP 엘 보</v>
          </cell>
          <cell r="C764" t="str">
            <v>PM,100A</v>
          </cell>
          <cell r="D764" t="str">
            <v>EA</v>
          </cell>
          <cell r="E764">
            <v>27892</v>
          </cell>
          <cell r="F764" t="str">
            <v>P482</v>
          </cell>
          <cell r="G764">
            <v>0</v>
          </cell>
          <cell r="H764">
            <v>0</v>
          </cell>
          <cell r="I764">
            <v>0</v>
          </cell>
          <cell r="J764">
            <v>0</v>
          </cell>
          <cell r="K764">
            <v>27892</v>
          </cell>
        </row>
        <row r="765">
          <cell r="F765" t="str">
            <v>P482</v>
          </cell>
          <cell r="G765">
            <v>0</v>
          </cell>
          <cell r="H765">
            <v>0</v>
          </cell>
          <cell r="I765">
            <v>0</v>
          </cell>
          <cell r="J765">
            <v>0</v>
          </cell>
          <cell r="K765">
            <v>0</v>
          </cell>
        </row>
        <row r="766">
          <cell r="A766" t="str">
            <v>PMT001</v>
          </cell>
          <cell r="B766" t="str">
            <v>PFP 티 이</v>
          </cell>
          <cell r="C766" t="str">
            <v>PM,15A</v>
          </cell>
          <cell r="D766" t="str">
            <v>EA</v>
          </cell>
          <cell r="E766">
            <v>3194</v>
          </cell>
          <cell r="F766" t="str">
            <v>P482</v>
          </cell>
          <cell r="G766">
            <v>0</v>
          </cell>
          <cell r="H766">
            <v>0</v>
          </cell>
          <cell r="I766">
            <v>0</v>
          </cell>
          <cell r="J766">
            <v>0</v>
          </cell>
          <cell r="K766">
            <v>3194</v>
          </cell>
        </row>
        <row r="767">
          <cell r="A767" t="str">
            <v>PMT002</v>
          </cell>
          <cell r="B767" t="str">
            <v>PFP 티 이</v>
          </cell>
          <cell r="C767" t="str">
            <v>PM,20A</v>
          </cell>
          <cell r="D767" t="str">
            <v>EA</v>
          </cell>
          <cell r="E767">
            <v>3517</v>
          </cell>
          <cell r="F767" t="str">
            <v>P482</v>
          </cell>
          <cell r="G767">
            <v>0</v>
          </cell>
          <cell r="H767">
            <v>0</v>
          </cell>
          <cell r="I767">
            <v>0</v>
          </cell>
          <cell r="J767">
            <v>0</v>
          </cell>
          <cell r="K767">
            <v>3517</v>
          </cell>
        </row>
        <row r="768">
          <cell r="A768" t="str">
            <v>PMT003</v>
          </cell>
          <cell r="B768" t="str">
            <v>PFP 티 이</v>
          </cell>
          <cell r="C768" t="str">
            <v>PM,25A</v>
          </cell>
          <cell r="D768" t="str">
            <v>EA</v>
          </cell>
          <cell r="E768">
            <v>4556</v>
          </cell>
          <cell r="F768" t="str">
            <v>P482</v>
          </cell>
          <cell r="G768">
            <v>0</v>
          </cell>
          <cell r="H768">
            <v>0</v>
          </cell>
          <cell r="I768">
            <v>0</v>
          </cell>
          <cell r="J768">
            <v>0</v>
          </cell>
          <cell r="K768">
            <v>4556</v>
          </cell>
        </row>
        <row r="769">
          <cell r="A769" t="str">
            <v>PMT004</v>
          </cell>
          <cell r="B769" t="str">
            <v>PFP 티 이</v>
          </cell>
          <cell r="C769" t="str">
            <v>PM,32A</v>
          </cell>
          <cell r="D769" t="str">
            <v>EA</v>
          </cell>
          <cell r="E769">
            <v>6073</v>
          </cell>
          <cell r="F769" t="str">
            <v>P482</v>
          </cell>
          <cell r="G769">
            <v>0</v>
          </cell>
          <cell r="H769">
            <v>0</v>
          </cell>
          <cell r="I769">
            <v>0</v>
          </cell>
          <cell r="J769">
            <v>0</v>
          </cell>
          <cell r="K769">
            <v>6073</v>
          </cell>
        </row>
        <row r="770">
          <cell r="A770" t="str">
            <v>PMT005</v>
          </cell>
          <cell r="B770" t="str">
            <v>PFP 티 이</v>
          </cell>
          <cell r="C770" t="str">
            <v>PM,40A</v>
          </cell>
          <cell r="D770" t="str">
            <v>EA</v>
          </cell>
          <cell r="E770">
            <v>7311</v>
          </cell>
          <cell r="F770" t="str">
            <v>P482</v>
          </cell>
          <cell r="G770">
            <v>0</v>
          </cell>
          <cell r="H770">
            <v>0</v>
          </cell>
          <cell r="I770">
            <v>0</v>
          </cell>
          <cell r="J770">
            <v>0</v>
          </cell>
          <cell r="K770">
            <v>7311</v>
          </cell>
        </row>
        <row r="771">
          <cell r="A771" t="str">
            <v>PMT006</v>
          </cell>
          <cell r="B771" t="str">
            <v>PFP 티 이</v>
          </cell>
          <cell r="C771" t="str">
            <v>PM,50A</v>
          </cell>
          <cell r="D771" t="str">
            <v>EA</v>
          </cell>
          <cell r="E771">
            <v>9396</v>
          </cell>
          <cell r="F771" t="str">
            <v>P482</v>
          </cell>
          <cell r="G771">
            <v>0</v>
          </cell>
          <cell r="H771">
            <v>0</v>
          </cell>
          <cell r="I771">
            <v>0</v>
          </cell>
          <cell r="J771">
            <v>0</v>
          </cell>
          <cell r="K771">
            <v>9396</v>
          </cell>
        </row>
        <row r="772">
          <cell r="A772" t="str">
            <v>PMT007</v>
          </cell>
          <cell r="B772" t="str">
            <v>PFP 티 이</v>
          </cell>
          <cell r="C772" t="str">
            <v>PM,65A</v>
          </cell>
          <cell r="D772" t="str">
            <v>EA</v>
          </cell>
          <cell r="E772">
            <v>13494</v>
          </cell>
          <cell r="F772" t="str">
            <v>P482</v>
          </cell>
          <cell r="G772">
            <v>0</v>
          </cell>
          <cell r="H772">
            <v>0</v>
          </cell>
          <cell r="I772">
            <v>0</v>
          </cell>
          <cell r="J772">
            <v>0</v>
          </cell>
          <cell r="K772">
            <v>13494</v>
          </cell>
        </row>
        <row r="773">
          <cell r="A773" t="str">
            <v>PMT008</v>
          </cell>
          <cell r="B773" t="str">
            <v>PFP 티 이</v>
          </cell>
          <cell r="C773" t="str">
            <v>PM,80A</v>
          </cell>
          <cell r="D773" t="str">
            <v>EA</v>
          </cell>
          <cell r="E773">
            <v>28223</v>
          </cell>
          <cell r="F773" t="str">
            <v>P482</v>
          </cell>
          <cell r="G773">
            <v>0</v>
          </cell>
          <cell r="H773">
            <v>0</v>
          </cell>
          <cell r="I773">
            <v>0</v>
          </cell>
          <cell r="J773">
            <v>0</v>
          </cell>
          <cell r="K773">
            <v>28223</v>
          </cell>
        </row>
        <row r="774">
          <cell r="A774" t="str">
            <v>PMT009</v>
          </cell>
          <cell r="B774" t="str">
            <v>PFP 티 이</v>
          </cell>
          <cell r="C774" t="str">
            <v>PM,100A</v>
          </cell>
          <cell r="D774" t="str">
            <v>EA</v>
          </cell>
          <cell r="E774">
            <v>38535</v>
          </cell>
          <cell r="F774" t="str">
            <v>P482</v>
          </cell>
          <cell r="G774">
            <v>0</v>
          </cell>
          <cell r="H774">
            <v>0</v>
          </cell>
          <cell r="I774">
            <v>0</v>
          </cell>
          <cell r="J774">
            <v>0</v>
          </cell>
          <cell r="K774">
            <v>38535</v>
          </cell>
        </row>
        <row r="775">
          <cell r="F775" t="str">
            <v>P482</v>
          </cell>
          <cell r="G775">
            <v>0</v>
          </cell>
          <cell r="H775">
            <v>0</v>
          </cell>
          <cell r="I775">
            <v>0</v>
          </cell>
          <cell r="J775">
            <v>0</v>
          </cell>
          <cell r="K775">
            <v>0</v>
          </cell>
        </row>
        <row r="776">
          <cell r="A776" t="str">
            <v>PMRT01</v>
          </cell>
          <cell r="B776" t="str">
            <v>PFP 줄임 티이</v>
          </cell>
          <cell r="C776" t="str">
            <v>PM,15A</v>
          </cell>
          <cell r="D776" t="str">
            <v>EA</v>
          </cell>
          <cell r="E776">
            <v>0</v>
          </cell>
          <cell r="F776" t="str">
            <v>P482</v>
          </cell>
          <cell r="G776">
            <v>0</v>
          </cell>
          <cell r="H776">
            <v>0</v>
          </cell>
          <cell r="I776">
            <v>0</v>
          </cell>
          <cell r="J776">
            <v>0</v>
          </cell>
          <cell r="K776">
            <v>0</v>
          </cell>
        </row>
        <row r="777">
          <cell r="A777" t="str">
            <v>PMRT02</v>
          </cell>
          <cell r="B777" t="str">
            <v>PFP 줄임 티이</v>
          </cell>
          <cell r="C777" t="str">
            <v>PM,20A</v>
          </cell>
          <cell r="D777" t="str">
            <v>EA</v>
          </cell>
          <cell r="E777">
            <v>3517</v>
          </cell>
          <cell r="F777" t="str">
            <v>P482</v>
          </cell>
          <cell r="G777">
            <v>0</v>
          </cell>
          <cell r="H777">
            <v>0</v>
          </cell>
          <cell r="I777">
            <v>0</v>
          </cell>
          <cell r="J777">
            <v>0</v>
          </cell>
          <cell r="K777">
            <v>3517</v>
          </cell>
        </row>
        <row r="778">
          <cell r="A778" t="str">
            <v>PMRT03</v>
          </cell>
          <cell r="B778" t="str">
            <v>PFP 줄임 티이</v>
          </cell>
          <cell r="C778" t="str">
            <v>PM,25A</v>
          </cell>
          <cell r="D778" t="str">
            <v>EA</v>
          </cell>
          <cell r="E778">
            <v>4556</v>
          </cell>
          <cell r="F778" t="str">
            <v>P482</v>
          </cell>
          <cell r="G778">
            <v>0</v>
          </cell>
          <cell r="H778">
            <v>0</v>
          </cell>
          <cell r="I778">
            <v>0</v>
          </cell>
          <cell r="J778">
            <v>0</v>
          </cell>
          <cell r="K778">
            <v>4556</v>
          </cell>
        </row>
        <row r="779">
          <cell r="A779" t="str">
            <v>PMRT04</v>
          </cell>
          <cell r="B779" t="str">
            <v>PFP 줄임 티이</v>
          </cell>
          <cell r="C779" t="str">
            <v>PM,32A</v>
          </cell>
          <cell r="D779" t="str">
            <v>EA</v>
          </cell>
          <cell r="E779">
            <v>6073</v>
          </cell>
          <cell r="F779" t="str">
            <v>P482</v>
          </cell>
          <cell r="G779">
            <v>0</v>
          </cell>
          <cell r="H779">
            <v>0</v>
          </cell>
          <cell r="I779">
            <v>0</v>
          </cell>
          <cell r="J779">
            <v>0</v>
          </cell>
          <cell r="K779">
            <v>6073</v>
          </cell>
        </row>
        <row r="780">
          <cell r="A780" t="str">
            <v>PMRT05</v>
          </cell>
          <cell r="B780" t="str">
            <v>PFP 줄임 티이</v>
          </cell>
          <cell r="C780" t="str">
            <v>PM,40A</v>
          </cell>
          <cell r="D780" t="str">
            <v>EA</v>
          </cell>
          <cell r="E780">
            <v>7311</v>
          </cell>
          <cell r="F780" t="str">
            <v>P482</v>
          </cell>
          <cell r="G780">
            <v>0</v>
          </cell>
          <cell r="H780">
            <v>0</v>
          </cell>
          <cell r="I780">
            <v>0</v>
          </cell>
          <cell r="J780">
            <v>0</v>
          </cell>
          <cell r="K780">
            <v>7311</v>
          </cell>
        </row>
        <row r="781">
          <cell r="A781" t="str">
            <v>PMRT06</v>
          </cell>
          <cell r="B781" t="str">
            <v>PFP 줄임 티이</v>
          </cell>
          <cell r="C781" t="str">
            <v>PM,50A</v>
          </cell>
          <cell r="D781" t="str">
            <v>EA</v>
          </cell>
          <cell r="E781">
            <v>9396</v>
          </cell>
          <cell r="F781" t="str">
            <v>P482</v>
          </cell>
          <cell r="G781">
            <v>0</v>
          </cell>
          <cell r="H781">
            <v>0</v>
          </cell>
          <cell r="I781">
            <v>0</v>
          </cell>
          <cell r="J781">
            <v>0</v>
          </cell>
          <cell r="K781">
            <v>9396</v>
          </cell>
        </row>
        <row r="782">
          <cell r="A782" t="str">
            <v>PMRT07</v>
          </cell>
          <cell r="B782" t="str">
            <v>PFP 줄임 티이</v>
          </cell>
          <cell r="C782" t="str">
            <v>PM,65A</v>
          </cell>
          <cell r="D782" t="str">
            <v>EA</v>
          </cell>
          <cell r="E782">
            <v>18494</v>
          </cell>
          <cell r="F782" t="str">
            <v>P482</v>
          </cell>
          <cell r="G782">
            <v>0</v>
          </cell>
          <cell r="H782">
            <v>0</v>
          </cell>
          <cell r="I782">
            <v>0</v>
          </cell>
          <cell r="J782">
            <v>0</v>
          </cell>
          <cell r="K782">
            <v>18494</v>
          </cell>
        </row>
        <row r="783">
          <cell r="A783" t="str">
            <v>PMRT08</v>
          </cell>
          <cell r="B783" t="str">
            <v>PFP 줄임 티이</v>
          </cell>
          <cell r="C783" t="str">
            <v>PM,80A</v>
          </cell>
          <cell r="D783" t="str">
            <v>EA</v>
          </cell>
          <cell r="E783">
            <v>34925</v>
          </cell>
          <cell r="F783" t="str">
            <v>P482</v>
          </cell>
          <cell r="G783">
            <v>0</v>
          </cell>
          <cell r="H783">
            <v>0</v>
          </cell>
          <cell r="I783">
            <v>0</v>
          </cell>
          <cell r="J783">
            <v>0</v>
          </cell>
          <cell r="K783">
            <v>34925</v>
          </cell>
        </row>
        <row r="784">
          <cell r="A784" t="str">
            <v>PMRT09</v>
          </cell>
          <cell r="B784" t="str">
            <v>PFP 줄임 티이</v>
          </cell>
          <cell r="C784" t="str">
            <v>PM,100A</v>
          </cell>
          <cell r="D784" t="str">
            <v>EA</v>
          </cell>
          <cell r="E784">
            <v>48563</v>
          </cell>
          <cell r="F784" t="str">
            <v>P482</v>
          </cell>
          <cell r="G784">
            <v>0</v>
          </cell>
          <cell r="H784">
            <v>0</v>
          </cell>
          <cell r="I784">
            <v>0</v>
          </cell>
          <cell r="J784">
            <v>0</v>
          </cell>
          <cell r="K784">
            <v>48563</v>
          </cell>
        </row>
        <row r="785">
          <cell r="F785" t="str">
            <v>P482</v>
          </cell>
          <cell r="G785">
            <v>0</v>
          </cell>
          <cell r="H785">
            <v>0</v>
          </cell>
          <cell r="I785">
            <v>0</v>
          </cell>
          <cell r="J785">
            <v>0</v>
          </cell>
          <cell r="K785">
            <v>0</v>
          </cell>
        </row>
        <row r="786">
          <cell r="F786" t="str">
            <v>P482</v>
          </cell>
          <cell r="G786">
            <v>0</v>
          </cell>
          <cell r="H786">
            <v>0</v>
          </cell>
          <cell r="I786">
            <v>0</v>
          </cell>
          <cell r="J786">
            <v>0</v>
          </cell>
          <cell r="K786">
            <v>0</v>
          </cell>
        </row>
        <row r="787">
          <cell r="A787" t="str">
            <v>PMC001</v>
          </cell>
          <cell r="B787" t="str">
            <v>PFP 캡</v>
          </cell>
          <cell r="C787" t="str">
            <v>PM,15A</v>
          </cell>
          <cell r="D787" t="str">
            <v>EA</v>
          </cell>
          <cell r="E787">
            <v>2246</v>
          </cell>
          <cell r="F787" t="str">
            <v>P482</v>
          </cell>
          <cell r="G787">
            <v>0</v>
          </cell>
          <cell r="H787">
            <v>0</v>
          </cell>
          <cell r="I787">
            <v>0</v>
          </cell>
          <cell r="J787">
            <v>0</v>
          </cell>
          <cell r="K787">
            <v>2246</v>
          </cell>
        </row>
        <row r="788">
          <cell r="A788" t="str">
            <v>PMC002</v>
          </cell>
          <cell r="B788" t="str">
            <v>PFP 캡</v>
          </cell>
          <cell r="C788" t="str">
            <v>PM,20A</v>
          </cell>
          <cell r="D788" t="str">
            <v>EA</v>
          </cell>
          <cell r="E788">
            <v>2342</v>
          </cell>
          <cell r="F788" t="str">
            <v>P482</v>
          </cell>
          <cell r="G788">
            <v>0</v>
          </cell>
          <cell r="H788">
            <v>0</v>
          </cell>
          <cell r="I788">
            <v>0</v>
          </cell>
          <cell r="J788">
            <v>0</v>
          </cell>
          <cell r="K788">
            <v>2342</v>
          </cell>
        </row>
        <row r="789">
          <cell r="A789" t="str">
            <v>PMC003</v>
          </cell>
          <cell r="B789" t="str">
            <v>PFP 캡</v>
          </cell>
          <cell r="C789" t="str">
            <v>PM,25A</v>
          </cell>
          <cell r="D789" t="str">
            <v>EA</v>
          </cell>
          <cell r="E789">
            <v>2966</v>
          </cell>
          <cell r="F789" t="str">
            <v>P482</v>
          </cell>
          <cell r="G789">
            <v>0</v>
          </cell>
          <cell r="H789">
            <v>0</v>
          </cell>
          <cell r="I789">
            <v>0</v>
          </cell>
          <cell r="J789">
            <v>0</v>
          </cell>
          <cell r="K789">
            <v>2966</v>
          </cell>
        </row>
        <row r="790">
          <cell r="A790" t="str">
            <v>PMC004</v>
          </cell>
          <cell r="B790" t="str">
            <v>PFP 캡</v>
          </cell>
          <cell r="C790" t="str">
            <v>PM,32A</v>
          </cell>
          <cell r="D790" t="str">
            <v>EA</v>
          </cell>
          <cell r="E790">
            <v>3813</v>
          </cell>
          <cell r="F790" t="str">
            <v>P482</v>
          </cell>
          <cell r="G790">
            <v>0</v>
          </cell>
          <cell r="H790">
            <v>0</v>
          </cell>
          <cell r="I790">
            <v>0</v>
          </cell>
          <cell r="J790">
            <v>0</v>
          </cell>
          <cell r="K790">
            <v>3813</v>
          </cell>
        </row>
        <row r="791">
          <cell r="A791" t="str">
            <v>PMC005</v>
          </cell>
          <cell r="B791" t="str">
            <v>PFP 캡</v>
          </cell>
          <cell r="C791" t="str">
            <v>PM,40A</v>
          </cell>
          <cell r="D791" t="str">
            <v>EA</v>
          </cell>
          <cell r="E791">
            <v>4915</v>
          </cell>
          <cell r="F791" t="str">
            <v>P482</v>
          </cell>
          <cell r="G791">
            <v>0</v>
          </cell>
          <cell r="H791">
            <v>0</v>
          </cell>
          <cell r="I791">
            <v>0</v>
          </cell>
          <cell r="J791">
            <v>0</v>
          </cell>
          <cell r="K791">
            <v>4915</v>
          </cell>
        </row>
        <row r="792">
          <cell r="A792" t="str">
            <v>PMC006</v>
          </cell>
          <cell r="B792" t="str">
            <v>PFP 캡</v>
          </cell>
          <cell r="C792" t="str">
            <v>PM,50A</v>
          </cell>
          <cell r="D792" t="str">
            <v>EA</v>
          </cell>
          <cell r="E792">
            <v>6321</v>
          </cell>
          <cell r="F792" t="str">
            <v>P482</v>
          </cell>
          <cell r="G792">
            <v>0</v>
          </cell>
          <cell r="H792">
            <v>0</v>
          </cell>
          <cell r="I792">
            <v>0</v>
          </cell>
          <cell r="J792">
            <v>0</v>
          </cell>
          <cell r="K792">
            <v>6321</v>
          </cell>
        </row>
        <row r="793">
          <cell r="A793" t="str">
            <v>PMC007</v>
          </cell>
          <cell r="B793" t="str">
            <v>PFP 캡</v>
          </cell>
          <cell r="C793" t="str">
            <v>PM,65A</v>
          </cell>
          <cell r="D793" t="str">
            <v>EA</v>
          </cell>
          <cell r="E793">
            <v>0</v>
          </cell>
          <cell r="F793" t="str">
            <v>P482</v>
          </cell>
          <cell r="G793">
            <v>0</v>
          </cell>
          <cell r="H793">
            <v>0</v>
          </cell>
          <cell r="I793">
            <v>0</v>
          </cell>
          <cell r="J793">
            <v>0</v>
          </cell>
          <cell r="K793">
            <v>0</v>
          </cell>
        </row>
        <row r="794">
          <cell r="A794" t="str">
            <v>PMC008</v>
          </cell>
          <cell r="B794" t="str">
            <v>PFP 캡</v>
          </cell>
          <cell r="C794" t="str">
            <v>PM,80A</v>
          </cell>
          <cell r="D794" t="str">
            <v>EA</v>
          </cell>
          <cell r="E794">
            <v>0</v>
          </cell>
          <cell r="F794" t="str">
            <v>P482</v>
          </cell>
          <cell r="G794">
            <v>0</v>
          </cell>
          <cell r="H794">
            <v>0</v>
          </cell>
          <cell r="I794">
            <v>0</v>
          </cell>
          <cell r="J794">
            <v>0</v>
          </cell>
          <cell r="K794">
            <v>0</v>
          </cell>
        </row>
        <row r="795">
          <cell r="A795" t="str">
            <v>PMC009</v>
          </cell>
          <cell r="B795" t="str">
            <v>PFP 캡</v>
          </cell>
          <cell r="C795" t="str">
            <v>PM,100A</v>
          </cell>
          <cell r="D795" t="str">
            <v>EA</v>
          </cell>
          <cell r="E795">
            <v>0</v>
          </cell>
          <cell r="F795" t="str">
            <v>P482</v>
          </cell>
          <cell r="G795">
            <v>0</v>
          </cell>
          <cell r="H795">
            <v>0</v>
          </cell>
          <cell r="I795">
            <v>0</v>
          </cell>
          <cell r="J795">
            <v>0</v>
          </cell>
          <cell r="K795">
            <v>0</v>
          </cell>
        </row>
        <row r="796">
          <cell r="K796">
            <v>0</v>
          </cell>
        </row>
        <row r="797">
          <cell r="K797">
            <v>0</v>
          </cell>
        </row>
        <row r="798">
          <cell r="K798">
            <v>0</v>
          </cell>
        </row>
        <row r="799">
          <cell r="K799">
            <v>0</v>
          </cell>
        </row>
        <row r="800">
          <cell r="K800">
            <v>0</v>
          </cell>
        </row>
        <row r="801">
          <cell r="K801">
            <v>0</v>
          </cell>
        </row>
        <row r="802">
          <cell r="K802">
            <v>0</v>
          </cell>
        </row>
        <row r="803">
          <cell r="K803">
            <v>0</v>
          </cell>
        </row>
        <row r="804">
          <cell r="K804">
            <v>0</v>
          </cell>
        </row>
        <row r="805">
          <cell r="K805">
            <v>0</v>
          </cell>
        </row>
        <row r="806">
          <cell r="K806">
            <v>0</v>
          </cell>
        </row>
        <row r="807">
          <cell r="K807">
            <v>0</v>
          </cell>
        </row>
        <row r="808">
          <cell r="K808">
            <v>0</v>
          </cell>
        </row>
        <row r="809">
          <cell r="K809">
            <v>0</v>
          </cell>
        </row>
        <row r="810">
          <cell r="K810">
            <v>0</v>
          </cell>
        </row>
        <row r="811">
          <cell r="A811" t="str">
            <v>PP-C관</v>
          </cell>
          <cell r="B811">
            <v>0</v>
          </cell>
          <cell r="C811">
            <v>0</v>
          </cell>
          <cell r="D811">
            <v>0</v>
          </cell>
          <cell r="E811" t="str">
            <v>KS M-3362</v>
          </cell>
          <cell r="F811">
            <v>0</v>
          </cell>
          <cell r="G811">
            <v>0</v>
          </cell>
          <cell r="H811">
            <v>0</v>
          </cell>
          <cell r="I811">
            <v>0</v>
          </cell>
          <cell r="J811">
            <v>0</v>
          </cell>
          <cell r="K811">
            <v>0</v>
          </cell>
        </row>
        <row r="812">
          <cell r="A812" t="str">
            <v>PPC001</v>
          </cell>
          <cell r="B812" t="str">
            <v>PP-C파이프</v>
          </cell>
          <cell r="C812" t="str">
            <v>12A</v>
          </cell>
          <cell r="D812" t="str">
            <v>M</v>
          </cell>
          <cell r="E812">
            <v>250</v>
          </cell>
          <cell r="F812" t="str">
            <v>P506</v>
          </cell>
          <cell r="G812">
            <v>0</v>
          </cell>
          <cell r="H812">
            <v>0</v>
          </cell>
          <cell r="I812">
            <v>0</v>
          </cell>
          <cell r="J812">
            <v>0</v>
          </cell>
          <cell r="K812">
            <v>250</v>
          </cell>
          <cell r="L812">
            <v>4.2999999999999997E-2</v>
          </cell>
          <cell r="M812">
            <v>4.2999999999999997E-2</v>
          </cell>
        </row>
        <row r="813">
          <cell r="A813" t="str">
            <v>PPC002</v>
          </cell>
          <cell r="B813" t="str">
            <v>PP-C파이프</v>
          </cell>
          <cell r="C813" t="str">
            <v>15A</v>
          </cell>
          <cell r="D813" t="str">
            <v>M</v>
          </cell>
          <cell r="E813">
            <v>270</v>
          </cell>
          <cell r="F813" t="str">
            <v>P506</v>
          </cell>
          <cell r="G813">
            <v>0</v>
          </cell>
          <cell r="H813">
            <v>0</v>
          </cell>
          <cell r="I813">
            <v>0</v>
          </cell>
          <cell r="J813">
            <v>0</v>
          </cell>
          <cell r="K813">
            <v>270</v>
          </cell>
          <cell r="L813">
            <v>4.8000000000000001E-2</v>
          </cell>
          <cell r="M813">
            <v>4.8000000000000001E-2</v>
          </cell>
        </row>
        <row r="814">
          <cell r="A814" t="str">
            <v>PPC003</v>
          </cell>
          <cell r="B814" t="str">
            <v>PP-C파이프</v>
          </cell>
          <cell r="C814" t="str">
            <v>20A</v>
          </cell>
          <cell r="D814" t="str">
            <v>M</v>
          </cell>
          <cell r="E814">
            <v>420</v>
          </cell>
          <cell r="F814" t="str">
            <v>P506</v>
          </cell>
          <cell r="G814">
            <v>0</v>
          </cell>
          <cell r="H814">
            <v>0</v>
          </cell>
          <cell r="I814">
            <v>0</v>
          </cell>
          <cell r="J814">
            <v>0</v>
          </cell>
          <cell r="K814">
            <v>420</v>
          </cell>
          <cell r="L814">
            <v>5.3999999999999999E-2</v>
          </cell>
          <cell r="M814">
            <v>5.3999999999999999E-2</v>
          </cell>
        </row>
        <row r="815">
          <cell r="A815" t="str">
            <v>PPC004</v>
          </cell>
          <cell r="B815" t="str">
            <v>PP-C파이프</v>
          </cell>
          <cell r="C815" t="str">
            <v>25A</v>
          </cell>
          <cell r="D815" t="str">
            <v>M</v>
          </cell>
          <cell r="E815">
            <v>730</v>
          </cell>
          <cell r="F815" t="str">
            <v>P506</v>
          </cell>
          <cell r="G815">
            <v>0</v>
          </cell>
          <cell r="H815">
            <v>0</v>
          </cell>
          <cell r="I815">
            <v>0</v>
          </cell>
          <cell r="J815">
            <v>0</v>
          </cell>
          <cell r="K815">
            <v>730</v>
          </cell>
          <cell r="L815">
            <v>5.8000000000000003E-2</v>
          </cell>
          <cell r="M815">
            <v>5.8000000000000003E-2</v>
          </cell>
        </row>
        <row r="816">
          <cell r="A816" t="str">
            <v>PPC005</v>
          </cell>
          <cell r="B816" t="str">
            <v>PP-C파이프</v>
          </cell>
          <cell r="C816" t="str">
            <v>30A</v>
          </cell>
          <cell r="D816" t="str">
            <v>M</v>
          </cell>
          <cell r="E816">
            <v>1120</v>
          </cell>
          <cell r="F816" t="str">
            <v>P506</v>
          </cell>
          <cell r="G816">
            <v>0</v>
          </cell>
          <cell r="H816">
            <v>0</v>
          </cell>
          <cell r="I816">
            <v>0</v>
          </cell>
          <cell r="J816">
            <v>0</v>
          </cell>
          <cell r="K816">
            <v>1120</v>
          </cell>
          <cell r="L816">
            <v>6.3E-2</v>
          </cell>
          <cell r="M816">
            <v>6.3E-2</v>
          </cell>
        </row>
        <row r="817">
          <cell r="A817" t="str">
            <v>PPC006</v>
          </cell>
          <cell r="B817" t="str">
            <v>PP-C파이프</v>
          </cell>
          <cell r="C817" t="str">
            <v>40A</v>
          </cell>
          <cell r="D817" t="str">
            <v>M</v>
          </cell>
          <cell r="E817">
            <v>1800</v>
          </cell>
          <cell r="F817" t="str">
            <v>P506</v>
          </cell>
          <cell r="G817">
            <v>0</v>
          </cell>
          <cell r="H817">
            <v>0</v>
          </cell>
          <cell r="I817">
            <v>0</v>
          </cell>
          <cell r="J817">
            <v>0</v>
          </cell>
          <cell r="K817">
            <v>1800</v>
          </cell>
          <cell r="L817">
            <v>6.9000000000000006E-2</v>
          </cell>
          <cell r="M817">
            <v>6.9000000000000006E-2</v>
          </cell>
        </row>
        <row r="818">
          <cell r="A818" t="str">
            <v>PPC007</v>
          </cell>
          <cell r="B818" t="str">
            <v>PP-C파이프</v>
          </cell>
          <cell r="C818" t="str">
            <v>50A</v>
          </cell>
          <cell r="D818" t="str">
            <v>M</v>
          </cell>
          <cell r="E818">
            <v>3150</v>
          </cell>
          <cell r="F818" t="str">
            <v>P506</v>
          </cell>
          <cell r="G818">
            <v>0</v>
          </cell>
          <cell r="H818">
            <v>0</v>
          </cell>
          <cell r="I818">
            <v>0</v>
          </cell>
          <cell r="J818">
            <v>0</v>
          </cell>
          <cell r="K818">
            <v>3150</v>
          </cell>
          <cell r="L818">
            <v>7.4999999999999997E-2</v>
          </cell>
          <cell r="M818">
            <v>7.4999999999999997E-2</v>
          </cell>
        </row>
        <row r="819">
          <cell r="A819" t="str">
            <v>PPC008</v>
          </cell>
          <cell r="B819" t="str">
            <v>PP-C파이프</v>
          </cell>
          <cell r="C819" t="str">
            <v>65A</v>
          </cell>
          <cell r="D819" t="str">
            <v>M</v>
          </cell>
          <cell r="E819">
            <v>6370</v>
          </cell>
          <cell r="F819" t="str">
            <v>P506</v>
          </cell>
          <cell r="G819">
            <v>0</v>
          </cell>
          <cell r="H819">
            <v>0</v>
          </cell>
          <cell r="I819">
            <v>0</v>
          </cell>
          <cell r="J819">
            <v>0</v>
          </cell>
          <cell r="K819">
            <v>6370</v>
          </cell>
          <cell r="L819">
            <v>8.2000000000000003E-2</v>
          </cell>
          <cell r="M819">
            <v>8.2000000000000003E-2</v>
          </cell>
        </row>
        <row r="820">
          <cell r="F820" t="str">
            <v>P506</v>
          </cell>
          <cell r="G820">
            <v>0</v>
          </cell>
          <cell r="H820">
            <v>0</v>
          </cell>
          <cell r="I820">
            <v>0</v>
          </cell>
          <cell r="J820">
            <v>0</v>
          </cell>
          <cell r="K820">
            <v>0</v>
          </cell>
        </row>
        <row r="821">
          <cell r="A821" t="str">
            <v>PPC009</v>
          </cell>
          <cell r="B821" t="str">
            <v>PP-C웰딩소켓</v>
          </cell>
          <cell r="C821" t="str">
            <v>15A</v>
          </cell>
          <cell r="D821" t="str">
            <v>개</v>
          </cell>
          <cell r="E821">
            <v>90</v>
          </cell>
          <cell r="F821" t="str">
            <v>P506</v>
          </cell>
          <cell r="G821">
            <v>0</v>
          </cell>
          <cell r="H821">
            <v>0</v>
          </cell>
          <cell r="I821">
            <v>0</v>
          </cell>
          <cell r="J821">
            <v>0</v>
          </cell>
          <cell r="K821">
            <v>90</v>
          </cell>
        </row>
        <row r="822">
          <cell r="A822" t="str">
            <v>PPC010</v>
          </cell>
          <cell r="B822" t="str">
            <v>PP-C웰딩소켓</v>
          </cell>
          <cell r="C822" t="str">
            <v>20A</v>
          </cell>
          <cell r="D822" t="str">
            <v>개</v>
          </cell>
          <cell r="E822">
            <v>120</v>
          </cell>
          <cell r="F822" t="str">
            <v>P506</v>
          </cell>
          <cell r="G822">
            <v>0</v>
          </cell>
          <cell r="H822">
            <v>0</v>
          </cell>
          <cell r="I822">
            <v>0</v>
          </cell>
          <cell r="J822">
            <v>0</v>
          </cell>
          <cell r="K822">
            <v>120</v>
          </cell>
        </row>
        <row r="823">
          <cell r="A823" t="str">
            <v>PPC011</v>
          </cell>
          <cell r="B823" t="str">
            <v>PP-C웰딩소켓</v>
          </cell>
          <cell r="C823" t="str">
            <v>25A</v>
          </cell>
          <cell r="D823" t="str">
            <v>개</v>
          </cell>
          <cell r="E823">
            <v>170</v>
          </cell>
          <cell r="F823" t="str">
            <v>P506</v>
          </cell>
          <cell r="G823">
            <v>0</v>
          </cell>
          <cell r="H823">
            <v>0</v>
          </cell>
          <cell r="I823">
            <v>0</v>
          </cell>
          <cell r="J823">
            <v>0</v>
          </cell>
          <cell r="K823">
            <v>170</v>
          </cell>
        </row>
        <row r="824">
          <cell r="A824" t="str">
            <v>PPC012</v>
          </cell>
          <cell r="B824" t="str">
            <v>PP-C웰딩소켓</v>
          </cell>
          <cell r="C824" t="str">
            <v>30A</v>
          </cell>
          <cell r="D824" t="str">
            <v>개</v>
          </cell>
          <cell r="E824">
            <v>250</v>
          </cell>
          <cell r="F824" t="str">
            <v>P506</v>
          </cell>
          <cell r="G824">
            <v>0</v>
          </cell>
          <cell r="H824">
            <v>0</v>
          </cell>
          <cell r="I824">
            <v>0</v>
          </cell>
          <cell r="J824">
            <v>0</v>
          </cell>
          <cell r="K824">
            <v>250</v>
          </cell>
        </row>
        <row r="825">
          <cell r="A825" t="str">
            <v>PPC013</v>
          </cell>
          <cell r="B825" t="str">
            <v>PP-C웰딩소켓</v>
          </cell>
          <cell r="C825" t="str">
            <v>40A</v>
          </cell>
          <cell r="D825" t="str">
            <v>개</v>
          </cell>
          <cell r="E825">
            <v>450</v>
          </cell>
          <cell r="F825" t="str">
            <v>P506</v>
          </cell>
          <cell r="G825">
            <v>0</v>
          </cell>
          <cell r="H825">
            <v>0</v>
          </cell>
          <cell r="I825">
            <v>0</v>
          </cell>
          <cell r="J825">
            <v>0</v>
          </cell>
          <cell r="K825">
            <v>450</v>
          </cell>
        </row>
        <row r="826">
          <cell r="A826" t="str">
            <v>PPC014</v>
          </cell>
          <cell r="B826" t="str">
            <v>PP-C웰딩소켓</v>
          </cell>
          <cell r="C826" t="str">
            <v>50A</v>
          </cell>
          <cell r="D826" t="str">
            <v>개</v>
          </cell>
          <cell r="E826">
            <v>680</v>
          </cell>
          <cell r="F826" t="str">
            <v>P506</v>
          </cell>
          <cell r="G826">
            <v>0</v>
          </cell>
          <cell r="H826">
            <v>0</v>
          </cell>
          <cell r="I826">
            <v>0</v>
          </cell>
          <cell r="J826">
            <v>0</v>
          </cell>
          <cell r="K826">
            <v>680</v>
          </cell>
        </row>
        <row r="827">
          <cell r="A827" t="str">
            <v>PPC015</v>
          </cell>
          <cell r="B827" t="str">
            <v>PP-C웰딩소켓</v>
          </cell>
          <cell r="C827" t="str">
            <v>65A</v>
          </cell>
          <cell r="D827" t="str">
            <v>개</v>
          </cell>
          <cell r="E827">
            <v>1680</v>
          </cell>
          <cell r="F827" t="str">
            <v>P506</v>
          </cell>
          <cell r="G827">
            <v>0</v>
          </cell>
          <cell r="H827">
            <v>0</v>
          </cell>
          <cell r="I827">
            <v>0</v>
          </cell>
          <cell r="J827">
            <v>0</v>
          </cell>
          <cell r="K827">
            <v>1680</v>
          </cell>
        </row>
        <row r="828">
          <cell r="A828" t="str">
            <v>PPC016</v>
          </cell>
          <cell r="B828" t="str">
            <v>PP-C웰딩엘보</v>
          </cell>
          <cell r="C828" t="str">
            <v>15A</v>
          </cell>
          <cell r="D828" t="str">
            <v>개</v>
          </cell>
          <cell r="E828">
            <v>110</v>
          </cell>
          <cell r="F828" t="str">
            <v>P506</v>
          </cell>
          <cell r="G828">
            <v>0</v>
          </cell>
          <cell r="H828">
            <v>0</v>
          </cell>
          <cell r="I828">
            <v>0</v>
          </cell>
          <cell r="J828">
            <v>0</v>
          </cell>
          <cell r="K828">
            <v>110</v>
          </cell>
        </row>
        <row r="829">
          <cell r="A829" t="str">
            <v>PPC017</v>
          </cell>
          <cell r="B829" t="str">
            <v>PP-C웰딩엘보</v>
          </cell>
          <cell r="C829" t="str">
            <v>20A</v>
          </cell>
          <cell r="D829" t="str">
            <v>개</v>
          </cell>
          <cell r="E829">
            <v>150</v>
          </cell>
          <cell r="F829" t="str">
            <v>P506</v>
          </cell>
          <cell r="G829">
            <v>0</v>
          </cell>
          <cell r="H829">
            <v>0</v>
          </cell>
          <cell r="I829">
            <v>0</v>
          </cell>
          <cell r="J829">
            <v>0</v>
          </cell>
          <cell r="K829">
            <v>150</v>
          </cell>
        </row>
        <row r="830">
          <cell r="A830" t="str">
            <v>PPC018</v>
          </cell>
          <cell r="B830" t="str">
            <v>PP-C웰딩엘보</v>
          </cell>
          <cell r="C830" t="str">
            <v>25A</v>
          </cell>
          <cell r="D830" t="str">
            <v>개</v>
          </cell>
          <cell r="E830">
            <v>280</v>
          </cell>
          <cell r="F830" t="str">
            <v>P506</v>
          </cell>
          <cell r="G830">
            <v>0</v>
          </cell>
          <cell r="H830">
            <v>0</v>
          </cell>
          <cell r="I830">
            <v>0</v>
          </cell>
          <cell r="J830">
            <v>0</v>
          </cell>
          <cell r="K830">
            <v>280</v>
          </cell>
        </row>
        <row r="831">
          <cell r="A831" t="str">
            <v>PPC019</v>
          </cell>
          <cell r="B831" t="str">
            <v>PP-C웰딩엘보</v>
          </cell>
          <cell r="C831" t="str">
            <v>30A</v>
          </cell>
          <cell r="D831" t="str">
            <v>개</v>
          </cell>
          <cell r="E831">
            <v>380</v>
          </cell>
          <cell r="F831" t="str">
            <v>P506</v>
          </cell>
          <cell r="G831">
            <v>0</v>
          </cell>
          <cell r="H831">
            <v>0</v>
          </cell>
          <cell r="I831">
            <v>0</v>
          </cell>
          <cell r="J831">
            <v>0</v>
          </cell>
          <cell r="K831">
            <v>380</v>
          </cell>
        </row>
        <row r="832">
          <cell r="A832" t="str">
            <v>PPC020</v>
          </cell>
          <cell r="B832" t="str">
            <v>PP-C웰딩엘보</v>
          </cell>
          <cell r="C832" t="str">
            <v>40A</v>
          </cell>
          <cell r="D832" t="str">
            <v>개</v>
          </cell>
          <cell r="E832">
            <v>680</v>
          </cell>
          <cell r="F832" t="str">
            <v>P506</v>
          </cell>
          <cell r="G832">
            <v>0</v>
          </cell>
          <cell r="H832">
            <v>0</v>
          </cell>
          <cell r="I832">
            <v>0</v>
          </cell>
          <cell r="J832">
            <v>0</v>
          </cell>
          <cell r="K832">
            <v>680</v>
          </cell>
        </row>
        <row r="833">
          <cell r="A833" t="str">
            <v>PPC021</v>
          </cell>
          <cell r="B833" t="str">
            <v>PP-C웰딩엘보</v>
          </cell>
          <cell r="C833" t="str">
            <v>50A</v>
          </cell>
          <cell r="D833" t="str">
            <v>개</v>
          </cell>
          <cell r="E833">
            <v>990</v>
          </cell>
          <cell r="F833" t="str">
            <v>P506</v>
          </cell>
          <cell r="G833">
            <v>0</v>
          </cell>
          <cell r="H833">
            <v>0</v>
          </cell>
          <cell r="I833">
            <v>0</v>
          </cell>
          <cell r="J833">
            <v>0</v>
          </cell>
          <cell r="K833">
            <v>990</v>
          </cell>
        </row>
        <row r="834">
          <cell r="A834" t="str">
            <v>PPC022</v>
          </cell>
          <cell r="B834" t="str">
            <v>PP-C웰딩엘보</v>
          </cell>
          <cell r="C834" t="str">
            <v>65A</v>
          </cell>
          <cell r="D834" t="str">
            <v>개</v>
          </cell>
          <cell r="E834">
            <v>2490</v>
          </cell>
          <cell r="F834" t="str">
            <v>P506</v>
          </cell>
          <cell r="G834">
            <v>0</v>
          </cell>
          <cell r="H834">
            <v>0</v>
          </cell>
          <cell r="I834">
            <v>0</v>
          </cell>
          <cell r="J834">
            <v>0</v>
          </cell>
          <cell r="K834">
            <v>2490</v>
          </cell>
        </row>
        <row r="835">
          <cell r="A835" t="str">
            <v>PPC023</v>
          </cell>
          <cell r="B835" t="str">
            <v>PP-C웰딩티</v>
          </cell>
          <cell r="C835" t="str">
            <v>15A</v>
          </cell>
          <cell r="D835" t="str">
            <v>개</v>
          </cell>
          <cell r="E835">
            <v>130</v>
          </cell>
          <cell r="F835" t="str">
            <v>P506</v>
          </cell>
          <cell r="G835">
            <v>0</v>
          </cell>
          <cell r="H835">
            <v>0</v>
          </cell>
          <cell r="I835">
            <v>0</v>
          </cell>
          <cell r="J835">
            <v>0</v>
          </cell>
          <cell r="K835">
            <v>130</v>
          </cell>
        </row>
        <row r="836">
          <cell r="A836" t="str">
            <v>PPC024</v>
          </cell>
          <cell r="B836" t="str">
            <v>PP-C웰딩티</v>
          </cell>
          <cell r="C836" t="str">
            <v>20A</v>
          </cell>
          <cell r="D836" t="str">
            <v>개</v>
          </cell>
          <cell r="E836">
            <v>170</v>
          </cell>
          <cell r="F836" t="str">
            <v>P506</v>
          </cell>
          <cell r="G836">
            <v>0</v>
          </cell>
          <cell r="H836">
            <v>0</v>
          </cell>
          <cell r="I836">
            <v>0</v>
          </cell>
          <cell r="J836">
            <v>0</v>
          </cell>
          <cell r="K836">
            <v>170</v>
          </cell>
        </row>
        <row r="837">
          <cell r="A837" t="str">
            <v>PPC025</v>
          </cell>
          <cell r="B837" t="str">
            <v>PP-C웰딩티</v>
          </cell>
          <cell r="C837" t="str">
            <v>25A</v>
          </cell>
          <cell r="D837" t="str">
            <v>개</v>
          </cell>
          <cell r="E837">
            <v>300</v>
          </cell>
          <cell r="F837" t="str">
            <v>P506</v>
          </cell>
          <cell r="G837">
            <v>0</v>
          </cell>
          <cell r="H837">
            <v>0</v>
          </cell>
          <cell r="I837">
            <v>0</v>
          </cell>
          <cell r="J837">
            <v>0</v>
          </cell>
          <cell r="K837">
            <v>300</v>
          </cell>
        </row>
        <row r="838">
          <cell r="A838" t="str">
            <v>PPC026</v>
          </cell>
          <cell r="B838" t="str">
            <v>PP-C웰딩티</v>
          </cell>
          <cell r="C838" t="str">
            <v>30A</v>
          </cell>
          <cell r="D838" t="str">
            <v>개</v>
          </cell>
          <cell r="E838">
            <v>450</v>
          </cell>
          <cell r="F838" t="str">
            <v>P506</v>
          </cell>
          <cell r="G838">
            <v>0</v>
          </cell>
          <cell r="H838">
            <v>0</v>
          </cell>
          <cell r="I838">
            <v>0</v>
          </cell>
          <cell r="J838">
            <v>0</v>
          </cell>
          <cell r="K838">
            <v>450</v>
          </cell>
        </row>
        <row r="839">
          <cell r="A839" t="str">
            <v>PPC027</v>
          </cell>
          <cell r="B839" t="str">
            <v>PP-C웰딩티</v>
          </cell>
          <cell r="C839" t="str">
            <v>40A</v>
          </cell>
          <cell r="D839" t="str">
            <v>개</v>
          </cell>
          <cell r="E839">
            <v>720</v>
          </cell>
          <cell r="F839" t="str">
            <v>P506</v>
          </cell>
          <cell r="G839">
            <v>0</v>
          </cell>
          <cell r="H839">
            <v>0</v>
          </cell>
          <cell r="I839">
            <v>0</v>
          </cell>
          <cell r="J839">
            <v>0</v>
          </cell>
          <cell r="K839">
            <v>720</v>
          </cell>
        </row>
        <row r="840">
          <cell r="A840" t="str">
            <v>PPC028</v>
          </cell>
          <cell r="B840" t="str">
            <v>PP-C웰딩티</v>
          </cell>
          <cell r="C840" t="str">
            <v>50A</v>
          </cell>
          <cell r="D840" t="str">
            <v>개</v>
          </cell>
          <cell r="E840">
            <v>1070</v>
          </cell>
          <cell r="F840" t="str">
            <v>P506</v>
          </cell>
          <cell r="G840">
            <v>0</v>
          </cell>
          <cell r="H840">
            <v>0</v>
          </cell>
          <cell r="I840">
            <v>0</v>
          </cell>
          <cell r="J840">
            <v>0</v>
          </cell>
          <cell r="K840">
            <v>1070</v>
          </cell>
        </row>
        <row r="841">
          <cell r="A841" t="str">
            <v>PPC029</v>
          </cell>
          <cell r="B841" t="str">
            <v>PP-C웰딩티</v>
          </cell>
          <cell r="C841" t="str">
            <v>65A</v>
          </cell>
          <cell r="D841" t="str">
            <v>개</v>
          </cell>
          <cell r="E841">
            <v>3230</v>
          </cell>
          <cell r="F841" t="str">
            <v>P506</v>
          </cell>
          <cell r="G841">
            <v>0</v>
          </cell>
          <cell r="H841">
            <v>0</v>
          </cell>
          <cell r="I841">
            <v>0</v>
          </cell>
          <cell r="J841">
            <v>0</v>
          </cell>
          <cell r="K841">
            <v>3230</v>
          </cell>
        </row>
        <row r="842">
          <cell r="A842" t="str">
            <v>PPC030</v>
          </cell>
          <cell r="B842" t="str">
            <v>PP-C웰딩캡</v>
          </cell>
          <cell r="C842" t="str">
            <v>15A</v>
          </cell>
          <cell r="D842" t="str">
            <v>개</v>
          </cell>
          <cell r="E842">
            <v>90</v>
          </cell>
          <cell r="F842" t="str">
            <v>P506</v>
          </cell>
          <cell r="G842">
            <v>0</v>
          </cell>
          <cell r="H842">
            <v>0</v>
          </cell>
          <cell r="I842">
            <v>0</v>
          </cell>
          <cell r="J842">
            <v>0</v>
          </cell>
          <cell r="K842">
            <v>90</v>
          </cell>
        </row>
        <row r="843">
          <cell r="A843" t="str">
            <v>PPC031</v>
          </cell>
          <cell r="B843" t="str">
            <v>PP-C웰딩캡</v>
          </cell>
          <cell r="C843" t="str">
            <v>20A</v>
          </cell>
          <cell r="D843" t="str">
            <v>개</v>
          </cell>
          <cell r="E843">
            <v>120</v>
          </cell>
          <cell r="F843" t="str">
            <v>P506</v>
          </cell>
          <cell r="G843">
            <v>0</v>
          </cell>
          <cell r="H843">
            <v>0</v>
          </cell>
          <cell r="I843">
            <v>0</v>
          </cell>
          <cell r="J843">
            <v>0</v>
          </cell>
          <cell r="K843">
            <v>120</v>
          </cell>
        </row>
        <row r="844">
          <cell r="A844" t="str">
            <v>PPC032</v>
          </cell>
          <cell r="B844" t="str">
            <v>PP-C웰딩캡</v>
          </cell>
          <cell r="C844" t="str">
            <v>25A</v>
          </cell>
          <cell r="D844" t="str">
            <v>개</v>
          </cell>
          <cell r="E844">
            <v>180</v>
          </cell>
          <cell r="F844" t="str">
            <v>P506</v>
          </cell>
          <cell r="G844">
            <v>0</v>
          </cell>
          <cell r="H844">
            <v>0</v>
          </cell>
          <cell r="I844">
            <v>0</v>
          </cell>
          <cell r="J844">
            <v>0</v>
          </cell>
          <cell r="K844">
            <v>180</v>
          </cell>
        </row>
        <row r="845">
          <cell r="A845" t="str">
            <v>PPC033</v>
          </cell>
          <cell r="B845" t="str">
            <v>PP-C웰딩캡</v>
          </cell>
          <cell r="C845" t="str">
            <v>30A</v>
          </cell>
          <cell r="D845" t="str">
            <v>개</v>
          </cell>
          <cell r="E845">
            <v>260</v>
          </cell>
          <cell r="F845" t="str">
            <v>P506</v>
          </cell>
          <cell r="G845">
            <v>0</v>
          </cell>
          <cell r="H845">
            <v>0</v>
          </cell>
          <cell r="I845">
            <v>0</v>
          </cell>
          <cell r="J845">
            <v>0</v>
          </cell>
          <cell r="K845">
            <v>260</v>
          </cell>
        </row>
        <row r="846">
          <cell r="A846" t="str">
            <v>PPC034</v>
          </cell>
          <cell r="B846" t="str">
            <v>PP-C웰딩캡</v>
          </cell>
          <cell r="C846" t="str">
            <v>40A</v>
          </cell>
          <cell r="D846" t="str">
            <v>개</v>
          </cell>
          <cell r="E846">
            <v>410</v>
          </cell>
          <cell r="F846" t="str">
            <v>P506</v>
          </cell>
          <cell r="G846">
            <v>0</v>
          </cell>
          <cell r="H846">
            <v>0</v>
          </cell>
          <cell r="I846">
            <v>0</v>
          </cell>
          <cell r="J846">
            <v>0</v>
          </cell>
          <cell r="K846">
            <v>410</v>
          </cell>
        </row>
        <row r="847">
          <cell r="A847" t="str">
            <v>PPC035</v>
          </cell>
          <cell r="B847" t="str">
            <v>PP-C웰딩캡</v>
          </cell>
          <cell r="C847" t="str">
            <v>50A</v>
          </cell>
          <cell r="D847" t="str">
            <v>개</v>
          </cell>
          <cell r="E847">
            <v>610</v>
          </cell>
          <cell r="F847" t="str">
            <v>P506</v>
          </cell>
          <cell r="G847">
            <v>0</v>
          </cell>
          <cell r="H847">
            <v>0</v>
          </cell>
          <cell r="I847">
            <v>0</v>
          </cell>
          <cell r="J847">
            <v>0</v>
          </cell>
          <cell r="K847">
            <v>610</v>
          </cell>
        </row>
        <row r="848">
          <cell r="A848" t="str">
            <v>PPC036</v>
          </cell>
          <cell r="B848" t="str">
            <v>PP-C웰딩캡</v>
          </cell>
          <cell r="C848" t="str">
            <v>65A</v>
          </cell>
          <cell r="D848" t="str">
            <v>개</v>
          </cell>
          <cell r="E848">
            <v>1680</v>
          </cell>
          <cell r="F848" t="str">
            <v>P506</v>
          </cell>
          <cell r="G848">
            <v>0</v>
          </cell>
          <cell r="H848">
            <v>0</v>
          </cell>
          <cell r="I848">
            <v>0</v>
          </cell>
          <cell r="J848">
            <v>0</v>
          </cell>
          <cell r="K848">
            <v>1680</v>
          </cell>
        </row>
        <row r="849">
          <cell r="A849" t="str">
            <v>PPC037</v>
          </cell>
          <cell r="B849" t="str">
            <v>PP-C TR 소켓 F</v>
          </cell>
          <cell r="C849" t="str">
            <v>15A</v>
          </cell>
          <cell r="D849" t="str">
            <v>개</v>
          </cell>
          <cell r="E849">
            <v>760</v>
          </cell>
          <cell r="F849" t="str">
            <v>P506</v>
          </cell>
          <cell r="G849">
            <v>0</v>
          </cell>
          <cell r="H849">
            <v>0</v>
          </cell>
          <cell r="I849">
            <v>0</v>
          </cell>
          <cell r="J849">
            <v>0</v>
          </cell>
          <cell r="K849">
            <v>760</v>
          </cell>
        </row>
        <row r="850">
          <cell r="A850" t="str">
            <v>PPC038</v>
          </cell>
          <cell r="B850" t="str">
            <v>PP-C TR 소켓 F</v>
          </cell>
          <cell r="C850" t="str">
            <v>20A</v>
          </cell>
          <cell r="D850" t="str">
            <v>개</v>
          </cell>
          <cell r="E850">
            <v>1380</v>
          </cell>
          <cell r="F850" t="str">
            <v>P506</v>
          </cell>
          <cell r="G850">
            <v>0</v>
          </cell>
          <cell r="H850">
            <v>0</v>
          </cell>
          <cell r="I850">
            <v>0</v>
          </cell>
          <cell r="J850">
            <v>0</v>
          </cell>
          <cell r="K850">
            <v>1380</v>
          </cell>
        </row>
        <row r="851">
          <cell r="A851" t="str">
            <v>PPC039</v>
          </cell>
          <cell r="B851" t="str">
            <v>PP-C TR 소켓 F</v>
          </cell>
          <cell r="C851" t="str">
            <v>25A</v>
          </cell>
          <cell r="D851" t="str">
            <v>개</v>
          </cell>
          <cell r="E851">
            <v>3460</v>
          </cell>
          <cell r="F851" t="str">
            <v>P506</v>
          </cell>
          <cell r="G851">
            <v>0</v>
          </cell>
          <cell r="H851">
            <v>0</v>
          </cell>
          <cell r="I851">
            <v>0</v>
          </cell>
          <cell r="J851">
            <v>0</v>
          </cell>
          <cell r="K851">
            <v>3460</v>
          </cell>
        </row>
        <row r="852">
          <cell r="A852" t="str">
            <v>PPC040</v>
          </cell>
          <cell r="B852" t="str">
            <v>PP-C TR 소켓 F</v>
          </cell>
          <cell r="C852" t="str">
            <v>30A</v>
          </cell>
          <cell r="D852" t="str">
            <v>개</v>
          </cell>
          <cell r="E852">
            <v>5230</v>
          </cell>
          <cell r="F852" t="str">
            <v>P506</v>
          </cell>
          <cell r="G852">
            <v>0</v>
          </cell>
          <cell r="H852">
            <v>0</v>
          </cell>
          <cell r="I852">
            <v>0</v>
          </cell>
          <cell r="J852">
            <v>0</v>
          </cell>
          <cell r="K852">
            <v>5230</v>
          </cell>
        </row>
        <row r="853">
          <cell r="A853" t="str">
            <v>PPC041</v>
          </cell>
          <cell r="B853" t="str">
            <v>PP-C TR 소켓 F</v>
          </cell>
          <cell r="C853" t="str">
            <v>40A</v>
          </cell>
          <cell r="D853" t="str">
            <v>개</v>
          </cell>
          <cell r="E853">
            <v>9000</v>
          </cell>
          <cell r="F853" t="str">
            <v>P506</v>
          </cell>
          <cell r="G853">
            <v>0</v>
          </cell>
          <cell r="H853">
            <v>0</v>
          </cell>
          <cell r="I853">
            <v>0</v>
          </cell>
          <cell r="J853">
            <v>0</v>
          </cell>
          <cell r="K853">
            <v>9000</v>
          </cell>
        </row>
        <row r="854">
          <cell r="A854" t="str">
            <v>PPC042</v>
          </cell>
          <cell r="B854" t="str">
            <v>PP-C TR 소켓 F</v>
          </cell>
          <cell r="C854" t="str">
            <v>50A</v>
          </cell>
          <cell r="D854" t="str">
            <v>개</v>
          </cell>
          <cell r="E854">
            <v>13860</v>
          </cell>
          <cell r="F854" t="str">
            <v>P506</v>
          </cell>
          <cell r="G854">
            <v>0</v>
          </cell>
          <cell r="H854">
            <v>0</v>
          </cell>
          <cell r="I854">
            <v>0</v>
          </cell>
          <cell r="J854">
            <v>0</v>
          </cell>
          <cell r="K854">
            <v>13860</v>
          </cell>
        </row>
        <row r="855">
          <cell r="A855" t="str">
            <v>PPC043</v>
          </cell>
          <cell r="B855" t="str">
            <v>PP-C TR 소켓 F</v>
          </cell>
          <cell r="C855" t="str">
            <v>65A</v>
          </cell>
          <cell r="D855" t="str">
            <v>개</v>
          </cell>
          <cell r="E855">
            <v>35420</v>
          </cell>
          <cell r="F855" t="str">
            <v>P506</v>
          </cell>
          <cell r="G855">
            <v>0</v>
          </cell>
          <cell r="H855">
            <v>0</v>
          </cell>
          <cell r="I855">
            <v>0</v>
          </cell>
          <cell r="J855">
            <v>0</v>
          </cell>
          <cell r="K855">
            <v>35420</v>
          </cell>
        </row>
        <row r="856">
          <cell r="A856" t="str">
            <v>PPC044</v>
          </cell>
          <cell r="B856" t="str">
            <v>PP-C TR 소켓 M</v>
          </cell>
          <cell r="C856" t="str">
            <v>15A</v>
          </cell>
          <cell r="D856" t="str">
            <v>개</v>
          </cell>
          <cell r="E856">
            <v>830</v>
          </cell>
          <cell r="F856" t="str">
            <v>P506</v>
          </cell>
          <cell r="G856">
            <v>0</v>
          </cell>
          <cell r="H856">
            <v>0</v>
          </cell>
          <cell r="I856">
            <v>0</v>
          </cell>
          <cell r="J856">
            <v>0</v>
          </cell>
          <cell r="K856">
            <v>830</v>
          </cell>
        </row>
        <row r="857">
          <cell r="A857" t="str">
            <v>PPC045</v>
          </cell>
          <cell r="B857" t="str">
            <v>PP-C TR 소켓 M</v>
          </cell>
          <cell r="C857" t="str">
            <v>20A</v>
          </cell>
          <cell r="D857" t="str">
            <v>개</v>
          </cell>
          <cell r="E857">
            <v>1520</v>
          </cell>
          <cell r="F857" t="str">
            <v>P506</v>
          </cell>
          <cell r="G857">
            <v>0</v>
          </cell>
          <cell r="H857">
            <v>0</v>
          </cell>
          <cell r="I857">
            <v>0</v>
          </cell>
          <cell r="J857">
            <v>0</v>
          </cell>
          <cell r="K857">
            <v>1520</v>
          </cell>
        </row>
        <row r="858">
          <cell r="A858" t="str">
            <v>PPC046</v>
          </cell>
          <cell r="B858" t="str">
            <v>PP-C TR 소켓 M</v>
          </cell>
          <cell r="C858" t="str">
            <v>25A</v>
          </cell>
          <cell r="D858" t="str">
            <v>개</v>
          </cell>
          <cell r="E858">
            <v>3600</v>
          </cell>
          <cell r="F858" t="str">
            <v>P506</v>
          </cell>
          <cell r="G858">
            <v>0</v>
          </cell>
          <cell r="H858">
            <v>0</v>
          </cell>
          <cell r="I858">
            <v>0</v>
          </cell>
          <cell r="J858">
            <v>0</v>
          </cell>
          <cell r="K858">
            <v>3600</v>
          </cell>
        </row>
        <row r="859">
          <cell r="A859" t="str">
            <v>PPC047</v>
          </cell>
          <cell r="B859" t="str">
            <v>PP-C TR 소켓 M</v>
          </cell>
          <cell r="C859" t="str">
            <v>30A</v>
          </cell>
          <cell r="D859" t="str">
            <v>개</v>
          </cell>
          <cell r="E859">
            <v>5390</v>
          </cell>
          <cell r="F859" t="str">
            <v>P506</v>
          </cell>
          <cell r="G859">
            <v>0</v>
          </cell>
          <cell r="H859">
            <v>0</v>
          </cell>
          <cell r="I859">
            <v>0</v>
          </cell>
          <cell r="J859">
            <v>0</v>
          </cell>
          <cell r="K859">
            <v>5390</v>
          </cell>
        </row>
        <row r="860">
          <cell r="A860" t="str">
            <v>PPC048</v>
          </cell>
          <cell r="B860" t="str">
            <v>PP-C TR 소켓 M</v>
          </cell>
          <cell r="C860" t="str">
            <v>40A</v>
          </cell>
          <cell r="D860" t="str">
            <v>개</v>
          </cell>
          <cell r="E860">
            <v>10390</v>
          </cell>
          <cell r="F860" t="str">
            <v>P506</v>
          </cell>
          <cell r="G860">
            <v>0</v>
          </cell>
          <cell r="H860">
            <v>0</v>
          </cell>
          <cell r="I860">
            <v>0</v>
          </cell>
          <cell r="J860">
            <v>0</v>
          </cell>
          <cell r="K860">
            <v>10390</v>
          </cell>
        </row>
        <row r="861">
          <cell r="A861" t="str">
            <v>PPC049</v>
          </cell>
          <cell r="B861" t="str">
            <v>PP-C TR 소켓 M</v>
          </cell>
          <cell r="C861" t="str">
            <v>50A</v>
          </cell>
          <cell r="D861" t="str">
            <v>개</v>
          </cell>
          <cell r="E861">
            <v>15240</v>
          </cell>
          <cell r="F861" t="str">
            <v>P506</v>
          </cell>
          <cell r="G861">
            <v>0</v>
          </cell>
          <cell r="H861">
            <v>0</v>
          </cell>
          <cell r="I861">
            <v>0</v>
          </cell>
          <cell r="J861">
            <v>0</v>
          </cell>
          <cell r="K861">
            <v>15240</v>
          </cell>
        </row>
        <row r="862">
          <cell r="A862" t="str">
            <v>PPC050</v>
          </cell>
          <cell r="B862" t="str">
            <v>PP-C TR 소켓 M</v>
          </cell>
          <cell r="C862" t="str">
            <v>65A</v>
          </cell>
          <cell r="D862" t="str">
            <v>개</v>
          </cell>
          <cell r="E862">
            <v>40040</v>
          </cell>
          <cell r="F862" t="str">
            <v>P506</v>
          </cell>
          <cell r="G862">
            <v>0</v>
          </cell>
          <cell r="H862">
            <v>0</v>
          </cell>
          <cell r="I862">
            <v>0</v>
          </cell>
          <cell r="J862">
            <v>0</v>
          </cell>
          <cell r="K862">
            <v>40040</v>
          </cell>
        </row>
        <row r="863">
          <cell r="A863" t="str">
            <v>PPC051</v>
          </cell>
          <cell r="B863" t="str">
            <v>PP-C TR 엘보 F</v>
          </cell>
          <cell r="C863" t="str">
            <v>15A</v>
          </cell>
          <cell r="D863" t="str">
            <v>개</v>
          </cell>
          <cell r="E863">
            <v>760</v>
          </cell>
          <cell r="F863" t="str">
            <v>P506</v>
          </cell>
          <cell r="G863">
            <v>0</v>
          </cell>
          <cell r="H863">
            <v>0</v>
          </cell>
          <cell r="I863">
            <v>0</v>
          </cell>
          <cell r="J863">
            <v>0</v>
          </cell>
          <cell r="K863">
            <v>760</v>
          </cell>
        </row>
        <row r="864">
          <cell r="A864" t="str">
            <v>PPC052</v>
          </cell>
          <cell r="B864" t="str">
            <v>PP-C TR 엘보 F</v>
          </cell>
          <cell r="C864" t="str">
            <v>20A</v>
          </cell>
          <cell r="D864" t="str">
            <v>개</v>
          </cell>
          <cell r="E864">
            <v>1520</v>
          </cell>
          <cell r="F864" t="str">
            <v>P506</v>
          </cell>
          <cell r="G864">
            <v>0</v>
          </cell>
          <cell r="H864">
            <v>0</v>
          </cell>
          <cell r="I864">
            <v>0</v>
          </cell>
          <cell r="J864">
            <v>0</v>
          </cell>
          <cell r="K864">
            <v>1520</v>
          </cell>
        </row>
        <row r="865">
          <cell r="A865" t="str">
            <v>PPC053</v>
          </cell>
          <cell r="B865" t="str">
            <v>PP-C TR 엘보 F</v>
          </cell>
          <cell r="C865" t="str">
            <v>25A</v>
          </cell>
          <cell r="D865" t="str">
            <v>개</v>
          </cell>
          <cell r="E865">
            <v>3600</v>
          </cell>
          <cell r="F865" t="str">
            <v>P506</v>
          </cell>
          <cell r="G865">
            <v>0</v>
          </cell>
          <cell r="H865">
            <v>0</v>
          </cell>
          <cell r="I865">
            <v>0</v>
          </cell>
          <cell r="J865">
            <v>0</v>
          </cell>
          <cell r="K865">
            <v>3600</v>
          </cell>
        </row>
        <row r="866">
          <cell r="A866" t="str">
            <v>PPC054</v>
          </cell>
          <cell r="B866" t="str">
            <v>PP-C TR 엘보 F</v>
          </cell>
          <cell r="C866" t="str">
            <v>30A</v>
          </cell>
          <cell r="D866" t="str">
            <v>개</v>
          </cell>
          <cell r="E866">
            <v>5390</v>
          </cell>
          <cell r="F866" t="str">
            <v>P506</v>
          </cell>
          <cell r="G866">
            <v>0</v>
          </cell>
          <cell r="H866">
            <v>0</v>
          </cell>
          <cell r="I866">
            <v>0</v>
          </cell>
          <cell r="J866">
            <v>0</v>
          </cell>
          <cell r="K866">
            <v>5390</v>
          </cell>
        </row>
        <row r="867">
          <cell r="A867" t="str">
            <v>PPC055</v>
          </cell>
          <cell r="B867" t="str">
            <v>PP-C TR 엘보 F</v>
          </cell>
          <cell r="C867" t="str">
            <v>40A</v>
          </cell>
          <cell r="D867" t="str">
            <v>개</v>
          </cell>
          <cell r="E867">
            <v>10110</v>
          </cell>
          <cell r="F867" t="str">
            <v>P506</v>
          </cell>
          <cell r="G867">
            <v>0</v>
          </cell>
          <cell r="H867">
            <v>0</v>
          </cell>
          <cell r="I867">
            <v>0</v>
          </cell>
          <cell r="J867">
            <v>0</v>
          </cell>
          <cell r="K867">
            <v>10110</v>
          </cell>
        </row>
        <row r="868">
          <cell r="A868" t="str">
            <v>PPC056</v>
          </cell>
          <cell r="B868" t="str">
            <v>PP-C TR 엘보 F</v>
          </cell>
          <cell r="C868" t="str">
            <v>50A</v>
          </cell>
          <cell r="D868" t="str">
            <v>개</v>
          </cell>
          <cell r="E868">
            <v>15240</v>
          </cell>
          <cell r="F868" t="str">
            <v>P506</v>
          </cell>
          <cell r="G868">
            <v>0</v>
          </cell>
          <cell r="H868">
            <v>0</v>
          </cell>
          <cell r="I868">
            <v>0</v>
          </cell>
          <cell r="J868">
            <v>0</v>
          </cell>
          <cell r="K868">
            <v>15240</v>
          </cell>
        </row>
        <row r="869">
          <cell r="A869" t="str">
            <v>PPC057</v>
          </cell>
          <cell r="B869" t="str">
            <v>PP-C TR 엘보 F</v>
          </cell>
          <cell r="C869" t="str">
            <v>65A</v>
          </cell>
          <cell r="D869" t="str">
            <v>개</v>
          </cell>
          <cell r="E869">
            <v>0</v>
          </cell>
          <cell r="F869" t="str">
            <v>P506</v>
          </cell>
          <cell r="G869">
            <v>0</v>
          </cell>
          <cell r="H869">
            <v>0</v>
          </cell>
          <cell r="I869">
            <v>0</v>
          </cell>
          <cell r="J869">
            <v>0</v>
          </cell>
          <cell r="K869">
            <v>0</v>
          </cell>
        </row>
        <row r="870">
          <cell r="A870" t="str">
            <v>PPC058</v>
          </cell>
          <cell r="B870" t="str">
            <v>PP-C TR 엘보 M</v>
          </cell>
          <cell r="C870" t="str">
            <v>15A</v>
          </cell>
          <cell r="D870" t="str">
            <v>개</v>
          </cell>
          <cell r="E870">
            <v>830</v>
          </cell>
          <cell r="F870" t="str">
            <v>P506</v>
          </cell>
          <cell r="G870">
            <v>0</v>
          </cell>
          <cell r="H870">
            <v>0</v>
          </cell>
          <cell r="I870">
            <v>0</v>
          </cell>
          <cell r="J870">
            <v>0</v>
          </cell>
          <cell r="K870">
            <v>830</v>
          </cell>
        </row>
        <row r="871">
          <cell r="A871" t="str">
            <v>PPC059</v>
          </cell>
          <cell r="B871" t="str">
            <v>PP-C TR 엘보 M</v>
          </cell>
          <cell r="C871" t="str">
            <v>20A</v>
          </cell>
          <cell r="D871" t="str">
            <v>개</v>
          </cell>
          <cell r="E871">
            <v>1660</v>
          </cell>
          <cell r="F871" t="str">
            <v>P506</v>
          </cell>
          <cell r="G871">
            <v>0</v>
          </cell>
          <cell r="H871">
            <v>0</v>
          </cell>
          <cell r="I871">
            <v>0</v>
          </cell>
          <cell r="J871">
            <v>0</v>
          </cell>
          <cell r="K871">
            <v>1660</v>
          </cell>
        </row>
        <row r="872">
          <cell r="A872" t="str">
            <v>PPC060</v>
          </cell>
          <cell r="B872" t="str">
            <v>PP-C TR 엘보 M</v>
          </cell>
          <cell r="C872" t="str">
            <v>25A</v>
          </cell>
          <cell r="D872" t="str">
            <v>개</v>
          </cell>
          <cell r="E872">
            <v>3880</v>
          </cell>
          <cell r="F872" t="str">
            <v>P506</v>
          </cell>
          <cell r="G872">
            <v>0</v>
          </cell>
          <cell r="H872">
            <v>0</v>
          </cell>
          <cell r="I872">
            <v>0</v>
          </cell>
          <cell r="J872">
            <v>0</v>
          </cell>
          <cell r="K872">
            <v>3880</v>
          </cell>
        </row>
        <row r="873">
          <cell r="A873" t="str">
            <v>PPC061</v>
          </cell>
          <cell r="B873" t="str">
            <v>PP-C TR 엘보 M</v>
          </cell>
          <cell r="C873" t="str">
            <v>30A</v>
          </cell>
          <cell r="D873" t="str">
            <v>개</v>
          </cell>
          <cell r="E873">
            <v>6000</v>
          </cell>
          <cell r="F873" t="str">
            <v>P506</v>
          </cell>
          <cell r="G873">
            <v>0</v>
          </cell>
          <cell r="H873">
            <v>0</v>
          </cell>
          <cell r="I873">
            <v>0</v>
          </cell>
          <cell r="J873">
            <v>0</v>
          </cell>
          <cell r="K873">
            <v>6000</v>
          </cell>
        </row>
        <row r="874">
          <cell r="A874" t="str">
            <v>PPC062</v>
          </cell>
          <cell r="B874" t="str">
            <v>PP-C TR 엘보 M</v>
          </cell>
          <cell r="C874" t="str">
            <v>40A</v>
          </cell>
          <cell r="D874" t="str">
            <v>개</v>
          </cell>
          <cell r="E874">
            <v>11080</v>
          </cell>
          <cell r="F874" t="str">
            <v>P506</v>
          </cell>
          <cell r="G874">
            <v>0</v>
          </cell>
          <cell r="H874">
            <v>0</v>
          </cell>
          <cell r="I874">
            <v>0</v>
          </cell>
          <cell r="J874">
            <v>0</v>
          </cell>
          <cell r="K874">
            <v>11080</v>
          </cell>
        </row>
        <row r="875">
          <cell r="A875" t="str">
            <v>PPC063</v>
          </cell>
          <cell r="B875" t="str">
            <v>PP-C TR 엘보 M</v>
          </cell>
          <cell r="C875" t="str">
            <v>50A</v>
          </cell>
          <cell r="D875" t="str">
            <v>개</v>
          </cell>
          <cell r="E875">
            <v>16030</v>
          </cell>
          <cell r="F875" t="str">
            <v>P506</v>
          </cell>
          <cell r="G875">
            <v>0</v>
          </cell>
          <cell r="H875">
            <v>0</v>
          </cell>
          <cell r="I875">
            <v>0</v>
          </cell>
          <cell r="J875">
            <v>0</v>
          </cell>
          <cell r="K875">
            <v>16030</v>
          </cell>
        </row>
        <row r="876">
          <cell r="A876" t="str">
            <v>PPC064</v>
          </cell>
          <cell r="B876" t="str">
            <v>PP-C TR 엘보 M</v>
          </cell>
          <cell r="C876" t="str">
            <v>65A</v>
          </cell>
          <cell r="D876" t="str">
            <v>개</v>
          </cell>
          <cell r="E876">
            <v>0</v>
          </cell>
          <cell r="F876" t="str">
            <v>P506</v>
          </cell>
          <cell r="G876">
            <v>0</v>
          </cell>
          <cell r="H876">
            <v>0</v>
          </cell>
          <cell r="I876">
            <v>0</v>
          </cell>
          <cell r="J876">
            <v>0</v>
          </cell>
          <cell r="K876">
            <v>0</v>
          </cell>
        </row>
        <row r="877">
          <cell r="A877" t="str">
            <v>PPC065</v>
          </cell>
          <cell r="B877" t="str">
            <v>PP-C TR 티 F</v>
          </cell>
          <cell r="C877" t="str">
            <v>15A</v>
          </cell>
          <cell r="D877" t="str">
            <v>개</v>
          </cell>
          <cell r="E877">
            <v>900</v>
          </cell>
          <cell r="F877" t="str">
            <v>P506</v>
          </cell>
          <cell r="G877">
            <v>0</v>
          </cell>
          <cell r="H877">
            <v>0</v>
          </cell>
          <cell r="I877">
            <v>0</v>
          </cell>
          <cell r="J877">
            <v>0</v>
          </cell>
          <cell r="K877">
            <v>900</v>
          </cell>
        </row>
        <row r="878">
          <cell r="A878" t="str">
            <v>PPC066</v>
          </cell>
          <cell r="B878" t="str">
            <v>PP-C TR 티 F</v>
          </cell>
          <cell r="C878" t="str">
            <v>20A</v>
          </cell>
          <cell r="D878" t="str">
            <v>개</v>
          </cell>
          <cell r="E878">
            <v>1660</v>
          </cell>
          <cell r="F878" t="str">
            <v>P506</v>
          </cell>
          <cell r="G878">
            <v>0</v>
          </cell>
          <cell r="H878">
            <v>0</v>
          </cell>
          <cell r="I878">
            <v>0</v>
          </cell>
          <cell r="J878">
            <v>0</v>
          </cell>
          <cell r="K878">
            <v>1660</v>
          </cell>
        </row>
        <row r="879">
          <cell r="A879" t="str">
            <v>PPC067</v>
          </cell>
          <cell r="B879" t="str">
            <v>PP-C TR 티 F</v>
          </cell>
          <cell r="C879" t="str">
            <v>25A</v>
          </cell>
          <cell r="D879" t="str">
            <v>개</v>
          </cell>
          <cell r="E879">
            <v>3880</v>
          </cell>
          <cell r="F879" t="str">
            <v>P506</v>
          </cell>
          <cell r="G879">
            <v>0</v>
          </cell>
          <cell r="H879">
            <v>0</v>
          </cell>
          <cell r="I879">
            <v>0</v>
          </cell>
          <cell r="J879">
            <v>0</v>
          </cell>
          <cell r="K879">
            <v>3880</v>
          </cell>
        </row>
        <row r="880">
          <cell r="A880" t="str">
            <v>PPC068</v>
          </cell>
          <cell r="B880" t="str">
            <v>PP-C TR 티 F</v>
          </cell>
          <cell r="C880" t="str">
            <v>30A</v>
          </cell>
          <cell r="D880" t="str">
            <v>개</v>
          </cell>
          <cell r="E880">
            <v>6000</v>
          </cell>
          <cell r="F880" t="str">
            <v>P506</v>
          </cell>
          <cell r="G880">
            <v>0</v>
          </cell>
          <cell r="H880">
            <v>0</v>
          </cell>
          <cell r="I880">
            <v>0</v>
          </cell>
          <cell r="J880">
            <v>0</v>
          </cell>
          <cell r="K880">
            <v>6000</v>
          </cell>
        </row>
        <row r="881">
          <cell r="A881" t="str">
            <v>PPC069</v>
          </cell>
          <cell r="B881" t="str">
            <v>PP-C TR 티 F</v>
          </cell>
          <cell r="C881" t="str">
            <v>40A</v>
          </cell>
          <cell r="D881" t="str">
            <v>개</v>
          </cell>
          <cell r="E881">
            <v>10700</v>
          </cell>
          <cell r="F881" t="str">
            <v>P506</v>
          </cell>
          <cell r="G881">
            <v>0</v>
          </cell>
          <cell r="H881">
            <v>0</v>
          </cell>
          <cell r="I881">
            <v>0</v>
          </cell>
          <cell r="J881">
            <v>0</v>
          </cell>
          <cell r="K881">
            <v>10700</v>
          </cell>
        </row>
        <row r="882">
          <cell r="A882" t="str">
            <v>PPC070</v>
          </cell>
          <cell r="B882" t="str">
            <v>PP-C TR 티 F</v>
          </cell>
          <cell r="C882" t="str">
            <v>50A</v>
          </cell>
          <cell r="D882" t="str">
            <v>개</v>
          </cell>
          <cell r="E882">
            <v>16010</v>
          </cell>
          <cell r="F882" t="str">
            <v>P506</v>
          </cell>
          <cell r="G882">
            <v>0</v>
          </cell>
          <cell r="H882">
            <v>0</v>
          </cell>
          <cell r="I882">
            <v>0</v>
          </cell>
          <cell r="J882">
            <v>0</v>
          </cell>
          <cell r="K882">
            <v>16010</v>
          </cell>
        </row>
        <row r="883">
          <cell r="A883" t="str">
            <v>PPC071</v>
          </cell>
          <cell r="B883" t="str">
            <v>PP-C TR 티 F</v>
          </cell>
          <cell r="C883" t="str">
            <v>65A</v>
          </cell>
          <cell r="D883" t="str">
            <v>개</v>
          </cell>
          <cell r="E883">
            <v>0</v>
          </cell>
          <cell r="F883" t="str">
            <v>P506</v>
          </cell>
          <cell r="G883">
            <v>0</v>
          </cell>
          <cell r="H883">
            <v>0</v>
          </cell>
          <cell r="I883">
            <v>0</v>
          </cell>
          <cell r="J883">
            <v>0</v>
          </cell>
          <cell r="K883">
            <v>0</v>
          </cell>
        </row>
        <row r="884">
          <cell r="A884" t="str">
            <v>PPC072</v>
          </cell>
          <cell r="B884" t="str">
            <v>PP-C TR 티 M</v>
          </cell>
          <cell r="C884" t="str">
            <v>15A</v>
          </cell>
          <cell r="D884" t="str">
            <v>개</v>
          </cell>
          <cell r="E884">
            <v>970</v>
          </cell>
          <cell r="F884" t="str">
            <v>P506</v>
          </cell>
          <cell r="G884">
            <v>0</v>
          </cell>
          <cell r="H884">
            <v>0</v>
          </cell>
          <cell r="I884">
            <v>0</v>
          </cell>
          <cell r="J884">
            <v>0</v>
          </cell>
          <cell r="K884">
            <v>970</v>
          </cell>
        </row>
        <row r="885">
          <cell r="A885" t="str">
            <v>PPC073</v>
          </cell>
          <cell r="B885" t="str">
            <v>PP-C TR 티 M</v>
          </cell>
          <cell r="C885" t="str">
            <v>20A</v>
          </cell>
          <cell r="D885" t="str">
            <v>개</v>
          </cell>
          <cell r="E885">
            <v>2070</v>
          </cell>
          <cell r="F885" t="str">
            <v>P506</v>
          </cell>
          <cell r="G885">
            <v>0</v>
          </cell>
          <cell r="H885">
            <v>0</v>
          </cell>
          <cell r="I885">
            <v>0</v>
          </cell>
          <cell r="J885">
            <v>0</v>
          </cell>
          <cell r="K885">
            <v>2070</v>
          </cell>
        </row>
        <row r="886">
          <cell r="A886" t="str">
            <v>PPC074</v>
          </cell>
          <cell r="B886" t="str">
            <v>PP-C TR 티 M</v>
          </cell>
          <cell r="C886" t="str">
            <v>25A</v>
          </cell>
          <cell r="D886" t="str">
            <v>개</v>
          </cell>
          <cell r="E886">
            <v>4150</v>
          </cell>
          <cell r="F886" t="str">
            <v>P506</v>
          </cell>
          <cell r="G886">
            <v>0</v>
          </cell>
          <cell r="H886">
            <v>0</v>
          </cell>
          <cell r="I886">
            <v>0</v>
          </cell>
          <cell r="J886">
            <v>0</v>
          </cell>
          <cell r="K886">
            <v>4150</v>
          </cell>
        </row>
        <row r="887">
          <cell r="A887" t="str">
            <v>PPC075</v>
          </cell>
          <cell r="B887" t="str">
            <v>PP-C TR 티 M</v>
          </cell>
          <cell r="C887" t="str">
            <v>30A</v>
          </cell>
          <cell r="D887" t="str">
            <v>개</v>
          </cell>
          <cell r="E887">
            <v>6160</v>
          </cell>
          <cell r="F887" t="str">
            <v>P506</v>
          </cell>
          <cell r="G887">
            <v>0</v>
          </cell>
          <cell r="H887">
            <v>0</v>
          </cell>
          <cell r="I887">
            <v>0</v>
          </cell>
          <cell r="J887">
            <v>0</v>
          </cell>
          <cell r="K887">
            <v>6160</v>
          </cell>
        </row>
        <row r="888">
          <cell r="A888" t="str">
            <v>PPC076</v>
          </cell>
          <cell r="B888" t="str">
            <v>PP-C TR 티 M</v>
          </cell>
          <cell r="C888" t="str">
            <v>40A</v>
          </cell>
          <cell r="D888" t="str">
            <v>개</v>
          </cell>
          <cell r="E888">
            <v>11700</v>
          </cell>
          <cell r="F888" t="str">
            <v>P506</v>
          </cell>
          <cell r="G888">
            <v>0</v>
          </cell>
          <cell r="H888">
            <v>0</v>
          </cell>
          <cell r="I888">
            <v>0</v>
          </cell>
          <cell r="J888">
            <v>0</v>
          </cell>
          <cell r="K888">
            <v>11700</v>
          </cell>
        </row>
        <row r="889">
          <cell r="A889" t="str">
            <v>PPC077</v>
          </cell>
          <cell r="B889" t="str">
            <v>PP-C TR 티 M</v>
          </cell>
          <cell r="C889" t="str">
            <v>50A</v>
          </cell>
          <cell r="D889" t="str">
            <v>개</v>
          </cell>
          <cell r="E889">
            <v>17400</v>
          </cell>
          <cell r="F889" t="str">
            <v>P506</v>
          </cell>
          <cell r="G889">
            <v>0</v>
          </cell>
          <cell r="H889">
            <v>0</v>
          </cell>
          <cell r="I889">
            <v>0</v>
          </cell>
          <cell r="J889">
            <v>0</v>
          </cell>
          <cell r="K889">
            <v>17400</v>
          </cell>
        </row>
        <row r="890">
          <cell r="A890" t="str">
            <v>PPC078</v>
          </cell>
          <cell r="B890" t="str">
            <v>PP-C TR 티 M</v>
          </cell>
          <cell r="C890" t="str">
            <v>65A</v>
          </cell>
          <cell r="D890" t="str">
            <v>개</v>
          </cell>
          <cell r="E890">
            <v>0</v>
          </cell>
          <cell r="F890" t="str">
            <v>P506</v>
          </cell>
          <cell r="G890">
            <v>0</v>
          </cell>
          <cell r="H890">
            <v>0</v>
          </cell>
          <cell r="I890">
            <v>0</v>
          </cell>
          <cell r="J890">
            <v>0</v>
          </cell>
          <cell r="K890">
            <v>0</v>
          </cell>
        </row>
        <row r="891">
          <cell r="A891" t="str">
            <v>PPC080</v>
          </cell>
          <cell r="B891">
            <v>0</v>
          </cell>
          <cell r="C891" t="str">
            <v>15A</v>
          </cell>
          <cell r="D891" t="str">
            <v>개</v>
          </cell>
          <cell r="E891">
            <v>0</v>
          </cell>
          <cell r="F891" t="str">
            <v>P506</v>
          </cell>
          <cell r="G891">
            <v>0</v>
          </cell>
          <cell r="H891">
            <v>0</v>
          </cell>
          <cell r="I891">
            <v>0</v>
          </cell>
          <cell r="J891">
            <v>0</v>
          </cell>
          <cell r="K891">
            <v>0</v>
          </cell>
        </row>
        <row r="892">
          <cell r="A892" t="str">
            <v>PPC081</v>
          </cell>
          <cell r="B892" t="str">
            <v>PP-C 웰딩 레듀샤</v>
          </cell>
          <cell r="C892" t="str">
            <v>20A</v>
          </cell>
          <cell r="D892" t="str">
            <v>개</v>
          </cell>
          <cell r="E892">
            <v>140</v>
          </cell>
          <cell r="F892" t="str">
            <v>P506</v>
          </cell>
          <cell r="G892">
            <v>0</v>
          </cell>
          <cell r="H892">
            <v>0</v>
          </cell>
          <cell r="I892">
            <v>0</v>
          </cell>
          <cell r="J892">
            <v>0</v>
          </cell>
          <cell r="K892">
            <v>140</v>
          </cell>
        </row>
        <row r="893">
          <cell r="A893" t="str">
            <v>PPC082</v>
          </cell>
          <cell r="B893" t="str">
            <v>PP-C 웰딩 레듀샤</v>
          </cell>
          <cell r="C893" t="str">
            <v>25A</v>
          </cell>
          <cell r="D893" t="str">
            <v>개</v>
          </cell>
          <cell r="E893">
            <v>190</v>
          </cell>
          <cell r="F893" t="str">
            <v>P506</v>
          </cell>
          <cell r="G893">
            <v>0</v>
          </cell>
          <cell r="H893">
            <v>0</v>
          </cell>
          <cell r="I893">
            <v>0</v>
          </cell>
          <cell r="J893">
            <v>0</v>
          </cell>
          <cell r="K893">
            <v>190</v>
          </cell>
        </row>
        <row r="894">
          <cell r="A894" t="str">
            <v>PPC083</v>
          </cell>
          <cell r="B894" t="str">
            <v>PP-C 웰딩 레듀샤</v>
          </cell>
          <cell r="C894" t="str">
            <v>30A</v>
          </cell>
          <cell r="D894" t="str">
            <v>개</v>
          </cell>
          <cell r="E894">
            <v>300</v>
          </cell>
          <cell r="F894" t="str">
            <v>P506</v>
          </cell>
          <cell r="G894">
            <v>0</v>
          </cell>
          <cell r="H894">
            <v>0</v>
          </cell>
          <cell r="I894">
            <v>0</v>
          </cell>
          <cell r="J894">
            <v>0</v>
          </cell>
          <cell r="K894">
            <v>300</v>
          </cell>
        </row>
        <row r="895">
          <cell r="A895" t="str">
            <v>PPC084</v>
          </cell>
          <cell r="B895" t="str">
            <v>PP-C 웰딩 레듀샤</v>
          </cell>
          <cell r="C895" t="str">
            <v>40A</v>
          </cell>
          <cell r="D895" t="str">
            <v>개</v>
          </cell>
          <cell r="E895">
            <v>370</v>
          </cell>
          <cell r="F895" t="str">
            <v>P506</v>
          </cell>
          <cell r="G895">
            <v>0</v>
          </cell>
          <cell r="H895">
            <v>0</v>
          </cell>
          <cell r="I895">
            <v>0</v>
          </cell>
          <cell r="J895">
            <v>0</v>
          </cell>
          <cell r="K895">
            <v>370</v>
          </cell>
        </row>
        <row r="896">
          <cell r="A896" t="str">
            <v>PPC085</v>
          </cell>
          <cell r="B896" t="str">
            <v>PP-C 웰딩 레듀샤</v>
          </cell>
          <cell r="C896" t="str">
            <v>50A</v>
          </cell>
          <cell r="D896" t="str">
            <v>개</v>
          </cell>
          <cell r="E896">
            <v>680</v>
          </cell>
          <cell r="F896" t="str">
            <v>P506</v>
          </cell>
          <cell r="G896">
            <v>0</v>
          </cell>
          <cell r="H896">
            <v>0</v>
          </cell>
          <cell r="I896">
            <v>0</v>
          </cell>
          <cell r="J896">
            <v>0</v>
          </cell>
          <cell r="K896">
            <v>680</v>
          </cell>
        </row>
        <row r="897">
          <cell r="A897" t="str">
            <v>PPC086</v>
          </cell>
          <cell r="B897" t="str">
            <v>PP-C 웰딩 레듀샤</v>
          </cell>
          <cell r="C897" t="str">
            <v>65A</v>
          </cell>
          <cell r="D897" t="str">
            <v>개</v>
          </cell>
          <cell r="E897">
            <v>2210</v>
          </cell>
          <cell r="F897" t="str">
            <v>P506</v>
          </cell>
          <cell r="G897">
            <v>0</v>
          </cell>
          <cell r="H897">
            <v>0</v>
          </cell>
          <cell r="I897">
            <v>0</v>
          </cell>
          <cell r="J897">
            <v>0</v>
          </cell>
          <cell r="K897">
            <v>2210</v>
          </cell>
        </row>
        <row r="898">
          <cell r="D898" t="str">
            <v>개</v>
          </cell>
          <cell r="E898">
            <v>0</v>
          </cell>
          <cell r="F898">
            <v>0</v>
          </cell>
          <cell r="G898">
            <v>0</v>
          </cell>
          <cell r="H898">
            <v>0</v>
          </cell>
          <cell r="I898">
            <v>0</v>
          </cell>
          <cell r="J898">
            <v>0</v>
          </cell>
          <cell r="K898">
            <v>0</v>
          </cell>
        </row>
        <row r="899">
          <cell r="K899">
            <v>0</v>
          </cell>
        </row>
        <row r="900">
          <cell r="K900">
            <v>0</v>
          </cell>
        </row>
        <row r="901">
          <cell r="A901" t="str">
            <v>판플랜지</v>
          </cell>
          <cell r="B901">
            <v>0</v>
          </cell>
          <cell r="C901">
            <v>0</v>
          </cell>
          <cell r="D901">
            <v>0</v>
          </cell>
          <cell r="E901" t="str">
            <v>KS B-1503</v>
          </cell>
          <cell r="F901">
            <v>0</v>
          </cell>
          <cell r="G901">
            <v>0</v>
          </cell>
          <cell r="H901">
            <v>0</v>
          </cell>
          <cell r="I901">
            <v>0</v>
          </cell>
          <cell r="J901">
            <v>0</v>
          </cell>
          <cell r="K901">
            <v>0</v>
          </cell>
        </row>
        <row r="902">
          <cell r="B902" t="str">
            <v>SOFF</v>
          </cell>
        </row>
        <row r="903">
          <cell r="A903" t="str">
            <v>백01301</v>
          </cell>
          <cell r="B903" t="str">
            <v>판플랜지(10Kg/Cm2)</v>
          </cell>
          <cell r="C903" t="str">
            <v>500A</v>
          </cell>
          <cell r="D903" t="str">
            <v>개</v>
          </cell>
          <cell r="E903">
            <v>65650</v>
          </cell>
          <cell r="F903" t="str">
            <v>P464</v>
          </cell>
          <cell r="G903">
            <v>65650</v>
          </cell>
          <cell r="H903" t="str">
            <v>P516</v>
          </cell>
          <cell r="I903">
            <v>0</v>
          </cell>
          <cell r="J903">
            <v>0</v>
          </cell>
          <cell r="K903">
            <v>65650</v>
          </cell>
        </row>
        <row r="904">
          <cell r="A904" t="str">
            <v>백01302</v>
          </cell>
          <cell r="B904" t="str">
            <v>판플랜지(10Kg/Cm2)</v>
          </cell>
          <cell r="C904" t="str">
            <v>450A</v>
          </cell>
          <cell r="D904" t="str">
            <v>개</v>
          </cell>
          <cell r="E904">
            <v>56000</v>
          </cell>
          <cell r="F904" t="str">
            <v>P464</v>
          </cell>
          <cell r="G904">
            <v>56000</v>
          </cell>
          <cell r="H904" t="str">
            <v>P516</v>
          </cell>
          <cell r="I904">
            <v>0</v>
          </cell>
          <cell r="J904">
            <v>0</v>
          </cell>
          <cell r="K904">
            <v>56000</v>
          </cell>
        </row>
        <row r="905">
          <cell r="A905" t="str">
            <v>백01303</v>
          </cell>
          <cell r="B905" t="str">
            <v>판플랜지(10Kg/Cm2)</v>
          </cell>
          <cell r="C905" t="str">
            <v>400A</v>
          </cell>
          <cell r="D905" t="str">
            <v>개</v>
          </cell>
          <cell r="E905">
            <v>46340</v>
          </cell>
          <cell r="F905" t="str">
            <v>P464</v>
          </cell>
          <cell r="G905">
            <v>46350</v>
          </cell>
          <cell r="H905" t="str">
            <v>P516</v>
          </cell>
          <cell r="I905">
            <v>0</v>
          </cell>
          <cell r="J905">
            <v>0</v>
          </cell>
          <cell r="K905">
            <v>46340</v>
          </cell>
        </row>
        <row r="906">
          <cell r="A906" t="str">
            <v>백01304</v>
          </cell>
          <cell r="B906" t="str">
            <v>판플랜지(10Kg/Cm2)</v>
          </cell>
          <cell r="C906" t="str">
            <v>350A</v>
          </cell>
          <cell r="D906" t="str">
            <v>개</v>
          </cell>
          <cell r="E906">
            <v>29930</v>
          </cell>
          <cell r="F906" t="str">
            <v>P464</v>
          </cell>
          <cell r="G906">
            <v>29930</v>
          </cell>
          <cell r="H906" t="str">
            <v>P516</v>
          </cell>
          <cell r="I906">
            <v>0</v>
          </cell>
          <cell r="J906">
            <v>0</v>
          </cell>
          <cell r="K906">
            <v>29930</v>
          </cell>
        </row>
        <row r="907">
          <cell r="A907" t="str">
            <v>백01305</v>
          </cell>
          <cell r="B907" t="str">
            <v>판플랜지(10Kg/Cm2)</v>
          </cell>
          <cell r="C907" t="str">
            <v>300A</v>
          </cell>
          <cell r="D907" t="str">
            <v>개</v>
          </cell>
          <cell r="E907">
            <v>18180</v>
          </cell>
          <cell r="F907" t="str">
            <v>P464</v>
          </cell>
          <cell r="G907">
            <v>18150</v>
          </cell>
          <cell r="H907" t="str">
            <v>P516</v>
          </cell>
          <cell r="I907">
            <v>0</v>
          </cell>
          <cell r="J907">
            <v>0</v>
          </cell>
          <cell r="K907">
            <v>18150</v>
          </cell>
        </row>
        <row r="908">
          <cell r="A908" t="str">
            <v>백01306</v>
          </cell>
          <cell r="B908" t="str">
            <v>판플랜지(10Kg/Cm2)</v>
          </cell>
          <cell r="C908" t="str">
            <v>250A</v>
          </cell>
          <cell r="D908" t="str">
            <v>개</v>
          </cell>
          <cell r="E908">
            <v>15670</v>
          </cell>
          <cell r="F908" t="str">
            <v>P464</v>
          </cell>
          <cell r="G908">
            <v>15680</v>
          </cell>
          <cell r="H908" t="str">
            <v>P516</v>
          </cell>
          <cell r="I908">
            <v>0</v>
          </cell>
          <cell r="J908">
            <v>0</v>
          </cell>
          <cell r="K908">
            <v>15670</v>
          </cell>
        </row>
        <row r="909">
          <cell r="A909" t="str">
            <v>백01307</v>
          </cell>
          <cell r="B909" t="str">
            <v>판플랜지(10Kg/Cm2)</v>
          </cell>
          <cell r="C909" t="str">
            <v>200A</v>
          </cell>
          <cell r="D909" t="str">
            <v>개</v>
          </cell>
          <cell r="E909">
            <v>9450</v>
          </cell>
          <cell r="F909" t="str">
            <v>P464</v>
          </cell>
          <cell r="G909">
            <v>9450</v>
          </cell>
          <cell r="H909" t="str">
            <v>P516</v>
          </cell>
          <cell r="I909">
            <v>0</v>
          </cell>
          <cell r="J909">
            <v>0</v>
          </cell>
          <cell r="K909">
            <v>9450</v>
          </cell>
        </row>
        <row r="910">
          <cell r="A910" t="str">
            <v>백01308</v>
          </cell>
          <cell r="B910" t="str">
            <v>판플랜지(10Kg/Cm2)</v>
          </cell>
          <cell r="C910" t="str">
            <v>150A</v>
          </cell>
          <cell r="D910" t="str">
            <v>개</v>
          </cell>
          <cell r="E910">
            <v>7420</v>
          </cell>
          <cell r="F910" t="str">
            <v>P464</v>
          </cell>
          <cell r="G910">
            <v>7430</v>
          </cell>
          <cell r="H910" t="str">
            <v>P516</v>
          </cell>
          <cell r="I910">
            <v>0</v>
          </cell>
          <cell r="J910">
            <v>0</v>
          </cell>
          <cell r="K910">
            <v>7420</v>
          </cell>
        </row>
        <row r="911">
          <cell r="A911" t="str">
            <v>백01309</v>
          </cell>
          <cell r="B911" t="str">
            <v>판플랜지(10Kg/Cm2)</v>
          </cell>
          <cell r="C911" t="str">
            <v>125A</v>
          </cell>
          <cell r="D911" t="str">
            <v>개</v>
          </cell>
          <cell r="E911">
            <v>5000</v>
          </cell>
          <cell r="F911" t="str">
            <v>P464</v>
          </cell>
          <cell r="G911">
            <v>5000</v>
          </cell>
          <cell r="H911" t="str">
            <v>P516</v>
          </cell>
          <cell r="I911">
            <v>0</v>
          </cell>
          <cell r="J911">
            <v>0</v>
          </cell>
          <cell r="K911">
            <v>5000</v>
          </cell>
        </row>
        <row r="912">
          <cell r="A912" t="str">
            <v>백01310</v>
          </cell>
          <cell r="B912" t="str">
            <v>판플랜지(10Kg/Cm2)</v>
          </cell>
          <cell r="C912" t="str">
            <v>100A</v>
          </cell>
          <cell r="D912" t="str">
            <v>개</v>
          </cell>
          <cell r="E912">
            <v>3450</v>
          </cell>
          <cell r="F912" t="str">
            <v>P464</v>
          </cell>
          <cell r="G912">
            <v>3460</v>
          </cell>
          <cell r="H912" t="str">
            <v>P516</v>
          </cell>
          <cell r="I912">
            <v>0</v>
          </cell>
          <cell r="J912">
            <v>0</v>
          </cell>
          <cell r="K912">
            <v>3450</v>
          </cell>
        </row>
        <row r="913">
          <cell r="A913" t="str">
            <v>백01311</v>
          </cell>
          <cell r="B913" t="str">
            <v>판플랜지(10Kg/Cm2)</v>
          </cell>
          <cell r="C913" t="str">
            <v>80A</v>
          </cell>
          <cell r="D913" t="str">
            <v>개</v>
          </cell>
          <cell r="E913">
            <v>2920</v>
          </cell>
          <cell r="F913" t="str">
            <v>P464</v>
          </cell>
          <cell r="G913">
            <v>2930</v>
          </cell>
          <cell r="H913" t="str">
            <v>P516</v>
          </cell>
          <cell r="I913">
            <v>0</v>
          </cell>
          <cell r="J913">
            <v>0</v>
          </cell>
          <cell r="K913">
            <v>2920</v>
          </cell>
        </row>
        <row r="914">
          <cell r="A914" t="str">
            <v>백01312</v>
          </cell>
          <cell r="B914" t="str">
            <v>판플랜지(10Kg/Cm2)</v>
          </cell>
          <cell r="C914" t="str">
            <v>65A</v>
          </cell>
          <cell r="D914" t="str">
            <v>개</v>
          </cell>
          <cell r="E914">
            <v>2730</v>
          </cell>
          <cell r="F914" t="str">
            <v>P464</v>
          </cell>
          <cell r="G914">
            <v>2740</v>
          </cell>
          <cell r="H914" t="str">
            <v>P516</v>
          </cell>
          <cell r="I914">
            <v>0</v>
          </cell>
          <cell r="J914">
            <v>0</v>
          </cell>
          <cell r="K914">
            <v>2730</v>
          </cell>
        </row>
        <row r="915">
          <cell r="A915" t="str">
            <v>백01313</v>
          </cell>
          <cell r="B915" t="str">
            <v>판플랜지(10Kg/Cm2)</v>
          </cell>
          <cell r="C915" t="str">
            <v>50A</v>
          </cell>
          <cell r="D915" t="str">
            <v>개</v>
          </cell>
          <cell r="E915">
            <v>2220</v>
          </cell>
          <cell r="F915" t="str">
            <v>P464</v>
          </cell>
          <cell r="G915">
            <v>2230</v>
          </cell>
          <cell r="H915" t="str">
            <v>P516</v>
          </cell>
          <cell r="I915">
            <v>0</v>
          </cell>
          <cell r="J915">
            <v>0</v>
          </cell>
          <cell r="K915">
            <v>2220</v>
          </cell>
        </row>
        <row r="916">
          <cell r="A916" t="str">
            <v>백01314</v>
          </cell>
          <cell r="B916" t="str">
            <v>판플랜지(10Kg/Cm2)</v>
          </cell>
          <cell r="C916" t="str">
            <v>40A</v>
          </cell>
          <cell r="D916" t="str">
            <v>개</v>
          </cell>
          <cell r="E916">
            <v>1820</v>
          </cell>
          <cell r="F916" t="str">
            <v>P464</v>
          </cell>
          <cell r="G916">
            <v>1820</v>
          </cell>
          <cell r="H916" t="str">
            <v>P516</v>
          </cell>
          <cell r="I916">
            <v>0</v>
          </cell>
          <cell r="J916">
            <v>0</v>
          </cell>
          <cell r="K916">
            <v>1820</v>
          </cell>
        </row>
        <row r="917">
          <cell r="A917" t="str">
            <v>백01315</v>
          </cell>
          <cell r="B917" t="str">
            <v>판플랜지(10Kg/Cm2)</v>
          </cell>
          <cell r="C917" t="str">
            <v>32A</v>
          </cell>
          <cell r="D917" t="str">
            <v>개</v>
          </cell>
          <cell r="E917">
            <v>1690</v>
          </cell>
          <cell r="F917" t="str">
            <v>P464</v>
          </cell>
          <cell r="G917">
            <v>1690</v>
          </cell>
          <cell r="H917" t="str">
            <v>P516</v>
          </cell>
          <cell r="I917">
            <v>0</v>
          </cell>
          <cell r="J917">
            <v>0</v>
          </cell>
          <cell r="K917">
            <v>1690</v>
          </cell>
        </row>
        <row r="918">
          <cell r="A918" t="str">
            <v>백01316</v>
          </cell>
          <cell r="B918" t="str">
            <v>판플랜지(10Kg/Cm2)</v>
          </cell>
          <cell r="C918" t="str">
            <v>25A</v>
          </cell>
          <cell r="D918" t="str">
            <v>개</v>
          </cell>
          <cell r="E918">
            <v>1480</v>
          </cell>
          <cell r="F918" t="str">
            <v>P464</v>
          </cell>
          <cell r="G918">
            <v>1490</v>
          </cell>
          <cell r="H918" t="str">
            <v>P516</v>
          </cell>
          <cell r="I918">
            <v>0</v>
          </cell>
          <cell r="J918">
            <v>0</v>
          </cell>
          <cell r="K918">
            <v>1480</v>
          </cell>
        </row>
        <row r="919">
          <cell r="A919" t="str">
            <v>백01317</v>
          </cell>
          <cell r="B919" t="str">
            <v>판플랜지(10Kg/Cm2)</v>
          </cell>
          <cell r="C919" t="str">
            <v>20A</v>
          </cell>
          <cell r="D919" t="str">
            <v>개</v>
          </cell>
          <cell r="E919">
            <v>1090</v>
          </cell>
          <cell r="F919" t="str">
            <v>P464</v>
          </cell>
          <cell r="G919">
            <v>1060</v>
          </cell>
          <cell r="H919" t="str">
            <v>P516</v>
          </cell>
          <cell r="I919">
            <v>0</v>
          </cell>
          <cell r="J919">
            <v>0</v>
          </cell>
          <cell r="K919">
            <v>1060</v>
          </cell>
        </row>
        <row r="920">
          <cell r="A920" t="str">
            <v>백01318</v>
          </cell>
          <cell r="B920" t="str">
            <v>판플랜지(10Kg/Cm2)</v>
          </cell>
          <cell r="C920" t="str">
            <v>15A</v>
          </cell>
          <cell r="D920" t="str">
            <v>개</v>
          </cell>
          <cell r="E920">
            <v>1040</v>
          </cell>
          <cell r="F920" t="str">
            <v>P464</v>
          </cell>
          <cell r="G920">
            <v>1050</v>
          </cell>
          <cell r="H920" t="str">
            <v>P516</v>
          </cell>
          <cell r="I920">
            <v>0</v>
          </cell>
          <cell r="J920">
            <v>0</v>
          </cell>
          <cell r="K920">
            <v>1040</v>
          </cell>
        </row>
        <row r="921">
          <cell r="B921" t="str">
            <v>BLFF</v>
          </cell>
          <cell r="C921">
            <v>0</v>
          </cell>
          <cell r="D921">
            <v>0</v>
          </cell>
          <cell r="E921">
            <v>0</v>
          </cell>
          <cell r="F921">
            <v>0</v>
          </cell>
          <cell r="G921">
            <v>0</v>
          </cell>
          <cell r="H921">
            <v>0</v>
          </cell>
          <cell r="I921">
            <v>0</v>
          </cell>
          <cell r="J921">
            <v>0</v>
          </cell>
          <cell r="K921">
            <v>0</v>
          </cell>
        </row>
        <row r="922">
          <cell r="A922" t="str">
            <v>백맹001</v>
          </cell>
          <cell r="B922" t="str">
            <v>맹플랜지(10Kg/Cm2)</v>
          </cell>
          <cell r="C922" t="str">
            <v>500A</v>
          </cell>
          <cell r="D922" t="str">
            <v>개</v>
          </cell>
          <cell r="E922">
            <v>91720</v>
          </cell>
          <cell r="F922" t="str">
            <v>P464</v>
          </cell>
          <cell r="G922">
            <v>91730</v>
          </cell>
          <cell r="H922" t="str">
            <v>P516</v>
          </cell>
          <cell r="I922">
            <v>0</v>
          </cell>
          <cell r="J922">
            <v>0</v>
          </cell>
          <cell r="K922">
            <v>91720</v>
          </cell>
        </row>
        <row r="923">
          <cell r="A923" t="str">
            <v>백맹002</v>
          </cell>
          <cell r="B923" t="str">
            <v>맹플랜지(10Kg/Cm2)</v>
          </cell>
          <cell r="C923" t="str">
            <v>450A</v>
          </cell>
          <cell r="D923" t="str">
            <v>개</v>
          </cell>
          <cell r="E923">
            <v>78200</v>
          </cell>
          <cell r="F923" t="str">
            <v>P464</v>
          </cell>
          <cell r="G923">
            <v>78210</v>
          </cell>
          <cell r="H923" t="str">
            <v>P516</v>
          </cell>
          <cell r="I923">
            <v>0</v>
          </cell>
          <cell r="J923">
            <v>0</v>
          </cell>
          <cell r="K923">
            <v>78200</v>
          </cell>
        </row>
        <row r="924">
          <cell r="A924" t="str">
            <v>백맹003</v>
          </cell>
          <cell r="B924" t="str">
            <v>맹플랜지(10Kg/Cm2)</v>
          </cell>
          <cell r="C924" t="str">
            <v>400A</v>
          </cell>
          <cell r="D924" t="str">
            <v>개</v>
          </cell>
          <cell r="E924">
            <v>63730</v>
          </cell>
          <cell r="F924" t="str">
            <v>P464</v>
          </cell>
          <cell r="G924">
            <v>63730</v>
          </cell>
          <cell r="H924" t="str">
            <v>P516</v>
          </cell>
          <cell r="I924">
            <v>0</v>
          </cell>
          <cell r="J924">
            <v>0</v>
          </cell>
          <cell r="K924">
            <v>63730</v>
          </cell>
        </row>
        <row r="925">
          <cell r="A925" t="str">
            <v>백맹004</v>
          </cell>
          <cell r="B925" t="str">
            <v>맹플랜지(10Kg/Cm2)</v>
          </cell>
          <cell r="C925" t="str">
            <v>350A</v>
          </cell>
          <cell r="D925" t="str">
            <v>개</v>
          </cell>
          <cell r="E925">
            <v>46340</v>
          </cell>
          <cell r="F925" t="str">
            <v>P464</v>
          </cell>
          <cell r="G925">
            <v>46350</v>
          </cell>
          <cell r="H925" t="str">
            <v>P516</v>
          </cell>
          <cell r="I925">
            <v>0</v>
          </cell>
          <cell r="J925">
            <v>0</v>
          </cell>
          <cell r="K925">
            <v>46340</v>
          </cell>
        </row>
        <row r="926">
          <cell r="A926" t="str">
            <v>백맹005</v>
          </cell>
          <cell r="B926" t="str">
            <v>맹플랜지(10Kg/Cm2)</v>
          </cell>
          <cell r="C926" t="str">
            <v>300A</v>
          </cell>
          <cell r="D926" t="str">
            <v>개</v>
          </cell>
          <cell r="E926">
            <v>31850</v>
          </cell>
          <cell r="F926" t="str">
            <v>P464</v>
          </cell>
          <cell r="G926">
            <v>31850</v>
          </cell>
          <cell r="H926" t="str">
            <v>P516</v>
          </cell>
          <cell r="I926">
            <v>0</v>
          </cell>
          <cell r="J926">
            <v>0</v>
          </cell>
          <cell r="K926">
            <v>31850</v>
          </cell>
        </row>
        <row r="927">
          <cell r="A927" t="str">
            <v>백맹006</v>
          </cell>
          <cell r="B927" t="str">
            <v>맹플랜지(10Kg/Cm2)</v>
          </cell>
          <cell r="C927" t="str">
            <v>250A</v>
          </cell>
          <cell r="D927" t="str">
            <v>개</v>
          </cell>
          <cell r="E927">
            <v>24220</v>
          </cell>
          <cell r="F927" t="str">
            <v>P464</v>
          </cell>
          <cell r="G927">
            <v>24230</v>
          </cell>
          <cell r="H927" t="str">
            <v>P516</v>
          </cell>
          <cell r="I927">
            <v>0</v>
          </cell>
          <cell r="J927">
            <v>0</v>
          </cell>
          <cell r="K927">
            <v>24220</v>
          </cell>
        </row>
        <row r="928">
          <cell r="A928" t="str">
            <v>백맹007</v>
          </cell>
          <cell r="B928" t="str">
            <v>맹플랜지(10Kg/Cm2)</v>
          </cell>
          <cell r="C928" t="str">
            <v>200A</v>
          </cell>
          <cell r="D928" t="str">
            <v>개</v>
          </cell>
          <cell r="E928">
            <v>16210</v>
          </cell>
          <cell r="F928" t="str">
            <v>P464</v>
          </cell>
          <cell r="G928">
            <v>16200</v>
          </cell>
          <cell r="H928" t="str">
            <v>P516</v>
          </cell>
          <cell r="I928">
            <v>0</v>
          </cell>
          <cell r="J928">
            <v>0</v>
          </cell>
          <cell r="K928">
            <v>16200</v>
          </cell>
        </row>
        <row r="929">
          <cell r="A929" t="str">
            <v>백맹008</v>
          </cell>
          <cell r="B929" t="str">
            <v>맹플랜지(10Kg/Cm2)</v>
          </cell>
          <cell r="C929" t="str">
            <v>150A</v>
          </cell>
          <cell r="D929" t="str">
            <v>개</v>
          </cell>
          <cell r="E929">
            <v>12060</v>
          </cell>
          <cell r="F929" t="str">
            <v>P464</v>
          </cell>
          <cell r="G929">
            <v>12060</v>
          </cell>
          <cell r="H929" t="str">
            <v>P516</v>
          </cell>
          <cell r="I929">
            <v>0</v>
          </cell>
          <cell r="J929">
            <v>0</v>
          </cell>
          <cell r="K929">
            <v>12060</v>
          </cell>
        </row>
        <row r="930">
          <cell r="A930" t="str">
            <v>백맹009</v>
          </cell>
          <cell r="B930" t="str">
            <v>맹플랜지(10Kg/Cm2)</v>
          </cell>
          <cell r="C930" t="str">
            <v>125A</v>
          </cell>
          <cell r="D930" t="str">
            <v>개</v>
          </cell>
          <cell r="E930">
            <v>8700</v>
          </cell>
          <cell r="F930" t="str">
            <v>P464</v>
          </cell>
          <cell r="G930">
            <v>8780</v>
          </cell>
          <cell r="H930" t="str">
            <v>P516</v>
          </cell>
          <cell r="I930">
            <v>0</v>
          </cell>
          <cell r="J930">
            <v>0</v>
          </cell>
          <cell r="K930">
            <v>8700</v>
          </cell>
        </row>
        <row r="931">
          <cell r="A931" t="str">
            <v>백맹010</v>
          </cell>
          <cell r="B931" t="str">
            <v>맹플랜지(10Kg/Cm2)</v>
          </cell>
          <cell r="C931" t="str">
            <v>100A</v>
          </cell>
          <cell r="D931" t="str">
            <v>개</v>
          </cell>
          <cell r="E931">
            <v>6550</v>
          </cell>
          <cell r="F931" t="str">
            <v>P464</v>
          </cell>
          <cell r="G931">
            <v>6560</v>
          </cell>
          <cell r="H931" t="str">
            <v>P516</v>
          </cell>
          <cell r="I931">
            <v>0</v>
          </cell>
          <cell r="J931">
            <v>0</v>
          </cell>
          <cell r="K931">
            <v>6550</v>
          </cell>
        </row>
        <row r="932">
          <cell r="A932" t="str">
            <v>백맹011</v>
          </cell>
          <cell r="B932" t="str">
            <v>맹플랜지(10Kg/Cm2)</v>
          </cell>
          <cell r="C932" t="str">
            <v>80A</v>
          </cell>
          <cell r="D932" t="str">
            <v>개</v>
          </cell>
          <cell r="E932">
            <v>5140</v>
          </cell>
          <cell r="F932" t="str">
            <v>P464</v>
          </cell>
          <cell r="G932">
            <v>5150</v>
          </cell>
          <cell r="H932" t="str">
            <v>P516</v>
          </cell>
          <cell r="I932">
            <v>0</v>
          </cell>
          <cell r="J932">
            <v>0</v>
          </cell>
          <cell r="K932">
            <v>5140</v>
          </cell>
        </row>
        <row r="933">
          <cell r="A933" t="str">
            <v>백맹012</v>
          </cell>
          <cell r="B933" t="str">
            <v>맹플랜지(10Kg/Cm2)</v>
          </cell>
          <cell r="C933" t="str">
            <v>65A</v>
          </cell>
          <cell r="D933" t="str">
            <v>개</v>
          </cell>
          <cell r="E933">
            <v>4610</v>
          </cell>
          <cell r="F933" t="str">
            <v>P464</v>
          </cell>
          <cell r="G933">
            <v>4620</v>
          </cell>
          <cell r="H933" t="str">
            <v>P516</v>
          </cell>
          <cell r="I933">
            <v>0</v>
          </cell>
          <cell r="J933">
            <v>0</v>
          </cell>
          <cell r="K933">
            <v>4610</v>
          </cell>
        </row>
        <row r="934">
          <cell r="A934" t="str">
            <v>백맹013</v>
          </cell>
          <cell r="B934" t="str">
            <v>맹플랜지(10Kg/Cm2)</v>
          </cell>
          <cell r="C934" t="str">
            <v>50A</v>
          </cell>
          <cell r="D934" t="str">
            <v>개</v>
          </cell>
          <cell r="E934">
            <v>3650</v>
          </cell>
          <cell r="F934" t="str">
            <v>P464</v>
          </cell>
          <cell r="G934">
            <v>3660</v>
          </cell>
          <cell r="H934" t="str">
            <v>P516</v>
          </cell>
          <cell r="I934">
            <v>0</v>
          </cell>
          <cell r="J934">
            <v>0</v>
          </cell>
          <cell r="K934">
            <v>3650</v>
          </cell>
        </row>
        <row r="935">
          <cell r="A935" t="str">
            <v>백맹014</v>
          </cell>
          <cell r="B935" t="str">
            <v>맹플랜지(10Kg/Cm2)</v>
          </cell>
          <cell r="C935" t="str">
            <v>40A</v>
          </cell>
          <cell r="D935" t="str">
            <v>개</v>
          </cell>
          <cell r="E935">
            <v>2970</v>
          </cell>
          <cell r="F935" t="str">
            <v>P464</v>
          </cell>
          <cell r="G935">
            <v>2980</v>
          </cell>
          <cell r="H935" t="str">
            <v>P516</v>
          </cell>
          <cell r="I935">
            <v>0</v>
          </cell>
          <cell r="J935">
            <v>0</v>
          </cell>
          <cell r="K935">
            <v>2970</v>
          </cell>
        </row>
        <row r="936">
          <cell r="A936" t="str">
            <v>백맹015</v>
          </cell>
          <cell r="B936" t="str">
            <v>맹플랜지(10Kg/Cm2)</v>
          </cell>
          <cell r="C936" t="str">
            <v>32A</v>
          </cell>
          <cell r="D936" t="str">
            <v>개</v>
          </cell>
          <cell r="E936">
            <v>2600</v>
          </cell>
          <cell r="F936" t="str">
            <v>P464</v>
          </cell>
          <cell r="G936">
            <v>2600</v>
          </cell>
          <cell r="H936" t="str">
            <v>P516</v>
          </cell>
          <cell r="I936">
            <v>0</v>
          </cell>
          <cell r="J936">
            <v>0</v>
          </cell>
          <cell r="K936">
            <v>2600</v>
          </cell>
        </row>
        <row r="937">
          <cell r="A937" t="str">
            <v>백맹016</v>
          </cell>
          <cell r="B937" t="str">
            <v>맹플랜지(10Kg/Cm2)</v>
          </cell>
          <cell r="C937" t="str">
            <v>25A</v>
          </cell>
          <cell r="D937" t="str">
            <v>개</v>
          </cell>
          <cell r="E937">
            <v>2210</v>
          </cell>
          <cell r="F937" t="str">
            <v>P464</v>
          </cell>
          <cell r="G937">
            <v>2210</v>
          </cell>
          <cell r="H937" t="str">
            <v>P516</v>
          </cell>
          <cell r="I937">
            <v>0</v>
          </cell>
          <cell r="J937">
            <v>0</v>
          </cell>
          <cell r="K937">
            <v>2210</v>
          </cell>
        </row>
        <row r="938">
          <cell r="A938" t="str">
            <v>백맹017</v>
          </cell>
          <cell r="B938" t="str">
            <v>맹플랜지(10Kg/Cm2)</v>
          </cell>
          <cell r="C938" t="str">
            <v>20A</v>
          </cell>
          <cell r="D938" t="str">
            <v>개</v>
          </cell>
          <cell r="E938">
            <v>1720</v>
          </cell>
          <cell r="F938" t="str">
            <v>P464</v>
          </cell>
          <cell r="G938">
            <v>1720</v>
          </cell>
          <cell r="H938" t="str">
            <v>P516</v>
          </cell>
          <cell r="I938">
            <v>0</v>
          </cell>
          <cell r="J938">
            <v>0</v>
          </cell>
          <cell r="K938">
            <v>1720</v>
          </cell>
        </row>
        <row r="939">
          <cell r="A939" t="str">
            <v>백맹018</v>
          </cell>
          <cell r="B939" t="str">
            <v>맹플랜지(10Kg/Cm2)</v>
          </cell>
          <cell r="C939" t="str">
            <v>15A</v>
          </cell>
          <cell r="D939" t="str">
            <v>개</v>
          </cell>
          <cell r="E939">
            <v>1480</v>
          </cell>
          <cell r="F939" t="str">
            <v>P464</v>
          </cell>
          <cell r="G939">
            <v>1490</v>
          </cell>
          <cell r="H939" t="str">
            <v>P516</v>
          </cell>
          <cell r="I939">
            <v>0</v>
          </cell>
          <cell r="J939">
            <v>0</v>
          </cell>
          <cell r="K939">
            <v>1480</v>
          </cell>
        </row>
        <row r="940">
          <cell r="A940" t="str">
            <v>백맹019</v>
          </cell>
          <cell r="B940" t="str">
            <v>맹플랜지(10Kg/Cm2)</v>
          </cell>
          <cell r="C940" t="str">
            <v>65A</v>
          </cell>
          <cell r="D940" t="str">
            <v>개</v>
          </cell>
          <cell r="E940">
            <v>4610</v>
          </cell>
          <cell r="F940" t="str">
            <v>P464</v>
          </cell>
          <cell r="G940">
            <v>4620</v>
          </cell>
          <cell r="H940" t="str">
            <v>P516</v>
          </cell>
          <cell r="I940">
            <v>0</v>
          </cell>
          <cell r="J940">
            <v>0</v>
          </cell>
          <cell r="K940">
            <v>4610</v>
          </cell>
        </row>
        <row r="941">
          <cell r="A941" t="str">
            <v>백맹020</v>
          </cell>
          <cell r="B941" t="str">
            <v>맹플랜지(10Kg/Cm2)</v>
          </cell>
          <cell r="C941" t="str">
            <v>50A</v>
          </cell>
          <cell r="D941" t="str">
            <v>개</v>
          </cell>
          <cell r="E941">
            <v>3650</v>
          </cell>
          <cell r="F941" t="str">
            <v>P464</v>
          </cell>
          <cell r="G941">
            <v>3660</v>
          </cell>
          <cell r="H941" t="str">
            <v>P516</v>
          </cell>
          <cell r="I941">
            <v>0</v>
          </cell>
          <cell r="J941">
            <v>0</v>
          </cell>
          <cell r="K941">
            <v>3650</v>
          </cell>
        </row>
        <row r="942">
          <cell r="A942" t="str">
            <v>백맹021</v>
          </cell>
          <cell r="B942" t="str">
            <v>맹플랜지(10Kg/Cm2)</v>
          </cell>
          <cell r="C942" t="str">
            <v>40A</v>
          </cell>
          <cell r="D942" t="str">
            <v>개</v>
          </cell>
          <cell r="E942">
            <v>2970</v>
          </cell>
          <cell r="F942" t="str">
            <v>P464</v>
          </cell>
          <cell r="G942">
            <v>2980</v>
          </cell>
          <cell r="H942" t="str">
            <v>P516</v>
          </cell>
          <cell r="I942">
            <v>0</v>
          </cell>
          <cell r="J942">
            <v>0</v>
          </cell>
          <cell r="K942">
            <v>2970</v>
          </cell>
        </row>
        <row r="943">
          <cell r="A943" t="str">
            <v>백맹022</v>
          </cell>
          <cell r="B943" t="str">
            <v>맹플랜지(10Kg/Cm2)</v>
          </cell>
          <cell r="C943" t="str">
            <v>32A</v>
          </cell>
          <cell r="D943" t="str">
            <v>개</v>
          </cell>
          <cell r="E943">
            <v>2600</v>
          </cell>
          <cell r="F943" t="str">
            <v>P464</v>
          </cell>
          <cell r="G943">
            <v>2600</v>
          </cell>
          <cell r="H943" t="str">
            <v>P516</v>
          </cell>
          <cell r="I943">
            <v>0</v>
          </cell>
          <cell r="J943">
            <v>0</v>
          </cell>
          <cell r="K943">
            <v>2600</v>
          </cell>
        </row>
        <row r="944">
          <cell r="A944" t="str">
            <v>백맹023</v>
          </cell>
          <cell r="B944" t="str">
            <v>맹플랜지(10Kg/Cm2)</v>
          </cell>
          <cell r="C944" t="str">
            <v>25A</v>
          </cell>
          <cell r="D944" t="str">
            <v>개</v>
          </cell>
          <cell r="E944">
            <v>2210</v>
          </cell>
          <cell r="F944" t="str">
            <v>P464</v>
          </cell>
          <cell r="G944">
            <v>2210</v>
          </cell>
          <cell r="H944" t="str">
            <v>P516</v>
          </cell>
          <cell r="I944">
            <v>0</v>
          </cell>
          <cell r="J944">
            <v>0</v>
          </cell>
          <cell r="K944">
            <v>2210</v>
          </cell>
        </row>
        <row r="945">
          <cell r="A945" t="str">
            <v>백맹024</v>
          </cell>
          <cell r="B945" t="str">
            <v>맹플랜지(10Kg/Cm2)</v>
          </cell>
          <cell r="C945" t="str">
            <v>20A</v>
          </cell>
          <cell r="D945" t="str">
            <v>개</v>
          </cell>
          <cell r="E945">
            <v>4</v>
          </cell>
          <cell r="F945" t="str">
            <v>P464</v>
          </cell>
          <cell r="G945">
            <v>1720</v>
          </cell>
          <cell r="H945" t="str">
            <v>P516</v>
          </cell>
          <cell r="I945">
            <v>0</v>
          </cell>
          <cell r="J945">
            <v>0</v>
          </cell>
          <cell r="K945">
            <v>4</v>
          </cell>
        </row>
        <row r="946">
          <cell r="A946" t="str">
            <v>백맹025</v>
          </cell>
          <cell r="B946" t="str">
            <v>맹플랜지(10Kg/Cm2)</v>
          </cell>
          <cell r="C946" t="str">
            <v>15A</v>
          </cell>
          <cell r="D946" t="str">
            <v>개</v>
          </cell>
          <cell r="E946">
            <v>1480</v>
          </cell>
          <cell r="F946" t="str">
            <v>P464</v>
          </cell>
          <cell r="G946">
            <v>1490</v>
          </cell>
          <cell r="H946" t="str">
            <v>P516</v>
          </cell>
          <cell r="I946">
            <v>0</v>
          </cell>
          <cell r="J946">
            <v>0</v>
          </cell>
          <cell r="K946">
            <v>1480</v>
          </cell>
        </row>
        <row r="947">
          <cell r="K947">
            <v>0</v>
          </cell>
        </row>
        <row r="948">
          <cell r="A948" t="str">
            <v>볼 트</v>
          </cell>
          <cell r="B948">
            <v>0</v>
          </cell>
          <cell r="C948">
            <v>0</v>
          </cell>
          <cell r="D948">
            <v>0</v>
          </cell>
          <cell r="E948">
            <v>0</v>
          </cell>
          <cell r="F948">
            <v>0</v>
          </cell>
          <cell r="G948">
            <v>0</v>
          </cell>
          <cell r="H948">
            <v>0</v>
          </cell>
          <cell r="I948">
            <v>0</v>
          </cell>
          <cell r="J948">
            <v>0</v>
          </cell>
          <cell r="K948">
            <v>0</v>
          </cell>
        </row>
        <row r="949">
          <cell r="A949" t="str">
            <v>볼트0001</v>
          </cell>
          <cell r="B949" t="str">
            <v>볼 트</v>
          </cell>
          <cell r="C949" t="str">
            <v>M10 * 75L</v>
          </cell>
          <cell r="D949" t="str">
            <v>개</v>
          </cell>
          <cell r="E949">
            <v>123</v>
          </cell>
          <cell r="F949" t="str">
            <v>P74</v>
          </cell>
          <cell r="G949">
            <v>123</v>
          </cell>
          <cell r="H949" t="str">
            <v>P90</v>
          </cell>
          <cell r="I949">
            <v>0</v>
          </cell>
          <cell r="J949">
            <v>0</v>
          </cell>
          <cell r="K949">
            <v>123</v>
          </cell>
        </row>
        <row r="950">
          <cell r="A950" t="str">
            <v>볼트0002</v>
          </cell>
          <cell r="B950" t="str">
            <v>볼 트</v>
          </cell>
          <cell r="C950" t="str">
            <v>M10 * 100L</v>
          </cell>
          <cell r="D950" t="str">
            <v>개</v>
          </cell>
          <cell r="E950">
            <v>151</v>
          </cell>
          <cell r="F950" t="str">
            <v>P74</v>
          </cell>
          <cell r="G950">
            <v>151</v>
          </cell>
          <cell r="H950" t="str">
            <v>P90</v>
          </cell>
          <cell r="I950">
            <v>0</v>
          </cell>
          <cell r="J950">
            <v>0</v>
          </cell>
          <cell r="K950">
            <v>151</v>
          </cell>
        </row>
        <row r="951">
          <cell r="A951" t="str">
            <v>볼트0003</v>
          </cell>
          <cell r="B951" t="str">
            <v>볼 트</v>
          </cell>
          <cell r="C951" t="str">
            <v>M12 * 100L</v>
          </cell>
          <cell r="D951" t="str">
            <v>개</v>
          </cell>
          <cell r="E951">
            <v>214</v>
          </cell>
          <cell r="F951" t="str">
            <v>P74</v>
          </cell>
          <cell r="G951">
            <v>214</v>
          </cell>
          <cell r="H951" t="str">
            <v>P90</v>
          </cell>
          <cell r="I951">
            <v>0</v>
          </cell>
          <cell r="J951">
            <v>0</v>
          </cell>
          <cell r="K951">
            <v>214</v>
          </cell>
        </row>
        <row r="952">
          <cell r="A952" t="str">
            <v>볼트0004</v>
          </cell>
          <cell r="B952" t="str">
            <v>볼 트</v>
          </cell>
          <cell r="C952" t="str">
            <v>M12 * 150L</v>
          </cell>
          <cell r="D952" t="str">
            <v>개</v>
          </cell>
          <cell r="E952">
            <v>341</v>
          </cell>
          <cell r="F952" t="str">
            <v>P74</v>
          </cell>
          <cell r="G952">
            <v>341</v>
          </cell>
          <cell r="H952" t="str">
            <v>P90</v>
          </cell>
          <cell r="I952">
            <v>0</v>
          </cell>
          <cell r="J952">
            <v>0</v>
          </cell>
          <cell r="K952">
            <v>341</v>
          </cell>
        </row>
        <row r="953">
          <cell r="A953" t="str">
            <v>볼트0005</v>
          </cell>
          <cell r="B953" t="str">
            <v>볼 트</v>
          </cell>
          <cell r="C953" t="str">
            <v>M16 * 150L</v>
          </cell>
          <cell r="D953" t="str">
            <v>개</v>
          </cell>
          <cell r="E953">
            <v>660</v>
          </cell>
          <cell r="F953" t="str">
            <v>P74</v>
          </cell>
          <cell r="G953">
            <v>660</v>
          </cell>
          <cell r="H953" t="str">
            <v>P90</v>
          </cell>
          <cell r="I953">
            <v>0</v>
          </cell>
          <cell r="J953">
            <v>0</v>
          </cell>
          <cell r="K953">
            <v>660</v>
          </cell>
        </row>
        <row r="954">
          <cell r="A954" t="str">
            <v>볼트0006</v>
          </cell>
          <cell r="B954" t="str">
            <v>볼 트</v>
          </cell>
          <cell r="C954" t="str">
            <v>M20 * 200L</v>
          </cell>
          <cell r="D954" t="str">
            <v>개</v>
          </cell>
          <cell r="E954">
            <v>1609</v>
          </cell>
          <cell r="F954" t="str">
            <v>P74</v>
          </cell>
          <cell r="G954">
            <v>1609</v>
          </cell>
          <cell r="H954" t="str">
            <v>P90</v>
          </cell>
          <cell r="I954">
            <v>0</v>
          </cell>
          <cell r="J954">
            <v>0</v>
          </cell>
          <cell r="K954">
            <v>1609</v>
          </cell>
        </row>
        <row r="955">
          <cell r="A955" t="str">
            <v>볼트0007</v>
          </cell>
          <cell r="B955" t="str">
            <v>볼 트</v>
          </cell>
          <cell r="C955" t="str">
            <v>M22 * 200L</v>
          </cell>
          <cell r="D955" t="str">
            <v>개</v>
          </cell>
          <cell r="E955">
            <v>2090</v>
          </cell>
          <cell r="F955" t="str">
            <v>P74</v>
          </cell>
          <cell r="G955">
            <v>2090</v>
          </cell>
          <cell r="H955" t="str">
            <v>P90</v>
          </cell>
          <cell r="I955">
            <v>0</v>
          </cell>
          <cell r="J955">
            <v>0</v>
          </cell>
          <cell r="K955">
            <v>2090</v>
          </cell>
        </row>
        <row r="956">
          <cell r="K956">
            <v>0</v>
          </cell>
        </row>
        <row r="957">
          <cell r="A957" t="str">
            <v>너 트</v>
          </cell>
          <cell r="B957">
            <v>0</v>
          </cell>
          <cell r="C957">
            <v>0</v>
          </cell>
          <cell r="D957">
            <v>0</v>
          </cell>
          <cell r="E957">
            <v>0</v>
          </cell>
          <cell r="F957">
            <v>0</v>
          </cell>
          <cell r="G957">
            <v>0</v>
          </cell>
          <cell r="H957">
            <v>0</v>
          </cell>
          <cell r="I957">
            <v>0</v>
          </cell>
          <cell r="J957">
            <v>0</v>
          </cell>
          <cell r="K957">
            <v>0</v>
          </cell>
        </row>
        <row r="958">
          <cell r="A958" t="str">
            <v>너트0001</v>
          </cell>
          <cell r="B958" t="str">
            <v>너 트</v>
          </cell>
          <cell r="C958" t="str">
            <v>M10</v>
          </cell>
          <cell r="D958" t="str">
            <v>개</v>
          </cell>
          <cell r="E958">
            <v>16</v>
          </cell>
          <cell r="F958" t="str">
            <v>P79</v>
          </cell>
          <cell r="G958">
            <v>16</v>
          </cell>
          <cell r="H958" t="str">
            <v>P94</v>
          </cell>
          <cell r="I958">
            <v>0</v>
          </cell>
          <cell r="J958">
            <v>0</v>
          </cell>
          <cell r="K958">
            <v>16</v>
          </cell>
        </row>
        <row r="959">
          <cell r="A959" t="str">
            <v>너트0002</v>
          </cell>
          <cell r="B959" t="str">
            <v>너 트</v>
          </cell>
          <cell r="C959" t="str">
            <v>M12</v>
          </cell>
          <cell r="D959" t="str">
            <v>개</v>
          </cell>
          <cell r="E959">
            <v>34</v>
          </cell>
          <cell r="F959" t="str">
            <v>P79</v>
          </cell>
          <cell r="G959">
            <v>34</v>
          </cell>
          <cell r="H959" t="str">
            <v>P94</v>
          </cell>
          <cell r="I959">
            <v>0</v>
          </cell>
          <cell r="J959">
            <v>0</v>
          </cell>
          <cell r="K959">
            <v>34</v>
          </cell>
        </row>
        <row r="960">
          <cell r="A960" t="str">
            <v>너트0003</v>
          </cell>
          <cell r="B960" t="str">
            <v>너 트</v>
          </cell>
          <cell r="C960" t="str">
            <v>M16</v>
          </cell>
          <cell r="D960" t="str">
            <v>개</v>
          </cell>
          <cell r="E960">
            <v>64</v>
          </cell>
          <cell r="F960" t="str">
            <v>P79</v>
          </cell>
          <cell r="G960">
            <v>64</v>
          </cell>
          <cell r="H960" t="str">
            <v>P94</v>
          </cell>
          <cell r="I960">
            <v>0</v>
          </cell>
          <cell r="J960">
            <v>0</v>
          </cell>
          <cell r="K960">
            <v>64</v>
          </cell>
        </row>
        <row r="961">
          <cell r="A961" t="str">
            <v>너트0004</v>
          </cell>
          <cell r="B961" t="str">
            <v>너 트</v>
          </cell>
          <cell r="C961" t="str">
            <v>M20</v>
          </cell>
          <cell r="D961" t="str">
            <v>개</v>
          </cell>
          <cell r="E961">
            <v>111</v>
          </cell>
          <cell r="F961" t="str">
            <v>P79</v>
          </cell>
          <cell r="G961">
            <v>111</v>
          </cell>
          <cell r="H961" t="str">
            <v>P94</v>
          </cell>
          <cell r="I961">
            <v>0</v>
          </cell>
          <cell r="J961">
            <v>0</v>
          </cell>
          <cell r="K961">
            <v>111</v>
          </cell>
        </row>
        <row r="962">
          <cell r="A962" t="str">
            <v>너트0005</v>
          </cell>
          <cell r="B962" t="str">
            <v>너 트</v>
          </cell>
          <cell r="C962" t="str">
            <v>M22</v>
          </cell>
          <cell r="D962" t="str">
            <v>개</v>
          </cell>
          <cell r="E962">
            <v>156</v>
          </cell>
          <cell r="F962" t="str">
            <v>P79</v>
          </cell>
          <cell r="G962">
            <v>156</v>
          </cell>
          <cell r="H962" t="str">
            <v>P94</v>
          </cell>
          <cell r="I962">
            <v>0</v>
          </cell>
          <cell r="J962">
            <v>0</v>
          </cell>
          <cell r="K962">
            <v>156</v>
          </cell>
        </row>
        <row r="963">
          <cell r="K963">
            <v>0</v>
          </cell>
        </row>
        <row r="964">
          <cell r="A964" t="str">
            <v>와 셔</v>
          </cell>
        </row>
        <row r="965">
          <cell r="A965" t="str">
            <v>와셔0001</v>
          </cell>
          <cell r="B965" t="str">
            <v>와 셔</v>
          </cell>
          <cell r="C965" t="str">
            <v>M10</v>
          </cell>
          <cell r="D965" t="str">
            <v>개</v>
          </cell>
          <cell r="E965">
            <v>35</v>
          </cell>
          <cell r="F965" t="str">
            <v>P79</v>
          </cell>
          <cell r="G965">
            <v>35</v>
          </cell>
          <cell r="H965" t="str">
            <v>P97</v>
          </cell>
          <cell r="I965">
            <v>0</v>
          </cell>
          <cell r="J965">
            <v>0</v>
          </cell>
          <cell r="K965">
            <v>35</v>
          </cell>
        </row>
        <row r="966">
          <cell r="A966" t="str">
            <v>와셔0002</v>
          </cell>
          <cell r="B966" t="str">
            <v>와 셔</v>
          </cell>
          <cell r="C966" t="str">
            <v>M12</v>
          </cell>
          <cell r="D966" t="str">
            <v>개</v>
          </cell>
          <cell r="E966">
            <v>63</v>
          </cell>
          <cell r="F966" t="str">
            <v>P79</v>
          </cell>
          <cell r="G966">
            <v>63</v>
          </cell>
          <cell r="H966" t="str">
            <v>P97</v>
          </cell>
          <cell r="I966">
            <v>0</v>
          </cell>
          <cell r="J966">
            <v>0</v>
          </cell>
          <cell r="K966">
            <v>63</v>
          </cell>
        </row>
        <row r="967">
          <cell r="A967" t="str">
            <v>와셔0003</v>
          </cell>
          <cell r="B967" t="str">
            <v>와 셔</v>
          </cell>
          <cell r="C967" t="str">
            <v>M16</v>
          </cell>
          <cell r="D967" t="str">
            <v>개</v>
          </cell>
          <cell r="E967">
            <v>172</v>
          </cell>
          <cell r="F967" t="str">
            <v>P79</v>
          </cell>
          <cell r="G967">
            <v>172</v>
          </cell>
          <cell r="H967" t="str">
            <v>P97</v>
          </cell>
          <cell r="I967">
            <v>0</v>
          </cell>
          <cell r="J967">
            <v>0</v>
          </cell>
          <cell r="K967">
            <v>172</v>
          </cell>
        </row>
        <row r="968">
          <cell r="A968" t="str">
            <v>와셔0004</v>
          </cell>
          <cell r="B968" t="str">
            <v>와 셔</v>
          </cell>
          <cell r="C968" t="str">
            <v>M20</v>
          </cell>
          <cell r="D968" t="str">
            <v>개</v>
          </cell>
          <cell r="E968">
            <v>260</v>
          </cell>
          <cell r="F968" t="str">
            <v>P79</v>
          </cell>
          <cell r="G968">
            <v>260</v>
          </cell>
          <cell r="H968" t="str">
            <v>P97</v>
          </cell>
          <cell r="I968">
            <v>0</v>
          </cell>
          <cell r="J968">
            <v>0</v>
          </cell>
          <cell r="K968">
            <v>260</v>
          </cell>
        </row>
        <row r="969">
          <cell r="A969" t="str">
            <v>와셔0005</v>
          </cell>
          <cell r="B969" t="str">
            <v>와 셔</v>
          </cell>
          <cell r="C969" t="str">
            <v>M22</v>
          </cell>
          <cell r="D969" t="str">
            <v>개</v>
          </cell>
          <cell r="E969">
            <v>345</v>
          </cell>
          <cell r="F969" t="str">
            <v>P79</v>
          </cell>
          <cell r="G969">
            <v>345</v>
          </cell>
          <cell r="H969" t="str">
            <v>P97</v>
          </cell>
          <cell r="I969">
            <v>0</v>
          </cell>
          <cell r="J969">
            <v>0</v>
          </cell>
          <cell r="K969">
            <v>345</v>
          </cell>
        </row>
        <row r="970">
          <cell r="K970">
            <v>0</v>
          </cell>
        </row>
        <row r="971">
          <cell r="A971" t="str">
            <v>후렌지 패킹</v>
          </cell>
        </row>
        <row r="972">
          <cell r="A972" t="str">
            <v>패킹0007</v>
          </cell>
          <cell r="B972" t="str">
            <v>후렌지 패킹(3.2T)</v>
          </cell>
          <cell r="C972" t="str">
            <v>200A</v>
          </cell>
          <cell r="D972" t="str">
            <v>개</v>
          </cell>
          <cell r="E972">
            <v>1380</v>
          </cell>
          <cell r="F972" t="str">
            <v>P563</v>
          </cell>
          <cell r="G972" t="str">
            <v xml:space="preserve"> </v>
          </cell>
          <cell r="H972" t="str">
            <v xml:space="preserve"> </v>
          </cell>
          <cell r="I972">
            <v>0</v>
          </cell>
          <cell r="J972">
            <v>0</v>
          </cell>
          <cell r="K972">
            <v>1380</v>
          </cell>
        </row>
        <row r="973">
          <cell r="A973" t="str">
            <v>패킹0008</v>
          </cell>
          <cell r="B973" t="str">
            <v>후렌지 패킹(3.2T)</v>
          </cell>
          <cell r="C973" t="str">
            <v>150A</v>
          </cell>
          <cell r="D973" t="str">
            <v>개</v>
          </cell>
          <cell r="E973">
            <v>1104</v>
          </cell>
          <cell r="F973" t="str">
            <v>P563</v>
          </cell>
          <cell r="G973">
            <v>0</v>
          </cell>
          <cell r="H973">
            <v>0</v>
          </cell>
          <cell r="I973">
            <v>0</v>
          </cell>
          <cell r="J973">
            <v>0</v>
          </cell>
          <cell r="K973">
            <v>1104</v>
          </cell>
        </row>
        <row r="974">
          <cell r="A974" t="str">
            <v>패킹0010</v>
          </cell>
          <cell r="B974" t="str">
            <v>후렌지 패킹(3.2T)</v>
          </cell>
          <cell r="C974" t="str">
            <v>100A</v>
          </cell>
          <cell r="D974" t="str">
            <v>개</v>
          </cell>
          <cell r="E974">
            <v>862</v>
          </cell>
          <cell r="F974" t="str">
            <v>P563</v>
          </cell>
          <cell r="G974">
            <v>0</v>
          </cell>
          <cell r="H974">
            <v>0</v>
          </cell>
          <cell r="I974">
            <v>0</v>
          </cell>
          <cell r="J974">
            <v>0</v>
          </cell>
          <cell r="K974">
            <v>862</v>
          </cell>
        </row>
        <row r="975">
          <cell r="A975" t="str">
            <v>패킹0011</v>
          </cell>
          <cell r="B975" t="str">
            <v>후렌지 패킹(3.2T)</v>
          </cell>
          <cell r="C975" t="str">
            <v>80A</v>
          </cell>
          <cell r="D975" t="str">
            <v>개</v>
          </cell>
          <cell r="E975">
            <v>667</v>
          </cell>
          <cell r="F975" t="str">
            <v>P563</v>
          </cell>
          <cell r="G975">
            <v>0</v>
          </cell>
          <cell r="H975">
            <v>0</v>
          </cell>
          <cell r="I975">
            <v>0</v>
          </cell>
          <cell r="J975">
            <v>0</v>
          </cell>
          <cell r="K975">
            <v>667</v>
          </cell>
        </row>
        <row r="976">
          <cell r="K976">
            <v>0</v>
          </cell>
        </row>
        <row r="990">
          <cell r="A990" t="str">
            <v>위 생 기 구</v>
          </cell>
          <cell r="B990">
            <v>0</v>
          </cell>
          <cell r="C990">
            <v>0</v>
          </cell>
          <cell r="D990">
            <v>0</v>
          </cell>
          <cell r="E990">
            <v>0</v>
          </cell>
          <cell r="F990">
            <v>0</v>
          </cell>
          <cell r="G990">
            <v>0</v>
          </cell>
          <cell r="H990">
            <v>0</v>
          </cell>
          <cell r="I990">
            <v>0</v>
          </cell>
          <cell r="J990">
            <v>0</v>
          </cell>
          <cell r="K990">
            <v>0</v>
          </cell>
        </row>
        <row r="991">
          <cell r="A991" t="str">
            <v>양변기001</v>
          </cell>
          <cell r="B991" t="str">
            <v>유아용 양변기</v>
          </cell>
          <cell r="C991" t="str">
            <v>VC-760</v>
          </cell>
          <cell r="D991" t="str">
            <v>조</v>
          </cell>
          <cell r="E991">
            <v>110000</v>
          </cell>
          <cell r="F991" t="str">
            <v>P580</v>
          </cell>
          <cell r="G991">
            <v>0</v>
          </cell>
          <cell r="H991" t="str">
            <v>P627</v>
          </cell>
          <cell r="I991">
            <v>0</v>
          </cell>
          <cell r="J991">
            <v>0</v>
          </cell>
          <cell r="K991">
            <v>110000</v>
          </cell>
          <cell r="L991">
            <v>0</v>
          </cell>
          <cell r="M991">
            <v>0.37</v>
          </cell>
          <cell r="N991">
            <v>0</v>
          </cell>
          <cell r="O991">
            <v>1.76</v>
          </cell>
        </row>
        <row r="992">
          <cell r="A992" t="str">
            <v>양변기0011</v>
          </cell>
          <cell r="B992" t="str">
            <v>유아용 양변기(절수형)</v>
          </cell>
          <cell r="C992" t="str">
            <v>VC-760(RCF200A)</v>
          </cell>
          <cell r="D992" t="str">
            <v>조</v>
          </cell>
          <cell r="E992">
            <v>0</v>
          </cell>
          <cell r="F992" t="str">
            <v>P580</v>
          </cell>
          <cell r="G992">
            <v>0</v>
          </cell>
          <cell r="H992" t="str">
            <v>P627</v>
          </cell>
          <cell r="I992">
            <v>0</v>
          </cell>
          <cell r="J992">
            <v>0</v>
          </cell>
          <cell r="K992">
            <v>0</v>
          </cell>
          <cell r="L992">
            <v>0</v>
          </cell>
          <cell r="M992">
            <v>0.37</v>
          </cell>
          <cell r="N992">
            <v>0</v>
          </cell>
          <cell r="O992">
            <v>1.76</v>
          </cell>
        </row>
        <row r="993">
          <cell r="A993" t="str">
            <v>양변기002</v>
          </cell>
          <cell r="B993" t="str">
            <v>양 변 기</v>
          </cell>
          <cell r="C993" t="str">
            <v>VC-1410</v>
          </cell>
          <cell r="D993" t="str">
            <v>조</v>
          </cell>
          <cell r="E993">
            <v>65000</v>
          </cell>
          <cell r="F993" t="str">
            <v>P580</v>
          </cell>
          <cell r="G993">
            <v>78000</v>
          </cell>
          <cell r="H993" t="str">
            <v>P627</v>
          </cell>
          <cell r="I993">
            <v>0</v>
          </cell>
          <cell r="J993">
            <v>0</v>
          </cell>
          <cell r="K993">
            <v>65000</v>
          </cell>
          <cell r="L993">
            <v>0</v>
          </cell>
          <cell r="M993">
            <v>0.37</v>
          </cell>
          <cell r="N993">
            <v>0</v>
          </cell>
          <cell r="O993">
            <v>1.76</v>
          </cell>
        </row>
        <row r="994">
          <cell r="A994" t="str">
            <v>양변기003</v>
          </cell>
          <cell r="B994" t="str">
            <v>동양식변기(F/V)</v>
          </cell>
          <cell r="C994" t="str">
            <v>VC - 310</v>
          </cell>
          <cell r="D994" t="str">
            <v>조</v>
          </cell>
          <cell r="E994">
            <v>52000</v>
          </cell>
          <cell r="F994" t="str">
            <v>P580</v>
          </cell>
          <cell r="G994">
            <v>0</v>
          </cell>
          <cell r="H994" t="str">
            <v>P627</v>
          </cell>
          <cell r="I994">
            <v>0</v>
          </cell>
          <cell r="J994">
            <v>0</v>
          </cell>
          <cell r="K994">
            <v>52000</v>
          </cell>
          <cell r="L994">
            <v>0</v>
          </cell>
          <cell r="M994">
            <v>0.22</v>
          </cell>
          <cell r="N994">
            <v>0</v>
          </cell>
          <cell r="O994">
            <v>1.1000000000000001</v>
          </cell>
        </row>
        <row r="995">
          <cell r="A995" t="str">
            <v>양변기0031</v>
          </cell>
          <cell r="B995" t="str">
            <v>동양식변기(F/V)절수형</v>
          </cell>
          <cell r="C995" t="str">
            <v>VC - 310(RCF200A)</v>
          </cell>
          <cell r="D995" t="str">
            <v>조</v>
          </cell>
          <cell r="E995">
            <v>90500</v>
          </cell>
          <cell r="F995" t="str">
            <v>P580</v>
          </cell>
          <cell r="G995">
            <v>0</v>
          </cell>
          <cell r="H995" t="str">
            <v>P627</v>
          </cell>
          <cell r="I995">
            <v>0</v>
          </cell>
          <cell r="J995">
            <v>0</v>
          </cell>
          <cell r="K995">
            <v>90500</v>
          </cell>
          <cell r="L995">
            <v>0</v>
          </cell>
          <cell r="M995">
            <v>0.22</v>
          </cell>
          <cell r="N995">
            <v>0</v>
          </cell>
          <cell r="O995">
            <v>1.1000000000000001</v>
          </cell>
        </row>
        <row r="996">
          <cell r="A996" t="str">
            <v>양변기004</v>
          </cell>
          <cell r="B996" t="str">
            <v>양 변 기(F/V)</v>
          </cell>
          <cell r="C996" t="str">
            <v>VC - 1110</v>
          </cell>
          <cell r="D996" t="str">
            <v>조</v>
          </cell>
          <cell r="E996">
            <v>90000</v>
          </cell>
          <cell r="F996" t="str">
            <v>P580</v>
          </cell>
          <cell r="G996">
            <v>86000</v>
          </cell>
          <cell r="H996" t="str">
            <v>P627</v>
          </cell>
          <cell r="I996">
            <v>0</v>
          </cell>
          <cell r="J996">
            <v>0</v>
          </cell>
          <cell r="K996">
            <v>86000</v>
          </cell>
          <cell r="L996">
            <v>0</v>
          </cell>
          <cell r="M996">
            <v>0.28999999999999998</v>
          </cell>
          <cell r="N996">
            <v>0</v>
          </cell>
          <cell r="O996">
            <v>1.17</v>
          </cell>
        </row>
        <row r="997">
          <cell r="A997" t="str">
            <v>양변기0041</v>
          </cell>
          <cell r="B997" t="str">
            <v>양 변 기(F/V)절수형</v>
          </cell>
          <cell r="C997" t="str">
            <v>VC - 1110CR(RCF200A)</v>
          </cell>
          <cell r="D997" t="str">
            <v>조</v>
          </cell>
          <cell r="E997">
            <v>128500</v>
          </cell>
          <cell r="F997" t="str">
            <v>P580</v>
          </cell>
          <cell r="G997">
            <v>0</v>
          </cell>
          <cell r="H997" t="str">
            <v>P627</v>
          </cell>
          <cell r="I997">
            <v>0</v>
          </cell>
          <cell r="J997">
            <v>0</v>
          </cell>
          <cell r="K997">
            <v>128500</v>
          </cell>
          <cell r="L997">
            <v>0</v>
          </cell>
          <cell r="M997">
            <v>0.28999999999999998</v>
          </cell>
          <cell r="N997">
            <v>0</v>
          </cell>
          <cell r="O997">
            <v>1.17</v>
          </cell>
        </row>
        <row r="998">
          <cell r="A998" t="str">
            <v>양변기005</v>
          </cell>
          <cell r="B998" t="str">
            <v>양 변 기</v>
          </cell>
          <cell r="C998" t="str">
            <v>VC - 1210CR</v>
          </cell>
          <cell r="D998" t="str">
            <v>조</v>
          </cell>
          <cell r="E998">
            <v>94000</v>
          </cell>
          <cell r="F998" t="str">
            <v>P580</v>
          </cell>
          <cell r="G998">
            <v>0</v>
          </cell>
          <cell r="H998">
            <v>0</v>
          </cell>
          <cell r="I998">
            <v>0</v>
          </cell>
          <cell r="J998">
            <v>0</v>
          </cell>
          <cell r="K998">
            <v>94000</v>
          </cell>
          <cell r="L998">
            <v>0</v>
          </cell>
          <cell r="M998">
            <v>0.37</v>
          </cell>
          <cell r="N998">
            <v>0</v>
          </cell>
          <cell r="O998">
            <v>1.76</v>
          </cell>
        </row>
        <row r="999">
          <cell r="A999" t="str">
            <v>양변기006</v>
          </cell>
          <cell r="B999" t="str">
            <v>양 변 기(F/V)유색,절수형</v>
          </cell>
          <cell r="C999" t="str">
            <v>VC - 1110(RCF200A)</v>
          </cell>
          <cell r="D999" t="str">
            <v>조</v>
          </cell>
          <cell r="E999">
            <v>0</v>
          </cell>
          <cell r="F999" t="str">
            <v>P580</v>
          </cell>
          <cell r="G999">
            <v>0</v>
          </cell>
          <cell r="H999">
            <v>0</v>
          </cell>
          <cell r="I999">
            <v>0</v>
          </cell>
          <cell r="J999">
            <v>0</v>
          </cell>
          <cell r="K999">
            <v>0</v>
          </cell>
          <cell r="L999">
            <v>0</v>
          </cell>
          <cell r="M999">
            <v>0.28999999999999998</v>
          </cell>
          <cell r="N999">
            <v>0</v>
          </cell>
          <cell r="O999">
            <v>1.17</v>
          </cell>
        </row>
        <row r="1000">
          <cell r="F1000" t="str">
            <v>P580</v>
          </cell>
          <cell r="G1000">
            <v>0</v>
          </cell>
          <cell r="H1000">
            <v>0</v>
          </cell>
          <cell r="I1000">
            <v>0</v>
          </cell>
          <cell r="J1000">
            <v>0</v>
          </cell>
          <cell r="K1000">
            <v>0</v>
          </cell>
        </row>
        <row r="1001">
          <cell r="A1001" t="str">
            <v>양부001</v>
          </cell>
          <cell r="B1001" t="str">
            <v>고정식손잡이</v>
          </cell>
          <cell r="C1001" t="str">
            <v>RSP-220A</v>
          </cell>
          <cell r="D1001" t="str">
            <v>개</v>
          </cell>
          <cell r="E1001">
            <v>41000</v>
          </cell>
          <cell r="F1001" t="str">
            <v>P580</v>
          </cell>
          <cell r="G1001">
            <v>0</v>
          </cell>
          <cell r="H1001">
            <v>0</v>
          </cell>
          <cell r="I1001">
            <v>0</v>
          </cell>
          <cell r="J1001">
            <v>0</v>
          </cell>
          <cell r="K1001">
            <v>41000</v>
          </cell>
        </row>
        <row r="1002">
          <cell r="A1002" t="str">
            <v>양부002</v>
          </cell>
          <cell r="B1002">
            <v>0</v>
          </cell>
          <cell r="C1002">
            <v>0</v>
          </cell>
          <cell r="D1002">
            <v>0</v>
          </cell>
          <cell r="E1002">
            <v>0</v>
          </cell>
          <cell r="F1002" t="str">
            <v>P580</v>
          </cell>
          <cell r="G1002">
            <v>0</v>
          </cell>
          <cell r="H1002">
            <v>0</v>
          </cell>
          <cell r="I1002">
            <v>0</v>
          </cell>
          <cell r="J1002">
            <v>0</v>
          </cell>
          <cell r="K1002">
            <v>0</v>
          </cell>
        </row>
        <row r="1003">
          <cell r="A1003" t="str">
            <v>양부003</v>
          </cell>
          <cell r="B1003">
            <v>0</v>
          </cell>
          <cell r="C1003">
            <v>0</v>
          </cell>
          <cell r="D1003">
            <v>0</v>
          </cell>
          <cell r="E1003">
            <v>0</v>
          </cell>
          <cell r="F1003" t="str">
            <v>P580</v>
          </cell>
          <cell r="G1003">
            <v>0</v>
          </cell>
          <cell r="H1003">
            <v>0</v>
          </cell>
          <cell r="I1003">
            <v>0</v>
          </cell>
          <cell r="J1003">
            <v>0</v>
          </cell>
          <cell r="K1003">
            <v>0</v>
          </cell>
        </row>
        <row r="1004">
          <cell r="F1004" t="str">
            <v>P580</v>
          </cell>
          <cell r="G1004">
            <v>0</v>
          </cell>
          <cell r="H1004">
            <v>0</v>
          </cell>
          <cell r="I1004">
            <v>0</v>
          </cell>
          <cell r="J1004">
            <v>0</v>
          </cell>
          <cell r="K1004">
            <v>0</v>
          </cell>
        </row>
        <row r="1006">
          <cell r="A1006" t="str">
            <v>소변기001</v>
          </cell>
          <cell r="B1006" t="str">
            <v>소 변 기(중형)</v>
          </cell>
          <cell r="C1006" t="str">
            <v>VU - 320</v>
          </cell>
          <cell r="D1006" t="str">
            <v>조</v>
          </cell>
          <cell r="E1006">
            <v>91000</v>
          </cell>
          <cell r="F1006" t="str">
            <v>P580</v>
          </cell>
          <cell r="G1006">
            <v>0</v>
          </cell>
          <cell r="H1006">
            <v>0</v>
          </cell>
          <cell r="I1006">
            <v>0</v>
          </cell>
          <cell r="J1006">
            <v>0</v>
          </cell>
          <cell r="K1006">
            <v>91000</v>
          </cell>
          <cell r="L1006">
            <v>0</v>
          </cell>
          <cell r="M1006">
            <v>0.5</v>
          </cell>
          <cell r="N1006">
            <v>0</v>
          </cell>
          <cell r="O1006">
            <v>1</v>
          </cell>
        </row>
        <row r="1007">
          <cell r="A1007" t="str">
            <v>소변기002</v>
          </cell>
          <cell r="B1007" t="str">
            <v>소 변 기(소형)</v>
          </cell>
          <cell r="C1007" t="str">
            <v>VU - 330</v>
          </cell>
          <cell r="D1007" t="str">
            <v>조</v>
          </cell>
          <cell r="E1007">
            <v>71000</v>
          </cell>
          <cell r="F1007" t="str">
            <v>P580</v>
          </cell>
          <cell r="G1007">
            <v>0</v>
          </cell>
          <cell r="H1007">
            <v>0</v>
          </cell>
          <cell r="I1007">
            <v>0</v>
          </cell>
          <cell r="J1007">
            <v>0</v>
          </cell>
          <cell r="K1007">
            <v>71000</v>
          </cell>
          <cell r="L1007">
            <v>0</v>
          </cell>
          <cell r="M1007">
            <v>0.1</v>
          </cell>
          <cell r="N1007">
            <v>0</v>
          </cell>
          <cell r="O1007">
            <v>0.7</v>
          </cell>
        </row>
        <row r="1008">
          <cell r="A1008" t="str">
            <v>소변기003</v>
          </cell>
          <cell r="B1008" t="str">
            <v>소 변 기(중형)</v>
          </cell>
          <cell r="C1008" t="str">
            <v>VU - 320+전자감응기</v>
          </cell>
          <cell r="D1008" t="str">
            <v>조</v>
          </cell>
          <cell r="E1008">
            <v>190000</v>
          </cell>
          <cell r="F1008" t="str">
            <v>P580</v>
          </cell>
          <cell r="G1008">
            <v>0</v>
          </cell>
          <cell r="H1008">
            <v>0</v>
          </cell>
          <cell r="I1008">
            <v>0</v>
          </cell>
          <cell r="J1008">
            <v>0</v>
          </cell>
          <cell r="K1008">
            <v>190000</v>
          </cell>
          <cell r="L1008">
            <v>0.16</v>
          </cell>
          <cell r="M1008">
            <v>0.5</v>
          </cell>
          <cell r="N1008">
            <v>0</v>
          </cell>
          <cell r="O1008">
            <v>1</v>
          </cell>
        </row>
        <row r="1009">
          <cell r="A1009" t="str">
            <v>소변기004</v>
          </cell>
          <cell r="B1009" t="str">
            <v>소 변 기(소형)</v>
          </cell>
          <cell r="C1009" t="str">
            <v>VU - 330+전자감응기</v>
          </cell>
          <cell r="D1009" t="str">
            <v>조</v>
          </cell>
          <cell r="E1009">
            <v>170000</v>
          </cell>
          <cell r="F1009" t="str">
            <v>P580</v>
          </cell>
          <cell r="G1009">
            <v>0</v>
          </cell>
          <cell r="H1009">
            <v>0</v>
          </cell>
          <cell r="I1009">
            <v>0</v>
          </cell>
          <cell r="J1009">
            <v>0</v>
          </cell>
          <cell r="K1009">
            <v>170000</v>
          </cell>
          <cell r="L1009">
            <v>0.16</v>
          </cell>
          <cell r="M1009">
            <v>0.1</v>
          </cell>
          <cell r="N1009">
            <v>0</v>
          </cell>
          <cell r="O1009">
            <v>0.7</v>
          </cell>
        </row>
        <row r="1010">
          <cell r="A1010" t="str">
            <v>소변기005</v>
          </cell>
          <cell r="B1010" t="str">
            <v>벽걸이소변기(대)</v>
          </cell>
          <cell r="C1010" t="str">
            <v>VU - 410+전자감응기</v>
          </cell>
          <cell r="D1010" t="str">
            <v>조</v>
          </cell>
          <cell r="E1010">
            <v>200000</v>
          </cell>
          <cell r="F1010" t="str">
            <v>P580</v>
          </cell>
          <cell r="G1010">
            <v>0</v>
          </cell>
          <cell r="H1010">
            <v>0</v>
          </cell>
          <cell r="I1010">
            <v>0</v>
          </cell>
          <cell r="J1010">
            <v>0</v>
          </cell>
          <cell r="K1010">
            <v>200000</v>
          </cell>
          <cell r="L1010">
            <v>0.16</v>
          </cell>
          <cell r="M1010">
            <v>0.1</v>
          </cell>
          <cell r="N1010">
            <v>0</v>
          </cell>
          <cell r="O1010">
            <v>0.7</v>
          </cell>
        </row>
        <row r="1011">
          <cell r="A1011" t="str">
            <v>소변기006</v>
          </cell>
          <cell r="B1011" t="str">
            <v>벽걸이소변기(소)</v>
          </cell>
          <cell r="C1011" t="str">
            <v>VU - 420+전자감응기</v>
          </cell>
          <cell r="D1011" t="str">
            <v>조</v>
          </cell>
          <cell r="E1011">
            <v>0</v>
          </cell>
          <cell r="F1011" t="str">
            <v>P580</v>
          </cell>
          <cell r="G1011">
            <v>0</v>
          </cell>
          <cell r="H1011">
            <v>0</v>
          </cell>
          <cell r="I1011">
            <v>0</v>
          </cell>
          <cell r="J1011">
            <v>0</v>
          </cell>
          <cell r="K1011">
            <v>0</v>
          </cell>
          <cell r="L1011">
            <v>0.16</v>
          </cell>
          <cell r="M1011">
            <v>0.1</v>
          </cell>
          <cell r="N1011">
            <v>0</v>
          </cell>
          <cell r="O1011">
            <v>0.7</v>
          </cell>
        </row>
        <row r="1012">
          <cell r="A1012" t="str">
            <v>소변기007</v>
          </cell>
          <cell r="B1012" t="str">
            <v>소 변 기(유색)</v>
          </cell>
          <cell r="C1012" t="str">
            <v>VU - 320+전자감응기</v>
          </cell>
          <cell r="D1012" t="str">
            <v>조</v>
          </cell>
          <cell r="E1012">
            <v>0</v>
          </cell>
          <cell r="F1012" t="str">
            <v>P580</v>
          </cell>
          <cell r="G1012">
            <v>0</v>
          </cell>
          <cell r="H1012">
            <v>0</v>
          </cell>
          <cell r="I1012">
            <v>0</v>
          </cell>
          <cell r="J1012">
            <v>0</v>
          </cell>
          <cell r="K1012">
            <v>0</v>
          </cell>
          <cell r="L1012">
            <v>0.16</v>
          </cell>
          <cell r="M1012">
            <v>0.5</v>
          </cell>
          <cell r="N1012">
            <v>0</v>
          </cell>
          <cell r="O1012">
            <v>1</v>
          </cell>
        </row>
        <row r="1014">
          <cell r="A1014" t="str">
            <v>감응기001</v>
          </cell>
          <cell r="B1014" t="str">
            <v>자동소변세척기
(전기식)</v>
          </cell>
          <cell r="C1014" t="str">
            <v>노출형</v>
          </cell>
          <cell r="D1014" t="str">
            <v>개</v>
          </cell>
          <cell r="E1014">
            <v>120000</v>
          </cell>
          <cell r="F1014" t="str">
            <v>P580</v>
          </cell>
          <cell r="G1014">
            <v>120000</v>
          </cell>
          <cell r="H1014" t="str">
            <v>P629</v>
          </cell>
          <cell r="I1014">
            <v>0</v>
          </cell>
          <cell r="J1014">
            <v>0</v>
          </cell>
          <cell r="K1014">
            <v>120000</v>
          </cell>
          <cell r="L1014">
            <v>0.16</v>
          </cell>
        </row>
        <row r="1015">
          <cell r="A1015" t="str">
            <v>감응기002</v>
          </cell>
          <cell r="B1015" t="str">
            <v>자동소변세척기
(건전지식)</v>
          </cell>
          <cell r="C1015" t="str">
            <v>돌출형, 1TIME</v>
          </cell>
          <cell r="D1015" t="str">
            <v>개</v>
          </cell>
          <cell r="E1015">
            <v>140000</v>
          </cell>
          <cell r="F1015" t="str">
            <v>P580</v>
          </cell>
          <cell r="G1015">
            <v>140000</v>
          </cell>
          <cell r="H1015" t="str">
            <v>P629</v>
          </cell>
          <cell r="I1015">
            <v>0</v>
          </cell>
          <cell r="J1015">
            <v>0</v>
          </cell>
          <cell r="K1015">
            <v>140000</v>
          </cell>
          <cell r="L1015">
            <v>0.16</v>
          </cell>
        </row>
        <row r="1016">
          <cell r="A1016" t="str">
            <v>감응기003</v>
          </cell>
          <cell r="B1016" t="str">
            <v>자동소변세척기
(전기식)</v>
          </cell>
          <cell r="C1016" t="str">
            <v>매립형, 1TIME</v>
          </cell>
          <cell r="D1016" t="str">
            <v>개</v>
          </cell>
          <cell r="E1016">
            <v>180000</v>
          </cell>
          <cell r="F1016" t="str">
            <v>P580</v>
          </cell>
          <cell r="G1016">
            <v>140000</v>
          </cell>
          <cell r="H1016" t="str">
            <v>P629</v>
          </cell>
          <cell r="I1016">
            <v>0</v>
          </cell>
          <cell r="J1016">
            <v>0</v>
          </cell>
          <cell r="K1016">
            <v>140000</v>
          </cell>
          <cell r="L1016">
            <v>0.16</v>
          </cell>
        </row>
        <row r="1017">
          <cell r="A1017" t="str">
            <v>감응기004</v>
          </cell>
          <cell r="B1017" t="str">
            <v>자동소변세척기
(건전지식)</v>
          </cell>
          <cell r="C1017" t="str">
            <v>매립형, 1TIME</v>
          </cell>
          <cell r="D1017" t="str">
            <v>개</v>
          </cell>
          <cell r="E1017">
            <v>200000</v>
          </cell>
          <cell r="F1017" t="str">
            <v>P580</v>
          </cell>
          <cell r="G1017">
            <v>160000</v>
          </cell>
          <cell r="H1017" t="str">
            <v>P629</v>
          </cell>
          <cell r="I1017">
            <v>0</v>
          </cell>
          <cell r="J1017">
            <v>0</v>
          </cell>
          <cell r="K1017">
            <v>160000</v>
          </cell>
          <cell r="L1017">
            <v>0.16</v>
          </cell>
        </row>
        <row r="1019">
          <cell r="A1019" t="str">
            <v>세면기001</v>
          </cell>
          <cell r="B1019" t="str">
            <v>각형 세면기</v>
          </cell>
          <cell r="C1019" t="str">
            <v>VL - 610</v>
          </cell>
          <cell r="D1019" t="str">
            <v>조</v>
          </cell>
          <cell r="E1019">
            <v>100000</v>
          </cell>
          <cell r="F1019" t="str">
            <v>P580</v>
          </cell>
          <cell r="G1019">
            <v>0</v>
          </cell>
          <cell r="H1019">
            <v>0</v>
          </cell>
          <cell r="I1019">
            <v>0</v>
          </cell>
          <cell r="J1019">
            <v>0</v>
          </cell>
          <cell r="K1019">
            <v>100000</v>
          </cell>
          <cell r="L1019">
            <v>0</v>
          </cell>
          <cell r="M1019">
            <v>0.14000000000000001</v>
          </cell>
          <cell r="N1019">
            <v>0</v>
          </cell>
          <cell r="O1019">
            <v>0.66</v>
          </cell>
        </row>
        <row r="1020">
          <cell r="A1020" t="str">
            <v>세면기002</v>
          </cell>
          <cell r="B1020" t="str">
            <v>원형 세면기</v>
          </cell>
          <cell r="C1020" t="str">
            <v>VL - 1040</v>
          </cell>
          <cell r="D1020" t="str">
            <v>조</v>
          </cell>
          <cell r="E1020">
            <v>120000</v>
          </cell>
          <cell r="F1020" t="str">
            <v>P580</v>
          </cell>
          <cell r="G1020">
            <v>0</v>
          </cell>
          <cell r="H1020">
            <v>0</v>
          </cell>
          <cell r="I1020">
            <v>0</v>
          </cell>
          <cell r="J1020">
            <v>0</v>
          </cell>
          <cell r="K1020">
            <v>120000</v>
          </cell>
          <cell r="L1020">
            <v>0</v>
          </cell>
          <cell r="M1020">
            <v>0.14000000000000001</v>
          </cell>
          <cell r="N1020">
            <v>0</v>
          </cell>
          <cell r="O1020">
            <v>0.66</v>
          </cell>
        </row>
        <row r="1021">
          <cell r="A1021" t="str">
            <v>세면기003</v>
          </cell>
          <cell r="B1021" t="str">
            <v>원형 세면기</v>
          </cell>
          <cell r="C1021" t="str">
            <v>VL-1040+전기식자동수전</v>
          </cell>
          <cell r="D1021" t="str">
            <v>조</v>
          </cell>
          <cell r="E1021">
            <v>253500</v>
          </cell>
          <cell r="F1021" t="str">
            <v>P580</v>
          </cell>
          <cell r="G1021">
            <v>0</v>
          </cell>
          <cell r="H1021">
            <v>0</v>
          </cell>
          <cell r="I1021">
            <v>0</v>
          </cell>
          <cell r="J1021">
            <v>0</v>
          </cell>
          <cell r="K1021">
            <v>253500</v>
          </cell>
          <cell r="L1021">
            <v>0</v>
          </cell>
          <cell r="M1021">
            <v>0.27500000000000002</v>
          </cell>
          <cell r="N1021">
            <v>0.13500000000000001</v>
          </cell>
          <cell r="O1021">
            <v>0.66</v>
          </cell>
        </row>
        <row r="1022">
          <cell r="A1022" t="str">
            <v>세면기004</v>
          </cell>
          <cell r="B1022" t="str">
            <v>자동수전</v>
          </cell>
          <cell r="C1022" t="str">
            <v>F-303</v>
          </cell>
          <cell r="D1022" t="str">
            <v>기</v>
          </cell>
          <cell r="E1022">
            <v>0</v>
          </cell>
          <cell r="F1022" t="str">
            <v>P580</v>
          </cell>
          <cell r="G1022">
            <v>0</v>
          </cell>
          <cell r="H1022">
            <v>0</v>
          </cell>
          <cell r="I1022">
            <v>0</v>
          </cell>
          <cell r="J1022">
            <v>0</v>
          </cell>
          <cell r="K1022">
            <v>0</v>
          </cell>
          <cell r="L1022">
            <v>0</v>
          </cell>
          <cell r="M1022">
            <v>0</v>
          </cell>
          <cell r="N1022">
            <v>0</v>
          </cell>
          <cell r="O1022">
            <v>0.2</v>
          </cell>
        </row>
        <row r="1023">
          <cell r="A1023" t="str">
            <v>세면기005</v>
          </cell>
          <cell r="B1023" t="str">
            <v>오닉스세면대</v>
          </cell>
          <cell r="C1023" t="str">
            <v>1000*620</v>
          </cell>
          <cell r="D1023" t="str">
            <v>개</v>
          </cell>
          <cell r="E1023">
            <v>150000</v>
          </cell>
          <cell r="F1023" t="str">
            <v>P580</v>
          </cell>
          <cell r="G1023">
            <v>0</v>
          </cell>
          <cell r="H1023">
            <v>0</v>
          </cell>
          <cell r="I1023">
            <v>0</v>
          </cell>
          <cell r="J1023">
            <v>0</v>
          </cell>
          <cell r="K1023">
            <v>150000</v>
          </cell>
        </row>
        <row r="1024">
          <cell r="A1024" t="str">
            <v>세면기006</v>
          </cell>
          <cell r="B1024" t="str">
            <v>오닉스세면대</v>
          </cell>
          <cell r="C1024" t="str">
            <v>1300*520</v>
          </cell>
          <cell r="D1024" t="str">
            <v>개</v>
          </cell>
          <cell r="E1024">
            <v>180000</v>
          </cell>
          <cell r="F1024" t="str">
            <v>P580</v>
          </cell>
          <cell r="G1024">
            <v>0</v>
          </cell>
          <cell r="H1024">
            <v>0</v>
          </cell>
          <cell r="I1024">
            <v>0</v>
          </cell>
          <cell r="J1024">
            <v>0</v>
          </cell>
          <cell r="K1024">
            <v>180000</v>
          </cell>
        </row>
        <row r="1025">
          <cell r="A1025" t="str">
            <v>세면기007</v>
          </cell>
          <cell r="B1025" t="str">
            <v>원형 세면기(유색)</v>
          </cell>
          <cell r="C1025" t="str">
            <v>VL - 1040</v>
          </cell>
          <cell r="D1025" t="str">
            <v>조</v>
          </cell>
          <cell r="E1025">
            <v>129690</v>
          </cell>
          <cell r="F1025" t="str">
            <v>P580</v>
          </cell>
          <cell r="G1025">
            <v>0</v>
          </cell>
          <cell r="H1025">
            <v>0</v>
          </cell>
          <cell r="I1025">
            <v>0</v>
          </cell>
          <cell r="J1025">
            <v>0</v>
          </cell>
          <cell r="K1025">
            <v>129690</v>
          </cell>
          <cell r="L1025">
            <v>0</v>
          </cell>
          <cell r="M1025">
            <v>0.14000000000000001</v>
          </cell>
          <cell r="N1025">
            <v>0</v>
          </cell>
          <cell r="O1025">
            <v>0.66</v>
          </cell>
        </row>
        <row r="1026">
          <cell r="A1026" t="str">
            <v>세면기008</v>
          </cell>
          <cell r="B1026" t="str">
            <v>각형세면기(유색)</v>
          </cell>
          <cell r="C1026" t="str">
            <v>VL - 610</v>
          </cell>
          <cell r="D1026" t="str">
            <v>조</v>
          </cell>
          <cell r="E1026">
            <v>98780</v>
          </cell>
          <cell r="F1026" t="str">
            <v>P580</v>
          </cell>
          <cell r="G1026">
            <v>0</v>
          </cell>
          <cell r="H1026">
            <v>0</v>
          </cell>
          <cell r="I1026">
            <v>0</v>
          </cell>
          <cell r="J1026">
            <v>0</v>
          </cell>
          <cell r="K1026">
            <v>98780</v>
          </cell>
          <cell r="L1026">
            <v>0</v>
          </cell>
          <cell r="M1026">
            <v>0.14000000000000001</v>
          </cell>
          <cell r="N1026">
            <v>0</v>
          </cell>
          <cell r="O1026">
            <v>0.66</v>
          </cell>
        </row>
        <row r="1027">
          <cell r="A1027" t="str">
            <v>세면기009</v>
          </cell>
        </row>
        <row r="1028">
          <cell r="A1028" t="str">
            <v>세면기010</v>
          </cell>
        </row>
        <row r="1030">
          <cell r="A1030" t="str">
            <v>카운터001</v>
          </cell>
          <cell r="B1030" t="str">
            <v>마블카운터</v>
          </cell>
          <cell r="C1030" t="str">
            <v>1000X600X120</v>
          </cell>
          <cell r="D1030" t="str">
            <v>개</v>
          </cell>
          <cell r="E1030">
            <v>75000</v>
          </cell>
          <cell r="F1030" t="str">
            <v>P565</v>
          </cell>
          <cell r="G1030">
            <v>0</v>
          </cell>
          <cell r="H1030">
            <v>0</v>
          </cell>
          <cell r="I1030">
            <v>0</v>
          </cell>
          <cell r="J1030">
            <v>0</v>
          </cell>
          <cell r="K1030">
            <v>75000</v>
          </cell>
          <cell r="L1030">
            <v>0</v>
          </cell>
          <cell r="M1030">
            <v>0.28000000000000003</v>
          </cell>
          <cell r="N1030">
            <v>0</v>
          </cell>
          <cell r="O1030">
            <v>1.3</v>
          </cell>
        </row>
        <row r="1031">
          <cell r="A1031" t="str">
            <v>카운터002</v>
          </cell>
          <cell r="B1031" t="str">
            <v>마블카운터</v>
          </cell>
          <cell r="C1031" t="str">
            <v>1400X600X120</v>
          </cell>
          <cell r="D1031" t="str">
            <v>개</v>
          </cell>
          <cell r="E1031">
            <v>0</v>
          </cell>
          <cell r="F1031">
            <v>0</v>
          </cell>
          <cell r="G1031">
            <v>0</v>
          </cell>
          <cell r="H1031">
            <v>0</v>
          </cell>
          <cell r="I1031">
            <v>140000</v>
          </cell>
          <cell r="J1031">
            <v>0</v>
          </cell>
          <cell r="K1031">
            <v>140000</v>
          </cell>
          <cell r="L1031">
            <v>0</v>
          </cell>
          <cell r="M1031">
            <v>0.28000000000000003</v>
          </cell>
          <cell r="N1031">
            <v>0</v>
          </cell>
          <cell r="O1031">
            <v>1.3</v>
          </cell>
        </row>
        <row r="1032">
          <cell r="A1032" t="str">
            <v>카운터003</v>
          </cell>
        </row>
        <row r="1033">
          <cell r="A1033" t="str">
            <v>카운터004</v>
          </cell>
        </row>
        <row r="1037">
          <cell r="A1037" t="str">
            <v>수전001</v>
          </cell>
          <cell r="B1037" t="str">
            <v>씽크수전</v>
          </cell>
          <cell r="C1037" t="str">
            <v>15A</v>
          </cell>
          <cell r="D1037" t="str">
            <v>개</v>
          </cell>
          <cell r="E1037">
            <v>45000</v>
          </cell>
          <cell r="F1037" t="str">
            <v>P571</v>
          </cell>
          <cell r="G1037">
            <v>0</v>
          </cell>
          <cell r="H1037">
            <v>0</v>
          </cell>
          <cell r="I1037">
            <v>0</v>
          </cell>
          <cell r="J1037">
            <v>0</v>
          </cell>
          <cell r="K1037">
            <v>45000</v>
          </cell>
          <cell r="L1037">
            <v>0</v>
          </cell>
          <cell r="M1037">
            <v>0</v>
          </cell>
          <cell r="N1037">
            <v>0</v>
          </cell>
          <cell r="O1037">
            <v>0.1</v>
          </cell>
        </row>
        <row r="1038">
          <cell r="A1038" t="str">
            <v>수전002</v>
          </cell>
          <cell r="B1038" t="str">
            <v>수    전</v>
          </cell>
          <cell r="C1038" t="str">
            <v>15A</v>
          </cell>
          <cell r="D1038" t="str">
            <v>개</v>
          </cell>
          <cell r="E1038">
            <v>0</v>
          </cell>
          <cell r="F1038">
            <v>0</v>
          </cell>
          <cell r="G1038">
            <v>0</v>
          </cell>
          <cell r="H1038">
            <v>0</v>
          </cell>
          <cell r="I1038">
            <v>4000</v>
          </cell>
          <cell r="J1038">
            <v>0</v>
          </cell>
          <cell r="K1038">
            <v>4000</v>
          </cell>
          <cell r="L1038">
            <v>0</v>
          </cell>
          <cell r="M1038">
            <v>0</v>
          </cell>
          <cell r="N1038">
            <v>0</v>
          </cell>
          <cell r="O1038">
            <v>0.1</v>
          </cell>
        </row>
        <row r="1039">
          <cell r="A1039" t="str">
            <v>수전003</v>
          </cell>
          <cell r="B1039" t="str">
            <v>수    전</v>
          </cell>
          <cell r="C1039" t="str">
            <v>20A</v>
          </cell>
          <cell r="D1039" t="str">
            <v>개</v>
          </cell>
          <cell r="E1039">
            <v>0</v>
          </cell>
          <cell r="F1039">
            <v>0</v>
          </cell>
          <cell r="G1039">
            <v>0</v>
          </cell>
          <cell r="H1039">
            <v>0</v>
          </cell>
          <cell r="I1039">
            <v>5000</v>
          </cell>
          <cell r="J1039">
            <v>0</v>
          </cell>
          <cell r="K1039">
            <v>5000</v>
          </cell>
          <cell r="L1039">
            <v>0</v>
          </cell>
          <cell r="M1039">
            <v>0</v>
          </cell>
          <cell r="N1039">
            <v>0</v>
          </cell>
          <cell r="O1039">
            <v>0.1</v>
          </cell>
        </row>
        <row r="1040">
          <cell r="A1040" t="str">
            <v>수전004</v>
          </cell>
          <cell r="B1040" t="str">
            <v>씽크수전(목돌림,1구)</v>
          </cell>
          <cell r="C1040" t="str">
            <v>15A</v>
          </cell>
          <cell r="D1040" t="str">
            <v>개</v>
          </cell>
          <cell r="E1040">
            <v>0</v>
          </cell>
          <cell r="F1040">
            <v>0</v>
          </cell>
          <cell r="G1040">
            <v>0</v>
          </cell>
          <cell r="H1040">
            <v>0</v>
          </cell>
          <cell r="I1040">
            <v>0</v>
          </cell>
          <cell r="J1040">
            <v>0</v>
          </cell>
          <cell r="K1040">
            <v>0</v>
          </cell>
          <cell r="L1040">
            <v>0</v>
          </cell>
          <cell r="M1040">
            <v>0</v>
          </cell>
          <cell r="N1040">
            <v>0</v>
          </cell>
          <cell r="O1040">
            <v>0.1</v>
          </cell>
        </row>
        <row r="1041">
          <cell r="A1041" t="str">
            <v>수전005</v>
          </cell>
          <cell r="B1041" t="str">
            <v>씽크수전(목돌림,1구)</v>
          </cell>
          <cell r="C1041" t="str">
            <v>15A</v>
          </cell>
          <cell r="D1041" t="str">
            <v>개</v>
          </cell>
          <cell r="E1041">
            <v>0</v>
          </cell>
          <cell r="F1041">
            <v>0</v>
          </cell>
          <cell r="G1041">
            <v>0</v>
          </cell>
          <cell r="H1041">
            <v>0</v>
          </cell>
          <cell r="I1041">
            <v>18000</v>
          </cell>
          <cell r="J1041">
            <v>0</v>
          </cell>
          <cell r="K1041">
            <v>18000</v>
          </cell>
          <cell r="L1041">
            <v>0</v>
          </cell>
          <cell r="M1041">
            <v>0</v>
          </cell>
          <cell r="N1041">
            <v>0</v>
          </cell>
          <cell r="O1041">
            <v>0.1</v>
          </cell>
        </row>
        <row r="1042">
          <cell r="A1042" t="str">
            <v>수전006</v>
          </cell>
          <cell r="B1042" t="str">
            <v>세탁수전(냉,온)</v>
          </cell>
          <cell r="C1042" t="str">
            <v>15A*2</v>
          </cell>
          <cell r="D1042" t="str">
            <v>SET</v>
          </cell>
          <cell r="E1042">
            <v>0</v>
          </cell>
          <cell r="F1042">
            <v>0</v>
          </cell>
          <cell r="G1042">
            <v>0</v>
          </cell>
          <cell r="H1042">
            <v>0</v>
          </cell>
          <cell r="I1042">
            <v>12000</v>
          </cell>
          <cell r="J1042">
            <v>0</v>
          </cell>
          <cell r="K1042">
            <v>12000</v>
          </cell>
          <cell r="L1042">
            <v>0</v>
          </cell>
          <cell r="M1042">
            <v>0</v>
          </cell>
          <cell r="N1042">
            <v>0</v>
          </cell>
          <cell r="O1042">
            <v>0.2</v>
          </cell>
        </row>
        <row r="1043">
          <cell r="A1043" t="str">
            <v>수전007</v>
          </cell>
          <cell r="B1043" t="str">
            <v>냉온수전(냉,온)</v>
          </cell>
          <cell r="C1043" t="str">
            <v>15A*2</v>
          </cell>
          <cell r="D1043" t="str">
            <v>SET</v>
          </cell>
          <cell r="E1043">
            <v>0</v>
          </cell>
          <cell r="F1043">
            <v>0</v>
          </cell>
          <cell r="G1043">
            <v>0</v>
          </cell>
          <cell r="H1043">
            <v>0</v>
          </cell>
          <cell r="I1043">
            <v>12000</v>
          </cell>
          <cell r="J1043">
            <v>0</v>
          </cell>
          <cell r="K1043">
            <v>12000</v>
          </cell>
          <cell r="L1043">
            <v>0</v>
          </cell>
          <cell r="M1043">
            <v>0</v>
          </cell>
          <cell r="N1043">
            <v>0</v>
          </cell>
          <cell r="O1043">
            <v>0.2</v>
          </cell>
        </row>
        <row r="1044">
          <cell r="A1044" t="str">
            <v>수전008</v>
          </cell>
          <cell r="B1044">
            <v>0</v>
          </cell>
          <cell r="C1044">
            <v>0</v>
          </cell>
          <cell r="D1044" t="str">
            <v>개</v>
          </cell>
          <cell r="E1044">
            <v>0</v>
          </cell>
          <cell r="F1044">
            <v>0</v>
          </cell>
          <cell r="G1044">
            <v>0</v>
          </cell>
          <cell r="H1044">
            <v>0</v>
          </cell>
          <cell r="I1044">
            <v>0</v>
          </cell>
          <cell r="J1044">
            <v>0</v>
          </cell>
          <cell r="K1044">
            <v>0</v>
          </cell>
          <cell r="L1044">
            <v>0</v>
          </cell>
          <cell r="M1044">
            <v>0</v>
          </cell>
          <cell r="N1044">
            <v>0</v>
          </cell>
          <cell r="O1044">
            <v>0.1</v>
          </cell>
        </row>
        <row r="1046">
          <cell r="A1046" t="str">
            <v>씽크001</v>
          </cell>
          <cell r="B1046" t="str">
            <v>씽크대</v>
          </cell>
          <cell r="C1046" t="str">
            <v>600*900</v>
          </cell>
          <cell r="D1046" t="str">
            <v>대</v>
          </cell>
          <cell r="E1046">
            <v>0</v>
          </cell>
          <cell r="F1046">
            <v>0</v>
          </cell>
          <cell r="G1046">
            <v>0</v>
          </cell>
          <cell r="H1046">
            <v>0</v>
          </cell>
          <cell r="I1046">
            <v>120000</v>
          </cell>
          <cell r="J1046">
            <v>0</v>
          </cell>
          <cell r="K1046">
            <v>120000</v>
          </cell>
          <cell r="L1046">
            <v>0</v>
          </cell>
          <cell r="M1046">
            <v>0</v>
          </cell>
          <cell r="N1046">
            <v>0</v>
          </cell>
          <cell r="O1046">
            <v>0.1</v>
          </cell>
        </row>
        <row r="1048">
          <cell r="A1048" t="str">
            <v>신장001</v>
          </cell>
          <cell r="B1048" t="str">
            <v>장애자용양변기</v>
          </cell>
          <cell r="C1048" t="str">
            <v>RCP2(가동)</v>
          </cell>
          <cell r="D1048" t="str">
            <v>조</v>
          </cell>
          <cell r="E1048">
            <v>538000</v>
          </cell>
          <cell r="F1048" t="str">
            <v>P580</v>
          </cell>
          <cell r="G1048">
            <v>0</v>
          </cell>
          <cell r="H1048">
            <v>0</v>
          </cell>
          <cell r="I1048">
            <v>0</v>
          </cell>
          <cell r="J1048">
            <v>0</v>
          </cell>
          <cell r="K1048">
            <v>538000</v>
          </cell>
          <cell r="L1048">
            <v>0</v>
          </cell>
          <cell r="M1048">
            <v>0.37</v>
          </cell>
          <cell r="N1048">
            <v>0</v>
          </cell>
          <cell r="O1048">
            <v>1.76</v>
          </cell>
        </row>
        <row r="1049">
          <cell r="A1049" t="str">
            <v>신장002</v>
          </cell>
          <cell r="B1049" t="str">
            <v>장애자용양변기</v>
          </cell>
          <cell r="C1049" t="str">
            <v>RCP3(고정)</v>
          </cell>
          <cell r="D1049" t="str">
            <v>조</v>
          </cell>
          <cell r="E1049">
            <v>294000</v>
          </cell>
          <cell r="F1049" t="str">
            <v>P580</v>
          </cell>
          <cell r="G1049">
            <v>0</v>
          </cell>
          <cell r="H1049">
            <v>0</v>
          </cell>
          <cell r="I1049">
            <v>0</v>
          </cell>
          <cell r="J1049">
            <v>0</v>
          </cell>
          <cell r="K1049">
            <v>294000</v>
          </cell>
          <cell r="L1049">
            <v>0</v>
          </cell>
          <cell r="M1049">
            <v>0.37</v>
          </cell>
          <cell r="N1049">
            <v>0</v>
          </cell>
          <cell r="O1049">
            <v>1.76</v>
          </cell>
        </row>
        <row r="1050">
          <cell r="A1050" t="str">
            <v>신장003</v>
          </cell>
          <cell r="B1050" t="str">
            <v>장애자용 양변기</v>
          </cell>
          <cell r="C1050" t="str">
            <v>VC-1200CR+고정식손잡이(2)</v>
          </cell>
          <cell r="D1050" t="str">
            <v>조</v>
          </cell>
          <cell r="E1050">
            <v>166700</v>
          </cell>
          <cell r="F1050" t="str">
            <v>P580</v>
          </cell>
          <cell r="G1050">
            <v>0</v>
          </cell>
          <cell r="H1050">
            <v>0</v>
          </cell>
          <cell r="I1050">
            <v>0</v>
          </cell>
          <cell r="J1050">
            <v>0</v>
          </cell>
          <cell r="K1050">
            <v>166700</v>
          </cell>
          <cell r="L1050">
            <v>0</v>
          </cell>
          <cell r="M1050">
            <v>0.37</v>
          </cell>
          <cell r="N1050">
            <v>0</v>
          </cell>
          <cell r="O1050">
            <v>1.76</v>
          </cell>
        </row>
        <row r="1051">
          <cell r="A1051" t="str">
            <v>신장004</v>
          </cell>
          <cell r="B1051" t="str">
            <v>장애자용 양변기</v>
          </cell>
          <cell r="C1051" t="str">
            <v>VC-1110CR+다용도.고정</v>
          </cell>
          <cell r="D1051" t="str">
            <v>조</v>
          </cell>
          <cell r="E1051">
            <v>183000</v>
          </cell>
          <cell r="F1051" t="str">
            <v>P580</v>
          </cell>
          <cell r="G1051">
            <v>0</v>
          </cell>
          <cell r="H1051">
            <v>0</v>
          </cell>
          <cell r="I1051">
            <v>0</v>
          </cell>
          <cell r="J1051">
            <v>0</v>
          </cell>
          <cell r="K1051">
            <v>183000</v>
          </cell>
          <cell r="L1051">
            <v>0</v>
          </cell>
          <cell r="M1051">
            <v>0.28999999999999998</v>
          </cell>
          <cell r="N1051">
            <v>0</v>
          </cell>
          <cell r="O1051">
            <v>1.17</v>
          </cell>
        </row>
        <row r="1052">
          <cell r="A1052" t="str">
            <v>신장005</v>
          </cell>
          <cell r="B1052">
            <v>0</v>
          </cell>
          <cell r="C1052">
            <v>0</v>
          </cell>
          <cell r="D1052">
            <v>0</v>
          </cell>
          <cell r="E1052">
            <v>0</v>
          </cell>
          <cell r="F1052" t="str">
            <v>P580</v>
          </cell>
          <cell r="G1052">
            <v>0</v>
          </cell>
          <cell r="H1052">
            <v>0</v>
          </cell>
          <cell r="I1052">
            <v>0</v>
          </cell>
          <cell r="J1052">
            <v>0</v>
          </cell>
          <cell r="K1052">
            <v>0</v>
          </cell>
        </row>
        <row r="1053">
          <cell r="A1053" t="str">
            <v>신장006</v>
          </cell>
          <cell r="B1053">
            <v>0</v>
          </cell>
          <cell r="C1053">
            <v>0</v>
          </cell>
          <cell r="D1053">
            <v>0</v>
          </cell>
          <cell r="E1053">
            <v>0</v>
          </cell>
          <cell r="F1053" t="str">
            <v>P580</v>
          </cell>
          <cell r="G1053">
            <v>0</v>
          </cell>
          <cell r="H1053">
            <v>0</v>
          </cell>
          <cell r="I1053">
            <v>0</v>
          </cell>
          <cell r="J1053">
            <v>0</v>
          </cell>
          <cell r="K1053">
            <v>0</v>
          </cell>
        </row>
        <row r="1054">
          <cell r="A1054" t="str">
            <v>신장007</v>
          </cell>
          <cell r="B1054">
            <v>0</v>
          </cell>
          <cell r="C1054">
            <v>0</v>
          </cell>
          <cell r="D1054">
            <v>0</v>
          </cell>
          <cell r="E1054">
            <v>0</v>
          </cell>
          <cell r="F1054" t="str">
            <v>P580</v>
          </cell>
          <cell r="G1054">
            <v>0</v>
          </cell>
          <cell r="H1054">
            <v>0</v>
          </cell>
          <cell r="I1054">
            <v>0</v>
          </cell>
          <cell r="J1054">
            <v>0</v>
          </cell>
          <cell r="K1054">
            <v>0</v>
          </cell>
        </row>
        <row r="1055">
          <cell r="A1055" t="str">
            <v>신장008</v>
          </cell>
          <cell r="B1055" t="str">
            <v>장애자용소변기</v>
          </cell>
          <cell r="C1055" t="str">
            <v>VU320+RUP2(노출)</v>
          </cell>
          <cell r="D1055" t="str">
            <v>조</v>
          </cell>
          <cell r="E1055">
            <v>0</v>
          </cell>
          <cell r="F1055" t="str">
            <v>P580</v>
          </cell>
          <cell r="G1055">
            <v>0</v>
          </cell>
          <cell r="H1055">
            <v>0</v>
          </cell>
          <cell r="I1055">
            <v>0</v>
          </cell>
          <cell r="J1055">
            <v>0</v>
          </cell>
          <cell r="K1055">
            <v>0</v>
          </cell>
          <cell r="L1055">
            <v>0.16</v>
          </cell>
          <cell r="M1055">
            <v>0.1</v>
          </cell>
          <cell r="N1055">
            <v>0</v>
          </cell>
          <cell r="O1055">
            <v>0.7</v>
          </cell>
        </row>
        <row r="1056">
          <cell r="A1056" t="str">
            <v>신장009</v>
          </cell>
          <cell r="B1056" t="str">
            <v>장애자용소변기</v>
          </cell>
          <cell r="C1056" t="str">
            <v>RUP3(매립)</v>
          </cell>
          <cell r="D1056" t="str">
            <v>조</v>
          </cell>
          <cell r="E1056">
            <v>303100</v>
          </cell>
          <cell r="F1056" t="str">
            <v>P580</v>
          </cell>
          <cell r="G1056">
            <v>0</v>
          </cell>
          <cell r="H1056">
            <v>0</v>
          </cell>
          <cell r="I1056">
            <v>0</v>
          </cell>
          <cell r="J1056">
            <v>0</v>
          </cell>
          <cell r="K1056">
            <v>303100</v>
          </cell>
          <cell r="L1056">
            <v>0.16</v>
          </cell>
          <cell r="M1056">
            <v>0.1</v>
          </cell>
          <cell r="N1056">
            <v>0</v>
          </cell>
          <cell r="O1056">
            <v>0.7</v>
          </cell>
        </row>
        <row r="1057">
          <cell r="A1057" t="str">
            <v>신장010</v>
          </cell>
          <cell r="B1057" t="str">
            <v>장애자용소변기</v>
          </cell>
          <cell r="C1057" t="str">
            <v>VU330+RUP2(노출)</v>
          </cell>
          <cell r="D1057" t="str">
            <v>조</v>
          </cell>
          <cell r="E1057">
            <v>0</v>
          </cell>
          <cell r="F1057" t="str">
            <v>P580</v>
          </cell>
          <cell r="G1057">
            <v>0</v>
          </cell>
          <cell r="H1057">
            <v>0</v>
          </cell>
          <cell r="I1057">
            <v>0</v>
          </cell>
          <cell r="J1057">
            <v>0</v>
          </cell>
          <cell r="K1057">
            <v>0</v>
          </cell>
          <cell r="L1057">
            <v>0.16</v>
          </cell>
          <cell r="M1057">
            <v>0.1</v>
          </cell>
          <cell r="N1057">
            <v>0</v>
          </cell>
          <cell r="O1057">
            <v>0.7</v>
          </cell>
        </row>
        <row r="1058">
          <cell r="A1058" t="str">
            <v>신장011</v>
          </cell>
          <cell r="B1058" t="str">
            <v>장애자용소변기</v>
          </cell>
          <cell r="C1058" t="str">
            <v>VU330+RUP3</v>
          </cell>
          <cell r="D1058" t="str">
            <v>조</v>
          </cell>
          <cell r="E1058">
            <v>337000</v>
          </cell>
          <cell r="F1058" t="str">
            <v>P580</v>
          </cell>
          <cell r="G1058">
            <v>0</v>
          </cell>
          <cell r="H1058">
            <v>0</v>
          </cell>
          <cell r="I1058">
            <v>0</v>
          </cell>
          <cell r="J1058">
            <v>0</v>
          </cell>
          <cell r="K1058">
            <v>337000</v>
          </cell>
          <cell r="L1058">
            <v>0.16</v>
          </cell>
          <cell r="M1058">
            <v>0.1</v>
          </cell>
          <cell r="N1058">
            <v>0</v>
          </cell>
          <cell r="O1058">
            <v>0.7</v>
          </cell>
        </row>
        <row r="1059">
          <cell r="A1059" t="str">
            <v>신장012</v>
          </cell>
          <cell r="B1059">
            <v>0</v>
          </cell>
          <cell r="C1059">
            <v>0</v>
          </cell>
          <cell r="D1059">
            <v>0</v>
          </cell>
          <cell r="E1059">
            <v>0</v>
          </cell>
          <cell r="F1059" t="str">
            <v>P580</v>
          </cell>
        </row>
        <row r="1060">
          <cell r="A1060" t="str">
            <v>신장013</v>
          </cell>
          <cell r="B1060">
            <v>0</v>
          </cell>
          <cell r="C1060">
            <v>0</v>
          </cell>
          <cell r="D1060">
            <v>0</v>
          </cell>
          <cell r="E1060">
            <v>0</v>
          </cell>
          <cell r="F1060" t="str">
            <v>P580</v>
          </cell>
        </row>
        <row r="1061">
          <cell r="A1061" t="str">
            <v>신장014</v>
          </cell>
          <cell r="B1061">
            <v>0</v>
          </cell>
          <cell r="C1061">
            <v>0</v>
          </cell>
          <cell r="D1061">
            <v>0</v>
          </cell>
          <cell r="E1061">
            <v>0</v>
          </cell>
          <cell r="F1061" t="str">
            <v>P580</v>
          </cell>
        </row>
        <row r="1062">
          <cell r="A1062" t="str">
            <v>신장015</v>
          </cell>
          <cell r="B1062" t="str">
            <v>장애자용세면기</v>
          </cell>
          <cell r="C1062" t="str">
            <v>VL610+손잡이</v>
          </cell>
          <cell r="D1062" t="str">
            <v>조</v>
          </cell>
          <cell r="E1062">
            <v>230500</v>
          </cell>
          <cell r="F1062" t="str">
            <v>P580</v>
          </cell>
          <cell r="G1062">
            <v>0</v>
          </cell>
          <cell r="H1062">
            <v>0</v>
          </cell>
          <cell r="I1062">
            <v>0</v>
          </cell>
          <cell r="J1062">
            <v>0</v>
          </cell>
          <cell r="K1062">
            <v>230500</v>
          </cell>
          <cell r="L1062">
            <v>0</v>
          </cell>
          <cell r="M1062">
            <v>0.14000000000000001</v>
          </cell>
          <cell r="N1062">
            <v>0</v>
          </cell>
          <cell r="O1062">
            <v>0.66</v>
          </cell>
        </row>
        <row r="1063">
          <cell r="A1063" t="str">
            <v>신장016</v>
          </cell>
          <cell r="B1063" t="str">
            <v>장애자용세면기</v>
          </cell>
          <cell r="C1063" t="str">
            <v>VL610+RLP-1(싱글레바))</v>
          </cell>
          <cell r="D1063" t="str">
            <v>조</v>
          </cell>
          <cell r="E1063">
            <v>0</v>
          </cell>
          <cell r="F1063" t="str">
            <v>P580</v>
          </cell>
          <cell r="G1063">
            <v>0</v>
          </cell>
          <cell r="H1063">
            <v>0</v>
          </cell>
          <cell r="I1063">
            <v>0</v>
          </cell>
          <cell r="J1063">
            <v>0</v>
          </cell>
          <cell r="K1063">
            <v>0</v>
          </cell>
          <cell r="L1063">
            <v>0.16</v>
          </cell>
          <cell r="M1063">
            <v>0.14000000000000001</v>
          </cell>
          <cell r="N1063">
            <v>0</v>
          </cell>
          <cell r="O1063">
            <v>0.66</v>
          </cell>
        </row>
        <row r="1064">
          <cell r="A1064" t="str">
            <v>신장017</v>
          </cell>
          <cell r="B1064" t="str">
            <v>장애자용세면기</v>
          </cell>
          <cell r="C1064" t="str">
            <v>RLP-2(자동수전)</v>
          </cell>
          <cell r="D1064" t="str">
            <v>조</v>
          </cell>
          <cell r="E1064">
            <v>402500</v>
          </cell>
          <cell r="F1064" t="str">
            <v>P580</v>
          </cell>
          <cell r="G1064">
            <v>0</v>
          </cell>
          <cell r="H1064">
            <v>0</v>
          </cell>
          <cell r="I1064">
            <v>0</v>
          </cell>
          <cell r="J1064">
            <v>0</v>
          </cell>
          <cell r="K1064">
            <v>402500</v>
          </cell>
          <cell r="L1064">
            <v>0.16</v>
          </cell>
          <cell r="M1064">
            <v>0.14000000000000001</v>
          </cell>
          <cell r="N1064">
            <v>0.13500000000000001</v>
          </cell>
          <cell r="O1064">
            <v>0.66</v>
          </cell>
        </row>
        <row r="1065">
          <cell r="A1065" t="str">
            <v>신장018</v>
          </cell>
          <cell r="B1065">
            <v>0</v>
          </cell>
          <cell r="C1065">
            <v>0</v>
          </cell>
          <cell r="D1065">
            <v>0</v>
          </cell>
          <cell r="E1065">
            <v>0</v>
          </cell>
          <cell r="F1065" t="str">
            <v>P580</v>
          </cell>
        </row>
        <row r="1066">
          <cell r="A1066" t="str">
            <v>신장019</v>
          </cell>
          <cell r="B1066">
            <v>0</v>
          </cell>
          <cell r="C1066">
            <v>0</v>
          </cell>
          <cell r="D1066">
            <v>0</v>
          </cell>
          <cell r="E1066">
            <v>0</v>
          </cell>
          <cell r="F1066" t="str">
            <v>P580</v>
          </cell>
        </row>
        <row r="1067">
          <cell r="A1067" t="str">
            <v>신장020</v>
          </cell>
          <cell r="B1067">
            <v>0</v>
          </cell>
          <cell r="C1067">
            <v>0</v>
          </cell>
          <cell r="D1067">
            <v>0</v>
          </cell>
          <cell r="E1067">
            <v>0</v>
          </cell>
          <cell r="F1067" t="str">
            <v>P580</v>
          </cell>
        </row>
        <row r="1068">
          <cell r="A1068" t="str">
            <v>신장021</v>
          </cell>
          <cell r="B1068">
            <v>0</v>
          </cell>
          <cell r="C1068">
            <v>0</v>
          </cell>
          <cell r="D1068">
            <v>0</v>
          </cell>
          <cell r="E1068">
            <v>0</v>
          </cell>
          <cell r="F1068" t="str">
            <v>P580</v>
          </cell>
        </row>
        <row r="1069">
          <cell r="A1069" t="str">
            <v>신장022</v>
          </cell>
          <cell r="B1069">
            <v>0</v>
          </cell>
          <cell r="C1069">
            <v>0</v>
          </cell>
          <cell r="D1069">
            <v>0</v>
          </cell>
          <cell r="E1069">
            <v>0</v>
          </cell>
          <cell r="F1069" t="str">
            <v>P580</v>
          </cell>
          <cell r="G1069">
            <v>0</v>
          </cell>
          <cell r="H1069">
            <v>0</v>
          </cell>
          <cell r="I1069">
            <v>0</v>
          </cell>
          <cell r="J1069">
            <v>0</v>
          </cell>
          <cell r="K1069">
            <v>0</v>
          </cell>
        </row>
        <row r="1070">
          <cell r="A1070" t="str">
            <v>신장023</v>
          </cell>
          <cell r="B1070">
            <v>0</v>
          </cell>
          <cell r="C1070">
            <v>0</v>
          </cell>
          <cell r="D1070">
            <v>0</v>
          </cell>
          <cell r="E1070">
            <v>0</v>
          </cell>
          <cell r="F1070">
            <v>0</v>
          </cell>
          <cell r="G1070">
            <v>0</v>
          </cell>
          <cell r="H1070">
            <v>0</v>
          </cell>
          <cell r="I1070">
            <v>0</v>
          </cell>
          <cell r="J1070">
            <v>0</v>
          </cell>
          <cell r="K1070">
            <v>0</v>
          </cell>
        </row>
        <row r="1071">
          <cell r="A1071" t="str">
            <v>신장024</v>
          </cell>
          <cell r="B1071" t="str">
            <v>15도 경사면거울</v>
          </cell>
          <cell r="C1071" t="str">
            <v>SUS/포리싱 460*780</v>
          </cell>
          <cell r="D1071" t="str">
            <v>개</v>
          </cell>
          <cell r="E1071">
            <v>0</v>
          </cell>
          <cell r="F1071">
            <v>0</v>
          </cell>
          <cell r="G1071">
            <v>180000</v>
          </cell>
          <cell r="H1071" t="str">
            <v>P629</v>
          </cell>
          <cell r="I1071">
            <v>0</v>
          </cell>
          <cell r="J1071">
            <v>0</v>
          </cell>
          <cell r="K1071">
            <v>180000</v>
          </cell>
          <cell r="L1071">
            <v>0</v>
          </cell>
          <cell r="M1071">
            <v>0</v>
          </cell>
          <cell r="N1071">
            <v>0</v>
          </cell>
          <cell r="O1071">
            <v>0.48</v>
          </cell>
        </row>
        <row r="1072">
          <cell r="K1072">
            <v>0</v>
          </cell>
        </row>
        <row r="1073">
          <cell r="K1073">
            <v>0</v>
          </cell>
        </row>
        <row r="1075">
          <cell r="A1075" t="str">
            <v>VC0023</v>
          </cell>
          <cell r="B1075" t="str">
            <v>욕  조</v>
          </cell>
          <cell r="C1075" t="str">
            <v>마블</v>
          </cell>
          <cell r="D1075" t="str">
            <v>개</v>
          </cell>
          <cell r="E1075">
            <v>147700</v>
          </cell>
          <cell r="F1075" t="str">
            <v>P550</v>
          </cell>
          <cell r="G1075">
            <v>0</v>
          </cell>
          <cell r="H1075">
            <v>0</v>
          </cell>
          <cell r="I1075">
            <v>0</v>
          </cell>
          <cell r="J1075">
            <v>0</v>
          </cell>
          <cell r="K1075">
            <v>147700</v>
          </cell>
          <cell r="L1075">
            <v>0</v>
          </cell>
          <cell r="M1075">
            <v>0.4</v>
          </cell>
          <cell r="N1075">
            <v>0</v>
          </cell>
          <cell r="O1075">
            <v>1.96</v>
          </cell>
        </row>
        <row r="1076">
          <cell r="A1076" t="str">
            <v>VC0013</v>
          </cell>
          <cell r="B1076" t="str">
            <v>샤 워 기</v>
          </cell>
          <cell r="C1076" t="str">
            <v>R - 350A</v>
          </cell>
          <cell r="D1076" t="str">
            <v>개</v>
          </cell>
          <cell r="E1076">
            <v>66700</v>
          </cell>
          <cell r="F1076" t="str">
            <v>P553</v>
          </cell>
          <cell r="G1076">
            <v>0</v>
          </cell>
          <cell r="H1076">
            <v>0</v>
          </cell>
          <cell r="I1076">
            <v>0</v>
          </cell>
          <cell r="J1076">
            <v>0</v>
          </cell>
          <cell r="K1076">
            <v>66700</v>
          </cell>
          <cell r="L1076">
            <v>0</v>
          </cell>
          <cell r="M1076">
            <v>0</v>
          </cell>
          <cell r="N1076">
            <v>0</v>
          </cell>
          <cell r="O1076">
            <v>0.6</v>
          </cell>
        </row>
        <row r="1077">
          <cell r="A1077" t="str">
            <v>VC0014</v>
          </cell>
          <cell r="B1077" t="str">
            <v>샤 워 기</v>
          </cell>
          <cell r="C1077" t="str">
            <v>R - 340A</v>
          </cell>
          <cell r="D1077" t="str">
            <v>개</v>
          </cell>
          <cell r="E1077">
            <v>106000</v>
          </cell>
          <cell r="F1077" t="str">
            <v>P553</v>
          </cell>
          <cell r="G1077">
            <v>0</v>
          </cell>
          <cell r="H1077">
            <v>0</v>
          </cell>
          <cell r="I1077">
            <v>0</v>
          </cell>
          <cell r="J1077">
            <v>0</v>
          </cell>
          <cell r="K1077">
            <v>106000</v>
          </cell>
          <cell r="L1077">
            <v>0</v>
          </cell>
          <cell r="M1077">
            <v>0</v>
          </cell>
          <cell r="N1077">
            <v>0</v>
          </cell>
          <cell r="O1077">
            <v>0.6</v>
          </cell>
        </row>
        <row r="1078">
          <cell r="A1078" t="str">
            <v>화장0001</v>
          </cell>
          <cell r="B1078" t="str">
            <v>화 장 경</v>
          </cell>
          <cell r="C1078" t="str">
            <v>1000*900</v>
          </cell>
          <cell r="D1078" t="str">
            <v>개</v>
          </cell>
          <cell r="E1078">
            <v>0</v>
          </cell>
          <cell r="F1078" t="str">
            <v>P352</v>
          </cell>
          <cell r="G1078">
            <v>0</v>
          </cell>
          <cell r="H1078">
            <v>0</v>
          </cell>
          <cell r="I1078">
            <v>30000</v>
          </cell>
          <cell r="J1078">
            <v>0</v>
          </cell>
          <cell r="K1078">
            <v>30000</v>
          </cell>
          <cell r="L1078">
            <v>0</v>
          </cell>
          <cell r="M1078">
            <v>0</v>
          </cell>
          <cell r="N1078">
            <v>0</v>
          </cell>
          <cell r="O1078">
            <v>0.48</v>
          </cell>
        </row>
        <row r="1079">
          <cell r="A1079" t="str">
            <v>화장0002</v>
          </cell>
          <cell r="B1079" t="str">
            <v>화 장 경</v>
          </cell>
          <cell r="C1079" t="str">
            <v>600*900</v>
          </cell>
          <cell r="D1079" t="str">
            <v>개</v>
          </cell>
          <cell r="E1079">
            <v>0</v>
          </cell>
          <cell r="F1079">
            <v>0</v>
          </cell>
          <cell r="G1079">
            <v>0</v>
          </cell>
          <cell r="H1079">
            <v>0</v>
          </cell>
          <cell r="I1079">
            <v>25000</v>
          </cell>
          <cell r="J1079">
            <v>0</v>
          </cell>
          <cell r="K1079">
            <v>25000</v>
          </cell>
          <cell r="L1079">
            <v>0</v>
          </cell>
          <cell r="M1079">
            <v>0</v>
          </cell>
          <cell r="N1079">
            <v>0</v>
          </cell>
          <cell r="O1079">
            <v>0.48</v>
          </cell>
        </row>
        <row r="1080">
          <cell r="A1080" t="str">
            <v>VC0016</v>
          </cell>
          <cell r="B1080" t="str">
            <v>휴지걸이</v>
          </cell>
          <cell r="C1080" t="str">
            <v>SUS제품(재털이겸용)</v>
          </cell>
          <cell r="D1080" t="str">
            <v>개</v>
          </cell>
          <cell r="E1080">
            <v>0</v>
          </cell>
          <cell r="F1080">
            <v>0</v>
          </cell>
          <cell r="G1080">
            <v>0</v>
          </cell>
          <cell r="H1080">
            <v>0</v>
          </cell>
          <cell r="I1080">
            <v>10000</v>
          </cell>
          <cell r="J1080">
            <v>0</v>
          </cell>
          <cell r="K1080">
            <v>10000</v>
          </cell>
          <cell r="L1080">
            <v>0</v>
          </cell>
          <cell r="M1080">
            <v>0</v>
          </cell>
          <cell r="N1080">
            <v>0</v>
          </cell>
          <cell r="O1080">
            <v>0.14000000000000001</v>
          </cell>
        </row>
        <row r="1081">
          <cell r="A1081" t="str">
            <v>VC0017</v>
          </cell>
          <cell r="B1081" t="str">
            <v>휴지걸이</v>
          </cell>
          <cell r="C1081" t="str">
            <v>SUS제품</v>
          </cell>
          <cell r="D1081" t="str">
            <v>개</v>
          </cell>
          <cell r="E1081">
            <v>0</v>
          </cell>
          <cell r="F1081">
            <v>0</v>
          </cell>
          <cell r="G1081">
            <v>0</v>
          </cell>
          <cell r="H1081">
            <v>0</v>
          </cell>
          <cell r="I1081">
            <v>5000</v>
          </cell>
          <cell r="J1081">
            <v>0</v>
          </cell>
          <cell r="K1081">
            <v>5000</v>
          </cell>
          <cell r="L1081">
            <v>0</v>
          </cell>
          <cell r="M1081">
            <v>0</v>
          </cell>
          <cell r="N1081">
            <v>0</v>
          </cell>
          <cell r="O1081">
            <v>0.14000000000000001</v>
          </cell>
        </row>
        <row r="1082">
          <cell r="A1082" t="str">
            <v>VC0018</v>
          </cell>
          <cell r="B1082" t="str">
            <v>수건걸이</v>
          </cell>
          <cell r="C1082" t="str">
            <v>SUS제품</v>
          </cell>
          <cell r="D1082" t="str">
            <v>개</v>
          </cell>
          <cell r="E1082">
            <v>0</v>
          </cell>
          <cell r="F1082">
            <v>0</v>
          </cell>
          <cell r="G1082">
            <v>0</v>
          </cell>
          <cell r="H1082">
            <v>0</v>
          </cell>
          <cell r="I1082">
            <v>5000</v>
          </cell>
          <cell r="J1082">
            <v>0</v>
          </cell>
          <cell r="K1082">
            <v>5000</v>
          </cell>
          <cell r="L1082">
            <v>0</v>
          </cell>
          <cell r="M1082">
            <v>0</v>
          </cell>
          <cell r="N1082">
            <v>0</v>
          </cell>
          <cell r="O1082">
            <v>0.15</v>
          </cell>
        </row>
        <row r="1083">
          <cell r="A1083" t="str">
            <v>VC0019</v>
          </cell>
          <cell r="B1083" t="str">
            <v>화 장 대</v>
          </cell>
          <cell r="C1083" t="str">
            <v>SUS제품</v>
          </cell>
          <cell r="D1083" t="str">
            <v>개</v>
          </cell>
          <cell r="E1083">
            <v>0</v>
          </cell>
          <cell r="F1083">
            <v>0</v>
          </cell>
          <cell r="G1083">
            <v>0</v>
          </cell>
          <cell r="H1083">
            <v>0</v>
          </cell>
          <cell r="I1083">
            <v>15000</v>
          </cell>
          <cell r="J1083">
            <v>0</v>
          </cell>
          <cell r="K1083">
            <v>15000</v>
          </cell>
          <cell r="L1083">
            <v>0</v>
          </cell>
          <cell r="M1083">
            <v>0</v>
          </cell>
          <cell r="N1083">
            <v>0</v>
          </cell>
          <cell r="O1083">
            <v>0.16</v>
          </cell>
        </row>
        <row r="1084">
          <cell r="A1084" t="str">
            <v>VC0020</v>
          </cell>
          <cell r="B1084" t="str">
            <v>재 털 이</v>
          </cell>
          <cell r="C1084" t="str">
            <v>SUS제품</v>
          </cell>
          <cell r="D1084" t="str">
            <v>개</v>
          </cell>
          <cell r="E1084">
            <v>0</v>
          </cell>
          <cell r="F1084">
            <v>0</v>
          </cell>
          <cell r="G1084">
            <v>0</v>
          </cell>
          <cell r="H1084">
            <v>0</v>
          </cell>
          <cell r="I1084">
            <v>5000</v>
          </cell>
          <cell r="J1084">
            <v>0</v>
          </cell>
          <cell r="K1084">
            <v>5000</v>
          </cell>
          <cell r="L1084">
            <v>0</v>
          </cell>
          <cell r="M1084">
            <v>0</v>
          </cell>
          <cell r="N1084">
            <v>0</v>
          </cell>
          <cell r="O1084">
            <v>0.14000000000000001</v>
          </cell>
        </row>
        <row r="1085">
          <cell r="A1085" t="str">
            <v>VC0021</v>
          </cell>
          <cell r="B1085" t="str">
            <v>비누갑</v>
          </cell>
          <cell r="C1085" t="str">
            <v>SUS제품</v>
          </cell>
          <cell r="D1085" t="str">
            <v>개</v>
          </cell>
          <cell r="E1085">
            <v>0</v>
          </cell>
          <cell r="F1085">
            <v>0</v>
          </cell>
          <cell r="G1085">
            <v>0</v>
          </cell>
          <cell r="H1085">
            <v>0</v>
          </cell>
          <cell r="I1085">
            <v>5000</v>
          </cell>
          <cell r="J1085">
            <v>0</v>
          </cell>
          <cell r="K1085">
            <v>5000</v>
          </cell>
          <cell r="L1085">
            <v>0</v>
          </cell>
          <cell r="M1085">
            <v>0</v>
          </cell>
          <cell r="N1085">
            <v>0</v>
          </cell>
          <cell r="O1085">
            <v>0.14000000000000001</v>
          </cell>
        </row>
        <row r="1087">
          <cell r="A1087" t="str">
            <v>VC0024</v>
          </cell>
          <cell r="B1087" t="str">
            <v>종이타올기</v>
          </cell>
          <cell r="C1087" t="str">
            <v>380*250*120</v>
          </cell>
          <cell r="D1087" t="str">
            <v>개</v>
          </cell>
          <cell r="E1087">
            <v>0</v>
          </cell>
          <cell r="F1087" t="str">
            <v>P569</v>
          </cell>
          <cell r="G1087">
            <v>0</v>
          </cell>
          <cell r="H1087">
            <v>0</v>
          </cell>
          <cell r="I1087">
            <v>0</v>
          </cell>
          <cell r="J1087">
            <v>0</v>
          </cell>
          <cell r="K1087">
            <v>0</v>
          </cell>
          <cell r="L1087">
            <v>0</v>
          </cell>
          <cell r="M1087">
            <v>0.13500000000000001</v>
          </cell>
          <cell r="N1087">
            <v>0.13500000000000001</v>
          </cell>
        </row>
        <row r="1088">
          <cell r="A1088" t="str">
            <v>VC00241</v>
          </cell>
          <cell r="B1088" t="str">
            <v>종이타올기</v>
          </cell>
          <cell r="C1088" t="str">
            <v>750*300*140</v>
          </cell>
          <cell r="D1088" t="str">
            <v>개</v>
          </cell>
          <cell r="E1088">
            <v>120000</v>
          </cell>
          <cell r="F1088" t="str">
            <v>P569</v>
          </cell>
          <cell r="G1088">
            <v>0</v>
          </cell>
          <cell r="H1088">
            <v>0</v>
          </cell>
          <cell r="I1088">
            <v>0</v>
          </cell>
          <cell r="J1088">
            <v>0</v>
          </cell>
          <cell r="K1088">
            <v>120000</v>
          </cell>
          <cell r="L1088">
            <v>0</v>
          </cell>
          <cell r="M1088">
            <v>0.13500000000000001</v>
          </cell>
          <cell r="N1088">
            <v>0.13500000000000001</v>
          </cell>
        </row>
        <row r="1089">
          <cell r="A1089" t="str">
            <v>VC0025</v>
          </cell>
          <cell r="B1089" t="str">
            <v>에어타올기</v>
          </cell>
          <cell r="C1089" t="str">
            <v>THE-300(A.B.S)</v>
          </cell>
          <cell r="D1089" t="str">
            <v>개</v>
          </cell>
          <cell r="E1089">
            <v>165000</v>
          </cell>
          <cell r="F1089" t="str">
            <v>P584</v>
          </cell>
          <cell r="G1089">
            <v>0</v>
          </cell>
          <cell r="H1089">
            <v>0</v>
          </cell>
          <cell r="I1089">
            <v>0</v>
          </cell>
          <cell r="J1089">
            <v>0</v>
          </cell>
          <cell r="K1089">
            <v>165000</v>
          </cell>
          <cell r="L1089">
            <v>0</v>
          </cell>
          <cell r="M1089">
            <v>0.13500000000000001</v>
          </cell>
          <cell r="N1089">
            <v>0.13500000000000001</v>
          </cell>
        </row>
        <row r="1090">
          <cell r="A1090" t="str">
            <v>VC0026</v>
          </cell>
          <cell r="B1090" t="str">
            <v>핸드드라이어</v>
          </cell>
          <cell r="C1090">
            <v>0</v>
          </cell>
          <cell r="D1090" t="str">
            <v>개</v>
          </cell>
          <cell r="E1090">
            <v>0</v>
          </cell>
          <cell r="F1090">
            <v>0</v>
          </cell>
          <cell r="G1090">
            <v>0</v>
          </cell>
          <cell r="H1090">
            <v>0</v>
          </cell>
          <cell r="I1090">
            <v>0</v>
          </cell>
          <cell r="J1090">
            <v>0</v>
          </cell>
          <cell r="K1090">
            <v>0</v>
          </cell>
          <cell r="L1090">
            <v>0</v>
          </cell>
          <cell r="M1090">
            <v>0.13500000000000001</v>
          </cell>
          <cell r="N1090">
            <v>0.13500000000000001</v>
          </cell>
        </row>
        <row r="1091">
          <cell r="A1091" t="str">
            <v>VC0027</v>
          </cell>
          <cell r="B1091" t="str">
            <v>에티켓벨</v>
          </cell>
          <cell r="C1091" t="str">
            <v>RA120</v>
          </cell>
          <cell r="D1091" t="str">
            <v>개</v>
          </cell>
          <cell r="E1091">
            <v>40000</v>
          </cell>
          <cell r="F1091" t="str">
            <v>P569</v>
          </cell>
          <cell r="G1091">
            <v>0</v>
          </cell>
          <cell r="H1091">
            <v>0</v>
          </cell>
          <cell r="I1091">
            <v>0</v>
          </cell>
          <cell r="J1091">
            <v>0</v>
          </cell>
          <cell r="K1091">
            <v>40000</v>
          </cell>
          <cell r="L1091">
            <v>0</v>
          </cell>
          <cell r="M1091">
            <v>0</v>
          </cell>
          <cell r="N1091">
            <v>0</v>
          </cell>
          <cell r="O1091">
            <v>0.1</v>
          </cell>
        </row>
        <row r="1092">
          <cell r="A1092" t="str">
            <v>VC0028</v>
          </cell>
          <cell r="B1092" t="str">
            <v>위생시트</v>
          </cell>
          <cell r="C1092" t="str">
            <v>RS210(밧데리식)</v>
          </cell>
          <cell r="D1092" t="str">
            <v>개</v>
          </cell>
          <cell r="E1092">
            <v>79000</v>
          </cell>
          <cell r="F1092" t="str">
            <v>P569</v>
          </cell>
          <cell r="G1092">
            <v>0</v>
          </cell>
          <cell r="H1092">
            <v>0</v>
          </cell>
          <cell r="I1092">
            <v>0</v>
          </cell>
          <cell r="J1092">
            <v>0</v>
          </cell>
          <cell r="K1092">
            <v>79000</v>
          </cell>
          <cell r="L1092">
            <v>0</v>
          </cell>
          <cell r="M1092">
            <v>0</v>
          </cell>
          <cell r="N1092">
            <v>0</v>
          </cell>
          <cell r="O1092">
            <v>0.15</v>
          </cell>
        </row>
        <row r="1093">
          <cell r="A1093" t="str">
            <v>VC0029</v>
          </cell>
          <cell r="B1093" t="str">
            <v>방향제</v>
          </cell>
          <cell r="C1093" t="str">
            <v>120*215*85</v>
          </cell>
          <cell r="D1093" t="str">
            <v>개</v>
          </cell>
          <cell r="E1093">
            <v>45000</v>
          </cell>
          <cell r="F1093" t="str">
            <v>P569</v>
          </cell>
          <cell r="G1093">
            <v>0</v>
          </cell>
          <cell r="H1093">
            <v>0</v>
          </cell>
          <cell r="I1093">
            <v>0</v>
          </cell>
          <cell r="J1093">
            <v>0</v>
          </cell>
          <cell r="K1093">
            <v>45000</v>
          </cell>
          <cell r="L1093">
            <v>0</v>
          </cell>
          <cell r="M1093">
            <v>0</v>
          </cell>
          <cell r="N1093">
            <v>0</v>
          </cell>
          <cell r="O1093">
            <v>0.15</v>
          </cell>
        </row>
        <row r="1094">
          <cell r="A1094" t="str">
            <v>VC0030</v>
          </cell>
          <cell r="B1094" t="str">
            <v>물비누통</v>
          </cell>
          <cell r="C1094" t="str">
            <v>JHS-20</v>
          </cell>
          <cell r="D1094" t="str">
            <v>개</v>
          </cell>
          <cell r="E1094">
            <v>0</v>
          </cell>
          <cell r="F1094">
            <v>0</v>
          </cell>
          <cell r="G1094">
            <v>50000</v>
          </cell>
          <cell r="H1094" t="str">
            <v>P629</v>
          </cell>
          <cell r="I1094">
            <v>0</v>
          </cell>
          <cell r="J1094">
            <v>0</v>
          </cell>
          <cell r="K1094">
            <v>50000</v>
          </cell>
          <cell r="L1094">
            <v>0</v>
          </cell>
          <cell r="M1094">
            <v>0</v>
          </cell>
          <cell r="N1094">
            <v>0</v>
          </cell>
          <cell r="O1094">
            <v>0.15</v>
          </cell>
        </row>
        <row r="1095">
          <cell r="A1095" t="str">
            <v>VC0031</v>
          </cell>
          <cell r="B1095" t="str">
            <v>기저귀교환대</v>
          </cell>
          <cell r="C1095" t="str">
            <v>BK5000</v>
          </cell>
          <cell r="D1095" t="str">
            <v>개</v>
          </cell>
          <cell r="E1095">
            <v>0</v>
          </cell>
          <cell r="F1095">
            <v>0</v>
          </cell>
          <cell r="G1095">
            <v>530000</v>
          </cell>
          <cell r="H1095" t="str">
            <v>P629</v>
          </cell>
          <cell r="I1095">
            <v>0</v>
          </cell>
          <cell r="J1095">
            <v>0</v>
          </cell>
          <cell r="K1095">
            <v>530000</v>
          </cell>
          <cell r="L1095">
            <v>0</v>
          </cell>
          <cell r="M1095">
            <v>0</v>
          </cell>
          <cell r="N1095">
            <v>0</v>
          </cell>
          <cell r="O1095">
            <v>1</v>
          </cell>
        </row>
        <row r="1097">
          <cell r="A1097" t="str">
            <v>VC0047</v>
          </cell>
          <cell r="B1097" t="str">
            <v>청소용 수채(1구)</v>
          </cell>
          <cell r="C1097" t="str">
            <v>VS-210</v>
          </cell>
          <cell r="D1097" t="str">
            <v>조</v>
          </cell>
          <cell r="E1097">
            <v>140000</v>
          </cell>
          <cell r="F1097">
            <v>0</v>
          </cell>
          <cell r="G1097">
            <v>0</v>
          </cell>
          <cell r="H1097">
            <v>0</v>
          </cell>
          <cell r="I1097">
            <v>0</v>
          </cell>
          <cell r="J1097">
            <v>0</v>
          </cell>
          <cell r="K1097">
            <v>140000</v>
          </cell>
          <cell r="L1097">
            <v>0</v>
          </cell>
          <cell r="M1097">
            <v>0.46</v>
          </cell>
          <cell r="N1097">
            <v>0</v>
          </cell>
          <cell r="O1097">
            <v>1.81</v>
          </cell>
        </row>
        <row r="1098">
          <cell r="A1098" t="str">
            <v>VC0048</v>
          </cell>
          <cell r="B1098" t="str">
            <v>청소용 수채(2구)</v>
          </cell>
          <cell r="C1098" t="str">
            <v>VS-210</v>
          </cell>
          <cell r="D1098" t="str">
            <v>조</v>
          </cell>
          <cell r="E1098">
            <v>140000</v>
          </cell>
          <cell r="F1098">
            <v>0</v>
          </cell>
          <cell r="G1098">
            <v>0</v>
          </cell>
          <cell r="H1098">
            <v>0</v>
          </cell>
          <cell r="I1098">
            <v>0</v>
          </cell>
          <cell r="J1098">
            <v>0</v>
          </cell>
          <cell r="K1098">
            <v>140000</v>
          </cell>
          <cell r="L1098">
            <v>0</v>
          </cell>
          <cell r="M1098">
            <v>0.46</v>
          </cell>
          <cell r="N1098">
            <v>0</v>
          </cell>
          <cell r="O1098">
            <v>1.81</v>
          </cell>
        </row>
        <row r="1101">
          <cell r="A1101" t="str">
            <v>동화001</v>
          </cell>
          <cell r="B1101" t="str">
            <v>공냉식 냉방기</v>
          </cell>
          <cell r="C1101" t="str">
            <v>냉방능력:6,200KCAL/HR</v>
          </cell>
          <cell r="D1101" t="str">
            <v>대</v>
          </cell>
          <cell r="E1101">
            <v>0</v>
          </cell>
          <cell r="F1101">
            <v>0</v>
          </cell>
          <cell r="G1101">
            <v>0</v>
          </cell>
          <cell r="H1101">
            <v>0</v>
          </cell>
          <cell r="I1101">
            <v>2427273</v>
          </cell>
          <cell r="J1101">
            <v>0</v>
          </cell>
          <cell r="K1101">
            <v>2427273</v>
          </cell>
        </row>
        <row r="1102">
          <cell r="A1102" t="str">
            <v>FAN0001</v>
          </cell>
          <cell r="B1102" t="str">
            <v>벽부형휀</v>
          </cell>
          <cell r="C1102" t="str">
            <v>540 CMH</v>
          </cell>
          <cell r="D1102" t="str">
            <v>대</v>
          </cell>
          <cell r="E1102">
            <v>24000</v>
          </cell>
          <cell r="F1102" t="str">
            <v>P683</v>
          </cell>
          <cell r="G1102">
            <v>0</v>
          </cell>
          <cell r="H1102">
            <v>0</v>
          </cell>
          <cell r="I1102">
            <v>0</v>
          </cell>
          <cell r="J1102">
            <v>0</v>
          </cell>
          <cell r="K1102">
            <v>24000</v>
          </cell>
          <cell r="L1102">
            <v>0</v>
          </cell>
          <cell r="M1102">
            <v>0</v>
          </cell>
          <cell r="N1102">
            <v>0.3</v>
          </cell>
        </row>
        <row r="1103">
          <cell r="A1103" t="str">
            <v>FAN0002</v>
          </cell>
          <cell r="B1103" t="str">
            <v>환기휀</v>
          </cell>
          <cell r="C1103" t="str">
            <v>(천정내습) 210CMH</v>
          </cell>
          <cell r="D1103" t="str">
            <v>대</v>
          </cell>
          <cell r="E1103">
            <v>30000</v>
          </cell>
          <cell r="F1103" t="str">
            <v>P683</v>
          </cell>
          <cell r="G1103">
            <v>0</v>
          </cell>
          <cell r="H1103">
            <v>0</v>
          </cell>
          <cell r="I1103">
            <v>0</v>
          </cell>
          <cell r="J1103">
            <v>0</v>
          </cell>
          <cell r="K1103">
            <v>30000</v>
          </cell>
          <cell r="L1103">
            <v>0</v>
          </cell>
          <cell r="M1103">
            <v>0</v>
          </cell>
          <cell r="N1103">
            <v>0.3</v>
          </cell>
        </row>
        <row r="1104">
          <cell r="A1104" t="str">
            <v>FAN0003</v>
          </cell>
          <cell r="B1104" t="str">
            <v>환기휀(천정내습)</v>
          </cell>
          <cell r="C1104" t="str">
            <v>360CMH</v>
          </cell>
          <cell r="D1104" t="str">
            <v>대</v>
          </cell>
          <cell r="E1104">
            <v>0</v>
          </cell>
          <cell r="F1104" t="str">
            <v>P683</v>
          </cell>
          <cell r="G1104">
            <v>0</v>
          </cell>
          <cell r="H1104">
            <v>0</v>
          </cell>
          <cell r="I1104">
            <v>30000</v>
          </cell>
          <cell r="J1104">
            <v>0</v>
          </cell>
          <cell r="K1104">
            <v>30000</v>
          </cell>
          <cell r="L1104">
            <v>0</v>
          </cell>
          <cell r="M1104">
            <v>0</v>
          </cell>
          <cell r="N1104">
            <v>0.3</v>
          </cell>
        </row>
        <row r="1105">
          <cell r="A1105" t="str">
            <v>FAN0004</v>
          </cell>
          <cell r="B1105" t="str">
            <v>환기휀(세모휀)</v>
          </cell>
          <cell r="C1105" t="str">
            <v>560CMH</v>
          </cell>
          <cell r="D1105" t="str">
            <v>대</v>
          </cell>
          <cell r="E1105">
            <v>0</v>
          </cell>
          <cell r="F1105" t="str">
            <v>P683</v>
          </cell>
          <cell r="G1105">
            <v>0</v>
          </cell>
          <cell r="H1105">
            <v>0</v>
          </cell>
          <cell r="I1105">
            <v>30000</v>
          </cell>
          <cell r="J1105">
            <v>0</v>
          </cell>
          <cell r="K1105">
            <v>30000</v>
          </cell>
          <cell r="L1105">
            <v>0</v>
          </cell>
          <cell r="M1105">
            <v>0</v>
          </cell>
          <cell r="N1105">
            <v>0.3</v>
          </cell>
        </row>
        <row r="1106">
          <cell r="A1106" t="str">
            <v>FAN0005</v>
          </cell>
          <cell r="B1106">
            <v>0</v>
          </cell>
          <cell r="C1106">
            <v>0</v>
          </cell>
          <cell r="D1106" t="str">
            <v>대</v>
          </cell>
          <cell r="E1106">
            <v>0</v>
          </cell>
          <cell r="F1106" t="str">
            <v>P683</v>
          </cell>
          <cell r="G1106">
            <v>0</v>
          </cell>
          <cell r="H1106">
            <v>0</v>
          </cell>
          <cell r="I1106">
            <v>0</v>
          </cell>
          <cell r="J1106">
            <v>0</v>
          </cell>
          <cell r="K1106">
            <v>0</v>
          </cell>
          <cell r="L1106">
            <v>0</v>
          </cell>
          <cell r="M1106">
            <v>0</v>
          </cell>
          <cell r="N1106">
            <v>0.3</v>
          </cell>
        </row>
        <row r="1107">
          <cell r="A1107" t="str">
            <v>FAN0006</v>
          </cell>
          <cell r="B1107" t="str">
            <v>벽부형휀</v>
          </cell>
          <cell r="C1107" t="str">
            <v>760CMH</v>
          </cell>
          <cell r="D1107" t="str">
            <v>대</v>
          </cell>
          <cell r="E1107">
            <v>35000</v>
          </cell>
          <cell r="F1107" t="str">
            <v>P683</v>
          </cell>
          <cell r="G1107">
            <v>0</v>
          </cell>
          <cell r="H1107">
            <v>0</v>
          </cell>
          <cell r="I1107">
            <v>0</v>
          </cell>
          <cell r="J1107">
            <v>0</v>
          </cell>
          <cell r="K1107">
            <v>35000</v>
          </cell>
          <cell r="L1107">
            <v>0</v>
          </cell>
          <cell r="M1107">
            <v>0</v>
          </cell>
          <cell r="N1107">
            <v>0.3</v>
          </cell>
        </row>
        <row r="1108">
          <cell r="A1108" t="str">
            <v>FAN0007</v>
          </cell>
          <cell r="B1108">
            <v>0</v>
          </cell>
          <cell r="C1108">
            <v>0</v>
          </cell>
          <cell r="D1108" t="str">
            <v>대</v>
          </cell>
          <cell r="E1108">
            <v>0</v>
          </cell>
          <cell r="F1108">
            <v>0</v>
          </cell>
          <cell r="G1108">
            <v>0</v>
          </cell>
          <cell r="H1108">
            <v>0</v>
          </cell>
          <cell r="I1108">
            <v>0</v>
          </cell>
          <cell r="J1108">
            <v>0</v>
          </cell>
          <cell r="K1108">
            <v>0</v>
          </cell>
          <cell r="L1108">
            <v>0</v>
          </cell>
          <cell r="M1108">
            <v>0</v>
          </cell>
          <cell r="N1108">
            <v>0.3</v>
          </cell>
        </row>
        <row r="1109">
          <cell r="K1109">
            <v>0</v>
          </cell>
        </row>
        <row r="1110">
          <cell r="B1110" t="str">
            <v>분배기</v>
          </cell>
        </row>
        <row r="1111">
          <cell r="A1111" t="str">
            <v>분배기0001</v>
          </cell>
          <cell r="B1111" t="str">
            <v>난방온수분배기</v>
          </cell>
          <cell r="C1111" t="str">
            <v>2구형</v>
          </cell>
          <cell r="D1111" t="str">
            <v>조</v>
          </cell>
          <cell r="E1111">
            <v>24000</v>
          </cell>
          <cell r="F1111" t="str">
            <v>P613</v>
          </cell>
          <cell r="G1111">
            <v>28000</v>
          </cell>
          <cell r="H1111" t="str">
            <v>P682</v>
          </cell>
          <cell r="I1111">
            <v>0</v>
          </cell>
          <cell r="J1111">
            <v>0</v>
          </cell>
          <cell r="K1111">
            <v>24000</v>
          </cell>
          <cell r="L1111">
            <v>0.3</v>
          </cell>
          <cell r="M1111">
            <v>0.2</v>
          </cell>
        </row>
        <row r="1112">
          <cell r="A1112" t="str">
            <v>분배기0002</v>
          </cell>
          <cell r="B1112" t="str">
            <v>난방온수분배기</v>
          </cell>
          <cell r="C1112" t="str">
            <v>9구형</v>
          </cell>
          <cell r="D1112" t="str">
            <v>조</v>
          </cell>
          <cell r="E1112">
            <v>108000</v>
          </cell>
          <cell r="F1112" t="str">
            <v>P613</v>
          </cell>
          <cell r="G1112">
            <v>126000</v>
          </cell>
          <cell r="H1112" t="str">
            <v>P682</v>
          </cell>
          <cell r="I1112">
            <v>0</v>
          </cell>
          <cell r="J1112">
            <v>0</v>
          </cell>
          <cell r="K1112">
            <v>108000</v>
          </cell>
          <cell r="L1112">
            <v>0.65</v>
          </cell>
          <cell r="M1112">
            <v>0.65</v>
          </cell>
        </row>
        <row r="1113">
          <cell r="A1113" t="str">
            <v>분배기0003</v>
          </cell>
          <cell r="B1113" t="str">
            <v>난방온수분배기</v>
          </cell>
          <cell r="C1113" t="str">
            <v>청동.5구형</v>
          </cell>
          <cell r="D1113" t="str">
            <v>조</v>
          </cell>
          <cell r="E1113">
            <v>55500</v>
          </cell>
          <cell r="F1113" t="str">
            <v>P627</v>
          </cell>
          <cell r="G1113">
            <v>0</v>
          </cell>
          <cell r="H1113">
            <v>0</v>
          </cell>
          <cell r="I1113">
            <v>0</v>
          </cell>
          <cell r="J1113">
            <v>0</v>
          </cell>
          <cell r="K1113">
            <v>55500</v>
          </cell>
          <cell r="L1113">
            <v>0.45</v>
          </cell>
          <cell r="M1113">
            <v>0.35</v>
          </cell>
        </row>
        <row r="1114">
          <cell r="A1114" t="str">
            <v>분배기0004</v>
          </cell>
          <cell r="B1114" t="str">
            <v>난방온수분배기</v>
          </cell>
          <cell r="C1114">
            <v>0</v>
          </cell>
          <cell r="D1114">
            <v>0</v>
          </cell>
          <cell r="E1114">
            <v>0</v>
          </cell>
          <cell r="F1114">
            <v>0</v>
          </cell>
          <cell r="G1114">
            <v>0</v>
          </cell>
          <cell r="H1114">
            <v>0</v>
          </cell>
          <cell r="I1114">
            <v>0</v>
          </cell>
          <cell r="J1114">
            <v>0</v>
          </cell>
          <cell r="K1114">
            <v>0</v>
          </cell>
        </row>
        <row r="1116">
          <cell r="B1116" t="str">
            <v>급수탱크류</v>
          </cell>
        </row>
        <row r="1117">
          <cell r="A1117" t="str">
            <v>FRPWT005</v>
          </cell>
          <cell r="B1117" t="str">
            <v>F.R.P.물탱크</v>
          </cell>
          <cell r="C1117" t="str">
            <v>8TON</v>
          </cell>
          <cell r="D1117" t="str">
            <v>기</v>
          </cell>
          <cell r="E1117">
            <v>1290000</v>
          </cell>
          <cell r="F1117" t="str">
            <v>P559</v>
          </cell>
          <cell r="G1117">
            <v>1290000</v>
          </cell>
          <cell r="H1117" t="str">
            <v>P623</v>
          </cell>
          <cell r="I1117">
            <v>0</v>
          </cell>
          <cell r="J1117">
            <v>0</v>
          </cell>
          <cell r="K1117">
            <v>1290000</v>
          </cell>
          <cell r="L1117">
            <v>0</v>
          </cell>
          <cell r="M1117">
            <v>0.8</v>
          </cell>
          <cell r="N1117">
            <v>0</v>
          </cell>
          <cell r="O1117">
            <v>4</v>
          </cell>
        </row>
        <row r="1118">
          <cell r="A1118" t="str">
            <v>FRPWT006</v>
          </cell>
          <cell r="B1118" t="str">
            <v>F.R.P.물탱크
(보 온 품)</v>
          </cell>
          <cell r="C1118" t="str">
            <v>42ton</v>
          </cell>
          <cell r="D1118" t="str">
            <v>기</v>
          </cell>
          <cell r="E1118">
            <v>0</v>
          </cell>
          <cell r="F1118">
            <v>0</v>
          </cell>
          <cell r="G1118">
            <v>0</v>
          </cell>
          <cell r="H1118">
            <v>0</v>
          </cell>
          <cell r="I1118">
            <v>7560000</v>
          </cell>
          <cell r="J1118">
            <v>0</v>
          </cell>
          <cell r="K1118">
            <v>7560000</v>
          </cell>
          <cell r="L1118">
            <v>0</v>
          </cell>
          <cell r="M1118">
            <v>4.2</v>
          </cell>
          <cell r="N1118">
            <v>0</v>
          </cell>
          <cell r="O1118">
            <v>21</v>
          </cell>
        </row>
        <row r="1119">
          <cell r="A1119" t="str">
            <v>FRPWT007</v>
          </cell>
          <cell r="B1119" t="str">
            <v>F.R.P.물탱크
(보 온 품)</v>
          </cell>
          <cell r="C1119" t="str">
            <v>24ton</v>
          </cell>
          <cell r="D1119" t="str">
            <v>기</v>
          </cell>
          <cell r="E1119">
            <v>0</v>
          </cell>
          <cell r="F1119">
            <v>0</v>
          </cell>
          <cell r="G1119">
            <v>0</v>
          </cell>
          <cell r="H1119">
            <v>0</v>
          </cell>
          <cell r="I1119">
            <v>4560000</v>
          </cell>
          <cell r="J1119">
            <v>0</v>
          </cell>
          <cell r="K1119">
            <v>4560000</v>
          </cell>
          <cell r="L1119">
            <v>0</v>
          </cell>
          <cell r="M1119">
            <v>2.4</v>
          </cell>
          <cell r="N1119">
            <v>0</v>
          </cell>
          <cell r="O1119">
            <v>12</v>
          </cell>
        </row>
        <row r="1120">
          <cell r="A1120" t="str">
            <v>FRPWT008</v>
          </cell>
          <cell r="B1120" t="str">
            <v>F.R.P.물탱크 이설</v>
          </cell>
          <cell r="C1120" t="str">
            <v>5TON</v>
          </cell>
          <cell r="D1120" t="str">
            <v>기</v>
          </cell>
          <cell r="E1120">
            <v>0</v>
          </cell>
          <cell r="F1120">
            <v>0</v>
          </cell>
          <cell r="G1120">
            <v>0</v>
          </cell>
          <cell r="H1120">
            <v>0</v>
          </cell>
          <cell r="I1120">
            <v>0</v>
          </cell>
          <cell r="J1120">
            <v>0</v>
          </cell>
          <cell r="K1120">
            <v>0</v>
          </cell>
          <cell r="L1120">
            <v>0</v>
          </cell>
          <cell r="M1120">
            <v>0.75</v>
          </cell>
          <cell r="N1120">
            <v>0</v>
          </cell>
          <cell r="O1120">
            <v>3.75</v>
          </cell>
        </row>
        <row r="1121">
          <cell r="A1121" t="str">
            <v>FRPWT009</v>
          </cell>
          <cell r="B1121" t="str">
            <v>F.R.P.물탱크
(보 온 품)</v>
          </cell>
          <cell r="C1121" t="str">
            <v>각형.21TON</v>
          </cell>
          <cell r="D1121" t="str">
            <v>기</v>
          </cell>
          <cell r="E1121">
            <v>3780000</v>
          </cell>
          <cell r="F1121" t="str">
            <v>P576</v>
          </cell>
          <cell r="G1121">
            <v>4305000</v>
          </cell>
          <cell r="H1121" t="str">
            <v>P632</v>
          </cell>
          <cell r="I1121">
            <v>0</v>
          </cell>
          <cell r="J1121">
            <v>0</v>
          </cell>
          <cell r="K1121">
            <v>3780000</v>
          </cell>
          <cell r="L1121">
            <v>0</v>
          </cell>
          <cell r="M1121">
            <v>2.1</v>
          </cell>
          <cell r="N1121">
            <v>0</v>
          </cell>
          <cell r="O1121">
            <v>10.5</v>
          </cell>
        </row>
        <row r="1122">
          <cell r="B1122" t="str">
            <v>급탕탱크류</v>
          </cell>
        </row>
        <row r="1123">
          <cell r="K1123">
            <v>0</v>
          </cell>
        </row>
        <row r="1124">
          <cell r="A1124" t="str">
            <v>HT10001</v>
          </cell>
          <cell r="B1124" t="str">
            <v>온수가열기</v>
          </cell>
          <cell r="C1124" t="str">
            <v>800LIT</v>
          </cell>
          <cell r="D1124" t="str">
            <v>대</v>
          </cell>
          <cell r="E1124">
            <v>9400000</v>
          </cell>
          <cell r="F1124" t="str">
            <v>P608</v>
          </cell>
          <cell r="G1124">
            <v>0</v>
          </cell>
          <cell r="H1124">
            <v>0</v>
          </cell>
          <cell r="I1124">
            <v>0</v>
          </cell>
          <cell r="J1124">
            <v>0</v>
          </cell>
          <cell r="K1124">
            <v>9400000</v>
          </cell>
          <cell r="L1124">
            <v>2.1</v>
          </cell>
          <cell r="M1124">
            <v>2.1</v>
          </cell>
        </row>
        <row r="1125">
          <cell r="A1125" t="str">
            <v>HT10002</v>
          </cell>
          <cell r="B1125" t="str">
            <v>응축수 탱크</v>
          </cell>
          <cell r="C1125" t="str">
            <v>300LIT</v>
          </cell>
          <cell r="D1125" t="str">
            <v>대</v>
          </cell>
          <cell r="E1125">
            <v>0</v>
          </cell>
          <cell r="F1125">
            <v>0</v>
          </cell>
          <cell r="G1125">
            <v>0</v>
          </cell>
          <cell r="H1125">
            <v>0</v>
          </cell>
          <cell r="I1125">
            <v>0</v>
          </cell>
          <cell r="J1125">
            <v>0</v>
          </cell>
          <cell r="K1125">
            <v>0</v>
          </cell>
        </row>
        <row r="1126">
          <cell r="A1126" t="str">
            <v>ht00003</v>
          </cell>
          <cell r="B1126" t="str">
            <v>경유탱크</v>
          </cell>
          <cell r="C1126" t="str">
            <v>950LIT</v>
          </cell>
          <cell r="D1126" t="str">
            <v>대</v>
          </cell>
          <cell r="E1126">
            <v>0</v>
          </cell>
          <cell r="F1126">
            <v>0</v>
          </cell>
          <cell r="G1126">
            <v>0</v>
          </cell>
          <cell r="H1126">
            <v>0</v>
          </cell>
          <cell r="I1126">
            <v>0</v>
          </cell>
          <cell r="J1126">
            <v>0</v>
          </cell>
          <cell r="K1126">
            <v>0</v>
          </cell>
          <cell r="L1126">
            <v>2.63</v>
          </cell>
          <cell r="M1126">
            <v>2.63</v>
          </cell>
        </row>
        <row r="1127">
          <cell r="A1127" t="str">
            <v>ht00004</v>
          </cell>
          <cell r="B1127" t="str">
            <v>경유탱크</v>
          </cell>
          <cell r="C1127" t="str">
            <v>450LIT</v>
          </cell>
          <cell r="D1127" t="str">
            <v>대</v>
          </cell>
          <cell r="E1127">
            <v>0</v>
          </cell>
          <cell r="F1127">
            <v>0</v>
          </cell>
          <cell r="G1127">
            <v>0</v>
          </cell>
          <cell r="H1127">
            <v>0</v>
          </cell>
          <cell r="I1127">
            <v>0</v>
          </cell>
          <cell r="J1127">
            <v>0</v>
          </cell>
          <cell r="K1127">
            <v>0</v>
          </cell>
          <cell r="L1127">
            <v>1.5</v>
          </cell>
          <cell r="M1127">
            <v>1.5</v>
          </cell>
        </row>
        <row r="1128">
          <cell r="A1128" t="str">
            <v>ht00005</v>
          </cell>
          <cell r="B1128" t="str">
            <v>급탕탱크
(SUS제품)</v>
          </cell>
          <cell r="C1128" t="str">
            <v>1,000LIT</v>
          </cell>
          <cell r="D1128" t="str">
            <v>대</v>
          </cell>
          <cell r="E1128">
            <v>0</v>
          </cell>
          <cell r="F1128">
            <v>0</v>
          </cell>
          <cell r="G1128">
            <v>0</v>
          </cell>
          <cell r="H1128">
            <v>0</v>
          </cell>
          <cell r="I1128">
            <v>4830000</v>
          </cell>
          <cell r="J1128">
            <v>0</v>
          </cell>
          <cell r="K1128">
            <v>4830000</v>
          </cell>
        </row>
        <row r="1129">
          <cell r="A1129" t="str">
            <v>ht00006</v>
          </cell>
          <cell r="B1129" t="str">
            <v>팽창탱크
(SUS제품)</v>
          </cell>
          <cell r="C1129" t="str">
            <v>100LIT</v>
          </cell>
          <cell r="D1129" t="str">
            <v>대</v>
          </cell>
          <cell r="E1129">
            <v>0</v>
          </cell>
          <cell r="F1129">
            <v>0</v>
          </cell>
          <cell r="G1129">
            <v>0</v>
          </cell>
          <cell r="H1129">
            <v>0</v>
          </cell>
          <cell r="I1129">
            <v>0</v>
          </cell>
          <cell r="J1129">
            <v>0</v>
          </cell>
          <cell r="K1129">
            <v>0</v>
          </cell>
        </row>
        <row r="1130">
          <cell r="A1130" t="str">
            <v>ht00007</v>
          </cell>
          <cell r="B1130">
            <v>0</v>
          </cell>
          <cell r="C1130">
            <v>0</v>
          </cell>
          <cell r="D1130">
            <v>0</v>
          </cell>
          <cell r="E1130">
            <v>0</v>
          </cell>
          <cell r="F1130">
            <v>0</v>
          </cell>
          <cell r="G1130">
            <v>0</v>
          </cell>
          <cell r="H1130">
            <v>0</v>
          </cell>
          <cell r="I1130">
            <v>0</v>
          </cell>
          <cell r="J1130">
            <v>0</v>
          </cell>
          <cell r="K1130">
            <v>0</v>
          </cell>
        </row>
        <row r="1131">
          <cell r="K1131">
            <v>0</v>
          </cell>
        </row>
        <row r="1132">
          <cell r="K1132">
            <v>0</v>
          </cell>
        </row>
        <row r="1133">
          <cell r="B1133" t="str">
            <v>보일러류</v>
          </cell>
          <cell r="C1133">
            <v>0</v>
          </cell>
          <cell r="D1133">
            <v>0</v>
          </cell>
          <cell r="E1133">
            <v>0</v>
          </cell>
          <cell r="F1133">
            <v>0</v>
          </cell>
          <cell r="G1133">
            <v>0</v>
          </cell>
          <cell r="H1133">
            <v>0</v>
          </cell>
          <cell r="I1133">
            <v>0</v>
          </cell>
          <cell r="J1133">
            <v>0</v>
          </cell>
          <cell r="K1133">
            <v>0</v>
          </cell>
        </row>
        <row r="1134">
          <cell r="A1134" t="str">
            <v>BOIL0202</v>
          </cell>
          <cell r="B1134" t="str">
            <v>온수 보일러</v>
          </cell>
          <cell r="C1134" t="str">
            <v>50,000Kcal/hr</v>
          </cell>
          <cell r="D1134" t="str">
            <v>대</v>
          </cell>
          <cell r="E1134">
            <v>743000</v>
          </cell>
          <cell r="F1134" t="str">
            <v>P585</v>
          </cell>
          <cell r="G1134">
            <v>660000</v>
          </cell>
          <cell r="H1134" t="str">
            <v>P667</v>
          </cell>
          <cell r="I1134">
            <v>0</v>
          </cell>
          <cell r="J1134">
            <v>0</v>
          </cell>
          <cell r="K1134">
            <v>660000</v>
          </cell>
          <cell r="L1134">
            <v>3.3</v>
          </cell>
          <cell r="M1134">
            <v>1.3</v>
          </cell>
        </row>
        <row r="1135">
          <cell r="A1135" t="str">
            <v>BOIL0203</v>
          </cell>
          <cell r="B1135" t="str">
            <v>온수 보일러</v>
          </cell>
          <cell r="C1135" t="str">
            <v>30,000Kcal/hr</v>
          </cell>
          <cell r="D1135" t="str">
            <v>대</v>
          </cell>
          <cell r="E1135">
            <v>560000</v>
          </cell>
          <cell r="F1135" t="str">
            <v>P585</v>
          </cell>
          <cell r="G1135">
            <v>483000</v>
          </cell>
          <cell r="H1135" t="str">
            <v>P667</v>
          </cell>
          <cell r="I1135">
            <v>0</v>
          </cell>
          <cell r="J1135">
            <v>0</v>
          </cell>
          <cell r="K1135">
            <v>483000</v>
          </cell>
          <cell r="L1135">
            <v>2</v>
          </cell>
          <cell r="M1135">
            <v>0.78</v>
          </cell>
        </row>
        <row r="1136">
          <cell r="A1136" t="str">
            <v>BOIL0204</v>
          </cell>
          <cell r="B1136" t="str">
            <v>온수 보일러</v>
          </cell>
          <cell r="C1136">
            <v>0</v>
          </cell>
          <cell r="D1136">
            <v>0</v>
          </cell>
          <cell r="E1136">
            <v>0</v>
          </cell>
          <cell r="F1136">
            <v>0</v>
          </cell>
          <cell r="G1136">
            <v>0</v>
          </cell>
          <cell r="H1136">
            <v>0</v>
          </cell>
          <cell r="I1136">
            <v>0</v>
          </cell>
          <cell r="J1136">
            <v>0</v>
          </cell>
          <cell r="K1136">
            <v>0</v>
          </cell>
        </row>
        <row r="1137">
          <cell r="A1137" t="str">
            <v>BOIL0205</v>
          </cell>
          <cell r="B1137" t="str">
            <v>온수 보일러</v>
          </cell>
          <cell r="C1137">
            <v>0</v>
          </cell>
          <cell r="D1137">
            <v>0</v>
          </cell>
          <cell r="E1137">
            <v>0</v>
          </cell>
          <cell r="F1137">
            <v>0</v>
          </cell>
          <cell r="G1137">
            <v>0</v>
          </cell>
          <cell r="H1137">
            <v>0</v>
          </cell>
          <cell r="I1137">
            <v>0</v>
          </cell>
          <cell r="J1137">
            <v>0</v>
          </cell>
          <cell r="K1137">
            <v>0</v>
          </cell>
        </row>
        <row r="1138">
          <cell r="A1138" t="str">
            <v>BOIL0206</v>
          </cell>
          <cell r="B1138" t="str">
            <v>온수 보일러</v>
          </cell>
          <cell r="C1138">
            <v>0</v>
          </cell>
          <cell r="D1138">
            <v>0</v>
          </cell>
          <cell r="E1138">
            <v>0</v>
          </cell>
          <cell r="F1138">
            <v>0</v>
          </cell>
          <cell r="G1138">
            <v>0</v>
          </cell>
          <cell r="H1138">
            <v>0</v>
          </cell>
          <cell r="I1138">
            <v>0</v>
          </cell>
          <cell r="J1138">
            <v>0</v>
          </cell>
          <cell r="K1138">
            <v>0</v>
          </cell>
          <cell r="L1138">
            <v>0</v>
          </cell>
          <cell r="M1138">
            <v>0</v>
          </cell>
          <cell r="N1138">
            <v>0</v>
          </cell>
          <cell r="O1138">
            <v>0</v>
          </cell>
          <cell r="P1138">
            <v>1.22</v>
          </cell>
          <cell r="Q1138">
            <v>3.03</v>
          </cell>
        </row>
        <row r="1139">
          <cell r="K1139">
            <v>0</v>
          </cell>
        </row>
        <row r="1143">
          <cell r="A1143" t="str">
            <v>PE관</v>
          </cell>
          <cell r="B1143">
            <v>0</v>
          </cell>
          <cell r="C1143">
            <v>0</v>
          </cell>
          <cell r="D1143">
            <v>0</v>
          </cell>
          <cell r="E1143">
            <v>0</v>
          </cell>
          <cell r="F1143">
            <v>0</v>
          </cell>
          <cell r="G1143">
            <v>0</v>
          </cell>
          <cell r="H1143">
            <v>0</v>
          </cell>
          <cell r="I1143">
            <v>0</v>
          </cell>
          <cell r="J1143">
            <v>0</v>
          </cell>
          <cell r="K1143">
            <v>0</v>
          </cell>
        </row>
        <row r="1144">
          <cell r="K1144">
            <v>0</v>
          </cell>
        </row>
        <row r="1145">
          <cell r="A1145" t="str">
            <v>PE40</v>
          </cell>
          <cell r="B1145" t="str">
            <v>PE관</v>
          </cell>
          <cell r="C1145" t="str">
            <v>40A</v>
          </cell>
          <cell r="D1145" t="str">
            <v>M</v>
          </cell>
          <cell r="E1145">
            <v>1690</v>
          </cell>
          <cell r="F1145" t="str">
            <v>P491</v>
          </cell>
          <cell r="G1145">
            <v>1690</v>
          </cell>
          <cell r="H1145" t="str">
            <v>P582</v>
          </cell>
          <cell r="I1145">
            <v>0</v>
          </cell>
          <cell r="J1145">
            <v>0</v>
          </cell>
          <cell r="K1145">
            <v>1690</v>
          </cell>
          <cell r="L1145">
            <v>8.2000000000000003E-2</v>
          </cell>
          <cell r="M1145">
            <v>3.6999999999999998E-2</v>
          </cell>
        </row>
        <row r="1146">
          <cell r="A1146" t="str">
            <v>PE32</v>
          </cell>
          <cell r="B1146" t="str">
            <v>PE관</v>
          </cell>
          <cell r="C1146" t="str">
            <v>32A</v>
          </cell>
          <cell r="D1146" t="str">
            <v>M</v>
          </cell>
          <cell r="E1146">
            <v>1320</v>
          </cell>
          <cell r="F1146">
            <v>0</v>
          </cell>
          <cell r="G1146">
            <v>1320</v>
          </cell>
          <cell r="H1146">
            <v>0</v>
          </cell>
          <cell r="I1146">
            <v>0</v>
          </cell>
          <cell r="J1146">
            <v>0</v>
          </cell>
          <cell r="K1146">
            <v>1320</v>
          </cell>
          <cell r="L1146">
            <v>6.6000000000000003E-2</v>
          </cell>
          <cell r="M1146">
            <v>3.5000000000000003E-2</v>
          </cell>
        </row>
        <row r="1147">
          <cell r="K1147">
            <v>0</v>
          </cell>
        </row>
        <row r="1148">
          <cell r="A1148" t="str">
            <v>PE150</v>
          </cell>
          <cell r="B1148" t="str">
            <v>PE관</v>
          </cell>
          <cell r="C1148" t="str">
            <v>150A</v>
          </cell>
          <cell r="D1148" t="str">
            <v>M</v>
          </cell>
          <cell r="E1148">
            <v>18800</v>
          </cell>
          <cell r="F1148" t="str">
            <v>P491</v>
          </cell>
          <cell r="G1148">
            <v>0</v>
          </cell>
          <cell r="H1148">
            <v>0</v>
          </cell>
          <cell r="I1148">
            <v>0</v>
          </cell>
          <cell r="J1148">
            <v>0</v>
          </cell>
          <cell r="K1148">
            <v>18800</v>
          </cell>
          <cell r="L1148">
            <v>0.254</v>
          </cell>
          <cell r="M1148">
            <v>8.1000000000000003E-2</v>
          </cell>
        </row>
        <row r="1149">
          <cell r="A1149" t="str">
            <v>PE125</v>
          </cell>
          <cell r="B1149" t="str">
            <v>PE관</v>
          </cell>
          <cell r="C1149" t="str">
            <v>125A</v>
          </cell>
          <cell r="D1149" t="str">
            <v>M</v>
          </cell>
          <cell r="E1149">
            <v>13260</v>
          </cell>
          <cell r="F1149" t="str">
            <v>P491</v>
          </cell>
          <cell r="G1149">
            <v>0</v>
          </cell>
          <cell r="H1149">
            <v>0</v>
          </cell>
          <cell r="I1149">
            <v>0</v>
          </cell>
          <cell r="J1149">
            <v>0</v>
          </cell>
          <cell r="K1149">
            <v>13260</v>
          </cell>
          <cell r="L1149">
            <v>0.218</v>
          </cell>
          <cell r="M1149">
            <v>7.3999999999999996E-2</v>
          </cell>
        </row>
        <row r="1150">
          <cell r="A1150" t="str">
            <v>PE100</v>
          </cell>
          <cell r="B1150" t="str">
            <v>PE관</v>
          </cell>
          <cell r="C1150" t="str">
            <v>100A</v>
          </cell>
          <cell r="D1150" t="str">
            <v>M</v>
          </cell>
          <cell r="E1150">
            <v>8840</v>
          </cell>
          <cell r="F1150">
            <v>0</v>
          </cell>
          <cell r="G1150">
            <v>0</v>
          </cell>
          <cell r="H1150">
            <v>0</v>
          </cell>
          <cell r="I1150">
            <v>0</v>
          </cell>
          <cell r="J1150">
            <v>0</v>
          </cell>
          <cell r="K1150">
            <v>8840</v>
          </cell>
          <cell r="L1150">
            <v>0.18099999999999999</v>
          </cell>
          <cell r="M1150">
            <v>6.4000000000000001E-2</v>
          </cell>
        </row>
        <row r="1152">
          <cell r="A1152" t="str">
            <v>PEEL150</v>
          </cell>
          <cell r="B1152" t="str">
            <v>PE 엘보</v>
          </cell>
          <cell r="C1152" t="str">
            <v>150A</v>
          </cell>
          <cell r="D1152" t="str">
            <v>EA</v>
          </cell>
          <cell r="E1152">
            <v>26500</v>
          </cell>
          <cell r="F1152" t="str">
            <v>P493</v>
          </cell>
          <cell r="G1152">
            <v>0</v>
          </cell>
          <cell r="H1152">
            <v>0</v>
          </cell>
          <cell r="I1152">
            <v>0</v>
          </cell>
          <cell r="J1152">
            <v>0</v>
          </cell>
          <cell r="K1152">
            <v>26500</v>
          </cell>
        </row>
        <row r="1153">
          <cell r="A1153" t="str">
            <v>PEEL125</v>
          </cell>
          <cell r="B1153" t="str">
            <v>PE 엘보</v>
          </cell>
          <cell r="C1153" t="str">
            <v>125A</v>
          </cell>
          <cell r="D1153" t="str">
            <v>EA</v>
          </cell>
          <cell r="E1153">
            <v>24700</v>
          </cell>
          <cell r="F1153" t="str">
            <v>P493</v>
          </cell>
          <cell r="G1153">
            <v>0</v>
          </cell>
          <cell r="H1153">
            <v>0</v>
          </cell>
          <cell r="I1153">
            <v>0</v>
          </cell>
          <cell r="J1153">
            <v>0</v>
          </cell>
          <cell r="K1153">
            <v>24700</v>
          </cell>
        </row>
        <row r="1154">
          <cell r="A1154" t="str">
            <v>PEEL100</v>
          </cell>
          <cell r="B1154" t="str">
            <v>PE 엘보</v>
          </cell>
          <cell r="C1154" t="str">
            <v>100A</v>
          </cell>
          <cell r="D1154" t="str">
            <v>EA</v>
          </cell>
          <cell r="E1154">
            <v>20400</v>
          </cell>
          <cell r="F1154">
            <v>0</v>
          </cell>
          <cell r="G1154">
            <v>0</v>
          </cell>
          <cell r="H1154">
            <v>0</v>
          </cell>
          <cell r="I1154">
            <v>0</v>
          </cell>
          <cell r="J1154">
            <v>0</v>
          </cell>
          <cell r="K1154">
            <v>20400</v>
          </cell>
        </row>
        <row r="1155">
          <cell r="K1155">
            <v>0</v>
          </cell>
        </row>
        <row r="1156">
          <cell r="A1156" t="str">
            <v>PE-EL40</v>
          </cell>
          <cell r="B1156" t="str">
            <v>PE 엘보</v>
          </cell>
          <cell r="C1156" t="str">
            <v>40A</v>
          </cell>
          <cell r="D1156" t="str">
            <v>EA</v>
          </cell>
          <cell r="E1156">
            <v>5180</v>
          </cell>
          <cell r="F1156" t="str">
            <v>P493</v>
          </cell>
          <cell r="G1156">
            <v>0</v>
          </cell>
          <cell r="H1156">
            <v>0</v>
          </cell>
          <cell r="I1156">
            <v>0</v>
          </cell>
          <cell r="J1156">
            <v>0</v>
          </cell>
          <cell r="K1156">
            <v>5180</v>
          </cell>
        </row>
        <row r="1157">
          <cell r="A1157" t="str">
            <v>PE-EL32</v>
          </cell>
          <cell r="B1157" t="str">
            <v>PE 엘보</v>
          </cell>
          <cell r="C1157" t="str">
            <v>32A</v>
          </cell>
          <cell r="D1157" t="str">
            <v>EA</v>
          </cell>
          <cell r="E1157">
            <v>4140</v>
          </cell>
          <cell r="F1157">
            <v>0</v>
          </cell>
          <cell r="G1157">
            <v>0</v>
          </cell>
          <cell r="H1157">
            <v>0</v>
          </cell>
          <cell r="I1157">
            <v>0</v>
          </cell>
          <cell r="J1157">
            <v>0</v>
          </cell>
          <cell r="K1157">
            <v>4140</v>
          </cell>
        </row>
        <row r="1159">
          <cell r="A1159" t="str">
            <v>PE-VS40</v>
          </cell>
          <cell r="B1159" t="str">
            <v>PE 밸브소켓</v>
          </cell>
          <cell r="C1159" t="str">
            <v>40A</v>
          </cell>
          <cell r="D1159" t="str">
            <v>EA</v>
          </cell>
          <cell r="E1159">
            <v>2760</v>
          </cell>
          <cell r="F1159">
            <v>0</v>
          </cell>
          <cell r="G1159">
            <v>0</v>
          </cell>
          <cell r="H1159">
            <v>0</v>
          </cell>
          <cell r="I1159">
            <v>0</v>
          </cell>
          <cell r="J1159">
            <v>0</v>
          </cell>
          <cell r="K1159">
            <v>2760</v>
          </cell>
        </row>
        <row r="1160">
          <cell r="A1160" t="str">
            <v>PE-VS32</v>
          </cell>
          <cell r="B1160" t="str">
            <v>PE 밸브소켓</v>
          </cell>
          <cell r="C1160" t="str">
            <v>32A</v>
          </cell>
          <cell r="D1160" t="str">
            <v>EA</v>
          </cell>
          <cell r="E1160">
            <v>2040</v>
          </cell>
          <cell r="F1160">
            <v>0</v>
          </cell>
          <cell r="G1160">
            <v>0</v>
          </cell>
          <cell r="H1160">
            <v>0</v>
          </cell>
          <cell r="I1160">
            <v>0</v>
          </cell>
          <cell r="J1160">
            <v>0</v>
          </cell>
          <cell r="K1160">
            <v>2040</v>
          </cell>
        </row>
        <row r="1161">
          <cell r="K1161">
            <v>0</v>
          </cell>
        </row>
        <row r="1162">
          <cell r="A1162" t="str">
            <v>PE-S40</v>
          </cell>
          <cell r="B1162" t="str">
            <v>PE 소켓</v>
          </cell>
          <cell r="C1162" t="str">
            <v>40A</v>
          </cell>
          <cell r="D1162" t="str">
            <v>EA</v>
          </cell>
          <cell r="E1162">
            <v>4260</v>
          </cell>
          <cell r="F1162">
            <v>0</v>
          </cell>
          <cell r="G1162">
            <v>0</v>
          </cell>
          <cell r="H1162">
            <v>0</v>
          </cell>
          <cell r="I1162">
            <v>0</v>
          </cell>
          <cell r="J1162">
            <v>0</v>
          </cell>
          <cell r="K1162">
            <v>4260</v>
          </cell>
        </row>
        <row r="1163">
          <cell r="A1163" t="str">
            <v>PE-S32</v>
          </cell>
          <cell r="B1163" t="str">
            <v>PE 소켓</v>
          </cell>
          <cell r="C1163" t="str">
            <v>32A</v>
          </cell>
          <cell r="D1163" t="str">
            <v>EA</v>
          </cell>
          <cell r="E1163">
            <v>3450</v>
          </cell>
          <cell r="F1163">
            <v>0</v>
          </cell>
          <cell r="G1163">
            <v>0</v>
          </cell>
          <cell r="H1163">
            <v>0</v>
          </cell>
          <cell r="I1163">
            <v>0</v>
          </cell>
          <cell r="J1163">
            <v>0</v>
          </cell>
          <cell r="K1163">
            <v>3450</v>
          </cell>
        </row>
        <row r="1164">
          <cell r="K1164">
            <v>0</v>
          </cell>
        </row>
        <row r="1165">
          <cell r="A1165" t="str">
            <v>PE이설40</v>
          </cell>
          <cell r="B1165" t="str">
            <v>PE관(이설)</v>
          </cell>
          <cell r="C1165" t="str">
            <v>40A</v>
          </cell>
          <cell r="D1165" t="str">
            <v>EA</v>
          </cell>
          <cell r="E1165">
            <v>0</v>
          </cell>
          <cell r="F1165">
            <v>0</v>
          </cell>
          <cell r="G1165">
            <v>0</v>
          </cell>
          <cell r="H1165">
            <v>0</v>
          </cell>
          <cell r="I1165">
            <v>0</v>
          </cell>
          <cell r="J1165">
            <v>0</v>
          </cell>
          <cell r="K1165">
            <v>0</v>
          </cell>
          <cell r="L1165">
            <v>0.1148</v>
          </cell>
          <cell r="M1165">
            <v>5.1799999999999992E-2</v>
          </cell>
        </row>
        <row r="1166">
          <cell r="A1166" t="str">
            <v>PE이설32</v>
          </cell>
          <cell r="B1166" t="str">
            <v>PE관(이설)</v>
          </cell>
          <cell r="C1166" t="str">
            <v>32A</v>
          </cell>
          <cell r="D1166" t="str">
            <v>EA</v>
          </cell>
          <cell r="E1166">
            <v>0</v>
          </cell>
          <cell r="F1166">
            <v>0</v>
          </cell>
          <cell r="G1166">
            <v>0</v>
          </cell>
          <cell r="H1166">
            <v>0</v>
          </cell>
          <cell r="I1166">
            <v>0</v>
          </cell>
          <cell r="J1166">
            <v>0</v>
          </cell>
          <cell r="K1166">
            <v>0</v>
          </cell>
          <cell r="L1166">
            <v>9.2399999999999996E-2</v>
          </cell>
          <cell r="M1166">
            <v>4.9000000000000002E-2</v>
          </cell>
        </row>
        <row r="1168">
          <cell r="K1168">
            <v>0</v>
          </cell>
        </row>
        <row r="1169">
          <cell r="K1169">
            <v>0</v>
          </cell>
        </row>
        <row r="1171">
          <cell r="A1171" t="str">
            <v>PVC 관(배수관)</v>
          </cell>
          <cell r="B1171">
            <v>0</v>
          </cell>
          <cell r="C1171">
            <v>0</v>
          </cell>
          <cell r="D1171">
            <v>0</v>
          </cell>
          <cell r="E1171" t="str">
            <v>KS M-3404</v>
          </cell>
          <cell r="F1171">
            <v>0</v>
          </cell>
          <cell r="G1171">
            <v>0</v>
          </cell>
          <cell r="H1171">
            <v>0</v>
          </cell>
          <cell r="I1171">
            <v>0</v>
          </cell>
          <cell r="J1171">
            <v>0</v>
          </cell>
          <cell r="K1171">
            <v>0</v>
          </cell>
        </row>
        <row r="1173">
          <cell r="K1173">
            <v>0</v>
          </cell>
        </row>
        <row r="1174">
          <cell r="A1174" t="str">
            <v>PVG1001</v>
          </cell>
          <cell r="B1174" t="str">
            <v>PVC VG1 관</v>
          </cell>
          <cell r="C1174" t="str">
            <v>30A</v>
          </cell>
          <cell r="D1174" t="str">
            <v>M</v>
          </cell>
          <cell r="E1174">
            <v>1092.5</v>
          </cell>
          <cell r="F1174" t="str">
            <v>P501</v>
          </cell>
          <cell r="G1174">
            <v>0</v>
          </cell>
          <cell r="H1174">
            <v>0</v>
          </cell>
          <cell r="I1174">
            <v>0</v>
          </cell>
          <cell r="J1174">
            <v>0</v>
          </cell>
          <cell r="K1174">
            <v>1092.5</v>
          </cell>
          <cell r="L1174">
            <v>5.8999999999999997E-2</v>
          </cell>
          <cell r="M1174">
            <v>3.1E-2</v>
          </cell>
        </row>
        <row r="1175">
          <cell r="A1175" t="str">
            <v>PVG1002</v>
          </cell>
          <cell r="B1175" t="str">
            <v>PVC VG1 관</v>
          </cell>
          <cell r="C1175" t="str">
            <v>40A</v>
          </cell>
          <cell r="D1175" t="str">
            <v>M</v>
          </cell>
          <cell r="E1175">
            <v>1597.5</v>
          </cell>
          <cell r="F1175" t="str">
            <v>P501</v>
          </cell>
          <cell r="G1175">
            <v>0</v>
          </cell>
          <cell r="H1175">
            <v>0</v>
          </cell>
          <cell r="I1175">
            <v>0</v>
          </cell>
          <cell r="J1175">
            <v>0</v>
          </cell>
          <cell r="K1175">
            <v>1597.5</v>
          </cell>
          <cell r="L1175">
            <v>7.2999999999999995E-2</v>
          </cell>
          <cell r="M1175">
            <v>3.3000000000000002E-2</v>
          </cell>
        </row>
        <row r="1176">
          <cell r="A1176" t="str">
            <v>PVG1003</v>
          </cell>
          <cell r="B1176" t="str">
            <v>PVC VG1 관</v>
          </cell>
          <cell r="C1176" t="str">
            <v>50A</v>
          </cell>
          <cell r="D1176" t="str">
            <v>M</v>
          </cell>
          <cell r="E1176">
            <v>2265</v>
          </cell>
          <cell r="F1176" t="str">
            <v>P501</v>
          </cell>
          <cell r="G1176">
            <v>0</v>
          </cell>
          <cell r="H1176">
            <v>0</v>
          </cell>
          <cell r="I1176">
            <v>0</v>
          </cell>
          <cell r="J1176">
            <v>0</v>
          </cell>
          <cell r="K1176">
            <v>2265</v>
          </cell>
          <cell r="L1176">
            <v>9.4E-2</v>
          </cell>
          <cell r="M1176">
            <v>3.5999999999999997E-2</v>
          </cell>
        </row>
        <row r="1177">
          <cell r="A1177" t="str">
            <v>PVG1004</v>
          </cell>
          <cell r="B1177" t="str">
            <v>PVC VG1 관</v>
          </cell>
          <cell r="C1177" t="str">
            <v>65A</v>
          </cell>
          <cell r="D1177" t="str">
            <v>M</v>
          </cell>
          <cell r="E1177">
            <v>2917.5</v>
          </cell>
          <cell r="F1177" t="str">
            <v>P501</v>
          </cell>
          <cell r="G1177">
            <v>0</v>
          </cell>
          <cell r="H1177">
            <v>0</v>
          </cell>
          <cell r="I1177">
            <v>0</v>
          </cell>
          <cell r="J1177">
            <v>0</v>
          </cell>
          <cell r="K1177">
            <v>2917.5</v>
          </cell>
          <cell r="L1177">
            <v>0.115</v>
          </cell>
          <cell r="M1177">
            <v>4.4999999999999998E-2</v>
          </cell>
        </row>
        <row r="1178">
          <cell r="A1178" t="str">
            <v>PVG1005</v>
          </cell>
          <cell r="B1178" t="str">
            <v>PVC VG1 관</v>
          </cell>
          <cell r="C1178" t="str">
            <v>75A</v>
          </cell>
          <cell r="D1178" t="str">
            <v>M</v>
          </cell>
          <cell r="E1178">
            <v>4447.5</v>
          </cell>
          <cell r="F1178" t="str">
            <v>P501</v>
          </cell>
          <cell r="G1178">
            <v>0</v>
          </cell>
          <cell r="H1178">
            <v>0</v>
          </cell>
          <cell r="I1178">
            <v>0</v>
          </cell>
          <cell r="J1178">
            <v>0</v>
          </cell>
          <cell r="K1178">
            <v>4447.5</v>
          </cell>
          <cell r="L1178">
            <v>0.129</v>
          </cell>
          <cell r="M1178">
            <v>4.9000000000000002E-2</v>
          </cell>
        </row>
        <row r="1179">
          <cell r="A1179" t="str">
            <v>PVG1006</v>
          </cell>
          <cell r="B1179" t="str">
            <v>PVC VG1 관</v>
          </cell>
          <cell r="C1179" t="str">
            <v>100A</v>
          </cell>
          <cell r="D1179" t="str">
            <v>M</v>
          </cell>
          <cell r="E1179">
            <v>6885</v>
          </cell>
          <cell r="F1179" t="str">
            <v>P501</v>
          </cell>
          <cell r="G1179">
            <v>0</v>
          </cell>
          <cell r="H1179">
            <v>0</v>
          </cell>
          <cell r="I1179">
            <v>0</v>
          </cell>
          <cell r="J1179">
            <v>0</v>
          </cell>
          <cell r="K1179">
            <v>6885</v>
          </cell>
          <cell r="L1179">
            <v>0.16200000000000001</v>
          </cell>
          <cell r="M1179">
            <v>5.7000000000000002E-2</v>
          </cell>
        </row>
        <row r="1180">
          <cell r="A1180" t="str">
            <v>PVG1007</v>
          </cell>
          <cell r="B1180" t="str">
            <v>PVC VG1 관</v>
          </cell>
          <cell r="C1180" t="str">
            <v>125A</v>
          </cell>
          <cell r="D1180" t="str">
            <v>M</v>
          </cell>
          <cell r="E1180">
            <v>9015</v>
          </cell>
          <cell r="F1180" t="str">
            <v>P501</v>
          </cell>
          <cell r="G1180">
            <v>0</v>
          </cell>
          <cell r="H1180">
            <v>0</v>
          </cell>
          <cell r="I1180">
            <v>0</v>
          </cell>
          <cell r="J1180">
            <v>0</v>
          </cell>
          <cell r="K1180">
            <v>9015</v>
          </cell>
          <cell r="L1180">
            <v>0.19600000000000001</v>
          </cell>
          <cell r="M1180">
            <v>6.6000000000000003E-2</v>
          </cell>
        </row>
        <row r="1181">
          <cell r="A1181" t="str">
            <v>PVG1008</v>
          </cell>
          <cell r="B1181" t="str">
            <v>PVC VG1 관</v>
          </cell>
          <cell r="C1181" t="str">
            <v>150A</v>
          </cell>
          <cell r="D1181" t="str">
            <v>M</v>
          </cell>
          <cell r="E1181">
            <v>13535</v>
          </cell>
          <cell r="F1181" t="str">
            <v>P501</v>
          </cell>
          <cell r="G1181">
            <v>0</v>
          </cell>
          <cell r="H1181">
            <v>0</v>
          </cell>
          <cell r="I1181">
            <v>0</v>
          </cell>
          <cell r="J1181">
            <v>0</v>
          </cell>
          <cell r="K1181">
            <v>13535</v>
          </cell>
          <cell r="L1181">
            <v>0.22800000000000001</v>
          </cell>
          <cell r="M1181">
            <v>7.1999999999999995E-2</v>
          </cell>
        </row>
        <row r="1182">
          <cell r="A1182" t="str">
            <v>PVG1009</v>
          </cell>
          <cell r="B1182" t="str">
            <v>PVC VG1 관</v>
          </cell>
          <cell r="C1182" t="str">
            <v>200A</v>
          </cell>
          <cell r="D1182" t="str">
            <v>M</v>
          </cell>
          <cell r="E1182">
            <v>20460</v>
          </cell>
          <cell r="F1182" t="str">
            <v>P501</v>
          </cell>
          <cell r="G1182">
            <v>0</v>
          </cell>
          <cell r="H1182">
            <v>0</v>
          </cell>
          <cell r="I1182">
            <v>0</v>
          </cell>
          <cell r="J1182">
            <v>0</v>
          </cell>
          <cell r="K1182">
            <v>20460</v>
          </cell>
          <cell r="L1182">
            <v>0.29399999999999998</v>
          </cell>
          <cell r="M1182">
            <v>8.6999999999999994E-2</v>
          </cell>
        </row>
        <row r="1183">
          <cell r="A1183" t="str">
            <v>PVG1010</v>
          </cell>
          <cell r="B1183" t="str">
            <v>PVC VG1 관</v>
          </cell>
          <cell r="C1183" t="str">
            <v>250A</v>
          </cell>
          <cell r="D1183" t="str">
            <v>M</v>
          </cell>
          <cell r="E1183">
            <v>31270</v>
          </cell>
          <cell r="F1183" t="str">
            <v>P501</v>
          </cell>
          <cell r="G1183">
            <v>0</v>
          </cell>
          <cell r="H1183">
            <v>0</v>
          </cell>
          <cell r="I1183">
            <v>0</v>
          </cell>
          <cell r="J1183">
            <v>0</v>
          </cell>
          <cell r="K1183">
            <v>31270</v>
          </cell>
        </row>
        <row r="1185">
          <cell r="A1185" t="str">
            <v>PVG2001</v>
          </cell>
          <cell r="B1185" t="str">
            <v>PVC VG2 관</v>
          </cell>
          <cell r="C1185" t="str">
            <v>30A</v>
          </cell>
          <cell r="D1185" t="str">
            <v>M</v>
          </cell>
          <cell r="E1185">
            <v>705</v>
          </cell>
          <cell r="F1185" t="str">
            <v>P501</v>
          </cell>
          <cell r="G1185">
            <v>0</v>
          </cell>
          <cell r="H1185">
            <v>0</v>
          </cell>
          <cell r="I1185">
            <v>0</v>
          </cell>
          <cell r="J1185">
            <v>0</v>
          </cell>
          <cell r="K1185">
            <v>705</v>
          </cell>
          <cell r="L1185">
            <v>5.8999999999999997E-2</v>
          </cell>
          <cell r="M1185">
            <v>3.1E-2</v>
          </cell>
        </row>
        <row r="1186">
          <cell r="A1186" t="str">
            <v>PVG2002</v>
          </cell>
          <cell r="B1186" t="str">
            <v>PVC VG2 관</v>
          </cell>
          <cell r="C1186" t="str">
            <v>40A</v>
          </cell>
          <cell r="D1186" t="str">
            <v>M</v>
          </cell>
          <cell r="E1186">
            <v>812.5</v>
          </cell>
          <cell r="F1186" t="str">
            <v>P501</v>
          </cell>
          <cell r="G1186">
            <v>0</v>
          </cell>
          <cell r="H1186">
            <v>0</v>
          </cell>
          <cell r="I1186">
            <v>0</v>
          </cell>
          <cell r="J1186">
            <v>0</v>
          </cell>
          <cell r="K1186">
            <v>812.5</v>
          </cell>
          <cell r="L1186">
            <v>7.2999999999999995E-2</v>
          </cell>
          <cell r="M1186">
            <v>3.3000000000000002E-2</v>
          </cell>
        </row>
        <row r="1187">
          <cell r="A1187" t="str">
            <v>PVG2003</v>
          </cell>
          <cell r="B1187" t="str">
            <v>PVC VG2 관</v>
          </cell>
          <cell r="C1187" t="str">
            <v>50A</v>
          </cell>
          <cell r="D1187" t="str">
            <v>M</v>
          </cell>
          <cell r="E1187">
            <v>1025</v>
          </cell>
          <cell r="F1187" t="str">
            <v>P501</v>
          </cell>
          <cell r="G1187">
            <v>0</v>
          </cell>
          <cell r="H1187">
            <v>0</v>
          </cell>
          <cell r="I1187">
            <v>0</v>
          </cell>
          <cell r="J1187">
            <v>0</v>
          </cell>
          <cell r="K1187">
            <v>1025</v>
          </cell>
          <cell r="L1187">
            <v>9.4E-2</v>
          </cell>
          <cell r="M1187">
            <v>3.5999999999999997E-2</v>
          </cell>
        </row>
        <row r="1188">
          <cell r="A1188" t="str">
            <v>PVG2004</v>
          </cell>
          <cell r="B1188" t="str">
            <v>PVC VG2 관</v>
          </cell>
          <cell r="C1188" t="str">
            <v>65A</v>
          </cell>
          <cell r="D1188" t="str">
            <v>M</v>
          </cell>
          <cell r="E1188">
            <v>1625</v>
          </cell>
          <cell r="F1188" t="str">
            <v>P501</v>
          </cell>
          <cell r="G1188">
            <v>0</v>
          </cell>
          <cell r="H1188">
            <v>0</v>
          </cell>
          <cell r="I1188">
            <v>0</v>
          </cell>
          <cell r="J1188">
            <v>0</v>
          </cell>
          <cell r="K1188">
            <v>1625</v>
          </cell>
          <cell r="L1188">
            <v>0.115</v>
          </cell>
          <cell r="M1188">
            <v>4.4999999999999998E-2</v>
          </cell>
        </row>
        <row r="1189">
          <cell r="A1189" t="str">
            <v>PVG2005</v>
          </cell>
          <cell r="B1189" t="str">
            <v>PVC VG2 관</v>
          </cell>
          <cell r="C1189" t="str">
            <v>75A</v>
          </cell>
          <cell r="D1189" t="str">
            <v>M</v>
          </cell>
          <cell r="E1189">
            <v>2282.5</v>
          </cell>
          <cell r="F1189" t="str">
            <v>P501</v>
          </cell>
          <cell r="G1189">
            <v>0</v>
          </cell>
          <cell r="H1189">
            <v>0</v>
          </cell>
          <cell r="I1189">
            <v>0</v>
          </cell>
          <cell r="J1189">
            <v>0</v>
          </cell>
          <cell r="K1189">
            <v>2282.5</v>
          </cell>
          <cell r="L1189">
            <v>0.129</v>
          </cell>
          <cell r="M1189">
            <v>4.9000000000000002E-2</v>
          </cell>
        </row>
        <row r="1190">
          <cell r="A1190" t="str">
            <v>PVG2006</v>
          </cell>
          <cell r="B1190" t="str">
            <v>PVC VG2 관</v>
          </cell>
          <cell r="C1190" t="str">
            <v>100A</v>
          </cell>
          <cell r="D1190" t="str">
            <v>M</v>
          </cell>
          <cell r="E1190">
            <v>3420</v>
          </cell>
          <cell r="F1190" t="str">
            <v>P501</v>
          </cell>
          <cell r="G1190">
            <v>0</v>
          </cell>
          <cell r="H1190">
            <v>0</v>
          </cell>
          <cell r="I1190">
            <v>0</v>
          </cell>
          <cell r="J1190">
            <v>0</v>
          </cell>
          <cell r="K1190">
            <v>3420</v>
          </cell>
          <cell r="L1190">
            <v>0.16200000000000001</v>
          </cell>
          <cell r="M1190">
            <v>5.7000000000000002E-2</v>
          </cell>
        </row>
        <row r="1191">
          <cell r="A1191" t="str">
            <v>PVG2007</v>
          </cell>
          <cell r="B1191" t="str">
            <v>PVC VG2 관</v>
          </cell>
          <cell r="C1191" t="str">
            <v>125A</v>
          </cell>
          <cell r="D1191" t="str">
            <v>M</v>
          </cell>
          <cell r="E1191">
            <v>5395</v>
          </cell>
          <cell r="F1191" t="str">
            <v>P501</v>
          </cell>
          <cell r="G1191">
            <v>0</v>
          </cell>
          <cell r="H1191">
            <v>0</v>
          </cell>
          <cell r="I1191">
            <v>0</v>
          </cell>
          <cell r="J1191">
            <v>0</v>
          </cell>
          <cell r="K1191">
            <v>5395</v>
          </cell>
          <cell r="L1191">
            <v>0.19600000000000001</v>
          </cell>
          <cell r="M1191">
            <v>6.6000000000000003E-2</v>
          </cell>
        </row>
        <row r="1192">
          <cell r="A1192" t="str">
            <v>PVG2008</v>
          </cell>
          <cell r="B1192" t="str">
            <v>PVC VG2 관</v>
          </cell>
          <cell r="C1192" t="str">
            <v>150A</v>
          </cell>
          <cell r="D1192" t="str">
            <v>M</v>
          </cell>
          <cell r="E1192">
            <v>7762.5</v>
          </cell>
          <cell r="F1192" t="str">
            <v>P501</v>
          </cell>
          <cell r="G1192">
            <v>0</v>
          </cell>
          <cell r="H1192">
            <v>0</v>
          </cell>
          <cell r="I1192">
            <v>0</v>
          </cell>
          <cell r="J1192">
            <v>0</v>
          </cell>
          <cell r="K1192">
            <v>7762.5</v>
          </cell>
          <cell r="L1192">
            <v>0.22800000000000001</v>
          </cell>
          <cell r="M1192">
            <v>7.1999999999999995E-2</v>
          </cell>
        </row>
        <row r="1193">
          <cell r="A1193" t="str">
            <v>PVG2009</v>
          </cell>
          <cell r="B1193" t="str">
            <v>PVC VG2 관</v>
          </cell>
          <cell r="C1193" t="str">
            <v>200A</v>
          </cell>
          <cell r="D1193" t="str">
            <v>M</v>
          </cell>
          <cell r="E1193">
            <v>12945</v>
          </cell>
          <cell r="F1193" t="str">
            <v>P501</v>
          </cell>
          <cell r="G1193">
            <v>0</v>
          </cell>
          <cell r="H1193">
            <v>0</v>
          </cell>
          <cell r="I1193">
            <v>0</v>
          </cell>
          <cell r="J1193">
            <v>0</v>
          </cell>
          <cell r="K1193">
            <v>12945</v>
          </cell>
          <cell r="L1193">
            <v>0.29399999999999998</v>
          </cell>
          <cell r="M1193">
            <v>8.6999999999999994E-2</v>
          </cell>
        </row>
        <row r="1194">
          <cell r="A1194" t="str">
            <v>PVG2010</v>
          </cell>
          <cell r="B1194" t="str">
            <v>PVC VG2 관</v>
          </cell>
          <cell r="C1194" t="str">
            <v>250A</v>
          </cell>
          <cell r="D1194" t="str">
            <v>M</v>
          </cell>
          <cell r="E1194">
            <v>19222.5</v>
          </cell>
          <cell r="F1194" t="str">
            <v>P501</v>
          </cell>
          <cell r="G1194">
            <v>0</v>
          </cell>
          <cell r="H1194">
            <v>0</v>
          </cell>
          <cell r="I1194">
            <v>0</v>
          </cell>
          <cell r="J1194">
            <v>0</v>
          </cell>
          <cell r="K1194">
            <v>19222.5</v>
          </cell>
        </row>
        <row r="1195">
          <cell r="A1195" t="str">
            <v>PVG2011</v>
          </cell>
          <cell r="B1195" t="str">
            <v>PVC VG2 관</v>
          </cell>
          <cell r="C1195" t="str">
            <v>300a</v>
          </cell>
          <cell r="D1195" t="str">
            <v>M</v>
          </cell>
          <cell r="E1195">
            <v>26990</v>
          </cell>
          <cell r="F1195" t="str">
            <v>P501</v>
          </cell>
        </row>
        <row r="1197">
          <cell r="A1197" t="str">
            <v>PVC 이음관(배수용)</v>
          </cell>
          <cell r="B1197">
            <v>0</v>
          </cell>
          <cell r="C1197">
            <v>0</v>
          </cell>
          <cell r="D1197">
            <v>0</v>
          </cell>
          <cell r="E1197" t="str">
            <v>KS M-3410</v>
          </cell>
          <cell r="F1197">
            <v>0</v>
          </cell>
          <cell r="G1197">
            <v>0</v>
          </cell>
          <cell r="H1197">
            <v>0</v>
          </cell>
          <cell r="I1197">
            <v>0</v>
          </cell>
          <cell r="J1197">
            <v>0</v>
          </cell>
          <cell r="K1197">
            <v>0</v>
          </cell>
        </row>
        <row r="1198">
          <cell r="A1198" t="str">
            <v>PV20001</v>
          </cell>
          <cell r="B1198" t="str">
            <v>PVC 45도 엘보</v>
          </cell>
          <cell r="C1198" t="str">
            <v>50A</v>
          </cell>
          <cell r="D1198" t="str">
            <v>개</v>
          </cell>
          <cell r="E1198">
            <v>600</v>
          </cell>
          <cell r="F1198" t="str">
            <v>P502</v>
          </cell>
          <cell r="G1198">
            <v>360</v>
          </cell>
          <cell r="H1198" t="str">
            <v>P544</v>
          </cell>
          <cell r="I1198">
            <v>0</v>
          </cell>
          <cell r="J1198">
            <v>0</v>
          </cell>
          <cell r="K1198">
            <v>360</v>
          </cell>
        </row>
        <row r="1199">
          <cell r="A1199" t="str">
            <v>PV20002</v>
          </cell>
          <cell r="B1199" t="str">
            <v>PVC 45도 엘보</v>
          </cell>
          <cell r="C1199" t="str">
            <v>75A</v>
          </cell>
          <cell r="D1199" t="str">
            <v>개</v>
          </cell>
          <cell r="E1199">
            <v>950</v>
          </cell>
          <cell r="F1199" t="str">
            <v>P502</v>
          </cell>
          <cell r="G1199">
            <v>850</v>
          </cell>
          <cell r="H1199" t="str">
            <v>P544</v>
          </cell>
          <cell r="I1199">
            <v>0</v>
          </cell>
          <cell r="J1199">
            <v>0</v>
          </cell>
          <cell r="K1199">
            <v>850</v>
          </cell>
        </row>
        <row r="1200">
          <cell r="A1200" t="str">
            <v>PV20003</v>
          </cell>
          <cell r="B1200" t="str">
            <v>PVC 45도 엘보</v>
          </cell>
          <cell r="C1200" t="str">
            <v>100A</v>
          </cell>
          <cell r="D1200" t="str">
            <v>개</v>
          </cell>
          <cell r="E1200">
            <v>1730</v>
          </cell>
          <cell r="F1200" t="str">
            <v>P502</v>
          </cell>
          <cell r="G1200">
            <v>1560</v>
          </cell>
          <cell r="H1200" t="str">
            <v>P544</v>
          </cell>
          <cell r="I1200">
            <v>0</v>
          </cell>
          <cell r="J1200">
            <v>0</v>
          </cell>
          <cell r="K1200">
            <v>1560</v>
          </cell>
        </row>
        <row r="1201">
          <cell r="A1201" t="str">
            <v>PV20004</v>
          </cell>
          <cell r="B1201" t="str">
            <v>PVC 45도 엘보</v>
          </cell>
          <cell r="C1201" t="str">
            <v>125A</v>
          </cell>
          <cell r="D1201" t="str">
            <v>개</v>
          </cell>
          <cell r="E1201">
            <v>2820</v>
          </cell>
          <cell r="F1201" t="str">
            <v>P502</v>
          </cell>
          <cell r="G1201">
            <v>2540</v>
          </cell>
          <cell r="H1201" t="str">
            <v>P544</v>
          </cell>
          <cell r="I1201">
            <v>0</v>
          </cell>
          <cell r="J1201">
            <v>0</v>
          </cell>
          <cell r="K1201">
            <v>2540</v>
          </cell>
        </row>
        <row r="1202">
          <cell r="A1202" t="str">
            <v>PV20005</v>
          </cell>
          <cell r="B1202" t="str">
            <v>PVC 45도 엘보</v>
          </cell>
          <cell r="C1202" t="str">
            <v>150A</v>
          </cell>
          <cell r="D1202" t="str">
            <v>개</v>
          </cell>
          <cell r="E1202">
            <v>4990</v>
          </cell>
          <cell r="F1202" t="str">
            <v>P502</v>
          </cell>
          <cell r="G1202">
            <v>4500</v>
          </cell>
          <cell r="H1202" t="str">
            <v>P544</v>
          </cell>
          <cell r="I1202">
            <v>0</v>
          </cell>
          <cell r="J1202">
            <v>0</v>
          </cell>
          <cell r="K1202">
            <v>4500</v>
          </cell>
        </row>
        <row r="1203">
          <cell r="A1203" t="str">
            <v>PV20006</v>
          </cell>
          <cell r="B1203" t="str">
            <v>PVC 45도 엘보</v>
          </cell>
          <cell r="C1203" t="str">
            <v>200A</v>
          </cell>
          <cell r="D1203" t="str">
            <v>개</v>
          </cell>
          <cell r="E1203">
            <v>8010</v>
          </cell>
          <cell r="F1203" t="str">
            <v>P502</v>
          </cell>
          <cell r="G1203">
            <v>7200</v>
          </cell>
          <cell r="H1203" t="str">
            <v>P544</v>
          </cell>
          <cell r="I1203">
            <v>0</v>
          </cell>
          <cell r="J1203">
            <v>0</v>
          </cell>
          <cell r="K1203">
            <v>7200</v>
          </cell>
        </row>
        <row r="1204">
          <cell r="A1204" t="str">
            <v>PV20007</v>
          </cell>
          <cell r="B1204" t="str">
            <v>PVC 45도 엘보</v>
          </cell>
          <cell r="C1204" t="str">
            <v>250A</v>
          </cell>
          <cell r="D1204" t="str">
            <v>개</v>
          </cell>
          <cell r="E1204">
            <v>17180</v>
          </cell>
          <cell r="F1204" t="str">
            <v>P502</v>
          </cell>
          <cell r="G1204">
            <v>0</v>
          </cell>
          <cell r="H1204">
            <v>0</v>
          </cell>
          <cell r="I1204">
            <v>0</v>
          </cell>
          <cell r="J1204">
            <v>0</v>
          </cell>
          <cell r="K1204">
            <v>17180</v>
          </cell>
        </row>
        <row r="1205">
          <cell r="A1205" t="str">
            <v>PV20008</v>
          </cell>
          <cell r="B1205" t="str">
            <v>PVC 45도 엘보</v>
          </cell>
          <cell r="C1205" t="str">
            <v>300A</v>
          </cell>
          <cell r="D1205" t="str">
            <v>개</v>
          </cell>
          <cell r="E1205">
            <v>28590</v>
          </cell>
          <cell r="F1205" t="str">
            <v>P502</v>
          </cell>
          <cell r="G1205">
            <v>0</v>
          </cell>
          <cell r="H1205">
            <v>0</v>
          </cell>
          <cell r="I1205">
            <v>0</v>
          </cell>
          <cell r="J1205">
            <v>0</v>
          </cell>
          <cell r="K1205">
            <v>28590</v>
          </cell>
        </row>
        <row r="1206">
          <cell r="D1206" t="str">
            <v>개</v>
          </cell>
          <cell r="E1206">
            <v>0</v>
          </cell>
          <cell r="F1206">
            <v>0</v>
          </cell>
          <cell r="G1206">
            <v>0</v>
          </cell>
          <cell r="H1206">
            <v>0</v>
          </cell>
          <cell r="I1206">
            <v>0</v>
          </cell>
          <cell r="J1206">
            <v>0</v>
          </cell>
          <cell r="K1206">
            <v>0</v>
          </cell>
        </row>
        <row r="1208">
          <cell r="A1208" t="str">
            <v>PV30001</v>
          </cell>
          <cell r="B1208" t="str">
            <v>PVC 90도 엘보</v>
          </cell>
          <cell r="C1208" t="str">
            <v>50A</v>
          </cell>
          <cell r="D1208" t="str">
            <v>개</v>
          </cell>
          <cell r="E1208">
            <v>350</v>
          </cell>
          <cell r="F1208" t="str">
            <v>P502</v>
          </cell>
          <cell r="G1208">
            <v>310</v>
          </cell>
          <cell r="H1208" t="str">
            <v>P544</v>
          </cell>
          <cell r="I1208">
            <v>0</v>
          </cell>
          <cell r="J1208">
            <v>0</v>
          </cell>
          <cell r="K1208">
            <v>310</v>
          </cell>
        </row>
        <row r="1209">
          <cell r="A1209" t="str">
            <v>PV30002</v>
          </cell>
          <cell r="B1209" t="str">
            <v>PVC 90도 엘보</v>
          </cell>
          <cell r="C1209" t="str">
            <v>75A</v>
          </cell>
          <cell r="D1209" t="str">
            <v>개</v>
          </cell>
          <cell r="E1209">
            <v>870</v>
          </cell>
          <cell r="F1209" t="str">
            <v>P502</v>
          </cell>
          <cell r="G1209">
            <v>780</v>
          </cell>
          <cell r="H1209" t="str">
            <v>P544</v>
          </cell>
          <cell r="I1209">
            <v>0</v>
          </cell>
          <cell r="J1209">
            <v>0</v>
          </cell>
          <cell r="K1209">
            <v>780</v>
          </cell>
        </row>
        <row r="1210">
          <cell r="A1210" t="str">
            <v>PV30003</v>
          </cell>
          <cell r="B1210" t="str">
            <v>PVC 90도 엘보</v>
          </cell>
          <cell r="C1210" t="str">
            <v>100A</v>
          </cell>
          <cell r="D1210" t="str">
            <v>개</v>
          </cell>
          <cell r="E1210">
            <v>1730</v>
          </cell>
          <cell r="F1210" t="str">
            <v>P502</v>
          </cell>
          <cell r="G1210">
            <v>1550</v>
          </cell>
          <cell r="H1210" t="str">
            <v>P544</v>
          </cell>
          <cell r="I1210">
            <v>0</v>
          </cell>
          <cell r="J1210">
            <v>0</v>
          </cell>
          <cell r="K1210">
            <v>1550</v>
          </cell>
        </row>
        <row r="1211">
          <cell r="A1211" t="str">
            <v>PV30004</v>
          </cell>
          <cell r="B1211" t="str">
            <v>PVC 90도 엘보</v>
          </cell>
          <cell r="C1211" t="str">
            <v>125A</v>
          </cell>
          <cell r="D1211" t="str">
            <v>개</v>
          </cell>
          <cell r="E1211">
            <v>2820</v>
          </cell>
          <cell r="F1211" t="str">
            <v>P502</v>
          </cell>
          <cell r="G1211">
            <v>2540</v>
          </cell>
          <cell r="H1211" t="str">
            <v>P544</v>
          </cell>
          <cell r="I1211">
            <v>0</v>
          </cell>
          <cell r="J1211">
            <v>0</v>
          </cell>
          <cell r="K1211">
            <v>2540</v>
          </cell>
        </row>
        <row r="1212">
          <cell r="A1212" t="str">
            <v>PV30005</v>
          </cell>
          <cell r="B1212" t="str">
            <v>PVC 90도 엘보</v>
          </cell>
          <cell r="C1212" t="str">
            <v>150A</v>
          </cell>
          <cell r="D1212" t="str">
            <v>개</v>
          </cell>
          <cell r="E1212">
            <v>4990</v>
          </cell>
          <cell r="F1212" t="str">
            <v>P502</v>
          </cell>
          <cell r="G1212">
            <v>4500</v>
          </cell>
          <cell r="H1212" t="str">
            <v>P544</v>
          </cell>
          <cell r="I1212">
            <v>0</v>
          </cell>
          <cell r="J1212">
            <v>0</v>
          </cell>
          <cell r="K1212">
            <v>4500</v>
          </cell>
        </row>
        <row r="1213">
          <cell r="A1213" t="str">
            <v>PV30006</v>
          </cell>
          <cell r="B1213" t="str">
            <v>PVC 90도 엘보</v>
          </cell>
          <cell r="C1213" t="str">
            <v>200A</v>
          </cell>
          <cell r="D1213" t="str">
            <v>개</v>
          </cell>
          <cell r="E1213">
            <v>8010</v>
          </cell>
          <cell r="F1213" t="str">
            <v>P502</v>
          </cell>
          <cell r="G1213">
            <v>7200</v>
          </cell>
          <cell r="H1213" t="str">
            <v>P544</v>
          </cell>
          <cell r="I1213">
            <v>0</v>
          </cell>
          <cell r="J1213">
            <v>0</v>
          </cell>
          <cell r="K1213">
            <v>7200</v>
          </cell>
        </row>
        <row r="1214">
          <cell r="A1214" t="str">
            <v>PV30007</v>
          </cell>
          <cell r="B1214" t="str">
            <v>PVC 90도 엘보</v>
          </cell>
          <cell r="C1214" t="str">
            <v>250A</v>
          </cell>
          <cell r="D1214" t="str">
            <v>개</v>
          </cell>
          <cell r="E1214">
            <v>23210</v>
          </cell>
          <cell r="F1214" t="str">
            <v>P502</v>
          </cell>
          <cell r="G1214">
            <v>0</v>
          </cell>
          <cell r="H1214" t="str">
            <v>P544</v>
          </cell>
          <cell r="I1214">
            <v>0</v>
          </cell>
          <cell r="J1214">
            <v>0</v>
          </cell>
          <cell r="K1214">
            <v>23210</v>
          </cell>
        </row>
        <row r="1215">
          <cell r="A1215" t="str">
            <v>PV30008</v>
          </cell>
          <cell r="B1215" t="str">
            <v>PVC 90도 엘보</v>
          </cell>
          <cell r="C1215" t="str">
            <v>300A</v>
          </cell>
          <cell r="D1215" t="str">
            <v>개</v>
          </cell>
          <cell r="E1215">
            <v>39170</v>
          </cell>
          <cell r="F1215" t="str">
            <v>P502</v>
          </cell>
          <cell r="G1215">
            <v>0</v>
          </cell>
          <cell r="H1215" t="str">
            <v>P544</v>
          </cell>
          <cell r="I1215">
            <v>0</v>
          </cell>
          <cell r="J1215">
            <v>0</v>
          </cell>
          <cell r="K1215">
            <v>39170</v>
          </cell>
        </row>
        <row r="1216">
          <cell r="F1216" t="str">
            <v>P502</v>
          </cell>
          <cell r="G1216">
            <v>0</v>
          </cell>
          <cell r="H1216">
            <v>0</v>
          </cell>
          <cell r="I1216">
            <v>0</v>
          </cell>
          <cell r="J1216">
            <v>0</v>
          </cell>
          <cell r="K1216">
            <v>0</v>
          </cell>
        </row>
        <row r="1217">
          <cell r="A1217" t="str">
            <v>PV40001</v>
          </cell>
          <cell r="B1217" t="str">
            <v>PVC YT 관</v>
          </cell>
          <cell r="C1217" t="str">
            <v>50A</v>
          </cell>
          <cell r="D1217" t="str">
            <v>개</v>
          </cell>
          <cell r="E1217">
            <v>800</v>
          </cell>
          <cell r="F1217" t="str">
            <v>P502</v>
          </cell>
          <cell r="G1217">
            <v>500</v>
          </cell>
          <cell r="H1217" t="str">
            <v>P544</v>
          </cell>
          <cell r="I1217">
            <v>0</v>
          </cell>
          <cell r="J1217">
            <v>0</v>
          </cell>
          <cell r="K1217">
            <v>500</v>
          </cell>
        </row>
        <row r="1218">
          <cell r="A1218" t="str">
            <v>PV40002</v>
          </cell>
          <cell r="B1218" t="str">
            <v>PVC YT 관</v>
          </cell>
          <cell r="C1218" t="str">
            <v>75A</v>
          </cell>
          <cell r="D1218" t="str">
            <v>개</v>
          </cell>
          <cell r="E1218">
            <v>1360</v>
          </cell>
          <cell r="F1218" t="str">
            <v>P502</v>
          </cell>
          <cell r="G1218">
            <v>1220</v>
          </cell>
          <cell r="H1218" t="str">
            <v>P544</v>
          </cell>
          <cell r="I1218">
            <v>0</v>
          </cell>
          <cell r="J1218">
            <v>0</v>
          </cell>
          <cell r="K1218">
            <v>1220</v>
          </cell>
        </row>
        <row r="1219">
          <cell r="A1219" t="str">
            <v>PV40003</v>
          </cell>
          <cell r="B1219" t="str">
            <v>PVC YT 관</v>
          </cell>
          <cell r="C1219" t="str">
            <v>100A</v>
          </cell>
          <cell r="D1219" t="str">
            <v>개</v>
          </cell>
          <cell r="E1219">
            <v>2300</v>
          </cell>
          <cell r="F1219" t="str">
            <v>P502</v>
          </cell>
          <cell r="G1219">
            <v>2070</v>
          </cell>
          <cell r="H1219" t="str">
            <v>P544</v>
          </cell>
          <cell r="I1219">
            <v>0</v>
          </cell>
          <cell r="J1219">
            <v>0</v>
          </cell>
          <cell r="K1219">
            <v>2070</v>
          </cell>
        </row>
        <row r="1220">
          <cell r="A1220" t="str">
            <v>PV40004</v>
          </cell>
          <cell r="B1220" t="str">
            <v>PVC YT 관</v>
          </cell>
          <cell r="C1220" t="str">
            <v>125A</v>
          </cell>
          <cell r="D1220" t="str">
            <v>개</v>
          </cell>
          <cell r="E1220">
            <v>4070</v>
          </cell>
          <cell r="F1220" t="str">
            <v>P502</v>
          </cell>
          <cell r="G1220">
            <v>3660</v>
          </cell>
          <cell r="H1220" t="str">
            <v>P544</v>
          </cell>
          <cell r="I1220">
            <v>0</v>
          </cell>
          <cell r="J1220">
            <v>0</v>
          </cell>
          <cell r="K1220">
            <v>3660</v>
          </cell>
        </row>
        <row r="1221">
          <cell r="A1221" t="str">
            <v>PV40005</v>
          </cell>
          <cell r="B1221" t="str">
            <v>PVC YT 관</v>
          </cell>
          <cell r="C1221" t="str">
            <v>150A</v>
          </cell>
          <cell r="D1221" t="str">
            <v>개</v>
          </cell>
          <cell r="E1221">
            <v>7030</v>
          </cell>
          <cell r="F1221" t="str">
            <v>P502</v>
          </cell>
          <cell r="G1221">
            <v>6320</v>
          </cell>
          <cell r="H1221" t="str">
            <v>P544</v>
          </cell>
          <cell r="I1221">
            <v>0</v>
          </cell>
          <cell r="J1221">
            <v>0</v>
          </cell>
          <cell r="K1221">
            <v>6320</v>
          </cell>
        </row>
        <row r="1222">
          <cell r="A1222" t="str">
            <v>PV40006</v>
          </cell>
          <cell r="B1222" t="str">
            <v>PVC YT 관</v>
          </cell>
          <cell r="C1222" t="str">
            <v>200A</v>
          </cell>
          <cell r="D1222" t="str">
            <v>개</v>
          </cell>
          <cell r="E1222">
            <v>12010</v>
          </cell>
          <cell r="F1222" t="str">
            <v>P502</v>
          </cell>
          <cell r="G1222">
            <v>10800</v>
          </cell>
          <cell r="H1222" t="str">
            <v>P544</v>
          </cell>
          <cell r="I1222">
            <v>0</v>
          </cell>
          <cell r="J1222">
            <v>0</v>
          </cell>
          <cell r="K1222">
            <v>10800</v>
          </cell>
        </row>
        <row r="1223">
          <cell r="A1223" t="str">
            <v>PV40007</v>
          </cell>
          <cell r="B1223" t="str">
            <v>PVC YT 관</v>
          </cell>
          <cell r="C1223" t="str">
            <v>250A</v>
          </cell>
          <cell r="D1223" t="str">
            <v>개</v>
          </cell>
          <cell r="E1223">
            <v>0</v>
          </cell>
          <cell r="F1223" t="str">
            <v>P502</v>
          </cell>
          <cell r="G1223">
            <v>0</v>
          </cell>
          <cell r="H1223" t="str">
            <v>P544</v>
          </cell>
          <cell r="I1223">
            <v>0</v>
          </cell>
          <cell r="J1223">
            <v>0</v>
          </cell>
          <cell r="K1223">
            <v>0</v>
          </cell>
        </row>
        <row r="1224">
          <cell r="A1224" t="str">
            <v>PV40008</v>
          </cell>
          <cell r="B1224" t="str">
            <v>PVC YT 관</v>
          </cell>
          <cell r="C1224" t="str">
            <v>300A</v>
          </cell>
          <cell r="D1224" t="str">
            <v>개</v>
          </cell>
          <cell r="E1224">
            <v>50000</v>
          </cell>
          <cell r="F1224" t="str">
            <v>P502</v>
          </cell>
          <cell r="G1224">
            <v>0</v>
          </cell>
          <cell r="H1224" t="str">
            <v>P544</v>
          </cell>
          <cell r="I1224">
            <v>0</v>
          </cell>
          <cell r="J1224">
            <v>0</v>
          </cell>
          <cell r="K1224">
            <v>50000</v>
          </cell>
        </row>
        <row r="1225">
          <cell r="A1225" t="str">
            <v>PV40009</v>
          </cell>
          <cell r="B1225" t="str">
            <v>PVC YT 관</v>
          </cell>
          <cell r="C1225" t="str">
            <v>65A*50A</v>
          </cell>
          <cell r="D1225">
            <v>0</v>
          </cell>
          <cell r="E1225">
            <v>710</v>
          </cell>
          <cell r="F1225" t="str">
            <v>P502</v>
          </cell>
          <cell r="G1225">
            <v>640</v>
          </cell>
          <cell r="H1225">
            <v>0</v>
          </cell>
          <cell r="I1225">
            <v>0</v>
          </cell>
          <cell r="J1225">
            <v>0</v>
          </cell>
          <cell r="K1225">
            <v>640</v>
          </cell>
        </row>
        <row r="1226">
          <cell r="A1226" t="str">
            <v>PV40010</v>
          </cell>
          <cell r="B1226" t="str">
            <v>PVC YT 관</v>
          </cell>
          <cell r="C1226" t="str">
            <v>75A*50A</v>
          </cell>
          <cell r="D1226" t="str">
            <v>개</v>
          </cell>
          <cell r="E1226">
            <v>1030</v>
          </cell>
          <cell r="F1226" t="str">
            <v>P502</v>
          </cell>
          <cell r="G1226">
            <v>930</v>
          </cell>
          <cell r="H1226" t="str">
            <v>P544</v>
          </cell>
          <cell r="I1226">
            <v>0</v>
          </cell>
          <cell r="J1226">
            <v>0</v>
          </cell>
          <cell r="K1226">
            <v>930</v>
          </cell>
        </row>
        <row r="1227">
          <cell r="A1227" t="str">
            <v>PV40011</v>
          </cell>
          <cell r="B1227" t="str">
            <v>PVC YT 관</v>
          </cell>
          <cell r="C1227" t="str">
            <v>75A*65A</v>
          </cell>
          <cell r="D1227" t="str">
            <v>개</v>
          </cell>
          <cell r="E1227">
            <v>1540</v>
          </cell>
          <cell r="F1227" t="str">
            <v>P502</v>
          </cell>
          <cell r="G1227">
            <v>1380</v>
          </cell>
          <cell r="H1227" t="str">
            <v>P544</v>
          </cell>
          <cell r="I1227">
            <v>0</v>
          </cell>
          <cell r="J1227">
            <v>0</v>
          </cell>
          <cell r="K1227">
            <v>1380</v>
          </cell>
        </row>
        <row r="1228">
          <cell r="A1228" t="str">
            <v>PV40012</v>
          </cell>
          <cell r="B1228" t="str">
            <v>PVC YT 관</v>
          </cell>
          <cell r="C1228" t="str">
            <v>100A*50A</v>
          </cell>
          <cell r="D1228" t="str">
            <v>개</v>
          </cell>
          <cell r="E1228">
            <v>1600</v>
          </cell>
          <cell r="F1228" t="str">
            <v>P502</v>
          </cell>
          <cell r="G1228">
            <v>1400</v>
          </cell>
          <cell r="H1228" t="str">
            <v>P544</v>
          </cell>
          <cell r="I1228">
            <v>0</v>
          </cell>
          <cell r="J1228">
            <v>0</v>
          </cell>
          <cell r="K1228">
            <v>1400</v>
          </cell>
        </row>
        <row r="1229">
          <cell r="A1229" t="str">
            <v>PV40013</v>
          </cell>
          <cell r="B1229" t="str">
            <v>PVC YT 관</v>
          </cell>
          <cell r="C1229" t="str">
            <v>100A*65A</v>
          </cell>
          <cell r="D1229" t="str">
            <v>개</v>
          </cell>
          <cell r="E1229">
            <v>2140</v>
          </cell>
          <cell r="F1229" t="str">
            <v>P502</v>
          </cell>
          <cell r="G1229">
            <v>1920</v>
          </cell>
          <cell r="H1229" t="str">
            <v>P544</v>
          </cell>
          <cell r="I1229">
            <v>0</v>
          </cell>
          <cell r="J1229">
            <v>0</v>
          </cell>
          <cell r="K1229">
            <v>1920</v>
          </cell>
        </row>
        <row r="1230">
          <cell r="A1230" t="str">
            <v>PV40014</v>
          </cell>
          <cell r="B1230" t="str">
            <v>PVC YT 관</v>
          </cell>
          <cell r="C1230" t="str">
            <v>100A*75A</v>
          </cell>
          <cell r="D1230" t="str">
            <v>개</v>
          </cell>
          <cell r="E1230">
            <v>2160</v>
          </cell>
          <cell r="F1230" t="str">
            <v>P502</v>
          </cell>
          <cell r="G1230">
            <v>1940</v>
          </cell>
          <cell r="H1230" t="str">
            <v>P544</v>
          </cell>
          <cell r="I1230">
            <v>0</v>
          </cell>
          <cell r="J1230">
            <v>0</v>
          </cell>
          <cell r="K1230">
            <v>1940</v>
          </cell>
        </row>
        <row r="1231">
          <cell r="A1231" t="str">
            <v>PV40015</v>
          </cell>
          <cell r="B1231" t="str">
            <v>PVC YT 관</v>
          </cell>
          <cell r="C1231" t="str">
            <v>125A*75A</v>
          </cell>
          <cell r="D1231" t="str">
            <v>개</v>
          </cell>
          <cell r="E1231">
            <v>0</v>
          </cell>
          <cell r="F1231" t="str">
            <v>P502</v>
          </cell>
          <cell r="G1231">
            <v>0</v>
          </cell>
          <cell r="H1231" t="str">
            <v>P544</v>
          </cell>
          <cell r="I1231">
            <v>3500</v>
          </cell>
          <cell r="J1231">
            <v>0</v>
          </cell>
          <cell r="K1231">
            <v>3500</v>
          </cell>
        </row>
        <row r="1232">
          <cell r="A1232" t="str">
            <v>PV40016</v>
          </cell>
          <cell r="B1232" t="str">
            <v>PVC YT 관</v>
          </cell>
          <cell r="C1232" t="str">
            <v>125A*100A</v>
          </cell>
          <cell r="D1232" t="str">
            <v>개</v>
          </cell>
          <cell r="E1232">
            <v>3760</v>
          </cell>
          <cell r="F1232" t="str">
            <v>P502</v>
          </cell>
          <cell r="G1232">
            <v>3380</v>
          </cell>
          <cell r="H1232" t="str">
            <v>P544</v>
          </cell>
          <cell r="I1232">
            <v>0</v>
          </cell>
          <cell r="J1232">
            <v>0</v>
          </cell>
          <cell r="K1232">
            <v>3380</v>
          </cell>
        </row>
        <row r="1233">
          <cell r="A1233" t="str">
            <v>PV40017</v>
          </cell>
          <cell r="B1233" t="str">
            <v>PVC YT 관</v>
          </cell>
          <cell r="C1233" t="str">
            <v>150A*75A</v>
          </cell>
          <cell r="D1233" t="str">
            <v>개</v>
          </cell>
          <cell r="E1233">
            <v>0</v>
          </cell>
          <cell r="F1233" t="str">
            <v>P502</v>
          </cell>
          <cell r="G1233">
            <v>0</v>
          </cell>
          <cell r="H1233" t="str">
            <v>P544</v>
          </cell>
          <cell r="I1233">
            <v>5000</v>
          </cell>
          <cell r="J1233">
            <v>0</v>
          </cell>
          <cell r="K1233">
            <v>5000</v>
          </cell>
        </row>
        <row r="1234">
          <cell r="A1234" t="str">
            <v>PV40018</v>
          </cell>
          <cell r="B1234" t="str">
            <v>PVC YT 관</v>
          </cell>
          <cell r="C1234" t="str">
            <v>150A*100A</v>
          </cell>
          <cell r="D1234" t="str">
            <v>개</v>
          </cell>
          <cell r="E1234">
            <v>5470</v>
          </cell>
          <cell r="F1234" t="str">
            <v>P502</v>
          </cell>
          <cell r="G1234">
            <v>4900</v>
          </cell>
          <cell r="H1234" t="str">
            <v>P544</v>
          </cell>
          <cell r="I1234">
            <v>0</v>
          </cell>
          <cell r="J1234">
            <v>0</v>
          </cell>
          <cell r="K1234">
            <v>4900</v>
          </cell>
        </row>
        <row r="1235">
          <cell r="A1235" t="str">
            <v>PV40019</v>
          </cell>
          <cell r="B1235" t="str">
            <v>PVC YT 관</v>
          </cell>
          <cell r="C1235" t="str">
            <v>150A*125A</v>
          </cell>
          <cell r="D1235" t="str">
            <v>개</v>
          </cell>
          <cell r="E1235">
            <v>0</v>
          </cell>
          <cell r="F1235" t="str">
            <v>P502</v>
          </cell>
          <cell r="G1235">
            <v>0</v>
          </cell>
          <cell r="H1235" t="str">
            <v>P544</v>
          </cell>
          <cell r="I1235">
            <v>6000</v>
          </cell>
          <cell r="J1235">
            <v>0</v>
          </cell>
          <cell r="K1235">
            <v>6000</v>
          </cell>
        </row>
        <row r="1236">
          <cell r="F1236" t="str">
            <v>P502</v>
          </cell>
          <cell r="G1236">
            <v>0</v>
          </cell>
          <cell r="H1236">
            <v>0</v>
          </cell>
          <cell r="I1236">
            <v>0</v>
          </cell>
          <cell r="J1236">
            <v>0</v>
          </cell>
          <cell r="K1236">
            <v>0</v>
          </cell>
        </row>
        <row r="1237">
          <cell r="F1237" t="str">
            <v>P502</v>
          </cell>
          <cell r="G1237">
            <v>0</v>
          </cell>
          <cell r="H1237">
            <v>0</v>
          </cell>
          <cell r="I1237">
            <v>0</v>
          </cell>
          <cell r="J1237">
            <v>0</v>
          </cell>
          <cell r="K1237">
            <v>0</v>
          </cell>
        </row>
        <row r="1238">
          <cell r="A1238" t="str">
            <v>PV50001</v>
          </cell>
          <cell r="B1238" t="str">
            <v>PVC Y 관</v>
          </cell>
          <cell r="C1238" t="str">
            <v>50A</v>
          </cell>
          <cell r="D1238" t="str">
            <v>개</v>
          </cell>
          <cell r="E1238">
            <v>710</v>
          </cell>
          <cell r="F1238" t="str">
            <v>P502</v>
          </cell>
          <cell r="G1238">
            <v>0</v>
          </cell>
          <cell r="H1238">
            <v>0</v>
          </cell>
          <cell r="I1238">
            <v>0</v>
          </cell>
          <cell r="J1238">
            <v>0</v>
          </cell>
          <cell r="K1238">
            <v>710</v>
          </cell>
        </row>
        <row r="1239">
          <cell r="A1239" t="str">
            <v>PV50002</v>
          </cell>
          <cell r="B1239" t="str">
            <v>PVC Y 관</v>
          </cell>
          <cell r="C1239" t="str">
            <v>75A</v>
          </cell>
          <cell r="D1239" t="str">
            <v>개</v>
          </cell>
          <cell r="E1239">
            <v>1650</v>
          </cell>
          <cell r="F1239" t="str">
            <v>P502</v>
          </cell>
          <cell r="G1239">
            <v>0</v>
          </cell>
          <cell r="H1239">
            <v>0</v>
          </cell>
          <cell r="I1239">
            <v>0</v>
          </cell>
          <cell r="J1239">
            <v>0</v>
          </cell>
          <cell r="K1239">
            <v>1650</v>
          </cell>
        </row>
        <row r="1240">
          <cell r="A1240" t="str">
            <v>PV50003</v>
          </cell>
          <cell r="B1240" t="str">
            <v>PVC Y 관</v>
          </cell>
          <cell r="C1240" t="str">
            <v>100A</v>
          </cell>
          <cell r="D1240" t="str">
            <v>개</v>
          </cell>
          <cell r="E1240">
            <v>3240</v>
          </cell>
          <cell r="F1240" t="str">
            <v>P502</v>
          </cell>
          <cell r="G1240">
            <v>0</v>
          </cell>
          <cell r="H1240">
            <v>0</v>
          </cell>
          <cell r="I1240">
            <v>0</v>
          </cell>
          <cell r="J1240">
            <v>0</v>
          </cell>
          <cell r="K1240">
            <v>3240</v>
          </cell>
        </row>
        <row r="1241">
          <cell r="A1241" t="str">
            <v>PV50004</v>
          </cell>
          <cell r="B1241" t="str">
            <v>PVC Y 관</v>
          </cell>
          <cell r="C1241" t="str">
            <v>125A</v>
          </cell>
          <cell r="D1241" t="str">
            <v>개</v>
          </cell>
          <cell r="E1241">
            <v>7020</v>
          </cell>
          <cell r="F1241" t="str">
            <v>P502</v>
          </cell>
          <cell r="G1241">
            <v>0</v>
          </cell>
          <cell r="H1241">
            <v>0</v>
          </cell>
          <cell r="I1241">
            <v>0</v>
          </cell>
          <cell r="J1241">
            <v>0</v>
          </cell>
          <cell r="K1241">
            <v>7020</v>
          </cell>
        </row>
        <row r="1242">
          <cell r="A1242" t="str">
            <v>PV50005</v>
          </cell>
          <cell r="B1242" t="str">
            <v>PVC Y 관</v>
          </cell>
          <cell r="C1242" t="str">
            <v>150A</v>
          </cell>
          <cell r="D1242" t="str">
            <v>개</v>
          </cell>
          <cell r="E1242">
            <v>0</v>
          </cell>
          <cell r="F1242" t="str">
            <v>P502</v>
          </cell>
          <cell r="G1242">
            <v>0</v>
          </cell>
          <cell r="H1242">
            <v>0</v>
          </cell>
          <cell r="I1242">
            <v>7500</v>
          </cell>
          <cell r="J1242">
            <v>0</v>
          </cell>
          <cell r="K1242">
            <v>7500</v>
          </cell>
        </row>
        <row r="1243">
          <cell r="A1243" t="str">
            <v>PV50006</v>
          </cell>
          <cell r="B1243" t="str">
            <v>PVC Y 관</v>
          </cell>
          <cell r="C1243" t="str">
            <v>200A</v>
          </cell>
          <cell r="D1243" t="str">
            <v>개</v>
          </cell>
          <cell r="E1243">
            <v>0</v>
          </cell>
          <cell r="F1243" t="str">
            <v>P502</v>
          </cell>
          <cell r="G1243">
            <v>0</v>
          </cell>
          <cell r="H1243">
            <v>0</v>
          </cell>
          <cell r="I1243">
            <v>8000</v>
          </cell>
          <cell r="J1243">
            <v>0</v>
          </cell>
          <cell r="K1243">
            <v>8000</v>
          </cell>
        </row>
        <row r="1244">
          <cell r="A1244" t="str">
            <v>PV50007</v>
          </cell>
          <cell r="B1244" t="str">
            <v>PVC Y 관</v>
          </cell>
          <cell r="C1244" t="str">
            <v>250A</v>
          </cell>
          <cell r="D1244" t="str">
            <v>개</v>
          </cell>
          <cell r="E1244">
            <v>0</v>
          </cell>
          <cell r="F1244" t="str">
            <v>P502</v>
          </cell>
          <cell r="G1244">
            <v>0</v>
          </cell>
          <cell r="H1244">
            <v>0</v>
          </cell>
          <cell r="I1244">
            <v>0</v>
          </cell>
          <cell r="J1244">
            <v>0</v>
          </cell>
          <cell r="K1244">
            <v>0</v>
          </cell>
        </row>
        <row r="1245">
          <cell r="A1245" t="str">
            <v>PV50008</v>
          </cell>
          <cell r="B1245" t="str">
            <v>PVC Y 관</v>
          </cell>
          <cell r="C1245" t="str">
            <v>300A</v>
          </cell>
          <cell r="D1245" t="str">
            <v>개</v>
          </cell>
          <cell r="E1245">
            <v>0</v>
          </cell>
          <cell r="F1245">
            <v>0</v>
          </cell>
          <cell r="G1245">
            <v>0</v>
          </cell>
          <cell r="H1245">
            <v>0</v>
          </cell>
          <cell r="I1245">
            <v>0</v>
          </cell>
          <cell r="J1245">
            <v>0</v>
          </cell>
          <cell r="K1245">
            <v>0</v>
          </cell>
        </row>
        <row r="1246">
          <cell r="A1246" t="str">
            <v>PV50009</v>
          </cell>
          <cell r="B1246" t="str">
            <v>PVC Y 관</v>
          </cell>
          <cell r="C1246" t="str">
            <v>65A*50A</v>
          </cell>
          <cell r="D1246">
            <v>0</v>
          </cell>
          <cell r="E1246">
            <v>0</v>
          </cell>
          <cell r="F1246">
            <v>0</v>
          </cell>
          <cell r="G1246">
            <v>0</v>
          </cell>
          <cell r="H1246">
            <v>0</v>
          </cell>
          <cell r="I1246">
            <v>0</v>
          </cell>
          <cell r="J1246">
            <v>0</v>
          </cell>
          <cell r="K1246">
            <v>0</v>
          </cell>
        </row>
        <row r="1247">
          <cell r="A1247" t="str">
            <v>PV50010</v>
          </cell>
          <cell r="B1247" t="str">
            <v>PVC Y 관</v>
          </cell>
          <cell r="C1247" t="str">
            <v>75A*50A</v>
          </cell>
          <cell r="D1247" t="str">
            <v>개</v>
          </cell>
          <cell r="E1247">
            <v>1520</v>
          </cell>
          <cell r="F1247" t="str">
            <v>P502</v>
          </cell>
          <cell r="G1247">
            <v>1370</v>
          </cell>
          <cell r="H1247">
            <v>0</v>
          </cell>
          <cell r="I1247">
            <v>0</v>
          </cell>
          <cell r="J1247">
            <v>0</v>
          </cell>
          <cell r="K1247">
            <v>1370</v>
          </cell>
        </row>
        <row r="1248">
          <cell r="A1248" t="str">
            <v>PV50011</v>
          </cell>
          <cell r="B1248" t="str">
            <v>PVC Y 관</v>
          </cell>
          <cell r="C1248" t="str">
            <v>75A*65A</v>
          </cell>
          <cell r="D1248" t="str">
            <v>개</v>
          </cell>
          <cell r="E1248">
            <v>0</v>
          </cell>
          <cell r="F1248" t="str">
            <v>P502</v>
          </cell>
          <cell r="G1248">
            <v>0</v>
          </cell>
          <cell r="H1248">
            <v>0</v>
          </cell>
          <cell r="I1248">
            <v>0</v>
          </cell>
          <cell r="J1248">
            <v>0</v>
          </cell>
          <cell r="K1248">
            <v>0</v>
          </cell>
        </row>
        <row r="1249">
          <cell r="A1249" t="str">
            <v>PV50012</v>
          </cell>
          <cell r="B1249" t="str">
            <v>PVC Y 관</v>
          </cell>
          <cell r="C1249" t="str">
            <v>100A*50A</v>
          </cell>
          <cell r="D1249" t="str">
            <v>개</v>
          </cell>
          <cell r="E1249">
            <v>3350</v>
          </cell>
          <cell r="F1249" t="str">
            <v>P502</v>
          </cell>
          <cell r="G1249">
            <v>3010</v>
          </cell>
          <cell r="H1249">
            <v>0</v>
          </cell>
          <cell r="I1249">
            <v>0</v>
          </cell>
          <cell r="J1249">
            <v>0</v>
          </cell>
          <cell r="K1249">
            <v>3010</v>
          </cell>
        </row>
        <row r="1250">
          <cell r="A1250" t="str">
            <v>PV50013</v>
          </cell>
          <cell r="B1250" t="str">
            <v>PVC Y 관</v>
          </cell>
          <cell r="C1250" t="str">
            <v>100A*65A</v>
          </cell>
          <cell r="D1250" t="str">
            <v>개</v>
          </cell>
          <cell r="E1250">
            <v>0</v>
          </cell>
          <cell r="F1250" t="str">
            <v>P502</v>
          </cell>
          <cell r="G1250">
            <v>0</v>
          </cell>
          <cell r="H1250">
            <v>0</v>
          </cell>
          <cell r="I1250">
            <v>0</v>
          </cell>
          <cell r="J1250">
            <v>0</v>
          </cell>
          <cell r="K1250">
            <v>0</v>
          </cell>
        </row>
        <row r="1251">
          <cell r="A1251" t="str">
            <v>PV50014</v>
          </cell>
          <cell r="B1251" t="str">
            <v>PVC Y 관</v>
          </cell>
          <cell r="C1251" t="str">
            <v>100A*75A</v>
          </cell>
          <cell r="D1251" t="str">
            <v>개</v>
          </cell>
          <cell r="E1251">
            <v>4110</v>
          </cell>
          <cell r="F1251" t="str">
            <v>P502</v>
          </cell>
          <cell r="G1251">
            <v>3700</v>
          </cell>
          <cell r="H1251">
            <v>0</v>
          </cell>
          <cell r="I1251">
            <v>0</v>
          </cell>
          <cell r="J1251">
            <v>0</v>
          </cell>
          <cell r="K1251">
            <v>3700</v>
          </cell>
        </row>
        <row r="1252">
          <cell r="A1252" t="str">
            <v>PV50015</v>
          </cell>
          <cell r="B1252" t="str">
            <v>PVC Y 관</v>
          </cell>
          <cell r="C1252" t="str">
            <v>125A*75A</v>
          </cell>
          <cell r="D1252" t="str">
            <v>개</v>
          </cell>
          <cell r="E1252">
            <v>0</v>
          </cell>
          <cell r="F1252" t="str">
            <v>P502</v>
          </cell>
          <cell r="G1252">
            <v>0</v>
          </cell>
          <cell r="H1252">
            <v>0</v>
          </cell>
          <cell r="I1252">
            <v>6000</v>
          </cell>
          <cell r="J1252">
            <v>0</v>
          </cell>
          <cell r="K1252">
            <v>6000</v>
          </cell>
        </row>
        <row r="1253">
          <cell r="A1253" t="str">
            <v>PV50016</v>
          </cell>
          <cell r="B1253" t="str">
            <v>PVC Y 관</v>
          </cell>
          <cell r="C1253" t="str">
            <v>125A*100A</v>
          </cell>
          <cell r="D1253" t="str">
            <v>개</v>
          </cell>
          <cell r="E1253">
            <v>6290</v>
          </cell>
          <cell r="F1253" t="str">
            <v>P502</v>
          </cell>
          <cell r="G1253">
            <v>0</v>
          </cell>
          <cell r="H1253">
            <v>0</v>
          </cell>
          <cell r="I1253">
            <v>6500</v>
          </cell>
          <cell r="J1253">
            <v>0</v>
          </cell>
          <cell r="K1253">
            <v>6290</v>
          </cell>
        </row>
        <row r="1254">
          <cell r="A1254" t="str">
            <v>PV50017</v>
          </cell>
          <cell r="B1254" t="str">
            <v>PVC Y 관</v>
          </cell>
          <cell r="C1254" t="str">
            <v>150A*75A</v>
          </cell>
          <cell r="D1254" t="str">
            <v>개</v>
          </cell>
          <cell r="E1254">
            <v>0</v>
          </cell>
          <cell r="F1254">
            <v>0</v>
          </cell>
          <cell r="G1254">
            <v>0</v>
          </cell>
          <cell r="H1254">
            <v>0</v>
          </cell>
          <cell r="I1254">
            <v>7000</v>
          </cell>
          <cell r="J1254">
            <v>0</v>
          </cell>
          <cell r="K1254">
            <v>7000</v>
          </cell>
        </row>
        <row r="1255">
          <cell r="A1255" t="str">
            <v>PV50018</v>
          </cell>
          <cell r="B1255" t="str">
            <v>PVC Y 관</v>
          </cell>
          <cell r="C1255" t="str">
            <v>150A*100A</v>
          </cell>
          <cell r="D1255" t="str">
            <v>개</v>
          </cell>
          <cell r="E1255">
            <v>0</v>
          </cell>
          <cell r="F1255">
            <v>0</v>
          </cell>
          <cell r="G1255">
            <v>0</v>
          </cell>
          <cell r="H1255">
            <v>0</v>
          </cell>
          <cell r="I1255">
            <v>7500</v>
          </cell>
          <cell r="J1255">
            <v>0</v>
          </cell>
          <cell r="K1255">
            <v>7500</v>
          </cell>
        </row>
        <row r="1256">
          <cell r="A1256" t="str">
            <v>PV50019</v>
          </cell>
          <cell r="B1256" t="str">
            <v>PVC Y 관</v>
          </cell>
          <cell r="C1256" t="str">
            <v>150A*125A</v>
          </cell>
          <cell r="D1256" t="str">
            <v>개</v>
          </cell>
          <cell r="E1256">
            <v>0</v>
          </cell>
          <cell r="F1256">
            <v>0</v>
          </cell>
          <cell r="G1256">
            <v>0</v>
          </cell>
          <cell r="H1256">
            <v>0</v>
          </cell>
          <cell r="I1256">
            <v>8000</v>
          </cell>
          <cell r="J1256">
            <v>0</v>
          </cell>
          <cell r="K1256">
            <v>8000</v>
          </cell>
        </row>
        <row r="1257">
          <cell r="K1257">
            <v>0</v>
          </cell>
        </row>
        <row r="1259">
          <cell r="A1259" t="str">
            <v>PV60001</v>
          </cell>
          <cell r="B1259" t="str">
            <v>PVC 소 켓</v>
          </cell>
          <cell r="C1259" t="str">
            <v>50A</v>
          </cell>
          <cell r="D1259" t="str">
            <v>개</v>
          </cell>
          <cell r="E1259">
            <v>300</v>
          </cell>
          <cell r="F1259" t="str">
            <v>P486</v>
          </cell>
          <cell r="G1259">
            <v>180</v>
          </cell>
          <cell r="H1259" t="str">
            <v>P544</v>
          </cell>
          <cell r="I1259">
            <v>0</v>
          </cell>
          <cell r="J1259">
            <v>0</v>
          </cell>
          <cell r="K1259">
            <v>180</v>
          </cell>
        </row>
        <row r="1260">
          <cell r="A1260" t="str">
            <v>PV60002</v>
          </cell>
          <cell r="B1260" t="str">
            <v>PVC 소 켓</v>
          </cell>
          <cell r="C1260" t="str">
            <v>65A</v>
          </cell>
          <cell r="D1260" t="str">
            <v>개</v>
          </cell>
          <cell r="E1260">
            <v>0</v>
          </cell>
          <cell r="F1260" t="str">
            <v>P486</v>
          </cell>
          <cell r="G1260">
            <v>0</v>
          </cell>
          <cell r="H1260" t="str">
            <v>P544</v>
          </cell>
          <cell r="I1260">
            <v>0</v>
          </cell>
          <cell r="J1260">
            <v>0</v>
          </cell>
          <cell r="K1260">
            <v>0</v>
          </cell>
        </row>
        <row r="1261">
          <cell r="A1261" t="str">
            <v>PV60003</v>
          </cell>
          <cell r="B1261" t="str">
            <v>PVC 소 켓</v>
          </cell>
          <cell r="C1261" t="str">
            <v>75A</v>
          </cell>
          <cell r="D1261" t="str">
            <v>개</v>
          </cell>
          <cell r="E1261">
            <v>520</v>
          </cell>
          <cell r="F1261" t="str">
            <v>P486</v>
          </cell>
          <cell r="G1261">
            <v>470</v>
          </cell>
          <cell r="H1261" t="str">
            <v>P544</v>
          </cell>
          <cell r="I1261">
            <v>0</v>
          </cell>
          <cell r="J1261">
            <v>0</v>
          </cell>
          <cell r="K1261">
            <v>470</v>
          </cell>
        </row>
        <row r="1262">
          <cell r="A1262" t="str">
            <v>PV60004</v>
          </cell>
          <cell r="B1262" t="str">
            <v>PVC 소 켓</v>
          </cell>
          <cell r="C1262" t="str">
            <v>100A</v>
          </cell>
          <cell r="D1262" t="str">
            <v>개</v>
          </cell>
          <cell r="E1262">
            <v>950</v>
          </cell>
          <cell r="F1262" t="str">
            <v>P486</v>
          </cell>
          <cell r="G1262">
            <v>850</v>
          </cell>
          <cell r="H1262" t="str">
            <v>P544</v>
          </cell>
          <cell r="I1262">
            <v>0</v>
          </cell>
          <cell r="J1262">
            <v>0</v>
          </cell>
          <cell r="K1262">
            <v>850</v>
          </cell>
        </row>
        <row r="1263">
          <cell r="A1263" t="str">
            <v>PV60005</v>
          </cell>
          <cell r="B1263" t="str">
            <v>PVC 소 켓</v>
          </cell>
          <cell r="C1263" t="str">
            <v>125A</v>
          </cell>
          <cell r="D1263" t="str">
            <v>개</v>
          </cell>
          <cell r="E1263">
            <v>1670</v>
          </cell>
          <cell r="F1263" t="str">
            <v>P486</v>
          </cell>
          <cell r="G1263">
            <v>1500</v>
          </cell>
          <cell r="H1263" t="str">
            <v>P544</v>
          </cell>
          <cell r="I1263">
            <v>0</v>
          </cell>
          <cell r="J1263">
            <v>0</v>
          </cell>
          <cell r="K1263">
            <v>1500</v>
          </cell>
        </row>
        <row r="1264">
          <cell r="A1264" t="str">
            <v>PV60006</v>
          </cell>
          <cell r="B1264" t="str">
            <v>PVC 소 켓</v>
          </cell>
          <cell r="C1264" t="str">
            <v>150A</v>
          </cell>
          <cell r="D1264" t="str">
            <v>개</v>
          </cell>
          <cell r="E1264">
            <v>2750</v>
          </cell>
          <cell r="F1264" t="str">
            <v>P486</v>
          </cell>
          <cell r="G1264">
            <v>2470</v>
          </cell>
          <cell r="H1264" t="str">
            <v>P544</v>
          </cell>
          <cell r="I1264">
            <v>0</v>
          </cell>
          <cell r="J1264">
            <v>0</v>
          </cell>
          <cell r="K1264">
            <v>2470</v>
          </cell>
        </row>
        <row r="1265">
          <cell r="A1265" t="str">
            <v>PV60007</v>
          </cell>
          <cell r="B1265" t="str">
            <v>PVC 소 켓</v>
          </cell>
          <cell r="C1265" t="str">
            <v>200A</v>
          </cell>
          <cell r="D1265" t="str">
            <v>개</v>
          </cell>
          <cell r="E1265">
            <v>5660</v>
          </cell>
          <cell r="F1265" t="str">
            <v>P486</v>
          </cell>
          <cell r="G1265">
            <v>5090</v>
          </cell>
          <cell r="H1265" t="str">
            <v>P544</v>
          </cell>
          <cell r="I1265">
            <v>0</v>
          </cell>
          <cell r="J1265">
            <v>0</v>
          </cell>
          <cell r="K1265">
            <v>5090</v>
          </cell>
        </row>
        <row r="1266">
          <cell r="A1266" t="str">
            <v>PV60008</v>
          </cell>
          <cell r="B1266" t="str">
            <v>PVC 소 켓</v>
          </cell>
          <cell r="C1266" t="str">
            <v>250A</v>
          </cell>
          <cell r="D1266" t="str">
            <v>개</v>
          </cell>
          <cell r="E1266">
            <v>11810</v>
          </cell>
          <cell r="F1266" t="str">
            <v>P486</v>
          </cell>
          <cell r="G1266">
            <v>0</v>
          </cell>
          <cell r="H1266">
            <v>0</v>
          </cell>
          <cell r="I1266">
            <v>0</v>
          </cell>
          <cell r="J1266">
            <v>0</v>
          </cell>
          <cell r="K1266">
            <v>11810</v>
          </cell>
        </row>
        <row r="1267">
          <cell r="A1267" t="str">
            <v>PV60009</v>
          </cell>
          <cell r="B1267" t="str">
            <v>PVC 소 켓</v>
          </cell>
          <cell r="C1267" t="str">
            <v>300A</v>
          </cell>
          <cell r="D1267" t="str">
            <v>개</v>
          </cell>
          <cell r="E1267">
            <v>17900</v>
          </cell>
          <cell r="F1267" t="str">
            <v>P486</v>
          </cell>
          <cell r="G1267">
            <v>0</v>
          </cell>
          <cell r="H1267">
            <v>0</v>
          </cell>
          <cell r="I1267">
            <v>0</v>
          </cell>
          <cell r="J1267">
            <v>0</v>
          </cell>
          <cell r="K1267">
            <v>17900</v>
          </cell>
        </row>
        <row r="1268">
          <cell r="A1268" t="str">
            <v>PV60010</v>
          </cell>
          <cell r="B1268" t="str">
            <v>PVC 이경 소켓</v>
          </cell>
          <cell r="C1268" t="str">
            <v>75A</v>
          </cell>
          <cell r="D1268" t="str">
            <v>개</v>
          </cell>
          <cell r="E1268">
            <v>430</v>
          </cell>
          <cell r="F1268" t="str">
            <v>P486</v>
          </cell>
          <cell r="G1268">
            <v>0</v>
          </cell>
          <cell r="H1268">
            <v>0</v>
          </cell>
          <cell r="I1268">
            <v>0</v>
          </cell>
          <cell r="J1268">
            <v>0</v>
          </cell>
          <cell r="K1268">
            <v>430</v>
          </cell>
        </row>
        <row r="1269">
          <cell r="A1269" t="str">
            <v>PV60011</v>
          </cell>
          <cell r="B1269" t="str">
            <v>PVC 이경 소켓</v>
          </cell>
          <cell r="C1269" t="str">
            <v>100A</v>
          </cell>
          <cell r="D1269" t="str">
            <v>개</v>
          </cell>
          <cell r="E1269">
            <v>900</v>
          </cell>
          <cell r="F1269" t="str">
            <v>P486</v>
          </cell>
          <cell r="G1269">
            <v>0</v>
          </cell>
          <cell r="H1269">
            <v>0</v>
          </cell>
          <cell r="I1269">
            <v>0</v>
          </cell>
          <cell r="J1269">
            <v>0</v>
          </cell>
          <cell r="K1269">
            <v>900</v>
          </cell>
        </row>
        <row r="1270">
          <cell r="A1270" t="str">
            <v>PV60012</v>
          </cell>
          <cell r="B1270" t="str">
            <v>PVC 이경 소켓</v>
          </cell>
          <cell r="C1270" t="str">
            <v>125A</v>
          </cell>
          <cell r="D1270" t="str">
            <v>개</v>
          </cell>
          <cell r="E1270">
            <v>0</v>
          </cell>
          <cell r="F1270">
            <v>0</v>
          </cell>
          <cell r="G1270">
            <v>0</v>
          </cell>
          <cell r="H1270">
            <v>0</v>
          </cell>
          <cell r="I1270">
            <v>1100</v>
          </cell>
          <cell r="J1270">
            <v>0</v>
          </cell>
          <cell r="K1270">
            <v>1100</v>
          </cell>
        </row>
        <row r="1271">
          <cell r="A1271" t="str">
            <v>PV60013</v>
          </cell>
          <cell r="B1271" t="str">
            <v>PVC 이경 소켓</v>
          </cell>
          <cell r="C1271" t="str">
            <v>150A</v>
          </cell>
          <cell r="D1271" t="str">
            <v>개</v>
          </cell>
          <cell r="E1271">
            <v>0</v>
          </cell>
          <cell r="F1271">
            <v>0</v>
          </cell>
          <cell r="G1271">
            <v>0</v>
          </cell>
          <cell r="H1271">
            <v>0</v>
          </cell>
          <cell r="I1271">
            <v>1500</v>
          </cell>
          <cell r="J1271">
            <v>0</v>
          </cell>
          <cell r="K1271">
            <v>1500</v>
          </cell>
        </row>
        <row r="1272">
          <cell r="K1272">
            <v>0</v>
          </cell>
        </row>
        <row r="1273">
          <cell r="A1273" t="str">
            <v>PV70001</v>
          </cell>
          <cell r="B1273" t="str">
            <v>PVC 소제구</v>
          </cell>
          <cell r="C1273" t="str">
            <v>50A</v>
          </cell>
          <cell r="D1273" t="str">
            <v>개</v>
          </cell>
          <cell r="E1273">
            <v>720</v>
          </cell>
          <cell r="F1273" t="str">
            <v>P486</v>
          </cell>
          <cell r="G1273">
            <v>470</v>
          </cell>
          <cell r="H1273" t="str">
            <v>P544</v>
          </cell>
          <cell r="I1273">
            <v>0</v>
          </cell>
          <cell r="J1273">
            <v>0</v>
          </cell>
          <cell r="K1273">
            <v>470</v>
          </cell>
        </row>
        <row r="1274">
          <cell r="A1274" t="str">
            <v>PV70002</v>
          </cell>
          <cell r="B1274" t="str">
            <v>PVC 소제구</v>
          </cell>
          <cell r="C1274" t="str">
            <v>75A</v>
          </cell>
          <cell r="D1274" t="str">
            <v>개</v>
          </cell>
          <cell r="E1274">
            <v>1160</v>
          </cell>
          <cell r="F1274" t="str">
            <v>P486</v>
          </cell>
          <cell r="G1274">
            <v>1040</v>
          </cell>
          <cell r="H1274" t="str">
            <v>P544</v>
          </cell>
          <cell r="I1274">
            <v>0</v>
          </cell>
          <cell r="J1274">
            <v>0</v>
          </cell>
          <cell r="K1274">
            <v>1040</v>
          </cell>
        </row>
        <row r="1275">
          <cell r="A1275" t="str">
            <v>PV70003</v>
          </cell>
          <cell r="B1275" t="str">
            <v>PVC 소제구</v>
          </cell>
          <cell r="C1275" t="str">
            <v>100A</v>
          </cell>
          <cell r="D1275" t="str">
            <v>개</v>
          </cell>
          <cell r="E1275">
            <v>1610</v>
          </cell>
          <cell r="F1275" t="str">
            <v>P486</v>
          </cell>
          <cell r="G1275">
            <v>1450</v>
          </cell>
          <cell r="H1275" t="str">
            <v>P544</v>
          </cell>
          <cell r="I1275">
            <v>0</v>
          </cell>
          <cell r="J1275">
            <v>0</v>
          </cell>
          <cell r="K1275">
            <v>1450</v>
          </cell>
        </row>
        <row r="1276">
          <cell r="A1276" t="str">
            <v>PV70004</v>
          </cell>
          <cell r="B1276" t="str">
            <v>PVC 소제구</v>
          </cell>
          <cell r="C1276" t="str">
            <v>125A</v>
          </cell>
          <cell r="D1276" t="str">
            <v>개</v>
          </cell>
          <cell r="E1276">
            <v>2780</v>
          </cell>
          <cell r="F1276" t="str">
            <v>P486</v>
          </cell>
          <cell r="G1276">
            <v>2500</v>
          </cell>
          <cell r="H1276" t="str">
            <v>P544</v>
          </cell>
          <cell r="I1276">
            <v>0</v>
          </cell>
          <cell r="J1276">
            <v>0</v>
          </cell>
          <cell r="K1276">
            <v>2500</v>
          </cell>
        </row>
        <row r="1277">
          <cell r="A1277" t="str">
            <v>PV70005</v>
          </cell>
          <cell r="B1277" t="str">
            <v>PVC 소제구</v>
          </cell>
          <cell r="C1277" t="str">
            <v>150A</v>
          </cell>
          <cell r="D1277" t="str">
            <v>개</v>
          </cell>
          <cell r="E1277">
            <v>4810</v>
          </cell>
          <cell r="F1277" t="str">
            <v>P486</v>
          </cell>
          <cell r="G1277">
            <v>4330</v>
          </cell>
          <cell r="H1277" t="str">
            <v>P544</v>
          </cell>
          <cell r="I1277">
            <v>0</v>
          </cell>
          <cell r="J1277">
            <v>0</v>
          </cell>
          <cell r="K1277">
            <v>4330</v>
          </cell>
        </row>
        <row r="1278">
          <cell r="A1278" t="str">
            <v>PV70006</v>
          </cell>
          <cell r="B1278" t="str">
            <v>PVC 소제구</v>
          </cell>
          <cell r="C1278" t="str">
            <v>200A</v>
          </cell>
          <cell r="D1278" t="str">
            <v>개</v>
          </cell>
          <cell r="E1278">
            <v>17330</v>
          </cell>
          <cell r="F1278" t="str">
            <v>P486</v>
          </cell>
          <cell r="G1278">
            <v>0</v>
          </cell>
          <cell r="H1278" t="str">
            <v>P544</v>
          </cell>
          <cell r="I1278">
            <v>0</v>
          </cell>
          <cell r="J1278">
            <v>0</v>
          </cell>
          <cell r="K1278">
            <v>17330</v>
          </cell>
        </row>
        <row r="1280">
          <cell r="A1280" t="str">
            <v>PV80001</v>
          </cell>
          <cell r="B1280" t="str">
            <v>PVC P 트랩</v>
          </cell>
          <cell r="C1280" t="str">
            <v>50A</v>
          </cell>
          <cell r="D1280" t="str">
            <v>개</v>
          </cell>
          <cell r="E1280">
            <v>1830</v>
          </cell>
          <cell r="F1280" t="str">
            <v>P486</v>
          </cell>
          <cell r="G1280">
            <v>1650</v>
          </cell>
          <cell r="H1280" t="str">
            <v>P544</v>
          </cell>
          <cell r="I1280">
            <v>0</v>
          </cell>
          <cell r="J1280">
            <v>0</v>
          </cell>
          <cell r="K1280">
            <v>1650</v>
          </cell>
        </row>
        <row r="1281">
          <cell r="A1281" t="str">
            <v>PV80002</v>
          </cell>
          <cell r="B1281" t="str">
            <v>PVC P 트랩</v>
          </cell>
          <cell r="C1281" t="str">
            <v>75A</v>
          </cell>
          <cell r="D1281" t="str">
            <v>개</v>
          </cell>
          <cell r="E1281">
            <v>3840</v>
          </cell>
          <cell r="F1281" t="str">
            <v>P486</v>
          </cell>
          <cell r="G1281">
            <v>3450</v>
          </cell>
          <cell r="H1281" t="str">
            <v>P544</v>
          </cell>
          <cell r="I1281">
            <v>0</v>
          </cell>
          <cell r="J1281">
            <v>0</v>
          </cell>
          <cell r="K1281">
            <v>3450</v>
          </cell>
        </row>
        <row r="1282">
          <cell r="A1282" t="str">
            <v>PV80003</v>
          </cell>
          <cell r="B1282" t="str">
            <v>PVC P 트랩</v>
          </cell>
          <cell r="C1282" t="str">
            <v>100A</v>
          </cell>
          <cell r="D1282" t="str">
            <v>개</v>
          </cell>
          <cell r="E1282">
            <v>7670</v>
          </cell>
          <cell r="F1282" t="str">
            <v>P486</v>
          </cell>
          <cell r="G1282">
            <v>6900</v>
          </cell>
          <cell r="H1282" t="str">
            <v>P544</v>
          </cell>
          <cell r="I1282">
            <v>0</v>
          </cell>
          <cell r="J1282">
            <v>0</v>
          </cell>
          <cell r="K1282">
            <v>6900</v>
          </cell>
        </row>
        <row r="1284">
          <cell r="A1284" t="str">
            <v>PV90001</v>
          </cell>
          <cell r="B1284" t="str">
            <v>바닥배수구
(황동 제품)</v>
          </cell>
          <cell r="C1284" t="str">
            <v>50A</v>
          </cell>
          <cell r="D1284" t="str">
            <v>개</v>
          </cell>
          <cell r="E1284">
            <v>0</v>
          </cell>
          <cell r="F1284">
            <v>0</v>
          </cell>
          <cell r="G1284">
            <v>0</v>
          </cell>
          <cell r="H1284">
            <v>0</v>
          </cell>
          <cell r="I1284">
            <v>5000</v>
          </cell>
          <cell r="J1284">
            <v>0</v>
          </cell>
          <cell r="K1284">
            <v>5000</v>
          </cell>
          <cell r="L1284">
            <v>0.13900000000000001</v>
          </cell>
          <cell r="M1284">
            <v>0.11799999999999999</v>
          </cell>
        </row>
        <row r="1285">
          <cell r="A1285" t="str">
            <v>PV90002</v>
          </cell>
          <cell r="B1285" t="str">
            <v>바닥배수구
(황동 제품)</v>
          </cell>
          <cell r="C1285" t="str">
            <v>75A</v>
          </cell>
          <cell r="D1285" t="str">
            <v>개</v>
          </cell>
          <cell r="E1285">
            <v>0</v>
          </cell>
          <cell r="F1285">
            <v>0</v>
          </cell>
          <cell r="G1285">
            <v>0</v>
          </cell>
          <cell r="H1285">
            <v>0</v>
          </cell>
          <cell r="I1285">
            <v>7000</v>
          </cell>
          <cell r="J1285">
            <v>0</v>
          </cell>
          <cell r="K1285">
            <v>7000</v>
          </cell>
          <cell r="L1285">
            <v>0.217</v>
          </cell>
          <cell r="M1285">
            <v>0.13600000000000001</v>
          </cell>
        </row>
        <row r="1286">
          <cell r="A1286" t="str">
            <v>PV90003</v>
          </cell>
          <cell r="B1286" t="str">
            <v>바닥배수구
(황동 제품)</v>
          </cell>
          <cell r="C1286" t="str">
            <v>100A</v>
          </cell>
          <cell r="D1286" t="str">
            <v>개</v>
          </cell>
          <cell r="E1286">
            <v>0</v>
          </cell>
          <cell r="F1286">
            <v>0</v>
          </cell>
          <cell r="G1286">
            <v>0</v>
          </cell>
          <cell r="H1286">
            <v>0</v>
          </cell>
          <cell r="I1286">
            <v>0</v>
          </cell>
          <cell r="J1286">
            <v>0</v>
          </cell>
          <cell r="K1286">
            <v>0</v>
          </cell>
          <cell r="L1286">
            <v>0.255</v>
          </cell>
          <cell r="M1286">
            <v>0.13900000000000001</v>
          </cell>
        </row>
        <row r="1289">
          <cell r="A1289" t="str">
            <v>PVC 이음관(수도용)</v>
          </cell>
          <cell r="B1289">
            <v>0</v>
          </cell>
          <cell r="C1289">
            <v>0</v>
          </cell>
          <cell r="D1289">
            <v>0</v>
          </cell>
          <cell r="E1289" t="str">
            <v>KS M-3402</v>
          </cell>
          <cell r="F1289">
            <v>0</v>
          </cell>
          <cell r="G1289">
            <v>0</v>
          </cell>
          <cell r="H1289">
            <v>0</v>
          </cell>
          <cell r="I1289">
            <v>0</v>
          </cell>
          <cell r="J1289">
            <v>0</v>
          </cell>
          <cell r="K1289">
            <v>0</v>
          </cell>
        </row>
        <row r="1290">
          <cell r="A1290" t="str">
            <v>PV수도101</v>
          </cell>
          <cell r="B1290" t="str">
            <v>PVC 소켓(수도용)</v>
          </cell>
          <cell r="C1290" t="str">
            <v>13A</v>
          </cell>
          <cell r="D1290" t="str">
            <v>개</v>
          </cell>
          <cell r="E1290">
            <v>350</v>
          </cell>
          <cell r="F1290" t="str">
            <v>P502</v>
          </cell>
          <cell r="G1290">
            <v>0</v>
          </cell>
          <cell r="H1290">
            <v>0</v>
          </cell>
          <cell r="I1290">
            <v>0</v>
          </cell>
          <cell r="J1290">
            <v>0</v>
          </cell>
          <cell r="K1290">
            <v>350</v>
          </cell>
        </row>
        <row r="1291">
          <cell r="A1291" t="str">
            <v>PV수도102</v>
          </cell>
          <cell r="B1291" t="str">
            <v>PVC 소켓(수도용)</v>
          </cell>
          <cell r="C1291" t="str">
            <v>16A</v>
          </cell>
          <cell r="D1291" t="str">
            <v>개</v>
          </cell>
          <cell r="E1291">
            <v>515</v>
          </cell>
          <cell r="F1291" t="str">
            <v>P502</v>
          </cell>
          <cell r="G1291">
            <v>0</v>
          </cell>
          <cell r="H1291">
            <v>0</v>
          </cell>
          <cell r="I1291">
            <v>0</v>
          </cell>
          <cell r="J1291">
            <v>0</v>
          </cell>
          <cell r="K1291">
            <v>515</v>
          </cell>
        </row>
        <row r="1292">
          <cell r="A1292" t="str">
            <v>PV수도103</v>
          </cell>
          <cell r="B1292" t="str">
            <v>PVC 소켓(수도용)</v>
          </cell>
          <cell r="C1292" t="str">
            <v>20A</v>
          </cell>
          <cell r="D1292" t="str">
            <v>개</v>
          </cell>
          <cell r="E1292">
            <v>625</v>
          </cell>
          <cell r="F1292" t="str">
            <v>P502</v>
          </cell>
          <cell r="G1292">
            <v>0</v>
          </cell>
          <cell r="H1292">
            <v>0</v>
          </cell>
          <cell r="I1292">
            <v>0</v>
          </cell>
          <cell r="J1292">
            <v>0</v>
          </cell>
          <cell r="K1292">
            <v>625</v>
          </cell>
        </row>
        <row r="1293">
          <cell r="A1293" t="str">
            <v>PV수도104</v>
          </cell>
          <cell r="B1293" t="str">
            <v>PVC 소켓(수도용)</v>
          </cell>
          <cell r="C1293" t="str">
            <v>25A</v>
          </cell>
          <cell r="D1293" t="str">
            <v>개</v>
          </cell>
          <cell r="E1293">
            <v>902.5</v>
          </cell>
          <cell r="F1293" t="str">
            <v>P502</v>
          </cell>
          <cell r="G1293">
            <v>0</v>
          </cell>
          <cell r="H1293">
            <v>0</v>
          </cell>
          <cell r="I1293">
            <v>0</v>
          </cell>
          <cell r="J1293">
            <v>0</v>
          </cell>
          <cell r="K1293">
            <v>902.5</v>
          </cell>
        </row>
        <row r="1294">
          <cell r="A1294" t="str">
            <v>PV수도105</v>
          </cell>
          <cell r="B1294" t="str">
            <v>PVC 소켓(수도용)</v>
          </cell>
          <cell r="C1294" t="str">
            <v>30A</v>
          </cell>
          <cell r="D1294" t="str">
            <v>개</v>
          </cell>
          <cell r="E1294">
            <v>1092.5</v>
          </cell>
          <cell r="F1294" t="str">
            <v>P502</v>
          </cell>
          <cell r="G1294">
            <v>0</v>
          </cell>
          <cell r="H1294">
            <v>0</v>
          </cell>
          <cell r="I1294">
            <v>0</v>
          </cell>
          <cell r="J1294">
            <v>0</v>
          </cell>
          <cell r="K1294">
            <v>1092.5</v>
          </cell>
        </row>
        <row r="1295">
          <cell r="A1295" t="str">
            <v>PV수도106</v>
          </cell>
          <cell r="B1295" t="str">
            <v>PVC 소켓(수도용)</v>
          </cell>
          <cell r="C1295" t="str">
            <v>35A</v>
          </cell>
          <cell r="D1295" t="str">
            <v>개</v>
          </cell>
          <cell r="E1295">
            <v>1597.5</v>
          </cell>
          <cell r="F1295" t="str">
            <v>P502</v>
          </cell>
          <cell r="G1295">
            <v>0</v>
          </cell>
          <cell r="H1295">
            <v>0</v>
          </cell>
          <cell r="I1295">
            <v>0</v>
          </cell>
          <cell r="J1295">
            <v>0</v>
          </cell>
          <cell r="K1295">
            <v>1597.5</v>
          </cell>
        </row>
        <row r="1296">
          <cell r="A1296" t="str">
            <v>PV수도107</v>
          </cell>
          <cell r="B1296" t="str">
            <v>PVC 소켓(수도용)</v>
          </cell>
          <cell r="C1296" t="str">
            <v>40A</v>
          </cell>
          <cell r="D1296" t="str">
            <v>개</v>
          </cell>
          <cell r="E1296">
            <v>2265</v>
          </cell>
          <cell r="F1296" t="str">
            <v>P502</v>
          </cell>
          <cell r="G1296">
            <v>0</v>
          </cell>
          <cell r="H1296">
            <v>0</v>
          </cell>
          <cell r="I1296">
            <v>0</v>
          </cell>
          <cell r="J1296">
            <v>0</v>
          </cell>
          <cell r="K1296">
            <v>2265</v>
          </cell>
        </row>
        <row r="1297">
          <cell r="A1297" t="str">
            <v>PV수도108</v>
          </cell>
          <cell r="B1297" t="str">
            <v>PVC 소켓(수도용)</v>
          </cell>
          <cell r="C1297" t="str">
            <v>50A</v>
          </cell>
          <cell r="D1297" t="str">
            <v>개</v>
          </cell>
          <cell r="E1297">
            <v>3337.5</v>
          </cell>
          <cell r="F1297" t="str">
            <v>P502</v>
          </cell>
          <cell r="G1297">
            <v>0</v>
          </cell>
          <cell r="H1297">
            <v>0</v>
          </cell>
          <cell r="I1297">
            <v>0</v>
          </cell>
          <cell r="J1297">
            <v>0</v>
          </cell>
          <cell r="K1297">
            <v>3337.5</v>
          </cell>
        </row>
        <row r="1298">
          <cell r="A1298" t="str">
            <v>PV수도109</v>
          </cell>
          <cell r="B1298" t="str">
            <v>PVC 소켓(수도용)</v>
          </cell>
          <cell r="C1298" t="str">
            <v>65A</v>
          </cell>
          <cell r="D1298" t="str">
            <v>개</v>
          </cell>
          <cell r="E1298">
            <v>44447.5</v>
          </cell>
          <cell r="F1298" t="str">
            <v>P502</v>
          </cell>
          <cell r="G1298">
            <v>0</v>
          </cell>
          <cell r="H1298">
            <v>0</v>
          </cell>
          <cell r="I1298">
            <v>0</v>
          </cell>
          <cell r="J1298">
            <v>0</v>
          </cell>
          <cell r="K1298">
            <v>44447.5</v>
          </cell>
        </row>
        <row r="1299">
          <cell r="A1299" t="str">
            <v>PV수도110</v>
          </cell>
          <cell r="B1299" t="str">
            <v>PVC 소켓(수도용)</v>
          </cell>
          <cell r="C1299" t="str">
            <v>75A</v>
          </cell>
          <cell r="D1299" t="str">
            <v>개</v>
          </cell>
          <cell r="E1299">
            <v>6885</v>
          </cell>
          <cell r="F1299" t="str">
            <v>P502</v>
          </cell>
          <cell r="G1299">
            <v>0</v>
          </cell>
          <cell r="H1299">
            <v>0</v>
          </cell>
          <cell r="I1299">
            <v>0</v>
          </cell>
          <cell r="J1299">
            <v>0</v>
          </cell>
          <cell r="K1299">
            <v>6885</v>
          </cell>
        </row>
        <row r="1300">
          <cell r="A1300" t="str">
            <v>PV수도111</v>
          </cell>
          <cell r="B1300" t="str">
            <v>PVC 소켓(수도용)</v>
          </cell>
          <cell r="C1300" t="str">
            <v>100A</v>
          </cell>
          <cell r="D1300" t="str">
            <v>개</v>
          </cell>
          <cell r="E1300">
            <v>9912.5</v>
          </cell>
          <cell r="F1300" t="str">
            <v>P502</v>
          </cell>
          <cell r="G1300">
            <v>0</v>
          </cell>
          <cell r="H1300">
            <v>0</v>
          </cell>
          <cell r="I1300">
            <v>0</v>
          </cell>
          <cell r="J1300">
            <v>0</v>
          </cell>
          <cell r="K1300">
            <v>9912.5</v>
          </cell>
        </row>
        <row r="1301">
          <cell r="A1301" t="str">
            <v>PV수도112</v>
          </cell>
          <cell r="B1301" t="str">
            <v>PVC 소켓(수도용)</v>
          </cell>
          <cell r="C1301" t="str">
            <v>125A</v>
          </cell>
          <cell r="D1301" t="str">
            <v>개</v>
          </cell>
          <cell r="E1301">
            <v>13535</v>
          </cell>
          <cell r="F1301" t="str">
            <v>P502</v>
          </cell>
          <cell r="G1301">
            <v>0</v>
          </cell>
          <cell r="H1301">
            <v>0</v>
          </cell>
          <cell r="I1301">
            <v>0</v>
          </cell>
          <cell r="J1301">
            <v>0</v>
          </cell>
          <cell r="K1301">
            <v>13535</v>
          </cell>
        </row>
        <row r="1302">
          <cell r="A1302" t="str">
            <v>PV수도113</v>
          </cell>
          <cell r="B1302" t="str">
            <v>PVC 소켓(수도용)</v>
          </cell>
          <cell r="C1302" t="str">
            <v>200A</v>
          </cell>
          <cell r="D1302" t="str">
            <v>개</v>
          </cell>
          <cell r="E1302">
            <v>20630</v>
          </cell>
          <cell r="F1302" t="str">
            <v>P502</v>
          </cell>
          <cell r="G1302">
            <v>0</v>
          </cell>
          <cell r="H1302">
            <v>0</v>
          </cell>
          <cell r="I1302">
            <v>0</v>
          </cell>
          <cell r="J1302">
            <v>0</v>
          </cell>
          <cell r="K1302">
            <v>20630</v>
          </cell>
        </row>
        <row r="1303">
          <cell r="K1303">
            <v>0</v>
          </cell>
        </row>
        <row r="1304">
          <cell r="K1304">
            <v>0</v>
          </cell>
        </row>
        <row r="1305">
          <cell r="A1305" t="str">
            <v>PV수도201</v>
          </cell>
          <cell r="B1305" t="str">
            <v>PVC 티(수도용)</v>
          </cell>
          <cell r="C1305">
            <v>0</v>
          </cell>
          <cell r="D1305">
            <v>0</v>
          </cell>
          <cell r="E1305">
            <v>0</v>
          </cell>
          <cell r="F1305">
            <v>0</v>
          </cell>
          <cell r="G1305">
            <v>0</v>
          </cell>
          <cell r="H1305">
            <v>0</v>
          </cell>
          <cell r="I1305">
            <v>0</v>
          </cell>
          <cell r="J1305">
            <v>0</v>
          </cell>
          <cell r="K1305">
            <v>0</v>
          </cell>
        </row>
        <row r="1306">
          <cell r="K1306">
            <v>0</v>
          </cell>
        </row>
        <row r="1307">
          <cell r="K1307">
            <v>0</v>
          </cell>
        </row>
        <row r="1308">
          <cell r="A1308" t="str">
            <v>PV수도301</v>
          </cell>
          <cell r="B1308" t="str">
            <v>PVC 밸브소켓(수도용)</v>
          </cell>
          <cell r="C1308" t="str">
            <v>13A</v>
          </cell>
          <cell r="D1308" t="str">
            <v>개</v>
          </cell>
          <cell r="E1308">
            <v>100</v>
          </cell>
          <cell r="F1308" t="str">
            <v>P502</v>
          </cell>
          <cell r="G1308">
            <v>0</v>
          </cell>
          <cell r="H1308">
            <v>0</v>
          </cell>
          <cell r="I1308">
            <v>0</v>
          </cell>
          <cell r="J1308">
            <v>0</v>
          </cell>
          <cell r="K1308">
            <v>100</v>
          </cell>
        </row>
        <row r="1309">
          <cell r="A1309" t="str">
            <v>PV수도302</v>
          </cell>
          <cell r="B1309" t="str">
            <v>PVC 밸브소켓(수도용)</v>
          </cell>
          <cell r="C1309" t="str">
            <v>16A</v>
          </cell>
          <cell r="D1309" t="str">
            <v>개</v>
          </cell>
          <cell r="E1309">
            <v>150</v>
          </cell>
          <cell r="F1309" t="str">
            <v>P502</v>
          </cell>
          <cell r="G1309">
            <v>0</v>
          </cell>
          <cell r="H1309">
            <v>0</v>
          </cell>
          <cell r="I1309">
            <v>0</v>
          </cell>
          <cell r="J1309">
            <v>0</v>
          </cell>
          <cell r="K1309">
            <v>150</v>
          </cell>
        </row>
        <row r="1310">
          <cell r="A1310" t="str">
            <v>PV수도303</v>
          </cell>
          <cell r="B1310" t="str">
            <v>PVC 밸브소켓(수도용)</v>
          </cell>
          <cell r="C1310" t="str">
            <v>20A</v>
          </cell>
          <cell r="D1310" t="str">
            <v>개</v>
          </cell>
          <cell r="E1310">
            <v>170</v>
          </cell>
          <cell r="F1310" t="str">
            <v>P502</v>
          </cell>
          <cell r="G1310">
            <v>0</v>
          </cell>
          <cell r="H1310">
            <v>0</v>
          </cell>
          <cell r="I1310">
            <v>0</v>
          </cell>
          <cell r="J1310">
            <v>0</v>
          </cell>
          <cell r="K1310">
            <v>170</v>
          </cell>
        </row>
        <row r="1311">
          <cell r="A1311" t="str">
            <v>PV수도304</v>
          </cell>
          <cell r="B1311" t="str">
            <v>PVC 밸브소켓(수도용)</v>
          </cell>
          <cell r="C1311" t="str">
            <v>25A</v>
          </cell>
          <cell r="D1311" t="str">
            <v>개</v>
          </cell>
          <cell r="E1311">
            <v>198</v>
          </cell>
          <cell r="F1311" t="str">
            <v>P502</v>
          </cell>
          <cell r="G1311">
            <v>0</v>
          </cell>
          <cell r="H1311">
            <v>0</v>
          </cell>
          <cell r="I1311">
            <v>0</v>
          </cell>
          <cell r="J1311">
            <v>0</v>
          </cell>
          <cell r="K1311">
            <v>198</v>
          </cell>
        </row>
        <row r="1312">
          <cell r="A1312" t="str">
            <v>PV수도305</v>
          </cell>
          <cell r="B1312" t="str">
            <v>PVC 밸브소켓(수도용)</v>
          </cell>
          <cell r="C1312" t="str">
            <v>30A</v>
          </cell>
          <cell r="D1312" t="str">
            <v>개</v>
          </cell>
          <cell r="E1312">
            <v>275</v>
          </cell>
          <cell r="F1312" t="str">
            <v>P502</v>
          </cell>
          <cell r="G1312">
            <v>0</v>
          </cell>
          <cell r="H1312">
            <v>0</v>
          </cell>
          <cell r="I1312">
            <v>0</v>
          </cell>
          <cell r="J1312">
            <v>0</v>
          </cell>
          <cell r="K1312">
            <v>275</v>
          </cell>
        </row>
        <row r="1313">
          <cell r="A1313" t="str">
            <v>PV수도306</v>
          </cell>
          <cell r="B1313" t="str">
            <v>PVC 밸브소켓(수도용)</v>
          </cell>
          <cell r="C1313" t="str">
            <v>35A</v>
          </cell>
          <cell r="D1313" t="str">
            <v>개</v>
          </cell>
          <cell r="E1313">
            <v>330</v>
          </cell>
          <cell r="F1313" t="str">
            <v>P502</v>
          </cell>
          <cell r="G1313">
            <v>0</v>
          </cell>
          <cell r="H1313">
            <v>0</v>
          </cell>
          <cell r="I1313">
            <v>0</v>
          </cell>
          <cell r="J1313">
            <v>0</v>
          </cell>
          <cell r="K1313">
            <v>330</v>
          </cell>
        </row>
        <row r="1314">
          <cell r="A1314" t="str">
            <v>PV수도307</v>
          </cell>
          <cell r="B1314" t="str">
            <v>PVC 밸브소켓(수도용)</v>
          </cell>
          <cell r="C1314" t="str">
            <v>40A</v>
          </cell>
          <cell r="D1314" t="str">
            <v>개</v>
          </cell>
          <cell r="E1314">
            <v>407</v>
          </cell>
          <cell r="F1314" t="str">
            <v>P502</v>
          </cell>
          <cell r="G1314">
            <v>0</v>
          </cell>
          <cell r="H1314">
            <v>0</v>
          </cell>
          <cell r="I1314">
            <v>0</v>
          </cell>
          <cell r="J1314">
            <v>0</v>
          </cell>
          <cell r="K1314">
            <v>407</v>
          </cell>
        </row>
        <row r="1315">
          <cell r="A1315" t="str">
            <v>PV수도308</v>
          </cell>
          <cell r="B1315" t="str">
            <v>PVC 밸브소켓(수도용)</v>
          </cell>
          <cell r="C1315" t="str">
            <v>50A</v>
          </cell>
          <cell r="D1315" t="str">
            <v>개</v>
          </cell>
          <cell r="E1315">
            <v>671</v>
          </cell>
          <cell r="F1315" t="str">
            <v>P502</v>
          </cell>
          <cell r="G1315">
            <v>0</v>
          </cell>
          <cell r="H1315">
            <v>0</v>
          </cell>
          <cell r="I1315">
            <v>0</v>
          </cell>
          <cell r="J1315">
            <v>0</v>
          </cell>
          <cell r="K1315">
            <v>671</v>
          </cell>
        </row>
        <row r="1316">
          <cell r="A1316" t="str">
            <v>PV수도309</v>
          </cell>
          <cell r="B1316" t="str">
            <v>PVC 밸브소켓(수도용)</v>
          </cell>
          <cell r="C1316" t="str">
            <v>65A</v>
          </cell>
          <cell r="D1316" t="str">
            <v>개</v>
          </cell>
          <cell r="E1316">
            <v>1287</v>
          </cell>
          <cell r="F1316" t="str">
            <v>P502</v>
          </cell>
          <cell r="G1316">
            <v>0</v>
          </cell>
          <cell r="H1316">
            <v>0</v>
          </cell>
          <cell r="I1316">
            <v>0</v>
          </cell>
          <cell r="J1316">
            <v>0</v>
          </cell>
          <cell r="K1316">
            <v>1287</v>
          </cell>
        </row>
        <row r="1317">
          <cell r="A1317" t="str">
            <v>PV수도310</v>
          </cell>
          <cell r="B1317" t="str">
            <v>PVC 밸브소켓(수도용)</v>
          </cell>
          <cell r="C1317" t="str">
            <v>75A</v>
          </cell>
          <cell r="D1317" t="str">
            <v>개</v>
          </cell>
          <cell r="E1317">
            <v>1353</v>
          </cell>
          <cell r="F1317" t="str">
            <v>P502</v>
          </cell>
          <cell r="G1317">
            <v>0</v>
          </cell>
          <cell r="H1317">
            <v>0</v>
          </cell>
          <cell r="I1317">
            <v>0</v>
          </cell>
          <cell r="J1317">
            <v>0</v>
          </cell>
          <cell r="K1317">
            <v>1353</v>
          </cell>
        </row>
        <row r="1318">
          <cell r="A1318" t="str">
            <v>PV수도311</v>
          </cell>
          <cell r="B1318" t="str">
            <v>PVC 밸브소켓(수도용)</v>
          </cell>
          <cell r="C1318" t="str">
            <v>100A</v>
          </cell>
          <cell r="D1318" t="str">
            <v>개</v>
          </cell>
          <cell r="E1318">
            <v>2486</v>
          </cell>
          <cell r="F1318" t="str">
            <v>P502</v>
          </cell>
          <cell r="G1318">
            <v>0</v>
          </cell>
          <cell r="H1318">
            <v>0</v>
          </cell>
          <cell r="I1318">
            <v>0</v>
          </cell>
          <cell r="J1318">
            <v>0</v>
          </cell>
          <cell r="K1318">
            <v>2486</v>
          </cell>
        </row>
        <row r="1319">
          <cell r="K1319">
            <v>0</v>
          </cell>
        </row>
        <row r="1320">
          <cell r="K1320">
            <v>0</v>
          </cell>
        </row>
        <row r="1321">
          <cell r="K1321">
            <v>0</v>
          </cell>
        </row>
        <row r="1322">
          <cell r="K1322">
            <v>0</v>
          </cell>
        </row>
        <row r="1323">
          <cell r="K1323">
            <v>0</v>
          </cell>
        </row>
        <row r="1324">
          <cell r="K1324">
            <v>0</v>
          </cell>
        </row>
        <row r="1325">
          <cell r="K1325">
            <v>0</v>
          </cell>
        </row>
        <row r="1326">
          <cell r="K1326">
            <v>0</v>
          </cell>
        </row>
        <row r="1327">
          <cell r="A1327" t="str">
            <v>PE 관(수도관)</v>
          </cell>
          <cell r="B1327">
            <v>0</v>
          </cell>
          <cell r="C1327">
            <v>0</v>
          </cell>
          <cell r="D1327">
            <v>0</v>
          </cell>
          <cell r="E1327" t="str">
            <v>KS M-3408</v>
          </cell>
          <cell r="F1327">
            <v>0</v>
          </cell>
          <cell r="G1327">
            <v>0</v>
          </cell>
          <cell r="H1327">
            <v>0</v>
          </cell>
          <cell r="I1327">
            <v>0</v>
          </cell>
          <cell r="J1327">
            <v>0</v>
          </cell>
          <cell r="K1327">
            <v>0</v>
          </cell>
        </row>
        <row r="1329">
          <cell r="A1329" t="str">
            <v>PE00001</v>
          </cell>
          <cell r="B1329" t="str">
            <v>PE 관</v>
          </cell>
          <cell r="C1329" t="str">
            <v>300A</v>
          </cell>
          <cell r="D1329" t="str">
            <v>M</v>
          </cell>
          <cell r="E1329">
            <v>57480</v>
          </cell>
          <cell r="F1329" t="str">
            <v>P491</v>
          </cell>
          <cell r="G1329">
            <v>57480</v>
          </cell>
          <cell r="H1329" t="str">
            <v>P566</v>
          </cell>
          <cell r="I1329">
            <v>0</v>
          </cell>
          <cell r="J1329">
            <v>0</v>
          </cell>
          <cell r="K1329">
            <v>57480</v>
          </cell>
        </row>
        <row r="1330">
          <cell r="A1330" t="str">
            <v>PE00002</v>
          </cell>
          <cell r="B1330" t="str">
            <v>PE 관</v>
          </cell>
          <cell r="C1330" t="str">
            <v>250A</v>
          </cell>
          <cell r="D1330" t="str">
            <v>M</v>
          </cell>
          <cell r="E1330">
            <v>40580</v>
          </cell>
          <cell r="F1330" t="str">
            <v>P491</v>
          </cell>
          <cell r="G1330">
            <v>40580</v>
          </cell>
          <cell r="H1330" t="str">
            <v>P566</v>
          </cell>
          <cell r="I1330">
            <v>0</v>
          </cell>
          <cell r="J1330">
            <v>0</v>
          </cell>
          <cell r="K1330">
            <v>40580</v>
          </cell>
        </row>
        <row r="1331">
          <cell r="A1331" t="str">
            <v>PE00003</v>
          </cell>
          <cell r="B1331" t="str">
            <v>PE 관</v>
          </cell>
          <cell r="C1331" t="str">
            <v>200A</v>
          </cell>
          <cell r="D1331" t="str">
            <v>M</v>
          </cell>
          <cell r="E1331">
            <v>29060</v>
          </cell>
          <cell r="F1331" t="str">
            <v>P491</v>
          </cell>
          <cell r="G1331">
            <v>29060</v>
          </cell>
          <cell r="H1331" t="str">
            <v>P566</v>
          </cell>
          <cell r="I1331">
            <v>0</v>
          </cell>
          <cell r="J1331">
            <v>0</v>
          </cell>
          <cell r="K1331">
            <v>29060</v>
          </cell>
        </row>
        <row r="1332">
          <cell r="A1332" t="str">
            <v>PE00004</v>
          </cell>
          <cell r="B1332" t="str">
            <v>PE 관</v>
          </cell>
          <cell r="C1332" t="str">
            <v>150A</v>
          </cell>
          <cell r="D1332" t="str">
            <v>M</v>
          </cell>
          <cell r="E1332">
            <v>18800</v>
          </cell>
          <cell r="F1332" t="str">
            <v>P491</v>
          </cell>
          <cell r="G1332">
            <v>18800</v>
          </cell>
          <cell r="H1332" t="str">
            <v>P566</v>
          </cell>
          <cell r="I1332">
            <v>0</v>
          </cell>
          <cell r="J1332">
            <v>0</v>
          </cell>
          <cell r="K1332">
            <v>18800</v>
          </cell>
        </row>
        <row r="1333">
          <cell r="A1333" t="str">
            <v>PE00005</v>
          </cell>
          <cell r="B1333" t="str">
            <v>PE 관</v>
          </cell>
          <cell r="C1333" t="str">
            <v>125A</v>
          </cell>
          <cell r="D1333" t="str">
            <v>M</v>
          </cell>
          <cell r="E1333">
            <v>13260</v>
          </cell>
          <cell r="F1333" t="str">
            <v>P491</v>
          </cell>
          <cell r="G1333">
            <v>13260</v>
          </cell>
          <cell r="H1333" t="str">
            <v>P566</v>
          </cell>
          <cell r="I1333">
            <v>0</v>
          </cell>
          <cell r="J1333">
            <v>0</v>
          </cell>
          <cell r="K1333">
            <v>13260</v>
          </cell>
        </row>
        <row r="1334">
          <cell r="A1334" t="str">
            <v>PE00006</v>
          </cell>
          <cell r="B1334" t="str">
            <v>PE 관</v>
          </cell>
          <cell r="C1334" t="str">
            <v>100A</v>
          </cell>
          <cell r="D1334" t="str">
            <v>M</v>
          </cell>
          <cell r="E1334">
            <v>8840</v>
          </cell>
          <cell r="F1334" t="str">
            <v>P491</v>
          </cell>
          <cell r="G1334">
            <v>8840</v>
          </cell>
          <cell r="H1334" t="str">
            <v>P566</v>
          </cell>
          <cell r="I1334">
            <v>0</v>
          </cell>
          <cell r="J1334">
            <v>0</v>
          </cell>
          <cell r="K1334">
            <v>8840</v>
          </cell>
        </row>
        <row r="1335">
          <cell r="A1335" t="str">
            <v>PE00007</v>
          </cell>
          <cell r="B1335" t="str">
            <v>PE 관</v>
          </cell>
          <cell r="C1335" t="str">
            <v>80A</v>
          </cell>
          <cell r="D1335" t="str">
            <v>M</v>
          </cell>
          <cell r="E1335">
            <v>5390</v>
          </cell>
          <cell r="F1335" t="str">
            <v>P491</v>
          </cell>
          <cell r="G1335">
            <v>5390</v>
          </cell>
          <cell r="H1335" t="str">
            <v>P566</v>
          </cell>
          <cell r="I1335">
            <v>0</v>
          </cell>
          <cell r="J1335">
            <v>0</v>
          </cell>
          <cell r="K1335">
            <v>5390</v>
          </cell>
        </row>
        <row r="1336">
          <cell r="A1336" t="str">
            <v>PE00008</v>
          </cell>
          <cell r="B1336" t="str">
            <v>PE 관</v>
          </cell>
          <cell r="C1336" t="str">
            <v>65A</v>
          </cell>
          <cell r="D1336" t="str">
            <v>M</v>
          </cell>
          <cell r="E1336">
            <v>3760</v>
          </cell>
          <cell r="F1336" t="str">
            <v>P491</v>
          </cell>
          <cell r="G1336">
            <v>3760</v>
          </cell>
          <cell r="H1336" t="str">
            <v>P566</v>
          </cell>
          <cell r="I1336">
            <v>0</v>
          </cell>
          <cell r="J1336">
            <v>0</v>
          </cell>
          <cell r="K1336">
            <v>3760</v>
          </cell>
        </row>
        <row r="1337">
          <cell r="A1337" t="str">
            <v>PE00009</v>
          </cell>
          <cell r="B1337" t="str">
            <v>PE 관</v>
          </cell>
          <cell r="C1337" t="str">
            <v>50A</v>
          </cell>
          <cell r="D1337" t="str">
            <v>M</v>
          </cell>
          <cell r="E1337">
            <v>2470</v>
          </cell>
          <cell r="F1337" t="str">
            <v>P491</v>
          </cell>
          <cell r="G1337">
            <v>2470</v>
          </cell>
          <cell r="H1337" t="str">
            <v>P566</v>
          </cell>
          <cell r="I1337">
            <v>0</v>
          </cell>
          <cell r="J1337">
            <v>0</v>
          </cell>
          <cell r="K1337">
            <v>2470</v>
          </cell>
        </row>
        <row r="1338">
          <cell r="A1338" t="str">
            <v>PE00010</v>
          </cell>
          <cell r="B1338" t="str">
            <v>PE 관</v>
          </cell>
          <cell r="C1338" t="str">
            <v>40A</v>
          </cell>
          <cell r="D1338" t="str">
            <v>M</v>
          </cell>
          <cell r="E1338">
            <v>1690</v>
          </cell>
          <cell r="F1338" t="str">
            <v>P491</v>
          </cell>
          <cell r="G1338">
            <v>1690</v>
          </cell>
          <cell r="H1338" t="str">
            <v>P566</v>
          </cell>
          <cell r="I1338">
            <v>0</v>
          </cell>
          <cell r="J1338">
            <v>0</v>
          </cell>
          <cell r="K1338">
            <v>1690</v>
          </cell>
          <cell r="L1338">
            <v>3.6999999999999998E-2</v>
          </cell>
          <cell r="M1338">
            <v>3.6999999999999998E-2</v>
          </cell>
        </row>
        <row r="1339">
          <cell r="A1339" t="str">
            <v>PE00011</v>
          </cell>
          <cell r="B1339" t="str">
            <v>PE 관</v>
          </cell>
          <cell r="C1339" t="str">
            <v>30A</v>
          </cell>
          <cell r="D1339" t="str">
            <v>M</v>
          </cell>
          <cell r="E1339">
            <v>1320</v>
          </cell>
          <cell r="F1339" t="str">
            <v>P491</v>
          </cell>
          <cell r="G1339">
            <v>1320</v>
          </cell>
          <cell r="H1339" t="str">
            <v>P566</v>
          </cell>
          <cell r="I1339">
            <v>0</v>
          </cell>
          <cell r="J1339">
            <v>0</v>
          </cell>
          <cell r="K1339">
            <v>1320</v>
          </cell>
          <cell r="L1339">
            <v>3.6999999999999998E-2</v>
          </cell>
          <cell r="M1339">
            <v>3.6999999999999998E-2</v>
          </cell>
        </row>
        <row r="1340">
          <cell r="A1340" t="str">
            <v>PE00012</v>
          </cell>
          <cell r="B1340" t="str">
            <v>PE 관</v>
          </cell>
          <cell r="C1340" t="str">
            <v>25A</v>
          </cell>
          <cell r="D1340" t="str">
            <v>M</v>
          </cell>
          <cell r="E1340">
            <v>930</v>
          </cell>
          <cell r="F1340" t="str">
            <v>P491</v>
          </cell>
          <cell r="G1340">
            <v>930</v>
          </cell>
          <cell r="H1340" t="str">
            <v>P566</v>
          </cell>
          <cell r="I1340">
            <v>0</v>
          </cell>
          <cell r="J1340">
            <v>0</v>
          </cell>
          <cell r="K1340">
            <v>930</v>
          </cell>
          <cell r="L1340">
            <v>3.6999999999999998E-2</v>
          </cell>
          <cell r="M1340">
            <v>3.6999999999999998E-2</v>
          </cell>
        </row>
        <row r="1341">
          <cell r="A1341" t="str">
            <v>PE00013</v>
          </cell>
          <cell r="B1341" t="str">
            <v>PE 관</v>
          </cell>
          <cell r="C1341" t="str">
            <v>20A</v>
          </cell>
          <cell r="D1341" t="str">
            <v>M</v>
          </cell>
          <cell r="E1341">
            <v>640</v>
          </cell>
          <cell r="F1341" t="str">
            <v>P491</v>
          </cell>
          <cell r="G1341">
            <v>640</v>
          </cell>
          <cell r="H1341" t="str">
            <v>P566</v>
          </cell>
          <cell r="I1341">
            <v>0</v>
          </cell>
          <cell r="J1341">
            <v>0</v>
          </cell>
          <cell r="K1341">
            <v>640</v>
          </cell>
          <cell r="L1341">
            <v>3.6999999999999998E-2</v>
          </cell>
          <cell r="M1341">
            <v>3.6999999999999998E-2</v>
          </cell>
        </row>
        <row r="1342">
          <cell r="A1342" t="str">
            <v>PE00014</v>
          </cell>
          <cell r="B1342" t="str">
            <v>PE 관</v>
          </cell>
          <cell r="C1342" t="str">
            <v>16A</v>
          </cell>
          <cell r="D1342" t="str">
            <v>M</v>
          </cell>
          <cell r="E1342">
            <v>430</v>
          </cell>
          <cell r="F1342" t="str">
            <v>P491</v>
          </cell>
          <cell r="G1342">
            <v>430</v>
          </cell>
          <cell r="H1342" t="str">
            <v>P566</v>
          </cell>
          <cell r="I1342">
            <v>0</v>
          </cell>
          <cell r="J1342">
            <v>0</v>
          </cell>
          <cell r="K1342">
            <v>430</v>
          </cell>
          <cell r="L1342">
            <v>3.6999999999999998E-2</v>
          </cell>
          <cell r="M1342">
            <v>3.6999999999999998E-2</v>
          </cell>
        </row>
        <row r="1344">
          <cell r="A1344" t="str">
            <v>PE 이음관(융착식)</v>
          </cell>
          <cell r="B1344">
            <v>0</v>
          </cell>
          <cell r="C1344">
            <v>0</v>
          </cell>
          <cell r="D1344">
            <v>0</v>
          </cell>
          <cell r="E1344" t="str">
            <v>KS M-3411</v>
          </cell>
          <cell r="F1344">
            <v>0</v>
          </cell>
          <cell r="G1344">
            <v>0</v>
          </cell>
          <cell r="H1344">
            <v>0</v>
          </cell>
          <cell r="I1344">
            <v>0</v>
          </cell>
          <cell r="J1344">
            <v>0</v>
          </cell>
          <cell r="K1344">
            <v>0</v>
          </cell>
        </row>
        <row r="1345">
          <cell r="A1345" t="str">
            <v>PE10001</v>
          </cell>
          <cell r="B1345" t="str">
            <v>PE 90도 엘보</v>
          </cell>
          <cell r="C1345" t="str">
            <v>500A</v>
          </cell>
          <cell r="D1345" t="str">
            <v>개</v>
          </cell>
          <cell r="E1345">
            <v>252700</v>
          </cell>
          <cell r="F1345" t="str">
            <v>P493</v>
          </cell>
          <cell r="G1345">
            <v>252700</v>
          </cell>
          <cell r="H1345" t="str">
            <v>P564</v>
          </cell>
          <cell r="I1345">
            <v>0</v>
          </cell>
          <cell r="J1345">
            <v>0</v>
          </cell>
          <cell r="K1345">
            <v>252700</v>
          </cell>
        </row>
        <row r="1346">
          <cell r="A1346" t="str">
            <v>PE10002</v>
          </cell>
          <cell r="B1346" t="str">
            <v>PE 90도 엘보</v>
          </cell>
          <cell r="C1346" t="str">
            <v>450A</v>
          </cell>
          <cell r="D1346" t="str">
            <v>개</v>
          </cell>
          <cell r="E1346">
            <v>192200</v>
          </cell>
          <cell r="F1346" t="str">
            <v>P493</v>
          </cell>
          <cell r="G1346">
            <v>192200</v>
          </cell>
          <cell r="H1346" t="str">
            <v>P564</v>
          </cell>
          <cell r="I1346">
            <v>0</v>
          </cell>
          <cell r="J1346">
            <v>0</v>
          </cell>
          <cell r="K1346">
            <v>192200</v>
          </cell>
        </row>
        <row r="1347">
          <cell r="A1347" t="str">
            <v>PE10003</v>
          </cell>
          <cell r="B1347" t="str">
            <v>PE 90도 엘보</v>
          </cell>
          <cell r="C1347" t="str">
            <v>400A</v>
          </cell>
          <cell r="D1347" t="str">
            <v>개</v>
          </cell>
          <cell r="E1347">
            <v>154300</v>
          </cell>
          <cell r="F1347" t="str">
            <v>P493</v>
          </cell>
          <cell r="G1347">
            <v>154300</v>
          </cell>
          <cell r="H1347" t="str">
            <v>P564</v>
          </cell>
          <cell r="I1347">
            <v>0</v>
          </cell>
          <cell r="J1347">
            <v>0</v>
          </cell>
          <cell r="K1347">
            <v>154300</v>
          </cell>
        </row>
        <row r="1348">
          <cell r="A1348" t="str">
            <v>PE10004</v>
          </cell>
          <cell r="B1348" t="str">
            <v>PE 90도 엘보</v>
          </cell>
          <cell r="C1348" t="str">
            <v>350A</v>
          </cell>
          <cell r="D1348" t="str">
            <v>개</v>
          </cell>
          <cell r="E1348">
            <v>119700</v>
          </cell>
          <cell r="F1348" t="str">
            <v>P493</v>
          </cell>
          <cell r="G1348">
            <v>119700</v>
          </cell>
          <cell r="H1348" t="str">
            <v>P564</v>
          </cell>
          <cell r="I1348">
            <v>0</v>
          </cell>
          <cell r="J1348">
            <v>0</v>
          </cell>
          <cell r="K1348">
            <v>119700</v>
          </cell>
        </row>
        <row r="1349">
          <cell r="A1349" t="str">
            <v>PE10005</v>
          </cell>
          <cell r="B1349" t="str">
            <v>PE 90도 엘보</v>
          </cell>
          <cell r="C1349" t="str">
            <v>300A</v>
          </cell>
          <cell r="D1349" t="str">
            <v>개</v>
          </cell>
          <cell r="E1349">
            <v>97100</v>
          </cell>
          <cell r="F1349" t="str">
            <v>P493</v>
          </cell>
          <cell r="G1349">
            <v>97100</v>
          </cell>
          <cell r="H1349" t="str">
            <v>P564</v>
          </cell>
          <cell r="I1349">
            <v>0</v>
          </cell>
          <cell r="J1349">
            <v>0</v>
          </cell>
          <cell r="K1349">
            <v>97100</v>
          </cell>
        </row>
        <row r="1350">
          <cell r="A1350" t="str">
            <v>PE10006</v>
          </cell>
          <cell r="B1350" t="str">
            <v>PE 90도 엘보</v>
          </cell>
          <cell r="C1350" t="str">
            <v>250A</v>
          </cell>
          <cell r="D1350" t="str">
            <v>개</v>
          </cell>
          <cell r="E1350">
            <v>83600</v>
          </cell>
          <cell r="F1350" t="str">
            <v>P493</v>
          </cell>
          <cell r="G1350">
            <v>83600</v>
          </cell>
          <cell r="H1350" t="str">
            <v>P564</v>
          </cell>
          <cell r="I1350">
            <v>0</v>
          </cell>
          <cell r="J1350">
            <v>0</v>
          </cell>
          <cell r="K1350">
            <v>83600</v>
          </cell>
        </row>
        <row r="1351">
          <cell r="A1351" t="str">
            <v>PE10007</v>
          </cell>
          <cell r="B1351" t="str">
            <v>PE 90도 엘보</v>
          </cell>
          <cell r="C1351" t="str">
            <v>200A</v>
          </cell>
          <cell r="D1351" t="str">
            <v>개</v>
          </cell>
          <cell r="E1351">
            <v>43400</v>
          </cell>
          <cell r="F1351" t="str">
            <v>P493</v>
          </cell>
          <cell r="G1351">
            <v>43400</v>
          </cell>
          <cell r="H1351" t="str">
            <v>P564</v>
          </cell>
          <cell r="I1351">
            <v>0</v>
          </cell>
          <cell r="J1351">
            <v>0</v>
          </cell>
          <cell r="K1351">
            <v>43400</v>
          </cell>
        </row>
        <row r="1352">
          <cell r="A1352" t="str">
            <v>PE10008</v>
          </cell>
          <cell r="B1352" t="str">
            <v>PE 90도 엘보</v>
          </cell>
          <cell r="C1352" t="str">
            <v>150A</v>
          </cell>
          <cell r="D1352" t="str">
            <v>개</v>
          </cell>
          <cell r="E1352">
            <v>26500</v>
          </cell>
          <cell r="F1352" t="str">
            <v>P493</v>
          </cell>
          <cell r="G1352">
            <v>26500</v>
          </cell>
          <cell r="H1352" t="str">
            <v>P564</v>
          </cell>
          <cell r="I1352">
            <v>0</v>
          </cell>
          <cell r="J1352">
            <v>0</v>
          </cell>
          <cell r="K1352">
            <v>26500</v>
          </cell>
        </row>
        <row r="1353">
          <cell r="A1353" t="str">
            <v>PE10009</v>
          </cell>
          <cell r="B1353" t="str">
            <v>PE 90도 엘보</v>
          </cell>
          <cell r="C1353" t="str">
            <v>125A</v>
          </cell>
          <cell r="D1353" t="str">
            <v>개</v>
          </cell>
          <cell r="E1353">
            <v>24700</v>
          </cell>
          <cell r="F1353" t="str">
            <v>P493</v>
          </cell>
          <cell r="G1353">
            <v>24700</v>
          </cell>
          <cell r="H1353" t="str">
            <v>P564</v>
          </cell>
          <cell r="I1353">
            <v>0</v>
          </cell>
          <cell r="J1353">
            <v>0</v>
          </cell>
          <cell r="K1353">
            <v>24700</v>
          </cell>
        </row>
        <row r="1354">
          <cell r="A1354" t="str">
            <v>PE10010</v>
          </cell>
          <cell r="B1354" t="str">
            <v>PE 90도 엘보</v>
          </cell>
          <cell r="C1354" t="str">
            <v>100A</v>
          </cell>
          <cell r="D1354" t="str">
            <v>개</v>
          </cell>
          <cell r="E1354">
            <v>20400</v>
          </cell>
          <cell r="F1354" t="str">
            <v>P493</v>
          </cell>
          <cell r="G1354">
            <v>20400</v>
          </cell>
          <cell r="H1354" t="str">
            <v>P564</v>
          </cell>
          <cell r="I1354">
            <v>0</v>
          </cell>
          <cell r="J1354">
            <v>0</v>
          </cell>
          <cell r="K1354">
            <v>20400</v>
          </cell>
        </row>
        <row r="1355">
          <cell r="A1355" t="str">
            <v>PE10011</v>
          </cell>
          <cell r="B1355" t="str">
            <v>PE 90도 엘보</v>
          </cell>
          <cell r="C1355" t="str">
            <v>75A</v>
          </cell>
          <cell r="D1355" t="str">
            <v>개</v>
          </cell>
          <cell r="E1355">
            <v>8600</v>
          </cell>
          <cell r="F1355" t="str">
            <v>P493</v>
          </cell>
          <cell r="G1355">
            <v>8600</v>
          </cell>
          <cell r="H1355" t="str">
            <v>P564</v>
          </cell>
          <cell r="I1355">
            <v>0</v>
          </cell>
          <cell r="J1355">
            <v>0</v>
          </cell>
          <cell r="K1355">
            <v>8600</v>
          </cell>
        </row>
        <row r="1356">
          <cell r="A1356" t="str">
            <v>PE10012</v>
          </cell>
          <cell r="B1356" t="str">
            <v>PE 90도 엘보</v>
          </cell>
          <cell r="C1356" t="str">
            <v>65A</v>
          </cell>
          <cell r="D1356" t="str">
            <v>개</v>
          </cell>
          <cell r="E1356">
            <v>7500</v>
          </cell>
          <cell r="F1356" t="str">
            <v>P493</v>
          </cell>
          <cell r="G1356">
            <v>7500</v>
          </cell>
          <cell r="H1356" t="str">
            <v>P564</v>
          </cell>
          <cell r="I1356">
            <v>0</v>
          </cell>
          <cell r="J1356">
            <v>0</v>
          </cell>
          <cell r="K1356">
            <v>7500</v>
          </cell>
        </row>
        <row r="1357">
          <cell r="A1357" t="str">
            <v>PE10013</v>
          </cell>
          <cell r="B1357" t="str">
            <v>PE 90도 엘보</v>
          </cell>
          <cell r="C1357" t="str">
            <v>50A</v>
          </cell>
          <cell r="D1357" t="str">
            <v>개</v>
          </cell>
          <cell r="E1357">
            <v>5600</v>
          </cell>
          <cell r="F1357" t="str">
            <v>P493</v>
          </cell>
          <cell r="G1357">
            <v>5600</v>
          </cell>
          <cell r="H1357" t="str">
            <v>P564</v>
          </cell>
          <cell r="I1357">
            <v>0</v>
          </cell>
          <cell r="J1357">
            <v>0</v>
          </cell>
          <cell r="K1357">
            <v>5600</v>
          </cell>
        </row>
        <row r="1358">
          <cell r="A1358" t="str">
            <v>PE10014</v>
          </cell>
          <cell r="B1358" t="str">
            <v>PE 90도 엘보</v>
          </cell>
          <cell r="C1358" t="str">
            <v>40A</v>
          </cell>
          <cell r="D1358" t="str">
            <v>개</v>
          </cell>
          <cell r="E1358">
            <v>4600</v>
          </cell>
          <cell r="F1358" t="str">
            <v>P493</v>
          </cell>
          <cell r="G1358">
            <v>4600</v>
          </cell>
          <cell r="H1358" t="str">
            <v>P564</v>
          </cell>
          <cell r="I1358">
            <v>0</v>
          </cell>
          <cell r="J1358">
            <v>0</v>
          </cell>
          <cell r="K1358">
            <v>4600</v>
          </cell>
        </row>
        <row r="1359">
          <cell r="A1359" t="str">
            <v>PE10015</v>
          </cell>
          <cell r="B1359" t="str">
            <v>PE 90도 엘보</v>
          </cell>
          <cell r="C1359" t="str">
            <v>30A</v>
          </cell>
          <cell r="D1359" t="str">
            <v>개</v>
          </cell>
          <cell r="E1359">
            <v>4100</v>
          </cell>
          <cell r="F1359" t="str">
            <v>P493</v>
          </cell>
          <cell r="G1359">
            <v>4100</v>
          </cell>
          <cell r="H1359" t="str">
            <v>P564</v>
          </cell>
          <cell r="I1359">
            <v>0</v>
          </cell>
          <cell r="J1359">
            <v>0</v>
          </cell>
          <cell r="K1359">
            <v>4100</v>
          </cell>
        </row>
        <row r="1360">
          <cell r="A1360" t="str">
            <v>PE10016</v>
          </cell>
          <cell r="B1360" t="str">
            <v>PE 90도 엘보</v>
          </cell>
          <cell r="C1360" t="str">
            <v>25A</v>
          </cell>
          <cell r="D1360" t="str">
            <v>개</v>
          </cell>
          <cell r="E1360">
            <v>3500</v>
          </cell>
          <cell r="F1360" t="str">
            <v>P493</v>
          </cell>
          <cell r="G1360">
            <v>3500</v>
          </cell>
          <cell r="H1360" t="str">
            <v>P564</v>
          </cell>
          <cell r="I1360">
            <v>0</v>
          </cell>
          <cell r="J1360">
            <v>0</v>
          </cell>
          <cell r="K1360">
            <v>3500</v>
          </cell>
        </row>
        <row r="1361">
          <cell r="A1361" t="str">
            <v>PE10017</v>
          </cell>
          <cell r="B1361" t="str">
            <v>PE 90도 엘보</v>
          </cell>
          <cell r="C1361" t="str">
            <v>20A</v>
          </cell>
          <cell r="D1361" t="str">
            <v>개</v>
          </cell>
          <cell r="E1361">
            <v>3100</v>
          </cell>
          <cell r="F1361" t="str">
            <v>P493</v>
          </cell>
          <cell r="G1361">
            <v>3100</v>
          </cell>
          <cell r="H1361" t="str">
            <v>P564</v>
          </cell>
          <cell r="I1361">
            <v>0</v>
          </cell>
          <cell r="J1361">
            <v>0</v>
          </cell>
          <cell r="K1361">
            <v>3100</v>
          </cell>
        </row>
        <row r="1362">
          <cell r="K1362">
            <v>0</v>
          </cell>
        </row>
        <row r="1363">
          <cell r="A1363" t="str">
            <v>PE20001</v>
          </cell>
          <cell r="B1363" t="str">
            <v>PE 소켓</v>
          </cell>
          <cell r="C1363" t="str">
            <v>75A</v>
          </cell>
          <cell r="D1363" t="str">
            <v>개</v>
          </cell>
          <cell r="E1363">
            <v>8200</v>
          </cell>
          <cell r="F1363" t="str">
            <v>P493</v>
          </cell>
          <cell r="G1363">
            <v>8200</v>
          </cell>
          <cell r="H1363" t="str">
            <v>P564</v>
          </cell>
          <cell r="I1363">
            <v>0</v>
          </cell>
          <cell r="J1363">
            <v>0</v>
          </cell>
          <cell r="K1363">
            <v>8200</v>
          </cell>
        </row>
        <row r="1364">
          <cell r="A1364" t="str">
            <v>PE20002</v>
          </cell>
          <cell r="B1364" t="str">
            <v>PE 소켓</v>
          </cell>
          <cell r="C1364" t="str">
            <v>65A</v>
          </cell>
          <cell r="D1364" t="str">
            <v>개</v>
          </cell>
          <cell r="E1364">
            <v>6200</v>
          </cell>
          <cell r="F1364" t="str">
            <v>P493</v>
          </cell>
          <cell r="G1364">
            <v>6200</v>
          </cell>
          <cell r="H1364" t="str">
            <v>P564</v>
          </cell>
          <cell r="I1364">
            <v>0</v>
          </cell>
          <cell r="J1364">
            <v>0</v>
          </cell>
          <cell r="K1364">
            <v>6200</v>
          </cell>
        </row>
        <row r="1365">
          <cell r="A1365" t="str">
            <v>PE20003</v>
          </cell>
          <cell r="B1365" t="str">
            <v>PE 소켓</v>
          </cell>
          <cell r="C1365" t="str">
            <v>50A</v>
          </cell>
          <cell r="D1365" t="str">
            <v>개</v>
          </cell>
          <cell r="E1365">
            <v>4100</v>
          </cell>
          <cell r="F1365" t="str">
            <v>P493</v>
          </cell>
          <cell r="G1365">
            <v>4100</v>
          </cell>
          <cell r="H1365" t="str">
            <v>P564</v>
          </cell>
          <cell r="I1365">
            <v>0</v>
          </cell>
          <cell r="J1365">
            <v>0</v>
          </cell>
          <cell r="K1365">
            <v>4100</v>
          </cell>
        </row>
        <row r="1366">
          <cell r="A1366" t="str">
            <v>PE20004</v>
          </cell>
          <cell r="B1366" t="str">
            <v>PE 소켓</v>
          </cell>
          <cell r="C1366" t="str">
            <v>40A</v>
          </cell>
          <cell r="D1366" t="str">
            <v>개</v>
          </cell>
          <cell r="E1366">
            <v>3500</v>
          </cell>
          <cell r="F1366" t="str">
            <v>P493</v>
          </cell>
          <cell r="G1366">
            <v>3500</v>
          </cell>
          <cell r="H1366" t="str">
            <v>P564</v>
          </cell>
          <cell r="I1366">
            <v>0</v>
          </cell>
          <cell r="J1366">
            <v>0</v>
          </cell>
          <cell r="K1366">
            <v>3500</v>
          </cell>
        </row>
        <row r="1367">
          <cell r="A1367" t="str">
            <v>PE20005</v>
          </cell>
          <cell r="B1367" t="str">
            <v>PE 소켓</v>
          </cell>
          <cell r="C1367" t="str">
            <v>30A</v>
          </cell>
          <cell r="D1367" t="str">
            <v>개</v>
          </cell>
          <cell r="E1367">
            <v>3100</v>
          </cell>
          <cell r="F1367" t="str">
            <v>P493</v>
          </cell>
          <cell r="G1367">
            <v>3100</v>
          </cell>
          <cell r="H1367" t="str">
            <v>P564</v>
          </cell>
          <cell r="I1367">
            <v>0</v>
          </cell>
          <cell r="J1367">
            <v>0</v>
          </cell>
          <cell r="K1367">
            <v>3100</v>
          </cell>
        </row>
        <row r="1368">
          <cell r="A1368" t="str">
            <v>PE20006</v>
          </cell>
          <cell r="B1368" t="str">
            <v>PE 소켓</v>
          </cell>
          <cell r="C1368" t="str">
            <v>25A</v>
          </cell>
          <cell r="D1368" t="str">
            <v>개</v>
          </cell>
          <cell r="E1368">
            <v>2500</v>
          </cell>
          <cell r="F1368" t="str">
            <v>P493</v>
          </cell>
          <cell r="G1368">
            <v>2500</v>
          </cell>
          <cell r="H1368" t="str">
            <v>P564</v>
          </cell>
          <cell r="I1368">
            <v>0</v>
          </cell>
          <cell r="J1368">
            <v>0</v>
          </cell>
          <cell r="K1368">
            <v>2500</v>
          </cell>
        </row>
        <row r="1369">
          <cell r="A1369" t="str">
            <v>PE20007</v>
          </cell>
          <cell r="B1369" t="str">
            <v>PE 소켓</v>
          </cell>
          <cell r="C1369" t="str">
            <v>20A</v>
          </cell>
          <cell r="D1369" t="str">
            <v>개</v>
          </cell>
          <cell r="E1369">
            <v>2000</v>
          </cell>
          <cell r="F1369" t="str">
            <v>P493</v>
          </cell>
          <cell r="G1369">
            <v>2000</v>
          </cell>
          <cell r="H1369" t="str">
            <v>P564</v>
          </cell>
          <cell r="I1369">
            <v>0</v>
          </cell>
          <cell r="J1369">
            <v>0</v>
          </cell>
          <cell r="K1369">
            <v>2000</v>
          </cell>
        </row>
        <row r="1370">
          <cell r="K1370">
            <v>0</v>
          </cell>
        </row>
        <row r="1371">
          <cell r="A1371" t="str">
            <v>PE30001</v>
          </cell>
          <cell r="B1371" t="str">
            <v>PE 티</v>
          </cell>
          <cell r="C1371" t="str">
            <v>500A</v>
          </cell>
          <cell r="D1371" t="str">
            <v>개</v>
          </cell>
          <cell r="E1371">
            <v>242800</v>
          </cell>
          <cell r="F1371" t="str">
            <v>P493</v>
          </cell>
          <cell r="G1371">
            <v>242800</v>
          </cell>
          <cell r="H1371" t="str">
            <v>P564</v>
          </cell>
          <cell r="I1371">
            <v>0</v>
          </cell>
          <cell r="J1371">
            <v>0</v>
          </cell>
          <cell r="K1371">
            <v>242800</v>
          </cell>
        </row>
        <row r="1372">
          <cell r="A1372" t="str">
            <v>PE30002</v>
          </cell>
          <cell r="B1372" t="str">
            <v>PE 티</v>
          </cell>
          <cell r="C1372" t="str">
            <v>450A</v>
          </cell>
          <cell r="D1372" t="str">
            <v>개</v>
          </cell>
          <cell r="E1372">
            <v>189000</v>
          </cell>
          <cell r="F1372" t="str">
            <v>P493</v>
          </cell>
          <cell r="G1372">
            <v>189000</v>
          </cell>
          <cell r="H1372" t="str">
            <v>P564</v>
          </cell>
          <cell r="I1372">
            <v>0</v>
          </cell>
          <cell r="J1372">
            <v>0</v>
          </cell>
          <cell r="K1372">
            <v>189000</v>
          </cell>
        </row>
        <row r="1373">
          <cell r="A1373" t="str">
            <v>PE30003</v>
          </cell>
          <cell r="B1373" t="str">
            <v>PE 티</v>
          </cell>
          <cell r="C1373" t="str">
            <v>400A</v>
          </cell>
          <cell r="D1373" t="str">
            <v>개</v>
          </cell>
          <cell r="E1373">
            <v>152300</v>
          </cell>
          <cell r="F1373" t="str">
            <v>P493</v>
          </cell>
          <cell r="G1373">
            <v>152300</v>
          </cell>
          <cell r="H1373" t="str">
            <v>P564</v>
          </cell>
          <cell r="I1373">
            <v>0</v>
          </cell>
          <cell r="J1373">
            <v>0</v>
          </cell>
          <cell r="K1373">
            <v>152300</v>
          </cell>
        </row>
        <row r="1374">
          <cell r="A1374" t="str">
            <v>PE30004</v>
          </cell>
          <cell r="B1374" t="str">
            <v>PE 티</v>
          </cell>
          <cell r="C1374" t="str">
            <v>350A</v>
          </cell>
          <cell r="D1374" t="str">
            <v>개</v>
          </cell>
          <cell r="E1374">
            <v>116800</v>
          </cell>
          <cell r="F1374" t="str">
            <v>P493</v>
          </cell>
          <cell r="G1374">
            <v>116800</v>
          </cell>
          <cell r="H1374" t="str">
            <v>P564</v>
          </cell>
          <cell r="I1374">
            <v>0</v>
          </cell>
          <cell r="J1374">
            <v>0</v>
          </cell>
          <cell r="K1374">
            <v>116800</v>
          </cell>
        </row>
        <row r="1375">
          <cell r="A1375" t="str">
            <v>PE30005</v>
          </cell>
          <cell r="B1375" t="str">
            <v>PE 티</v>
          </cell>
          <cell r="C1375" t="str">
            <v>300A</v>
          </cell>
          <cell r="D1375" t="str">
            <v>개</v>
          </cell>
          <cell r="E1375">
            <v>109300</v>
          </cell>
          <cell r="F1375" t="str">
            <v>P493</v>
          </cell>
          <cell r="G1375">
            <v>109300</v>
          </cell>
          <cell r="H1375" t="str">
            <v>P564</v>
          </cell>
          <cell r="I1375">
            <v>0</v>
          </cell>
          <cell r="J1375">
            <v>0</v>
          </cell>
          <cell r="K1375">
            <v>109300</v>
          </cell>
        </row>
        <row r="1376">
          <cell r="A1376" t="str">
            <v>PE30006</v>
          </cell>
          <cell r="B1376" t="str">
            <v>PE 티</v>
          </cell>
          <cell r="C1376" t="str">
            <v>250A</v>
          </cell>
          <cell r="D1376" t="str">
            <v>개</v>
          </cell>
          <cell r="E1376">
            <v>94100</v>
          </cell>
          <cell r="F1376" t="str">
            <v>P493</v>
          </cell>
          <cell r="G1376">
            <v>94100</v>
          </cell>
          <cell r="H1376" t="str">
            <v>P564</v>
          </cell>
          <cell r="I1376">
            <v>0</v>
          </cell>
          <cell r="J1376">
            <v>0</v>
          </cell>
          <cell r="K1376">
            <v>94100</v>
          </cell>
        </row>
        <row r="1377">
          <cell r="A1377" t="str">
            <v>PE30007</v>
          </cell>
          <cell r="B1377" t="str">
            <v>PE 티</v>
          </cell>
          <cell r="C1377" t="str">
            <v>200A</v>
          </cell>
          <cell r="D1377" t="str">
            <v>개</v>
          </cell>
          <cell r="E1377">
            <v>61900</v>
          </cell>
          <cell r="F1377" t="str">
            <v>P493</v>
          </cell>
          <cell r="G1377">
            <v>61900</v>
          </cell>
          <cell r="H1377" t="str">
            <v>P564</v>
          </cell>
          <cell r="I1377">
            <v>0</v>
          </cell>
          <cell r="J1377">
            <v>0</v>
          </cell>
          <cell r="K1377">
            <v>61900</v>
          </cell>
        </row>
        <row r="1378">
          <cell r="A1378" t="str">
            <v>PE30008</v>
          </cell>
          <cell r="B1378" t="str">
            <v>PE 티</v>
          </cell>
          <cell r="C1378" t="str">
            <v>150A</v>
          </cell>
          <cell r="D1378" t="str">
            <v>개</v>
          </cell>
          <cell r="E1378">
            <v>35400</v>
          </cell>
          <cell r="F1378" t="str">
            <v>P493</v>
          </cell>
          <cell r="G1378">
            <v>35400</v>
          </cell>
          <cell r="H1378" t="str">
            <v>P564</v>
          </cell>
          <cell r="I1378">
            <v>0</v>
          </cell>
          <cell r="J1378">
            <v>0</v>
          </cell>
          <cell r="K1378">
            <v>35400</v>
          </cell>
        </row>
        <row r="1379">
          <cell r="A1379" t="str">
            <v>PE30009</v>
          </cell>
          <cell r="B1379" t="str">
            <v>PE 티</v>
          </cell>
          <cell r="C1379" t="str">
            <v>125A</v>
          </cell>
          <cell r="D1379" t="str">
            <v>개</v>
          </cell>
          <cell r="E1379">
            <v>30300</v>
          </cell>
          <cell r="F1379" t="str">
            <v>P493</v>
          </cell>
          <cell r="G1379">
            <v>30300</v>
          </cell>
          <cell r="H1379" t="str">
            <v>P564</v>
          </cell>
          <cell r="I1379">
            <v>0</v>
          </cell>
          <cell r="J1379">
            <v>0</v>
          </cell>
          <cell r="K1379">
            <v>30300</v>
          </cell>
        </row>
        <row r="1380">
          <cell r="A1380" t="str">
            <v>PE30010</v>
          </cell>
          <cell r="B1380" t="str">
            <v>PE 티</v>
          </cell>
          <cell r="C1380" t="str">
            <v>100A</v>
          </cell>
          <cell r="D1380" t="str">
            <v>개</v>
          </cell>
          <cell r="E1380">
            <v>24300</v>
          </cell>
          <cell r="F1380" t="str">
            <v>P493</v>
          </cell>
          <cell r="G1380">
            <v>24300</v>
          </cell>
          <cell r="H1380" t="str">
            <v>P564</v>
          </cell>
          <cell r="I1380">
            <v>0</v>
          </cell>
          <cell r="J1380">
            <v>0</v>
          </cell>
          <cell r="K1380">
            <v>24300</v>
          </cell>
        </row>
        <row r="1381">
          <cell r="A1381" t="str">
            <v>PE30011</v>
          </cell>
          <cell r="B1381" t="str">
            <v>PE 티</v>
          </cell>
          <cell r="C1381" t="str">
            <v>75A</v>
          </cell>
          <cell r="D1381" t="str">
            <v>개</v>
          </cell>
          <cell r="E1381">
            <v>12100</v>
          </cell>
          <cell r="F1381" t="str">
            <v>P493</v>
          </cell>
          <cell r="G1381">
            <v>12100</v>
          </cell>
          <cell r="H1381" t="str">
            <v>P564</v>
          </cell>
          <cell r="I1381">
            <v>0</v>
          </cell>
          <cell r="J1381">
            <v>0</v>
          </cell>
          <cell r="K1381">
            <v>12100</v>
          </cell>
        </row>
        <row r="1382">
          <cell r="A1382" t="str">
            <v>PE30012</v>
          </cell>
          <cell r="B1382" t="str">
            <v>PE 티</v>
          </cell>
          <cell r="C1382" t="str">
            <v>65A</v>
          </cell>
          <cell r="D1382" t="str">
            <v>개</v>
          </cell>
          <cell r="E1382">
            <v>10500</v>
          </cell>
          <cell r="F1382" t="str">
            <v>P493</v>
          </cell>
          <cell r="G1382">
            <v>10500</v>
          </cell>
          <cell r="H1382" t="str">
            <v>P564</v>
          </cell>
          <cell r="I1382">
            <v>0</v>
          </cell>
          <cell r="J1382">
            <v>0</v>
          </cell>
          <cell r="K1382">
            <v>10500</v>
          </cell>
        </row>
        <row r="1383">
          <cell r="A1383" t="str">
            <v>PE30013</v>
          </cell>
          <cell r="B1383" t="str">
            <v>PE 티</v>
          </cell>
          <cell r="C1383" t="str">
            <v>50A</v>
          </cell>
          <cell r="D1383" t="str">
            <v>개</v>
          </cell>
          <cell r="E1383">
            <v>7100</v>
          </cell>
          <cell r="F1383" t="str">
            <v>P493</v>
          </cell>
          <cell r="G1383">
            <v>7100</v>
          </cell>
          <cell r="H1383" t="str">
            <v>P564</v>
          </cell>
          <cell r="I1383">
            <v>0</v>
          </cell>
          <cell r="J1383">
            <v>0</v>
          </cell>
          <cell r="K1383">
            <v>7100</v>
          </cell>
        </row>
        <row r="1384">
          <cell r="A1384" t="str">
            <v>PE30014</v>
          </cell>
          <cell r="B1384" t="str">
            <v>PE 티</v>
          </cell>
          <cell r="C1384" t="str">
            <v>40A</v>
          </cell>
          <cell r="D1384" t="str">
            <v>개</v>
          </cell>
          <cell r="E1384">
            <v>5600</v>
          </cell>
          <cell r="F1384" t="str">
            <v>P493</v>
          </cell>
          <cell r="G1384">
            <v>5600</v>
          </cell>
          <cell r="H1384" t="str">
            <v>P564</v>
          </cell>
          <cell r="I1384">
            <v>0</v>
          </cell>
          <cell r="J1384">
            <v>0</v>
          </cell>
          <cell r="K1384">
            <v>5600</v>
          </cell>
        </row>
        <row r="1385">
          <cell r="A1385" t="str">
            <v>PE30015</v>
          </cell>
          <cell r="B1385" t="str">
            <v>PE 티</v>
          </cell>
          <cell r="C1385" t="str">
            <v>30A</v>
          </cell>
          <cell r="D1385" t="str">
            <v>개</v>
          </cell>
          <cell r="E1385">
            <v>5000</v>
          </cell>
          <cell r="F1385" t="str">
            <v>P493</v>
          </cell>
          <cell r="G1385">
            <v>5000</v>
          </cell>
          <cell r="H1385" t="str">
            <v>P564</v>
          </cell>
          <cell r="I1385">
            <v>0</v>
          </cell>
          <cell r="J1385">
            <v>0</v>
          </cell>
          <cell r="K1385">
            <v>5000</v>
          </cell>
        </row>
        <row r="1386">
          <cell r="A1386" t="str">
            <v>PE30016</v>
          </cell>
          <cell r="B1386" t="str">
            <v>PE 티</v>
          </cell>
          <cell r="C1386" t="str">
            <v>25A</v>
          </cell>
          <cell r="D1386" t="str">
            <v>개</v>
          </cell>
          <cell r="E1386">
            <v>4600</v>
          </cell>
          <cell r="F1386" t="str">
            <v>P493</v>
          </cell>
          <cell r="G1386">
            <v>4600</v>
          </cell>
          <cell r="H1386" t="str">
            <v>P564</v>
          </cell>
          <cell r="I1386">
            <v>0</v>
          </cell>
          <cell r="J1386">
            <v>0</v>
          </cell>
          <cell r="K1386">
            <v>4600</v>
          </cell>
        </row>
        <row r="1387">
          <cell r="A1387" t="str">
            <v>PE30017</v>
          </cell>
          <cell r="B1387" t="str">
            <v>PE 티</v>
          </cell>
          <cell r="C1387" t="str">
            <v>20A</v>
          </cell>
          <cell r="D1387" t="str">
            <v>개</v>
          </cell>
          <cell r="E1387">
            <v>4100</v>
          </cell>
          <cell r="F1387" t="str">
            <v>P493</v>
          </cell>
          <cell r="G1387">
            <v>4100</v>
          </cell>
          <cell r="H1387" t="str">
            <v>P564</v>
          </cell>
          <cell r="I1387">
            <v>0</v>
          </cell>
          <cell r="J1387">
            <v>0</v>
          </cell>
          <cell r="K1387">
            <v>4100</v>
          </cell>
        </row>
        <row r="1388">
          <cell r="K1388">
            <v>0</v>
          </cell>
        </row>
        <row r="1389">
          <cell r="A1389" t="str">
            <v>PE40001</v>
          </cell>
          <cell r="B1389" t="str">
            <v>PE 캡</v>
          </cell>
          <cell r="C1389" t="str">
            <v>500A</v>
          </cell>
          <cell r="D1389" t="str">
            <v>개</v>
          </cell>
          <cell r="E1389">
            <v>153000</v>
          </cell>
          <cell r="F1389" t="str">
            <v>P493</v>
          </cell>
          <cell r="G1389">
            <v>131000</v>
          </cell>
          <cell r="H1389" t="str">
            <v>P568</v>
          </cell>
          <cell r="I1389">
            <v>0</v>
          </cell>
          <cell r="J1389">
            <v>0</v>
          </cell>
          <cell r="K1389">
            <v>131000</v>
          </cell>
        </row>
        <row r="1390">
          <cell r="A1390" t="str">
            <v>PE40002</v>
          </cell>
          <cell r="B1390" t="str">
            <v>PE 캡</v>
          </cell>
          <cell r="C1390" t="str">
            <v>450A</v>
          </cell>
          <cell r="D1390" t="str">
            <v>개</v>
          </cell>
          <cell r="E1390">
            <v>135200</v>
          </cell>
          <cell r="F1390" t="str">
            <v>P493</v>
          </cell>
          <cell r="G1390">
            <v>125000</v>
          </cell>
          <cell r="H1390" t="str">
            <v>P568</v>
          </cell>
          <cell r="I1390">
            <v>0</v>
          </cell>
          <cell r="J1390">
            <v>0</v>
          </cell>
          <cell r="K1390">
            <v>125000</v>
          </cell>
        </row>
        <row r="1391">
          <cell r="A1391" t="str">
            <v>PE40003</v>
          </cell>
          <cell r="B1391" t="str">
            <v>PE 캡</v>
          </cell>
          <cell r="C1391" t="str">
            <v>400A</v>
          </cell>
          <cell r="D1391" t="str">
            <v>개</v>
          </cell>
          <cell r="E1391">
            <v>112100</v>
          </cell>
          <cell r="F1391" t="str">
            <v>P493</v>
          </cell>
          <cell r="G1391">
            <v>112100</v>
          </cell>
          <cell r="H1391" t="str">
            <v>P568</v>
          </cell>
          <cell r="I1391">
            <v>0</v>
          </cell>
          <cell r="J1391">
            <v>0</v>
          </cell>
          <cell r="K1391">
            <v>112100</v>
          </cell>
        </row>
        <row r="1392">
          <cell r="A1392" t="str">
            <v>PE40004</v>
          </cell>
          <cell r="B1392" t="str">
            <v>PE 캡</v>
          </cell>
          <cell r="C1392" t="str">
            <v>350A</v>
          </cell>
          <cell r="D1392" t="str">
            <v>개</v>
          </cell>
          <cell r="E1392">
            <v>97500</v>
          </cell>
          <cell r="F1392" t="str">
            <v>P493</v>
          </cell>
          <cell r="G1392">
            <v>97500</v>
          </cell>
          <cell r="H1392" t="str">
            <v>P568</v>
          </cell>
          <cell r="I1392">
            <v>0</v>
          </cell>
          <cell r="J1392">
            <v>0</v>
          </cell>
          <cell r="K1392">
            <v>97500</v>
          </cell>
        </row>
        <row r="1393">
          <cell r="A1393" t="str">
            <v>PE40005</v>
          </cell>
          <cell r="B1393" t="str">
            <v>PE 캡</v>
          </cell>
          <cell r="C1393" t="str">
            <v>300A</v>
          </cell>
          <cell r="D1393" t="str">
            <v>개</v>
          </cell>
          <cell r="E1393">
            <v>59700</v>
          </cell>
          <cell r="F1393" t="str">
            <v>P493</v>
          </cell>
          <cell r="G1393">
            <v>59700</v>
          </cell>
          <cell r="H1393" t="str">
            <v>P568</v>
          </cell>
          <cell r="I1393">
            <v>0</v>
          </cell>
          <cell r="J1393">
            <v>0</v>
          </cell>
          <cell r="K1393">
            <v>59700</v>
          </cell>
        </row>
        <row r="1394">
          <cell r="A1394" t="str">
            <v>PE40006</v>
          </cell>
          <cell r="B1394" t="str">
            <v>PE 캡</v>
          </cell>
          <cell r="C1394" t="str">
            <v>250A</v>
          </cell>
          <cell r="D1394" t="str">
            <v>개</v>
          </cell>
          <cell r="E1394">
            <v>53300</v>
          </cell>
          <cell r="F1394" t="str">
            <v>P493</v>
          </cell>
          <cell r="G1394">
            <v>53300</v>
          </cell>
          <cell r="H1394" t="str">
            <v>P568</v>
          </cell>
          <cell r="I1394">
            <v>0</v>
          </cell>
          <cell r="J1394">
            <v>0</v>
          </cell>
          <cell r="K1394">
            <v>53300</v>
          </cell>
        </row>
        <row r="1395">
          <cell r="A1395" t="str">
            <v>PE40007</v>
          </cell>
          <cell r="B1395" t="str">
            <v>PE 캡</v>
          </cell>
          <cell r="C1395" t="str">
            <v>200A</v>
          </cell>
          <cell r="D1395" t="str">
            <v>개</v>
          </cell>
          <cell r="E1395">
            <v>19300</v>
          </cell>
          <cell r="F1395" t="str">
            <v>P493</v>
          </cell>
          <cell r="G1395">
            <v>19300</v>
          </cell>
          <cell r="H1395" t="str">
            <v>P564</v>
          </cell>
          <cell r="I1395">
            <v>0</v>
          </cell>
          <cell r="J1395">
            <v>0</v>
          </cell>
          <cell r="K1395">
            <v>19300</v>
          </cell>
        </row>
        <row r="1396">
          <cell r="A1396" t="str">
            <v>PE40008</v>
          </cell>
          <cell r="B1396" t="str">
            <v>PE 캡</v>
          </cell>
          <cell r="C1396" t="str">
            <v>150A</v>
          </cell>
          <cell r="D1396" t="str">
            <v>개</v>
          </cell>
          <cell r="E1396">
            <v>16200</v>
          </cell>
          <cell r="F1396" t="str">
            <v>P493</v>
          </cell>
          <cell r="G1396">
            <v>16200</v>
          </cell>
          <cell r="H1396" t="str">
            <v>P564</v>
          </cell>
          <cell r="I1396">
            <v>0</v>
          </cell>
          <cell r="J1396">
            <v>0</v>
          </cell>
          <cell r="K1396">
            <v>16200</v>
          </cell>
        </row>
        <row r="1397">
          <cell r="A1397" t="str">
            <v>PE40009</v>
          </cell>
          <cell r="B1397" t="str">
            <v>PE 캡</v>
          </cell>
          <cell r="C1397" t="str">
            <v>125A</v>
          </cell>
          <cell r="D1397" t="str">
            <v>개</v>
          </cell>
          <cell r="E1397">
            <v>13900</v>
          </cell>
          <cell r="F1397" t="str">
            <v>P493</v>
          </cell>
          <cell r="G1397">
            <v>13900</v>
          </cell>
          <cell r="H1397" t="str">
            <v>P564</v>
          </cell>
          <cell r="I1397">
            <v>0</v>
          </cell>
          <cell r="J1397">
            <v>0</v>
          </cell>
          <cell r="K1397">
            <v>13900</v>
          </cell>
        </row>
        <row r="1398">
          <cell r="A1398" t="str">
            <v>PE40010</v>
          </cell>
          <cell r="B1398" t="str">
            <v>PE 캡</v>
          </cell>
          <cell r="C1398" t="str">
            <v>100A</v>
          </cell>
          <cell r="D1398" t="str">
            <v>개</v>
          </cell>
          <cell r="E1398">
            <v>9200</v>
          </cell>
          <cell r="F1398" t="str">
            <v>P493</v>
          </cell>
          <cell r="G1398">
            <v>9200</v>
          </cell>
          <cell r="H1398" t="str">
            <v>P564</v>
          </cell>
          <cell r="I1398">
            <v>0</v>
          </cell>
          <cell r="J1398">
            <v>0</v>
          </cell>
          <cell r="K1398">
            <v>9200</v>
          </cell>
        </row>
        <row r="1399">
          <cell r="A1399" t="str">
            <v>PE40011</v>
          </cell>
          <cell r="B1399" t="str">
            <v>PE 캡</v>
          </cell>
          <cell r="C1399" t="str">
            <v>75A</v>
          </cell>
          <cell r="D1399" t="str">
            <v>개</v>
          </cell>
          <cell r="E1399">
            <v>6000</v>
          </cell>
          <cell r="F1399" t="str">
            <v>P493</v>
          </cell>
          <cell r="G1399">
            <v>6000</v>
          </cell>
          <cell r="H1399" t="str">
            <v>P564</v>
          </cell>
          <cell r="I1399">
            <v>0</v>
          </cell>
          <cell r="J1399">
            <v>0</v>
          </cell>
          <cell r="K1399">
            <v>6000</v>
          </cell>
        </row>
        <row r="1400">
          <cell r="A1400" t="str">
            <v>PE40012</v>
          </cell>
          <cell r="B1400" t="str">
            <v>PE 캡</v>
          </cell>
          <cell r="C1400" t="str">
            <v>65A</v>
          </cell>
          <cell r="D1400" t="str">
            <v>개</v>
          </cell>
          <cell r="E1400">
            <v>5100</v>
          </cell>
          <cell r="F1400" t="str">
            <v>P493</v>
          </cell>
          <cell r="G1400">
            <v>5800</v>
          </cell>
          <cell r="H1400" t="str">
            <v>P564</v>
          </cell>
          <cell r="I1400">
            <v>0</v>
          </cell>
          <cell r="J1400">
            <v>0</v>
          </cell>
          <cell r="K1400">
            <v>5100</v>
          </cell>
        </row>
        <row r="1401">
          <cell r="A1401" t="str">
            <v>PE40013</v>
          </cell>
          <cell r="B1401" t="str">
            <v>PE 캡</v>
          </cell>
          <cell r="C1401" t="str">
            <v>50A</v>
          </cell>
          <cell r="D1401" t="str">
            <v>개</v>
          </cell>
          <cell r="E1401">
            <v>4100</v>
          </cell>
          <cell r="F1401" t="str">
            <v>P493</v>
          </cell>
          <cell r="G1401">
            <v>4100</v>
          </cell>
          <cell r="H1401" t="str">
            <v>P564</v>
          </cell>
          <cell r="I1401">
            <v>0</v>
          </cell>
          <cell r="J1401">
            <v>0</v>
          </cell>
          <cell r="K1401">
            <v>4100</v>
          </cell>
        </row>
        <row r="1402">
          <cell r="A1402" t="str">
            <v>PE40014</v>
          </cell>
          <cell r="B1402" t="str">
            <v>PE 캡</v>
          </cell>
          <cell r="C1402" t="str">
            <v>40A</v>
          </cell>
          <cell r="D1402" t="str">
            <v>개</v>
          </cell>
          <cell r="E1402">
            <v>3500</v>
          </cell>
          <cell r="F1402" t="str">
            <v>P493</v>
          </cell>
          <cell r="G1402">
            <v>3500</v>
          </cell>
          <cell r="H1402" t="str">
            <v>P564</v>
          </cell>
          <cell r="I1402">
            <v>0</v>
          </cell>
          <cell r="J1402">
            <v>0</v>
          </cell>
          <cell r="K1402">
            <v>3500</v>
          </cell>
        </row>
        <row r="1403">
          <cell r="A1403" t="str">
            <v>PE40015</v>
          </cell>
          <cell r="B1403" t="str">
            <v>PE 캡</v>
          </cell>
          <cell r="C1403" t="str">
            <v>30A</v>
          </cell>
          <cell r="D1403" t="str">
            <v>개</v>
          </cell>
          <cell r="E1403">
            <v>3700</v>
          </cell>
          <cell r="F1403" t="str">
            <v>P493</v>
          </cell>
          <cell r="G1403">
            <v>0</v>
          </cell>
          <cell r="H1403">
            <v>0</v>
          </cell>
          <cell r="I1403">
            <v>0</v>
          </cell>
          <cell r="J1403">
            <v>0</v>
          </cell>
          <cell r="K1403">
            <v>3700</v>
          </cell>
        </row>
        <row r="1404">
          <cell r="A1404" t="str">
            <v>PE40016</v>
          </cell>
          <cell r="B1404" t="str">
            <v>PE 캡</v>
          </cell>
          <cell r="C1404" t="str">
            <v>25A</v>
          </cell>
          <cell r="D1404" t="str">
            <v>개</v>
          </cell>
          <cell r="E1404">
            <v>3400</v>
          </cell>
          <cell r="F1404" t="str">
            <v>P493</v>
          </cell>
          <cell r="G1404">
            <v>0</v>
          </cell>
          <cell r="H1404">
            <v>0</v>
          </cell>
          <cell r="I1404">
            <v>0</v>
          </cell>
          <cell r="J1404">
            <v>0</v>
          </cell>
          <cell r="K1404">
            <v>3400</v>
          </cell>
        </row>
        <row r="1405">
          <cell r="A1405" t="str">
            <v>PE40017</v>
          </cell>
          <cell r="B1405" t="str">
            <v>PE 캡</v>
          </cell>
          <cell r="C1405" t="str">
            <v>20A</v>
          </cell>
          <cell r="D1405" t="str">
            <v>개</v>
          </cell>
          <cell r="E1405">
            <v>3000</v>
          </cell>
          <cell r="F1405" t="str">
            <v>P493</v>
          </cell>
          <cell r="G1405">
            <v>0</v>
          </cell>
          <cell r="H1405">
            <v>0</v>
          </cell>
          <cell r="I1405">
            <v>0</v>
          </cell>
          <cell r="J1405">
            <v>0</v>
          </cell>
          <cell r="K1405">
            <v>3000</v>
          </cell>
        </row>
        <row r="1406">
          <cell r="K1406">
            <v>0</v>
          </cell>
        </row>
        <row r="1407">
          <cell r="A1407" t="str">
            <v>PE50001</v>
          </cell>
          <cell r="B1407" t="str">
            <v>PE 후렌지</v>
          </cell>
          <cell r="C1407" t="str">
            <v>500A</v>
          </cell>
          <cell r="D1407" t="str">
            <v>개</v>
          </cell>
          <cell r="E1407">
            <v>555574</v>
          </cell>
          <cell r="F1407" t="str">
            <v>P493</v>
          </cell>
          <cell r="G1407">
            <v>555574</v>
          </cell>
          <cell r="H1407" t="str">
            <v>P565</v>
          </cell>
          <cell r="I1407">
            <v>0</v>
          </cell>
          <cell r="J1407">
            <v>0</v>
          </cell>
          <cell r="K1407">
            <v>555574</v>
          </cell>
        </row>
        <row r="1408">
          <cell r="A1408" t="str">
            <v>PE50002</v>
          </cell>
          <cell r="B1408" t="str">
            <v>PE 후렌지</v>
          </cell>
          <cell r="C1408" t="str">
            <v>450A</v>
          </cell>
          <cell r="D1408" t="str">
            <v>개</v>
          </cell>
          <cell r="E1408">
            <v>402300</v>
          </cell>
          <cell r="F1408" t="str">
            <v>P493</v>
          </cell>
          <cell r="G1408">
            <v>402300</v>
          </cell>
          <cell r="H1408" t="str">
            <v>P565</v>
          </cell>
          <cell r="I1408">
            <v>0</v>
          </cell>
          <cell r="J1408">
            <v>0</v>
          </cell>
          <cell r="K1408">
            <v>402300</v>
          </cell>
        </row>
        <row r="1409">
          <cell r="A1409" t="str">
            <v>PE50003</v>
          </cell>
          <cell r="B1409" t="str">
            <v>PE 후렌지</v>
          </cell>
          <cell r="C1409" t="str">
            <v>400A</v>
          </cell>
          <cell r="D1409" t="str">
            <v>개</v>
          </cell>
          <cell r="E1409">
            <v>296100</v>
          </cell>
          <cell r="F1409" t="str">
            <v>P493</v>
          </cell>
          <cell r="G1409">
            <v>296100</v>
          </cell>
          <cell r="H1409" t="str">
            <v>P565</v>
          </cell>
          <cell r="I1409">
            <v>0</v>
          </cell>
          <cell r="J1409">
            <v>0</v>
          </cell>
          <cell r="K1409">
            <v>296100</v>
          </cell>
        </row>
        <row r="1410">
          <cell r="A1410" t="str">
            <v>PE50004</v>
          </cell>
          <cell r="B1410" t="str">
            <v>PE 후렌지</v>
          </cell>
          <cell r="C1410" t="str">
            <v>350A</v>
          </cell>
          <cell r="D1410" t="str">
            <v>개</v>
          </cell>
          <cell r="E1410">
            <v>187100</v>
          </cell>
          <cell r="F1410" t="str">
            <v>P493</v>
          </cell>
          <cell r="G1410">
            <v>187100</v>
          </cell>
          <cell r="H1410" t="str">
            <v>P565</v>
          </cell>
          <cell r="I1410">
            <v>0</v>
          </cell>
          <cell r="J1410">
            <v>0</v>
          </cell>
          <cell r="K1410">
            <v>187100</v>
          </cell>
        </row>
        <row r="1411">
          <cell r="A1411" t="str">
            <v>PE50005</v>
          </cell>
          <cell r="B1411" t="str">
            <v>PE 후렌지</v>
          </cell>
          <cell r="C1411" t="str">
            <v>300A</v>
          </cell>
          <cell r="D1411" t="str">
            <v>개</v>
          </cell>
          <cell r="E1411">
            <v>148600</v>
          </cell>
          <cell r="F1411" t="str">
            <v>P493</v>
          </cell>
          <cell r="G1411">
            <v>148600</v>
          </cell>
          <cell r="H1411" t="str">
            <v>P565</v>
          </cell>
          <cell r="I1411">
            <v>0</v>
          </cell>
          <cell r="J1411">
            <v>0</v>
          </cell>
          <cell r="K1411">
            <v>148600</v>
          </cell>
        </row>
        <row r="1412">
          <cell r="A1412" t="str">
            <v>PE50006</v>
          </cell>
          <cell r="B1412" t="str">
            <v>PE 후렌지</v>
          </cell>
          <cell r="C1412" t="str">
            <v>250A</v>
          </cell>
          <cell r="D1412" t="str">
            <v>개</v>
          </cell>
          <cell r="E1412">
            <v>131400</v>
          </cell>
          <cell r="F1412" t="str">
            <v>P493</v>
          </cell>
          <cell r="G1412">
            <v>131400</v>
          </cell>
          <cell r="H1412" t="str">
            <v>P565</v>
          </cell>
          <cell r="I1412">
            <v>0</v>
          </cell>
          <cell r="J1412">
            <v>0</v>
          </cell>
          <cell r="K1412">
            <v>131400</v>
          </cell>
        </row>
        <row r="1413">
          <cell r="A1413" t="str">
            <v>PE50007</v>
          </cell>
          <cell r="B1413" t="str">
            <v>PE 후렌지</v>
          </cell>
          <cell r="C1413" t="str">
            <v>200A</v>
          </cell>
          <cell r="D1413" t="str">
            <v>개</v>
          </cell>
          <cell r="E1413">
            <v>87200</v>
          </cell>
          <cell r="F1413" t="str">
            <v>P493</v>
          </cell>
          <cell r="G1413">
            <v>87200</v>
          </cell>
          <cell r="H1413" t="str">
            <v>P565</v>
          </cell>
          <cell r="I1413">
            <v>0</v>
          </cell>
          <cell r="J1413">
            <v>0</v>
          </cell>
          <cell r="K1413">
            <v>87200</v>
          </cell>
        </row>
        <row r="1414">
          <cell r="A1414" t="str">
            <v>PE50008</v>
          </cell>
          <cell r="B1414" t="str">
            <v>PE 후렌지</v>
          </cell>
          <cell r="C1414" t="str">
            <v>150A</v>
          </cell>
          <cell r="D1414" t="str">
            <v>개</v>
          </cell>
          <cell r="E1414">
            <v>69300</v>
          </cell>
          <cell r="F1414" t="str">
            <v>P493</v>
          </cell>
          <cell r="G1414">
            <v>69300</v>
          </cell>
          <cell r="H1414" t="str">
            <v>P565</v>
          </cell>
          <cell r="I1414">
            <v>0</v>
          </cell>
          <cell r="J1414">
            <v>0</v>
          </cell>
          <cell r="K1414">
            <v>69300</v>
          </cell>
        </row>
        <row r="1415">
          <cell r="A1415" t="str">
            <v>PE50009</v>
          </cell>
          <cell r="B1415" t="str">
            <v>PE 후렌지</v>
          </cell>
          <cell r="C1415" t="str">
            <v>125A</v>
          </cell>
          <cell r="D1415" t="str">
            <v>개</v>
          </cell>
          <cell r="E1415">
            <v>57200</v>
          </cell>
          <cell r="F1415" t="str">
            <v>P493</v>
          </cell>
          <cell r="G1415">
            <v>57200</v>
          </cell>
          <cell r="H1415" t="str">
            <v>P565</v>
          </cell>
          <cell r="I1415">
            <v>0</v>
          </cell>
          <cell r="J1415">
            <v>0</v>
          </cell>
          <cell r="K1415">
            <v>57200</v>
          </cell>
        </row>
        <row r="1416">
          <cell r="A1416" t="str">
            <v>PE50010</v>
          </cell>
          <cell r="B1416" t="str">
            <v>PE 후렌지</v>
          </cell>
          <cell r="C1416" t="str">
            <v>100A</v>
          </cell>
          <cell r="D1416" t="str">
            <v>개</v>
          </cell>
          <cell r="E1416">
            <v>39200</v>
          </cell>
          <cell r="F1416" t="str">
            <v>P493</v>
          </cell>
          <cell r="G1416">
            <v>39200</v>
          </cell>
          <cell r="H1416" t="str">
            <v>P565</v>
          </cell>
          <cell r="I1416">
            <v>0</v>
          </cell>
          <cell r="J1416">
            <v>0</v>
          </cell>
          <cell r="K1416">
            <v>39200</v>
          </cell>
        </row>
        <row r="1417">
          <cell r="A1417" t="str">
            <v>PE50011</v>
          </cell>
          <cell r="B1417" t="str">
            <v>PE 후렌지</v>
          </cell>
          <cell r="C1417" t="str">
            <v>75A</v>
          </cell>
          <cell r="D1417" t="str">
            <v>개</v>
          </cell>
          <cell r="E1417">
            <v>33100</v>
          </cell>
          <cell r="F1417" t="str">
            <v>P493</v>
          </cell>
          <cell r="G1417">
            <v>33100</v>
          </cell>
          <cell r="H1417" t="str">
            <v>P565</v>
          </cell>
          <cell r="I1417">
            <v>0</v>
          </cell>
          <cell r="J1417">
            <v>0</v>
          </cell>
          <cell r="K1417">
            <v>33100</v>
          </cell>
        </row>
        <row r="1418">
          <cell r="A1418" t="str">
            <v>PE50012</v>
          </cell>
          <cell r="B1418" t="str">
            <v>PE 후렌지</v>
          </cell>
          <cell r="C1418" t="str">
            <v>65A</v>
          </cell>
          <cell r="D1418" t="str">
            <v>개</v>
          </cell>
          <cell r="E1418">
            <v>28200</v>
          </cell>
          <cell r="F1418" t="str">
            <v>P493</v>
          </cell>
          <cell r="G1418">
            <v>28200</v>
          </cell>
          <cell r="H1418" t="str">
            <v>P565</v>
          </cell>
          <cell r="I1418">
            <v>0</v>
          </cell>
          <cell r="J1418">
            <v>0</v>
          </cell>
          <cell r="K1418">
            <v>28200</v>
          </cell>
        </row>
        <row r="1419">
          <cell r="A1419" t="str">
            <v>PE50013</v>
          </cell>
          <cell r="B1419" t="str">
            <v>PE 후렌지</v>
          </cell>
          <cell r="C1419" t="str">
            <v>50A</v>
          </cell>
          <cell r="D1419" t="str">
            <v>개</v>
          </cell>
          <cell r="E1419">
            <v>23000</v>
          </cell>
          <cell r="F1419" t="str">
            <v>P493</v>
          </cell>
          <cell r="G1419">
            <v>23000</v>
          </cell>
          <cell r="H1419" t="str">
            <v>P565</v>
          </cell>
          <cell r="I1419">
            <v>0</v>
          </cell>
          <cell r="J1419">
            <v>0</v>
          </cell>
          <cell r="K1419">
            <v>23000</v>
          </cell>
        </row>
        <row r="1420">
          <cell r="A1420" t="str">
            <v>PE50014</v>
          </cell>
          <cell r="B1420" t="str">
            <v>PE 후렌지</v>
          </cell>
          <cell r="C1420" t="str">
            <v>40A</v>
          </cell>
          <cell r="D1420" t="str">
            <v>개</v>
          </cell>
          <cell r="E1420">
            <v>20400</v>
          </cell>
          <cell r="F1420" t="str">
            <v>P493</v>
          </cell>
          <cell r="G1420">
            <v>20400</v>
          </cell>
          <cell r="H1420" t="str">
            <v>P565</v>
          </cell>
          <cell r="I1420">
            <v>0</v>
          </cell>
          <cell r="J1420">
            <v>0</v>
          </cell>
          <cell r="K1420">
            <v>20400</v>
          </cell>
        </row>
        <row r="1421">
          <cell r="A1421" t="str">
            <v>PE50015</v>
          </cell>
          <cell r="B1421" t="str">
            <v>PE 후렌지</v>
          </cell>
          <cell r="C1421" t="str">
            <v>30A</v>
          </cell>
          <cell r="D1421" t="str">
            <v>개</v>
          </cell>
          <cell r="E1421">
            <v>18800</v>
          </cell>
          <cell r="F1421" t="str">
            <v>P493</v>
          </cell>
          <cell r="G1421">
            <v>18800</v>
          </cell>
          <cell r="H1421" t="str">
            <v>P565</v>
          </cell>
          <cell r="I1421">
            <v>0</v>
          </cell>
          <cell r="J1421">
            <v>0</v>
          </cell>
          <cell r="K1421">
            <v>18800</v>
          </cell>
        </row>
        <row r="1422">
          <cell r="A1422" t="str">
            <v>PE50016</v>
          </cell>
          <cell r="B1422" t="str">
            <v>PE 후렌지</v>
          </cell>
          <cell r="C1422" t="str">
            <v>25A</v>
          </cell>
          <cell r="D1422" t="str">
            <v>개</v>
          </cell>
          <cell r="E1422">
            <v>15500</v>
          </cell>
          <cell r="F1422" t="str">
            <v>P493</v>
          </cell>
          <cell r="G1422">
            <v>15500</v>
          </cell>
          <cell r="H1422" t="str">
            <v>P565</v>
          </cell>
          <cell r="I1422">
            <v>0</v>
          </cell>
          <cell r="J1422">
            <v>0</v>
          </cell>
          <cell r="K1422">
            <v>15500</v>
          </cell>
        </row>
        <row r="1423">
          <cell r="A1423" t="str">
            <v>PE50017</v>
          </cell>
          <cell r="B1423" t="str">
            <v>PE 후렌지</v>
          </cell>
          <cell r="C1423" t="str">
            <v>20A</v>
          </cell>
          <cell r="D1423" t="str">
            <v>개</v>
          </cell>
          <cell r="E1423">
            <v>13500</v>
          </cell>
          <cell r="F1423" t="str">
            <v>P493</v>
          </cell>
          <cell r="G1423">
            <v>13500</v>
          </cell>
          <cell r="H1423" t="str">
            <v>P565</v>
          </cell>
          <cell r="I1423">
            <v>0</v>
          </cell>
          <cell r="J1423">
            <v>0</v>
          </cell>
          <cell r="K1423">
            <v>13500</v>
          </cell>
        </row>
        <row r="1424">
          <cell r="K1424">
            <v>0</v>
          </cell>
        </row>
        <row r="1425">
          <cell r="A1425" t="str">
            <v>PE60001</v>
          </cell>
          <cell r="B1425" t="str">
            <v>PE 이경소켓</v>
          </cell>
          <cell r="C1425" t="str">
            <v>500A</v>
          </cell>
          <cell r="D1425" t="str">
            <v>개</v>
          </cell>
          <cell r="E1425">
            <v>133700</v>
          </cell>
          <cell r="F1425" t="str">
            <v>P493</v>
          </cell>
          <cell r="G1425">
            <v>133700</v>
          </cell>
          <cell r="H1425" t="str">
            <v>P568</v>
          </cell>
          <cell r="I1425">
            <v>0</v>
          </cell>
          <cell r="J1425">
            <v>0</v>
          </cell>
          <cell r="K1425">
            <v>133700</v>
          </cell>
        </row>
        <row r="1426">
          <cell r="A1426" t="str">
            <v>PE60002</v>
          </cell>
          <cell r="B1426" t="str">
            <v>PE 이경소켓</v>
          </cell>
          <cell r="C1426" t="str">
            <v>450A</v>
          </cell>
          <cell r="D1426" t="str">
            <v>개</v>
          </cell>
          <cell r="E1426">
            <v>115900</v>
          </cell>
          <cell r="F1426" t="str">
            <v>P493</v>
          </cell>
          <cell r="G1426">
            <v>115900</v>
          </cell>
          <cell r="H1426" t="str">
            <v>P568</v>
          </cell>
          <cell r="I1426">
            <v>0</v>
          </cell>
          <cell r="J1426">
            <v>0</v>
          </cell>
          <cell r="K1426">
            <v>115900</v>
          </cell>
        </row>
        <row r="1427">
          <cell r="A1427" t="str">
            <v>PE60003</v>
          </cell>
          <cell r="B1427" t="str">
            <v>PE 이경소켓</v>
          </cell>
          <cell r="C1427" t="str">
            <v>400A</v>
          </cell>
          <cell r="D1427" t="str">
            <v>개</v>
          </cell>
          <cell r="E1427">
            <v>100000</v>
          </cell>
          <cell r="F1427" t="str">
            <v>P493</v>
          </cell>
          <cell r="G1427">
            <v>100000</v>
          </cell>
          <cell r="H1427" t="str">
            <v>P568</v>
          </cell>
          <cell r="I1427">
            <v>0</v>
          </cell>
          <cell r="J1427">
            <v>0</v>
          </cell>
          <cell r="K1427">
            <v>100000</v>
          </cell>
        </row>
        <row r="1428">
          <cell r="A1428" t="str">
            <v>PE60004</v>
          </cell>
          <cell r="B1428" t="str">
            <v>PE 이경소켓</v>
          </cell>
          <cell r="C1428" t="str">
            <v>350A</v>
          </cell>
          <cell r="D1428" t="str">
            <v>개</v>
          </cell>
          <cell r="E1428">
            <v>78200</v>
          </cell>
          <cell r="F1428" t="str">
            <v>P493</v>
          </cell>
          <cell r="G1428">
            <v>78200</v>
          </cell>
          <cell r="H1428" t="str">
            <v>P568</v>
          </cell>
          <cell r="I1428">
            <v>0</v>
          </cell>
          <cell r="J1428">
            <v>0</v>
          </cell>
          <cell r="K1428">
            <v>78200</v>
          </cell>
        </row>
        <row r="1429">
          <cell r="A1429" t="str">
            <v>PE60005</v>
          </cell>
          <cell r="B1429" t="str">
            <v>PE 이경소켓</v>
          </cell>
          <cell r="C1429" t="str">
            <v>300A</v>
          </cell>
          <cell r="D1429" t="str">
            <v>개</v>
          </cell>
          <cell r="E1429">
            <v>40400</v>
          </cell>
          <cell r="F1429" t="str">
            <v>P493</v>
          </cell>
          <cell r="G1429">
            <v>40400</v>
          </cell>
          <cell r="H1429" t="str">
            <v>P568</v>
          </cell>
          <cell r="I1429">
            <v>0</v>
          </cell>
          <cell r="J1429">
            <v>0</v>
          </cell>
          <cell r="K1429">
            <v>40400</v>
          </cell>
        </row>
        <row r="1430">
          <cell r="A1430" t="str">
            <v>PE60006</v>
          </cell>
          <cell r="B1430" t="str">
            <v>PE 이경소켓</v>
          </cell>
          <cell r="C1430" t="str">
            <v>250A</v>
          </cell>
          <cell r="D1430" t="str">
            <v>개</v>
          </cell>
          <cell r="E1430">
            <v>36400</v>
          </cell>
          <cell r="F1430" t="str">
            <v>P493</v>
          </cell>
          <cell r="G1430">
            <v>36400</v>
          </cell>
          <cell r="H1430" t="str">
            <v>P568</v>
          </cell>
          <cell r="I1430">
            <v>0</v>
          </cell>
          <cell r="J1430">
            <v>0</v>
          </cell>
          <cell r="K1430">
            <v>36400</v>
          </cell>
        </row>
        <row r="1431">
          <cell r="A1431" t="str">
            <v>PE60007</v>
          </cell>
          <cell r="B1431" t="str">
            <v>PE 이경소켓</v>
          </cell>
          <cell r="C1431" t="str">
            <v>200A</v>
          </cell>
          <cell r="D1431" t="str">
            <v>개</v>
          </cell>
          <cell r="E1431">
            <v>36400</v>
          </cell>
          <cell r="F1431" t="str">
            <v>P493</v>
          </cell>
          <cell r="G1431">
            <v>36400</v>
          </cell>
          <cell r="H1431" t="str">
            <v>P564</v>
          </cell>
          <cell r="I1431">
            <v>0</v>
          </cell>
          <cell r="J1431">
            <v>0</v>
          </cell>
          <cell r="K1431">
            <v>36400</v>
          </cell>
        </row>
        <row r="1432">
          <cell r="A1432" t="str">
            <v>PE60008</v>
          </cell>
          <cell r="B1432" t="str">
            <v>PE 이경소켓</v>
          </cell>
          <cell r="C1432" t="str">
            <v>150A</v>
          </cell>
          <cell r="D1432" t="str">
            <v>개</v>
          </cell>
          <cell r="E1432">
            <v>36400</v>
          </cell>
          <cell r="F1432" t="str">
            <v>P493</v>
          </cell>
          <cell r="G1432">
            <v>36400</v>
          </cell>
          <cell r="H1432" t="str">
            <v>P564</v>
          </cell>
          <cell r="I1432">
            <v>0</v>
          </cell>
          <cell r="J1432">
            <v>0</v>
          </cell>
          <cell r="K1432">
            <v>36400</v>
          </cell>
        </row>
        <row r="1433">
          <cell r="A1433" t="str">
            <v>PE60009</v>
          </cell>
          <cell r="B1433" t="str">
            <v>PE 이경소켓</v>
          </cell>
          <cell r="C1433" t="str">
            <v>125A</v>
          </cell>
          <cell r="D1433" t="str">
            <v>개</v>
          </cell>
          <cell r="E1433">
            <v>31000</v>
          </cell>
          <cell r="F1433" t="str">
            <v>P493</v>
          </cell>
          <cell r="G1433">
            <v>31000</v>
          </cell>
          <cell r="H1433" t="str">
            <v>P564</v>
          </cell>
          <cell r="I1433">
            <v>0</v>
          </cell>
          <cell r="J1433">
            <v>0</v>
          </cell>
          <cell r="K1433">
            <v>31000</v>
          </cell>
        </row>
        <row r="1434">
          <cell r="A1434" t="str">
            <v>PE60010</v>
          </cell>
          <cell r="B1434" t="str">
            <v>PE 이경소켓</v>
          </cell>
          <cell r="C1434" t="str">
            <v>100A</v>
          </cell>
          <cell r="D1434" t="str">
            <v>개</v>
          </cell>
          <cell r="E1434">
            <v>25900</v>
          </cell>
          <cell r="F1434" t="str">
            <v>P493</v>
          </cell>
          <cell r="G1434">
            <v>25900</v>
          </cell>
          <cell r="H1434" t="str">
            <v>P564</v>
          </cell>
          <cell r="I1434">
            <v>0</v>
          </cell>
          <cell r="J1434">
            <v>0</v>
          </cell>
          <cell r="K1434">
            <v>25900</v>
          </cell>
        </row>
        <row r="1435">
          <cell r="A1435" t="str">
            <v>PE60011</v>
          </cell>
          <cell r="B1435" t="str">
            <v>PE 이경소켓</v>
          </cell>
          <cell r="C1435" t="str">
            <v>75A</v>
          </cell>
          <cell r="D1435" t="str">
            <v>개</v>
          </cell>
          <cell r="E1435">
            <v>15800</v>
          </cell>
          <cell r="F1435" t="str">
            <v>P493</v>
          </cell>
          <cell r="G1435">
            <v>15800</v>
          </cell>
          <cell r="H1435" t="str">
            <v>P564</v>
          </cell>
          <cell r="I1435">
            <v>0</v>
          </cell>
          <cell r="J1435">
            <v>0</v>
          </cell>
          <cell r="K1435">
            <v>15800</v>
          </cell>
        </row>
        <row r="1436">
          <cell r="A1436" t="str">
            <v>PE60012</v>
          </cell>
          <cell r="B1436" t="str">
            <v>PE 이경소켓</v>
          </cell>
          <cell r="C1436" t="str">
            <v>65A</v>
          </cell>
          <cell r="D1436" t="str">
            <v>개</v>
          </cell>
          <cell r="E1436">
            <v>15400</v>
          </cell>
          <cell r="F1436" t="str">
            <v>P493</v>
          </cell>
          <cell r="G1436">
            <v>15400</v>
          </cell>
          <cell r="H1436" t="str">
            <v>P564</v>
          </cell>
          <cell r="I1436">
            <v>0</v>
          </cell>
          <cell r="J1436">
            <v>0</v>
          </cell>
          <cell r="K1436">
            <v>15400</v>
          </cell>
        </row>
        <row r="1437">
          <cell r="A1437" t="str">
            <v>PE60013</v>
          </cell>
          <cell r="B1437" t="str">
            <v>PE 이경소켓</v>
          </cell>
          <cell r="C1437" t="str">
            <v>50A</v>
          </cell>
          <cell r="D1437" t="str">
            <v>개</v>
          </cell>
          <cell r="E1437">
            <v>8900</v>
          </cell>
          <cell r="F1437" t="str">
            <v>P493</v>
          </cell>
          <cell r="G1437">
            <v>8900</v>
          </cell>
          <cell r="H1437" t="str">
            <v>P564</v>
          </cell>
          <cell r="I1437">
            <v>0</v>
          </cell>
          <cell r="J1437">
            <v>0</v>
          </cell>
          <cell r="K1437">
            <v>8900</v>
          </cell>
        </row>
        <row r="1438">
          <cell r="A1438" t="str">
            <v>PE60014</v>
          </cell>
          <cell r="B1438" t="str">
            <v>PE 이경소켓</v>
          </cell>
          <cell r="C1438" t="str">
            <v>40A</v>
          </cell>
          <cell r="D1438" t="str">
            <v>개</v>
          </cell>
          <cell r="E1438">
            <v>8100</v>
          </cell>
          <cell r="F1438" t="str">
            <v>P493</v>
          </cell>
          <cell r="G1438">
            <v>8100</v>
          </cell>
          <cell r="H1438" t="str">
            <v>P564</v>
          </cell>
          <cell r="I1438">
            <v>0</v>
          </cell>
          <cell r="J1438">
            <v>0</v>
          </cell>
          <cell r="K1438">
            <v>8100</v>
          </cell>
        </row>
        <row r="1439">
          <cell r="A1439" t="str">
            <v>PE60015</v>
          </cell>
          <cell r="B1439" t="str">
            <v>PE 이경소켓</v>
          </cell>
          <cell r="C1439" t="str">
            <v>30A</v>
          </cell>
          <cell r="D1439" t="str">
            <v>개</v>
          </cell>
          <cell r="E1439">
            <v>4100</v>
          </cell>
          <cell r="F1439" t="str">
            <v>P493</v>
          </cell>
          <cell r="G1439">
            <v>4100</v>
          </cell>
          <cell r="H1439" t="str">
            <v>P564</v>
          </cell>
          <cell r="I1439">
            <v>0</v>
          </cell>
          <cell r="J1439">
            <v>0</v>
          </cell>
          <cell r="K1439">
            <v>4100</v>
          </cell>
        </row>
        <row r="1440">
          <cell r="A1440" t="str">
            <v>PE60016</v>
          </cell>
          <cell r="B1440" t="str">
            <v>PE 이경소켓</v>
          </cell>
          <cell r="C1440" t="str">
            <v>25A</v>
          </cell>
          <cell r="D1440" t="str">
            <v>개</v>
          </cell>
          <cell r="E1440">
            <v>3500</v>
          </cell>
          <cell r="F1440" t="str">
            <v>P493</v>
          </cell>
          <cell r="G1440">
            <v>3500</v>
          </cell>
          <cell r="H1440" t="str">
            <v>P564</v>
          </cell>
          <cell r="I1440">
            <v>0</v>
          </cell>
          <cell r="J1440">
            <v>0</v>
          </cell>
          <cell r="K1440">
            <v>3500</v>
          </cell>
        </row>
        <row r="1441">
          <cell r="A1441" t="str">
            <v>PE60017</v>
          </cell>
          <cell r="B1441" t="str">
            <v>PE 이경소켓</v>
          </cell>
          <cell r="C1441" t="str">
            <v>20A*16A</v>
          </cell>
          <cell r="D1441" t="str">
            <v>개</v>
          </cell>
          <cell r="E1441">
            <v>3500</v>
          </cell>
          <cell r="F1441" t="str">
            <v>P493</v>
          </cell>
          <cell r="G1441">
            <v>3500</v>
          </cell>
          <cell r="H1441" t="str">
            <v>P564</v>
          </cell>
          <cell r="I1441">
            <v>0</v>
          </cell>
          <cell r="J1441">
            <v>0</v>
          </cell>
          <cell r="K1441">
            <v>3500</v>
          </cell>
        </row>
        <row r="1442">
          <cell r="K1442">
            <v>0</v>
          </cell>
        </row>
        <row r="1443">
          <cell r="A1443" t="str">
            <v>PE70001</v>
          </cell>
          <cell r="B1443" t="str">
            <v>PE 이경티</v>
          </cell>
          <cell r="C1443" t="str">
            <v>500A</v>
          </cell>
          <cell r="D1443" t="str">
            <v>개</v>
          </cell>
          <cell r="E1443">
            <v>384400</v>
          </cell>
          <cell r="F1443" t="str">
            <v>P493</v>
          </cell>
          <cell r="G1443">
            <v>384400</v>
          </cell>
          <cell r="H1443" t="str">
            <v>P564</v>
          </cell>
          <cell r="I1443">
            <v>0</v>
          </cell>
          <cell r="J1443">
            <v>0</v>
          </cell>
          <cell r="K1443">
            <v>384400</v>
          </cell>
        </row>
        <row r="1444">
          <cell r="A1444" t="str">
            <v>PE70002</v>
          </cell>
          <cell r="B1444" t="str">
            <v>PE 이경티</v>
          </cell>
          <cell r="C1444" t="str">
            <v>450A</v>
          </cell>
          <cell r="D1444" t="str">
            <v>개</v>
          </cell>
          <cell r="E1444">
            <v>316200</v>
          </cell>
          <cell r="F1444" t="str">
            <v>P493</v>
          </cell>
          <cell r="G1444">
            <v>316200</v>
          </cell>
          <cell r="H1444" t="str">
            <v>P564</v>
          </cell>
          <cell r="I1444">
            <v>0</v>
          </cell>
          <cell r="J1444">
            <v>0</v>
          </cell>
          <cell r="K1444">
            <v>316200</v>
          </cell>
        </row>
        <row r="1445">
          <cell r="A1445" t="str">
            <v>PE70003</v>
          </cell>
          <cell r="B1445" t="str">
            <v>PE 이경티</v>
          </cell>
          <cell r="C1445" t="str">
            <v>400A</v>
          </cell>
          <cell r="D1445" t="str">
            <v>개</v>
          </cell>
          <cell r="E1445">
            <v>253800</v>
          </cell>
          <cell r="F1445" t="str">
            <v>P493</v>
          </cell>
          <cell r="G1445">
            <v>253800</v>
          </cell>
          <cell r="H1445" t="str">
            <v>P564</v>
          </cell>
          <cell r="I1445">
            <v>0</v>
          </cell>
          <cell r="J1445">
            <v>0</v>
          </cell>
          <cell r="K1445">
            <v>253800</v>
          </cell>
        </row>
        <row r="1446">
          <cell r="A1446" t="str">
            <v>PE70004</v>
          </cell>
          <cell r="B1446" t="str">
            <v>PE 이경티</v>
          </cell>
          <cell r="C1446" t="str">
            <v>350A</v>
          </cell>
          <cell r="D1446" t="str">
            <v>개</v>
          </cell>
          <cell r="E1446">
            <v>203000</v>
          </cell>
          <cell r="F1446" t="str">
            <v>P493</v>
          </cell>
          <cell r="G1446">
            <v>203000</v>
          </cell>
          <cell r="H1446" t="str">
            <v>P564</v>
          </cell>
          <cell r="I1446">
            <v>0</v>
          </cell>
          <cell r="J1446">
            <v>0</v>
          </cell>
          <cell r="K1446">
            <v>203000</v>
          </cell>
        </row>
        <row r="1447">
          <cell r="A1447" t="str">
            <v>PE70005</v>
          </cell>
          <cell r="B1447" t="str">
            <v>PE 이경티</v>
          </cell>
          <cell r="C1447" t="str">
            <v>300A</v>
          </cell>
          <cell r="D1447" t="str">
            <v>개</v>
          </cell>
          <cell r="E1447">
            <v>72600</v>
          </cell>
          <cell r="F1447" t="str">
            <v>P493</v>
          </cell>
          <cell r="G1447">
            <v>72600</v>
          </cell>
          <cell r="H1447" t="str">
            <v>P564</v>
          </cell>
          <cell r="I1447">
            <v>0</v>
          </cell>
          <cell r="J1447">
            <v>0</v>
          </cell>
          <cell r="K1447">
            <v>72600</v>
          </cell>
        </row>
        <row r="1448">
          <cell r="A1448" t="str">
            <v>PE70006</v>
          </cell>
          <cell r="B1448" t="str">
            <v>PE 이경티</v>
          </cell>
          <cell r="C1448" t="str">
            <v>250A</v>
          </cell>
          <cell r="D1448" t="str">
            <v>개</v>
          </cell>
          <cell r="E1448">
            <v>58500</v>
          </cell>
          <cell r="F1448" t="str">
            <v>P493</v>
          </cell>
          <cell r="G1448">
            <v>58500</v>
          </cell>
          <cell r="H1448" t="str">
            <v>P564</v>
          </cell>
          <cell r="I1448">
            <v>0</v>
          </cell>
          <cell r="J1448">
            <v>0</v>
          </cell>
          <cell r="K1448">
            <v>58500</v>
          </cell>
        </row>
        <row r="1449">
          <cell r="A1449" t="str">
            <v>PE70007</v>
          </cell>
          <cell r="B1449" t="str">
            <v>PE 이경티</v>
          </cell>
          <cell r="C1449" t="str">
            <v>200A</v>
          </cell>
          <cell r="D1449" t="str">
            <v>개</v>
          </cell>
          <cell r="E1449">
            <v>43000</v>
          </cell>
          <cell r="F1449" t="str">
            <v>P493</v>
          </cell>
          <cell r="G1449">
            <v>43000</v>
          </cell>
          <cell r="H1449" t="str">
            <v>P564</v>
          </cell>
          <cell r="I1449">
            <v>0</v>
          </cell>
          <cell r="J1449">
            <v>0</v>
          </cell>
          <cell r="K1449">
            <v>43000</v>
          </cell>
        </row>
        <row r="1450">
          <cell r="A1450" t="str">
            <v>PE70008</v>
          </cell>
          <cell r="B1450" t="str">
            <v>PE 이경티</v>
          </cell>
          <cell r="C1450" t="str">
            <v>150A</v>
          </cell>
          <cell r="D1450" t="str">
            <v>개</v>
          </cell>
          <cell r="E1450">
            <v>30200</v>
          </cell>
          <cell r="F1450" t="str">
            <v>P493</v>
          </cell>
          <cell r="G1450">
            <v>30200</v>
          </cell>
          <cell r="H1450" t="str">
            <v>P564</v>
          </cell>
          <cell r="I1450">
            <v>0</v>
          </cell>
          <cell r="J1450">
            <v>0</v>
          </cell>
          <cell r="K1450">
            <v>30200</v>
          </cell>
        </row>
        <row r="1451">
          <cell r="A1451" t="str">
            <v>PE70009</v>
          </cell>
          <cell r="B1451" t="str">
            <v>PE 이경티</v>
          </cell>
          <cell r="C1451" t="str">
            <v>125A</v>
          </cell>
          <cell r="D1451" t="str">
            <v>개</v>
          </cell>
          <cell r="E1451">
            <v>25600</v>
          </cell>
          <cell r="F1451" t="str">
            <v>P493</v>
          </cell>
          <cell r="G1451">
            <v>25600</v>
          </cell>
          <cell r="H1451" t="str">
            <v>P564</v>
          </cell>
          <cell r="I1451">
            <v>0</v>
          </cell>
          <cell r="J1451">
            <v>0</v>
          </cell>
          <cell r="K1451">
            <v>25600</v>
          </cell>
        </row>
        <row r="1452">
          <cell r="A1452" t="str">
            <v>PE70010</v>
          </cell>
          <cell r="B1452" t="str">
            <v>PE 이경티</v>
          </cell>
          <cell r="C1452" t="str">
            <v>100A</v>
          </cell>
          <cell r="D1452" t="str">
            <v>개</v>
          </cell>
          <cell r="E1452">
            <v>20100</v>
          </cell>
          <cell r="F1452" t="str">
            <v>P493</v>
          </cell>
          <cell r="G1452">
            <v>20100</v>
          </cell>
          <cell r="H1452" t="str">
            <v>P564</v>
          </cell>
          <cell r="I1452">
            <v>0</v>
          </cell>
          <cell r="J1452">
            <v>0</v>
          </cell>
          <cell r="K1452">
            <v>20100</v>
          </cell>
        </row>
        <row r="1453">
          <cell r="A1453" t="str">
            <v>PE70011</v>
          </cell>
          <cell r="B1453" t="str">
            <v>PE 이경티</v>
          </cell>
          <cell r="C1453" t="str">
            <v>75A</v>
          </cell>
          <cell r="D1453" t="str">
            <v>개</v>
          </cell>
          <cell r="E1453">
            <v>17400</v>
          </cell>
          <cell r="F1453" t="str">
            <v>P493</v>
          </cell>
          <cell r="G1453">
            <v>17400</v>
          </cell>
          <cell r="H1453" t="str">
            <v>P564</v>
          </cell>
          <cell r="I1453">
            <v>0</v>
          </cell>
          <cell r="J1453">
            <v>0</v>
          </cell>
          <cell r="K1453">
            <v>17400</v>
          </cell>
        </row>
        <row r="1454">
          <cell r="A1454" t="str">
            <v>PE70012</v>
          </cell>
          <cell r="B1454" t="str">
            <v>PE 이경티</v>
          </cell>
          <cell r="C1454" t="str">
            <v>65A</v>
          </cell>
          <cell r="D1454" t="str">
            <v>개</v>
          </cell>
          <cell r="E1454">
            <v>16700</v>
          </cell>
          <cell r="F1454" t="str">
            <v>P493</v>
          </cell>
          <cell r="G1454">
            <v>16700</v>
          </cell>
          <cell r="H1454" t="str">
            <v>P564</v>
          </cell>
          <cell r="I1454">
            <v>0</v>
          </cell>
          <cell r="J1454">
            <v>0</v>
          </cell>
          <cell r="K1454">
            <v>16700</v>
          </cell>
        </row>
        <row r="1455">
          <cell r="A1455" t="str">
            <v>PE70013</v>
          </cell>
          <cell r="B1455" t="str">
            <v>PE 이경티</v>
          </cell>
          <cell r="C1455" t="str">
            <v>50A</v>
          </cell>
          <cell r="D1455" t="str">
            <v>개</v>
          </cell>
          <cell r="E1455">
            <v>10500</v>
          </cell>
          <cell r="F1455" t="str">
            <v>P493</v>
          </cell>
          <cell r="G1455">
            <v>10500</v>
          </cell>
          <cell r="H1455" t="str">
            <v>P564</v>
          </cell>
          <cell r="I1455">
            <v>0</v>
          </cell>
          <cell r="J1455">
            <v>0</v>
          </cell>
          <cell r="K1455">
            <v>10500</v>
          </cell>
        </row>
        <row r="1456">
          <cell r="A1456" t="str">
            <v>PE70014</v>
          </cell>
          <cell r="B1456" t="str">
            <v>PE 이경티</v>
          </cell>
          <cell r="C1456" t="str">
            <v>40A</v>
          </cell>
          <cell r="D1456" t="str">
            <v>개</v>
          </cell>
          <cell r="E1456">
            <v>8300</v>
          </cell>
          <cell r="F1456" t="str">
            <v>P493</v>
          </cell>
          <cell r="G1456">
            <v>8300</v>
          </cell>
          <cell r="H1456" t="str">
            <v>P564</v>
          </cell>
          <cell r="I1456">
            <v>0</v>
          </cell>
          <cell r="J1456">
            <v>0</v>
          </cell>
          <cell r="K1456">
            <v>8300</v>
          </cell>
        </row>
        <row r="1457">
          <cell r="A1457" t="str">
            <v>PE70015</v>
          </cell>
          <cell r="B1457" t="str">
            <v>PE 이경티</v>
          </cell>
          <cell r="C1457" t="str">
            <v>30A</v>
          </cell>
          <cell r="D1457" t="str">
            <v>개</v>
          </cell>
          <cell r="E1457">
            <v>8300</v>
          </cell>
          <cell r="F1457" t="str">
            <v>P493</v>
          </cell>
          <cell r="G1457">
            <v>8300</v>
          </cell>
          <cell r="H1457" t="str">
            <v>P564</v>
          </cell>
          <cell r="I1457">
            <v>0</v>
          </cell>
          <cell r="J1457">
            <v>0</v>
          </cell>
          <cell r="K1457">
            <v>8300</v>
          </cell>
        </row>
        <row r="1458">
          <cell r="A1458" t="str">
            <v>PE70016</v>
          </cell>
          <cell r="B1458" t="str">
            <v>PE 이경티</v>
          </cell>
          <cell r="C1458" t="str">
            <v>25A</v>
          </cell>
          <cell r="D1458" t="str">
            <v>개</v>
          </cell>
          <cell r="E1458">
            <v>8300</v>
          </cell>
          <cell r="F1458" t="str">
            <v>P493</v>
          </cell>
          <cell r="G1458">
            <v>8300</v>
          </cell>
          <cell r="H1458" t="str">
            <v>P564</v>
          </cell>
          <cell r="I1458">
            <v>0</v>
          </cell>
          <cell r="J1458">
            <v>0</v>
          </cell>
          <cell r="K1458">
            <v>8300</v>
          </cell>
        </row>
        <row r="1459">
          <cell r="K1459">
            <v>0</v>
          </cell>
        </row>
        <row r="1460">
          <cell r="A1460" t="str">
            <v>PE 이음관(나사조임식)</v>
          </cell>
          <cell r="B1460">
            <v>0</v>
          </cell>
          <cell r="C1460">
            <v>0</v>
          </cell>
          <cell r="D1460">
            <v>0</v>
          </cell>
          <cell r="E1460" t="str">
            <v>KS M-3515</v>
          </cell>
          <cell r="F1460">
            <v>0</v>
          </cell>
          <cell r="G1460">
            <v>0</v>
          </cell>
          <cell r="H1460">
            <v>0</v>
          </cell>
          <cell r="I1460">
            <v>0</v>
          </cell>
          <cell r="J1460">
            <v>0</v>
          </cell>
          <cell r="K1460">
            <v>0</v>
          </cell>
        </row>
        <row r="1461">
          <cell r="A1461" t="str">
            <v>PE80001</v>
          </cell>
          <cell r="B1461" t="str">
            <v>PE 90도 엘보</v>
          </cell>
          <cell r="C1461" t="str">
            <v>150A</v>
          </cell>
          <cell r="D1461" t="str">
            <v>개</v>
          </cell>
          <cell r="E1461">
            <v>46350</v>
          </cell>
          <cell r="F1461" t="str">
            <v>P493</v>
          </cell>
          <cell r="G1461">
            <v>0</v>
          </cell>
          <cell r="H1461">
            <v>0</v>
          </cell>
          <cell r="I1461">
            <v>0</v>
          </cell>
          <cell r="J1461">
            <v>0</v>
          </cell>
          <cell r="K1461">
            <v>46350</v>
          </cell>
        </row>
        <row r="1462">
          <cell r="A1462" t="str">
            <v>PE80002</v>
          </cell>
          <cell r="B1462" t="str">
            <v>PE 90도 엘보</v>
          </cell>
          <cell r="C1462" t="str">
            <v>125A</v>
          </cell>
          <cell r="D1462" t="str">
            <v>개</v>
          </cell>
          <cell r="E1462">
            <v>32490</v>
          </cell>
          <cell r="F1462" t="str">
            <v>P493</v>
          </cell>
          <cell r="G1462">
            <v>0</v>
          </cell>
          <cell r="H1462">
            <v>0</v>
          </cell>
          <cell r="I1462">
            <v>0</v>
          </cell>
          <cell r="J1462">
            <v>0</v>
          </cell>
          <cell r="K1462">
            <v>32490</v>
          </cell>
        </row>
        <row r="1463">
          <cell r="A1463" t="str">
            <v>PE80003</v>
          </cell>
          <cell r="B1463" t="str">
            <v>PE 90도 엘보</v>
          </cell>
          <cell r="C1463" t="str">
            <v>100A</v>
          </cell>
          <cell r="D1463" t="str">
            <v>개</v>
          </cell>
          <cell r="E1463">
            <v>16100</v>
          </cell>
          <cell r="F1463" t="str">
            <v>P493</v>
          </cell>
          <cell r="G1463">
            <v>0</v>
          </cell>
          <cell r="H1463">
            <v>0</v>
          </cell>
          <cell r="I1463">
            <v>0</v>
          </cell>
          <cell r="J1463">
            <v>0</v>
          </cell>
          <cell r="K1463">
            <v>16100</v>
          </cell>
        </row>
        <row r="1464">
          <cell r="A1464" t="str">
            <v>PE80004</v>
          </cell>
          <cell r="B1464" t="str">
            <v>PE 90도 엘보</v>
          </cell>
          <cell r="C1464" t="str">
            <v>75A</v>
          </cell>
          <cell r="D1464" t="str">
            <v>개</v>
          </cell>
          <cell r="E1464">
            <v>12080</v>
          </cell>
          <cell r="F1464" t="str">
            <v>P493</v>
          </cell>
          <cell r="G1464">
            <v>12080</v>
          </cell>
          <cell r="H1464" t="str">
            <v>P565</v>
          </cell>
          <cell r="I1464">
            <v>0</v>
          </cell>
          <cell r="J1464">
            <v>0</v>
          </cell>
          <cell r="K1464">
            <v>12080</v>
          </cell>
        </row>
        <row r="1465">
          <cell r="A1465" t="str">
            <v>PE80005</v>
          </cell>
          <cell r="B1465" t="str">
            <v>PE 90도 엘보</v>
          </cell>
          <cell r="C1465" t="str">
            <v>65A</v>
          </cell>
          <cell r="D1465" t="str">
            <v>개</v>
          </cell>
          <cell r="E1465">
            <v>9660</v>
          </cell>
          <cell r="F1465" t="str">
            <v>P493</v>
          </cell>
          <cell r="G1465">
            <v>0</v>
          </cell>
          <cell r="H1465">
            <v>0</v>
          </cell>
          <cell r="I1465">
            <v>0</v>
          </cell>
          <cell r="J1465">
            <v>0</v>
          </cell>
          <cell r="K1465">
            <v>9660</v>
          </cell>
        </row>
        <row r="1466">
          <cell r="A1466" t="str">
            <v>PE80006</v>
          </cell>
          <cell r="B1466" t="str">
            <v>PE 90도 엘보</v>
          </cell>
          <cell r="C1466" t="str">
            <v>50A</v>
          </cell>
          <cell r="D1466" t="str">
            <v>개</v>
          </cell>
          <cell r="E1466">
            <v>6440</v>
          </cell>
          <cell r="F1466" t="str">
            <v>P493</v>
          </cell>
          <cell r="G1466">
            <v>6440</v>
          </cell>
          <cell r="H1466" t="str">
            <v>P565</v>
          </cell>
          <cell r="I1466">
            <v>0</v>
          </cell>
          <cell r="J1466">
            <v>0</v>
          </cell>
          <cell r="K1466">
            <v>6440</v>
          </cell>
        </row>
        <row r="1467">
          <cell r="A1467" t="str">
            <v>PE80007</v>
          </cell>
          <cell r="B1467" t="str">
            <v>PE 90도 엘보</v>
          </cell>
          <cell r="C1467" t="str">
            <v>40A</v>
          </cell>
          <cell r="D1467" t="str">
            <v>개</v>
          </cell>
          <cell r="E1467">
            <v>5180</v>
          </cell>
          <cell r="F1467" t="str">
            <v>P493</v>
          </cell>
          <cell r="G1467">
            <v>5180</v>
          </cell>
          <cell r="H1467" t="str">
            <v>P565</v>
          </cell>
          <cell r="I1467">
            <v>0</v>
          </cell>
          <cell r="J1467">
            <v>0</v>
          </cell>
          <cell r="K1467">
            <v>5180</v>
          </cell>
        </row>
        <row r="1468">
          <cell r="A1468" t="str">
            <v>PE80008</v>
          </cell>
          <cell r="B1468" t="str">
            <v>PE 90도 엘보</v>
          </cell>
          <cell r="C1468" t="str">
            <v>30A</v>
          </cell>
          <cell r="D1468" t="str">
            <v>개</v>
          </cell>
          <cell r="E1468">
            <v>4140</v>
          </cell>
          <cell r="F1468" t="str">
            <v>P493</v>
          </cell>
          <cell r="G1468">
            <v>4140</v>
          </cell>
          <cell r="H1468" t="str">
            <v>P565</v>
          </cell>
          <cell r="I1468">
            <v>0</v>
          </cell>
          <cell r="J1468">
            <v>0</v>
          </cell>
          <cell r="K1468">
            <v>4140</v>
          </cell>
        </row>
        <row r="1469">
          <cell r="A1469" t="str">
            <v>PE80009</v>
          </cell>
          <cell r="B1469" t="str">
            <v>PE 90도 엘보</v>
          </cell>
          <cell r="C1469" t="str">
            <v>25A</v>
          </cell>
          <cell r="D1469" t="str">
            <v>개</v>
          </cell>
          <cell r="E1469">
            <v>3220</v>
          </cell>
          <cell r="F1469" t="str">
            <v>P493</v>
          </cell>
          <cell r="G1469">
            <v>3220</v>
          </cell>
          <cell r="H1469" t="str">
            <v>P565</v>
          </cell>
          <cell r="I1469">
            <v>0</v>
          </cell>
          <cell r="J1469">
            <v>0</v>
          </cell>
          <cell r="K1469">
            <v>3220</v>
          </cell>
        </row>
        <row r="1470">
          <cell r="A1470" t="str">
            <v>PE80010</v>
          </cell>
          <cell r="B1470" t="str">
            <v>PE 90도 엘보</v>
          </cell>
          <cell r="C1470" t="str">
            <v>20A</v>
          </cell>
          <cell r="D1470" t="str">
            <v>개</v>
          </cell>
          <cell r="E1470">
            <v>2530</v>
          </cell>
          <cell r="F1470" t="str">
            <v>P493</v>
          </cell>
          <cell r="G1470">
            <v>2530</v>
          </cell>
          <cell r="H1470" t="str">
            <v>P565</v>
          </cell>
          <cell r="I1470">
            <v>0</v>
          </cell>
          <cell r="J1470">
            <v>0</v>
          </cell>
          <cell r="K1470">
            <v>2530</v>
          </cell>
        </row>
        <row r="1471">
          <cell r="A1471" t="str">
            <v>PE811</v>
          </cell>
          <cell r="B1471" t="str">
            <v>PE 90도 엘보</v>
          </cell>
          <cell r="C1471" t="str">
            <v>15A</v>
          </cell>
          <cell r="D1471" t="str">
            <v>개</v>
          </cell>
          <cell r="E1471">
            <v>2530</v>
          </cell>
          <cell r="F1471" t="str">
            <v>P493</v>
          </cell>
          <cell r="G1471">
            <v>2530</v>
          </cell>
          <cell r="H1471" t="str">
            <v>P565</v>
          </cell>
          <cell r="I1471">
            <v>0</v>
          </cell>
          <cell r="J1471">
            <v>0</v>
          </cell>
          <cell r="K1471">
            <v>2530</v>
          </cell>
        </row>
        <row r="1472">
          <cell r="K1472">
            <v>0</v>
          </cell>
        </row>
        <row r="1473">
          <cell r="A1473" t="str">
            <v>PE90001</v>
          </cell>
          <cell r="B1473" t="str">
            <v>PE 소켓</v>
          </cell>
          <cell r="C1473" t="str">
            <v>150A</v>
          </cell>
          <cell r="D1473" t="str">
            <v>개</v>
          </cell>
          <cell r="E1473">
            <v>33810</v>
          </cell>
          <cell r="F1473" t="str">
            <v>P493</v>
          </cell>
          <cell r="G1473">
            <v>9660</v>
          </cell>
          <cell r="H1473" t="str">
            <v>P565</v>
          </cell>
          <cell r="I1473">
            <v>0</v>
          </cell>
          <cell r="J1473">
            <v>0</v>
          </cell>
          <cell r="K1473">
            <v>9660</v>
          </cell>
        </row>
        <row r="1474">
          <cell r="A1474" t="str">
            <v>PE90002</v>
          </cell>
          <cell r="B1474" t="str">
            <v>PE 소켓</v>
          </cell>
          <cell r="C1474" t="str">
            <v>125A</v>
          </cell>
          <cell r="D1474" t="str">
            <v>개</v>
          </cell>
          <cell r="E1474">
            <v>24150</v>
          </cell>
          <cell r="F1474" t="str">
            <v>P493</v>
          </cell>
          <cell r="G1474">
            <v>0</v>
          </cell>
          <cell r="H1474">
            <v>0</v>
          </cell>
          <cell r="I1474">
            <v>0</v>
          </cell>
          <cell r="J1474">
            <v>0</v>
          </cell>
          <cell r="K1474">
            <v>24150</v>
          </cell>
        </row>
        <row r="1475">
          <cell r="A1475" t="str">
            <v>PE90003</v>
          </cell>
          <cell r="B1475" t="str">
            <v>PE 소켓</v>
          </cell>
          <cell r="C1475" t="str">
            <v>100A</v>
          </cell>
          <cell r="D1475" t="str">
            <v>개</v>
          </cell>
          <cell r="E1475">
            <v>12880</v>
          </cell>
          <cell r="F1475" t="str">
            <v>P493</v>
          </cell>
          <cell r="G1475">
            <v>5180</v>
          </cell>
          <cell r="H1475" t="str">
            <v>P565</v>
          </cell>
          <cell r="I1475">
            <v>0</v>
          </cell>
          <cell r="J1475">
            <v>0</v>
          </cell>
          <cell r="K1475">
            <v>5180</v>
          </cell>
        </row>
        <row r="1476">
          <cell r="A1476" t="str">
            <v>PE90004</v>
          </cell>
          <cell r="B1476" t="str">
            <v>PE 소켓</v>
          </cell>
          <cell r="C1476" t="str">
            <v>75A</v>
          </cell>
          <cell r="D1476" t="str">
            <v>개</v>
          </cell>
          <cell r="E1476">
            <v>9660</v>
          </cell>
          <cell r="F1476" t="str">
            <v>P493</v>
          </cell>
          <cell r="G1476">
            <v>4260</v>
          </cell>
          <cell r="H1476" t="str">
            <v>P565</v>
          </cell>
          <cell r="I1476">
            <v>0</v>
          </cell>
          <cell r="J1476">
            <v>0</v>
          </cell>
          <cell r="K1476">
            <v>4260</v>
          </cell>
        </row>
        <row r="1477">
          <cell r="A1477" t="str">
            <v>PE90005</v>
          </cell>
          <cell r="B1477" t="str">
            <v>PE 소켓</v>
          </cell>
          <cell r="C1477" t="str">
            <v>65A</v>
          </cell>
          <cell r="D1477" t="str">
            <v>개</v>
          </cell>
          <cell r="E1477">
            <v>8050</v>
          </cell>
          <cell r="F1477" t="str">
            <v>P493</v>
          </cell>
          <cell r="G1477">
            <v>3450</v>
          </cell>
          <cell r="H1477" t="str">
            <v>P565</v>
          </cell>
          <cell r="I1477">
            <v>0</v>
          </cell>
          <cell r="J1477">
            <v>0</v>
          </cell>
          <cell r="K1477">
            <v>3450</v>
          </cell>
        </row>
        <row r="1478">
          <cell r="A1478" t="str">
            <v>PE90006</v>
          </cell>
          <cell r="B1478" t="str">
            <v>PE 소켓</v>
          </cell>
          <cell r="C1478" t="str">
            <v>50A</v>
          </cell>
          <cell r="D1478" t="str">
            <v>개</v>
          </cell>
          <cell r="E1478">
            <v>5180</v>
          </cell>
          <cell r="F1478" t="str">
            <v>P493</v>
          </cell>
          <cell r="G1478">
            <v>2420</v>
          </cell>
          <cell r="H1478" t="str">
            <v>P565</v>
          </cell>
          <cell r="I1478">
            <v>0</v>
          </cell>
          <cell r="J1478">
            <v>0</v>
          </cell>
          <cell r="K1478">
            <v>2420</v>
          </cell>
        </row>
        <row r="1479">
          <cell r="A1479" t="str">
            <v>PE90007</v>
          </cell>
          <cell r="B1479" t="str">
            <v>PE 소켓</v>
          </cell>
          <cell r="C1479" t="str">
            <v>40A</v>
          </cell>
          <cell r="D1479" t="str">
            <v>개</v>
          </cell>
          <cell r="E1479">
            <v>4260</v>
          </cell>
          <cell r="F1479" t="str">
            <v>P493</v>
          </cell>
          <cell r="G1479">
            <v>1960</v>
          </cell>
          <cell r="H1479" t="str">
            <v>P565</v>
          </cell>
          <cell r="I1479">
            <v>0</v>
          </cell>
          <cell r="J1479">
            <v>0</v>
          </cell>
          <cell r="K1479">
            <v>1960</v>
          </cell>
        </row>
        <row r="1480">
          <cell r="A1480" t="str">
            <v>PE90008</v>
          </cell>
          <cell r="B1480" t="str">
            <v>PE 소켓</v>
          </cell>
          <cell r="C1480" t="str">
            <v>30A</v>
          </cell>
          <cell r="D1480" t="str">
            <v>개</v>
          </cell>
          <cell r="E1480">
            <v>3450</v>
          </cell>
          <cell r="F1480" t="str">
            <v>P493</v>
          </cell>
          <cell r="G1480">
            <v>0</v>
          </cell>
          <cell r="H1480">
            <v>0</v>
          </cell>
          <cell r="I1480">
            <v>0</v>
          </cell>
          <cell r="J1480">
            <v>0</v>
          </cell>
          <cell r="K1480">
            <v>3450</v>
          </cell>
        </row>
        <row r="1481">
          <cell r="A1481" t="str">
            <v>PE90009</v>
          </cell>
          <cell r="B1481" t="str">
            <v>PE 소켓</v>
          </cell>
          <cell r="C1481" t="str">
            <v>25A</v>
          </cell>
          <cell r="D1481" t="str">
            <v>개</v>
          </cell>
          <cell r="E1481">
            <v>2420</v>
          </cell>
          <cell r="F1481" t="str">
            <v>P493</v>
          </cell>
          <cell r="G1481">
            <v>0</v>
          </cell>
          <cell r="H1481">
            <v>0</v>
          </cell>
          <cell r="I1481">
            <v>0</v>
          </cell>
          <cell r="J1481">
            <v>0</v>
          </cell>
          <cell r="K1481">
            <v>2420</v>
          </cell>
        </row>
        <row r="1482">
          <cell r="A1482" t="str">
            <v>PE90010</v>
          </cell>
          <cell r="B1482" t="str">
            <v>PE 소켓</v>
          </cell>
          <cell r="C1482" t="str">
            <v>20A</v>
          </cell>
          <cell r="D1482" t="str">
            <v>개</v>
          </cell>
          <cell r="E1482">
            <v>1960</v>
          </cell>
          <cell r="F1482" t="str">
            <v>P493</v>
          </cell>
          <cell r="G1482">
            <v>0</v>
          </cell>
          <cell r="H1482">
            <v>0</v>
          </cell>
          <cell r="I1482">
            <v>0</v>
          </cell>
          <cell r="J1482">
            <v>0</v>
          </cell>
          <cell r="K1482">
            <v>1960</v>
          </cell>
        </row>
        <row r="1483">
          <cell r="A1483" t="str">
            <v>PE9010</v>
          </cell>
          <cell r="B1483" t="str">
            <v>PE 소켓</v>
          </cell>
          <cell r="C1483" t="str">
            <v>15A</v>
          </cell>
          <cell r="D1483" t="str">
            <v>개</v>
          </cell>
          <cell r="E1483">
            <v>1960</v>
          </cell>
          <cell r="F1483" t="str">
            <v>P493</v>
          </cell>
          <cell r="G1483">
            <v>0</v>
          </cell>
          <cell r="H1483">
            <v>0</v>
          </cell>
          <cell r="I1483">
            <v>0</v>
          </cell>
          <cell r="J1483">
            <v>0</v>
          </cell>
          <cell r="K1483">
            <v>1960</v>
          </cell>
        </row>
        <row r="1484">
          <cell r="K1484">
            <v>0</v>
          </cell>
        </row>
        <row r="1485">
          <cell r="A1485" t="str">
            <v>PET001</v>
          </cell>
          <cell r="B1485" t="str">
            <v>PE 티</v>
          </cell>
          <cell r="C1485" t="str">
            <v>150A</v>
          </cell>
          <cell r="D1485" t="str">
            <v>개</v>
          </cell>
          <cell r="E1485">
            <v>66010</v>
          </cell>
          <cell r="F1485" t="str">
            <v>P493</v>
          </cell>
          <cell r="G1485">
            <v>0</v>
          </cell>
          <cell r="H1485">
            <v>0</v>
          </cell>
          <cell r="I1485">
            <v>0</v>
          </cell>
          <cell r="J1485">
            <v>0</v>
          </cell>
          <cell r="K1485">
            <v>66010</v>
          </cell>
        </row>
        <row r="1486">
          <cell r="A1486" t="str">
            <v>PET002</v>
          </cell>
          <cell r="B1486" t="str">
            <v>PE 티</v>
          </cell>
          <cell r="C1486" t="str">
            <v>125A</v>
          </cell>
          <cell r="D1486" t="str">
            <v>개</v>
          </cell>
          <cell r="E1486">
            <v>48650</v>
          </cell>
          <cell r="F1486" t="str">
            <v>P493</v>
          </cell>
          <cell r="G1486">
            <v>0</v>
          </cell>
          <cell r="H1486">
            <v>0</v>
          </cell>
          <cell r="I1486">
            <v>0</v>
          </cell>
          <cell r="J1486">
            <v>0</v>
          </cell>
          <cell r="K1486">
            <v>48650</v>
          </cell>
        </row>
        <row r="1487">
          <cell r="A1487" t="str">
            <v>PET003</v>
          </cell>
          <cell r="B1487" t="str">
            <v>PE 티</v>
          </cell>
          <cell r="C1487" t="str">
            <v>100A</v>
          </cell>
          <cell r="D1487" t="str">
            <v>개</v>
          </cell>
          <cell r="E1487">
            <v>19320</v>
          </cell>
          <cell r="F1487" t="str">
            <v>P493</v>
          </cell>
          <cell r="G1487">
            <v>0</v>
          </cell>
          <cell r="H1487">
            <v>0</v>
          </cell>
          <cell r="I1487">
            <v>0</v>
          </cell>
          <cell r="J1487">
            <v>0</v>
          </cell>
          <cell r="K1487">
            <v>19320</v>
          </cell>
        </row>
        <row r="1488">
          <cell r="A1488" t="str">
            <v>PET004</v>
          </cell>
          <cell r="B1488" t="str">
            <v>PE 티</v>
          </cell>
          <cell r="C1488" t="str">
            <v>75A</v>
          </cell>
          <cell r="D1488" t="str">
            <v>개</v>
          </cell>
          <cell r="E1488">
            <v>14490</v>
          </cell>
          <cell r="F1488" t="str">
            <v>P493</v>
          </cell>
          <cell r="G1488">
            <v>14490</v>
          </cell>
          <cell r="H1488" t="str">
            <v>P565</v>
          </cell>
          <cell r="I1488">
            <v>0</v>
          </cell>
          <cell r="J1488">
            <v>0</v>
          </cell>
          <cell r="K1488">
            <v>14490</v>
          </cell>
        </row>
        <row r="1489">
          <cell r="A1489" t="str">
            <v>PET005</v>
          </cell>
          <cell r="B1489" t="str">
            <v>PE 티</v>
          </cell>
          <cell r="C1489" t="str">
            <v>65A</v>
          </cell>
          <cell r="D1489" t="str">
            <v>개</v>
          </cell>
          <cell r="E1489">
            <v>12080</v>
          </cell>
          <cell r="F1489" t="str">
            <v>P493</v>
          </cell>
          <cell r="G1489">
            <v>0</v>
          </cell>
          <cell r="H1489">
            <v>0</v>
          </cell>
          <cell r="I1489">
            <v>0</v>
          </cell>
          <cell r="J1489">
            <v>0</v>
          </cell>
          <cell r="K1489">
            <v>12080</v>
          </cell>
        </row>
        <row r="1490">
          <cell r="A1490" t="str">
            <v>PET006</v>
          </cell>
          <cell r="B1490" t="str">
            <v>PE 티</v>
          </cell>
          <cell r="C1490" t="str">
            <v>50A</v>
          </cell>
          <cell r="D1490" t="str">
            <v>개</v>
          </cell>
          <cell r="E1490">
            <v>8050</v>
          </cell>
          <cell r="F1490" t="str">
            <v>P493</v>
          </cell>
          <cell r="G1490">
            <v>8050</v>
          </cell>
          <cell r="H1490" t="str">
            <v>P565</v>
          </cell>
          <cell r="I1490">
            <v>0</v>
          </cell>
          <cell r="J1490">
            <v>0</v>
          </cell>
          <cell r="K1490">
            <v>8050</v>
          </cell>
        </row>
        <row r="1491">
          <cell r="A1491" t="str">
            <v>PET007</v>
          </cell>
          <cell r="B1491" t="str">
            <v>PE 티</v>
          </cell>
          <cell r="C1491" t="str">
            <v>40A</v>
          </cell>
          <cell r="D1491" t="str">
            <v>개</v>
          </cell>
          <cell r="E1491">
            <v>6440</v>
          </cell>
          <cell r="F1491" t="str">
            <v>P493</v>
          </cell>
          <cell r="G1491">
            <v>6440</v>
          </cell>
          <cell r="H1491" t="str">
            <v>P565</v>
          </cell>
          <cell r="I1491">
            <v>0</v>
          </cell>
          <cell r="J1491">
            <v>0</v>
          </cell>
          <cell r="K1491">
            <v>6440</v>
          </cell>
        </row>
        <row r="1492">
          <cell r="A1492" t="str">
            <v>PET008</v>
          </cell>
          <cell r="B1492" t="str">
            <v>PE 티</v>
          </cell>
          <cell r="C1492" t="str">
            <v>30A</v>
          </cell>
          <cell r="D1492" t="str">
            <v>개</v>
          </cell>
          <cell r="E1492">
            <v>5290</v>
          </cell>
          <cell r="F1492" t="str">
            <v>P493</v>
          </cell>
          <cell r="G1492">
            <v>5290</v>
          </cell>
          <cell r="H1492" t="str">
            <v>P565</v>
          </cell>
          <cell r="I1492">
            <v>0</v>
          </cell>
          <cell r="J1492">
            <v>0</v>
          </cell>
          <cell r="K1492">
            <v>5290</v>
          </cell>
        </row>
        <row r="1493">
          <cell r="A1493" t="str">
            <v>PET009</v>
          </cell>
          <cell r="B1493" t="str">
            <v>PE 티</v>
          </cell>
          <cell r="C1493" t="str">
            <v>25A</v>
          </cell>
          <cell r="D1493" t="str">
            <v>개</v>
          </cell>
          <cell r="E1493">
            <v>3570</v>
          </cell>
          <cell r="F1493" t="str">
            <v>P493</v>
          </cell>
          <cell r="G1493">
            <v>3570</v>
          </cell>
          <cell r="H1493" t="str">
            <v>P565</v>
          </cell>
          <cell r="I1493">
            <v>0</v>
          </cell>
          <cell r="J1493">
            <v>0</v>
          </cell>
          <cell r="K1493">
            <v>3570</v>
          </cell>
        </row>
        <row r="1494">
          <cell r="A1494" t="str">
            <v>PET010</v>
          </cell>
          <cell r="B1494" t="str">
            <v>PE 티</v>
          </cell>
          <cell r="C1494" t="str">
            <v>20A</v>
          </cell>
          <cell r="D1494" t="str">
            <v>개</v>
          </cell>
          <cell r="E1494">
            <v>2880</v>
          </cell>
          <cell r="F1494" t="str">
            <v>P493</v>
          </cell>
          <cell r="G1494">
            <v>2880</v>
          </cell>
          <cell r="H1494" t="str">
            <v>P565</v>
          </cell>
          <cell r="I1494">
            <v>0</v>
          </cell>
          <cell r="J1494">
            <v>0</v>
          </cell>
          <cell r="K1494">
            <v>2880</v>
          </cell>
        </row>
        <row r="1495">
          <cell r="K1495">
            <v>0</v>
          </cell>
        </row>
        <row r="1496">
          <cell r="A1496" t="str">
            <v>PE11001</v>
          </cell>
          <cell r="B1496" t="str">
            <v>PE 후렌지</v>
          </cell>
          <cell r="C1496" t="str">
            <v>150A</v>
          </cell>
          <cell r="D1496" t="str">
            <v>개</v>
          </cell>
          <cell r="E1496">
            <v>37380</v>
          </cell>
          <cell r="F1496" t="str">
            <v>P493</v>
          </cell>
          <cell r="G1496">
            <v>0</v>
          </cell>
          <cell r="H1496">
            <v>0</v>
          </cell>
          <cell r="I1496">
            <v>0</v>
          </cell>
          <cell r="J1496">
            <v>0</v>
          </cell>
          <cell r="K1496">
            <v>37380</v>
          </cell>
        </row>
        <row r="1497">
          <cell r="A1497" t="str">
            <v>PE11002</v>
          </cell>
          <cell r="B1497" t="str">
            <v>PE 후렌지</v>
          </cell>
          <cell r="C1497" t="str">
            <v>125A</v>
          </cell>
          <cell r="D1497" t="str">
            <v>개</v>
          </cell>
          <cell r="E1497">
            <v>32090</v>
          </cell>
          <cell r="F1497" t="str">
            <v>P493</v>
          </cell>
          <cell r="G1497">
            <v>0</v>
          </cell>
          <cell r="H1497">
            <v>0</v>
          </cell>
          <cell r="I1497">
            <v>0</v>
          </cell>
          <cell r="J1497">
            <v>0</v>
          </cell>
          <cell r="K1497">
            <v>32090</v>
          </cell>
        </row>
        <row r="1498">
          <cell r="A1498" t="str">
            <v>PE11003</v>
          </cell>
          <cell r="B1498" t="str">
            <v>PE 후렌지</v>
          </cell>
          <cell r="C1498" t="str">
            <v>100A</v>
          </cell>
          <cell r="D1498" t="str">
            <v>개</v>
          </cell>
          <cell r="E1498">
            <v>16100</v>
          </cell>
          <cell r="F1498" t="str">
            <v>P493</v>
          </cell>
          <cell r="G1498">
            <v>0</v>
          </cell>
          <cell r="H1498">
            <v>0</v>
          </cell>
          <cell r="I1498">
            <v>0</v>
          </cell>
          <cell r="J1498">
            <v>0</v>
          </cell>
          <cell r="K1498">
            <v>16100</v>
          </cell>
        </row>
        <row r="1499">
          <cell r="A1499" t="str">
            <v>PE11004</v>
          </cell>
          <cell r="B1499" t="str">
            <v>PE 후렌지</v>
          </cell>
          <cell r="C1499" t="str">
            <v>75A</v>
          </cell>
          <cell r="D1499" t="str">
            <v>개</v>
          </cell>
          <cell r="E1499">
            <v>12880</v>
          </cell>
          <cell r="F1499" t="str">
            <v>P493</v>
          </cell>
          <cell r="G1499">
            <v>0</v>
          </cell>
          <cell r="H1499">
            <v>0</v>
          </cell>
          <cell r="I1499">
            <v>0</v>
          </cell>
          <cell r="J1499">
            <v>0</v>
          </cell>
          <cell r="K1499">
            <v>12880</v>
          </cell>
        </row>
        <row r="1500">
          <cell r="K1500">
            <v>0</v>
          </cell>
        </row>
        <row r="1501">
          <cell r="A1501" t="str">
            <v>PE12001</v>
          </cell>
          <cell r="B1501" t="str">
            <v>PE 이경소켓</v>
          </cell>
          <cell r="C1501" t="str">
            <v>150A</v>
          </cell>
          <cell r="D1501" t="str">
            <v>개</v>
          </cell>
          <cell r="E1501">
            <v>33810</v>
          </cell>
          <cell r="F1501" t="str">
            <v>P493</v>
          </cell>
          <cell r="G1501">
            <v>0</v>
          </cell>
          <cell r="H1501">
            <v>0</v>
          </cell>
          <cell r="I1501">
            <v>0</v>
          </cell>
          <cell r="J1501">
            <v>0</v>
          </cell>
          <cell r="K1501">
            <v>33810</v>
          </cell>
        </row>
        <row r="1502">
          <cell r="A1502" t="str">
            <v>PE12002</v>
          </cell>
          <cell r="B1502" t="str">
            <v>PE 이경소켓</v>
          </cell>
          <cell r="C1502" t="str">
            <v>125A</v>
          </cell>
          <cell r="D1502" t="str">
            <v>개</v>
          </cell>
          <cell r="E1502">
            <v>24510</v>
          </cell>
          <cell r="F1502" t="str">
            <v>P493</v>
          </cell>
          <cell r="G1502">
            <v>0</v>
          </cell>
          <cell r="H1502">
            <v>0</v>
          </cell>
          <cell r="I1502">
            <v>0</v>
          </cell>
          <cell r="J1502">
            <v>0</v>
          </cell>
          <cell r="K1502">
            <v>24510</v>
          </cell>
        </row>
        <row r="1503">
          <cell r="A1503" t="str">
            <v>PE12003</v>
          </cell>
          <cell r="B1503" t="str">
            <v>PE 이경소켓</v>
          </cell>
          <cell r="C1503" t="str">
            <v>100A</v>
          </cell>
          <cell r="D1503" t="str">
            <v>개</v>
          </cell>
          <cell r="E1503">
            <v>12880</v>
          </cell>
          <cell r="F1503" t="str">
            <v>P493</v>
          </cell>
          <cell r="G1503">
            <v>0</v>
          </cell>
          <cell r="H1503">
            <v>0</v>
          </cell>
          <cell r="I1503">
            <v>0</v>
          </cell>
          <cell r="J1503">
            <v>0</v>
          </cell>
          <cell r="K1503">
            <v>12880</v>
          </cell>
        </row>
        <row r="1504">
          <cell r="A1504" t="str">
            <v>PE12004</v>
          </cell>
          <cell r="B1504" t="str">
            <v>PE 이경소켓</v>
          </cell>
          <cell r="C1504" t="str">
            <v>75A</v>
          </cell>
          <cell r="D1504" t="str">
            <v>개</v>
          </cell>
          <cell r="E1504">
            <v>9660</v>
          </cell>
          <cell r="F1504" t="str">
            <v>P493</v>
          </cell>
          <cell r="G1504">
            <v>9660</v>
          </cell>
          <cell r="H1504" t="str">
            <v>P565</v>
          </cell>
          <cell r="I1504">
            <v>0</v>
          </cell>
          <cell r="J1504">
            <v>0</v>
          </cell>
          <cell r="K1504">
            <v>9660</v>
          </cell>
        </row>
        <row r="1505">
          <cell r="A1505" t="str">
            <v>PE12005</v>
          </cell>
          <cell r="B1505" t="str">
            <v>PE 이경소켓</v>
          </cell>
          <cell r="C1505" t="str">
            <v>65A</v>
          </cell>
          <cell r="D1505" t="str">
            <v>개</v>
          </cell>
          <cell r="E1505">
            <v>8050</v>
          </cell>
          <cell r="F1505" t="str">
            <v>P493</v>
          </cell>
          <cell r="G1505">
            <v>0</v>
          </cell>
          <cell r="H1505">
            <v>0</v>
          </cell>
          <cell r="I1505">
            <v>0</v>
          </cell>
          <cell r="J1505">
            <v>0</v>
          </cell>
          <cell r="K1505">
            <v>8050</v>
          </cell>
        </row>
        <row r="1506">
          <cell r="A1506" t="str">
            <v>PE12006</v>
          </cell>
          <cell r="B1506" t="str">
            <v>PE 이경소켓</v>
          </cell>
          <cell r="C1506" t="str">
            <v>50A</v>
          </cell>
          <cell r="D1506" t="str">
            <v>개</v>
          </cell>
          <cell r="E1506">
            <v>5180</v>
          </cell>
          <cell r="F1506" t="str">
            <v>P493</v>
          </cell>
          <cell r="G1506">
            <v>5180</v>
          </cell>
          <cell r="H1506" t="str">
            <v>P565</v>
          </cell>
          <cell r="I1506">
            <v>0</v>
          </cell>
          <cell r="J1506">
            <v>0</v>
          </cell>
          <cell r="K1506">
            <v>5180</v>
          </cell>
        </row>
        <row r="1507">
          <cell r="A1507" t="str">
            <v>PE12007</v>
          </cell>
          <cell r="B1507" t="str">
            <v>PE 이경소켓</v>
          </cell>
          <cell r="C1507" t="str">
            <v>40A</v>
          </cell>
          <cell r="D1507" t="str">
            <v>개</v>
          </cell>
          <cell r="E1507">
            <v>4260</v>
          </cell>
          <cell r="F1507" t="str">
            <v>P493</v>
          </cell>
          <cell r="G1507">
            <v>4260</v>
          </cell>
          <cell r="H1507" t="str">
            <v>P565</v>
          </cell>
          <cell r="I1507">
            <v>0</v>
          </cell>
          <cell r="J1507">
            <v>0</v>
          </cell>
          <cell r="K1507">
            <v>4260</v>
          </cell>
        </row>
        <row r="1508">
          <cell r="A1508" t="str">
            <v>PE12008</v>
          </cell>
          <cell r="B1508" t="str">
            <v>PE 이경소켓</v>
          </cell>
          <cell r="C1508" t="str">
            <v>30A</v>
          </cell>
          <cell r="D1508" t="str">
            <v>개</v>
          </cell>
          <cell r="E1508">
            <v>3450</v>
          </cell>
          <cell r="F1508" t="str">
            <v>P493</v>
          </cell>
          <cell r="G1508">
            <v>3450</v>
          </cell>
          <cell r="H1508" t="str">
            <v>P565</v>
          </cell>
          <cell r="I1508">
            <v>0</v>
          </cell>
          <cell r="J1508">
            <v>0</v>
          </cell>
          <cell r="K1508">
            <v>3450</v>
          </cell>
        </row>
        <row r="1509">
          <cell r="A1509" t="str">
            <v>PE12009</v>
          </cell>
          <cell r="B1509" t="str">
            <v>PE 이경소켓</v>
          </cell>
          <cell r="C1509" t="str">
            <v>25A</v>
          </cell>
          <cell r="D1509" t="str">
            <v>개</v>
          </cell>
          <cell r="E1509">
            <v>2420</v>
          </cell>
          <cell r="F1509" t="str">
            <v>P493</v>
          </cell>
          <cell r="G1509">
            <v>2420</v>
          </cell>
          <cell r="H1509" t="str">
            <v>P565</v>
          </cell>
          <cell r="I1509">
            <v>0</v>
          </cell>
          <cell r="J1509">
            <v>0</v>
          </cell>
          <cell r="K1509">
            <v>2420</v>
          </cell>
        </row>
        <row r="1510">
          <cell r="A1510" t="str">
            <v>PE12010</v>
          </cell>
          <cell r="B1510" t="str">
            <v>PE 이경소켓</v>
          </cell>
          <cell r="C1510" t="str">
            <v>20A</v>
          </cell>
          <cell r="D1510" t="str">
            <v>개</v>
          </cell>
          <cell r="E1510">
            <v>1960</v>
          </cell>
          <cell r="F1510" t="str">
            <v>P493</v>
          </cell>
          <cell r="G1510">
            <v>1960</v>
          </cell>
          <cell r="H1510" t="str">
            <v>P565</v>
          </cell>
          <cell r="I1510">
            <v>0</v>
          </cell>
          <cell r="J1510">
            <v>0</v>
          </cell>
          <cell r="K1510">
            <v>1960</v>
          </cell>
        </row>
        <row r="1511">
          <cell r="K1511">
            <v>0</v>
          </cell>
        </row>
        <row r="1512">
          <cell r="A1512" t="str">
            <v>PE13001</v>
          </cell>
          <cell r="B1512" t="str">
            <v>PE 이경티</v>
          </cell>
          <cell r="C1512" t="str">
            <v>150A</v>
          </cell>
          <cell r="D1512" t="str">
            <v>개</v>
          </cell>
          <cell r="E1512">
            <v>66010</v>
          </cell>
          <cell r="F1512" t="str">
            <v>P493</v>
          </cell>
          <cell r="G1512">
            <v>0</v>
          </cell>
          <cell r="H1512">
            <v>0</v>
          </cell>
          <cell r="I1512">
            <v>0</v>
          </cell>
          <cell r="J1512">
            <v>0</v>
          </cell>
          <cell r="K1512">
            <v>66010</v>
          </cell>
        </row>
        <row r="1513">
          <cell r="A1513" t="str">
            <v>PE13002</v>
          </cell>
          <cell r="B1513" t="str">
            <v>PE 이경티</v>
          </cell>
          <cell r="C1513" t="str">
            <v>125A</v>
          </cell>
          <cell r="D1513" t="str">
            <v>개</v>
          </cell>
          <cell r="E1513">
            <v>48650</v>
          </cell>
          <cell r="F1513" t="str">
            <v>P493</v>
          </cell>
          <cell r="G1513">
            <v>0</v>
          </cell>
          <cell r="H1513">
            <v>0</v>
          </cell>
          <cell r="I1513">
            <v>0</v>
          </cell>
          <cell r="J1513">
            <v>0</v>
          </cell>
          <cell r="K1513">
            <v>48650</v>
          </cell>
        </row>
        <row r="1514">
          <cell r="A1514" t="str">
            <v>PE13003</v>
          </cell>
          <cell r="B1514" t="str">
            <v>PE 이경티</v>
          </cell>
          <cell r="C1514" t="str">
            <v>100A</v>
          </cell>
          <cell r="D1514" t="str">
            <v>개</v>
          </cell>
          <cell r="E1514">
            <v>19320</v>
          </cell>
          <cell r="F1514" t="str">
            <v>P493</v>
          </cell>
          <cell r="G1514">
            <v>0</v>
          </cell>
          <cell r="H1514">
            <v>0</v>
          </cell>
          <cell r="I1514">
            <v>0</v>
          </cell>
          <cell r="J1514">
            <v>0</v>
          </cell>
          <cell r="K1514">
            <v>19320</v>
          </cell>
        </row>
        <row r="1515">
          <cell r="A1515" t="str">
            <v>PE13004</v>
          </cell>
          <cell r="B1515" t="str">
            <v>PE 이경티</v>
          </cell>
          <cell r="C1515" t="str">
            <v>75A</v>
          </cell>
          <cell r="D1515" t="str">
            <v>개</v>
          </cell>
          <cell r="E1515">
            <v>14490</v>
          </cell>
          <cell r="F1515" t="str">
            <v>P493</v>
          </cell>
          <cell r="G1515">
            <v>14490</v>
          </cell>
          <cell r="H1515" t="str">
            <v>P565</v>
          </cell>
          <cell r="I1515">
            <v>0</v>
          </cell>
          <cell r="J1515">
            <v>0</v>
          </cell>
          <cell r="K1515">
            <v>14490</v>
          </cell>
        </row>
        <row r="1516">
          <cell r="A1516" t="str">
            <v>PE13005</v>
          </cell>
          <cell r="B1516" t="str">
            <v>PE 이경티</v>
          </cell>
          <cell r="C1516" t="str">
            <v>65A</v>
          </cell>
          <cell r="D1516" t="str">
            <v>개</v>
          </cell>
          <cell r="E1516">
            <v>12080</v>
          </cell>
          <cell r="F1516" t="str">
            <v>P493</v>
          </cell>
          <cell r="G1516">
            <v>0</v>
          </cell>
          <cell r="H1516">
            <v>0</v>
          </cell>
          <cell r="I1516">
            <v>0</v>
          </cell>
          <cell r="J1516">
            <v>0</v>
          </cell>
          <cell r="K1516">
            <v>12080</v>
          </cell>
        </row>
        <row r="1517">
          <cell r="A1517" t="str">
            <v>PE13006</v>
          </cell>
          <cell r="B1517" t="str">
            <v>PE 이경티</v>
          </cell>
          <cell r="C1517" t="str">
            <v>50A</v>
          </cell>
          <cell r="D1517" t="str">
            <v>개</v>
          </cell>
          <cell r="E1517">
            <v>8050</v>
          </cell>
          <cell r="F1517" t="str">
            <v>P493</v>
          </cell>
          <cell r="G1517">
            <v>8050</v>
          </cell>
          <cell r="H1517" t="str">
            <v>P565</v>
          </cell>
          <cell r="I1517">
            <v>0</v>
          </cell>
          <cell r="J1517">
            <v>0</v>
          </cell>
          <cell r="K1517">
            <v>8050</v>
          </cell>
        </row>
        <row r="1518">
          <cell r="A1518" t="str">
            <v>PE13007</v>
          </cell>
          <cell r="B1518" t="str">
            <v>PE 이경티</v>
          </cell>
          <cell r="C1518" t="str">
            <v>40A</v>
          </cell>
          <cell r="D1518" t="str">
            <v>개</v>
          </cell>
          <cell r="E1518">
            <v>6440</v>
          </cell>
          <cell r="F1518" t="str">
            <v>P493</v>
          </cell>
          <cell r="G1518">
            <v>6440</v>
          </cell>
          <cell r="H1518" t="str">
            <v>P565</v>
          </cell>
          <cell r="I1518">
            <v>0</v>
          </cell>
          <cell r="J1518">
            <v>0</v>
          </cell>
          <cell r="K1518">
            <v>6440</v>
          </cell>
        </row>
        <row r="1519">
          <cell r="A1519" t="str">
            <v>PE13008</v>
          </cell>
          <cell r="B1519" t="str">
            <v>PE 이경티</v>
          </cell>
          <cell r="C1519" t="str">
            <v>30A</v>
          </cell>
          <cell r="D1519" t="str">
            <v>개</v>
          </cell>
          <cell r="E1519">
            <v>5290</v>
          </cell>
          <cell r="F1519" t="str">
            <v>P493</v>
          </cell>
          <cell r="G1519">
            <v>5290</v>
          </cell>
          <cell r="H1519" t="str">
            <v>P565</v>
          </cell>
          <cell r="I1519">
            <v>0</v>
          </cell>
          <cell r="J1519">
            <v>0</v>
          </cell>
          <cell r="K1519">
            <v>5290</v>
          </cell>
        </row>
        <row r="1520">
          <cell r="A1520" t="str">
            <v>PE13009</v>
          </cell>
          <cell r="B1520" t="str">
            <v>PE 이경티</v>
          </cell>
          <cell r="C1520" t="str">
            <v>25A</v>
          </cell>
          <cell r="D1520" t="str">
            <v>개</v>
          </cell>
          <cell r="E1520">
            <v>3570</v>
          </cell>
          <cell r="F1520" t="str">
            <v>P493</v>
          </cell>
          <cell r="G1520">
            <v>3570</v>
          </cell>
          <cell r="H1520" t="str">
            <v>P565</v>
          </cell>
          <cell r="I1520">
            <v>0</v>
          </cell>
          <cell r="J1520">
            <v>0</v>
          </cell>
          <cell r="K1520">
            <v>3570</v>
          </cell>
        </row>
        <row r="1521">
          <cell r="A1521" t="str">
            <v>PE13010</v>
          </cell>
          <cell r="B1521" t="str">
            <v>PE 이경티</v>
          </cell>
          <cell r="C1521" t="str">
            <v>20A</v>
          </cell>
          <cell r="D1521" t="str">
            <v>개</v>
          </cell>
          <cell r="E1521">
            <v>2880</v>
          </cell>
          <cell r="F1521" t="str">
            <v>P493</v>
          </cell>
          <cell r="G1521">
            <v>2880</v>
          </cell>
          <cell r="H1521" t="str">
            <v>P565</v>
          </cell>
          <cell r="I1521">
            <v>0</v>
          </cell>
          <cell r="J1521">
            <v>0</v>
          </cell>
          <cell r="K1521">
            <v>2880</v>
          </cell>
        </row>
        <row r="1522">
          <cell r="K1522">
            <v>0</v>
          </cell>
        </row>
        <row r="1523">
          <cell r="A1523" t="str">
            <v>PE청001</v>
          </cell>
          <cell r="B1523" t="str">
            <v>PE 청동밸브소켓</v>
          </cell>
          <cell r="C1523" t="str">
            <v>50A</v>
          </cell>
          <cell r="D1523" t="str">
            <v>개</v>
          </cell>
          <cell r="E1523">
            <v>6480</v>
          </cell>
          <cell r="F1523" t="str">
            <v>P493</v>
          </cell>
          <cell r="G1523">
            <v>0</v>
          </cell>
          <cell r="H1523">
            <v>0</v>
          </cell>
          <cell r="I1523">
            <v>0</v>
          </cell>
          <cell r="J1523">
            <v>0</v>
          </cell>
          <cell r="K1523">
            <v>6480</v>
          </cell>
        </row>
        <row r="1524">
          <cell r="A1524" t="str">
            <v>PE청002</v>
          </cell>
          <cell r="B1524" t="str">
            <v>PE 청동밸브소켓</v>
          </cell>
          <cell r="C1524" t="str">
            <v>40A</v>
          </cell>
          <cell r="D1524" t="str">
            <v>개</v>
          </cell>
          <cell r="E1524">
            <v>4200</v>
          </cell>
          <cell r="F1524" t="str">
            <v>P493</v>
          </cell>
          <cell r="G1524">
            <v>0</v>
          </cell>
          <cell r="H1524">
            <v>0</v>
          </cell>
          <cell r="I1524">
            <v>0</v>
          </cell>
          <cell r="J1524">
            <v>0</v>
          </cell>
          <cell r="K1524">
            <v>4200</v>
          </cell>
        </row>
        <row r="1525">
          <cell r="A1525" t="str">
            <v>PE청003</v>
          </cell>
          <cell r="B1525" t="str">
            <v>PE 청동밸브소켓</v>
          </cell>
          <cell r="C1525" t="str">
            <v>32A</v>
          </cell>
          <cell r="D1525" t="str">
            <v>개</v>
          </cell>
          <cell r="E1525">
            <v>3120</v>
          </cell>
          <cell r="F1525" t="str">
            <v>P493</v>
          </cell>
          <cell r="G1525">
            <v>0</v>
          </cell>
          <cell r="H1525">
            <v>0</v>
          </cell>
          <cell r="I1525">
            <v>0</v>
          </cell>
          <cell r="J1525">
            <v>0</v>
          </cell>
          <cell r="K1525">
            <v>3120</v>
          </cell>
        </row>
        <row r="1526">
          <cell r="A1526" t="str">
            <v>PE청004</v>
          </cell>
          <cell r="B1526" t="str">
            <v>PE 청동밸브소켓</v>
          </cell>
          <cell r="C1526" t="str">
            <v>25A</v>
          </cell>
          <cell r="D1526" t="str">
            <v>개</v>
          </cell>
          <cell r="E1526">
            <v>2520</v>
          </cell>
          <cell r="F1526" t="str">
            <v>P493</v>
          </cell>
          <cell r="G1526">
            <v>0</v>
          </cell>
          <cell r="H1526">
            <v>0</v>
          </cell>
          <cell r="I1526">
            <v>0</v>
          </cell>
          <cell r="J1526">
            <v>0</v>
          </cell>
          <cell r="K1526">
            <v>2520</v>
          </cell>
        </row>
        <row r="1527">
          <cell r="A1527" t="str">
            <v>PE청005</v>
          </cell>
          <cell r="B1527" t="str">
            <v>PE 청동밸브소켓</v>
          </cell>
          <cell r="C1527" t="str">
            <v>20A</v>
          </cell>
          <cell r="D1527" t="str">
            <v>개</v>
          </cell>
          <cell r="E1527">
            <v>1800</v>
          </cell>
          <cell r="F1527" t="str">
            <v>P493</v>
          </cell>
          <cell r="G1527">
            <v>0</v>
          </cell>
          <cell r="H1527">
            <v>0</v>
          </cell>
          <cell r="I1527">
            <v>0</v>
          </cell>
          <cell r="J1527">
            <v>0</v>
          </cell>
          <cell r="K1527">
            <v>1800</v>
          </cell>
        </row>
        <row r="1528">
          <cell r="A1528" t="str">
            <v>PE청006</v>
          </cell>
          <cell r="B1528" t="str">
            <v>PE 청동밸브소켓</v>
          </cell>
          <cell r="C1528" t="str">
            <v>15A</v>
          </cell>
          <cell r="D1528" t="str">
            <v>개</v>
          </cell>
          <cell r="E1528">
            <v>1800</v>
          </cell>
          <cell r="F1528" t="str">
            <v>P494</v>
          </cell>
          <cell r="G1528">
            <v>0</v>
          </cell>
          <cell r="H1528">
            <v>0</v>
          </cell>
          <cell r="I1528">
            <v>0</v>
          </cell>
          <cell r="J1528">
            <v>0</v>
          </cell>
          <cell r="K1528">
            <v>1800</v>
          </cell>
        </row>
        <row r="1529">
          <cell r="K1529">
            <v>0</v>
          </cell>
        </row>
        <row r="1530">
          <cell r="K1530">
            <v>0</v>
          </cell>
        </row>
        <row r="1531">
          <cell r="K1531">
            <v>0</v>
          </cell>
        </row>
        <row r="1532">
          <cell r="K1532">
            <v>0</v>
          </cell>
        </row>
        <row r="1533">
          <cell r="K1533">
            <v>0</v>
          </cell>
        </row>
        <row r="1534">
          <cell r="K1534">
            <v>0</v>
          </cell>
        </row>
        <row r="1535">
          <cell r="K1535">
            <v>0</v>
          </cell>
        </row>
        <row r="1536">
          <cell r="K1536">
            <v>0</v>
          </cell>
        </row>
        <row r="1537">
          <cell r="K1537">
            <v>0</v>
          </cell>
        </row>
        <row r="1538">
          <cell r="K1538">
            <v>0</v>
          </cell>
        </row>
        <row r="1539">
          <cell r="K1539">
            <v>0</v>
          </cell>
        </row>
        <row r="1540">
          <cell r="K1540">
            <v>0</v>
          </cell>
        </row>
        <row r="1541">
          <cell r="K1541">
            <v>0</v>
          </cell>
        </row>
        <row r="1542">
          <cell r="K1542">
            <v>0</v>
          </cell>
        </row>
        <row r="1543">
          <cell r="K1543">
            <v>0</v>
          </cell>
        </row>
        <row r="1545">
          <cell r="A1545" t="str">
            <v>밸브류</v>
          </cell>
          <cell r="B1545">
            <v>0</v>
          </cell>
          <cell r="C1545">
            <v>0</v>
          </cell>
          <cell r="D1545">
            <v>0</v>
          </cell>
          <cell r="E1545">
            <v>0</v>
          </cell>
          <cell r="F1545">
            <v>0</v>
          </cell>
          <cell r="G1545">
            <v>0</v>
          </cell>
          <cell r="H1545">
            <v>0</v>
          </cell>
          <cell r="I1545">
            <v>0</v>
          </cell>
          <cell r="J1545">
            <v>0</v>
          </cell>
          <cell r="K1545">
            <v>0</v>
          </cell>
        </row>
        <row r="1546">
          <cell r="A1546" t="str">
            <v>게이트밸브</v>
          </cell>
          <cell r="B1546" t="str">
            <v>(주철제)</v>
          </cell>
          <cell r="C1546">
            <v>0</v>
          </cell>
          <cell r="D1546">
            <v>0</v>
          </cell>
          <cell r="E1546" t="str">
            <v>KSB-2350</v>
          </cell>
          <cell r="F1546">
            <v>0</v>
          </cell>
          <cell r="G1546">
            <v>0</v>
          </cell>
          <cell r="H1546">
            <v>0</v>
          </cell>
          <cell r="I1546">
            <v>0</v>
          </cell>
          <cell r="J1546">
            <v>0</v>
          </cell>
          <cell r="K1546">
            <v>0</v>
          </cell>
        </row>
        <row r="1547">
          <cell r="A1547" t="str">
            <v>GV00001</v>
          </cell>
          <cell r="B1547" t="str">
            <v>게이트 밸브
(주철10Kg/Cm2)</v>
          </cell>
          <cell r="C1547" t="str">
            <v>300A</v>
          </cell>
          <cell r="D1547" t="str">
            <v>개</v>
          </cell>
          <cell r="E1547">
            <v>516800</v>
          </cell>
          <cell r="F1547" t="str">
            <v>P528</v>
          </cell>
          <cell r="G1547">
            <v>584250</v>
          </cell>
          <cell r="H1547" t="str">
            <v>P596</v>
          </cell>
          <cell r="I1547">
            <v>0</v>
          </cell>
          <cell r="J1547">
            <v>0</v>
          </cell>
          <cell r="K1547">
            <v>516800</v>
          </cell>
          <cell r="L1547">
            <v>1.5</v>
          </cell>
          <cell r="M1547">
            <v>0.5</v>
          </cell>
        </row>
        <row r="1548">
          <cell r="A1548" t="str">
            <v>GV00002</v>
          </cell>
          <cell r="B1548" t="str">
            <v>게이트 밸브
(주철10Kg/Cm2)</v>
          </cell>
          <cell r="C1548" t="str">
            <v>250A</v>
          </cell>
          <cell r="D1548" t="str">
            <v>개</v>
          </cell>
          <cell r="E1548">
            <v>394400</v>
          </cell>
          <cell r="F1548" t="str">
            <v>P528</v>
          </cell>
          <cell r="G1548">
            <v>440520</v>
          </cell>
          <cell r="H1548" t="str">
            <v>P566</v>
          </cell>
          <cell r="I1548">
            <v>0</v>
          </cell>
          <cell r="J1548">
            <v>0</v>
          </cell>
          <cell r="K1548">
            <v>394400</v>
          </cell>
          <cell r="L1548">
            <v>1</v>
          </cell>
          <cell r="M1548">
            <v>0.3</v>
          </cell>
        </row>
        <row r="1549">
          <cell r="A1549" t="str">
            <v>GV00003</v>
          </cell>
          <cell r="B1549" t="str">
            <v>게이트 밸브
(주철10Kg/Cm2)</v>
          </cell>
          <cell r="C1549" t="str">
            <v>200A</v>
          </cell>
          <cell r="D1549" t="str">
            <v>개</v>
          </cell>
          <cell r="E1549">
            <v>224400</v>
          </cell>
          <cell r="F1549" t="str">
            <v>P528</v>
          </cell>
          <cell r="G1549">
            <v>244000</v>
          </cell>
          <cell r="H1549" t="str">
            <v>P596</v>
          </cell>
          <cell r="I1549">
            <v>0</v>
          </cell>
          <cell r="J1549">
            <v>0</v>
          </cell>
          <cell r="K1549">
            <v>224400</v>
          </cell>
          <cell r="L1549">
            <v>1</v>
          </cell>
          <cell r="M1549">
            <v>0.3</v>
          </cell>
        </row>
        <row r="1550">
          <cell r="A1550" t="str">
            <v>GV00004</v>
          </cell>
          <cell r="B1550" t="str">
            <v>게이트 밸브
(주철10Kg/Cm2)</v>
          </cell>
          <cell r="C1550" t="str">
            <v>150A</v>
          </cell>
          <cell r="D1550" t="str">
            <v>개</v>
          </cell>
          <cell r="E1550">
            <v>136000</v>
          </cell>
          <cell r="F1550" t="str">
            <v>P528</v>
          </cell>
          <cell r="G1550">
            <v>151150</v>
          </cell>
          <cell r="H1550" t="str">
            <v>P596</v>
          </cell>
          <cell r="I1550">
            <v>0</v>
          </cell>
          <cell r="J1550">
            <v>0</v>
          </cell>
          <cell r="K1550">
            <v>136000</v>
          </cell>
          <cell r="L1550">
            <v>0.5</v>
          </cell>
          <cell r="M1550">
            <v>0.2</v>
          </cell>
        </row>
        <row r="1551">
          <cell r="A1551" t="str">
            <v>GV00005</v>
          </cell>
          <cell r="B1551" t="str">
            <v>게이트 밸브
(주철10Kg/Cm2)</v>
          </cell>
          <cell r="C1551" t="str">
            <v>125A</v>
          </cell>
          <cell r="D1551" t="str">
            <v>개</v>
          </cell>
          <cell r="E1551">
            <v>95200</v>
          </cell>
          <cell r="F1551" t="str">
            <v>P528</v>
          </cell>
          <cell r="G1551">
            <v>106070</v>
          </cell>
          <cell r="H1551" t="str">
            <v>P596</v>
          </cell>
          <cell r="I1551">
            <v>0</v>
          </cell>
          <cell r="J1551">
            <v>0</v>
          </cell>
          <cell r="K1551">
            <v>95200</v>
          </cell>
          <cell r="L1551">
            <v>0.5</v>
          </cell>
          <cell r="M1551">
            <v>0.2</v>
          </cell>
        </row>
        <row r="1552">
          <cell r="A1552" t="str">
            <v>GV00006</v>
          </cell>
          <cell r="B1552" t="str">
            <v>게이트 밸브
(주철10Kg/Cm2)</v>
          </cell>
          <cell r="C1552" t="str">
            <v>100A</v>
          </cell>
          <cell r="D1552" t="str">
            <v>개</v>
          </cell>
          <cell r="E1552">
            <v>71400</v>
          </cell>
          <cell r="F1552" t="str">
            <v>P528</v>
          </cell>
          <cell r="G1552">
            <v>78100</v>
          </cell>
          <cell r="H1552" t="str">
            <v>P596</v>
          </cell>
          <cell r="I1552">
            <v>0</v>
          </cell>
          <cell r="J1552">
            <v>0</v>
          </cell>
          <cell r="K1552">
            <v>71400</v>
          </cell>
          <cell r="L1552">
            <v>0.25</v>
          </cell>
        </row>
        <row r="1553">
          <cell r="A1553" t="str">
            <v>GV00007</v>
          </cell>
          <cell r="B1553" t="str">
            <v>게이트 밸브
(주철10Kg/Cm2)</v>
          </cell>
          <cell r="C1553" t="str">
            <v>80A</v>
          </cell>
          <cell r="D1553" t="str">
            <v>개</v>
          </cell>
          <cell r="E1553">
            <v>51000</v>
          </cell>
          <cell r="F1553" t="str">
            <v>P528</v>
          </cell>
          <cell r="G1553">
            <v>55680</v>
          </cell>
          <cell r="H1553" t="str">
            <v>P596</v>
          </cell>
          <cell r="I1553">
            <v>0</v>
          </cell>
          <cell r="J1553">
            <v>0</v>
          </cell>
          <cell r="K1553">
            <v>51000</v>
          </cell>
          <cell r="L1553">
            <v>0.25</v>
          </cell>
        </row>
        <row r="1554">
          <cell r="A1554" t="str">
            <v>GV00008</v>
          </cell>
          <cell r="B1554" t="str">
            <v>게이트 밸브
(주철10Kg/Cm2)</v>
          </cell>
          <cell r="C1554" t="str">
            <v>65A</v>
          </cell>
          <cell r="D1554" t="str">
            <v>개</v>
          </cell>
          <cell r="E1554">
            <v>42100</v>
          </cell>
          <cell r="F1554" t="str">
            <v>P528</v>
          </cell>
          <cell r="G1554">
            <v>44920</v>
          </cell>
          <cell r="H1554" t="str">
            <v>P596</v>
          </cell>
          <cell r="I1554">
            <v>0</v>
          </cell>
          <cell r="J1554">
            <v>0</v>
          </cell>
          <cell r="K1554">
            <v>42100</v>
          </cell>
          <cell r="L1554">
            <v>0.25</v>
          </cell>
        </row>
        <row r="1555">
          <cell r="A1555" t="str">
            <v>게이트밸브</v>
          </cell>
          <cell r="B1555" t="str">
            <v>(청동제)</v>
          </cell>
          <cell r="C1555">
            <v>0</v>
          </cell>
          <cell r="D1555">
            <v>0</v>
          </cell>
          <cell r="E1555" t="str">
            <v>KSB-2301</v>
          </cell>
          <cell r="F1555">
            <v>0</v>
          </cell>
          <cell r="G1555">
            <v>0</v>
          </cell>
          <cell r="H1555">
            <v>0</v>
          </cell>
          <cell r="I1555">
            <v>0</v>
          </cell>
          <cell r="J1555">
            <v>0</v>
          </cell>
          <cell r="K1555">
            <v>0</v>
          </cell>
        </row>
        <row r="1556">
          <cell r="A1556" t="str">
            <v>GV00009</v>
          </cell>
          <cell r="B1556" t="str">
            <v>게이트 밸브
(청동10Kg/Cm2)</v>
          </cell>
          <cell r="C1556" t="str">
            <v>50A</v>
          </cell>
          <cell r="D1556" t="str">
            <v>개</v>
          </cell>
          <cell r="E1556">
            <v>26340</v>
          </cell>
          <cell r="F1556" t="str">
            <v>P527</v>
          </cell>
          <cell r="G1556">
            <v>29690</v>
          </cell>
          <cell r="H1556" t="str">
            <v>P595</v>
          </cell>
          <cell r="I1556">
            <v>0</v>
          </cell>
          <cell r="J1556">
            <v>0</v>
          </cell>
          <cell r="K1556">
            <v>26340</v>
          </cell>
          <cell r="L1556">
            <v>7.0000000000000007E-2</v>
          </cell>
        </row>
        <row r="1557">
          <cell r="A1557" t="str">
            <v>GV00010</v>
          </cell>
          <cell r="B1557" t="str">
            <v>게이트 밸브
(청동10Kg/Cm2)</v>
          </cell>
          <cell r="C1557" t="str">
            <v>40A</v>
          </cell>
          <cell r="D1557" t="str">
            <v>개</v>
          </cell>
          <cell r="E1557">
            <v>17070</v>
          </cell>
          <cell r="F1557" t="str">
            <v>P527</v>
          </cell>
          <cell r="G1557">
            <v>19260</v>
          </cell>
          <cell r="H1557" t="str">
            <v>P595</v>
          </cell>
          <cell r="I1557">
            <v>0</v>
          </cell>
          <cell r="J1557">
            <v>0</v>
          </cell>
          <cell r="K1557">
            <v>17070</v>
          </cell>
          <cell r="L1557">
            <v>7.0000000000000007E-2</v>
          </cell>
        </row>
        <row r="1558">
          <cell r="A1558" t="str">
            <v>GV00011</v>
          </cell>
          <cell r="B1558" t="str">
            <v>게이트 밸브
(청동10Kg/Cm2)</v>
          </cell>
          <cell r="C1558" t="str">
            <v>32A</v>
          </cell>
          <cell r="D1558" t="str">
            <v>개</v>
          </cell>
          <cell r="E1558">
            <v>12750</v>
          </cell>
          <cell r="F1558" t="str">
            <v>P527</v>
          </cell>
          <cell r="G1558">
            <v>14370</v>
          </cell>
          <cell r="H1558" t="str">
            <v>P595</v>
          </cell>
          <cell r="I1558">
            <v>0</v>
          </cell>
          <cell r="J1558">
            <v>0</v>
          </cell>
          <cell r="K1558">
            <v>12750</v>
          </cell>
          <cell r="L1558">
            <v>7.0000000000000007E-2</v>
          </cell>
        </row>
        <row r="1559">
          <cell r="A1559" t="str">
            <v>GV00012</v>
          </cell>
          <cell r="B1559" t="str">
            <v>게이트 밸브
(청동10Kg/Cm2)</v>
          </cell>
          <cell r="C1559" t="str">
            <v>25A</v>
          </cell>
          <cell r="D1559" t="str">
            <v>개</v>
          </cell>
          <cell r="E1559">
            <v>8960</v>
          </cell>
          <cell r="F1559" t="str">
            <v>P527</v>
          </cell>
          <cell r="G1559">
            <v>10100</v>
          </cell>
          <cell r="H1559" t="str">
            <v>P595</v>
          </cell>
          <cell r="I1559">
            <v>0</v>
          </cell>
          <cell r="J1559">
            <v>0</v>
          </cell>
          <cell r="K1559">
            <v>8960</v>
          </cell>
          <cell r="L1559">
            <v>7.0000000000000007E-2</v>
          </cell>
        </row>
        <row r="1560">
          <cell r="A1560" t="str">
            <v>GV00013</v>
          </cell>
          <cell r="B1560" t="str">
            <v>게이트 밸브
(청동10Kg/Cm2)</v>
          </cell>
          <cell r="C1560" t="str">
            <v>20A</v>
          </cell>
          <cell r="D1560" t="str">
            <v>개</v>
          </cell>
          <cell r="E1560">
            <v>5870</v>
          </cell>
          <cell r="F1560" t="str">
            <v>P527</v>
          </cell>
          <cell r="G1560">
            <v>6620</v>
          </cell>
          <cell r="H1560" t="str">
            <v>P595</v>
          </cell>
          <cell r="I1560">
            <v>0</v>
          </cell>
          <cell r="J1560">
            <v>0</v>
          </cell>
          <cell r="K1560">
            <v>5870</v>
          </cell>
          <cell r="L1560">
            <v>7.0000000000000007E-2</v>
          </cell>
        </row>
        <row r="1561">
          <cell r="A1561" t="str">
            <v>GV00014</v>
          </cell>
          <cell r="B1561" t="str">
            <v>게이트 밸브
(청동10Kg/Cm2)</v>
          </cell>
          <cell r="C1561" t="str">
            <v>15A</v>
          </cell>
          <cell r="D1561" t="str">
            <v>개</v>
          </cell>
          <cell r="E1561">
            <v>4090</v>
          </cell>
          <cell r="F1561" t="str">
            <v>P527</v>
          </cell>
          <cell r="G1561">
            <v>4610</v>
          </cell>
          <cell r="H1561" t="str">
            <v>P595</v>
          </cell>
          <cell r="I1561">
            <v>0</v>
          </cell>
          <cell r="J1561">
            <v>0</v>
          </cell>
          <cell r="K1561">
            <v>4090</v>
          </cell>
          <cell r="L1561">
            <v>7.0000000000000007E-2</v>
          </cell>
        </row>
        <row r="1562">
          <cell r="A1562" t="str">
            <v>바깥나사</v>
          </cell>
          <cell r="B1562" t="str">
            <v>게이트밸브</v>
          </cell>
          <cell r="C1562" t="str">
            <v>(주철제)</v>
          </cell>
          <cell r="D1562">
            <v>0</v>
          </cell>
          <cell r="E1562" t="str">
            <v>KSB-2350</v>
          </cell>
          <cell r="F1562">
            <v>0</v>
          </cell>
          <cell r="G1562">
            <v>0</v>
          </cell>
          <cell r="H1562">
            <v>0</v>
          </cell>
          <cell r="I1562">
            <v>0</v>
          </cell>
          <cell r="J1562">
            <v>0</v>
          </cell>
          <cell r="K1562">
            <v>0</v>
          </cell>
        </row>
        <row r="1563">
          <cell r="A1563" t="str">
            <v>OGV00001</v>
          </cell>
          <cell r="B1563" t="str">
            <v>O.S &amp; Y 게이트 밸브
(주철10Kg/Cm2)</v>
          </cell>
          <cell r="C1563" t="str">
            <v>300A</v>
          </cell>
          <cell r="D1563" t="str">
            <v>개</v>
          </cell>
          <cell r="E1563">
            <v>557600</v>
          </cell>
          <cell r="F1563" t="str">
            <v>P528</v>
          </cell>
          <cell r="G1563">
            <v>617440</v>
          </cell>
          <cell r="H1563" t="str">
            <v>P596</v>
          </cell>
          <cell r="I1563">
            <v>0</v>
          </cell>
          <cell r="J1563">
            <v>0</v>
          </cell>
          <cell r="K1563">
            <v>557600</v>
          </cell>
          <cell r="L1563">
            <v>1.5</v>
          </cell>
          <cell r="M1563">
            <v>0.5</v>
          </cell>
        </row>
        <row r="1564">
          <cell r="A1564" t="str">
            <v>OGV00002</v>
          </cell>
          <cell r="B1564" t="str">
            <v>O.S &amp; Y 게이트 밸브
(주철10Kg/Cm2)</v>
          </cell>
          <cell r="C1564" t="str">
            <v>250A</v>
          </cell>
          <cell r="D1564" t="str">
            <v>개</v>
          </cell>
          <cell r="E1564">
            <v>401200</v>
          </cell>
          <cell r="F1564" t="str">
            <v>P528</v>
          </cell>
          <cell r="G1564">
            <v>439340</v>
          </cell>
          <cell r="H1564" t="str">
            <v>P596</v>
          </cell>
          <cell r="I1564">
            <v>0</v>
          </cell>
          <cell r="J1564">
            <v>0</v>
          </cell>
          <cell r="K1564">
            <v>401200</v>
          </cell>
          <cell r="L1564">
            <v>1</v>
          </cell>
          <cell r="M1564">
            <v>0.3</v>
          </cell>
        </row>
        <row r="1565">
          <cell r="A1565" t="str">
            <v>OGV00003</v>
          </cell>
          <cell r="B1565" t="str">
            <v>O.S &amp; Y 게이트 밸브
(주철10Kg/Cm2)</v>
          </cell>
          <cell r="C1565" t="str">
            <v>200A</v>
          </cell>
          <cell r="D1565" t="str">
            <v>개</v>
          </cell>
          <cell r="E1565">
            <v>238000</v>
          </cell>
          <cell r="F1565" t="str">
            <v>P528</v>
          </cell>
          <cell r="G1565">
            <v>265230</v>
          </cell>
          <cell r="H1565" t="str">
            <v>P596</v>
          </cell>
          <cell r="I1565">
            <v>0</v>
          </cell>
          <cell r="J1565">
            <v>0</v>
          </cell>
          <cell r="K1565">
            <v>238000</v>
          </cell>
          <cell r="L1565">
            <v>1</v>
          </cell>
          <cell r="M1565">
            <v>0.3</v>
          </cell>
        </row>
        <row r="1566">
          <cell r="A1566" t="str">
            <v>OGV00004</v>
          </cell>
          <cell r="B1566" t="str">
            <v>O.S &amp; Y 게이트 밸브
(주철10Kg/Cm2)</v>
          </cell>
          <cell r="C1566" t="str">
            <v>150A</v>
          </cell>
          <cell r="D1566" t="str">
            <v>개</v>
          </cell>
          <cell r="E1566">
            <v>149600</v>
          </cell>
          <cell r="F1566" t="str">
            <v>P528</v>
          </cell>
          <cell r="G1566">
            <v>164530</v>
          </cell>
          <cell r="H1566" t="str">
            <v>P596</v>
          </cell>
          <cell r="I1566">
            <v>0</v>
          </cell>
          <cell r="J1566">
            <v>0</v>
          </cell>
          <cell r="K1566">
            <v>149600</v>
          </cell>
          <cell r="L1566">
            <v>0.5</v>
          </cell>
          <cell r="M1566">
            <v>0.2</v>
          </cell>
        </row>
        <row r="1567">
          <cell r="A1567" t="str">
            <v>OGV00005</v>
          </cell>
          <cell r="B1567" t="str">
            <v>O.S &amp; Y 게이트 밸브
(주철10Kg/Cm2)</v>
          </cell>
          <cell r="C1567" t="str">
            <v>125A</v>
          </cell>
          <cell r="D1567" t="str">
            <v>개</v>
          </cell>
          <cell r="E1567">
            <v>108800</v>
          </cell>
          <cell r="F1567" t="str">
            <v>P528</v>
          </cell>
          <cell r="G1567">
            <v>122430</v>
          </cell>
          <cell r="H1567" t="str">
            <v>P596</v>
          </cell>
          <cell r="I1567">
            <v>0</v>
          </cell>
          <cell r="J1567">
            <v>0</v>
          </cell>
          <cell r="K1567">
            <v>108800</v>
          </cell>
          <cell r="L1567">
            <v>0.5</v>
          </cell>
          <cell r="M1567">
            <v>0.2</v>
          </cell>
        </row>
        <row r="1568">
          <cell r="A1568" t="str">
            <v>OGV00006</v>
          </cell>
          <cell r="B1568" t="str">
            <v>O.S &amp; Y 게이트 밸브
(주철10Kg/Cm2)</v>
          </cell>
          <cell r="C1568" t="str">
            <v>100A</v>
          </cell>
          <cell r="D1568" t="str">
            <v>개</v>
          </cell>
          <cell r="E1568">
            <v>81600</v>
          </cell>
          <cell r="F1568" t="str">
            <v>P528</v>
          </cell>
          <cell r="G1568">
            <v>90870</v>
          </cell>
          <cell r="H1568" t="str">
            <v>P596</v>
          </cell>
          <cell r="I1568">
            <v>0</v>
          </cell>
          <cell r="J1568">
            <v>0</v>
          </cell>
          <cell r="K1568">
            <v>81600</v>
          </cell>
          <cell r="L1568">
            <v>0.25</v>
          </cell>
        </row>
        <row r="1569">
          <cell r="A1569" t="str">
            <v>OGV00007</v>
          </cell>
          <cell r="B1569" t="str">
            <v>O.S &amp; Y 게이트 밸브
(주철10Kg/Cm2)</v>
          </cell>
          <cell r="C1569" t="str">
            <v>80A</v>
          </cell>
          <cell r="D1569" t="str">
            <v>개</v>
          </cell>
          <cell r="E1569">
            <v>59100</v>
          </cell>
          <cell r="F1569" t="str">
            <v>P528</v>
          </cell>
          <cell r="G1569">
            <v>66380</v>
          </cell>
          <cell r="H1569" t="str">
            <v>P596</v>
          </cell>
          <cell r="I1569">
            <v>0</v>
          </cell>
          <cell r="J1569">
            <v>0</v>
          </cell>
          <cell r="K1569">
            <v>59100</v>
          </cell>
          <cell r="L1569">
            <v>0.25</v>
          </cell>
        </row>
        <row r="1570">
          <cell r="A1570" t="str">
            <v>OGV00008</v>
          </cell>
          <cell r="B1570" t="str">
            <v>O.S &amp; Y 게이트 밸브
(주철10Kg/Cm2)</v>
          </cell>
          <cell r="C1570" t="str">
            <v>65A</v>
          </cell>
          <cell r="D1570" t="str">
            <v>개</v>
          </cell>
          <cell r="E1570">
            <v>52300</v>
          </cell>
          <cell r="F1570" t="str">
            <v>P528</v>
          </cell>
          <cell r="G1570">
            <v>58300</v>
          </cell>
          <cell r="H1570" t="str">
            <v>P596</v>
          </cell>
          <cell r="I1570">
            <v>0</v>
          </cell>
          <cell r="J1570">
            <v>0</v>
          </cell>
          <cell r="K1570">
            <v>52300</v>
          </cell>
          <cell r="L1570">
            <v>0.25</v>
          </cell>
        </row>
        <row r="1571">
          <cell r="A1571" t="str">
            <v>OGV00009</v>
          </cell>
          <cell r="B1571" t="str">
            <v>O.S &amp; Y 게이트 밸브
(주철10Kg/Cm2)</v>
          </cell>
          <cell r="C1571" t="str">
            <v>50A</v>
          </cell>
          <cell r="D1571" t="str">
            <v>개</v>
          </cell>
          <cell r="E1571">
            <v>51600</v>
          </cell>
          <cell r="F1571" t="str">
            <v>P528</v>
          </cell>
          <cell r="G1571">
            <v>57480</v>
          </cell>
          <cell r="H1571" t="str">
            <v>P596</v>
          </cell>
          <cell r="I1571">
            <v>0</v>
          </cell>
          <cell r="J1571">
            <v>0</v>
          </cell>
          <cell r="K1571">
            <v>51600</v>
          </cell>
          <cell r="L1571">
            <v>7.0000000000000007E-2</v>
          </cell>
        </row>
        <row r="1573">
          <cell r="A1573" t="str">
            <v>볼밸브</v>
          </cell>
          <cell r="B1573" t="str">
            <v>(황동제)</v>
          </cell>
          <cell r="C1573">
            <v>0</v>
          </cell>
          <cell r="D1573">
            <v>0</v>
          </cell>
          <cell r="E1573" t="str">
            <v>KSB-2308</v>
          </cell>
          <cell r="F1573">
            <v>0</v>
          </cell>
          <cell r="G1573">
            <v>0</v>
          </cell>
          <cell r="H1573">
            <v>0</v>
          </cell>
          <cell r="I1573">
            <v>0</v>
          </cell>
          <cell r="J1573">
            <v>0</v>
          </cell>
          <cell r="K1573">
            <v>0</v>
          </cell>
        </row>
        <row r="1574">
          <cell r="A1574" t="str">
            <v>BV00001</v>
          </cell>
          <cell r="B1574" t="str">
            <v>볼 밸 브
(황동10Kg/Cm2)</v>
          </cell>
          <cell r="C1574" t="str">
            <v>80A</v>
          </cell>
          <cell r="D1574" t="str">
            <v>개</v>
          </cell>
          <cell r="E1574">
            <v>48910</v>
          </cell>
          <cell r="F1574" t="str">
            <v>P529</v>
          </cell>
        </row>
        <row r="1575">
          <cell r="A1575" t="str">
            <v>BV00002</v>
          </cell>
          <cell r="B1575" t="str">
            <v>볼 밸 브
(황동10Kg/Cm2)</v>
          </cell>
          <cell r="C1575" t="str">
            <v>65A</v>
          </cell>
          <cell r="D1575" t="str">
            <v>개</v>
          </cell>
          <cell r="E1575">
            <v>36180</v>
          </cell>
          <cell r="F1575" t="str">
            <v>P529</v>
          </cell>
          <cell r="G1575">
            <v>0</v>
          </cell>
          <cell r="H1575">
            <v>0</v>
          </cell>
          <cell r="I1575">
            <v>0</v>
          </cell>
          <cell r="J1575">
            <v>0</v>
          </cell>
          <cell r="K1575">
            <v>36180</v>
          </cell>
          <cell r="L1575">
            <v>0.25</v>
          </cell>
        </row>
        <row r="1576">
          <cell r="A1576" t="str">
            <v>BV00003</v>
          </cell>
          <cell r="B1576" t="str">
            <v>볼 밸 브
(황동10Kg/Cm2)</v>
          </cell>
          <cell r="C1576" t="str">
            <v>50A</v>
          </cell>
          <cell r="D1576" t="str">
            <v>개</v>
          </cell>
          <cell r="E1576">
            <v>12730</v>
          </cell>
          <cell r="F1576" t="str">
            <v>P529</v>
          </cell>
          <cell r="G1576">
            <v>20900</v>
          </cell>
          <cell r="H1576" t="str">
            <v>P597</v>
          </cell>
          <cell r="I1576">
            <v>0</v>
          </cell>
          <cell r="J1576">
            <v>0</v>
          </cell>
          <cell r="K1576">
            <v>12730</v>
          </cell>
          <cell r="L1576">
            <v>7.0000000000000007E-2</v>
          </cell>
        </row>
        <row r="1577">
          <cell r="A1577" t="str">
            <v>BV00004</v>
          </cell>
          <cell r="B1577" t="str">
            <v>볼 밸 브
(황동10Kg/Cm2)</v>
          </cell>
          <cell r="C1577" t="str">
            <v>40A</v>
          </cell>
          <cell r="D1577" t="str">
            <v>개</v>
          </cell>
          <cell r="E1577">
            <v>8370</v>
          </cell>
          <cell r="F1577" t="str">
            <v>P529</v>
          </cell>
          <cell r="G1577">
            <v>13820</v>
          </cell>
          <cell r="H1577" t="str">
            <v>P597</v>
          </cell>
          <cell r="I1577">
            <v>0</v>
          </cell>
          <cell r="J1577">
            <v>0</v>
          </cell>
          <cell r="K1577">
            <v>8370</v>
          </cell>
          <cell r="L1577">
            <v>7.0000000000000007E-2</v>
          </cell>
        </row>
        <row r="1578">
          <cell r="A1578" t="str">
            <v>BV00005</v>
          </cell>
          <cell r="B1578" t="str">
            <v>볼 밸 브
(황동10Kg/Cm2)</v>
          </cell>
          <cell r="C1578" t="str">
            <v>32A</v>
          </cell>
          <cell r="D1578" t="str">
            <v>개</v>
          </cell>
          <cell r="E1578">
            <v>6030</v>
          </cell>
          <cell r="F1578" t="str">
            <v>P529</v>
          </cell>
          <cell r="G1578">
            <v>9880</v>
          </cell>
          <cell r="H1578" t="str">
            <v>P597</v>
          </cell>
          <cell r="I1578">
            <v>0</v>
          </cell>
          <cell r="J1578">
            <v>0</v>
          </cell>
          <cell r="K1578">
            <v>6030</v>
          </cell>
          <cell r="L1578">
            <v>7.0000000000000007E-2</v>
          </cell>
        </row>
        <row r="1579">
          <cell r="A1579" t="str">
            <v>BV00006</v>
          </cell>
          <cell r="B1579" t="str">
            <v>볼 밸 브
(황동10Kg/Cm2)</v>
          </cell>
          <cell r="C1579" t="str">
            <v>25A</v>
          </cell>
          <cell r="D1579" t="str">
            <v>개</v>
          </cell>
          <cell r="E1579">
            <v>4150</v>
          </cell>
          <cell r="F1579" t="str">
            <v>P529</v>
          </cell>
          <cell r="G1579">
            <v>6830</v>
          </cell>
          <cell r="H1579" t="str">
            <v>P597</v>
          </cell>
          <cell r="I1579">
            <v>0</v>
          </cell>
          <cell r="J1579">
            <v>0</v>
          </cell>
          <cell r="K1579">
            <v>4150</v>
          </cell>
          <cell r="L1579">
            <v>7.0000000000000007E-2</v>
          </cell>
        </row>
        <row r="1580">
          <cell r="A1580" t="str">
            <v>BV00007</v>
          </cell>
          <cell r="B1580" t="str">
            <v>볼 밸 브
(황동10Kg/Cm2)</v>
          </cell>
          <cell r="C1580" t="str">
            <v>20A</v>
          </cell>
          <cell r="D1580" t="str">
            <v>개</v>
          </cell>
          <cell r="E1580">
            <v>2340</v>
          </cell>
          <cell r="F1580" t="str">
            <v>P529</v>
          </cell>
          <cell r="G1580">
            <v>3860</v>
          </cell>
          <cell r="H1580" t="str">
            <v>P597</v>
          </cell>
          <cell r="I1580">
            <v>0</v>
          </cell>
          <cell r="J1580">
            <v>0</v>
          </cell>
          <cell r="K1580">
            <v>2340</v>
          </cell>
          <cell r="L1580">
            <v>7.0000000000000007E-2</v>
          </cell>
        </row>
        <row r="1581">
          <cell r="A1581" t="str">
            <v>BV00008</v>
          </cell>
          <cell r="B1581" t="str">
            <v>볼 밸 브
(황동10Kg/Cm2)</v>
          </cell>
          <cell r="C1581" t="str">
            <v>15A</v>
          </cell>
          <cell r="D1581" t="str">
            <v>개</v>
          </cell>
          <cell r="E1581">
            <v>1800</v>
          </cell>
          <cell r="F1581" t="str">
            <v>P529</v>
          </cell>
          <cell r="G1581">
            <v>2940</v>
          </cell>
          <cell r="H1581" t="str">
            <v>P597</v>
          </cell>
          <cell r="I1581">
            <v>0</v>
          </cell>
          <cell r="J1581">
            <v>0</v>
          </cell>
          <cell r="K1581">
            <v>1800</v>
          </cell>
          <cell r="L1581">
            <v>7.0000000000000007E-2</v>
          </cell>
        </row>
        <row r="1582">
          <cell r="A1582" t="str">
            <v>헤머레스</v>
          </cell>
          <cell r="B1582" t="str">
            <v>첵크밸브</v>
          </cell>
          <cell r="C1582" t="str">
            <v>(주철제)</v>
          </cell>
          <cell r="D1582">
            <v>0</v>
          </cell>
          <cell r="E1582">
            <v>0</v>
          </cell>
          <cell r="F1582">
            <v>0</v>
          </cell>
          <cell r="G1582">
            <v>0</v>
          </cell>
          <cell r="H1582">
            <v>0</v>
          </cell>
          <cell r="I1582">
            <v>0</v>
          </cell>
          <cell r="J1582">
            <v>0</v>
          </cell>
          <cell r="K1582">
            <v>0</v>
          </cell>
        </row>
        <row r="1583">
          <cell r="A1583" t="str">
            <v>HCH00001</v>
          </cell>
          <cell r="B1583" t="str">
            <v>헤머레스 첵크밸브
(주철10Kg/Cm2)</v>
          </cell>
          <cell r="C1583" t="str">
            <v>200A</v>
          </cell>
          <cell r="D1583" t="str">
            <v>개</v>
          </cell>
          <cell r="E1583">
            <v>513000</v>
          </cell>
          <cell r="F1583" t="str">
            <v>P536</v>
          </cell>
          <cell r="G1583">
            <v>518400</v>
          </cell>
          <cell r="H1583" t="str">
            <v>P735</v>
          </cell>
          <cell r="I1583">
            <v>0</v>
          </cell>
          <cell r="J1583">
            <v>0</v>
          </cell>
          <cell r="K1583">
            <v>513000</v>
          </cell>
          <cell r="L1583">
            <v>1</v>
          </cell>
          <cell r="M1583">
            <v>0.3</v>
          </cell>
        </row>
        <row r="1584">
          <cell r="A1584" t="str">
            <v>HCH00002</v>
          </cell>
          <cell r="B1584" t="str">
            <v>헤머레스 첵크밸브
(주철10Kg/Cm2)</v>
          </cell>
          <cell r="C1584" t="str">
            <v>150A</v>
          </cell>
          <cell r="D1584" t="str">
            <v>개</v>
          </cell>
          <cell r="E1584">
            <v>263000</v>
          </cell>
          <cell r="F1584" t="str">
            <v>P536</v>
          </cell>
          <cell r="G1584">
            <v>289600</v>
          </cell>
          <cell r="H1584" t="str">
            <v>P735</v>
          </cell>
          <cell r="I1584">
            <v>0</v>
          </cell>
          <cell r="J1584">
            <v>0</v>
          </cell>
          <cell r="K1584">
            <v>263000</v>
          </cell>
          <cell r="L1584">
            <v>0.5</v>
          </cell>
          <cell r="M1584">
            <v>0.2</v>
          </cell>
        </row>
        <row r="1585">
          <cell r="A1585" t="str">
            <v>HCH00003</v>
          </cell>
          <cell r="B1585" t="str">
            <v>헤머레스 첵크밸브
(주철10Kg/Cm2)</v>
          </cell>
          <cell r="C1585" t="str">
            <v>125A</v>
          </cell>
          <cell r="D1585" t="str">
            <v>개</v>
          </cell>
          <cell r="E1585">
            <v>178000</v>
          </cell>
          <cell r="F1585" t="str">
            <v>P536</v>
          </cell>
          <cell r="G1585">
            <v>201600</v>
          </cell>
          <cell r="H1585" t="str">
            <v>P735</v>
          </cell>
          <cell r="I1585">
            <v>0</v>
          </cell>
          <cell r="J1585">
            <v>0</v>
          </cell>
          <cell r="K1585">
            <v>178000</v>
          </cell>
          <cell r="L1585">
            <v>0.5</v>
          </cell>
          <cell r="M1585">
            <v>0.2</v>
          </cell>
        </row>
        <row r="1586">
          <cell r="A1586" t="str">
            <v>HCH00004</v>
          </cell>
          <cell r="B1586" t="str">
            <v>헤머레스 첵크밸브
(주철10Kg/Cm2)</v>
          </cell>
          <cell r="C1586" t="str">
            <v>100A</v>
          </cell>
          <cell r="D1586" t="str">
            <v>개</v>
          </cell>
          <cell r="E1586">
            <v>97000</v>
          </cell>
          <cell r="F1586" t="str">
            <v>P536</v>
          </cell>
          <cell r="G1586">
            <v>129600</v>
          </cell>
          <cell r="H1586" t="str">
            <v>P735</v>
          </cell>
          <cell r="I1586">
            <v>0</v>
          </cell>
          <cell r="J1586">
            <v>0</v>
          </cell>
          <cell r="K1586">
            <v>97000</v>
          </cell>
          <cell r="L1586">
            <v>0.25</v>
          </cell>
        </row>
        <row r="1587">
          <cell r="A1587" t="str">
            <v>HCH00005</v>
          </cell>
          <cell r="B1587" t="str">
            <v>헤머레스 첵크밸브
(주철10Kg/Cm2)</v>
          </cell>
          <cell r="C1587" t="str">
            <v>80A</v>
          </cell>
          <cell r="D1587" t="str">
            <v>개</v>
          </cell>
          <cell r="E1587">
            <v>80000</v>
          </cell>
          <cell r="F1587" t="str">
            <v>P536</v>
          </cell>
          <cell r="G1587">
            <v>104000</v>
          </cell>
          <cell r="H1587" t="str">
            <v>P735</v>
          </cell>
          <cell r="I1587">
            <v>0</v>
          </cell>
          <cell r="J1587">
            <v>0</v>
          </cell>
          <cell r="K1587">
            <v>80000</v>
          </cell>
          <cell r="L1587">
            <v>0.25</v>
          </cell>
        </row>
        <row r="1588">
          <cell r="A1588" t="str">
            <v>HCH00006</v>
          </cell>
          <cell r="B1588" t="str">
            <v>헤머레스 첵크밸브
(주철10Kg/Cm2)</v>
          </cell>
          <cell r="C1588" t="str">
            <v>65A</v>
          </cell>
          <cell r="D1588" t="str">
            <v>개</v>
          </cell>
          <cell r="E1588">
            <v>70000</v>
          </cell>
          <cell r="F1588" t="str">
            <v>P536</v>
          </cell>
          <cell r="G1588">
            <v>83200</v>
          </cell>
          <cell r="H1588" t="str">
            <v>P735</v>
          </cell>
          <cell r="I1588">
            <v>0</v>
          </cell>
          <cell r="J1588">
            <v>0</v>
          </cell>
          <cell r="K1588">
            <v>70000</v>
          </cell>
          <cell r="L1588">
            <v>0.25</v>
          </cell>
        </row>
        <row r="1589">
          <cell r="A1589" t="str">
            <v>첵크밸브</v>
          </cell>
          <cell r="B1589" t="str">
            <v>(주철제)</v>
          </cell>
          <cell r="C1589">
            <v>0</v>
          </cell>
          <cell r="D1589">
            <v>0</v>
          </cell>
          <cell r="E1589">
            <v>0</v>
          </cell>
          <cell r="F1589">
            <v>0</v>
          </cell>
          <cell r="G1589">
            <v>0</v>
          </cell>
          <cell r="H1589">
            <v>0</v>
          </cell>
          <cell r="I1589">
            <v>0</v>
          </cell>
          <cell r="J1589">
            <v>0</v>
          </cell>
          <cell r="K1589">
            <v>0</v>
          </cell>
        </row>
        <row r="1590">
          <cell r="A1590" t="str">
            <v>CH00001</v>
          </cell>
          <cell r="B1590" t="str">
            <v>첵 크 밸 브
(주철10Kg/Cm2)</v>
          </cell>
          <cell r="C1590" t="str">
            <v>200A</v>
          </cell>
          <cell r="D1590" t="str">
            <v>개</v>
          </cell>
          <cell r="E1590">
            <v>513000</v>
          </cell>
          <cell r="F1590" t="str">
            <v>P520</v>
          </cell>
          <cell r="G1590">
            <v>518400</v>
          </cell>
          <cell r="H1590" t="str">
            <v>P735</v>
          </cell>
          <cell r="I1590">
            <v>0</v>
          </cell>
          <cell r="J1590">
            <v>0</v>
          </cell>
          <cell r="K1590">
            <v>513000</v>
          </cell>
          <cell r="L1590">
            <v>1</v>
          </cell>
          <cell r="M1590">
            <v>0.3</v>
          </cell>
        </row>
        <row r="1591">
          <cell r="A1591" t="str">
            <v>CH00002</v>
          </cell>
          <cell r="B1591" t="str">
            <v>첵 크 밸 브
(주철10Kg/Cm1)</v>
          </cell>
          <cell r="C1591" t="str">
            <v>150A</v>
          </cell>
          <cell r="D1591" t="str">
            <v>개</v>
          </cell>
          <cell r="E1591">
            <v>263000</v>
          </cell>
          <cell r="F1591" t="str">
            <v>P520</v>
          </cell>
          <cell r="G1591">
            <v>289600</v>
          </cell>
          <cell r="H1591" t="str">
            <v>P735</v>
          </cell>
          <cell r="I1591">
            <v>0</v>
          </cell>
          <cell r="J1591">
            <v>0</v>
          </cell>
          <cell r="K1591">
            <v>263000</v>
          </cell>
          <cell r="L1591">
            <v>0.5</v>
          </cell>
          <cell r="M1591">
            <v>0.2</v>
          </cell>
        </row>
        <row r="1592">
          <cell r="A1592" t="str">
            <v>CH00003</v>
          </cell>
          <cell r="B1592" t="str">
            <v>첵 크 밸 브
(주철10Kg/Cm0)</v>
          </cell>
          <cell r="C1592" t="str">
            <v>125A</v>
          </cell>
          <cell r="D1592" t="str">
            <v>개</v>
          </cell>
          <cell r="E1592">
            <v>178000</v>
          </cell>
          <cell r="F1592" t="str">
            <v>P520</v>
          </cell>
          <cell r="G1592">
            <v>201600</v>
          </cell>
          <cell r="H1592" t="str">
            <v>P735</v>
          </cell>
          <cell r="I1592">
            <v>0</v>
          </cell>
          <cell r="J1592">
            <v>0</v>
          </cell>
          <cell r="K1592">
            <v>178000</v>
          </cell>
          <cell r="L1592">
            <v>0.5</v>
          </cell>
          <cell r="M1592">
            <v>0.2</v>
          </cell>
        </row>
        <row r="1593">
          <cell r="A1593" t="str">
            <v>CH00004</v>
          </cell>
          <cell r="B1593" t="str">
            <v>첵 크 밸 브
(주철10Kg/Cm1)</v>
          </cell>
          <cell r="C1593" t="str">
            <v>100A</v>
          </cell>
          <cell r="D1593" t="str">
            <v>개</v>
          </cell>
          <cell r="E1593">
            <v>97000</v>
          </cell>
          <cell r="F1593" t="str">
            <v>P520</v>
          </cell>
          <cell r="G1593">
            <v>129600</v>
          </cell>
          <cell r="H1593" t="str">
            <v>P735</v>
          </cell>
          <cell r="I1593">
            <v>0</v>
          </cell>
          <cell r="J1593">
            <v>0</v>
          </cell>
          <cell r="K1593">
            <v>97000</v>
          </cell>
          <cell r="L1593">
            <v>0.25</v>
          </cell>
        </row>
        <row r="1594">
          <cell r="A1594" t="str">
            <v>CH00005</v>
          </cell>
          <cell r="B1594" t="str">
            <v>첵 크 밸 브
(주철10Kg/Cm2)</v>
          </cell>
          <cell r="C1594" t="str">
            <v>80A</v>
          </cell>
          <cell r="D1594" t="str">
            <v>개</v>
          </cell>
          <cell r="E1594">
            <v>80000</v>
          </cell>
          <cell r="F1594" t="str">
            <v>P520</v>
          </cell>
          <cell r="G1594">
            <v>104000</v>
          </cell>
          <cell r="H1594" t="str">
            <v>P735</v>
          </cell>
          <cell r="I1594">
            <v>0</v>
          </cell>
          <cell r="J1594">
            <v>0</v>
          </cell>
          <cell r="K1594">
            <v>80000</v>
          </cell>
          <cell r="L1594">
            <v>0.25</v>
          </cell>
        </row>
        <row r="1595">
          <cell r="A1595" t="str">
            <v>CH00006</v>
          </cell>
          <cell r="B1595" t="str">
            <v>첵 크 밸 브
(주철10Kg/Cm3)</v>
          </cell>
          <cell r="C1595" t="str">
            <v>65A</v>
          </cell>
          <cell r="D1595" t="str">
            <v>개</v>
          </cell>
          <cell r="E1595">
            <v>70000</v>
          </cell>
          <cell r="F1595" t="str">
            <v>P520</v>
          </cell>
          <cell r="G1595">
            <v>83200</v>
          </cell>
          <cell r="H1595" t="str">
            <v>P735</v>
          </cell>
          <cell r="I1595">
            <v>0</v>
          </cell>
          <cell r="J1595">
            <v>0</v>
          </cell>
          <cell r="K1595">
            <v>70000</v>
          </cell>
          <cell r="L1595">
            <v>0.25</v>
          </cell>
        </row>
        <row r="1596">
          <cell r="A1596" t="str">
            <v>첵크밸브</v>
          </cell>
          <cell r="B1596" t="str">
            <v>(청동제)</v>
          </cell>
          <cell r="C1596">
            <v>0</v>
          </cell>
          <cell r="D1596">
            <v>0</v>
          </cell>
          <cell r="E1596" t="str">
            <v>KSB-2301</v>
          </cell>
          <cell r="F1596">
            <v>0</v>
          </cell>
          <cell r="G1596">
            <v>0</v>
          </cell>
          <cell r="H1596">
            <v>0</v>
          </cell>
          <cell r="I1596">
            <v>0</v>
          </cell>
          <cell r="J1596">
            <v>0</v>
          </cell>
          <cell r="K1596">
            <v>0</v>
          </cell>
        </row>
        <row r="1597">
          <cell r="A1597" t="str">
            <v>CH00007</v>
          </cell>
          <cell r="B1597" t="str">
            <v>첵 크 밸 브
(청동10Kg/Cm2)</v>
          </cell>
          <cell r="C1597" t="str">
            <v>50A</v>
          </cell>
          <cell r="D1597" t="str">
            <v>개</v>
          </cell>
          <cell r="E1597">
            <v>17000</v>
          </cell>
          <cell r="F1597" t="str">
            <v>P511</v>
          </cell>
          <cell r="G1597">
            <v>22170</v>
          </cell>
          <cell r="H1597" t="str">
            <v>P596</v>
          </cell>
          <cell r="I1597">
            <v>0</v>
          </cell>
          <cell r="J1597">
            <v>0</v>
          </cell>
          <cell r="K1597">
            <v>17000</v>
          </cell>
          <cell r="L1597">
            <v>7.0000000000000007E-2</v>
          </cell>
        </row>
        <row r="1598">
          <cell r="A1598" t="str">
            <v>CH00008</v>
          </cell>
          <cell r="B1598" t="str">
            <v>첵 크 밸 브
(청동10Kg/Cm3)</v>
          </cell>
          <cell r="C1598" t="str">
            <v>40A</v>
          </cell>
          <cell r="D1598" t="str">
            <v>개</v>
          </cell>
          <cell r="E1598">
            <v>11240</v>
          </cell>
          <cell r="F1598" t="str">
            <v>P511</v>
          </cell>
          <cell r="G1598">
            <v>14640</v>
          </cell>
          <cell r="H1598" t="str">
            <v>P596</v>
          </cell>
          <cell r="I1598">
            <v>0</v>
          </cell>
          <cell r="J1598">
            <v>0</v>
          </cell>
          <cell r="K1598">
            <v>11240</v>
          </cell>
          <cell r="L1598">
            <v>7.0000000000000007E-2</v>
          </cell>
        </row>
        <row r="1599">
          <cell r="A1599" t="str">
            <v>CH00009</v>
          </cell>
          <cell r="B1599" t="str">
            <v>첵 크 밸 브
(청동10Kg/Cm4)</v>
          </cell>
          <cell r="C1599" t="str">
            <v>32A</v>
          </cell>
          <cell r="D1599" t="str">
            <v>개</v>
          </cell>
          <cell r="E1599">
            <v>9040</v>
          </cell>
          <cell r="F1599" t="str">
            <v>P511</v>
          </cell>
          <cell r="G1599">
            <v>11790</v>
          </cell>
          <cell r="H1599" t="str">
            <v>P596</v>
          </cell>
          <cell r="I1599">
            <v>0</v>
          </cell>
          <cell r="J1599">
            <v>0</v>
          </cell>
          <cell r="K1599">
            <v>9040</v>
          </cell>
          <cell r="L1599">
            <v>7.0000000000000007E-2</v>
          </cell>
        </row>
        <row r="1600">
          <cell r="A1600" t="str">
            <v>CH00010</v>
          </cell>
          <cell r="B1600" t="str">
            <v>첵 크 밸 브
(청동10Kg/Cm5)</v>
          </cell>
          <cell r="C1600" t="str">
            <v>25A</v>
          </cell>
          <cell r="D1600" t="str">
            <v>개</v>
          </cell>
          <cell r="E1600">
            <v>6060</v>
          </cell>
          <cell r="F1600" t="str">
            <v>P511</v>
          </cell>
          <cell r="G1600">
            <v>7900</v>
          </cell>
          <cell r="H1600" t="str">
            <v>P596</v>
          </cell>
          <cell r="I1600">
            <v>0</v>
          </cell>
          <cell r="J1600">
            <v>0</v>
          </cell>
          <cell r="K1600">
            <v>6060</v>
          </cell>
          <cell r="L1600">
            <v>7.0000000000000007E-2</v>
          </cell>
        </row>
        <row r="1601">
          <cell r="A1601" t="str">
            <v>CH00011</v>
          </cell>
          <cell r="B1601" t="str">
            <v>첵 크 밸 브
(청동10Kg/Cm6)</v>
          </cell>
          <cell r="C1601" t="str">
            <v>20A</v>
          </cell>
          <cell r="D1601" t="str">
            <v>개</v>
          </cell>
          <cell r="E1601">
            <v>4030</v>
          </cell>
          <cell r="F1601" t="str">
            <v>P511</v>
          </cell>
          <cell r="G1601">
            <v>5250</v>
          </cell>
          <cell r="H1601" t="str">
            <v>P596</v>
          </cell>
          <cell r="I1601">
            <v>0</v>
          </cell>
          <cell r="J1601">
            <v>0</v>
          </cell>
          <cell r="K1601">
            <v>4030</v>
          </cell>
          <cell r="L1601">
            <v>7.0000000000000007E-2</v>
          </cell>
        </row>
        <row r="1602">
          <cell r="A1602" t="str">
            <v>CH00012</v>
          </cell>
          <cell r="B1602" t="str">
            <v>첵 크 밸 브
(청동10Kg/Cm7)</v>
          </cell>
          <cell r="C1602" t="str">
            <v>15A</v>
          </cell>
          <cell r="D1602" t="str">
            <v>개</v>
          </cell>
          <cell r="E1602">
            <v>2530</v>
          </cell>
          <cell r="F1602" t="str">
            <v>P511</v>
          </cell>
          <cell r="G1602">
            <v>3010</v>
          </cell>
          <cell r="H1602" t="str">
            <v>P596</v>
          </cell>
          <cell r="I1602">
            <v>0</v>
          </cell>
          <cell r="J1602">
            <v>0</v>
          </cell>
          <cell r="K1602">
            <v>2530</v>
          </cell>
          <cell r="L1602">
            <v>7.0000000000000007E-2</v>
          </cell>
        </row>
        <row r="1603">
          <cell r="A1603" t="str">
            <v>스모렌스키</v>
          </cell>
          <cell r="B1603" t="str">
            <v>첵크밸브</v>
          </cell>
          <cell r="C1603">
            <v>0</v>
          </cell>
          <cell r="D1603">
            <v>0</v>
          </cell>
          <cell r="E1603">
            <v>0</v>
          </cell>
          <cell r="F1603">
            <v>0</v>
          </cell>
          <cell r="G1603">
            <v>0</v>
          </cell>
          <cell r="H1603">
            <v>0</v>
          </cell>
          <cell r="I1603">
            <v>0</v>
          </cell>
          <cell r="J1603">
            <v>0</v>
          </cell>
          <cell r="K1603">
            <v>0</v>
          </cell>
        </row>
        <row r="1604">
          <cell r="A1604" t="str">
            <v>SMCH001</v>
          </cell>
          <cell r="B1604" t="str">
            <v>첵 크 밸 브
(스모렌스키 10Kg/Cm2)</v>
          </cell>
          <cell r="C1604" t="str">
            <v>40A</v>
          </cell>
          <cell r="D1604" t="str">
            <v>개</v>
          </cell>
          <cell r="E1604">
            <v>0</v>
          </cell>
          <cell r="F1604">
            <v>0</v>
          </cell>
          <cell r="G1604">
            <v>60000</v>
          </cell>
          <cell r="H1604" t="str">
            <v>P735</v>
          </cell>
          <cell r="I1604">
            <v>0</v>
          </cell>
          <cell r="J1604">
            <v>0</v>
          </cell>
          <cell r="K1604">
            <v>60000</v>
          </cell>
          <cell r="L1604">
            <v>7.0000000000000007E-2</v>
          </cell>
        </row>
        <row r="1605">
          <cell r="A1605" t="str">
            <v>SMCH002</v>
          </cell>
          <cell r="B1605" t="str">
            <v>첵 크 밸 브
(스모렌스키 10Kg/Cm2)</v>
          </cell>
          <cell r="C1605" t="str">
            <v>50A</v>
          </cell>
          <cell r="D1605" t="str">
            <v>개</v>
          </cell>
          <cell r="E1605">
            <v>0</v>
          </cell>
          <cell r="F1605">
            <v>0</v>
          </cell>
          <cell r="G1605">
            <v>65600</v>
          </cell>
          <cell r="H1605" t="str">
            <v>P735</v>
          </cell>
          <cell r="I1605">
            <v>0</v>
          </cell>
          <cell r="J1605">
            <v>0</v>
          </cell>
          <cell r="K1605">
            <v>65600</v>
          </cell>
          <cell r="L1605">
            <v>7.0000000000000007E-2</v>
          </cell>
        </row>
        <row r="1606">
          <cell r="A1606" t="str">
            <v>SMCH003</v>
          </cell>
          <cell r="B1606" t="str">
            <v>첵 크 밸 브
(스모렌스키 10Kg/Cm2)</v>
          </cell>
          <cell r="C1606" t="str">
            <v>65A</v>
          </cell>
          <cell r="D1606" t="str">
            <v>개</v>
          </cell>
          <cell r="E1606">
            <v>0</v>
          </cell>
          <cell r="F1606">
            <v>0</v>
          </cell>
          <cell r="G1606">
            <v>83200</v>
          </cell>
          <cell r="H1606" t="str">
            <v>P735</v>
          </cell>
          <cell r="I1606">
            <v>0</v>
          </cell>
          <cell r="J1606">
            <v>0</v>
          </cell>
          <cell r="K1606">
            <v>83200</v>
          </cell>
          <cell r="L1606">
            <v>0.25</v>
          </cell>
        </row>
        <row r="1607">
          <cell r="A1607" t="str">
            <v>SMCH004</v>
          </cell>
          <cell r="B1607" t="str">
            <v>첵 크 밸 브
(스모렌스키 10Kg/Cm2)</v>
          </cell>
          <cell r="C1607" t="str">
            <v>80A</v>
          </cell>
          <cell r="D1607" t="str">
            <v>개</v>
          </cell>
          <cell r="E1607">
            <v>0</v>
          </cell>
          <cell r="F1607">
            <v>0</v>
          </cell>
          <cell r="G1607">
            <v>104000</v>
          </cell>
          <cell r="H1607" t="str">
            <v>P735</v>
          </cell>
          <cell r="I1607">
            <v>0</v>
          </cell>
          <cell r="J1607">
            <v>0</v>
          </cell>
          <cell r="K1607">
            <v>104000</v>
          </cell>
          <cell r="L1607">
            <v>0.25</v>
          </cell>
        </row>
        <row r="1608">
          <cell r="A1608" t="str">
            <v>SMCH005</v>
          </cell>
          <cell r="B1608" t="str">
            <v>첵 크 밸 브
(스모렌스키 10Kg/Cm2)</v>
          </cell>
          <cell r="C1608" t="str">
            <v>100A</v>
          </cell>
          <cell r="D1608" t="str">
            <v>개</v>
          </cell>
          <cell r="E1608">
            <v>0</v>
          </cell>
          <cell r="F1608">
            <v>0</v>
          </cell>
          <cell r="G1608">
            <v>129600</v>
          </cell>
          <cell r="H1608" t="str">
            <v>P735</v>
          </cell>
          <cell r="I1608">
            <v>0</v>
          </cell>
          <cell r="J1608">
            <v>0</v>
          </cell>
          <cell r="K1608">
            <v>129600</v>
          </cell>
          <cell r="L1608">
            <v>0.25</v>
          </cell>
        </row>
        <row r="1609">
          <cell r="A1609" t="str">
            <v>SMCH006</v>
          </cell>
          <cell r="B1609" t="str">
            <v>첵 크 밸 브
(스모렌스키 10Kg/Cm2)</v>
          </cell>
          <cell r="C1609" t="str">
            <v>125A</v>
          </cell>
          <cell r="D1609" t="str">
            <v>개</v>
          </cell>
          <cell r="E1609">
            <v>0</v>
          </cell>
          <cell r="F1609">
            <v>0</v>
          </cell>
          <cell r="G1609">
            <v>201600</v>
          </cell>
          <cell r="H1609" t="str">
            <v>P735</v>
          </cell>
          <cell r="I1609">
            <v>0</v>
          </cell>
          <cell r="J1609">
            <v>0</v>
          </cell>
          <cell r="K1609">
            <v>201600</v>
          </cell>
          <cell r="L1609">
            <v>0.5</v>
          </cell>
          <cell r="M1609">
            <v>0.2</v>
          </cell>
        </row>
        <row r="1610">
          <cell r="A1610" t="str">
            <v>SMCH007</v>
          </cell>
          <cell r="B1610" t="str">
            <v>첵 크 밸 브
(스모렌스키 10Kg/Cm2)</v>
          </cell>
          <cell r="C1610" t="str">
            <v>150A</v>
          </cell>
          <cell r="D1610" t="str">
            <v>개</v>
          </cell>
          <cell r="E1610">
            <v>0</v>
          </cell>
          <cell r="F1610">
            <v>0</v>
          </cell>
          <cell r="G1610">
            <v>289600</v>
          </cell>
          <cell r="H1610" t="str">
            <v>P735</v>
          </cell>
          <cell r="I1610">
            <v>0</v>
          </cell>
          <cell r="J1610">
            <v>0</v>
          </cell>
          <cell r="K1610">
            <v>289600</v>
          </cell>
          <cell r="L1610">
            <v>0.5</v>
          </cell>
          <cell r="M1610">
            <v>0.2</v>
          </cell>
        </row>
        <row r="1611">
          <cell r="A1611" t="str">
            <v>SMCH008</v>
          </cell>
          <cell r="B1611" t="str">
            <v>첵 크 밸 브
(스모렌스키 10Kg/Cm2)</v>
          </cell>
          <cell r="C1611" t="str">
            <v>200A</v>
          </cell>
          <cell r="D1611" t="str">
            <v>개</v>
          </cell>
          <cell r="E1611">
            <v>0</v>
          </cell>
          <cell r="F1611">
            <v>0</v>
          </cell>
          <cell r="G1611">
            <v>518400</v>
          </cell>
          <cell r="H1611" t="str">
            <v>P735</v>
          </cell>
          <cell r="I1611">
            <v>0</v>
          </cell>
          <cell r="J1611">
            <v>0</v>
          </cell>
          <cell r="K1611">
            <v>518400</v>
          </cell>
          <cell r="L1611">
            <v>1</v>
          </cell>
          <cell r="M1611">
            <v>0.3</v>
          </cell>
        </row>
        <row r="1614">
          <cell r="A1614" t="str">
            <v>스트레이너</v>
          </cell>
          <cell r="B1614" t="str">
            <v>(주철제)</v>
          </cell>
        </row>
        <row r="1615">
          <cell r="A1615" t="str">
            <v>ST00001</v>
          </cell>
          <cell r="B1615" t="str">
            <v>스트레이너
(주철10Kg/Cm2)</v>
          </cell>
          <cell r="C1615" t="str">
            <v>200A</v>
          </cell>
          <cell r="D1615" t="str">
            <v>개</v>
          </cell>
          <cell r="E1615">
            <v>305200</v>
          </cell>
          <cell r="F1615" t="str">
            <v>P528</v>
          </cell>
          <cell r="G1615">
            <v>320000</v>
          </cell>
          <cell r="H1615" t="str">
            <v>P598</v>
          </cell>
          <cell r="I1615">
            <v>0</v>
          </cell>
          <cell r="J1615">
            <v>0</v>
          </cell>
          <cell r="K1615">
            <v>305200</v>
          </cell>
          <cell r="L1615">
            <v>1</v>
          </cell>
          <cell r="M1615">
            <v>0.3</v>
          </cell>
        </row>
        <row r="1616">
          <cell r="A1616" t="str">
            <v>ST00002</v>
          </cell>
          <cell r="B1616" t="str">
            <v>스트레이너
(주철10Kg/Cm2)</v>
          </cell>
          <cell r="C1616" t="str">
            <v>150A</v>
          </cell>
          <cell r="D1616" t="str">
            <v>개</v>
          </cell>
          <cell r="E1616">
            <v>163500</v>
          </cell>
          <cell r="F1616" t="str">
            <v>P528</v>
          </cell>
          <cell r="G1616">
            <v>180000</v>
          </cell>
          <cell r="H1616" t="str">
            <v>P598</v>
          </cell>
          <cell r="I1616">
            <v>0</v>
          </cell>
          <cell r="J1616">
            <v>0</v>
          </cell>
          <cell r="K1616">
            <v>163500</v>
          </cell>
          <cell r="L1616">
            <v>0.5</v>
          </cell>
          <cell r="M1616">
            <v>0.2</v>
          </cell>
        </row>
        <row r="1617">
          <cell r="A1617" t="str">
            <v>ST00003</v>
          </cell>
          <cell r="B1617" t="str">
            <v>스트레이너
(주철10Kg/Cm2)</v>
          </cell>
          <cell r="C1617" t="str">
            <v>125A</v>
          </cell>
          <cell r="D1617" t="str">
            <v>개</v>
          </cell>
          <cell r="E1617">
            <v>123700</v>
          </cell>
          <cell r="F1617" t="str">
            <v>P528</v>
          </cell>
          <cell r="G1617">
            <v>140000</v>
          </cell>
          <cell r="H1617" t="str">
            <v>P598</v>
          </cell>
          <cell r="I1617">
            <v>0</v>
          </cell>
          <cell r="J1617">
            <v>0</v>
          </cell>
          <cell r="K1617">
            <v>123700</v>
          </cell>
          <cell r="L1617">
            <v>0.5</v>
          </cell>
          <cell r="M1617">
            <v>0.2</v>
          </cell>
        </row>
        <row r="1618">
          <cell r="A1618" t="str">
            <v>ST00004</v>
          </cell>
          <cell r="B1618" t="str">
            <v>스트레이너
(주철10Kg/Cm2)</v>
          </cell>
          <cell r="C1618" t="str">
            <v>100A</v>
          </cell>
          <cell r="D1618" t="str">
            <v>개</v>
          </cell>
          <cell r="E1618">
            <v>79600</v>
          </cell>
          <cell r="F1618" t="str">
            <v>P528</v>
          </cell>
          <cell r="G1618">
            <v>85000</v>
          </cell>
          <cell r="H1618" t="str">
            <v>P598</v>
          </cell>
          <cell r="I1618">
            <v>0</v>
          </cell>
          <cell r="J1618">
            <v>0</v>
          </cell>
          <cell r="K1618">
            <v>79600</v>
          </cell>
          <cell r="L1618">
            <v>0.25</v>
          </cell>
        </row>
        <row r="1619">
          <cell r="A1619" t="str">
            <v>ST00005</v>
          </cell>
          <cell r="B1619" t="str">
            <v>스트레이너
(주철10Kg/Cm2)</v>
          </cell>
          <cell r="C1619" t="str">
            <v>80A</v>
          </cell>
          <cell r="D1619" t="str">
            <v>개</v>
          </cell>
          <cell r="E1619">
            <v>54800</v>
          </cell>
          <cell r="F1619" t="str">
            <v>P528</v>
          </cell>
          <cell r="G1619">
            <v>56000</v>
          </cell>
          <cell r="H1619" t="str">
            <v>P598</v>
          </cell>
          <cell r="I1619">
            <v>0</v>
          </cell>
          <cell r="J1619">
            <v>0</v>
          </cell>
          <cell r="K1619">
            <v>54800</v>
          </cell>
          <cell r="L1619">
            <v>0.25</v>
          </cell>
        </row>
        <row r="1620">
          <cell r="A1620" t="str">
            <v>ST00006</v>
          </cell>
          <cell r="B1620" t="str">
            <v>스트레이너
(주철10Kg/Cm2)</v>
          </cell>
          <cell r="C1620" t="str">
            <v>65A</v>
          </cell>
          <cell r="D1620" t="str">
            <v>개</v>
          </cell>
          <cell r="E1620">
            <v>41400</v>
          </cell>
          <cell r="F1620" t="str">
            <v>P528</v>
          </cell>
          <cell r="G1620">
            <v>41000</v>
          </cell>
          <cell r="H1620" t="str">
            <v>P598</v>
          </cell>
          <cell r="I1620">
            <v>0</v>
          </cell>
          <cell r="J1620">
            <v>0</v>
          </cell>
          <cell r="K1620">
            <v>41000</v>
          </cell>
          <cell r="L1620">
            <v>0.25</v>
          </cell>
        </row>
        <row r="1621">
          <cell r="A1621" t="str">
            <v>스트레이너</v>
          </cell>
          <cell r="B1621" t="str">
            <v>(청동제)</v>
          </cell>
          <cell r="C1621">
            <v>0</v>
          </cell>
          <cell r="D1621">
            <v>0</v>
          </cell>
          <cell r="E1621">
            <v>0</v>
          </cell>
          <cell r="F1621">
            <v>0</v>
          </cell>
          <cell r="G1621">
            <v>0</v>
          </cell>
          <cell r="H1621">
            <v>0</v>
          </cell>
          <cell r="I1621">
            <v>0</v>
          </cell>
          <cell r="J1621">
            <v>0</v>
          </cell>
          <cell r="K1621">
            <v>0</v>
          </cell>
        </row>
        <row r="1622">
          <cell r="A1622" t="str">
            <v>ST00007</v>
          </cell>
          <cell r="B1622" t="str">
            <v>스트레이너
(청동10Kg/Cm2)</v>
          </cell>
          <cell r="C1622" t="str">
            <v>50A</v>
          </cell>
          <cell r="D1622" t="str">
            <v>개</v>
          </cell>
          <cell r="E1622">
            <v>36000</v>
          </cell>
          <cell r="F1622" t="str">
            <v>P544</v>
          </cell>
          <cell r="G1622">
            <v>25000</v>
          </cell>
          <cell r="H1622" t="str">
            <v>P598</v>
          </cell>
          <cell r="I1622">
            <v>0</v>
          </cell>
          <cell r="J1622">
            <v>0</v>
          </cell>
          <cell r="K1622">
            <v>25000</v>
          </cell>
          <cell r="L1622">
            <v>7.0000000000000007E-2</v>
          </cell>
        </row>
        <row r="1623">
          <cell r="A1623" t="str">
            <v>ST00008</v>
          </cell>
          <cell r="B1623" t="str">
            <v>스트레이너
(청동10Kg/Cm2)</v>
          </cell>
          <cell r="C1623" t="str">
            <v>40A</v>
          </cell>
          <cell r="D1623" t="str">
            <v>개</v>
          </cell>
          <cell r="E1623">
            <v>31000</v>
          </cell>
          <cell r="F1623" t="str">
            <v>P544</v>
          </cell>
          <cell r="G1623">
            <v>17000</v>
          </cell>
          <cell r="H1623" t="str">
            <v>P598</v>
          </cell>
          <cell r="I1623">
            <v>0</v>
          </cell>
          <cell r="J1623">
            <v>0</v>
          </cell>
          <cell r="K1623">
            <v>17000</v>
          </cell>
          <cell r="L1623">
            <v>7.0000000000000007E-2</v>
          </cell>
        </row>
        <row r="1624">
          <cell r="A1624" t="str">
            <v>ST00009</v>
          </cell>
          <cell r="B1624" t="str">
            <v>스트레이너
(청동10Kg/Cm2)</v>
          </cell>
          <cell r="C1624" t="str">
            <v>32A</v>
          </cell>
          <cell r="D1624" t="str">
            <v>개</v>
          </cell>
          <cell r="E1624">
            <v>28000</v>
          </cell>
          <cell r="F1624" t="str">
            <v>P544</v>
          </cell>
          <cell r="G1624">
            <v>13000</v>
          </cell>
          <cell r="H1624" t="str">
            <v>P598</v>
          </cell>
          <cell r="I1624">
            <v>0</v>
          </cell>
          <cell r="J1624">
            <v>0</v>
          </cell>
          <cell r="K1624">
            <v>13000</v>
          </cell>
          <cell r="L1624">
            <v>7.0000000000000007E-2</v>
          </cell>
        </row>
        <row r="1625">
          <cell r="A1625" t="str">
            <v>ST00010</v>
          </cell>
          <cell r="B1625" t="str">
            <v>스트레이너
(청동10Kg/Cm2)</v>
          </cell>
          <cell r="C1625" t="str">
            <v>25A</v>
          </cell>
          <cell r="D1625" t="str">
            <v>개</v>
          </cell>
          <cell r="E1625">
            <v>23000</v>
          </cell>
          <cell r="F1625" t="str">
            <v>P544</v>
          </cell>
          <cell r="G1625">
            <v>7900</v>
          </cell>
          <cell r="H1625" t="str">
            <v>P598</v>
          </cell>
          <cell r="I1625">
            <v>0</v>
          </cell>
          <cell r="J1625">
            <v>0</v>
          </cell>
          <cell r="K1625">
            <v>7900</v>
          </cell>
          <cell r="L1625">
            <v>7.0000000000000007E-2</v>
          </cell>
        </row>
        <row r="1626">
          <cell r="A1626" t="str">
            <v>ST00011</v>
          </cell>
          <cell r="B1626" t="str">
            <v>스트레이너
(청동10Kg/Cm2)</v>
          </cell>
          <cell r="C1626" t="str">
            <v>20A</v>
          </cell>
          <cell r="D1626" t="str">
            <v>개</v>
          </cell>
          <cell r="E1626">
            <v>15000</v>
          </cell>
          <cell r="F1626" t="str">
            <v>P544</v>
          </cell>
          <cell r="G1626">
            <v>5600</v>
          </cell>
          <cell r="H1626" t="str">
            <v>P598</v>
          </cell>
          <cell r="I1626">
            <v>0</v>
          </cell>
          <cell r="J1626">
            <v>0</v>
          </cell>
          <cell r="K1626">
            <v>5600</v>
          </cell>
          <cell r="L1626">
            <v>7.0000000000000007E-2</v>
          </cell>
        </row>
        <row r="1627">
          <cell r="A1627" t="str">
            <v>ST00012</v>
          </cell>
          <cell r="B1627" t="str">
            <v>스트레이너
(청동10Kg/Cm2)</v>
          </cell>
          <cell r="C1627" t="str">
            <v>15A</v>
          </cell>
          <cell r="D1627" t="str">
            <v>개</v>
          </cell>
          <cell r="E1627">
            <v>12000</v>
          </cell>
          <cell r="F1627" t="str">
            <v>P544</v>
          </cell>
          <cell r="G1627">
            <v>4800</v>
          </cell>
          <cell r="H1627" t="str">
            <v>P598</v>
          </cell>
          <cell r="I1627">
            <v>0</v>
          </cell>
          <cell r="J1627">
            <v>0</v>
          </cell>
          <cell r="K1627">
            <v>4800</v>
          </cell>
          <cell r="L1627">
            <v>7.0000000000000007E-2</v>
          </cell>
        </row>
        <row r="1628">
          <cell r="A1628" t="str">
            <v>후렉시블</v>
          </cell>
          <cell r="B1628" t="str">
            <v>죠인트</v>
          </cell>
          <cell r="C1628" t="str">
            <v>(벨로우즈형))</v>
          </cell>
          <cell r="D1628">
            <v>0</v>
          </cell>
          <cell r="E1628">
            <v>0</v>
          </cell>
          <cell r="F1628">
            <v>0</v>
          </cell>
          <cell r="G1628">
            <v>0</v>
          </cell>
          <cell r="H1628">
            <v>0</v>
          </cell>
          <cell r="I1628">
            <v>0</v>
          </cell>
          <cell r="J1628">
            <v>0</v>
          </cell>
          <cell r="K1628">
            <v>0</v>
          </cell>
        </row>
        <row r="1629">
          <cell r="A1629" t="str">
            <v>FJ00001</v>
          </cell>
          <cell r="B1629" t="str">
            <v>후렉시블조인트
(벨로우즈형10Kg/Cm2)</v>
          </cell>
          <cell r="C1629" t="str">
            <v>200A</v>
          </cell>
          <cell r="D1629" t="str">
            <v>개</v>
          </cell>
          <cell r="E1629">
            <v>97800</v>
          </cell>
          <cell r="F1629" t="str">
            <v>P525</v>
          </cell>
          <cell r="G1629">
            <v>104000</v>
          </cell>
          <cell r="H1629" t="str">
            <v>P592</v>
          </cell>
          <cell r="I1629">
            <v>0</v>
          </cell>
          <cell r="J1629">
            <v>0</v>
          </cell>
          <cell r="K1629">
            <v>97800</v>
          </cell>
          <cell r="L1629">
            <v>1</v>
          </cell>
          <cell r="M1629">
            <v>0.3</v>
          </cell>
        </row>
        <row r="1630">
          <cell r="A1630" t="str">
            <v>FJ00002</v>
          </cell>
          <cell r="B1630" t="str">
            <v>후렉시블조인트
(벨로우즈형10Kg/Cm2)</v>
          </cell>
          <cell r="C1630" t="str">
            <v>150A</v>
          </cell>
          <cell r="D1630" t="str">
            <v>개</v>
          </cell>
          <cell r="E1630">
            <v>63600</v>
          </cell>
          <cell r="F1630" t="str">
            <v>P525</v>
          </cell>
          <cell r="G1630">
            <v>74000</v>
          </cell>
          <cell r="H1630" t="str">
            <v>P592</v>
          </cell>
          <cell r="I1630">
            <v>0</v>
          </cell>
          <cell r="J1630">
            <v>0</v>
          </cell>
          <cell r="K1630">
            <v>63600</v>
          </cell>
          <cell r="L1630">
            <v>0.5</v>
          </cell>
          <cell r="M1630">
            <v>0.2</v>
          </cell>
        </row>
        <row r="1631">
          <cell r="A1631" t="str">
            <v>FJ00003</v>
          </cell>
          <cell r="B1631" t="str">
            <v>후렉시블조인트
(벨로우즈형10Kg/Cm2)</v>
          </cell>
          <cell r="C1631" t="str">
            <v>125A</v>
          </cell>
          <cell r="D1631" t="str">
            <v>개</v>
          </cell>
          <cell r="E1631">
            <v>48600</v>
          </cell>
          <cell r="F1631" t="str">
            <v>P525</v>
          </cell>
          <cell r="G1631">
            <v>60500</v>
          </cell>
          <cell r="H1631" t="str">
            <v>P592</v>
          </cell>
          <cell r="I1631">
            <v>0</v>
          </cell>
          <cell r="J1631">
            <v>0</v>
          </cell>
          <cell r="K1631">
            <v>48600</v>
          </cell>
          <cell r="L1631">
            <v>0.5</v>
          </cell>
          <cell r="M1631">
            <v>0.2</v>
          </cell>
        </row>
        <row r="1632">
          <cell r="A1632" t="str">
            <v>FJ00004</v>
          </cell>
          <cell r="B1632" t="str">
            <v>후렉시블조인트
(벨로우즈형10Kg/Cm2)</v>
          </cell>
          <cell r="C1632" t="str">
            <v>100A</v>
          </cell>
          <cell r="D1632" t="str">
            <v>개</v>
          </cell>
          <cell r="E1632">
            <v>36600</v>
          </cell>
          <cell r="F1632" t="str">
            <v>P525</v>
          </cell>
          <cell r="G1632">
            <v>38000</v>
          </cell>
          <cell r="H1632" t="str">
            <v>P592</v>
          </cell>
          <cell r="I1632">
            <v>0</v>
          </cell>
          <cell r="J1632">
            <v>0</v>
          </cell>
          <cell r="K1632">
            <v>36600</v>
          </cell>
          <cell r="L1632">
            <v>0.25</v>
          </cell>
        </row>
        <row r="1633">
          <cell r="A1633" t="str">
            <v>FJ00005</v>
          </cell>
          <cell r="B1633" t="str">
            <v>후렉시블조인트
(벨로우즈형10Kg/Cm2)</v>
          </cell>
          <cell r="C1633" t="str">
            <v>80A</v>
          </cell>
          <cell r="D1633" t="str">
            <v>개</v>
          </cell>
          <cell r="E1633">
            <v>34200</v>
          </cell>
          <cell r="F1633" t="str">
            <v>P525</v>
          </cell>
          <cell r="G1633">
            <v>30500</v>
          </cell>
          <cell r="H1633" t="str">
            <v>P592</v>
          </cell>
          <cell r="I1633">
            <v>0</v>
          </cell>
          <cell r="J1633">
            <v>0</v>
          </cell>
          <cell r="K1633">
            <v>30500</v>
          </cell>
          <cell r="L1633">
            <v>0.25</v>
          </cell>
        </row>
        <row r="1634">
          <cell r="A1634" t="str">
            <v>FJ00006</v>
          </cell>
          <cell r="B1634" t="str">
            <v>후렉시블조인트
(벨로우즈형10Kg/Cm2)</v>
          </cell>
          <cell r="C1634" t="str">
            <v>65A</v>
          </cell>
          <cell r="D1634" t="str">
            <v>개</v>
          </cell>
          <cell r="E1634">
            <v>25800</v>
          </cell>
          <cell r="F1634" t="str">
            <v>P525</v>
          </cell>
          <cell r="G1634">
            <v>26000</v>
          </cell>
          <cell r="H1634" t="str">
            <v>P592</v>
          </cell>
          <cell r="I1634">
            <v>0</v>
          </cell>
          <cell r="J1634">
            <v>0</v>
          </cell>
          <cell r="K1634">
            <v>25800</v>
          </cell>
          <cell r="L1634">
            <v>0.25</v>
          </cell>
        </row>
        <row r="1635">
          <cell r="A1635" t="str">
            <v>FJ00007</v>
          </cell>
          <cell r="B1635" t="str">
            <v>후렉시블조인트
(벨로우즈형10Kg/Cm2)</v>
          </cell>
          <cell r="C1635" t="str">
            <v>50A</v>
          </cell>
          <cell r="D1635" t="str">
            <v>개</v>
          </cell>
          <cell r="E1635">
            <v>22200</v>
          </cell>
          <cell r="F1635" t="str">
            <v>P525</v>
          </cell>
          <cell r="G1635">
            <v>19900</v>
          </cell>
          <cell r="H1635" t="str">
            <v>P592</v>
          </cell>
          <cell r="I1635">
            <v>0</v>
          </cell>
          <cell r="J1635">
            <v>0</v>
          </cell>
          <cell r="K1635">
            <v>19900</v>
          </cell>
          <cell r="L1635">
            <v>7.0000000000000007E-2</v>
          </cell>
        </row>
        <row r="1636">
          <cell r="A1636" t="str">
            <v>FJ00008</v>
          </cell>
          <cell r="B1636" t="str">
            <v>후렉시블조인트
(벨로우즈형10Kg/Cm2)</v>
          </cell>
          <cell r="C1636" t="str">
            <v>40A</v>
          </cell>
          <cell r="D1636" t="str">
            <v>개</v>
          </cell>
          <cell r="E1636">
            <v>18000</v>
          </cell>
          <cell r="F1636" t="str">
            <v>P525</v>
          </cell>
          <cell r="G1636">
            <v>16700</v>
          </cell>
          <cell r="H1636" t="str">
            <v>P592</v>
          </cell>
          <cell r="I1636">
            <v>0</v>
          </cell>
          <cell r="J1636">
            <v>0</v>
          </cell>
          <cell r="K1636">
            <v>16700</v>
          </cell>
          <cell r="L1636">
            <v>7.0000000000000007E-2</v>
          </cell>
        </row>
        <row r="1637">
          <cell r="A1637" t="str">
            <v>FJ00009</v>
          </cell>
          <cell r="B1637" t="str">
            <v>후렉시블조인트
(벨로우즈형10Kg/Cm2)</v>
          </cell>
          <cell r="C1637" t="str">
            <v>32A</v>
          </cell>
          <cell r="D1637" t="str">
            <v>개</v>
          </cell>
          <cell r="E1637">
            <v>16200</v>
          </cell>
          <cell r="F1637" t="str">
            <v>P525</v>
          </cell>
          <cell r="G1637">
            <v>15600</v>
          </cell>
          <cell r="H1637" t="str">
            <v>P592</v>
          </cell>
          <cell r="I1637">
            <v>0</v>
          </cell>
          <cell r="J1637">
            <v>0</v>
          </cell>
          <cell r="K1637">
            <v>15600</v>
          </cell>
          <cell r="L1637">
            <v>7.0000000000000007E-2</v>
          </cell>
        </row>
        <row r="1638">
          <cell r="A1638" t="str">
            <v>FJ00010</v>
          </cell>
          <cell r="B1638" t="str">
            <v>후렉시블조인트
(벨로우즈형10Kg/Cm2)</v>
          </cell>
          <cell r="C1638" t="str">
            <v>25A</v>
          </cell>
          <cell r="D1638" t="str">
            <v>개</v>
          </cell>
          <cell r="E1638">
            <v>15000</v>
          </cell>
          <cell r="F1638" t="str">
            <v>P525</v>
          </cell>
          <cell r="G1638">
            <v>14600</v>
          </cell>
          <cell r="H1638" t="str">
            <v>P592</v>
          </cell>
          <cell r="I1638">
            <v>0</v>
          </cell>
          <cell r="J1638">
            <v>0</v>
          </cell>
          <cell r="K1638">
            <v>14600</v>
          </cell>
          <cell r="L1638">
            <v>7.0000000000000007E-2</v>
          </cell>
        </row>
        <row r="1639">
          <cell r="A1639" t="str">
            <v>부력식</v>
          </cell>
          <cell r="B1639" t="str">
            <v>정수위밸브</v>
          </cell>
          <cell r="C1639">
            <v>0</v>
          </cell>
          <cell r="D1639">
            <v>0</v>
          </cell>
          <cell r="E1639">
            <v>0</v>
          </cell>
          <cell r="F1639">
            <v>0</v>
          </cell>
          <cell r="G1639">
            <v>0</v>
          </cell>
          <cell r="H1639">
            <v>0</v>
          </cell>
          <cell r="I1639">
            <v>0</v>
          </cell>
          <cell r="J1639">
            <v>0</v>
          </cell>
          <cell r="K1639">
            <v>0</v>
          </cell>
        </row>
        <row r="1640">
          <cell r="A1640" t="str">
            <v>부정00001</v>
          </cell>
          <cell r="B1640" t="str">
            <v>부력식정수위밸브</v>
          </cell>
          <cell r="C1640" t="str">
            <v>200A</v>
          </cell>
          <cell r="D1640" t="str">
            <v>개</v>
          </cell>
          <cell r="E1640">
            <v>1476255</v>
          </cell>
          <cell r="F1640" t="str">
            <v>P529</v>
          </cell>
          <cell r="G1640">
            <v>1673700</v>
          </cell>
          <cell r="H1640" t="str">
            <v>P618</v>
          </cell>
          <cell r="I1640">
            <v>0</v>
          </cell>
          <cell r="J1640">
            <v>0</v>
          </cell>
          <cell r="K1640">
            <v>1476255</v>
          </cell>
          <cell r="L1640">
            <v>1</v>
          </cell>
          <cell r="M1640">
            <v>0.3</v>
          </cell>
        </row>
        <row r="1641">
          <cell r="A1641" t="str">
            <v>부정00002</v>
          </cell>
          <cell r="B1641" t="str">
            <v>부력식정수위밸브</v>
          </cell>
          <cell r="C1641" t="str">
            <v>150A</v>
          </cell>
          <cell r="D1641" t="str">
            <v>개</v>
          </cell>
          <cell r="E1641">
            <v>1051675</v>
          </cell>
          <cell r="F1641" t="str">
            <v>P529</v>
          </cell>
          <cell r="G1641">
            <v>1151800</v>
          </cell>
          <cell r="H1641" t="str">
            <v>P618</v>
          </cell>
          <cell r="I1641">
            <v>0</v>
          </cell>
          <cell r="J1641">
            <v>0</v>
          </cell>
          <cell r="K1641">
            <v>1051675</v>
          </cell>
          <cell r="L1641">
            <v>0.5</v>
          </cell>
          <cell r="M1641">
            <v>0.2</v>
          </cell>
        </row>
        <row r="1642">
          <cell r="A1642" t="str">
            <v>부정00003</v>
          </cell>
          <cell r="B1642" t="str">
            <v>부력식정수위밸브</v>
          </cell>
          <cell r="C1642" t="str">
            <v>125A</v>
          </cell>
          <cell r="D1642" t="str">
            <v>개</v>
          </cell>
          <cell r="E1642">
            <v>1005905</v>
          </cell>
          <cell r="F1642" t="str">
            <v>P529</v>
          </cell>
          <cell r="G1642">
            <v>986000</v>
          </cell>
          <cell r="H1642" t="str">
            <v>P618</v>
          </cell>
          <cell r="I1642">
            <v>0</v>
          </cell>
          <cell r="J1642">
            <v>0</v>
          </cell>
          <cell r="K1642">
            <v>986000</v>
          </cell>
          <cell r="L1642">
            <v>0.5</v>
          </cell>
          <cell r="M1642">
            <v>0.2</v>
          </cell>
        </row>
        <row r="1643">
          <cell r="A1643" t="str">
            <v>부정00004</v>
          </cell>
          <cell r="B1643" t="str">
            <v>부력식정수위밸브</v>
          </cell>
          <cell r="C1643" t="str">
            <v>100A</v>
          </cell>
          <cell r="D1643" t="str">
            <v>개</v>
          </cell>
          <cell r="E1643">
            <v>775675</v>
          </cell>
          <cell r="F1643" t="str">
            <v>P529</v>
          </cell>
          <cell r="G1643">
            <v>756000</v>
          </cell>
          <cell r="H1643" t="str">
            <v>P618</v>
          </cell>
          <cell r="I1643">
            <v>0</v>
          </cell>
          <cell r="J1643">
            <v>0</v>
          </cell>
          <cell r="K1643">
            <v>756000</v>
          </cell>
          <cell r="L1643">
            <v>0.25</v>
          </cell>
        </row>
        <row r="1644">
          <cell r="A1644" t="str">
            <v>부정00005</v>
          </cell>
          <cell r="B1644" t="str">
            <v>부력식정수위밸브</v>
          </cell>
          <cell r="C1644" t="str">
            <v>80A</v>
          </cell>
          <cell r="D1644" t="str">
            <v>개</v>
          </cell>
          <cell r="E1644">
            <v>635375</v>
          </cell>
          <cell r="F1644" t="str">
            <v>P529</v>
          </cell>
          <cell r="G1644">
            <v>551000</v>
          </cell>
          <cell r="H1644" t="str">
            <v>P618</v>
          </cell>
          <cell r="I1644">
            <v>0</v>
          </cell>
          <cell r="J1644">
            <v>0</v>
          </cell>
          <cell r="K1644">
            <v>551000</v>
          </cell>
          <cell r="L1644">
            <v>0.25</v>
          </cell>
        </row>
        <row r="1645">
          <cell r="A1645" t="str">
            <v>부정00006</v>
          </cell>
          <cell r="B1645" t="str">
            <v>부력식정수위밸브</v>
          </cell>
          <cell r="C1645" t="str">
            <v>65A</v>
          </cell>
          <cell r="D1645" t="str">
            <v>개</v>
          </cell>
          <cell r="E1645">
            <v>453675</v>
          </cell>
          <cell r="F1645" t="str">
            <v>P529</v>
          </cell>
          <cell r="G1645">
            <v>381500</v>
          </cell>
          <cell r="H1645" t="str">
            <v>P618</v>
          </cell>
          <cell r="I1645">
            <v>0</v>
          </cell>
          <cell r="J1645">
            <v>0</v>
          </cell>
          <cell r="K1645">
            <v>381500</v>
          </cell>
          <cell r="L1645">
            <v>0.25</v>
          </cell>
        </row>
        <row r="1646">
          <cell r="A1646" t="str">
            <v>부정00007</v>
          </cell>
          <cell r="B1646" t="str">
            <v>부력식정수위밸브</v>
          </cell>
          <cell r="C1646" t="str">
            <v>50A</v>
          </cell>
          <cell r="D1646" t="str">
            <v>개</v>
          </cell>
          <cell r="E1646">
            <v>373175</v>
          </cell>
          <cell r="F1646" t="str">
            <v>P529</v>
          </cell>
          <cell r="G1646">
            <v>163200</v>
          </cell>
          <cell r="H1646" t="str">
            <v>P618</v>
          </cell>
          <cell r="I1646">
            <v>0</v>
          </cell>
          <cell r="J1646">
            <v>0</v>
          </cell>
          <cell r="K1646">
            <v>163200</v>
          </cell>
          <cell r="L1646">
            <v>7.0000000000000007E-2</v>
          </cell>
        </row>
        <row r="1647">
          <cell r="A1647" t="str">
            <v>부정00008</v>
          </cell>
          <cell r="B1647" t="str">
            <v>부력식정수위밸브</v>
          </cell>
          <cell r="C1647" t="str">
            <v>40A</v>
          </cell>
          <cell r="D1647" t="str">
            <v>개</v>
          </cell>
          <cell r="E1647">
            <v>358800</v>
          </cell>
          <cell r="F1647" t="str">
            <v>P529</v>
          </cell>
          <cell r="G1647">
            <v>114400</v>
          </cell>
          <cell r="H1647" t="str">
            <v>P618</v>
          </cell>
          <cell r="I1647">
            <v>0</v>
          </cell>
          <cell r="J1647">
            <v>0</v>
          </cell>
          <cell r="K1647">
            <v>114400</v>
          </cell>
          <cell r="L1647">
            <v>7.0000000000000007E-2</v>
          </cell>
        </row>
        <row r="1648">
          <cell r="A1648" t="str">
            <v>부정00009</v>
          </cell>
          <cell r="B1648" t="str">
            <v>부력식정수위밸브</v>
          </cell>
          <cell r="C1648" t="str">
            <v>32A</v>
          </cell>
          <cell r="D1648" t="str">
            <v>개</v>
          </cell>
          <cell r="E1648">
            <v>338100</v>
          </cell>
          <cell r="F1648" t="str">
            <v>P529</v>
          </cell>
          <cell r="G1648">
            <v>89800</v>
          </cell>
          <cell r="H1648" t="str">
            <v>P618</v>
          </cell>
          <cell r="I1648">
            <v>0</v>
          </cell>
          <cell r="J1648">
            <v>0</v>
          </cell>
          <cell r="K1648">
            <v>89800</v>
          </cell>
          <cell r="L1648">
            <v>7.0000000000000007E-2</v>
          </cell>
        </row>
        <row r="1649">
          <cell r="A1649" t="str">
            <v>부정00010</v>
          </cell>
          <cell r="B1649" t="str">
            <v>부력식정수위밸브</v>
          </cell>
          <cell r="C1649" t="str">
            <v>25A</v>
          </cell>
          <cell r="D1649" t="str">
            <v>개</v>
          </cell>
          <cell r="E1649">
            <v>0</v>
          </cell>
          <cell r="F1649" t="str">
            <v>P529</v>
          </cell>
          <cell r="G1649">
            <v>73000</v>
          </cell>
          <cell r="H1649" t="str">
            <v>P618</v>
          </cell>
          <cell r="I1649">
            <v>0</v>
          </cell>
          <cell r="J1649">
            <v>0</v>
          </cell>
          <cell r="K1649">
            <v>73000</v>
          </cell>
          <cell r="L1649">
            <v>7.0000000000000007E-2</v>
          </cell>
        </row>
        <row r="1650">
          <cell r="A1650" t="str">
            <v>부정00011</v>
          </cell>
          <cell r="B1650" t="str">
            <v>부력식정수위밸브</v>
          </cell>
          <cell r="C1650" t="str">
            <v>20A</v>
          </cell>
          <cell r="D1650" t="str">
            <v>개</v>
          </cell>
          <cell r="E1650">
            <v>0</v>
          </cell>
          <cell r="F1650" t="str">
            <v>P529</v>
          </cell>
          <cell r="G1650">
            <v>50900</v>
          </cell>
          <cell r="H1650" t="str">
            <v>P618</v>
          </cell>
          <cell r="I1650">
            <v>0</v>
          </cell>
          <cell r="J1650">
            <v>0</v>
          </cell>
          <cell r="K1650">
            <v>50900</v>
          </cell>
          <cell r="L1650">
            <v>7.0000000000000007E-2</v>
          </cell>
        </row>
        <row r="1651">
          <cell r="A1651" t="str">
            <v>부정00012</v>
          </cell>
          <cell r="B1651" t="str">
            <v>부력식정수위밸브</v>
          </cell>
          <cell r="C1651" t="str">
            <v>15A</v>
          </cell>
          <cell r="D1651" t="str">
            <v>개</v>
          </cell>
          <cell r="E1651">
            <v>0</v>
          </cell>
          <cell r="F1651" t="str">
            <v>P529</v>
          </cell>
          <cell r="G1651">
            <v>35600</v>
          </cell>
          <cell r="H1651" t="str">
            <v>P618</v>
          </cell>
          <cell r="I1651">
            <v>0</v>
          </cell>
          <cell r="J1651">
            <v>0</v>
          </cell>
          <cell r="K1651">
            <v>35600</v>
          </cell>
          <cell r="L1651">
            <v>7.0000000000000007E-2</v>
          </cell>
        </row>
        <row r="1652">
          <cell r="A1652" t="str">
            <v>버터플라이</v>
          </cell>
          <cell r="B1652" t="str">
            <v>밸브(기어)</v>
          </cell>
          <cell r="C1652">
            <v>0</v>
          </cell>
          <cell r="D1652">
            <v>0</v>
          </cell>
          <cell r="E1652">
            <v>0</v>
          </cell>
          <cell r="F1652">
            <v>0</v>
          </cell>
          <cell r="G1652">
            <v>0</v>
          </cell>
          <cell r="H1652">
            <v>0</v>
          </cell>
          <cell r="I1652">
            <v>0</v>
          </cell>
          <cell r="J1652">
            <v>0</v>
          </cell>
          <cell r="K1652">
            <v>0</v>
          </cell>
        </row>
        <row r="1653">
          <cell r="A1653" t="str">
            <v>버터기01</v>
          </cell>
          <cell r="B1653" t="str">
            <v>버터플라이밸브(기어식)</v>
          </cell>
          <cell r="C1653" t="str">
            <v>200A</v>
          </cell>
          <cell r="D1653" t="str">
            <v>개</v>
          </cell>
          <cell r="E1653">
            <v>397000</v>
          </cell>
          <cell r="F1653" t="str">
            <v>P523</v>
          </cell>
          <cell r="G1653">
            <v>397000</v>
          </cell>
          <cell r="H1653" t="str">
            <v>P612</v>
          </cell>
          <cell r="I1653">
            <v>0</v>
          </cell>
          <cell r="J1653">
            <v>0</v>
          </cell>
          <cell r="K1653">
            <v>397000</v>
          </cell>
          <cell r="L1653">
            <v>1</v>
          </cell>
          <cell r="M1653">
            <v>0.3</v>
          </cell>
        </row>
        <row r="1654">
          <cell r="A1654" t="str">
            <v>버터기02</v>
          </cell>
          <cell r="B1654" t="str">
            <v>버터플라이밸브(기어식)</v>
          </cell>
          <cell r="C1654" t="str">
            <v>150A</v>
          </cell>
          <cell r="D1654" t="str">
            <v>개</v>
          </cell>
          <cell r="E1654">
            <v>237300</v>
          </cell>
          <cell r="F1654" t="str">
            <v>P523</v>
          </cell>
          <cell r="G1654">
            <v>237300</v>
          </cell>
          <cell r="H1654" t="str">
            <v>P612</v>
          </cell>
          <cell r="I1654">
            <v>0</v>
          </cell>
          <cell r="J1654">
            <v>0</v>
          </cell>
          <cell r="K1654">
            <v>237300</v>
          </cell>
          <cell r="L1654">
            <v>0.5</v>
          </cell>
          <cell r="M1654">
            <v>0.2</v>
          </cell>
        </row>
        <row r="1655">
          <cell r="A1655" t="str">
            <v>버터기03</v>
          </cell>
          <cell r="B1655" t="str">
            <v>버터플라이밸브(기어식)</v>
          </cell>
          <cell r="C1655" t="str">
            <v>125A</v>
          </cell>
          <cell r="D1655" t="str">
            <v>개</v>
          </cell>
          <cell r="E1655">
            <v>204200</v>
          </cell>
          <cell r="F1655" t="str">
            <v>P523</v>
          </cell>
          <cell r="G1655">
            <v>204200</v>
          </cell>
          <cell r="H1655" t="str">
            <v>P612</v>
          </cell>
          <cell r="I1655">
            <v>0</v>
          </cell>
          <cell r="J1655">
            <v>0</v>
          </cell>
          <cell r="K1655">
            <v>204200</v>
          </cell>
          <cell r="L1655">
            <v>0.5</v>
          </cell>
          <cell r="M1655">
            <v>0.2</v>
          </cell>
        </row>
        <row r="1656">
          <cell r="A1656" t="str">
            <v>버터기04</v>
          </cell>
          <cell r="B1656" t="str">
            <v>버터플라이밸브(기어식)</v>
          </cell>
          <cell r="C1656" t="str">
            <v>100A</v>
          </cell>
          <cell r="D1656" t="str">
            <v>개</v>
          </cell>
          <cell r="E1656">
            <v>173400</v>
          </cell>
          <cell r="F1656" t="str">
            <v>P523</v>
          </cell>
          <cell r="G1656">
            <v>173400</v>
          </cell>
          <cell r="H1656" t="str">
            <v>P612</v>
          </cell>
          <cell r="I1656">
            <v>0</v>
          </cell>
          <cell r="J1656">
            <v>0</v>
          </cell>
          <cell r="K1656">
            <v>173400</v>
          </cell>
          <cell r="L1656">
            <v>0.25</v>
          </cell>
        </row>
        <row r="1657">
          <cell r="A1657" t="str">
            <v>버터기05</v>
          </cell>
          <cell r="B1657" t="str">
            <v>버터플라이밸브(기어식)</v>
          </cell>
          <cell r="C1657" t="str">
            <v>80A</v>
          </cell>
          <cell r="D1657" t="str">
            <v>개</v>
          </cell>
          <cell r="E1657">
            <v>149100</v>
          </cell>
          <cell r="F1657" t="str">
            <v>P523</v>
          </cell>
          <cell r="G1657">
            <v>149100</v>
          </cell>
          <cell r="H1657" t="str">
            <v>P612</v>
          </cell>
          <cell r="I1657">
            <v>0</v>
          </cell>
          <cell r="J1657">
            <v>0</v>
          </cell>
          <cell r="K1657">
            <v>149100</v>
          </cell>
          <cell r="L1657">
            <v>0.25</v>
          </cell>
        </row>
        <row r="1658">
          <cell r="A1658" t="str">
            <v>버터기06</v>
          </cell>
          <cell r="B1658" t="str">
            <v>버터플라이밸브(기어식)</v>
          </cell>
          <cell r="C1658" t="str">
            <v>65A</v>
          </cell>
          <cell r="D1658" t="str">
            <v>개</v>
          </cell>
          <cell r="E1658">
            <v>148000</v>
          </cell>
          <cell r="F1658" t="str">
            <v>P523</v>
          </cell>
          <cell r="G1658">
            <v>148000</v>
          </cell>
          <cell r="H1658" t="str">
            <v>P612</v>
          </cell>
          <cell r="I1658">
            <v>0</v>
          </cell>
          <cell r="J1658">
            <v>0</v>
          </cell>
          <cell r="K1658">
            <v>148000</v>
          </cell>
          <cell r="L1658">
            <v>0.25</v>
          </cell>
        </row>
        <row r="1659">
          <cell r="A1659" t="str">
            <v>버터기07</v>
          </cell>
          <cell r="B1659" t="str">
            <v>버터플라이밸브(기어식)</v>
          </cell>
          <cell r="C1659" t="str">
            <v>50A</v>
          </cell>
          <cell r="D1659" t="str">
            <v>개</v>
          </cell>
          <cell r="E1659">
            <v>135700</v>
          </cell>
          <cell r="F1659" t="str">
            <v>P523</v>
          </cell>
          <cell r="G1659">
            <v>135700</v>
          </cell>
          <cell r="H1659" t="str">
            <v>P612</v>
          </cell>
          <cell r="I1659">
            <v>0</v>
          </cell>
          <cell r="J1659">
            <v>0</v>
          </cell>
          <cell r="K1659">
            <v>135700</v>
          </cell>
          <cell r="L1659">
            <v>7.0000000000000007E-2</v>
          </cell>
        </row>
        <row r="1660">
          <cell r="A1660" t="str">
            <v>버터플라이</v>
          </cell>
          <cell r="B1660" t="str">
            <v>밸브(레버)</v>
          </cell>
          <cell r="C1660">
            <v>0</v>
          </cell>
          <cell r="D1660">
            <v>0</v>
          </cell>
          <cell r="E1660">
            <v>0</v>
          </cell>
          <cell r="F1660">
            <v>0</v>
          </cell>
          <cell r="G1660">
            <v>0</v>
          </cell>
          <cell r="H1660">
            <v>0</v>
          </cell>
          <cell r="I1660">
            <v>0</v>
          </cell>
          <cell r="J1660">
            <v>0</v>
          </cell>
          <cell r="K1660">
            <v>0</v>
          </cell>
        </row>
        <row r="1661">
          <cell r="A1661" t="str">
            <v>버터레02</v>
          </cell>
          <cell r="B1661" t="str">
            <v>버터플라이밸브(레버식)</v>
          </cell>
          <cell r="C1661" t="str">
            <v>150A</v>
          </cell>
          <cell r="D1661" t="str">
            <v>개</v>
          </cell>
          <cell r="E1661">
            <v>214200</v>
          </cell>
          <cell r="F1661" t="str">
            <v>P523</v>
          </cell>
          <cell r="G1661">
            <v>214200</v>
          </cell>
          <cell r="H1661" t="str">
            <v>P612</v>
          </cell>
          <cell r="I1661">
            <v>0</v>
          </cell>
          <cell r="J1661">
            <v>0</v>
          </cell>
          <cell r="K1661">
            <v>214200</v>
          </cell>
          <cell r="L1661">
            <v>0.5</v>
          </cell>
          <cell r="M1661">
            <v>0.2</v>
          </cell>
        </row>
        <row r="1662">
          <cell r="A1662" t="str">
            <v>버터레03</v>
          </cell>
          <cell r="B1662" t="str">
            <v>버터플라이밸브(레버식)</v>
          </cell>
          <cell r="C1662" t="str">
            <v>125A</v>
          </cell>
          <cell r="D1662" t="str">
            <v>개</v>
          </cell>
          <cell r="E1662">
            <v>145500</v>
          </cell>
          <cell r="F1662" t="str">
            <v>P523</v>
          </cell>
          <cell r="G1662">
            <v>145500</v>
          </cell>
          <cell r="H1662" t="str">
            <v>P612</v>
          </cell>
          <cell r="I1662">
            <v>0</v>
          </cell>
          <cell r="J1662">
            <v>0</v>
          </cell>
          <cell r="K1662">
            <v>145500</v>
          </cell>
          <cell r="L1662">
            <v>0.5</v>
          </cell>
          <cell r="M1662">
            <v>0.2</v>
          </cell>
        </row>
        <row r="1663">
          <cell r="A1663" t="str">
            <v>버터레04</v>
          </cell>
          <cell r="B1663" t="str">
            <v>버터플라이밸브(레버식)</v>
          </cell>
          <cell r="C1663" t="str">
            <v>100A</v>
          </cell>
          <cell r="D1663" t="str">
            <v>개</v>
          </cell>
          <cell r="E1663">
            <v>114700</v>
          </cell>
          <cell r="F1663" t="str">
            <v>P523</v>
          </cell>
          <cell r="G1663">
            <v>114700</v>
          </cell>
          <cell r="H1663" t="str">
            <v>P612</v>
          </cell>
          <cell r="I1663">
            <v>0</v>
          </cell>
          <cell r="J1663">
            <v>0</v>
          </cell>
          <cell r="K1663">
            <v>114700</v>
          </cell>
          <cell r="L1663">
            <v>0.25</v>
          </cell>
        </row>
        <row r="1664">
          <cell r="A1664" t="str">
            <v>버터레05</v>
          </cell>
          <cell r="B1664" t="str">
            <v>버터플라이밸브(레버식)</v>
          </cell>
          <cell r="C1664" t="str">
            <v>80A</v>
          </cell>
          <cell r="D1664" t="str">
            <v>개</v>
          </cell>
          <cell r="E1664">
            <v>90400</v>
          </cell>
          <cell r="F1664" t="str">
            <v>P523</v>
          </cell>
          <cell r="G1664">
            <v>90400</v>
          </cell>
          <cell r="H1664" t="str">
            <v>P612</v>
          </cell>
          <cell r="I1664">
            <v>0</v>
          </cell>
          <cell r="J1664">
            <v>0</v>
          </cell>
          <cell r="K1664">
            <v>90400</v>
          </cell>
          <cell r="L1664">
            <v>0.25</v>
          </cell>
        </row>
        <row r="1665">
          <cell r="A1665" t="str">
            <v>버터레06</v>
          </cell>
          <cell r="B1665" t="str">
            <v>버터플라이밸브(레버식)</v>
          </cell>
          <cell r="C1665" t="str">
            <v>65A</v>
          </cell>
          <cell r="D1665" t="str">
            <v>개</v>
          </cell>
          <cell r="E1665">
            <v>89300</v>
          </cell>
          <cell r="F1665" t="str">
            <v>P523</v>
          </cell>
          <cell r="G1665">
            <v>89300</v>
          </cell>
          <cell r="H1665" t="str">
            <v>P612</v>
          </cell>
          <cell r="I1665">
            <v>0</v>
          </cell>
          <cell r="J1665">
            <v>0</v>
          </cell>
          <cell r="K1665">
            <v>89300</v>
          </cell>
          <cell r="L1665">
            <v>0.25</v>
          </cell>
        </row>
        <row r="1666">
          <cell r="A1666" t="str">
            <v>버터레07</v>
          </cell>
          <cell r="B1666" t="str">
            <v>버터플라이밸브(레버식)</v>
          </cell>
          <cell r="C1666" t="str">
            <v>50A</v>
          </cell>
          <cell r="D1666" t="str">
            <v>개</v>
          </cell>
          <cell r="E1666">
            <v>77700</v>
          </cell>
          <cell r="F1666" t="str">
            <v>P523</v>
          </cell>
          <cell r="G1666">
            <v>77700</v>
          </cell>
          <cell r="H1666" t="str">
            <v>P612</v>
          </cell>
          <cell r="I1666">
            <v>0</v>
          </cell>
          <cell r="J1666">
            <v>0</v>
          </cell>
          <cell r="K1666">
            <v>77700</v>
          </cell>
          <cell r="L1666">
            <v>7.0000000000000007E-2</v>
          </cell>
        </row>
        <row r="1667">
          <cell r="A1667" t="str">
            <v>여과망</v>
          </cell>
          <cell r="B1667">
            <v>0</v>
          </cell>
          <cell r="C1667">
            <v>0</v>
          </cell>
          <cell r="D1667">
            <v>0</v>
          </cell>
          <cell r="E1667">
            <v>0</v>
          </cell>
          <cell r="F1667">
            <v>0</v>
          </cell>
          <cell r="G1667">
            <v>0</v>
          </cell>
          <cell r="H1667">
            <v>0</v>
          </cell>
          <cell r="I1667">
            <v>0</v>
          </cell>
          <cell r="J1667">
            <v>0</v>
          </cell>
          <cell r="K1667">
            <v>0</v>
          </cell>
        </row>
        <row r="1668">
          <cell r="A1668" t="str">
            <v>여과00001</v>
          </cell>
          <cell r="B1668" t="str">
            <v>여과망(SUS)</v>
          </cell>
          <cell r="C1668" t="str">
            <v>50A</v>
          </cell>
          <cell r="D1668" t="str">
            <v>개</v>
          </cell>
          <cell r="E1668">
            <v>104000</v>
          </cell>
          <cell r="F1668" t="str">
            <v>P493</v>
          </cell>
          <cell r="G1668">
            <v>0</v>
          </cell>
          <cell r="H1668">
            <v>0</v>
          </cell>
          <cell r="I1668">
            <v>0</v>
          </cell>
          <cell r="J1668">
            <v>0</v>
          </cell>
          <cell r="K1668">
            <v>104000</v>
          </cell>
          <cell r="L1668">
            <v>7.0000000000000007E-2</v>
          </cell>
        </row>
        <row r="1669">
          <cell r="A1669" t="str">
            <v>여과00002</v>
          </cell>
          <cell r="B1669" t="str">
            <v>여과망(SUS)</v>
          </cell>
          <cell r="C1669" t="str">
            <v>40A</v>
          </cell>
          <cell r="D1669" t="str">
            <v>개</v>
          </cell>
          <cell r="E1669">
            <v>0</v>
          </cell>
          <cell r="F1669" t="str">
            <v>P493</v>
          </cell>
          <cell r="G1669">
            <v>0</v>
          </cell>
          <cell r="H1669">
            <v>0</v>
          </cell>
          <cell r="I1669">
            <v>0</v>
          </cell>
          <cell r="J1669">
            <v>0</v>
          </cell>
          <cell r="K1669">
            <v>0</v>
          </cell>
          <cell r="L1669">
            <v>7.0000000000000007E-2</v>
          </cell>
        </row>
        <row r="1670">
          <cell r="A1670" t="str">
            <v>여과00003</v>
          </cell>
          <cell r="B1670" t="str">
            <v>여과망(SUS)</v>
          </cell>
          <cell r="C1670" t="str">
            <v>32A</v>
          </cell>
          <cell r="D1670" t="str">
            <v>개</v>
          </cell>
          <cell r="E1670">
            <v>88000</v>
          </cell>
          <cell r="F1670" t="str">
            <v>P493</v>
          </cell>
          <cell r="G1670">
            <v>0</v>
          </cell>
          <cell r="H1670">
            <v>0</v>
          </cell>
          <cell r="I1670">
            <v>0</v>
          </cell>
          <cell r="J1670">
            <v>0</v>
          </cell>
          <cell r="K1670">
            <v>88000</v>
          </cell>
          <cell r="L1670">
            <v>7.0000000000000007E-2</v>
          </cell>
        </row>
        <row r="1671">
          <cell r="A1671" t="str">
            <v>여과00004</v>
          </cell>
          <cell r="B1671" t="str">
            <v>여과망(SUS)</v>
          </cell>
          <cell r="C1671" t="str">
            <v>25A</v>
          </cell>
          <cell r="D1671" t="str">
            <v>개</v>
          </cell>
          <cell r="E1671">
            <v>58000</v>
          </cell>
          <cell r="F1671" t="str">
            <v>P493</v>
          </cell>
          <cell r="G1671">
            <v>0</v>
          </cell>
          <cell r="H1671">
            <v>0</v>
          </cell>
          <cell r="I1671">
            <v>0</v>
          </cell>
          <cell r="J1671">
            <v>0</v>
          </cell>
          <cell r="K1671">
            <v>58000</v>
          </cell>
          <cell r="L1671">
            <v>7.0000000000000007E-2</v>
          </cell>
        </row>
        <row r="1672">
          <cell r="A1672" t="str">
            <v>여과00005</v>
          </cell>
          <cell r="B1672" t="str">
            <v>여과망(SUS)</v>
          </cell>
          <cell r="C1672" t="str">
            <v>20A</v>
          </cell>
          <cell r="D1672" t="str">
            <v>개</v>
          </cell>
          <cell r="E1672">
            <v>45000</v>
          </cell>
          <cell r="F1672" t="str">
            <v>P493</v>
          </cell>
          <cell r="G1672">
            <v>0</v>
          </cell>
          <cell r="H1672">
            <v>0</v>
          </cell>
          <cell r="I1672">
            <v>0</v>
          </cell>
          <cell r="J1672">
            <v>0</v>
          </cell>
          <cell r="K1672">
            <v>45000</v>
          </cell>
          <cell r="L1672">
            <v>7.0000000000000007E-2</v>
          </cell>
        </row>
        <row r="1673">
          <cell r="A1673" t="str">
            <v>여과00006</v>
          </cell>
          <cell r="B1673" t="str">
            <v>여과망(SUS)</v>
          </cell>
          <cell r="C1673" t="str">
            <v>15A</v>
          </cell>
          <cell r="D1673" t="str">
            <v>개</v>
          </cell>
          <cell r="E1673">
            <v>44000</v>
          </cell>
          <cell r="F1673" t="str">
            <v>P493</v>
          </cell>
          <cell r="G1673">
            <v>0</v>
          </cell>
          <cell r="H1673">
            <v>0</v>
          </cell>
          <cell r="I1673">
            <v>0</v>
          </cell>
          <cell r="J1673">
            <v>0</v>
          </cell>
          <cell r="K1673">
            <v>44000</v>
          </cell>
          <cell r="L1673">
            <v>7.0000000000000007E-2</v>
          </cell>
        </row>
        <row r="1674">
          <cell r="A1674" t="str">
            <v>수도 미터기</v>
          </cell>
          <cell r="B1674">
            <v>0</v>
          </cell>
          <cell r="C1674">
            <v>0</v>
          </cell>
          <cell r="D1674">
            <v>0</v>
          </cell>
          <cell r="E1674">
            <v>0</v>
          </cell>
          <cell r="F1674">
            <v>0</v>
          </cell>
          <cell r="G1674">
            <v>0</v>
          </cell>
          <cell r="H1674">
            <v>0</v>
          </cell>
          <cell r="I1674">
            <v>0</v>
          </cell>
          <cell r="J1674">
            <v>0</v>
          </cell>
          <cell r="K1674">
            <v>0</v>
          </cell>
        </row>
        <row r="1675">
          <cell r="A1675" t="str">
            <v>WM00001</v>
          </cell>
          <cell r="B1675" t="str">
            <v>수도미터기</v>
          </cell>
          <cell r="C1675" t="str">
            <v>50A</v>
          </cell>
          <cell r="D1675" t="str">
            <v>개</v>
          </cell>
          <cell r="E1675">
            <v>140000</v>
          </cell>
          <cell r="F1675" t="str">
            <v>P537</v>
          </cell>
          <cell r="G1675">
            <v>133000</v>
          </cell>
          <cell r="H1675" t="str">
            <v>P619</v>
          </cell>
          <cell r="I1675">
            <v>0</v>
          </cell>
          <cell r="J1675">
            <v>0</v>
          </cell>
          <cell r="K1675">
            <v>133000</v>
          </cell>
          <cell r="L1675">
            <v>0.32</v>
          </cell>
          <cell r="M1675">
            <v>0.32</v>
          </cell>
        </row>
        <row r="1676">
          <cell r="A1676" t="str">
            <v>WM00002</v>
          </cell>
          <cell r="B1676" t="str">
            <v>수도미터기</v>
          </cell>
          <cell r="C1676" t="str">
            <v>40A</v>
          </cell>
          <cell r="D1676" t="str">
            <v>개</v>
          </cell>
          <cell r="E1676">
            <v>80000</v>
          </cell>
          <cell r="F1676" t="str">
            <v>P537</v>
          </cell>
          <cell r="G1676">
            <v>79000</v>
          </cell>
          <cell r="H1676" t="str">
            <v>P619</v>
          </cell>
          <cell r="I1676">
            <v>0</v>
          </cell>
          <cell r="J1676">
            <v>0</v>
          </cell>
          <cell r="K1676">
            <v>79000</v>
          </cell>
          <cell r="L1676">
            <v>0.32</v>
          </cell>
          <cell r="M1676">
            <v>0.32</v>
          </cell>
        </row>
        <row r="1677">
          <cell r="A1677" t="str">
            <v>WM00003</v>
          </cell>
          <cell r="B1677" t="str">
            <v>수도미터기</v>
          </cell>
          <cell r="C1677" t="str">
            <v>32A</v>
          </cell>
          <cell r="D1677" t="str">
            <v>개</v>
          </cell>
          <cell r="E1677">
            <v>73000</v>
          </cell>
          <cell r="F1677" t="str">
            <v>P537</v>
          </cell>
          <cell r="G1677">
            <v>72000</v>
          </cell>
          <cell r="H1677" t="str">
            <v>P619</v>
          </cell>
          <cell r="I1677">
            <v>0</v>
          </cell>
          <cell r="J1677">
            <v>0</v>
          </cell>
          <cell r="K1677">
            <v>72000</v>
          </cell>
          <cell r="L1677">
            <v>0.32</v>
          </cell>
          <cell r="M1677">
            <v>0.32</v>
          </cell>
        </row>
        <row r="1678">
          <cell r="A1678" t="str">
            <v>WM00004</v>
          </cell>
          <cell r="B1678" t="str">
            <v>수도미터기</v>
          </cell>
          <cell r="C1678" t="str">
            <v>25A</v>
          </cell>
          <cell r="D1678" t="str">
            <v>개</v>
          </cell>
          <cell r="E1678">
            <v>48000</v>
          </cell>
          <cell r="F1678" t="str">
            <v>P537</v>
          </cell>
          <cell r="G1678">
            <v>47000</v>
          </cell>
          <cell r="H1678" t="str">
            <v>P619</v>
          </cell>
          <cell r="I1678">
            <v>0</v>
          </cell>
          <cell r="J1678">
            <v>0</v>
          </cell>
          <cell r="K1678">
            <v>47000</v>
          </cell>
          <cell r="L1678">
            <v>0.28000000000000003</v>
          </cell>
          <cell r="M1678">
            <v>0.28000000000000003</v>
          </cell>
        </row>
        <row r="1679">
          <cell r="A1679" t="str">
            <v>WM00005</v>
          </cell>
          <cell r="B1679" t="str">
            <v>수도미터기</v>
          </cell>
          <cell r="C1679" t="str">
            <v>20A</v>
          </cell>
          <cell r="D1679" t="str">
            <v>개</v>
          </cell>
          <cell r="E1679">
            <v>28000</v>
          </cell>
          <cell r="F1679" t="str">
            <v>P537</v>
          </cell>
          <cell r="G1679">
            <v>27000</v>
          </cell>
          <cell r="H1679" t="str">
            <v>P619</v>
          </cell>
          <cell r="I1679">
            <v>0</v>
          </cell>
          <cell r="J1679">
            <v>0</v>
          </cell>
          <cell r="K1679">
            <v>27000</v>
          </cell>
          <cell r="L1679">
            <v>0.28000000000000003</v>
          </cell>
          <cell r="M1679">
            <v>0.28000000000000003</v>
          </cell>
        </row>
        <row r="1680">
          <cell r="A1680" t="str">
            <v>WM00006</v>
          </cell>
          <cell r="B1680" t="str">
            <v>수도미터기</v>
          </cell>
          <cell r="C1680" t="str">
            <v>15A</v>
          </cell>
          <cell r="D1680" t="str">
            <v>개</v>
          </cell>
          <cell r="E1680">
            <v>18000</v>
          </cell>
          <cell r="F1680" t="str">
            <v>P537</v>
          </cell>
          <cell r="G1680">
            <v>17000</v>
          </cell>
          <cell r="H1680" t="str">
            <v>P619</v>
          </cell>
          <cell r="I1680">
            <v>0</v>
          </cell>
          <cell r="J1680">
            <v>0</v>
          </cell>
          <cell r="K1680">
            <v>17000</v>
          </cell>
          <cell r="L1680">
            <v>0.22</v>
          </cell>
          <cell r="M1680">
            <v>0.22</v>
          </cell>
        </row>
        <row r="1681">
          <cell r="A1681" t="str">
            <v>수도 미터 보호통</v>
          </cell>
          <cell r="B1681">
            <v>0</v>
          </cell>
          <cell r="C1681">
            <v>0</v>
          </cell>
          <cell r="D1681">
            <v>0</v>
          </cell>
          <cell r="E1681">
            <v>0</v>
          </cell>
          <cell r="F1681">
            <v>0</v>
          </cell>
          <cell r="G1681">
            <v>0</v>
          </cell>
          <cell r="H1681">
            <v>0</v>
          </cell>
          <cell r="I1681">
            <v>0</v>
          </cell>
          <cell r="J1681">
            <v>0</v>
          </cell>
          <cell r="K1681">
            <v>0</v>
          </cell>
        </row>
        <row r="1682">
          <cell r="A1682" t="str">
            <v>WMC0001</v>
          </cell>
          <cell r="B1682" t="str">
            <v>수도미터보호통</v>
          </cell>
          <cell r="C1682" t="str">
            <v>50A</v>
          </cell>
          <cell r="D1682" t="str">
            <v>조</v>
          </cell>
          <cell r="E1682">
            <v>176250</v>
          </cell>
          <cell r="F1682" t="str">
            <v>P533</v>
          </cell>
          <cell r="G1682">
            <v>195230</v>
          </cell>
          <cell r="H1682" t="str">
            <v>P621</v>
          </cell>
          <cell r="I1682">
            <v>0</v>
          </cell>
          <cell r="J1682">
            <v>0</v>
          </cell>
          <cell r="K1682">
            <v>176250</v>
          </cell>
          <cell r="L1682">
            <v>0.38</v>
          </cell>
          <cell r="M1682">
            <v>0.38</v>
          </cell>
        </row>
        <row r="1683">
          <cell r="A1683" t="str">
            <v>WMC0002</v>
          </cell>
          <cell r="B1683" t="str">
            <v>수도미터보호통</v>
          </cell>
          <cell r="C1683" t="str">
            <v>40A</v>
          </cell>
          <cell r="D1683" t="str">
            <v>조</v>
          </cell>
          <cell r="E1683">
            <v>159920</v>
          </cell>
          <cell r="F1683" t="str">
            <v>P533</v>
          </cell>
          <cell r="G1683">
            <v>177740</v>
          </cell>
          <cell r="H1683" t="str">
            <v>P621</v>
          </cell>
          <cell r="I1683">
            <v>0</v>
          </cell>
          <cell r="J1683">
            <v>0</v>
          </cell>
          <cell r="K1683">
            <v>159920</v>
          </cell>
          <cell r="L1683">
            <v>0.38</v>
          </cell>
          <cell r="M1683">
            <v>0.38</v>
          </cell>
        </row>
        <row r="1684">
          <cell r="A1684" t="str">
            <v>WMC0003</v>
          </cell>
          <cell r="B1684" t="str">
            <v>수도미터보호통</v>
          </cell>
          <cell r="C1684" t="str">
            <v>32A</v>
          </cell>
          <cell r="D1684" t="str">
            <v>조</v>
          </cell>
          <cell r="E1684">
            <v>84670</v>
          </cell>
          <cell r="F1684" t="str">
            <v>P533</v>
          </cell>
          <cell r="G1684">
            <v>97000</v>
          </cell>
          <cell r="H1684" t="str">
            <v>P621</v>
          </cell>
          <cell r="I1684">
            <v>0</v>
          </cell>
          <cell r="J1684">
            <v>0</v>
          </cell>
          <cell r="K1684">
            <v>84670</v>
          </cell>
          <cell r="L1684">
            <v>0.38</v>
          </cell>
          <cell r="M1684">
            <v>0.38</v>
          </cell>
        </row>
        <row r="1685">
          <cell r="A1685" t="str">
            <v>WMC0004</v>
          </cell>
          <cell r="B1685" t="str">
            <v>수도미터보호통</v>
          </cell>
          <cell r="C1685" t="str">
            <v>25A</v>
          </cell>
          <cell r="D1685" t="str">
            <v>조</v>
          </cell>
          <cell r="E1685">
            <v>65420</v>
          </cell>
          <cell r="F1685" t="str">
            <v>P533</v>
          </cell>
          <cell r="G1685">
            <v>81490</v>
          </cell>
          <cell r="H1685" t="str">
            <v>P621</v>
          </cell>
          <cell r="I1685">
            <v>0</v>
          </cell>
          <cell r="J1685">
            <v>0</v>
          </cell>
          <cell r="K1685">
            <v>65420</v>
          </cell>
          <cell r="L1685">
            <v>0.31</v>
          </cell>
          <cell r="M1685">
            <v>0.31</v>
          </cell>
        </row>
        <row r="1686">
          <cell r="A1686" t="str">
            <v>WMC0005</v>
          </cell>
          <cell r="B1686" t="str">
            <v>수도미터보호통</v>
          </cell>
          <cell r="C1686" t="str">
            <v>20A</v>
          </cell>
          <cell r="D1686" t="str">
            <v>조</v>
          </cell>
          <cell r="E1686">
            <v>58610</v>
          </cell>
          <cell r="F1686" t="str">
            <v>P533</v>
          </cell>
          <cell r="G1686">
            <v>75330</v>
          </cell>
          <cell r="H1686" t="str">
            <v>P621</v>
          </cell>
          <cell r="I1686">
            <v>0</v>
          </cell>
          <cell r="J1686">
            <v>0</v>
          </cell>
          <cell r="K1686">
            <v>58610</v>
          </cell>
          <cell r="L1686">
            <v>0.31</v>
          </cell>
          <cell r="M1686">
            <v>0.31</v>
          </cell>
        </row>
        <row r="1687">
          <cell r="A1687" t="str">
            <v>WMC0006</v>
          </cell>
          <cell r="B1687" t="str">
            <v>수도미터보호통</v>
          </cell>
          <cell r="C1687" t="str">
            <v>15A</v>
          </cell>
          <cell r="D1687" t="str">
            <v>조</v>
          </cell>
          <cell r="E1687">
            <v>42170</v>
          </cell>
          <cell r="F1687" t="str">
            <v>P533</v>
          </cell>
          <cell r="G1687">
            <v>49800</v>
          </cell>
          <cell r="H1687" t="str">
            <v>P621</v>
          </cell>
          <cell r="I1687">
            <v>0</v>
          </cell>
          <cell r="J1687">
            <v>0</v>
          </cell>
          <cell r="K1687">
            <v>42170</v>
          </cell>
          <cell r="L1687">
            <v>0.27</v>
          </cell>
          <cell r="M1687">
            <v>0.27</v>
          </cell>
        </row>
        <row r="1688">
          <cell r="A1688" t="str">
            <v>밸01</v>
          </cell>
          <cell r="B1688" t="str">
            <v>밸브보호통</v>
          </cell>
          <cell r="C1688" t="str">
            <v>15A</v>
          </cell>
          <cell r="D1688" t="str">
            <v>개</v>
          </cell>
          <cell r="E1688">
            <v>42170</v>
          </cell>
          <cell r="F1688" t="str">
            <v>P533</v>
          </cell>
          <cell r="G1688">
            <v>49800</v>
          </cell>
          <cell r="H1688" t="str">
            <v>P621</v>
          </cell>
          <cell r="I1688">
            <v>0</v>
          </cell>
          <cell r="J1688">
            <v>0</v>
          </cell>
          <cell r="K1688">
            <v>42170</v>
          </cell>
        </row>
        <row r="1690">
          <cell r="A1690" t="str">
            <v>밸브보호001</v>
          </cell>
          <cell r="B1690" t="str">
            <v>밸브보호통</v>
          </cell>
          <cell r="C1690" t="str">
            <v>25A</v>
          </cell>
          <cell r="D1690" t="str">
            <v>조</v>
          </cell>
          <cell r="E1690">
            <v>87080</v>
          </cell>
          <cell r="F1690" t="str">
            <v>P517</v>
          </cell>
          <cell r="G1690">
            <v>81490</v>
          </cell>
          <cell r="H1690" t="str">
            <v>P620</v>
          </cell>
          <cell r="I1690">
            <v>0</v>
          </cell>
          <cell r="J1690">
            <v>0</v>
          </cell>
          <cell r="K1690">
            <v>81490</v>
          </cell>
          <cell r="L1690">
            <v>0.31</v>
          </cell>
          <cell r="M1690">
            <v>0.31</v>
          </cell>
        </row>
        <row r="1693">
          <cell r="A1693" t="str">
            <v>차압변</v>
          </cell>
          <cell r="B1693">
            <v>0</v>
          </cell>
          <cell r="C1693">
            <v>0</v>
          </cell>
          <cell r="D1693">
            <v>0</v>
          </cell>
          <cell r="E1693">
            <v>0</v>
          </cell>
          <cell r="F1693">
            <v>0</v>
          </cell>
          <cell r="G1693">
            <v>0</v>
          </cell>
          <cell r="H1693">
            <v>0</v>
          </cell>
          <cell r="I1693">
            <v>0</v>
          </cell>
          <cell r="J1693">
            <v>0</v>
          </cell>
          <cell r="K1693">
            <v>0</v>
          </cell>
        </row>
        <row r="1694">
          <cell r="A1694" t="str">
            <v>차압0001</v>
          </cell>
          <cell r="B1694" t="str">
            <v>차압변</v>
          </cell>
          <cell r="C1694" t="str">
            <v>80A</v>
          </cell>
          <cell r="D1694" t="str">
            <v>개</v>
          </cell>
          <cell r="E1694">
            <v>1185400</v>
          </cell>
          <cell r="F1694" t="str">
            <v>P529</v>
          </cell>
          <cell r="G1694">
            <v>0</v>
          </cell>
          <cell r="H1694">
            <v>0</v>
          </cell>
          <cell r="I1694">
            <v>0</v>
          </cell>
          <cell r="J1694">
            <v>0</v>
          </cell>
          <cell r="K1694">
            <v>1185400</v>
          </cell>
          <cell r="L1694">
            <v>5.5</v>
          </cell>
          <cell r="M1694">
            <v>0.4</v>
          </cell>
        </row>
        <row r="1695">
          <cell r="A1695" t="str">
            <v>차압002</v>
          </cell>
          <cell r="B1695" t="str">
            <v>차압변</v>
          </cell>
          <cell r="C1695" t="str">
            <v>65A</v>
          </cell>
          <cell r="D1695" t="str">
            <v>개</v>
          </cell>
          <cell r="E1695">
            <v>1066400</v>
          </cell>
          <cell r="F1695" t="str">
            <v>P529</v>
          </cell>
          <cell r="G1695">
            <v>0</v>
          </cell>
          <cell r="H1695">
            <v>0</v>
          </cell>
          <cell r="I1695">
            <v>0</v>
          </cell>
          <cell r="J1695">
            <v>0</v>
          </cell>
          <cell r="K1695">
            <v>1066400</v>
          </cell>
        </row>
        <row r="1697">
          <cell r="A1697" t="str">
            <v>감압밸브</v>
          </cell>
          <cell r="B1697">
            <v>0</v>
          </cell>
          <cell r="C1697">
            <v>0</v>
          </cell>
          <cell r="D1697">
            <v>0</v>
          </cell>
          <cell r="E1697">
            <v>0</v>
          </cell>
          <cell r="F1697">
            <v>0</v>
          </cell>
          <cell r="G1697">
            <v>0</v>
          </cell>
          <cell r="H1697">
            <v>0</v>
          </cell>
          <cell r="I1697">
            <v>0</v>
          </cell>
          <cell r="J1697">
            <v>0</v>
          </cell>
          <cell r="K1697">
            <v>0</v>
          </cell>
        </row>
        <row r="1698">
          <cell r="A1698" t="str">
            <v>DVV0001</v>
          </cell>
          <cell r="B1698" t="str">
            <v>감압밸브</v>
          </cell>
          <cell r="C1698" t="str">
            <v>50A</v>
          </cell>
          <cell r="D1698" t="str">
            <v>개</v>
          </cell>
          <cell r="E1698">
            <v>278000</v>
          </cell>
          <cell r="F1698" t="str">
            <v>P514</v>
          </cell>
          <cell r="G1698">
            <v>20900</v>
          </cell>
          <cell r="H1698" t="str">
            <v>P582</v>
          </cell>
          <cell r="I1698">
            <v>0</v>
          </cell>
          <cell r="J1698">
            <v>0</v>
          </cell>
          <cell r="K1698">
            <v>20900</v>
          </cell>
          <cell r="L1698">
            <v>5.5</v>
          </cell>
          <cell r="M1698">
            <v>0.4</v>
          </cell>
        </row>
        <row r="1699">
          <cell r="A1699" t="str">
            <v>DVV0002</v>
          </cell>
          <cell r="B1699" t="str">
            <v>감압밸브</v>
          </cell>
          <cell r="C1699" t="str">
            <v>40A</v>
          </cell>
          <cell r="D1699" t="str">
            <v>개</v>
          </cell>
          <cell r="E1699">
            <v>256000</v>
          </cell>
          <cell r="F1699" t="str">
            <v>P514</v>
          </cell>
          <cell r="G1699">
            <v>199500</v>
          </cell>
          <cell r="H1699" t="str">
            <v>P582</v>
          </cell>
          <cell r="I1699">
            <v>0</v>
          </cell>
          <cell r="J1699">
            <v>0</v>
          </cell>
          <cell r="K1699">
            <v>199500</v>
          </cell>
          <cell r="L1699">
            <v>4</v>
          </cell>
          <cell r="M1699">
            <v>0.2</v>
          </cell>
        </row>
        <row r="1700">
          <cell r="A1700" t="str">
            <v>DVV0003</v>
          </cell>
          <cell r="B1700" t="str">
            <v>감압밸브</v>
          </cell>
          <cell r="C1700" t="str">
            <v>32A</v>
          </cell>
          <cell r="D1700" t="str">
            <v>개</v>
          </cell>
          <cell r="E1700">
            <v>183000</v>
          </cell>
          <cell r="F1700" t="str">
            <v>P514</v>
          </cell>
          <cell r="G1700">
            <v>190000</v>
          </cell>
          <cell r="H1700" t="str">
            <v>P582</v>
          </cell>
          <cell r="I1700">
            <v>0</v>
          </cell>
          <cell r="J1700">
            <v>0</v>
          </cell>
          <cell r="K1700">
            <v>183000</v>
          </cell>
          <cell r="L1700">
            <v>4</v>
          </cell>
          <cell r="M1700">
            <v>0.2</v>
          </cell>
        </row>
        <row r="1701">
          <cell r="A1701" t="str">
            <v>DVV0004</v>
          </cell>
          <cell r="B1701" t="str">
            <v>감압밸브</v>
          </cell>
          <cell r="C1701" t="str">
            <v>25A</v>
          </cell>
          <cell r="D1701" t="str">
            <v>개</v>
          </cell>
          <cell r="E1701">
            <v>162000</v>
          </cell>
          <cell r="F1701" t="str">
            <v>P514</v>
          </cell>
          <cell r="G1701">
            <v>152000</v>
          </cell>
          <cell r="H1701" t="str">
            <v>P582</v>
          </cell>
          <cell r="I1701">
            <v>0</v>
          </cell>
          <cell r="J1701">
            <v>0</v>
          </cell>
          <cell r="K1701">
            <v>152000</v>
          </cell>
          <cell r="L1701">
            <v>4</v>
          </cell>
          <cell r="M1701">
            <v>0.2</v>
          </cell>
        </row>
        <row r="1702">
          <cell r="A1702" t="str">
            <v>DVV0005</v>
          </cell>
          <cell r="B1702" t="str">
            <v>감압밸브</v>
          </cell>
          <cell r="C1702" t="str">
            <v>20A</v>
          </cell>
          <cell r="D1702" t="str">
            <v>개</v>
          </cell>
          <cell r="E1702">
            <v>152000</v>
          </cell>
          <cell r="F1702" t="str">
            <v>P514</v>
          </cell>
          <cell r="G1702">
            <v>104500</v>
          </cell>
          <cell r="H1702" t="str">
            <v>P582</v>
          </cell>
          <cell r="I1702">
            <v>0</v>
          </cell>
          <cell r="J1702">
            <v>0</v>
          </cell>
          <cell r="K1702">
            <v>104500</v>
          </cell>
          <cell r="L1702">
            <v>3</v>
          </cell>
          <cell r="M1702">
            <v>0.2</v>
          </cell>
        </row>
        <row r="1703">
          <cell r="A1703" t="str">
            <v>DVV0006</v>
          </cell>
          <cell r="B1703" t="str">
            <v>감압밸브</v>
          </cell>
          <cell r="C1703" t="str">
            <v>15A</v>
          </cell>
          <cell r="D1703" t="str">
            <v>개</v>
          </cell>
          <cell r="E1703">
            <v>0</v>
          </cell>
          <cell r="F1703">
            <v>0</v>
          </cell>
          <cell r="G1703">
            <v>0</v>
          </cell>
          <cell r="H1703">
            <v>0</v>
          </cell>
          <cell r="I1703">
            <v>0</v>
          </cell>
          <cell r="J1703">
            <v>0</v>
          </cell>
          <cell r="K1703">
            <v>0</v>
          </cell>
          <cell r="L1703">
            <v>3</v>
          </cell>
          <cell r="M1703">
            <v>0.2</v>
          </cell>
        </row>
        <row r="1705">
          <cell r="A1705" t="str">
            <v>후롯트 트랩</v>
          </cell>
          <cell r="B1705">
            <v>0</v>
          </cell>
          <cell r="C1705">
            <v>0</v>
          </cell>
          <cell r="D1705">
            <v>0</v>
          </cell>
          <cell r="E1705">
            <v>0</v>
          </cell>
          <cell r="F1705">
            <v>0</v>
          </cell>
          <cell r="G1705">
            <v>0</v>
          </cell>
          <cell r="H1705">
            <v>0</v>
          </cell>
          <cell r="I1705">
            <v>0</v>
          </cell>
          <cell r="J1705">
            <v>0</v>
          </cell>
          <cell r="K1705">
            <v>0</v>
          </cell>
        </row>
        <row r="1706">
          <cell r="A1706" t="str">
            <v>FDD0001</v>
          </cell>
          <cell r="B1706" t="str">
            <v>후롯트트랩</v>
          </cell>
          <cell r="C1706" t="str">
            <v>50A</v>
          </cell>
          <cell r="D1706" t="str">
            <v>개</v>
          </cell>
          <cell r="E1706">
            <v>927000</v>
          </cell>
          <cell r="F1706" t="str">
            <v>P511</v>
          </cell>
          <cell r="G1706">
            <v>1364000</v>
          </cell>
          <cell r="H1706" t="str">
            <v>P583</v>
          </cell>
          <cell r="I1706">
            <v>0</v>
          </cell>
          <cell r="J1706">
            <v>0</v>
          </cell>
          <cell r="K1706">
            <v>927000</v>
          </cell>
          <cell r="L1706">
            <v>2</v>
          </cell>
          <cell r="M1706">
            <v>0.3</v>
          </cell>
        </row>
        <row r="1707">
          <cell r="A1707" t="str">
            <v>FDD0002</v>
          </cell>
          <cell r="B1707" t="str">
            <v>후롯트트랩</v>
          </cell>
          <cell r="C1707" t="str">
            <v>40A</v>
          </cell>
          <cell r="D1707" t="str">
            <v>개</v>
          </cell>
          <cell r="E1707">
            <v>783000</v>
          </cell>
          <cell r="F1707" t="str">
            <v>P511</v>
          </cell>
          <cell r="G1707">
            <v>1152000</v>
          </cell>
          <cell r="H1707" t="str">
            <v>P583</v>
          </cell>
          <cell r="I1707">
            <v>0</v>
          </cell>
          <cell r="J1707">
            <v>0</v>
          </cell>
          <cell r="K1707">
            <v>783000</v>
          </cell>
          <cell r="L1707">
            <v>1.5</v>
          </cell>
          <cell r="M1707">
            <v>0.3</v>
          </cell>
        </row>
        <row r="1708">
          <cell r="A1708" t="str">
            <v>FDD0003</v>
          </cell>
          <cell r="B1708" t="str">
            <v>후롯트트랩</v>
          </cell>
          <cell r="C1708" t="str">
            <v>32A</v>
          </cell>
          <cell r="D1708" t="str">
            <v>개</v>
          </cell>
          <cell r="E1708">
            <v>233000</v>
          </cell>
          <cell r="F1708" t="str">
            <v>P511</v>
          </cell>
          <cell r="G1708">
            <v>0</v>
          </cell>
          <cell r="H1708" t="str">
            <v>P583</v>
          </cell>
          <cell r="I1708">
            <v>0</v>
          </cell>
          <cell r="J1708">
            <v>0</v>
          </cell>
          <cell r="K1708">
            <v>233000</v>
          </cell>
          <cell r="L1708">
            <v>1.5</v>
          </cell>
          <cell r="M1708">
            <v>0.3</v>
          </cell>
        </row>
        <row r="1709">
          <cell r="A1709" t="str">
            <v>FDD0004</v>
          </cell>
          <cell r="B1709" t="str">
            <v>후롯트트랩</v>
          </cell>
          <cell r="C1709" t="str">
            <v>25A</v>
          </cell>
          <cell r="D1709" t="str">
            <v>개</v>
          </cell>
          <cell r="E1709">
            <v>233000</v>
          </cell>
          <cell r="F1709" t="str">
            <v>P511</v>
          </cell>
          <cell r="G1709">
            <v>343000</v>
          </cell>
          <cell r="H1709" t="str">
            <v>P583</v>
          </cell>
          <cell r="I1709">
            <v>0</v>
          </cell>
          <cell r="J1709">
            <v>0</v>
          </cell>
          <cell r="K1709">
            <v>233000</v>
          </cell>
          <cell r="L1709">
            <v>1</v>
          </cell>
          <cell r="M1709">
            <v>0.2</v>
          </cell>
        </row>
        <row r="1710">
          <cell r="A1710" t="str">
            <v>FDD0005</v>
          </cell>
          <cell r="B1710" t="str">
            <v>후롯트트랩</v>
          </cell>
          <cell r="C1710" t="str">
            <v>20A</v>
          </cell>
          <cell r="D1710" t="str">
            <v>개</v>
          </cell>
          <cell r="E1710">
            <v>165000</v>
          </cell>
          <cell r="F1710" t="str">
            <v>P511</v>
          </cell>
          <cell r="G1710">
            <v>243000</v>
          </cell>
          <cell r="H1710" t="str">
            <v>P583</v>
          </cell>
          <cell r="I1710">
            <v>0</v>
          </cell>
          <cell r="J1710">
            <v>0</v>
          </cell>
          <cell r="K1710">
            <v>165000</v>
          </cell>
          <cell r="L1710">
            <v>1</v>
          </cell>
          <cell r="M1710">
            <v>0.1</v>
          </cell>
        </row>
        <row r="1711">
          <cell r="A1711" t="str">
            <v>FDD0006</v>
          </cell>
          <cell r="B1711" t="str">
            <v>후롯트트랩</v>
          </cell>
          <cell r="C1711" t="str">
            <v>15A</v>
          </cell>
          <cell r="D1711" t="str">
            <v>개</v>
          </cell>
          <cell r="E1711">
            <v>165000</v>
          </cell>
          <cell r="F1711" t="str">
            <v>P511</v>
          </cell>
          <cell r="G1711">
            <v>0</v>
          </cell>
          <cell r="H1711">
            <v>0</v>
          </cell>
          <cell r="I1711">
            <v>0</v>
          </cell>
          <cell r="J1711">
            <v>0</v>
          </cell>
          <cell r="K1711">
            <v>165000</v>
          </cell>
          <cell r="L1711">
            <v>0.7</v>
          </cell>
          <cell r="M1711">
            <v>0.1</v>
          </cell>
        </row>
        <row r="1712">
          <cell r="K1712">
            <v>0</v>
          </cell>
        </row>
        <row r="1714">
          <cell r="A1714" t="str">
            <v>안전변</v>
          </cell>
          <cell r="B1714">
            <v>0</v>
          </cell>
          <cell r="C1714">
            <v>0</v>
          </cell>
          <cell r="D1714">
            <v>0</v>
          </cell>
          <cell r="E1714">
            <v>0</v>
          </cell>
          <cell r="F1714">
            <v>0</v>
          </cell>
          <cell r="G1714">
            <v>0</v>
          </cell>
          <cell r="H1714">
            <v>0</v>
          </cell>
          <cell r="I1714">
            <v>0</v>
          </cell>
          <cell r="J1714">
            <v>0</v>
          </cell>
          <cell r="K1714">
            <v>0</v>
          </cell>
        </row>
        <row r="1715">
          <cell r="A1715" t="str">
            <v>AVV0001</v>
          </cell>
          <cell r="B1715" t="str">
            <v>안전밸브</v>
          </cell>
          <cell r="C1715" t="str">
            <v>50A</v>
          </cell>
          <cell r="D1715" t="str">
            <v>개</v>
          </cell>
          <cell r="E1715">
            <v>594000</v>
          </cell>
          <cell r="F1715" t="str">
            <v>P515</v>
          </cell>
          <cell r="G1715">
            <v>115000</v>
          </cell>
          <cell r="H1715">
            <v>0</v>
          </cell>
          <cell r="I1715">
            <v>0</v>
          </cell>
          <cell r="J1715">
            <v>0</v>
          </cell>
          <cell r="K1715">
            <v>115000</v>
          </cell>
          <cell r="L1715">
            <v>7.0000000000000007E-2</v>
          </cell>
        </row>
        <row r="1716">
          <cell r="A1716" t="str">
            <v>AVV0002</v>
          </cell>
          <cell r="B1716" t="str">
            <v>안전밸브</v>
          </cell>
          <cell r="C1716" t="str">
            <v>40A</v>
          </cell>
          <cell r="D1716" t="str">
            <v>개</v>
          </cell>
          <cell r="E1716">
            <v>507000</v>
          </cell>
          <cell r="F1716" t="str">
            <v>P515</v>
          </cell>
          <cell r="G1716">
            <v>86000</v>
          </cell>
          <cell r="H1716">
            <v>0</v>
          </cell>
          <cell r="I1716">
            <v>0</v>
          </cell>
          <cell r="J1716">
            <v>0</v>
          </cell>
          <cell r="K1716">
            <v>86000</v>
          </cell>
          <cell r="L1716">
            <v>7.0000000000000007E-2</v>
          </cell>
        </row>
        <row r="1717">
          <cell r="A1717" t="str">
            <v>AVV0003</v>
          </cell>
          <cell r="B1717" t="str">
            <v>안전밸브</v>
          </cell>
          <cell r="C1717" t="str">
            <v>32A</v>
          </cell>
          <cell r="D1717" t="str">
            <v>개</v>
          </cell>
          <cell r="E1717">
            <v>0</v>
          </cell>
          <cell r="F1717" t="str">
            <v>P515</v>
          </cell>
          <cell r="G1717">
            <v>72000</v>
          </cell>
          <cell r="H1717">
            <v>0</v>
          </cell>
          <cell r="I1717">
            <v>0</v>
          </cell>
          <cell r="J1717">
            <v>0</v>
          </cell>
          <cell r="K1717">
            <v>72000</v>
          </cell>
          <cell r="L1717">
            <v>7.0000000000000007E-2</v>
          </cell>
        </row>
        <row r="1718">
          <cell r="A1718" t="str">
            <v>AVV0004</v>
          </cell>
          <cell r="B1718" t="str">
            <v>안전밸브</v>
          </cell>
          <cell r="C1718" t="str">
            <v>25A</v>
          </cell>
          <cell r="D1718" t="str">
            <v>개</v>
          </cell>
          <cell r="E1718">
            <v>44100</v>
          </cell>
          <cell r="F1718" t="str">
            <v>P515</v>
          </cell>
          <cell r="G1718">
            <v>5000</v>
          </cell>
          <cell r="H1718">
            <v>0</v>
          </cell>
          <cell r="I1718">
            <v>0</v>
          </cell>
          <cell r="J1718">
            <v>0</v>
          </cell>
          <cell r="K1718">
            <v>5000</v>
          </cell>
          <cell r="L1718">
            <v>7.0000000000000007E-2</v>
          </cell>
        </row>
        <row r="1719">
          <cell r="A1719" t="str">
            <v>AVV0005</v>
          </cell>
          <cell r="B1719" t="str">
            <v>안전밸브</v>
          </cell>
          <cell r="C1719" t="str">
            <v>20A</v>
          </cell>
          <cell r="D1719" t="str">
            <v>개</v>
          </cell>
          <cell r="E1719">
            <v>39600</v>
          </cell>
          <cell r="F1719" t="str">
            <v>P515</v>
          </cell>
          <cell r="G1719">
            <v>44000</v>
          </cell>
          <cell r="H1719">
            <v>0</v>
          </cell>
          <cell r="I1719">
            <v>0</v>
          </cell>
          <cell r="J1719">
            <v>0</v>
          </cell>
          <cell r="K1719">
            <v>39600</v>
          </cell>
          <cell r="L1719">
            <v>7.0000000000000007E-2</v>
          </cell>
        </row>
        <row r="1720">
          <cell r="A1720" t="str">
            <v>AVV0006</v>
          </cell>
          <cell r="B1720" t="str">
            <v>안전밸브</v>
          </cell>
          <cell r="C1720" t="str">
            <v>15A</v>
          </cell>
          <cell r="D1720" t="str">
            <v>개</v>
          </cell>
          <cell r="E1720">
            <v>37800</v>
          </cell>
          <cell r="F1720" t="str">
            <v>P515</v>
          </cell>
          <cell r="G1720">
            <v>42000</v>
          </cell>
          <cell r="H1720">
            <v>0</v>
          </cell>
          <cell r="I1720">
            <v>0</v>
          </cell>
          <cell r="J1720">
            <v>0</v>
          </cell>
          <cell r="K1720">
            <v>37800</v>
          </cell>
          <cell r="L1720">
            <v>7.0000000000000007E-2</v>
          </cell>
        </row>
        <row r="1721">
          <cell r="F1721" t="str">
            <v>P515</v>
          </cell>
          <cell r="G1721">
            <v>0</v>
          </cell>
          <cell r="H1721">
            <v>0</v>
          </cell>
          <cell r="I1721">
            <v>0</v>
          </cell>
          <cell r="J1721">
            <v>0</v>
          </cell>
          <cell r="K1721">
            <v>0</v>
          </cell>
          <cell r="L1721">
            <v>7.0000000000000007E-2</v>
          </cell>
        </row>
        <row r="1722">
          <cell r="A1722" t="str">
            <v>AVV0007</v>
          </cell>
          <cell r="B1722" t="str">
            <v>자동에어벤트</v>
          </cell>
          <cell r="C1722" t="str">
            <v>15A</v>
          </cell>
          <cell r="D1722" t="str">
            <v>개</v>
          </cell>
          <cell r="E1722">
            <v>97000</v>
          </cell>
          <cell r="F1722" t="str">
            <v>P510</v>
          </cell>
          <cell r="G1722">
            <v>0</v>
          </cell>
          <cell r="H1722">
            <v>0</v>
          </cell>
          <cell r="I1722">
            <v>0</v>
          </cell>
          <cell r="J1722">
            <v>0</v>
          </cell>
          <cell r="K1722">
            <v>97000</v>
          </cell>
          <cell r="L1722">
            <v>7.0000000000000007E-2</v>
          </cell>
        </row>
        <row r="1724">
          <cell r="A1724" t="str">
            <v>수격방지기</v>
          </cell>
          <cell r="B1724">
            <v>0</v>
          </cell>
          <cell r="C1724">
            <v>0</v>
          </cell>
          <cell r="D1724">
            <v>0</v>
          </cell>
          <cell r="E1724">
            <v>0</v>
          </cell>
          <cell r="F1724">
            <v>0</v>
          </cell>
          <cell r="G1724">
            <v>0</v>
          </cell>
          <cell r="H1724">
            <v>0</v>
          </cell>
          <cell r="I1724">
            <v>0</v>
          </cell>
          <cell r="J1724">
            <v>0</v>
          </cell>
          <cell r="K1724">
            <v>0</v>
          </cell>
        </row>
        <row r="1725">
          <cell r="A1725" t="str">
            <v>WTO0001</v>
          </cell>
          <cell r="B1725" t="str">
            <v>수격방지기(강관용)</v>
          </cell>
          <cell r="C1725" t="str">
            <v>200A</v>
          </cell>
          <cell r="D1725" t="str">
            <v>개</v>
          </cell>
          <cell r="E1725">
            <v>0</v>
          </cell>
          <cell r="F1725" t="str">
            <v>P511</v>
          </cell>
          <cell r="G1725">
            <v>0</v>
          </cell>
          <cell r="H1725">
            <v>0</v>
          </cell>
          <cell r="I1725">
            <v>0</v>
          </cell>
          <cell r="J1725">
            <v>0</v>
          </cell>
          <cell r="K1725">
            <v>0</v>
          </cell>
          <cell r="L1725">
            <v>1</v>
          </cell>
          <cell r="M1725">
            <v>0.3</v>
          </cell>
        </row>
        <row r="1726">
          <cell r="A1726" t="str">
            <v>WTO0002</v>
          </cell>
          <cell r="B1726" t="str">
            <v>수격방지기(강관용)</v>
          </cell>
          <cell r="C1726" t="str">
            <v>150A</v>
          </cell>
          <cell r="D1726" t="str">
            <v>개</v>
          </cell>
          <cell r="E1726">
            <v>60000</v>
          </cell>
          <cell r="F1726" t="str">
            <v>P511</v>
          </cell>
          <cell r="G1726">
            <v>0</v>
          </cell>
          <cell r="H1726">
            <v>0</v>
          </cell>
          <cell r="I1726">
            <v>0</v>
          </cell>
          <cell r="J1726">
            <v>0</v>
          </cell>
          <cell r="K1726">
            <v>60000</v>
          </cell>
          <cell r="L1726">
            <v>0.5</v>
          </cell>
          <cell r="M1726">
            <v>0.2</v>
          </cell>
        </row>
        <row r="1727">
          <cell r="A1727" t="str">
            <v>WTO0003</v>
          </cell>
          <cell r="B1727" t="str">
            <v>수격방지기(강관용)</v>
          </cell>
          <cell r="C1727" t="str">
            <v>125A</v>
          </cell>
          <cell r="D1727" t="str">
            <v>개</v>
          </cell>
          <cell r="E1727">
            <v>56000</v>
          </cell>
          <cell r="F1727" t="str">
            <v>P511</v>
          </cell>
          <cell r="G1727">
            <v>0</v>
          </cell>
          <cell r="H1727">
            <v>0</v>
          </cell>
          <cell r="I1727">
            <v>0</v>
          </cell>
          <cell r="J1727">
            <v>0</v>
          </cell>
          <cell r="K1727">
            <v>56000</v>
          </cell>
          <cell r="L1727">
            <v>0.5</v>
          </cell>
          <cell r="M1727">
            <v>0.2</v>
          </cell>
        </row>
        <row r="1728">
          <cell r="A1728" t="str">
            <v>WTO0004</v>
          </cell>
          <cell r="B1728" t="str">
            <v>수격방지기(강관용)</v>
          </cell>
          <cell r="C1728" t="str">
            <v>100A</v>
          </cell>
          <cell r="D1728" t="str">
            <v>개</v>
          </cell>
          <cell r="E1728">
            <v>52000</v>
          </cell>
          <cell r="F1728" t="str">
            <v>P511</v>
          </cell>
          <cell r="G1728">
            <v>0</v>
          </cell>
          <cell r="H1728">
            <v>0</v>
          </cell>
          <cell r="I1728">
            <v>0</v>
          </cell>
          <cell r="J1728">
            <v>0</v>
          </cell>
          <cell r="K1728">
            <v>52000</v>
          </cell>
          <cell r="L1728">
            <v>0.25</v>
          </cell>
        </row>
        <row r="1729">
          <cell r="A1729" t="str">
            <v>WTO0005</v>
          </cell>
          <cell r="B1729" t="str">
            <v>수격방지기(강관용)</v>
          </cell>
          <cell r="C1729" t="str">
            <v>80A</v>
          </cell>
          <cell r="D1729" t="str">
            <v>개</v>
          </cell>
          <cell r="E1729">
            <v>44000</v>
          </cell>
          <cell r="F1729" t="str">
            <v>P511</v>
          </cell>
          <cell r="G1729">
            <v>0</v>
          </cell>
          <cell r="H1729">
            <v>0</v>
          </cell>
          <cell r="I1729">
            <v>0</v>
          </cell>
          <cell r="J1729">
            <v>0</v>
          </cell>
          <cell r="K1729">
            <v>44000</v>
          </cell>
          <cell r="L1729">
            <v>0.25</v>
          </cell>
        </row>
        <row r="1730">
          <cell r="A1730" t="str">
            <v>WTO0006</v>
          </cell>
          <cell r="B1730" t="str">
            <v>수격방지기(강관용)</v>
          </cell>
          <cell r="C1730" t="str">
            <v>65A</v>
          </cell>
          <cell r="D1730" t="str">
            <v>개</v>
          </cell>
          <cell r="E1730">
            <v>40000</v>
          </cell>
          <cell r="F1730" t="str">
            <v>P511</v>
          </cell>
          <cell r="G1730">
            <v>0</v>
          </cell>
          <cell r="H1730">
            <v>0</v>
          </cell>
          <cell r="I1730">
            <v>0</v>
          </cell>
          <cell r="J1730">
            <v>0</v>
          </cell>
          <cell r="K1730">
            <v>40000</v>
          </cell>
          <cell r="L1730">
            <v>0.25</v>
          </cell>
        </row>
        <row r="1731">
          <cell r="A1731" t="str">
            <v>WTO0007</v>
          </cell>
          <cell r="B1731" t="str">
            <v>수격방지기(강관용)</v>
          </cell>
          <cell r="C1731" t="str">
            <v>50A</v>
          </cell>
          <cell r="D1731" t="str">
            <v>개</v>
          </cell>
          <cell r="E1731">
            <v>36000</v>
          </cell>
          <cell r="F1731" t="str">
            <v>P511</v>
          </cell>
          <cell r="G1731">
            <v>0</v>
          </cell>
          <cell r="H1731">
            <v>0</v>
          </cell>
          <cell r="I1731">
            <v>0</v>
          </cell>
          <cell r="J1731">
            <v>0</v>
          </cell>
          <cell r="K1731">
            <v>36000</v>
          </cell>
          <cell r="L1731">
            <v>7.0000000000000007E-2</v>
          </cell>
        </row>
        <row r="1732">
          <cell r="A1732" t="str">
            <v>WTO0008</v>
          </cell>
          <cell r="B1732" t="str">
            <v>수격방지기(강관용)</v>
          </cell>
          <cell r="C1732" t="str">
            <v>40A</v>
          </cell>
          <cell r="D1732" t="str">
            <v>개</v>
          </cell>
          <cell r="E1732">
            <v>32000</v>
          </cell>
          <cell r="F1732" t="str">
            <v>P511</v>
          </cell>
          <cell r="G1732">
            <v>0</v>
          </cell>
          <cell r="H1732">
            <v>0</v>
          </cell>
          <cell r="I1732">
            <v>0</v>
          </cell>
          <cell r="J1732">
            <v>0</v>
          </cell>
          <cell r="K1732">
            <v>32000</v>
          </cell>
          <cell r="L1732">
            <v>7.0000000000000007E-2</v>
          </cell>
        </row>
        <row r="1733">
          <cell r="A1733" t="str">
            <v>WTO0009</v>
          </cell>
          <cell r="B1733" t="str">
            <v>수격방지기(강관용)</v>
          </cell>
          <cell r="C1733" t="str">
            <v>32A</v>
          </cell>
          <cell r="D1733" t="str">
            <v>개</v>
          </cell>
          <cell r="E1733">
            <v>24000</v>
          </cell>
          <cell r="F1733" t="str">
            <v>P511</v>
          </cell>
          <cell r="G1733">
            <v>0</v>
          </cell>
          <cell r="H1733">
            <v>0</v>
          </cell>
          <cell r="I1733">
            <v>0</v>
          </cell>
          <cell r="J1733">
            <v>0</v>
          </cell>
          <cell r="K1733">
            <v>24000</v>
          </cell>
          <cell r="L1733">
            <v>7.0000000000000007E-2</v>
          </cell>
        </row>
        <row r="1734">
          <cell r="A1734" t="str">
            <v>WTO0010</v>
          </cell>
          <cell r="B1734" t="str">
            <v>수격방지기(강관용)</v>
          </cell>
          <cell r="C1734" t="str">
            <v>25A</v>
          </cell>
          <cell r="D1734" t="str">
            <v>개</v>
          </cell>
          <cell r="E1734">
            <v>24000</v>
          </cell>
          <cell r="F1734" t="str">
            <v>P511</v>
          </cell>
          <cell r="G1734">
            <v>0</v>
          </cell>
          <cell r="H1734">
            <v>0</v>
          </cell>
          <cell r="I1734">
            <v>0</v>
          </cell>
          <cell r="J1734">
            <v>0</v>
          </cell>
          <cell r="K1734">
            <v>24000</v>
          </cell>
          <cell r="L1734">
            <v>7.0000000000000007E-2</v>
          </cell>
        </row>
        <row r="1735">
          <cell r="A1735" t="str">
            <v>WTO0011</v>
          </cell>
          <cell r="B1735" t="str">
            <v>수격방지기(강관용)</v>
          </cell>
          <cell r="C1735" t="str">
            <v>20A</v>
          </cell>
          <cell r="D1735" t="str">
            <v>개</v>
          </cell>
          <cell r="E1735">
            <v>0</v>
          </cell>
          <cell r="F1735" t="str">
            <v>P511</v>
          </cell>
          <cell r="G1735">
            <v>0</v>
          </cell>
          <cell r="H1735">
            <v>0</v>
          </cell>
          <cell r="I1735">
            <v>0</v>
          </cell>
          <cell r="J1735">
            <v>0</v>
          </cell>
          <cell r="K1735">
            <v>0</v>
          </cell>
          <cell r="L1735">
            <v>7.0000000000000007E-2</v>
          </cell>
        </row>
        <row r="1736">
          <cell r="A1736" t="str">
            <v>WTO0012</v>
          </cell>
          <cell r="B1736" t="str">
            <v>수격방지기(강관용)</v>
          </cell>
          <cell r="C1736" t="str">
            <v>15A</v>
          </cell>
          <cell r="D1736" t="str">
            <v>개</v>
          </cell>
          <cell r="E1736">
            <v>0</v>
          </cell>
          <cell r="F1736" t="str">
            <v>P511</v>
          </cell>
          <cell r="G1736">
            <v>0</v>
          </cell>
          <cell r="H1736">
            <v>0</v>
          </cell>
          <cell r="I1736">
            <v>0</v>
          </cell>
          <cell r="J1736">
            <v>0</v>
          </cell>
          <cell r="K1736">
            <v>0</v>
          </cell>
          <cell r="L1736">
            <v>7.0000000000000007E-2</v>
          </cell>
        </row>
        <row r="1738">
          <cell r="A1738" t="str">
            <v>소방WT1</v>
          </cell>
          <cell r="B1738" t="str">
            <v>수격방지기</v>
          </cell>
          <cell r="C1738" t="str">
            <v>200A</v>
          </cell>
          <cell r="D1738" t="str">
            <v>개</v>
          </cell>
          <cell r="E1738">
            <v>0</v>
          </cell>
          <cell r="F1738">
            <v>0</v>
          </cell>
          <cell r="G1738">
            <v>0</v>
          </cell>
          <cell r="H1738">
            <v>0</v>
          </cell>
          <cell r="I1738">
            <v>0</v>
          </cell>
          <cell r="J1738">
            <v>0</v>
          </cell>
          <cell r="K1738">
            <v>0</v>
          </cell>
          <cell r="L1738">
            <v>1</v>
          </cell>
          <cell r="M1738">
            <v>0.3</v>
          </cell>
        </row>
        <row r="1739">
          <cell r="A1739" t="str">
            <v>소방WT2</v>
          </cell>
          <cell r="B1739" t="str">
            <v>수격방지기</v>
          </cell>
          <cell r="C1739" t="str">
            <v>150A</v>
          </cell>
          <cell r="D1739" t="str">
            <v>개</v>
          </cell>
          <cell r="E1739">
            <v>0</v>
          </cell>
          <cell r="F1739">
            <v>0</v>
          </cell>
          <cell r="G1739">
            <v>150000</v>
          </cell>
          <cell r="H1739" t="str">
            <v>P734</v>
          </cell>
          <cell r="I1739">
            <v>0</v>
          </cell>
          <cell r="J1739">
            <v>0</v>
          </cell>
          <cell r="K1739">
            <v>150000</v>
          </cell>
          <cell r="L1739">
            <v>0.5</v>
          </cell>
          <cell r="M1739">
            <v>0.2</v>
          </cell>
        </row>
        <row r="1740">
          <cell r="A1740" t="str">
            <v>소방WT3</v>
          </cell>
          <cell r="B1740" t="str">
            <v>수격방지기</v>
          </cell>
          <cell r="C1740" t="str">
            <v>125A</v>
          </cell>
          <cell r="D1740" t="str">
            <v>개</v>
          </cell>
          <cell r="E1740">
            <v>0</v>
          </cell>
          <cell r="F1740">
            <v>0</v>
          </cell>
          <cell r="G1740">
            <v>120000</v>
          </cell>
          <cell r="H1740" t="str">
            <v>P734</v>
          </cell>
          <cell r="I1740">
            <v>0</v>
          </cell>
          <cell r="J1740">
            <v>0</v>
          </cell>
          <cell r="K1740">
            <v>120000</v>
          </cell>
          <cell r="L1740">
            <v>0.5</v>
          </cell>
          <cell r="M1740">
            <v>0.2</v>
          </cell>
        </row>
        <row r="1741">
          <cell r="A1741" t="str">
            <v>소방WT4</v>
          </cell>
          <cell r="B1741" t="str">
            <v>수격방지기</v>
          </cell>
          <cell r="C1741" t="str">
            <v>100A</v>
          </cell>
          <cell r="D1741" t="str">
            <v>개</v>
          </cell>
          <cell r="E1741">
            <v>0</v>
          </cell>
          <cell r="F1741">
            <v>0</v>
          </cell>
          <cell r="G1741">
            <v>90000</v>
          </cell>
          <cell r="H1741" t="str">
            <v>P734</v>
          </cell>
          <cell r="I1741">
            <v>0</v>
          </cell>
          <cell r="J1741">
            <v>0</v>
          </cell>
          <cell r="K1741">
            <v>90000</v>
          </cell>
          <cell r="L1741">
            <v>0.25</v>
          </cell>
        </row>
        <row r="1742">
          <cell r="A1742" t="str">
            <v>소방WT5</v>
          </cell>
          <cell r="B1742" t="str">
            <v>수격방지기</v>
          </cell>
          <cell r="C1742" t="str">
            <v>80A</v>
          </cell>
          <cell r="D1742" t="str">
            <v>개</v>
          </cell>
          <cell r="E1742">
            <v>0</v>
          </cell>
          <cell r="F1742">
            <v>0</v>
          </cell>
          <cell r="G1742">
            <v>80000</v>
          </cell>
          <cell r="H1742" t="str">
            <v>P734</v>
          </cell>
          <cell r="I1742">
            <v>0</v>
          </cell>
          <cell r="J1742">
            <v>0</v>
          </cell>
          <cell r="K1742">
            <v>80000</v>
          </cell>
          <cell r="L1742">
            <v>0.25</v>
          </cell>
        </row>
        <row r="1743">
          <cell r="A1743" t="str">
            <v>소방WT6</v>
          </cell>
          <cell r="B1743" t="str">
            <v>수격방지기</v>
          </cell>
          <cell r="C1743" t="str">
            <v>65A</v>
          </cell>
          <cell r="D1743" t="str">
            <v>개</v>
          </cell>
          <cell r="E1743">
            <v>0</v>
          </cell>
          <cell r="F1743">
            <v>0</v>
          </cell>
          <cell r="G1743">
            <v>75000</v>
          </cell>
          <cell r="H1743" t="str">
            <v>P734</v>
          </cell>
          <cell r="I1743">
            <v>0</v>
          </cell>
          <cell r="J1743">
            <v>0</v>
          </cell>
          <cell r="K1743">
            <v>75000</v>
          </cell>
          <cell r="L1743">
            <v>0.25</v>
          </cell>
        </row>
        <row r="1744">
          <cell r="A1744" t="str">
            <v>소방WT7</v>
          </cell>
          <cell r="B1744" t="str">
            <v>수격방지기</v>
          </cell>
          <cell r="C1744" t="str">
            <v>50A</v>
          </cell>
          <cell r="D1744" t="str">
            <v>개</v>
          </cell>
          <cell r="E1744">
            <v>0</v>
          </cell>
          <cell r="F1744">
            <v>0</v>
          </cell>
          <cell r="G1744">
            <v>70000</v>
          </cell>
          <cell r="H1744" t="str">
            <v>P734</v>
          </cell>
          <cell r="I1744">
            <v>0</v>
          </cell>
          <cell r="J1744">
            <v>0</v>
          </cell>
          <cell r="K1744">
            <v>70000</v>
          </cell>
          <cell r="L1744">
            <v>7.0000000000000007E-2</v>
          </cell>
        </row>
        <row r="1745">
          <cell r="A1745" t="str">
            <v>소방WT8</v>
          </cell>
          <cell r="B1745" t="str">
            <v>수격방지기</v>
          </cell>
          <cell r="C1745" t="str">
            <v>40A</v>
          </cell>
          <cell r="D1745" t="str">
            <v>개</v>
          </cell>
          <cell r="E1745">
            <v>0</v>
          </cell>
          <cell r="F1745">
            <v>0</v>
          </cell>
          <cell r="G1745">
            <v>70000</v>
          </cell>
          <cell r="H1745" t="str">
            <v>P734</v>
          </cell>
          <cell r="I1745">
            <v>0</v>
          </cell>
          <cell r="J1745">
            <v>0</v>
          </cell>
          <cell r="K1745">
            <v>70000</v>
          </cell>
          <cell r="L1745">
            <v>7.0000000000000007E-2</v>
          </cell>
        </row>
        <row r="1746">
          <cell r="A1746" t="str">
            <v>소방WT9</v>
          </cell>
          <cell r="B1746" t="str">
            <v>수격방지기</v>
          </cell>
          <cell r="C1746" t="str">
            <v>32A</v>
          </cell>
          <cell r="D1746" t="str">
            <v>개</v>
          </cell>
          <cell r="E1746">
            <v>0</v>
          </cell>
          <cell r="F1746">
            <v>0</v>
          </cell>
          <cell r="G1746">
            <v>0</v>
          </cell>
          <cell r="H1746">
            <v>0</v>
          </cell>
          <cell r="I1746">
            <v>0</v>
          </cell>
          <cell r="J1746">
            <v>0</v>
          </cell>
          <cell r="K1746">
            <v>0</v>
          </cell>
          <cell r="L1746">
            <v>7.0000000000000007E-2</v>
          </cell>
        </row>
        <row r="1747">
          <cell r="A1747" t="str">
            <v>소방WT10</v>
          </cell>
          <cell r="B1747" t="str">
            <v>수격방지기</v>
          </cell>
          <cell r="C1747" t="str">
            <v>25A</v>
          </cell>
          <cell r="D1747" t="str">
            <v>개</v>
          </cell>
          <cell r="E1747">
            <v>0</v>
          </cell>
          <cell r="F1747">
            <v>0</v>
          </cell>
          <cell r="G1747">
            <v>0</v>
          </cell>
          <cell r="H1747">
            <v>0</v>
          </cell>
          <cell r="I1747">
            <v>0</v>
          </cell>
          <cell r="J1747">
            <v>0</v>
          </cell>
          <cell r="K1747">
            <v>0</v>
          </cell>
          <cell r="L1747">
            <v>7.0000000000000007E-2</v>
          </cell>
        </row>
        <row r="1748">
          <cell r="A1748" t="str">
            <v>소방WT11</v>
          </cell>
          <cell r="B1748" t="str">
            <v>수격방지기</v>
          </cell>
          <cell r="C1748" t="str">
            <v>20A</v>
          </cell>
          <cell r="D1748" t="str">
            <v>개</v>
          </cell>
          <cell r="E1748">
            <v>0</v>
          </cell>
          <cell r="F1748">
            <v>0</v>
          </cell>
          <cell r="G1748">
            <v>0</v>
          </cell>
          <cell r="H1748">
            <v>0</v>
          </cell>
          <cell r="I1748">
            <v>0</v>
          </cell>
          <cell r="J1748">
            <v>0</v>
          </cell>
          <cell r="K1748">
            <v>0</v>
          </cell>
          <cell r="L1748">
            <v>7.0000000000000007E-2</v>
          </cell>
        </row>
        <row r="1749">
          <cell r="A1749" t="str">
            <v>소방WT12</v>
          </cell>
          <cell r="B1749" t="str">
            <v>수격방지기</v>
          </cell>
          <cell r="C1749" t="str">
            <v>15A</v>
          </cell>
          <cell r="D1749" t="str">
            <v>개</v>
          </cell>
          <cell r="E1749">
            <v>0</v>
          </cell>
          <cell r="F1749">
            <v>0</v>
          </cell>
          <cell r="G1749">
            <v>0</v>
          </cell>
          <cell r="H1749">
            <v>0</v>
          </cell>
          <cell r="I1749">
            <v>0</v>
          </cell>
          <cell r="J1749">
            <v>0</v>
          </cell>
          <cell r="K1749">
            <v>0</v>
          </cell>
          <cell r="L1749">
            <v>7.0000000000000007E-2</v>
          </cell>
        </row>
        <row r="1752">
          <cell r="A1752" t="str">
            <v>방열기 앵글밸브</v>
          </cell>
          <cell r="B1752">
            <v>0</v>
          </cell>
          <cell r="C1752">
            <v>0</v>
          </cell>
          <cell r="D1752">
            <v>0</v>
          </cell>
          <cell r="E1752">
            <v>0</v>
          </cell>
          <cell r="F1752">
            <v>0</v>
          </cell>
          <cell r="G1752">
            <v>0</v>
          </cell>
          <cell r="H1752">
            <v>0</v>
          </cell>
          <cell r="I1752">
            <v>0</v>
          </cell>
          <cell r="J1752">
            <v>0</v>
          </cell>
          <cell r="K1752">
            <v>0</v>
          </cell>
        </row>
        <row r="1753">
          <cell r="A1753" t="str">
            <v>AVO0001</v>
          </cell>
          <cell r="B1753" t="str">
            <v>방열기앵글밸브</v>
          </cell>
          <cell r="C1753" t="str">
            <v>50A</v>
          </cell>
          <cell r="D1753" t="str">
            <v>개</v>
          </cell>
        </row>
        <row r="1754">
          <cell r="A1754" t="str">
            <v>AVO0002</v>
          </cell>
          <cell r="B1754" t="str">
            <v>방열기앵글밸브</v>
          </cell>
          <cell r="C1754" t="str">
            <v>40A</v>
          </cell>
          <cell r="D1754" t="str">
            <v>개</v>
          </cell>
          <cell r="E1754">
            <v>0</v>
          </cell>
          <cell r="F1754">
            <v>0</v>
          </cell>
          <cell r="G1754">
            <v>0</v>
          </cell>
          <cell r="H1754">
            <v>0</v>
          </cell>
          <cell r="I1754">
            <v>0</v>
          </cell>
          <cell r="J1754">
            <v>0</v>
          </cell>
          <cell r="K1754">
            <v>0</v>
          </cell>
          <cell r="L1754">
            <v>7.0000000000000007E-2</v>
          </cell>
        </row>
        <row r="1755">
          <cell r="A1755" t="str">
            <v>AVO0003</v>
          </cell>
          <cell r="B1755" t="str">
            <v>방열기앵글밸브</v>
          </cell>
          <cell r="C1755" t="str">
            <v>32A</v>
          </cell>
          <cell r="D1755" t="str">
            <v>개</v>
          </cell>
          <cell r="E1755">
            <v>17330</v>
          </cell>
          <cell r="F1755" t="str">
            <v>P496</v>
          </cell>
          <cell r="G1755">
            <v>0</v>
          </cell>
          <cell r="H1755">
            <v>0</v>
          </cell>
          <cell r="I1755">
            <v>0</v>
          </cell>
          <cell r="J1755">
            <v>0</v>
          </cell>
          <cell r="K1755">
            <v>17330</v>
          </cell>
          <cell r="L1755">
            <v>7.0000000000000007E-2</v>
          </cell>
        </row>
        <row r="1756">
          <cell r="A1756" t="str">
            <v>AVO0004</v>
          </cell>
          <cell r="B1756" t="str">
            <v>방열기앵글밸브</v>
          </cell>
          <cell r="C1756" t="str">
            <v>25A</v>
          </cell>
          <cell r="D1756" t="str">
            <v>개</v>
          </cell>
          <cell r="E1756">
            <v>8440</v>
          </cell>
          <cell r="F1756" t="str">
            <v>P496</v>
          </cell>
          <cell r="G1756">
            <v>0</v>
          </cell>
          <cell r="H1756">
            <v>0</v>
          </cell>
          <cell r="I1756">
            <v>0</v>
          </cell>
          <cell r="J1756">
            <v>0</v>
          </cell>
          <cell r="K1756">
            <v>8440</v>
          </cell>
          <cell r="L1756">
            <v>7.0000000000000007E-2</v>
          </cell>
        </row>
        <row r="1757">
          <cell r="A1757" t="str">
            <v>AVO0005</v>
          </cell>
          <cell r="B1757" t="str">
            <v>방열기앵글밸브</v>
          </cell>
          <cell r="C1757" t="str">
            <v>20A</v>
          </cell>
          <cell r="D1757" t="str">
            <v>개</v>
          </cell>
          <cell r="E1757">
            <v>5610</v>
          </cell>
          <cell r="F1757" t="str">
            <v>P496</v>
          </cell>
          <cell r="G1757">
            <v>0</v>
          </cell>
          <cell r="H1757">
            <v>0</v>
          </cell>
          <cell r="I1757">
            <v>0</v>
          </cell>
          <cell r="J1757">
            <v>0</v>
          </cell>
          <cell r="K1757">
            <v>5610</v>
          </cell>
          <cell r="L1757">
            <v>7.0000000000000007E-2</v>
          </cell>
        </row>
        <row r="1758">
          <cell r="A1758" t="str">
            <v>AVO0006</v>
          </cell>
          <cell r="B1758" t="str">
            <v>방열기앵글밸브</v>
          </cell>
          <cell r="C1758" t="str">
            <v>15A</v>
          </cell>
          <cell r="D1758" t="str">
            <v>개</v>
          </cell>
          <cell r="E1758">
            <v>3730</v>
          </cell>
          <cell r="F1758" t="str">
            <v>P496</v>
          </cell>
          <cell r="G1758">
            <v>0</v>
          </cell>
          <cell r="H1758">
            <v>0</v>
          </cell>
          <cell r="I1758">
            <v>0</v>
          </cell>
          <cell r="J1758">
            <v>0</v>
          </cell>
          <cell r="K1758">
            <v>3730</v>
          </cell>
          <cell r="L1758">
            <v>7.0000000000000007E-2</v>
          </cell>
        </row>
        <row r="1759">
          <cell r="A1759" t="str">
            <v>AVO0007</v>
          </cell>
        </row>
        <row r="1760">
          <cell r="A1760" t="str">
            <v>AVO0008</v>
          </cell>
        </row>
        <row r="1762">
          <cell r="A1762" t="str">
            <v>신축이음</v>
          </cell>
          <cell r="B1762">
            <v>0</v>
          </cell>
          <cell r="C1762">
            <v>0</v>
          </cell>
          <cell r="D1762">
            <v>0</v>
          </cell>
          <cell r="E1762">
            <v>0</v>
          </cell>
          <cell r="F1762">
            <v>0</v>
          </cell>
          <cell r="G1762">
            <v>0</v>
          </cell>
          <cell r="H1762">
            <v>0</v>
          </cell>
          <cell r="I1762">
            <v>0</v>
          </cell>
          <cell r="J1762">
            <v>0</v>
          </cell>
          <cell r="K1762">
            <v>0</v>
          </cell>
        </row>
        <row r="1763">
          <cell r="A1763" t="str">
            <v>EXO0001</v>
          </cell>
          <cell r="B1763" t="str">
            <v>신축이음관
(벨로우즈형:복식)</v>
          </cell>
          <cell r="C1763" t="str">
            <v>65A</v>
          </cell>
          <cell r="D1763" t="str">
            <v>개</v>
          </cell>
          <cell r="E1763">
            <v>107100</v>
          </cell>
          <cell r="F1763" t="str">
            <v>P509</v>
          </cell>
          <cell r="G1763">
            <v>0</v>
          </cell>
          <cell r="H1763">
            <v>0</v>
          </cell>
          <cell r="I1763">
            <v>0</v>
          </cell>
          <cell r="J1763">
            <v>0</v>
          </cell>
          <cell r="K1763">
            <v>107100</v>
          </cell>
          <cell r="L1763">
            <v>1.1000000000000001</v>
          </cell>
          <cell r="M1763">
            <v>0.2</v>
          </cell>
        </row>
        <row r="1764">
          <cell r="A1764" t="str">
            <v>EXO0002</v>
          </cell>
          <cell r="B1764" t="str">
            <v>신축이음관
(벨로우즈형:복식)</v>
          </cell>
          <cell r="C1764" t="str">
            <v>50A</v>
          </cell>
          <cell r="D1764" t="str">
            <v>개</v>
          </cell>
          <cell r="E1764">
            <v>84000</v>
          </cell>
          <cell r="F1764" t="str">
            <v>P509</v>
          </cell>
          <cell r="G1764">
            <v>0</v>
          </cell>
          <cell r="H1764">
            <v>0</v>
          </cell>
          <cell r="I1764">
            <v>0</v>
          </cell>
          <cell r="J1764">
            <v>0</v>
          </cell>
          <cell r="K1764">
            <v>84000</v>
          </cell>
          <cell r="L1764">
            <v>1.1000000000000001</v>
          </cell>
          <cell r="M1764">
            <v>0.2</v>
          </cell>
        </row>
        <row r="1765">
          <cell r="A1765" t="str">
            <v>EXO0003</v>
          </cell>
          <cell r="B1765" t="str">
            <v>신축이음관
(벨로우즈형:복식)</v>
          </cell>
          <cell r="C1765" t="str">
            <v>40A</v>
          </cell>
          <cell r="D1765" t="str">
            <v>개</v>
          </cell>
          <cell r="E1765">
            <v>60900</v>
          </cell>
          <cell r="F1765" t="str">
            <v>P509</v>
          </cell>
          <cell r="G1765">
            <v>0</v>
          </cell>
          <cell r="H1765">
            <v>0</v>
          </cell>
          <cell r="I1765">
            <v>0</v>
          </cell>
          <cell r="J1765">
            <v>0</v>
          </cell>
          <cell r="K1765">
            <v>60900</v>
          </cell>
          <cell r="L1765">
            <v>1</v>
          </cell>
          <cell r="M1765">
            <v>0.2</v>
          </cell>
        </row>
        <row r="1766">
          <cell r="A1766" t="str">
            <v>EXO0004</v>
          </cell>
          <cell r="B1766" t="str">
            <v>신축이음관
(벨로우즈형:복식)</v>
          </cell>
          <cell r="C1766" t="str">
            <v>32A</v>
          </cell>
          <cell r="D1766" t="str">
            <v>개</v>
          </cell>
          <cell r="E1766">
            <v>53900</v>
          </cell>
          <cell r="F1766" t="str">
            <v>P509</v>
          </cell>
          <cell r="G1766">
            <v>0</v>
          </cell>
          <cell r="H1766">
            <v>0</v>
          </cell>
          <cell r="I1766">
            <v>0</v>
          </cell>
          <cell r="J1766">
            <v>0</v>
          </cell>
          <cell r="K1766">
            <v>53900</v>
          </cell>
          <cell r="L1766">
            <v>0.9</v>
          </cell>
          <cell r="M1766">
            <v>0.1</v>
          </cell>
        </row>
        <row r="1767">
          <cell r="A1767" t="str">
            <v>EXO0005</v>
          </cell>
          <cell r="B1767" t="str">
            <v>신축이음관
(벨로우즈형:복식)</v>
          </cell>
          <cell r="C1767" t="str">
            <v>25A</v>
          </cell>
          <cell r="D1767" t="str">
            <v>개</v>
          </cell>
          <cell r="E1767">
            <v>47600</v>
          </cell>
          <cell r="F1767" t="str">
            <v>P509</v>
          </cell>
          <cell r="G1767">
            <v>0</v>
          </cell>
          <cell r="H1767">
            <v>0</v>
          </cell>
          <cell r="I1767">
            <v>0</v>
          </cell>
          <cell r="J1767">
            <v>0</v>
          </cell>
          <cell r="K1767">
            <v>47600</v>
          </cell>
          <cell r="L1767">
            <v>0.9</v>
          </cell>
          <cell r="M1767">
            <v>0.1</v>
          </cell>
        </row>
        <row r="1768">
          <cell r="A1768" t="str">
            <v>EXO0006</v>
          </cell>
          <cell r="B1768" t="str">
            <v>신축이음관
(벨로우즈형:복식)</v>
          </cell>
          <cell r="C1768" t="str">
            <v>20A</v>
          </cell>
          <cell r="D1768" t="str">
            <v>개</v>
          </cell>
          <cell r="E1768">
            <v>47600</v>
          </cell>
          <cell r="F1768" t="str">
            <v>P509</v>
          </cell>
          <cell r="G1768">
            <v>0</v>
          </cell>
          <cell r="H1768">
            <v>0</v>
          </cell>
          <cell r="I1768">
            <v>0</v>
          </cell>
          <cell r="J1768">
            <v>0</v>
          </cell>
          <cell r="K1768">
            <v>47600</v>
          </cell>
          <cell r="L1768">
            <v>0.7</v>
          </cell>
          <cell r="M1768">
            <v>0.1</v>
          </cell>
        </row>
        <row r="1769">
          <cell r="A1769" t="str">
            <v>EXO0007</v>
          </cell>
          <cell r="B1769" t="str">
            <v>신축이음관
(벨로우즈형:복식)</v>
          </cell>
          <cell r="C1769" t="str">
            <v>15A</v>
          </cell>
          <cell r="D1769" t="str">
            <v>개</v>
          </cell>
          <cell r="E1769">
            <v>0</v>
          </cell>
          <cell r="F1769">
            <v>0</v>
          </cell>
          <cell r="G1769">
            <v>0</v>
          </cell>
          <cell r="H1769">
            <v>0</v>
          </cell>
          <cell r="I1769">
            <v>0</v>
          </cell>
          <cell r="J1769">
            <v>0</v>
          </cell>
          <cell r="K1769">
            <v>0</v>
          </cell>
          <cell r="L1769">
            <v>0.7</v>
          </cell>
          <cell r="M1769">
            <v>0.1</v>
          </cell>
        </row>
        <row r="1771">
          <cell r="A1771" t="str">
            <v>EXO0008</v>
          </cell>
          <cell r="B1771" t="str">
            <v>신축이음관
(벨로우즈형:복식)</v>
          </cell>
          <cell r="C1771" t="str">
            <v>80A</v>
          </cell>
          <cell r="D1771" t="str">
            <v>개</v>
          </cell>
          <cell r="E1771">
            <v>131600</v>
          </cell>
          <cell r="F1771" t="str">
            <v>P509</v>
          </cell>
          <cell r="G1771">
            <v>0</v>
          </cell>
          <cell r="H1771">
            <v>0</v>
          </cell>
          <cell r="I1771">
            <v>0</v>
          </cell>
          <cell r="J1771">
            <v>0</v>
          </cell>
          <cell r="K1771">
            <v>131600</v>
          </cell>
          <cell r="L1771">
            <v>0.9</v>
          </cell>
          <cell r="M1771">
            <v>0.1</v>
          </cell>
        </row>
        <row r="1772">
          <cell r="A1772" t="str">
            <v>EXO0009</v>
          </cell>
          <cell r="B1772" t="str">
            <v>신축이음관
(벨로우즈형:복식)</v>
          </cell>
          <cell r="C1772" t="str">
            <v>100A</v>
          </cell>
          <cell r="D1772" t="str">
            <v>개</v>
          </cell>
          <cell r="E1772">
            <v>156800</v>
          </cell>
          <cell r="F1772" t="str">
            <v>P509</v>
          </cell>
          <cell r="G1772">
            <v>0</v>
          </cell>
          <cell r="H1772">
            <v>0</v>
          </cell>
          <cell r="I1772">
            <v>0</v>
          </cell>
          <cell r="J1772">
            <v>0</v>
          </cell>
          <cell r="K1772">
            <v>156800</v>
          </cell>
          <cell r="L1772">
            <v>0.7</v>
          </cell>
          <cell r="M1772">
            <v>0.1</v>
          </cell>
        </row>
        <row r="1773">
          <cell r="A1773" t="str">
            <v>EXO0010</v>
          </cell>
          <cell r="B1773" t="str">
            <v>신축이음관
(벨로우즈형:복식)</v>
          </cell>
          <cell r="C1773" t="str">
            <v>125A</v>
          </cell>
          <cell r="D1773" t="str">
            <v>개</v>
          </cell>
          <cell r="E1773">
            <v>218400</v>
          </cell>
          <cell r="F1773" t="str">
            <v>P509</v>
          </cell>
          <cell r="G1773">
            <v>0</v>
          </cell>
          <cell r="H1773">
            <v>0</v>
          </cell>
          <cell r="I1773">
            <v>0</v>
          </cell>
          <cell r="J1773">
            <v>0</v>
          </cell>
          <cell r="K1773">
            <v>218400</v>
          </cell>
          <cell r="L1773">
            <v>0.7</v>
          </cell>
          <cell r="M1773">
            <v>0.1</v>
          </cell>
        </row>
        <row r="1775">
          <cell r="A1775" t="str">
            <v>정유량밸브</v>
          </cell>
          <cell r="B1775">
            <v>0</v>
          </cell>
          <cell r="C1775">
            <v>0</v>
          </cell>
          <cell r="D1775">
            <v>0</v>
          </cell>
          <cell r="E1775">
            <v>0</v>
          </cell>
          <cell r="F1775">
            <v>0</v>
          </cell>
          <cell r="G1775">
            <v>0</v>
          </cell>
          <cell r="H1775">
            <v>0</v>
          </cell>
          <cell r="I1775">
            <v>0</v>
          </cell>
          <cell r="J1775">
            <v>0</v>
          </cell>
          <cell r="K1775">
            <v>0</v>
          </cell>
        </row>
        <row r="1776">
          <cell r="A1776" t="str">
            <v>정유량0001</v>
          </cell>
          <cell r="B1776" t="str">
            <v>정유량조절밸브
(10Kg/Cm2)</v>
          </cell>
          <cell r="C1776" t="str">
            <v>100A</v>
          </cell>
          <cell r="D1776" t="str">
            <v>개</v>
          </cell>
          <cell r="E1776">
            <v>1184000</v>
          </cell>
          <cell r="F1776" t="str">
            <v>P529</v>
          </cell>
          <cell r="G1776">
            <v>0</v>
          </cell>
          <cell r="H1776">
            <v>0</v>
          </cell>
          <cell r="I1776">
            <v>0</v>
          </cell>
          <cell r="J1776">
            <v>0</v>
          </cell>
          <cell r="K1776">
            <v>1184000</v>
          </cell>
          <cell r="L1776">
            <v>0.25</v>
          </cell>
        </row>
        <row r="1777">
          <cell r="A1777" t="str">
            <v>정유량0002</v>
          </cell>
          <cell r="B1777" t="str">
            <v>정유량조절밸브
(10Kg/Cm2)</v>
          </cell>
          <cell r="C1777" t="str">
            <v>80A</v>
          </cell>
          <cell r="D1777" t="str">
            <v>개</v>
          </cell>
          <cell r="E1777">
            <v>682000</v>
          </cell>
          <cell r="F1777" t="str">
            <v>P529</v>
          </cell>
          <cell r="G1777">
            <v>0</v>
          </cell>
          <cell r="H1777">
            <v>0</v>
          </cell>
          <cell r="I1777">
            <v>0</v>
          </cell>
          <cell r="J1777">
            <v>0</v>
          </cell>
          <cell r="K1777">
            <v>682000</v>
          </cell>
          <cell r="L1777">
            <v>0.25</v>
          </cell>
        </row>
        <row r="1778">
          <cell r="A1778" t="str">
            <v>정유량0003</v>
          </cell>
          <cell r="B1778" t="str">
            <v>정유량조절밸브
(10Kg/Cm2)</v>
          </cell>
          <cell r="C1778" t="str">
            <v>65A</v>
          </cell>
          <cell r="D1778" t="str">
            <v>개</v>
          </cell>
          <cell r="E1778">
            <v>598000</v>
          </cell>
          <cell r="F1778" t="str">
            <v>P529</v>
          </cell>
          <cell r="G1778">
            <v>0</v>
          </cell>
          <cell r="H1778">
            <v>0</v>
          </cell>
          <cell r="I1778">
            <v>0</v>
          </cell>
          <cell r="J1778">
            <v>0</v>
          </cell>
          <cell r="K1778">
            <v>598000</v>
          </cell>
          <cell r="L1778">
            <v>0.25</v>
          </cell>
        </row>
        <row r="1779">
          <cell r="A1779" t="str">
            <v>정유량0004</v>
          </cell>
          <cell r="B1779" t="str">
            <v>정유량조절밸브
(10Kg/Cm2)</v>
          </cell>
          <cell r="C1779" t="str">
            <v>50A</v>
          </cell>
          <cell r="D1779" t="str">
            <v>개</v>
          </cell>
          <cell r="E1779">
            <v>384000</v>
          </cell>
          <cell r="F1779" t="str">
            <v>P529</v>
          </cell>
          <cell r="G1779">
            <v>0</v>
          </cell>
          <cell r="H1779">
            <v>0</v>
          </cell>
          <cell r="I1779">
            <v>0</v>
          </cell>
          <cell r="J1779">
            <v>0</v>
          </cell>
          <cell r="K1779">
            <v>384000</v>
          </cell>
          <cell r="L1779">
            <v>7.0000000000000007E-2</v>
          </cell>
        </row>
        <row r="1780">
          <cell r="A1780" t="str">
            <v>정유량0005</v>
          </cell>
          <cell r="B1780" t="str">
            <v>정유량조절밸브
(10Kg/Cm2)</v>
          </cell>
          <cell r="C1780" t="str">
            <v>40A</v>
          </cell>
          <cell r="D1780" t="str">
            <v>개</v>
          </cell>
          <cell r="E1780">
            <v>187000</v>
          </cell>
          <cell r="F1780" t="str">
            <v>P529</v>
          </cell>
          <cell r="G1780">
            <v>0</v>
          </cell>
          <cell r="H1780">
            <v>0</v>
          </cell>
          <cell r="I1780">
            <v>0</v>
          </cell>
          <cell r="J1780">
            <v>0</v>
          </cell>
          <cell r="K1780">
            <v>187000</v>
          </cell>
          <cell r="L1780">
            <v>7.0000000000000007E-2</v>
          </cell>
        </row>
        <row r="1781">
          <cell r="A1781" t="str">
            <v>정유량0006</v>
          </cell>
          <cell r="B1781" t="str">
            <v>정유량조절밸브
(10Kg/Cm2)</v>
          </cell>
          <cell r="C1781" t="str">
            <v>32A</v>
          </cell>
          <cell r="D1781" t="str">
            <v>개</v>
          </cell>
          <cell r="E1781">
            <v>173000</v>
          </cell>
          <cell r="F1781" t="str">
            <v>P529</v>
          </cell>
          <cell r="G1781">
            <v>0</v>
          </cell>
          <cell r="H1781">
            <v>0</v>
          </cell>
          <cell r="I1781">
            <v>0</v>
          </cell>
          <cell r="J1781">
            <v>0</v>
          </cell>
          <cell r="K1781">
            <v>173000</v>
          </cell>
          <cell r="L1781">
            <v>7.0000000000000007E-2</v>
          </cell>
        </row>
        <row r="1782">
          <cell r="A1782" t="str">
            <v>정유량0007</v>
          </cell>
          <cell r="B1782" t="str">
            <v>정유량조절밸브
(10Kg/Cm2)</v>
          </cell>
          <cell r="C1782" t="str">
            <v>25A</v>
          </cell>
          <cell r="D1782" t="str">
            <v>개</v>
          </cell>
          <cell r="E1782">
            <v>158000</v>
          </cell>
          <cell r="F1782" t="str">
            <v>P529</v>
          </cell>
          <cell r="G1782">
            <v>0</v>
          </cell>
          <cell r="H1782">
            <v>0</v>
          </cell>
          <cell r="I1782">
            <v>0</v>
          </cell>
          <cell r="J1782">
            <v>0</v>
          </cell>
          <cell r="K1782">
            <v>158000</v>
          </cell>
          <cell r="L1782">
            <v>7.0000000000000007E-2</v>
          </cell>
        </row>
        <row r="1783">
          <cell r="A1783" t="str">
            <v>정유량0008</v>
          </cell>
          <cell r="B1783" t="str">
            <v>정유량조절밸브
(10Kg/Cm2)</v>
          </cell>
          <cell r="C1783" t="str">
            <v>20A</v>
          </cell>
          <cell r="D1783" t="str">
            <v>개</v>
          </cell>
          <cell r="E1783">
            <v>116000</v>
          </cell>
          <cell r="F1783" t="str">
            <v>P529</v>
          </cell>
          <cell r="G1783">
            <v>0</v>
          </cell>
          <cell r="H1783">
            <v>0</v>
          </cell>
          <cell r="I1783">
            <v>0</v>
          </cell>
          <cell r="J1783">
            <v>0</v>
          </cell>
          <cell r="K1783">
            <v>116000</v>
          </cell>
          <cell r="L1783">
            <v>7.0000000000000007E-2</v>
          </cell>
        </row>
        <row r="1784">
          <cell r="A1784" t="str">
            <v>정유량0008</v>
          </cell>
          <cell r="B1784" t="str">
            <v>정유량조절밸브
(10Kg/Cm2)</v>
          </cell>
          <cell r="C1784" t="str">
            <v>15A</v>
          </cell>
          <cell r="D1784" t="str">
            <v>개</v>
          </cell>
          <cell r="E1784">
            <v>109000</v>
          </cell>
          <cell r="F1784" t="str">
            <v>P529</v>
          </cell>
          <cell r="G1784">
            <v>0</v>
          </cell>
          <cell r="H1784">
            <v>0</v>
          </cell>
          <cell r="I1784">
            <v>0</v>
          </cell>
          <cell r="J1784">
            <v>0</v>
          </cell>
          <cell r="K1784">
            <v>109000</v>
          </cell>
          <cell r="L1784">
            <v>7.0000000000000007E-2</v>
          </cell>
        </row>
        <row r="1789">
          <cell r="A1789" t="str">
            <v>차압밸브</v>
          </cell>
          <cell r="B1789">
            <v>0</v>
          </cell>
          <cell r="C1789">
            <v>0</v>
          </cell>
          <cell r="D1789">
            <v>0</v>
          </cell>
          <cell r="E1789">
            <v>0</v>
          </cell>
          <cell r="F1789">
            <v>0</v>
          </cell>
          <cell r="G1789">
            <v>0</v>
          </cell>
          <cell r="H1789">
            <v>0</v>
          </cell>
          <cell r="I1789">
            <v>0</v>
          </cell>
          <cell r="J1789">
            <v>0</v>
          </cell>
          <cell r="K1789">
            <v>0</v>
          </cell>
        </row>
        <row r="1790">
          <cell r="A1790" t="str">
            <v>차압O0001</v>
          </cell>
          <cell r="B1790" t="str">
            <v>차압밸브
(10Kg/Cm2)</v>
          </cell>
          <cell r="C1790" t="str">
            <v>100A</v>
          </cell>
          <cell r="D1790" t="str">
            <v>개</v>
          </cell>
          <cell r="E1790">
            <v>1345000</v>
          </cell>
          <cell r="F1790" t="str">
            <v>P513</v>
          </cell>
          <cell r="G1790">
            <v>0</v>
          </cell>
          <cell r="H1790">
            <v>0</v>
          </cell>
          <cell r="I1790">
            <v>0</v>
          </cell>
          <cell r="J1790">
            <v>0</v>
          </cell>
          <cell r="K1790">
            <v>1345000</v>
          </cell>
          <cell r="L1790">
            <v>0.25</v>
          </cell>
        </row>
        <row r="1791">
          <cell r="A1791" t="str">
            <v>차압O0002</v>
          </cell>
          <cell r="B1791" t="str">
            <v>차압밸브
(10Kg/Cm2)</v>
          </cell>
          <cell r="C1791" t="str">
            <v>80A</v>
          </cell>
          <cell r="D1791" t="str">
            <v>개</v>
          </cell>
          <cell r="E1791">
            <v>1128000</v>
          </cell>
          <cell r="F1791" t="str">
            <v>P513</v>
          </cell>
          <cell r="G1791">
            <v>0</v>
          </cell>
          <cell r="H1791">
            <v>0</v>
          </cell>
          <cell r="I1791">
            <v>0</v>
          </cell>
          <cell r="J1791">
            <v>0</v>
          </cell>
          <cell r="K1791">
            <v>1128000</v>
          </cell>
          <cell r="L1791">
            <v>0.25</v>
          </cell>
        </row>
        <row r="1792">
          <cell r="A1792" t="str">
            <v>차압O0003</v>
          </cell>
          <cell r="B1792" t="str">
            <v>차압밸브
(10Kg/Cm3)</v>
          </cell>
          <cell r="C1792" t="str">
            <v>65A</v>
          </cell>
          <cell r="D1792" t="str">
            <v>개</v>
          </cell>
          <cell r="E1792">
            <v>989000</v>
          </cell>
          <cell r="F1792" t="str">
            <v>P513</v>
          </cell>
          <cell r="G1792">
            <v>0</v>
          </cell>
          <cell r="H1792">
            <v>0</v>
          </cell>
          <cell r="I1792">
            <v>0</v>
          </cell>
          <cell r="J1792">
            <v>0</v>
          </cell>
          <cell r="K1792">
            <v>989000</v>
          </cell>
          <cell r="L1792">
            <v>0.25</v>
          </cell>
        </row>
        <row r="1793">
          <cell r="A1793" t="str">
            <v>차압O0004</v>
          </cell>
          <cell r="B1793" t="str">
            <v>차압밸브
(10Kg/Cm2)</v>
          </cell>
          <cell r="C1793" t="str">
            <v>50A</v>
          </cell>
          <cell r="D1793" t="str">
            <v>개</v>
          </cell>
          <cell r="E1793">
            <v>782000</v>
          </cell>
          <cell r="F1793" t="str">
            <v>P513</v>
          </cell>
          <cell r="G1793">
            <v>0</v>
          </cell>
          <cell r="H1793">
            <v>0</v>
          </cell>
          <cell r="I1793">
            <v>0</v>
          </cell>
          <cell r="J1793">
            <v>0</v>
          </cell>
          <cell r="K1793">
            <v>782000</v>
          </cell>
          <cell r="L1793">
            <v>7.0000000000000007E-2</v>
          </cell>
        </row>
        <row r="1794">
          <cell r="A1794" t="str">
            <v>차압O0005</v>
          </cell>
          <cell r="B1794" t="str">
            <v>차압밸브
(10Kg/Cm3)</v>
          </cell>
          <cell r="C1794" t="str">
            <v>40A</v>
          </cell>
          <cell r="D1794" t="str">
            <v>개</v>
          </cell>
          <cell r="E1794">
            <v>718700</v>
          </cell>
          <cell r="F1794" t="str">
            <v>P513</v>
          </cell>
          <cell r="G1794">
            <v>0</v>
          </cell>
          <cell r="H1794">
            <v>0</v>
          </cell>
          <cell r="I1794">
            <v>0</v>
          </cell>
          <cell r="J1794">
            <v>0</v>
          </cell>
          <cell r="K1794">
            <v>718700</v>
          </cell>
          <cell r="L1794">
            <v>7.0000000000000007E-2</v>
          </cell>
        </row>
        <row r="1795">
          <cell r="A1795" t="str">
            <v>차압O0006</v>
          </cell>
          <cell r="B1795" t="str">
            <v>차압밸브
(10Kg/Cm4)</v>
          </cell>
          <cell r="C1795" t="str">
            <v>32A</v>
          </cell>
          <cell r="D1795" t="str">
            <v>개</v>
          </cell>
          <cell r="E1795">
            <v>695700</v>
          </cell>
          <cell r="F1795" t="str">
            <v>P513</v>
          </cell>
          <cell r="G1795">
            <v>0</v>
          </cell>
          <cell r="H1795">
            <v>0</v>
          </cell>
          <cell r="I1795">
            <v>0</v>
          </cell>
          <cell r="J1795">
            <v>0</v>
          </cell>
          <cell r="K1795">
            <v>695700</v>
          </cell>
          <cell r="L1795">
            <v>7.0000000000000007E-2</v>
          </cell>
        </row>
        <row r="1796">
          <cell r="A1796" t="str">
            <v>차압O0007</v>
          </cell>
          <cell r="B1796" t="str">
            <v>차압밸브
(10Kg/Cm5)</v>
          </cell>
          <cell r="C1796" t="str">
            <v>25A</v>
          </cell>
          <cell r="D1796" t="str">
            <v>개</v>
          </cell>
          <cell r="E1796">
            <v>598000</v>
          </cell>
          <cell r="F1796" t="str">
            <v>P513</v>
          </cell>
          <cell r="G1796">
            <v>0</v>
          </cell>
          <cell r="H1796">
            <v>0</v>
          </cell>
          <cell r="I1796">
            <v>0</v>
          </cell>
          <cell r="J1796">
            <v>0</v>
          </cell>
          <cell r="K1796">
            <v>598000</v>
          </cell>
          <cell r="L1796">
            <v>7.0000000000000007E-2</v>
          </cell>
        </row>
        <row r="1797">
          <cell r="A1797" t="str">
            <v>차압O0008</v>
          </cell>
          <cell r="B1797" t="str">
            <v>차압밸브
(10Kg/Cm6)</v>
          </cell>
          <cell r="C1797" t="str">
            <v>20A</v>
          </cell>
          <cell r="D1797" t="str">
            <v>개</v>
          </cell>
          <cell r="E1797">
            <v>554000</v>
          </cell>
          <cell r="F1797" t="str">
            <v>P513</v>
          </cell>
          <cell r="G1797">
            <v>0</v>
          </cell>
          <cell r="H1797">
            <v>0</v>
          </cell>
          <cell r="I1797">
            <v>0</v>
          </cell>
          <cell r="J1797">
            <v>0</v>
          </cell>
          <cell r="K1797">
            <v>554000</v>
          </cell>
          <cell r="L1797">
            <v>7.0000000000000007E-2</v>
          </cell>
        </row>
        <row r="1798">
          <cell r="A1798" t="str">
            <v>차압O0009</v>
          </cell>
          <cell r="B1798" t="str">
            <v>차압밸브
(10Kg/Cm7)</v>
          </cell>
          <cell r="C1798" t="str">
            <v>15A</v>
          </cell>
          <cell r="D1798" t="str">
            <v>개</v>
          </cell>
          <cell r="E1798">
            <v>518700</v>
          </cell>
          <cell r="F1798" t="str">
            <v>P513</v>
          </cell>
          <cell r="G1798">
            <v>0</v>
          </cell>
          <cell r="H1798">
            <v>0</v>
          </cell>
          <cell r="I1798">
            <v>0</v>
          </cell>
          <cell r="J1798">
            <v>0</v>
          </cell>
          <cell r="K1798">
            <v>518700</v>
          </cell>
          <cell r="L1798">
            <v>7.0000000000000007E-2</v>
          </cell>
        </row>
        <row r="1799">
          <cell r="A1799" t="str">
            <v>오일미터기, 압력계, 가스미터기</v>
          </cell>
          <cell r="B1799">
            <v>0</v>
          </cell>
          <cell r="C1799">
            <v>0</v>
          </cell>
          <cell r="D1799">
            <v>0</v>
          </cell>
          <cell r="E1799">
            <v>0</v>
          </cell>
          <cell r="F1799">
            <v>0</v>
          </cell>
          <cell r="G1799">
            <v>0</v>
          </cell>
          <cell r="H1799">
            <v>0</v>
          </cell>
          <cell r="I1799">
            <v>0</v>
          </cell>
          <cell r="J1799">
            <v>0</v>
          </cell>
          <cell r="K1799">
            <v>0</v>
          </cell>
        </row>
        <row r="1800">
          <cell r="A1800" t="str">
            <v>OIL0001</v>
          </cell>
          <cell r="B1800" t="str">
            <v>오일미터기</v>
          </cell>
          <cell r="C1800" t="str">
            <v>2-70LIT/HR</v>
          </cell>
          <cell r="D1800" t="str">
            <v>개</v>
          </cell>
          <cell r="E1800">
            <v>100000</v>
          </cell>
          <cell r="F1800" t="str">
            <v>P537</v>
          </cell>
          <cell r="G1800">
            <v>100000</v>
          </cell>
          <cell r="H1800" t="str">
            <v>P622</v>
          </cell>
          <cell r="I1800">
            <v>0</v>
          </cell>
          <cell r="J1800">
            <v>0</v>
          </cell>
          <cell r="K1800">
            <v>100000</v>
          </cell>
          <cell r="L1800">
            <v>7.0000000000000007E-2</v>
          </cell>
        </row>
        <row r="1801">
          <cell r="A1801" t="str">
            <v>OIL0002</v>
          </cell>
          <cell r="B1801" t="str">
            <v>오일미터기</v>
          </cell>
          <cell r="C1801" t="str">
            <v>30-700LIT/HR</v>
          </cell>
          <cell r="D1801" t="str">
            <v>개</v>
          </cell>
          <cell r="E1801">
            <v>180000</v>
          </cell>
          <cell r="F1801" t="str">
            <v>P537</v>
          </cell>
          <cell r="G1801">
            <v>0</v>
          </cell>
          <cell r="H1801">
            <v>0</v>
          </cell>
          <cell r="I1801">
            <v>0</v>
          </cell>
          <cell r="J1801">
            <v>0</v>
          </cell>
          <cell r="K1801">
            <v>180000</v>
          </cell>
          <cell r="L1801">
            <v>7.0000000000000007E-2</v>
          </cell>
        </row>
        <row r="1802">
          <cell r="A1802" t="str">
            <v>OIL0003</v>
          </cell>
          <cell r="B1802" t="str">
            <v>유수분리기</v>
          </cell>
          <cell r="C1802" t="str">
            <v>D150*300H</v>
          </cell>
          <cell r="D1802" t="str">
            <v>개</v>
          </cell>
          <cell r="E1802">
            <v>0</v>
          </cell>
          <cell r="F1802">
            <v>0</v>
          </cell>
          <cell r="G1802">
            <v>0</v>
          </cell>
          <cell r="H1802">
            <v>0</v>
          </cell>
          <cell r="I1802">
            <v>100000</v>
          </cell>
          <cell r="J1802">
            <v>0</v>
          </cell>
          <cell r="K1802">
            <v>100000</v>
          </cell>
          <cell r="L1802">
            <v>7.0000000000000007E-2</v>
          </cell>
        </row>
        <row r="1803">
          <cell r="A1803" t="str">
            <v>압력0001</v>
          </cell>
          <cell r="B1803" t="str">
            <v>압력계</v>
          </cell>
          <cell r="C1803" t="str">
            <v>2-35Kg/Cm2</v>
          </cell>
          <cell r="D1803" t="str">
            <v>개</v>
          </cell>
          <cell r="E1803">
            <v>5700</v>
          </cell>
          <cell r="F1803" t="str">
            <v>P538</v>
          </cell>
          <cell r="G1803">
            <v>5300</v>
          </cell>
          <cell r="H1803" t="str">
            <v>P601</v>
          </cell>
          <cell r="I1803">
            <v>0</v>
          </cell>
          <cell r="J1803">
            <v>0</v>
          </cell>
          <cell r="K1803">
            <v>5300</v>
          </cell>
          <cell r="L1803">
            <v>7.0000000000000007E-2</v>
          </cell>
        </row>
        <row r="1804">
          <cell r="A1804" t="str">
            <v>압력0002</v>
          </cell>
          <cell r="B1804" t="str">
            <v>사이폰관</v>
          </cell>
          <cell r="C1804">
            <v>0</v>
          </cell>
          <cell r="D1804" t="str">
            <v>개</v>
          </cell>
          <cell r="E1804">
            <v>0</v>
          </cell>
          <cell r="F1804">
            <v>0</v>
          </cell>
          <cell r="G1804">
            <v>0</v>
          </cell>
          <cell r="H1804">
            <v>0</v>
          </cell>
          <cell r="I1804">
            <v>700</v>
          </cell>
          <cell r="J1804">
            <v>0</v>
          </cell>
          <cell r="K1804">
            <v>700</v>
          </cell>
        </row>
        <row r="1805">
          <cell r="A1805" t="str">
            <v>가스0001</v>
          </cell>
          <cell r="B1805" t="str">
            <v>가스 미터기</v>
          </cell>
          <cell r="C1805" t="str">
            <v>10등급</v>
          </cell>
          <cell r="D1805" t="str">
            <v>개</v>
          </cell>
          <cell r="E1805">
            <v>0</v>
          </cell>
          <cell r="F1805">
            <v>0</v>
          </cell>
          <cell r="G1805">
            <v>273000</v>
          </cell>
          <cell r="H1805" t="str">
            <v>P618</v>
          </cell>
          <cell r="I1805">
            <v>0</v>
          </cell>
          <cell r="J1805">
            <v>0</v>
          </cell>
          <cell r="K1805">
            <v>273000</v>
          </cell>
          <cell r="L1805">
            <v>0.3</v>
          </cell>
          <cell r="M1805">
            <v>0.3</v>
          </cell>
        </row>
        <row r="1806">
          <cell r="A1806" t="str">
            <v>가스0002</v>
          </cell>
          <cell r="B1806" t="str">
            <v>자동절체기</v>
          </cell>
          <cell r="C1806" t="str">
            <v>35Kg</v>
          </cell>
          <cell r="D1806" t="str">
            <v>개</v>
          </cell>
          <cell r="E1806">
            <v>252000</v>
          </cell>
          <cell r="F1806" t="str">
            <v>P1043</v>
          </cell>
          <cell r="G1806">
            <v>0</v>
          </cell>
          <cell r="H1806">
            <v>0</v>
          </cell>
          <cell r="I1806">
            <v>0</v>
          </cell>
          <cell r="J1806">
            <v>0</v>
          </cell>
          <cell r="K1806">
            <v>252000</v>
          </cell>
          <cell r="L1806">
            <v>0.3</v>
          </cell>
        </row>
        <row r="1807">
          <cell r="A1807" t="str">
            <v>가스0003</v>
          </cell>
          <cell r="B1807" t="str">
            <v>가스조정기</v>
          </cell>
          <cell r="C1807" t="str">
            <v>35Kg</v>
          </cell>
          <cell r="D1807" t="str">
            <v>개</v>
          </cell>
          <cell r="E1807">
            <v>215000</v>
          </cell>
          <cell r="F1807" t="str">
            <v>P1043</v>
          </cell>
          <cell r="G1807">
            <v>0</v>
          </cell>
          <cell r="H1807">
            <v>0</v>
          </cell>
          <cell r="I1807">
            <v>0</v>
          </cell>
          <cell r="J1807">
            <v>0</v>
          </cell>
          <cell r="K1807">
            <v>215000</v>
          </cell>
          <cell r="L1807">
            <v>0.3</v>
          </cell>
        </row>
        <row r="1808">
          <cell r="A1808" t="str">
            <v>가스0004</v>
          </cell>
          <cell r="B1808" t="str">
            <v>가스누설차단기</v>
          </cell>
          <cell r="C1808" t="str">
            <v>40A</v>
          </cell>
          <cell r="D1808" t="str">
            <v>SET</v>
          </cell>
          <cell r="E1808">
            <v>359400</v>
          </cell>
          <cell r="F1808" t="str">
            <v>P1043</v>
          </cell>
          <cell r="G1808">
            <v>420000</v>
          </cell>
          <cell r="H1808" t="str">
            <v>P1160</v>
          </cell>
          <cell r="I1808">
            <v>0</v>
          </cell>
          <cell r="J1808">
            <v>0</v>
          </cell>
          <cell r="K1808">
            <v>359400</v>
          </cell>
          <cell r="L1808">
            <v>0</v>
          </cell>
          <cell r="M1808">
            <v>0.5</v>
          </cell>
          <cell r="N1808">
            <v>1</v>
          </cell>
        </row>
        <row r="1809">
          <cell r="A1809" t="str">
            <v>가스0005</v>
          </cell>
          <cell r="B1809" t="str">
            <v>볼밸브</v>
          </cell>
          <cell r="C1809" t="str">
            <v>20A</v>
          </cell>
          <cell r="D1809" t="str">
            <v>개</v>
          </cell>
          <cell r="E1809">
            <v>2620</v>
          </cell>
          <cell r="F1809" t="str">
            <v>P497</v>
          </cell>
          <cell r="G1809">
            <v>3860</v>
          </cell>
          <cell r="H1809" t="str">
            <v>P575</v>
          </cell>
          <cell r="I1809">
            <v>0</v>
          </cell>
          <cell r="J1809">
            <v>0</v>
          </cell>
          <cell r="K1809">
            <v>2620</v>
          </cell>
          <cell r="L1809">
            <v>7.0000000000000007E-2</v>
          </cell>
        </row>
        <row r="1811">
          <cell r="A1811" t="str">
            <v>온도0001</v>
          </cell>
          <cell r="B1811" t="str">
            <v>온도계</v>
          </cell>
          <cell r="C1811" t="str">
            <v>L형</v>
          </cell>
          <cell r="D1811" t="str">
            <v>개</v>
          </cell>
          <cell r="E1811">
            <v>30000</v>
          </cell>
          <cell r="F1811" t="str">
            <v>P538</v>
          </cell>
          <cell r="G1811">
            <v>0</v>
          </cell>
          <cell r="H1811">
            <v>0</v>
          </cell>
          <cell r="I1811">
            <v>0</v>
          </cell>
          <cell r="J1811">
            <v>0</v>
          </cell>
          <cell r="K1811">
            <v>30000</v>
          </cell>
          <cell r="L1811">
            <v>7.0000000000000007E-2</v>
          </cell>
        </row>
        <row r="1812">
          <cell r="A1812" t="str">
            <v>진공0001</v>
          </cell>
          <cell r="B1812" t="str">
            <v>진공계(150A)</v>
          </cell>
          <cell r="C1812" t="str">
            <v>-760~0MMAQ</v>
          </cell>
          <cell r="D1812" t="str">
            <v>개</v>
          </cell>
          <cell r="E1812">
            <v>27600</v>
          </cell>
          <cell r="F1812" t="str">
            <v>P538</v>
          </cell>
          <cell r="G1812">
            <v>0</v>
          </cell>
          <cell r="H1812">
            <v>0</v>
          </cell>
          <cell r="I1812">
            <v>0</v>
          </cell>
          <cell r="J1812">
            <v>0</v>
          </cell>
          <cell r="K1812">
            <v>27600</v>
          </cell>
          <cell r="L1812">
            <v>7.0000000000000007E-2</v>
          </cell>
        </row>
        <row r="1814">
          <cell r="A1814" t="str">
            <v>볼0001</v>
          </cell>
          <cell r="B1814" t="str">
            <v>볼탭(SUS공)</v>
          </cell>
          <cell r="C1814" t="str">
            <v>15A</v>
          </cell>
          <cell r="D1814" t="str">
            <v>개</v>
          </cell>
          <cell r="E1814">
            <v>4600</v>
          </cell>
          <cell r="F1814" t="str">
            <v>P528</v>
          </cell>
          <cell r="G1814">
            <v>0</v>
          </cell>
          <cell r="H1814">
            <v>0</v>
          </cell>
          <cell r="I1814">
            <v>0</v>
          </cell>
          <cell r="J1814">
            <v>0</v>
          </cell>
          <cell r="K1814">
            <v>4600</v>
          </cell>
          <cell r="L1814">
            <v>7.0000000000000007E-2</v>
          </cell>
        </row>
        <row r="1815">
          <cell r="A1815" t="str">
            <v>볼0002</v>
          </cell>
          <cell r="B1815" t="str">
            <v>볼탭(SUS공)</v>
          </cell>
          <cell r="C1815" t="str">
            <v>20A</v>
          </cell>
          <cell r="D1815" t="str">
            <v>개</v>
          </cell>
          <cell r="E1815">
            <v>7600</v>
          </cell>
          <cell r="F1815" t="str">
            <v>P528</v>
          </cell>
          <cell r="G1815">
            <v>0</v>
          </cell>
          <cell r="H1815">
            <v>0</v>
          </cell>
          <cell r="I1815">
            <v>0</v>
          </cell>
          <cell r="J1815">
            <v>0</v>
          </cell>
          <cell r="K1815">
            <v>7600</v>
          </cell>
          <cell r="L1815">
            <v>7.0000000000000007E-2</v>
          </cell>
        </row>
        <row r="1816">
          <cell r="A1816" t="str">
            <v>볼0003</v>
          </cell>
          <cell r="B1816" t="str">
            <v>볼탭(SUS공)</v>
          </cell>
          <cell r="C1816" t="str">
            <v>25A</v>
          </cell>
          <cell r="D1816" t="str">
            <v>개</v>
          </cell>
          <cell r="E1816">
            <v>10200</v>
          </cell>
          <cell r="F1816" t="str">
            <v>P528</v>
          </cell>
          <cell r="G1816">
            <v>0</v>
          </cell>
          <cell r="H1816">
            <v>0</v>
          </cell>
          <cell r="I1816">
            <v>0</v>
          </cell>
          <cell r="J1816">
            <v>0</v>
          </cell>
          <cell r="K1816">
            <v>10200</v>
          </cell>
          <cell r="L1816">
            <v>7.0000000000000007E-2</v>
          </cell>
        </row>
        <row r="1817">
          <cell r="A1817" t="str">
            <v>볼0004</v>
          </cell>
          <cell r="B1817" t="str">
            <v>볼탭(SUS공)</v>
          </cell>
          <cell r="C1817" t="str">
            <v>32A</v>
          </cell>
          <cell r="D1817" t="str">
            <v>개</v>
          </cell>
          <cell r="E1817">
            <v>17000</v>
          </cell>
          <cell r="F1817" t="str">
            <v>P528</v>
          </cell>
          <cell r="G1817">
            <v>0</v>
          </cell>
          <cell r="H1817">
            <v>0</v>
          </cell>
          <cell r="I1817">
            <v>0</v>
          </cell>
          <cell r="J1817">
            <v>0</v>
          </cell>
          <cell r="K1817">
            <v>17000</v>
          </cell>
          <cell r="L1817">
            <v>7.0000000000000007E-2</v>
          </cell>
        </row>
        <row r="1818">
          <cell r="B1818" t="str">
            <v>볼탭(SUS공)</v>
          </cell>
          <cell r="C1818" t="str">
            <v>40A</v>
          </cell>
          <cell r="D1818" t="str">
            <v>개</v>
          </cell>
          <cell r="E1818">
            <v>17000</v>
          </cell>
          <cell r="F1818" t="str">
            <v>P528</v>
          </cell>
          <cell r="G1818">
            <v>0</v>
          </cell>
          <cell r="H1818">
            <v>0</v>
          </cell>
          <cell r="I1818">
            <v>0</v>
          </cell>
          <cell r="J1818">
            <v>0</v>
          </cell>
          <cell r="K1818">
            <v>17000</v>
          </cell>
          <cell r="L1818">
            <v>7.0000000000000007E-2</v>
          </cell>
        </row>
        <row r="1823">
          <cell r="A1823" t="str">
            <v>SAC0017</v>
          </cell>
          <cell r="B1823" t="str">
            <v>내열 실란트</v>
          </cell>
          <cell r="C1823" t="str">
            <v>SA</v>
          </cell>
          <cell r="D1823" t="str">
            <v>개</v>
          </cell>
          <cell r="E1823">
            <v>0</v>
          </cell>
          <cell r="F1823">
            <v>0</v>
          </cell>
          <cell r="G1823">
            <v>0</v>
          </cell>
          <cell r="H1823">
            <v>0</v>
          </cell>
          <cell r="I1823">
            <v>8000</v>
          </cell>
          <cell r="J1823">
            <v>0</v>
          </cell>
          <cell r="K1823">
            <v>8000</v>
          </cell>
        </row>
        <row r="1826">
          <cell r="A1826" t="str">
            <v>가스100001</v>
          </cell>
          <cell r="B1826" t="str">
            <v>가스휴즈코크</v>
          </cell>
          <cell r="C1826" t="str">
            <v>15A</v>
          </cell>
          <cell r="D1826" t="str">
            <v>개</v>
          </cell>
          <cell r="E1826">
            <v>0</v>
          </cell>
          <cell r="F1826">
            <v>0</v>
          </cell>
          <cell r="G1826">
            <v>0</v>
          </cell>
          <cell r="H1826">
            <v>0</v>
          </cell>
          <cell r="I1826">
            <v>3000</v>
          </cell>
          <cell r="J1826">
            <v>0</v>
          </cell>
          <cell r="K1826">
            <v>3000</v>
          </cell>
          <cell r="L1826">
            <v>7.0000000000000007E-2</v>
          </cell>
        </row>
        <row r="1827">
          <cell r="A1827" t="str">
            <v>가스100002</v>
          </cell>
          <cell r="B1827" t="str">
            <v>가스미터기</v>
          </cell>
          <cell r="C1827" t="str">
            <v>3M3</v>
          </cell>
          <cell r="D1827" t="str">
            <v>개</v>
          </cell>
          <cell r="E1827">
            <v>0</v>
          </cell>
          <cell r="F1827">
            <v>0</v>
          </cell>
          <cell r="G1827">
            <v>0</v>
          </cell>
          <cell r="H1827">
            <v>0</v>
          </cell>
          <cell r="I1827">
            <v>30000</v>
          </cell>
          <cell r="J1827">
            <v>0</v>
          </cell>
          <cell r="K1827">
            <v>30000</v>
          </cell>
          <cell r="L1827">
            <v>7.0000000000000007E-2</v>
          </cell>
        </row>
        <row r="1828">
          <cell r="A1828" t="str">
            <v>가스100003</v>
          </cell>
          <cell r="B1828" t="str">
            <v>가스미터기</v>
          </cell>
          <cell r="C1828" t="str">
            <v>5M3</v>
          </cell>
          <cell r="D1828" t="str">
            <v>개</v>
          </cell>
          <cell r="E1828">
            <v>0</v>
          </cell>
          <cell r="F1828">
            <v>0</v>
          </cell>
          <cell r="G1828">
            <v>0</v>
          </cell>
          <cell r="H1828">
            <v>0</v>
          </cell>
          <cell r="I1828">
            <v>60000</v>
          </cell>
          <cell r="J1828">
            <v>0</v>
          </cell>
          <cell r="K1828">
            <v>60000</v>
          </cell>
          <cell r="L1828">
            <v>7.0000000000000007E-2</v>
          </cell>
        </row>
        <row r="1829">
          <cell r="A1829" t="str">
            <v>가스100004</v>
          </cell>
          <cell r="B1829" t="str">
            <v>가스미터기</v>
          </cell>
          <cell r="C1829" t="str">
            <v>6M3</v>
          </cell>
          <cell r="D1829" t="str">
            <v>개</v>
          </cell>
          <cell r="E1829">
            <v>0</v>
          </cell>
          <cell r="F1829">
            <v>0</v>
          </cell>
          <cell r="G1829">
            <v>0</v>
          </cell>
          <cell r="H1829">
            <v>0</v>
          </cell>
          <cell r="I1829">
            <v>80000</v>
          </cell>
          <cell r="J1829">
            <v>0</v>
          </cell>
          <cell r="K1829">
            <v>80000</v>
          </cell>
          <cell r="L1829">
            <v>7.0000000000000007E-2</v>
          </cell>
        </row>
        <row r="1830">
          <cell r="A1830" t="str">
            <v>가스100005</v>
          </cell>
          <cell r="B1830" t="str">
            <v>자동절체기</v>
          </cell>
          <cell r="C1830" t="str">
            <v>5KG/HR</v>
          </cell>
          <cell r="D1830" t="str">
            <v>개</v>
          </cell>
          <cell r="E1830">
            <v>0</v>
          </cell>
          <cell r="F1830">
            <v>0</v>
          </cell>
          <cell r="G1830">
            <v>0</v>
          </cell>
          <cell r="H1830">
            <v>0</v>
          </cell>
          <cell r="I1830">
            <v>20000</v>
          </cell>
          <cell r="J1830">
            <v>0</v>
          </cell>
          <cell r="K1830">
            <v>20000</v>
          </cell>
          <cell r="L1830">
            <v>7.0000000000000007E-2</v>
          </cell>
        </row>
        <row r="1835">
          <cell r="A1835" t="str">
            <v>절연U볼트너트</v>
          </cell>
        </row>
        <row r="1836">
          <cell r="A1836" t="str">
            <v>절연U001</v>
          </cell>
          <cell r="B1836" t="str">
            <v>절연U볼트너트</v>
          </cell>
          <cell r="C1836" t="str">
            <v>300A</v>
          </cell>
          <cell r="D1836" t="str">
            <v>개</v>
          </cell>
          <cell r="E1836">
            <v>4100</v>
          </cell>
          <cell r="F1836" t="str">
            <v>P79</v>
          </cell>
          <cell r="G1836">
            <v>0</v>
          </cell>
          <cell r="H1836">
            <v>0</v>
          </cell>
          <cell r="I1836">
            <v>0</v>
          </cell>
          <cell r="J1836">
            <v>0</v>
          </cell>
          <cell r="K1836">
            <v>4100</v>
          </cell>
        </row>
        <row r="1837">
          <cell r="A1837" t="str">
            <v>절연U002</v>
          </cell>
          <cell r="B1837" t="str">
            <v>절연U볼트너트</v>
          </cell>
          <cell r="C1837" t="str">
            <v>250A</v>
          </cell>
          <cell r="D1837" t="str">
            <v>개</v>
          </cell>
          <cell r="E1837">
            <v>3200</v>
          </cell>
          <cell r="F1837" t="str">
            <v>P79</v>
          </cell>
          <cell r="G1837">
            <v>0</v>
          </cell>
          <cell r="H1837">
            <v>0</v>
          </cell>
          <cell r="I1837">
            <v>0</v>
          </cell>
          <cell r="J1837">
            <v>0</v>
          </cell>
          <cell r="K1837">
            <v>3200</v>
          </cell>
        </row>
        <row r="1838">
          <cell r="A1838" t="str">
            <v>절연U003</v>
          </cell>
          <cell r="B1838" t="str">
            <v>절연U볼트너트</v>
          </cell>
          <cell r="C1838" t="str">
            <v>200A</v>
          </cell>
          <cell r="D1838" t="str">
            <v>개</v>
          </cell>
          <cell r="E1838">
            <v>2850</v>
          </cell>
          <cell r="F1838" t="str">
            <v>P79</v>
          </cell>
          <cell r="G1838">
            <v>0</v>
          </cell>
          <cell r="H1838">
            <v>0</v>
          </cell>
          <cell r="I1838">
            <v>0</v>
          </cell>
          <cell r="J1838">
            <v>0</v>
          </cell>
          <cell r="K1838">
            <v>2850</v>
          </cell>
        </row>
        <row r="1839">
          <cell r="A1839" t="str">
            <v>절연U004</v>
          </cell>
          <cell r="B1839" t="str">
            <v>절연U볼트너트</v>
          </cell>
          <cell r="C1839" t="str">
            <v>150A</v>
          </cell>
          <cell r="D1839" t="str">
            <v>개</v>
          </cell>
          <cell r="E1839">
            <v>2200</v>
          </cell>
          <cell r="F1839" t="str">
            <v>P79</v>
          </cell>
          <cell r="G1839">
            <v>0</v>
          </cell>
          <cell r="H1839">
            <v>0</v>
          </cell>
          <cell r="I1839">
            <v>0</v>
          </cell>
          <cell r="J1839">
            <v>0</v>
          </cell>
          <cell r="K1839">
            <v>2200</v>
          </cell>
        </row>
        <row r="1840">
          <cell r="A1840" t="str">
            <v>절연U005</v>
          </cell>
          <cell r="B1840" t="str">
            <v>절연U볼트너트</v>
          </cell>
          <cell r="C1840" t="str">
            <v>125A</v>
          </cell>
          <cell r="D1840" t="str">
            <v>개</v>
          </cell>
          <cell r="E1840">
            <v>1850</v>
          </cell>
          <cell r="F1840" t="str">
            <v>P79</v>
          </cell>
          <cell r="G1840">
            <v>0</v>
          </cell>
          <cell r="H1840">
            <v>0</v>
          </cell>
          <cell r="I1840">
            <v>0</v>
          </cell>
          <cell r="J1840">
            <v>0</v>
          </cell>
          <cell r="K1840">
            <v>1850</v>
          </cell>
        </row>
        <row r="1841">
          <cell r="A1841" t="str">
            <v>절연U006</v>
          </cell>
          <cell r="B1841" t="str">
            <v>절연U볼트너트</v>
          </cell>
          <cell r="C1841" t="str">
            <v>100A</v>
          </cell>
          <cell r="D1841" t="str">
            <v>개</v>
          </cell>
          <cell r="E1841">
            <v>900</v>
          </cell>
          <cell r="F1841" t="str">
            <v>P79</v>
          </cell>
          <cell r="G1841">
            <v>0</v>
          </cell>
          <cell r="H1841">
            <v>0</v>
          </cell>
          <cell r="I1841">
            <v>0</v>
          </cell>
          <cell r="J1841">
            <v>0</v>
          </cell>
          <cell r="K1841">
            <v>900</v>
          </cell>
        </row>
        <row r="1842">
          <cell r="A1842" t="str">
            <v>절연U007</v>
          </cell>
          <cell r="B1842" t="str">
            <v>절연U볼트너트</v>
          </cell>
          <cell r="C1842" t="str">
            <v>80A</v>
          </cell>
          <cell r="D1842" t="str">
            <v>개</v>
          </cell>
          <cell r="E1842">
            <v>770</v>
          </cell>
          <cell r="F1842" t="str">
            <v>P79</v>
          </cell>
          <cell r="G1842">
            <v>0</v>
          </cell>
          <cell r="H1842">
            <v>0</v>
          </cell>
          <cell r="I1842">
            <v>0</v>
          </cell>
          <cell r="J1842">
            <v>0</v>
          </cell>
          <cell r="K1842">
            <v>770</v>
          </cell>
        </row>
        <row r="1843">
          <cell r="A1843" t="str">
            <v>절연U008</v>
          </cell>
          <cell r="B1843" t="str">
            <v>절연U볼트너트</v>
          </cell>
          <cell r="C1843" t="str">
            <v>65A</v>
          </cell>
          <cell r="D1843" t="str">
            <v>개</v>
          </cell>
          <cell r="E1843">
            <v>700</v>
          </cell>
          <cell r="F1843" t="str">
            <v>P79</v>
          </cell>
          <cell r="G1843">
            <v>0</v>
          </cell>
          <cell r="H1843">
            <v>0</v>
          </cell>
          <cell r="I1843">
            <v>0</v>
          </cell>
          <cell r="J1843">
            <v>0</v>
          </cell>
          <cell r="K1843">
            <v>700</v>
          </cell>
        </row>
        <row r="1844">
          <cell r="A1844" t="str">
            <v>절연U009</v>
          </cell>
          <cell r="B1844" t="str">
            <v>절연U볼트너트</v>
          </cell>
          <cell r="C1844" t="str">
            <v>50A</v>
          </cell>
          <cell r="D1844" t="str">
            <v>개</v>
          </cell>
          <cell r="E1844">
            <v>520</v>
          </cell>
          <cell r="F1844" t="str">
            <v>P79</v>
          </cell>
          <cell r="G1844">
            <v>0</v>
          </cell>
          <cell r="H1844">
            <v>0</v>
          </cell>
          <cell r="I1844">
            <v>0</v>
          </cell>
          <cell r="J1844">
            <v>0</v>
          </cell>
          <cell r="K1844">
            <v>520</v>
          </cell>
        </row>
        <row r="1845">
          <cell r="A1845" t="str">
            <v>절연U010</v>
          </cell>
          <cell r="B1845" t="str">
            <v>절연U볼트너트</v>
          </cell>
          <cell r="C1845" t="str">
            <v>40A</v>
          </cell>
          <cell r="D1845" t="str">
            <v>개</v>
          </cell>
          <cell r="E1845">
            <v>450</v>
          </cell>
          <cell r="F1845" t="str">
            <v>P79</v>
          </cell>
          <cell r="G1845">
            <v>0</v>
          </cell>
          <cell r="H1845">
            <v>0</v>
          </cell>
          <cell r="I1845">
            <v>0</v>
          </cell>
          <cell r="J1845">
            <v>0</v>
          </cell>
          <cell r="K1845">
            <v>450</v>
          </cell>
        </row>
        <row r="1846">
          <cell r="A1846" t="str">
            <v>절연U011</v>
          </cell>
          <cell r="B1846" t="str">
            <v>절연U볼트너트</v>
          </cell>
          <cell r="C1846" t="str">
            <v>32A</v>
          </cell>
          <cell r="D1846" t="str">
            <v>개</v>
          </cell>
          <cell r="E1846">
            <v>410</v>
          </cell>
          <cell r="F1846" t="str">
            <v>P79</v>
          </cell>
          <cell r="G1846">
            <v>0</v>
          </cell>
          <cell r="H1846">
            <v>0</v>
          </cell>
          <cell r="I1846">
            <v>0</v>
          </cell>
          <cell r="J1846">
            <v>0</v>
          </cell>
          <cell r="K1846">
            <v>410</v>
          </cell>
        </row>
        <row r="1847">
          <cell r="A1847" t="str">
            <v>절연U012</v>
          </cell>
          <cell r="B1847" t="str">
            <v>절연U볼트너트</v>
          </cell>
          <cell r="C1847" t="str">
            <v>25A</v>
          </cell>
          <cell r="D1847" t="str">
            <v>개</v>
          </cell>
          <cell r="E1847">
            <v>380</v>
          </cell>
          <cell r="F1847" t="str">
            <v>P79</v>
          </cell>
          <cell r="G1847">
            <v>0</v>
          </cell>
          <cell r="H1847">
            <v>0</v>
          </cell>
          <cell r="I1847">
            <v>0</v>
          </cell>
          <cell r="J1847">
            <v>0</v>
          </cell>
          <cell r="K1847">
            <v>380</v>
          </cell>
        </row>
        <row r="1848">
          <cell r="A1848" t="str">
            <v>절연U013</v>
          </cell>
          <cell r="B1848" t="str">
            <v>절연U볼트너트</v>
          </cell>
          <cell r="C1848" t="str">
            <v>20A</v>
          </cell>
          <cell r="D1848" t="str">
            <v>개</v>
          </cell>
          <cell r="E1848">
            <v>350</v>
          </cell>
          <cell r="F1848" t="str">
            <v>P79</v>
          </cell>
          <cell r="G1848">
            <v>0</v>
          </cell>
          <cell r="H1848">
            <v>0</v>
          </cell>
          <cell r="I1848">
            <v>0</v>
          </cell>
          <cell r="J1848">
            <v>0</v>
          </cell>
          <cell r="K1848">
            <v>350</v>
          </cell>
        </row>
        <row r="1849">
          <cell r="A1849" t="str">
            <v>절연U014</v>
          </cell>
          <cell r="B1849" t="str">
            <v>절연U볼트너트</v>
          </cell>
          <cell r="C1849" t="str">
            <v>15A</v>
          </cell>
          <cell r="D1849" t="str">
            <v>개</v>
          </cell>
          <cell r="E1849">
            <v>300</v>
          </cell>
          <cell r="F1849" t="str">
            <v>P79</v>
          </cell>
          <cell r="G1849">
            <v>0</v>
          </cell>
          <cell r="H1849">
            <v>0</v>
          </cell>
          <cell r="I1849">
            <v>0</v>
          </cell>
          <cell r="J1849">
            <v>0</v>
          </cell>
          <cell r="K1849">
            <v>300</v>
          </cell>
        </row>
        <row r="1851">
          <cell r="A1851" t="str">
            <v>U볼트너트</v>
          </cell>
        </row>
        <row r="1852">
          <cell r="A1852" t="str">
            <v>U001</v>
          </cell>
          <cell r="B1852" t="str">
            <v xml:space="preserve"> U볼트너트</v>
          </cell>
          <cell r="C1852" t="str">
            <v>400A</v>
          </cell>
          <cell r="D1852" t="str">
            <v>개</v>
          </cell>
          <cell r="E1852">
            <v>0</v>
          </cell>
          <cell r="F1852">
            <v>0</v>
          </cell>
          <cell r="G1852">
            <v>0</v>
          </cell>
          <cell r="H1852">
            <v>0</v>
          </cell>
          <cell r="I1852">
            <v>0</v>
          </cell>
          <cell r="J1852">
            <v>0</v>
          </cell>
          <cell r="K1852">
            <v>0</v>
          </cell>
        </row>
        <row r="1853">
          <cell r="A1853" t="str">
            <v>U002</v>
          </cell>
          <cell r="B1853" t="str">
            <v xml:space="preserve"> U볼트너트</v>
          </cell>
          <cell r="C1853" t="str">
            <v>350A</v>
          </cell>
          <cell r="D1853" t="str">
            <v>개</v>
          </cell>
          <cell r="E1853">
            <v>0</v>
          </cell>
          <cell r="F1853">
            <v>0</v>
          </cell>
          <cell r="G1853">
            <v>0</v>
          </cell>
          <cell r="H1853">
            <v>0</v>
          </cell>
          <cell r="I1853">
            <v>0</v>
          </cell>
          <cell r="J1853">
            <v>0</v>
          </cell>
          <cell r="K1853">
            <v>0</v>
          </cell>
        </row>
        <row r="1854">
          <cell r="A1854" t="str">
            <v>U003</v>
          </cell>
          <cell r="B1854" t="str">
            <v xml:space="preserve"> U볼트너트</v>
          </cell>
          <cell r="C1854" t="str">
            <v>300A</v>
          </cell>
          <cell r="D1854" t="str">
            <v>개</v>
          </cell>
          <cell r="E1854">
            <v>2112</v>
          </cell>
          <cell r="F1854" t="str">
            <v>P78</v>
          </cell>
          <cell r="G1854">
            <v>0</v>
          </cell>
          <cell r="H1854">
            <v>0</v>
          </cell>
          <cell r="I1854">
            <v>0</v>
          </cell>
          <cell r="J1854">
            <v>0</v>
          </cell>
          <cell r="K1854">
            <v>2112</v>
          </cell>
        </row>
        <row r="1855">
          <cell r="A1855" t="str">
            <v>U004</v>
          </cell>
          <cell r="B1855" t="str">
            <v xml:space="preserve"> U볼트너트</v>
          </cell>
          <cell r="C1855" t="str">
            <v>250A</v>
          </cell>
          <cell r="D1855" t="str">
            <v>개</v>
          </cell>
          <cell r="E1855">
            <v>1672</v>
          </cell>
          <cell r="F1855" t="str">
            <v>P78</v>
          </cell>
          <cell r="G1855">
            <v>0</v>
          </cell>
          <cell r="H1855">
            <v>0</v>
          </cell>
          <cell r="I1855">
            <v>0</v>
          </cell>
          <cell r="J1855">
            <v>0</v>
          </cell>
          <cell r="K1855">
            <v>1672</v>
          </cell>
        </row>
        <row r="1856">
          <cell r="A1856" t="str">
            <v>U005</v>
          </cell>
          <cell r="B1856" t="str">
            <v xml:space="preserve"> U볼트너트</v>
          </cell>
          <cell r="C1856" t="str">
            <v>200A</v>
          </cell>
          <cell r="D1856" t="str">
            <v>개</v>
          </cell>
          <cell r="E1856">
            <v>1309</v>
          </cell>
          <cell r="F1856" t="str">
            <v>P78</v>
          </cell>
          <cell r="G1856">
            <v>0</v>
          </cell>
          <cell r="H1856">
            <v>0</v>
          </cell>
          <cell r="I1856">
            <v>0</v>
          </cell>
          <cell r="J1856">
            <v>0</v>
          </cell>
          <cell r="K1856">
            <v>1309</v>
          </cell>
        </row>
        <row r="1857">
          <cell r="A1857" t="str">
            <v>U006</v>
          </cell>
          <cell r="B1857" t="str">
            <v xml:space="preserve"> U볼트너트</v>
          </cell>
          <cell r="C1857" t="str">
            <v>150A</v>
          </cell>
          <cell r="D1857" t="str">
            <v>개</v>
          </cell>
          <cell r="E1857">
            <v>990</v>
          </cell>
          <cell r="F1857" t="str">
            <v>P78</v>
          </cell>
          <cell r="G1857">
            <v>0</v>
          </cell>
          <cell r="H1857">
            <v>0</v>
          </cell>
          <cell r="I1857">
            <v>0</v>
          </cell>
          <cell r="J1857">
            <v>0</v>
          </cell>
          <cell r="K1857">
            <v>990</v>
          </cell>
        </row>
        <row r="1858">
          <cell r="A1858" t="str">
            <v>U007</v>
          </cell>
          <cell r="B1858" t="str">
            <v xml:space="preserve"> U볼트너트</v>
          </cell>
          <cell r="C1858" t="str">
            <v>125A</v>
          </cell>
          <cell r="D1858" t="str">
            <v>개</v>
          </cell>
          <cell r="E1858">
            <v>803</v>
          </cell>
          <cell r="F1858" t="str">
            <v>P78</v>
          </cell>
          <cell r="G1858">
            <v>0</v>
          </cell>
          <cell r="H1858">
            <v>0</v>
          </cell>
          <cell r="I1858">
            <v>0</v>
          </cell>
          <cell r="J1858">
            <v>0</v>
          </cell>
          <cell r="K1858">
            <v>803</v>
          </cell>
        </row>
        <row r="1859">
          <cell r="A1859" t="str">
            <v>U008</v>
          </cell>
          <cell r="B1859" t="str">
            <v xml:space="preserve"> U볼트너트</v>
          </cell>
          <cell r="C1859" t="str">
            <v>100A</v>
          </cell>
          <cell r="D1859" t="str">
            <v>개</v>
          </cell>
          <cell r="E1859">
            <v>671</v>
          </cell>
          <cell r="F1859" t="str">
            <v>P78</v>
          </cell>
          <cell r="G1859">
            <v>0</v>
          </cell>
          <cell r="H1859">
            <v>0</v>
          </cell>
          <cell r="I1859">
            <v>0</v>
          </cell>
          <cell r="J1859">
            <v>0</v>
          </cell>
          <cell r="K1859">
            <v>671</v>
          </cell>
        </row>
        <row r="1860">
          <cell r="A1860" t="str">
            <v>U009</v>
          </cell>
          <cell r="B1860" t="str">
            <v xml:space="preserve"> U볼트너트</v>
          </cell>
          <cell r="C1860" t="str">
            <v>80A</v>
          </cell>
          <cell r="D1860" t="str">
            <v>개</v>
          </cell>
          <cell r="E1860">
            <v>352</v>
          </cell>
          <cell r="F1860" t="str">
            <v>P78</v>
          </cell>
          <cell r="G1860">
            <v>0</v>
          </cell>
          <cell r="H1860">
            <v>0</v>
          </cell>
          <cell r="I1860">
            <v>0</v>
          </cell>
          <cell r="J1860">
            <v>0</v>
          </cell>
          <cell r="K1860">
            <v>352</v>
          </cell>
        </row>
        <row r="1861">
          <cell r="A1861" t="str">
            <v>U010</v>
          </cell>
          <cell r="B1861" t="str">
            <v xml:space="preserve"> U볼트너트</v>
          </cell>
          <cell r="C1861" t="str">
            <v>65A</v>
          </cell>
          <cell r="D1861" t="str">
            <v>개</v>
          </cell>
          <cell r="E1861">
            <v>281</v>
          </cell>
          <cell r="F1861" t="str">
            <v>P78</v>
          </cell>
          <cell r="G1861">
            <v>0</v>
          </cell>
          <cell r="H1861">
            <v>0</v>
          </cell>
          <cell r="I1861">
            <v>0</v>
          </cell>
          <cell r="J1861">
            <v>0</v>
          </cell>
          <cell r="K1861">
            <v>281</v>
          </cell>
        </row>
        <row r="1862">
          <cell r="A1862" t="str">
            <v>U011</v>
          </cell>
          <cell r="B1862" t="str">
            <v xml:space="preserve"> U볼트너트</v>
          </cell>
          <cell r="C1862" t="str">
            <v>50A</v>
          </cell>
          <cell r="D1862" t="str">
            <v>개</v>
          </cell>
          <cell r="E1862">
            <v>220</v>
          </cell>
          <cell r="F1862" t="str">
            <v>P78</v>
          </cell>
          <cell r="G1862">
            <v>0</v>
          </cell>
          <cell r="H1862">
            <v>0</v>
          </cell>
          <cell r="I1862">
            <v>0</v>
          </cell>
          <cell r="J1862">
            <v>0</v>
          </cell>
          <cell r="K1862">
            <v>220</v>
          </cell>
        </row>
        <row r="1863">
          <cell r="A1863" t="str">
            <v>U012</v>
          </cell>
          <cell r="B1863" t="str">
            <v xml:space="preserve"> U볼트너트</v>
          </cell>
          <cell r="C1863" t="str">
            <v>40A</v>
          </cell>
          <cell r="D1863" t="str">
            <v>개</v>
          </cell>
          <cell r="E1863">
            <v>95</v>
          </cell>
          <cell r="F1863" t="str">
            <v>P78</v>
          </cell>
          <cell r="G1863">
            <v>0</v>
          </cell>
          <cell r="H1863">
            <v>0</v>
          </cell>
          <cell r="I1863">
            <v>0</v>
          </cell>
          <cell r="J1863">
            <v>0</v>
          </cell>
          <cell r="K1863">
            <v>95</v>
          </cell>
        </row>
        <row r="1864">
          <cell r="A1864" t="str">
            <v>U013</v>
          </cell>
          <cell r="B1864" t="str">
            <v xml:space="preserve"> U볼트너트</v>
          </cell>
          <cell r="C1864" t="str">
            <v>32A</v>
          </cell>
          <cell r="D1864" t="str">
            <v>개</v>
          </cell>
          <cell r="E1864">
            <v>87</v>
          </cell>
          <cell r="F1864" t="str">
            <v>P78</v>
          </cell>
          <cell r="G1864">
            <v>0</v>
          </cell>
          <cell r="H1864">
            <v>0</v>
          </cell>
          <cell r="I1864">
            <v>0</v>
          </cell>
          <cell r="J1864">
            <v>0</v>
          </cell>
          <cell r="K1864">
            <v>87</v>
          </cell>
        </row>
        <row r="1865">
          <cell r="A1865" t="str">
            <v>U014</v>
          </cell>
          <cell r="B1865" t="str">
            <v xml:space="preserve"> U볼트너트</v>
          </cell>
          <cell r="C1865" t="str">
            <v>25A</v>
          </cell>
          <cell r="D1865" t="str">
            <v>개</v>
          </cell>
          <cell r="E1865">
            <v>81</v>
          </cell>
          <cell r="F1865" t="str">
            <v>P78</v>
          </cell>
          <cell r="G1865">
            <v>0</v>
          </cell>
          <cell r="H1865">
            <v>0</v>
          </cell>
          <cell r="I1865">
            <v>0</v>
          </cell>
          <cell r="J1865">
            <v>0</v>
          </cell>
          <cell r="K1865">
            <v>81</v>
          </cell>
        </row>
        <row r="1866">
          <cell r="A1866" t="str">
            <v>U015</v>
          </cell>
          <cell r="B1866" t="str">
            <v xml:space="preserve"> U볼트너트</v>
          </cell>
          <cell r="C1866" t="str">
            <v>20A</v>
          </cell>
          <cell r="D1866" t="str">
            <v>개</v>
          </cell>
          <cell r="E1866">
            <v>77</v>
          </cell>
          <cell r="F1866" t="str">
            <v>P78</v>
          </cell>
          <cell r="G1866">
            <v>0</v>
          </cell>
          <cell r="H1866">
            <v>0</v>
          </cell>
          <cell r="I1866">
            <v>0</v>
          </cell>
          <cell r="J1866">
            <v>0</v>
          </cell>
          <cell r="K1866">
            <v>77</v>
          </cell>
        </row>
        <row r="1867">
          <cell r="A1867" t="str">
            <v>U016</v>
          </cell>
          <cell r="B1867" t="str">
            <v xml:space="preserve"> U볼트너트</v>
          </cell>
          <cell r="C1867" t="str">
            <v>15A</v>
          </cell>
          <cell r="D1867" t="str">
            <v>개</v>
          </cell>
          <cell r="E1867">
            <v>75</v>
          </cell>
          <cell r="F1867" t="str">
            <v>P78</v>
          </cell>
          <cell r="G1867">
            <v>0</v>
          </cell>
          <cell r="H1867">
            <v>0</v>
          </cell>
          <cell r="I1867">
            <v>0</v>
          </cell>
          <cell r="J1867">
            <v>0</v>
          </cell>
          <cell r="K1867">
            <v>75</v>
          </cell>
        </row>
        <row r="1870">
          <cell r="K1870">
            <v>0</v>
          </cell>
        </row>
        <row r="1871">
          <cell r="K1871">
            <v>0</v>
          </cell>
        </row>
        <row r="1872">
          <cell r="K1872">
            <v>0</v>
          </cell>
        </row>
        <row r="1873">
          <cell r="K1873">
            <v>0</v>
          </cell>
        </row>
        <row r="1874">
          <cell r="A1874" t="str">
            <v>파이프 행거류</v>
          </cell>
          <cell r="B1874">
            <v>0</v>
          </cell>
          <cell r="C1874">
            <v>0</v>
          </cell>
          <cell r="D1874">
            <v>0</v>
          </cell>
          <cell r="E1874" t="str">
            <v>KSB - 1527</v>
          </cell>
        </row>
        <row r="1875">
          <cell r="A1875" t="str">
            <v>H000001</v>
          </cell>
          <cell r="B1875" t="str">
            <v>파이프 행거</v>
          </cell>
          <cell r="C1875" t="str">
            <v>400A</v>
          </cell>
          <cell r="D1875" t="str">
            <v>개</v>
          </cell>
          <cell r="E1875">
            <v>31500</v>
          </cell>
          <cell r="F1875" t="str">
            <v>P534</v>
          </cell>
          <cell r="G1875">
            <v>0</v>
          </cell>
          <cell r="H1875">
            <v>0</v>
          </cell>
          <cell r="I1875">
            <v>0</v>
          </cell>
          <cell r="J1875">
            <v>0</v>
          </cell>
          <cell r="K1875">
            <v>31500</v>
          </cell>
        </row>
        <row r="1876">
          <cell r="A1876" t="str">
            <v>H000002</v>
          </cell>
          <cell r="B1876" t="str">
            <v>파이프 행거</v>
          </cell>
          <cell r="C1876" t="str">
            <v>350A</v>
          </cell>
          <cell r="D1876" t="str">
            <v>개</v>
          </cell>
          <cell r="E1876">
            <v>22500</v>
          </cell>
          <cell r="F1876" t="str">
            <v>P534</v>
          </cell>
          <cell r="G1876">
            <v>0</v>
          </cell>
          <cell r="H1876">
            <v>0</v>
          </cell>
          <cell r="I1876">
            <v>0</v>
          </cell>
          <cell r="J1876">
            <v>0</v>
          </cell>
          <cell r="K1876">
            <v>22500</v>
          </cell>
        </row>
        <row r="1877">
          <cell r="A1877" t="str">
            <v>H000003</v>
          </cell>
          <cell r="B1877" t="str">
            <v>파이프 행거</v>
          </cell>
          <cell r="C1877" t="str">
            <v>300A</v>
          </cell>
          <cell r="D1877" t="str">
            <v>개</v>
          </cell>
          <cell r="E1877">
            <v>13500</v>
          </cell>
          <cell r="F1877" t="str">
            <v>P534</v>
          </cell>
          <cell r="G1877">
            <v>0</v>
          </cell>
          <cell r="H1877">
            <v>0</v>
          </cell>
          <cell r="I1877">
            <v>0</v>
          </cell>
          <cell r="J1877">
            <v>0</v>
          </cell>
          <cell r="K1877">
            <v>13500</v>
          </cell>
        </row>
        <row r="1878">
          <cell r="A1878" t="str">
            <v>H000004</v>
          </cell>
          <cell r="B1878" t="str">
            <v>파이프 행거</v>
          </cell>
          <cell r="C1878" t="str">
            <v>250A</v>
          </cell>
          <cell r="D1878" t="str">
            <v>개</v>
          </cell>
          <cell r="E1878">
            <v>6000</v>
          </cell>
          <cell r="F1878" t="str">
            <v>P534</v>
          </cell>
          <cell r="G1878">
            <v>0</v>
          </cell>
          <cell r="H1878">
            <v>0</v>
          </cell>
          <cell r="I1878">
            <v>0</v>
          </cell>
          <cell r="J1878">
            <v>0</v>
          </cell>
          <cell r="K1878">
            <v>6000</v>
          </cell>
        </row>
        <row r="1879">
          <cell r="A1879" t="str">
            <v>H000005</v>
          </cell>
          <cell r="B1879" t="str">
            <v>파이프 행거</v>
          </cell>
          <cell r="C1879" t="str">
            <v>200A</v>
          </cell>
          <cell r="D1879" t="str">
            <v>개</v>
          </cell>
          <cell r="E1879">
            <v>3600</v>
          </cell>
          <cell r="F1879" t="str">
            <v>P534</v>
          </cell>
          <cell r="G1879">
            <v>0</v>
          </cell>
          <cell r="H1879">
            <v>0</v>
          </cell>
          <cell r="I1879">
            <v>0</v>
          </cell>
          <cell r="J1879">
            <v>0</v>
          </cell>
          <cell r="K1879">
            <v>3600</v>
          </cell>
        </row>
        <row r="1880">
          <cell r="A1880" t="str">
            <v>H000006</v>
          </cell>
          <cell r="B1880" t="str">
            <v>파이프 행거</v>
          </cell>
          <cell r="C1880" t="str">
            <v>150A</v>
          </cell>
          <cell r="D1880" t="str">
            <v>개</v>
          </cell>
          <cell r="E1880">
            <v>3000</v>
          </cell>
          <cell r="F1880" t="str">
            <v>P534</v>
          </cell>
          <cell r="G1880">
            <v>0</v>
          </cell>
          <cell r="H1880">
            <v>0</v>
          </cell>
          <cell r="I1880">
            <v>0</v>
          </cell>
          <cell r="J1880">
            <v>0</v>
          </cell>
          <cell r="K1880">
            <v>3000</v>
          </cell>
        </row>
        <row r="1881">
          <cell r="A1881" t="str">
            <v>H000007</v>
          </cell>
          <cell r="B1881" t="str">
            <v>파이프 행거</v>
          </cell>
          <cell r="C1881" t="str">
            <v>125A</v>
          </cell>
          <cell r="D1881" t="str">
            <v>개</v>
          </cell>
          <cell r="E1881">
            <v>1500</v>
          </cell>
          <cell r="F1881" t="str">
            <v>P534</v>
          </cell>
          <cell r="G1881">
            <v>0</v>
          </cell>
          <cell r="H1881">
            <v>0</v>
          </cell>
          <cell r="I1881">
            <v>0</v>
          </cell>
          <cell r="J1881">
            <v>0</v>
          </cell>
          <cell r="K1881">
            <v>1500</v>
          </cell>
        </row>
        <row r="1882">
          <cell r="A1882" t="str">
            <v>H000008</v>
          </cell>
          <cell r="B1882" t="str">
            <v>파이프 행거</v>
          </cell>
          <cell r="C1882" t="str">
            <v>100A</v>
          </cell>
          <cell r="D1882" t="str">
            <v>개</v>
          </cell>
          <cell r="E1882">
            <v>1200</v>
          </cell>
          <cell r="F1882" t="str">
            <v>P534</v>
          </cell>
          <cell r="G1882">
            <v>0</v>
          </cell>
          <cell r="H1882">
            <v>0</v>
          </cell>
          <cell r="I1882">
            <v>0</v>
          </cell>
          <cell r="J1882">
            <v>0</v>
          </cell>
          <cell r="K1882">
            <v>1200</v>
          </cell>
        </row>
        <row r="1883">
          <cell r="A1883" t="str">
            <v>H000009</v>
          </cell>
          <cell r="B1883" t="str">
            <v>파이프 행거</v>
          </cell>
          <cell r="C1883" t="str">
            <v>80A</v>
          </cell>
          <cell r="D1883" t="str">
            <v>개</v>
          </cell>
          <cell r="E1883">
            <v>900</v>
          </cell>
          <cell r="F1883" t="str">
            <v>P534</v>
          </cell>
          <cell r="G1883">
            <v>0</v>
          </cell>
          <cell r="H1883">
            <v>0</v>
          </cell>
          <cell r="I1883">
            <v>0</v>
          </cell>
          <cell r="J1883">
            <v>0</v>
          </cell>
          <cell r="K1883">
            <v>900</v>
          </cell>
        </row>
        <row r="1884">
          <cell r="A1884" t="str">
            <v>H000010</v>
          </cell>
          <cell r="B1884" t="str">
            <v>파이프 행거</v>
          </cell>
          <cell r="C1884" t="str">
            <v>65A</v>
          </cell>
          <cell r="D1884" t="str">
            <v>개</v>
          </cell>
          <cell r="E1884">
            <v>720</v>
          </cell>
          <cell r="F1884" t="str">
            <v>P534</v>
          </cell>
          <cell r="G1884">
            <v>0</v>
          </cell>
          <cell r="H1884">
            <v>0</v>
          </cell>
          <cell r="I1884">
            <v>0</v>
          </cell>
          <cell r="J1884">
            <v>0</v>
          </cell>
          <cell r="K1884">
            <v>720</v>
          </cell>
        </row>
        <row r="1885">
          <cell r="A1885" t="str">
            <v>H000011</v>
          </cell>
          <cell r="B1885" t="str">
            <v>파이프 행거</v>
          </cell>
          <cell r="C1885" t="str">
            <v>50A</v>
          </cell>
          <cell r="D1885" t="str">
            <v>개</v>
          </cell>
          <cell r="E1885">
            <v>600</v>
          </cell>
          <cell r="F1885" t="str">
            <v>P534</v>
          </cell>
          <cell r="G1885">
            <v>0</v>
          </cell>
          <cell r="H1885">
            <v>0</v>
          </cell>
          <cell r="I1885">
            <v>0</v>
          </cell>
          <cell r="J1885">
            <v>0</v>
          </cell>
          <cell r="K1885">
            <v>600</v>
          </cell>
        </row>
        <row r="1886">
          <cell r="A1886" t="str">
            <v>H000012</v>
          </cell>
          <cell r="B1886" t="str">
            <v>파이프 행거</v>
          </cell>
          <cell r="C1886" t="str">
            <v>40A</v>
          </cell>
          <cell r="D1886" t="str">
            <v>개</v>
          </cell>
          <cell r="E1886">
            <v>440</v>
          </cell>
          <cell r="F1886" t="str">
            <v>P534</v>
          </cell>
          <cell r="G1886">
            <v>0</v>
          </cell>
          <cell r="H1886">
            <v>0</v>
          </cell>
          <cell r="I1886">
            <v>0</v>
          </cell>
          <cell r="J1886">
            <v>0</v>
          </cell>
          <cell r="K1886">
            <v>440</v>
          </cell>
        </row>
        <row r="1887">
          <cell r="A1887" t="str">
            <v>H000013</v>
          </cell>
          <cell r="B1887" t="str">
            <v>파이프 행거</v>
          </cell>
          <cell r="C1887" t="str">
            <v>32A</v>
          </cell>
          <cell r="D1887" t="str">
            <v>개</v>
          </cell>
          <cell r="E1887">
            <v>400</v>
          </cell>
          <cell r="F1887" t="str">
            <v>P534</v>
          </cell>
          <cell r="G1887">
            <v>0</v>
          </cell>
          <cell r="H1887">
            <v>0</v>
          </cell>
          <cell r="I1887">
            <v>0</v>
          </cell>
          <cell r="J1887">
            <v>0</v>
          </cell>
          <cell r="K1887">
            <v>400</v>
          </cell>
        </row>
        <row r="1888">
          <cell r="A1888" t="str">
            <v>H000014</v>
          </cell>
          <cell r="B1888" t="str">
            <v>파이프 행거</v>
          </cell>
          <cell r="C1888" t="str">
            <v>25A</v>
          </cell>
          <cell r="D1888" t="str">
            <v>개</v>
          </cell>
          <cell r="E1888">
            <v>360</v>
          </cell>
          <cell r="F1888" t="str">
            <v>P534</v>
          </cell>
          <cell r="G1888">
            <v>0</v>
          </cell>
          <cell r="H1888">
            <v>0</v>
          </cell>
          <cell r="I1888">
            <v>0</v>
          </cell>
          <cell r="J1888">
            <v>0</v>
          </cell>
          <cell r="K1888">
            <v>360</v>
          </cell>
        </row>
        <row r="1889">
          <cell r="A1889" t="str">
            <v>H000015</v>
          </cell>
          <cell r="B1889" t="str">
            <v>파이프 행거</v>
          </cell>
          <cell r="C1889" t="str">
            <v>20A</v>
          </cell>
          <cell r="D1889" t="str">
            <v>개</v>
          </cell>
          <cell r="E1889">
            <v>320</v>
          </cell>
          <cell r="F1889" t="str">
            <v>P534</v>
          </cell>
          <cell r="G1889">
            <v>0</v>
          </cell>
          <cell r="H1889">
            <v>0</v>
          </cell>
          <cell r="I1889">
            <v>0</v>
          </cell>
          <cell r="J1889">
            <v>0</v>
          </cell>
          <cell r="K1889">
            <v>320</v>
          </cell>
        </row>
        <row r="1890">
          <cell r="A1890" t="str">
            <v>H000016</v>
          </cell>
          <cell r="B1890" t="str">
            <v>파이프 행거</v>
          </cell>
          <cell r="C1890" t="str">
            <v>15A</v>
          </cell>
          <cell r="D1890" t="str">
            <v>개</v>
          </cell>
          <cell r="E1890">
            <v>300</v>
          </cell>
          <cell r="F1890" t="str">
            <v>P534</v>
          </cell>
          <cell r="G1890">
            <v>0</v>
          </cell>
          <cell r="H1890">
            <v>0</v>
          </cell>
          <cell r="I1890">
            <v>0</v>
          </cell>
          <cell r="J1890">
            <v>0</v>
          </cell>
          <cell r="K1890">
            <v>300</v>
          </cell>
        </row>
        <row r="1891">
          <cell r="A1891" t="str">
            <v>파이프 절연 행거류</v>
          </cell>
          <cell r="B1891">
            <v>0</v>
          </cell>
          <cell r="C1891">
            <v>0</v>
          </cell>
          <cell r="D1891">
            <v>0</v>
          </cell>
          <cell r="E1891" t="str">
            <v>KSB - 1527</v>
          </cell>
        </row>
        <row r="1892">
          <cell r="A1892" t="str">
            <v>HB00001</v>
          </cell>
          <cell r="B1892" t="str">
            <v>절연 파이프 행거</v>
          </cell>
          <cell r="C1892" t="str">
            <v>400A</v>
          </cell>
          <cell r="D1892" t="str">
            <v>개</v>
          </cell>
          <cell r="E1892">
            <v>27000</v>
          </cell>
          <cell r="F1892" t="str">
            <v>P534</v>
          </cell>
          <cell r="G1892">
            <v>0</v>
          </cell>
          <cell r="H1892">
            <v>0</v>
          </cell>
          <cell r="I1892">
            <v>0</v>
          </cell>
          <cell r="J1892">
            <v>0</v>
          </cell>
          <cell r="K1892">
            <v>27000</v>
          </cell>
        </row>
        <row r="1893">
          <cell r="A1893" t="str">
            <v>HB00002</v>
          </cell>
          <cell r="B1893" t="str">
            <v>절연 파이프 행거</v>
          </cell>
          <cell r="C1893" t="str">
            <v>350A</v>
          </cell>
          <cell r="D1893" t="str">
            <v>개</v>
          </cell>
          <cell r="E1893">
            <v>18000</v>
          </cell>
          <cell r="F1893" t="str">
            <v>P534</v>
          </cell>
          <cell r="G1893">
            <v>0</v>
          </cell>
          <cell r="H1893">
            <v>0</v>
          </cell>
          <cell r="I1893">
            <v>0</v>
          </cell>
          <cell r="J1893">
            <v>0</v>
          </cell>
          <cell r="K1893">
            <v>18000</v>
          </cell>
        </row>
        <row r="1894">
          <cell r="A1894" t="str">
            <v>HB00003</v>
          </cell>
          <cell r="B1894" t="str">
            <v>절연 파이프 행거</v>
          </cell>
          <cell r="C1894" t="str">
            <v>300A</v>
          </cell>
          <cell r="D1894" t="str">
            <v>개</v>
          </cell>
          <cell r="E1894">
            <v>13200</v>
          </cell>
          <cell r="F1894" t="str">
            <v>P534</v>
          </cell>
          <cell r="G1894">
            <v>0</v>
          </cell>
          <cell r="H1894">
            <v>0</v>
          </cell>
          <cell r="I1894">
            <v>0</v>
          </cell>
          <cell r="J1894">
            <v>0</v>
          </cell>
          <cell r="K1894">
            <v>13200</v>
          </cell>
        </row>
        <row r="1895">
          <cell r="A1895" t="str">
            <v>HB00004</v>
          </cell>
          <cell r="B1895" t="str">
            <v>절연 파이프 행거</v>
          </cell>
          <cell r="C1895" t="str">
            <v>250A</v>
          </cell>
          <cell r="D1895" t="str">
            <v>개</v>
          </cell>
          <cell r="E1895">
            <v>9600</v>
          </cell>
          <cell r="F1895" t="str">
            <v>P534</v>
          </cell>
          <cell r="G1895">
            <v>0</v>
          </cell>
          <cell r="H1895">
            <v>0</v>
          </cell>
          <cell r="I1895">
            <v>0</v>
          </cell>
          <cell r="J1895">
            <v>0</v>
          </cell>
          <cell r="K1895">
            <v>9600</v>
          </cell>
        </row>
        <row r="1896">
          <cell r="A1896" t="str">
            <v>HB00005</v>
          </cell>
          <cell r="B1896" t="str">
            <v>절연 파이프 행거</v>
          </cell>
          <cell r="C1896" t="str">
            <v>200A</v>
          </cell>
          <cell r="D1896" t="str">
            <v>개</v>
          </cell>
          <cell r="E1896">
            <v>6000</v>
          </cell>
          <cell r="F1896" t="str">
            <v>P534</v>
          </cell>
          <cell r="G1896">
            <v>0</v>
          </cell>
          <cell r="H1896">
            <v>0</v>
          </cell>
          <cell r="I1896">
            <v>0</v>
          </cell>
          <cell r="J1896">
            <v>0</v>
          </cell>
          <cell r="K1896">
            <v>6000</v>
          </cell>
        </row>
        <row r="1897">
          <cell r="A1897" t="str">
            <v>HB00006</v>
          </cell>
          <cell r="B1897" t="str">
            <v>절연 파이프 행거</v>
          </cell>
          <cell r="C1897" t="str">
            <v>150A</v>
          </cell>
          <cell r="D1897" t="str">
            <v>개</v>
          </cell>
          <cell r="E1897">
            <v>4800</v>
          </cell>
          <cell r="F1897" t="str">
            <v>P534</v>
          </cell>
          <cell r="G1897">
            <v>0</v>
          </cell>
          <cell r="H1897">
            <v>0</v>
          </cell>
          <cell r="I1897">
            <v>0</v>
          </cell>
          <cell r="J1897">
            <v>0</v>
          </cell>
          <cell r="K1897">
            <v>4800</v>
          </cell>
        </row>
        <row r="1898">
          <cell r="A1898" t="str">
            <v>HB00007</v>
          </cell>
          <cell r="B1898" t="str">
            <v>절연 파이프 행거</v>
          </cell>
          <cell r="C1898" t="str">
            <v>125A</v>
          </cell>
          <cell r="D1898" t="str">
            <v>개</v>
          </cell>
          <cell r="E1898">
            <v>3000</v>
          </cell>
          <cell r="F1898" t="str">
            <v>P534</v>
          </cell>
          <cell r="G1898">
            <v>0</v>
          </cell>
          <cell r="H1898">
            <v>0</v>
          </cell>
          <cell r="I1898">
            <v>0</v>
          </cell>
          <cell r="J1898">
            <v>0</v>
          </cell>
          <cell r="K1898">
            <v>3000</v>
          </cell>
        </row>
        <row r="1899">
          <cell r="A1899" t="str">
            <v>HB00008</v>
          </cell>
          <cell r="B1899" t="str">
            <v>절연 파이프 행거</v>
          </cell>
          <cell r="C1899" t="str">
            <v>100A</v>
          </cell>
          <cell r="D1899" t="str">
            <v>개</v>
          </cell>
          <cell r="E1899">
            <v>2580</v>
          </cell>
          <cell r="F1899" t="str">
            <v>P534</v>
          </cell>
          <cell r="G1899">
            <v>0</v>
          </cell>
          <cell r="H1899">
            <v>0</v>
          </cell>
          <cell r="I1899">
            <v>0</v>
          </cell>
          <cell r="J1899">
            <v>0</v>
          </cell>
          <cell r="K1899">
            <v>2580</v>
          </cell>
        </row>
        <row r="1900">
          <cell r="A1900" t="str">
            <v>HB00009</v>
          </cell>
          <cell r="B1900" t="str">
            <v>절연 파이프 행거</v>
          </cell>
          <cell r="C1900" t="str">
            <v>80A</v>
          </cell>
          <cell r="D1900" t="str">
            <v>개</v>
          </cell>
          <cell r="E1900">
            <v>2160</v>
          </cell>
          <cell r="F1900" t="str">
            <v>P534</v>
          </cell>
          <cell r="G1900">
            <v>0</v>
          </cell>
          <cell r="H1900">
            <v>0</v>
          </cell>
          <cell r="I1900">
            <v>0</v>
          </cell>
          <cell r="J1900">
            <v>0</v>
          </cell>
          <cell r="K1900">
            <v>2160</v>
          </cell>
        </row>
        <row r="1901">
          <cell r="A1901" t="str">
            <v>HB00010</v>
          </cell>
          <cell r="B1901" t="str">
            <v>절연 파이프 행거</v>
          </cell>
          <cell r="C1901" t="str">
            <v>65A</v>
          </cell>
          <cell r="D1901" t="str">
            <v>개</v>
          </cell>
          <cell r="E1901">
            <v>1440</v>
          </cell>
          <cell r="F1901" t="str">
            <v>P534</v>
          </cell>
          <cell r="G1901">
            <v>0</v>
          </cell>
          <cell r="H1901">
            <v>0</v>
          </cell>
          <cell r="I1901">
            <v>0</v>
          </cell>
          <cell r="J1901">
            <v>0</v>
          </cell>
          <cell r="K1901">
            <v>1440</v>
          </cell>
        </row>
        <row r="1902">
          <cell r="A1902" t="str">
            <v>HB00011</v>
          </cell>
          <cell r="B1902" t="str">
            <v>절연 파이프 행거</v>
          </cell>
          <cell r="C1902" t="str">
            <v>50A</v>
          </cell>
          <cell r="D1902" t="str">
            <v>개</v>
          </cell>
          <cell r="E1902">
            <v>1200</v>
          </cell>
          <cell r="F1902" t="str">
            <v>P534</v>
          </cell>
          <cell r="G1902">
            <v>0</v>
          </cell>
          <cell r="H1902">
            <v>0</v>
          </cell>
          <cell r="I1902">
            <v>0</v>
          </cell>
          <cell r="J1902">
            <v>0</v>
          </cell>
          <cell r="K1902">
            <v>1200</v>
          </cell>
        </row>
        <row r="1903">
          <cell r="A1903" t="str">
            <v>HB00012</v>
          </cell>
          <cell r="B1903" t="str">
            <v>절연 파이프 행거</v>
          </cell>
          <cell r="C1903" t="str">
            <v>40A</v>
          </cell>
          <cell r="D1903" t="str">
            <v>개</v>
          </cell>
          <cell r="E1903">
            <v>900</v>
          </cell>
          <cell r="F1903" t="str">
            <v>P534</v>
          </cell>
          <cell r="G1903">
            <v>0</v>
          </cell>
          <cell r="H1903">
            <v>0</v>
          </cell>
          <cell r="I1903">
            <v>0</v>
          </cell>
          <cell r="J1903">
            <v>0</v>
          </cell>
          <cell r="K1903">
            <v>900</v>
          </cell>
        </row>
        <row r="1904">
          <cell r="A1904" t="str">
            <v>HB00013</v>
          </cell>
          <cell r="B1904" t="str">
            <v>절연 파이프 행거</v>
          </cell>
          <cell r="C1904" t="str">
            <v>32A</v>
          </cell>
          <cell r="D1904" t="str">
            <v>개</v>
          </cell>
          <cell r="E1904">
            <v>840</v>
          </cell>
          <cell r="F1904" t="str">
            <v>P534</v>
          </cell>
          <cell r="G1904">
            <v>0</v>
          </cell>
          <cell r="H1904">
            <v>0</v>
          </cell>
          <cell r="I1904">
            <v>0</v>
          </cell>
          <cell r="J1904">
            <v>0</v>
          </cell>
          <cell r="K1904">
            <v>840</v>
          </cell>
        </row>
        <row r="1905">
          <cell r="A1905" t="str">
            <v>HB00014</v>
          </cell>
          <cell r="B1905" t="str">
            <v>절연 파이프 행거</v>
          </cell>
          <cell r="C1905" t="str">
            <v>25A</v>
          </cell>
          <cell r="D1905" t="str">
            <v>개</v>
          </cell>
          <cell r="E1905">
            <v>720</v>
          </cell>
          <cell r="F1905" t="str">
            <v>P534</v>
          </cell>
          <cell r="G1905">
            <v>0</v>
          </cell>
          <cell r="H1905">
            <v>0</v>
          </cell>
          <cell r="I1905">
            <v>0</v>
          </cell>
          <cell r="J1905">
            <v>0</v>
          </cell>
          <cell r="K1905">
            <v>720</v>
          </cell>
        </row>
        <row r="1906">
          <cell r="A1906" t="str">
            <v>HB00015</v>
          </cell>
          <cell r="B1906" t="str">
            <v>절연 파이프 행거</v>
          </cell>
          <cell r="C1906" t="str">
            <v>20A</v>
          </cell>
          <cell r="D1906" t="str">
            <v>개</v>
          </cell>
          <cell r="E1906">
            <v>660</v>
          </cell>
          <cell r="F1906" t="str">
            <v>P534</v>
          </cell>
          <cell r="G1906">
            <v>0</v>
          </cell>
          <cell r="H1906">
            <v>0</v>
          </cell>
          <cell r="I1906">
            <v>0</v>
          </cell>
          <cell r="J1906">
            <v>0</v>
          </cell>
          <cell r="K1906">
            <v>660</v>
          </cell>
        </row>
        <row r="1907">
          <cell r="A1907" t="str">
            <v>HB00016</v>
          </cell>
          <cell r="B1907" t="str">
            <v>절연 파이프 행거</v>
          </cell>
          <cell r="C1907" t="str">
            <v>15A</v>
          </cell>
          <cell r="D1907" t="str">
            <v>개</v>
          </cell>
          <cell r="E1907">
            <v>600</v>
          </cell>
          <cell r="F1907" t="str">
            <v>P534</v>
          </cell>
          <cell r="G1907">
            <v>0</v>
          </cell>
          <cell r="H1907">
            <v>0</v>
          </cell>
          <cell r="I1907">
            <v>0</v>
          </cell>
          <cell r="J1907">
            <v>0</v>
          </cell>
          <cell r="K1907">
            <v>600</v>
          </cell>
        </row>
        <row r="1908">
          <cell r="A1908" t="str">
            <v>파이프 절연 행거류</v>
          </cell>
          <cell r="B1908">
            <v>0</v>
          </cell>
          <cell r="C1908">
            <v>0</v>
          </cell>
          <cell r="D1908">
            <v>0</v>
          </cell>
          <cell r="E1908" t="str">
            <v>KSB - 1527</v>
          </cell>
        </row>
        <row r="1909">
          <cell r="A1909" t="str">
            <v>HBB0001</v>
          </cell>
          <cell r="B1909" t="str">
            <v>전 산 볼 트</v>
          </cell>
          <cell r="C1909" t="str">
            <v>1/2"*1000</v>
          </cell>
          <cell r="D1909" t="str">
            <v>개</v>
          </cell>
          <cell r="E1909">
            <v>585</v>
          </cell>
          <cell r="F1909" t="str">
            <v>P78</v>
          </cell>
          <cell r="G1909">
            <v>600</v>
          </cell>
          <cell r="H1909" t="str">
            <v>P91</v>
          </cell>
          <cell r="I1909">
            <v>0</v>
          </cell>
          <cell r="J1909">
            <v>0</v>
          </cell>
          <cell r="K1909">
            <v>585</v>
          </cell>
        </row>
        <row r="1910">
          <cell r="A1910" t="str">
            <v>HBB0002</v>
          </cell>
          <cell r="B1910" t="str">
            <v>전 산 볼 트</v>
          </cell>
          <cell r="C1910" t="str">
            <v>3/4"*1000</v>
          </cell>
          <cell r="D1910" t="str">
            <v>개</v>
          </cell>
          <cell r="E1910">
            <v>1612</v>
          </cell>
          <cell r="F1910" t="str">
            <v>P78</v>
          </cell>
          <cell r="G1910">
            <v>1560</v>
          </cell>
          <cell r="H1910" t="str">
            <v>P91</v>
          </cell>
          <cell r="I1910">
            <v>0</v>
          </cell>
          <cell r="J1910">
            <v>0</v>
          </cell>
          <cell r="K1910">
            <v>1560</v>
          </cell>
        </row>
        <row r="1911">
          <cell r="A1911" t="str">
            <v>HBB0003</v>
          </cell>
          <cell r="B1911" t="str">
            <v>전 산 볼 트</v>
          </cell>
          <cell r="C1911" t="str">
            <v>1" * 1000</v>
          </cell>
          <cell r="D1911" t="str">
            <v>개</v>
          </cell>
          <cell r="E1911">
            <v>2933</v>
          </cell>
          <cell r="F1911" t="str">
            <v>P78</v>
          </cell>
          <cell r="G1911">
            <v>2880</v>
          </cell>
          <cell r="H1911" t="str">
            <v>P91</v>
          </cell>
          <cell r="I1911">
            <v>0</v>
          </cell>
          <cell r="J1911">
            <v>0</v>
          </cell>
          <cell r="K1911">
            <v>2880</v>
          </cell>
        </row>
        <row r="1912">
          <cell r="A1912" t="str">
            <v>HBB0004</v>
          </cell>
          <cell r="B1912" t="str">
            <v>행 거 볼 트</v>
          </cell>
          <cell r="C1912" t="str">
            <v>1/2"*1000</v>
          </cell>
          <cell r="D1912" t="str">
            <v>개</v>
          </cell>
          <cell r="E1912">
            <v>0</v>
          </cell>
          <cell r="F1912">
            <v>0</v>
          </cell>
          <cell r="G1912">
            <v>480</v>
          </cell>
          <cell r="H1912" t="str">
            <v>P96</v>
          </cell>
          <cell r="I1912">
            <v>0</v>
          </cell>
          <cell r="J1912">
            <v>0</v>
          </cell>
          <cell r="K1912">
            <v>480</v>
          </cell>
        </row>
        <row r="1913">
          <cell r="A1913" t="str">
            <v>HBB0005</v>
          </cell>
          <cell r="B1913" t="str">
            <v>행 거 볼 트</v>
          </cell>
          <cell r="C1913" t="str">
            <v>3/4"*1000</v>
          </cell>
          <cell r="D1913" t="str">
            <v>개</v>
          </cell>
          <cell r="E1913">
            <v>0</v>
          </cell>
          <cell r="F1913">
            <v>0</v>
          </cell>
          <cell r="G1913">
            <v>1200</v>
          </cell>
          <cell r="H1913" t="str">
            <v>P96</v>
          </cell>
          <cell r="I1913">
            <v>0</v>
          </cell>
          <cell r="J1913">
            <v>0</v>
          </cell>
          <cell r="K1913">
            <v>1200</v>
          </cell>
        </row>
        <row r="1914">
          <cell r="A1914" t="str">
            <v>HBB0006</v>
          </cell>
          <cell r="B1914" t="str">
            <v>행 거 볼 트</v>
          </cell>
          <cell r="C1914" t="str">
            <v>1" * 1000</v>
          </cell>
          <cell r="D1914" t="str">
            <v>개</v>
          </cell>
          <cell r="E1914">
            <v>0</v>
          </cell>
          <cell r="F1914">
            <v>0</v>
          </cell>
          <cell r="G1914">
            <v>2300</v>
          </cell>
          <cell r="H1914" t="str">
            <v>P96</v>
          </cell>
          <cell r="I1914">
            <v>0</v>
          </cell>
          <cell r="J1914">
            <v>0</v>
          </cell>
          <cell r="K1914">
            <v>2300</v>
          </cell>
        </row>
        <row r="1915">
          <cell r="A1915" t="str">
            <v>HI00001</v>
          </cell>
          <cell r="B1915" t="str">
            <v>인  서  트</v>
          </cell>
          <cell r="C1915" t="str">
            <v>1/2"</v>
          </cell>
          <cell r="D1915" t="str">
            <v>개</v>
          </cell>
          <cell r="E1915">
            <v>92</v>
          </cell>
          <cell r="F1915" t="str">
            <v>P80</v>
          </cell>
          <cell r="G1915">
            <v>70</v>
          </cell>
          <cell r="H1915" t="str">
            <v>P94</v>
          </cell>
          <cell r="I1915">
            <v>0</v>
          </cell>
          <cell r="J1915">
            <v>0</v>
          </cell>
          <cell r="K1915">
            <v>70</v>
          </cell>
        </row>
        <row r="1916">
          <cell r="A1916" t="str">
            <v>HI00002</v>
          </cell>
          <cell r="B1916" t="str">
            <v>인  서  트</v>
          </cell>
          <cell r="C1916" t="str">
            <v>3/8"</v>
          </cell>
          <cell r="D1916" t="str">
            <v>개</v>
          </cell>
          <cell r="E1916">
            <v>40</v>
          </cell>
          <cell r="F1916" t="str">
            <v>P80</v>
          </cell>
          <cell r="G1916">
            <v>40</v>
          </cell>
          <cell r="H1916" t="str">
            <v>P94</v>
          </cell>
          <cell r="I1916">
            <v>0</v>
          </cell>
          <cell r="J1916">
            <v>0</v>
          </cell>
          <cell r="K1916">
            <v>40</v>
          </cell>
        </row>
        <row r="1919">
          <cell r="A1919" t="str">
            <v>유리솜 보온재류(25T)</v>
          </cell>
        </row>
        <row r="1920">
          <cell r="A1920" t="str">
            <v>GP25001</v>
          </cell>
          <cell r="B1920" t="str">
            <v>유리섬유보온재</v>
          </cell>
          <cell r="C1920" t="str">
            <v>15A*25T</v>
          </cell>
          <cell r="D1920" t="str">
            <v>M</v>
          </cell>
          <cell r="E1920">
            <v>920</v>
          </cell>
          <cell r="F1920" t="str">
            <v>P610</v>
          </cell>
          <cell r="G1920">
            <v>888</v>
          </cell>
          <cell r="H1920" t="str">
            <v>P721</v>
          </cell>
          <cell r="I1920">
            <v>0</v>
          </cell>
          <cell r="J1920">
            <v>0</v>
          </cell>
          <cell r="K1920">
            <v>888</v>
          </cell>
        </row>
        <row r="1921">
          <cell r="A1921" t="str">
            <v>GP25002</v>
          </cell>
          <cell r="B1921" t="str">
            <v>유리섬유보온재</v>
          </cell>
          <cell r="C1921" t="str">
            <v>20A*25T</v>
          </cell>
          <cell r="D1921" t="str">
            <v>M</v>
          </cell>
          <cell r="E1921">
            <v>1010</v>
          </cell>
          <cell r="F1921" t="str">
            <v>P610</v>
          </cell>
          <cell r="G1921">
            <v>984</v>
          </cell>
          <cell r="H1921" t="str">
            <v>P721</v>
          </cell>
          <cell r="I1921">
            <v>0</v>
          </cell>
          <cell r="J1921">
            <v>0</v>
          </cell>
          <cell r="K1921">
            <v>984</v>
          </cell>
        </row>
        <row r="1922">
          <cell r="A1922" t="str">
            <v>GP25003</v>
          </cell>
          <cell r="B1922" t="str">
            <v>유리섬유보온재</v>
          </cell>
          <cell r="C1922" t="str">
            <v>25A*25T</v>
          </cell>
          <cell r="D1922" t="str">
            <v>M</v>
          </cell>
          <cell r="E1922">
            <v>1140</v>
          </cell>
          <cell r="F1922" t="str">
            <v>P610</v>
          </cell>
          <cell r="G1922">
            <v>1102</v>
          </cell>
          <cell r="H1922" t="str">
            <v>P721</v>
          </cell>
          <cell r="I1922">
            <v>0</v>
          </cell>
          <cell r="J1922">
            <v>0</v>
          </cell>
          <cell r="K1922">
            <v>1102</v>
          </cell>
        </row>
        <row r="1923">
          <cell r="A1923" t="str">
            <v>GP25004</v>
          </cell>
          <cell r="B1923" t="str">
            <v>유리섬유보온재</v>
          </cell>
          <cell r="C1923" t="str">
            <v>32A*25T</v>
          </cell>
          <cell r="D1923" t="str">
            <v>M</v>
          </cell>
          <cell r="E1923">
            <v>1310</v>
          </cell>
          <cell r="F1923" t="str">
            <v>P610</v>
          </cell>
          <cell r="G1923">
            <v>1262</v>
          </cell>
          <cell r="H1923" t="str">
            <v>P721</v>
          </cell>
          <cell r="I1923">
            <v>0</v>
          </cell>
          <cell r="J1923">
            <v>0</v>
          </cell>
          <cell r="K1923">
            <v>1262</v>
          </cell>
        </row>
        <row r="1924">
          <cell r="A1924" t="str">
            <v>GP25005</v>
          </cell>
          <cell r="B1924" t="str">
            <v>유리섬유보온재</v>
          </cell>
          <cell r="C1924" t="str">
            <v>40A*25T</v>
          </cell>
          <cell r="D1924" t="str">
            <v>M</v>
          </cell>
          <cell r="E1924">
            <v>1410</v>
          </cell>
          <cell r="F1924" t="str">
            <v>P610</v>
          </cell>
          <cell r="G1924">
            <v>1358</v>
          </cell>
          <cell r="H1924" t="str">
            <v>P721</v>
          </cell>
          <cell r="I1924">
            <v>0</v>
          </cell>
          <cell r="J1924">
            <v>0</v>
          </cell>
          <cell r="K1924">
            <v>1358</v>
          </cell>
        </row>
        <row r="1925">
          <cell r="A1925" t="str">
            <v>GP25006</v>
          </cell>
          <cell r="B1925" t="str">
            <v>유리섬유보온재</v>
          </cell>
          <cell r="C1925" t="str">
            <v>50A*25T</v>
          </cell>
          <cell r="D1925" t="str">
            <v>M</v>
          </cell>
          <cell r="E1925">
            <v>1670</v>
          </cell>
          <cell r="F1925" t="str">
            <v>P610</v>
          </cell>
          <cell r="G1925">
            <v>1604</v>
          </cell>
          <cell r="H1925" t="str">
            <v>P721</v>
          </cell>
          <cell r="I1925">
            <v>0</v>
          </cell>
          <cell r="J1925">
            <v>0</v>
          </cell>
          <cell r="K1925">
            <v>1604</v>
          </cell>
        </row>
        <row r="1926">
          <cell r="A1926" t="str">
            <v>GP25007</v>
          </cell>
          <cell r="B1926" t="str">
            <v>유리섬유보온재</v>
          </cell>
          <cell r="C1926" t="str">
            <v>65A*25T</v>
          </cell>
          <cell r="D1926" t="str">
            <v>M</v>
          </cell>
          <cell r="E1926">
            <v>1830</v>
          </cell>
          <cell r="F1926" t="str">
            <v>P610</v>
          </cell>
          <cell r="G1926">
            <v>1765</v>
          </cell>
          <cell r="H1926" t="str">
            <v>P721</v>
          </cell>
          <cell r="I1926">
            <v>0</v>
          </cell>
          <cell r="J1926">
            <v>0</v>
          </cell>
          <cell r="K1926">
            <v>1765</v>
          </cell>
        </row>
        <row r="1927">
          <cell r="A1927" t="str">
            <v>GP25008</v>
          </cell>
          <cell r="B1927" t="str">
            <v>유리섬유보온재</v>
          </cell>
          <cell r="C1927" t="str">
            <v>80A*25T</v>
          </cell>
          <cell r="D1927" t="str">
            <v>M</v>
          </cell>
          <cell r="E1927">
            <v>2090</v>
          </cell>
          <cell r="F1927" t="str">
            <v>P610</v>
          </cell>
          <cell r="G1927">
            <v>2011</v>
          </cell>
          <cell r="H1927" t="str">
            <v>P721</v>
          </cell>
          <cell r="I1927">
            <v>0</v>
          </cell>
          <cell r="J1927">
            <v>0</v>
          </cell>
          <cell r="K1927">
            <v>2011</v>
          </cell>
        </row>
        <row r="1928">
          <cell r="A1928" t="str">
            <v>GP25009</v>
          </cell>
          <cell r="B1928" t="str">
            <v>유리섬유보온재</v>
          </cell>
          <cell r="C1928" t="str">
            <v>100A*25T</v>
          </cell>
          <cell r="D1928" t="str">
            <v>M</v>
          </cell>
          <cell r="E1928">
            <v>2430</v>
          </cell>
          <cell r="F1928" t="str">
            <v>P610</v>
          </cell>
          <cell r="G1928">
            <v>2332</v>
          </cell>
          <cell r="H1928" t="str">
            <v>P721</v>
          </cell>
          <cell r="I1928">
            <v>0</v>
          </cell>
          <cell r="J1928">
            <v>0</v>
          </cell>
          <cell r="K1928">
            <v>2332</v>
          </cell>
        </row>
        <row r="1929">
          <cell r="A1929" t="str">
            <v>GP25010</v>
          </cell>
          <cell r="B1929" t="str">
            <v>유리섬유보온재</v>
          </cell>
          <cell r="C1929" t="str">
            <v>125A*25T</v>
          </cell>
          <cell r="D1929" t="str">
            <v>M</v>
          </cell>
          <cell r="E1929">
            <v>2870</v>
          </cell>
          <cell r="F1929" t="str">
            <v>P610</v>
          </cell>
          <cell r="G1929">
            <v>2759</v>
          </cell>
          <cell r="H1929" t="str">
            <v>P721</v>
          </cell>
          <cell r="I1929">
            <v>0</v>
          </cell>
          <cell r="J1929">
            <v>0</v>
          </cell>
          <cell r="K1929">
            <v>2759</v>
          </cell>
        </row>
        <row r="1930">
          <cell r="A1930" t="str">
            <v>GP25011</v>
          </cell>
          <cell r="B1930" t="str">
            <v>유리섬유보온재</v>
          </cell>
          <cell r="C1930" t="str">
            <v>150A*25T</v>
          </cell>
          <cell r="D1930" t="str">
            <v>M</v>
          </cell>
          <cell r="E1930">
            <v>3310</v>
          </cell>
          <cell r="F1930" t="str">
            <v>P610</v>
          </cell>
          <cell r="G1930">
            <v>3176</v>
          </cell>
          <cell r="H1930" t="str">
            <v>P721</v>
          </cell>
          <cell r="I1930">
            <v>0</v>
          </cell>
          <cell r="J1930">
            <v>0</v>
          </cell>
          <cell r="K1930">
            <v>3176</v>
          </cell>
        </row>
        <row r="1931">
          <cell r="A1931" t="str">
            <v>유리솜 보온재류(40T)</v>
          </cell>
        </row>
        <row r="1932">
          <cell r="A1932" t="str">
            <v>GP40001</v>
          </cell>
          <cell r="B1932" t="str">
            <v>유리솜 보온재</v>
          </cell>
          <cell r="C1932" t="str">
            <v>15A*40T</v>
          </cell>
          <cell r="D1932" t="str">
            <v>M</v>
          </cell>
          <cell r="E1932">
            <v>1690</v>
          </cell>
          <cell r="F1932" t="str">
            <v>P610</v>
          </cell>
          <cell r="G1932">
            <v>1626</v>
          </cell>
          <cell r="H1932" t="str">
            <v>P721</v>
          </cell>
          <cell r="I1932">
            <v>0</v>
          </cell>
          <cell r="J1932">
            <v>0</v>
          </cell>
          <cell r="K1932">
            <v>1626</v>
          </cell>
        </row>
        <row r="1933">
          <cell r="A1933" t="str">
            <v>GP40002</v>
          </cell>
          <cell r="B1933" t="str">
            <v>유리솜 보온재</v>
          </cell>
          <cell r="C1933" t="str">
            <v>20A*40T</v>
          </cell>
          <cell r="D1933" t="str">
            <v>M</v>
          </cell>
          <cell r="E1933">
            <v>1870</v>
          </cell>
          <cell r="F1933" t="str">
            <v>P610</v>
          </cell>
          <cell r="G1933">
            <v>1797</v>
          </cell>
          <cell r="H1933" t="str">
            <v>P721</v>
          </cell>
          <cell r="I1933">
            <v>0</v>
          </cell>
          <cell r="J1933">
            <v>0</v>
          </cell>
          <cell r="K1933">
            <v>1797</v>
          </cell>
        </row>
        <row r="1934">
          <cell r="A1934" t="str">
            <v>GP40003</v>
          </cell>
          <cell r="B1934" t="str">
            <v>유리솜 보온재</v>
          </cell>
          <cell r="C1934" t="str">
            <v>25A*40T</v>
          </cell>
          <cell r="D1934" t="str">
            <v>M</v>
          </cell>
          <cell r="E1934">
            <v>2050</v>
          </cell>
          <cell r="F1934" t="str">
            <v>P610</v>
          </cell>
          <cell r="G1934">
            <v>1979</v>
          </cell>
          <cell r="H1934" t="str">
            <v>P721</v>
          </cell>
          <cell r="I1934">
            <v>0</v>
          </cell>
          <cell r="J1934">
            <v>0</v>
          </cell>
          <cell r="K1934">
            <v>1979</v>
          </cell>
        </row>
        <row r="1935">
          <cell r="A1935" t="str">
            <v>GP40004</v>
          </cell>
          <cell r="B1935" t="str">
            <v>유리솜 보온재</v>
          </cell>
          <cell r="C1935" t="str">
            <v>32A*40T</v>
          </cell>
          <cell r="D1935" t="str">
            <v>M</v>
          </cell>
          <cell r="E1935">
            <v>2280</v>
          </cell>
          <cell r="F1935" t="str">
            <v>P610</v>
          </cell>
          <cell r="G1935">
            <v>2192</v>
          </cell>
          <cell r="H1935" t="str">
            <v>P721</v>
          </cell>
          <cell r="I1935">
            <v>0</v>
          </cell>
          <cell r="J1935">
            <v>0</v>
          </cell>
          <cell r="K1935">
            <v>2192</v>
          </cell>
        </row>
        <row r="1936">
          <cell r="A1936" t="str">
            <v>GP40005</v>
          </cell>
          <cell r="B1936" t="str">
            <v>유리솜 보온재</v>
          </cell>
          <cell r="C1936" t="str">
            <v>40A*40T</v>
          </cell>
          <cell r="D1936" t="str">
            <v>M</v>
          </cell>
          <cell r="E1936">
            <v>2450</v>
          </cell>
          <cell r="F1936" t="str">
            <v>P610</v>
          </cell>
          <cell r="G1936">
            <v>2364</v>
          </cell>
          <cell r="H1936" t="str">
            <v>P721</v>
          </cell>
          <cell r="I1936">
            <v>0</v>
          </cell>
          <cell r="J1936">
            <v>0</v>
          </cell>
          <cell r="K1936">
            <v>2364</v>
          </cell>
        </row>
        <row r="1937">
          <cell r="A1937" t="str">
            <v>GP40006</v>
          </cell>
          <cell r="B1937" t="str">
            <v>유리솜 보온재</v>
          </cell>
          <cell r="C1937" t="str">
            <v>50A*40T</v>
          </cell>
          <cell r="D1937" t="str">
            <v>M</v>
          </cell>
          <cell r="E1937">
            <v>2790</v>
          </cell>
          <cell r="F1937" t="str">
            <v>P610</v>
          </cell>
          <cell r="G1937">
            <v>2684</v>
          </cell>
          <cell r="H1937" t="str">
            <v>P721</v>
          </cell>
          <cell r="I1937">
            <v>0</v>
          </cell>
          <cell r="J1937">
            <v>0</v>
          </cell>
          <cell r="K1937">
            <v>2684</v>
          </cell>
        </row>
        <row r="1938">
          <cell r="A1938" t="str">
            <v>GP40007</v>
          </cell>
          <cell r="B1938" t="str">
            <v>유리솜 보온재</v>
          </cell>
          <cell r="C1938" t="str">
            <v>65A*40T</v>
          </cell>
          <cell r="D1938" t="str">
            <v>M</v>
          </cell>
          <cell r="E1938">
            <v>3220</v>
          </cell>
          <cell r="F1938" t="str">
            <v>P610</v>
          </cell>
          <cell r="G1938">
            <v>3102</v>
          </cell>
          <cell r="H1938" t="str">
            <v>P721</v>
          </cell>
          <cell r="I1938">
            <v>0</v>
          </cell>
          <cell r="J1938">
            <v>0</v>
          </cell>
          <cell r="K1938">
            <v>3102</v>
          </cell>
        </row>
        <row r="1939">
          <cell r="A1939" t="str">
            <v>GP40008</v>
          </cell>
          <cell r="B1939" t="str">
            <v>유리솜 보온재</v>
          </cell>
          <cell r="C1939" t="str">
            <v>80A*40T</v>
          </cell>
          <cell r="D1939" t="str">
            <v>M</v>
          </cell>
          <cell r="E1939">
            <v>3560</v>
          </cell>
          <cell r="F1939" t="str">
            <v>P610</v>
          </cell>
          <cell r="G1939">
            <v>3422</v>
          </cell>
          <cell r="H1939" t="str">
            <v>P721</v>
          </cell>
          <cell r="I1939">
            <v>0</v>
          </cell>
          <cell r="J1939">
            <v>0</v>
          </cell>
          <cell r="K1939">
            <v>3422</v>
          </cell>
        </row>
        <row r="1940">
          <cell r="A1940" t="str">
            <v>GP40009</v>
          </cell>
          <cell r="B1940" t="str">
            <v>유리솜 보온재</v>
          </cell>
          <cell r="C1940" t="str">
            <v>100A*40T</v>
          </cell>
          <cell r="D1940" t="str">
            <v>M</v>
          </cell>
          <cell r="E1940">
            <v>4270</v>
          </cell>
          <cell r="F1940" t="str">
            <v>P610</v>
          </cell>
          <cell r="G1940">
            <v>4096</v>
          </cell>
          <cell r="H1940" t="str">
            <v>P721</v>
          </cell>
          <cell r="I1940">
            <v>0</v>
          </cell>
          <cell r="J1940">
            <v>0</v>
          </cell>
          <cell r="K1940">
            <v>4096</v>
          </cell>
        </row>
        <row r="1941">
          <cell r="A1941" t="str">
            <v>GP40010</v>
          </cell>
          <cell r="B1941" t="str">
            <v>유리솜 보온재</v>
          </cell>
          <cell r="C1941" t="str">
            <v>125A*40T</v>
          </cell>
          <cell r="D1941" t="str">
            <v>M</v>
          </cell>
          <cell r="E1941">
            <v>4970</v>
          </cell>
          <cell r="F1941" t="str">
            <v>P610</v>
          </cell>
          <cell r="G1941">
            <v>4770</v>
          </cell>
          <cell r="H1941" t="str">
            <v>P721</v>
          </cell>
          <cell r="I1941">
            <v>0</v>
          </cell>
          <cell r="J1941">
            <v>0</v>
          </cell>
          <cell r="K1941">
            <v>4770</v>
          </cell>
        </row>
        <row r="1942">
          <cell r="A1942" t="str">
            <v>GP40011</v>
          </cell>
          <cell r="B1942" t="str">
            <v>유리솜 보온재</v>
          </cell>
          <cell r="C1942" t="str">
            <v>150A*40T</v>
          </cell>
          <cell r="D1942" t="str">
            <v>M</v>
          </cell>
          <cell r="E1942">
            <v>5700</v>
          </cell>
          <cell r="F1942" t="str">
            <v>P610</v>
          </cell>
          <cell r="G1942">
            <v>5476</v>
          </cell>
          <cell r="H1942" t="str">
            <v>P721</v>
          </cell>
          <cell r="I1942">
            <v>0</v>
          </cell>
          <cell r="J1942">
            <v>0</v>
          </cell>
          <cell r="K1942">
            <v>5476</v>
          </cell>
        </row>
        <row r="1943">
          <cell r="A1943" t="str">
            <v>GP40012</v>
          </cell>
          <cell r="B1943" t="str">
            <v>유리솜 보온재</v>
          </cell>
          <cell r="C1943" t="str">
            <v>200A*40T</v>
          </cell>
          <cell r="D1943" t="str">
            <v>M</v>
          </cell>
          <cell r="E1943">
            <v>7100</v>
          </cell>
          <cell r="F1943" t="str">
            <v>P610</v>
          </cell>
          <cell r="G1943">
            <v>6813</v>
          </cell>
          <cell r="H1943" t="str">
            <v>P721</v>
          </cell>
          <cell r="I1943">
            <v>0</v>
          </cell>
          <cell r="J1943">
            <v>0</v>
          </cell>
          <cell r="K1943">
            <v>6813</v>
          </cell>
        </row>
        <row r="1944">
          <cell r="A1944" t="str">
            <v>GP40013</v>
          </cell>
          <cell r="B1944" t="str">
            <v>유리솜 보온재</v>
          </cell>
          <cell r="C1944" t="str">
            <v>250A*40T</v>
          </cell>
          <cell r="D1944" t="str">
            <v>M</v>
          </cell>
          <cell r="E1944">
            <v>8540</v>
          </cell>
          <cell r="F1944" t="str">
            <v>P610</v>
          </cell>
          <cell r="G1944">
            <v>8192</v>
          </cell>
          <cell r="H1944" t="str">
            <v>P721</v>
          </cell>
          <cell r="I1944">
            <v>0</v>
          </cell>
          <cell r="J1944">
            <v>0</v>
          </cell>
          <cell r="K1944">
            <v>8192</v>
          </cell>
        </row>
        <row r="1945">
          <cell r="A1945" t="str">
            <v>GP40014</v>
          </cell>
          <cell r="B1945" t="str">
            <v>유리솜 보온재</v>
          </cell>
          <cell r="C1945" t="str">
            <v>300A*40T</v>
          </cell>
          <cell r="D1945" t="str">
            <v>M</v>
          </cell>
          <cell r="E1945">
            <v>9940</v>
          </cell>
          <cell r="F1945" t="str">
            <v>P610</v>
          </cell>
          <cell r="G1945">
            <v>9529</v>
          </cell>
          <cell r="H1945" t="str">
            <v>P721</v>
          </cell>
          <cell r="I1945">
            <v>0</v>
          </cell>
          <cell r="J1945">
            <v>0</v>
          </cell>
          <cell r="K1945">
            <v>9529</v>
          </cell>
        </row>
        <row r="1946">
          <cell r="A1946" t="str">
            <v>가교발포PE보온재(동관10T)</v>
          </cell>
        </row>
        <row r="1947">
          <cell r="A1947" t="str">
            <v>아동0001</v>
          </cell>
          <cell r="B1947" t="str">
            <v>가교발포PE보온재</v>
          </cell>
          <cell r="C1947" t="str">
            <v>동관.15A*10T</v>
          </cell>
          <cell r="D1947" t="str">
            <v>M</v>
          </cell>
          <cell r="E1947">
            <v>440</v>
          </cell>
          <cell r="F1947" t="str">
            <v>P612</v>
          </cell>
          <cell r="G1947">
            <v>0</v>
          </cell>
          <cell r="H1947">
            <v>0</v>
          </cell>
          <cell r="I1947">
            <v>0</v>
          </cell>
          <cell r="J1947">
            <v>0</v>
          </cell>
          <cell r="K1947">
            <v>440</v>
          </cell>
        </row>
        <row r="1948">
          <cell r="A1948" t="str">
            <v>아동0002</v>
          </cell>
          <cell r="B1948" t="str">
            <v>가교발포PE보온재</v>
          </cell>
          <cell r="C1948" t="str">
            <v>동관.20A*10T</v>
          </cell>
          <cell r="D1948" t="str">
            <v>M</v>
          </cell>
          <cell r="E1948">
            <v>497</v>
          </cell>
          <cell r="F1948" t="str">
            <v>P612</v>
          </cell>
          <cell r="G1948">
            <v>0</v>
          </cell>
          <cell r="H1948">
            <v>0</v>
          </cell>
          <cell r="I1948">
            <v>0</v>
          </cell>
          <cell r="J1948">
            <v>0</v>
          </cell>
          <cell r="K1948">
            <v>497</v>
          </cell>
        </row>
        <row r="1949">
          <cell r="A1949" t="str">
            <v>아동0003</v>
          </cell>
          <cell r="B1949" t="str">
            <v>가교발포PE보온재</v>
          </cell>
          <cell r="C1949" t="str">
            <v>동관.25A*10T</v>
          </cell>
          <cell r="D1949" t="str">
            <v>M</v>
          </cell>
          <cell r="E1949">
            <v>559</v>
          </cell>
          <cell r="F1949" t="str">
            <v>P612</v>
          </cell>
          <cell r="G1949">
            <v>0</v>
          </cell>
          <cell r="H1949">
            <v>0</v>
          </cell>
          <cell r="I1949">
            <v>0</v>
          </cell>
          <cell r="J1949">
            <v>0</v>
          </cell>
          <cell r="K1949">
            <v>559</v>
          </cell>
        </row>
        <row r="1950">
          <cell r="A1950" t="str">
            <v>아동0004</v>
          </cell>
          <cell r="B1950" t="str">
            <v>가교발포PE보온재</v>
          </cell>
          <cell r="C1950" t="str">
            <v>동관.32A*10T</v>
          </cell>
          <cell r="D1950" t="str">
            <v>M</v>
          </cell>
          <cell r="E1950">
            <v>622</v>
          </cell>
          <cell r="F1950" t="str">
            <v>P612</v>
          </cell>
          <cell r="G1950">
            <v>0</v>
          </cell>
          <cell r="H1950">
            <v>0</v>
          </cell>
          <cell r="I1950">
            <v>0</v>
          </cell>
          <cell r="J1950">
            <v>0</v>
          </cell>
          <cell r="K1950">
            <v>622</v>
          </cell>
        </row>
        <row r="1951">
          <cell r="A1951" t="str">
            <v>아동0005</v>
          </cell>
          <cell r="B1951" t="str">
            <v>가교발포PE보온재</v>
          </cell>
          <cell r="C1951" t="str">
            <v>동관.40A*10T</v>
          </cell>
          <cell r="D1951" t="str">
            <v>M</v>
          </cell>
          <cell r="E1951">
            <v>708</v>
          </cell>
          <cell r="F1951" t="str">
            <v>P612</v>
          </cell>
          <cell r="G1951">
            <v>0</v>
          </cell>
          <cell r="H1951">
            <v>0</v>
          </cell>
          <cell r="I1951">
            <v>0</v>
          </cell>
          <cell r="J1951">
            <v>0</v>
          </cell>
          <cell r="K1951">
            <v>708</v>
          </cell>
        </row>
        <row r="1952">
          <cell r="A1952" t="str">
            <v>아동0006</v>
          </cell>
          <cell r="B1952" t="str">
            <v>가교발포PE보온재</v>
          </cell>
          <cell r="C1952" t="str">
            <v>동관.50A*10T</v>
          </cell>
          <cell r="D1952" t="str">
            <v>M</v>
          </cell>
          <cell r="E1952">
            <v>833</v>
          </cell>
          <cell r="F1952" t="str">
            <v>P612</v>
          </cell>
          <cell r="G1952">
            <v>0</v>
          </cell>
          <cell r="H1952">
            <v>0</v>
          </cell>
          <cell r="I1952">
            <v>0</v>
          </cell>
          <cell r="J1952">
            <v>0</v>
          </cell>
          <cell r="K1952">
            <v>833</v>
          </cell>
        </row>
        <row r="1953">
          <cell r="A1953" t="str">
            <v>아동0007</v>
          </cell>
          <cell r="B1953" t="str">
            <v>가교발포PE보온재</v>
          </cell>
          <cell r="C1953" t="str">
            <v>동관.65A*10T</v>
          </cell>
          <cell r="D1953" t="str">
            <v>M</v>
          </cell>
          <cell r="E1953">
            <v>986</v>
          </cell>
          <cell r="F1953" t="str">
            <v>P612</v>
          </cell>
          <cell r="G1953">
            <v>0</v>
          </cell>
          <cell r="H1953">
            <v>0</v>
          </cell>
          <cell r="I1953">
            <v>0</v>
          </cell>
          <cell r="J1953">
            <v>0</v>
          </cell>
          <cell r="K1953">
            <v>986</v>
          </cell>
        </row>
        <row r="1954">
          <cell r="A1954" t="str">
            <v>아동0008</v>
          </cell>
          <cell r="B1954" t="str">
            <v>가교발포PE보온재</v>
          </cell>
          <cell r="C1954" t="str">
            <v>동관.80A*10T</v>
          </cell>
          <cell r="D1954" t="str">
            <v>M</v>
          </cell>
          <cell r="E1954">
            <v>1126</v>
          </cell>
          <cell r="F1954" t="str">
            <v>P612</v>
          </cell>
          <cell r="G1954">
            <v>0</v>
          </cell>
          <cell r="H1954">
            <v>0</v>
          </cell>
          <cell r="I1954">
            <v>0</v>
          </cell>
          <cell r="J1954">
            <v>0</v>
          </cell>
          <cell r="K1954">
            <v>1126</v>
          </cell>
        </row>
        <row r="1955">
          <cell r="A1955" t="str">
            <v>아동0009</v>
          </cell>
          <cell r="B1955" t="str">
            <v>가교발포PE보온재</v>
          </cell>
          <cell r="C1955">
            <v>0</v>
          </cell>
          <cell r="D1955" t="str">
            <v>M</v>
          </cell>
          <cell r="E1955">
            <v>0</v>
          </cell>
          <cell r="F1955">
            <v>0</v>
          </cell>
          <cell r="G1955">
            <v>0</v>
          </cell>
          <cell r="H1955">
            <v>0</v>
          </cell>
          <cell r="I1955">
            <v>0</v>
          </cell>
          <cell r="J1955">
            <v>0</v>
          </cell>
          <cell r="K1955">
            <v>0</v>
          </cell>
        </row>
        <row r="1956">
          <cell r="A1956" t="str">
            <v>아동0010</v>
          </cell>
          <cell r="B1956" t="str">
            <v>가교발포PE보온재</v>
          </cell>
          <cell r="C1956">
            <v>0</v>
          </cell>
          <cell r="D1956" t="str">
            <v>M</v>
          </cell>
          <cell r="E1956">
            <v>0</v>
          </cell>
          <cell r="F1956">
            <v>0</v>
          </cell>
          <cell r="G1956">
            <v>0</v>
          </cell>
          <cell r="H1956">
            <v>0</v>
          </cell>
          <cell r="I1956">
            <v>0</v>
          </cell>
          <cell r="J1956">
            <v>0</v>
          </cell>
          <cell r="K1956">
            <v>0</v>
          </cell>
        </row>
        <row r="1957">
          <cell r="A1957" t="str">
            <v>아동0011</v>
          </cell>
          <cell r="B1957" t="str">
            <v>가교발포PE보온재</v>
          </cell>
          <cell r="C1957">
            <v>0</v>
          </cell>
          <cell r="D1957" t="str">
            <v>M</v>
          </cell>
          <cell r="E1957">
            <v>0</v>
          </cell>
          <cell r="F1957">
            <v>0</v>
          </cell>
          <cell r="G1957">
            <v>0</v>
          </cell>
          <cell r="H1957">
            <v>0</v>
          </cell>
          <cell r="I1957">
            <v>0</v>
          </cell>
          <cell r="J1957">
            <v>0</v>
          </cell>
          <cell r="K1957">
            <v>0</v>
          </cell>
        </row>
        <row r="1958">
          <cell r="A1958" t="str">
            <v>아동0012</v>
          </cell>
          <cell r="B1958">
            <v>0</v>
          </cell>
          <cell r="C1958">
            <v>0</v>
          </cell>
          <cell r="D1958">
            <v>0</v>
          </cell>
          <cell r="E1958">
            <v>0</v>
          </cell>
          <cell r="F1958">
            <v>0</v>
          </cell>
          <cell r="G1958">
            <v>0</v>
          </cell>
          <cell r="H1958">
            <v>0</v>
          </cell>
          <cell r="I1958">
            <v>0</v>
          </cell>
          <cell r="J1958">
            <v>0</v>
          </cell>
          <cell r="K1958">
            <v>0</v>
          </cell>
        </row>
        <row r="1959">
          <cell r="A1959" t="str">
            <v>아동0013</v>
          </cell>
          <cell r="B1959">
            <v>0</v>
          </cell>
          <cell r="C1959">
            <v>0</v>
          </cell>
          <cell r="D1959">
            <v>0</v>
          </cell>
          <cell r="E1959">
            <v>0</v>
          </cell>
          <cell r="F1959">
            <v>0</v>
          </cell>
          <cell r="G1959">
            <v>0</v>
          </cell>
          <cell r="H1959">
            <v>0</v>
          </cell>
          <cell r="I1959">
            <v>0</v>
          </cell>
          <cell r="J1959">
            <v>0</v>
          </cell>
          <cell r="K1959">
            <v>0</v>
          </cell>
        </row>
        <row r="1960">
          <cell r="A1960" t="str">
            <v>가교발포PE보온재(동관15T)</v>
          </cell>
        </row>
        <row r="1961">
          <cell r="A1961" t="str">
            <v>아동1501</v>
          </cell>
          <cell r="B1961" t="str">
            <v>가교발포PE보온재</v>
          </cell>
          <cell r="C1961" t="str">
            <v>동관.15A*15T</v>
          </cell>
          <cell r="D1961" t="str">
            <v>M</v>
          </cell>
          <cell r="E1961">
            <v>734</v>
          </cell>
          <cell r="F1961" t="str">
            <v>P612</v>
          </cell>
          <cell r="G1961">
            <v>0</v>
          </cell>
          <cell r="H1961">
            <v>0</v>
          </cell>
          <cell r="I1961">
            <v>0</v>
          </cell>
          <cell r="J1961">
            <v>0</v>
          </cell>
          <cell r="K1961">
            <v>734</v>
          </cell>
        </row>
        <row r="1962">
          <cell r="A1962" t="str">
            <v>아동1502</v>
          </cell>
          <cell r="B1962" t="str">
            <v>가교발포PE보온재</v>
          </cell>
          <cell r="C1962" t="str">
            <v>동관.20A*15T</v>
          </cell>
          <cell r="D1962" t="str">
            <v>M</v>
          </cell>
          <cell r="E1962">
            <v>822</v>
          </cell>
          <cell r="F1962" t="str">
            <v>P612</v>
          </cell>
          <cell r="G1962">
            <v>0</v>
          </cell>
          <cell r="H1962">
            <v>0</v>
          </cell>
          <cell r="I1962">
            <v>0</v>
          </cell>
          <cell r="J1962">
            <v>0</v>
          </cell>
          <cell r="K1962">
            <v>822</v>
          </cell>
        </row>
        <row r="1963">
          <cell r="A1963" t="str">
            <v>아동1503</v>
          </cell>
          <cell r="B1963" t="str">
            <v>가교발포PE보온재</v>
          </cell>
          <cell r="C1963" t="str">
            <v>동관.25A*15T</v>
          </cell>
          <cell r="D1963" t="str">
            <v>M</v>
          </cell>
          <cell r="E1963">
            <v>908</v>
          </cell>
          <cell r="F1963" t="str">
            <v>P612</v>
          </cell>
          <cell r="G1963">
            <v>0</v>
          </cell>
          <cell r="H1963">
            <v>0</v>
          </cell>
          <cell r="I1963">
            <v>0</v>
          </cell>
          <cell r="J1963">
            <v>0</v>
          </cell>
          <cell r="K1963">
            <v>908</v>
          </cell>
        </row>
        <row r="1964">
          <cell r="A1964" t="str">
            <v>아동1504</v>
          </cell>
          <cell r="B1964" t="str">
            <v>가교발포PE보온재</v>
          </cell>
          <cell r="C1964" t="str">
            <v>동관.32A*15T</v>
          </cell>
          <cell r="D1964" t="str">
            <v>M</v>
          </cell>
          <cell r="E1964">
            <v>995</v>
          </cell>
          <cell r="F1964" t="str">
            <v>P612</v>
          </cell>
          <cell r="G1964">
            <v>0</v>
          </cell>
          <cell r="H1964">
            <v>0</v>
          </cell>
          <cell r="I1964">
            <v>0</v>
          </cell>
          <cell r="J1964">
            <v>0</v>
          </cell>
          <cell r="K1964">
            <v>995</v>
          </cell>
        </row>
        <row r="1965">
          <cell r="A1965" t="str">
            <v>아동1505</v>
          </cell>
          <cell r="B1965" t="str">
            <v>가교발포PE보온재</v>
          </cell>
          <cell r="C1965" t="str">
            <v>동관.40A*15T</v>
          </cell>
          <cell r="D1965" t="str">
            <v>M</v>
          </cell>
          <cell r="E1965">
            <v>1138</v>
          </cell>
          <cell r="F1965" t="str">
            <v>P612</v>
          </cell>
          <cell r="G1965">
            <v>0</v>
          </cell>
          <cell r="H1965">
            <v>0</v>
          </cell>
          <cell r="I1965">
            <v>0</v>
          </cell>
          <cell r="J1965">
            <v>0</v>
          </cell>
          <cell r="K1965">
            <v>1138</v>
          </cell>
        </row>
        <row r="1966">
          <cell r="A1966" t="str">
            <v>아동1506</v>
          </cell>
          <cell r="B1966" t="str">
            <v>가교발포PE보온재</v>
          </cell>
          <cell r="C1966" t="str">
            <v>동관.50A*15T</v>
          </cell>
          <cell r="D1966" t="str">
            <v>M</v>
          </cell>
          <cell r="E1966">
            <v>1322</v>
          </cell>
          <cell r="F1966" t="str">
            <v>P612</v>
          </cell>
          <cell r="G1966">
            <v>0</v>
          </cell>
          <cell r="H1966">
            <v>0</v>
          </cell>
          <cell r="I1966">
            <v>0</v>
          </cell>
          <cell r="J1966">
            <v>0</v>
          </cell>
          <cell r="K1966">
            <v>1322</v>
          </cell>
        </row>
        <row r="1967">
          <cell r="A1967" t="str">
            <v>아동1507</v>
          </cell>
          <cell r="B1967" t="str">
            <v>가교발포PE보온재</v>
          </cell>
          <cell r="C1967" t="str">
            <v>동관.65A*15T</v>
          </cell>
          <cell r="D1967" t="str">
            <v>M</v>
          </cell>
          <cell r="E1967">
            <v>1516</v>
          </cell>
          <cell r="F1967" t="str">
            <v>P612</v>
          </cell>
          <cell r="G1967">
            <v>0</v>
          </cell>
          <cell r="H1967">
            <v>0</v>
          </cell>
          <cell r="I1967">
            <v>0</v>
          </cell>
          <cell r="J1967">
            <v>0</v>
          </cell>
          <cell r="K1967">
            <v>1516</v>
          </cell>
        </row>
        <row r="1968">
          <cell r="A1968" t="str">
            <v>아동1508</v>
          </cell>
          <cell r="B1968" t="str">
            <v>가교발포PE보온재</v>
          </cell>
          <cell r="C1968" t="str">
            <v>동관.80A*15T</v>
          </cell>
          <cell r="D1968" t="str">
            <v>M</v>
          </cell>
          <cell r="E1968">
            <v>1721</v>
          </cell>
          <cell r="F1968" t="str">
            <v>P612</v>
          </cell>
          <cell r="G1968">
            <v>0</v>
          </cell>
          <cell r="H1968">
            <v>0</v>
          </cell>
          <cell r="I1968">
            <v>0</v>
          </cell>
          <cell r="J1968">
            <v>0</v>
          </cell>
          <cell r="K1968">
            <v>1721</v>
          </cell>
        </row>
        <row r="1969">
          <cell r="A1969" t="str">
            <v>아동1509</v>
          </cell>
          <cell r="B1969" t="str">
            <v>가교발포PE보온재</v>
          </cell>
          <cell r="C1969">
            <v>0</v>
          </cell>
          <cell r="D1969">
            <v>0</v>
          </cell>
          <cell r="E1969">
            <v>0</v>
          </cell>
          <cell r="F1969">
            <v>0</v>
          </cell>
          <cell r="G1969">
            <v>0</v>
          </cell>
          <cell r="H1969">
            <v>0</v>
          </cell>
          <cell r="I1969">
            <v>0</v>
          </cell>
          <cell r="J1969">
            <v>0</v>
          </cell>
          <cell r="K1969">
            <v>0</v>
          </cell>
        </row>
        <row r="1970">
          <cell r="A1970" t="str">
            <v>아동1510</v>
          </cell>
          <cell r="B1970" t="str">
            <v>가교발포PE보온재</v>
          </cell>
          <cell r="C1970">
            <v>0</v>
          </cell>
          <cell r="D1970">
            <v>0</v>
          </cell>
          <cell r="E1970">
            <v>0</v>
          </cell>
          <cell r="F1970">
            <v>0</v>
          </cell>
          <cell r="G1970">
            <v>0</v>
          </cell>
          <cell r="H1970">
            <v>0</v>
          </cell>
          <cell r="I1970">
            <v>0</v>
          </cell>
          <cell r="J1970">
            <v>0</v>
          </cell>
          <cell r="K1970">
            <v>0</v>
          </cell>
        </row>
        <row r="1971">
          <cell r="A1971" t="str">
            <v>아동1511</v>
          </cell>
          <cell r="B1971" t="str">
            <v>가교발포PE보온재</v>
          </cell>
          <cell r="C1971">
            <v>0</v>
          </cell>
          <cell r="D1971">
            <v>0</v>
          </cell>
          <cell r="E1971">
            <v>0</v>
          </cell>
          <cell r="F1971">
            <v>0</v>
          </cell>
          <cell r="G1971">
            <v>0</v>
          </cell>
          <cell r="H1971">
            <v>0</v>
          </cell>
          <cell r="I1971">
            <v>0</v>
          </cell>
          <cell r="J1971">
            <v>0</v>
          </cell>
          <cell r="K1971">
            <v>0</v>
          </cell>
        </row>
        <row r="1972">
          <cell r="A1972" t="str">
            <v>아동1512</v>
          </cell>
          <cell r="B1972">
            <v>0</v>
          </cell>
          <cell r="C1972">
            <v>0</v>
          </cell>
          <cell r="D1972">
            <v>0</v>
          </cell>
          <cell r="E1972">
            <v>0</v>
          </cell>
          <cell r="F1972">
            <v>0</v>
          </cell>
          <cell r="G1972">
            <v>0</v>
          </cell>
          <cell r="H1972">
            <v>0</v>
          </cell>
          <cell r="I1972">
            <v>0</v>
          </cell>
          <cell r="J1972">
            <v>0</v>
          </cell>
          <cell r="K1972">
            <v>0</v>
          </cell>
        </row>
        <row r="1973">
          <cell r="A1973" t="str">
            <v>아동1513</v>
          </cell>
          <cell r="B1973">
            <v>0</v>
          </cell>
          <cell r="C1973">
            <v>0</v>
          </cell>
          <cell r="D1973">
            <v>0</v>
          </cell>
          <cell r="E1973">
            <v>0</v>
          </cell>
          <cell r="F1973">
            <v>0</v>
          </cell>
          <cell r="G1973">
            <v>0</v>
          </cell>
          <cell r="H1973">
            <v>0</v>
          </cell>
          <cell r="I1973">
            <v>0</v>
          </cell>
          <cell r="J1973">
            <v>0</v>
          </cell>
          <cell r="K1973">
            <v>0</v>
          </cell>
        </row>
        <row r="1974">
          <cell r="A1974" t="str">
            <v>가교발포PE보온재(동관5T)</v>
          </cell>
        </row>
        <row r="1975">
          <cell r="A1975" t="str">
            <v>아05T01</v>
          </cell>
          <cell r="B1975" t="str">
            <v>가교발포PE보온재</v>
          </cell>
          <cell r="C1975" t="str">
            <v>동관.15A*5T</v>
          </cell>
          <cell r="D1975" t="str">
            <v>M</v>
          </cell>
          <cell r="E1975">
            <v>249</v>
          </cell>
          <cell r="F1975" t="str">
            <v>P612</v>
          </cell>
          <cell r="G1975">
            <v>0</v>
          </cell>
          <cell r="H1975">
            <v>0</v>
          </cell>
          <cell r="I1975">
            <v>0</v>
          </cell>
          <cell r="J1975">
            <v>0</v>
          </cell>
          <cell r="K1975">
            <v>249</v>
          </cell>
        </row>
        <row r="1976">
          <cell r="A1976" t="str">
            <v>아05T02</v>
          </cell>
          <cell r="B1976" t="str">
            <v>가교발포PE보온재</v>
          </cell>
          <cell r="C1976" t="str">
            <v>동관.20A*5T</v>
          </cell>
          <cell r="D1976" t="str">
            <v>M</v>
          </cell>
          <cell r="E1976">
            <v>296</v>
          </cell>
          <cell r="F1976" t="str">
            <v>P612</v>
          </cell>
          <cell r="G1976">
            <v>0</v>
          </cell>
          <cell r="H1976">
            <v>0</v>
          </cell>
          <cell r="I1976">
            <v>0</v>
          </cell>
          <cell r="J1976">
            <v>0</v>
          </cell>
          <cell r="K1976">
            <v>296</v>
          </cell>
        </row>
        <row r="1977">
          <cell r="A1977" t="str">
            <v>아05T03</v>
          </cell>
          <cell r="B1977" t="str">
            <v>가교발포PE보온재</v>
          </cell>
          <cell r="C1977" t="str">
            <v>동관.25A*5T</v>
          </cell>
          <cell r="D1977" t="str">
            <v>M</v>
          </cell>
          <cell r="E1977">
            <v>342</v>
          </cell>
          <cell r="F1977" t="str">
            <v>P612</v>
          </cell>
          <cell r="G1977">
            <v>0</v>
          </cell>
          <cell r="H1977">
            <v>0</v>
          </cell>
          <cell r="I1977">
            <v>0</v>
          </cell>
          <cell r="J1977">
            <v>0</v>
          </cell>
          <cell r="K1977">
            <v>342</v>
          </cell>
        </row>
        <row r="1978">
          <cell r="A1978" t="str">
            <v>아05T04</v>
          </cell>
          <cell r="B1978" t="str">
            <v>가교발포PE보온재</v>
          </cell>
          <cell r="C1978" t="str">
            <v>동관.32A*5T</v>
          </cell>
          <cell r="D1978" t="str">
            <v>M</v>
          </cell>
          <cell r="E1978">
            <v>388</v>
          </cell>
          <cell r="F1978" t="str">
            <v>P612</v>
          </cell>
          <cell r="G1978">
            <v>0</v>
          </cell>
          <cell r="H1978">
            <v>0</v>
          </cell>
          <cell r="I1978">
            <v>0</v>
          </cell>
          <cell r="J1978">
            <v>0</v>
          </cell>
          <cell r="K1978">
            <v>388</v>
          </cell>
        </row>
        <row r="1979">
          <cell r="A1979" t="str">
            <v>아05T05</v>
          </cell>
          <cell r="B1979" t="str">
            <v>가교발포PE보온재</v>
          </cell>
          <cell r="C1979" t="str">
            <v>동관.40A*5T</v>
          </cell>
          <cell r="D1979" t="str">
            <v>M</v>
          </cell>
          <cell r="E1979">
            <v>464</v>
          </cell>
          <cell r="F1979" t="str">
            <v>P612</v>
          </cell>
          <cell r="G1979">
            <v>0</v>
          </cell>
          <cell r="H1979">
            <v>0</v>
          </cell>
          <cell r="I1979">
            <v>0</v>
          </cell>
          <cell r="J1979">
            <v>0</v>
          </cell>
          <cell r="K1979">
            <v>464</v>
          </cell>
        </row>
        <row r="1980">
          <cell r="A1980" t="str">
            <v>아05T06</v>
          </cell>
          <cell r="B1980" t="str">
            <v>가교발포PE보온재</v>
          </cell>
          <cell r="C1980">
            <v>0</v>
          </cell>
          <cell r="D1980" t="str">
            <v>M</v>
          </cell>
          <cell r="E1980">
            <v>0</v>
          </cell>
          <cell r="F1980">
            <v>0</v>
          </cell>
          <cell r="G1980">
            <v>0</v>
          </cell>
          <cell r="H1980">
            <v>0</v>
          </cell>
          <cell r="I1980">
            <v>0</v>
          </cell>
          <cell r="J1980">
            <v>0</v>
          </cell>
          <cell r="K1980">
            <v>0</v>
          </cell>
        </row>
        <row r="1981">
          <cell r="A1981" t="str">
            <v>아05T07</v>
          </cell>
          <cell r="B1981" t="str">
            <v>가교발포PE보온재</v>
          </cell>
          <cell r="C1981">
            <v>0</v>
          </cell>
          <cell r="D1981" t="str">
            <v>M</v>
          </cell>
          <cell r="E1981">
            <v>0</v>
          </cell>
          <cell r="F1981">
            <v>0</v>
          </cell>
          <cell r="G1981">
            <v>0</v>
          </cell>
          <cell r="H1981">
            <v>0</v>
          </cell>
          <cell r="I1981">
            <v>0</v>
          </cell>
          <cell r="J1981">
            <v>0</v>
          </cell>
          <cell r="K1981">
            <v>0</v>
          </cell>
        </row>
        <row r="1982">
          <cell r="A1982" t="str">
            <v>아05T08</v>
          </cell>
          <cell r="B1982" t="str">
            <v>가교발포PE보온재</v>
          </cell>
          <cell r="C1982">
            <v>0</v>
          </cell>
          <cell r="D1982" t="str">
            <v>M</v>
          </cell>
          <cell r="E1982">
            <v>0</v>
          </cell>
          <cell r="F1982">
            <v>0</v>
          </cell>
          <cell r="G1982">
            <v>0</v>
          </cell>
          <cell r="H1982">
            <v>0</v>
          </cell>
          <cell r="I1982">
            <v>0</v>
          </cell>
          <cell r="J1982">
            <v>0</v>
          </cell>
          <cell r="K1982">
            <v>0</v>
          </cell>
        </row>
        <row r="1983">
          <cell r="A1983" t="str">
            <v>아05T09</v>
          </cell>
          <cell r="B1983" t="str">
            <v>가교발포PE보온재</v>
          </cell>
          <cell r="C1983">
            <v>0</v>
          </cell>
          <cell r="D1983" t="str">
            <v>M</v>
          </cell>
          <cell r="E1983">
            <v>0</v>
          </cell>
          <cell r="F1983">
            <v>0</v>
          </cell>
          <cell r="G1983">
            <v>0</v>
          </cell>
          <cell r="H1983">
            <v>0</v>
          </cell>
          <cell r="I1983">
            <v>0</v>
          </cell>
          <cell r="J1983">
            <v>0</v>
          </cell>
          <cell r="K1983">
            <v>0</v>
          </cell>
        </row>
        <row r="1984">
          <cell r="A1984" t="str">
            <v>아05T10</v>
          </cell>
          <cell r="B1984" t="str">
            <v>가교발포PE보온재</v>
          </cell>
          <cell r="C1984">
            <v>0</v>
          </cell>
          <cell r="D1984" t="str">
            <v>M</v>
          </cell>
          <cell r="E1984">
            <v>0</v>
          </cell>
          <cell r="F1984">
            <v>0</v>
          </cell>
          <cell r="G1984">
            <v>0</v>
          </cell>
          <cell r="H1984">
            <v>0</v>
          </cell>
          <cell r="I1984">
            <v>0</v>
          </cell>
          <cell r="J1984">
            <v>0</v>
          </cell>
          <cell r="K1984">
            <v>0</v>
          </cell>
        </row>
        <row r="1985">
          <cell r="A1985" t="str">
            <v>아05T11</v>
          </cell>
          <cell r="B1985" t="str">
            <v>가교발포PE보온재</v>
          </cell>
          <cell r="C1985">
            <v>0</v>
          </cell>
          <cell r="D1985" t="str">
            <v>M</v>
          </cell>
          <cell r="E1985">
            <v>0</v>
          </cell>
          <cell r="F1985">
            <v>0</v>
          </cell>
          <cell r="G1985">
            <v>0</v>
          </cell>
          <cell r="H1985">
            <v>0</v>
          </cell>
          <cell r="I1985">
            <v>0</v>
          </cell>
          <cell r="J1985">
            <v>0</v>
          </cell>
          <cell r="K1985">
            <v>0</v>
          </cell>
        </row>
        <row r="1986">
          <cell r="A1986" t="str">
            <v>아05T12</v>
          </cell>
          <cell r="B1986">
            <v>0</v>
          </cell>
          <cell r="C1986">
            <v>0</v>
          </cell>
          <cell r="D1986">
            <v>0</v>
          </cell>
          <cell r="E1986">
            <v>0</v>
          </cell>
          <cell r="F1986">
            <v>0</v>
          </cell>
          <cell r="G1986">
            <v>0</v>
          </cell>
          <cell r="H1986">
            <v>0</v>
          </cell>
          <cell r="I1986">
            <v>0</v>
          </cell>
          <cell r="J1986">
            <v>0</v>
          </cell>
          <cell r="K1986">
            <v>0</v>
          </cell>
        </row>
        <row r="1987">
          <cell r="A1987" t="str">
            <v>아05T13</v>
          </cell>
          <cell r="B1987">
            <v>0</v>
          </cell>
          <cell r="C1987">
            <v>0</v>
          </cell>
          <cell r="D1987">
            <v>0</v>
          </cell>
          <cell r="E1987">
            <v>0</v>
          </cell>
          <cell r="F1987">
            <v>0</v>
          </cell>
          <cell r="G1987">
            <v>0</v>
          </cell>
          <cell r="H1987">
            <v>0</v>
          </cell>
          <cell r="I1987">
            <v>0</v>
          </cell>
          <cell r="J1987">
            <v>0</v>
          </cell>
          <cell r="K1987">
            <v>0</v>
          </cell>
        </row>
        <row r="1988">
          <cell r="A1988" t="str">
            <v>가교발포PE보온재(20T)</v>
          </cell>
        </row>
        <row r="1989">
          <cell r="A1989" t="str">
            <v>아강0001</v>
          </cell>
          <cell r="B1989" t="str">
            <v>아티론 보온재(강관)</v>
          </cell>
          <cell r="C1989" t="str">
            <v>15A*20T</v>
          </cell>
          <cell r="D1989" t="str">
            <v>M</v>
          </cell>
          <cell r="E1989">
            <v>1318</v>
          </cell>
          <cell r="F1989" t="str">
            <v>P612</v>
          </cell>
          <cell r="G1989">
            <v>0</v>
          </cell>
          <cell r="H1989">
            <v>0</v>
          </cell>
          <cell r="I1989">
            <v>0</v>
          </cell>
          <cell r="J1989">
            <v>0</v>
          </cell>
          <cell r="K1989">
            <v>1318</v>
          </cell>
        </row>
        <row r="1990">
          <cell r="A1990" t="str">
            <v>아강0002</v>
          </cell>
          <cell r="B1990" t="str">
            <v>아티론 보온재(강관)</v>
          </cell>
          <cell r="C1990" t="str">
            <v>20A*20T</v>
          </cell>
          <cell r="D1990" t="str">
            <v>M</v>
          </cell>
          <cell r="E1990">
            <v>1447</v>
          </cell>
          <cell r="F1990" t="str">
            <v>P612</v>
          </cell>
          <cell r="G1990">
            <v>0</v>
          </cell>
          <cell r="H1990">
            <v>0</v>
          </cell>
          <cell r="I1990">
            <v>0</v>
          </cell>
          <cell r="J1990">
            <v>0</v>
          </cell>
          <cell r="K1990">
            <v>1447</v>
          </cell>
        </row>
        <row r="1991">
          <cell r="A1991" t="str">
            <v>아강0003</v>
          </cell>
          <cell r="B1991" t="str">
            <v>아티론 보온재(강관)</v>
          </cell>
          <cell r="C1991" t="str">
            <v>25A*20T</v>
          </cell>
          <cell r="D1991" t="str">
            <v>M</v>
          </cell>
          <cell r="E1991">
            <v>1619</v>
          </cell>
          <cell r="F1991" t="str">
            <v>P612</v>
          </cell>
          <cell r="G1991">
            <v>0</v>
          </cell>
          <cell r="H1991">
            <v>0</v>
          </cell>
          <cell r="I1991">
            <v>0</v>
          </cell>
          <cell r="J1991">
            <v>0</v>
          </cell>
          <cell r="K1991">
            <v>1619</v>
          </cell>
        </row>
        <row r="1992">
          <cell r="A1992" t="str">
            <v>아강0004</v>
          </cell>
          <cell r="B1992" t="str">
            <v>아티론 보온재(강관)</v>
          </cell>
          <cell r="C1992" t="str">
            <v>32A*20T</v>
          </cell>
          <cell r="D1992" t="str">
            <v>M</v>
          </cell>
          <cell r="E1992">
            <v>1800</v>
          </cell>
          <cell r="F1992" t="str">
            <v>P612</v>
          </cell>
          <cell r="G1992">
            <v>0</v>
          </cell>
          <cell r="H1992">
            <v>0</v>
          </cell>
          <cell r="I1992">
            <v>0</v>
          </cell>
          <cell r="J1992">
            <v>0</v>
          </cell>
          <cell r="K1992">
            <v>1800</v>
          </cell>
        </row>
        <row r="1993">
          <cell r="A1993" t="str">
            <v>아강0005</v>
          </cell>
          <cell r="B1993" t="str">
            <v>아티론 보온재(강관)</v>
          </cell>
          <cell r="C1993" t="str">
            <v>40A*20T</v>
          </cell>
          <cell r="D1993" t="str">
            <v>M</v>
          </cell>
          <cell r="E1993">
            <v>1946</v>
          </cell>
          <cell r="F1993" t="str">
            <v>P612</v>
          </cell>
          <cell r="G1993">
            <v>0</v>
          </cell>
          <cell r="H1993">
            <v>0</v>
          </cell>
          <cell r="I1993">
            <v>0</v>
          </cell>
          <cell r="J1993">
            <v>0</v>
          </cell>
          <cell r="K1993">
            <v>1946</v>
          </cell>
        </row>
        <row r="1994">
          <cell r="A1994" t="str">
            <v>아강0006</v>
          </cell>
          <cell r="B1994" t="str">
            <v>아티론 보온재(강관)</v>
          </cell>
          <cell r="C1994" t="str">
            <v>50A*20T</v>
          </cell>
          <cell r="D1994" t="str">
            <v>M</v>
          </cell>
          <cell r="E1994">
            <v>2194</v>
          </cell>
          <cell r="F1994" t="str">
            <v>P612</v>
          </cell>
          <cell r="G1994">
            <v>0</v>
          </cell>
          <cell r="H1994">
            <v>0</v>
          </cell>
          <cell r="I1994">
            <v>0</v>
          </cell>
          <cell r="J1994">
            <v>0</v>
          </cell>
          <cell r="K1994">
            <v>2194</v>
          </cell>
        </row>
        <row r="1995">
          <cell r="A1995" t="str">
            <v>아강0007</v>
          </cell>
          <cell r="B1995" t="str">
            <v>아티론 보온재(강관)</v>
          </cell>
          <cell r="C1995" t="str">
            <v>65A*20T</v>
          </cell>
          <cell r="D1995" t="str">
            <v>M</v>
          </cell>
          <cell r="E1995">
            <v>2775</v>
          </cell>
          <cell r="F1995" t="str">
            <v>P612</v>
          </cell>
          <cell r="G1995">
            <v>0</v>
          </cell>
          <cell r="H1995">
            <v>0</v>
          </cell>
          <cell r="I1995">
            <v>0</v>
          </cell>
          <cell r="J1995">
            <v>0</v>
          </cell>
          <cell r="K1995">
            <v>2775</v>
          </cell>
        </row>
        <row r="1996">
          <cell r="A1996" t="str">
            <v>아강0008</v>
          </cell>
          <cell r="B1996" t="str">
            <v>아티론 보온재(강관)</v>
          </cell>
          <cell r="C1996" t="str">
            <v>80A*20T</v>
          </cell>
          <cell r="D1996" t="str">
            <v>M</v>
          </cell>
          <cell r="E1996">
            <v>3060</v>
          </cell>
          <cell r="F1996" t="str">
            <v>P612</v>
          </cell>
          <cell r="G1996">
            <v>0</v>
          </cell>
          <cell r="H1996">
            <v>0</v>
          </cell>
          <cell r="I1996">
            <v>0</v>
          </cell>
          <cell r="J1996">
            <v>0</v>
          </cell>
          <cell r="K1996">
            <v>3060</v>
          </cell>
        </row>
        <row r="1997">
          <cell r="A1997" t="str">
            <v>아강0009</v>
          </cell>
          <cell r="B1997" t="str">
            <v>아티론 보온재(강관)</v>
          </cell>
          <cell r="C1997" t="str">
            <v>100A*20T</v>
          </cell>
          <cell r="D1997" t="str">
            <v>M</v>
          </cell>
          <cell r="E1997">
            <v>3897</v>
          </cell>
          <cell r="F1997" t="str">
            <v>P612</v>
          </cell>
          <cell r="G1997">
            <v>0</v>
          </cell>
          <cell r="H1997">
            <v>0</v>
          </cell>
          <cell r="I1997">
            <v>0</v>
          </cell>
          <cell r="J1997">
            <v>0</v>
          </cell>
          <cell r="K1997">
            <v>3897</v>
          </cell>
        </row>
        <row r="1998">
          <cell r="A1998" t="str">
            <v>아강0010</v>
          </cell>
          <cell r="B1998" t="str">
            <v>아티론 보온재(강관)</v>
          </cell>
          <cell r="C1998" t="str">
            <v>125A*20T</v>
          </cell>
          <cell r="D1998" t="str">
            <v>M</v>
          </cell>
          <cell r="E1998">
            <v>5134</v>
          </cell>
          <cell r="F1998" t="str">
            <v>P612</v>
          </cell>
          <cell r="G1998">
            <v>0</v>
          </cell>
          <cell r="H1998">
            <v>0</v>
          </cell>
          <cell r="I1998">
            <v>0</v>
          </cell>
          <cell r="J1998">
            <v>0</v>
          </cell>
          <cell r="K1998">
            <v>5134</v>
          </cell>
        </row>
        <row r="1999">
          <cell r="A1999" t="str">
            <v>아강0011</v>
          </cell>
          <cell r="B1999" t="str">
            <v>아티론 보온재(강관)</v>
          </cell>
          <cell r="C1999" t="str">
            <v>150A*20T</v>
          </cell>
          <cell r="D1999" t="str">
            <v>M</v>
          </cell>
          <cell r="E1999">
            <v>6672</v>
          </cell>
          <cell r="F1999" t="str">
            <v>P612</v>
          </cell>
          <cell r="G1999">
            <v>0</v>
          </cell>
          <cell r="H1999">
            <v>0</v>
          </cell>
          <cell r="I1999">
            <v>0</v>
          </cell>
          <cell r="J1999">
            <v>0</v>
          </cell>
          <cell r="K1999">
            <v>6672</v>
          </cell>
        </row>
        <row r="2000">
          <cell r="A2000" t="str">
            <v>아강0012</v>
          </cell>
          <cell r="B2000" t="str">
            <v>아티론 보온재(강관)</v>
          </cell>
          <cell r="C2000" t="str">
            <v>200A*20T</v>
          </cell>
          <cell r="D2000" t="str">
            <v>M</v>
          </cell>
          <cell r="E2000">
            <v>9224</v>
          </cell>
          <cell r="F2000" t="str">
            <v>P612</v>
          </cell>
          <cell r="G2000">
            <v>0</v>
          </cell>
          <cell r="H2000">
            <v>0</v>
          </cell>
          <cell r="I2000">
            <v>0</v>
          </cell>
          <cell r="J2000">
            <v>0</v>
          </cell>
          <cell r="K2000">
            <v>9224</v>
          </cell>
        </row>
        <row r="2001">
          <cell r="A2001" t="str">
            <v>가교발포폴리에틸렌보온재류(15T)</v>
          </cell>
        </row>
        <row r="2002">
          <cell r="A2002" t="str">
            <v>YHNGC15T01</v>
          </cell>
          <cell r="B2002" t="str">
            <v>가교발포P.E 보온재</v>
          </cell>
          <cell r="C2002" t="str">
            <v>강관.15A*15T</v>
          </cell>
          <cell r="D2002" t="str">
            <v>M</v>
          </cell>
          <cell r="E2002">
            <v>822</v>
          </cell>
          <cell r="F2002" t="str">
            <v>P612</v>
          </cell>
          <cell r="G2002">
            <v>0</v>
          </cell>
          <cell r="H2002">
            <v>0</v>
          </cell>
          <cell r="I2002">
            <v>0</v>
          </cell>
          <cell r="J2002">
            <v>0</v>
          </cell>
          <cell r="K2002">
            <v>822</v>
          </cell>
        </row>
        <row r="2003">
          <cell r="A2003" t="str">
            <v>YHNGC15T02</v>
          </cell>
          <cell r="B2003" t="str">
            <v>가교발포P.E 보온재</v>
          </cell>
          <cell r="C2003" t="str">
            <v>강관.20A*15T</v>
          </cell>
          <cell r="D2003" t="str">
            <v>M</v>
          </cell>
          <cell r="E2003">
            <v>908</v>
          </cell>
          <cell r="F2003" t="str">
            <v>P612</v>
          </cell>
          <cell r="G2003">
            <v>0</v>
          </cell>
          <cell r="H2003">
            <v>0</v>
          </cell>
          <cell r="I2003">
            <v>0</v>
          </cell>
          <cell r="J2003">
            <v>0</v>
          </cell>
          <cell r="K2003">
            <v>908</v>
          </cell>
        </row>
        <row r="2004">
          <cell r="A2004" t="str">
            <v>YHNGC15T03</v>
          </cell>
          <cell r="B2004" t="str">
            <v>가교발포P.E 보온재</v>
          </cell>
          <cell r="C2004" t="str">
            <v>강관.25A*15T</v>
          </cell>
          <cell r="D2004" t="str">
            <v>M</v>
          </cell>
          <cell r="E2004">
            <v>995</v>
          </cell>
          <cell r="F2004" t="str">
            <v>P612</v>
          </cell>
          <cell r="G2004">
            <v>0</v>
          </cell>
          <cell r="H2004">
            <v>0</v>
          </cell>
          <cell r="I2004">
            <v>0</v>
          </cell>
          <cell r="J2004">
            <v>0</v>
          </cell>
          <cell r="K2004">
            <v>995</v>
          </cell>
        </row>
        <row r="2005">
          <cell r="A2005" t="str">
            <v>YHNGC15T04</v>
          </cell>
          <cell r="B2005" t="str">
            <v>가교발포P.E 보온재</v>
          </cell>
          <cell r="C2005" t="str">
            <v>강관.32A*15T</v>
          </cell>
          <cell r="D2005" t="str">
            <v>M</v>
          </cell>
          <cell r="E2005">
            <v>1138</v>
          </cell>
          <cell r="F2005" t="str">
            <v>P612</v>
          </cell>
          <cell r="G2005">
            <v>0</v>
          </cell>
          <cell r="H2005">
            <v>0</v>
          </cell>
          <cell r="I2005">
            <v>0</v>
          </cell>
          <cell r="J2005">
            <v>0</v>
          </cell>
          <cell r="K2005">
            <v>1138</v>
          </cell>
        </row>
        <row r="2006">
          <cell r="A2006" t="str">
            <v>YHNGC15T05</v>
          </cell>
          <cell r="B2006" t="str">
            <v>가교발포P.E 보온재</v>
          </cell>
          <cell r="C2006" t="str">
            <v>강관.40A*15T</v>
          </cell>
          <cell r="D2006" t="str">
            <v>M</v>
          </cell>
          <cell r="E2006">
            <v>1276</v>
          </cell>
          <cell r="F2006" t="str">
            <v>P612</v>
          </cell>
          <cell r="G2006">
            <v>0</v>
          </cell>
          <cell r="H2006">
            <v>0</v>
          </cell>
          <cell r="I2006">
            <v>0</v>
          </cell>
          <cell r="J2006">
            <v>0</v>
          </cell>
          <cell r="K2006">
            <v>1276</v>
          </cell>
        </row>
        <row r="2007">
          <cell r="A2007" t="str">
            <v>YHNGC15T06</v>
          </cell>
          <cell r="B2007" t="str">
            <v>가교발포P.E 보온재</v>
          </cell>
          <cell r="C2007" t="str">
            <v>강관.50A*15T</v>
          </cell>
          <cell r="D2007" t="str">
            <v>M</v>
          </cell>
          <cell r="E2007">
            <v>1427</v>
          </cell>
          <cell r="F2007" t="str">
            <v>P612</v>
          </cell>
          <cell r="G2007">
            <v>0</v>
          </cell>
          <cell r="H2007">
            <v>0</v>
          </cell>
          <cell r="I2007">
            <v>0</v>
          </cell>
          <cell r="J2007">
            <v>0</v>
          </cell>
          <cell r="K2007">
            <v>1427</v>
          </cell>
        </row>
        <row r="2008">
          <cell r="A2008" t="str">
            <v>YHNGC15T07</v>
          </cell>
          <cell r="B2008" t="str">
            <v>가교발포P.E 보온재</v>
          </cell>
          <cell r="C2008" t="str">
            <v>강관.65A*15T</v>
          </cell>
          <cell r="D2008" t="str">
            <v>M</v>
          </cell>
          <cell r="E2008">
            <v>1740</v>
          </cell>
          <cell r="F2008" t="str">
            <v>P612</v>
          </cell>
          <cell r="G2008">
            <v>0</v>
          </cell>
          <cell r="H2008">
            <v>0</v>
          </cell>
          <cell r="I2008">
            <v>0</v>
          </cell>
          <cell r="J2008">
            <v>0</v>
          </cell>
          <cell r="K2008">
            <v>1740</v>
          </cell>
        </row>
        <row r="2009">
          <cell r="A2009" t="str">
            <v>YHNGC15T08</v>
          </cell>
          <cell r="B2009" t="str">
            <v>가교발포P.E 보온재</v>
          </cell>
          <cell r="C2009" t="str">
            <v>강관.80A*15T</v>
          </cell>
          <cell r="D2009" t="str">
            <v>M</v>
          </cell>
          <cell r="E2009">
            <v>1940</v>
          </cell>
          <cell r="F2009" t="str">
            <v>P612</v>
          </cell>
          <cell r="G2009">
            <v>0</v>
          </cell>
          <cell r="H2009">
            <v>0</v>
          </cell>
          <cell r="I2009">
            <v>0</v>
          </cell>
          <cell r="J2009">
            <v>0</v>
          </cell>
          <cell r="K2009">
            <v>1940</v>
          </cell>
        </row>
        <row r="2010">
          <cell r="A2010" t="str">
            <v>YHNGC15T09</v>
          </cell>
          <cell r="B2010" t="str">
            <v>가교발포P.E 보온재</v>
          </cell>
          <cell r="C2010" t="str">
            <v>강관.100A*15T</v>
          </cell>
          <cell r="D2010" t="str">
            <v>M</v>
          </cell>
          <cell r="E2010">
            <v>2337</v>
          </cell>
          <cell r="F2010" t="str">
            <v>P612</v>
          </cell>
          <cell r="G2010">
            <v>0</v>
          </cell>
          <cell r="H2010">
            <v>0</v>
          </cell>
          <cell r="I2010">
            <v>0</v>
          </cell>
          <cell r="J2010">
            <v>0</v>
          </cell>
          <cell r="K2010">
            <v>2337</v>
          </cell>
        </row>
        <row r="2011">
          <cell r="A2011" t="str">
            <v>YHNGC15T10</v>
          </cell>
          <cell r="B2011" t="str">
            <v>가교발포P.E 보온재</v>
          </cell>
          <cell r="C2011" t="str">
            <v>강관.125A*15T</v>
          </cell>
          <cell r="D2011" t="str">
            <v>M</v>
          </cell>
          <cell r="E2011">
            <v>3394</v>
          </cell>
          <cell r="F2011" t="str">
            <v>P612</v>
          </cell>
          <cell r="G2011">
            <v>0</v>
          </cell>
          <cell r="H2011">
            <v>0</v>
          </cell>
          <cell r="I2011">
            <v>0</v>
          </cell>
          <cell r="J2011">
            <v>0</v>
          </cell>
          <cell r="K2011">
            <v>3394</v>
          </cell>
        </row>
        <row r="2012">
          <cell r="A2012" t="str">
            <v>YHNGC15T11</v>
          </cell>
          <cell r="B2012" t="str">
            <v>가교발포P.E 보온재</v>
          </cell>
          <cell r="C2012" t="str">
            <v>강관.150A*15T</v>
          </cell>
          <cell r="D2012" t="str">
            <v>M</v>
          </cell>
          <cell r="E2012">
            <v>4427</v>
          </cell>
          <cell r="F2012" t="str">
            <v>P612</v>
          </cell>
          <cell r="G2012">
            <v>0</v>
          </cell>
          <cell r="H2012">
            <v>0</v>
          </cell>
          <cell r="I2012">
            <v>0</v>
          </cell>
          <cell r="J2012">
            <v>0</v>
          </cell>
          <cell r="K2012">
            <v>4427</v>
          </cell>
        </row>
        <row r="2013">
          <cell r="A2013" t="str">
            <v>YHNGC15T12</v>
          </cell>
          <cell r="B2013" t="str">
            <v>가교발포P.E 보온재</v>
          </cell>
          <cell r="C2013" t="str">
            <v>강관.200A*15T</v>
          </cell>
          <cell r="D2013" t="str">
            <v>M</v>
          </cell>
          <cell r="E2013">
            <v>6153</v>
          </cell>
          <cell r="F2013" t="str">
            <v>P612</v>
          </cell>
          <cell r="G2013">
            <v>0</v>
          </cell>
          <cell r="H2013">
            <v>0</v>
          </cell>
          <cell r="I2013">
            <v>0</v>
          </cell>
          <cell r="J2013">
            <v>0</v>
          </cell>
          <cell r="K2013">
            <v>6153</v>
          </cell>
        </row>
        <row r="2015">
          <cell r="A2015" t="str">
            <v>가교발포PE보온재</v>
          </cell>
        </row>
        <row r="2016">
          <cell r="A2016" t="str">
            <v>아동1</v>
          </cell>
          <cell r="B2016" t="str">
            <v>아티론 보온재(동관)</v>
          </cell>
          <cell r="C2016" t="str">
            <v>15A*20T</v>
          </cell>
          <cell r="D2016" t="str">
            <v>M</v>
          </cell>
          <cell r="E2016">
            <v>1190</v>
          </cell>
          <cell r="F2016" t="str">
            <v>P612</v>
          </cell>
          <cell r="G2016">
            <v>0</v>
          </cell>
          <cell r="H2016">
            <v>0</v>
          </cell>
          <cell r="I2016">
            <v>0</v>
          </cell>
          <cell r="J2016">
            <v>0</v>
          </cell>
          <cell r="K2016">
            <v>1190</v>
          </cell>
        </row>
        <row r="2017">
          <cell r="A2017" t="str">
            <v>아동2</v>
          </cell>
          <cell r="B2017" t="str">
            <v>아티론 보온재(동관)</v>
          </cell>
          <cell r="C2017" t="str">
            <v>20A*20T</v>
          </cell>
          <cell r="D2017" t="str">
            <v>M</v>
          </cell>
          <cell r="E2017">
            <v>1318</v>
          </cell>
          <cell r="F2017" t="str">
            <v>P612</v>
          </cell>
          <cell r="G2017">
            <v>0</v>
          </cell>
          <cell r="H2017">
            <v>0</v>
          </cell>
          <cell r="I2017">
            <v>0</v>
          </cell>
          <cell r="J2017">
            <v>0</v>
          </cell>
          <cell r="K2017">
            <v>1318</v>
          </cell>
        </row>
        <row r="2018">
          <cell r="A2018" t="str">
            <v>아동3</v>
          </cell>
          <cell r="B2018" t="str">
            <v>아티론 보온재(동관)</v>
          </cell>
          <cell r="C2018" t="str">
            <v>25A*20T</v>
          </cell>
          <cell r="D2018" t="str">
            <v>M</v>
          </cell>
          <cell r="E2018">
            <v>1447</v>
          </cell>
          <cell r="F2018" t="str">
            <v>P612</v>
          </cell>
          <cell r="G2018">
            <v>0</v>
          </cell>
          <cell r="H2018">
            <v>0</v>
          </cell>
          <cell r="I2018">
            <v>0</v>
          </cell>
          <cell r="J2018">
            <v>0</v>
          </cell>
          <cell r="K2018">
            <v>1447</v>
          </cell>
        </row>
        <row r="2019">
          <cell r="A2019" t="str">
            <v>아동4</v>
          </cell>
          <cell r="B2019" t="str">
            <v>아티론 보온재(동관)</v>
          </cell>
          <cell r="C2019" t="str">
            <v>32A*20T</v>
          </cell>
          <cell r="D2019" t="str">
            <v>M</v>
          </cell>
          <cell r="E2019">
            <v>1619</v>
          </cell>
          <cell r="F2019" t="str">
            <v>P612</v>
          </cell>
          <cell r="G2019">
            <v>0</v>
          </cell>
          <cell r="H2019">
            <v>0</v>
          </cell>
          <cell r="I2019">
            <v>0</v>
          </cell>
          <cell r="J2019">
            <v>0</v>
          </cell>
          <cell r="K2019">
            <v>1619</v>
          </cell>
        </row>
        <row r="2020">
          <cell r="A2020" t="str">
            <v>아동5</v>
          </cell>
          <cell r="B2020" t="str">
            <v>아티론 보온재(동관)</v>
          </cell>
          <cell r="C2020" t="str">
            <v>40A*20T</v>
          </cell>
          <cell r="D2020" t="str">
            <v>M</v>
          </cell>
          <cell r="E2020">
            <v>1800</v>
          </cell>
          <cell r="F2020" t="str">
            <v>P612</v>
          </cell>
          <cell r="G2020">
            <v>0</v>
          </cell>
          <cell r="H2020">
            <v>0</v>
          </cell>
          <cell r="I2020">
            <v>0</v>
          </cell>
          <cell r="J2020">
            <v>0</v>
          </cell>
          <cell r="K2020">
            <v>1800</v>
          </cell>
        </row>
        <row r="2021">
          <cell r="A2021" t="str">
            <v>아동6</v>
          </cell>
          <cell r="B2021" t="str">
            <v>아티론 보온재(동관)</v>
          </cell>
          <cell r="C2021" t="str">
            <v>50A*20T</v>
          </cell>
          <cell r="D2021" t="str">
            <v>M</v>
          </cell>
          <cell r="E2021">
            <v>2016</v>
          </cell>
          <cell r="F2021" t="str">
            <v>P612</v>
          </cell>
          <cell r="G2021">
            <v>0</v>
          </cell>
          <cell r="H2021">
            <v>0</v>
          </cell>
          <cell r="I2021">
            <v>0</v>
          </cell>
          <cell r="J2021">
            <v>0</v>
          </cell>
          <cell r="K2021">
            <v>2016</v>
          </cell>
        </row>
        <row r="2022">
          <cell r="A2022" t="str">
            <v>아동7</v>
          </cell>
          <cell r="B2022" t="str">
            <v>아티론 보온재(동관)</v>
          </cell>
          <cell r="C2022" t="str">
            <v>65A*20T</v>
          </cell>
          <cell r="D2022" t="str">
            <v>M</v>
          </cell>
          <cell r="E2022">
            <v>2422</v>
          </cell>
          <cell r="F2022" t="str">
            <v>P612</v>
          </cell>
          <cell r="G2022">
            <v>0</v>
          </cell>
          <cell r="H2022">
            <v>0</v>
          </cell>
          <cell r="I2022">
            <v>0</v>
          </cell>
          <cell r="J2022">
            <v>0</v>
          </cell>
          <cell r="K2022">
            <v>2422</v>
          </cell>
        </row>
        <row r="2023">
          <cell r="A2023" t="str">
            <v>아동8</v>
          </cell>
          <cell r="B2023" t="str">
            <v>아티론 보온재(동관)</v>
          </cell>
          <cell r="C2023" t="str">
            <v>80A*20T</v>
          </cell>
          <cell r="D2023" t="str">
            <v>M</v>
          </cell>
          <cell r="E2023">
            <v>2827</v>
          </cell>
          <cell r="F2023" t="str">
            <v>P612</v>
          </cell>
          <cell r="G2023">
            <v>0</v>
          </cell>
          <cell r="H2023">
            <v>0</v>
          </cell>
          <cell r="I2023">
            <v>0</v>
          </cell>
          <cell r="J2023">
            <v>0</v>
          </cell>
          <cell r="K2023">
            <v>2827</v>
          </cell>
        </row>
        <row r="2024">
          <cell r="A2024" t="str">
            <v>아동9</v>
          </cell>
          <cell r="B2024" t="str">
            <v>아티론 보온재(동관)</v>
          </cell>
          <cell r="C2024" t="str">
            <v>90A*20T</v>
          </cell>
          <cell r="D2024" t="str">
            <v>M</v>
          </cell>
          <cell r="E2024">
            <v>3068</v>
          </cell>
          <cell r="F2024" t="str">
            <v>P612</v>
          </cell>
          <cell r="G2024">
            <v>0</v>
          </cell>
          <cell r="H2024">
            <v>0</v>
          </cell>
          <cell r="I2024">
            <v>0</v>
          </cell>
          <cell r="J2024">
            <v>0</v>
          </cell>
          <cell r="K2024">
            <v>3068</v>
          </cell>
        </row>
        <row r="2025">
          <cell r="A2025" t="str">
            <v>아동10</v>
          </cell>
          <cell r="B2025" t="str">
            <v>아티론 보온재(동관)</v>
          </cell>
          <cell r="C2025" t="str">
            <v>90A*20T</v>
          </cell>
          <cell r="D2025" t="str">
            <v>M</v>
          </cell>
          <cell r="E2025">
            <v>3068</v>
          </cell>
          <cell r="F2025" t="str">
            <v>P612</v>
          </cell>
          <cell r="G2025">
            <v>0</v>
          </cell>
          <cell r="H2025">
            <v>0</v>
          </cell>
          <cell r="I2025">
            <v>0</v>
          </cell>
          <cell r="J2025">
            <v>0</v>
          </cell>
          <cell r="K2025">
            <v>3068</v>
          </cell>
        </row>
        <row r="2026">
          <cell r="A2026" t="str">
            <v>아동11</v>
          </cell>
          <cell r="B2026" t="str">
            <v>아티론 보온재(동관)</v>
          </cell>
          <cell r="C2026" t="str">
            <v>90A*20T</v>
          </cell>
          <cell r="D2026" t="str">
            <v>M</v>
          </cell>
          <cell r="E2026">
            <v>3068</v>
          </cell>
          <cell r="F2026" t="str">
            <v>P612</v>
          </cell>
          <cell r="G2026">
            <v>0</v>
          </cell>
          <cell r="H2026">
            <v>0</v>
          </cell>
          <cell r="I2026">
            <v>0</v>
          </cell>
          <cell r="J2026">
            <v>0</v>
          </cell>
          <cell r="K2026">
            <v>3068</v>
          </cell>
        </row>
        <row r="2027">
          <cell r="A2027" t="str">
            <v>아동12</v>
          </cell>
          <cell r="B2027" t="str">
            <v>아티론 보온재(동관)</v>
          </cell>
          <cell r="C2027" t="str">
            <v>90A*20T</v>
          </cell>
          <cell r="D2027" t="str">
            <v>M</v>
          </cell>
          <cell r="E2027">
            <v>3068</v>
          </cell>
          <cell r="F2027" t="str">
            <v>P612</v>
          </cell>
          <cell r="G2027">
            <v>0</v>
          </cell>
          <cell r="H2027">
            <v>0</v>
          </cell>
          <cell r="I2027">
            <v>0</v>
          </cell>
          <cell r="J2027">
            <v>0</v>
          </cell>
          <cell r="K2027">
            <v>3068</v>
          </cell>
        </row>
        <row r="2028">
          <cell r="A2028" t="str">
            <v>아동13</v>
          </cell>
          <cell r="B2028" t="str">
            <v>아티론 보온재(동관)</v>
          </cell>
          <cell r="C2028" t="str">
            <v>90A*20T</v>
          </cell>
          <cell r="D2028" t="str">
            <v>M</v>
          </cell>
          <cell r="E2028">
            <v>3068</v>
          </cell>
          <cell r="F2028" t="str">
            <v>P612</v>
          </cell>
          <cell r="G2028">
            <v>0</v>
          </cell>
          <cell r="H2028">
            <v>0</v>
          </cell>
          <cell r="I2028">
            <v>0</v>
          </cell>
          <cell r="J2028">
            <v>0</v>
          </cell>
          <cell r="K2028">
            <v>3068</v>
          </cell>
        </row>
        <row r="2031">
          <cell r="A2031" t="str">
            <v>가교발포폴리에틸렌보온재류(30T)</v>
          </cell>
        </row>
        <row r="2032">
          <cell r="A2032" t="str">
            <v>AP251</v>
          </cell>
          <cell r="B2032" t="str">
            <v>가교발포P.E 보온재</v>
          </cell>
          <cell r="C2032" t="str">
            <v>15A*30T</v>
          </cell>
          <cell r="D2032" t="str">
            <v>M</v>
          </cell>
          <cell r="E2032">
            <v>2286</v>
          </cell>
          <cell r="F2032" t="str">
            <v>P612</v>
          </cell>
          <cell r="G2032">
            <v>0</v>
          </cell>
          <cell r="H2032">
            <v>0</v>
          </cell>
          <cell r="I2032">
            <v>0</v>
          </cell>
          <cell r="J2032">
            <v>0</v>
          </cell>
          <cell r="K2032">
            <v>2286</v>
          </cell>
        </row>
        <row r="2033">
          <cell r="A2033" t="str">
            <v>AP252</v>
          </cell>
          <cell r="B2033" t="str">
            <v>가교발포P.E 보온재</v>
          </cell>
          <cell r="C2033" t="str">
            <v>20A*30T</v>
          </cell>
          <cell r="D2033" t="str">
            <v>M</v>
          </cell>
          <cell r="E2033">
            <v>2435</v>
          </cell>
          <cell r="F2033" t="str">
            <v>P612</v>
          </cell>
          <cell r="G2033">
            <v>0</v>
          </cell>
          <cell r="H2033">
            <v>0</v>
          </cell>
          <cell r="I2033">
            <v>0</v>
          </cell>
          <cell r="J2033">
            <v>0</v>
          </cell>
          <cell r="K2033">
            <v>2435</v>
          </cell>
        </row>
        <row r="2034">
          <cell r="A2034" t="str">
            <v>AP253</v>
          </cell>
          <cell r="B2034" t="str">
            <v>가교발포P.E 보온재</v>
          </cell>
          <cell r="C2034" t="str">
            <v>25A*30T</v>
          </cell>
          <cell r="D2034" t="str">
            <v>M</v>
          </cell>
          <cell r="E2034">
            <v>2484</v>
          </cell>
          <cell r="F2034" t="str">
            <v>P612</v>
          </cell>
          <cell r="G2034">
            <v>0</v>
          </cell>
          <cell r="H2034">
            <v>0</v>
          </cell>
          <cell r="I2034">
            <v>0</v>
          </cell>
          <cell r="J2034">
            <v>0</v>
          </cell>
          <cell r="K2034">
            <v>2484</v>
          </cell>
        </row>
        <row r="2035">
          <cell r="A2035" t="str">
            <v>AP254</v>
          </cell>
          <cell r="B2035" t="str">
            <v>가교발포P.E 보온재</v>
          </cell>
          <cell r="C2035" t="str">
            <v>32A*30T</v>
          </cell>
          <cell r="D2035" t="str">
            <v>M</v>
          </cell>
          <cell r="E2035">
            <v>2729</v>
          </cell>
          <cell r="F2035" t="str">
            <v>P612</v>
          </cell>
          <cell r="G2035">
            <v>0</v>
          </cell>
          <cell r="H2035">
            <v>0</v>
          </cell>
          <cell r="I2035">
            <v>0</v>
          </cell>
          <cell r="J2035">
            <v>0</v>
          </cell>
          <cell r="K2035">
            <v>2729</v>
          </cell>
        </row>
        <row r="2036">
          <cell r="A2036" t="str">
            <v>AP255</v>
          </cell>
          <cell r="B2036" t="str">
            <v>가교발포P.E 보온재</v>
          </cell>
          <cell r="C2036" t="str">
            <v>40A*30T</v>
          </cell>
          <cell r="D2036" t="str">
            <v>M</v>
          </cell>
          <cell r="E2036">
            <v>2958</v>
          </cell>
          <cell r="F2036" t="str">
            <v>P612</v>
          </cell>
          <cell r="G2036">
            <v>0</v>
          </cell>
          <cell r="H2036">
            <v>0</v>
          </cell>
          <cell r="I2036">
            <v>0</v>
          </cell>
          <cell r="J2036">
            <v>0</v>
          </cell>
          <cell r="K2036">
            <v>2958</v>
          </cell>
        </row>
        <row r="2037">
          <cell r="A2037" t="str">
            <v>AP256</v>
          </cell>
          <cell r="B2037" t="str">
            <v>가교발포P.E 보온재</v>
          </cell>
          <cell r="C2037" t="str">
            <v>50A*30T</v>
          </cell>
          <cell r="D2037" t="str">
            <v>M</v>
          </cell>
          <cell r="E2037">
            <v>3237</v>
          </cell>
          <cell r="F2037" t="str">
            <v>P612</v>
          </cell>
          <cell r="G2037">
            <v>0</v>
          </cell>
          <cell r="H2037">
            <v>0</v>
          </cell>
          <cell r="I2037">
            <v>0</v>
          </cell>
          <cell r="J2037">
            <v>0</v>
          </cell>
          <cell r="K2037">
            <v>3237</v>
          </cell>
        </row>
        <row r="2038">
          <cell r="A2038" t="str">
            <v>AP257</v>
          </cell>
          <cell r="B2038" t="str">
            <v>가교발포P.E 보온재</v>
          </cell>
          <cell r="C2038" t="str">
            <v>65A*30T</v>
          </cell>
          <cell r="D2038" t="str">
            <v>M</v>
          </cell>
          <cell r="E2038">
            <v>3781</v>
          </cell>
          <cell r="F2038" t="str">
            <v>P612</v>
          </cell>
          <cell r="G2038">
            <v>0</v>
          </cell>
          <cell r="H2038">
            <v>0</v>
          </cell>
          <cell r="I2038">
            <v>0</v>
          </cell>
          <cell r="J2038">
            <v>0</v>
          </cell>
          <cell r="K2038">
            <v>3781</v>
          </cell>
        </row>
        <row r="2039">
          <cell r="A2039" t="str">
            <v>AP258</v>
          </cell>
          <cell r="B2039" t="str">
            <v>가교발포P.E 보온재</v>
          </cell>
          <cell r="C2039" t="str">
            <v>80A*30T</v>
          </cell>
          <cell r="D2039" t="str">
            <v>M</v>
          </cell>
          <cell r="E2039">
            <v>4155</v>
          </cell>
          <cell r="F2039" t="str">
            <v>P612</v>
          </cell>
          <cell r="G2039">
            <v>0</v>
          </cell>
          <cell r="H2039">
            <v>0</v>
          </cell>
          <cell r="I2039">
            <v>0</v>
          </cell>
          <cell r="J2039">
            <v>0</v>
          </cell>
          <cell r="K2039">
            <v>4155</v>
          </cell>
        </row>
        <row r="2040">
          <cell r="A2040" t="str">
            <v>AP259</v>
          </cell>
          <cell r="B2040" t="str">
            <v>가교발포P.E 보온재</v>
          </cell>
          <cell r="C2040" t="str">
            <v>100A*30T</v>
          </cell>
          <cell r="D2040" t="str">
            <v>M</v>
          </cell>
          <cell r="E2040">
            <v>5088</v>
          </cell>
          <cell r="F2040" t="str">
            <v>P612</v>
          </cell>
          <cell r="G2040">
            <v>0</v>
          </cell>
          <cell r="H2040">
            <v>0</v>
          </cell>
          <cell r="I2040">
            <v>0</v>
          </cell>
          <cell r="J2040">
            <v>0</v>
          </cell>
          <cell r="K2040">
            <v>5088</v>
          </cell>
        </row>
        <row r="2041">
          <cell r="A2041" t="str">
            <v>AP260</v>
          </cell>
          <cell r="B2041" t="str">
            <v>가교발포P.E 보온재</v>
          </cell>
          <cell r="C2041" t="str">
            <v>125A*30T</v>
          </cell>
          <cell r="D2041" t="str">
            <v>M</v>
          </cell>
          <cell r="E2041">
            <v>6798</v>
          </cell>
          <cell r="F2041" t="str">
            <v>P612</v>
          </cell>
          <cell r="G2041">
            <v>0</v>
          </cell>
          <cell r="H2041">
            <v>0</v>
          </cell>
          <cell r="I2041">
            <v>0</v>
          </cell>
          <cell r="J2041">
            <v>0</v>
          </cell>
          <cell r="K2041">
            <v>6798</v>
          </cell>
        </row>
        <row r="2042">
          <cell r="A2042" t="str">
            <v>AP261</v>
          </cell>
          <cell r="B2042" t="str">
            <v>가교발포P.E 보온재</v>
          </cell>
          <cell r="C2042" t="str">
            <v>150A*30T</v>
          </cell>
          <cell r="D2042" t="str">
            <v>M</v>
          </cell>
          <cell r="E2042">
            <v>8854</v>
          </cell>
          <cell r="F2042" t="str">
            <v>P612</v>
          </cell>
          <cell r="G2042">
            <v>0</v>
          </cell>
          <cell r="H2042">
            <v>0</v>
          </cell>
          <cell r="I2042">
            <v>0</v>
          </cell>
          <cell r="J2042">
            <v>0</v>
          </cell>
          <cell r="K2042">
            <v>8854</v>
          </cell>
        </row>
        <row r="2043">
          <cell r="A2043" t="str">
            <v>AP262</v>
          </cell>
          <cell r="B2043" t="str">
            <v>가교발포P.E 보온재</v>
          </cell>
          <cell r="C2043" t="str">
            <v>200A*30T</v>
          </cell>
          <cell r="D2043" t="str">
            <v>M</v>
          </cell>
          <cell r="E2043">
            <v>12218</v>
          </cell>
          <cell r="F2043" t="str">
            <v>P612</v>
          </cell>
          <cell r="G2043">
            <v>0</v>
          </cell>
          <cell r="H2043">
            <v>0</v>
          </cell>
          <cell r="I2043">
            <v>0</v>
          </cell>
          <cell r="J2043">
            <v>0</v>
          </cell>
          <cell r="K2043">
            <v>12218</v>
          </cell>
        </row>
        <row r="2044">
          <cell r="A2044" t="str">
            <v>가교발포폴리에틸렌보온재류(25T)</v>
          </cell>
        </row>
        <row r="2045">
          <cell r="A2045" t="str">
            <v>AP263</v>
          </cell>
          <cell r="B2045" t="str">
            <v>가교발포P.E 보온재</v>
          </cell>
          <cell r="C2045" t="str">
            <v>15A*25T</v>
          </cell>
          <cell r="D2045" t="str">
            <v>M</v>
          </cell>
          <cell r="E2045">
            <v>1757</v>
          </cell>
          <cell r="F2045" t="str">
            <v>P612</v>
          </cell>
          <cell r="G2045">
            <v>1757</v>
          </cell>
          <cell r="H2045" t="str">
            <v>P721</v>
          </cell>
          <cell r="I2045">
            <v>0</v>
          </cell>
          <cell r="J2045">
            <v>0</v>
          </cell>
          <cell r="K2045">
            <v>1757</v>
          </cell>
        </row>
        <row r="2046">
          <cell r="A2046" t="str">
            <v>AP264</v>
          </cell>
          <cell r="B2046" t="str">
            <v>가교발포P.E 보온재</v>
          </cell>
          <cell r="C2046" t="str">
            <v>20A*25T</v>
          </cell>
          <cell r="D2046" t="str">
            <v>M</v>
          </cell>
          <cell r="E2046">
            <v>1819</v>
          </cell>
          <cell r="F2046" t="str">
            <v>P612</v>
          </cell>
          <cell r="G2046">
            <v>1819</v>
          </cell>
          <cell r="H2046" t="str">
            <v>P721</v>
          </cell>
          <cell r="I2046">
            <v>0</v>
          </cell>
          <cell r="J2046">
            <v>0</v>
          </cell>
          <cell r="K2046">
            <v>1819</v>
          </cell>
        </row>
        <row r="2047">
          <cell r="A2047" t="str">
            <v>AP265</v>
          </cell>
          <cell r="B2047" t="str">
            <v>가교발포P.E 보온재</v>
          </cell>
          <cell r="C2047" t="str">
            <v>25A*25T</v>
          </cell>
          <cell r="D2047" t="str">
            <v>M</v>
          </cell>
          <cell r="E2047">
            <v>1945</v>
          </cell>
          <cell r="F2047" t="str">
            <v>P612</v>
          </cell>
          <cell r="G2047">
            <v>1945</v>
          </cell>
          <cell r="H2047" t="str">
            <v>P721</v>
          </cell>
          <cell r="I2047">
            <v>0</v>
          </cell>
          <cell r="J2047">
            <v>0</v>
          </cell>
          <cell r="K2047">
            <v>1945</v>
          </cell>
        </row>
        <row r="2048">
          <cell r="A2048" t="str">
            <v>AP266</v>
          </cell>
          <cell r="B2048" t="str">
            <v>가교발포P.E 보온재</v>
          </cell>
          <cell r="C2048" t="str">
            <v>32A*25T</v>
          </cell>
          <cell r="D2048" t="str">
            <v>M</v>
          </cell>
          <cell r="E2048">
            <v>2163</v>
          </cell>
          <cell r="F2048" t="str">
            <v>P612</v>
          </cell>
          <cell r="G2048">
            <v>2163</v>
          </cell>
          <cell r="H2048" t="str">
            <v>P721</v>
          </cell>
          <cell r="I2048">
            <v>0</v>
          </cell>
          <cell r="J2048">
            <v>0</v>
          </cell>
          <cell r="K2048">
            <v>2163</v>
          </cell>
        </row>
        <row r="2049">
          <cell r="A2049" t="str">
            <v>AP267</v>
          </cell>
          <cell r="B2049" t="str">
            <v>가교발포P.E 보온재</v>
          </cell>
          <cell r="C2049" t="str">
            <v>40A*25T</v>
          </cell>
          <cell r="D2049" t="str">
            <v>M</v>
          </cell>
          <cell r="E2049">
            <v>2356</v>
          </cell>
          <cell r="F2049" t="str">
            <v>P612</v>
          </cell>
          <cell r="G2049">
            <v>2356</v>
          </cell>
          <cell r="H2049" t="str">
            <v>P721</v>
          </cell>
          <cell r="I2049">
            <v>0</v>
          </cell>
          <cell r="J2049">
            <v>0</v>
          </cell>
          <cell r="K2049">
            <v>2356</v>
          </cell>
        </row>
        <row r="2050">
          <cell r="A2050" t="str">
            <v>AP268</v>
          </cell>
          <cell r="B2050" t="str">
            <v>가교발포P.E 보온재</v>
          </cell>
          <cell r="C2050" t="str">
            <v>50A*25T</v>
          </cell>
          <cell r="D2050" t="str">
            <v>M</v>
          </cell>
          <cell r="E2050">
            <v>2615</v>
          </cell>
          <cell r="F2050" t="str">
            <v>P612</v>
          </cell>
          <cell r="G2050">
            <v>2615</v>
          </cell>
          <cell r="H2050" t="str">
            <v>P721</v>
          </cell>
          <cell r="I2050">
            <v>0</v>
          </cell>
          <cell r="J2050">
            <v>0</v>
          </cell>
          <cell r="K2050">
            <v>2615</v>
          </cell>
        </row>
        <row r="2051">
          <cell r="A2051" t="str">
            <v>AP269</v>
          </cell>
          <cell r="B2051" t="str">
            <v>가교발포P.E 보온재</v>
          </cell>
          <cell r="C2051" t="str">
            <v>65A*25T</v>
          </cell>
          <cell r="D2051" t="str">
            <v>M</v>
          </cell>
          <cell r="E2051">
            <v>3167</v>
          </cell>
          <cell r="F2051" t="str">
            <v>P612</v>
          </cell>
          <cell r="G2051">
            <v>3167</v>
          </cell>
          <cell r="H2051" t="str">
            <v>P721</v>
          </cell>
          <cell r="I2051">
            <v>0</v>
          </cell>
          <cell r="J2051">
            <v>0</v>
          </cell>
          <cell r="K2051">
            <v>3167</v>
          </cell>
        </row>
        <row r="2052">
          <cell r="A2052" t="str">
            <v>AP270</v>
          </cell>
          <cell r="B2052" t="str">
            <v>가교발포P.E 보온재</v>
          </cell>
          <cell r="C2052" t="str">
            <v>80A*25T</v>
          </cell>
          <cell r="D2052" t="str">
            <v>M</v>
          </cell>
          <cell r="E2052">
            <v>3483</v>
          </cell>
          <cell r="F2052" t="str">
            <v>P612</v>
          </cell>
          <cell r="G2052">
            <v>3483</v>
          </cell>
          <cell r="H2052" t="str">
            <v>P721</v>
          </cell>
          <cell r="I2052">
            <v>0</v>
          </cell>
          <cell r="J2052">
            <v>0</v>
          </cell>
          <cell r="K2052">
            <v>3483</v>
          </cell>
        </row>
        <row r="2053">
          <cell r="A2053" t="str">
            <v>AP271</v>
          </cell>
          <cell r="B2053" t="str">
            <v>가교발포P.E 보온재</v>
          </cell>
          <cell r="C2053" t="str">
            <v>100A*25T</v>
          </cell>
          <cell r="D2053" t="str">
            <v>M</v>
          </cell>
          <cell r="E2053">
            <v>4311</v>
          </cell>
          <cell r="F2053" t="str">
            <v>P612</v>
          </cell>
          <cell r="G2053">
            <v>4311</v>
          </cell>
          <cell r="H2053" t="str">
            <v>P721</v>
          </cell>
          <cell r="I2053">
            <v>0</v>
          </cell>
          <cell r="J2053">
            <v>0</v>
          </cell>
          <cell r="K2053">
            <v>4311</v>
          </cell>
        </row>
        <row r="2054">
          <cell r="A2054" t="str">
            <v>AP272</v>
          </cell>
          <cell r="B2054" t="str">
            <v>가교발포P.E 보온재</v>
          </cell>
          <cell r="C2054" t="str">
            <v>125A*25T</v>
          </cell>
          <cell r="D2054" t="str">
            <v>M</v>
          </cell>
          <cell r="E2054">
            <v>5760</v>
          </cell>
          <cell r="F2054" t="str">
            <v>P612</v>
          </cell>
          <cell r="G2054">
            <v>5760</v>
          </cell>
          <cell r="H2054" t="str">
            <v>P721</v>
          </cell>
          <cell r="I2054">
            <v>0</v>
          </cell>
          <cell r="J2054">
            <v>0</v>
          </cell>
          <cell r="K2054">
            <v>5760</v>
          </cell>
        </row>
        <row r="2055">
          <cell r="A2055" t="str">
            <v>AP273</v>
          </cell>
          <cell r="B2055" t="str">
            <v>가교발포P.E 보온재</v>
          </cell>
          <cell r="C2055" t="str">
            <v>150A*25T</v>
          </cell>
          <cell r="D2055" t="str">
            <v>M</v>
          </cell>
          <cell r="E2055">
            <v>7443</v>
          </cell>
          <cell r="F2055" t="str">
            <v>P612</v>
          </cell>
          <cell r="G2055">
            <v>7443</v>
          </cell>
          <cell r="H2055" t="str">
            <v>P721</v>
          </cell>
          <cell r="I2055">
            <v>0</v>
          </cell>
          <cell r="J2055">
            <v>0</v>
          </cell>
          <cell r="K2055">
            <v>7443</v>
          </cell>
        </row>
        <row r="2056">
          <cell r="A2056" t="str">
            <v>AP274</v>
          </cell>
          <cell r="B2056" t="str">
            <v>가교발포P.E 보온재</v>
          </cell>
          <cell r="C2056" t="str">
            <v>200A*25T</v>
          </cell>
          <cell r="D2056" t="str">
            <v>M</v>
          </cell>
          <cell r="E2056">
            <v>10273</v>
          </cell>
          <cell r="F2056" t="str">
            <v>P612</v>
          </cell>
          <cell r="G2056">
            <v>10273</v>
          </cell>
          <cell r="H2056" t="str">
            <v>P721</v>
          </cell>
          <cell r="I2056">
            <v>0</v>
          </cell>
          <cell r="J2056">
            <v>0</v>
          </cell>
          <cell r="K2056">
            <v>10273</v>
          </cell>
        </row>
        <row r="2057">
          <cell r="A2057" t="str">
            <v>가교발포폴리에틸렌보온재류(20T)</v>
          </cell>
        </row>
        <row r="2058">
          <cell r="A2058" t="str">
            <v>HAP263</v>
          </cell>
          <cell r="B2058" t="str">
            <v>가교발포P.E 보온재</v>
          </cell>
          <cell r="C2058" t="str">
            <v>15A*20T</v>
          </cell>
          <cell r="D2058" t="str">
            <v>M</v>
          </cell>
          <cell r="E2058">
            <v>1031</v>
          </cell>
          <cell r="F2058" t="str">
            <v>P597</v>
          </cell>
          <cell r="G2058">
            <v>0</v>
          </cell>
          <cell r="H2058">
            <v>0</v>
          </cell>
          <cell r="I2058">
            <v>0</v>
          </cell>
          <cell r="J2058">
            <v>0</v>
          </cell>
          <cell r="K2058">
            <v>1031</v>
          </cell>
        </row>
        <row r="2059">
          <cell r="A2059" t="str">
            <v>HAP264</v>
          </cell>
          <cell r="B2059" t="str">
            <v>가교발포P.E 보온재</v>
          </cell>
          <cell r="C2059" t="str">
            <v>20A*20T</v>
          </cell>
          <cell r="D2059" t="str">
            <v>M</v>
          </cell>
          <cell r="E2059">
            <v>1126</v>
          </cell>
          <cell r="F2059" t="str">
            <v>P597</v>
          </cell>
          <cell r="G2059">
            <v>0</v>
          </cell>
          <cell r="H2059">
            <v>0</v>
          </cell>
          <cell r="I2059">
            <v>0</v>
          </cell>
          <cell r="J2059">
            <v>0</v>
          </cell>
          <cell r="K2059">
            <v>1126</v>
          </cell>
        </row>
        <row r="2060">
          <cell r="A2060" t="str">
            <v>HAP265</v>
          </cell>
          <cell r="B2060" t="str">
            <v>가교발포P.E 보온재</v>
          </cell>
          <cell r="C2060" t="str">
            <v>25A*20T</v>
          </cell>
          <cell r="D2060" t="str">
            <v>M</v>
          </cell>
          <cell r="E2060">
            <v>1217</v>
          </cell>
          <cell r="F2060" t="str">
            <v>P597</v>
          </cell>
          <cell r="G2060">
            <v>0</v>
          </cell>
          <cell r="H2060">
            <v>0</v>
          </cell>
          <cell r="I2060">
            <v>0</v>
          </cell>
          <cell r="J2060">
            <v>0</v>
          </cell>
          <cell r="K2060">
            <v>1217</v>
          </cell>
        </row>
        <row r="2061">
          <cell r="A2061" t="str">
            <v>HAP266</v>
          </cell>
          <cell r="B2061" t="str">
            <v>가교발포P.E 보온재</v>
          </cell>
          <cell r="C2061" t="str">
            <v>32A*20T</v>
          </cell>
          <cell r="D2061" t="str">
            <v>M</v>
          </cell>
          <cell r="E2061">
            <v>1366</v>
          </cell>
          <cell r="F2061" t="str">
            <v>P597</v>
          </cell>
          <cell r="G2061">
            <v>0</v>
          </cell>
          <cell r="H2061">
            <v>0</v>
          </cell>
          <cell r="I2061">
            <v>0</v>
          </cell>
          <cell r="J2061">
            <v>0</v>
          </cell>
          <cell r="K2061">
            <v>1366</v>
          </cell>
        </row>
        <row r="2062">
          <cell r="A2062" t="str">
            <v>HAP267</v>
          </cell>
          <cell r="B2062" t="str">
            <v>가교발포P.E 보온재</v>
          </cell>
          <cell r="C2062" t="str">
            <v>40A*20T</v>
          </cell>
          <cell r="D2062" t="str">
            <v>M</v>
          </cell>
          <cell r="E2062">
            <v>1514</v>
          </cell>
          <cell r="F2062" t="str">
            <v>P597</v>
          </cell>
          <cell r="G2062">
            <v>0</v>
          </cell>
          <cell r="H2062">
            <v>0</v>
          </cell>
          <cell r="I2062">
            <v>0</v>
          </cell>
          <cell r="J2062">
            <v>0</v>
          </cell>
          <cell r="K2062">
            <v>1514</v>
          </cell>
        </row>
        <row r="2063">
          <cell r="A2063" t="str">
            <v>HAP268</v>
          </cell>
          <cell r="B2063" t="str">
            <v>가교발포P.E 보온재</v>
          </cell>
          <cell r="C2063" t="str">
            <v>50A*20T</v>
          </cell>
          <cell r="D2063" t="str">
            <v>M</v>
          </cell>
          <cell r="E2063">
            <v>1684</v>
          </cell>
          <cell r="F2063" t="str">
            <v>P597</v>
          </cell>
          <cell r="G2063">
            <v>0</v>
          </cell>
          <cell r="H2063">
            <v>0</v>
          </cell>
          <cell r="I2063">
            <v>0</v>
          </cell>
          <cell r="J2063">
            <v>0</v>
          </cell>
          <cell r="K2063">
            <v>1684</v>
          </cell>
        </row>
        <row r="2064">
          <cell r="A2064" t="str">
            <v>HAP269</v>
          </cell>
          <cell r="B2064" t="str">
            <v>가교발포P.E 보온재</v>
          </cell>
          <cell r="C2064" t="str">
            <v>65A*20T</v>
          </cell>
          <cell r="D2064" t="str">
            <v>M</v>
          </cell>
          <cell r="E2064">
            <v>2015</v>
          </cell>
          <cell r="F2064" t="str">
            <v>P597</v>
          </cell>
          <cell r="G2064">
            <v>0</v>
          </cell>
          <cell r="H2064">
            <v>0</v>
          </cell>
          <cell r="I2064">
            <v>0</v>
          </cell>
          <cell r="J2064">
            <v>0</v>
          </cell>
          <cell r="K2064">
            <v>2015</v>
          </cell>
        </row>
        <row r="2065">
          <cell r="A2065" t="str">
            <v>HAP270</v>
          </cell>
          <cell r="B2065" t="str">
            <v>가교발포P.E 보온재</v>
          </cell>
          <cell r="C2065" t="str">
            <v>80A*20T</v>
          </cell>
          <cell r="D2065" t="str">
            <v>M</v>
          </cell>
          <cell r="E2065">
            <v>2239</v>
          </cell>
          <cell r="F2065" t="str">
            <v>P597</v>
          </cell>
          <cell r="G2065">
            <v>0</v>
          </cell>
          <cell r="H2065">
            <v>0</v>
          </cell>
          <cell r="I2065">
            <v>0</v>
          </cell>
          <cell r="J2065">
            <v>0</v>
          </cell>
          <cell r="K2065">
            <v>2239</v>
          </cell>
        </row>
        <row r="2066">
          <cell r="A2066" t="str">
            <v>HAP271</v>
          </cell>
          <cell r="B2066" t="str">
            <v>가교발포P.E 보온재</v>
          </cell>
          <cell r="C2066" t="str">
            <v>100A*20T</v>
          </cell>
          <cell r="D2066" t="str">
            <v>M</v>
          </cell>
          <cell r="E2066">
            <v>2685</v>
          </cell>
          <cell r="F2066" t="str">
            <v>P597</v>
          </cell>
          <cell r="G2066">
            <v>0</v>
          </cell>
          <cell r="H2066">
            <v>0</v>
          </cell>
          <cell r="I2066">
            <v>0</v>
          </cell>
          <cell r="J2066">
            <v>0</v>
          </cell>
          <cell r="K2066">
            <v>2685</v>
          </cell>
        </row>
        <row r="2067">
          <cell r="A2067" t="str">
            <v>HAP272</v>
          </cell>
          <cell r="B2067" t="str">
            <v>가교발포P.E 보온재</v>
          </cell>
          <cell r="C2067" t="str">
            <v>125A*20T</v>
          </cell>
          <cell r="D2067" t="str">
            <v>M</v>
          </cell>
          <cell r="E2067">
            <v>3753</v>
          </cell>
          <cell r="F2067" t="str">
            <v>P597</v>
          </cell>
          <cell r="G2067">
            <v>0</v>
          </cell>
          <cell r="H2067">
            <v>0</v>
          </cell>
          <cell r="I2067">
            <v>0</v>
          </cell>
          <cell r="J2067">
            <v>0</v>
          </cell>
          <cell r="K2067">
            <v>3753</v>
          </cell>
        </row>
        <row r="2068">
          <cell r="A2068" t="str">
            <v>HAP273</v>
          </cell>
          <cell r="B2068" t="str">
            <v>가교발포P.E 보온재</v>
          </cell>
          <cell r="C2068" t="str">
            <v>150A*20T</v>
          </cell>
          <cell r="D2068" t="str">
            <v>M</v>
          </cell>
          <cell r="E2068">
            <v>4903</v>
          </cell>
          <cell r="F2068" t="str">
            <v>P597</v>
          </cell>
          <cell r="G2068">
            <v>0</v>
          </cell>
          <cell r="H2068">
            <v>0</v>
          </cell>
          <cell r="I2068">
            <v>0</v>
          </cell>
          <cell r="J2068">
            <v>0</v>
          </cell>
          <cell r="K2068">
            <v>4903</v>
          </cell>
        </row>
        <row r="2069">
          <cell r="A2069" t="str">
            <v>HAP274</v>
          </cell>
          <cell r="B2069" t="str">
            <v>가교발포P.E 보온재</v>
          </cell>
          <cell r="C2069" t="str">
            <v>200A*20T</v>
          </cell>
          <cell r="D2069" t="str">
            <v>M</v>
          </cell>
          <cell r="E2069">
            <v>6903</v>
          </cell>
          <cell r="F2069" t="str">
            <v>P597</v>
          </cell>
          <cell r="G2069">
            <v>0</v>
          </cell>
          <cell r="H2069">
            <v>0</v>
          </cell>
          <cell r="I2069">
            <v>0</v>
          </cell>
          <cell r="J2069">
            <v>0</v>
          </cell>
          <cell r="K2069">
            <v>6903</v>
          </cell>
        </row>
        <row r="2070">
          <cell r="A2070" t="str">
            <v>아티론 보온재류(25T)</v>
          </cell>
        </row>
        <row r="2071">
          <cell r="A2071" t="str">
            <v>AP25001</v>
          </cell>
          <cell r="B2071" t="str">
            <v>아티론 보온재</v>
          </cell>
          <cell r="C2071" t="str">
            <v>15A*25T</v>
          </cell>
          <cell r="D2071" t="str">
            <v>M</v>
          </cell>
          <cell r="E2071">
            <v>1523</v>
          </cell>
          <cell r="F2071" t="str">
            <v>P596</v>
          </cell>
          <cell r="G2071">
            <v>1523</v>
          </cell>
          <cell r="H2071" t="str">
            <v>P721</v>
          </cell>
          <cell r="I2071">
            <v>0</v>
          </cell>
          <cell r="J2071">
            <v>0</v>
          </cell>
          <cell r="K2071">
            <v>1523</v>
          </cell>
        </row>
        <row r="2072">
          <cell r="A2072" t="str">
            <v>AP25002</v>
          </cell>
          <cell r="B2072" t="str">
            <v>아티론 보온재</v>
          </cell>
          <cell r="C2072" t="str">
            <v>20A*25T</v>
          </cell>
          <cell r="D2072" t="str">
            <v>M</v>
          </cell>
          <cell r="E2072">
            <v>1637</v>
          </cell>
          <cell r="F2072" t="str">
            <v>P596</v>
          </cell>
          <cell r="G2072">
            <v>1637</v>
          </cell>
          <cell r="H2072" t="str">
            <v>P721</v>
          </cell>
          <cell r="I2072">
            <v>0</v>
          </cell>
          <cell r="J2072">
            <v>0</v>
          </cell>
          <cell r="K2072">
            <v>1637</v>
          </cell>
        </row>
        <row r="2073">
          <cell r="A2073" t="str">
            <v>AP25003</v>
          </cell>
          <cell r="B2073" t="str">
            <v>아티론 보온재</v>
          </cell>
          <cell r="C2073" t="str">
            <v>25A*25T</v>
          </cell>
          <cell r="D2073" t="str">
            <v>M</v>
          </cell>
          <cell r="E2073">
            <v>1763</v>
          </cell>
          <cell r="F2073" t="str">
            <v>P596</v>
          </cell>
          <cell r="G2073">
            <v>1763</v>
          </cell>
          <cell r="H2073" t="str">
            <v>P721</v>
          </cell>
          <cell r="I2073">
            <v>0</v>
          </cell>
          <cell r="J2073">
            <v>0</v>
          </cell>
          <cell r="K2073">
            <v>1763</v>
          </cell>
        </row>
        <row r="2074">
          <cell r="A2074" t="str">
            <v>AP25004</v>
          </cell>
          <cell r="B2074" t="str">
            <v>아티론 보온재</v>
          </cell>
          <cell r="C2074" t="str">
            <v>32A*25T</v>
          </cell>
          <cell r="D2074" t="str">
            <v>M</v>
          </cell>
          <cell r="E2074">
            <v>1933</v>
          </cell>
          <cell r="F2074" t="str">
            <v>P596</v>
          </cell>
          <cell r="G2074">
            <v>1933</v>
          </cell>
          <cell r="H2074" t="str">
            <v>P721</v>
          </cell>
          <cell r="I2074">
            <v>0</v>
          </cell>
          <cell r="J2074">
            <v>0</v>
          </cell>
          <cell r="K2074">
            <v>1933</v>
          </cell>
        </row>
        <row r="2075">
          <cell r="A2075" t="str">
            <v>AP25005</v>
          </cell>
          <cell r="B2075" t="str">
            <v>아티론 보온재</v>
          </cell>
          <cell r="C2075" t="str">
            <v>40A*25T</v>
          </cell>
          <cell r="D2075" t="str">
            <v>M</v>
          </cell>
          <cell r="E2075">
            <v>2048</v>
          </cell>
          <cell r="F2075" t="str">
            <v>P596</v>
          </cell>
          <cell r="G2075">
            <v>2048</v>
          </cell>
          <cell r="H2075" t="str">
            <v>P721</v>
          </cell>
          <cell r="I2075">
            <v>0</v>
          </cell>
          <cell r="J2075">
            <v>0</v>
          </cell>
          <cell r="K2075">
            <v>2048</v>
          </cell>
        </row>
        <row r="2076">
          <cell r="A2076" t="str">
            <v>AP25006</v>
          </cell>
          <cell r="B2076" t="str">
            <v>아티론 보온재</v>
          </cell>
          <cell r="C2076" t="str">
            <v>50A*25T</v>
          </cell>
          <cell r="D2076" t="str">
            <v>M</v>
          </cell>
          <cell r="E2076">
            <v>2295</v>
          </cell>
          <cell r="F2076" t="str">
            <v>P596</v>
          </cell>
          <cell r="G2076">
            <v>2295</v>
          </cell>
          <cell r="H2076" t="str">
            <v>P721</v>
          </cell>
          <cell r="I2076">
            <v>0</v>
          </cell>
          <cell r="J2076">
            <v>0</v>
          </cell>
          <cell r="K2076">
            <v>2295</v>
          </cell>
        </row>
        <row r="2077">
          <cell r="A2077" t="str">
            <v>AP25007</v>
          </cell>
          <cell r="B2077" t="str">
            <v>아티론 보온재</v>
          </cell>
          <cell r="C2077" t="str">
            <v>65A*25T</v>
          </cell>
          <cell r="D2077" t="str">
            <v>M</v>
          </cell>
          <cell r="E2077">
            <v>2671</v>
          </cell>
          <cell r="F2077" t="str">
            <v>P596</v>
          </cell>
          <cell r="G2077">
            <v>2671</v>
          </cell>
          <cell r="H2077" t="str">
            <v>P721</v>
          </cell>
          <cell r="I2077">
            <v>0</v>
          </cell>
          <cell r="J2077">
            <v>0</v>
          </cell>
          <cell r="K2077">
            <v>2671</v>
          </cell>
        </row>
        <row r="2078">
          <cell r="A2078" t="str">
            <v>AP25008</v>
          </cell>
          <cell r="B2078" t="str">
            <v>아티론 보온재</v>
          </cell>
          <cell r="C2078" t="str">
            <v>80A*25T</v>
          </cell>
          <cell r="D2078" t="str">
            <v>M</v>
          </cell>
          <cell r="E2078">
            <v>2853</v>
          </cell>
          <cell r="F2078" t="str">
            <v>P596</v>
          </cell>
          <cell r="G2078">
            <v>2853</v>
          </cell>
          <cell r="H2078" t="str">
            <v>P721</v>
          </cell>
          <cell r="I2078">
            <v>0</v>
          </cell>
          <cell r="J2078">
            <v>0</v>
          </cell>
          <cell r="K2078">
            <v>2853</v>
          </cell>
        </row>
        <row r="2079">
          <cell r="A2079" t="str">
            <v>AP25009</v>
          </cell>
          <cell r="B2079" t="str">
            <v>아티론 보온재</v>
          </cell>
          <cell r="C2079" t="str">
            <v>100A*25T</v>
          </cell>
          <cell r="D2079" t="str">
            <v>M</v>
          </cell>
          <cell r="E2079">
            <v>3512</v>
          </cell>
          <cell r="F2079" t="str">
            <v>P596</v>
          </cell>
          <cell r="G2079">
            <v>3512</v>
          </cell>
          <cell r="H2079" t="str">
            <v>P721</v>
          </cell>
          <cell r="I2079">
            <v>0</v>
          </cell>
          <cell r="J2079">
            <v>0</v>
          </cell>
          <cell r="K2079">
            <v>3512</v>
          </cell>
        </row>
        <row r="2080">
          <cell r="A2080" t="str">
            <v>AP25010</v>
          </cell>
          <cell r="B2080" t="str">
            <v>아티론 보온재</v>
          </cell>
          <cell r="C2080" t="str">
            <v>125A*25T</v>
          </cell>
          <cell r="D2080" t="str">
            <v>M</v>
          </cell>
          <cell r="E2080">
            <v>4850</v>
          </cell>
          <cell r="F2080" t="str">
            <v>P596</v>
          </cell>
          <cell r="G2080">
            <v>4850</v>
          </cell>
          <cell r="H2080" t="str">
            <v>P721</v>
          </cell>
          <cell r="I2080">
            <v>0</v>
          </cell>
          <cell r="J2080">
            <v>0</v>
          </cell>
          <cell r="K2080">
            <v>4850</v>
          </cell>
        </row>
        <row r="2081">
          <cell r="A2081" t="str">
            <v>AP25011</v>
          </cell>
          <cell r="B2081" t="str">
            <v>아티론 보온재</v>
          </cell>
          <cell r="C2081" t="str">
            <v>150A*25T</v>
          </cell>
          <cell r="D2081" t="str">
            <v>M</v>
          </cell>
          <cell r="E2081">
            <v>6312</v>
          </cell>
          <cell r="F2081" t="str">
            <v>P596</v>
          </cell>
          <cell r="G2081">
            <v>6312</v>
          </cell>
          <cell r="H2081" t="str">
            <v>P721</v>
          </cell>
          <cell r="I2081">
            <v>0</v>
          </cell>
          <cell r="J2081">
            <v>0</v>
          </cell>
          <cell r="K2081">
            <v>6312</v>
          </cell>
        </row>
        <row r="2082">
          <cell r="A2082" t="str">
            <v>AP25012</v>
          </cell>
          <cell r="B2082" t="str">
            <v>아티론 보온재</v>
          </cell>
          <cell r="C2082" t="str">
            <v>200A*25T</v>
          </cell>
          <cell r="D2082" t="str">
            <v>M</v>
          </cell>
          <cell r="E2082">
            <v>8877</v>
          </cell>
          <cell r="F2082" t="str">
            <v>P596</v>
          </cell>
          <cell r="G2082">
            <v>8877</v>
          </cell>
          <cell r="H2082" t="str">
            <v>P721</v>
          </cell>
          <cell r="I2082">
            <v>0</v>
          </cell>
          <cell r="J2082">
            <v>0</v>
          </cell>
          <cell r="K2082">
            <v>8877</v>
          </cell>
        </row>
        <row r="2083">
          <cell r="A2083" t="str">
            <v>아티론 보온재류(10T)</v>
          </cell>
        </row>
        <row r="2084">
          <cell r="A2084" t="str">
            <v>AP40000</v>
          </cell>
          <cell r="B2084" t="str">
            <v>아티론 보온재</v>
          </cell>
          <cell r="C2084" t="str">
            <v>8A*10T</v>
          </cell>
          <cell r="D2084" t="str">
            <v>M</v>
          </cell>
          <cell r="E2084">
            <v>314</v>
          </cell>
          <cell r="F2084" t="str">
            <v>P596</v>
          </cell>
          <cell r="G2084">
            <v>0</v>
          </cell>
          <cell r="H2084">
            <v>0</v>
          </cell>
          <cell r="I2084">
            <v>0</v>
          </cell>
          <cell r="J2084">
            <v>0</v>
          </cell>
          <cell r="K2084">
            <v>314</v>
          </cell>
        </row>
        <row r="2085">
          <cell r="A2085" t="str">
            <v>AP40001</v>
          </cell>
          <cell r="B2085" t="str">
            <v>아티론 보온재</v>
          </cell>
          <cell r="C2085" t="str">
            <v>15A*10T</v>
          </cell>
          <cell r="D2085" t="str">
            <v>M</v>
          </cell>
          <cell r="E2085">
            <v>351</v>
          </cell>
          <cell r="F2085" t="str">
            <v>P596</v>
          </cell>
          <cell r="G2085">
            <v>0</v>
          </cell>
          <cell r="H2085">
            <v>0</v>
          </cell>
          <cell r="I2085">
            <v>0</v>
          </cell>
          <cell r="J2085">
            <v>0</v>
          </cell>
          <cell r="K2085">
            <v>351</v>
          </cell>
        </row>
        <row r="2086">
          <cell r="A2086" t="str">
            <v>AP40002</v>
          </cell>
          <cell r="B2086" t="str">
            <v>아티론 보온재</v>
          </cell>
          <cell r="C2086" t="str">
            <v>20A*10T</v>
          </cell>
          <cell r="D2086" t="str">
            <v>M</v>
          </cell>
          <cell r="E2086">
            <v>398</v>
          </cell>
          <cell r="F2086" t="str">
            <v>P596</v>
          </cell>
          <cell r="G2086">
            <v>0</v>
          </cell>
          <cell r="H2086">
            <v>0</v>
          </cell>
          <cell r="I2086">
            <v>0</v>
          </cell>
          <cell r="J2086">
            <v>0</v>
          </cell>
          <cell r="K2086">
            <v>398</v>
          </cell>
        </row>
        <row r="2087">
          <cell r="A2087" t="str">
            <v>AP40003</v>
          </cell>
          <cell r="B2087" t="str">
            <v>아티론 보온재</v>
          </cell>
          <cell r="C2087" t="str">
            <v>25A*10T</v>
          </cell>
          <cell r="D2087" t="str">
            <v>M</v>
          </cell>
          <cell r="E2087">
            <v>444</v>
          </cell>
          <cell r="F2087" t="str">
            <v>P596</v>
          </cell>
          <cell r="G2087">
            <v>0</v>
          </cell>
          <cell r="H2087">
            <v>0</v>
          </cell>
          <cell r="I2087">
            <v>0</v>
          </cell>
          <cell r="J2087">
            <v>0</v>
          </cell>
          <cell r="K2087">
            <v>444</v>
          </cell>
        </row>
        <row r="2088">
          <cell r="A2088" t="str">
            <v>AP40004</v>
          </cell>
          <cell r="B2088" t="str">
            <v>아티론 보온재</v>
          </cell>
          <cell r="C2088" t="str">
            <v>32A*10T</v>
          </cell>
          <cell r="D2088" t="str">
            <v>M</v>
          </cell>
          <cell r="E2088">
            <v>491</v>
          </cell>
          <cell r="F2088" t="str">
            <v>P596</v>
          </cell>
          <cell r="G2088">
            <v>0</v>
          </cell>
          <cell r="H2088">
            <v>0</v>
          </cell>
          <cell r="I2088">
            <v>0</v>
          </cell>
          <cell r="J2088">
            <v>0</v>
          </cell>
          <cell r="K2088">
            <v>491</v>
          </cell>
        </row>
        <row r="2089">
          <cell r="A2089" t="str">
            <v>AP40005</v>
          </cell>
          <cell r="B2089" t="str">
            <v>아티론 보온재</v>
          </cell>
          <cell r="C2089" t="str">
            <v>40A*10T</v>
          </cell>
          <cell r="D2089" t="str">
            <v>M</v>
          </cell>
          <cell r="E2089">
            <v>559</v>
          </cell>
          <cell r="F2089" t="str">
            <v>P596</v>
          </cell>
          <cell r="G2089">
            <v>0</v>
          </cell>
          <cell r="H2089">
            <v>0</v>
          </cell>
          <cell r="I2089">
            <v>0</v>
          </cell>
          <cell r="J2089">
            <v>0</v>
          </cell>
          <cell r="K2089">
            <v>559</v>
          </cell>
        </row>
        <row r="2090">
          <cell r="A2090" t="str">
            <v>AP40006</v>
          </cell>
          <cell r="B2090" t="str">
            <v>아티론 보온재</v>
          </cell>
          <cell r="C2090" t="str">
            <v>50A*10T</v>
          </cell>
          <cell r="D2090" t="str">
            <v>M</v>
          </cell>
          <cell r="E2090">
            <v>659</v>
          </cell>
          <cell r="F2090" t="str">
            <v>P596</v>
          </cell>
          <cell r="G2090">
            <v>0</v>
          </cell>
          <cell r="H2090">
            <v>0</v>
          </cell>
          <cell r="I2090">
            <v>0</v>
          </cell>
          <cell r="J2090">
            <v>0</v>
          </cell>
          <cell r="K2090">
            <v>659</v>
          </cell>
        </row>
        <row r="2091">
          <cell r="A2091" t="str">
            <v>AP40007</v>
          </cell>
          <cell r="B2091" t="str">
            <v>아티론 보온재</v>
          </cell>
          <cell r="C2091" t="str">
            <v>65A*10T</v>
          </cell>
          <cell r="D2091" t="str">
            <v>M</v>
          </cell>
          <cell r="E2091">
            <v>767</v>
          </cell>
          <cell r="F2091" t="str">
            <v>P596</v>
          </cell>
          <cell r="G2091">
            <v>0</v>
          </cell>
          <cell r="H2091">
            <v>0</v>
          </cell>
          <cell r="I2091">
            <v>0</v>
          </cell>
          <cell r="J2091">
            <v>0</v>
          </cell>
          <cell r="K2091">
            <v>767</v>
          </cell>
        </row>
        <row r="2092">
          <cell r="A2092" t="str">
            <v>AP40008</v>
          </cell>
          <cell r="B2092" t="str">
            <v>아티론 보온재</v>
          </cell>
          <cell r="C2092" t="str">
            <v>80A*10T</v>
          </cell>
          <cell r="D2092" t="str">
            <v>M</v>
          </cell>
          <cell r="E2092">
            <v>900</v>
          </cell>
          <cell r="F2092" t="str">
            <v>P596</v>
          </cell>
          <cell r="G2092">
            <v>0</v>
          </cell>
          <cell r="H2092">
            <v>0</v>
          </cell>
          <cell r="I2092">
            <v>0</v>
          </cell>
          <cell r="J2092">
            <v>0</v>
          </cell>
          <cell r="K2092">
            <v>900</v>
          </cell>
        </row>
        <row r="2093">
          <cell r="A2093" t="str">
            <v>PCCC001</v>
          </cell>
          <cell r="B2093" t="str">
            <v>보온용보루지</v>
          </cell>
          <cell r="C2093" t="str">
            <v>C-400
(750*1100)</v>
          </cell>
          <cell r="D2093" t="str">
            <v>M2</v>
          </cell>
          <cell r="E2093">
            <v>211</v>
          </cell>
          <cell r="F2093" t="str">
            <v>P600</v>
          </cell>
          <cell r="G2093">
            <v>211</v>
          </cell>
          <cell r="H2093" t="str">
            <v>P725</v>
          </cell>
          <cell r="I2093">
            <v>0</v>
          </cell>
          <cell r="J2093">
            <v>0</v>
          </cell>
          <cell r="K2093">
            <v>211</v>
          </cell>
        </row>
        <row r="2094">
          <cell r="A2094" t="str">
            <v>PCCC002</v>
          </cell>
          <cell r="B2094" t="str">
            <v>포리마테이프</v>
          </cell>
          <cell r="C2094" t="str">
            <v>0.2*4"*40M(내열,난연)</v>
          </cell>
          <cell r="D2094" t="str">
            <v>M2</v>
          </cell>
          <cell r="E2094">
            <v>455</v>
          </cell>
          <cell r="F2094" t="str">
            <v>P6593</v>
          </cell>
          <cell r="G2094">
            <v>0</v>
          </cell>
          <cell r="H2094" t="str">
            <v>P725</v>
          </cell>
          <cell r="I2094">
            <v>0</v>
          </cell>
          <cell r="J2094">
            <v>0</v>
          </cell>
          <cell r="K2094">
            <v>455</v>
          </cell>
        </row>
        <row r="2095">
          <cell r="A2095" t="str">
            <v>PCCC003</v>
          </cell>
          <cell r="B2095" t="str">
            <v>알미늄 밴드</v>
          </cell>
          <cell r="C2095" t="str">
            <v>0.3*30</v>
          </cell>
          <cell r="D2095" t="str">
            <v>M</v>
          </cell>
          <cell r="E2095">
            <v>170</v>
          </cell>
          <cell r="F2095" t="str">
            <v>P600</v>
          </cell>
          <cell r="G2095">
            <v>110</v>
          </cell>
          <cell r="H2095" t="str">
            <v>P725</v>
          </cell>
          <cell r="I2095">
            <v>0</v>
          </cell>
          <cell r="J2095">
            <v>0</v>
          </cell>
          <cell r="K2095">
            <v>110</v>
          </cell>
        </row>
        <row r="2096">
          <cell r="A2096" t="str">
            <v>PCCC004</v>
          </cell>
          <cell r="B2096" t="str">
            <v>마스 테이프</v>
          </cell>
          <cell r="C2096" t="str">
            <v>100MM</v>
          </cell>
          <cell r="D2096" t="str">
            <v>M2</v>
          </cell>
          <cell r="E2096">
            <v>5000</v>
          </cell>
          <cell r="F2096" t="str">
            <v>P600</v>
          </cell>
          <cell r="G2096">
            <v>0</v>
          </cell>
          <cell r="H2096">
            <v>0</v>
          </cell>
          <cell r="I2096">
            <v>0</v>
          </cell>
          <cell r="J2096">
            <v>0</v>
          </cell>
          <cell r="K2096">
            <v>5000</v>
          </cell>
        </row>
        <row r="2097">
          <cell r="A2097" t="str">
            <v>PCCC005</v>
          </cell>
          <cell r="B2097" t="str">
            <v>매직테이프(내열,난연)</v>
          </cell>
          <cell r="C2097" t="str">
            <v>0.2MM*4'*15M</v>
          </cell>
          <cell r="D2097" t="str">
            <v>M2</v>
          </cell>
          <cell r="E2097">
            <v>840</v>
          </cell>
          <cell r="F2097" t="str">
            <v>P593</v>
          </cell>
          <cell r="G2097">
            <v>0</v>
          </cell>
          <cell r="H2097">
            <v>0</v>
          </cell>
          <cell r="I2097">
            <v>0</v>
          </cell>
          <cell r="J2097">
            <v>0</v>
          </cell>
          <cell r="K2097">
            <v>840</v>
          </cell>
        </row>
        <row r="2098">
          <cell r="A2098" t="str">
            <v>PCCC006</v>
          </cell>
          <cell r="B2098" t="str">
            <v>속비닐</v>
          </cell>
          <cell r="C2098">
            <v>0</v>
          </cell>
          <cell r="D2098" t="str">
            <v>M2</v>
          </cell>
          <cell r="E2098">
            <v>0</v>
          </cell>
          <cell r="F2098">
            <v>0</v>
          </cell>
          <cell r="G2098">
            <v>0</v>
          </cell>
          <cell r="H2098">
            <v>0</v>
          </cell>
          <cell r="I2098">
            <v>200</v>
          </cell>
          <cell r="J2098">
            <v>0</v>
          </cell>
          <cell r="K2098">
            <v>200</v>
          </cell>
        </row>
        <row r="2099">
          <cell r="A2099" t="str">
            <v>PCCC007</v>
          </cell>
          <cell r="B2099" t="str">
            <v>칼라함석</v>
          </cell>
          <cell r="C2099" t="str">
            <v>0.3MM</v>
          </cell>
          <cell r="D2099" t="str">
            <v>M2</v>
          </cell>
          <cell r="E2099">
            <v>0</v>
          </cell>
          <cell r="F2099">
            <v>0</v>
          </cell>
          <cell r="G2099">
            <v>0</v>
          </cell>
          <cell r="H2099">
            <v>0</v>
          </cell>
          <cell r="I2099">
            <v>1825</v>
          </cell>
          <cell r="J2099">
            <v>0</v>
          </cell>
          <cell r="K2099">
            <v>1825</v>
          </cell>
        </row>
        <row r="2100">
          <cell r="A2100" t="str">
            <v>PCCC008</v>
          </cell>
        </row>
        <row r="2101">
          <cell r="A2101" t="str">
            <v>착색003</v>
          </cell>
          <cell r="B2101" t="str">
            <v>착색아연도강판</v>
          </cell>
          <cell r="C2101" t="str">
            <v>0.3T. 3'X6'</v>
          </cell>
          <cell r="D2101" t="str">
            <v>매</v>
          </cell>
          <cell r="E2101">
            <v>0</v>
          </cell>
          <cell r="F2101">
            <v>0</v>
          </cell>
          <cell r="G2101">
            <v>4588</v>
          </cell>
          <cell r="H2101">
            <v>0</v>
          </cell>
          <cell r="I2101">
            <v>0</v>
          </cell>
          <cell r="J2101">
            <v>0</v>
          </cell>
          <cell r="K2101">
            <v>4588</v>
          </cell>
        </row>
        <row r="2107">
          <cell r="A2107" t="str">
            <v>덕트기구류</v>
          </cell>
        </row>
        <row r="2108">
          <cell r="K2108">
            <v>0</v>
          </cell>
        </row>
        <row r="2109">
          <cell r="A2109" t="str">
            <v>아함석01</v>
          </cell>
          <cell r="B2109" t="str">
            <v>아연도강판</v>
          </cell>
          <cell r="C2109" t="str">
            <v>0.5T(#26) 3'X6'</v>
          </cell>
          <cell r="D2109" t="str">
            <v>M2</v>
          </cell>
          <cell r="E2109">
            <v>0</v>
          </cell>
          <cell r="F2109">
            <v>0</v>
          </cell>
          <cell r="G2109">
            <v>0</v>
          </cell>
          <cell r="H2109">
            <v>0</v>
          </cell>
          <cell r="I2109">
            <v>2525</v>
          </cell>
          <cell r="J2109">
            <v>0</v>
          </cell>
          <cell r="K2109">
            <v>2525</v>
          </cell>
        </row>
        <row r="2110">
          <cell r="A2110" t="str">
            <v>아함석02</v>
          </cell>
          <cell r="B2110" t="str">
            <v>아연도강판</v>
          </cell>
          <cell r="C2110" t="str">
            <v>0.6T(#24) 3'X6'</v>
          </cell>
          <cell r="D2110" t="str">
            <v>M2</v>
          </cell>
          <cell r="E2110">
            <v>0</v>
          </cell>
          <cell r="F2110">
            <v>0</v>
          </cell>
          <cell r="G2110">
            <v>0</v>
          </cell>
          <cell r="H2110">
            <v>0</v>
          </cell>
          <cell r="I2110">
            <v>3028</v>
          </cell>
          <cell r="J2110">
            <v>0</v>
          </cell>
          <cell r="K2110">
            <v>3028</v>
          </cell>
        </row>
        <row r="2111">
          <cell r="A2111" t="str">
            <v>아함석03</v>
          </cell>
          <cell r="B2111" t="str">
            <v>아연도강판</v>
          </cell>
          <cell r="C2111" t="str">
            <v>0.8T(#22) 3'X6'</v>
          </cell>
          <cell r="D2111" t="str">
            <v>M2</v>
          </cell>
          <cell r="E2111">
            <v>0</v>
          </cell>
          <cell r="F2111">
            <v>0</v>
          </cell>
          <cell r="G2111">
            <v>0</v>
          </cell>
          <cell r="H2111">
            <v>0</v>
          </cell>
          <cell r="I2111">
            <v>3776</v>
          </cell>
          <cell r="J2111">
            <v>0</v>
          </cell>
          <cell r="K2111">
            <v>3776</v>
          </cell>
        </row>
        <row r="2112">
          <cell r="A2112" t="str">
            <v>아함석04</v>
          </cell>
          <cell r="B2112" t="str">
            <v>아연도강판</v>
          </cell>
          <cell r="C2112" t="str">
            <v>1.0T(#20) 3'X6'</v>
          </cell>
          <cell r="D2112" t="str">
            <v>M2</v>
          </cell>
          <cell r="E2112">
            <v>0</v>
          </cell>
          <cell r="F2112">
            <v>0</v>
          </cell>
          <cell r="G2112">
            <v>0</v>
          </cell>
          <cell r="H2112">
            <v>0</v>
          </cell>
          <cell r="I2112">
            <v>4578</v>
          </cell>
          <cell r="J2112">
            <v>0</v>
          </cell>
          <cell r="K2112">
            <v>4578</v>
          </cell>
        </row>
        <row r="2113">
          <cell r="A2113" t="str">
            <v>아함석05</v>
          </cell>
          <cell r="B2113" t="str">
            <v>아연도강판</v>
          </cell>
          <cell r="C2113" t="str">
            <v>1.2T(#18) 3'X6'</v>
          </cell>
          <cell r="D2113" t="str">
            <v>M2</v>
          </cell>
          <cell r="E2113">
            <v>0</v>
          </cell>
          <cell r="F2113">
            <v>0</v>
          </cell>
          <cell r="G2113">
            <v>0</v>
          </cell>
          <cell r="H2113">
            <v>0</v>
          </cell>
          <cell r="I2113">
            <v>5451</v>
          </cell>
          <cell r="J2113">
            <v>0</v>
          </cell>
          <cell r="K2113">
            <v>5451</v>
          </cell>
        </row>
        <row r="2114">
          <cell r="K2114">
            <v>0</v>
          </cell>
        </row>
        <row r="2115">
          <cell r="K2115">
            <v>0</v>
          </cell>
        </row>
        <row r="2116">
          <cell r="K2116">
            <v>0</v>
          </cell>
        </row>
        <row r="2117">
          <cell r="K2117">
            <v>0</v>
          </cell>
        </row>
        <row r="2118">
          <cell r="K2118">
            <v>0</v>
          </cell>
        </row>
        <row r="2119">
          <cell r="K2119">
            <v>0</v>
          </cell>
        </row>
        <row r="2120">
          <cell r="K2120">
            <v>0</v>
          </cell>
        </row>
        <row r="2121">
          <cell r="K2121">
            <v>0</v>
          </cell>
        </row>
        <row r="2122">
          <cell r="A2122" t="str">
            <v>닥트일대001</v>
          </cell>
          <cell r="B2122" t="str">
            <v>플랜지</v>
          </cell>
          <cell r="C2122" t="str">
            <v>아연도강판</v>
          </cell>
          <cell r="D2122" t="str">
            <v>M2</v>
          </cell>
          <cell r="E2122">
            <v>0</v>
          </cell>
          <cell r="F2122">
            <v>0</v>
          </cell>
          <cell r="G2122">
            <v>0</v>
          </cell>
          <cell r="H2122">
            <v>0</v>
          </cell>
          <cell r="I2122">
            <v>0</v>
          </cell>
          <cell r="J2122">
            <v>0</v>
          </cell>
          <cell r="K2122">
            <v>0</v>
          </cell>
        </row>
        <row r="2123">
          <cell r="A2123" t="str">
            <v>닥트일대002</v>
          </cell>
          <cell r="B2123" t="str">
            <v>코너플레이트</v>
          </cell>
          <cell r="C2123" t="str">
            <v>30W*105L*1.6T</v>
          </cell>
          <cell r="D2123" t="str">
            <v>개</v>
          </cell>
          <cell r="E2123">
            <v>0</v>
          </cell>
          <cell r="F2123">
            <v>0</v>
          </cell>
          <cell r="G2123">
            <v>0</v>
          </cell>
          <cell r="H2123">
            <v>0</v>
          </cell>
          <cell r="I2123">
            <v>100</v>
          </cell>
          <cell r="J2123">
            <v>0</v>
          </cell>
          <cell r="K2123">
            <v>100</v>
          </cell>
        </row>
        <row r="2124">
          <cell r="A2124" t="str">
            <v>닥트일대003</v>
          </cell>
          <cell r="B2124" t="str">
            <v>볼트너트</v>
          </cell>
          <cell r="C2124" t="str">
            <v>8A*25L</v>
          </cell>
          <cell r="D2124" t="str">
            <v>개</v>
          </cell>
          <cell r="E2124">
            <v>0</v>
          </cell>
          <cell r="F2124">
            <v>0</v>
          </cell>
          <cell r="G2124">
            <v>0</v>
          </cell>
          <cell r="H2124">
            <v>0</v>
          </cell>
          <cell r="I2124">
            <v>25</v>
          </cell>
          <cell r="J2124">
            <v>0</v>
          </cell>
          <cell r="K2124">
            <v>25</v>
          </cell>
        </row>
        <row r="2125">
          <cell r="A2125" t="str">
            <v>닥트일대004</v>
          </cell>
          <cell r="B2125" t="str">
            <v>C-크리트바</v>
          </cell>
          <cell r="C2125" t="str">
            <v>20*25*1.0T</v>
          </cell>
          <cell r="D2125" t="str">
            <v>M</v>
          </cell>
          <cell r="E2125">
            <v>0</v>
          </cell>
          <cell r="F2125">
            <v>0</v>
          </cell>
          <cell r="G2125">
            <v>0</v>
          </cell>
          <cell r="H2125">
            <v>0</v>
          </cell>
          <cell r="I2125">
            <v>350</v>
          </cell>
          <cell r="J2125">
            <v>0</v>
          </cell>
          <cell r="K2125">
            <v>350</v>
          </cell>
        </row>
        <row r="2126">
          <cell r="A2126" t="str">
            <v>닥트일대005</v>
          </cell>
          <cell r="B2126" t="str">
            <v>행거레일</v>
          </cell>
          <cell r="C2126" t="str">
            <v>20*25*1.2T</v>
          </cell>
          <cell r="D2126" t="str">
            <v>M</v>
          </cell>
          <cell r="E2126">
            <v>0</v>
          </cell>
          <cell r="F2126">
            <v>0</v>
          </cell>
          <cell r="G2126">
            <v>0</v>
          </cell>
          <cell r="H2126">
            <v>0</v>
          </cell>
          <cell r="I2126">
            <v>630</v>
          </cell>
          <cell r="J2126">
            <v>0</v>
          </cell>
          <cell r="K2126">
            <v>630</v>
          </cell>
        </row>
        <row r="2127">
          <cell r="A2127" t="str">
            <v>닥트일대006</v>
          </cell>
          <cell r="B2127" t="str">
            <v>행거로드</v>
          </cell>
          <cell r="C2127" t="str">
            <v>9A</v>
          </cell>
          <cell r="D2127" t="str">
            <v>M</v>
          </cell>
          <cell r="E2127">
            <v>0</v>
          </cell>
          <cell r="F2127">
            <v>0</v>
          </cell>
          <cell r="G2127">
            <v>0</v>
          </cell>
          <cell r="H2127">
            <v>0</v>
          </cell>
          <cell r="I2127">
            <v>310</v>
          </cell>
          <cell r="J2127">
            <v>0</v>
          </cell>
          <cell r="K2127">
            <v>310</v>
          </cell>
        </row>
        <row r="2128">
          <cell r="A2128" t="str">
            <v>닥트일대007</v>
          </cell>
          <cell r="B2128" t="str">
            <v>너트</v>
          </cell>
          <cell r="C2128" t="str">
            <v>9A</v>
          </cell>
          <cell r="D2128" t="str">
            <v>개</v>
          </cell>
          <cell r="E2128">
            <v>0</v>
          </cell>
          <cell r="F2128">
            <v>0</v>
          </cell>
          <cell r="G2128">
            <v>0</v>
          </cell>
          <cell r="H2128">
            <v>0</v>
          </cell>
          <cell r="I2128">
            <v>7</v>
          </cell>
          <cell r="J2128">
            <v>0</v>
          </cell>
          <cell r="K2128">
            <v>7</v>
          </cell>
        </row>
        <row r="2129">
          <cell r="A2129" t="str">
            <v>닥트일대008</v>
          </cell>
          <cell r="B2129" t="str">
            <v>패킹재</v>
          </cell>
          <cell r="C2129" t="str">
            <v>30W*5T</v>
          </cell>
          <cell r="D2129" t="str">
            <v>M</v>
          </cell>
          <cell r="E2129">
            <v>0</v>
          </cell>
          <cell r="F2129">
            <v>0</v>
          </cell>
          <cell r="G2129">
            <v>0</v>
          </cell>
          <cell r="H2129">
            <v>0</v>
          </cell>
          <cell r="I2129">
            <v>291</v>
          </cell>
          <cell r="J2129">
            <v>0</v>
          </cell>
          <cell r="K2129">
            <v>291</v>
          </cell>
        </row>
        <row r="2130">
          <cell r="A2130" t="str">
            <v>닥트일대009</v>
          </cell>
          <cell r="B2130" t="str">
            <v>스트롱앙카</v>
          </cell>
          <cell r="C2130" t="str">
            <v>9A(너트포함)</v>
          </cell>
          <cell r="D2130" t="str">
            <v>개</v>
          </cell>
          <cell r="E2130">
            <v>0</v>
          </cell>
          <cell r="F2130">
            <v>0</v>
          </cell>
          <cell r="G2130">
            <v>0</v>
          </cell>
          <cell r="H2130">
            <v>0</v>
          </cell>
          <cell r="I2130">
            <v>58</v>
          </cell>
          <cell r="J2130">
            <v>0</v>
          </cell>
          <cell r="K2130">
            <v>58</v>
          </cell>
        </row>
        <row r="2131">
          <cell r="A2131" t="str">
            <v>닥트일대010</v>
          </cell>
          <cell r="B2131" t="str">
            <v>콤파운드</v>
          </cell>
          <cell r="C2131" t="str">
            <v>비초산계</v>
          </cell>
          <cell r="D2131" t="str">
            <v>G</v>
          </cell>
          <cell r="E2131">
            <v>0</v>
          </cell>
          <cell r="F2131">
            <v>0</v>
          </cell>
          <cell r="G2131">
            <v>0</v>
          </cell>
          <cell r="H2131">
            <v>0</v>
          </cell>
          <cell r="I2131">
            <v>10</v>
          </cell>
          <cell r="J2131">
            <v>0</v>
          </cell>
          <cell r="K2131">
            <v>10</v>
          </cell>
        </row>
        <row r="2132">
          <cell r="A2132" t="str">
            <v>닥트일대011</v>
          </cell>
          <cell r="B2132" t="str">
            <v>보강바</v>
          </cell>
          <cell r="C2132" t="str">
            <v>30*35*0.8T</v>
          </cell>
          <cell r="D2132" t="str">
            <v>M</v>
          </cell>
          <cell r="E2132">
            <v>0</v>
          </cell>
          <cell r="F2132">
            <v>0</v>
          </cell>
          <cell r="G2132">
            <v>0</v>
          </cell>
          <cell r="H2132">
            <v>0</v>
          </cell>
          <cell r="I2132">
            <v>350</v>
          </cell>
          <cell r="J2132">
            <v>0</v>
          </cell>
          <cell r="K2132">
            <v>350</v>
          </cell>
        </row>
        <row r="2133">
          <cell r="A2133" t="str">
            <v>닥트일대012</v>
          </cell>
          <cell r="B2133" t="str">
            <v>직결비스</v>
          </cell>
          <cell r="C2133" t="str">
            <v>13MM</v>
          </cell>
          <cell r="D2133" t="str">
            <v>개</v>
          </cell>
          <cell r="E2133">
            <v>0</v>
          </cell>
          <cell r="F2133">
            <v>0</v>
          </cell>
          <cell r="G2133">
            <v>0</v>
          </cell>
          <cell r="H2133">
            <v>0</v>
          </cell>
          <cell r="I2133">
            <v>10</v>
          </cell>
          <cell r="J2133">
            <v>0</v>
          </cell>
          <cell r="K2133">
            <v>10</v>
          </cell>
        </row>
        <row r="2134">
          <cell r="K2134">
            <v>0</v>
          </cell>
        </row>
        <row r="2135">
          <cell r="K2135">
            <v>0</v>
          </cell>
        </row>
        <row r="2137">
          <cell r="A2137" t="str">
            <v>DUT0001</v>
          </cell>
          <cell r="B2137" t="str">
            <v>아연도 함석</v>
          </cell>
          <cell r="C2137" t="str">
            <v>0.5T</v>
          </cell>
          <cell r="D2137" t="str">
            <v>M2</v>
          </cell>
          <cell r="E2137">
            <v>5530</v>
          </cell>
          <cell r="F2137" t="str">
            <v>P52</v>
          </cell>
          <cell r="G2137">
            <v>4548</v>
          </cell>
          <cell r="H2137" t="str">
            <v>P59</v>
          </cell>
          <cell r="I2137">
            <v>0</v>
          </cell>
          <cell r="J2137">
            <v>0</v>
          </cell>
          <cell r="K2137">
            <v>4548</v>
          </cell>
        </row>
        <row r="2138">
          <cell r="A2138" t="str">
            <v>DUT0002</v>
          </cell>
          <cell r="B2138" t="str">
            <v>아연도 함석</v>
          </cell>
          <cell r="C2138" t="str">
            <v>0.6T</v>
          </cell>
          <cell r="D2138" t="str">
            <v>M2</v>
          </cell>
          <cell r="E2138">
            <v>6620</v>
          </cell>
          <cell r="F2138" t="str">
            <v>P52</v>
          </cell>
          <cell r="G2138">
            <v>5440</v>
          </cell>
          <cell r="H2138" t="str">
            <v>P59</v>
          </cell>
          <cell r="I2138">
            <v>0</v>
          </cell>
          <cell r="J2138">
            <v>0</v>
          </cell>
          <cell r="K2138">
            <v>5440</v>
          </cell>
        </row>
        <row r="2139">
          <cell r="A2139" t="str">
            <v>DUT0003</v>
          </cell>
          <cell r="B2139" t="str">
            <v>아연도 함석</v>
          </cell>
          <cell r="C2139" t="str">
            <v>0.8T</v>
          </cell>
          <cell r="D2139" t="str">
            <v>M2</v>
          </cell>
          <cell r="E2139">
            <v>8250</v>
          </cell>
          <cell r="F2139" t="str">
            <v>P52</v>
          </cell>
          <cell r="G2139">
            <v>6747</v>
          </cell>
          <cell r="H2139" t="str">
            <v>P59</v>
          </cell>
          <cell r="I2139">
            <v>0</v>
          </cell>
          <cell r="J2139">
            <v>0</v>
          </cell>
          <cell r="K2139">
            <v>6747</v>
          </cell>
        </row>
        <row r="2140">
          <cell r="A2140" t="str">
            <v>DUT0004</v>
          </cell>
          <cell r="B2140" t="str">
            <v>FLANGE BAR</v>
          </cell>
          <cell r="C2140" t="str">
            <v>20*25*0.8</v>
          </cell>
          <cell r="D2140" t="str">
            <v>M</v>
          </cell>
          <cell r="E2140">
            <v>550</v>
          </cell>
          <cell r="F2140" t="str">
            <v>P685</v>
          </cell>
          <cell r="G2140">
            <v>0</v>
          </cell>
          <cell r="H2140">
            <v>0</v>
          </cell>
          <cell r="I2140">
            <v>0</v>
          </cell>
          <cell r="J2140">
            <v>0</v>
          </cell>
          <cell r="K2140">
            <v>550</v>
          </cell>
        </row>
        <row r="2141">
          <cell r="A2141" t="str">
            <v>DUT0005</v>
          </cell>
          <cell r="B2141" t="str">
            <v>FLANGE BAR</v>
          </cell>
          <cell r="C2141" t="str">
            <v>30*35*1.0</v>
          </cell>
          <cell r="D2141" t="str">
            <v>M</v>
          </cell>
          <cell r="E2141">
            <v>750</v>
          </cell>
          <cell r="F2141" t="str">
            <v>P685</v>
          </cell>
          <cell r="G2141">
            <v>0</v>
          </cell>
          <cell r="H2141">
            <v>0</v>
          </cell>
          <cell r="I2141">
            <v>0</v>
          </cell>
          <cell r="J2141">
            <v>0</v>
          </cell>
          <cell r="K2141">
            <v>750</v>
          </cell>
        </row>
        <row r="2142">
          <cell r="A2142" t="str">
            <v>DUT0006</v>
          </cell>
          <cell r="B2142" t="str">
            <v>C-CLEAT BAR</v>
          </cell>
          <cell r="C2142" t="str">
            <v>20*25*3.0</v>
          </cell>
          <cell r="D2142" t="str">
            <v>M</v>
          </cell>
          <cell r="E2142">
            <v>350</v>
          </cell>
          <cell r="F2142" t="str">
            <v>P685</v>
          </cell>
          <cell r="G2142">
            <v>0</v>
          </cell>
          <cell r="H2142">
            <v>0</v>
          </cell>
          <cell r="I2142">
            <v>0</v>
          </cell>
          <cell r="J2142">
            <v>0</v>
          </cell>
          <cell r="K2142">
            <v>350</v>
          </cell>
        </row>
        <row r="2143">
          <cell r="A2143" t="str">
            <v>DUT0007</v>
          </cell>
          <cell r="B2143" t="str">
            <v>C-CLEAT BAR</v>
          </cell>
          <cell r="C2143" t="str">
            <v>30*35*4</v>
          </cell>
          <cell r="D2143" t="str">
            <v>M</v>
          </cell>
          <cell r="E2143">
            <v>350</v>
          </cell>
          <cell r="F2143" t="str">
            <v>P685</v>
          </cell>
          <cell r="G2143">
            <v>0</v>
          </cell>
          <cell r="H2143">
            <v>0</v>
          </cell>
          <cell r="I2143">
            <v>0</v>
          </cell>
          <cell r="J2143">
            <v>0</v>
          </cell>
          <cell r="K2143">
            <v>350</v>
          </cell>
        </row>
        <row r="2144">
          <cell r="A2144" t="str">
            <v>DUT0008</v>
          </cell>
          <cell r="B2144" t="str">
            <v>HANGER RAIL</v>
          </cell>
          <cell r="C2144" t="str">
            <v>20*25*1.2</v>
          </cell>
          <cell r="D2144" t="str">
            <v>M</v>
          </cell>
          <cell r="E2144">
            <v>730</v>
          </cell>
          <cell r="F2144" t="str">
            <v>P685</v>
          </cell>
          <cell r="G2144">
            <v>0</v>
          </cell>
          <cell r="H2144">
            <v>0</v>
          </cell>
          <cell r="I2144">
            <v>0</v>
          </cell>
          <cell r="J2144">
            <v>0</v>
          </cell>
          <cell r="K2144">
            <v>730</v>
          </cell>
        </row>
        <row r="2145">
          <cell r="A2145" t="str">
            <v>DUT0009</v>
          </cell>
          <cell r="B2145" t="str">
            <v>HANGER RAIL</v>
          </cell>
          <cell r="C2145" t="str">
            <v>30*35*1.6</v>
          </cell>
          <cell r="D2145" t="str">
            <v>M</v>
          </cell>
          <cell r="E2145">
            <v>930</v>
          </cell>
          <cell r="F2145" t="str">
            <v>P685</v>
          </cell>
          <cell r="G2145">
            <v>0</v>
          </cell>
          <cell r="H2145">
            <v>0</v>
          </cell>
          <cell r="I2145">
            <v>0</v>
          </cell>
          <cell r="J2145">
            <v>0</v>
          </cell>
          <cell r="K2145">
            <v>930</v>
          </cell>
        </row>
        <row r="2146">
          <cell r="A2146" t="str">
            <v>DUT0010</v>
          </cell>
          <cell r="B2146" t="str">
            <v>전산볼트</v>
          </cell>
          <cell r="C2146" t="str">
            <v>9A</v>
          </cell>
          <cell r="D2146" t="str">
            <v>M</v>
          </cell>
          <cell r="E2146">
            <v>380</v>
          </cell>
          <cell r="F2146" t="str">
            <v>P685</v>
          </cell>
          <cell r="G2146">
            <v>0</v>
          </cell>
          <cell r="H2146">
            <v>0</v>
          </cell>
          <cell r="I2146">
            <v>0</v>
          </cell>
          <cell r="J2146">
            <v>0</v>
          </cell>
          <cell r="K2146">
            <v>380</v>
          </cell>
        </row>
        <row r="2147">
          <cell r="A2147" t="str">
            <v>DUT0011</v>
          </cell>
          <cell r="B2147" t="str">
            <v>COMPACT(보강)</v>
          </cell>
          <cell r="C2147" t="str">
            <v>20*25*0.8</v>
          </cell>
          <cell r="D2147" t="str">
            <v>M</v>
          </cell>
          <cell r="E2147">
            <v>550</v>
          </cell>
          <cell r="F2147" t="str">
            <v>P685</v>
          </cell>
          <cell r="G2147">
            <v>0</v>
          </cell>
          <cell r="H2147">
            <v>0</v>
          </cell>
          <cell r="I2147">
            <v>0</v>
          </cell>
          <cell r="J2147">
            <v>0</v>
          </cell>
          <cell r="K2147">
            <v>550</v>
          </cell>
        </row>
        <row r="2148">
          <cell r="A2148" t="str">
            <v>DUT0012</v>
          </cell>
          <cell r="B2148" t="str">
            <v>COMPACT(보강)</v>
          </cell>
          <cell r="C2148" t="str">
            <v>35*35*1.0</v>
          </cell>
          <cell r="D2148" t="str">
            <v>M</v>
          </cell>
          <cell r="E2148">
            <v>650</v>
          </cell>
          <cell r="F2148" t="str">
            <v>P685</v>
          </cell>
          <cell r="G2148">
            <v>0</v>
          </cell>
          <cell r="H2148">
            <v>0</v>
          </cell>
          <cell r="I2148">
            <v>0</v>
          </cell>
          <cell r="J2148">
            <v>0</v>
          </cell>
          <cell r="K2148">
            <v>650</v>
          </cell>
        </row>
        <row r="2149">
          <cell r="A2149" t="str">
            <v>DUT0013</v>
          </cell>
          <cell r="B2149" t="str">
            <v>PACKING</v>
          </cell>
          <cell r="C2149" t="str">
            <v>30W * 5T</v>
          </cell>
          <cell r="D2149" t="str">
            <v>M</v>
          </cell>
          <cell r="E2149">
            <v>291</v>
          </cell>
          <cell r="F2149">
            <v>0</v>
          </cell>
          <cell r="G2149">
            <v>0</v>
          </cell>
          <cell r="H2149">
            <v>0</v>
          </cell>
          <cell r="I2149">
            <v>0</v>
          </cell>
          <cell r="J2149">
            <v>0</v>
          </cell>
          <cell r="K2149">
            <v>291</v>
          </cell>
        </row>
        <row r="2150">
          <cell r="A2150" t="str">
            <v>DUT0014</v>
          </cell>
          <cell r="B2150" t="str">
            <v>CORNER PLATE</v>
          </cell>
          <cell r="C2150" t="str">
            <v>20*25*3</v>
          </cell>
          <cell r="D2150" t="str">
            <v>EA</v>
          </cell>
          <cell r="E2150">
            <v>80</v>
          </cell>
          <cell r="F2150" t="str">
            <v>P685</v>
          </cell>
          <cell r="G2150">
            <v>0</v>
          </cell>
          <cell r="H2150">
            <v>0</v>
          </cell>
          <cell r="I2150">
            <v>0</v>
          </cell>
          <cell r="J2150">
            <v>0</v>
          </cell>
          <cell r="K2150">
            <v>80</v>
          </cell>
        </row>
        <row r="2151">
          <cell r="A2151" t="str">
            <v>DUT0015</v>
          </cell>
          <cell r="B2151" t="str">
            <v>CORNER PLATE</v>
          </cell>
          <cell r="C2151" t="str">
            <v>30*35*4</v>
          </cell>
          <cell r="D2151" t="str">
            <v>EA</v>
          </cell>
          <cell r="E2151">
            <v>180</v>
          </cell>
          <cell r="F2151" t="str">
            <v>P685</v>
          </cell>
          <cell r="G2151">
            <v>0</v>
          </cell>
          <cell r="H2151">
            <v>0</v>
          </cell>
          <cell r="I2151">
            <v>0</v>
          </cell>
          <cell r="J2151">
            <v>0</v>
          </cell>
          <cell r="K2151">
            <v>180</v>
          </cell>
        </row>
        <row r="2152">
          <cell r="A2152" t="str">
            <v>DUT0016</v>
          </cell>
          <cell r="B2152" t="str">
            <v>CLAMP</v>
          </cell>
          <cell r="C2152" t="str">
            <v>20*25*3</v>
          </cell>
          <cell r="D2152" t="str">
            <v>EA</v>
          </cell>
          <cell r="E2152">
            <v>90</v>
          </cell>
          <cell r="F2152" t="str">
            <v>P685</v>
          </cell>
          <cell r="G2152">
            <v>0</v>
          </cell>
          <cell r="H2152">
            <v>0</v>
          </cell>
          <cell r="I2152">
            <v>0</v>
          </cell>
          <cell r="J2152">
            <v>0</v>
          </cell>
          <cell r="K2152">
            <v>90</v>
          </cell>
        </row>
        <row r="2153">
          <cell r="A2153" t="str">
            <v>DUT0017</v>
          </cell>
          <cell r="B2153" t="str">
            <v>CLAMP</v>
          </cell>
          <cell r="C2153" t="str">
            <v>30*35*4</v>
          </cell>
          <cell r="D2153" t="str">
            <v>EA</v>
          </cell>
          <cell r="E2153">
            <v>90</v>
          </cell>
          <cell r="F2153" t="str">
            <v>P685</v>
          </cell>
          <cell r="G2153">
            <v>0</v>
          </cell>
          <cell r="H2153">
            <v>0</v>
          </cell>
          <cell r="I2153">
            <v>0</v>
          </cell>
          <cell r="J2153">
            <v>0</v>
          </cell>
          <cell r="K2153">
            <v>90</v>
          </cell>
        </row>
        <row r="2154">
          <cell r="A2154" t="str">
            <v>DUT0018</v>
          </cell>
          <cell r="B2154" t="str">
            <v>BLIND RIVET</v>
          </cell>
          <cell r="C2154" t="str">
            <v>4.8*16</v>
          </cell>
          <cell r="D2154" t="str">
            <v>EA</v>
          </cell>
          <cell r="E2154">
            <v>10</v>
          </cell>
          <cell r="F2154" t="str">
            <v>P80</v>
          </cell>
          <cell r="G2154">
            <v>0</v>
          </cell>
          <cell r="H2154">
            <v>0</v>
          </cell>
          <cell r="I2154">
            <v>0</v>
          </cell>
          <cell r="J2154">
            <v>0</v>
          </cell>
          <cell r="K2154">
            <v>10</v>
          </cell>
        </row>
        <row r="2155">
          <cell r="A2155" t="str">
            <v>DUT0019</v>
          </cell>
          <cell r="B2155" t="str">
            <v>BOLT, NUT</v>
          </cell>
          <cell r="C2155" t="str">
            <v>8*20</v>
          </cell>
          <cell r="D2155" t="str">
            <v>EA</v>
          </cell>
          <cell r="E2155">
            <v>25</v>
          </cell>
          <cell r="F2155" t="str">
            <v>P73/P79</v>
          </cell>
          <cell r="G2155">
            <v>0</v>
          </cell>
          <cell r="H2155">
            <v>0</v>
          </cell>
          <cell r="I2155">
            <v>0</v>
          </cell>
          <cell r="J2155">
            <v>0</v>
          </cell>
          <cell r="K2155">
            <v>25</v>
          </cell>
        </row>
        <row r="2156">
          <cell r="A2156" t="str">
            <v>DUT0020</v>
          </cell>
          <cell r="B2156" t="str">
            <v>BOLT, NUT</v>
          </cell>
          <cell r="C2156" t="str">
            <v>9*25</v>
          </cell>
          <cell r="D2156" t="str">
            <v>EA</v>
          </cell>
          <cell r="E2156">
            <v>35</v>
          </cell>
          <cell r="F2156" t="str">
            <v>P73/P79</v>
          </cell>
          <cell r="G2156">
            <v>0</v>
          </cell>
          <cell r="H2156">
            <v>0</v>
          </cell>
          <cell r="I2156">
            <v>0</v>
          </cell>
          <cell r="J2156">
            <v>0</v>
          </cell>
          <cell r="K2156">
            <v>35</v>
          </cell>
        </row>
        <row r="2157">
          <cell r="A2157" t="str">
            <v>DUT0021</v>
          </cell>
          <cell r="B2157" t="str">
            <v>STRONG ANCHOR</v>
          </cell>
          <cell r="C2157">
            <v>9</v>
          </cell>
          <cell r="D2157" t="str">
            <v>EA</v>
          </cell>
          <cell r="E2157">
            <v>68</v>
          </cell>
          <cell r="F2157" t="str">
            <v>P685</v>
          </cell>
          <cell r="G2157">
            <v>0</v>
          </cell>
          <cell r="H2157">
            <v>0</v>
          </cell>
          <cell r="I2157">
            <v>0</v>
          </cell>
          <cell r="J2157">
            <v>0</v>
          </cell>
          <cell r="K2157">
            <v>68</v>
          </cell>
        </row>
        <row r="2158">
          <cell r="A2158" t="str">
            <v>DUT0022</v>
          </cell>
          <cell r="B2158" t="str">
            <v>HANGER NUT</v>
          </cell>
          <cell r="C2158">
            <v>9</v>
          </cell>
          <cell r="D2158" t="str">
            <v>EA</v>
          </cell>
          <cell r="E2158">
            <v>11</v>
          </cell>
          <cell r="F2158" t="str">
            <v>P79</v>
          </cell>
          <cell r="G2158">
            <v>0</v>
          </cell>
          <cell r="H2158">
            <v>0</v>
          </cell>
          <cell r="I2158">
            <v>0</v>
          </cell>
          <cell r="J2158">
            <v>0</v>
          </cell>
          <cell r="K2158">
            <v>11</v>
          </cell>
        </row>
        <row r="2159">
          <cell r="A2159" t="str">
            <v>DUT0023</v>
          </cell>
          <cell r="B2159" t="str">
            <v>WASHER</v>
          </cell>
          <cell r="C2159">
            <v>9</v>
          </cell>
          <cell r="D2159" t="str">
            <v>EA</v>
          </cell>
          <cell r="E2159">
            <v>14</v>
          </cell>
          <cell r="F2159" t="str">
            <v>P79</v>
          </cell>
          <cell r="G2159">
            <v>0</v>
          </cell>
          <cell r="H2159">
            <v>0</v>
          </cell>
          <cell r="I2159">
            <v>0</v>
          </cell>
          <cell r="J2159">
            <v>0</v>
          </cell>
          <cell r="K2159">
            <v>14</v>
          </cell>
        </row>
        <row r="2160">
          <cell r="A2160" t="str">
            <v>DUT0024</v>
          </cell>
          <cell r="B2160" t="str">
            <v>COMPOUND</v>
          </cell>
          <cell r="C2160" t="str">
            <v>비초산계</v>
          </cell>
          <cell r="D2160" t="str">
            <v>Kg</v>
          </cell>
          <cell r="E2160">
            <v>10000</v>
          </cell>
          <cell r="F2160" t="str">
            <v>P685</v>
          </cell>
          <cell r="G2160">
            <v>0</v>
          </cell>
          <cell r="H2160">
            <v>0</v>
          </cell>
          <cell r="I2160">
            <v>0</v>
          </cell>
          <cell r="J2160">
            <v>0</v>
          </cell>
          <cell r="K2160">
            <v>10000</v>
          </cell>
        </row>
        <row r="2161">
          <cell r="A2161" t="str">
            <v>DUT0025</v>
          </cell>
          <cell r="B2161" t="str">
            <v>잡철물 제작 설치</v>
          </cell>
          <cell r="C2161">
            <v>0</v>
          </cell>
          <cell r="D2161" t="str">
            <v>Kg</v>
          </cell>
          <cell r="E2161">
            <v>0</v>
          </cell>
          <cell r="F2161">
            <v>0</v>
          </cell>
          <cell r="G2161">
            <v>0</v>
          </cell>
          <cell r="H2161">
            <v>0</v>
          </cell>
          <cell r="I2161">
            <v>0</v>
          </cell>
          <cell r="J2161">
            <v>0</v>
          </cell>
          <cell r="K2161">
            <v>0</v>
          </cell>
        </row>
        <row r="2162">
          <cell r="A2162" t="str">
            <v>DUT0026</v>
          </cell>
          <cell r="B2162" t="str">
            <v>아틸론보온재</v>
          </cell>
          <cell r="C2162">
            <v>0</v>
          </cell>
          <cell r="D2162" t="str">
            <v>M2</v>
          </cell>
          <cell r="E2162">
            <v>3000</v>
          </cell>
          <cell r="F2162" t="str">
            <v>P685</v>
          </cell>
          <cell r="G2162">
            <v>1175</v>
          </cell>
          <cell r="H2162" t="str">
            <v>P437</v>
          </cell>
          <cell r="I2162">
            <v>0</v>
          </cell>
          <cell r="J2162">
            <v>0</v>
          </cell>
          <cell r="K2162">
            <v>1175</v>
          </cell>
        </row>
        <row r="2163">
          <cell r="A2163" t="str">
            <v>DUT0027</v>
          </cell>
          <cell r="B2163" t="str">
            <v>크립</v>
          </cell>
          <cell r="C2163">
            <v>0</v>
          </cell>
          <cell r="D2163" t="str">
            <v>본</v>
          </cell>
          <cell r="E2163">
            <v>10</v>
          </cell>
          <cell r="F2163" t="str">
            <v>P568</v>
          </cell>
          <cell r="G2163">
            <v>0</v>
          </cell>
          <cell r="H2163">
            <v>0</v>
          </cell>
          <cell r="I2163">
            <v>0</v>
          </cell>
          <cell r="J2163">
            <v>0</v>
          </cell>
          <cell r="K2163">
            <v>10</v>
          </cell>
        </row>
        <row r="2164">
          <cell r="A2164" t="str">
            <v>DUT0028</v>
          </cell>
          <cell r="B2164" t="str">
            <v>아스팔트펠트</v>
          </cell>
          <cell r="C2164">
            <v>0</v>
          </cell>
          <cell r="D2164" t="str">
            <v>M2</v>
          </cell>
          <cell r="E2164">
            <v>550</v>
          </cell>
          <cell r="F2164" t="str">
            <v>P258</v>
          </cell>
          <cell r="G2164">
            <v>500</v>
          </cell>
          <cell r="H2164" t="str">
            <v>P300</v>
          </cell>
          <cell r="I2164">
            <v>0</v>
          </cell>
          <cell r="J2164">
            <v>0</v>
          </cell>
          <cell r="K2164">
            <v>500</v>
          </cell>
        </row>
        <row r="2165">
          <cell r="A2165" t="str">
            <v>DUT0029</v>
          </cell>
          <cell r="B2165" t="str">
            <v>베이퍼페리어</v>
          </cell>
          <cell r="C2165">
            <v>0</v>
          </cell>
          <cell r="D2165" t="str">
            <v>M2</v>
          </cell>
          <cell r="E2165">
            <v>630</v>
          </cell>
          <cell r="F2165" t="str">
            <v>P685</v>
          </cell>
          <cell r="G2165">
            <v>0</v>
          </cell>
          <cell r="H2165">
            <v>0</v>
          </cell>
          <cell r="I2165">
            <v>0</v>
          </cell>
          <cell r="J2165">
            <v>0</v>
          </cell>
          <cell r="K2165">
            <v>630</v>
          </cell>
        </row>
        <row r="2166">
          <cell r="A2166" t="str">
            <v>DUT0030</v>
          </cell>
          <cell r="B2166" t="str">
            <v>시멘트벽돌쌓기</v>
          </cell>
          <cell r="C2166" t="str">
            <v>190*90*57</v>
          </cell>
          <cell r="D2166" t="str">
            <v>매</v>
          </cell>
          <cell r="E2166">
            <v>0</v>
          </cell>
          <cell r="F2166">
            <v>0</v>
          </cell>
          <cell r="G2166">
            <v>0</v>
          </cell>
          <cell r="H2166">
            <v>0</v>
          </cell>
          <cell r="I2166">
            <v>0</v>
          </cell>
          <cell r="J2166">
            <v>0</v>
          </cell>
          <cell r="K2166">
            <v>0</v>
          </cell>
        </row>
        <row r="2169">
          <cell r="K2169">
            <v>0</v>
          </cell>
        </row>
        <row r="2170">
          <cell r="A2170" t="str">
            <v>DUT0031</v>
          </cell>
          <cell r="B2170" t="str">
            <v>플랜지</v>
          </cell>
          <cell r="C2170" t="str">
            <v>아연도 강판</v>
          </cell>
          <cell r="D2170" t="str">
            <v>개</v>
          </cell>
          <cell r="E2170">
            <v>750</v>
          </cell>
          <cell r="F2170">
            <v>0</v>
          </cell>
          <cell r="G2170">
            <v>0</v>
          </cell>
          <cell r="H2170">
            <v>0</v>
          </cell>
          <cell r="I2170">
            <v>0</v>
          </cell>
          <cell r="J2170">
            <v>0</v>
          </cell>
          <cell r="K2170">
            <v>750</v>
          </cell>
        </row>
        <row r="2171">
          <cell r="A2171" t="str">
            <v>DUT0032</v>
          </cell>
          <cell r="B2171" t="str">
            <v>코너플레이트</v>
          </cell>
          <cell r="C2171" t="str">
            <v>30*105*1.6T</v>
          </cell>
          <cell r="D2171" t="str">
            <v>개</v>
          </cell>
          <cell r="E2171">
            <v>180</v>
          </cell>
          <cell r="F2171">
            <v>0</v>
          </cell>
          <cell r="G2171">
            <v>0</v>
          </cell>
          <cell r="H2171">
            <v>0</v>
          </cell>
          <cell r="I2171">
            <v>0</v>
          </cell>
          <cell r="J2171">
            <v>0</v>
          </cell>
          <cell r="K2171">
            <v>180</v>
          </cell>
        </row>
        <row r="2172">
          <cell r="A2172" t="str">
            <v>DUT0033</v>
          </cell>
          <cell r="B2172" t="str">
            <v>볼트너트</v>
          </cell>
          <cell r="C2172" t="str">
            <v>8A*25L</v>
          </cell>
          <cell r="D2172" t="str">
            <v>개</v>
          </cell>
          <cell r="E2172">
            <v>68</v>
          </cell>
          <cell r="F2172">
            <v>0</v>
          </cell>
          <cell r="G2172">
            <v>0</v>
          </cell>
          <cell r="H2172">
            <v>0</v>
          </cell>
          <cell r="I2172">
            <v>0</v>
          </cell>
          <cell r="J2172">
            <v>0</v>
          </cell>
          <cell r="K2172">
            <v>68</v>
          </cell>
        </row>
        <row r="2173">
          <cell r="A2173" t="str">
            <v>DUT0034</v>
          </cell>
          <cell r="B2173" t="str">
            <v>C-클립바</v>
          </cell>
          <cell r="C2173" t="str">
            <v>20*20*1.0T</v>
          </cell>
          <cell r="D2173" t="str">
            <v>개</v>
          </cell>
          <cell r="E2173">
            <v>350</v>
          </cell>
          <cell r="F2173">
            <v>0</v>
          </cell>
          <cell r="G2173">
            <v>0</v>
          </cell>
          <cell r="H2173">
            <v>0</v>
          </cell>
          <cell r="I2173">
            <v>0</v>
          </cell>
          <cell r="J2173">
            <v>0</v>
          </cell>
          <cell r="K2173">
            <v>350</v>
          </cell>
        </row>
        <row r="2174">
          <cell r="A2174" t="str">
            <v>DUT0035</v>
          </cell>
          <cell r="B2174" t="str">
            <v>행가레일</v>
          </cell>
          <cell r="C2174" t="str">
            <v>20*25*1.2T</v>
          </cell>
          <cell r="D2174" t="str">
            <v>개</v>
          </cell>
          <cell r="E2174">
            <v>730</v>
          </cell>
          <cell r="F2174">
            <v>0</v>
          </cell>
          <cell r="G2174">
            <v>0</v>
          </cell>
          <cell r="H2174">
            <v>0</v>
          </cell>
          <cell r="I2174">
            <v>0</v>
          </cell>
          <cell r="J2174">
            <v>0</v>
          </cell>
          <cell r="K2174">
            <v>730</v>
          </cell>
        </row>
        <row r="2175">
          <cell r="A2175" t="str">
            <v>DUT0036</v>
          </cell>
          <cell r="B2175" t="str">
            <v>행거로드</v>
          </cell>
          <cell r="C2175" t="str">
            <v>9A</v>
          </cell>
          <cell r="D2175" t="str">
            <v>개</v>
          </cell>
          <cell r="E2175">
            <v>380</v>
          </cell>
          <cell r="F2175">
            <v>0</v>
          </cell>
          <cell r="G2175">
            <v>0</v>
          </cell>
          <cell r="H2175">
            <v>0</v>
          </cell>
          <cell r="I2175">
            <v>0</v>
          </cell>
          <cell r="J2175">
            <v>0</v>
          </cell>
          <cell r="K2175">
            <v>380</v>
          </cell>
        </row>
        <row r="2176">
          <cell r="A2176" t="str">
            <v>DUT0037</v>
          </cell>
          <cell r="B2176" t="str">
            <v>너트</v>
          </cell>
          <cell r="C2176" t="str">
            <v>9A</v>
          </cell>
          <cell r="D2176" t="str">
            <v>개</v>
          </cell>
          <cell r="E2176">
            <v>11</v>
          </cell>
          <cell r="F2176">
            <v>0</v>
          </cell>
          <cell r="G2176">
            <v>0</v>
          </cell>
          <cell r="H2176">
            <v>0</v>
          </cell>
          <cell r="I2176">
            <v>0</v>
          </cell>
          <cell r="J2176">
            <v>0</v>
          </cell>
          <cell r="K2176">
            <v>11</v>
          </cell>
        </row>
        <row r="2177">
          <cell r="A2177" t="str">
            <v>DUT0038</v>
          </cell>
          <cell r="B2177" t="str">
            <v>패킹재</v>
          </cell>
          <cell r="C2177" t="str">
            <v>30W*5T</v>
          </cell>
          <cell r="D2177" t="str">
            <v>M</v>
          </cell>
          <cell r="E2177">
            <v>291</v>
          </cell>
          <cell r="F2177">
            <v>0</v>
          </cell>
          <cell r="G2177">
            <v>0</v>
          </cell>
          <cell r="H2177">
            <v>0</v>
          </cell>
          <cell r="I2177">
            <v>0</v>
          </cell>
          <cell r="J2177">
            <v>0</v>
          </cell>
          <cell r="K2177">
            <v>291</v>
          </cell>
        </row>
        <row r="2178">
          <cell r="A2178" t="str">
            <v>DUT0039</v>
          </cell>
          <cell r="B2178" t="str">
            <v>스트롱앙카</v>
          </cell>
          <cell r="C2178" t="str">
            <v>9A 너트포함</v>
          </cell>
          <cell r="D2178" t="str">
            <v>개</v>
          </cell>
          <cell r="E2178">
            <v>68</v>
          </cell>
          <cell r="F2178">
            <v>0</v>
          </cell>
          <cell r="G2178">
            <v>0</v>
          </cell>
          <cell r="H2178">
            <v>0</v>
          </cell>
          <cell r="I2178">
            <v>0</v>
          </cell>
          <cell r="J2178">
            <v>0</v>
          </cell>
          <cell r="K2178">
            <v>68</v>
          </cell>
        </row>
        <row r="2179">
          <cell r="A2179" t="str">
            <v>DUT0040</v>
          </cell>
          <cell r="B2179" t="str">
            <v>콤파운드</v>
          </cell>
          <cell r="C2179" t="str">
            <v>비초산계</v>
          </cell>
          <cell r="D2179" t="str">
            <v>G</v>
          </cell>
          <cell r="E2179">
            <v>10</v>
          </cell>
          <cell r="F2179">
            <v>0</v>
          </cell>
          <cell r="G2179">
            <v>0</v>
          </cell>
          <cell r="H2179">
            <v>0</v>
          </cell>
          <cell r="I2179">
            <v>0</v>
          </cell>
          <cell r="J2179">
            <v>0</v>
          </cell>
          <cell r="K2179">
            <v>10</v>
          </cell>
        </row>
        <row r="2180">
          <cell r="A2180" t="str">
            <v>DUT0041</v>
          </cell>
          <cell r="B2180" t="str">
            <v>보강바</v>
          </cell>
          <cell r="C2180" t="str">
            <v>30*35*0.8T</v>
          </cell>
          <cell r="D2180" t="str">
            <v>M</v>
          </cell>
          <cell r="E2180">
            <v>650</v>
          </cell>
          <cell r="F2180">
            <v>0</v>
          </cell>
          <cell r="G2180">
            <v>0</v>
          </cell>
          <cell r="H2180">
            <v>0</v>
          </cell>
          <cell r="I2180">
            <v>0</v>
          </cell>
          <cell r="J2180">
            <v>0</v>
          </cell>
          <cell r="K2180">
            <v>650</v>
          </cell>
        </row>
        <row r="2181">
          <cell r="A2181" t="str">
            <v>DUT0042</v>
          </cell>
          <cell r="B2181" t="str">
            <v>직결비스</v>
          </cell>
          <cell r="C2181" t="str">
            <v>13MM</v>
          </cell>
          <cell r="D2181" t="str">
            <v>개</v>
          </cell>
          <cell r="E2181">
            <v>0</v>
          </cell>
          <cell r="F2181">
            <v>0</v>
          </cell>
          <cell r="G2181">
            <v>0</v>
          </cell>
          <cell r="H2181">
            <v>0</v>
          </cell>
          <cell r="I2181">
            <v>0</v>
          </cell>
          <cell r="J2181">
            <v>0</v>
          </cell>
          <cell r="K2181">
            <v>0</v>
          </cell>
        </row>
        <row r="2182">
          <cell r="A2182" t="str">
            <v>DUT0043</v>
          </cell>
          <cell r="B2182">
            <v>0</v>
          </cell>
          <cell r="C2182">
            <v>0</v>
          </cell>
          <cell r="D2182">
            <v>0</v>
          </cell>
          <cell r="E2182">
            <v>0</v>
          </cell>
          <cell r="F2182">
            <v>0</v>
          </cell>
          <cell r="G2182">
            <v>0</v>
          </cell>
          <cell r="H2182">
            <v>0</v>
          </cell>
          <cell r="I2182">
            <v>0</v>
          </cell>
          <cell r="J2182">
            <v>0</v>
          </cell>
          <cell r="K2182">
            <v>0</v>
          </cell>
        </row>
        <row r="2183">
          <cell r="K2183">
            <v>0</v>
          </cell>
        </row>
        <row r="2184">
          <cell r="B2184" t="str">
            <v>앙카</v>
          </cell>
          <cell r="C2184">
            <v>0</v>
          </cell>
          <cell r="D2184">
            <v>0</v>
          </cell>
          <cell r="E2184">
            <v>0</v>
          </cell>
          <cell r="F2184">
            <v>0</v>
          </cell>
          <cell r="G2184">
            <v>0</v>
          </cell>
          <cell r="H2184">
            <v>0</v>
          </cell>
          <cell r="I2184">
            <v>0</v>
          </cell>
          <cell r="J2184">
            <v>0</v>
          </cell>
          <cell r="K2184">
            <v>0</v>
          </cell>
        </row>
        <row r="2185">
          <cell r="A2185" t="str">
            <v>ANGLE7501</v>
          </cell>
          <cell r="B2185" t="str">
            <v>앵  글</v>
          </cell>
          <cell r="C2185" t="str">
            <v>75*75*6T</v>
          </cell>
          <cell r="D2185" t="str">
            <v>KG</v>
          </cell>
          <cell r="E2185">
            <v>0</v>
          </cell>
          <cell r="F2185">
            <v>0</v>
          </cell>
          <cell r="G2185">
            <v>0</v>
          </cell>
          <cell r="H2185">
            <v>0</v>
          </cell>
          <cell r="I2185">
            <v>350</v>
          </cell>
          <cell r="J2185">
            <v>0</v>
          </cell>
          <cell r="K2185">
            <v>350</v>
          </cell>
        </row>
        <row r="2186">
          <cell r="A2186" t="str">
            <v>CHAN105001</v>
          </cell>
          <cell r="B2186" t="str">
            <v>챤  넬</v>
          </cell>
          <cell r="C2186" t="str">
            <v>100*50*5*7.5T</v>
          </cell>
          <cell r="D2186" t="str">
            <v>KG</v>
          </cell>
          <cell r="E2186">
            <v>0</v>
          </cell>
          <cell r="F2186">
            <v>0</v>
          </cell>
          <cell r="G2186">
            <v>0</v>
          </cell>
          <cell r="H2186">
            <v>0</v>
          </cell>
          <cell r="I2186">
            <v>400</v>
          </cell>
          <cell r="J2186">
            <v>0</v>
          </cell>
          <cell r="K2186">
            <v>400</v>
          </cell>
        </row>
        <row r="2187">
          <cell r="A2187" t="str">
            <v>IN0001</v>
          </cell>
          <cell r="B2187" t="str">
            <v>인서트플레이트</v>
          </cell>
          <cell r="C2187" t="str">
            <v>200*200*7.5T</v>
          </cell>
          <cell r="D2187" t="str">
            <v>개소</v>
          </cell>
          <cell r="E2187" t="str">
            <v>재=1811,노=8227</v>
          </cell>
          <cell r="F2187">
            <v>0</v>
          </cell>
          <cell r="G2187">
            <v>0</v>
          </cell>
          <cell r="H2187">
            <v>0</v>
          </cell>
          <cell r="I2187">
            <v>0</v>
          </cell>
          <cell r="J2187">
            <v>0</v>
          </cell>
          <cell r="K2187">
            <v>0</v>
          </cell>
        </row>
        <row r="2188">
          <cell r="A2188" t="str">
            <v>JAP009</v>
          </cell>
          <cell r="B2188" t="str">
            <v>잡철물제작설치</v>
          </cell>
          <cell r="C2188" t="str">
            <v>간단</v>
          </cell>
          <cell r="D2188" t="str">
            <v>TON</v>
          </cell>
          <cell r="E2188">
            <v>0</v>
          </cell>
          <cell r="F2188">
            <v>0</v>
          </cell>
          <cell r="G2188">
            <v>0</v>
          </cell>
          <cell r="H2188">
            <v>0</v>
          </cell>
          <cell r="I2188">
            <v>0</v>
          </cell>
          <cell r="J2188">
            <v>0</v>
          </cell>
          <cell r="K2188">
            <v>0</v>
          </cell>
        </row>
        <row r="2190">
          <cell r="A2190" t="str">
            <v>강관앙카001</v>
          </cell>
          <cell r="B2190" t="str">
            <v>양카 슈</v>
          </cell>
          <cell r="C2190" t="str">
            <v>50A</v>
          </cell>
          <cell r="D2190" t="str">
            <v>EA</v>
          </cell>
          <cell r="E2190">
            <v>0</v>
          </cell>
          <cell r="F2190">
            <v>0</v>
          </cell>
          <cell r="G2190">
            <v>0</v>
          </cell>
          <cell r="H2190">
            <v>0</v>
          </cell>
          <cell r="I2190">
            <v>5400</v>
          </cell>
          <cell r="J2190">
            <v>0</v>
          </cell>
          <cell r="K2190">
            <v>5400</v>
          </cell>
        </row>
        <row r="2191">
          <cell r="A2191" t="str">
            <v>강관앙카002</v>
          </cell>
          <cell r="B2191" t="str">
            <v>양카 슈</v>
          </cell>
          <cell r="C2191" t="str">
            <v>32A</v>
          </cell>
          <cell r="D2191" t="str">
            <v>EA</v>
          </cell>
          <cell r="E2191">
            <v>0</v>
          </cell>
          <cell r="F2191">
            <v>0</v>
          </cell>
          <cell r="G2191">
            <v>0</v>
          </cell>
          <cell r="H2191">
            <v>0</v>
          </cell>
          <cell r="I2191">
            <v>4570</v>
          </cell>
          <cell r="J2191">
            <v>0</v>
          </cell>
          <cell r="K2191">
            <v>4570</v>
          </cell>
        </row>
        <row r="2192">
          <cell r="A2192" t="str">
            <v>강관앙카003</v>
          </cell>
          <cell r="B2192">
            <v>0</v>
          </cell>
          <cell r="C2192">
            <v>0</v>
          </cell>
          <cell r="D2192">
            <v>0</v>
          </cell>
          <cell r="E2192">
            <v>0</v>
          </cell>
          <cell r="F2192">
            <v>0</v>
          </cell>
          <cell r="G2192">
            <v>0</v>
          </cell>
          <cell r="H2192">
            <v>0</v>
          </cell>
          <cell r="I2192">
            <v>0</v>
          </cell>
          <cell r="J2192">
            <v>0</v>
          </cell>
          <cell r="K2192">
            <v>0</v>
          </cell>
        </row>
        <row r="2193">
          <cell r="K2193">
            <v>0</v>
          </cell>
        </row>
        <row r="2194">
          <cell r="K2194">
            <v>0</v>
          </cell>
        </row>
        <row r="2195">
          <cell r="K2195">
            <v>0</v>
          </cell>
        </row>
        <row r="2196">
          <cell r="K2196">
            <v>0</v>
          </cell>
        </row>
        <row r="2197">
          <cell r="K2197">
            <v>0</v>
          </cell>
        </row>
        <row r="2198">
          <cell r="A2198" t="str">
            <v>FD150</v>
          </cell>
          <cell r="B2198" t="str">
            <v>F.D</v>
          </cell>
          <cell r="C2198" t="str">
            <v>150A</v>
          </cell>
          <cell r="D2198" t="str">
            <v>EA</v>
          </cell>
          <cell r="E2198">
            <v>14250</v>
          </cell>
          <cell r="F2198" t="str">
            <v>P698</v>
          </cell>
          <cell r="G2198">
            <v>0</v>
          </cell>
          <cell r="H2198">
            <v>0</v>
          </cell>
          <cell r="I2198">
            <v>0</v>
          </cell>
          <cell r="J2198">
            <v>0</v>
          </cell>
          <cell r="K2198">
            <v>14250</v>
          </cell>
          <cell r="L2198">
            <v>0</v>
          </cell>
          <cell r="M2198">
            <v>0</v>
          </cell>
          <cell r="N2198">
            <v>0</v>
          </cell>
          <cell r="O2198">
            <v>0</v>
          </cell>
          <cell r="P2198">
            <v>0</v>
          </cell>
          <cell r="Q2198">
            <v>0</v>
          </cell>
          <cell r="R2198">
            <v>0.55000000000000004</v>
          </cell>
        </row>
        <row r="2199">
          <cell r="K2199">
            <v>0</v>
          </cell>
        </row>
        <row r="2200">
          <cell r="K2200">
            <v>0</v>
          </cell>
        </row>
        <row r="2201">
          <cell r="K2201">
            <v>0</v>
          </cell>
        </row>
        <row r="2202">
          <cell r="K2202">
            <v>0</v>
          </cell>
        </row>
        <row r="2203">
          <cell r="A2203" t="str">
            <v>닥트기구4</v>
          </cell>
          <cell r="B2203" t="str">
            <v xml:space="preserve"> 캔버스</v>
          </cell>
          <cell r="C2203" t="str">
            <v>#412PVC(1.2T)</v>
          </cell>
          <cell r="D2203" t="str">
            <v>M2</v>
          </cell>
          <cell r="E2203">
            <v>11000</v>
          </cell>
          <cell r="F2203" t="str">
            <v>P685</v>
          </cell>
          <cell r="G2203">
            <v>0</v>
          </cell>
          <cell r="H2203">
            <v>0</v>
          </cell>
          <cell r="I2203">
            <v>0</v>
          </cell>
          <cell r="J2203">
            <v>0</v>
          </cell>
          <cell r="K2203">
            <v>11000</v>
          </cell>
        </row>
        <row r="2204">
          <cell r="A2204" t="str">
            <v>닥트기구5</v>
          </cell>
          <cell r="B2204" t="str">
            <v>라운드 디퓨져</v>
          </cell>
          <cell r="C2204" t="str">
            <v>ND-200</v>
          </cell>
          <cell r="D2204" t="str">
            <v>개</v>
          </cell>
          <cell r="E2204">
            <v>11400</v>
          </cell>
          <cell r="F2204" t="str">
            <v>P682</v>
          </cell>
          <cell r="G2204">
            <v>12000</v>
          </cell>
          <cell r="H2204" t="str">
            <v>P699</v>
          </cell>
          <cell r="I2204">
            <v>0</v>
          </cell>
          <cell r="J2204">
            <v>0</v>
          </cell>
          <cell r="K2204">
            <v>11400</v>
          </cell>
        </row>
        <row r="2205">
          <cell r="A2205" t="str">
            <v>닥트기구6</v>
          </cell>
          <cell r="B2205" t="str">
            <v>루바</v>
          </cell>
          <cell r="C2205" t="str">
            <v>750*500</v>
          </cell>
          <cell r="D2205" t="str">
            <v>개</v>
          </cell>
          <cell r="E2205">
            <v>60750</v>
          </cell>
          <cell r="F2205" t="str">
            <v>P682</v>
          </cell>
          <cell r="G2205">
            <v>54000</v>
          </cell>
          <cell r="H2205" t="str">
            <v>P699</v>
          </cell>
          <cell r="I2205">
            <v>0</v>
          </cell>
          <cell r="J2205">
            <v>0</v>
          </cell>
          <cell r="K2205">
            <v>54000</v>
          </cell>
        </row>
        <row r="2206">
          <cell r="A2206" t="str">
            <v>닥트기구7</v>
          </cell>
          <cell r="B2206" t="str">
            <v>후렉시블관</v>
          </cell>
          <cell r="C2206" t="str">
            <v>200A</v>
          </cell>
          <cell r="D2206" t="str">
            <v>M</v>
          </cell>
          <cell r="E2206">
            <v>4000</v>
          </cell>
          <cell r="F2206" t="str">
            <v>P690</v>
          </cell>
          <cell r="G2206">
            <v>4000</v>
          </cell>
          <cell r="H2206" t="str">
            <v>P703</v>
          </cell>
          <cell r="I2206">
            <v>0</v>
          </cell>
          <cell r="J2206">
            <v>0</v>
          </cell>
          <cell r="K2206">
            <v>4000</v>
          </cell>
        </row>
        <row r="2207">
          <cell r="A2207" t="str">
            <v>닥트기구8</v>
          </cell>
          <cell r="B2207" t="str">
            <v>루바</v>
          </cell>
          <cell r="C2207" t="str">
            <v>1000*600</v>
          </cell>
          <cell r="D2207" t="str">
            <v>개</v>
          </cell>
          <cell r="E2207">
            <v>66000</v>
          </cell>
          <cell r="F2207">
            <v>0</v>
          </cell>
          <cell r="G2207">
            <v>0</v>
          </cell>
          <cell r="H2207">
            <v>0</v>
          </cell>
          <cell r="I2207">
            <v>0</v>
          </cell>
          <cell r="J2207">
            <v>0</v>
          </cell>
          <cell r="K2207">
            <v>66000</v>
          </cell>
        </row>
        <row r="2208">
          <cell r="A2208" t="str">
            <v>닥트기구9</v>
          </cell>
          <cell r="B2208" t="str">
            <v>루바</v>
          </cell>
          <cell r="C2208" t="str">
            <v>700*400</v>
          </cell>
          <cell r="D2208" t="str">
            <v>개</v>
          </cell>
          <cell r="E2208">
            <v>30800</v>
          </cell>
          <cell r="F2208">
            <v>0</v>
          </cell>
          <cell r="G2208">
            <v>0</v>
          </cell>
          <cell r="H2208">
            <v>0</v>
          </cell>
          <cell r="I2208">
            <v>0</v>
          </cell>
          <cell r="J2208">
            <v>0</v>
          </cell>
          <cell r="K2208">
            <v>30800</v>
          </cell>
        </row>
        <row r="2209">
          <cell r="A2209" t="str">
            <v>닥트기구10</v>
          </cell>
          <cell r="B2209" t="str">
            <v>그릴</v>
          </cell>
          <cell r="C2209" t="str">
            <v>600*300</v>
          </cell>
          <cell r="D2209" t="str">
            <v>개</v>
          </cell>
          <cell r="E2209">
            <v>19800</v>
          </cell>
          <cell r="F2209">
            <v>0</v>
          </cell>
          <cell r="G2209">
            <v>0</v>
          </cell>
          <cell r="H2209">
            <v>0</v>
          </cell>
          <cell r="I2209">
            <v>0</v>
          </cell>
          <cell r="J2209">
            <v>0</v>
          </cell>
          <cell r="K2209">
            <v>19800</v>
          </cell>
        </row>
        <row r="2210">
          <cell r="A2210" t="str">
            <v>닥트기구11</v>
          </cell>
          <cell r="B2210">
            <v>0</v>
          </cell>
          <cell r="C2210">
            <v>0</v>
          </cell>
          <cell r="D2210">
            <v>0</v>
          </cell>
          <cell r="E2210">
            <v>0</v>
          </cell>
          <cell r="F2210">
            <v>0</v>
          </cell>
          <cell r="G2210">
            <v>0</v>
          </cell>
          <cell r="H2210">
            <v>0</v>
          </cell>
          <cell r="I2210">
            <v>0</v>
          </cell>
          <cell r="J2210">
            <v>0</v>
          </cell>
          <cell r="K2210">
            <v>0</v>
          </cell>
        </row>
        <row r="2211">
          <cell r="A2211" t="str">
            <v>닥트기구12</v>
          </cell>
          <cell r="B2211">
            <v>0</v>
          </cell>
          <cell r="C2211">
            <v>0</v>
          </cell>
          <cell r="D2211">
            <v>0</v>
          </cell>
          <cell r="E2211">
            <v>0</v>
          </cell>
          <cell r="F2211">
            <v>0</v>
          </cell>
          <cell r="G2211">
            <v>0</v>
          </cell>
          <cell r="H2211">
            <v>0</v>
          </cell>
          <cell r="I2211">
            <v>0</v>
          </cell>
          <cell r="J2211">
            <v>0</v>
          </cell>
          <cell r="K2211">
            <v>0</v>
          </cell>
        </row>
        <row r="2212">
          <cell r="A2212" t="str">
            <v>닥트기구13</v>
          </cell>
          <cell r="B2212">
            <v>0</v>
          </cell>
          <cell r="C2212">
            <v>0</v>
          </cell>
          <cell r="D2212">
            <v>0</v>
          </cell>
          <cell r="E2212">
            <v>0</v>
          </cell>
          <cell r="F2212">
            <v>0</v>
          </cell>
          <cell r="G2212">
            <v>0</v>
          </cell>
          <cell r="H2212">
            <v>0</v>
          </cell>
          <cell r="I2212">
            <v>0</v>
          </cell>
          <cell r="J2212">
            <v>0</v>
          </cell>
          <cell r="K2212">
            <v>0</v>
          </cell>
        </row>
        <row r="2213">
          <cell r="A2213" t="str">
            <v>닥트기구14</v>
          </cell>
          <cell r="B2213" t="str">
            <v>F . D</v>
          </cell>
          <cell r="C2213" t="str">
            <v>300*300</v>
          </cell>
          <cell r="D2213" t="str">
            <v>개</v>
          </cell>
          <cell r="E2213">
            <v>9000</v>
          </cell>
          <cell r="F2213" t="str">
            <v>P714</v>
          </cell>
          <cell r="G2213">
            <v>0</v>
          </cell>
          <cell r="H2213">
            <v>0</v>
          </cell>
          <cell r="I2213">
            <v>0</v>
          </cell>
          <cell r="J2213">
            <v>0</v>
          </cell>
          <cell r="K2213">
            <v>9000</v>
          </cell>
          <cell r="L2213">
            <v>0</v>
          </cell>
          <cell r="M2213">
            <v>0</v>
          </cell>
          <cell r="N2213">
            <v>0</v>
          </cell>
          <cell r="O2213">
            <v>0</v>
          </cell>
          <cell r="P2213">
            <v>0</v>
          </cell>
          <cell r="Q2213">
            <v>0</v>
          </cell>
          <cell r="R2213">
            <v>0.55000000000000004</v>
          </cell>
        </row>
        <row r="2214">
          <cell r="A2214" t="str">
            <v>닥트기구15</v>
          </cell>
          <cell r="B2214" t="str">
            <v>루 버</v>
          </cell>
          <cell r="C2214" t="str">
            <v>600*600</v>
          </cell>
          <cell r="D2214" t="str">
            <v>개</v>
          </cell>
          <cell r="E2214">
            <v>39600</v>
          </cell>
          <cell r="F2214" t="str">
            <v>P714</v>
          </cell>
          <cell r="G2214">
            <v>0</v>
          </cell>
          <cell r="H2214">
            <v>0</v>
          </cell>
          <cell r="I2214">
            <v>0</v>
          </cell>
          <cell r="J2214">
            <v>0</v>
          </cell>
          <cell r="K2214">
            <v>39600</v>
          </cell>
          <cell r="L2214">
            <v>0</v>
          </cell>
          <cell r="M2214">
            <v>0</v>
          </cell>
          <cell r="N2214">
            <v>0</v>
          </cell>
          <cell r="O2214">
            <v>0</v>
          </cell>
          <cell r="P2214">
            <v>0</v>
          </cell>
          <cell r="Q2214">
            <v>0</v>
          </cell>
          <cell r="R2214">
            <v>0.74</v>
          </cell>
        </row>
        <row r="2215">
          <cell r="A2215" t="str">
            <v>닥트기구16</v>
          </cell>
          <cell r="B2215" t="str">
            <v>사각 디퓨져</v>
          </cell>
          <cell r="C2215" t="str">
            <v>ND-200</v>
          </cell>
          <cell r="D2215" t="str">
            <v>개</v>
          </cell>
          <cell r="E2215">
            <v>19500</v>
          </cell>
          <cell r="F2215" t="str">
            <v>P714</v>
          </cell>
          <cell r="G2215">
            <v>0</v>
          </cell>
          <cell r="H2215">
            <v>0</v>
          </cell>
          <cell r="I2215">
            <v>0</v>
          </cell>
          <cell r="J2215">
            <v>0</v>
          </cell>
          <cell r="K2215">
            <v>19500</v>
          </cell>
          <cell r="L2215">
            <v>0</v>
          </cell>
          <cell r="M2215">
            <v>0</v>
          </cell>
          <cell r="N2215">
            <v>0</v>
          </cell>
          <cell r="O2215">
            <v>0</v>
          </cell>
          <cell r="P2215">
            <v>0</v>
          </cell>
          <cell r="Q2215">
            <v>0</v>
          </cell>
          <cell r="R2215">
            <v>0.7</v>
          </cell>
        </row>
        <row r="2216">
          <cell r="A2216" t="str">
            <v>닥트기구17</v>
          </cell>
          <cell r="B2216" t="str">
            <v>후렉시블관</v>
          </cell>
          <cell r="C2216" t="str">
            <v>200A</v>
          </cell>
          <cell r="D2216" t="str">
            <v>M</v>
          </cell>
          <cell r="E2216">
            <v>0</v>
          </cell>
          <cell r="F2216">
            <v>0</v>
          </cell>
          <cell r="G2216">
            <v>0</v>
          </cell>
          <cell r="H2216">
            <v>0</v>
          </cell>
          <cell r="I2216">
            <v>2000</v>
          </cell>
          <cell r="J2216">
            <v>0</v>
          </cell>
          <cell r="K2216">
            <v>2000</v>
          </cell>
        </row>
        <row r="2217">
          <cell r="A2217" t="str">
            <v>닥트기구18</v>
          </cell>
          <cell r="B2217">
            <v>0</v>
          </cell>
          <cell r="C2217">
            <v>0</v>
          </cell>
          <cell r="D2217">
            <v>0</v>
          </cell>
          <cell r="E2217">
            <v>0</v>
          </cell>
          <cell r="F2217">
            <v>0</v>
          </cell>
          <cell r="G2217">
            <v>0</v>
          </cell>
          <cell r="H2217">
            <v>0</v>
          </cell>
          <cell r="I2217">
            <v>0</v>
          </cell>
          <cell r="J2217">
            <v>0</v>
          </cell>
          <cell r="K2217">
            <v>0</v>
          </cell>
        </row>
        <row r="2218">
          <cell r="A2218" t="str">
            <v>닥트기구19</v>
          </cell>
          <cell r="B2218">
            <v>0</v>
          </cell>
          <cell r="C2218">
            <v>0</v>
          </cell>
          <cell r="D2218">
            <v>0</v>
          </cell>
          <cell r="E2218">
            <v>0</v>
          </cell>
          <cell r="F2218">
            <v>0</v>
          </cell>
          <cell r="G2218">
            <v>0</v>
          </cell>
          <cell r="H2218">
            <v>0</v>
          </cell>
          <cell r="I2218">
            <v>0</v>
          </cell>
          <cell r="J2218">
            <v>0</v>
          </cell>
          <cell r="K2218">
            <v>0</v>
          </cell>
        </row>
        <row r="2219">
          <cell r="A2219" t="str">
            <v>닥트기구20</v>
          </cell>
          <cell r="B2219">
            <v>0</v>
          </cell>
          <cell r="C2219">
            <v>0</v>
          </cell>
          <cell r="D2219">
            <v>0</v>
          </cell>
          <cell r="E2219">
            <v>0</v>
          </cell>
          <cell r="F2219">
            <v>0</v>
          </cell>
          <cell r="G2219">
            <v>0</v>
          </cell>
          <cell r="H2219">
            <v>0</v>
          </cell>
          <cell r="I2219">
            <v>0</v>
          </cell>
          <cell r="J2219">
            <v>0</v>
          </cell>
          <cell r="K2219">
            <v>0</v>
          </cell>
        </row>
        <row r="2220">
          <cell r="A2220" t="str">
            <v>닥트기구21</v>
          </cell>
          <cell r="B2220">
            <v>0</v>
          </cell>
          <cell r="C2220">
            <v>0</v>
          </cell>
          <cell r="D2220">
            <v>0</v>
          </cell>
          <cell r="E2220">
            <v>0</v>
          </cell>
          <cell r="F2220">
            <v>0</v>
          </cell>
          <cell r="G2220">
            <v>0</v>
          </cell>
          <cell r="H2220">
            <v>0</v>
          </cell>
          <cell r="I2220">
            <v>0</v>
          </cell>
          <cell r="J2220">
            <v>0</v>
          </cell>
          <cell r="K2220">
            <v>0</v>
          </cell>
        </row>
        <row r="2221">
          <cell r="A2221" t="str">
            <v>닥트기구22</v>
          </cell>
          <cell r="B2221">
            <v>0</v>
          </cell>
          <cell r="C2221">
            <v>0</v>
          </cell>
          <cell r="D2221">
            <v>0</v>
          </cell>
          <cell r="E2221">
            <v>0</v>
          </cell>
          <cell r="F2221">
            <v>0</v>
          </cell>
          <cell r="G2221">
            <v>0</v>
          </cell>
          <cell r="H2221">
            <v>0</v>
          </cell>
          <cell r="I2221">
            <v>0</v>
          </cell>
          <cell r="J2221">
            <v>0</v>
          </cell>
          <cell r="K2221">
            <v>0</v>
          </cell>
        </row>
        <row r="2222">
          <cell r="K2222">
            <v>0</v>
          </cell>
        </row>
        <row r="2223">
          <cell r="K2223">
            <v>0</v>
          </cell>
        </row>
        <row r="2226">
          <cell r="A2226" t="str">
            <v>잡 철 물</v>
          </cell>
        </row>
        <row r="2227">
          <cell r="A2227" t="str">
            <v>ttt0000</v>
          </cell>
          <cell r="B2227" t="str">
            <v>열연 강판</v>
          </cell>
          <cell r="C2227" t="str">
            <v>3.2T</v>
          </cell>
          <cell r="D2227" t="str">
            <v>Kg</v>
          </cell>
          <cell r="E2227">
            <v>415</v>
          </cell>
          <cell r="F2227" t="str">
            <v>P51</v>
          </cell>
          <cell r="G2227">
            <v>0</v>
          </cell>
          <cell r="H2227">
            <v>0</v>
          </cell>
          <cell r="I2227">
            <v>0</v>
          </cell>
          <cell r="J2227">
            <v>0</v>
          </cell>
          <cell r="K2227">
            <v>415</v>
          </cell>
        </row>
        <row r="2228">
          <cell r="A2228" t="str">
            <v>ttt0001</v>
          </cell>
          <cell r="B2228" t="str">
            <v>열연 강판</v>
          </cell>
          <cell r="C2228" t="str">
            <v>4.5t</v>
          </cell>
          <cell r="D2228" t="str">
            <v>Kg</v>
          </cell>
          <cell r="E2228">
            <v>415</v>
          </cell>
          <cell r="F2228" t="str">
            <v>P50</v>
          </cell>
          <cell r="G2228">
            <v>0</v>
          </cell>
          <cell r="H2228">
            <v>0</v>
          </cell>
          <cell r="I2228">
            <v>0</v>
          </cell>
          <cell r="J2228">
            <v>0</v>
          </cell>
          <cell r="K2228">
            <v>415</v>
          </cell>
        </row>
        <row r="2229">
          <cell r="A2229" t="str">
            <v>ttt0002</v>
          </cell>
          <cell r="B2229" t="str">
            <v>SUS강판</v>
          </cell>
          <cell r="C2229" t="str">
            <v>SUS4T</v>
          </cell>
          <cell r="D2229" t="str">
            <v>Kg</v>
          </cell>
          <cell r="E2229">
            <v>2006</v>
          </cell>
          <cell r="F2229" t="str">
            <v>p66</v>
          </cell>
          <cell r="G2229">
            <v>0</v>
          </cell>
          <cell r="H2229">
            <v>0</v>
          </cell>
          <cell r="I2229">
            <v>0</v>
          </cell>
          <cell r="J2229">
            <v>0</v>
          </cell>
          <cell r="K2229">
            <v>2006</v>
          </cell>
        </row>
        <row r="2230">
          <cell r="A2230" t="str">
            <v>ttt0003</v>
          </cell>
          <cell r="B2230" t="str">
            <v>앵  글</v>
          </cell>
          <cell r="C2230" t="str">
            <v>65 *65 *6T</v>
          </cell>
          <cell r="D2230" t="str">
            <v>Kg</v>
          </cell>
          <cell r="E2230">
            <v>445</v>
          </cell>
          <cell r="F2230" t="str">
            <v>p45</v>
          </cell>
          <cell r="G2230">
            <v>0</v>
          </cell>
          <cell r="H2230">
            <v>0</v>
          </cell>
          <cell r="I2230">
            <v>0</v>
          </cell>
          <cell r="J2230">
            <v>0</v>
          </cell>
          <cell r="K2230">
            <v>445</v>
          </cell>
        </row>
        <row r="2231">
          <cell r="A2231" t="str">
            <v>ttt0004</v>
          </cell>
          <cell r="B2231" t="str">
            <v>SUS강판</v>
          </cell>
          <cell r="C2231" t="str">
            <v>SUS3T</v>
          </cell>
          <cell r="D2231" t="str">
            <v>Kg</v>
          </cell>
          <cell r="E2231">
            <v>2006</v>
          </cell>
          <cell r="F2231" t="str">
            <v>p66</v>
          </cell>
          <cell r="G2231">
            <v>0</v>
          </cell>
          <cell r="H2231">
            <v>0</v>
          </cell>
          <cell r="I2231">
            <v>0</v>
          </cell>
          <cell r="J2231">
            <v>0</v>
          </cell>
          <cell r="K2231">
            <v>2006</v>
          </cell>
        </row>
        <row r="2232">
          <cell r="A2232" t="str">
            <v>ttt0005</v>
          </cell>
          <cell r="B2232" t="str">
            <v>U볼트,너트</v>
          </cell>
          <cell r="C2232" t="str">
            <v>150A</v>
          </cell>
          <cell r="D2232" t="str">
            <v>SET</v>
          </cell>
          <cell r="E2232">
            <v>591</v>
          </cell>
          <cell r="F2232" t="str">
            <v>P78</v>
          </cell>
          <cell r="G2232">
            <v>0</v>
          </cell>
          <cell r="H2232">
            <v>0</v>
          </cell>
          <cell r="I2232">
            <v>0</v>
          </cell>
          <cell r="J2232">
            <v>0</v>
          </cell>
          <cell r="K2232">
            <v>591</v>
          </cell>
        </row>
        <row r="2233">
          <cell r="A2233" t="str">
            <v>ttt0006</v>
          </cell>
          <cell r="B2233" t="str">
            <v>절연 U볼트,너트</v>
          </cell>
          <cell r="C2233" t="str">
            <v>50A</v>
          </cell>
          <cell r="D2233" t="str">
            <v>SET</v>
          </cell>
          <cell r="E2233">
            <v>566</v>
          </cell>
          <cell r="F2233" t="str">
            <v>P79</v>
          </cell>
          <cell r="G2233">
            <v>0</v>
          </cell>
          <cell r="H2233">
            <v>0</v>
          </cell>
          <cell r="I2233">
            <v>0</v>
          </cell>
          <cell r="J2233">
            <v>0</v>
          </cell>
          <cell r="K2233">
            <v>566</v>
          </cell>
        </row>
        <row r="2234">
          <cell r="A2234" t="str">
            <v>ttt0007</v>
          </cell>
          <cell r="B2234" t="str">
            <v>열연 강판</v>
          </cell>
          <cell r="C2234" t="str">
            <v>9T</v>
          </cell>
          <cell r="D2234" t="str">
            <v>Kg</v>
          </cell>
          <cell r="E2234">
            <v>445</v>
          </cell>
          <cell r="F2234" t="str">
            <v>P51</v>
          </cell>
          <cell r="G2234">
            <v>0</v>
          </cell>
          <cell r="H2234">
            <v>0</v>
          </cell>
          <cell r="I2234">
            <v>0</v>
          </cell>
          <cell r="J2234">
            <v>0</v>
          </cell>
          <cell r="K2234">
            <v>445</v>
          </cell>
        </row>
        <row r="2235">
          <cell r="A2235" t="str">
            <v>ttt0008</v>
          </cell>
          <cell r="B2235" t="str">
            <v>횐봉</v>
          </cell>
          <cell r="C2235" t="str">
            <v>12T</v>
          </cell>
          <cell r="D2235" t="str">
            <v>Kg</v>
          </cell>
          <cell r="E2235">
            <v>450</v>
          </cell>
          <cell r="F2235" t="str">
            <v>P43</v>
          </cell>
          <cell r="G2235">
            <v>0</v>
          </cell>
          <cell r="H2235">
            <v>0</v>
          </cell>
          <cell r="I2235">
            <v>0</v>
          </cell>
          <cell r="J2235">
            <v>0</v>
          </cell>
          <cell r="K2235">
            <v>450</v>
          </cell>
        </row>
        <row r="2236">
          <cell r="A2236" t="str">
            <v>ttt0009</v>
          </cell>
          <cell r="B2236" t="str">
            <v>앙카볼트</v>
          </cell>
          <cell r="C2236" t="str">
            <v>M10*130</v>
          </cell>
          <cell r="D2236" t="str">
            <v>SET</v>
          </cell>
          <cell r="E2236">
            <v>700</v>
          </cell>
          <cell r="F2236" t="str">
            <v>P77</v>
          </cell>
          <cell r="G2236">
            <v>0</v>
          </cell>
          <cell r="H2236">
            <v>0</v>
          </cell>
          <cell r="I2236">
            <v>0</v>
          </cell>
          <cell r="J2236">
            <v>0</v>
          </cell>
          <cell r="K2236">
            <v>700</v>
          </cell>
        </row>
        <row r="2237">
          <cell r="A2237" t="str">
            <v>ttt0010</v>
          </cell>
          <cell r="B2237" t="str">
            <v>STS 강판</v>
          </cell>
          <cell r="C2237" t="str">
            <v>0.5T</v>
          </cell>
          <cell r="D2237" t="str">
            <v>M2</v>
          </cell>
          <cell r="E2237">
            <v>12422</v>
          </cell>
          <cell r="F2237" t="str">
            <v>P64</v>
          </cell>
          <cell r="G2237">
            <v>0</v>
          </cell>
          <cell r="H2237">
            <v>0</v>
          </cell>
          <cell r="I2237">
            <v>0</v>
          </cell>
          <cell r="J2237">
            <v>0</v>
          </cell>
          <cell r="K2237">
            <v>12422</v>
          </cell>
        </row>
        <row r="2238">
          <cell r="K2238">
            <v>0</v>
          </cell>
        </row>
        <row r="2239">
          <cell r="A2239" t="str">
            <v>ANGL001</v>
          </cell>
          <cell r="B2239" t="str">
            <v>앵글</v>
          </cell>
          <cell r="C2239" t="str">
            <v>75X75X6T</v>
          </cell>
          <cell r="D2239" t="str">
            <v>KG</v>
          </cell>
          <cell r="E2239">
            <v>445</v>
          </cell>
          <cell r="F2239">
            <v>0</v>
          </cell>
          <cell r="G2239">
            <v>0</v>
          </cell>
          <cell r="H2239">
            <v>0</v>
          </cell>
          <cell r="I2239">
            <v>0</v>
          </cell>
          <cell r="J2239">
            <v>0</v>
          </cell>
          <cell r="K2239">
            <v>445</v>
          </cell>
        </row>
        <row r="2240">
          <cell r="K2240">
            <v>0</v>
          </cell>
        </row>
        <row r="2241">
          <cell r="K2241">
            <v>0</v>
          </cell>
        </row>
        <row r="2242">
          <cell r="K2242">
            <v>0</v>
          </cell>
        </row>
        <row r="2243">
          <cell r="K2243">
            <v>0</v>
          </cell>
        </row>
        <row r="2244">
          <cell r="K2244">
            <v>0</v>
          </cell>
        </row>
        <row r="2245">
          <cell r="K2245">
            <v>0</v>
          </cell>
        </row>
        <row r="2246">
          <cell r="A2246" t="str">
            <v>앙0001</v>
          </cell>
          <cell r="B2246" t="str">
            <v>앙카 슈(동관)</v>
          </cell>
          <cell r="C2246" t="str">
            <v>100A</v>
          </cell>
          <cell r="D2246" t="str">
            <v>EA</v>
          </cell>
          <cell r="E2246">
            <v>22200</v>
          </cell>
          <cell r="F2246" t="str">
            <v>P550</v>
          </cell>
          <cell r="G2246">
            <v>0</v>
          </cell>
          <cell r="H2246">
            <v>0</v>
          </cell>
          <cell r="I2246">
            <v>0</v>
          </cell>
          <cell r="J2246">
            <v>0</v>
          </cell>
          <cell r="K2246">
            <v>22200</v>
          </cell>
        </row>
        <row r="2247">
          <cell r="A2247" t="str">
            <v>앙0002</v>
          </cell>
          <cell r="B2247" t="str">
            <v>앙카 슈(동관)</v>
          </cell>
          <cell r="C2247" t="str">
            <v>80A</v>
          </cell>
          <cell r="D2247" t="str">
            <v>EA</v>
          </cell>
          <cell r="E2247">
            <v>20000</v>
          </cell>
          <cell r="F2247" t="str">
            <v>P550</v>
          </cell>
          <cell r="G2247">
            <v>0</v>
          </cell>
          <cell r="H2247">
            <v>0</v>
          </cell>
          <cell r="I2247">
            <v>0</v>
          </cell>
          <cell r="J2247">
            <v>0</v>
          </cell>
          <cell r="K2247">
            <v>20000</v>
          </cell>
        </row>
        <row r="2248">
          <cell r="A2248" t="str">
            <v>앙0003</v>
          </cell>
          <cell r="B2248" t="str">
            <v>앙카 슈(동관)</v>
          </cell>
          <cell r="C2248" t="str">
            <v>65A</v>
          </cell>
          <cell r="D2248" t="str">
            <v>EA</v>
          </cell>
          <cell r="E2248">
            <v>14500</v>
          </cell>
          <cell r="F2248" t="str">
            <v>P550</v>
          </cell>
          <cell r="G2248">
            <v>0</v>
          </cell>
          <cell r="H2248">
            <v>0</v>
          </cell>
          <cell r="I2248">
            <v>0</v>
          </cell>
          <cell r="J2248">
            <v>0</v>
          </cell>
          <cell r="K2248">
            <v>14500</v>
          </cell>
        </row>
        <row r="2249">
          <cell r="A2249" t="str">
            <v>앙0004</v>
          </cell>
          <cell r="B2249" t="str">
            <v>앙카 슈(동관)</v>
          </cell>
          <cell r="C2249" t="str">
            <v>50A</v>
          </cell>
          <cell r="D2249" t="str">
            <v>EA</v>
          </cell>
          <cell r="E2249">
            <v>13400</v>
          </cell>
          <cell r="F2249" t="str">
            <v>P550</v>
          </cell>
          <cell r="G2249">
            <v>0</v>
          </cell>
          <cell r="H2249">
            <v>0</v>
          </cell>
          <cell r="I2249">
            <v>0</v>
          </cell>
          <cell r="J2249">
            <v>0</v>
          </cell>
          <cell r="K2249">
            <v>13400</v>
          </cell>
        </row>
        <row r="2250">
          <cell r="A2250" t="str">
            <v>앙0005</v>
          </cell>
          <cell r="B2250" t="str">
            <v>앙카 슈(동관)</v>
          </cell>
          <cell r="C2250" t="str">
            <v>40A</v>
          </cell>
          <cell r="D2250" t="str">
            <v>EA</v>
          </cell>
          <cell r="E2250">
            <v>12300</v>
          </cell>
          <cell r="F2250" t="str">
            <v>P550</v>
          </cell>
          <cell r="G2250">
            <v>0</v>
          </cell>
          <cell r="H2250">
            <v>0</v>
          </cell>
          <cell r="I2250">
            <v>0</v>
          </cell>
          <cell r="J2250">
            <v>0</v>
          </cell>
          <cell r="K2250">
            <v>12300</v>
          </cell>
        </row>
        <row r="2251">
          <cell r="A2251" t="str">
            <v>앙0006</v>
          </cell>
          <cell r="B2251" t="str">
            <v>앙카 슈(동관)</v>
          </cell>
          <cell r="C2251" t="str">
            <v>32A</v>
          </cell>
          <cell r="D2251" t="str">
            <v>EA</v>
          </cell>
          <cell r="E2251">
            <v>12150</v>
          </cell>
          <cell r="F2251" t="str">
            <v>P550</v>
          </cell>
          <cell r="G2251">
            <v>0</v>
          </cell>
          <cell r="H2251">
            <v>0</v>
          </cell>
          <cell r="I2251">
            <v>0</v>
          </cell>
          <cell r="J2251">
            <v>0</v>
          </cell>
          <cell r="K2251">
            <v>12150</v>
          </cell>
        </row>
        <row r="2252">
          <cell r="A2252" t="str">
            <v>앙0007</v>
          </cell>
          <cell r="B2252" t="str">
            <v>앙카 슈(동관)</v>
          </cell>
          <cell r="C2252" t="str">
            <v>25A</v>
          </cell>
          <cell r="D2252" t="str">
            <v>EA</v>
          </cell>
          <cell r="E2252">
            <v>11150</v>
          </cell>
          <cell r="F2252" t="str">
            <v>P550</v>
          </cell>
          <cell r="G2252">
            <v>0</v>
          </cell>
          <cell r="H2252">
            <v>0</v>
          </cell>
          <cell r="I2252">
            <v>0</v>
          </cell>
          <cell r="J2252">
            <v>0</v>
          </cell>
          <cell r="K2252">
            <v>11150</v>
          </cell>
        </row>
        <row r="2253">
          <cell r="A2253" t="str">
            <v>앙0008</v>
          </cell>
          <cell r="B2253" t="str">
            <v>앙카 슈(동관)</v>
          </cell>
          <cell r="C2253" t="str">
            <v>20A</v>
          </cell>
          <cell r="D2253" t="str">
            <v>EA</v>
          </cell>
          <cell r="E2253">
            <v>11000</v>
          </cell>
          <cell r="F2253" t="str">
            <v>P550</v>
          </cell>
          <cell r="G2253">
            <v>0</v>
          </cell>
          <cell r="H2253">
            <v>0</v>
          </cell>
          <cell r="I2253">
            <v>0</v>
          </cell>
          <cell r="J2253">
            <v>0</v>
          </cell>
          <cell r="K2253">
            <v>11000</v>
          </cell>
        </row>
        <row r="2254">
          <cell r="A2254" t="str">
            <v>앙0009</v>
          </cell>
          <cell r="B2254" t="str">
            <v>앙카 슈(동관)</v>
          </cell>
          <cell r="C2254" t="str">
            <v>20A</v>
          </cell>
          <cell r="D2254" t="str">
            <v>EA</v>
          </cell>
          <cell r="E2254">
            <v>11000</v>
          </cell>
          <cell r="F2254" t="str">
            <v>P550</v>
          </cell>
          <cell r="G2254">
            <v>0</v>
          </cell>
          <cell r="H2254">
            <v>0</v>
          </cell>
          <cell r="I2254">
            <v>0</v>
          </cell>
          <cell r="J2254">
            <v>0</v>
          </cell>
          <cell r="K2254">
            <v>11000</v>
          </cell>
        </row>
        <row r="2255">
          <cell r="K2255">
            <v>0</v>
          </cell>
        </row>
        <row r="2256">
          <cell r="K2256">
            <v>0</v>
          </cell>
        </row>
        <row r="2257">
          <cell r="K2257">
            <v>0</v>
          </cell>
        </row>
        <row r="2258">
          <cell r="K2258">
            <v>0</v>
          </cell>
        </row>
        <row r="2259">
          <cell r="K2259">
            <v>0</v>
          </cell>
        </row>
        <row r="2260">
          <cell r="K2260">
            <v>0</v>
          </cell>
        </row>
        <row r="2264">
          <cell r="A2264" t="str">
            <v>FAN150</v>
          </cell>
          <cell r="B2264" t="str">
            <v>동력휀</v>
          </cell>
          <cell r="C2264" t="str">
            <v>150A</v>
          </cell>
          <cell r="D2264" t="str">
            <v>EA</v>
          </cell>
          <cell r="E2264">
            <v>0</v>
          </cell>
          <cell r="F2264">
            <v>0</v>
          </cell>
          <cell r="G2264">
            <v>0</v>
          </cell>
          <cell r="H2264">
            <v>0</v>
          </cell>
          <cell r="I2264">
            <v>50000</v>
          </cell>
          <cell r="J2264">
            <v>0</v>
          </cell>
          <cell r="K2264">
            <v>50000</v>
          </cell>
        </row>
        <row r="2265">
          <cell r="A2265" t="str">
            <v>FLE100</v>
          </cell>
          <cell r="B2265" t="str">
            <v>후렉시블호스(비보온)</v>
          </cell>
          <cell r="C2265" t="str">
            <v>100A</v>
          </cell>
          <cell r="D2265" t="str">
            <v>M</v>
          </cell>
          <cell r="E2265">
            <v>2000</v>
          </cell>
          <cell r="F2265" t="str">
            <v>P709</v>
          </cell>
          <cell r="G2265">
            <v>2000</v>
          </cell>
          <cell r="H2265" t="str">
            <v>P719</v>
          </cell>
          <cell r="I2265">
            <v>0</v>
          </cell>
          <cell r="J2265">
            <v>0</v>
          </cell>
          <cell r="K2265">
            <v>2000</v>
          </cell>
        </row>
        <row r="2266">
          <cell r="A2266" t="str">
            <v>FISTS01</v>
          </cell>
          <cell r="B2266" t="str">
            <v>STS판 설치</v>
          </cell>
          <cell r="C2266" t="str">
            <v>0.5T</v>
          </cell>
          <cell r="D2266" t="str">
            <v>M2</v>
          </cell>
          <cell r="E2266">
            <v>0</v>
          </cell>
          <cell r="F2266">
            <v>0</v>
          </cell>
          <cell r="G2266">
            <v>0</v>
          </cell>
          <cell r="H2266">
            <v>0</v>
          </cell>
          <cell r="I2266">
            <v>0</v>
          </cell>
          <cell r="J2266">
            <v>0</v>
          </cell>
          <cell r="K2266">
            <v>0</v>
          </cell>
        </row>
        <row r="2267">
          <cell r="A2267" t="str">
            <v>잡0001</v>
          </cell>
          <cell r="B2267" t="str">
            <v>잡철물제작설치</v>
          </cell>
          <cell r="C2267" t="str">
            <v>간단</v>
          </cell>
          <cell r="D2267" t="str">
            <v>TON</v>
          </cell>
          <cell r="E2267">
            <v>0</v>
          </cell>
          <cell r="F2267">
            <v>0</v>
          </cell>
          <cell r="G2267">
            <v>0</v>
          </cell>
          <cell r="H2267">
            <v>0</v>
          </cell>
          <cell r="I2267">
            <v>0</v>
          </cell>
          <cell r="J2267">
            <v>0</v>
          </cell>
          <cell r="K2267">
            <v>0</v>
          </cell>
        </row>
        <row r="2268">
          <cell r="A2268" t="str">
            <v>온돌001</v>
          </cell>
          <cell r="B2268" t="str">
            <v>전기온돌판넬</v>
          </cell>
          <cell r="C2268" t="str">
            <v>1700*850</v>
          </cell>
          <cell r="D2268" t="str">
            <v>장</v>
          </cell>
          <cell r="E2268">
            <v>60000</v>
          </cell>
          <cell r="F2268" t="str">
            <v>P655</v>
          </cell>
          <cell r="G2268">
            <v>0</v>
          </cell>
          <cell r="H2268">
            <v>0</v>
          </cell>
          <cell r="I2268">
            <v>0</v>
          </cell>
          <cell r="J2268">
            <v>0</v>
          </cell>
          <cell r="K2268">
            <v>60000</v>
          </cell>
          <cell r="L2268">
            <v>1</v>
          </cell>
        </row>
        <row r="2269">
          <cell r="A2269" t="str">
            <v>온돌002</v>
          </cell>
          <cell r="B2269" t="str">
            <v>자동온도조절기</v>
          </cell>
          <cell r="C2269">
            <v>0</v>
          </cell>
          <cell r="D2269" t="str">
            <v>개</v>
          </cell>
          <cell r="E2269">
            <v>40000</v>
          </cell>
          <cell r="F2269" t="str">
            <v>P655</v>
          </cell>
          <cell r="G2269">
            <v>0</v>
          </cell>
          <cell r="H2269">
            <v>0</v>
          </cell>
          <cell r="I2269">
            <v>0</v>
          </cell>
          <cell r="J2269">
            <v>0</v>
          </cell>
          <cell r="K2269">
            <v>40000</v>
          </cell>
          <cell r="L2269">
            <v>0.22</v>
          </cell>
        </row>
        <row r="2274">
          <cell r="A2274" t="str">
            <v>STA00001</v>
          </cell>
          <cell r="B2274" t="str">
            <v>연도 설치공사</v>
          </cell>
          <cell r="C2274">
            <v>0</v>
          </cell>
          <cell r="D2274">
            <v>0</v>
          </cell>
          <cell r="E2274">
            <v>0</v>
          </cell>
          <cell r="F2274">
            <v>0</v>
          </cell>
          <cell r="G2274">
            <v>0</v>
          </cell>
          <cell r="H2274">
            <v>0</v>
          </cell>
          <cell r="I2274">
            <v>0</v>
          </cell>
          <cell r="J2274">
            <v>0</v>
          </cell>
          <cell r="K2274">
            <v>0</v>
          </cell>
        </row>
        <row r="2275">
          <cell r="A2275" t="str">
            <v>STA00002</v>
          </cell>
          <cell r="B2275" t="str">
            <v>1.BOILER STACK</v>
          </cell>
          <cell r="C2275">
            <v>0</v>
          </cell>
          <cell r="D2275">
            <v>0</v>
          </cell>
          <cell r="E2275">
            <v>0</v>
          </cell>
          <cell r="F2275">
            <v>0</v>
          </cell>
          <cell r="G2275">
            <v>0</v>
          </cell>
          <cell r="H2275">
            <v>0</v>
          </cell>
          <cell r="I2275">
            <v>0</v>
          </cell>
          <cell r="J2275">
            <v>0</v>
          </cell>
          <cell r="K2275">
            <v>0</v>
          </cell>
          <cell r="L2275">
            <v>0</v>
          </cell>
          <cell r="M2275">
            <v>0</v>
          </cell>
          <cell r="N2275" t="str">
            <v>견적가</v>
          </cell>
        </row>
        <row r="2276">
          <cell r="A2276" t="str">
            <v>STA00003</v>
          </cell>
          <cell r="B2276" t="str">
            <v>drain tee cap</v>
          </cell>
          <cell r="C2276" t="str">
            <v>450P-TC</v>
          </cell>
          <cell r="D2276" t="str">
            <v>EA</v>
          </cell>
          <cell r="E2276">
            <v>35200</v>
          </cell>
          <cell r="F2276" t="str">
            <v>P615</v>
          </cell>
          <cell r="G2276">
            <v>0</v>
          </cell>
          <cell r="H2276">
            <v>0</v>
          </cell>
          <cell r="I2276">
            <v>0</v>
          </cell>
          <cell r="J2276">
            <v>0</v>
          </cell>
          <cell r="K2276">
            <v>35200</v>
          </cell>
          <cell r="L2276">
            <v>0</v>
          </cell>
          <cell r="M2276">
            <v>0</v>
          </cell>
          <cell r="N2276">
            <v>37600</v>
          </cell>
        </row>
        <row r="2277">
          <cell r="A2277" t="str">
            <v>STA00004</v>
          </cell>
          <cell r="B2277" t="str">
            <v>manifold tee</v>
          </cell>
          <cell r="C2277" t="str">
            <v>450P-450/MT</v>
          </cell>
          <cell r="D2277" t="str">
            <v>EA</v>
          </cell>
          <cell r="E2277">
            <v>174000</v>
          </cell>
          <cell r="F2277" t="str">
            <v>P615</v>
          </cell>
          <cell r="G2277">
            <v>0</v>
          </cell>
          <cell r="H2277">
            <v>0</v>
          </cell>
          <cell r="I2277">
            <v>0</v>
          </cell>
          <cell r="J2277">
            <v>0</v>
          </cell>
          <cell r="K2277">
            <v>174000</v>
          </cell>
          <cell r="L2277">
            <v>0</v>
          </cell>
          <cell r="M2277">
            <v>0</v>
          </cell>
          <cell r="N2277">
            <v>178400</v>
          </cell>
        </row>
        <row r="2278">
          <cell r="A2278" t="str">
            <v>STA00005</v>
          </cell>
          <cell r="B2278" t="str">
            <v>477mm length</v>
          </cell>
          <cell r="C2278" t="str">
            <v>450P-477</v>
          </cell>
          <cell r="D2278" t="str">
            <v>EA</v>
          </cell>
          <cell r="E2278">
            <v>129000</v>
          </cell>
          <cell r="F2278" t="str">
            <v>P615</v>
          </cell>
          <cell r="G2278">
            <v>0</v>
          </cell>
          <cell r="H2278">
            <v>0</v>
          </cell>
          <cell r="I2278">
            <v>0</v>
          </cell>
          <cell r="J2278">
            <v>0</v>
          </cell>
          <cell r="K2278">
            <v>129000</v>
          </cell>
          <cell r="L2278">
            <v>0</v>
          </cell>
          <cell r="M2278">
            <v>0</v>
          </cell>
          <cell r="N2278">
            <v>106400</v>
          </cell>
        </row>
        <row r="2279">
          <cell r="A2279" t="str">
            <v>STA00006</v>
          </cell>
          <cell r="B2279" t="str">
            <v>400mm length</v>
          </cell>
          <cell r="C2279" t="str">
            <v>450P-200</v>
          </cell>
          <cell r="D2279" t="str">
            <v>EA</v>
          </cell>
          <cell r="E2279">
            <v>0</v>
          </cell>
          <cell r="F2279" t="str">
            <v>P615</v>
          </cell>
          <cell r="G2279">
            <v>0</v>
          </cell>
          <cell r="H2279">
            <v>0</v>
          </cell>
          <cell r="I2279">
            <v>44800</v>
          </cell>
          <cell r="J2279">
            <v>0</v>
          </cell>
          <cell r="K2279">
            <v>44800</v>
          </cell>
          <cell r="L2279">
            <v>0</v>
          </cell>
          <cell r="M2279">
            <v>0</v>
          </cell>
          <cell r="N2279">
            <v>44800</v>
          </cell>
        </row>
        <row r="2280">
          <cell r="A2280" t="str">
            <v>STA00007</v>
          </cell>
          <cell r="B2280" t="str">
            <v>insulated valve</v>
          </cell>
          <cell r="C2280" t="str">
            <v>450P-IV</v>
          </cell>
          <cell r="D2280" t="str">
            <v>EA</v>
          </cell>
          <cell r="E2280">
            <v>156000</v>
          </cell>
          <cell r="F2280" t="str">
            <v>P615</v>
          </cell>
          <cell r="G2280">
            <v>0</v>
          </cell>
          <cell r="H2280">
            <v>0</v>
          </cell>
          <cell r="I2280">
            <v>0</v>
          </cell>
          <cell r="J2280">
            <v>0</v>
          </cell>
          <cell r="K2280">
            <v>156000</v>
          </cell>
          <cell r="L2280">
            <v>0</v>
          </cell>
          <cell r="M2280">
            <v>0</v>
          </cell>
          <cell r="N2280">
            <v>131200</v>
          </cell>
        </row>
        <row r="2281">
          <cell r="A2281" t="str">
            <v>STA00008</v>
          </cell>
          <cell r="B2281" t="str">
            <v>plate support ass'y</v>
          </cell>
          <cell r="C2281" t="str">
            <v>450P-PA</v>
          </cell>
          <cell r="D2281" t="str">
            <v>EA</v>
          </cell>
          <cell r="E2281">
            <v>69100</v>
          </cell>
          <cell r="F2281" t="str">
            <v>P615</v>
          </cell>
          <cell r="G2281">
            <v>0</v>
          </cell>
          <cell r="H2281">
            <v>0</v>
          </cell>
          <cell r="I2281">
            <v>0</v>
          </cell>
          <cell r="J2281">
            <v>0</v>
          </cell>
          <cell r="K2281">
            <v>69100</v>
          </cell>
          <cell r="L2281">
            <v>0</v>
          </cell>
          <cell r="M2281">
            <v>0</v>
          </cell>
          <cell r="N2281">
            <v>134400</v>
          </cell>
        </row>
        <row r="2282">
          <cell r="A2282" t="str">
            <v>STA00009</v>
          </cell>
          <cell r="B2282" t="str">
            <v>full angle ring</v>
          </cell>
          <cell r="C2282" t="str">
            <v>450P-FR</v>
          </cell>
          <cell r="D2282" t="str">
            <v>EA</v>
          </cell>
          <cell r="E2282">
            <v>38500</v>
          </cell>
          <cell r="F2282" t="str">
            <v>P615</v>
          </cell>
          <cell r="G2282">
            <v>0</v>
          </cell>
          <cell r="H2282">
            <v>0</v>
          </cell>
          <cell r="I2282">
            <v>0</v>
          </cell>
          <cell r="J2282">
            <v>0</v>
          </cell>
          <cell r="K2282">
            <v>38500</v>
          </cell>
          <cell r="L2282">
            <v>0</v>
          </cell>
          <cell r="M2282">
            <v>0</v>
          </cell>
          <cell r="N2282">
            <v>36000</v>
          </cell>
        </row>
        <row r="2283">
          <cell r="A2283" t="str">
            <v>STA00010</v>
          </cell>
          <cell r="B2283" t="str">
            <v>977mm length</v>
          </cell>
          <cell r="C2283" t="str">
            <v>450P-977</v>
          </cell>
          <cell r="D2283" t="str">
            <v>EA</v>
          </cell>
          <cell r="E2283">
            <v>169000</v>
          </cell>
          <cell r="F2283" t="str">
            <v>P615</v>
          </cell>
          <cell r="G2283">
            <v>0</v>
          </cell>
          <cell r="H2283">
            <v>0</v>
          </cell>
          <cell r="I2283">
            <v>0</v>
          </cell>
          <cell r="J2283">
            <v>0</v>
          </cell>
          <cell r="K2283">
            <v>169000</v>
          </cell>
          <cell r="L2283">
            <v>0</v>
          </cell>
          <cell r="M2283">
            <v>0</v>
          </cell>
          <cell r="N2283">
            <v>144000</v>
          </cell>
        </row>
        <row r="2284">
          <cell r="A2284" t="str">
            <v>STA00011</v>
          </cell>
          <cell r="B2284" t="str">
            <v>477mm chack valve</v>
          </cell>
          <cell r="C2284" t="str">
            <v>450P-CH/477</v>
          </cell>
          <cell r="D2284" t="str">
            <v>EA</v>
          </cell>
          <cell r="E2284">
            <v>141000</v>
          </cell>
          <cell r="F2284" t="str">
            <v>P615</v>
          </cell>
          <cell r="G2284">
            <v>0</v>
          </cell>
          <cell r="H2284">
            <v>0</v>
          </cell>
          <cell r="I2284">
            <v>0</v>
          </cell>
          <cell r="J2284">
            <v>0</v>
          </cell>
          <cell r="K2284">
            <v>141000</v>
          </cell>
          <cell r="L2284">
            <v>0</v>
          </cell>
          <cell r="M2284">
            <v>0</v>
          </cell>
          <cell r="N2284">
            <v>99200</v>
          </cell>
        </row>
        <row r="2285">
          <cell r="A2285" t="str">
            <v>STA00012</v>
          </cell>
          <cell r="B2285" t="str">
            <v>ventilated thimble</v>
          </cell>
          <cell r="C2285" t="str">
            <v>450P-VT</v>
          </cell>
          <cell r="D2285" t="str">
            <v>EA</v>
          </cell>
          <cell r="E2285">
            <v>155000</v>
          </cell>
          <cell r="F2285" t="str">
            <v>P615</v>
          </cell>
          <cell r="G2285">
            <v>0</v>
          </cell>
          <cell r="H2285">
            <v>0</v>
          </cell>
          <cell r="I2285">
            <v>0</v>
          </cell>
          <cell r="J2285">
            <v>0</v>
          </cell>
          <cell r="K2285">
            <v>155000</v>
          </cell>
          <cell r="L2285">
            <v>0</v>
          </cell>
          <cell r="M2285">
            <v>0</v>
          </cell>
          <cell r="N2285">
            <v>131200</v>
          </cell>
        </row>
        <row r="2286">
          <cell r="A2286" t="str">
            <v>STA00013</v>
          </cell>
          <cell r="B2286" t="str">
            <v>storm collar</v>
          </cell>
          <cell r="C2286" t="str">
            <v>450P-SC</v>
          </cell>
          <cell r="D2286" t="str">
            <v>EA</v>
          </cell>
          <cell r="E2286">
            <v>21900</v>
          </cell>
          <cell r="F2286" t="str">
            <v>P615</v>
          </cell>
          <cell r="G2286">
            <v>0</v>
          </cell>
          <cell r="H2286">
            <v>0</v>
          </cell>
          <cell r="I2286">
            <v>0</v>
          </cell>
          <cell r="J2286">
            <v>0</v>
          </cell>
          <cell r="K2286">
            <v>21900</v>
          </cell>
          <cell r="L2286">
            <v>0</v>
          </cell>
          <cell r="M2286">
            <v>0</v>
          </cell>
          <cell r="N2286">
            <v>52000</v>
          </cell>
        </row>
        <row r="2287">
          <cell r="A2287" t="str">
            <v>STA00014</v>
          </cell>
          <cell r="B2287" t="str">
            <v>stack cap</v>
          </cell>
          <cell r="C2287" t="str">
            <v>450P-SK</v>
          </cell>
          <cell r="D2287" t="str">
            <v>EA</v>
          </cell>
          <cell r="E2287">
            <v>225000</v>
          </cell>
          <cell r="F2287" t="str">
            <v>P615</v>
          </cell>
          <cell r="G2287">
            <v>0</v>
          </cell>
          <cell r="H2287">
            <v>0</v>
          </cell>
          <cell r="I2287">
            <v>0</v>
          </cell>
          <cell r="J2287">
            <v>0</v>
          </cell>
          <cell r="K2287">
            <v>225000</v>
          </cell>
          <cell r="L2287">
            <v>0</v>
          </cell>
          <cell r="M2287">
            <v>0</v>
          </cell>
          <cell r="N2287">
            <v>189600</v>
          </cell>
        </row>
        <row r="2288">
          <cell r="A2288" t="str">
            <v>STA00015</v>
          </cell>
          <cell r="B2288" t="str">
            <v>45 lateral tee</v>
          </cell>
          <cell r="C2288" t="str">
            <v>450P-200/JL</v>
          </cell>
          <cell r="D2288" t="str">
            <v>EA</v>
          </cell>
          <cell r="E2288">
            <v>0</v>
          </cell>
          <cell r="F2288" t="str">
            <v>P615</v>
          </cell>
          <cell r="G2288">
            <v>0</v>
          </cell>
          <cell r="H2288">
            <v>0</v>
          </cell>
          <cell r="I2288">
            <v>227200</v>
          </cell>
          <cell r="J2288">
            <v>0</v>
          </cell>
          <cell r="K2288">
            <v>227200</v>
          </cell>
          <cell r="L2288">
            <v>0</v>
          </cell>
          <cell r="M2288">
            <v>0</v>
          </cell>
          <cell r="N2288">
            <v>227200</v>
          </cell>
        </row>
        <row r="2289">
          <cell r="A2289" t="str">
            <v>STA00016</v>
          </cell>
          <cell r="B2289" t="str">
            <v>sealant</v>
          </cell>
          <cell r="C2289" t="str">
            <v>High-temp</v>
          </cell>
          <cell r="D2289" t="str">
            <v>EA</v>
          </cell>
          <cell r="E2289">
            <v>0</v>
          </cell>
          <cell r="F2289" t="str">
            <v>P615</v>
          </cell>
          <cell r="G2289">
            <v>0</v>
          </cell>
          <cell r="H2289">
            <v>0</v>
          </cell>
          <cell r="I2289">
            <v>8000</v>
          </cell>
          <cell r="J2289">
            <v>0</v>
          </cell>
          <cell r="K2289">
            <v>8000</v>
          </cell>
          <cell r="L2289">
            <v>0</v>
          </cell>
          <cell r="M2289">
            <v>0</v>
          </cell>
          <cell r="N2289">
            <v>8000</v>
          </cell>
        </row>
        <row r="2290">
          <cell r="K2290">
            <v>0</v>
          </cell>
        </row>
        <row r="2291">
          <cell r="A2291" t="str">
            <v>STA00017</v>
          </cell>
          <cell r="B2291" t="str">
            <v>2.BOILER breeching</v>
          </cell>
          <cell r="C2291">
            <v>0</v>
          </cell>
          <cell r="D2291">
            <v>0</v>
          </cell>
          <cell r="E2291">
            <v>0</v>
          </cell>
          <cell r="F2291">
            <v>0</v>
          </cell>
          <cell r="G2291">
            <v>0</v>
          </cell>
          <cell r="H2291">
            <v>0</v>
          </cell>
          <cell r="I2291">
            <v>0</v>
          </cell>
          <cell r="J2291">
            <v>0</v>
          </cell>
          <cell r="K2291">
            <v>0</v>
          </cell>
        </row>
        <row r="2292">
          <cell r="A2292" t="str">
            <v>STA00018</v>
          </cell>
          <cell r="B2292" t="str">
            <v>flange adapter</v>
          </cell>
          <cell r="C2292" t="str">
            <v>200P-FD</v>
          </cell>
          <cell r="D2292" t="str">
            <v>EA</v>
          </cell>
          <cell r="E2292">
            <v>49800</v>
          </cell>
          <cell r="F2292" t="str">
            <v>P615</v>
          </cell>
          <cell r="G2292">
            <v>0</v>
          </cell>
          <cell r="H2292">
            <v>0</v>
          </cell>
          <cell r="I2292">
            <v>0</v>
          </cell>
          <cell r="J2292">
            <v>0</v>
          </cell>
          <cell r="K2292">
            <v>49800</v>
          </cell>
          <cell r="L2292">
            <v>0</v>
          </cell>
          <cell r="M2292">
            <v>0</v>
          </cell>
          <cell r="N2292">
            <v>62400</v>
          </cell>
        </row>
        <row r="2293">
          <cell r="A2293" t="str">
            <v>STA00019</v>
          </cell>
          <cell r="B2293" t="str">
            <v>clamp flange</v>
          </cell>
          <cell r="C2293" t="str">
            <v>200P-CF</v>
          </cell>
          <cell r="D2293" t="str">
            <v>EA</v>
          </cell>
          <cell r="E2293">
            <v>27900</v>
          </cell>
          <cell r="F2293" t="str">
            <v>P615</v>
          </cell>
          <cell r="G2293">
            <v>0</v>
          </cell>
          <cell r="H2293">
            <v>0</v>
          </cell>
          <cell r="I2293">
            <v>0</v>
          </cell>
          <cell r="J2293">
            <v>0</v>
          </cell>
          <cell r="K2293">
            <v>27900</v>
          </cell>
          <cell r="L2293">
            <v>0</v>
          </cell>
          <cell r="M2293">
            <v>0</v>
          </cell>
          <cell r="N2293">
            <v>23200</v>
          </cell>
        </row>
        <row r="2294">
          <cell r="A2294" t="str">
            <v>STA00020</v>
          </cell>
          <cell r="B2294" t="str">
            <v xml:space="preserve">damper valve </v>
          </cell>
          <cell r="C2294" t="str">
            <v>200P-DV</v>
          </cell>
          <cell r="D2294" t="str">
            <v>EA</v>
          </cell>
          <cell r="E2294">
            <v>130000</v>
          </cell>
          <cell r="F2294" t="str">
            <v>P615</v>
          </cell>
          <cell r="G2294">
            <v>0</v>
          </cell>
          <cell r="H2294">
            <v>0</v>
          </cell>
          <cell r="I2294">
            <v>0</v>
          </cell>
          <cell r="J2294">
            <v>0</v>
          </cell>
          <cell r="K2294">
            <v>130000</v>
          </cell>
          <cell r="L2294">
            <v>0</v>
          </cell>
          <cell r="M2294">
            <v>0</v>
          </cell>
          <cell r="N2294">
            <v>113600</v>
          </cell>
        </row>
        <row r="2295">
          <cell r="A2295" t="str">
            <v>STA00021</v>
          </cell>
          <cell r="B2295" t="str">
            <v>thermothmeter</v>
          </cell>
          <cell r="C2295" t="str">
            <v>200P-TM/477</v>
          </cell>
          <cell r="D2295" t="str">
            <v>EA</v>
          </cell>
          <cell r="E2295">
            <v>63000</v>
          </cell>
          <cell r="F2295" t="str">
            <v>P615</v>
          </cell>
          <cell r="G2295">
            <v>0</v>
          </cell>
          <cell r="H2295">
            <v>0</v>
          </cell>
          <cell r="I2295">
            <v>0</v>
          </cell>
          <cell r="J2295">
            <v>0</v>
          </cell>
          <cell r="K2295">
            <v>63000</v>
          </cell>
          <cell r="L2295">
            <v>0</v>
          </cell>
          <cell r="M2295">
            <v>0</v>
          </cell>
          <cell r="N2295">
            <v>49600</v>
          </cell>
        </row>
        <row r="2296">
          <cell r="A2296" t="str">
            <v>STA00022</v>
          </cell>
          <cell r="B2296" t="str">
            <v>477mm adjustable</v>
          </cell>
          <cell r="C2296" t="str">
            <v>200P-AG/477</v>
          </cell>
          <cell r="D2296" t="str">
            <v>EA</v>
          </cell>
          <cell r="E2296">
            <v>0</v>
          </cell>
          <cell r="F2296" t="str">
            <v>P615</v>
          </cell>
          <cell r="G2296">
            <v>0</v>
          </cell>
          <cell r="H2296">
            <v>0</v>
          </cell>
          <cell r="I2296">
            <v>59200</v>
          </cell>
          <cell r="J2296">
            <v>0</v>
          </cell>
          <cell r="K2296">
            <v>59200</v>
          </cell>
          <cell r="L2296">
            <v>0</v>
          </cell>
          <cell r="M2296">
            <v>0</v>
          </cell>
          <cell r="N2296">
            <v>59200</v>
          </cell>
        </row>
        <row r="2297">
          <cell r="A2297" t="str">
            <v>STA00023</v>
          </cell>
          <cell r="B2297" t="str">
            <v>477mm length</v>
          </cell>
          <cell r="C2297" t="str">
            <v>200P-477</v>
          </cell>
          <cell r="D2297" t="str">
            <v>EA</v>
          </cell>
          <cell r="E2297">
            <v>57400</v>
          </cell>
          <cell r="F2297" t="str">
            <v>P615</v>
          </cell>
          <cell r="G2297">
            <v>0</v>
          </cell>
          <cell r="H2297">
            <v>0</v>
          </cell>
          <cell r="I2297">
            <v>0</v>
          </cell>
          <cell r="J2297">
            <v>0</v>
          </cell>
          <cell r="K2297">
            <v>57400</v>
          </cell>
          <cell r="L2297">
            <v>0</v>
          </cell>
          <cell r="M2297">
            <v>0</v>
          </cell>
          <cell r="N2297">
            <v>48800</v>
          </cell>
        </row>
        <row r="2298">
          <cell r="A2298" t="str">
            <v>STA00024</v>
          </cell>
          <cell r="B2298" t="str">
            <v>45 fixed elbow</v>
          </cell>
          <cell r="C2298" t="str">
            <v>200P-EL/45</v>
          </cell>
          <cell r="D2298" t="str">
            <v>EA</v>
          </cell>
          <cell r="E2298">
            <v>68000</v>
          </cell>
          <cell r="F2298" t="str">
            <v>P615</v>
          </cell>
          <cell r="G2298">
            <v>0</v>
          </cell>
          <cell r="H2298">
            <v>0</v>
          </cell>
          <cell r="I2298">
            <v>0</v>
          </cell>
          <cell r="J2298">
            <v>0</v>
          </cell>
          <cell r="K2298">
            <v>68000</v>
          </cell>
          <cell r="L2298">
            <v>0</v>
          </cell>
          <cell r="M2298">
            <v>0</v>
          </cell>
          <cell r="N2298">
            <v>59200</v>
          </cell>
        </row>
        <row r="2299">
          <cell r="A2299" t="str">
            <v>STA00025</v>
          </cell>
          <cell r="B2299" t="str">
            <v>drain tee cap</v>
          </cell>
          <cell r="C2299" t="str">
            <v>200P-TC</v>
          </cell>
          <cell r="D2299" t="str">
            <v>EA</v>
          </cell>
          <cell r="E2299">
            <v>17900</v>
          </cell>
          <cell r="F2299" t="str">
            <v>P615</v>
          </cell>
          <cell r="G2299">
            <v>0</v>
          </cell>
          <cell r="H2299">
            <v>0</v>
          </cell>
          <cell r="I2299">
            <v>0</v>
          </cell>
          <cell r="J2299">
            <v>0</v>
          </cell>
          <cell r="K2299">
            <v>17900</v>
          </cell>
          <cell r="L2299">
            <v>0</v>
          </cell>
          <cell r="M2299">
            <v>0</v>
          </cell>
          <cell r="N2299">
            <v>16800</v>
          </cell>
        </row>
        <row r="2300">
          <cell r="A2300" t="str">
            <v>STA00026</v>
          </cell>
          <cell r="B2300" t="str">
            <v>45 lateral tee</v>
          </cell>
          <cell r="C2300" t="str">
            <v>200P-200/JL</v>
          </cell>
          <cell r="D2300" t="str">
            <v>EA</v>
          </cell>
          <cell r="E2300">
            <v>144000</v>
          </cell>
          <cell r="F2300" t="str">
            <v>P615</v>
          </cell>
          <cell r="G2300">
            <v>0</v>
          </cell>
          <cell r="H2300">
            <v>0</v>
          </cell>
          <cell r="I2300">
            <v>0</v>
          </cell>
          <cell r="J2300">
            <v>0</v>
          </cell>
          <cell r="K2300">
            <v>144000</v>
          </cell>
          <cell r="L2300">
            <v>0</v>
          </cell>
          <cell r="M2300">
            <v>0</v>
          </cell>
          <cell r="N2300">
            <v>122400</v>
          </cell>
        </row>
        <row r="2301">
          <cell r="A2301" t="str">
            <v>STA00027</v>
          </cell>
          <cell r="B2301" t="str">
            <v>plate support ass'y</v>
          </cell>
          <cell r="C2301" t="str">
            <v>200P-PA</v>
          </cell>
          <cell r="D2301" t="str">
            <v>EA</v>
          </cell>
          <cell r="E2301">
            <v>49800</v>
          </cell>
          <cell r="F2301" t="str">
            <v>P615</v>
          </cell>
          <cell r="G2301">
            <v>0</v>
          </cell>
          <cell r="H2301">
            <v>0</v>
          </cell>
          <cell r="I2301">
            <v>0</v>
          </cell>
          <cell r="J2301">
            <v>0</v>
          </cell>
          <cell r="K2301">
            <v>49800</v>
          </cell>
          <cell r="L2301">
            <v>0</v>
          </cell>
          <cell r="M2301">
            <v>0</v>
          </cell>
          <cell r="N2301">
            <v>80000</v>
          </cell>
        </row>
        <row r="2302">
          <cell r="A2302" t="str">
            <v>STA00028</v>
          </cell>
          <cell r="B2302" t="str">
            <v>insulated valve</v>
          </cell>
          <cell r="C2302" t="str">
            <v>200P-IV</v>
          </cell>
          <cell r="D2302" t="str">
            <v>EA</v>
          </cell>
          <cell r="E2302">
            <v>60000</v>
          </cell>
          <cell r="F2302" t="str">
            <v>P615</v>
          </cell>
          <cell r="G2302">
            <v>0</v>
          </cell>
          <cell r="H2302">
            <v>0</v>
          </cell>
          <cell r="I2302">
            <v>0</v>
          </cell>
          <cell r="J2302">
            <v>0</v>
          </cell>
          <cell r="K2302">
            <v>60000</v>
          </cell>
          <cell r="L2302">
            <v>0</v>
          </cell>
          <cell r="M2302">
            <v>0</v>
          </cell>
          <cell r="N2302">
            <v>56800</v>
          </cell>
        </row>
        <row r="2303">
          <cell r="A2303" t="str">
            <v>STA00029</v>
          </cell>
          <cell r="B2303" t="str">
            <v>977mm length</v>
          </cell>
          <cell r="C2303" t="str">
            <v>200P-977</v>
          </cell>
          <cell r="D2303" t="str">
            <v>EA</v>
          </cell>
          <cell r="E2303">
            <v>71800</v>
          </cell>
          <cell r="F2303" t="str">
            <v>P615</v>
          </cell>
          <cell r="G2303">
            <v>0</v>
          </cell>
          <cell r="H2303">
            <v>0</v>
          </cell>
          <cell r="I2303">
            <v>0</v>
          </cell>
          <cell r="J2303">
            <v>0</v>
          </cell>
          <cell r="K2303">
            <v>71800</v>
          </cell>
          <cell r="L2303">
            <v>0</v>
          </cell>
          <cell r="M2303">
            <v>0</v>
          </cell>
          <cell r="N2303">
            <v>64000</v>
          </cell>
        </row>
        <row r="2304">
          <cell r="A2304" t="str">
            <v>STA00030</v>
          </cell>
          <cell r="B2304" t="str">
            <v>flange adapter</v>
          </cell>
          <cell r="C2304" t="str">
            <v>350P-FD</v>
          </cell>
          <cell r="D2304" t="str">
            <v>EA</v>
          </cell>
          <cell r="E2304">
            <v>0</v>
          </cell>
          <cell r="F2304" t="str">
            <v>P615</v>
          </cell>
          <cell r="G2304">
            <v>0</v>
          </cell>
          <cell r="H2304">
            <v>0</v>
          </cell>
          <cell r="I2304">
            <v>100800</v>
          </cell>
          <cell r="J2304">
            <v>0</v>
          </cell>
          <cell r="K2304">
            <v>100800</v>
          </cell>
          <cell r="L2304">
            <v>0</v>
          </cell>
          <cell r="M2304">
            <v>0</v>
          </cell>
          <cell r="N2304">
            <v>100800</v>
          </cell>
        </row>
        <row r="2305">
          <cell r="F2305" t="str">
            <v>P615</v>
          </cell>
          <cell r="G2305">
            <v>0</v>
          </cell>
          <cell r="H2305">
            <v>0</v>
          </cell>
          <cell r="I2305">
            <v>0</v>
          </cell>
          <cell r="J2305">
            <v>0</v>
          </cell>
          <cell r="K2305">
            <v>0</v>
          </cell>
        </row>
        <row r="2306">
          <cell r="A2306" t="str">
            <v>STAK0030</v>
          </cell>
          <cell r="B2306" t="str">
            <v>full angle ring</v>
          </cell>
          <cell r="C2306" t="str">
            <v>200P-PR</v>
          </cell>
          <cell r="D2306" t="str">
            <v>EA</v>
          </cell>
          <cell r="E2306">
            <v>23000</v>
          </cell>
          <cell r="F2306" t="str">
            <v>P615</v>
          </cell>
          <cell r="G2306">
            <v>0</v>
          </cell>
          <cell r="H2306">
            <v>0</v>
          </cell>
          <cell r="I2306">
            <v>0</v>
          </cell>
          <cell r="J2306">
            <v>0</v>
          </cell>
          <cell r="K2306">
            <v>23000</v>
          </cell>
        </row>
        <row r="2307">
          <cell r="F2307" t="str">
            <v>P615</v>
          </cell>
          <cell r="G2307">
            <v>0</v>
          </cell>
          <cell r="H2307">
            <v>0</v>
          </cell>
          <cell r="I2307">
            <v>0</v>
          </cell>
          <cell r="J2307">
            <v>0</v>
          </cell>
          <cell r="K2307">
            <v>0</v>
          </cell>
        </row>
        <row r="2308">
          <cell r="A2308" t="str">
            <v>STAK0018</v>
          </cell>
          <cell r="B2308" t="str">
            <v>flange adapter</v>
          </cell>
          <cell r="C2308" t="str">
            <v>300P-FD</v>
          </cell>
          <cell r="D2308" t="str">
            <v>EA</v>
          </cell>
          <cell r="E2308">
            <v>72400</v>
          </cell>
          <cell r="F2308" t="str">
            <v>P615</v>
          </cell>
          <cell r="G2308">
            <v>0</v>
          </cell>
          <cell r="H2308">
            <v>0</v>
          </cell>
          <cell r="I2308">
            <v>0</v>
          </cell>
          <cell r="J2308">
            <v>0</v>
          </cell>
          <cell r="K2308">
            <v>72400</v>
          </cell>
          <cell r="L2308">
            <v>0</v>
          </cell>
          <cell r="M2308">
            <v>0</v>
          </cell>
          <cell r="N2308">
            <v>62400</v>
          </cell>
        </row>
        <row r="2309">
          <cell r="A2309" t="str">
            <v>STAK0019</v>
          </cell>
          <cell r="B2309" t="str">
            <v>clamp flange</v>
          </cell>
          <cell r="C2309" t="str">
            <v>300P-CF</v>
          </cell>
          <cell r="D2309" t="str">
            <v>EA</v>
          </cell>
          <cell r="E2309">
            <v>38500</v>
          </cell>
          <cell r="F2309" t="str">
            <v>P615</v>
          </cell>
          <cell r="G2309">
            <v>0</v>
          </cell>
          <cell r="H2309">
            <v>0</v>
          </cell>
          <cell r="I2309">
            <v>0</v>
          </cell>
          <cell r="J2309">
            <v>0</v>
          </cell>
          <cell r="K2309">
            <v>38500</v>
          </cell>
          <cell r="L2309">
            <v>0</v>
          </cell>
          <cell r="M2309">
            <v>0</v>
          </cell>
          <cell r="N2309">
            <v>23200</v>
          </cell>
        </row>
        <row r="2310">
          <cell r="A2310" t="str">
            <v>STAK0020</v>
          </cell>
          <cell r="B2310" t="str">
            <v xml:space="preserve">damper valve </v>
          </cell>
          <cell r="C2310" t="str">
            <v>300P-DV</v>
          </cell>
          <cell r="D2310" t="str">
            <v>EA</v>
          </cell>
          <cell r="E2310">
            <v>178000</v>
          </cell>
          <cell r="F2310" t="str">
            <v>P615</v>
          </cell>
          <cell r="G2310">
            <v>0</v>
          </cell>
          <cell r="H2310">
            <v>0</v>
          </cell>
          <cell r="I2310">
            <v>0</v>
          </cell>
          <cell r="J2310">
            <v>0</v>
          </cell>
          <cell r="K2310">
            <v>178000</v>
          </cell>
          <cell r="L2310">
            <v>0</v>
          </cell>
          <cell r="M2310">
            <v>0</v>
          </cell>
          <cell r="N2310">
            <v>113600</v>
          </cell>
        </row>
        <row r="2311">
          <cell r="A2311" t="str">
            <v>STAK0021</v>
          </cell>
          <cell r="B2311" t="str">
            <v>thermothmeter</v>
          </cell>
          <cell r="C2311" t="str">
            <v>300P-TM/477</v>
          </cell>
          <cell r="D2311" t="str">
            <v>EA</v>
          </cell>
          <cell r="E2311">
            <v>93000</v>
          </cell>
          <cell r="F2311" t="str">
            <v>P615</v>
          </cell>
          <cell r="G2311">
            <v>0</v>
          </cell>
          <cell r="H2311">
            <v>0</v>
          </cell>
          <cell r="I2311">
            <v>0</v>
          </cell>
          <cell r="J2311">
            <v>0</v>
          </cell>
          <cell r="K2311">
            <v>93000</v>
          </cell>
          <cell r="L2311">
            <v>0</v>
          </cell>
          <cell r="M2311">
            <v>0</v>
          </cell>
          <cell r="N2311">
            <v>49600</v>
          </cell>
        </row>
        <row r="2312">
          <cell r="A2312" t="str">
            <v>STAK0022</v>
          </cell>
          <cell r="B2312" t="str">
            <v>477mm adjustable</v>
          </cell>
          <cell r="C2312" t="str">
            <v>300P-AG/477</v>
          </cell>
          <cell r="D2312" t="str">
            <v>EA</v>
          </cell>
          <cell r="E2312">
            <v>0</v>
          </cell>
          <cell r="F2312" t="str">
            <v>P615</v>
          </cell>
          <cell r="G2312">
            <v>0</v>
          </cell>
          <cell r="H2312">
            <v>0</v>
          </cell>
          <cell r="I2312">
            <v>59200</v>
          </cell>
          <cell r="J2312">
            <v>0</v>
          </cell>
          <cell r="K2312">
            <v>59200</v>
          </cell>
          <cell r="L2312">
            <v>0</v>
          </cell>
          <cell r="M2312">
            <v>0</v>
          </cell>
          <cell r="N2312">
            <v>59200</v>
          </cell>
        </row>
        <row r="2313">
          <cell r="A2313" t="str">
            <v>STAK0023</v>
          </cell>
          <cell r="B2313" t="str">
            <v>477mm length</v>
          </cell>
          <cell r="C2313" t="str">
            <v>300P-477</v>
          </cell>
          <cell r="D2313" t="str">
            <v>EA</v>
          </cell>
          <cell r="E2313">
            <v>85300</v>
          </cell>
          <cell r="F2313" t="str">
            <v>P615</v>
          </cell>
          <cell r="G2313">
            <v>0</v>
          </cell>
          <cell r="H2313">
            <v>0</v>
          </cell>
          <cell r="I2313">
            <v>0</v>
          </cell>
          <cell r="J2313">
            <v>0</v>
          </cell>
          <cell r="K2313">
            <v>85300</v>
          </cell>
          <cell r="L2313">
            <v>0</v>
          </cell>
          <cell r="M2313">
            <v>0</v>
          </cell>
          <cell r="N2313">
            <v>48800</v>
          </cell>
        </row>
        <row r="2314">
          <cell r="A2314" t="str">
            <v>STAK0024</v>
          </cell>
          <cell r="B2314" t="str">
            <v>45 fixed elbow</v>
          </cell>
          <cell r="C2314" t="str">
            <v>300P-EL/45</v>
          </cell>
          <cell r="D2314" t="str">
            <v>EA</v>
          </cell>
          <cell r="E2314">
            <v>99000</v>
          </cell>
          <cell r="F2314" t="str">
            <v>P615</v>
          </cell>
          <cell r="G2314">
            <v>0</v>
          </cell>
          <cell r="H2314">
            <v>0</v>
          </cell>
          <cell r="I2314">
            <v>0</v>
          </cell>
          <cell r="J2314">
            <v>0</v>
          </cell>
          <cell r="K2314">
            <v>99000</v>
          </cell>
          <cell r="L2314">
            <v>0</v>
          </cell>
          <cell r="M2314">
            <v>0</v>
          </cell>
          <cell r="N2314">
            <v>59200</v>
          </cell>
        </row>
        <row r="2315">
          <cell r="A2315" t="str">
            <v>STAK0025</v>
          </cell>
          <cell r="B2315" t="str">
            <v>drain tee cap</v>
          </cell>
          <cell r="C2315" t="str">
            <v>300P-TC</v>
          </cell>
          <cell r="D2315" t="str">
            <v>EA</v>
          </cell>
          <cell r="E2315">
            <v>24600</v>
          </cell>
          <cell r="F2315" t="str">
            <v>P615</v>
          </cell>
          <cell r="G2315">
            <v>0</v>
          </cell>
          <cell r="H2315">
            <v>0</v>
          </cell>
          <cell r="I2315">
            <v>0</v>
          </cell>
          <cell r="J2315">
            <v>0</v>
          </cell>
          <cell r="K2315">
            <v>24600</v>
          </cell>
          <cell r="L2315">
            <v>0</v>
          </cell>
          <cell r="M2315">
            <v>0</v>
          </cell>
          <cell r="N2315">
            <v>16800</v>
          </cell>
        </row>
        <row r="2316">
          <cell r="A2316" t="str">
            <v>STAK0026</v>
          </cell>
          <cell r="B2316" t="str">
            <v>45 lateral tee</v>
          </cell>
          <cell r="C2316" t="str">
            <v>300P-300/JL</v>
          </cell>
          <cell r="D2316" t="str">
            <v>EA</v>
          </cell>
          <cell r="E2316">
            <v>223000</v>
          </cell>
          <cell r="F2316" t="str">
            <v>P615</v>
          </cell>
          <cell r="G2316">
            <v>0</v>
          </cell>
          <cell r="H2316">
            <v>0</v>
          </cell>
          <cell r="I2316">
            <v>0</v>
          </cell>
          <cell r="J2316">
            <v>0</v>
          </cell>
          <cell r="K2316">
            <v>223000</v>
          </cell>
          <cell r="L2316">
            <v>0</v>
          </cell>
          <cell r="M2316">
            <v>0</v>
          </cell>
          <cell r="N2316">
            <v>122400</v>
          </cell>
        </row>
        <row r="2317">
          <cell r="A2317" t="str">
            <v>STAK0027</v>
          </cell>
          <cell r="B2317" t="str">
            <v>plate support ass'y</v>
          </cell>
          <cell r="C2317" t="str">
            <v>300P-PA</v>
          </cell>
          <cell r="D2317" t="str">
            <v>EA</v>
          </cell>
          <cell r="E2317">
            <v>56500</v>
          </cell>
          <cell r="F2317" t="str">
            <v>P615</v>
          </cell>
          <cell r="G2317">
            <v>0</v>
          </cell>
          <cell r="H2317">
            <v>0</v>
          </cell>
          <cell r="I2317">
            <v>0</v>
          </cell>
          <cell r="J2317">
            <v>0</v>
          </cell>
          <cell r="K2317">
            <v>56500</v>
          </cell>
          <cell r="L2317">
            <v>0</v>
          </cell>
          <cell r="M2317">
            <v>0</v>
          </cell>
          <cell r="N2317">
            <v>80000</v>
          </cell>
        </row>
        <row r="2318">
          <cell r="A2318" t="str">
            <v>STAK0028</v>
          </cell>
          <cell r="B2318" t="str">
            <v>insulated valve</v>
          </cell>
          <cell r="C2318" t="str">
            <v>300P-IV</v>
          </cell>
          <cell r="D2318" t="str">
            <v>EA</v>
          </cell>
          <cell r="E2318">
            <v>91000</v>
          </cell>
          <cell r="F2318" t="str">
            <v>P615</v>
          </cell>
          <cell r="G2318">
            <v>0</v>
          </cell>
          <cell r="H2318">
            <v>0</v>
          </cell>
          <cell r="I2318">
            <v>0</v>
          </cell>
          <cell r="J2318">
            <v>0</v>
          </cell>
          <cell r="K2318">
            <v>91000</v>
          </cell>
          <cell r="L2318">
            <v>0</v>
          </cell>
          <cell r="M2318">
            <v>0</v>
          </cell>
          <cell r="N2318">
            <v>56800</v>
          </cell>
        </row>
        <row r="2319">
          <cell r="A2319" t="str">
            <v>STAK0029</v>
          </cell>
          <cell r="B2319" t="str">
            <v>977mm length</v>
          </cell>
          <cell r="C2319" t="str">
            <v>300P-977</v>
          </cell>
          <cell r="D2319" t="str">
            <v>EA</v>
          </cell>
          <cell r="E2319">
            <v>110000</v>
          </cell>
          <cell r="F2319" t="str">
            <v>P615</v>
          </cell>
          <cell r="G2319">
            <v>0</v>
          </cell>
          <cell r="H2319">
            <v>0</v>
          </cell>
          <cell r="I2319">
            <v>0</v>
          </cell>
          <cell r="J2319">
            <v>0</v>
          </cell>
          <cell r="K2319">
            <v>110000</v>
          </cell>
          <cell r="L2319">
            <v>0</v>
          </cell>
          <cell r="M2319">
            <v>0</v>
          </cell>
          <cell r="N2319">
            <v>64000</v>
          </cell>
        </row>
        <row r="2320">
          <cell r="F2320" t="str">
            <v>P615</v>
          </cell>
        </row>
        <row r="2321">
          <cell r="F2321" t="str">
            <v>P615</v>
          </cell>
        </row>
        <row r="2322">
          <cell r="F2322" t="str">
            <v>P615</v>
          </cell>
        </row>
        <row r="2323">
          <cell r="A2323" t="str">
            <v>STAK0030</v>
          </cell>
          <cell r="B2323" t="str">
            <v>flange adapter</v>
          </cell>
          <cell r="C2323" t="str">
            <v>350P-FD</v>
          </cell>
          <cell r="D2323" t="str">
            <v>EA</v>
          </cell>
          <cell r="E2323">
            <v>0</v>
          </cell>
          <cell r="F2323" t="str">
            <v>P615</v>
          </cell>
          <cell r="G2323">
            <v>0</v>
          </cell>
          <cell r="H2323">
            <v>0</v>
          </cell>
          <cell r="I2323">
            <v>0</v>
          </cell>
          <cell r="J2323">
            <v>0</v>
          </cell>
          <cell r="K2323">
            <v>0</v>
          </cell>
          <cell r="L2323">
            <v>0</v>
          </cell>
          <cell r="M2323">
            <v>0</v>
          </cell>
          <cell r="N2323">
            <v>100800</v>
          </cell>
        </row>
        <row r="2324">
          <cell r="A2324" t="str">
            <v>STA00031</v>
          </cell>
          <cell r="B2324" t="str">
            <v>clamp flange</v>
          </cell>
          <cell r="C2324" t="str">
            <v>350P-CF</v>
          </cell>
          <cell r="D2324" t="str">
            <v>EA</v>
          </cell>
          <cell r="E2324">
            <v>0</v>
          </cell>
          <cell r="F2324" t="str">
            <v>P615</v>
          </cell>
          <cell r="G2324">
            <v>0</v>
          </cell>
          <cell r="H2324">
            <v>0</v>
          </cell>
          <cell r="I2324">
            <v>0</v>
          </cell>
          <cell r="J2324">
            <v>0</v>
          </cell>
          <cell r="K2324">
            <v>0</v>
          </cell>
          <cell r="L2324">
            <v>0</v>
          </cell>
          <cell r="M2324">
            <v>0</v>
          </cell>
          <cell r="N2324">
            <v>36000</v>
          </cell>
        </row>
        <row r="2325">
          <cell r="A2325" t="str">
            <v>STA00032</v>
          </cell>
          <cell r="B2325" t="str">
            <v>45 fixed elbow</v>
          </cell>
          <cell r="C2325" t="str">
            <v>350P-EL/45</v>
          </cell>
          <cell r="D2325" t="str">
            <v>EA</v>
          </cell>
          <cell r="E2325">
            <v>0</v>
          </cell>
          <cell r="F2325" t="str">
            <v>P615</v>
          </cell>
          <cell r="G2325">
            <v>0</v>
          </cell>
          <cell r="H2325">
            <v>0</v>
          </cell>
          <cell r="I2325">
            <v>0</v>
          </cell>
          <cell r="J2325">
            <v>0</v>
          </cell>
          <cell r="K2325">
            <v>0</v>
          </cell>
          <cell r="L2325">
            <v>0</v>
          </cell>
          <cell r="M2325">
            <v>0</v>
          </cell>
          <cell r="N2325">
            <v>102400</v>
          </cell>
        </row>
        <row r="2326">
          <cell r="A2326" t="str">
            <v>STA00033</v>
          </cell>
          <cell r="B2326" t="str">
            <v>drain tee cap</v>
          </cell>
          <cell r="C2326" t="str">
            <v>350P-TC</v>
          </cell>
          <cell r="D2326" t="str">
            <v>EA</v>
          </cell>
          <cell r="E2326">
            <v>0</v>
          </cell>
          <cell r="F2326" t="str">
            <v>P615</v>
          </cell>
          <cell r="G2326">
            <v>0</v>
          </cell>
          <cell r="H2326">
            <v>0</v>
          </cell>
          <cell r="I2326">
            <v>0</v>
          </cell>
          <cell r="J2326">
            <v>0</v>
          </cell>
          <cell r="K2326">
            <v>0</v>
          </cell>
          <cell r="L2326">
            <v>0</v>
          </cell>
          <cell r="M2326">
            <v>0</v>
          </cell>
          <cell r="N2326">
            <v>31200</v>
          </cell>
        </row>
        <row r="2327">
          <cell r="A2327" t="str">
            <v>STA00034</v>
          </cell>
          <cell r="B2327" t="str">
            <v>45 lateral tee</v>
          </cell>
          <cell r="C2327" t="str">
            <v>350P-350/JL</v>
          </cell>
          <cell r="D2327" t="str">
            <v>EA</v>
          </cell>
          <cell r="E2327">
            <v>0</v>
          </cell>
          <cell r="F2327" t="str">
            <v>P615</v>
          </cell>
          <cell r="G2327">
            <v>0</v>
          </cell>
          <cell r="H2327">
            <v>0</v>
          </cell>
          <cell r="I2327">
            <v>0</v>
          </cell>
          <cell r="J2327">
            <v>0</v>
          </cell>
          <cell r="K2327">
            <v>0</v>
          </cell>
          <cell r="L2327">
            <v>0</v>
          </cell>
          <cell r="M2327">
            <v>0</v>
          </cell>
          <cell r="N2327">
            <v>221600</v>
          </cell>
        </row>
        <row r="2328">
          <cell r="A2328" t="str">
            <v>STA00035</v>
          </cell>
          <cell r="B2328" t="str">
            <v>damper valve</v>
          </cell>
          <cell r="C2328" t="str">
            <v>350P-DV</v>
          </cell>
          <cell r="D2328" t="str">
            <v>EA</v>
          </cell>
          <cell r="E2328">
            <v>0</v>
          </cell>
          <cell r="F2328" t="str">
            <v>P615</v>
          </cell>
          <cell r="G2328">
            <v>0</v>
          </cell>
          <cell r="H2328">
            <v>0</v>
          </cell>
          <cell r="I2328">
            <v>0</v>
          </cell>
          <cell r="J2328">
            <v>0</v>
          </cell>
          <cell r="K2328">
            <v>0</v>
          </cell>
          <cell r="L2328">
            <v>0</v>
          </cell>
          <cell r="M2328">
            <v>0</v>
          </cell>
          <cell r="N2328">
            <v>172800</v>
          </cell>
        </row>
        <row r="2329">
          <cell r="A2329" t="str">
            <v>STA00036</v>
          </cell>
          <cell r="B2329" t="str">
            <v>thermothmeter</v>
          </cell>
          <cell r="C2329" t="str">
            <v>350P-TM/477</v>
          </cell>
          <cell r="D2329" t="str">
            <v>EA</v>
          </cell>
          <cell r="E2329">
            <v>0</v>
          </cell>
          <cell r="F2329" t="str">
            <v>P615</v>
          </cell>
          <cell r="G2329">
            <v>0</v>
          </cell>
          <cell r="H2329">
            <v>0</v>
          </cell>
          <cell r="I2329">
            <v>0</v>
          </cell>
          <cell r="J2329">
            <v>0</v>
          </cell>
          <cell r="K2329">
            <v>0</v>
          </cell>
          <cell r="L2329">
            <v>0</v>
          </cell>
          <cell r="M2329">
            <v>0</v>
          </cell>
          <cell r="N2329">
            <v>80800</v>
          </cell>
        </row>
        <row r="2330">
          <cell r="A2330" t="str">
            <v>STA00037</v>
          </cell>
          <cell r="B2330" t="str">
            <v>477mm adjustable</v>
          </cell>
          <cell r="C2330" t="str">
            <v>350P-AG/477</v>
          </cell>
          <cell r="D2330" t="str">
            <v>EA</v>
          </cell>
          <cell r="E2330">
            <v>0</v>
          </cell>
          <cell r="F2330" t="str">
            <v>P615</v>
          </cell>
          <cell r="G2330">
            <v>0</v>
          </cell>
          <cell r="H2330">
            <v>0</v>
          </cell>
          <cell r="I2330">
            <v>0</v>
          </cell>
          <cell r="J2330">
            <v>0</v>
          </cell>
          <cell r="K2330">
            <v>0</v>
          </cell>
          <cell r="L2330">
            <v>0</v>
          </cell>
          <cell r="M2330">
            <v>0</v>
          </cell>
          <cell r="N2330">
            <v>97600</v>
          </cell>
        </row>
        <row r="2331">
          <cell r="A2331" t="str">
            <v>STA00038</v>
          </cell>
          <cell r="B2331" t="str">
            <v>477mm length</v>
          </cell>
          <cell r="C2331" t="str">
            <v>350P-477</v>
          </cell>
          <cell r="D2331" t="str">
            <v>EA</v>
          </cell>
          <cell r="E2331">
            <v>0</v>
          </cell>
          <cell r="F2331" t="str">
            <v>P615</v>
          </cell>
          <cell r="G2331">
            <v>0</v>
          </cell>
          <cell r="H2331">
            <v>0</v>
          </cell>
          <cell r="I2331">
            <v>0</v>
          </cell>
          <cell r="J2331">
            <v>0</v>
          </cell>
          <cell r="K2331">
            <v>0</v>
          </cell>
          <cell r="L2331">
            <v>0</v>
          </cell>
          <cell r="M2331">
            <v>0</v>
          </cell>
          <cell r="N2331">
            <v>80000</v>
          </cell>
        </row>
        <row r="2335">
          <cell r="A2335" t="str">
            <v>STA00039</v>
          </cell>
          <cell r="B2335" t="str">
            <v>stepped increaser</v>
          </cell>
          <cell r="C2335" t="str">
            <v>450P-200/OS</v>
          </cell>
          <cell r="D2335" t="str">
            <v>EA</v>
          </cell>
          <cell r="E2335">
            <v>95000</v>
          </cell>
          <cell r="F2335" t="str">
            <v>P615</v>
          </cell>
          <cell r="G2335">
            <v>0</v>
          </cell>
          <cell r="H2335">
            <v>0</v>
          </cell>
          <cell r="I2335">
            <v>0</v>
          </cell>
          <cell r="J2335">
            <v>0</v>
          </cell>
          <cell r="K2335">
            <v>95000</v>
          </cell>
          <cell r="L2335">
            <v>0</v>
          </cell>
          <cell r="M2335">
            <v>0</v>
          </cell>
          <cell r="N2335">
            <v>79200</v>
          </cell>
        </row>
        <row r="2336">
          <cell r="A2336" t="str">
            <v>STA00040</v>
          </cell>
          <cell r="B2336" t="str">
            <v>45 lateral tee</v>
          </cell>
          <cell r="C2336" t="str">
            <v>450P-350/JL</v>
          </cell>
          <cell r="D2336" t="str">
            <v>EA</v>
          </cell>
          <cell r="E2336">
            <v>349000</v>
          </cell>
          <cell r="F2336" t="str">
            <v>P615</v>
          </cell>
          <cell r="G2336">
            <v>0</v>
          </cell>
          <cell r="H2336">
            <v>0</v>
          </cell>
          <cell r="I2336">
            <v>0</v>
          </cell>
          <cell r="J2336">
            <v>0</v>
          </cell>
          <cell r="K2336">
            <v>349000</v>
          </cell>
          <cell r="L2336">
            <v>0</v>
          </cell>
          <cell r="M2336">
            <v>0</v>
          </cell>
          <cell r="N2336">
            <v>266400</v>
          </cell>
        </row>
        <row r="2337">
          <cell r="A2337" t="str">
            <v>STA00041</v>
          </cell>
          <cell r="B2337" t="str">
            <v>insulated valve</v>
          </cell>
          <cell r="C2337" t="str">
            <v>450P-IV</v>
          </cell>
          <cell r="D2337" t="str">
            <v>EA</v>
          </cell>
          <cell r="E2337">
            <v>156000</v>
          </cell>
          <cell r="F2337" t="str">
            <v>P615</v>
          </cell>
          <cell r="G2337">
            <v>0</v>
          </cell>
          <cell r="H2337">
            <v>0</v>
          </cell>
          <cell r="I2337">
            <v>0</v>
          </cell>
          <cell r="J2337">
            <v>0</v>
          </cell>
          <cell r="K2337">
            <v>156000</v>
          </cell>
          <cell r="L2337">
            <v>0</v>
          </cell>
          <cell r="M2337">
            <v>0</v>
          </cell>
          <cell r="N2337">
            <v>131200</v>
          </cell>
        </row>
        <row r="2338">
          <cell r="A2338" t="str">
            <v>STA00042</v>
          </cell>
          <cell r="B2338" t="str">
            <v>plate support ass'y</v>
          </cell>
          <cell r="C2338" t="str">
            <v>450P-PA</v>
          </cell>
          <cell r="D2338" t="str">
            <v>EA</v>
          </cell>
          <cell r="E2338">
            <v>69100</v>
          </cell>
          <cell r="F2338" t="str">
            <v>P615</v>
          </cell>
          <cell r="G2338">
            <v>0</v>
          </cell>
          <cell r="H2338">
            <v>0</v>
          </cell>
          <cell r="I2338">
            <v>0</v>
          </cell>
          <cell r="J2338">
            <v>0</v>
          </cell>
          <cell r="K2338">
            <v>69100</v>
          </cell>
          <cell r="L2338">
            <v>0</v>
          </cell>
          <cell r="M2338">
            <v>0</v>
          </cell>
          <cell r="N2338">
            <v>134400</v>
          </cell>
        </row>
        <row r="2339">
          <cell r="A2339" t="str">
            <v>STA00043</v>
          </cell>
          <cell r="B2339" t="str">
            <v>45 fixed elbow</v>
          </cell>
          <cell r="C2339" t="str">
            <v>450P-EL/45</v>
          </cell>
          <cell r="D2339" t="str">
            <v>EA</v>
          </cell>
          <cell r="E2339">
            <v>156000</v>
          </cell>
          <cell r="F2339" t="str">
            <v>P615</v>
          </cell>
          <cell r="G2339">
            <v>0</v>
          </cell>
          <cell r="H2339">
            <v>0</v>
          </cell>
          <cell r="I2339">
            <v>0</v>
          </cell>
          <cell r="J2339">
            <v>0</v>
          </cell>
          <cell r="K2339">
            <v>156000</v>
          </cell>
          <cell r="L2339">
            <v>0</v>
          </cell>
          <cell r="M2339">
            <v>0</v>
          </cell>
          <cell r="N2339">
            <v>133600</v>
          </cell>
        </row>
        <row r="2340">
          <cell r="A2340" t="str">
            <v>STA00044</v>
          </cell>
          <cell r="B2340" t="str">
            <v>full angle ring</v>
          </cell>
          <cell r="C2340" t="str">
            <v>450P-FR</v>
          </cell>
          <cell r="D2340" t="str">
            <v>EA</v>
          </cell>
          <cell r="E2340">
            <v>38500</v>
          </cell>
          <cell r="F2340" t="str">
            <v>P615</v>
          </cell>
          <cell r="G2340">
            <v>0</v>
          </cell>
          <cell r="H2340">
            <v>0</v>
          </cell>
          <cell r="I2340">
            <v>0</v>
          </cell>
          <cell r="J2340">
            <v>0</v>
          </cell>
          <cell r="K2340">
            <v>38500</v>
          </cell>
          <cell r="L2340">
            <v>0</v>
          </cell>
          <cell r="M2340">
            <v>0</v>
          </cell>
          <cell r="N2340">
            <v>36000</v>
          </cell>
        </row>
        <row r="2341">
          <cell r="A2341" t="str">
            <v>STA00045</v>
          </cell>
          <cell r="B2341" t="str">
            <v>977mm length</v>
          </cell>
          <cell r="C2341" t="str">
            <v>450P-977</v>
          </cell>
          <cell r="D2341" t="str">
            <v>EA</v>
          </cell>
          <cell r="E2341">
            <v>169000</v>
          </cell>
          <cell r="F2341" t="str">
            <v>P615</v>
          </cell>
          <cell r="G2341">
            <v>0</v>
          </cell>
          <cell r="H2341">
            <v>0</v>
          </cell>
          <cell r="I2341">
            <v>0</v>
          </cell>
          <cell r="J2341">
            <v>0</v>
          </cell>
          <cell r="K2341">
            <v>169000</v>
          </cell>
          <cell r="L2341">
            <v>0</v>
          </cell>
          <cell r="M2341">
            <v>0</v>
          </cell>
          <cell r="N2341">
            <v>144000</v>
          </cell>
        </row>
        <row r="2342">
          <cell r="A2342" t="str">
            <v>STA00046</v>
          </cell>
          <cell r="B2342" t="str">
            <v>477mm adjustable</v>
          </cell>
          <cell r="C2342" t="str">
            <v>450P-AG/477</v>
          </cell>
          <cell r="D2342" t="str">
            <v>EA</v>
          </cell>
          <cell r="E2342">
            <v>0</v>
          </cell>
          <cell r="F2342" t="str">
            <v>P615</v>
          </cell>
          <cell r="G2342">
            <v>0</v>
          </cell>
          <cell r="H2342">
            <v>0</v>
          </cell>
          <cell r="I2342">
            <v>124000</v>
          </cell>
          <cell r="J2342">
            <v>0</v>
          </cell>
          <cell r="K2342">
            <v>124000</v>
          </cell>
          <cell r="L2342">
            <v>0</v>
          </cell>
          <cell r="M2342">
            <v>0</v>
          </cell>
          <cell r="N2342">
            <v>124000</v>
          </cell>
        </row>
        <row r="2343">
          <cell r="A2343" t="str">
            <v>STA00047</v>
          </cell>
          <cell r="B2343" t="str">
            <v>477mm length</v>
          </cell>
          <cell r="C2343" t="str">
            <v>450P-477</v>
          </cell>
          <cell r="D2343" t="str">
            <v>EA</v>
          </cell>
          <cell r="E2343">
            <v>129000</v>
          </cell>
          <cell r="F2343" t="str">
            <v>P615</v>
          </cell>
          <cell r="G2343">
            <v>0</v>
          </cell>
          <cell r="H2343">
            <v>0</v>
          </cell>
          <cell r="I2343">
            <v>0</v>
          </cell>
          <cell r="J2343">
            <v>0</v>
          </cell>
          <cell r="K2343">
            <v>129000</v>
          </cell>
          <cell r="L2343">
            <v>0</v>
          </cell>
          <cell r="M2343">
            <v>0</v>
          </cell>
          <cell r="N2343">
            <v>106400</v>
          </cell>
        </row>
        <row r="2344">
          <cell r="A2344" t="str">
            <v>STA00048</v>
          </cell>
          <cell r="B2344" t="str">
            <v>sealant</v>
          </cell>
          <cell r="C2344" t="str">
            <v>High-temp</v>
          </cell>
          <cell r="D2344" t="str">
            <v>EA</v>
          </cell>
          <cell r="E2344">
            <v>0</v>
          </cell>
          <cell r="F2344" t="str">
            <v>P615</v>
          </cell>
          <cell r="G2344">
            <v>0</v>
          </cell>
          <cell r="H2344">
            <v>0</v>
          </cell>
          <cell r="I2344">
            <v>8000</v>
          </cell>
          <cell r="J2344">
            <v>0</v>
          </cell>
          <cell r="K2344">
            <v>8000</v>
          </cell>
          <cell r="L2344">
            <v>0</v>
          </cell>
          <cell r="M2344">
            <v>0</v>
          </cell>
          <cell r="N2344">
            <v>8000</v>
          </cell>
        </row>
        <row r="2347">
          <cell r="A2347" t="str">
            <v>STA00049</v>
          </cell>
          <cell r="B2347" t="str">
            <v>3.ENGINE BREECHING</v>
          </cell>
          <cell r="C2347">
            <v>0</v>
          </cell>
          <cell r="D2347">
            <v>0</v>
          </cell>
          <cell r="E2347">
            <v>0</v>
          </cell>
          <cell r="F2347" t="str">
            <v>P615</v>
          </cell>
          <cell r="G2347">
            <v>0</v>
          </cell>
          <cell r="H2347">
            <v>0</v>
          </cell>
          <cell r="I2347">
            <v>0</v>
          </cell>
          <cell r="J2347">
            <v>0</v>
          </cell>
          <cell r="K2347">
            <v>0</v>
          </cell>
        </row>
        <row r="2348">
          <cell r="A2348" t="str">
            <v>STA00050</v>
          </cell>
          <cell r="B2348" t="str">
            <v>clamp flange</v>
          </cell>
          <cell r="C2348" t="str">
            <v>200P-CF</v>
          </cell>
          <cell r="D2348" t="str">
            <v>EA</v>
          </cell>
          <cell r="E2348">
            <v>0</v>
          </cell>
          <cell r="F2348" t="str">
            <v>P615</v>
          </cell>
          <cell r="G2348">
            <v>0</v>
          </cell>
          <cell r="H2348">
            <v>0</v>
          </cell>
          <cell r="I2348">
            <v>0</v>
          </cell>
          <cell r="J2348">
            <v>0</v>
          </cell>
          <cell r="K2348">
            <v>0</v>
          </cell>
          <cell r="L2348">
            <v>0</v>
          </cell>
          <cell r="M2348">
            <v>0</v>
          </cell>
          <cell r="N2348">
            <v>23200</v>
          </cell>
        </row>
        <row r="2349">
          <cell r="A2349" t="str">
            <v>STA00051</v>
          </cell>
          <cell r="B2349" t="str">
            <v>insulated valve</v>
          </cell>
          <cell r="C2349" t="str">
            <v>200P-IV</v>
          </cell>
          <cell r="D2349" t="str">
            <v>EA</v>
          </cell>
          <cell r="E2349">
            <v>0</v>
          </cell>
          <cell r="F2349" t="str">
            <v>P615</v>
          </cell>
          <cell r="G2349">
            <v>0</v>
          </cell>
          <cell r="H2349">
            <v>0</v>
          </cell>
          <cell r="I2349">
            <v>0</v>
          </cell>
          <cell r="J2349">
            <v>0</v>
          </cell>
          <cell r="K2349">
            <v>0</v>
          </cell>
          <cell r="L2349">
            <v>0</v>
          </cell>
          <cell r="M2349">
            <v>0</v>
          </cell>
          <cell r="N2349">
            <v>56800</v>
          </cell>
        </row>
        <row r="2350">
          <cell r="A2350" t="str">
            <v>STA00052</v>
          </cell>
          <cell r="B2350" t="str">
            <v>plate support ass'y</v>
          </cell>
          <cell r="C2350" t="str">
            <v>200P-PA</v>
          </cell>
          <cell r="D2350" t="str">
            <v>EA</v>
          </cell>
          <cell r="E2350">
            <v>0</v>
          </cell>
          <cell r="F2350" t="str">
            <v>P615</v>
          </cell>
          <cell r="G2350">
            <v>0</v>
          </cell>
          <cell r="H2350">
            <v>0</v>
          </cell>
          <cell r="I2350">
            <v>0</v>
          </cell>
          <cell r="J2350">
            <v>0</v>
          </cell>
          <cell r="K2350">
            <v>0</v>
          </cell>
          <cell r="L2350">
            <v>0</v>
          </cell>
          <cell r="M2350">
            <v>0</v>
          </cell>
          <cell r="N2350">
            <v>80000</v>
          </cell>
        </row>
        <row r="2351">
          <cell r="A2351" t="str">
            <v>STA00053</v>
          </cell>
          <cell r="B2351" t="str">
            <v>45 fixed elbow</v>
          </cell>
          <cell r="C2351" t="str">
            <v>200P-EL/45</v>
          </cell>
          <cell r="D2351" t="str">
            <v>EA</v>
          </cell>
          <cell r="E2351">
            <v>0</v>
          </cell>
          <cell r="F2351" t="str">
            <v>P615</v>
          </cell>
          <cell r="G2351">
            <v>0</v>
          </cell>
          <cell r="H2351">
            <v>0</v>
          </cell>
          <cell r="I2351">
            <v>0</v>
          </cell>
          <cell r="J2351">
            <v>0</v>
          </cell>
          <cell r="K2351">
            <v>0</v>
          </cell>
          <cell r="L2351">
            <v>0</v>
          </cell>
          <cell r="M2351">
            <v>0</v>
          </cell>
          <cell r="N2351">
            <v>59200</v>
          </cell>
        </row>
        <row r="2352">
          <cell r="A2352" t="str">
            <v>STA00054</v>
          </cell>
          <cell r="B2352" t="str">
            <v>977mm length</v>
          </cell>
          <cell r="C2352" t="str">
            <v>200P-977</v>
          </cell>
          <cell r="D2352" t="str">
            <v>EA</v>
          </cell>
          <cell r="E2352">
            <v>0</v>
          </cell>
          <cell r="F2352" t="str">
            <v>P615</v>
          </cell>
          <cell r="G2352">
            <v>0</v>
          </cell>
          <cell r="H2352">
            <v>0</v>
          </cell>
          <cell r="I2352">
            <v>0</v>
          </cell>
          <cell r="J2352">
            <v>0</v>
          </cell>
          <cell r="K2352">
            <v>0</v>
          </cell>
          <cell r="L2352">
            <v>0</v>
          </cell>
          <cell r="M2352">
            <v>0</v>
          </cell>
          <cell r="N2352">
            <v>64000</v>
          </cell>
        </row>
        <row r="2353">
          <cell r="A2353" t="str">
            <v>STA00055</v>
          </cell>
          <cell r="B2353" t="str">
            <v>45 fixed elbow</v>
          </cell>
          <cell r="C2353" t="str">
            <v>200P-EL/45</v>
          </cell>
          <cell r="D2353" t="str">
            <v>EA</v>
          </cell>
          <cell r="E2353">
            <v>0</v>
          </cell>
          <cell r="F2353" t="str">
            <v>P615</v>
          </cell>
          <cell r="G2353">
            <v>0</v>
          </cell>
          <cell r="H2353">
            <v>0</v>
          </cell>
          <cell r="I2353">
            <v>0</v>
          </cell>
          <cell r="J2353">
            <v>0</v>
          </cell>
          <cell r="K2353">
            <v>0</v>
          </cell>
          <cell r="L2353">
            <v>0</v>
          </cell>
          <cell r="M2353">
            <v>0</v>
          </cell>
          <cell r="N2353">
            <v>59200</v>
          </cell>
        </row>
        <row r="2354">
          <cell r="A2354" t="str">
            <v>STA00056</v>
          </cell>
          <cell r="B2354" t="str">
            <v>sealant</v>
          </cell>
          <cell r="C2354" t="str">
            <v>High-temp</v>
          </cell>
          <cell r="D2354" t="str">
            <v>EA</v>
          </cell>
          <cell r="E2354">
            <v>0</v>
          </cell>
          <cell r="F2354" t="str">
            <v>P615</v>
          </cell>
          <cell r="G2354">
            <v>0</v>
          </cell>
          <cell r="H2354">
            <v>0</v>
          </cell>
          <cell r="I2354">
            <v>0</v>
          </cell>
          <cell r="J2354">
            <v>0</v>
          </cell>
          <cell r="K2354">
            <v>0</v>
          </cell>
          <cell r="L2354">
            <v>0</v>
          </cell>
          <cell r="M2354">
            <v>0</v>
          </cell>
          <cell r="N2354">
            <v>8000</v>
          </cell>
        </row>
        <row r="2355">
          <cell r="A2355" t="str">
            <v>STA00057</v>
          </cell>
          <cell r="B2355" t="str">
            <v>3.INSTALLATION COST</v>
          </cell>
          <cell r="C2355">
            <v>0</v>
          </cell>
          <cell r="D2355">
            <v>0</v>
          </cell>
          <cell r="E2355">
            <v>0</v>
          </cell>
          <cell r="F2355">
            <v>0</v>
          </cell>
          <cell r="G2355">
            <v>0</v>
          </cell>
          <cell r="H2355">
            <v>0</v>
          </cell>
          <cell r="I2355">
            <v>0</v>
          </cell>
          <cell r="J2355">
            <v>0</v>
          </cell>
          <cell r="K2355">
            <v>0</v>
          </cell>
        </row>
        <row r="2356">
          <cell r="A2356" t="str">
            <v>STA00058</v>
          </cell>
          <cell r="B2356" t="str">
            <v>installation cost</v>
          </cell>
          <cell r="C2356">
            <v>0</v>
          </cell>
          <cell r="D2356" t="str">
            <v>식</v>
          </cell>
          <cell r="E2356">
            <v>0</v>
          </cell>
          <cell r="F2356">
            <v>0</v>
          </cell>
          <cell r="G2356">
            <v>0</v>
          </cell>
          <cell r="H2356">
            <v>0</v>
          </cell>
          <cell r="I2356">
            <v>3000000</v>
          </cell>
          <cell r="J2356">
            <v>0</v>
          </cell>
          <cell r="K2356">
            <v>3000000</v>
          </cell>
          <cell r="L2356">
            <v>0</v>
          </cell>
          <cell r="M2356">
            <v>0</v>
          </cell>
          <cell r="N2356">
            <v>3000000</v>
          </cell>
        </row>
        <row r="2362">
          <cell r="A2362" t="str">
            <v>건축</v>
          </cell>
        </row>
        <row r="2363">
          <cell r="A2363" t="str">
            <v>시멘트001</v>
          </cell>
          <cell r="B2363" t="str">
            <v>시멘트</v>
          </cell>
          <cell r="C2363">
            <v>0</v>
          </cell>
          <cell r="D2363" t="str">
            <v>KG</v>
          </cell>
          <cell r="E2363">
            <v>0</v>
          </cell>
          <cell r="F2363">
            <v>0</v>
          </cell>
          <cell r="G2363">
            <v>0</v>
          </cell>
          <cell r="H2363">
            <v>0</v>
          </cell>
          <cell r="I2363">
            <v>90</v>
          </cell>
          <cell r="J2363">
            <v>0</v>
          </cell>
          <cell r="K2363">
            <v>90</v>
          </cell>
        </row>
        <row r="2364">
          <cell r="A2364" t="str">
            <v>시멘트002</v>
          </cell>
          <cell r="B2364">
            <v>0</v>
          </cell>
          <cell r="C2364">
            <v>0</v>
          </cell>
          <cell r="D2364">
            <v>0</v>
          </cell>
          <cell r="E2364">
            <v>0</v>
          </cell>
          <cell r="F2364">
            <v>0</v>
          </cell>
          <cell r="G2364">
            <v>0</v>
          </cell>
          <cell r="H2364">
            <v>0</v>
          </cell>
          <cell r="I2364">
            <v>0</v>
          </cell>
          <cell r="J2364">
            <v>0</v>
          </cell>
          <cell r="K2364">
            <v>0</v>
          </cell>
        </row>
        <row r="2365">
          <cell r="K2365">
            <v>0</v>
          </cell>
        </row>
        <row r="2366">
          <cell r="A2366" t="str">
            <v>모래001</v>
          </cell>
          <cell r="B2366" t="str">
            <v>모  래</v>
          </cell>
          <cell r="C2366">
            <v>0</v>
          </cell>
          <cell r="D2366" t="str">
            <v>M3</v>
          </cell>
          <cell r="E2366">
            <v>0</v>
          </cell>
          <cell r="F2366">
            <v>0</v>
          </cell>
          <cell r="G2366">
            <v>0</v>
          </cell>
          <cell r="H2366">
            <v>0</v>
          </cell>
          <cell r="I2366">
            <v>17000</v>
          </cell>
          <cell r="J2366">
            <v>0</v>
          </cell>
          <cell r="K2366">
            <v>17000</v>
          </cell>
        </row>
        <row r="2367">
          <cell r="A2367" t="str">
            <v>모래002</v>
          </cell>
          <cell r="B2367" t="str">
            <v>모  래</v>
          </cell>
          <cell r="C2367">
            <v>0</v>
          </cell>
          <cell r="D2367" t="str">
            <v>KG</v>
          </cell>
          <cell r="E2367">
            <v>0</v>
          </cell>
          <cell r="F2367">
            <v>0</v>
          </cell>
          <cell r="G2367">
            <v>0</v>
          </cell>
          <cell r="H2367">
            <v>0</v>
          </cell>
          <cell r="I2367">
            <v>6</v>
          </cell>
          <cell r="J2367">
            <v>0</v>
          </cell>
          <cell r="K2367">
            <v>6</v>
          </cell>
        </row>
        <row r="2368">
          <cell r="K2368">
            <v>0</v>
          </cell>
        </row>
        <row r="2369">
          <cell r="A2369" t="str">
            <v>벽돌001</v>
          </cell>
          <cell r="B2369" t="str">
            <v>시멘트벽돌</v>
          </cell>
          <cell r="C2369" t="str">
            <v>190 X 90 X 57</v>
          </cell>
          <cell r="D2369" t="str">
            <v>매</v>
          </cell>
          <cell r="E2369">
            <v>0</v>
          </cell>
          <cell r="F2369">
            <v>0</v>
          </cell>
          <cell r="G2369">
            <v>0</v>
          </cell>
          <cell r="H2369">
            <v>0</v>
          </cell>
          <cell r="I2369">
            <v>55</v>
          </cell>
          <cell r="J2369">
            <v>0</v>
          </cell>
          <cell r="K2369">
            <v>55</v>
          </cell>
        </row>
        <row r="2370">
          <cell r="A2370" t="str">
            <v>벽돌002</v>
          </cell>
          <cell r="B2370" t="str">
            <v>시멘트벽돌(별도)</v>
          </cell>
          <cell r="C2370" t="str">
            <v>190 X 90 X 57</v>
          </cell>
          <cell r="D2370" t="str">
            <v>매</v>
          </cell>
          <cell r="E2370">
            <v>0</v>
          </cell>
          <cell r="F2370">
            <v>0</v>
          </cell>
          <cell r="G2370">
            <v>0</v>
          </cell>
          <cell r="H2370">
            <v>0</v>
          </cell>
          <cell r="I2370">
            <v>0</v>
          </cell>
          <cell r="J2370">
            <v>0</v>
          </cell>
          <cell r="K2370">
            <v>0</v>
          </cell>
        </row>
        <row r="2371">
          <cell r="K2371">
            <v>0</v>
          </cell>
        </row>
        <row r="2372">
          <cell r="A2372" t="str">
            <v>자갈001</v>
          </cell>
          <cell r="B2372" t="str">
            <v>자  갈</v>
          </cell>
          <cell r="C2372" t="str">
            <v>25MM</v>
          </cell>
          <cell r="D2372" t="str">
            <v>KG</v>
          </cell>
          <cell r="E2372">
            <v>0</v>
          </cell>
          <cell r="F2372">
            <v>0</v>
          </cell>
          <cell r="G2372">
            <v>0</v>
          </cell>
          <cell r="H2372">
            <v>0</v>
          </cell>
          <cell r="I2372">
            <v>7</v>
          </cell>
          <cell r="J2372">
            <v>0</v>
          </cell>
          <cell r="K2372">
            <v>7</v>
          </cell>
        </row>
        <row r="2373">
          <cell r="K2373">
            <v>0</v>
          </cell>
        </row>
        <row r="2374">
          <cell r="A2374" t="str">
            <v>방수001</v>
          </cell>
          <cell r="B2374" t="str">
            <v>고점도방수액</v>
          </cell>
          <cell r="C2374" t="str">
            <v>-</v>
          </cell>
          <cell r="D2374" t="str">
            <v>LIT</v>
          </cell>
          <cell r="E2374">
            <v>0</v>
          </cell>
          <cell r="F2374">
            <v>0</v>
          </cell>
          <cell r="G2374">
            <v>0</v>
          </cell>
          <cell r="H2374">
            <v>0</v>
          </cell>
          <cell r="I2374">
            <v>506</v>
          </cell>
          <cell r="J2374">
            <v>0</v>
          </cell>
          <cell r="K2374">
            <v>506</v>
          </cell>
        </row>
        <row r="2375">
          <cell r="K2375">
            <v>0</v>
          </cell>
        </row>
        <row r="2376">
          <cell r="K2376">
            <v>0</v>
          </cell>
        </row>
        <row r="2377">
          <cell r="K2377">
            <v>0</v>
          </cell>
        </row>
        <row r="2378">
          <cell r="A2378" t="str">
            <v>퍼티001</v>
          </cell>
          <cell r="B2378" t="str">
            <v>퍼  티</v>
          </cell>
          <cell r="C2378" t="str">
            <v>#319</v>
          </cell>
          <cell r="D2378" t="str">
            <v>KG</v>
          </cell>
          <cell r="E2378">
            <v>0</v>
          </cell>
          <cell r="F2378">
            <v>0</v>
          </cell>
          <cell r="G2378">
            <v>0</v>
          </cell>
          <cell r="H2378">
            <v>0</v>
          </cell>
          <cell r="I2378">
            <v>1329</v>
          </cell>
          <cell r="J2378">
            <v>0</v>
          </cell>
          <cell r="K2378">
            <v>1329</v>
          </cell>
        </row>
        <row r="2379">
          <cell r="A2379" t="str">
            <v>연마001</v>
          </cell>
          <cell r="B2379" t="str">
            <v>연마지</v>
          </cell>
          <cell r="C2379" t="str">
            <v>#100</v>
          </cell>
          <cell r="D2379" t="str">
            <v>매</v>
          </cell>
          <cell r="E2379">
            <v>0</v>
          </cell>
          <cell r="F2379">
            <v>0</v>
          </cell>
          <cell r="G2379">
            <v>0</v>
          </cell>
          <cell r="H2379">
            <v>0</v>
          </cell>
          <cell r="I2379">
            <v>150</v>
          </cell>
          <cell r="J2379">
            <v>0</v>
          </cell>
          <cell r="K2379">
            <v>150</v>
          </cell>
        </row>
        <row r="2380">
          <cell r="A2380" t="str">
            <v>넝마001</v>
          </cell>
          <cell r="B2380" t="str">
            <v>넝 마</v>
          </cell>
          <cell r="C2380">
            <v>0</v>
          </cell>
          <cell r="D2380" t="str">
            <v>KG</v>
          </cell>
          <cell r="E2380">
            <v>0</v>
          </cell>
          <cell r="F2380">
            <v>0</v>
          </cell>
          <cell r="G2380">
            <v>0</v>
          </cell>
          <cell r="H2380">
            <v>0</v>
          </cell>
          <cell r="I2380">
            <v>1340</v>
          </cell>
          <cell r="J2380">
            <v>0</v>
          </cell>
          <cell r="K2380">
            <v>1340</v>
          </cell>
        </row>
        <row r="2381">
          <cell r="K2381">
            <v>0</v>
          </cell>
        </row>
        <row r="2382">
          <cell r="A2382" t="str">
            <v>수성001</v>
          </cell>
          <cell r="B2382" t="str">
            <v>수성페인트(외부)</v>
          </cell>
          <cell r="C2382" t="str">
            <v>KSM5310-1종</v>
          </cell>
          <cell r="D2382" t="str">
            <v>LIT</v>
          </cell>
          <cell r="E2382">
            <v>0</v>
          </cell>
          <cell r="F2382">
            <v>0</v>
          </cell>
          <cell r="G2382">
            <v>0</v>
          </cell>
          <cell r="H2382">
            <v>0</v>
          </cell>
          <cell r="I2382">
            <v>2833</v>
          </cell>
          <cell r="J2382">
            <v>0</v>
          </cell>
          <cell r="K2382">
            <v>2833</v>
          </cell>
        </row>
        <row r="2383">
          <cell r="K2383">
            <v>0</v>
          </cell>
        </row>
        <row r="2384">
          <cell r="A2384" t="str">
            <v>SST001</v>
          </cell>
          <cell r="B2384" t="str">
            <v>SST 철판</v>
          </cell>
          <cell r="C2384" t="str">
            <v>2 T</v>
          </cell>
          <cell r="D2384" t="str">
            <v>KG</v>
          </cell>
          <cell r="E2384">
            <v>0</v>
          </cell>
          <cell r="F2384">
            <v>0</v>
          </cell>
          <cell r="G2384">
            <v>0</v>
          </cell>
          <cell r="H2384">
            <v>0</v>
          </cell>
          <cell r="I2384">
            <v>2340</v>
          </cell>
          <cell r="J2384">
            <v>0</v>
          </cell>
          <cell r="K2384">
            <v>2340</v>
          </cell>
        </row>
        <row r="2385">
          <cell r="K2385">
            <v>0</v>
          </cell>
        </row>
        <row r="2386">
          <cell r="K2386">
            <v>0</v>
          </cell>
        </row>
        <row r="2387">
          <cell r="A2387" t="str">
            <v>건일001</v>
          </cell>
          <cell r="B2387" t="str">
            <v>시멘트 벽돌쌓기</v>
          </cell>
          <cell r="C2387" t="str">
            <v>0.5 B</v>
          </cell>
          <cell r="D2387" t="str">
            <v>천매</v>
          </cell>
          <cell r="E2387">
            <v>0</v>
          </cell>
          <cell r="F2387">
            <v>0</v>
          </cell>
          <cell r="G2387">
            <v>0</v>
          </cell>
          <cell r="H2387">
            <v>0</v>
          </cell>
          <cell r="I2387">
            <v>0</v>
          </cell>
          <cell r="J2387">
            <v>0</v>
          </cell>
          <cell r="K2387">
            <v>0</v>
          </cell>
        </row>
        <row r="2388">
          <cell r="A2388" t="str">
            <v>건일002</v>
          </cell>
          <cell r="B2388" t="str">
            <v>액체방수</v>
          </cell>
          <cell r="C2388" t="str">
            <v>2종</v>
          </cell>
          <cell r="D2388" t="str">
            <v>M2</v>
          </cell>
          <cell r="E2388">
            <v>0</v>
          </cell>
          <cell r="F2388">
            <v>0</v>
          </cell>
          <cell r="G2388">
            <v>0</v>
          </cell>
          <cell r="H2388">
            <v>0</v>
          </cell>
          <cell r="I2388">
            <v>0</v>
          </cell>
          <cell r="J2388">
            <v>0</v>
          </cell>
          <cell r="K2388">
            <v>0</v>
          </cell>
        </row>
        <row r="2389">
          <cell r="A2389" t="str">
            <v>건일003</v>
          </cell>
          <cell r="B2389" t="str">
            <v>시멘트 몰탈</v>
          </cell>
          <cell r="C2389" t="str">
            <v>외벽, 18MM</v>
          </cell>
          <cell r="D2389" t="str">
            <v>M2</v>
          </cell>
          <cell r="E2389">
            <v>0</v>
          </cell>
          <cell r="F2389">
            <v>0</v>
          </cell>
          <cell r="G2389">
            <v>0</v>
          </cell>
          <cell r="H2389">
            <v>0</v>
          </cell>
          <cell r="I2389">
            <v>0</v>
          </cell>
          <cell r="J2389">
            <v>0</v>
          </cell>
          <cell r="K2389">
            <v>0</v>
          </cell>
        </row>
        <row r="2390">
          <cell r="A2390" t="str">
            <v>건일004</v>
          </cell>
          <cell r="B2390" t="str">
            <v>수성페인트</v>
          </cell>
          <cell r="C2390" t="str">
            <v>외벽 2회</v>
          </cell>
          <cell r="D2390" t="str">
            <v>M2</v>
          </cell>
          <cell r="E2390">
            <v>0</v>
          </cell>
          <cell r="F2390">
            <v>0</v>
          </cell>
          <cell r="G2390">
            <v>0</v>
          </cell>
          <cell r="H2390">
            <v>0</v>
          </cell>
          <cell r="I2390">
            <v>0</v>
          </cell>
          <cell r="J2390">
            <v>0</v>
          </cell>
          <cell r="K2390">
            <v>0</v>
          </cell>
        </row>
        <row r="2391">
          <cell r="A2391" t="str">
            <v>건일005</v>
          </cell>
          <cell r="B2391" t="str">
            <v>SST점검구</v>
          </cell>
          <cell r="C2391" t="str">
            <v>2 T</v>
          </cell>
          <cell r="D2391" t="str">
            <v>M2</v>
          </cell>
          <cell r="E2391">
            <v>0</v>
          </cell>
          <cell r="F2391">
            <v>0</v>
          </cell>
          <cell r="G2391">
            <v>0</v>
          </cell>
          <cell r="H2391">
            <v>0</v>
          </cell>
          <cell r="I2391">
            <v>0</v>
          </cell>
          <cell r="J2391">
            <v>0</v>
          </cell>
          <cell r="K2391">
            <v>0</v>
          </cell>
        </row>
        <row r="2392">
          <cell r="K2392">
            <v>0</v>
          </cell>
        </row>
        <row r="2393">
          <cell r="K2393">
            <v>0</v>
          </cell>
        </row>
        <row r="2394">
          <cell r="K2394">
            <v>0</v>
          </cell>
        </row>
        <row r="2395">
          <cell r="A2395" t="str">
            <v>레미콘001</v>
          </cell>
          <cell r="B2395" t="str">
            <v>레미콘</v>
          </cell>
          <cell r="C2395" t="str">
            <v>25-210-8</v>
          </cell>
          <cell r="D2395" t="str">
            <v>M3</v>
          </cell>
          <cell r="E2395">
            <v>56610</v>
          </cell>
          <cell r="F2395" t="str">
            <v>P98</v>
          </cell>
          <cell r="G2395">
            <v>0</v>
          </cell>
          <cell r="H2395">
            <v>0</v>
          </cell>
          <cell r="I2395">
            <v>0</v>
          </cell>
          <cell r="J2395">
            <v>0</v>
          </cell>
          <cell r="K2395">
            <v>56610</v>
          </cell>
        </row>
        <row r="2396">
          <cell r="A2396" t="str">
            <v>레미콘002</v>
          </cell>
          <cell r="B2396">
            <v>0</v>
          </cell>
          <cell r="C2396">
            <v>0</v>
          </cell>
          <cell r="D2396">
            <v>0</v>
          </cell>
          <cell r="E2396">
            <v>0</v>
          </cell>
          <cell r="F2396">
            <v>0</v>
          </cell>
          <cell r="G2396">
            <v>0</v>
          </cell>
          <cell r="H2396">
            <v>0</v>
          </cell>
          <cell r="I2396">
            <v>0</v>
          </cell>
          <cell r="J2396">
            <v>0</v>
          </cell>
          <cell r="K2396">
            <v>0</v>
          </cell>
        </row>
        <row r="2397">
          <cell r="A2397" t="str">
            <v>레미콘003</v>
          </cell>
          <cell r="B2397" t="str">
            <v>레미콘 타설</v>
          </cell>
          <cell r="C2397">
            <v>0</v>
          </cell>
          <cell r="D2397" t="str">
            <v>M3</v>
          </cell>
          <cell r="E2397">
            <v>0</v>
          </cell>
          <cell r="F2397">
            <v>0</v>
          </cell>
          <cell r="G2397">
            <v>0</v>
          </cell>
          <cell r="H2397">
            <v>0</v>
          </cell>
          <cell r="I2397">
            <v>0</v>
          </cell>
          <cell r="J2397">
            <v>0</v>
          </cell>
          <cell r="K2397">
            <v>0</v>
          </cell>
        </row>
        <row r="2398">
          <cell r="K2398">
            <v>0</v>
          </cell>
        </row>
        <row r="2399">
          <cell r="K2399">
            <v>0</v>
          </cell>
        </row>
        <row r="2400">
          <cell r="K2400">
            <v>0</v>
          </cell>
        </row>
        <row r="2401">
          <cell r="K2401">
            <v>0</v>
          </cell>
        </row>
        <row r="2402">
          <cell r="K2402">
            <v>0</v>
          </cell>
        </row>
        <row r="2403">
          <cell r="K2403">
            <v>0</v>
          </cell>
        </row>
        <row r="2404">
          <cell r="K2404">
            <v>0</v>
          </cell>
        </row>
        <row r="2405">
          <cell r="K2405">
            <v>0</v>
          </cell>
        </row>
        <row r="2406">
          <cell r="K2406">
            <v>0</v>
          </cell>
        </row>
        <row r="2407">
          <cell r="K2407">
            <v>0</v>
          </cell>
        </row>
        <row r="2408">
          <cell r="K2408">
            <v>0</v>
          </cell>
        </row>
        <row r="2409">
          <cell r="K2409">
            <v>0</v>
          </cell>
        </row>
        <row r="2410">
          <cell r="K2410">
            <v>0</v>
          </cell>
        </row>
        <row r="2411">
          <cell r="K2411">
            <v>0</v>
          </cell>
        </row>
        <row r="2412">
          <cell r="K2412">
            <v>0</v>
          </cell>
        </row>
        <row r="2413">
          <cell r="K2413">
            <v>0</v>
          </cell>
        </row>
        <row r="2414">
          <cell r="K2414">
            <v>0</v>
          </cell>
        </row>
        <row r="2415">
          <cell r="K2415">
            <v>0</v>
          </cell>
        </row>
        <row r="2416">
          <cell r="K2416">
            <v>0</v>
          </cell>
        </row>
        <row r="2417">
          <cell r="K2417">
            <v>0</v>
          </cell>
        </row>
        <row r="2418">
          <cell r="K2418">
            <v>0</v>
          </cell>
        </row>
        <row r="2419">
          <cell r="K2419">
            <v>0</v>
          </cell>
        </row>
        <row r="2420">
          <cell r="K2420">
            <v>0</v>
          </cell>
        </row>
        <row r="2421">
          <cell r="K2421">
            <v>0</v>
          </cell>
        </row>
        <row r="2422">
          <cell r="K2422">
            <v>0</v>
          </cell>
        </row>
        <row r="2423">
          <cell r="K2423">
            <v>0</v>
          </cell>
        </row>
        <row r="2424">
          <cell r="K2424">
            <v>0</v>
          </cell>
        </row>
        <row r="2425">
          <cell r="K2425">
            <v>0</v>
          </cell>
        </row>
        <row r="2426">
          <cell r="K2426">
            <v>0</v>
          </cell>
        </row>
        <row r="2427">
          <cell r="K2427">
            <v>0</v>
          </cell>
        </row>
        <row r="2428">
          <cell r="K2428">
            <v>0</v>
          </cell>
        </row>
        <row r="2429">
          <cell r="K2429">
            <v>0</v>
          </cell>
        </row>
        <row r="2430">
          <cell r="K2430">
            <v>0</v>
          </cell>
        </row>
        <row r="2431">
          <cell r="K2431">
            <v>0</v>
          </cell>
        </row>
        <row r="2432">
          <cell r="K2432">
            <v>0</v>
          </cell>
        </row>
        <row r="2433">
          <cell r="K2433">
            <v>0</v>
          </cell>
        </row>
        <row r="2434">
          <cell r="K2434">
            <v>0</v>
          </cell>
        </row>
        <row r="2435">
          <cell r="K2435">
            <v>0</v>
          </cell>
        </row>
        <row r="2436">
          <cell r="K2436">
            <v>0</v>
          </cell>
        </row>
        <row r="2437">
          <cell r="K2437">
            <v>0</v>
          </cell>
        </row>
        <row r="2438">
          <cell r="K2438">
            <v>0</v>
          </cell>
        </row>
        <row r="2439">
          <cell r="K2439">
            <v>0</v>
          </cell>
        </row>
        <row r="2440">
          <cell r="K2440">
            <v>0</v>
          </cell>
        </row>
        <row r="2441">
          <cell r="K2441">
            <v>0</v>
          </cell>
        </row>
        <row r="2442">
          <cell r="K2442">
            <v>0</v>
          </cell>
        </row>
        <row r="2443">
          <cell r="K2443">
            <v>0</v>
          </cell>
        </row>
        <row r="2444">
          <cell r="K2444">
            <v>0</v>
          </cell>
        </row>
        <row r="2445">
          <cell r="K2445">
            <v>0</v>
          </cell>
        </row>
        <row r="2446">
          <cell r="K2446">
            <v>0</v>
          </cell>
        </row>
        <row r="2447">
          <cell r="K2447">
            <v>0</v>
          </cell>
        </row>
        <row r="2448">
          <cell r="K2448">
            <v>0</v>
          </cell>
        </row>
        <row r="2449">
          <cell r="K2449">
            <v>0</v>
          </cell>
        </row>
        <row r="2450">
          <cell r="K2450">
            <v>0</v>
          </cell>
        </row>
        <row r="2451">
          <cell r="K2451">
            <v>0</v>
          </cell>
        </row>
        <row r="2452">
          <cell r="K2452">
            <v>0</v>
          </cell>
        </row>
        <row r="2453">
          <cell r="K2453">
            <v>0</v>
          </cell>
        </row>
        <row r="2454">
          <cell r="K2454">
            <v>0</v>
          </cell>
        </row>
        <row r="2455">
          <cell r="K2455">
            <v>0</v>
          </cell>
        </row>
        <row r="2456">
          <cell r="K2456">
            <v>0</v>
          </cell>
        </row>
        <row r="2457">
          <cell r="K2457">
            <v>0</v>
          </cell>
        </row>
        <row r="2458">
          <cell r="K2458">
            <v>0</v>
          </cell>
        </row>
        <row r="2459">
          <cell r="K2459">
            <v>0</v>
          </cell>
        </row>
        <row r="2462">
          <cell r="K2462">
            <v>0</v>
          </cell>
        </row>
        <row r="2463">
          <cell r="K2463">
            <v>0</v>
          </cell>
        </row>
        <row r="2464">
          <cell r="K2464">
            <v>0</v>
          </cell>
        </row>
        <row r="2465">
          <cell r="A2465" t="str">
            <v>소방0001</v>
          </cell>
          <cell r="B2465" t="str">
            <v>옥내소화전주펌프</v>
          </cell>
          <cell r="C2465" t="str">
            <v>다단볼류트.10HP*53M*300LPM</v>
          </cell>
          <cell r="D2465" t="str">
            <v>대</v>
          </cell>
          <cell r="E2465">
            <v>0</v>
          </cell>
          <cell r="F2465">
            <v>0</v>
          </cell>
          <cell r="G2465">
            <v>0</v>
          </cell>
          <cell r="H2465">
            <v>0</v>
          </cell>
          <cell r="I2465">
            <v>1520000</v>
          </cell>
          <cell r="J2465">
            <v>0</v>
          </cell>
          <cell r="K2465">
            <v>1520000</v>
          </cell>
          <cell r="L2465">
            <v>0</v>
          </cell>
          <cell r="M2465">
            <v>1.03</v>
          </cell>
          <cell r="N2465">
            <v>2.36</v>
          </cell>
        </row>
        <row r="2466">
          <cell r="A2466" t="str">
            <v>소방0002</v>
          </cell>
          <cell r="B2466" t="str">
            <v>옥내소화전보조펌프</v>
          </cell>
          <cell r="C2466" t="str">
            <v>웨스코, 3HP*60LPM*53M</v>
          </cell>
          <cell r="D2466" t="str">
            <v>대</v>
          </cell>
          <cell r="E2466">
            <v>0</v>
          </cell>
          <cell r="F2466">
            <v>0</v>
          </cell>
          <cell r="G2466">
            <v>0</v>
          </cell>
          <cell r="H2466">
            <v>0</v>
          </cell>
          <cell r="I2466">
            <v>740000</v>
          </cell>
          <cell r="J2466">
            <v>0</v>
          </cell>
          <cell r="K2466">
            <v>740000</v>
          </cell>
          <cell r="L2466">
            <v>0</v>
          </cell>
          <cell r="M2466">
            <v>1.03</v>
          </cell>
          <cell r="N2466">
            <v>1.96</v>
          </cell>
        </row>
        <row r="2467">
          <cell r="A2467" t="str">
            <v>소방0003</v>
          </cell>
          <cell r="B2467" t="str">
            <v>압력탱크</v>
          </cell>
          <cell r="C2467" t="str">
            <v>100 LIT</v>
          </cell>
          <cell r="D2467" t="str">
            <v>대</v>
          </cell>
          <cell r="E2467">
            <v>400000</v>
          </cell>
          <cell r="F2467">
            <v>0</v>
          </cell>
          <cell r="G2467">
            <v>0</v>
          </cell>
          <cell r="H2467">
            <v>0</v>
          </cell>
          <cell r="I2467">
            <v>0</v>
          </cell>
          <cell r="J2467">
            <v>0</v>
          </cell>
          <cell r="K2467">
            <v>400000</v>
          </cell>
          <cell r="L2467">
            <v>2.58</v>
          </cell>
        </row>
        <row r="2468">
          <cell r="A2468" t="str">
            <v>소방0004</v>
          </cell>
          <cell r="B2468" t="str">
            <v>대형소화기</v>
          </cell>
          <cell r="C2468" t="str">
            <v>20 KG</v>
          </cell>
          <cell r="D2468" t="str">
            <v>개</v>
          </cell>
          <cell r="E2468">
            <v>140000</v>
          </cell>
          <cell r="F2468">
            <v>0</v>
          </cell>
          <cell r="G2468">
            <v>0</v>
          </cell>
          <cell r="H2468">
            <v>0</v>
          </cell>
          <cell r="I2468">
            <v>0</v>
          </cell>
          <cell r="J2468">
            <v>0</v>
          </cell>
          <cell r="K2468">
            <v>140000</v>
          </cell>
        </row>
        <row r="2469">
          <cell r="A2469" t="str">
            <v>소방0005</v>
          </cell>
          <cell r="B2469" t="str">
            <v>자동확산소화기</v>
          </cell>
          <cell r="C2469" t="str">
            <v>3 KG</v>
          </cell>
          <cell r="D2469" t="str">
            <v>개</v>
          </cell>
          <cell r="E2469">
            <v>27000</v>
          </cell>
          <cell r="F2469">
            <v>0</v>
          </cell>
          <cell r="G2469">
            <v>0</v>
          </cell>
          <cell r="H2469">
            <v>0</v>
          </cell>
          <cell r="I2469">
            <v>0</v>
          </cell>
          <cell r="J2469">
            <v>0</v>
          </cell>
          <cell r="K2469">
            <v>27000</v>
          </cell>
          <cell r="L2469">
            <v>0.13500000000000001</v>
          </cell>
          <cell r="M2469">
            <v>0.13500000000000001</v>
          </cell>
        </row>
        <row r="2470">
          <cell r="A2470" t="str">
            <v>소방0006</v>
          </cell>
          <cell r="B2470" t="str">
            <v>소화기</v>
          </cell>
          <cell r="C2470" t="str">
            <v>3.3 KG</v>
          </cell>
          <cell r="D2470" t="str">
            <v>개</v>
          </cell>
          <cell r="E2470">
            <v>20000</v>
          </cell>
          <cell r="F2470">
            <v>0</v>
          </cell>
          <cell r="G2470">
            <v>0</v>
          </cell>
          <cell r="H2470">
            <v>0</v>
          </cell>
          <cell r="I2470">
            <v>0</v>
          </cell>
          <cell r="J2470">
            <v>0</v>
          </cell>
          <cell r="K2470">
            <v>20000</v>
          </cell>
        </row>
        <row r="2471">
          <cell r="A2471" t="str">
            <v>소방0007</v>
          </cell>
          <cell r="B2471" t="str">
            <v>릴리프밸브</v>
          </cell>
          <cell r="C2471" t="str">
            <v>25A</v>
          </cell>
          <cell r="D2471" t="str">
            <v>개</v>
          </cell>
          <cell r="E2471">
            <v>12000</v>
          </cell>
          <cell r="F2471" t="str">
            <v>p1035</v>
          </cell>
          <cell r="G2471">
            <v>0</v>
          </cell>
          <cell r="H2471">
            <v>0</v>
          </cell>
          <cell r="I2471">
            <v>0</v>
          </cell>
          <cell r="J2471">
            <v>0</v>
          </cell>
          <cell r="K2471">
            <v>12000</v>
          </cell>
          <cell r="L2471">
            <v>7.0000000000000007E-2</v>
          </cell>
        </row>
        <row r="2472">
          <cell r="A2472" t="str">
            <v>소방0008</v>
          </cell>
          <cell r="B2472" t="str">
            <v>소방순간유량계</v>
          </cell>
          <cell r="C2472">
            <v>0</v>
          </cell>
          <cell r="D2472" t="str">
            <v>개</v>
          </cell>
          <cell r="E2472">
            <v>0</v>
          </cell>
          <cell r="F2472">
            <v>0</v>
          </cell>
          <cell r="G2472">
            <v>40000</v>
          </cell>
          <cell r="H2472" t="str">
            <v>p734</v>
          </cell>
          <cell r="I2472">
            <v>0</v>
          </cell>
          <cell r="J2472">
            <v>0</v>
          </cell>
          <cell r="K2472">
            <v>40000</v>
          </cell>
          <cell r="L2472">
            <v>7.0000000000000007E-2</v>
          </cell>
        </row>
        <row r="2473">
          <cell r="A2473" t="str">
            <v>소방0009</v>
          </cell>
          <cell r="B2473" t="str">
            <v>옥내소화전함(스텐)</v>
          </cell>
          <cell r="C2473" t="str">
            <v>650*180*1200</v>
          </cell>
          <cell r="D2473" t="str">
            <v>개</v>
          </cell>
          <cell r="E2473">
            <v>250000</v>
          </cell>
          <cell r="F2473">
            <v>0</v>
          </cell>
          <cell r="G2473">
            <v>0</v>
          </cell>
          <cell r="H2473">
            <v>0</v>
          </cell>
          <cell r="I2473">
            <v>0</v>
          </cell>
          <cell r="J2473">
            <v>0</v>
          </cell>
          <cell r="K2473">
            <v>250000</v>
          </cell>
          <cell r="L2473">
            <v>1.5</v>
          </cell>
        </row>
        <row r="2474">
          <cell r="A2474" t="str">
            <v>소방0010</v>
          </cell>
          <cell r="B2474" t="str">
            <v>소방호스</v>
          </cell>
          <cell r="C2474" t="str">
            <v>40A*15M</v>
          </cell>
          <cell r="D2474" t="str">
            <v>개</v>
          </cell>
          <cell r="E2474">
            <v>61000</v>
          </cell>
          <cell r="F2474">
            <v>0</v>
          </cell>
          <cell r="G2474">
            <v>0</v>
          </cell>
          <cell r="H2474">
            <v>0</v>
          </cell>
          <cell r="I2474">
            <v>0</v>
          </cell>
          <cell r="J2474">
            <v>0</v>
          </cell>
          <cell r="K2474">
            <v>61000</v>
          </cell>
        </row>
        <row r="2475">
          <cell r="A2475" t="str">
            <v>소방0011</v>
          </cell>
          <cell r="B2475" t="str">
            <v>관창</v>
          </cell>
          <cell r="C2475" t="str">
            <v>40A</v>
          </cell>
          <cell r="D2475" t="str">
            <v>개</v>
          </cell>
          <cell r="E2475">
            <v>25000</v>
          </cell>
          <cell r="F2475">
            <v>0</v>
          </cell>
          <cell r="G2475">
            <v>30000</v>
          </cell>
          <cell r="H2475" t="str">
            <v>p729</v>
          </cell>
          <cell r="I2475">
            <v>0</v>
          </cell>
          <cell r="J2475">
            <v>0</v>
          </cell>
          <cell r="K2475">
            <v>25000</v>
          </cell>
        </row>
        <row r="2476">
          <cell r="A2476" t="str">
            <v>소방0012</v>
          </cell>
          <cell r="B2476" t="str">
            <v>앵글밸브</v>
          </cell>
          <cell r="C2476" t="str">
            <v>40A</v>
          </cell>
          <cell r="D2476" t="str">
            <v>개</v>
          </cell>
          <cell r="E2476">
            <v>14000</v>
          </cell>
          <cell r="F2476">
            <v>0</v>
          </cell>
          <cell r="G2476">
            <v>0</v>
          </cell>
          <cell r="H2476">
            <v>0</v>
          </cell>
          <cell r="I2476">
            <v>0</v>
          </cell>
          <cell r="J2476">
            <v>0</v>
          </cell>
          <cell r="K2476">
            <v>14000</v>
          </cell>
          <cell r="L2476">
            <v>7.0000000000000007E-2</v>
          </cell>
        </row>
        <row r="2477">
          <cell r="A2477" t="str">
            <v>소방0013</v>
          </cell>
          <cell r="B2477" t="str">
            <v>연결살수헤드</v>
          </cell>
          <cell r="C2477" t="str">
            <v>15A</v>
          </cell>
          <cell r="D2477" t="str">
            <v>개</v>
          </cell>
          <cell r="E2477">
            <v>7000</v>
          </cell>
          <cell r="F2477">
            <v>0</v>
          </cell>
          <cell r="G2477">
            <v>0</v>
          </cell>
          <cell r="H2477">
            <v>0</v>
          </cell>
          <cell r="I2477">
            <v>0</v>
          </cell>
          <cell r="J2477">
            <v>0</v>
          </cell>
          <cell r="K2477">
            <v>7000</v>
          </cell>
          <cell r="L2477">
            <v>0.19</v>
          </cell>
        </row>
        <row r="2478">
          <cell r="A2478" t="str">
            <v>소방0014</v>
          </cell>
          <cell r="B2478" t="str">
            <v>쌍구형 연결송수구</v>
          </cell>
          <cell r="C2478" t="str">
            <v>100*65*65</v>
          </cell>
          <cell r="D2478" t="str">
            <v>개</v>
          </cell>
          <cell r="E2478">
            <v>0</v>
          </cell>
          <cell r="F2478">
            <v>0</v>
          </cell>
          <cell r="G2478">
            <v>130000</v>
          </cell>
          <cell r="H2478" t="str">
            <v>p729</v>
          </cell>
          <cell r="I2478">
            <v>0</v>
          </cell>
          <cell r="J2478">
            <v>0</v>
          </cell>
          <cell r="K2478">
            <v>130000</v>
          </cell>
          <cell r="L2478">
            <v>1.2</v>
          </cell>
        </row>
        <row r="2479">
          <cell r="A2479" t="str">
            <v>소방0015</v>
          </cell>
          <cell r="B2479" t="str">
            <v>자동배수변</v>
          </cell>
          <cell r="C2479" t="str">
            <v>20A</v>
          </cell>
          <cell r="D2479" t="str">
            <v>개</v>
          </cell>
          <cell r="E2479">
            <v>0</v>
          </cell>
          <cell r="F2479">
            <v>0</v>
          </cell>
          <cell r="G2479">
            <v>0</v>
          </cell>
          <cell r="H2479">
            <v>0</v>
          </cell>
          <cell r="I2479">
            <v>25000</v>
          </cell>
          <cell r="J2479">
            <v>0</v>
          </cell>
          <cell r="K2479">
            <v>25000</v>
          </cell>
          <cell r="L2479">
            <v>7.0000000000000007E-2</v>
          </cell>
        </row>
        <row r="2480">
          <cell r="A2480" t="str">
            <v>소방0016</v>
          </cell>
          <cell r="B2480" t="str">
            <v>소화기표지</v>
          </cell>
          <cell r="C2480">
            <v>0</v>
          </cell>
          <cell r="D2480" t="str">
            <v>개</v>
          </cell>
          <cell r="E2480">
            <v>3000</v>
          </cell>
          <cell r="F2480">
            <v>0</v>
          </cell>
          <cell r="G2480">
            <v>0</v>
          </cell>
          <cell r="H2480">
            <v>0</v>
          </cell>
          <cell r="I2480">
            <v>0</v>
          </cell>
          <cell r="J2480">
            <v>0</v>
          </cell>
          <cell r="K2480">
            <v>3000</v>
          </cell>
        </row>
        <row r="2481">
          <cell r="A2481" t="str">
            <v>소방0017</v>
          </cell>
          <cell r="B2481" t="str">
            <v>송수구표지</v>
          </cell>
          <cell r="C2481">
            <v>0</v>
          </cell>
          <cell r="D2481" t="str">
            <v>개</v>
          </cell>
          <cell r="E2481">
            <v>3500</v>
          </cell>
          <cell r="F2481">
            <v>0</v>
          </cell>
          <cell r="G2481">
            <v>0</v>
          </cell>
          <cell r="H2481">
            <v>0</v>
          </cell>
          <cell r="I2481">
            <v>0</v>
          </cell>
          <cell r="J2481">
            <v>0</v>
          </cell>
          <cell r="K2481">
            <v>3500</v>
          </cell>
        </row>
        <row r="2482">
          <cell r="A2482" t="str">
            <v>소방0018</v>
          </cell>
          <cell r="B2482" t="str">
            <v>완강기 표지</v>
          </cell>
          <cell r="C2482">
            <v>0</v>
          </cell>
          <cell r="D2482" t="str">
            <v>개</v>
          </cell>
          <cell r="E2482">
            <v>3500</v>
          </cell>
          <cell r="F2482">
            <v>0</v>
          </cell>
          <cell r="G2482">
            <v>0</v>
          </cell>
          <cell r="H2482">
            <v>0</v>
          </cell>
          <cell r="I2482">
            <v>0</v>
          </cell>
          <cell r="J2482">
            <v>0</v>
          </cell>
          <cell r="K2482">
            <v>3500</v>
          </cell>
        </row>
        <row r="2483">
          <cell r="A2483" t="str">
            <v>소방0019</v>
          </cell>
          <cell r="B2483" t="str">
            <v>여과망</v>
          </cell>
          <cell r="C2483" t="str">
            <v>50A</v>
          </cell>
          <cell r="D2483" t="str">
            <v>개</v>
          </cell>
          <cell r="E2483">
            <v>104000</v>
          </cell>
          <cell r="F2483" t="str">
            <v>P493</v>
          </cell>
          <cell r="G2483">
            <v>0</v>
          </cell>
          <cell r="H2483">
            <v>0</v>
          </cell>
          <cell r="I2483">
            <v>0</v>
          </cell>
          <cell r="J2483">
            <v>0</v>
          </cell>
          <cell r="K2483">
            <v>104000</v>
          </cell>
        </row>
        <row r="2484">
          <cell r="A2484" t="str">
            <v>소방0020</v>
          </cell>
          <cell r="B2484" t="str">
            <v>후드밸브</v>
          </cell>
          <cell r="C2484" t="str">
            <v>80A</v>
          </cell>
          <cell r="D2484" t="str">
            <v>개</v>
          </cell>
          <cell r="E2484">
            <v>0</v>
          </cell>
          <cell r="F2484">
            <v>0</v>
          </cell>
          <cell r="G2484">
            <v>25190</v>
          </cell>
          <cell r="H2484" t="str">
            <v>P600</v>
          </cell>
          <cell r="I2484">
            <v>0</v>
          </cell>
          <cell r="J2484">
            <v>0</v>
          </cell>
          <cell r="K2484">
            <v>25190</v>
          </cell>
          <cell r="L2484">
            <v>0.25</v>
          </cell>
        </row>
        <row r="2485">
          <cell r="A2485" t="str">
            <v>소방0021</v>
          </cell>
          <cell r="B2485" t="str">
            <v>물올림 탱크</v>
          </cell>
          <cell r="C2485" t="str">
            <v>100LIT</v>
          </cell>
          <cell r="D2485" t="str">
            <v>개</v>
          </cell>
          <cell r="E2485">
            <v>0</v>
          </cell>
          <cell r="F2485">
            <v>0</v>
          </cell>
          <cell r="G2485">
            <v>0</v>
          </cell>
          <cell r="H2485">
            <v>0</v>
          </cell>
          <cell r="I2485">
            <v>100000</v>
          </cell>
          <cell r="J2485">
            <v>0</v>
          </cell>
          <cell r="K2485">
            <v>100000</v>
          </cell>
          <cell r="L2485">
            <v>0.75</v>
          </cell>
          <cell r="M2485">
            <v>0.9</v>
          </cell>
        </row>
        <row r="2486">
          <cell r="A2486" t="str">
            <v>FI0001</v>
          </cell>
          <cell r="B2486" t="str">
            <v>완강기</v>
          </cell>
          <cell r="C2486">
            <v>0</v>
          </cell>
          <cell r="D2486" t="str">
            <v>개</v>
          </cell>
          <cell r="E2486">
            <v>183000</v>
          </cell>
          <cell r="F2486" t="str">
            <v>P1042</v>
          </cell>
          <cell r="G2486">
            <v>0</v>
          </cell>
          <cell r="H2486">
            <v>0</v>
          </cell>
          <cell r="I2486">
            <v>0</v>
          </cell>
          <cell r="J2486">
            <v>0</v>
          </cell>
          <cell r="K2486">
            <v>183000</v>
          </cell>
        </row>
        <row r="2487">
          <cell r="K2487">
            <v>0</v>
          </cell>
        </row>
        <row r="2488">
          <cell r="K2488">
            <v>0</v>
          </cell>
        </row>
        <row r="2489">
          <cell r="K2489">
            <v>0</v>
          </cell>
        </row>
        <row r="2492">
          <cell r="A2492" t="str">
            <v>수산다세대</v>
          </cell>
        </row>
        <row r="2493">
          <cell r="A2493" t="str">
            <v>수산0001</v>
          </cell>
          <cell r="B2493" t="str">
            <v>기름보일러</v>
          </cell>
          <cell r="C2493" t="str">
            <v>13,000KCAL/HR</v>
          </cell>
          <cell r="D2493" t="str">
            <v>대</v>
          </cell>
          <cell r="E2493">
            <v>0</v>
          </cell>
          <cell r="F2493">
            <v>0</v>
          </cell>
          <cell r="G2493">
            <v>0</v>
          </cell>
          <cell r="H2493">
            <v>0</v>
          </cell>
          <cell r="I2493">
            <v>360000</v>
          </cell>
          <cell r="J2493">
            <v>0</v>
          </cell>
          <cell r="K2493">
            <v>360000</v>
          </cell>
          <cell r="L2493">
            <v>1</v>
          </cell>
          <cell r="M2493">
            <v>0.39</v>
          </cell>
        </row>
        <row r="2494">
          <cell r="A2494" t="str">
            <v>수산0002</v>
          </cell>
          <cell r="B2494" t="str">
            <v>경유탱크</v>
          </cell>
          <cell r="C2494" t="str">
            <v>500LIT</v>
          </cell>
          <cell r="D2494" t="str">
            <v>대</v>
          </cell>
          <cell r="E2494">
            <v>0</v>
          </cell>
          <cell r="F2494">
            <v>0</v>
          </cell>
          <cell r="G2494">
            <v>0</v>
          </cell>
          <cell r="H2494">
            <v>0</v>
          </cell>
          <cell r="I2494">
            <v>100000</v>
          </cell>
          <cell r="J2494">
            <v>0</v>
          </cell>
          <cell r="K2494">
            <v>100000</v>
          </cell>
        </row>
        <row r="2495">
          <cell r="A2495" t="str">
            <v>수산0003</v>
          </cell>
          <cell r="B2495" t="str">
            <v>급수펌프</v>
          </cell>
          <cell r="C2495" t="str">
            <v>40A*60LPM*20M*1HP</v>
          </cell>
          <cell r="D2495" t="str">
            <v>대</v>
          </cell>
          <cell r="E2495">
            <v>0</v>
          </cell>
          <cell r="F2495">
            <v>0</v>
          </cell>
          <cell r="G2495">
            <v>0</v>
          </cell>
          <cell r="H2495">
            <v>0</v>
          </cell>
          <cell r="I2495">
            <v>175000</v>
          </cell>
          <cell r="J2495">
            <v>0</v>
          </cell>
          <cell r="K2495">
            <v>175000</v>
          </cell>
          <cell r="L2495">
            <v>0</v>
          </cell>
          <cell r="M2495">
            <v>0.5</v>
          </cell>
          <cell r="N2495">
            <v>1</v>
          </cell>
        </row>
        <row r="2496">
          <cell r="A2496" t="str">
            <v>수산0004</v>
          </cell>
          <cell r="B2496" t="str">
            <v>배수펌프</v>
          </cell>
          <cell r="C2496" t="str">
            <v>50A*300LPM*6M*1HP</v>
          </cell>
          <cell r="D2496" t="str">
            <v>대</v>
          </cell>
          <cell r="E2496">
            <v>0</v>
          </cell>
          <cell r="F2496">
            <v>0</v>
          </cell>
          <cell r="G2496">
            <v>0</v>
          </cell>
          <cell r="H2496">
            <v>0</v>
          </cell>
          <cell r="I2496">
            <v>275000</v>
          </cell>
          <cell r="J2496">
            <v>0</v>
          </cell>
          <cell r="K2496">
            <v>275000</v>
          </cell>
          <cell r="L2496">
            <v>0</v>
          </cell>
          <cell r="M2496">
            <v>0.5</v>
          </cell>
          <cell r="N2496">
            <v>1</v>
          </cell>
        </row>
        <row r="2497">
          <cell r="A2497" t="str">
            <v>수산0005</v>
          </cell>
          <cell r="B2497" t="str">
            <v>F.R.P탱크</v>
          </cell>
          <cell r="C2497" t="str">
            <v>D1850 X 1800H</v>
          </cell>
          <cell r="D2497" t="str">
            <v>대</v>
          </cell>
          <cell r="E2497">
            <v>0</v>
          </cell>
          <cell r="F2497">
            <v>0</v>
          </cell>
          <cell r="G2497">
            <v>0</v>
          </cell>
          <cell r="H2497">
            <v>0</v>
          </cell>
          <cell r="I2497">
            <v>585000</v>
          </cell>
          <cell r="J2497">
            <v>0</v>
          </cell>
          <cell r="K2497">
            <v>585000</v>
          </cell>
          <cell r="L2497">
            <v>0</v>
          </cell>
          <cell r="M2497">
            <v>0.45</v>
          </cell>
          <cell r="N2497">
            <v>0</v>
          </cell>
          <cell r="O2497">
            <v>2.25</v>
          </cell>
        </row>
        <row r="2498">
          <cell r="A2498" t="str">
            <v>수산0006</v>
          </cell>
          <cell r="B2498" t="str">
            <v>씽크대</v>
          </cell>
          <cell r="C2498" t="str">
            <v>L=2,200</v>
          </cell>
          <cell r="D2498" t="str">
            <v>대</v>
          </cell>
          <cell r="E2498">
            <v>0</v>
          </cell>
          <cell r="F2498">
            <v>0</v>
          </cell>
          <cell r="G2498">
            <v>0</v>
          </cell>
          <cell r="H2498">
            <v>0</v>
          </cell>
          <cell r="I2498">
            <v>300000</v>
          </cell>
          <cell r="J2498">
            <v>0</v>
          </cell>
          <cell r="K2498">
            <v>300000</v>
          </cell>
        </row>
        <row r="2499">
          <cell r="A2499" t="str">
            <v>수산0007</v>
          </cell>
          <cell r="B2499" t="str">
            <v>씽크수전</v>
          </cell>
          <cell r="C2499">
            <v>0</v>
          </cell>
          <cell r="D2499" t="str">
            <v>대</v>
          </cell>
          <cell r="E2499">
            <v>0</v>
          </cell>
          <cell r="F2499">
            <v>0</v>
          </cell>
          <cell r="G2499">
            <v>0</v>
          </cell>
          <cell r="H2499">
            <v>0</v>
          </cell>
          <cell r="I2499">
            <v>50000</v>
          </cell>
          <cell r="J2499">
            <v>0</v>
          </cell>
          <cell r="K2499">
            <v>50000</v>
          </cell>
          <cell r="L2499">
            <v>7.0000000000000007E-2</v>
          </cell>
        </row>
        <row r="2500">
          <cell r="A2500" t="str">
            <v>수산0008</v>
          </cell>
          <cell r="B2500" t="str">
            <v>씽크대 상부장</v>
          </cell>
          <cell r="C2500" t="str">
            <v>L=2,200</v>
          </cell>
          <cell r="D2500" t="str">
            <v>대</v>
          </cell>
          <cell r="E2500">
            <v>0</v>
          </cell>
          <cell r="F2500">
            <v>0</v>
          </cell>
          <cell r="G2500">
            <v>0</v>
          </cell>
          <cell r="H2500">
            <v>0</v>
          </cell>
          <cell r="I2500">
            <v>200000</v>
          </cell>
          <cell r="J2500">
            <v>0</v>
          </cell>
          <cell r="K2500">
            <v>200000</v>
          </cell>
        </row>
        <row r="2501">
          <cell r="A2501" t="str">
            <v>수산0009</v>
          </cell>
          <cell r="B2501" t="str">
            <v>렌지후드</v>
          </cell>
          <cell r="C2501">
            <v>0</v>
          </cell>
          <cell r="D2501" t="str">
            <v>대</v>
          </cell>
          <cell r="E2501">
            <v>0</v>
          </cell>
          <cell r="F2501">
            <v>0</v>
          </cell>
          <cell r="G2501">
            <v>0</v>
          </cell>
          <cell r="H2501">
            <v>0</v>
          </cell>
          <cell r="I2501">
            <v>65800</v>
          </cell>
          <cell r="J2501">
            <v>0</v>
          </cell>
          <cell r="K2501">
            <v>65800</v>
          </cell>
          <cell r="L2501">
            <v>0</v>
          </cell>
          <cell r="M2501">
            <v>0</v>
          </cell>
          <cell r="N2501">
            <v>0.157</v>
          </cell>
        </row>
        <row r="2502">
          <cell r="A2502" t="str">
            <v>수산0010</v>
          </cell>
          <cell r="B2502" t="str">
            <v>원형세면기(마블자체볼)</v>
          </cell>
          <cell r="C2502" t="str">
            <v>(샤워취부)</v>
          </cell>
          <cell r="D2502" t="str">
            <v>대</v>
          </cell>
          <cell r="E2502" t="str">
            <v>145000+51000</v>
          </cell>
          <cell r="F2502">
            <v>0</v>
          </cell>
          <cell r="G2502">
            <v>0</v>
          </cell>
          <cell r="H2502">
            <v>0</v>
          </cell>
          <cell r="I2502">
            <v>196000</v>
          </cell>
          <cell r="J2502">
            <v>0</v>
          </cell>
          <cell r="K2502">
            <v>196000</v>
          </cell>
          <cell r="L2502">
            <v>0</v>
          </cell>
          <cell r="M2502">
            <v>0.14000000000000001</v>
          </cell>
          <cell r="N2502">
            <v>0</v>
          </cell>
          <cell r="O2502">
            <v>0.16</v>
          </cell>
        </row>
        <row r="2503">
          <cell r="A2503" t="str">
            <v>수산0011</v>
          </cell>
          <cell r="B2503" t="str">
            <v>난방온수분배기</v>
          </cell>
          <cell r="C2503" t="str">
            <v>청동.4구형</v>
          </cell>
          <cell r="D2503" t="str">
            <v>대</v>
          </cell>
          <cell r="E2503">
            <v>0</v>
          </cell>
          <cell r="F2503">
            <v>0</v>
          </cell>
          <cell r="G2503">
            <v>0</v>
          </cell>
          <cell r="H2503">
            <v>0</v>
          </cell>
          <cell r="I2503">
            <v>44400</v>
          </cell>
          <cell r="J2503">
            <v>0</v>
          </cell>
          <cell r="K2503">
            <v>44400</v>
          </cell>
          <cell r="L2503">
            <v>0.4</v>
          </cell>
          <cell r="M2503">
            <v>0.3</v>
          </cell>
        </row>
        <row r="2504">
          <cell r="A2504" t="str">
            <v>수산0012</v>
          </cell>
          <cell r="B2504" t="str">
            <v>접촉 폭기식정화조</v>
          </cell>
          <cell r="C2504" t="str">
            <v>FRP.60인조</v>
          </cell>
          <cell r="D2504" t="str">
            <v>대</v>
          </cell>
          <cell r="E2504">
            <v>0</v>
          </cell>
          <cell r="F2504">
            <v>0</v>
          </cell>
          <cell r="G2504">
            <v>0</v>
          </cell>
          <cell r="H2504">
            <v>0</v>
          </cell>
          <cell r="I2504">
            <v>3000000</v>
          </cell>
          <cell r="J2504">
            <v>0</v>
          </cell>
          <cell r="K2504">
            <v>3000000</v>
          </cell>
        </row>
        <row r="2505">
          <cell r="A2505" t="str">
            <v>수산0013</v>
          </cell>
          <cell r="B2505">
            <v>0</v>
          </cell>
          <cell r="C2505">
            <v>0</v>
          </cell>
          <cell r="D2505">
            <v>0</v>
          </cell>
          <cell r="E2505">
            <v>0</v>
          </cell>
          <cell r="F2505">
            <v>0</v>
          </cell>
          <cell r="G2505">
            <v>0</v>
          </cell>
          <cell r="H2505">
            <v>0</v>
          </cell>
          <cell r="I2505">
            <v>0</v>
          </cell>
          <cell r="J2505">
            <v>0</v>
          </cell>
          <cell r="K2505">
            <v>0</v>
          </cell>
        </row>
        <row r="2506">
          <cell r="A2506" t="str">
            <v>수산0014</v>
          </cell>
          <cell r="B2506">
            <v>0</v>
          </cell>
          <cell r="C2506">
            <v>0</v>
          </cell>
          <cell r="D2506">
            <v>0</v>
          </cell>
          <cell r="E2506">
            <v>0</v>
          </cell>
          <cell r="F2506">
            <v>0</v>
          </cell>
          <cell r="G2506">
            <v>0</v>
          </cell>
          <cell r="H2506">
            <v>0</v>
          </cell>
          <cell r="I2506">
            <v>0</v>
          </cell>
          <cell r="J2506">
            <v>0</v>
          </cell>
          <cell r="K2506">
            <v>0</v>
          </cell>
        </row>
        <row r="2507">
          <cell r="A2507" t="str">
            <v>수산0015</v>
          </cell>
          <cell r="B2507">
            <v>0</v>
          </cell>
          <cell r="C2507">
            <v>0</v>
          </cell>
          <cell r="D2507">
            <v>0</v>
          </cell>
          <cell r="E2507">
            <v>0</v>
          </cell>
          <cell r="F2507">
            <v>0</v>
          </cell>
          <cell r="G2507">
            <v>0</v>
          </cell>
          <cell r="H2507">
            <v>0</v>
          </cell>
          <cell r="I2507">
            <v>0</v>
          </cell>
          <cell r="J2507">
            <v>0</v>
          </cell>
          <cell r="K2507">
            <v>0</v>
          </cell>
        </row>
        <row r="2508">
          <cell r="A2508" t="str">
            <v>수산0016</v>
          </cell>
          <cell r="B2508" t="str">
            <v>XL관</v>
          </cell>
          <cell r="C2508" t="str">
            <v>15A</v>
          </cell>
          <cell r="D2508" t="str">
            <v>M</v>
          </cell>
          <cell r="E2508">
            <v>310</v>
          </cell>
          <cell r="F2508" t="str">
            <v>p507</v>
          </cell>
          <cell r="G2508">
            <v>0</v>
          </cell>
          <cell r="H2508">
            <v>0</v>
          </cell>
          <cell r="I2508">
            <v>0</v>
          </cell>
          <cell r="J2508">
            <v>0</v>
          </cell>
          <cell r="K2508">
            <v>310</v>
          </cell>
          <cell r="L2508">
            <v>3.5000000000000003E-2</v>
          </cell>
          <cell r="M2508">
            <v>3.5000000000000003E-2</v>
          </cell>
        </row>
        <row r="2509">
          <cell r="A2509" t="str">
            <v>수산0017</v>
          </cell>
          <cell r="B2509" t="str">
            <v>XL밸브소켓</v>
          </cell>
          <cell r="C2509" t="str">
            <v>15A</v>
          </cell>
          <cell r="D2509" t="str">
            <v>개</v>
          </cell>
          <cell r="E2509">
            <v>600</v>
          </cell>
          <cell r="F2509">
            <v>0</v>
          </cell>
          <cell r="G2509">
            <v>0</v>
          </cell>
          <cell r="H2509">
            <v>0</v>
          </cell>
          <cell r="I2509">
            <v>0</v>
          </cell>
          <cell r="J2509">
            <v>0</v>
          </cell>
          <cell r="K2509">
            <v>600</v>
          </cell>
        </row>
        <row r="2510">
          <cell r="A2510" t="str">
            <v>수산0018</v>
          </cell>
          <cell r="B2510" t="str">
            <v>XL크립바</v>
          </cell>
          <cell r="C2510">
            <v>0</v>
          </cell>
          <cell r="D2510" t="str">
            <v>M</v>
          </cell>
          <cell r="E2510">
            <v>0</v>
          </cell>
          <cell r="F2510">
            <v>0</v>
          </cell>
          <cell r="G2510">
            <v>0</v>
          </cell>
          <cell r="H2510">
            <v>0</v>
          </cell>
          <cell r="I2510">
            <v>300</v>
          </cell>
          <cell r="J2510">
            <v>0</v>
          </cell>
          <cell r="K2510">
            <v>300</v>
          </cell>
        </row>
        <row r="2511">
          <cell r="A2511" t="str">
            <v>수산0019</v>
          </cell>
          <cell r="B2511">
            <v>0</v>
          </cell>
          <cell r="C2511">
            <v>0</v>
          </cell>
          <cell r="D2511">
            <v>0</v>
          </cell>
          <cell r="E2511">
            <v>0</v>
          </cell>
          <cell r="F2511">
            <v>0</v>
          </cell>
          <cell r="G2511">
            <v>0</v>
          </cell>
          <cell r="H2511">
            <v>0</v>
          </cell>
          <cell r="I2511">
            <v>0</v>
          </cell>
          <cell r="J2511">
            <v>0</v>
          </cell>
          <cell r="K2511">
            <v>0</v>
          </cell>
        </row>
        <row r="2512">
          <cell r="A2512" t="str">
            <v>수산0020</v>
          </cell>
          <cell r="B2512" t="str">
            <v>가스미터기</v>
          </cell>
          <cell r="C2512" t="str">
            <v>3등급</v>
          </cell>
          <cell r="D2512" t="str">
            <v>개</v>
          </cell>
          <cell r="E2512">
            <v>26000</v>
          </cell>
          <cell r="F2512" t="str">
            <v>p537</v>
          </cell>
          <cell r="G2512">
            <v>0</v>
          </cell>
          <cell r="H2512">
            <v>0</v>
          </cell>
          <cell r="I2512">
            <v>0</v>
          </cell>
          <cell r="J2512">
            <v>0</v>
          </cell>
          <cell r="K2512">
            <v>26000</v>
          </cell>
          <cell r="L2512">
            <v>7.0000000000000007E-2</v>
          </cell>
        </row>
        <row r="2513">
          <cell r="A2513" t="str">
            <v>수산0021</v>
          </cell>
          <cell r="B2513" t="str">
            <v>자동절체기</v>
          </cell>
          <cell r="C2513" t="str">
            <v>5KG</v>
          </cell>
          <cell r="D2513" t="str">
            <v>개</v>
          </cell>
          <cell r="E2513">
            <v>0</v>
          </cell>
          <cell r="F2513">
            <v>0</v>
          </cell>
          <cell r="G2513">
            <v>0</v>
          </cell>
          <cell r="H2513">
            <v>0</v>
          </cell>
          <cell r="I2513">
            <v>33000</v>
          </cell>
          <cell r="J2513">
            <v>0</v>
          </cell>
          <cell r="K2513">
            <v>33000</v>
          </cell>
        </row>
        <row r="2514">
          <cell r="A2514" t="str">
            <v>수산0022</v>
          </cell>
          <cell r="B2514" t="str">
            <v>휴즈코크</v>
          </cell>
          <cell r="C2514" t="str">
            <v>15A</v>
          </cell>
          <cell r="D2514" t="str">
            <v>개</v>
          </cell>
          <cell r="E2514">
            <v>0</v>
          </cell>
          <cell r="F2514">
            <v>0</v>
          </cell>
          <cell r="G2514">
            <v>0</v>
          </cell>
          <cell r="H2514">
            <v>0</v>
          </cell>
          <cell r="I2514">
            <v>2500</v>
          </cell>
          <cell r="J2514">
            <v>0</v>
          </cell>
          <cell r="K2514">
            <v>2500</v>
          </cell>
          <cell r="L2514">
            <v>7.0000000000000007E-2</v>
          </cell>
        </row>
        <row r="2515">
          <cell r="A2515" t="str">
            <v>수산0023</v>
          </cell>
          <cell r="B2515">
            <v>0</v>
          </cell>
          <cell r="C2515">
            <v>0</v>
          </cell>
          <cell r="D2515">
            <v>0</v>
          </cell>
          <cell r="E2515">
            <v>0</v>
          </cell>
          <cell r="F2515">
            <v>0</v>
          </cell>
          <cell r="G2515">
            <v>0</v>
          </cell>
          <cell r="H2515">
            <v>0</v>
          </cell>
          <cell r="I2515">
            <v>0</v>
          </cell>
          <cell r="J2515">
            <v>0</v>
          </cell>
          <cell r="K2515">
            <v>0</v>
          </cell>
        </row>
        <row r="2516">
          <cell r="A2516" t="str">
            <v>수산0024</v>
          </cell>
          <cell r="B2516">
            <v>0</v>
          </cell>
          <cell r="C2516">
            <v>0</v>
          </cell>
          <cell r="D2516">
            <v>0</v>
          </cell>
          <cell r="E2516">
            <v>0</v>
          </cell>
          <cell r="F2516">
            <v>0</v>
          </cell>
          <cell r="G2516">
            <v>0</v>
          </cell>
          <cell r="H2516">
            <v>0</v>
          </cell>
          <cell r="I2516">
            <v>0</v>
          </cell>
          <cell r="J2516">
            <v>0</v>
          </cell>
          <cell r="K2516">
            <v>0</v>
          </cell>
        </row>
        <row r="2517">
          <cell r="A2517" t="str">
            <v>수산0025</v>
          </cell>
          <cell r="B2517">
            <v>0</v>
          </cell>
          <cell r="C2517">
            <v>0</v>
          </cell>
          <cell r="D2517">
            <v>0</v>
          </cell>
          <cell r="E2517">
            <v>0</v>
          </cell>
          <cell r="F2517">
            <v>0</v>
          </cell>
          <cell r="G2517">
            <v>0</v>
          </cell>
          <cell r="H2517">
            <v>0</v>
          </cell>
          <cell r="I2517">
            <v>0</v>
          </cell>
          <cell r="J2517">
            <v>0</v>
          </cell>
          <cell r="K2517">
            <v>0</v>
          </cell>
        </row>
        <row r="2518">
          <cell r="A2518" t="str">
            <v>수산0026</v>
          </cell>
          <cell r="B2518">
            <v>0</v>
          </cell>
          <cell r="C2518">
            <v>0</v>
          </cell>
          <cell r="D2518">
            <v>0</v>
          </cell>
          <cell r="E2518">
            <v>0</v>
          </cell>
          <cell r="F2518">
            <v>0</v>
          </cell>
          <cell r="G2518">
            <v>0</v>
          </cell>
          <cell r="H2518">
            <v>0</v>
          </cell>
          <cell r="I2518">
            <v>0</v>
          </cell>
          <cell r="J2518">
            <v>0</v>
          </cell>
          <cell r="K2518">
            <v>0</v>
          </cell>
        </row>
        <row r="2519">
          <cell r="A2519" t="str">
            <v>수산0027</v>
          </cell>
          <cell r="B2519" t="str">
            <v>루프드레인</v>
          </cell>
          <cell r="C2519" t="str">
            <v>75A</v>
          </cell>
          <cell r="D2519" t="str">
            <v>개</v>
          </cell>
          <cell r="E2519">
            <v>0</v>
          </cell>
          <cell r="F2519">
            <v>0</v>
          </cell>
          <cell r="G2519">
            <v>0</v>
          </cell>
          <cell r="H2519">
            <v>0</v>
          </cell>
          <cell r="I2519">
            <v>7000</v>
          </cell>
          <cell r="J2519">
            <v>0</v>
          </cell>
          <cell r="K2519">
            <v>7000</v>
          </cell>
          <cell r="L2519">
            <v>0.1</v>
          </cell>
          <cell r="M2519">
            <v>0.1</v>
          </cell>
        </row>
        <row r="2520">
          <cell r="A2520" t="str">
            <v>수산0028</v>
          </cell>
          <cell r="B2520" t="str">
            <v>후렉시블관</v>
          </cell>
          <cell r="C2520" t="str">
            <v>100A</v>
          </cell>
          <cell r="D2520" t="str">
            <v>M</v>
          </cell>
          <cell r="E2520">
            <v>0</v>
          </cell>
          <cell r="F2520">
            <v>0</v>
          </cell>
          <cell r="G2520">
            <v>0</v>
          </cell>
          <cell r="H2520">
            <v>0</v>
          </cell>
          <cell r="I2520">
            <v>3000</v>
          </cell>
          <cell r="J2520">
            <v>0</v>
          </cell>
          <cell r="K2520">
            <v>3000</v>
          </cell>
        </row>
        <row r="2521">
          <cell r="A2521" t="str">
            <v>수산0029</v>
          </cell>
          <cell r="B2521">
            <v>0</v>
          </cell>
          <cell r="C2521">
            <v>0</v>
          </cell>
          <cell r="D2521">
            <v>0</v>
          </cell>
          <cell r="E2521">
            <v>0</v>
          </cell>
          <cell r="F2521">
            <v>0</v>
          </cell>
          <cell r="G2521">
            <v>0</v>
          </cell>
          <cell r="H2521">
            <v>0</v>
          </cell>
          <cell r="I2521">
            <v>0</v>
          </cell>
          <cell r="J2521">
            <v>0</v>
          </cell>
          <cell r="K2521">
            <v>0</v>
          </cell>
        </row>
        <row r="2522">
          <cell r="K2522">
            <v>0</v>
          </cell>
        </row>
        <row r="2523">
          <cell r="K2523">
            <v>0</v>
          </cell>
        </row>
        <row r="2524">
          <cell r="K2524">
            <v>0</v>
          </cell>
        </row>
        <row r="2525">
          <cell r="K2525">
            <v>0</v>
          </cell>
        </row>
        <row r="2526">
          <cell r="A2526" t="str">
            <v>안덕001</v>
          </cell>
          <cell r="B2526" t="str">
            <v>급수펌프(자동자흡식)</v>
          </cell>
          <cell r="C2526" t="str">
            <v>40A*60LPM*20M*1HP</v>
          </cell>
          <cell r="D2526" t="str">
            <v>대</v>
          </cell>
          <cell r="E2526">
            <v>0</v>
          </cell>
          <cell r="F2526">
            <v>0</v>
          </cell>
          <cell r="G2526">
            <v>0</v>
          </cell>
          <cell r="H2526">
            <v>0</v>
          </cell>
          <cell r="I2526">
            <v>175000</v>
          </cell>
          <cell r="J2526">
            <v>0</v>
          </cell>
          <cell r="K2526">
            <v>175000</v>
          </cell>
          <cell r="L2526">
            <v>0</v>
          </cell>
          <cell r="M2526">
            <v>0.5</v>
          </cell>
          <cell r="N2526">
            <v>1</v>
          </cell>
        </row>
        <row r="2527">
          <cell r="A2527" t="str">
            <v>안덕002</v>
          </cell>
          <cell r="B2527" t="str">
            <v>배수펌프(수중형)</v>
          </cell>
          <cell r="C2527" t="str">
            <v>50A*150LPM*6M*1/2HP</v>
          </cell>
          <cell r="D2527" t="str">
            <v>대</v>
          </cell>
          <cell r="E2527">
            <v>0</v>
          </cell>
          <cell r="F2527">
            <v>0</v>
          </cell>
          <cell r="G2527">
            <v>0</v>
          </cell>
          <cell r="H2527">
            <v>0</v>
          </cell>
          <cell r="I2527">
            <v>275000</v>
          </cell>
          <cell r="J2527">
            <v>0</v>
          </cell>
          <cell r="K2527">
            <v>275000</v>
          </cell>
          <cell r="L2527">
            <v>0</v>
          </cell>
          <cell r="M2527">
            <v>0.5</v>
          </cell>
          <cell r="N2527">
            <v>1</v>
          </cell>
        </row>
        <row r="2528">
          <cell r="A2528" t="str">
            <v>안덕003</v>
          </cell>
          <cell r="B2528" t="str">
            <v>SMC물탱크(보온품)</v>
          </cell>
          <cell r="C2528" t="str">
            <v>2000X2000X2500</v>
          </cell>
          <cell r="D2528" t="str">
            <v>대</v>
          </cell>
          <cell r="E2528">
            <v>5501000</v>
          </cell>
          <cell r="F2528">
            <v>0</v>
          </cell>
          <cell r="G2528">
            <v>0</v>
          </cell>
          <cell r="H2528">
            <v>0</v>
          </cell>
          <cell r="I2528">
            <v>0</v>
          </cell>
          <cell r="J2528">
            <v>0</v>
          </cell>
          <cell r="K2528">
            <v>5501000</v>
          </cell>
          <cell r="L2528">
            <v>0</v>
          </cell>
          <cell r="M2528">
            <v>1</v>
          </cell>
          <cell r="N2528">
            <v>0</v>
          </cell>
          <cell r="O2528">
            <v>5</v>
          </cell>
        </row>
        <row r="2529">
          <cell r="A2529" t="str">
            <v>안덕004</v>
          </cell>
          <cell r="B2529" t="str">
            <v>PVC 90도 엘보(수도용)</v>
          </cell>
          <cell r="C2529" t="str">
            <v>50A</v>
          </cell>
          <cell r="D2529" t="str">
            <v>개</v>
          </cell>
          <cell r="E2529">
            <v>890</v>
          </cell>
          <cell r="F2529" t="str">
            <v>P486</v>
          </cell>
          <cell r="G2529">
            <v>0</v>
          </cell>
          <cell r="H2529">
            <v>0</v>
          </cell>
          <cell r="I2529">
            <v>0</v>
          </cell>
          <cell r="J2529">
            <v>0</v>
          </cell>
          <cell r="K2529">
            <v>890</v>
          </cell>
        </row>
        <row r="2530">
          <cell r="A2530" t="str">
            <v>안덕005</v>
          </cell>
          <cell r="B2530" t="str">
            <v>PVC  티이(수도용)</v>
          </cell>
          <cell r="C2530" t="str">
            <v>50A</v>
          </cell>
          <cell r="D2530" t="str">
            <v>개</v>
          </cell>
          <cell r="E2530">
            <v>1170</v>
          </cell>
          <cell r="F2530" t="str">
            <v>P486</v>
          </cell>
          <cell r="G2530">
            <v>0</v>
          </cell>
          <cell r="H2530">
            <v>0</v>
          </cell>
          <cell r="I2530">
            <v>0</v>
          </cell>
          <cell r="J2530">
            <v>0</v>
          </cell>
          <cell r="K2530">
            <v>1170</v>
          </cell>
        </row>
        <row r="2531">
          <cell r="A2531" t="str">
            <v>안덕006</v>
          </cell>
          <cell r="B2531" t="str">
            <v>PVC  밸브소켓(수도용)</v>
          </cell>
          <cell r="C2531" t="str">
            <v>50A</v>
          </cell>
          <cell r="D2531" t="str">
            <v>개</v>
          </cell>
          <cell r="E2531">
            <v>560</v>
          </cell>
          <cell r="F2531" t="str">
            <v>P486</v>
          </cell>
          <cell r="G2531">
            <v>0</v>
          </cell>
          <cell r="H2531">
            <v>0</v>
          </cell>
          <cell r="I2531">
            <v>0</v>
          </cell>
          <cell r="J2531">
            <v>0</v>
          </cell>
          <cell r="K2531">
            <v>560</v>
          </cell>
        </row>
        <row r="2532">
          <cell r="K2532">
            <v>0</v>
          </cell>
        </row>
        <row r="2533">
          <cell r="K2533">
            <v>0</v>
          </cell>
        </row>
        <row r="2534">
          <cell r="K2534">
            <v>0</v>
          </cell>
        </row>
        <row r="2535">
          <cell r="K2535">
            <v>0</v>
          </cell>
        </row>
        <row r="2536">
          <cell r="A2536" t="str">
            <v>일 위 대 가</v>
          </cell>
        </row>
        <row r="2539">
          <cell r="A2539" t="str">
            <v>행거00001</v>
          </cell>
          <cell r="B2539" t="str">
            <v>일 반 행 거</v>
          </cell>
          <cell r="C2539" t="str">
            <v>500A</v>
          </cell>
          <cell r="D2539" t="str">
            <v>개소</v>
          </cell>
          <cell r="E2539">
            <v>0</v>
          </cell>
          <cell r="F2539">
            <v>0</v>
          </cell>
          <cell r="G2539">
            <v>0</v>
          </cell>
          <cell r="H2539">
            <v>0</v>
          </cell>
          <cell r="I2539">
            <v>0</v>
          </cell>
          <cell r="J2539">
            <v>0</v>
          </cell>
          <cell r="K2539">
            <v>0</v>
          </cell>
        </row>
        <row r="2540">
          <cell r="A2540" t="str">
            <v>행거00002</v>
          </cell>
          <cell r="B2540" t="str">
            <v>일 반 행 거</v>
          </cell>
          <cell r="C2540" t="str">
            <v>400A</v>
          </cell>
          <cell r="D2540" t="str">
            <v>개소</v>
          </cell>
          <cell r="E2540">
            <v>0</v>
          </cell>
          <cell r="F2540">
            <v>0</v>
          </cell>
          <cell r="G2540">
            <v>0</v>
          </cell>
          <cell r="H2540">
            <v>0</v>
          </cell>
          <cell r="I2540">
            <v>0</v>
          </cell>
          <cell r="J2540">
            <v>0</v>
          </cell>
          <cell r="K2540">
            <v>0</v>
          </cell>
        </row>
        <row r="2541">
          <cell r="A2541" t="str">
            <v>행거00003</v>
          </cell>
          <cell r="B2541" t="str">
            <v>일 반 행 거</v>
          </cell>
          <cell r="C2541" t="str">
            <v>350A</v>
          </cell>
          <cell r="D2541" t="str">
            <v>개소</v>
          </cell>
          <cell r="E2541">
            <v>0</v>
          </cell>
          <cell r="F2541">
            <v>0</v>
          </cell>
          <cell r="G2541">
            <v>0</v>
          </cell>
          <cell r="H2541">
            <v>0</v>
          </cell>
          <cell r="I2541">
            <v>0</v>
          </cell>
          <cell r="J2541">
            <v>0</v>
          </cell>
          <cell r="K2541">
            <v>0</v>
          </cell>
        </row>
        <row r="2542">
          <cell r="A2542" t="str">
            <v>행거00004</v>
          </cell>
          <cell r="B2542" t="str">
            <v>일 반 행 거</v>
          </cell>
          <cell r="C2542" t="str">
            <v>300A</v>
          </cell>
          <cell r="D2542" t="str">
            <v>개소</v>
          </cell>
          <cell r="E2542">
            <v>0</v>
          </cell>
          <cell r="F2542">
            <v>0</v>
          </cell>
          <cell r="G2542">
            <v>0</v>
          </cell>
          <cell r="H2542">
            <v>0</v>
          </cell>
          <cell r="I2542">
            <v>0</v>
          </cell>
          <cell r="J2542">
            <v>0</v>
          </cell>
          <cell r="K2542">
            <v>0</v>
          </cell>
        </row>
        <row r="2543">
          <cell r="A2543" t="str">
            <v>행거00005</v>
          </cell>
          <cell r="B2543" t="str">
            <v>일 반 행 거</v>
          </cell>
          <cell r="C2543" t="str">
            <v>250A</v>
          </cell>
          <cell r="D2543" t="str">
            <v>개소</v>
          </cell>
          <cell r="E2543">
            <v>0</v>
          </cell>
          <cell r="F2543">
            <v>0</v>
          </cell>
          <cell r="G2543">
            <v>0</v>
          </cell>
          <cell r="H2543">
            <v>0</v>
          </cell>
          <cell r="I2543">
            <v>0</v>
          </cell>
          <cell r="J2543">
            <v>0</v>
          </cell>
          <cell r="K2543">
            <v>0</v>
          </cell>
        </row>
        <row r="2544">
          <cell r="A2544" t="str">
            <v>행거00006</v>
          </cell>
          <cell r="B2544" t="str">
            <v>일 반 행 거</v>
          </cell>
          <cell r="C2544" t="str">
            <v>200A</v>
          </cell>
          <cell r="D2544" t="str">
            <v>개소</v>
          </cell>
          <cell r="E2544">
            <v>0</v>
          </cell>
          <cell r="F2544">
            <v>0</v>
          </cell>
          <cell r="G2544">
            <v>0</v>
          </cell>
          <cell r="H2544">
            <v>0</v>
          </cell>
          <cell r="I2544">
            <v>0</v>
          </cell>
          <cell r="J2544">
            <v>0</v>
          </cell>
          <cell r="K2544">
            <v>0</v>
          </cell>
        </row>
        <row r="2545">
          <cell r="A2545" t="str">
            <v>행거00007</v>
          </cell>
          <cell r="B2545" t="str">
            <v>일 반 행 거</v>
          </cell>
          <cell r="C2545" t="str">
            <v>150A</v>
          </cell>
          <cell r="D2545" t="str">
            <v>개소</v>
          </cell>
          <cell r="E2545">
            <v>0</v>
          </cell>
          <cell r="F2545">
            <v>0</v>
          </cell>
          <cell r="G2545">
            <v>0</v>
          </cell>
          <cell r="H2545">
            <v>0</v>
          </cell>
          <cell r="I2545">
            <v>0</v>
          </cell>
          <cell r="J2545">
            <v>0</v>
          </cell>
          <cell r="K2545">
            <v>0</v>
          </cell>
        </row>
        <row r="2546">
          <cell r="A2546" t="str">
            <v>행거00008</v>
          </cell>
          <cell r="B2546" t="str">
            <v>일 반 행 거</v>
          </cell>
          <cell r="C2546" t="str">
            <v>125A</v>
          </cell>
          <cell r="D2546" t="str">
            <v>개소</v>
          </cell>
          <cell r="E2546">
            <v>0</v>
          </cell>
          <cell r="F2546">
            <v>0</v>
          </cell>
          <cell r="G2546">
            <v>0</v>
          </cell>
          <cell r="H2546">
            <v>0</v>
          </cell>
          <cell r="I2546">
            <v>0</v>
          </cell>
          <cell r="J2546">
            <v>0</v>
          </cell>
          <cell r="K2546">
            <v>0</v>
          </cell>
        </row>
        <row r="2547">
          <cell r="A2547" t="str">
            <v>행거00009</v>
          </cell>
          <cell r="B2547" t="str">
            <v>일 반 행 거</v>
          </cell>
          <cell r="C2547" t="str">
            <v>100A</v>
          </cell>
          <cell r="D2547" t="str">
            <v>개소</v>
          </cell>
          <cell r="E2547">
            <v>0</v>
          </cell>
          <cell r="F2547">
            <v>0</v>
          </cell>
          <cell r="G2547">
            <v>0</v>
          </cell>
          <cell r="H2547">
            <v>0</v>
          </cell>
          <cell r="I2547">
            <v>0</v>
          </cell>
          <cell r="J2547">
            <v>0</v>
          </cell>
          <cell r="K2547">
            <v>0</v>
          </cell>
        </row>
        <row r="2548">
          <cell r="A2548" t="str">
            <v>행거00010</v>
          </cell>
          <cell r="B2548" t="str">
            <v>일 반 행 거</v>
          </cell>
          <cell r="C2548" t="str">
            <v>80A</v>
          </cell>
          <cell r="D2548" t="str">
            <v>개소</v>
          </cell>
          <cell r="E2548">
            <v>0</v>
          </cell>
          <cell r="F2548">
            <v>0</v>
          </cell>
          <cell r="G2548">
            <v>0</v>
          </cell>
          <cell r="H2548">
            <v>0</v>
          </cell>
          <cell r="I2548">
            <v>0</v>
          </cell>
          <cell r="J2548">
            <v>0</v>
          </cell>
          <cell r="K2548">
            <v>0</v>
          </cell>
        </row>
        <row r="2549">
          <cell r="A2549" t="str">
            <v>행거00011</v>
          </cell>
          <cell r="B2549" t="str">
            <v>일 반 행 거</v>
          </cell>
          <cell r="C2549" t="str">
            <v>75A</v>
          </cell>
          <cell r="D2549" t="str">
            <v>개소</v>
          </cell>
          <cell r="E2549">
            <v>0</v>
          </cell>
          <cell r="F2549">
            <v>0</v>
          </cell>
          <cell r="G2549">
            <v>0</v>
          </cell>
          <cell r="H2549">
            <v>0</v>
          </cell>
          <cell r="I2549">
            <v>0</v>
          </cell>
          <cell r="J2549">
            <v>0</v>
          </cell>
          <cell r="K2549">
            <v>0</v>
          </cell>
        </row>
        <row r="2550">
          <cell r="A2550" t="str">
            <v>행거00012</v>
          </cell>
          <cell r="B2550" t="str">
            <v>일 반 행 거</v>
          </cell>
          <cell r="C2550" t="str">
            <v>65A</v>
          </cell>
          <cell r="D2550" t="str">
            <v>개소</v>
          </cell>
          <cell r="E2550">
            <v>0</v>
          </cell>
          <cell r="F2550">
            <v>0</v>
          </cell>
          <cell r="G2550">
            <v>0</v>
          </cell>
          <cell r="H2550">
            <v>0</v>
          </cell>
          <cell r="I2550">
            <v>0</v>
          </cell>
          <cell r="J2550">
            <v>0</v>
          </cell>
          <cell r="K2550">
            <v>0</v>
          </cell>
        </row>
        <row r="2551">
          <cell r="A2551" t="str">
            <v>행거00013</v>
          </cell>
          <cell r="B2551" t="str">
            <v>일 반 행 거</v>
          </cell>
          <cell r="C2551" t="str">
            <v>50A</v>
          </cell>
          <cell r="D2551" t="str">
            <v>개소</v>
          </cell>
          <cell r="E2551">
            <v>0</v>
          </cell>
          <cell r="F2551">
            <v>0</v>
          </cell>
          <cell r="G2551">
            <v>0</v>
          </cell>
          <cell r="H2551">
            <v>0</v>
          </cell>
          <cell r="I2551">
            <v>0</v>
          </cell>
          <cell r="J2551">
            <v>0</v>
          </cell>
          <cell r="K2551">
            <v>0</v>
          </cell>
        </row>
        <row r="2552">
          <cell r="A2552" t="str">
            <v>행거00014</v>
          </cell>
          <cell r="B2552" t="str">
            <v>일 반 행 거</v>
          </cell>
          <cell r="C2552" t="str">
            <v>40A</v>
          </cell>
          <cell r="D2552" t="str">
            <v>개소</v>
          </cell>
          <cell r="E2552">
            <v>0</v>
          </cell>
          <cell r="F2552">
            <v>0</v>
          </cell>
          <cell r="G2552">
            <v>0</v>
          </cell>
          <cell r="H2552">
            <v>0</v>
          </cell>
          <cell r="I2552">
            <v>0</v>
          </cell>
          <cell r="J2552">
            <v>0</v>
          </cell>
          <cell r="K2552">
            <v>0</v>
          </cell>
        </row>
        <row r="2553">
          <cell r="A2553" t="str">
            <v>행거00015</v>
          </cell>
          <cell r="B2553" t="str">
            <v>일 반 행 거</v>
          </cell>
          <cell r="C2553" t="str">
            <v>32A</v>
          </cell>
          <cell r="D2553" t="str">
            <v>개소</v>
          </cell>
          <cell r="E2553">
            <v>0</v>
          </cell>
          <cell r="F2553">
            <v>0</v>
          </cell>
          <cell r="G2553">
            <v>0</v>
          </cell>
          <cell r="H2553">
            <v>0</v>
          </cell>
          <cell r="I2553">
            <v>0</v>
          </cell>
          <cell r="J2553">
            <v>0</v>
          </cell>
          <cell r="K2553">
            <v>0</v>
          </cell>
        </row>
        <row r="2554">
          <cell r="A2554" t="str">
            <v>행거00016</v>
          </cell>
          <cell r="B2554" t="str">
            <v>일 반 행 거</v>
          </cell>
          <cell r="C2554" t="str">
            <v>25A</v>
          </cell>
          <cell r="D2554" t="str">
            <v>개소</v>
          </cell>
          <cell r="E2554">
            <v>0</v>
          </cell>
          <cell r="F2554">
            <v>0</v>
          </cell>
          <cell r="G2554">
            <v>0</v>
          </cell>
          <cell r="H2554">
            <v>0</v>
          </cell>
          <cell r="I2554">
            <v>0</v>
          </cell>
          <cell r="J2554">
            <v>0</v>
          </cell>
          <cell r="K2554">
            <v>0</v>
          </cell>
        </row>
        <row r="2555">
          <cell r="A2555" t="str">
            <v>행거00017</v>
          </cell>
          <cell r="B2555" t="str">
            <v>일 반 행 거</v>
          </cell>
          <cell r="C2555" t="str">
            <v>20A</v>
          </cell>
          <cell r="D2555" t="str">
            <v>개소</v>
          </cell>
          <cell r="E2555">
            <v>0</v>
          </cell>
          <cell r="F2555">
            <v>0</v>
          </cell>
          <cell r="G2555">
            <v>0</v>
          </cell>
          <cell r="H2555">
            <v>0</v>
          </cell>
          <cell r="I2555">
            <v>0</v>
          </cell>
          <cell r="J2555">
            <v>0</v>
          </cell>
          <cell r="K2555">
            <v>0</v>
          </cell>
        </row>
        <row r="2556">
          <cell r="A2556" t="str">
            <v>행거00018</v>
          </cell>
          <cell r="B2556" t="str">
            <v>일 반 행 거</v>
          </cell>
          <cell r="C2556" t="str">
            <v>15A</v>
          </cell>
          <cell r="D2556" t="str">
            <v>개소</v>
          </cell>
          <cell r="E2556">
            <v>0</v>
          </cell>
          <cell r="F2556">
            <v>0</v>
          </cell>
          <cell r="G2556">
            <v>0</v>
          </cell>
          <cell r="H2556">
            <v>0</v>
          </cell>
          <cell r="I2556">
            <v>0</v>
          </cell>
          <cell r="J2556">
            <v>0</v>
          </cell>
          <cell r="K2556">
            <v>0</v>
          </cell>
        </row>
        <row r="2558">
          <cell r="A2558" t="str">
            <v>절연행거001</v>
          </cell>
          <cell r="B2558" t="str">
            <v>절 연 행 거</v>
          </cell>
          <cell r="C2558" t="str">
            <v>500A</v>
          </cell>
          <cell r="D2558" t="str">
            <v>개소</v>
          </cell>
          <cell r="E2558">
            <v>0</v>
          </cell>
          <cell r="F2558">
            <v>0</v>
          </cell>
          <cell r="G2558">
            <v>0</v>
          </cell>
          <cell r="H2558">
            <v>0</v>
          </cell>
          <cell r="I2558">
            <v>0</v>
          </cell>
          <cell r="J2558">
            <v>0</v>
          </cell>
          <cell r="K2558">
            <v>0</v>
          </cell>
        </row>
        <row r="2559">
          <cell r="A2559" t="str">
            <v>절연행거002</v>
          </cell>
          <cell r="B2559" t="str">
            <v>절 연 행 거</v>
          </cell>
          <cell r="C2559" t="str">
            <v>400A</v>
          </cell>
          <cell r="D2559" t="str">
            <v>개소</v>
          </cell>
          <cell r="E2559">
            <v>0</v>
          </cell>
          <cell r="F2559">
            <v>0</v>
          </cell>
          <cell r="G2559">
            <v>0</v>
          </cell>
          <cell r="H2559">
            <v>0</v>
          </cell>
          <cell r="I2559">
            <v>0</v>
          </cell>
          <cell r="J2559">
            <v>0</v>
          </cell>
          <cell r="K2559">
            <v>0</v>
          </cell>
        </row>
        <row r="2560">
          <cell r="A2560" t="str">
            <v>절연행거003</v>
          </cell>
          <cell r="B2560" t="str">
            <v>절 연 행 거</v>
          </cell>
          <cell r="C2560" t="str">
            <v>350A</v>
          </cell>
          <cell r="D2560" t="str">
            <v>개소</v>
          </cell>
          <cell r="E2560">
            <v>0</v>
          </cell>
          <cell r="F2560">
            <v>0</v>
          </cell>
          <cell r="G2560">
            <v>0</v>
          </cell>
          <cell r="H2560">
            <v>0</v>
          </cell>
          <cell r="I2560">
            <v>0</v>
          </cell>
          <cell r="J2560">
            <v>0</v>
          </cell>
          <cell r="K2560">
            <v>0</v>
          </cell>
        </row>
        <row r="2561">
          <cell r="A2561" t="str">
            <v>절연행거004</v>
          </cell>
          <cell r="B2561" t="str">
            <v>절 연 행 거</v>
          </cell>
          <cell r="C2561" t="str">
            <v>300A</v>
          </cell>
          <cell r="D2561" t="str">
            <v>개소</v>
          </cell>
          <cell r="E2561">
            <v>0</v>
          </cell>
          <cell r="F2561">
            <v>0</v>
          </cell>
          <cell r="G2561">
            <v>0</v>
          </cell>
          <cell r="H2561">
            <v>0</v>
          </cell>
          <cell r="I2561">
            <v>0</v>
          </cell>
          <cell r="J2561">
            <v>0</v>
          </cell>
          <cell r="K2561">
            <v>0</v>
          </cell>
        </row>
        <row r="2562">
          <cell r="A2562" t="str">
            <v>절연행거005</v>
          </cell>
          <cell r="B2562" t="str">
            <v>절 연 행 거</v>
          </cell>
          <cell r="C2562" t="str">
            <v>250A</v>
          </cell>
          <cell r="D2562" t="str">
            <v>개소</v>
          </cell>
          <cell r="E2562">
            <v>0</v>
          </cell>
          <cell r="F2562">
            <v>0</v>
          </cell>
          <cell r="G2562">
            <v>0</v>
          </cell>
          <cell r="H2562">
            <v>0</v>
          </cell>
          <cell r="I2562">
            <v>0</v>
          </cell>
          <cell r="J2562">
            <v>0</v>
          </cell>
          <cell r="K2562">
            <v>0</v>
          </cell>
        </row>
        <row r="2563">
          <cell r="A2563" t="str">
            <v>절연행거006</v>
          </cell>
          <cell r="B2563" t="str">
            <v>절 연 행 거</v>
          </cell>
          <cell r="C2563" t="str">
            <v>200A</v>
          </cell>
          <cell r="D2563" t="str">
            <v>개소</v>
          </cell>
          <cell r="E2563">
            <v>0</v>
          </cell>
          <cell r="F2563">
            <v>0</v>
          </cell>
          <cell r="G2563">
            <v>0</v>
          </cell>
          <cell r="H2563">
            <v>0</v>
          </cell>
          <cell r="I2563">
            <v>0</v>
          </cell>
          <cell r="J2563">
            <v>0</v>
          </cell>
          <cell r="K2563">
            <v>0</v>
          </cell>
        </row>
        <row r="2564">
          <cell r="A2564" t="str">
            <v>절연행거007</v>
          </cell>
          <cell r="B2564" t="str">
            <v>절 연 행 거</v>
          </cell>
          <cell r="C2564" t="str">
            <v>150A</v>
          </cell>
          <cell r="D2564" t="str">
            <v>개소</v>
          </cell>
          <cell r="E2564">
            <v>0</v>
          </cell>
          <cell r="F2564">
            <v>0</v>
          </cell>
          <cell r="G2564">
            <v>0</v>
          </cell>
          <cell r="H2564">
            <v>0</v>
          </cell>
          <cell r="I2564">
            <v>0</v>
          </cell>
          <cell r="J2564">
            <v>0</v>
          </cell>
          <cell r="K2564">
            <v>0</v>
          </cell>
        </row>
        <row r="2565">
          <cell r="A2565" t="str">
            <v>절연행거008</v>
          </cell>
          <cell r="B2565" t="str">
            <v>절 연 행 거</v>
          </cell>
          <cell r="C2565" t="str">
            <v>125A</v>
          </cell>
          <cell r="D2565" t="str">
            <v>개소</v>
          </cell>
          <cell r="E2565">
            <v>0</v>
          </cell>
          <cell r="F2565">
            <v>0</v>
          </cell>
          <cell r="G2565">
            <v>0</v>
          </cell>
          <cell r="H2565">
            <v>0</v>
          </cell>
          <cell r="I2565">
            <v>0</v>
          </cell>
          <cell r="J2565">
            <v>0</v>
          </cell>
          <cell r="K2565">
            <v>0</v>
          </cell>
        </row>
        <row r="2566">
          <cell r="A2566" t="str">
            <v>절연행거009</v>
          </cell>
          <cell r="B2566" t="str">
            <v>절 연 행 거</v>
          </cell>
          <cell r="C2566" t="str">
            <v>100A</v>
          </cell>
          <cell r="D2566" t="str">
            <v>개소</v>
          </cell>
          <cell r="E2566">
            <v>0</v>
          </cell>
          <cell r="F2566">
            <v>0</v>
          </cell>
          <cell r="G2566">
            <v>0</v>
          </cell>
          <cell r="H2566">
            <v>0</v>
          </cell>
          <cell r="I2566">
            <v>0</v>
          </cell>
          <cell r="J2566">
            <v>0</v>
          </cell>
          <cell r="K2566">
            <v>0</v>
          </cell>
        </row>
        <row r="2567">
          <cell r="A2567" t="str">
            <v>절연행거010</v>
          </cell>
          <cell r="B2567" t="str">
            <v>절 연 행 거</v>
          </cell>
          <cell r="C2567" t="str">
            <v>80A</v>
          </cell>
          <cell r="D2567" t="str">
            <v>개소</v>
          </cell>
          <cell r="E2567">
            <v>0</v>
          </cell>
          <cell r="F2567">
            <v>0</v>
          </cell>
          <cell r="G2567">
            <v>0</v>
          </cell>
          <cell r="H2567">
            <v>0</v>
          </cell>
          <cell r="I2567">
            <v>0</v>
          </cell>
          <cell r="J2567">
            <v>0</v>
          </cell>
          <cell r="K2567">
            <v>0</v>
          </cell>
        </row>
        <row r="2568">
          <cell r="A2568" t="str">
            <v>절연행거011</v>
          </cell>
          <cell r="B2568" t="str">
            <v>절 연 행 거</v>
          </cell>
          <cell r="C2568" t="str">
            <v>65A</v>
          </cell>
          <cell r="D2568" t="str">
            <v>개소</v>
          </cell>
          <cell r="E2568">
            <v>0</v>
          </cell>
          <cell r="F2568">
            <v>0</v>
          </cell>
          <cell r="G2568">
            <v>0</v>
          </cell>
          <cell r="H2568">
            <v>0</v>
          </cell>
          <cell r="I2568">
            <v>0</v>
          </cell>
          <cell r="J2568">
            <v>0</v>
          </cell>
          <cell r="K2568">
            <v>0</v>
          </cell>
        </row>
        <row r="2569">
          <cell r="A2569" t="str">
            <v>절연행거012</v>
          </cell>
          <cell r="B2569" t="str">
            <v>절 연 행 거</v>
          </cell>
          <cell r="C2569" t="str">
            <v>50A</v>
          </cell>
          <cell r="D2569" t="str">
            <v>개소</v>
          </cell>
          <cell r="E2569">
            <v>0</v>
          </cell>
          <cell r="F2569">
            <v>0</v>
          </cell>
          <cell r="G2569">
            <v>0</v>
          </cell>
          <cell r="H2569">
            <v>0</v>
          </cell>
          <cell r="I2569">
            <v>0</v>
          </cell>
          <cell r="J2569">
            <v>0</v>
          </cell>
          <cell r="K2569">
            <v>0</v>
          </cell>
        </row>
        <row r="2570">
          <cell r="A2570" t="str">
            <v>절연행거013</v>
          </cell>
          <cell r="B2570" t="str">
            <v>절 연 행 거</v>
          </cell>
          <cell r="C2570" t="str">
            <v>40A</v>
          </cell>
          <cell r="D2570" t="str">
            <v>개소</v>
          </cell>
          <cell r="E2570">
            <v>0</v>
          </cell>
          <cell r="F2570">
            <v>0</v>
          </cell>
          <cell r="G2570">
            <v>0</v>
          </cell>
          <cell r="H2570">
            <v>0</v>
          </cell>
          <cell r="I2570">
            <v>0</v>
          </cell>
          <cell r="J2570">
            <v>0</v>
          </cell>
          <cell r="K2570">
            <v>0</v>
          </cell>
        </row>
        <row r="2571">
          <cell r="A2571" t="str">
            <v>절연행거014</v>
          </cell>
          <cell r="B2571" t="str">
            <v>절 연 행 거</v>
          </cell>
          <cell r="C2571" t="str">
            <v>32A</v>
          </cell>
          <cell r="D2571" t="str">
            <v>개소</v>
          </cell>
          <cell r="E2571">
            <v>0</v>
          </cell>
          <cell r="F2571">
            <v>0</v>
          </cell>
          <cell r="G2571">
            <v>0</v>
          </cell>
          <cell r="H2571">
            <v>0</v>
          </cell>
          <cell r="I2571">
            <v>0</v>
          </cell>
          <cell r="J2571">
            <v>0</v>
          </cell>
          <cell r="K2571">
            <v>0</v>
          </cell>
        </row>
        <row r="2572">
          <cell r="A2572" t="str">
            <v>절연행거015</v>
          </cell>
          <cell r="B2572" t="str">
            <v>절 연 행 거</v>
          </cell>
          <cell r="C2572" t="str">
            <v>25A</v>
          </cell>
          <cell r="D2572" t="str">
            <v>개소</v>
          </cell>
          <cell r="E2572">
            <v>0</v>
          </cell>
          <cell r="F2572">
            <v>0</v>
          </cell>
          <cell r="G2572">
            <v>0</v>
          </cell>
          <cell r="H2572">
            <v>0</v>
          </cell>
          <cell r="I2572">
            <v>0</v>
          </cell>
          <cell r="J2572">
            <v>0</v>
          </cell>
          <cell r="K2572">
            <v>0</v>
          </cell>
        </row>
        <row r="2573">
          <cell r="A2573" t="str">
            <v>절연행거016</v>
          </cell>
          <cell r="B2573" t="str">
            <v>절 연 행 거</v>
          </cell>
          <cell r="C2573" t="str">
            <v>20A</v>
          </cell>
          <cell r="D2573" t="str">
            <v>개소</v>
          </cell>
          <cell r="E2573">
            <v>0</v>
          </cell>
          <cell r="F2573">
            <v>0</v>
          </cell>
          <cell r="G2573">
            <v>0</v>
          </cell>
          <cell r="H2573">
            <v>0</v>
          </cell>
          <cell r="I2573">
            <v>0</v>
          </cell>
          <cell r="J2573">
            <v>0</v>
          </cell>
          <cell r="K2573">
            <v>0</v>
          </cell>
        </row>
        <row r="2574">
          <cell r="A2574" t="str">
            <v>절연행거017</v>
          </cell>
          <cell r="B2574" t="str">
            <v>절 연 행 거</v>
          </cell>
          <cell r="C2574" t="str">
            <v>15A</v>
          </cell>
          <cell r="D2574" t="str">
            <v>개소</v>
          </cell>
          <cell r="E2574">
            <v>0</v>
          </cell>
          <cell r="F2574">
            <v>0</v>
          </cell>
          <cell r="G2574">
            <v>0</v>
          </cell>
          <cell r="H2574">
            <v>0</v>
          </cell>
          <cell r="I2574">
            <v>0</v>
          </cell>
          <cell r="J2574">
            <v>0</v>
          </cell>
          <cell r="K2574">
            <v>0</v>
          </cell>
        </row>
        <row r="2583">
          <cell r="A2583" t="str">
            <v>유리보온001</v>
          </cell>
          <cell r="B2583" t="str">
            <v>유리솜보온
(유리솜 25T+매직테이프)</v>
          </cell>
          <cell r="C2583" t="str">
            <v>150A</v>
          </cell>
          <cell r="D2583" t="str">
            <v>M</v>
          </cell>
          <cell r="E2583">
            <v>0</v>
          </cell>
          <cell r="F2583">
            <v>0</v>
          </cell>
          <cell r="G2583">
            <v>0</v>
          </cell>
          <cell r="H2583">
            <v>0</v>
          </cell>
          <cell r="I2583">
            <v>0</v>
          </cell>
          <cell r="J2583">
            <v>0</v>
          </cell>
          <cell r="K2583">
            <v>0</v>
          </cell>
        </row>
        <row r="2584">
          <cell r="A2584" t="str">
            <v>유리보온002</v>
          </cell>
          <cell r="B2584" t="str">
            <v>유리솜보온
(유리솜 25T+매직테이프)</v>
          </cell>
          <cell r="C2584" t="str">
            <v>125A</v>
          </cell>
          <cell r="D2584" t="str">
            <v>M</v>
          </cell>
          <cell r="E2584">
            <v>0</v>
          </cell>
          <cell r="F2584">
            <v>0</v>
          </cell>
          <cell r="G2584">
            <v>0</v>
          </cell>
          <cell r="H2584">
            <v>0</v>
          </cell>
          <cell r="I2584">
            <v>0</v>
          </cell>
          <cell r="J2584">
            <v>0</v>
          </cell>
          <cell r="K2584">
            <v>0</v>
          </cell>
        </row>
        <row r="2585">
          <cell r="A2585" t="str">
            <v>유리보온003</v>
          </cell>
          <cell r="B2585" t="str">
            <v>유리솜보온
(유리솜 25T+매직테이프)</v>
          </cell>
          <cell r="C2585" t="str">
            <v>100A</v>
          </cell>
          <cell r="D2585" t="str">
            <v>M</v>
          </cell>
          <cell r="E2585">
            <v>0</v>
          </cell>
          <cell r="F2585">
            <v>0</v>
          </cell>
          <cell r="G2585">
            <v>0</v>
          </cell>
          <cell r="H2585">
            <v>0</v>
          </cell>
          <cell r="I2585">
            <v>0</v>
          </cell>
          <cell r="J2585">
            <v>0</v>
          </cell>
          <cell r="K2585">
            <v>0</v>
          </cell>
        </row>
        <row r="2586">
          <cell r="A2586" t="str">
            <v>유리보온004</v>
          </cell>
          <cell r="B2586" t="str">
            <v>유리솜보온
(유리솜 25T+매직테이프)</v>
          </cell>
          <cell r="C2586" t="str">
            <v>80A</v>
          </cell>
          <cell r="D2586" t="str">
            <v>M</v>
          </cell>
          <cell r="E2586">
            <v>0</v>
          </cell>
          <cell r="F2586">
            <v>0</v>
          </cell>
          <cell r="G2586">
            <v>0</v>
          </cell>
          <cell r="H2586">
            <v>0</v>
          </cell>
          <cell r="I2586">
            <v>0</v>
          </cell>
          <cell r="J2586">
            <v>0</v>
          </cell>
          <cell r="K2586">
            <v>0</v>
          </cell>
        </row>
        <row r="2587">
          <cell r="A2587" t="str">
            <v>유리보온005</v>
          </cell>
          <cell r="B2587" t="str">
            <v>유리솜보온
(유리솜 25T+매직테이프)</v>
          </cell>
          <cell r="C2587" t="str">
            <v>65A</v>
          </cell>
          <cell r="D2587" t="str">
            <v>M</v>
          </cell>
          <cell r="E2587">
            <v>0</v>
          </cell>
          <cell r="F2587">
            <v>0</v>
          </cell>
          <cell r="G2587">
            <v>0</v>
          </cell>
          <cell r="H2587">
            <v>0</v>
          </cell>
          <cell r="I2587">
            <v>0</v>
          </cell>
          <cell r="J2587">
            <v>0</v>
          </cell>
          <cell r="K2587">
            <v>0</v>
          </cell>
        </row>
        <row r="2588">
          <cell r="A2588" t="str">
            <v>유리보온006</v>
          </cell>
          <cell r="B2588" t="str">
            <v>유리솜보온
(유리솜 25T+매직테이프)</v>
          </cell>
          <cell r="C2588" t="str">
            <v>50A</v>
          </cell>
          <cell r="D2588" t="str">
            <v>M</v>
          </cell>
          <cell r="E2588">
            <v>0</v>
          </cell>
          <cell r="F2588">
            <v>0</v>
          </cell>
          <cell r="G2588">
            <v>0</v>
          </cell>
          <cell r="H2588">
            <v>0</v>
          </cell>
          <cell r="I2588">
            <v>0</v>
          </cell>
          <cell r="J2588">
            <v>0</v>
          </cell>
          <cell r="K2588">
            <v>0</v>
          </cell>
        </row>
        <row r="2589">
          <cell r="A2589" t="str">
            <v>유리보온007</v>
          </cell>
          <cell r="B2589" t="str">
            <v>유리솜보온
(유리솜 25T+매직테이프)</v>
          </cell>
          <cell r="C2589" t="str">
            <v>40A</v>
          </cell>
          <cell r="D2589" t="str">
            <v>M</v>
          </cell>
          <cell r="E2589">
            <v>0</v>
          </cell>
          <cell r="F2589">
            <v>0</v>
          </cell>
          <cell r="G2589">
            <v>0</v>
          </cell>
          <cell r="H2589">
            <v>0</v>
          </cell>
          <cell r="I2589">
            <v>0</v>
          </cell>
          <cell r="J2589">
            <v>0</v>
          </cell>
          <cell r="K2589">
            <v>0</v>
          </cell>
        </row>
        <row r="2590">
          <cell r="A2590" t="str">
            <v>유리보온008</v>
          </cell>
          <cell r="B2590" t="str">
            <v>유리솜보온
(유리솜 25T+매직테이프)</v>
          </cell>
          <cell r="C2590" t="str">
            <v>32A</v>
          </cell>
          <cell r="D2590" t="str">
            <v>M</v>
          </cell>
          <cell r="E2590">
            <v>0</v>
          </cell>
          <cell r="F2590">
            <v>0</v>
          </cell>
          <cell r="G2590">
            <v>0</v>
          </cell>
          <cell r="H2590">
            <v>0</v>
          </cell>
          <cell r="I2590">
            <v>0</v>
          </cell>
          <cell r="J2590">
            <v>0</v>
          </cell>
          <cell r="K2590">
            <v>0</v>
          </cell>
        </row>
        <row r="2591">
          <cell r="A2591" t="str">
            <v>유리보온009</v>
          </cell>
          <cell r="B2591" t="str">
            <v>유리솜보온
(유리솜 25T+매직테이프)</v>
          </cell>
          <cell r="C2591" t="str">
            <v>25A</v>
          </cell>
          <cell r="D2591" t="str">
            <v>M</v>
          </cell>
          <cell r="E2591">
            <v>0</v>
          </cell>
          <cell r="F2591">
            <v>0</v>
          </cell>
          <cell r="G2591">
            <v>0</v>
          </cell>
          <cell r="H2591">
            <v>0</v>
          </cell>
          <cell r="I2591">
            <v>0</v>
          </cell>
          <cell r="J2591">
            <v>0</v>
          </cell>
          <cell r="K2591">
            <v>0</v>
          </cell>
        </row>
        <row r="2592">
          <cell r="A2592" t="str">
            <v>유리보온010</v>
          </cell>
          <cell r="B2592" t="str">
            <v>유리솜보온
(유리솜 25T+매직테이프)</v>
          </cell>
          <cell r="C2592" t="str">
            <v>20A</v>
          </cell>
          <cell r="D2592" t="str">
            <v>M</v>
          </cell>
          <cell r="E2592">
            <v>0</v>
          </cell>
          <cell r="F2592">
            <v>0</v>
          </cell>
          <cell r="G2592">
            <v>0</v>
          </cell>
          <cell r="H2592">
            <v>0</v>
          </cell>
          <cell r="I2592">
            <v>0</v>
          </cell>
          <cell r="J2592">
            <v>0</v>
          </cell>
          <cell r="K2592">
            <v>0</v>
          </cell>
        </row>
        <row r="2593">
          <cell r="A2593" t="str">
            <v>유리보온011</v>
          </cell>
          <cell r="B2593" t="str">
            <v>유리솜보온
(유리솜 25T+매직테이프)</v>
          </cell>
          <cell r="C2593" t="str">
            <v>15A</v>
          </cell>
          <cell r="D2593" t="str">
            <v>M</v>
          </cell>
          <cell r="E2593">
            <v>0</v>
          </cell>
          <cell r="F2593">
            <v>0</v>
          </cell>
          <cell r="G2593">
            <v>0</v>
          </cell>
          <cell r="H2593">
            <v>0</v>
          </cell>
          <cell r="I2593">
            <v>0</v>
          </cell>
          <cell r="J2593">
            <v>0</v>
          </cell>
          <cell r="K2593">
            <v>0</v>
          </cell>
        </row>
        <row r="2594">
          <cell r="D2594" t="str">
            <v>M</v>
          </cell>
        </row>
        <row r="2596">
          <cell r="A2596" t="str">
            <v>아티론보온01</v>
          </cell>
          <cell r="B2596" t="str">
            <v>파이프 보온
(아티론10T+매직테잎)</v>
          </cell>
          <cell r="C2596" t="str">
            <v>100A</v>
          </cell>
          <cell r="D2596" t="str">
            <v>M</v>
          </cell>
          <cell r="E2596">
            <v>0</v>
          </cell>
          <cell r="F2596">
            <v>0</v>
          </cell>
          <cell r="G2596">
            <v>0</v>
          </cell>
          <cell r="H2596">
            <v>0</v>
          </cell>
          <cell r="I2596">
            <v>0</v>
          </cell>
          <cell r="J2596">
            <v>0</v>
          </cell>
          <cell r="K2596">
            <v>0</v>
          </cell>
        </row>
        <row r="2597">
          <cell r="A2597" t="str">
            <v>아티론보온02</v>
          </cell>
          <cell r="B2597" t="str">
            <v>파이프 보온
(아티론10T+매직테잎)</v>
          </cell>
          <cell r="C2597" t="str">
            <v>80A</v>
          </cell>
          <cell r="D2597" t="str">
            <v>M</v>
          </cell>
          <cell r="E2597">
            <v>0</v>
          </cell>
          <cell r="F2597">
            <v>0</v>
          </cell>
          <cell r="G2597">
            <v>0</v>
          </cell>
          <cell r="H2597">
            <v>0</v>
          </cell>
          <cell r="I2597">
            <v>0</v>
          </cell>
          <cell r="J2597">
            <v>0</v>
          </cell>
          <cell r="K2597">
            <v>0</v>
          </cell>
        </row>
        <row r="2598">
          <cell r="A2598" t="str">
            <v>아티론보온03</v>
          </cell>
          <cell r="B2598" t="str">
            <v>파이프 보온
(아티론10T+매직테잎)</v>
          </cell>
          <cell r="C2598" t="str">
            <v>65A</v>
          </cell>
          <cell r="D2598" t="str">
            <v>M</v>
          </cell>
          <cell r="E2598">
            <v>0</v>
          </cell>
          <cell r="F2598">
            <v>0</v>
          </cell>
          <cell r="G2598">
            <v>0</v>
          </cell>
          <cell r="H2598">
            <v>0</v>
          </cell>
          <cell r="I2598">
            <v>0</v>
          </cell>
          <cell r="J2598">
            <v>0</v>
          </cell>
          <cell r="K2598">
            <v>0</v>
          </cell>
        </row>
        <row r="2599">
          <cell r="A2599" t="str">
            <v>아티론보온04</v>
          </cell>
          <cell r="B2599" t="str">
            <v>파이프 보온
(아티론10T+매직테잎)</v>
          </cell>
          <cell r="C2599" t="str">
            <v>50A</v>
          </cell>
          <cell r="D2599" t="str">
            <v>M</v>
          </cell>
          <cell r="E2599">
            <v>0</v>
          </cell>
          <cell r="F2599">
            <v>0</v>
          </cell>
          <cell r="G2599">
            <v>0</v>
          </cell>
          <cell r="H2599">
            <v>0</v>
          </cell>
          <cell r="I2599">
            <v>0</v>
          </cell>
          <cell r="J2599">
            <v>0</v>
          </cell>
          <cell r="K2599">
            <v>0</v>
          </cell>
        </row>
        <row r="2600">
          <cell r="A2600" t="str">
            <v>아티론보온05</v>
          </cell>
          <cell r="B2600" t="str">
            <v>파이프 보온
(아티론10T+매직테잎)</v>
          </cell>
          <cell r="C2600" t="str">
            <v>40A</v>
          </cell>
          <cell r="D2600" t="str">
            <v>M</v>
          </cell>
          <cell r="E2600">
            <v>0</v>
          </cell>
          <cell r="F2600">
            <v>0</v>
          </cell>
          <cell r="G2600">
            <v>0</v>
          </cell>
          <cell r="H2600">
            <v>0</v>
          </cell>
          <cell r="I2600">
            <v>0</v>
          </cell>
          <cell r="J2600">
            <v>0</v>
          </cell>
          <cell r="K2600">
            <v>0</v>
          </cell>
        </row>
        <row r="2601">
          <cell r="A2601" t="str">
            <v>아티론보온06</v>
          </cell>
          <cell r="B2601" t="str">
            <v>파이프 보온
(아티론10T+매직테잎)</v>
          </cell>
          <cell r="C2601" t="str">
            <v>32A</v>
          </cell>
          <cell r="D2601" t="str">
            <v>M</v>
          </cell>
          <cell r="E2601">
            <v>0</v>
          </cell>
          <cell r="F2601">
            <v>0</v>
          </cell>
          <cell r="G2601">
            <v>0</v>
          </cell>
          <cell r="H2601">
            <v>0</v>
          </cell>
          <cell r="I2601">
            <v>0</v>
          </cell>
          <cell r="J2601">
            <v>0</v>
          </cell>
          <cell r="K2601">
            <v>0</v>
          </cell>
        </row>
        <row r="2602">
          <cell r="A2602" t="str">
            <v>아티론보온07</v>
          </cell>
          <cell r="B2602" t="str">
            <v>파이프 보온
(아티론10T+매직테잎)</v>
          </cell>
          <cell r="C2602" t="str">
            <v>25A</v>
          </cell>
          <cell r="D2602" t="str">
            <v>M</v>
          </cell>
          <cell r="E2602">
            <v>0</v>
          </cell>
          <cell r="F2602">
            <v>0</v>
          </cell>
          <cell r="G2602">
            <v>0</v>
          </cell>
          <cell r="H2602">
            <v>0</v>
          </cell>
          <cell r="I2602">
            <v>0</v>
          </cell>
          <cell r="J2602">
            <v>0</v>
          </cell>
          <cell r="K2602">
            <v>0</v>
          </cell>
        </row>
        <row r="2603">
          <cell r="A2603" t="str">
            <v>아티론보온08</v>
          </cell>
          <cell r="B2603" t="str">
            <v>파이프 보온
(아티론10T+매직테잎)</v>
          </cell>
          <cell r="C2603" t="str">
            <v>20A</v>
          </cell>
          <cell r="D2603" t="str">
            <v>M</v>
          </cell>
          <cell r="E2603">
            <v>0</v>
          </cell>
          <cell r="F2603">
            <v>0</v>
          </cell>
          <cell r="G2603">
            <v>0</v>
          </cell>
          <cell r="H2603">
            <v>0</v>
          </cell>
          <cell r="I2603">
            <v>0</v>
          </cell>
          <cell r="J2603">
            <v>0</v>
          </cell>
          <cell r="K2603">
            <v>0</v>
          </cell>
        </row>
        <row r="2604">
          <cell r="A2604" t="str">
            <v>아티론보온09</v>
          </cell>
          <cell r="B2604" t="str">
            <v>파이프 보온
(아티론10T+매직테잎)</v>
          </cell>
          <cell r="C2604" t="str">
            <v>15A</v>
          </cell>
          <cell r="D2604" t="str">
            <v>M</v>
          </cell>
          <cell r="E2604">
            <v>0</v>
          </cell>
          <cell r="F2604">
            <v>0</v>
          </cell>
          <cell r="G2604">
            <v>0</v>
          </cell>
          <cell r="H2604">
            <v>0</v>
          </cell>
          <cell r="I2604">
            <v>0</v>
          </cell>
          <cell r="J2604">
            <v>0</v>
          </cell>
          <cell r="K2604">
            <v>0</v>
          </cell>
        </row>
        <row r="2606">
          <cell r="A2606" t="str">
            <v>관보001</v>
          </cell>
          <cell r="B2606" t="str">
            <v>파이프 보온
(아티론15T+PVC관)</v>
          </cell>
          <cell r="C2606" t="str">
            <v>40A</v>
          </cell>
          <cell r="D2606" t="str">
            <v>M</v>
          </cell>
        </row>
        <row r="2607">
          <cell r="A2607" t="str">
            <v>관10T001</v>
          </cell>
          <cell r="B2607" t="str">
            <v>파이프 보온
(아티론15T+PVC관)</v>
          </cell>
          <cell r="C2607" t="str">
            <v>32A</v>
          </cell>
          <cell r="D2607" t="str">
            <v>M</v>
          </cell>
        </row>
        <row r="2608">
          <cell r="A2608" t="str">
            <v>관10T002</v>
          </cell>
          <cell r="B2608" t="str">
            <v>파이프 보온
(아티론15T+PVC관)</v>
          </cell>
          <cell r="C2608" t="str">
            <v>25A</v>
          </cell>
          <cell r="D2608" t="str">
            <v>M</v>
          </cell>
        </row>
        <row r="2609">
          <cell r="A2609" t="str">
            <v>관10T003</v>
          </cell>
          <cell r="B2609" t="str">
            <v>파이프 보온
(아티론15T+PVC관)</v>
          </cell>
          <cell r="C2609" t="str">
            <v>20A</v>
          </cell>
          <cell r="D2609" t="str">
            <v>M</v>
          </cell>
        </row>
        <row r="2610">
          <cell r="A2610" t="str">
            <v>관10T004</v>
          </cell>
          <cell r="B2610" t="str">
            <v>파이프 보온
(아티론15T+PVC관)</v>
          </cell>
          <cell r="C2610" t="str">
            <v>15A</v>
          </cell>
          <cell r="D2610" t="str">
            <v>M</v>
          </cell>
        </row>
        <row r="2612">
          <cell r="A2612" t="str">
            <v>동보001</v>
          </cell>
          <cell r="B2612" t="str">
            <v>동관 보온
(가교발포PE25T+매직)</v>
          </cell>
          <cell r="C2612" t="str">
            <v>150A</v>
          </cell>
          <cell r="D2612" t="str">
            <v>M</v>
          </cell>
          <cell r="E2612">
            <v>0</v>
          </cell>
          <cell r="F2612">
            <v>0</v>
          </cell>
          <cell r="G2612">
            <v>0</v>
          </cell>
          <cell r="H2612">
            <v>0</v>
          </cell>
          <cell r="I2612">
            <v>0</v>
          </cell>
          <cell r="J2612">
            <v>0</v>
          </cell>
          <cell r="K2612">
            <v>0</v>
          </cell>
        </row>
        <row r="2613">
          <cell r="A2613" t="str">
            <v>동보002</v>
          </cell>
          <cell r="B2613" t="str">
            <v>동관 보온
(가교발포PE25T+매직)</v>
          </cell>
          <cell r="C2613" t="str">
            <v>125A</v>
          </cell>
          <cell r="D2613" t="str">
            <v>M</v>
          </cell>
          <cell r="E2613">
            <v>0</v>
          </cell>
          <cell r="F2613">
            <v>0</v>
          </cell>
          <cell r="G2613">
            <v>0</v>
          </cell>
          <cell r="H2613">
            <v>0</v>
          </cell>
          <cell r="I2613">
            <v>0</v>
          </cell>
          <cell r="J2613">
            <v>0</v>
          </cell>
          <cell r="K2613">
            <v>0</v>
          </cell>
        </row>
        <row r="2614">
          <cell r="A2614" t="str">
            <v>동보003</v>
          </cell>
          <cell r="B2614" t="str">
            <v>동관 보온
(가교발포PE25T+매직)</v>
          </cell>
          <cell r="C2614" t="str">
            <v>100A</v>
          </cell>
          <cell r="D2614" t="str">
            <v>M</v>
          </cell>
          <cell r="E2614">
            <v>0</v>
          </cell>
          <cell r="F2614">
            <v>0</v>
          </cell>
          <cell r="G2614">
            <v>0</v>
          </cell>
          <cell r="H2614">
            <v>0</v>
          </cell>
          <cell r="I2614">
            <v>0</v>
          </cell>
          <cell r="J2614">
            <v>0</v>
          </cell>
          <cell r="K2614">
            <v>0</v>
          </cell>
        </row>
        <row r="2615">
          <cell r="A2615" t="str">
            <v>동보004</v>
          </cell>
          <cell r="B2615" t="str">
            <v>동관 보온
(가교발포PE25T+매직)</v>
          </cell>
          <cell r="C2615" t="str">
            <v>80A</v>
          </cell>
          <cell r="D2615" t="str">
            <v>M</v>
          </cell>
          <cell r="E2615">
            <v>0</v>
          </cell>
          <cell r="F2615">
            <v>0</v>
          </cell>
          <cell r="G2615">
            <v>0</v>
          </cell>
          <cell r="H2615">
            <v>0</v>
          </cell>
          <cell r="I2615">
            <v>0</v>
          </cell>
          <cell r="J2615">
            <v>0</v>
          </cell>
          <cell r="K2615">
            <v>0</v>
          </cell>
        </row>
        <row r="2616">
          <cell r="A2616" t="str">
            <v>동보005</v>
          </cell>
          <cell r="B2616" t="str">
            <v>동관 보온
(가교발포PE25T+매직)</v>
          </cell>
          <cell r="C2616" t="str">
            <v>65A</v>
          </cell>
          <cell r="D2616" t="str">
            <v>M</v>
          </cell>
          <cell r="E2616">
            <v>0</v>
          </cell>
          <cell r="F2616">
            <v>0</v>
          </cell>
          <cell r="G2616">
            <v>0</v>
          </cell>
          <cell r="H2616">
            <v>0</v>
          </cell>
          <cell r="I2616">
            <v>0</v>
          </cell>
          <cell r="J2616">
            <v>0</v>
          </cell>
          <cell r="K2616">
            <v>0</v>
          </cell>
        </row>
        <row r="2617">
          <cell r="A2617" t="str">
            <v>동보006</v>
          </cell>
          <cell r="B2617" t="str">
            <v>동관 보온
(가교발포PE25T+매직)</v>
          </cell>
          <cell r="C2617" t="str">
            <v>50A</v>
          </cell>
          <cell r="D2617" t="str">
            <v>M</v>
          </cell>
          <cell r="E2617">
            <v>0</v>
          </cell>
          <cell r="F2617">
            <v>0</v>
          </cell>
          <cell r="G2617">
            <v>0</v>
          </cell>
          <cell r="H2617">
            <v>0</v>
          </cell>
          <cell r="I2617">
            <v>0</v>
          </cell>
          <cell r="J2617">
            <v>0</v>
          </cell>
          <cell r="K2617">
            <v>0</v>
          </cell>
        </row>
        <row r="2618">
          <cell r="A2618" t="str">
            <v>동보007</v>
          </cell>
          <cell r="B2618" t="str">
            <v>동관 보온
(가교발포PE25T+매직)</v>
          </cell>
          <cell r="C2618" t="str">
            <v>40A</v>
          </cell>
          <cell r="D2618" t="str">
            <v>M</v>
          </cell>
          <cell r="E2618">
            <v>0</v>
          </cell>
          <cell r="F2618">
            <v>0</v>
          </cell>
          <cell r="G2618">
            <v>0</v>
          </cell>
          <cell r="H2618">
            <v>0</v>
          </cell>
          <cell r="I2618">
            <v>0</v>
          </cell>
          <cell r="J2618">
            <v>0</v>
          </cell>
          <cell r="K2618">
            <v>0</v>
          </cell>
        </row>
        <row r="2619">
          <cell r="A2619" t="str">
            <v>동보008</v>
          </cell>
          <cell r="B2619" t="str">
            <v>동관 보온
(가교발포PE25T+매직)</v>
          </cell>
          <cell r="C2619" t="str">
            <v>32A</v>
          </cell>
          <cell r="D2619" t="str">
            <v>M</v>
          </cell>
          <cell r="E2619">
            <v>0</v>
          </cell>
          <cell r="F2619">
            <v>0</v>
          </cell>
          <cell r="G2619">
            <v>0</v>
          </cell>
          <cell r="H2619">
            <v>0</v>
          </cell>
          <cell r="I2619">
            <v>0</v>
          </cell>
          <cell r="J2619">
            <v>0</v>
          </cell>
          <cell r="K2619">
            <v>0</v>
          </cell>
        </row>
        <row r="2620">
          <cell r="A2620" t="str">
            <v>동보009</v>
          </cell>
          <cell r="B2620" t="str">
            <v>동관 보온
(가교발포PE25T+매직)</v>
          </cell>
          <cell r="C2620" t="str">
            <v>25A</v>
          </cell>
          <cell r="D2620" t="str">
            <v>M</v>
          </cell>
          <cell r="E2620">
            <v>0</v>
          </cell>
          <cell r="F2620">
            <v>0</v>
          </cell>
          <cell r="G2620">
            <v>0</v>
          </cell>
          <cell r="H2620">
            <v>0</v>
          </cell>
          <cell r="I2620">
            <v>0</v>
          </cell>
          <cell r="J2620">
            <v>0</v>
          </cell>
          <cell r="K2620">
            <v>0</v>
          </cell>
        </row>
        <row r="2621">
          <cell r="A2621" t="str">
            <v>동보010</v>
          </cell>
          <cell r="B2621" t="str">
            <v>동관 보온
(가교발포PE25T+매직)</v>
          </cell>
          <cell r="C2621" t="str">
            <v>20A</v>
          </cell>
          <cell r="D2621" t="str">
            <v>M</v>
          </cell>
          <cell r="E2621">
            <v>0</v>
          </cell>
          <cell r="F2621">
            <v>0</v>
          </cell>
          <cell r="G2621">
            <v>0</v>
          </cell>
          <cell r="H2621">
            <v>0</v>
          </cell>
          <cell r="I2621">
            <v>0</v>
          </cell>
          <cell r="J2621">
            <v>0</v>
          </cell>
          <cell r="K2621">
            <v>0</v>
          </cell>
        </row>
        <row r="2622">
          <cell r="A2622" t="str">
            <v>동보011</v>
          </cell>
          <cell r="B2622" t="str">
            <v>동관 보온
(가교발포PE25T+매직)</v>
          </cell>
          <cell r="C2622" t="str">
            <v>15A</v>
          </cell>
          <cell r="D2622" t="str">
            <v>M</v>
          </cell>
          <cell r="E2622">
            <v>0</v>
          </cell>
          <cell r="F2622">
            <v>0</v>
          </cell>
          <cell r="G2622">
            <v>0</v>
          </cell>
          <cell r="H2622">
            <v>0</v>
          </cell>
          <cell r="I2622">
            <v>0</v>
          </cell>
          <cell r="J2622">
            <v>0</v>
          </cell>
          <cell r="K2622">
            <v>0</v>
          </cell>
        </row>
        <row r="2625">
          <cell r="A2625" t="str">
            <v>칼라보온01</v>
          </cell>
          <cell r="B2625" t="str">
            <v>칼라함석 마감
(아티론10T+칼라0.3T)</v>
          </cell>
          <cell r="C2625" t="str">
            <v>100A</v>
          </cell>
          <cell r="D2625" t="str">
            <v>M</v>
          </cell>
          <cell r="E2625">
            <v>0</v>
          </cell>
          <cell r="F2625">
            <v>0</v>
          </cell>
          <cell r="G2625">
            <v>0</v>
          </cell>
          <cell r="H2625">
            <v>0</v>
          </cell>
          <cell r="I2625">
            <v>0</v>
          </cell>
          <cell r="J2625">
            <v>0</v>
          </cell>
          <cell r="K2625">
            <v>0</v>
          </cell>
        </row>
        <row r="2626">
          <cell r="A2626" t="str">
            <v>칼라보온02</v>
          </cell>
          <cell r="B2626" t="str">
            <v>칼라함석 마감
(아티론10T+칼라0.3T)</v>
          </cell>
          <cell r="C2626" t="str">
            <v>80A</v>
          </cell>
          <cell r="D2626" t="str">
            <v>M</v>
          </cell>
          <cell r="E2626">
            <v>0</v>
          </cell>
          <cell r="F2626">
            <v>0</v>
          </cell>
          <cell r="G2626">
            <v>0</v>
          </cell>
          <cell r="H2626">
            <v>0</v>
          </cell>
          <cell r="I2626">
            <v>0</v>
          </cell>
          <cell r="J2626">
            <v>0</v>
          </cell>
          <cell r="K2626">
            <v>0</v>
          </cell>
        </row>
        <row r="2627">
          <cell r="A2627" t="str">
            <v>칼라보온03</v>
          </cell>
          <cell r="B2627" t="str">
            <v>칼라함석 마감
(아티론10T+칼라0.3T)</v>
          </cell>
          <cell r="C2627" t="str">
            <v>65A</v>
          </cell>
          <cell r="D2627" t="str">
            <v>M</v>
          </cell>
          <cell r="E2627">
            <v>0</v>
          </cell>
          <cell r="F2627">
            <v>0</v>
          </cell>
          <cell r="G2627">
            <v>0</v>
          </cell>
          <cell r="H2627">
            <v>0</v>
          </cell>
          <cell r="I2627">
            <v>0</v>
          </cell>
          <cell r="J2627">
            <v>0</v>
          </cell>
          <cell r="K2627">
            <v>0</v>
          </cell>
        </row>
        <row r="2628">
          <cell r="A2628" t="str">
            <v>칼라보온04</v>
          </cell>
          <cell r="B2628" t="str">
            <v>칼라함석 마감
(아티론10T+칼라0.3T)</v>
          </cell>
          <cell r="C2628" t="str">
            <v>50A</v>
          </cell>
          <cell r="D2628" t="str">
            <v>M</v>
          </cell>
          <cell r="E2628">
            <v>0</v>
          </cell>
          <cell r="F2628">
            <v>0</v>
          </cell>
          <cell r="G2628">
            <v>0</v>
          </cell>
          <cell r="H2628">
            <v>0</v>
          </cell>
          <cell r="I2628">
            <v>0</v>
          </cell>
          <cell r="J2628">
            <v>0</v>
          </cell>
          <cell r="K2628">
            <v>0</v>
          </cell>
        </row>
        <row r="2629">
          <cell r="A2629" t="str">
            <v>칼라보온05</v>
          </cell>
          <cell r="B2629" t="str">
            <v>칼라함석 마감
(아티론10T+칼라0.3T)</v>
          </cell>
          <cell r="C2629" t="str">
            <v>40A</v>
          </cell>
          <cell r="D2629" t="str">
            <v>M</v>
          </cell>
          <cell r="E2629">
            <v>0</v>
          </cell>
          <cell r="F2629">
            <v>0</v>
          </cell>
          <cell r="G2629">
            <v>0</v>
          </cell>
          <cell r="H2629">
            <v>0</v>
          </cell>
          <cell r="I2629">
            <v>0</v>
          </cell>
          <cell r="J2629">
            <v>0</v>
          </cell>
          <cell r="K2629">
            <v>0</v>
          </cell>
        </row>
        <row r="2630">
          <cell r="A2630" t="str">
            <v>칼라보온06</v>
          </cell>
          <cell r="B2630" t="str">
            <v>칼라함석 마감
(아티론10T+칼라0.3T)</v>
          </cell>
          <cell r="C2630" t="str">
            <v>32A</v>
          </cell>
          <cell r="D2630" t="str">
            <v>M</v>
          </cell>
          <cell r="E2630">
            <v>0</v>
          </cell>
          <cell r="F2630">
            <v>0</v>
          </cell>
          <cell r="G2630">
            <v>0</v>
          </cell>
          <cell r="H2630">
            <v>0</v>
          </cell>
          <cell r="I2630">
            <v>0</v>
          </cell>
          <cell r="J2630">
            <v>0</v>
          </cell>
          <cell r="K2630">
            <v>0</v>
          </cell>
        </row>
        <row r="2631">
          <cell r="A2631" t="str">
            <v>칼라보온07</v>
          </cell>
          <cell r="B2631" t="str">
            <v>칼라함석 마감
(아티론10T+칼라0.3T)</v>
          </cell>
          <cell r="C2631" t="str">
            <v>25A</v>
          </cell>
          <cell r="D2631" t="str">
            <v>M</v>
          </cell>
          <cell r="E2631">
            <v>0</v>
          </cell>
          <cell r="F2631">
            <v>0</v>
          </cell>
          <cell r="G2631">
            <v>0</v>
          </cell>
          <cell r="H2631">
            <v>0</v>
          </cell>
          <cell r="I2631">
            <v>0</v>
          </cell>
          <cell r="J2631">
            <v>0</v>
          </cell>
          <cell r="K2631">
            <v>0</v>
          </cell>
        </row>
        <row r="2632">
          <cell r="A2632" t="str">
            <v>칼라보온08</v>
          </cell>
          <cell r="B2632" t="str">
            <v>칼라함석 마감
(아티론10T+칼라0.3T)</v>
          </cell>
          <cell r="C2632" t="str">
            <v>20A</v>
          </cell>
          <cell r="D2632" t="str">
            <v>M</v>
          </cell>
          <cell r="E2632">
            <v>0</v>
          </cell>
          <cell r="F2632">
            <v>0</v>
          </cell>
          <cell r="G2632">
            <v>0</v>
          </cell>
          <cell r="H2632">
            <v>0</v>
          </cell>
          <cell r="I2632">
            <v>0</v>
          </cell>
          <cell r="J2632">
            <v>0</v>
          </cell>
          <cell r="K2632">
            <v>0</v>
          </cell>
        </row>
        <row r="2633">
          <cell r="A2633" t="str">
            <v>칼라보온09</v>
          </cell>
          <cell r="B2633" t="str">
            <v>칼라함석 마감
(아티론10T+칼라0.3T)</v>
          </cell>
          <cell r="C2633" t="str">
            <v>15A</v>
          </cell>
          <cell r="D2633" t="str">
            <v>M</v>
          </cell>
          <cell r="E2633">
            <v>0</v>
          </cell>
          <cell r="F2633">
            <v>0</v>
          </cell>
          <cell r="G2633">
            <v>0</v>
          </cell>
          <cell r="H2633">
            <v>0</v>
          </cell>
          <cell r="I2633">
            <v>0</v>
          </cell>
          <cell r="J2633">
            <v>0</v>
          </cell>
          <cell r="K2633">
            <v>0</v>
          </cell>
        </row>
        <row r="2634">
          <cell r="A2634" t="str">
            <v>칼라보온10</v>
          </cell>
        </row>
        <row r="2637">
          <cell r="D2637" t="str">
            <v>M</v>
          </cell>
        </row>
        <row r="2641">
          <cell r="K2641">
            <v>0</v>
          </cell>
        </row>
        <row r="2642">
          <cell r="A2642" t="str">
            <v>정유량밸브001</v>
          </cell>
          <cell r="B2642" t="str">
            <v>정유량조절밸브</v>
          </cell>
          <cell r="C2642" t="str">
            <v>125A*100A*125A</v>
          </cell>
          <cell r="D2642" t="str">
            <v>SET</v>
          </cell>
          <cell r="E2642">
            <v>0</v>
          </cell>
          <cell r="F2642">
            <v>0</v>
          </cell>
          <cell r="G2642">
            <v>0</v>
          </cell>
          <cell r="H2642">
            <v>0</v>
          </cell>
          <cell r="I2642">
            <v>0</v>
          </cell>
          <cell r="J2642">
            <v>0</v>
          </cell>
          <cell r="K2642">
            <v>0</v>
          </cell>
        </row>
        <row r="2643">
          <cell r="A2643" t="str">
            <v>정유량밸브002</v>
          </cell>
          <cell r="B2643" t="str">
            <v>정유량조절밸브</v>
          </cell>
          <cell r="C2643" t="str">
            <v>100A*80A100A</v>
          </cell>
          <cell r="D2643" t="str">
            <v>SET</v>
          </cell>
          <cell r="E2643">
            <v>0</v>
          </cell>
          <cell r="F2643">
            <v>0</v>
          </cell>
          <cell r="G2643">
            <v>0</v>
          </cell>
          <cell r="H2643">
            <v>0</v>
          </cell>
          <cell r="I2643">
            <v>0</v>
          </cell>
          <cell r="J2643">
            <v>0</v>
          </cell>
          <cell r="K2643">
            <v>0</v>
          </cell>
        </row>
        <row r="2644">
          <cell r="A2644" t="str">
            <v>정유량밸브003</v>
          </cell>
          <cell r="B2644" t="str">
            <v>정유량조절밸브</v>
          </cell>
          <cell r="C2644" t="str">
            <v>80A*65A*65A</v>
          </cell>
          <cell r="D2644" t="str">
            <v>SET</v>
          </cell>
        </row>
        <row r="2645">
          <cell r="A2645" t="str">
            <v>정유량밸브004</v>
          </cell>
          <cell r="B2645" t="str">
            <v>정유량조절밸브</v>
          </cell>
          <cell r="C2645" t="str">
            <v>65A*50A*65A</v>
          </cell>
          <cell r="D2645" t="str">
            <v>SET</v>
          </cell>
        </row>
        <row r="2646">
          <cell r="A2646" t="str">
            <v>정유량밸브005</v>
          </cell>
          <cell r="B2646" t="str">
            <v>정유량조절밸브</v>
          </cell>
          <cell r="C2646" t="str">
            <v>50A*40A*50A</v>
          </cell>
          <cell r="D2646" t="str">
            <v>SET</v>
          </cell>
        </row>
        <row r="2647">
          <cell r="A2647" t="str">
            <v>정유량밸브006</v>
          </cell>
          <cell r="B2647" t="str">
            <v>정유량조절밸브</v>
          </cell>
          <cell r="C2647" t="str">
            <v>40A*32A*40A</v>
          </cell>
          <cell r="D2647" t="str">
            <v>SET</v>
          </cell>
        </row>
        <row r="2648">
          <cell r="A2648" t="str">
            <v>정유량밸브007</v>
          </cell>
          <cell r="B2648" t="str">
            <v>정유량조절밸브</v>
          </cell>
          <cell r="C2648" t="str">
            <v>32A*25A*32A</v>
          </cell>
          <cell r="D2648" t="str">
            <v>SET</v>
          </cell>
        </row>
        <row r="2649">
          <cell r="A2649" t="str">
            <v>정유량밸브008</v>
          </cell>
          <cell r="B2649" t="str">
            <v>정유량조절밸브</v>
          </cell>
          <cell r="C2649" t="str">
            <v>25A*20A*25A</v>
          </cell>
          <cell r="D2649" t="str">
            <v>SET</v>
          </cell>
        </row>
        <row r="2652">
          <cell r="A2652" t="str">
            <v>카타0001</v>
          </cell>
          <cell r="B2652" t="str">
            <v>콘크리트카타</v>
          </cell>
          <cell r="C2652">
            <v>0</v>
          </cell>
          <cell r="D2652" t="str">
            <v>M</v>
          </cell>
        </row>
        <row r="2653">
          <cell r="A2653" t="str">
            <v>철거0001</v>
          </cell>
          <cell r="B2653" t="str">
            <v>콘크리트철거</v>
          </cell>
          <cell r="C2653">
            <v>0</v>
          </cell>
          <cell r="D2653" t="str">
            <v>M3</v>
          </cell>
        </row>
        <row r="2654">
          <cell r="A2654" t="str">
            <v>철거0002</v>
          </cell>
          <cell r="B2654" t="str">
            <v>콘크리트포장</v>
          </cell>
          <cell r="C2654">
            <v>0</v>
          </cell>
          <cell r="D2654" t="str">
            <v>M3</v>
          </cell>
        </row>
        <row r="2655">
          <cell r="A2655" t="str">
            <v>철거0003</v>
          </cell>
          <cell r="B2655" t="str">
            <v>폐기물 처리</v>
          </cell>
          <cell r="C2655">
            <v>0</v>
          </cell>
          <cell r="D2655" t="str">
            <v>TON</v>
          </cell>
          <cell r="E2655">
            <v>0</v>
          </cell>
          <cell r="F2655">
            <v>0</v>
          </cell>
          <cell r="G2655">
            <v>0</v>
          </cell>
          <cell r="H2655">
            <v>0</v>
          </cell>
          <cell r="I2655">
            <v>0</v>
          </cell>
          <cell r="J2655">
            <v>0</v>
          </cell>
          <cell r="K2655">
            <v>0</v>
          </cell>
        </row>
        <row r="2656">
          <cell r="K2656">
            <v>0</v>
          </cell>
        </row>
        <row r="2657">
          <cell r="A2657" t="str">
            <v>터파기0001</v>
          </cell>
          <cell r="B2657" t="str">
            <v>터파기,되메우기</v>
          </cell>
          <cell r="C2657" t="str">
            <v>보통토사</v>
          </cell>
          <cell r="D2657" t="str">
            <v>M3</v>
          </cell>
        </row>
        <row r="2658">
          <cell r="A2658" t="str">
            <v>터되001</v>
          </cell>
          <cell r="B2658" t="str">
            <v>터파기,되메우기</v>
          </cell>
          <cell r="C2658" t="str">
            <v>1M 이내</v>
          </cell>
          <cell r="D2658" t="str">
            <v>M</v>
          </cell>
          <cell r="E2658">
            <v>0</v>
          </cell>
          <cell r="F2658">
            <v>0</v>
          </cell>
          <cell r="G2658">
            <v>0</v>
          </cell>
          <cell r="H2658">
            <v>0</v>
          </cell>
          <cell r="I2658">
            <v>0</v>
          </cell>
          <cell r="J2658">
            <v>0</v>
          </cell>
          <cell r="K2658">
            <v>0</v>
          </cell>
        </row>
        <row r="2659">
          <cell r="K2659">
            <v>0</v>
          </cell>
        </row>
        <row r="2661">
          <cell r="A2661" t="str">
            <v>동관용접01</v>
          </cell>
          <cell r="B2661" t="str">
            <v>동관용접</v>
          </cell>
          <cell r="C2661" t="str">
            <v>125A</v>
          </cell>
          <cell r="D2661" t="str">
            <v>개소</v>
          </cell>
        </row>
        <row r="2662">
          <cell r="A2662" t="str">
            <v>동관용접02</v>
          </cell>
          <cell r="B2662" t="str">
            <v>동관용접</v>
          </cell>
          <cell r="C2662" t="str">
            <v>100A</v>
          </cell>
          <cell r="D2662" t="str">
            <v>개소</v>
          </cell>
        </row>
        <row r="2663">
          <cell r="A2663" t="str">
            <v>동관용접03</v>
          </cell>
          <cell r="B2663" t="str">
            <v>동관용접</v>
          </cell>
          <cell r="C2663" t="str">
            <v>80A</v>
          </cell>
          <cell r="D2663" t="str">
            <v>개소</v>
          </cell>
        </row>
        <row r="2664">
          <cell r="A2664" t="str">
            <v>동관용접04</v>
          </cell>
          <cell r="B2664" t="str">
            <v>동관용접</v>
          </cell>
          <cell r="C2664" t="str">
            <v>65A</v>
          </cell>
          <cell r="D2664" t="str">
            <v>개소</v>
          </cell>
        </row>
        <row r="2665">
          <cell r="A2665" t="str">
            <v>동관용접05</v>
          </cell>
          <cell r="B2665" t="str">
            <v>동관용접</v>
          </cell>
          <cell r="C2665" t="str">
            <v>50A</v>
          </cell>
          <cell r="D2665" t="str">
            <v>개소</v>
          </cell>
        </row>
        <row r="2666">
          <cell r="A2666" t="str">
            <v>동관용접06</v>
          </cell>
          <cell r="B2666" t="str">
            <v>동관용접</v>
          </cell>
          <cell r="C2666" t="str">
            <v>40A</v>
          </cell>
          <cell r="D2666" t="str">
            <v>개소</v>
          </cell>
        </row>
        <row r="2667">
          <cell r="A2667" t="str">
            <v>동관용접07</v>
          </cell>
          <cell r="B2667" t="str">
            <v>동관용접</v>
          </cell>
          <cell r="C2667" t="str">
            <v>32A</v>
          </cell>
          <cell r="D2667" t="str">
            <v>개소</v>
          </cell>
        </row>
        <row r="2668">
          <cell r="A2668" t="str">
            <v>동관용접08</v>
          </cell>
          <cell r="B2668" t="str">
            <v>동관용접</v>
          </cell>
          <cell r="C2668" t="str">
            <v>25A</v>
          </cell>
          <cell r="D2668" t="str">
            <v>개소</v>
          </cell>
        </row>
        <row r="2669">
          <cell r="A2669" t="str">
            <v>동관용접09</v>
          </cell>
          <cell r="B2669" t="str">
            <v>동관용접</v>
          </cell>
          <cell r="C2669" t="str">
            <v>20A</v>
          </cell>
          <cell r="D2669" t="str">
            <v>개소</v>
          </cell>
        </row>
        <row r="2670">
          <cell r="A2670" t="str">
            <v>동관용접10</v>
          </cell>
          <cell r="B2670" t="str">
            <v>동관용접</v>
          </cell>
          <cell r="C2670" t="str">
            <v>15A</v>
          </cell>
          <cell r="D2670" t="str">
            <v>개소</v>
          </cell>
        </row>
        <row r="2671">
          <cell r="A2671" t="str">
            <v>동관용접11</v>
          </cell>
          <cell r="B2671" t="str">
            <v>동관용접</v>
          </cell>
          <cell r="C2671" t="str">
            <v>8A</v>
          </cell>
          <cell r="D2671" t="str">
            <v>개소</v>
          </cell>
        </row>
        <row r="2672">
          <cell r="A2672" t="str">
            <v>동관용접12</v>
          </cell>
          <cell r="B2672" t="str">
            <v>동관용접</v>
          </cell>
          <cell r="C2672" t="str">
            <v>22.22A</v>
          </cell>
          <cell r="D2672" t="str">
            <v>개소</v>
          </cell>
        </row>
        <row r="2673">
          <cell r="A2673" t="str">
            <v>동관용접13</v>
          </cell>
          <cell r="B2673" t="str">
            <v>동관용접</v>
          </cell>
          <cell r="C2673" t="str">
            <v>19.05A</v>
          </cell>
          <cell r="D2673" t="str">
            <v>개소</v>
          </cell>
        </row>
        <row r="2674">
          <cell r="A2674" t="str">
            <v>동관용접14</v>
          </cell>
          <cell r="B2674" t="str">
            <v>동관용접</v>
          </cell>
          <cell r="C2674" t="str">
            <v>15.88A</v>
          </cell>
          <cell r="D2674" t="str">
            <v>개소</v>
          </cell>
        </row>
        <row r="2675">
          <cell r="A2675" t="str">
            <v>동관용접15</v>
          </cell>
          <cell r="B2675" t="str">
            <v>동관용접</v>
          </cell>
          <cell r="C2675" t="str">
            <v>12.7A</v>
          </cell>
          <cell r="D2675" t="str">
            <v>개소</v>
          </cell>
        </row>
        <row r="2676">
          <cell r="A2676" t="str">
            <v>동관용접16</v>
          </cell>
          <cell r="B2676" t="str">
            <v>동관용접</v>
          </cell>
          <cell r="C2676" t="str">
            <v>9.52A</v>
          </cell>
          <cell r="D2676" t="str">
            <v>개소</v>
          </cell>
        </row>
        <row r="2678">
          <cell r="A2678" t="str">
            <v>철합후001</v>
          </cell>
          <cell r="B2678" t="str">
            <v>철 합후렌지 접합</v>
          </cell>
          <cell r="C2678" t="str">
            <v>200A</v>
          </cell>
          <cell r="D2678" t="str">
            <v>개소</v>
          </cell>
        </row>
        <row r="2679">
          <cell r="A2679" t="str">
            <v>철합후002</v>
          </cell>
          <cell r="B2679" t="str">
            <v>철 합후렌지 접합</v>
          </cell>
          <cell r="C2679" t="str">
            <v>150A</v>
          </cell>
          <cell r="D2679" t="str">
            <v>개소</v>
          </cell>
        </row>
        <row r="2680">
          <cell r="A2680" t="str">
            <v>철합후003</v>
          </cell>
          <cell r="B2680" t="str">
            <v>철 합후렌지 접합</v>
          </cell>
          <cell r="C2680" t="str">
            <v>125A</v>
          </cell>
          <cell r="D2680" t="str">
            <v>개소</v>
          </cell>
        </row>
        <row r="2681">
          <cell r="A2681" t="str">
            <v>철합후004</v>
          </cell>
          <cell r="B2681" t="str">
            <v>철 합후렌지 접합</v>
          </cell>
          <cell r="C2681" t="str">
            <v>100A</v>
          </cell>
          <cell r="D2681" t="str">
            <v>개소</v>
          </cell>
        </row>
        <row r="2682">
          <cell r="A2682" t="str">
            <v>철합후005</v>
          </cell>
          <cell r="B2682" t="str">
            <v>철 합후렌지 접합</v>
          </cell>
          <cell r="C2682" t="str">
            <v>80A</v>
          </cell>
          <cell r="D2682" t="str">
            <v>개소</v>
          </cell>
        </row>
        <row r="2683">
          <cell r="A2683" t="str">
            <v>철합후006</v>
          </cell>
          <cell r="B2683" t="str">
            <v>철 합후렌지 접합</v>
          </cell>
          <cell r="C2683" t="str">
            <v>65A</v>
          </cell>
          <cell r="D2683" t="str">
            <v>개소</v>
          </cell>
        </row>
        <row r="2684">
          <cell r="A2684" t="str">
            <v>철합후007</v>
          </cell>
          <cell r="B2684" t="str">
            <v>철 합후렌지 접합</v>
          </cell>
          <cell r="C2684" t="str">
            <v>50A</v>
          </cell>
          <cell r="D2684" t="str">
            <v>개소</v>
          </cell>
        </row>
        <row r="2685">
          <cell r="A2685" t="str">
            <v>철합후008</v>
          </cell>
          <cell r="B2685" t="str">
            <v>철 합후렌지 접합</v>
          </cell>
          <cell r="C2685" t="str">
            <v>40A</v>
          </cell>
          <cell r="D2685" t="str">
            <v>개소</v>
          </cell>
        </row>
        <row r="2686">
          <cell r="A2686" t="str">
            <v>철합후009</v>
          </cell>
          <cell r="B2686" t="str">
            <v>철 합후렌지 접합</v>
          </cell>
          <cell r="C2686" t="str">
            <v>32A</v>
          </cell>
          <cell r="D2686" t="str">
            <v>개소</v>
          </cell>
        </row>
        <row r="2687">
          <cell r="A2687" t="str">
            <v>철합후010</v>
          </cell>
          <cell r="B2687" t="str">
            <v>철 합후렌지 접합</v>
          </cell>
          <cell r="C2687" t="str">
            <v>25A</v>
          </cell>
          <cell r="D2687" t="str">
            <v>개소</v>
          </cell>
        </row>
        <row r="2688">
          <cell r="A2688" t="str">
            <v>철합후011</v>
          </cell>
          <cell r="B2688" t="str">
            <v>철 합후렌지 접합</v>
          </cell>
          <cell r="C2688" t="str">
            <v>20A</v>
          </cell>
          <cell r="D2688" t="str">
            <v>개소</v>
          </cell>
        </row>
        <row r="2689">
          <cell r="A2689" t="str">
            <v>철합후012</v>
          </cell>
          <cell r="B2689" t="str">
            <v>철 합후렌지 접합</v>
          </cell>
          <cell r="C2689" t="str">
            <v>15A</v>
          </cell>
          <cell r="D2689" t="str">
            <v>개소</v>
          </cell>
        </row>
        <row r="2690">
          <cell r="D2690" t="str">
            <v>개소</v>
          </cell>
        </row>
        <row r="2691">
          <cell r="A2691" t="str">
            <v>동합후001</v>
          </cell>
          <cell r="B2691" t="str">
            <v>동 합후렌지 접합</v>
          </cell>
          <cell r="C2691" t="str">
            <v>200A</v>
          </cell>
          <cell r="D2691" t="str">
            <v>개소</v>
          </cell>
        </row>
        <row r="2692">
          <cell r="A2692" t="str">
            <v>동합후002</v>
          </cell>
          <cell r="B2692" t="str">
            <v>동 합후렌지 접합</v>
          </cell>
          <cell r="C2692" t="str">
            <v>150A</v>
          </cell>
          <cell r="D2692" t="str">
            <v>개소</v>
          </cell>
        </row>
        <row r="2693">
          <cell r="A2693" t="str">
            <v>동합후003</v>
          </cell>
          <cell r="B2693" t="str">
            <v>동 합후렌지 접합</v>
          </cell>
          <cell r="C2693" t="str">
            <v>125A</v>
          </cell>
          <cell r="D2693" t="str">
            <v>개소</v>
          </cell>
        </row>
        <row r="2694">
          <cell r="A2694" t="str">
            <v>동합후004</v>
          </cell>
          <cell r="B2694" t="str">
            <v>동 합후렌지 접합</v>
          </cell>
          <cell r="C2694" t="str">
            <v>100A</v>
          </cell>
          <cell r="D2694" t="str">
            <v>개소</v>
          </cell>
        </row>
        <row r="2695">
          <cell r="A2695" t="str">
            <v>동합후005</v>
          </cell>
          <cell r="B2695" t="str">
            <v>동 합후렌지 접합</v>
          </cell>
          <cell r="C2695" t="str">
            <v>80A</v>
          </cell>
          <cell r="D2695" t="str">
            <v>개소</v>
          </cell>
        </row>
        <row r="2696">
          <cell r="A2696" t="str">
            <v>동합후006</v>
          </cell>
          <cell r="B2696" t="str">
            <v>동 합후렌지 접합</v>
          </cell>
          <cell r="C2696" t="str">
            <v>65A</v>
          </cell>
          <cell r="D2696" t="str">
            <v>개소</v>
          </cell>
        </row>
        <row r="2697">
          <cell r="A2697" t="str">
            <v>동합후007</v>
          </cell>
          <cell r="B2697" t="str">
            <v>동 합후렌지 접합</v>
          </cell>
          <cell r="C2697" t="str">
            <v>50A</v>
          </cell>
          <cell r="D2697" t="str">
            <v>개소</v>
          </cell>
        </row>
        <row r="2698">
          <cell r="A2698" t="str">
            <v>동합후008</v>
          </cell>
          <cell r="B2698" t="str">
            <v>동 합후렌지 접합</v>
          </cell>
          <cell r="C2698" t="str">
            <v>40A</v>
          </cell>
          <cell r="D2698" t="str">
            <v>개소</v>
          </cell>
        </row>
        <row r="2699">
          <cell r="A2699" t="str">
            <v>동합후009</v>
          </cell>
          <cell r="B2699" t="str">
            <v>동 합후렌지 접합</v>
          </cell>
          <cell r="C2699" t="str">
            <v>32A</v>
          </cell>
          <cell r="D2699" t="str">
            <v>개소</v>
          </cell>
        </row>
        <row r="2700">
          <cell r="A2700" t="str">
            <v>동합후010</v>
          </cell>
          <cell r="B2700" t="str">
            <v>동 합후렌지 접합</v>
          </cell>
          <cell r="C2700" t="str">
            <v>25A</v>
          </cell>
          <cell r="D2700" t="str">
            <v>개소</v>
          </cell>
        </row>
        <row r="2701">
          <cell r="A2701" t="str">
            <v>동합후011</v>
          </cell>
          <cell r="B2701" t="str">
            <v>동 합후렌지 접합</v>
          </cell>
          <cell r="C2701" t="str">
            <v>20A</v>
          </cell>
          <cell r="D2701" t="str">
            <v>개소</v>
          </cell>
        </row>
        <row r="2702">
          <cell r="A2702" t="str">
            <v>동합후012</v>
          </cell>
          <cell r="B2702" t="str">
            <v>동 합후렌지 접합</v>
          </cell>
          <cell r="C2702" t="str">
            <v>15A</v>
          </cell>
          <cell r="D2702" t="str">
            <v>개소</v>
          </cell>
        </row>
        <row r="2703">
          <cell r="D2703" t="str">
            <v>개소</v>
          </cell>
        </row>
        <row r="2704">
          <cell r="A2704" t="str">
            <v>동맹후001</v>
          </cell>
          <cell r="B2704" t="str">
            <v>동 맹후렌지 접합</v>
          </cell>
          <cell r="C2704" t="str">
            <v>200A</v>
          </cell>
          <cell r="D2704" t="str">
            <v>개소</v>
          </cell>
        </row>
        <row r="2705">
          <cell r="A2705" t="str">
            <v>동맹후002</v>
          </cell>
          <cell r="B2705" t="str">
            <v>동 맹후렌지 접합</v>
          </cell>
          <cell r="C2705" t="str">
            <v>150A</v>
          </cell>
          <cell r="D2705" t="str">
            <v>개소</v>
          </cell>
        </row>
        <row r="2706">
          <cell r="A2706" t="str">
            <v>동맹후003</v>
          </cell>
          <cell r="B2706" t="str">
            <v>동 맹후렌지 접합</v>
          </cell>
          <cell r="C2706" t="str">
            <v>125A</v>
          </cell>
          <cell r="D2706" t="str">
            <v>개소</v>
          </cell>
        </row>
        <row r="2707">
          <cell r="A2707" t="str">
            <v>동맹후004</v>
          </cell>
          <cell r="B2707" t="str">
            <v>동 맹후렌지 접합</v>
          </cell>
          <cell r="C2707" t="str">
            <v>100A</v>
          </cell>
          <cell r="D2707" t="str">
            <v>개소</v>
          </cell>
        </row>
        <row r="2708">
          <cell r="A2708" t="str">
            <v>동맹후005</v>
          </cell>
          <cell r="B2708" t="str">
            <v>동 맹후렌지 접합</v>
          </cell>
          <cell r="C2708" t="str">
            <v>80A</v>
          </cell>
          <cell r="D2708" t="str">
            <v>개소</v>
          </cell>
        </row>
        <row r="2709">
          <cell r="A2709" t="str">
            <v>동맹후006</v>
          </cell>
          <cell r="B2709" t="str">
            <v>동 맹후렌지 접합</v>
          </cell>
          <cell r="C2709" t="str">
            <v>65A</v>
          </cell>
          <cell r="D2709" t="str">
            <v>개소</v>
          </cell>
        </row>
        <row r="2710">
          <cell r="A2710" t="str">
            <v>동맹후007</v>
          </cell>
          <cell r="B2710" t="str">
            <v>동 맹후렌지 접합</v>
          </cell>
          <cell r="C2710" t="str">
            <v>50A</v>
          </cell>
          <cell r="D2710" t="str">
            <v>개소</v>
          </cell>
        </row>
        <row r="2711">
          <cell r="A2711" t="str">
            <v>동맹후008</v>
          </cell>
          <cell r="B2711" t="str">
            <v>동 맹후렌지 접합</v>
          </cell>
          <cell r="C2711" t="str">
            <v>40A</v>
          </cell>
          <cell r="D2711" t="str">
            <v>개소</v>
          </cell>
        </row>
        <row r="2712">
          <cell r="A2712" t="str">
            <v>동맹후009</v>
          </cell>
          <cell r="B2712" t="str">
            <v>동 맹후렌지 접합</v>
          </cell>
          <cell r="C2712" t="str">
            <v>32A</v>
          </cell>
          <cell r="D2712" t="str">
            <v>개소</v>
          </cell>
        </row>
        <row r="2713">
          <cell r="A2713" t="str">
            <v>동맹후010</v>
          </cell>
          <cell r="B2713" t="str">
            <v>동 맹후렌지 접합</v>
          </cell>
          <cell r="C2713" t="str">
            <v>25A</v>
          </cell>
          <cell r="D2713" t="str">
            <v>개소</v>
          </cell>
        </row>
        <row r="2714">
          <cell r="A2714" t="str">
            <v>동맹후011</v>
          </cell>
          <cell r="B2714" t="str">
            <v>동 맹후렌지 접합</v>
          </cell>
          <cell r="C2714" t="str">
            <v>20A</v>
          </cell>
          <cell r="D2714" t="str">
            <v>개소</v>
          </cell>
        </row>
        <row r="2715">
          <cell r="A2715" t="str">
            <v>동맹후012</v>
          </cell>
          <cell r="B2715" t="str">
            <v>동 맹후렌지 접합</v>
          </cell>
          <cell r="C2715" t="str">
            <v>15A</v>
          </cell>
          <cell r="D2715" t="str">
            <v>개소</v>
          </cell>
        </row>
        <row r="2718">
          <cell r="A2718" t="str">
            <v>동조001</v>
          </cell>
          <cell r="B2718" t="str">
            <v>동 조후렌지 접합</v>
          </cell>
          <cell r="C2718" t="str">
            <v>200A</v>
          </cell>
          <cell r="D2718" t="str">
            <v>개소</v>
          </cell>
        </row>
        <row r="2719">
          <cell r="A2719" t="str">
            <v>동조002</v>
          </cell>
          <cell r="B2719" t="str">
            <v>동 조후렌지 접합</v>
          </cell>
          <cell r="C2719" t="str">
            <v>150A</v>
          </cell>
          <cell r="D2719" t="str">
            <v>개소</v>
          </cell>
        </row>
        <row r="2720">
          <cell r="A2720" t="str">
            <v>동조003</v>
          </cell>
          <cell r="B2720" t="str">
            <v>동 조후렌지 접합</v>
          </cell>
          <cell r="C2720" t="str">
            <v>125A</v>
          </cell>
          <cell r="D2720" t="str">
            <v>개소</v>
          </cell>
        </row>
        <row r="2721">
          <cell r="A2721" t="str">
            <v>동조004</v>
          </cell>
          <cell r="B2721" t="str">
            <v>동 조후렌지 접합</v>
          </cell>
          <cell r="C2721" t="str">
            <v>100A</v>
          </cell>
          <cell r="D2721" t="str">
            <v>개소</v>
          </cell>
        </row>
        <row r="2722">
          <cell r="A2722" t="str">
            <v>동조005</v>
          </cell>
          <cell r="B2722" t="str">
            <v>동 조후렌지 접합</v>
          </cell>
          <cell r="C2722" t="str">
            <v>80A</v>
          </cell>
          <cell r="D2722" t="str">
            <v>개소</v>
          </cell>
        </row>
        <row r="2723">
          <cell r="A2723" t="str">
            <v>동조006</v>
          </cell>
          <cell r="B2723" t="str">
            <v>동 조후렌지 접합</v>
          </cell>
          <cell r="C2723" t="str">
            <v>65A</v>
          </cell>
          <cell r="D2723" t="str">
            <v>개소</v>
          </cell>
        </row>
        <row r="2724">
          <cell r="A2724" t="str">
            <v>동조007</v>
          </cell>
          <cell r="B2724" t="str">
            <v>동 조후렌지 접합</v>
          </cell>
          <cell r="C2724" t="str">
            <v>50A</v>
          </cell>
          <cell r="D2724" t="str">
            <v>개소</v>
          </cell>
        </row>
        <row r="2725">
          <cell r="A2725" t="str">
            <v>동조008</v>
          </cell>
          <cell r="B2725" t="str">
            <v>동 조후렌지 접합</v>
          </cell>
          <cell r="C2725" t="str">
            <v>40A</v>
          </cell>
          <cell r="D2725" t="str">
            <v>개소</v>
          </cell>
        </row>
        <row r="2726">
          <cell r="A2726" t="str">
            <v>동조009</v>
          </cell>
          <cell r="B2726" t="str">
            <v>동 조후렌지 접합</v>
          </cell>
          <cell r="C2726" t="str">
            <v>32A</v>
          </cell>
          <cell r="D2726" t="str">
            <v>개소</v>
          </cell>
        </row>
        <row r="2727">
          <cell r="A2727" t="str">
            <v>동조010</v>
          </cell>
          <cell r="B2727" t="str">
            <v>동 조후렌지 접합</v>
          </cell>
          <cell r="C2727" t="str">
            <v>25A</v>
          </cell>
          <cell r="D2727" t="str">
            <v>개소</v>
          </cell>
        </row>
        <row r="2728">
          <cell r="A2728" t="str">
            <v>동조011</v>
          </cell>
          <cell r="B2728" t="str">
            <v>동 조후렌지 접합</v>
          </cell>
          <cell r="C2728" t="str">
            <v>20A</v>
          </cell>
          <cell r="D2728" t="str">
            <v>개소</v>
          </cell>
        </row>
        <row r="2729">
          <cell r="A2729" t="str">
            <v>동조012</v>
          </cell>
          <cell r="B2729" t="str">
            <v>동 조후렌지 접합</v>
          </cell>
          <cell r="C2729" t="str">
            <v>15A</v>
          </cell>
          <cell r="D2729" t="str">
            <v>개소</v>
          </cell>
        </row>
        <row r="2739">
          <cell r="A2739" t="str">
            <v>헷보001</v>
          </cell>
          <cell r="B2739" t="str">
            <v>헷더보온</v>
          </cell>
          <cell r="C2739" t="str">
            <v>50유리솜+0.5칼라함석</v>
          </cell>
          <cell r="D2739" t="str">
            <v>M2</v>
          </cell>
        </row>
        <row r="2744">
          <cell r="A2744" t="str">
            <v>지지0001</v>
          </cell>
          <cell r="B2744" t="str">
            <v>배관지지</v>
          </cell>
          <cell r="C2744" t="str">
            <v>3개소</v>
          </cell>
          <cell r="D2744" t="str">
            <v>SET</v>
          </cell>
        </row>
        <row r="2748">
          <cell r="A2748" t="str">
            <v>aaa0001</v>
          </cell>
          <cell r="B2748" t="str">
            <v>신축접수가대</v>
          </cell>
          <cell r="C2748">
            <v>0</v>
          </cell>
          <cell r="D2748" t="str">
            <v>SET</v>
          </cell>
        </row>
        <row r="2749">
          <cell r="A2749" t="str">
            <v>aaa0002</v>
          </cell>
          <cell r="B2749" t="str">
            <v>앙카가대</v>
          </cell>
          <cell r="C2749">
            <v>0</v>
          </cell>
          <cell r="D2749" t="str">
            <v>SET</v>
          </cell>
        </row>
        <row r="2753">
          <cell r="A2753" t="str">
            <v>신축0001</v>
          </cell>
          <cell r="B2753" t="str">
            <v>신축이음
(벨로우즈형:복식)</v>
          </cell>
          <cell r="C2753" t="str">
            <v>125A</v>
          </cell>
          <cell r="D2753" t="str">
            <v>SET</v>
          </cell>
        </row>
        <row r="2754">
          <cell r="A2754" t="str">
            <v>신축0002</v>
          </cell>
          <cell r="B2754" t="str">
            <v>신축이음
(벨로우즈형:복식)</v>
          </cell>
          <cell r="C2754" t="str">
            <v>100A</v>
          </cell>
          <cell r="D2754" t="str">
            <v>SET</v>
          </cell>
        </row>
        <row r="2755">
          <cell r="A2755" t="str">
            <v>신축0003</v>
          </cell>
          <cell r="B2755" t="str">
            <v>신축이음
(벨로우즈형:복식)</v>
          </cell>
          <cell r="C2755" t="str">
            <v>80A</v>
          </cell>
          <cell r="D2755" t="str">
            <v>SET</v>
          </cell>
        </row>
        <row r="2756">
          <cell r="A2756" t="str">
            <v>신축0004</v>
          </cell>
          <cell r="B2756" t="str">
            <v>신축이음
(벨로우즈형:복식)</v>
          </cell>
          <cell r="C2756" t="str">
            <v>65A</v>
          </cell>
          <cell r="D2756" t="str">
            <v>SET</v>
          </cell>
        </row>
        <row r="2757">
          <cell r="A2757" t="str">
            <v>신축0005</v>
          </cell>
          <cell r="B2757" t="str">
            <v>신축이음
(벨로우즈형:복식)</v>
          </cell>
          <cell r="C2757" t="str">
            <v>50A</v>
          </cell>
          <cell r="D2757" t="str">
            <v>SET</v>
          </cell>
        </row>
        <row r="2758">
          <cell r="A2758" t="str">
            <v>신축0006</v>
          </cell>
          <cell r="B2758" t="str">
            <v>신축이음
(벨로우즈형:복식)</v>
          </cell>
          <cell r="C2758" t="str">
            <v>40A</v>
          </cell>
          <cell r="D2758" t="str">
            <v>SET</v>
          </cell>
        </row>
        <row r="2759">
          <cell r="A2759" t="str">
            <v>신축0007</v>
          </cell>
          <cell r="B2759" t="str">
            <v>신축이음
(벨로우즈형:복식)</v>
          </cell>
          <cell r="C2759" t="str">
            <v>32A</v>
          </cell>
          <cell r="D2759" t="str">
            <v>SET</v>
          </cell>
        </row>
        <row r="2760">
          <cell r="A2760" t="str">
            <v>신축0008</v>
          </cell>
          <cell r="B2760" t="str">
            <v>신축이음
(벨로우즈형:복식)</v>
          </cell>
          <cell r="C2760" t="str">
            <v>25A</v>
          </cell>
          <cell r="D2760" t="str">
            <v>SET</v>
          </cell>
        </row>
        <row r="2761">
          <cell r="A2761" t="str">
            <v>신축0009</v>
          </cell>
          <cell r="B2761" t="str">
            <v>신축이음
(벨로우즈형:복식)</v>
          </cell>
          <cell r="C2761" t="str">
            <v>20A</v>
          </cell>
          <cell r="D2761" t="str">
            <v>SET</v>
          </cell>
        </row>
        <row r="2762">
          <cell r="A2762" t="str">
            <v>신축0010</v>
          </cell>
          <cell r="B2762" t="str">
            <v>신축이음
(벨로우즈형:복식)</v>
          </cell>
          <cell r="C2762" t="str">
            <v>15A</v>
          </cell>
          <cell r="D2762" t="str">
            <v>SET</v>
          </cell>
        </row>
        <row r="2764">
          <cell r="A2764" t="str">
            <v>앙카00001</v>
          </cell>
          <cell r="B2764" t="str">
            <v>파이프앙카</v>
          </cell>
          <cell r="C2764" t="str">
            <v>125A</v>
          </cell>
          <cell r="D2764" t="str">
            <v>SET</v>
          </cell>
        </row>
        <row r="2765">
          <cell r="A2765" t="str">
            <v>앙카00002</v>
          </cell>
          <cell r="B2765" t="str">
            <v>파이프앙카</v>
          </cell>
          <cell r="C2765" t="str">
            <v>100A</v>
          </cell>
          <cell r="D2765" t="str">
            <v>SET</v>
          </cell>
        </row>
        <row r="2766">
          <cell r="A2766" t="str">
            <v>앙카00003</v>
          </cell>
          <cell r="B2766" t="str">
            <v>파이프앙카</v>
          </cell>
          <cell r="C2766" t="str">
            <v>80A</v>
          </cell>
          <cell r="D2766" t="str">
            <v>SET</v>
          </cell>
        </row>
        <row r="2767">
          <cell r="A2767" t="str">
            <v>앙카00004</v>
          </cell>
          <cell r="B2767" t="str">
            <v>파이프앙카</v>
          </cell>
          <cell r="C2767" t="str">
            <v>65A</v>
          </cell>
          <cell r="D2767" t="str">
            <v>SET</v>
          </cell>
        </row>
        <row r="2768">
          <cell r="A2768" t="str">
            <v>앙카00005</v>
          </cell>
          <cell r="B2768" t="str">
            <v>파이프앙카</v>
          </cell>
          <cell r="C2768" t="str">
            <v>50A</v>
          </cell>
          <cell r="D2768" t="str">
            <v>SET</v>
          </cell>
        </row>
        <row r="2769">
          <cell r="A2769" t="str">
            <v>앙카00006</v>
          </cell>
          <cell r="B2769" t="str">
            <v>파이프앙카</v>
          </cell>
          <cell r="C2769" t="str">
            <v>40A</v>
          </cell>
          <cell r="D2769" t="str">
            <v>SET</v>
          </cell>
        </row>
        <row r="2770">
          <cell r="A2770" t="str">
            <v>앙카00007</v>
          </cell>
          <cell r="B2770" t="str">
            <v>파이프앙카</v>
          </cell>
          <cell r="C2770" t="str">
            <v>32A</v>
          </cell>
          <cell r="D2770" t="str">
            <v>SET</v>
          </cell>
        </row>
        <row r="2771">
          <cell r="A2771" t="str">
            <v>앙카00008</v>
          </cell>
          <cell r="B2771" t="str">
            <v>파이프앙카</v>
          </cell>
          <cell r="C2771" t="str">
            <v>25A</v>
          </cell>
          <cell r="D2771" t="str">
            <v>SET</v>
          </cell>
        </row>
        <row r="2772">
          <cell r="A2772" t="str">
            <v>앙카00009</v>
          </cell>
          <cell r="B2772" t="str">
            <v>파이프앙카</v>
          </cell>
          <cell r="C2772" t="str">
            <v>20A</v>
          </cell>
          <cell r="D2772" t="str">
            <v>SET</v>
          </cell>
        </row>
        <row r="2773">
          <cell r="A2773" t="str">
            <v>앙카00010</v>
          </cell>
          <cell r="B2773" t="str">
            <v>파이프앙카</v>
          </cell>
          <cell r="C2773" t="str">
            <v>15A</v>
          </cell>
          <cell r="D2773" t="str">
            <v>SET</v>
          </cell>
        </row>
        <row r="2776">
          <cell r="A2776" t="str">
            <v>aaa0011</v>
          </cell>
          <cell r="B2776" t="str">
            <v>차압변장치</v>
          </cell>
          <cell r="C2776" t="str">
            <v>100A*80A*100A</v>
          </cell>
          <cell r="D2776" t="str">
            <v>SET</v>
          </cell>
        </row>
        <row r="2777">
          <cell r="A2777" t="str">
            <v>aaa0012</v>
          </cell>
          <cell r="B2777" t="str">
            <v>오일미터기설치</v>
          </cell>
          <cell r="C2777" t="str">
            <v>20*20*20</v>
          </cell>
          <cell r="D2777" t="str">
            <v>SET</v>
          </cell>
        </row>
        <row r="2778">
          <cell r="A2778" t="str">
            <v>aaa0013</v>
          </cell>
          <cell r="B2778" t="str">
            <v>오일미터기설치</v>
          </cell>
          <cell r="C2778" t="str">
            <v>15*15*15</v>
          </cell>
          <cell r="D2778" t="str">
            <v>SET</v>
          </cell>
        </row>
        <row r="2779">
          <cell r="A2779" t="str">
            <v>aaa0014</v>
          </cell>
          <cell r="B2779" t="str">
            <v>압력계설치(동관)</v>
          </cell>
          <cell r="C2779" t="str">
            <v>10Kg/Cm2</v>
          </cell>
          <cell r="D2779" t="str">
            <v>SET</v>
          </cell>
        </row>
        <row r="2780">
          <cell r="A2780" t="str">
            <v>aaa0015</v>
          </cell>
          <cell r="B2780" t="str">
            <v>온도계설치(동관)</v>
          </cell>
          <cell r="C2780" t="str">
            <v>100A</v>
          </cell>
          <cell r="D2780" t="str">
            <v>SET</v>
          </cell>
        </row>
        <row r="2781">
          <cell r="A2781" t="str">
            <v>aaa0016</v>
          </cell>
          <cell r="B2781" t="str">
            <v>압력계설치(강관)</v>
          </cell>
          <cell r="C2781" t="str">
            <v>10Kg/Cm2</v>
          </cell>
          <cell r="D2781" t="str">
            <v>SET</v>
          </cell>
        </row>
        <row r="2782">
          <cell r="A2782" t="str">
            <v>aaa0017</v>
          </cell>
          <cell r="B2782" t="str">
            <v>진공계설치(강관)</v>
          </cell>
          <cell r="C2782" t="str">
            <v>-760-0MMAQ</v>
          </cell>
          <cell r="D2782" t="str">
            <v>SET</v>
          </cell>
        </row>
        <row r="2783">
          <cell r="A2783" t="str">
            <v>aaa0018</v>
          </cell>
          <cell r="B2783" t="str">
            <v>온도계설치(강관)</v>
          </cell>
          <cell r="C2783" t="str">
            <v>100A</v>
          </cell>
          <cell r="D2783" t="str">
            <v>SET</v>
          </cell>
        </row>
        <row r="2784">
          <cell r="A2784" t="str">
            <v>aaa0019</v>
          </cell>
          <cell r="B2784" t="str">
            <v>압력계설치</v>
          </cell>
          <cell r="C2784" t="str">
            <v>10Kg/Cm2</v>
          </cell>
          <cell r="D2784" t="str">
            <v>SET</v>
          </cell>
        </row>
        <row r="2790">
          <cell r="A2790" t="str">
            <v>닥트0001</v>
          </cell>
          <cell r="B2790" t="str">
            <v>아연도함석덕트제작설치</v>
          </cell>
          <cell r="C2790" t="str">
            <v>0.5 T</v>
          </cell>
          <cell r="D2790" t="str">
            <v>M2</v>
          </cell>
        </row>
        <row r="2791">
          <cell r="A2791" t="str">
            <v>닥트0002</v>
          </cell>
          <cell r="B2791" t="str">
            <v>아연도함석덕트제작설치</v>
          </cell>
          <cell r="C2791" t="str">
            <v>0.6 T</v>
          </cell>
          <cell r="D2791" t="str">
            <v>M2</v>
          </cell>
        </row>
        <row r="2792">
          <cell r="A2792" t="str">
            <v>닥트0003</v>
          </cell>
          <cell r="B2792" t="str">
            <v>아연도함석덕트제작설치</v>
          </cell>
          <cell r="C2792" t="str">
            <v>0.8 T</v>
          </cell>
          <cell r="D2792" t="str">
            <v>M2</v>
          </cell>
        </row>
        <row r="2793">
          <cell r="A2793" t="str">
            <v>닥트0004</v>
          </cell>
          <cell r="B2793" t="str">
            <v>아연도함석덕트제작설치</v>
          </cell>
          <cell r="C2793" t="str">
            <v>1.0 T</v>
          </cell>
          <cell r="D2793" t="str">
            <v>M2</v>
          </cell>
        </row>
        <row r="2794">
          <cell r="A2794" t="str">
            <v>닥트0005</v>
          </cell>
          <cell r="B2794" t="str">
            <v>아연도함석덕트제작설치</v>
          </cell>
          <cell r="C2794" t="str">
            <v>1.2 T</v>
          </cell>
          <cell r="D2794" t="str">
            <v>M2</v>
          </cell>
        </row>
        <row r="2797">
          <cell r="A2797" t="str">
            <v>ac이설001</v>
          </cell>
          <cell r="B2797" t="str">
            <v>실외기 이설</v>
          </cell>
          <cell r="C2797" t="str">
            <v>15,000Kcal/hr</v>
          </cell>
          <cell r="D2797" t="str">
            <v>대</v>
          </cell>
          <cell r="E2797">
            <v>0</v>
          </cell>
          <cell r="F2797">
            <v>0</v>
          </cell>
          <cell r="G2797">
            <v>0</v>
          </cell>
          <cell r="H2797">
            <v>0</v>
          </cell>
          <cell r="I2797">
            <v>0</v>
          </cell>
          <cell r="J2797">
            <v>0</v>
          </cell>
          <cell r="K2797">
            <v>0</v>
          </cell>
          <cell r="L2797">
            <v>0</v>
          </cell>
          <cell r="M2797">
            <v>0</v>
          </cell>
          <cell r="N2797">
            <v>2.4</v>
          </cell>
          <cell r="O2797">
            <v>0</v>
          </cell>
          <cell r="P2797">
            <v>2.4</v>
          </cell>
        </row>
        <row r="2798">
          <cell r="A2798" t="str">
            <v>ac이설002</v>
          </cell>
          <cell r="B2798" t="str">
            <v>실외기 이설</v>
          </cell>
          <cell r="C2798" t="str">
            <v>5,100Kcal/hr</v>
          </cell>
          <cell r="D2798" t="str">
            <v>대</v>
          </cell>
          <cell r="E2798">
            <v>0</v>
          </cell>
          <cell r="F2798">
            <v>0</v>
          </cell>
          <cell r="G2798">
            <v>0</v>
          </cell>
          <cell r="H2798">
            <v>0</v>
          </cell>
          <cell r="I2798">
            <v>0</v>
          </cell>
          <cell r="J2798">
            <v>0</v>
          </cell>
          <cell r="K2798">
            <v>0</v>
          </cell>
          <cell r="L2798">
            <v>0</v>
          </cell>
          <cell r="M2798">
            <v>0</v>
          </cell>
          <cell r="N2798">
            <v>1.6</v>
          </cell>
          <cell r="O2798">
            <v>0</v>
          </cell>
          <cell r="P2798">
            <v>1.6</v>
          </cell>
        </row>
        <row r="2799">
          <cell r="A2799" t="str">
            <v>ac이설003</v>
          </cell>
          <cell r="B2799" t="str">
            <v>실외기 이설</v>
          </cell>
          <cell r="C2799" t="str">
            <v>5,000Kcal/hr</v>
          </cell>
          <cell r="D2799" t="str">
            <v>대</v>
          </cell>
          <cell r="E2799">
            <v>0</v>
          </cell>
          <cell r="F2799">
            <v>0</v>
          </cell>
          <cell r="G2799">
            <v>0</v>
          </cell>
          <cell r="H2799">
            <v>0</v>
          </cell>
          <cell r="I2799">
            <v>0</v>
          </cell>
          <cell r="J2799">
            <v>0</v>
          </cell>
          <cell r="K2799">
            <v>0</v>
          </cell>
          <cell r="L2799">
            <v>0</v>
          </cell>
          <cell r="M2799">
            <v>0</v>
          </cell>
          <cell r="N2799">
            <v>1.6</v>
          </cell>
          <cell r="O2799">
            <v>0</v>
          </cell>
          <cell r="P2799">
            <v>1.6</v>
          </cell>
        </row>
        <row r="2800">
          <cell r="A2800" t="str">
            <v>ac이설004</v>
          </cell>
          <cell r="B2800" t="str">
            <v>에어컨 이설</v>
          </cell>
          <cell r="C2800" t="str">
            <v>6,500Kcal/hr</v>
          </cell>
          <cell r="D2800" t="str">
            <v>대</v>
          </cell>
        </row>
        <row r="2801">
          <cell r="A2801" t="str">
            <v>ac이설005</v>
          </cell>
          <cell r="B2801" t="str">
            <v>에어컨 이설</v>
          </cell>
          <cell r="C2801" t="str">
            <v>6,100Kcal/hr</v>
          </cell>
          <cell r="D2801" t="str">
            <v>대</v>
          </cell>
        </row>
        <row r="2802">
          <cell r="A2802" t="str">
            <v>ac이설006</v>
          </cell>
          <cell r="B2802" t="str">
            <v>에어컨 이설</v>
          </cell>
          <cell r="C2802" t="str">
            <v>10,000Kcal/hr</v>
          </cell>
          <cell r="D2802" t="str">
            <v>대</v>
          </cell>
        </row>
        <row r="3298">
          <cell r="A3298" t="str">
            <v>1070a</v>
          </cell>
        </row>
        <row r="3299">
          <cell r="A3299" t="str">
            <v>1071a</v>
          </cell>
        </row>
        <row r="3300">
          <cell r="A3300" t="str">
            <v>1072a</v>
          </cell>
        </row>
      </sheetData>
      <sheetData sheetId="14" refreshError="1"/>
    </sheetDataSet>
  </externalBook>
</externalLink>
</file>

<file path=xl/externalLinks/externalLink3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s>
    <sheetDataSet>
      <sheetData sheetId="0"/>
    </sheetDataSet>
  </externalBook>
</externalLink>
</file>

<file path=xl/externalLinks/externalLink3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가로등"/>
      <sheetName val="가로등원가계산서"/>
      <sheetName val="가로등내역서-도급"/>
      <sheetName val="가로등내역서-관급"/>
      <sheetName val="가로등내역서-사급"/>
      <sheetName val="신호등내역서-도급"/>
      <sheetName val="신호등내역서-사급"/>
      <sheetName val="적용단가"/>
      <sheetName val="자재단가"/>
      <sheetName val="한전외선가로등"/>
      <sheetName val="일위대가"/>
      <sheetName val="인건비"/>
      <sheetName val="가로등집계"/>
      <sheetName val="가로등산출"/>
      <sheetName val="신호등집계"/>
      <sheetName val="신호등산출"/>
      <sheetName val="가로등부표"/>
      <sheetName val="신호등부표"/>
      <sheetName val="기초근거"/>
      <sheetName val="일위대가서(종)"/>
      <sheetName val="인건비 "/>
      <sheetName val="공사비증감"/>
      <sheetName val="옥외등신설"/>
      <sheetName val="저케CV22신설"/>
      <sheetName val="저케CV38신설"/>
      <sheetName val="저케CV8신설"/>
      <sheetName val="접지3종"/>
      <sheetName val="노귀재IC내역서"/>
      <sheetName val="노임"/>
      <sheetName val="내역서"/>
      <sheetName val="직재"/>
      <sheetName val="수량산출"/>
      <sheetName val="여과지동"/>
      <sheetName val="기초자료"/>
      <sheetName val="예산조서"/>
    </sheetNames>
    <sheetDataSet>
      <sheetData sheetId="0"/>
      <sheetData sheetId="1"/>
      <sheetData sheetId="2"/>
      <sheetData sheetId="3"/>
      <sheetData sheetId="4"/>
      <sheetData sheetId="5"/>
      <sheetData sheetId="6"/>
      <sheetData sheetId="7"/>
      <sheetData sheetId="8"/>
      <sheetData sheetId="9"/>
      <sheetData sheetId="10"/>
      <sheetData sheetId="11" refreshError="1">
        <row r="13">
          <cell r="B13">
            <v>56603</v>
          </cell>
        </row>
      </sheetData>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ow r="6">
          <cell r="K6">
            <v>40922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전기"/>
      <sheetName val="기초1~10"/>
      <sheetName val="맨홀및터파기"/>
      <sheetName val="분전함"/>
      <sheetName val="표지 약전"/>
      <sheetName val="약전"/>
      <sheetName val="노무비"/>
      <sheetName val="1"/>
      <sheetName val="대운반(철재)"/>
      <sheetName val="옥외외등집계표"/>
      <sheetName val="Sheet1 (2)"/>
      <sheetName val="자재단가"/>
      <sheetName val="CODE"/>
      <sheetName val="종배수관"/>
      <sheetName val="2002계약대장"/>
      <sheetName val="실내건축일위대가"/>
      <sheetName val="식재수량표"/>
      <sheetName val="원가"/>
      <sheetName val="공통(20-91)"/>
      <sheetName val="일위(전기)"/>
      <sheetName val="노임단가"/>
      <sheetName val="내역서"/>
      <sheetName val="#REF"/>
      <sheetName val="내역"/>
      <sheetName val="결재란"/>
      <sheetName val="플랜트 설치"/>
      <sheetName val="일위대가표"/>
      <sheetName val="기본일위"/>
      <sheetName val="I一般比"/>
      <sheetName val="적현로"/>
      <sheetName val="순공사비"/>
      <sheetName val="단위수량"/>
      <sheetName val="노임"/>
      <sheetName val="UNIT"/>
      <sheetName val="코드표"/>
      <sheetName val="실행철강하도"/>
      <sheetName val="base"/>
      <sheetName val="목차"/>
      <sheetName val="차액보증"/>
      <sheetName val="직원관리자료"/>
      <sheetName val="직노"/>
      <sheetName val="현장별"/>
      <sheetName val="배치기준및요율표입력난"/>
    </sheetNames>
    <sheetDataSet>
      <sheetData sheetId="0">
        <row r="5">
          <cell r="B5">
            <v>33700</v>
          </cell>
        </row>
      </sheetData>
      <sheetData sheetId="1">
        <row r="5">
          <cell r="B5">
            <v>33700</v>
          </cell>
        </row>
      </sheetData>
      <sheetData sheetId="2"/>
      <sheetData sheetId="3"/>
      <sheetData sheetId="4"/>
      <sheetData sheetId="5"/>
      <sheetData sheetId="6" refreshError="1">
        <row r="4">
          <cell r="B4">
            <v>52300</v>
          </cell>
        </row>
        <row r="5">
          <cell r="B5">
            <v>33700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Set>
  </externalBook>
</externalLink>
</file>

<file path=xl/externalLinks/externalLink3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XXXXX"/>
      <sheetName val="산출내역서"/>
      <sheetName val="원가계산서"/>
      <sheetName val="실행철강하도"/>
      <sheetName val="DANGA"/>
      <sheetName val="Sheet6"/>
      <sheetName val="신우"/>
      <sheetName val="배수관공"/>
      <sheetName val="기흥하도용"/>
      <sheetName val="내역서"/>
      <sheetName val="내역서 (2)"/>
      <sheetName val="관급현황"/>
      <sheetName val="실행간접비"/>
      <sheetName val=" 갑지"/>
      <sheetName val="일위대가표"/>
      <sheetName val="아산503"/>
      <sheetName val="시행예산"/>
      <sheetName val="대치판정"/>
      <sheetName val="단가"/>
      <sheetName val="관급"/>
      <sheetName val="Sheet4"/>
      <sheetName val="예산"/>
      <sheetName val="기본단가표"/>
      <sheetName val="자재단가"/>
      <sheetName val="1단계"/>
      <sheetName val="견적정보"/>
      <sheetName val="화재 탐지 설비"/>
      <sheetName val="CT"/>
      <sheetName val="방수"/>
      <sheetName val="여과지동"/>
      <sheetName val="기초자료"/>
      <sheetName val="실행내역서(DCU)"/>
      <sheetName val="IT-BAT"/>
      <sheetName val="신고조서"/>
      <sheetName val="일위대가"/>
      <sheetName val="단가비교"/>
      <sheetName val="물가대비표"/>
      <sheetName val="포장공"/>
      <sheetName val="노임단가"/>
      <sheetName val="직재"/>
      <sheetName val="대비2"/>
      <sheetName val="내역서2안"/>
      <sheetName val="집계표"/>
      <sheetName val="관리,공감"/>
      <sheetName val="Sheet1 (2)"/>
      <sheetName val="노무비단가"/>
      <sheetName val="총괄내역서"/>
      <sheetName val="노임"/>
      <sheetName val="터파기및재료"/>
      <sheetName val="원가 (2)"/>
      <sheetName val="공통(20-91)"/>
      <sheetName val="중기사용료"/>
      <sheetName val="견적사양비교표"/>
      <sheetName val="지급자재"/>
      <sheetName val="설계서을"/>
      <sheetName val="배관배선 단가조사"/>
      <sheetName val="일위대가집계"/>
      <sheetName val="단가표"/>
      <sheetName val="일위대가(가설)"/>
      <sheetName val="일위대가(1)"/>
      <sheetName val="설계내역서(A)"/>
      <sheetName val="제1장"/>
      <sheetName val="원가계산"/>
      <sheetName val="표지 (2)"/>
      <sheetName val="단가 및 재료비"/>
      <sheetName val="목차"/>
      <sheetName val="관일"/>
      <sheetName val="기술부 VENDOR LIST"/>
      <sheetName val="원,1,2차물량"/>
      <sheetName val="설계내역서"/>
      <sheetName val="원가"/>
      <sheetName val="공사비증감"/>
      <sheetName val="공사비집계"/>
      <sheetName val="건축공사"/>
      <sheetName val="내역"/>
      <sheetName val="1,2공구원가계산서"/>
      <sheetName val="2공구산출내역"/>
      <sheetName val="1공구산출내역서"/>
      <sheetName val="입찰견적보고서"/>
      <sheetName val="제품현황"/>
      <sheetName val="data"/>
      <sheetName val="월별수입"/>
      <sheetName val="원도급"/>
      <sheetName val="하도급"/>
      <sheetName val="인력터파기"/>
      <sheetName val="프랜트면허"/>
      <sheetName val="토목주소"/>
      <sheetName val="2련간지"/>
      <sheetName val="시운전연료비"/>
      <sheetName val="시화점실행"/>
      <sheetName val="4.내역"/>
      <sheetName val="우석문틀"/>
      <sheetName val="재료값"/>
      <sheetName val="일일"/>
      <sheetName val="사업관리"/>
      <sheetName val="설계내역서 "/>
      <sheetName val="(A)내역서"/>
      <sheetName val="형틀공사"/>
      <sheetName val="Sens&amp;Anal"/>
      <sheetName val="용선 C.L"/>
      <sheetName val="개산공사비"/>
      <sheetName val="원하대비"/>
      <sheetName val="단가산출서(기계)"/>
      <sheetName val="00상노임"/>
      <sheetName val="주요항목별"/>
      <sheetName val="변경현황"/>
      <sheetName val="기초일위"/>
      <sheetName val="공통가설"/>
      <sheetName val="설계서"/>
      <sheetName val="예산서"/>
      <sheetName val="총공사비"/>
      <sheetName val="선급금신청서"/>
      <sheetName val="기계경비"/>
      <sheetName val="DATE"/>
      <sheetName val="제수변수량"/>
      <sheetName val="옥외외등집계표"/>
      <sheetName val="토사(PE)"/>
      <sheetName val="소화실적"/>
      <sheetName val="총공사내역서"/>
      <sheetName val="JUCKEYK"/>
      <sheetName val="9GNG운반"/>
      <sheetName val="투찰내역"/>
      <sheetName val="NYS"/>
      <sheetName val="점검총괄"/>
      <sheetName val="전기일위대가"/>
      <sheetName val="목록"/>
      <sheetName val="일위집계표"/>
      <sheetName val="98수문일위"/>
      <sheetName val="BSD (2)"/>
      <sheetName val="9-1차이내역"/>
      <sheetName val="영업소실적"/>
      <sheetName val="실행내역서 "/>
      <sheetName val="할증 "/>
      <sheetName val="단중표"/>
      <sheetName val="단가산출"/>
      <sheetName val="맨홀토공"/>
      <sheetName val="감액총괄표"/>
      <sheetName val="월별생산"/>
      <sheetName val="노임9월"/>
      <sheetName val="원가서"/>
      <sheetName val="표지"/>
      <sheetName val="Ⅱ-3공사비예산내역서(전기과)"/>
      <sheetName val="#2_일위대가목록"/>
      <sheetName val="백암비스타내역"/>
      <sheetName val="TB-내역서"/>
      <sheetName val="04년하반기장비부표"/>
      <sheetName val="추가예산"/>
      <sheetName val="36신설수량"/>
      <sheetName val="현장일반사항"/>
      <sheetName val="현장직원현황(New) "/>
      <sheetName val="내역서(1)"/>
      <sheetName val="환율change"/>
      <sheetName val="산1~6"/>
      <sheetName val="부표총괄"/>
      <sheetName val="REDUCER"/>
      <sheetName val="WE'T"/>
      <sheetName val="맨홀수량산출"/>
      <sheetName val="상수구조화편집부표"/>
      <sheetName val="정부노임단가"/>
      <sheetName val="123"/>
      <sheetName val="기계내역서"/>
      <sheetName val="운반공"/>
      <sheetName val="차액보증"/>
      <sheetName val="#REF"/>
      <sheetName val="3련 BOX"/>
      <sheetName val="수량산출서"/>
      <sheetName val="요율표"/>
      <sheetName val="투찰"/>
      <sheetName val="감가상각"/>
      <sheetName val="수량산출"/>
      <sheetName val="기계경비산출기준"/>
      <sheetName val="수목데이타"/>
      <sheetName val="개요"/>
      <sheetName val="외주(기준)"/>
      <sheetName val="재.노.경(기준)"/>
      <sheetName val="공정집계_국별"/>
      <sheetName val="골조시행"/>
      <sheetName val="3.공통공사대비"/>
      <sheetName val="연습"/>
      <sheetName val="내역서(당초변경)"/>
      <sheetName val="기초"/>
      <sheetName val="시설"/>
      <sheetName val="공사비산출내역"/>
      <sheetName val="Ext. Stone-P"/>
      <sheetName val="인건비"/>
      <sheetName val="총괄서"/>
      <sheetName val="노무비"/>
      <sheetName val="N賃率-職"/>
      <sheetName val="망미"/>
      <sheetName val="가격조사서"/>
      <sheetName val="현장관리비"/>
      <sheetName val="96보완계획7.12"/>
      <sheetName val="Macro1"/>
      <sheetName val="98년"/>
      <sheetName val="공통"/>
      <sheetName val="정산내역서"/>
      <sheetName val="sh1"/>
      <sheetName val="ITB COST"/>
      <sheetName val="밸브설치"/>
      <sheetName val="직접인건비(요율)"/>
      <sheetName val="⑥개발노임단가"/>
      <sheetName val="확정분세부"/>
      <sheetName val="확정분요약"/>
      <sheetName val="유입량"/>
      <sheetName val="중기조종사 단위단가"/>
      <sheetName val="bm-marine"/>
      <sheetName val="제잡비"/>
      <sheetName val="토목품셈"/>
      <sheetName val="DATA1"/>
      <sheetName val="산출근거"/>
      <sheetName val="기초단가"/>
      <sheetName val="5. 현장관리비(new) "/>
      <sheetName val="을지"/>
      <sheetName val="TYPE-A"/>
      <sheetName val="DHEQSUPT"/>
      <sheetName val="준검 내역서"/>
      <sheetName val="임금단가"/>
      <sheetName val="입찰안"/>
      <sheetName val="운반비요율"/>
      <sheetName val="MOKDONG(1)"/>
      <sheetName val="#2정산"/>
      <sheetName val="우수"/>
      <sheetName val="일위_파일"/>
      <sheetName val="EQUIP-H"/>
      <sheetName val="단면치수"/>
      <sheetName val="한강운반비"/>
      <sheetName val="공사내역(2003년)"/>
      <sheetName val="기계경비(시간당)"/>
      <sheetName val="버스운행안내"/>
      <sheetName val="70%"/>
      <sheetName val="Baby일위대가"/>
      <sheetName val="3.현장배치"/>
      <sheetName val="BSD_(2)"/>
      <sheetName val="_갑지"/>
      <sheetName val="전기3.1 단가비교표(분전반)"/>
      <sheetName val="전기1. 단위내역목록"/>
      <sheetName val="전기4. 인건비"/>
      <sheetName val="SAP Order"/>
      <sheetName val="물가자료"/>
      <sheetName val="일위대가표(DEEP)"/>
      <sheetName val="Sheet5"/>
      <sheetName val="원유3부두 네트워크"/>
      <sheetName val="본사인상전"/>
      <sheetName val="I一般比"/>
      <sheetName val="J直材4"/>
      <sheetName val="갑지"/>
      <sheetName val="C-노임단가"/>
      <sheetName val="인상효1"/>
      <sheetName val="CAT_5"/>
      <sheetName val="TIE-IN"/>
      <sheetName val="설비비4"/>
      <sheetName val="6호기"/>
      <sheetName val="EST-1"/>
      <sheetName val="내역서_(2)"/>
      <sheetName val="기술부_VENDOR_LIST"/>
      <sheetName val="화재_탐지_설비"/>
      <sheetName val="원가_(2)"/>
      <sheetName val="배관배선_단가조사"/>
      <sheetName val="할증_"/>
      <sheetName val="4_내역"/>
      <sheetName val="실행내역서_"/>
      <sheetName val="용선_C_L"/>
      <sheetName val="B1(반포1차)"/>
      <sheetName val="식재인부"/>
      <sheetName val="AC포장수량"/>
      <sheetName val="신규 품"/>
      <sheetName val="조명시설"/>
      <sheetName val="노임 단가"/>
      <sheetName val="순공사비"/>
      <sheetName val="일위목록"/>
      <sheetName val="요율"/>
      <sheetName val="대비"/>
      <sheetName val="엑셀결산"/>
      <sheetName val="판매브리핑"/>
      <sheetName val="현장업무"/>
      <sheetName val="가열로SW"/>
      <sheetName val="예산M12A"/>
      <sheetName val="BQ"/>
      <sheetName val="FC-101"/>
      <sheetName val="7.공정표"/>
      <sheetName val="인건비 "/>
      <sheetName val="sand토적"/>
      <sheetName val="역T형교대(말뚝기초)"/>
      <sheetName val="배수관연장조서"/>
      <sheetName val="총 원가계산"/>
      <sheetName val="일위대가목차"/>
      <sheetName val="코드"/>
      <sheetName val="을"/>
      <sheetName val="원내역"/>
      <sheetName val="간지"/>
      <sheetName val="중기가계"/>
      <sheetName val="공문"/>
      <sheetName val="금액내역서"/>
      <sheetName val="터널조도"/>
      <sheetName val="날개벽수량표"/>
      <sheetName val="환경평가"/>
      <sheetName val="인구"/>
      <sheetName val="단가조사"/>
      <sheetName val="NOMUBI"/>
      <sheetName val="Xunit (단위환산)"/>
      <sheetName val="견적"/>
      <sheetName val="내역서-설비"/>
      <sheetName val="교통대책내역"/>
      <sheetName val="기준"/>
      <sheetName val="예산조서"/>
      <sheetName val="C1ㅇ"/>
      <sheetName val="XL4Poppy"/>
      <sheetName val="공사"/>
      <sheetName val="TRE TABLE"/>
      <sheetName val="산근"/>
      <sheetName val="견적집계표"/>
      <sheetName val="대림경상68억"/>
      <sheetName val="공사개요"/>
      <sheetName val="1.설계조건"/>
      <sheetName val="집계"/>
      <sheetName val="용접자료"/>
      <sheetName val="옥외등신설"/>
      <sheetName val="저케CV22신설"/>
      <sheetName val="저케CV38신설"/>
      <sheetName val="저케CV8신설"/>
      <sheetName val="접지3종"/>
      <sheetName val="산출내역서집계표"/>
      <sheetName val="wall"/>
      <sheetName val="공종별집계"/>
      <sheetName val="유림총괄"/>
      <sheetName val="토목"/>
      <sheetName val="PI"/>
      <sheetName val="EQUIPMENT"/>
      <sheetName val="Set"/>
      <sheetName val="백호우계수"/>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externalLinks/externalLink3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base"/>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Set>
  </externalBook>
</externalLink>
</file>

<file path=xl/externalLinks/externalLink3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량조사조서"/>
      <sheetName val="DATE"/>
      <sheetName val="실행철강하도"/>
      <sheetName val="자재단가"/>
      <sheetName val="관급"/>
    </sheetNames>
    <sheetDataSet>
      <sheetData sheetId="0" refreshError="1"/>
      <sheetData sheetId="1" refreshError="1"/>
      <sheetData sheetId="2" refreshError="1"/>
      <sheetData sheetId="3" refreshError="1"/>
      <sheetData sheetId="4" refreshError="1"/>
    </sheetDataSet>
  </externalBook>
</externalLink>
</file>

<file path=xl/externalLinks/externalLink3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집계"/>
      <sheetName val="사다리"/>
      <sheetName val="9GNG운반"/>
      <sheetName val="관재료"/>
      <sheetName val="#REF"/>
      <sheetName val="6PILE  (돌출)"/>
      <sheetName val="산출내역서집계표"/>
      <sheetName val="소방사항"/>
      <sheetName val="분전함신설"/>
      <sheetName val="접지1종"/>
      <sheetName val="공비대비"/>
      <sheetName val="4.2유효폭의 계산"/>
      <sheetName val="일위대가(1)"/>
      <sheetName val="터파기및재료"/>
      <sheetName val="원형1호맨홀토공수량"/>
      <sheetName val="집계표"/>
      <sheetName val="자재단가"/>
      <sheetName val="한강운반비"/>
      <sheetName val="산출내역서"/>
      <sheetName val="단가"/>
      <sheetName val="토공집계표"/>
      <sheetName val="식재수량표"/>
      <sheetName val="실행철강하도"/>
      <sheetName val="간지"/>
      <sheetName val="조명시설"/>
      <sheetName val="노임단가"/>
      <sheetName val="종배수관"/>
      <sheetName val="7단가"/>
      <sheetName val="단가목록"/>
      <sheetName val="Sheet1 (2)"/>
      <sheetName val="TOTAL3"/>
      <sheetName val="총괄서"/>
      <sheetName val="부대내역"/>
      <sheetName val="최종총괄"/>
      <sheetName val="세부산출내역서"/>
      <sheetName val="총괄내역서"/>
      <sheetName val="건축내역"/>
      <sheetName val="단가결정"/>
      <sheetName val="근로자자료입력"/>
      <sheetName val="참고자료"/>
      <sheetName val="건축"/>
      <sheetName val="수량산출"/>
      <sheetName val="토공유용계획"/>
      <sheetName val="유입관로집계"/>
      <sheetName val="유입관로토적"/>
      <sheetName val="처리장집계"/>
      <sheetName val="처리장토적"/>
      <sheetName val="진입도로토적"/>
      <sheetName val="대로근거"/>
      <sheetName val="일위대가표"/>
      <sheetName val="1~69"/>
      <sheetName val="적용단위길이"/>
      <sheetName val="피벗테이블데이터분석"/>
      <sheetName val="설비"/>
      <sheetName val="목차"/>
      <sheetName val="내역서"/>
      <sheetName val="사급자재"/>
      <sheetName val="기초"/>
      <sheetName val="측량노임단가"/>
      <sheetName val="입찰"/>
      <sheetName val="현경"/>
      <sheetName val="횡배수관집현황(2공구)"/>
      <sheetName val="BID"/>
      <sheetName val="하부철근수량"/>
      <sheetName val="코드표"/>
      <sheetName val="SORCE1"/>
      <sheetName val="차도부연장현황"/>
      <sheetName val="TYPE1"/>
      <sheetName val="철거폐쇄현황"/>
      <sheetName val="80이상"/>
      <sheetName val="일위_파일"/>
      <sheetName val="수원공사비"/>
      <sheetName val="단가조사"/>
      <sheetName val="일위대가"/>
      <sheetName val="실행내역"/>
      <sheetName val="단위수량"/>
      <sheetName val="특수기호강도거푸집"/>
      <sheetName val="종배수관면벽신"/>
      <sheetName val="종배수관(신)"/>
      <sheetName val="자료입력"/>
      <sheetName val="차수보수량산출"/>
      <sheetName val="변압기 및 발전기 용량"/>
      <sheetName val="배수관및측구단위량"/>
      <sheetName val="DB구축"/>
      <sheetName val="수목표준대가"/>
      <sheetName val="설계"/>
      <sheetName val="수량산출서"/>
      <sheetName val="Sheet2"/>
      <sheetName val="내역(중앙)"/>
      <sheetName val="관리,공감"/>
      <sheetName val="배수장토목공사비"/>
      <sheetName val="마산방향철근집계"/>
      <sheetName val="진주방향"/>
      <sheetName val="지수적용공사비내역서"/>
      <sheetName val="광주운남을"/>
      <sheetName val="접속도로1"/>
      <sheetName val="포장재료(1)"/>
      <sheetName val="도근좌표"/>
      <sheetName val="재료비"/>
      <sheetName val="노무비"/>
      <sheetName val="노원열병합  건축공사기성내역서"/>
      <sheetName val="일위대가표지"/>
      <sheetName val="토적표"/>
      <sheetName val="3련 BOX"/>
      <sheetName val="시중노임단가"/>
      <sheetName val="예총"/>
      <sheetName val="목록"/>
      <sheetName val="빗물받이(910-510-410)"/>
      <sheetName val="1.설계조건"/>
      <sheetName val="콘_재료분리(1)"/>
      <sheetName val="보고서원고"/>
      <sheetName val="설계서SC"/>
      <sheetName val="원가총괄"/>
      <sheetName val="전기일위대가"/>
    </sheetNames>
    <sheetDataSet>
      <sheetData sheetId="0">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일위목록"/>
      <sheetName val="일위대가"/>
      <sheetName val="단가대비"/>
      <sheetName val="시설대가"/>
      <sheetName val="단가산출"/>
      <sheetName val="지주산출"/>
      <sheetName val="할증"/>
      <sheetName val="지급"/>
      <sheetName val="노임"/>
      <sheetName val="품셈"/>
      <sheetName val="공간내역"/>
      <sheetName val="Module1"/>
      <sheetName val="표지"/>
      <sheetName val="견적기준"/>
      <sheetName val="총괄표"/>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3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일위대가"/>
      <sheetName val="데이타"/>
      <sheetName val="104동"/>
      <sheetName val="내역"/>
      <sheetName val="단가표"/>
      <sheetName val="골조시행"/>
      <sheetName val="내역서2안"/>
      <sheetName val="식재일위대가"/>
      <sheetName val="예산내역"/>
      <sheetName val="총괄수지표"/>
      <sheetName val="대목"/>
      <sheetName val="2차1차"/>
      <sheetName val="일위대가표"/>
      <sheetName val="기초일위대가"/>
      <sheetName val="단가대비표"/>
      <sheetName val="을"/>
      <sheetName val="기자재비"/>
      <sheetName val="1차설계변경내역"/>
      <sheetName val="b_balju"/>
      <sheetName val="공통가설"/>
      <sheetName val="견적서"/>
      <sheetName val="자료"/>
      <sheetName val="10월"/>
      <sheetName val="내역서"/>
      <sheetName val="덤프트럭계수"/>
      <sheetName val="Mc1"/>
      <sheetName val="70%"/>
      <sheetName val="b_balju-단가단가단가"/>
      <sheetName val="식재인부"/>
      <sheetName val="적격점수&lt;300억미만&gt;"/>
      <sheetName val="Macro1"/>
      <sheetName val="견적시담(송포2공구)"/>
      <sheetName val="건축내역"/>
      <sheetName val="담장산출"/>
      <sheetName val="토공사"/>
      <sheetName val="수목표준대가"/>
      <sheetName val="표지"/>
      <sheetName val="공문"/>
      <sheetName val="대비"/>
      <sheetName val="1"/>
      <sheetName val="2"/>
      <sheetName val="기성"/>
      <sheetName val="변경"/>
      <sheetName val="사진설명"/>
      <sheetName val="범례 (2)"/>
      <sheetName val="목차"/>
      <sheetName val="Sheet2"/>
      <sheetName val="사진대지"/>
      <sheetName val="설비2차"/>
      <sheetName val="일위대가(건축)"/>
      <sheetName val="일위대가목차"/>
      <sheetName val="FB25JN"/>
      <sheetName val="sheet1"/>
      <sheetName val="Y-WORK"/>
      <sheetName val="백암비스타내역"/>
      <sheetName val="data2"/>
      <sheetName val="단가"/>
      <sheetName val="QandAJunior"/>
      <sheetName val="b_balju_cho"/>
      <sheetName val="일위목록"/>
      <sheetName val="노임단가"/>
      <sheetName val="Sheet5"/>
      <sheetName val="공통가설공사"/>
      <sheetName val="건축공사실행"/>
      <sheetName val="내역5"/>
      <sheetName val="EACT10"/>
      <sheetName val="자재단가"/>
      <sheetName val="기성내역"/>
      <sheetName val="노임"/>
      <sheetName val="집계표"/>
      <sheetName val="단가비교표"/>
      <sheetName val="단가일람"/>
      <sheetName val="단위량당중기"/>
      <sheetName val="노원열병합  건축공사기성내역서"/>
      <sheetName val="수량산출"/>
      <sheetName val="일위대가목록"/>
      <sheetName val="Data&amp;Result"/>
      <sheetName val="중기사용료산출근거"/>
      <sheetName val="단가 및 재료비"/>
      <sheetName val="직노"/>
      <sheetName val="제직재"/>
      <sheetName val="설직재-1"/>
      <sheetName val="COVER"/>
      <sheetName val="건축"/>
      <sheetName val="공종목록표"/>
      <sheetName val="환율"/>
      <sheetName val="설계"/>
      <sheetName val="개요"/>
      <sheetName val="base"/>
      <sheetName val="선금급신청서"/>
      <sheetName val="단가산출2"/>
      <sheetName val="DT"/>
      <sheetName val="롤러"/>
      <sheetName val="BH"/>
      <sheetName val="조경유지관리"/>
      <sheetName val="조경식재굴취"/>
      <sheetName val="식재단가"/>
      <sheetName val="인력터파기품"/>
      <sheetName val="2005년임금"/>
      <sheetName val="컨테이너"/>
      <sheetName val="펌프차타설"/>
      <sheetName val="증감대비"/>
      <sheetName val="회사정보"/>
      <sheetName val="일용노임단가"/>
      <sheetName val="BID"/>
      <sheetName val="★도급내역"/>
      <sheetName val="관리자"/>
      <sheetName val="unit 4"/>
      <sheetName val="기본단가"/>
      <sheetName val="인건비단가"/>
      <sheetName val="보할공정"/>
      <sheetName val=" 갑지"/>
      <sheetName val="기초단가"/>
      <sheetName val="제출내역"/>
      <sheetName val="대가10%"/>
      <sheetName val="Sheet10"/>
      <sheetName val="물가대비표"/>
      <sheetName val="요율"/>
      <sheetName val="중기조종사 단위단가"/>
      <sheetName val="실행철강하도"/>
      <sheetName val="투찰추정"/>
      <sheetName val="수목데이타 "/>
      <sheetName val="국별인원"/>
      <sheetName val="단가산출"/>
      <sheetName val="터파기및재료"/>
      <sheetName val="#REF"/>
      <sheetName val="원가계산서"/>
      <sheetName val="월간관리비"/>
      <sheetName val="산출근거"/>
      <sheetName val="재료단가"/>
      <sheetName val="임금단가"/>
      <sheetName val="장비목록표"/>
      <sheetName val="장비운전경비"/>
      <sheetName val="장비손료"/>
      <sheetName val="회사기초자료"/>
      <sheetName val="단가조사서"/>
      <sheetName val="몰탈재료산출"/>
      <sheetName val="CON'C"/>
      <sheetName val="단가표 (2)"/>
      <sheetName val="단가(1)"/>
      <sheetName val="공사비대비표B(토공)"/>
      <sheetName val="1,2공구원가계산서"/>
      <sheetName val="1공구산출내역서"/>
      <sheetName val="기계경비(시간당)"/>
      <sheetName val="Total"/>
      <sheetName val="결재판"/>
      <sheetName val="일 위 대 가 표"/>
      <sheetName val="경비"/>
      <sheetName val="안양동교 1안"/>
      <sheetName val="출력은 금물"/>
      <sheetName val="중기사용료"/>
      <sheetName val="대가"/>
      <sheetName val="교사기준면적(초등)"/>
      <sheetName val="식재가격"/>
      <sheetName val="식재총괄"/>
      <sheetName val="코드표"/>
      <sheetName val="단가조사"/>
      <sheetName val="중기작업량"/>
      <sheetName val="기계경비일람"/>
      <sheetName val="일위대가(출입)"/>
      <sheetName val="기초입력 DATA"/>
      <sheetName val="전기품산출"/>
      <sheetName val="에너지요금"/>
      <sheetName val="소비자가"/>
      <sheetName val="시설물기초"/>
      <sheetName val="장비"/>
      <sheetName val="산근1"/>
      <sheetName val="노무"/>
      <sheetName val="자재"/>
      <sheetName val="일위_파일"/>
      <sheetName val="실행(1)"/>
      <sheetName val="변수값"/>
      <sheetName val="중기상차"/>
      <sheetName val="AS복구"/>
      <sheetName val="중기터파기"/>
      <sheetName val="단산목록"/>
      <sheetName val="입력"/>
      <sheetName val="연결임시"/>
      <sheetName val="공통단가"/>
      <sheetName val="운반비"/>
      <sheetName val="2000양배"/>
      <sheetName val="작업금지"/>
      <sheetName val="기초내역"/>
      <sheetName val="DATA1"/>
      <sheetName val="할증 "/>
      <sheetName val="금액"/>
      <sheetName val="을지"/>
      <sheetName val="도급"/>
      <sheetName val="9811"/>
      <sheetName val="Sheet1 (2)"/>
      <sheetName val="A-4"/>
      <sheetName val="저수조"/>
      <sheetName val="BS"/>
      <sheetName val="실행내역"/>
      <sheetName val="급여대장"/>
      <sheetName val="직원 인적급여 카드"/>
      <sheetName val="공사개요"/>
      <sheetName val="노임단가표"/>
      <sheetName val="물가시세표"/>
      <sheetName val="광양 3기 유입수"/>
      <sheetName val="요약&amp;결과"/>
      <sheetName val="수지예산"/>
      <sheetName val="등록업체(031124)"/>
      <sheetName val="전체"/>
      <sheetName val="단가비교"/>
      <sheetName val="BSD _2_"/>
      <sheetName val="관로내역원"/>
      <sheetName val="당사실시1"/>
      <sheetName val="철콘공사"/>
      <sheetName val="단가산출-기,교"/>
      <sheetName val="일위목록-기"/>
      <sheetName val="공구"/>
      <sheetName val="현장경비"/>
      <sheetName val="집계표_식재"/>
      <sheetName val="장비종합부표"/>
      <sheetName val="부표"/>
      <sheetName val="상각비"/>
      <sheetName val="96노임기준"/>
      <sheetName val="위치조서"/>
      <sheetName val="4.일위대가목차"/>
      <sheetName val="일위대가(가설)"/>
      <sheetName val="01"/>
      <sheetName val="보도공제면적"/>
      <sheetName val="대한주택보증(수보)"/>
      <sheetName val="대한주택보증(입보)"/>
      <sheetName val="DANGA"/>
      <sheetName val="Macro2"/>
      <sheetName val="단청공사"/>
      <sheetName val="코드목록(시스템담당용)"/>
      <sheetName val="EJ"/>
      <sheetName val="인건비"/>
      <sheetName val="일위대가 "/>
      <sheetName val="대,유,램"/>
      <sheetName val="품셈TABLE"/>
      <sheetName val="장비사양"/>
      <sheetName val="기준액"/>
      <sheetName val="기본단가표"/>
      <sheetName val="재료"/>
      <sheetName val="내역-2"/>
      <sheetName val="설계예산서"/>
      <sheetName val="예산내역서"/>
      <sheetName val="하부철근수량"/>
      <sheetName val="범례_(2)"/>
      <sheetName val="단가_및_재료비"/>
      <sheetName val="노원열병합__건축공사기성내역서"/>
      <sheetName val="안양동교_1안"/>
      <sheetName val="unit_4"/>
      <sheetName val="일_위_대_가_표"/>
      <sheetName val="FAX"/>
      <sheetName val="냉천부속동"/>
      <sheetName val="여과지동"/>
      <sheetName val="DATA"/>
      <sheetName val="조명율표"/>
      <sheetName val="내부마감"/>
      <sheetName val="제2호단위수량"/>
      <sheetName val="2.냉난방설비공사"/>
      <sheetName val="7.자동제어공사"/>
      <sheetName val="DATE"/>
      <sheetName val="화재 탐지 설비"/>
      <sheetName val="별제권_정리담보권"/>
      <sheetName val="견적"/>
      <sheetName val="조명일위"/>
      <sheetName val="이토변실(A3-LINE)"/>
      <sheetName val="3련 BOX"/>
      <sheetName val="경산"/>
      <sheetName val="재노경"/>
      <sheetName val="도급내역5+800"/>
      <sheetName val="도급내역"/>
      <sheetName val="웅진교-S2"/>
      <sheetName val="ABUT수량-A1"/>
      <sheetName val="계약내역(2)"/>
      <sheetName val="2000년1차"/>
      <sheetName val="원하대비"/>
      <sheetName val="원도급"/>
      <sheetName val="하도급"/>
      <sheetName val="대비2"/>
      <sheetName val="건축공사"/>
      <sheetName val="신규일위"/>
      <sheetName val="실행"/>
      <sheetName val="자단"/>
      <sheetName val="포장복구집계"/>
      <sheetName val="북방3터널"/>
      <sheetName val="공정집계_국별"/>
      <sheetName val="AV시스템"/>
      <sheetName val="수목데이타"/>
      <sheetName val="4.공사별"/>
      <sheetName val="갑지"/>
      <sheetName val="기본입력"/>
      <sheetName val="주소록"/>
      <sheetName val="금액내역서"/>
      <sheetName val="입찰안"/>
      <sheetName val="재료집계표빽업"/>
      <sheetName val="암거수리계산서"/>
      <sheetName val="◀암거수리계산조서"/>
      <sheetName val="◀암거위치"/>
      <sheetName val="최종단면▶"/>
      <sheetName val="◀평균높이▶"/>
      <sheetName val="광주전남"/>
      <sheetName val="준검 내역서"/>
      <sheetName val="000000"/>
      <sheetName val="물가시세"/>
      <sheetName val="기계경비"/>
      <sheetName val="전력"/>
      <sheetName val="덤프운반거리산출(토)"/>
      <sheetName val="덤프운반거리산출(풍)"/>
      <sheetName val="덤프운반거리산출(연)"/>
      <sheetName val="일위대가 목록표"/>
      <sheetName val="내 역 서(총괄)"/>
      <sheetName val="(전남)시범지구 운영실적 및 결과분석(8월까지)"/>
      <sheetName val="강병규"/>
      <sheetName val="굴화내역"/>
      <sheetName val="6-1. 관개량조서"/>
      <sheetName val="Sheet4"/>
      <sheetName val="총공사비집계표"/>
      <sheetName val="자료입력"/>
      <sheetName val="설계내역서"/>
      <sheetName val="기본1"/>
      <sheetName val="수정일위대가"/>
      <sheetName val="총괄내역서"/>
      <sheetName val="장비가동"/>
      <sheetName val="토량1-1"/>
      <sheetName val="종배수관면벽신"/>
      <sheetName val="피벗테이블데이터분석"/>
      <sheetName val="단가기준"/>
      <sheetName val="I一般比"/>
      <sheetName val="N賃率-職"/>
      <sheetName val="J直材4"/>
      <sheetName val="통장출금액"/>
      <sheetName val="설명서 "/>
      <sheetName val="토목"/>
      <sheetName val="비전경영계획"/>
      <sheetName val="우석문틀"/>
      <sheetName val="계산서(곡선부)"/>
      <sheetName val="포장재료집계표"/>
      <sheetName val="단가표_(2)"/>
      <sheetName val="_갑지"/>
      <sheetName val="1안"/>
      <sheetName val="출력은_금물"/>
      <sheetName val="할증_"/>
      <sheetName val="광양_3기_유입수"/>
      <sheetName val="수목데이타_"/>
      <sheetName val="중기조종사_단위단가"/>
      <sheetName val="공장동 지하1층"/>
      <sheetName val="용역동 및 154KV"/>
      <sheetName val="공장동 3층"/>
      <sheetName val="공장동 1층"/>
      <sheetName val="CABLE SIZE-1"/>
      <sheetName val="단가산출(총괄)"/>
      <sheetName val="일위총괄"/>
      <sheetName val="수량산출서"/>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구의33고"/>
      <sheetName val="사업성"/>
      <sheetName val="기초입력_DATA"/>
      <sheetName val="const."/>
      <sheetName val="10월 (2)"/>
      <sheetName val="종합-임현"/>
      <sheetName val="중기집계"/>
      <sheetName val="단"/>
      <sheetName val="부대공"/>
      <sheetName val="배수공"/>
      <sheetName val="토공"/>
      <sheetName val="포장공"/>
      <sheetName val="현장관리비"/>
      <sheetName val="노무비"/>
      <sheetName val="원가"/>
      <sheetName val="시작4"/>
      <sheetName val="단가산출서"/>
      <sheetName val="도급FORM"/>
      <sheetName val="신고조서"/>
      <sheetName val="가정조건"/>
      <sheetName val="공통"/>
      <sheetName val=" 견적서"/>
      <sheetName val="예산명세서"/>
      <sheetName val="설계명세서"/>
      <sheetName val="일위대가표(DEEP)"/>
      <sheetName val="계약서"/>
      <sheetName val="투찰내역"/>
      <sheetName val="주beam"/>
      <sheetName val="견적단가"/>
      <sheetName val="기타 정보통신공사"/>
      <sheetName val="소방"/>
      <sheetName val="설비내역서"/>
      <sheetName val="건축내역서"/>
      <sheetName val="전기내역서"/>
      <sheetName val="기초일위"/>
      <sheetName val="시설일위"/>
      <sheetName val="세부내역서(소방)"/>
      <sheetName val="재료비"/>
      <sheetName val="시멘트"/>
      <sheetName val="원가계산서(남측)"/>
      <sheetName val="내역서(전기)"/>
      <sheetName val="토사(PE)"/>
      <sheetName val="구간재료"/>
      <sheetName val="잡비"/>
      <sheetName val="자동제어"/>
      <sheetName val="비탈면보호공수량산출"/>
      <sheetName val="전차선로 물량표"/>
      <sheetName val="한강운반비"/>
      <sheetName val="공통(20-91)"/>
      <sheetName val="단위수량"/>
      <sheetName val="교각1"/>
      <sheetName val="을 1"/>
      <sheetName val="을 2"/>
      <sheetName val="변경내역"/>
      <sheetName val="기초자료"/>
      <sheetName val="1.우편집중내역서"/>
      <sheetName val="1공구원가계산서"/>
      <sheetName val="?????"/>
      <sheetName val="-치수표(곡선부)"/>
      <sheetName val="의왕내역"/>
      <sheetName val="가동비율"/>
      <sheetName val="조경일람"/>
      <sheetName val="반포2차"/>
      <sheetName val="일위대가(4층원격)"/>
      <sheetName val="건축공사 집계표"/>
      <sheetName val="골조"/>
      <sheetName val="중기단가"/>
      <sheetName val="단가및재료비"/>
      <sheetName val="장비경비"/>
      <sheetName val="빗물받이(910-510-410)"/>
      <sheetName val="자재목록"/>
      <sheetName val="단가목록"/>
      <sheetName val="중기목록"/>
      <sheetName val="노임이"/>
      <sheetName val="단중표"/>
      <sheetName val="DATA 입력란"/>
      <sheetName val="1. 설계조건 2.단면가정 3. 하중계산"/>
      <sheetName val="단위단가"/>
      <sheetName val="자재테이블"/>
      <sheetName val="※참고자료※"/>
      <sheetName val="교통대책내역"/>
      <sheetName val="변압기 및 발전기 용량"/>
      <sheetName val="노견단위수량"/>
      <sheetName val="조명시설"/>
      <sheetName val="표준항목"/>
      <sheetName val="NEW DB"/>
      <sheetName val="대가단최종"/>
      <sheetName val="간접비 총괄표"/>
      <sheetName val="2.1  노무비 평균단가산출"/>
      <sheetName val="pier(각형)"/>
      <sheetName val="부대공Ⅱ"/>
      <sheetName val="분당임차변경"/>
      <sheetName val="형틀공사"/>
      <sheetName val="16-1"/>
      <sheetName val="9-1차이내역"/>
      <sheetName val="JUCKEYK"/>
      <sheetName val="공내역"/>
      <sheetName val="ⴭⴭⴭⴭⴭ"/>
      <sheetName val="중기손료"/>
      <sheetName val="배수내역"/>
      <sheetName val="DAN"/>
      <sheetName val="백호우계수"/>
      <sheetName val="부표총괄"/>
      <sheetName val="(A)내역서"/>
      <sheetName val="단  가  대  비  표"/>
      <sheetName val="일  위  대  가  목  록"/>
      <sheetName val="기능공인적사항"/>
      <sheetName val="3.하중산정4.지지력"/>
      <sheetName val="말뚝지지력산정"/>
      <sheetName val="보고"/>
      <sheetName val="원가data"/>
      <sheetName val="식재일위"/>
      <sheetName val="L_RPTB~1"/>
      <sheetName val="내역표지"/>
      <sheetName val="Baby일위대가"/>
      <sheetName val="남대문빌딩"/>
      <sheetName val="실행내역 "/>
      <sheetName val="납부서"/>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06 일위대가목록"/>
      <sheetName val="식재"/>
      <sheetName val="시설물"/>
      <sheetName val="식재출력용"/>
      <sheetName val="유지관리"/>
      <sheetName val="일위대가집계"/>
      <sheetName val="유역면적"/>
      <sheetName val="노무비 근거"/>
      <sheetName val="청천내"/>
      <sheetName val="램머"/>
      <sheetName val="작업일보"/>
      <sheetName val="2003상반기노임기준"/>
      <sheetName val="접속슬라브"/>
      <sheetName val="도곡동APT"/>
      <sheetName val="신대방교수"/>
      <sheetName val="지급자재"/>
      <sheetName val="단가 "/>
      <sheetName val="VOR"/>
      <sheetName val="경율산정.XLS"/>
      <sheetName val="실행예산"/>
      <sheetName val="단가_1_"/>
      <sheetName val="개화1교"/>
      <sheetName val="TYPE-1"/>
      <sheetName val="수목단가"/>
      <sheetName val="시설수량표"/>
      <sheetName val="식재수량표"/>
      <sheetName val="2000,9월 일위"/>
      <sheetName val="정산명세서"/>
      <sheetName val="조견표"/>
      <sheetName val="동문건설"/>
      <sheetName val="2.대외공문"/>
      <sheetName val="예총"/>
      <sheetName val="계정code"/>
      <sheetName val="1.설계기준 "/>
      <sheetName val="일위대가(1)"/>
      <sheetName val="사업수지"/>
      <sheetName val="유림골조"/>
      <sheetName val="버스운행안내"/>
      <sheetName val="전선 및 전선관"/>
      <sheetName val="산출기초"/>
      <sheetName val="총 괄 표"/>
      <sheetName val="공사비산출서"/>
      <sheetName val="금융비용"/>
      <sheetName val="개인명세서"/>
      <sheetName val="조도계산서 (도서)"/>
      <sheetName val="토적단위"/>
      <sheetName val="단가견적조사표"/>
      <sheetName val="정의"/>
      <sheetName val="투입비"/>
      <sheetName val="옥외외등집계표"/>
      <sheetName val="견적 (2)"/>
      <sheetName val="실행간접비"/>
      <sheetName val="1차 내역서"/>
      <sheetName val="A갑지"/>
      <sheetName val="손익계산서"/>
      <sheetName val="발주처담당자"/>
      <sheetName val="공정표"/>
      <sheetName val="도급원가"/>
      <sheetName val="포스코실행"/>
      <sheetName val="sub"/>
      <sheetName val="개요입력"/>
      <sheetName val="수량기준"/>
      <sheetName val="G.R300경비"/>
      <sheetName val="내역_FILE"/>
      <sheetName val="목록"/>
      <sheetName val="갑지(추정)"/>
      <sheetName val="본사인상전"/>
      <sheetName val="일반부표"/>
      <sheetName val="수량집계표(舊)"/>
      <sheetName val="달대"/>
      <sheetName val="철거산출근거"/>
      <sheetName val="원가서"/>
      <sheetName val="날개벽수량표"/>
      <sheetName val="BOJUNGGM"/>
      <sheetName val="토건"/>
      <sheetName val="MCC제원"/>
      <sheetName val="제경비율"/>
      <sheetName val="주공 갑지"/>
      <sheetName val="토목공사"/>
      <sheetName val="22단가"/>
      <sheetName val="22인공"/>
      <sheetName val="공조기"/>
      <sheetName val="실행대비"/>
      <sheetName val="간접비"/>
      <sheetName val="괴목육교"/>
      <sheetName val="옥외등신설"/>
      <sheetName val="저케CV22신설"/>
      <sheetName val="저케CV38신설"/>
      <sheetName val="저케CV8신설"/>
      <sheetName val="접지3종"/>
      <sheetName val="근로자"/>
      <sheetName val="front"/>
      <sheetName val="기초대가"/>
      <sheetName val="시설대가"/>
      <sheetName val="수목대가"/>
      <sheetName val="인공대가"/>
      <sheetName val="배수장토목공사비"/>
      <sheetName val="기본일위"/>
      <sheetName val="관접합및부설"/>
      <sheetName val="패널"/>
      <sheetName val="일위산출"/>
      <sheetName val="예가표"/>
      <sheetName val="archi(본사)"/>
      <sheetName val="국민연금표"/>
      <sheetName val="시설물일위"/>
      <sheetName val="공내역서"/>
      <sheetName val="단 box"/>
      <sheetName val="단가 (2)"/>
      <sheetName val="대치판정"/>
      <sheetName val="산출내역서집계표"/>
      <sheetName val="횡배수관"/>
      <sheetName val="적산산출"/>
      <sheetName val="자재비산출"/>
      <sheetName val="운용비산출"/>
      <sheetName val="S&amp;R"/>
      <sheetName val="인원계획-미화"/>
      <sheetName val="Quality"/>
      <sheetName val="People"/>
      <sheetName val="Risk"/>
      <sheetName val="Training"/>
      <sheetName val="General"/>
      <sheetName val="Instructions"/>
      <sheetName val="구간별현황"/>
      <sheetName val="기본계획"/>
      <sheetName val="청주(철골발주의뢰서)"/>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간공설계서"/>
      <sheetName val="사각1,특1호"/>
      <sheetName val="파일의이용"/>
      <sheetName val="APT내역"/>
      <sheetName val="부대시설"/>
      <sheetName val="내역1"/>
      <sheetName val="제경비"/>
      <sheetName val="기계"/>
      <sheetName val="정화조"/>
      <sheetName val="조경"/>
      <sheetName val="교량하부공"/>
      <sheetName val="일용노임단가2001상"/>
      <sheetName val="참조자료"/>
      <sheetName val="미드수량"/>
      <sheetName val="수량집계"/>
      <sheetName val="실행기초"/>
      <sheetName val="배수량"/>
      <sheetName val="WORK"/>
      <sheetName val="wall"/>
      <sheetName val="품셈표"/>
      <sheetName val="CODE"/>
      <sheetName val="철근콘크리트 (5)"/>
      <sheetName val="규격"/>
      <sheetName val="5직접"/>
      <sheetName val="총괄표"/>
      <sheetName val="인공산출"/>
      <sheetName val="장비단가"/>
      <sheetName val="4.2.1 마루높이 검토"/>
      <sheetName val="세금자료"/>
      <sheetName val="적용단위길이"/>
      <sheetName val="특수기호강도거푸집"/>
      <sheetName val="종배수관(신)"/>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직접비"/>
      <sheetName val="바닥판"/>
      <sheetName val="입력DATA"/>
      <sheetName val="적현로"/>
      <sheetName val="장비집계"/>
      <sheetName val="이식운반"/>
      <sheetName val="용역비내역-진짜"/>
      <sheetName val="규준틀"/>
      <sheetName val="일 위 목 록 표"/>
      <sheetName val="001"/>
      <sheetName val="단재적표"/>
      <sheetName val="단가대비표 (3)"/>
      <sheetName val="설계명세서 (장비)"/>
      <sheetName val="본체"/>
      <sheetName val="노임 단가"/>
      <sheetName val="심사물량"/>
      <sheetName val="도로정위치부표"/>
      <sheetName val="심사계산"/>
      <sheetName val="DB구축"/>
      <sheetName val="도로조사부표"/>
      <sheetName val="재정비내역"/>
      <sheetName val="입력변수"/>
      <sheetName val="지적고시내역"/>
      <sheetName val="골막이(야매)"/>
      <sheetName val="내역분기"/>
      <sheetName val="比較表"/>
      <sheetName val="편집1"/>
      <sheetName val="경남"/>
      <sheetName val="경북"/>
      <sheetName val="중부"/>
      <sheetName val="부대내역"/>
      <sheetName val="예산편성"/>
      <sheetName val="서식"/>
      <sheetName val="재료표"/>
      <sheetName val="집계"/>
      <sheetName val="자  재"/>
      <sheetName val="건축외주"/>
      <sheetName val="전기일위목록"/>
      <sheetName val="안전장치"/>
      <sheetName val="일반공사"/>
      <sheetName val="우수받이"/>
      <sheetName val="정부노임단가"/>
      <sheetName val="갑지1"/>
      <sheetName val="실행내역서 "/>
      <sheetName val="교각별철근수량집계표"/>
      <sheetName val="원가계산"/>
      <sheetName val="실행내역서"/>
      <sheetName val="기초데이타"/>
      <sheetName val="비용"/>
      <sheetName val="공사비산출내역"/>
      <sheetName val="COST"/>
      <sheetName val="우수공,맨홀,집수정"/>
      <sheetName val="기초자료입력"/>
      <sheetName val="값"/>
      <sheetName val="기초목"/>
      <sheetName val="11-2.아파트내역"/>
      <sheetName val="아파트"/>
      <sheetName val="단면별연장"/>
      <sheetName val="대덕토공총"/>
      <sheetName val="적용기준"/>
      <sheetName val="자재운반비"/>
      <sheetName val="관급자재"/>
      <sheetName val="건축일위"/>
      <sheetName val="그라우팅일위"/>
      <sheetName val="4.직접인건비"/>
      <sheetName val="직접인건비"/>
      <sheetName val="단위수량DATA"/>
      <sheetName val="MOTOR"/>
      <sheetName val="맨홀수량산출"/>
      <sheetName val="2월분"/>
      <sheetName val="횡배수관집현황(2공구)"/>
      <sheetName val="맨홀조서"/>
      <sheetName val="구입단가"/>
      <sheetName val="인부노임"/>
      <sheetName val="진주방향"/>
      <sheetName val="슬래브"/>
      <sheetName val="터널조도"/>
      <sheetName val="이름정의"/>
      <sheetName val="기초공"/>
      <sheetName val="기둥(원형)"/>
      <sheetName val="SG"/>
      <sheetName val="7월11일"/>
      <sheetName val="간접1"/>
      <sheetName val="2F 회의실견적(5_14 일대)"/>
      <sheetName val="6공구(당초)"/>
      <sheetName val="설계예산서(흙막이)"/>
      <sheetName val="일위대가-1"/>
      <sheetName val="기"/>
      <sheetName val="전선(총)"/>
      <sheetName val="맨홀_공사비"/>
      <sheetName val="인쇄안해도됨"/>
      <sheetName val="실행예산서"/>
      <sheetName val="Ekog10"/>
      <sheetName val="1단계총괄내역서"/>
      <sheetName val="총괄"/>
      <sheetName val="배수장공사비명세서"/>
      <sheetName val="세골재  T2 변경 현황"/>
      <sheetName val="SORCE1"/>
      <sheetName val="소야공정계획표"/>
      <sheetName val="확약서"/>
      <sheetName val="BQ(실행)"/>
      <sheetName val="6호기"/>
      <sheetName val="98태백"/>
      <sheetName val="참조 (2)"/>
      <sheetName val="노무단가"/>
      <sheetName val="기계설비"/>
      <sheetName val="수정"/>
      <sheetName val="직접경비"/>
      <sheetName val="도급기성"/>
      <sheetName val="토적표"/>
      <sheetName val="96작생능"/>
      <sheetName val="Proposal"/>
      <sheetName val="퍼스트"/>
      <sheetName val="출자한도"/>
      <sheetName val="구리토평1전기"/>
      <sheetName val="설비"/>
      <sheetName val="부하계산서"/>
      <sheetName val="원내역"/>
      <sheetName val="관급"/>
      <sheetName val="BOX"/>
      <sheetName val="제출내역 (2)"/>
      <sheetName val="대여현황"/>
      <sheetName val="이름교환"/>
      <sheetName val="판"/>
      <sheetName val="문학간접"/>
      <sheetName val="파이프류"/>
      <sheetName val="공사비증감"/>
      <sheetName val="설계내역2"/>
      <sheetName val="설계예시"/>
      <sheetName val="횡배수관수량집계"/>
      <sheetName val="단면가정"/>
      <sheetName val="설계조건"/>
      <sheetName val="콘_재료분리(1)"/>
      <sheetName val="1월"/>
      <sheetName val="대로근거"/>
      <sheetName val="자재일위(경)"/>
      <sheetName val="배수관연장조서"/>
      <sheetName val="하조서"/>
      <sheetName val="메인거더-크로스빔200연결부"/>
      <sheetName val="단위중량"/>
      <sheetName val="소일위대가코드표"/>
      <sheetName val="물가자료"/>
      <sheetName val="basic"/>
      <sheetName val="단가대비"/>
      <sheetName val="견적990322"/>
      <sheetName val="가설공사"/>
      <sheetName val="4차원가계산서"/>
      <sheetName val="단가결정"/>
      <sheetName val="내역아"/>
      <sheetName val="울타리"/>
      <sheetName val="경비_원본"/>
      <sheetName val="Customer Databas"/>
      <sheetName val="단위목록"/>
      <sheetName val="기계경비목록"/>
      <sheetName val="내역(신례)"/>
      <sheetName val="산출기준자료"/>
      <sheetName val="약품공급2"/>
      <sheetName val="대표명단"/>
      <sheetName val="주요항목별"/>
      <sheetName val="매매"/>
      <sheetName val="토공사(흙막이)"/>
      <sheetName val="안양1공구_건축"/>
      <sheetName val="투찰금액"/>
      <sheetName val="공동"/>
      <sheetName val="원가계산(2)"/>
      <sheetName val="48단가"/>
      <sheetName val="테이블"/>
      <sheetName val="직재"/>
      <sheetName val="시운전연료비"/>
      <sheetName val="기본설계기준"/>
      <sheetName val="설계개요"/>
      <sheetName val="고내분기~한림"/>
      <sheetName val="광령~경마장"/>
      <sheetName val="세기~광령"/>
      <sheetName val="물건개요"/>
      <sheetName val="빌딩경영보고서"/>
      <sheetName val="리스료"/>
      <sheetName val="총괄집계표"/>
      <sheetName val="단가일람 (2)"/>
      <sheetName val="산출금액내역"/>
      <sheetName val="범례표"/>
      <sheetName val="전기"/>
      <sheetName val="안전난간대원가"/>
      <sheetName val="발주수량표"/>
      <sheetName val="공사"/>
      <sheetName val="건설기계사용기준"/>
      <sheetName val="Sheet3"/>
      <sheetName val="소화실적"/>
      <sheetName val="공종별집계표(창고-52평)"/>
      <sheetName val="도기류"/>
      <sheetName val="열린교실"/>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PAINT"/>
      <sheetName val="코드"/>
      <sheetName val="점수계산1-2"/>
      <sheetName val="36단가"/>
      <sheetName val="데리네이타현황"/>
      <sheetName val="일반건축물통신회선수"/>
      <sheetName val="익산"/>
      <sheetName val="일위대가내역"/>
      <sheetName val="외주(기준)"/>
      <sheetName val="재.노.경(기준)"/>
      <sheetName val="선정요령"/>
      <sheetName val="실행(ALT1)"/>
      <sheetName val="물량내역"/>
      <sheetName val="참고자료"/>
      <sheetName val="ITEM"/>
      <sheetName val="전등설비"/>
      <sheetName val="내역2"/>
      <sheetName val="가격조사서"/>
      <sheetName val="양남(실시)"/>
      <sheetName val="건천(실시)"/>
      <sheetName val="외동(실시)"/>
      <sheetName val="안강(실시)"/>
      <sheetName val="안강(우선실시)"/>
      <sheetName val="적정심사"/>
      <sheetName val="원가계산서 "/>
      <sheetName val="단위량"/>
      <sheetName val="재료집계표2"/>
      <sheetName val="토적집계표"/>
      <sheetName val="토목주소"/>
      <sheetName val="프랜트면허"/>
      <sheetName val="일쐈齣/"/>
      <sheetName val="일ᩐ瀀"/>
      <sheetName val="일ᩐ頀"/>
      <sheetName val="원가장"/>
      <sheetName val="아파트 내역"/>
      <sheetName val="난방설비"/>
      <sheetName val="원가계산서(변경)"/>
      <sheetName val="갑지70%"/>
      <sheetName val="계정"/>
      <sheetName val="내역서 (2)"/>
      <sheetName val="전산소모"/>
      <sheetName val="폐토수익화 "/>
      <sheetName val="돈암사업"/>
      <sheetName val="48일위"/>
      <sheetName val="48수량"/>
      <sheetName val="22일위"/>
      <sheetName val="7내역"/>
      <sheetName val="단가조정"/>
      <sheetName val="Genᢹ墀︀ⳕ"/>
      <sheetName val="도봉2지구"/>
      <sheetName val="7단가"/>
      <sheetName val="자재일람"/>
      <sheetName val="표준차도부연장집계-ASP"/>
      <sheetName val="보도포장연장조서-표준차도부"/>
      <sheetName val="표준차도부연장조서-ASP"/>
      <sheetName val="장비비"/>
      <sheetName val="PAD TR보호대기초"/>
      <sheetName val="가로등기초"/>
      <sheetName val="HANDHOLE(2)"/>
      <sheetName val="설계변경총괄표(계산식)"/>
      <sheetName val="마산방향"/>
      <sheetName val="마산방향철근집계"/>
      <sheetName val="대가표(품셈)"/>
      <sheetName val="출력X"/>
      <sheetName val="원곡IC교 내진성능보강공사 실시설계 용역.xlsx"/>
      <sheetName val="1.설계조건"/>
      <sheetName val="일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sheetData sheetId="401"/>
      <sheetData sheetId="402"/>
      <sheetData sheetId="403"/>
      <sheetData sheetId="404"/>
      <sheetData sheetId="405" refreshError="1"/>
      <sheetData sheetId="406" refreshError="1"/>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refreshError="1"/>
      <sheetData sheetId="426" refreshError="1"/>
      <sheetData sheetId="427"/>
      <sheetData sheetId="428"/>
      <sheetData sheetId="429"/>
      <sheetData sheetId="430" refreshError="1"/>
      <sheetData sheetId="431"/>
      <sheetData sheetId="432" refreshError="1"/>
      <sheetData sheetId="433"/>
      <sheetData sheetId="434"/>
      <sheetData sheetId="435"/>
      <sheetData sheetId="436"/>
      <sheetData sheetId="437" refreshError="1"/>
      <sheetData sheetId="438" refreshError="1"/>
      <sheetData sheetId="439" refreshError="1"/>
      <sheetData sheetId="440" refreshError="1"/>
      <sheetData sheetId="441"/>
      <sheetData sheetId="442"/>
      <sheetData sheetId="443"/>
      <sheetData sheetId="444"/>
      <sheetData sheetId="445" refreshError="1"/>
      <sheetData sheetId="446" refreshError="1"/>
      <sheetData sheetId="447" refreshError="1"/>
      <sheetData sheetId="448"/>
      <sheetData sheetId="449"/>
      <sheetData sheetId="450"/>
      <sheetData sheetId="451"/>
      <sheetData sheetId="452"/>
      <sheetData sheetId="453"/>
      <sheetData sheetId="454"/>
      <sheetData sheetId="455" refreshError="1"/>
      <sheetData sheetId="456"/>
      <sheetData sheetId="457"/>
      <sheetData sheetId="458" refreshError="1"/>
      <sheetData sheetId="459" refreshError="1"/>
      <sheetData sheetId="460" refreshError="1"/>
      <sheetData sheetId="461" refreshError="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sheetData sheetId="477" refreshError="1"/>
      <sheetData sheetId="478"/>
      <sheetData sheetId="479" refreshError="1"/>
      <sheetData sheetId="480" refreshError="1"/>
      <sheetData sheetId="481"/>
      <sheetData sheetId="482" refreshError="1"/>
      <sheetData sheetId="483" refreshError="1"/>
      <sheetData sheetId="484"/>
      <sheetData sheetId="485"/>
      <sheetData sheetId="486"/>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refreshError="1"/>
      <sheetData sheetId="505" refreshError="1"/>
      <sheetData sheetId="506"/>
      <sheetData sheetId="507"/>
      <sheetData sheetId="508"/>
      <sheetData sheetId="509" refreshError="1"/>
      <sheetData sheetId="510"/>
      <sheetData sheetId="511"/>
      <sheetData sheetId="512"/>
      <sheetData sheetId="513"/>
      <sheetData sheetId="514" refreshError="1"/>
      <sheetData sheetId="515"/>
      <sheetData sheetId="516"/>
      <sheetData sheetId="517"/>
      <sheetData sheetId="518"/>
      <sheetData sheetId="519"/>
      <sheetData sheetId="520"/>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Set>
  </externalBook>
</externalLink>
</file>

<file path=xl/externalLinks/externalLink3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 집계표"/>
      <sheetName val="대운반(철재)"/>
      <sheetName val="대운반(전선)"/>
      <sheetName val="중집-철재"/>
      <sheetName val="중집-전선"/>
      <sheetName val="노임단가"/>
      <sheetName val="자재단가"/>
      <sheetName val="총(신설)"/>
      <sheetName val="일위대가"/>
      <sheetName val="2공구산출내역"/>
    </sheetNames>
    <sheetDataSet>
      <sheetData sheetId="0"/>
      <sheetData sheetId="1" refreshError="1">
        <row r="3">
          <cell r="B3" t="str">
            <v>규           격</v>
          </cell>
          <cell r="C3" t="str">
            <v>단위</v>
          </cell>
        </row>
        <row r="4">
          <cell r="B4" t="str">
            <v>익산역-익산 현장창고</v>
          </cell>
          <cell r="C4">
            <v>7</v>
          </cell>
        </row>
        <row r="6">
          <cell r="B6" t="str">
            <v>신설자재</v>
          </cell>
        </row>
        <row r="7">
          <cell r="C7" t="str">
            <v>Ton</v>
          </cell>
        </row>
        <row r="8">
          <cell r="C8" t="str">
            <v>㎞</v>
          </cell>
        </row>
        <row r="9">
          <cell r="B9" t="str">
            <v>5Ton 트럭</v>
          </cell>
        </row>
        <row r="10">
          <cell r="B10" t="str">
            <v>적재시</v>
          </cell>
          <cell r="C10" t="str">
            <v>㎞/h</v>
          </cell>
        </row>
        <row r="11">
          <cell r="B11" t="str">
            <v>공차시</v>
          </cell>
          <cell r="C11" t="str">
            <v>㎞/h</v>
          </cell>
        </row>
        <row r="12">
          <cell r="B12" t="str">
            <v>톤당 적상</v>
          </cell>
          <cell r="C12" t="str">
            <v>분</v>
          </cell>
        </row>
        <row r="13">
          <cell r="B13" t="str">
            <v>톤당 적하</v>
          </cell>
          <cell r="C13" t="str">
            <v>분</v>
          </cell>
        </row>
        <row r="14">
          <cell r="B14" t="str">
            <v>45,990/1.1=</v>
          </cell>
          <cell r="C14" t="str">
            <v>원</v>
          </cell>
        </row>
        <row r="15">
          <cell r="B15" t="str">
            <v>T1=운반거리/적재속도+운반거리/공차속도</v>
          </cell>
        </row>
        <row r="16">
          <cell r="C16" t="str">
            <v>시간</v>
          </cell>
        </row>
        <row r="17">
          <cell r="B17" t="str">
            <v>T2=1회 운반 중량x적상하시분/60</v>
          </cell>
        </row>
        <row r="18">
          <cell r="C18" t="str">
            <v>시간</v>
          </cell>
        </row>
        <row r="19">
          <cell r="B19" t="str">
            <v>T = T1 + T2</v>
          </cell>
          <cell r="C19" t="str">
            <v>시간</v>
          </cell>
        </row>
        <row r="20">
          <cell r="B20" t="str">
            <v>(전세운임x1회CYCLE시간)/(8시간x1회적재량 1.5톤)=</v>
          </cell>
        </row>
        <row r="21">
          <cell r="C21" t="str">
            <v>원</v>
          </cell>
        </row>
        <row r="22">
          <cell r="B22" t="str">
            <v>(내선전공톤당공량x노임)+(보통인부톤당공량x노임)=</v>
          </cell>
        </row>
        <row r="23">
          <cell r="C23" t="str">
            <v>원</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3,4월보험료참조)"/>
      <sheetName val="지급내역(총괄)"/>
      <sheetName val="산출내역(5월)"/>
      <sheetName val="근무인원"/>
      <sheetName val="산출내역(3,4월미지급정산)"/>
      <sheetName val="근무인원 (2)"/>
      <sheetName val="지급내역(총괄2)"/>
      <sheetName val="지출결의서"/>
      <sheetName val="GIAN"/>
      <sheetName val="Sheet1"/>
      <sheetName val="J"/>
      <sheetName val="XX"/>
      <sheetName val="산출내역(총무과제출)"/>
      <sheetName val="산출내역(5월) (2)"/>
      <sheetName val="산출내역(3,4월미지급정산) (2)"/>
      <sheetName val="보험료환불조치"/>
      <sheetName val="의료보험료정산"/>
      <sheetName val="의료보험료개인별지급내역"/>
      <sheetName val="실행철강하도"/>
      <sheetName val="보험료산출"/>
      <sheetName val="산출내역(4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A3" t="str">
            <v>측  량  원</v>
          </cell>
          <cell r="B3">
            <v>32000</v>
          </cell>
        </row>
        <row r="4">
          <cell r="A4" t="str">
            <v>측량 보조원</v>
          </cell>
          <cell r="B4">
            <v>25000</v>
          </cell>
        </row>
        <row r="5">
          <cell r="A5" t="str">
            <v>안 전 요 원</v>
          </cell>
          <cell r="B5">
            <v>25000</v>
          </cell>
        </row>
        <row r="6">
          <cell r="A6" t="str">
            <v>탐  사  원</v>
          </cell>
          <cell r="B6">
            <v>28000</v>
          </cell>
        </row>
        <row r="7">
          <cell r="A7" t="str">
            <v>탐사 보조원</v>
          </cell>
          <cell r="B7">
            <v>25000</v>
          </cell>
        </row>
        <row r="8">
          <cell r="A8" t="str">
            <v>안 전 요 원</v>
          </cell>
          <cell r="B8">
            <v>25000</v>
          </cell>
        </row>
        <row r="9">
          <cell r="A9" t="str">
            <v>계량기조사원</v>
          </cell>
          <cell r="B9">
            <v>28000</v>
          </cell>
        </row>
        <row r="10">
          <cell r="A10" t="str">
            <v>계량기조사원</v>
          </cell>
          <cell r="B10">
            <v>28000</v>
          </cell>
        </row>
        <row r="11">
          <cell r="A11" t="str">
            <v>도면 정리원</v>
          </cell>
          <cell r="B11">
            <v>28000</v>
          </cell>
        </row>
        <row r="12">
          <cell r="A12" t="str">
            <v>전 산 요 원</v>
          </cell>
          <cell r="B12">
            <v>25000</v>
          </cell>
        </row>
        <row r="13">
          <cell r="A13" t="str">
            <v>속성대장정리원</v>
          </cell>
          <cell r="B13">
            <v>28000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
      <sheetName val="자재단가"/>
      <sheetName val="원가계산서"/>
      <sheetName val="J"/>
      <sheetName val="실행철강하도"/>
    </sheetNames>
    <sheetDataSet>
      <sheetData sheetId="0" refreshError="1"/>
      <sheetData sheetId="1" refreshError="1"/>
      <sheetData sheetId="2" refreshError="1"/>
      <sheetData sheetId="3" refreshError="1"/>
      <sheetData sheetId="4" refreshError="1"/>
    </sheetDataSet>
  </externalBook>
</externalLink>
</file>

<file path=xl/externalLinks/externalLink3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설계설명서"/>
      <sheetName val="변경설계설명서 (2)"/>
      <sheetName val="이전2단계산출내역서"/>
      <sheetName val="총괄"/>
      <sheetName val="개요"/>
      <sheetName val="개략공사비"/>
      <sheetName val="총괄수량집계"/>
      <sheetName val="개요상세"/>
      <sheetName val="표지"/>
      <sheetName val="공정예정표"/>
      <sheetName val="총괄집계표"/>
      <sheetName val="산출내역서2"/>
      <sheetName val="산출내역서"/>
      <sheetName val="원가(갑)"/>
      <sheetName val="원가1"/>
      <sheetName val="원가2"/>
      <sheetName val="수목목록"/>
      <sheetName val="식재하위"/>
      <sheetName val="일위(이식식재)"/>
      <sheetName val="기초,포장,철거,관리목록"/>
      <sheetName val="시설,관리하위"/>
      <sheetName val="일위(포장,우배수)"/>
      <sheetName val="광섬유"/>
      <sheetName val="단가조사"/>
      <sheetName val="시설"/>
      <sheetName val="일위(시설)"/>
      <sheetName val="단산목록(L)"/>
      <sheetName val="단가산출(L)"/>
      <sheetName val="이식수상하차"/>
      <sheetName val="이식수운반"/>
      <sheetName val="단산목록(C)"/>
      <sheetName val="단가산출(C)"/>
      <sheetName val="중기목록"/>
      <sheetName val="중기사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3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 val="산출내역서"/>
    </sheetNames>
    <sheetDataSet>
      <sheetData sheetId="0"/>
      <sheetData sheetId="1"/>
      <sheetData sheetId="2" refreshError="1"/>
    </sheetDataSet>
  </externalBook>
</externalLink>
</file>

<file path=xl/externalLinks/externalLink3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개요"/>
      <sheetName val="총괄표"/>
      <sheetName val="원가계산"/>
      <sheetName val="지급자재"/>
      <sheetName val="설계예산서"/>
      <sheetName val="노무비"/>
      <sheetName val="백호우"/>
      <sheetName val="단가조사서"/>
      <sheetName val="수량집계"/>
      <sheetName val="일위대가"/>
      <sheetName val="공정표"/>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row r="4">
          <cell r="A4" t="str">
            <v>제 1 호표</v>
          </cell>
          <cell r="B4" t="str">
            <v>터파기(기계)</v>
          </cell>
          <cell r="C4" t="str">
            <v>㎥당</v>
          </cell>
          <cell r="D4">
            <v>1</v>
          </cell>
          <cell r="F4">
            <v>1422</v>
          </cell>
          <cell r="H4">
            <v>931</v>
          </cell>
          <cell r="J4">
            <v>113</v>
          </cell>
          <cell r="L4">
            <v>378</v>
          </cell>
        </row>
        <row r="5">
          <cell r="A5" t="str">
            <v>제 2 호표</v>
          </cell>
          <cell r="B5" t="str">
            <v>되메우기및다짐(기계)</v>
          </cell>
          <cell r="C5" t="str">
            <v>㎥당</v>
          </cell>
          <cell r="D5">
            <v>1</v>
          </cell>
          <cell r="F5">
            <v>1918</v>
          </cell>
          <cell r="H5">
            <v>1541</v>
          </cell>
          <cell r="J5">
            <v>120</v>
          </cell>
          <cell r="L5">
            <v>257</v>
          </cell>
        </row>
        <row r="6">
          <cell r="A6" t="str">
            <v>제 3 호표</v>
          </cell>
          <cell r="B6" t="str">
            <v>되메우기및다짐(인력)</v>
          </cell>
          <cell r="C6" t="str">
            <v>㎥당</v>
          </cell>
          <cell r="D6">
            <v>1</v>
          </cell>
          <cell r="F6">
            <v>7088</v>
          </cell>
          <cell r="H6">
            <v>7088</v>
          </cell>
          <cell r="J6">
            <v>0</v>
          </cell>
          <cell r="L6">
            <v>0</v>
          </cell>
        </row>
        <row r="7">
          <cell r="A7" t="str">
            <v>제 4 호표</v>
          </cell>
          <cell r="B7" t="str">
            <v>잔토처리(인력)</v>
          </cell>
          <cell r="C7" t="str">
            <v>㎥당</v>
          </cell>
          <cell r="D7">
            <v>1</v>
          </cell>
          <cell r="F7">
            <v>6751</v>
          </cell>
          <cell r="H7">
            <v>6751</v>
          </cell>
          <cell r="J7">
            <v>0</v>
          </cell>
          <cell r="L7">
            <v>0</v>
          </cell>
        </row>
        <row r="8">
          <cell r="A8" t="str">
            <v>제 5 호표</v>
          </cell>
          <cell r="B8" t="str">
            <v>관로굴착 (400Wx700D)</v>
          </cell>
          <cell r="C8" t="str">
            <v>M</v>
          </cell>
          <cell r="D8">
            <v>1</v>
          </cell>
          <cell r="F8">
            <v>1877</v>
          </cell>
          <cell r="H8">
            <v>1515</v>
          </cell>
          <cell r="J8">
            <v>168</v>
          </cell>
          <cell r="L8">
            <v>194</v>
          </cell>
        </row>
        <row r="9">
          <cell r="A9" t="str">
            <v>제 6 호표</v>
          </cell>
          <cell r="B9" t="str">
            <v>관로굴착 (600Wx1350D)</v>
          </cell>
          <cell r="C9" t="str">
            <v>M</v>
          </cell>
          <cell r="D9">
            <v>1</v>
          </cell>
          <cell r="F9">
            <v>4788</v>
          </cell>
          <cell r="H9">
            <v>3976</v>
          </cell>
          <cell r="J9">
            <v>285</v>
          </cell>
          <cell r="L9">
            <v>527</v>
          </cell>
        </row>
        <row r="10">
          <cell r="A10" t="str">
            <v>제 7 호표</v>
          </cell>
          <cell r="B10" t="str">
            <v>합판거푸집(1회)</v>
          </cell>
          <cell r="C10" t="str">
            <v>㎡당</v>
          </cell>
          <cell r="D10">
            <v>1</v>
          </cell>
          <cell r="F10">
            <v>41600</v>
          </cell>
          <cell r="H10">
            <v>25291</v>
          </cell>
          <cell r="J10">
            <v>16309</v>
          </cell>
          <cell r="L10">
            <v>0</v>
          </cell>
        </row>
        <row r="11">
          <cell r="A11" t="str">
            <v>제 8 호표</v>
          </cell>
          <cell r="B11" t="str">
            <v>합판거푸집(4회)</v>
          </cell>
          <cell r="C11" t="str">
            <v>㎡당</v>
          </cell>
          <cell r="D11">
            <v>1</v>
          </cell>
          <cell r="F11">
            <v>16655</v>
          </cell>
          <cell r="H11">
            <v>10116</v>
          </cell>
          <cell r="J11">
            <v>6539</v>
          </cell>
          <cell r="L11">
            <v>0</v>
          </cell>
        </row>
        <row r="12">
          <cell r="A12" t="str">
            <v>제 9 호표</v>
          </cell>
          <cell r="B12" t="str">
            <v>합판거푸집(6회)</v>
          </cell>
          <cell r="C12" t="str">
            <v>㎡당</v>
          </cell>
          <cell r="D12">
            <v>1</v>
          </cell>
          <cell r="F12">
            <v>13752</v>
          </cell>
          <cell r="H12">
            <v>8093</v>
          </cell>
          <cell r="I12">
            <v>0</v>
          </cell>
          <cell r="J12">
            <v>5659</v>
          </cell>
          <cell r="K12">
            <v>0</v>
          </cell>
          <cell r="L12">
            <v>0</v>
          </cell>
        </row>
        <row r="13">
          <cell r="A13" t="str">
            <v>제 10 호표</v>
          </cell>
          <cell r="B13" t="str">
            <v>철근가공조립 간단</v>
          </cell>
          <cell r="C13" t="str">
            <v>TON</v>
          </cell>
          <cell r="D13">
            <v>1</v>
          </cell>
          <cell r="F13">
            <v>567560</v>
          </cell>
          <cell r="H13">
            <v>242934</v>
          </cell>
          <cell r="J13">
            <v>324626</v>
          </cell>
          <cell r="L13">
            <v>0</v>
          </cell>
        </row>
        <row r="14">
          <cell r="A14" t="str">
            <v>제 11 호표</v>
          </cell>
          <cell r="B14" t="str">
            <v>레미콘타설 (소형)</v>
          </cell>
          <cell r="C14" t="str">
            <v>㎥</v>
          </cell>
          <cell r="D14">
            <v>1</v>
          </cell>
          <cell r="F14">
            <v>71235</v>
          </cell>
          <cell r="H14">
            <v>28720</v>
          </cell>
          <cell r="J14">
            <v>42515</v>
          </cell>
          <cell r="L14">
            <v>0</v>
          </cell>
        </row>
        <row r="15">
          <cell r="A15" t="str">
            <v>제 12 호표</v>
          </cell>
          <cell r="B15" t="str">
            <v>레미콘타설 (소형)</v>
          </cell>
          <cell r="C15" t="str">
            <v>㎥</v>
          </cell>
          <cell r="D15">
            <v>1</v>
          </cell>
          <cell r="F15">
            <v>75370</v>
          </cell>
          <cell r="H15">
            <v>28720</v>
          </cell>
          <cell r="J15">
            <v>46650</v>
          </cell>
          <cell r="L15">
            <v>0</v>
          </cell>
        </row>
        <row r="16">
          <cell r="A16" t="str">
            <v>제 13 호표</v>
          </cell>
          <cell r="B16" t="str">
            <v xml:space="preserve">시멘트액체방수 </v>
          </cell>
          <cell r="C16" t="str">
            <v>㎡</v>
          </cell>
          <cell r="D16">
            <v>1</v>
          </cell>
          <cell r="F16">
            <v>21029</v>
          </cell>
          <cell r="H16">
            <v>14976</v>
          </cell>
          <cell r="J16">
            <v>6053</v>
          </cell>
          <cell r="L16">
            <v>0</v>
          </cell>
        </row>
        <row r="17">
          <cell r="A17" t="str">
            <v>제 14 호표</v>
          </cell>
          <cell r="B17" t="str">
            <v>잡철물제작설치</v>
          </cell>
          <cell r="C17" t="str">
            <v>TON</v>
          </cell>
          <cell r="D17">
            <v>1</v>
          </cell>
          <cell r="F17">
            <v>2686052</v>
          </cell>
          <cell r="H17">
            <v>1869721</v>
          </cell>
          <cell r="J17">
            <v>816331</v>
          </cell>
          <cell r="L17">
            <v>0</v>
          </cell>
        </row>
        <row r="18">
          <cell r="A18" t="str">
            <v>제 15 호표</v>
          </cell>
          <cell r="B18" t="str">
            <v>모 르 터 (1:2)</v>
          </cell>
          <cell r="C18" t="str">
            <v>㎥</v>
          </cell>
          <cell r="D18">
            <v>1</v>
          </cell>
          <cell r="F18">
            <v>90769</v>
          </cell>
          <cell r="H18">
            <v>33755</v>
          </cell>
          <cell r="J18">
            <v>57014</v>
          </cell>
          <cell r="L18">
            <v>0</v>
          </cell>
        </row>
        <row r="19">
          <cell r="A19" t="str">
            <v>제 16 호표</v>
          </cell>
          <cell r="B19" t="str">
            <v>잡석부설 및 다짐</v>
          </cell>
          <cell r="C19" t="str">
            <v>㎥</v>
          </cell>
          <cell r="D19">
            <v>1</v>
          </cell>
          <cell r="F19">
            <v>23117</v>
          </cell>
          <cell r="H19">
            <v>16877</v>
          </cell>
          <cell r="J19">
            <v>6240</v>
          </cell>
          <cell r="L19">
            <v>0</v>
          </cell>
        </row>
        <row r="20">
          <cell r="A20" t="str">
            <v>제 17 호표</v>
          </cell>
          <cell r="B20" t="str">
            <v>맨홀뚜껑  Φ750</v>
          </cell>
          <cell r="C20" t="str">
            <v>개</v>
          </cell>
          <cell r="D20">
            <v>1</v>
          </cell>
          <cell r="F20">
            <v>475796</v>
          </cell>
          <cell r="H20">
            <v>45796</v>
          </cell>
          <cell r="J20">
            <v>430000</v>
          </cell>
          <cell r="L20">
            <v>0</v>
          </cell>
        </row>
        <row r="21">
          <cell r="A21" t="str">
            <v>제 18 호표</v>
          </cell>
          <cell r="B21" t="str">
            <v>사다리 STS Φ19</v>
          </cell>
          <cell r="C21" t="str">
            <v>M</v>
          </cell>
          <cell r="D21">
            <v>1</v>
          </cell>
          <cell r="F21">
            <v>6822</v>
          </cell>
          <cell r="H21">
            <v>4113</v>
          </cell>
          <cell r="J21">
            <v>2709</v>
          </cell>
          <cell r="L21">
            <v>0</v>
          </cell>
        </row>
        <row r="22">
          <cell r="A22" t="str">
            <v>제 19 호표</v>
          </cell>
          <cell r="B22" t="str">
            <v>PVC PIPE Φ50</v>
          </cell>
          <cell r="C22" t="str">
            <v>M</v>
          </cell>
          <cell r="D22">
            <v>1</v>
          </cell>
          <cell r="F22">
            <v>2672</v>
          </cell>
          <cell r="H22">
            <v>1549</v>
          </cell>
          <cell r="J22">
            <v>1123</v>
          </cell>
          <cell r="L22">
            <v>0</v>
          </cell>
        </row>
        <row r="23">
          <cell r="A23" t="str">
            <v>제 20 호표</v>
          </cell>
          <cell r="B23" t="str">
            <v>맨 홀 1500X1500X1500</v>
          </cell>
          <cell r="C23" t="str">
            <v>개소</v>
          </cell>
          <cell r="D23">
            <v>1</v>
          </cell>
          <cell r="F23">
            <v>2129743</v>
          </cell>
          <cell r="H23">
            <v>904342</v>
          </cell>
          <cell r="J23">
            <v>1203951</v>
          </cell>
          <cell r="L23">
            <v>21450</v>
          </cell>
        </row>
        <row r="24">
          <cell r="A24" t="str">
            <v>제 21 호표</v>
          </cell>
          <cell r="B24" t="str">
            <v>교통신호기 기초설치</v>
          </cell>
          <cell r="C24" t="str">
            <v>개소당</v>
          </cell>
          <cell r="D24">
            <v>1</v>
          </cell>
          <cell r="F24">
            <v>6031</v>
          </cell>
          <cell r="H24">
            <v>1664</v>
          </cell>
          <cell r="J24">
            <v>4367</v>
          </cell>
          <cell r="L24">
            <v>0</v>
          </cell>
        </row>
        <row r="25">
          <cell r="A25" t="str">
            <v>제 22 호표</v>
          </cell>
          <cell r="B25" t="str">
            <v>수광부 기초설치</v>
          </cell>
          <cell r="C25" t="str">
            <v>개당</v>
          </cell>
          <cell r="D25">
            <v>1</v>
          </cell>
          <cell r="F25">
            <v>5401</v>
          </cell>
          <cell r="H25">
            <v>1271</v>
          </cell>
          <cell r="J25">
            <v>4130</v>
          </cell>
          <cell r="L25">
            <v>0</v>
          </cell>
        </row>
        <row r="26">
          <cell r="A26" t="str">
            <v>제 23 호표</v>
          </cell>
          <cell r="B26" t="str">
            <v>FM ANT. 기초설치</v>
          </cell>
          <cell r="C26" t="str">
            <v>개당</v>
          </cell>
          <cell r="D26">
            <v>1</v>
          </cell>
          <cell r="F26">
            <v>6031</v>
          </cell>
          <cell r="H26">
            <v>1664</v>
          </cell>
          <cell r="J26">
            <v>4367</v>
          </cell>
          <cell r="L26">
            <v>0</v>
          </cell>
        </row>
        <row r="27">
          <cell r="A27" t="str">
            <v>제 24 호표</v>
          </cell>
          <cell r="B27" t="str">
            <v>팔각가로등주 H=7M 2ARM</v>
          </cell>
          <cell r="C27" t="str">
            <v>주당</v>
          </cell>
          <cell r="D27">
            <v>1</v>
          </cell>
          <cell r="F27">
            <v>346979</v>
          </cell>
          <cell r="H27">
            <v>90688</v>
          </cell>
          <cell r="J27">
            <v>251668</v>
          </cell>
          <cell r="L27">
            <v>4623</v>
          </cell>
        </row>
        <row r="28">
          <cell r="A28" t="str">
            <v>제 25 호표</v>
          </cell>
          <cell r="B28" t="str">
            <v>DM &amp; VAR KWH PNL 기초</v>
          </cell>
          <cell r="C28" t="str">
            <v>개소</v>
          </cell>
          <cell r="D28">
            <v>1</v>
          </cell>
          <cell r="F28">
            <v>29839</v>
          </cell>
          <cell r="H28">
            <v>11117</v>
          </cell>
          <cell r="J28">
            <v>18420</v>
          </cell>
          <cell r="L28">
            <v>302</v>
          </cell>
        </row>
        <row r="29">
          <cell r="A29" t="str">
            <v>제 26 호표</v>
          </cell>
          <cell r="B29" t="str">
            <v>DM &amp; VAR KWH PANEL</v>
          </cell>
          <cell r="C29" t="str">
            <v>개소</v>
          </cell>
          <cell r="D29">
            <v>1</v>
          </cell>
          <cell r="F29">
            <v>212078</v>
          </cell>
          <cell r="H29">
            <v>44078</v>
          </cell>
          <cell r="J29">
            <v>168000</v>
          </cell>
          <cell r="L29">
            <v>0</v>
          </cell>
        </row>
        <row r="30">
          <cell r="A30" t="str">
            <v>제 27 호표</v>
          </cell>
          <cell r="B30" t="str">
            <v>가설사무소 7개월</v>
          </cell>
          <cell r="C30" t="str">
            <v>식</v>
          </cell>
          <cell r="D30">
            <v>1</v>
          </cell>
          <cell r="F30">
            <v>44274</v>
          </cell>
          <cell r="H30">
            <v>31675</v>
          </cell>
          <cell r="J30">
            <v>11966</v>
          </cell>
          <cell r="L30">
            <v>633</v>
          </cell>
        </row>
        <row r="31">
          <cell r="A31" t="str">
            <v>제 28 호표</v>
          </cell>
          <cell r="B31" t="str">
            <v>가설창고 7개월</v>
          </cell>
          <cell r="C31" t="str">
            <v>식</v>
          </cell>
          <cell r="D31">
            <v>1</v>
          </cell>
          <cell r="F31">
            <v>32592</v>
          </cell>
          <cell r="H31">
            <v>23756</v>
          </cell>
          <cell r="J31">
            <v>8361</v>
          </cell>
          <cell r="L31">
            <v>475</v>
          </cell>
        </row>
        <row r="32">
          <cell r="A32" t="str">
            <v>제 29 호표</v>
          </cell>
          <cell r="B32" t="str">
            <v>TRAY 천정취부금구</v>
          </cell>
          <cell r="C32" t="str">
            <v>개소</v>
          </cell>
          <cell r="D32">
            <v>1</v>
          </cell>
          <cell r="F32">
            <v>12660</v>
          </cell>
          <cell r="H32">
            <v>7665</v>
          </cell>
          <cell r="J32">
            <v>4995</v>
          </cell>
          <cell r="L32">
            <v>0</v>
          </cell>
        </row>
        <row r="33">
          <cell r="A33" t="str">
            <v>제 30 호표</v>
          </cell>
          <cell r="B33" t="str">
            <v>TRAY 벽취부금구</v>
          </cell>
          <cell r="C33" t="str">
            <v>개소</v>
          </cell>
          <cell r="D33">
            <v>1</v>
          </cell>
          <cell r="F33">
            <v>11427</v>
          </cell>
          <cell r="H33">
            <v>7665</v>
          </cell>
          <cell r="J33">
            <v>3762</v>
          </cell>
          <cell r="L33">
            <v>0</v>
          </cell>
        </row>
        <row r="34">
          <cell r="A34" t="str">
            <v>제 31 호표</v>
          </cell>
          <cell r="B34" t="str">
            <v>접지봉(3본연결)</v>
          </cell>
          <cell r="C34" t="str">
            <v>개소</v>
          </cell>
          <cell r="D34">
            <v>1</v>
          </cell>
          <cell r="F34">
            <v>97099</v>
          </cell>
          <cell r="H34">
            <v>47611</v>
          </cell>
          <cell r="J34">
            <v>48324</v>
          </cell>
          <cell r="L34">
            <v>1164</v>
          </cell>
        </row>
        <row r="35">
          <cell r="A35" t="str">
            <v>제 32 호표</v>
          </cell>
          <cell r="B35" t="str">
            <v>접지봉(5본연결)</v>
          </cell>
          <cell r="C35" t="str">
            <v>개소</v>
          </cell>
          <cell r="D35">
            <v>1</v>
          </cell>
          <cell r="F35">
            <v>146336</v>
          </cell>
          <cell r="H35">
            <v>58274</v>
          </cell>
          <cell r="J35">
            <v>86898</v>
          </cell>
          <cell r="L35">
            <v>1164</v>
          </cell>
        </row>
        <row r="36">
          <cell r="A36" t="str">
            <v>제 33 호표</v>
          </cell>
          <cell r="B36" t="str">
            <v>접지봉(8본연결)</v>
          </cell>
          <cell r="C36" t="str">
            <v>개소</v>
          </cell>
          <cell r="D36">
            <v>1</v>
          </cell>
          <cell r="F36">
            <v>209653</v>
          </cell>
          <cell r="H36">
            <v>105554</v>
          </cell>
          <cell r="J36">
            <v>102935</v>
          </cell>
          <cell r="L36">
            <v>1164</v>
          </cell>
        </row>
        <row r="37">
          <cell r="A37" t="str">
            <v>제 34 호표</v>
          </cell>
          <cell r="B37" t="str">
            <v>FM 송신기 설치</v>
          </cell>
          <cell r="C37" t="str">
            <v>식</v>
          </cell>
          <cell r="D37">
            <v>1</v>
          </cell>
          <cell r="F37">
            <v>24678727</v>
          </cell>
          <cell r="H37">
            <v>888726</v>
          </cell>
          <cell r="J37">
            <v>23790001</v>
          </cell>
          <cell r="L37">
            <v>0</v>
          </cell>
        </row>
      </sheetData>
      <sheetData sheetId="11" refreshError="1"/>
    </sheetDataSet>
  </externalBook>
</externalLink>
</file>

<file path=xl/externalLinks/externalLink3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대운반(철재)"/>
      <sheetName val="'97A장비"/>
      <sheetName val="원가계산서"/>
      <sheetName val="직노"/>
      <sheetName val="노무비"/>
      <sheetName val="CODE"/>
      <sheetName val="원가서"/>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일위단가"/>
      <sheetName val="내역단가"/>
      <sheetName val="일위대가목록"/>
      <sheetName val="일위대가"/>
      <sheetName val="인건비"/>
      <sheetName val="도급내역 및 공량"/>
      <sheetName val="원가계산"/>
      <sheetName val="합계"/>
      <sheetName val="일위공량"/>
      <sheetName val="가설사무소"/>
    </sheetNames>
    <sheetDataSet>
      <sheetData sheetId="0"/>
      <sheetData sheetId="1">
        <row r="3">
          <cell r="A3" t="str">
            <v>110 BLOCK(100P)</v>
          </cell>
          <cell r="B3" t="str">
            <v>110 BLOCK</v>
          </cell>
          <cell r="C3" t="str">
            <v>100P</v>
          </cell>
          <cell r="D3" t="str">
            <v>EA</v>
          </cell>
          <cell r="E3">
            <v>836</v>
          </cell>
          <cell r="F3">
            <v>73000</v>
          </cell>
          <cell r="G3">
            <v>884</v>
          </cell>
          <cell r="H3">
            <v>62000</v>
          </cell>
          <cell r="K3">
            <v>62000</v>
          </cell>
        </row>
        <row r="4">
          <cell r="A4" t="str">
            <v>6각볼트(M10×30)</v>
          </cell>
          <cell r="B4" t="str">
            <v>6각볼트</v>
          </cell>
          <cell r="C4" t="str">
            <v>M10×30</v>
          </cell>
          <cell r="D4" t="str">
            <v>EA</v>
          </cell>
          <cell r="E4">
            <v>90</v>
          </cell>
          <cell r="F4">
            <v>33</v>
          </cell>
          <cell r="G4">
            <v>73</v>
          </cell>
          <cell r="H4">
            <v>33</v>
          </cell>
          <cell r="K4">
            <v>33</v>
          </cell>
        </row>
        <row r="5">
          <cell r="A5" t="str">
            <v>결속선(#20)</v>
          </cell>
          <cell r="B5" t="str">
            <v>결속선</v>
          </cell>
          <cell r="C5" t="str">
            <v>#20</v>
          </cell>
          <cell r="D5" t="str">
            <v>㎏</v>
          </cell>
          <cell r="E5">
            <v>66</v>
          </cell>
          <cell r="F5">
            <v>619</v>
          </cell>
          <cell r="G5">
            <v>70</v>
          </cell>
          <cell r="H5">
            <v>570</v>
          </cell>
          <cell r="K5">
            <v>570</v>
          </cell>
        </row>
        <row r="6">
          <cell r="A6" t="str">
            <v>공청용 혼합기(VHF H/L)</v>
          </cell>
          <cell r="B6" t="str">
            <v>공청용 혼합기</v>
          </cell>
          <cell r="C6" t="str">
            <v>VHF H/L</v>
          </cell>
          <cell r="D6" t="str">
            <v>개</v>
          </cell>
          <cell r="E6">
            <v>968</v>
          </cell>
          <cell r="F6">
            <v>6000</v>
          </cell>
          <cell r="G6">
            <v>1031</v>
          </cell>
          <cell r="H6">
            <v>6000</v>
          </cell>
          <cell r="K6">
            <v>6000</v>
          </cell>
        </row>
        <row r="7">
          <cell r="A7" t="str">
            <v>공청용 혼합기(VHF/UHF)</v>
          </cell>
          <cell r="B7" t="str">
            <v>공청용 혼합기</v>
          </cell>
          <cell r="C7" t="str">
            <v>VHF/UHF</v>
          </cell>
          <cell r="D7" t="str">
            <v>개</v>
          </cell>
          <cell r="E7">
            <v>968</v>
          </cell>
          <cell r="F7">
            <v>6000</v>
          </cell>
          <cell r="G7">
            <v>1031</v>
          </cell>
          <cell r="H7">
            <v>6000</v>
          </cell>
          <cell r="K7">
            <v>6000</v>
          </cell>
        </row>
        <row r="8">
          <cell r="A8" t="str">
            <v>내수합판(내수용 12 ㎜)</v>
          </cell>
          <cell r="B8" t="str">
            <v>내수합판</v>
          </cell>
          <cell r="C8" t="str">
            <v>내수용 12 ㎜</v>
          </cell>
          <cell r="D8" t="str">
            <v>㎡</v>
          </cell>
          <cell r="E8">
            <v>480</v>
          </cell>
          <cell r="F8">
            <v>11000</v>
          </cell>
          <cell r="G8">
            <v>383</v>
          </cell>
          <cell r="H8">
            <v>9100</v>
          </cell>
          <cell r="K8">
            <v>9100</v>
          </cell>
        </row>
        <row r="9">
          <cell r="A9" t="str">
            <v>너트(M12)</v>
          </cell>
          <cell r="B9" t="str">
            <v>너트</v>
          </cell>
          <cell r="C9" t="str">
            <v>M12</v>
          </cell>
          <cell r="D9" t="str">
            <v>EA</v>
          </cell>
          <cell r="E9">
            <v>94</v>
          </cell>
          <cell r="F9">
            <v>20</v>
          </cell>
          <cell r="G9">
            <v>79</v>
          </cell>
          <cell r="H9">
            <v>22</v>
          </cell>
          <cell r="K9">
            <v>20</v>
          </cell>
        </row>
        <row r="10">
          <cell r="A10" t="str">
            <v>레미콘(부산)(40-130-8)</v>
          </cell>
          <cell r="B10" t="str">
            <v>레미콘(부산)</v>
          </cell>
          <cell r="C10" t="str">
            <v>40-130-8</v>
          </cell>
          <cell r="D10" t="str">
            <v>㎥</v>
          </cell>
          <cell r="E10">
            <v>119</v>
          </cell>
          <cell r="F10">
            <v>35196</v>
          </cell>
          <cell r="G10">
            <v>100</v>
          </cell>
          <cell r="H10">
            <v>33010</v>
          </cell>
          <cell r="K10">
            <v>33010</v>
          </cell>
        </row>
        <row r="11">
          <cell r="A11" t="str">
            <v>맨홀용 물받이(300×350)</v>
          </cell>
          <cell r="B11" t="str">
            <v>맨홀용 물받이</v>
          </cell>
          <cell r="C11" t="str">
            <v>300×350</v>
          </cell>
          <cell r="D11" t="str">
            <v>EA</v>
          </cell>
          <cell r="G11">
            <v>173</v>
          </cell>
          <cell r="H11">
            <v>50000</v>
          </cell>
          <cell r="K11">
            <v>50000</v>
          </cell>
        </row>
        <row r="12">
          <cell r="A12" t="str">
            <v>맨홀용 훅크(100×250)</v>
          </cell>
          <cell r="B12" t="str">
            <v>맨홀용 훅크</v>
          </cell>
          <cell r="C12" t="str">
            <v>100×250</v>
          </cell>
          <cell r="D12" t="str">
            <v>EA</v>
          </cell>
          <cell r="G12">
            <v>173</v>
          </cell>
          <cell r="H12">
            <v>3000</v>
          </cell>
          <cell r="K12">
            <v>3000</v>
          </cell>
        </row>
        <row r="13">
          <cell r="A13" t="str">
            <v>맨홀용발판볼트(200×330)</v>
          </cell>
          <cell r="B13" t="str">
            <v>맨홀용발판볼트</v>
          </cell>
          <cell r="C13" t="str">
            <v>200×330</v>
          </cell>
          <cell r="D13" t="str">
            <v>EA</v>
          </cell>
          <cell r="G13">
            <v>173</v>
          </cell>
          <cell r="H13">
            <v>1000</v>
          </cell>
          <cell r="K13">
            <v>1000</v>
          </cell>
        </row>
        <row r="14">
          <cell r="A14" t="str">
            <v>못(N 100)</v>
          </cell>
          <cell r="B14" t="str">
            <v>못</v>
          </cell>
          <cell r="C14" t="str">
            <v>N 100</v>
          </cell>
          <cell r="D14" t="str">
            <v>KG</v>
          </cell>
          <cell r="E14">
            <v>69</v>
          </cell>
          <cell r="F14">
            <v>668</v>
          </cell>
          <cell r="G14">
            <v>70</v>
          </cell>
          <cell r="H14">
            <v>512</v>
          </cell>
          <cell r="K14">
            <v>512</v>
          </cell>
        </row>
        <row r="15">
          <cell r="A15" t="str">
            <v>볼트너트(철(도금) 3/8″)</v>
          </cell>
          <cell r="B15" t="str">
            <v>볼트너트</v>
          </cell>
          <cell r="C15" t="str">
            <v>철(도금) 3/8″</v>
          </cell>
          <cell r="D15" t="str">
            <v>EA</v>
          </cell>
          <cell r="E15">
            <v>93</v>
          </cell>
          <cell r="F15">
            <v>153</v>
          </cell>
          <cell r="G15">
            <v>76</v>
          </cell>
          <cell r="H15">
            <v>166</v>
          </cell>
          <cell r="K15">
            <v>153</v>
          </cell>
        </row>
        <row r="16">
          <cell r="A16" t="str">
            <v>산소(99% 6000ℓ)</v>
          </cell>
          <cell r="B16" t="str">
            <v>산소</v>
          </cell>
          <cell r="C16" t="str">
            <v>99% 6000ℓ</v>
          </cell>
          <cell r="D16" t="str">
            <v>병</v>
          </cell>
          <cell r="E16">
            <v>1175</v>
          </cell>
          <cell r="F16">
            <v>3500</v>
          </cell>
          <cell r="K16">
            <v>3500</v>
          </cell>
        </row>
        <row r="17">
          <cell r="A17" t="str">
            <v>스테인레스 안테나(UHF용)</v>
          </cell>
          <cell r="B17" t="str">
            <v>스테인레스 안테나</v>
          </cell>
          <cell r="C17" t="str">
            <v>UHF용</v>
          </cell>
          <cell r="D17" t="str">
            <v>조</v>
          </cell>
          <cell r="E17">
            <v>968</v>
          </cell>
          <cell r="F17">
            <v>140000</v>
          </cell>
          <cell r="G17">
            <v>1031</v>
          </cell>
          <cell r="H17">
            <v>150000</v>
          </cell>
          <cell r="K17">
            <v>140000</v>
          </cell>
        </row>
        <row r="18">
          <cell r="A18" t="str">
            <v>스테인레스 안테나(VHF HIGH 찬넬용)</v>
          </cell>
          <cell r="B18" t="str">
            <v>스테인레스 안테나</v>
          </cell>
          <cell r="C18" t="str">
            <v>VHF HIGH 찬넬용</v>
          </cell>
          <cell r="D18" t="str">
            <v>조</v>
          </cell>
          <cell r="E18">
            <v>968</v>
          </cell>
          <cell r="F18">
            <v>150000</v>
          </cell>
          <cell r="G18">
            <v>1031</v>
          </cell>
          <cell r="H18">
            <v>160000</v>
          </cell>
          <cell r="K18">
            <v>150000</v>
          </cell>
        </row>
        <row r="19">
          <cell r="A19" t="str">
            <v>스테인레스 안테나(VHF LOW 찬넬용)</v>
          </cell>
          <cell r="B19" t="str">
            <v>스테인레스 안테나</v>
          </cell>
          <cell r="C19" t="str">
            <v>VHF LOW 찬넬용</v>
          </cell>
          <cell r="D19" t="str">
            <v>조</v>
          </cell>
          <cell r="E19">
            <v>968</v>
          </cell>
          <cell r="F19">
            <v>160000</v>
          </cell>
          <cell r="G19">
            <v>1031</v>
          </cell>
          <cell r="H19">
            <v>170000</v>
          </cell>
          <cell r="K19">
            <v>160000</v>
          </cell>
        </row>
        <row r="20">
          <cell r="A20" t="str">
            <v>스테인레스관(25MM 1.2t)</v>
          </cell>
          <cell r="B20" t="str">
            <v>스테인레스관</v>
          </cell>
          <cell r="C20" t="str">
            <v>25MM 1.2t</v>
          </cell>
          <cell r="D20" t="str">
            <v>M</v>
          </cell>
          <cell r="E20">
            <v>77</v>
          </cell>
          <cell r="F20">
            <v>2520</v>
          </cell>
          <cell r="K20">
            <v>2520</v>
          </cell>
        </row>
        <row r="21">
          <cell r="A21" t="str">
            <v>스테인레스관(32MM 1.2t)</v>
          </cell>
          <cell r="B21" t="str">
            <v>스테인레스관</v>
          </cell>
          <cell r="C21" t="str">
            <v>32MM 1.2t</v>
          </cell>
          <cell r="D21" t="str">
            <v>M</v>
          </cell>
          <cell r="E21">
            <v>77</v>
          </cell>
          <cell r="F21">
            <v>3220</v>
          </cell>
          <cell r="G21">
            <v>62</v>
          </cell>
          <cell r="H21">
            <v>3180</v>
          </cell>
          <cell r="K21">
            <v>3180</v>
          </cell>
        </row>
        <row r="22">
          <cell r="A22" t="str">
            <v>스프링와샤(1/2″)</v>
          </cell>
          <cell r="B22" t="str">
            <v>스프링와샤</v>
          </cell>
          <cell r="C22" t="str">
            <v>1/2″</v>
          </cell>
          <cell r="D22" t="str">
            <v>EA</v>
          </cell>
          <cell r="E22">
            <v>97</v>
          </cell>
          <cell r="F22">
            <v>7</v>
          </cell>
          <cell r="G22">
            <v>79</v>
          </cell>
          <cell r="H22">
            <v>7</v>
          </cell>
          <cell r="K22">
            <v>7</v>
          </cell>
        </row>
        <row r="23">
          <cell r="A23" t="str">
            <v>스프링와샤(스텐와샤 3/8″)</v>
          </cell>
          <cell r="B23" t="str">
            <v>스프링와샤</v>
          </cell>
          <cell r="C23" t="str">
            <v>스텐와샤 3/8″</v>
          </cell>
          <cell r="D23" t="str">
            <v>EA</v>
          </cell>
          <cell r="E23">
            <v>97</v>
          </cell>
          <cell r="F23">
            <v>14</v>
          </cell>
          <cell r="G23">
            <v>79</v>
          </cell>
          <cell r="H23">
            <v>14</v>
          </cell>
          <cell r="K23">
            <v>14</v>
          </cell>
        </row>
        <row r="24">
          <cell r="A24" t="str">
            <v>쌍방향 분기기(1분기기)</v>
          </cell>
          <cell r="B24" t="str">
            <v>쌍방향 분기기</v>
          </cell>
          <cell r="C24" t="str">
            <v>1분기기</v>
          </cell>
          <cell r="D24" t="str">
            <v>EA</v>
          </cell>
          <cell r="E24">
            <v>968</v>
          </cell>
          <cell r="F24">
            <v>10000</v>
          </cell>
          <cell r="G24">
            <v>1031</v>
          </cell>
          <cell r="H24">
            <v>6000</v>
          </cell>
          <cell r="K24">
            <v>6000</v>
          </cell>
        </row>
        <row r="25">
          <cell r="A25" t="str">
            <v>쌍방향 분기기(2분기기)</v>
          </cell>
          <cell r="B25" t="str">
            <v>쌍방향 분기기</v>
          </cell>
          <cell r="C25" t="str">
            <v>2분기기</v>
          </cell>
          <cell r="D25" t="str">
            <v>EA</v>
          </cell>
          <cell r="E25">
            <v>968</v>
          </cell>
          <cell r="F25">
            <v>12000</v>
          </cell>
          <cell r="G25">
            <v>1031</v>
          </cell>
          <cell r="H25">
            <v>7000</v>
          </cell>
          <cell r="K25">
            <v>7000</v>
          </cell>
        </row>
        <row r="26">
          <cell r="A26" t="str">
            <v>쌍방향 분기기(4분기기)</v>
          </cell>
          <cell r="B26" t="str">
            <v>쌍방향 분기기</v>
          </cell>
          <cell r="C26" t="str">
            <v>4분기기</v>
          </cell>
          <cell r="D26" t="str">
            <v>EA</v>
          </cell>
          <cell r="E26">
            <v>968</v>
          </cell>
          <cell r="F26">
            <v>14000</v>
          </cell>
          <cell r="G26">
            <v>1031</v>
          </cell>
          <cell r="H26">
            <v>8000</v>
          </cell>
          <cell r="K26">
            <v>8000</v>
          </cell>
        </row>
        <row r="27">
          <cell r="A27" t="str">
            <v>쌍방향 분배기(4분배기)</v>
          </cell>
          <cell r="B27" t="str">
            <v>쌍방향 분배기</v>
          </cell>
          <cell r="C27" t="str">
            <v>4분배기</v>
          </cell>
          <cell r="D27" t="str">
            <v>EA</v>
          </cell>
          <cell r="E27">
            <v>968</v>
          </cell>
          <cell r="F27">
            <v>14000</v>
          </cell>
          <cell r="K27">
            <v>14000</v>
          </cell>
        </row>
        <row r="28">
          <cell r="A28" t="str">
            <v>쌍방향 분배기(6분배기)</v>
          </cell>
          <cell r="B28" t="str">
            <v>쌍방향 분배기</v>
          </cell>
          <cell r="C28" t="str">
            <v>6분배기</v>
          </cell>
          <cell r="D28" t="str">
            <v>EA</v>
          </cell>
          <cell r="E28">
            <v>968</v>
          </cell>
          <cell r="F28">
            <v>16000</v>
          </cell>
          <cell r="K28">
            <v>16000</v>
          </cell>
        </row>
        <row r="29">
          <cell r="A29" t="str">
            <v>쌍방향 증폭기(쌍방향)</v>
          </cell>
          <cell r="B29" t="str">
            <v>쌍방향 증폭기</v>
          </cell>
          <cell r="C29" t="str">
            <v>쌍방향</v>
          </cell>
          <cell r="D29" t="str">
            <v>EA</v>
          </cell>
          <cell r="E29">
            <v>968</v>
          </cell>
          <cell r="F29">
            <v>350000</v>
          </cell>
          <cell r="G29">
            <v>1031</v>
          </cell>
          <cell r="H29">
            <v>350000</v>
          </cell>
          <cell r="K29">
            <v>350000</v>
          </cell>
        </row>
        <row r="30">
          <cell r="A30" t="str">
            <v>아세틸렌(98% 용접용)</v>
          </cell>
          <cell r="B30" t="str">
            <v>아세틸렌</v>
          </cell>
          <cell r="C30" t="str">
            <v>98% 용접용</v>
          </cell>
          <cell r="D30" t="str">
            <v>KG</v>
          </cell>
          <cell r="E30">
            <v>1175</v>
          </cell>
          <cell r="F30">
            <v>8000</v>
          </cell>
          <cell r="G30">
            <v>1074</v>
          </cell>
          <cell r="H30">
            <v>8000</v>
          </cell>
          <cell r="K30">
            <v>8000</v>
          </cell>
        </row>
        <row r="31">
          <cell r="A31" t="str">
            <v>앵커볼트(L10MM×250MM)</v>
          </cell>
          <cell r="B31" t="str">
            <v>앵커볼트</v>
          </cell>
          <cell r="C31" t="str">
            <v>L10MM×250MM</v>
          </cell>
          <cell r="D31" t="str">
            <v>EA</v>
          </cell>
          <cell r="E31">
            <v>96</v>
          </cell>
          <cell r="F31">
            <v>2800</v>
          </cell>
          <cell r="G31">
            <v>78</v>
          </cell>
          <cell r="H31">
            <v>2040</v>
          </cell>
          <cell r="K31">
            <v>2040</v>
          </cell>
        </row>
        <row r="32">
          <cell r="A32" t="str">
            <v>열연강판(4.5 &lt; T &lt; 9)</v>
          </cell>
          <cell r="B32" t="str">
            <v>열연강판</v>
          </cell>
          <cell r="C32" t="str">
            <v>4.5 &lt; T &lt; 9</v>
          </cell>
          <cell r="D32" t="str">
            <v>KG</v>
          </cell>
          <cell r="E32">
            <v>52</v>
          </cell>
          <cell r="F32">
            <v>346</v>
          </cell>
          <cell r="G32">
            <v>50</v>
          </cell>
          <cell r="H32">
            <v>365</v>
          </cell>
          <cell r="K32">
            <v>346</v>
          </cell>
        </row>
        <row r="33">
          <cell r="A33" t="str">
            <v>외솜(거푸집각재용)</v>
          </cell>
          <cell r="B33" t="str">
            <v>외솜</v>
          </cell>
          <cell r="C33" t="str">
            <v>거푸집각재용</v>
          </cell>
          <cell r="D33" t="str">
            <v>㎥</v>
          </cell>
          <cell r="E33">
            <v>139</v>
          </cell>
          <cell r="F33">
            <v>900</v>
          </cell>
          <cell r="K33">
            <v>900</v>
          </cell>
        </row>
        <row r="34">
          <cell r="A34" t="str">
            <v>외함 (SUS)(400×300×200)</v>
          </cell>
          <cell r="B34" t="str">
            <v>외함 (SUS)</v>
          </cell>
          <cell r="C34" t="str">
            <v>400×300×200</v>
          </cell>
          <cell r="D34" t="str">
            <v>면</v>
          </cell>
          <cell r="E34" t="str">
            <v>견적A사</v>
          </cell>
          <cell r="F34">
            <v>380000</v>
          </cell>
          <cell r="G34" t="str">
            <v>견적B사</v>
          </cell>
          <cell r="H34">
            <v>400000</v>
          </cell>
          <cell r="I34" t="str">
            <v>견적C사</v>
          </cell>
          <cell r="J34">
            <v>400000</v>
          </cell>
          <cell r="K34">
            <v>380000</v>
          </cell>
        </row>
        <row r="35">
          <cell r="A35" t="str">
            <v>외함 (SUS)(650×1700×450)</v>
          </cell>
          <cell r="B35" t="str">
            <v>외함 (SUS)</v>
          </cell>
          <cell r="C35" t="str">
            <v>650×1700×450</v>
          </cell>
          <cell r="D35" t="str">
            <v>면</v>
          </cell>
          <cell r="E35" t="str">
            <v>견적A사</v>
          </cell>
          <cell r="F35">
            <v>900000</v>
          </cell>
          <cell r="G35" t="str">
            <v>견적B사</v>
          </cell>
          <cell r="H35">
            <v>920000</v>
          </cell>
          <cell r="I35" t="str">
            <v>견적C사</v>
          </cell>
          <cell r="J35">
            <v>950000</v>
          </cell>
          <cell r="K35">
            <v>900000</v>
          </cell>
        </row>
        <row r="36">
          <cell r="A36" t="str">
            <v>외함(스텐문짝)(750×300×150)</v>
          </cell>
          <cell r="B36" t="str">
            <v>외함(스텐문짝)</v>
          </cell>
          <cell r="C36" t="str">
            <v>750×300×150</v>
          </cell>
          <cell r="D36" t="str">
            <v>면</v>
          </cell>
          <cell r="E36" t="str">
            <v>견적A사</v>
          </cell>
          <cell r="F36">
            <v>300000</v>
          </cell>
          <cell r="G36" t="str">
            <v>견적B사</v>
          </cell>
          <cell r="H36">
            <v>340000</v>
          </cell>
          <cell r="I36" t="str">
            <v>견적C사</v>
          </cell>
          <cell r="J36">
            <v>280000</v>
          </cell>
          <cell r="K36">
            <v>280000</v>
          </cell>
        </row>
        <row r="37">
          <cell r="A37" t="str">
            <v>용접봉(KSE4301 Φ3.2)</v>
          </cell>
          <cell r="B37" t="str">
            <v>용접봉</v>
          </cell>
          <cell r="C37" t="str">
            <v>KSE4301 Φ3.2</v>
          </cell>
          <cell r="D37" t="str">
            <v>KG</v>
          </cell>
          <cell r="E37">
            <v>1095</v>
          </cell>
          <cell r="F37">
            <v>1170</v>
          </cell>
          <cell r="G37">
            <v>782</v>
          </cell>
          <cell r="H37">
            <v>1160</v>
          </cell>
          <cell r="K37">
            <v>1160</v>
          </cell>
        </row>
        <row r="38">
          <cell r="A38" t="str">
            <v>웨샤캡(22C)</v>
          </cell>
          <cell r="B38" t="str">
            <v>웨샤캡</v>
          </cell>
          <cell r="C38" t="str">
            <v>22C</v>
          </cell>
          <cell r="D38" t="str">
            <v>개</v>
          </cell>
          <cell r="E38">
            <v>851</v>
          </cell>
          <cell r="F38">
            <v>2200</v>
          </cell>
          <cell r="K38">
            <v>2200</v>
          </cell>
        </row>
        <row r="39">
          <cell r="A39" t="str">
            <v>자갈 #467(40 ㎜)</v>
          </cell>
          <cell r="B39" t="str">
            <v>자갈 #467</v>
          </cell>
          <cell r="C39" t="str">
            <v>40 ㎜</v>
          </cell>
          <cell r="D39" t="str">
            <v>㎥</v>
          </cell>
          <cell r="E39">
            <v>109</v>
          </cell>
          <cell r="F39">
            <v>7000</v>
          </cell>
          <cell r="G39">
            <v>95</v>
          </cell>
          <cell r="H39">
            <v>8000</v>
          </cell>
          <cell r="K39">
            <v>7000</v>
          </cell>
        </row>
        <row r="40">
          <cell r="A40" t="str">
            <v>전력비()</v>
          </cell>
          <cell r="B40" t="str">
            <v>전력비</v>
          </cell>
          <cell r="D40" t="str">
            <v>KWH</v>
          </cell>
          <cell r="G40" t="str">
            <v>부록173</v>
          </cell>
          <cell r="H40">
            <v>5720</v>
          </cell>
          <cell r="K40">
            <v>5720</v>
          </cell>
        </row>
        <row r="41">
          <cell r="A41" t="str">
            <v>전선(BC 60Sq)</v>
          </cell>
          <cell r="B41" t="str">
            <v>전선</v>
          </cell>
          <cell r="C41" t="str">
            <v>BC 60Sq</v>
          </cell>
          <cell r="D41" t="str">
            <v>M</v>
          </cell>
          <cell r="E41">
            <v>841</v>
          </cell>
          <cell r="F41">
            <v>2793</v>
          </cell>
          <cell r="G41">
            <v>890</v>
          </cell>
          <cell r="H41">
            <v>4070</v>
          </cell>
          <cell r="K41">
            <v>2793</v>
          </cell>
        </row>
        <row r="42">
          <cell r="A42" t="str">
            <v>접지동봉(Φ19x2400L)</v>
          </cell>
          <cell r="B42" t="str">
            <v>접지동봉</v>
          </cell>
          <cell r="C42" t="str">
            <v>Φ19x2400L</v>
          </cell>
          <cell r="D42" t="str">
            <v>EA</v>
          </cell>
          <cell r="E42">
            <v>919</v>
          </cell>
          <cell r="F42">
            <v>10500</v>
          </cell>
          <cell r="G42">
            <v>962</v>
          </cell>
          <cell r="H42">
            <v>9500</v>
          </cell>
          <cell r="K42">
            <v>9500</v>
          </cell>
        </row>
        <row r="43">
          <cell r="A43" t="str">
            <v>접지동판(500×500×1.5t)</v>
          </cell>
          <cell r="B43" t="str">
            <v>접지동판</v>
          </cell>
          <cell r="C43" t="str">
            <v>500×500×1.5t</v>
          </cell>
          <cell r="D43" t="str">
            <v>EA</v>
          </cell>
          <cell r="E43">
            <v>919</v>
          </cell>
          <cell r="F43">
            <v>30000</v>
          </cell>
          <cell r="G43">
            <v>962</v>
          </cell>
          <cell r="H43">
            <v>18500</v>
          </cell>
          <cell r="K43">
            <v>18500</v>
          </cell>
        </row>
        <row r="44">
          <cell r="A44" t="str">
            <v>접지저감제(10㎏)</v>
          </cell>
          <cell r="B44" t="str">
            <v>접지저감제</v>
          </cell>
          <cell r="C44" t="str">
            <v>10㎏</v>
          </cell>
          <cell r="D44" t="str">
            <v>포</v>
          </cell>
          <cell r="E44">
            <v>919</v>
          </cell>
          <cell r="F44">
            <v>20000</v>
          </cell>
          <cell r="G44">
            <v>962</v>
          </cell>
          <cell r="H44">
            <v>20000</v>
          </cell>
          <cell r="K44">
            <v>20000</v>
          </cell>
        </row>
        <row r="45">
          <cell r="A45" t="str">
            <v>철근(13㎜)</v>
          </cell>
          <cell r="B45" t="str">
            <v>철근</v>
          </cell>
          <cell r="C45" t="str">
            <v>13㎜</v>
          </cell>
          <cell r="D45" t="str">
            <v>kg</v>
          </cell>
          <cell r="E45">
            <v>66</v>
          </cell>
          <cell r="F45">
            <v>435</v>
          </cell>
          <cell r="G45">
            <v>42</v>
          </cell>
          <cell r="H45">
            <v>320</v>
          </cell>
          <cell r="K45">
            <v>320</v>
          </cell>
        </row>
        <row r="46">
          <cell r="A46" t="str">
            <v>철선(#8)</v>
          </cell>
          <cell r="B46" t="str">
            <v>철선</v>
          </cell>
          <cell r="C46" t="str">
            <v>#8</v>
          </cell>
          <cell r="D46" t="str">
            <v>KG</v>
          </cell>
          <cell r="E46">
            <v>66</v>
          </cell>
          <cell r="F46">
            <v>501</v>
          </cell>
          <cell r="G46">
            <v>70</v>
          </cell>
          <cell r="H46">
            <v>460</v>
          </cell>
          <cell r="K46">
            <v>460</v>
          </cell>
        </row>
        <row r="47">
          <cell r="A47" t="str">
            <v>콘센트(250V 15A 2구 3개용)</v>
          </cell>
          <cell r="B47" t="str">
            <v>콘센트</v>
          </cell>
          <cell r="C47" t="str">
            <v>250V 15A 2구 3개용</v>
          </cell>
          <cell r="D47" t="str">
            <v>EA</v>
          </cell>
          <cell r="E47">
            <v>922</v>
          </cell>
          <cell r="F47">
            <v>4092</v>
          </cell>
          <cell r="G47">
            <v>964</v>
          </cell>
          <cell r="H47">
            <v>3447</v>
          </cell>
          <cell r="K47">
            <v>3447</v>
          </cell>
        </row>
        <row r="48">
          <cell r="A48" t="str">
            <v>타리제(SIKA FORM OIL)(수성, 목재용)</v>
          </cell>
          <cell r="B48" t="str">
            <v>타리제(SIKA FORM OIL)</v>
          </cell>
          <cell r="C48" t="str">
            <v>수성, 목재용</v>
          </cell>
          <cell r="D48" t="str">
            <v>L</v>
          </cell>
          <cell r="E48">
            <v>147</v>
          </cell>
          <cell r="F48">
            <v>1000</v>
          </cell>
          <cell r="K48">
            <v>1000</v>
          </cell>
        </row>
        <row r="49">
          <cell r="A49" t="str">
            <v>통신맨홀 - 인공철개(750D)</v>
          </cell>
          <cell r="B49" t="str">
            <v>통신맨홀 - 인공철개</v>
          </cell>
          <cell r="C49" t="str">
            <v>750D</v>
          </cell>
          <cell r="D49" t="str">
            <v>조</v>
          </cell>
          <cell r="E49">
            <v>177</v>
          </cell>
          <cell r="F49">
            <v>542000</v>
          </cell>
          <cell r="G49">
            <v>172</v>
          </cell>
          <cell r="H49">
            <v>490000</v>
          </cell>
          <cell r="K49">
            <v>490000</v>
          </cell>
        </row>
        <row r="50">
          <cell r="A50" t="str">
            <v>AUDIO CONNECTOR(IN)</v>
          </cell>
          <cell r="B50" t="str">
            <v>AUDIO CONNECTOR</v>
          </cell>
          <cell r="C50" t="str">
            <v>IN</v>
          </cell>
          <cell r="D50" t="str">
            <v>EA</v>
          </cell>
          <cell r="E50" t="str">
            <v>견적A사</v>
          </cell>
          <cell r="F50">
            <v>3700</v>
          </cell>
          <cell r="G50" t="str">
            <v>견적B사</v>
          </cell>
          <cell r="H50">
            <v>3800</v>
          </cell>
          <cell r="I50" t="str">
            <v>견적C사</v>
          </cell>
          <cell r="J50">
            <v>3500</v>
          </cell>
          <cell r="K50">
            <v>3500</v>
          </cell>
        </row>
        <row r="51">
          <cell r="A51" t="str">
            <v>AUDIO CONNECTOR(OUT)</v>
          </cell>
          <cell r="B51" t="str">
            <v>AUDIO CONNECTOR</v>
          </cell>
          <cell r="C51" t="str">
            <v>OUT</v>
          </cell>
          <cell r="D51" t="str">
            <v>EA</v>
          </cell>
          <cell r="E51" t="str">
            <v>견적A사</v>
          </cell>
          <cell r="F51">
            <v>3600</v>
          </cell>
          <cell r="G51" t="str">
            <v>견적B사</v>
          </cell>
          <cell r="H51">
            <v>3800</v>
          </cell>
          <cell r="I51" t="str">
            <v>견적C사</v>
          </cell>
          <cell r="J51">
            <v>3500</v>
          </cell>
          <cell r="K51">
            <v>3500</v>
          </cell>
        </row>
        <row r="52">
          <cell r="A52" t="str">
            <v>AUDIO(방송실용)JACK PANEL(8:8(CANON))</v>
          </cell>
          <cell r="B52" t="str">
            <v>AUDIO(방송실용)JACK PANEL</v>
          </cell>
          <cell r="C52" t="str">
            <v>8:8(CANON)</v>
          </cell>
          <cell r="D52" t="str">
            <v>EA</v>
          </cell>
          <cell r="E52" t="str">
            <v>견적A사</v>
          </cell>
          <cell r="F52">
            <v>240000</v>
          </cell>
          <cell r="G52" t="str">
            <v>견적B사</v>
          </cell>
          <cell r="H52">
            <v>260000</v>
          </cell>
          <cell r="I52" t="str">
            <v>견적C사</v>
          </cell>
          <cell r="J52">
            <v>250000</v>
          </cell>
          <cell r="K52">
            <v>240000</v>
          </cell>
        </row>
        <row r="53">
          <cell r="A53" t="str">
            <v>AUDIO(중계,기자석)JACK(12:12(CANON))</v>
          </cell>
          <cell r="B53" t="str">
            <v>AUDIO(중계,기자석)JACK</v>
          </cell>
          <cell r="C53" t="str">
            <v>12:12(CANON)</v>
          </cell>
          <cell r="D53" t="str">
            <v>EA</v>
          </cell>
          <cell r="E53" t="str">
            <v>견적A사</v>
          </cell>
          <cell r="F53">
            <v>320000</v>
          </cell>
          <cell r="G53" t="str">
            <v>견적B사</v>
          </cell>
          <cell r="H53">
            <v>340000</v>
          </cell>
          <cell r="I53" t="str">
            <v>견적C사</v>
          </cell>
          <cell r="J53">
            <v>320000</v>
          </cell>
          <cell r="K53">
            <v>320000</v>
          </cell>
        </row>
        <row r="54">
          <cell r="A54" t="str">
            <v>BAKELITE(9t)</v>
          </cell>
          <cell r="B54" t="str">
            <v>BAKELITE</v>
          </cell>
          <cell r="C54" t="str">
            <v>9t</v>
          </cell>
          <cell r="D54" t="str">
            <v>EA</v>
          </cell>
          <cell r="E54">
            <v>1162</v>
          </cell>
          <cell r="F54">
            <v>54000</v>
          </cell>
          <cell r="K54">
            <v>54000</v>
          </cell>
        </row>
        <row r="55">
          <cell r="A55" t="str">
            <v>BNC CONNECTOR(50ohm)</v>
          </cell>
          <cell r="B55" t="str">
            <v>BNC CONNECTOR</v>
          </cell>
          <cell r="C55" t="str">
            <v>50ohm</v>
          </cell>
          <cell r="D55" t="str">
            <v>EA</v>
          </cell>
          <cell r="E55" t="str">
            <v>견적A사</v>
          </cell>
          <cell r="F55">
            <v>1600</v>
          </cell>
          <cell r="G55" t="str">
            <v>견적B사</v>
          </cell>
          <cell r="H55">
            <v>1700</v>
          </cell>
          <cell r="I55" t="str">
            <v>견적C사</v>
          </cell>
          <cell r="J55">
            <v>1500</v>
          </cell>
          <cell r="K55">
            <v>1500</v>
          </cell>
        </row>
        <row r="56">
          <cell r="A56" t="str">
            <v>CHANNEL PROCESSOR(750MHz)</v>
          </cell>
          <cell r="B56" t="str">
            <v>CHANNEL PROCESSOR</v>
          </cell>
          <cell r="C56" t="str">
            <v>750MHz</v>
          </cell>
          <cell r="D56" t="str">
            <v>EA</v>
          </cell>
          <cell r="E56">
            <v>968</v>
          </cell>
          <cell r="F56">
            <v>1200000</v>
          </cell>
          <cell r="K56">
            <v>1200000</v>
          </cell>
        </row>
        <row r="57">
          <cell r="A57" t="str">
            <v>COLOR MONITOR(14″)</v>
          </cell>
          <cell r="B57" t="str">
            <v>COLOR MONITOR</v>
          </cell>
          <cell r="C57" t="str">
            <v>14″</v>
          </cell>
          <cell r="D57" t="str">
            <v>EA</v>
          </cell>
          <cell r="E57">
            <v>968</v>
          </cell>
          <cell r="F57">
            <v>250000</v>
          </cell>
          <cell r="G57">
            <v>1031</v>
          </cell>
          <cell r="H57">
            <v>300000</v>
          </cell>
          <cell r="K57">
            <v>250000</v>
          </cell>
        </row>
        <row r="58">
          <cell r="A58" t="str">
            <v>COMBINER(8PORT)</v>
          </cell>
          <cell r="B58" t="str">
            <v>COMBINER</v>
          </cell>
          <cell r="C58" t="str">
            <v>8PORT</v>
          </cell>
          <cell r="D58" t="str">
            <v>EA</v>
          </cell>
          <cell r="E58">
            <v>968</v>
          </cell>
          <cell r="F58">
            <v>300000</v>
          </cell>
          <cell r="G58">
            <v>1031</v>
          </cell>
          <cell r="H58">
            <v>350000</v>
          </cell>
          <cell r="K58">
            <v>300000</v>
          </cell>
        </row>
        <row r="59">
          <cell r="A59" t="str">
            <v>COPPER PLATE(5t×25)</v>
          </cell>
          <cell r="B59" t="str">
            <v>COPPER PLATE</v>
          </cell>
          <cell r="C59" t="str">
            <v>5t×25</v>
          </cell>
          <cell r="D59" t="str">
            <v>m</v>
          </cell>
          <cell r="E59">
            <v>839</v>
          </cell>
          <cell r="F59">
            <v>3153</v>
          </cell>
          <cell r="G59">
            <v>888</v>
          </cell>
          <cell r="H59">
            <v>3850</v>
          </cell>
          <cell r="K59">
            <v>3153</v>
          </cell>
        </row>
        <row r="60">
          <cell r="A60" t="str">
            <v>DIVIDER(750MHz)</v>
          </cell>
          <cell r="B60" t="str">
            <v>DIVIDER</v>
          </cell>
          <cell r="C60" t="str">
            <v>750MHz</v>
          </cell>
          <cell r="D60" t="str">
            <v>EA</v>
          </cell>
          <cell r="E60">
            <v>968</v>
          </cell>
          <cell r="F60">
            <v>30000</v>
          </cell>
          <cell r="G60">
            <v>1031</v>
          </cell>
          <cell r="H60">
            <v>320000</v>
          </cell>
          <cell r="K60">
            <v>30000</v>
          </cell>
        </row>
        <row r="61">
          <cell r="A61" t="str">
            <v>DUL SEEL(400g)</v>
          </cell>
          <cell r="B61" t="str">
            <v>DUL SEEL</v>
          </cell>
          <cell r="C61" t="str">
            <v>400g</v>
          </cell>
          <cell r="D61" t="str">
            <v>EA</v>
          </cell>
          <cell r="E61">
            <v>919</v>
          </cell>
          <cell r="F61">
            <v>2000</v>
          </cell>
          <cell r="K61">
            <v>2000</v>
          </cell>
        </row>
        <row r="62">
          <cell r="A62" t="str">
            <v>FIBER CABLE TERMINEL(12CORE)</v>
          </cell>
          <cell r="B62" t="str">
            <v>FIBER CABLE TERMINEL</v>
          </cell>
          <cell r="C62" t="str">
            <v>12CORE</v>
          </cell>
          <cell r="D62" t="str">
            <v>EA</v>
          </cell>
          <cell r="E62">
            <v>836</v>
          </cell>
          <cell r="F62">
            <v>280000</v>
          </cell>
          <cell r="G62">
            <v>885</v>
          </cell>
          <cell r="H62">
            <v>280000</v>
          </cell>
          <cell r="K62">
            <v>280000</v>
          </cell>
        </row>
        <row r="63">
          <cell r="A63" t="str">
            <v>FLINT GUN()</v>
          </cell>
          <cell r="B63" t="str">
            <v>FLINT GUN</v>
          </cell>
          <cell r="D63" t="str">
            <v>EA</v>
          </cell>
          <cell r="E63">
            <v>919</v>
          </cell>
          <cell r="F63">
            <v>10000</v>
          </cell>
          <cell r="G63">
            <v>962</v>
          </cell>
          <cell r="H63">
            <v>10000</v>
          </cell>
          <cell r="K63">
            <v>10000</v>
          </cell>
        </row>
        <row r="64">
          <cell r="A64" t="str">
            <v>HANDLE CLAMP(MEDIUM)</v>
          </cell>
          <cell r="B64" t="str">
            <v>HANDLE CLAMP</v>
          </cell>
          <cell r="C64" t="str">
            <v>MEDIUM</v>
          </cell>
          <cell r="D64" t="str">
            <v>EA</v>
          </cell>
          <cell r="E64">
            <v>919</v>
          </cell>
          <cell r="F64">
            <v>50000</v>
          </cell>
          <cell r="G64">
            <v>962</v>
          </cell>
          <cell r="H64">
            <v>40000</v>
          </cell>
          <cell r="K64">
            <v>40000</v>
          </cell>
        </row>
        <row r="65">
          <cell r="A65" t="str">
            <v>HEAD AMP(750MHz)</v>
          </cell>
          <cell r="B65" t="str">
            <v>HEAD AMP</v>
          </cell>
          <cell r="C65" t="str">
            <v>750MHz</v>
          </cell>
          <cell r="D65" t="str">
            <v>EA</v>
          </cell>
          <cell r="E65">
            <v>968</v>
          </cell>
          <cell r="F65">
            <v>500000</v>
          </cell>
          <cell r="K65">
            <v>500000</v>
          </cell>
        </row>
        <row r="66">
          <cell r="A66" t="str">
            <v>JUMPER TROUGH()</v>
          </cell>
          <cell r="B66" t="str">
            <v>JUMPER TROUGH</v>
          </cell>
          <cell r="D66" t="str">
            <v>EA</v>
          </cell>
          <cell r="E66" t="str">
            <v>견적A사</v>
          </cell>
          <cell r="F66">
            <v>25000</v>
          </cell>
          <cell r="G66" t="str">
            <v>견적B사</v>
          </cell>
          <cell r="H66">
            <v>27500</v>
          </cell>
          <cell r="I66" t="str">
            <v>견적C사</v>
          </cell>
          <cell r="J66">
            <v>29000</v>
          </cell>
          <cell r="K66">
            <v>26000</v>
          </cell>
        </row>
        <row r="67">
          <cell r="A67" t="str">
            <v>LEVEL SETTER(6CH)</v>
          </cell>
          <cell r="B67" t="str">
            <v>LEVEL SETTER</v>
          </cell>
          <cell r="C67" t="str">
            <v>6CH</v>
          </cell>
          <cell r="D67" t="str">
            <v>EA</v>
          </cell>
          <cell r="E67">
            <v>968</v>
          </cell>
          <cell r="F67">
            <v>150000</v>
          </cell>
          <cell r="G67">
            <v>1031</v>
          </cell>
          <cell r="H67">
            <v>150000</v>
          </cell>
          <cell r="K67">
            <v>150000</v>
          </cell>
        </row>
        <row r="68">
          <cell r="A68" t="str">
            <v>MODULATOR(750MHz)</v>
          </cell>
          <cell r="B68" t="str">
            <v>MODULATOR</v>
          </cell>
          <cell r="C68" t="str">
            <v>750MHz</v>
          </cell>
          <cell r="D68" t="str">
            <v>EA</v>
          </cell>
          <cell r="E68">
            <v>968</v>
          </cell>
          <cell r="F68">
            <v>600000</v>
          </cell>
          <cell r="G68">
            <v>1031</v>
          </cell>
          <cell r="H68">
            <v>700000</v>
          </cell>
          <cell r="K68">
            <v>600000</v>
          </cell>
        </row>
        <row r="69">
          <cell r="A69" t="str">
            <v>MODULATOR JACK(RJ-45)</v>
          </cell>
          <cell r="B69" t="str">
            <v>MODULATOR JACK</v>
          </cell>
          <cell r="C69" t="str">
            <v>RJ-45</v>
          </cell>
          <cell r="D69" t="str">
            <v>EA</v>
          </cell>
          <cell r="E69">
            <v>837</v>
          </cell>
          <cell r="F69">
            <v>5580</v>
          </cell>
          <cell r="G69">
            <v>885</v>
          </cell>
          <cell r="H69">
            <v>5580</v>
          </cell>
          <cell r="K69">
            <v>5580</v>
          </cell>
        </row>
        <row r="70">
          <cell r="A70" t="str">
            <v>MOLD(MEDIUM)(14Sq-동봉Φ18)</v>
          </cell>
          <cell r="B70" t="str">
            <v>MOLD(MEDIUM)</v>
          </cell>
          <cell r="C70" t="str">
            <v>14Sq-동봉Φ18</v>
          </cell>
          <cell r="D70" t="str">
            <v>EA</v>
          </cell>
          <cell r="E70">
            <v>919</v>
          </cell>
          <cell r="F70">
            <v>50000</v>
          </cell>
          <cell r="G70">
            <v>962</v>
          </cell>
          <cell r="H70">
            <v>40000</v>
          </cell>
          <cell r="K70">
            <v>40000</v>
          </cell>
        </row>
        <row r="71">
          <cell r="A71" t="str">
            <v>MOLD(MEDIUM)(60Sq-+(수평))</v>
          </cell>
          <cell r="B71" t="str">
            <v>MOLD(MEDIUM)</v>
          </cell>
          <cell r="C71" t="str">
            <v>60Sq-+(수평)</v>
          </cell>
          <cell r="D71" t="str">
            <v>EA</v>
          </cell>
          <cell r="E71">
            <v>919</v>
          </cell>
          <cell r="F71">
            <v>50000</v>
          </cell>
          <cell r="G71">
            <v>962</v>
          </cell>
          <cell r="H71">
            <v>40000</v>
          </cell>
          <cell r="K71">
            <v>40000</v>
          </cell>
        </row>
        <row r="72">
          <cell r="A72" t="str">
            <v>MOLD(MEDIUM)(60Sq-동판)</v>
          </cell>
          <cell r="B72" t="str">
            <v>MOLD(MEDIUM)</v>
          </cell>
          <cell r="C72" t="str">
            <v>60Sq-동판</v>
          </cell>
          <cell r="D72" t="str">
            <v>EA</v>
          </cell>
          <cell r="E72">
            <v>919</v>
          </cell>
          <cell r="F72">
            <v>50000</v>
          </cell>
          <cell r="G72">
            <v>962</v>
          </cell>
          <cell r="H72">
            <v>40000</v>
          </cell>
          <cell r="K72">
            <v>40000</v>
          </cell>
        </row>
        <row r="73">
          <cell r="A73" t="str">
            <v>MOLD(MEDIUM)(60Sq-T(수평))</v>
          </cell>
          <cell r="B73" t="str">
            <v>MOLD(MEDIUM)</v>
          </cell>
          <cell r="C73" t="str">
            <v>60Sq-T(수평)</v>
          </cell>
          <cell r="D73" t="str">
            <v>EA</v>
          </cell>
          <cell r="E73">
            <v>919</v>
          </cell>
          <cell r="F73">
            <v>50000</v>
          </cell>
          <cell r="G73">
            <v>962</v>
          </cell>
          <cell r="H73">
            <v>40000</v>
          </cell>
          <cell r="K73">
            <v>40000</v>
          </cell>
        </row>
        <row r="74">
          <cell r="A74" t="str">
            <v>MONITOR&amp;CATV JACK PANEL(8:8(BNC))</v>
          </cell>
          <cell r="B74" t="str">
            <v>MONITOR&amp;CATV JACK PANEL</v>
          </cell>
          <cell r="C74" t="str">
            <v>8:8(BNC)</v>
          </cell>
          <cell r="D74" t="str">
            <v>EA</v>
          </cell>
          <cell r="E74" t="str">
            <v>견적A사</v>
          </cell>
          <cell r="F74">
            <v>240000</v>
          </cell>
          <cell r="G74" t="str">
            <v>견적B사</v>
          </cell>
          <cell r="H74">
            <v>260000</v>
          </cell>
          <cell r="I74" t="str">
            <v>견적C사</v>
          </cell>
          <cell r="J74">
            <v>250000</v>
          </cell>
          <cell r="K74">
            <v>240000</v>
          </cell>
        </row>
        <row r="75">
          <cell r="A75" t="str">
            <v>NAME PLATE(아크릴(중))</v>
          </cell>
          <cell r="B75" t="str">
            <v>NAME PLATE</v>
          </cell>
          <cell r="C75" t="str">
            <v>아크릴(중)</v>
          </cell>
          <cell r="D75" t="str">
            <v>EA</v>
          </cell>
          <cell r="G75">
            <v>885</v>
          </cell>
          <cell r="H75">
            <v>2000</v>
          </cell>
          <cell r="K75">
            <v>2000</v>
          </cell>
        </row>
        <row r="76">
          <cell r="A76" t="str">
            <v>PATCH PANEL(24PORT)</v>
          </cell>
          <cell r="B76" t="str">
            <v>PATCH PANEL</v>
          </cell>
          <cell r="C76" t="str">
            <v>24PORT</v>
          </cell>
          <cell r="D76" t="str">
            <v>EA</v>
          </cell>
          <cell r="E76">
            <v>837</v>
          </cell>
          <cell r="F76">
            <v>143920</v>
          </cell>
          <cell r="G76">
            <v>885</v>
          </cell>
          <cell r="H76">
            <v>143920</v>
          </cell>
          <cell r="K76">
            <v>143920</v>
          </cell>
        </row>
        <row r="77">
          <cell r="A77" t="str">
            <v>POWDER(#115)</v>
          </cell>
          <cell r="B77" t="str">
            <v>POWDER</v>
          </cell>
          <cell r="C77" t="str">
            <v>#115</v>
          </cell>
          <cell r="D77" t="str">
            <v>EA</v>
          </cell>
          <cell r="E77">
            <v>919</v>
          </cell>
          <cell r="F77">
            <v>4000</v>
          </cell>
          <cell r="G77">
            <v>962</v>
          </cell>
          <cell r="H77">
            <v>3800</v>
          </cell>
          <cell r="K77">
            <v>3800</v>
          </cell>
        </row>
        <row r="78">
          <cell r="A78" t="str">
            <v>POWDER(#32)</v>
          </cell>
          <cell r="B78" t="str">
            <v>POWDER</v>
          </cell>
          <cell r="C78" t="str">
            <v>#32</v>
          </cell>
          <cell r="D78" t="str">
            <v>EA</v>
          </cell>
          <cell r="E78">
            <v>919</v>
          </cell>
          <cell r="F78">
            <v>1500</v>
          </cell>
          <cell r="G78">
            <v>962</v>
          </cell>
          <cell r="H78">
            <v>1800</v>
          </cell>
          <cell r="K78">
            <v>1500</v>
          </cell>
        </row>
        <row r="79">
          <cell r="A79" t="str">
            <v>POWDER(#90)</v>
          </cell>
          <cell r="B79" t="str">
            <v>POWDER</v>
          </cell>
          <cell r="C79" t="str">
            <v>#90</v>
          </cell>
          <cell r="D79" t="str">
            <v>EA</v>
          </cell>
          <cell r="E79">
            <v>919</v>
          </cell>
          <cell r="F79">
            <v>3200</v>
          </cell>
          <cell r="G79">
            <v>962</v>
          </cell>
          <cell r="H79">
            <v>3000</v>
          </cell>
          <cell r="K79">
            <v>3000</v>
          </cell>
        </row>
        <row r="80">
          <cell r="A80" t="str">
            <v>POWER DISTRIBUTOR(CATV용 220V)</v>
          </cell>
          <cell r="B80" t="str">
            <v>POWER DISTRIBUTOR</v>
          </cell>
          <cell r="C80" t="str">
            <v>CATV용 220V</v>
          </cell>
          <cell r="D80" t="str">
            <v>EA</v>
          </cell>
          <cell r="E80">
            <v>985</v>
          </cell>
          <cell r="F80">
            <v>350000</v>
          </cell>
          <cell r="G80">
            <v>1031</v>
          </cell>
          <cell r="H80">
            <v>350000</v>
          </cell>
          <cell r="K80">
            <v>350000</v>
          </cell>
        </row>
        <row r="81">
          <cell r="A81" t="str">
            <v>RACK(19″)</v>
          </cell>
          <cell r="B81" t="str">
            <v>RACK</v>
          </cell>
          <cell r="C81" t="str">
            <v>19″</v>
          </cell>
          <cell r="D81" t="str">
            <v>EA</v>
          </cell>
          <cell r="E81">
            <v>957</v>
          </cell>
          <cell r="F81">
            <v>395000</v>
          </cell>
          <cell r="G81">
            <v>1029</v>
          </cell>
          <cell r="H81">
            <v>350000</v>
          </cell>
          <cell r="K81">
            <v>350000</v>
          </cell>
        </row>
        <row r="82">
          <cell r="A82" t="str">
            <v>RACK(500x600x200)</v>
          </cell>
          <cell r="B82" t="str">
            <v>RACK</v>
          </cell>
          <cell r="C82" t="str">
            <v>500x600x200</v>
          </cell>
          <cell r="D82" t="str">
            <v>EA</v>
          </cell>
          <cell r="E82" t="str">
            <v>견적A사</v>
          </cell>
          <cell r="F82">
            <v>320000</v>
          </cell>
          <cell r="G82" t="str">
            <v>견적B사</v>
          </cell>
          <cell r="H82">
            <v>300000</v>
          </cell>
          <cell r="I82" t="str">
            <v>견적C사</v>
          </cell>
          <cell r="J82">
            <v>310000</v>
          </cell>
          <cell r="K82">
            <v>300000</v>
          </cell>
        </row>
        <row r="83">
          <cell r="A83" t="str">
            <v>RACK(600x600x200)</v>
          </cell>
          <cell r="B83" t="str">
            <v>RACK</v>
          </cell>
          <cell r="C83" t="str">
            <v>600x600x200</v>
          </cell>
          <cell r="D83" t="str">
            <v>EA</v>
          </cell>
          <cell r="E83" t="str">
            <v>견적A사</v>
          </cell>
          <cell r="F83">
            <v>360000</v>
          </cell>
          <cell r="G83" t="str">
            <v>견적B사</v>
          </cell>
          <cell r="H83">
            <v>350000</v>
          </cell>
          <cell r="I83" t="str">
            <v>견적C사</v>
          </cell>
          <cell r="J83">
            <v>370000</v>
          </cell>
          <cell r="K83">
            <v>350000</v>
          </cell>
        </row>
        <row r="84">
          <cell r="A84" t="str">
            <v>RACK(800x600x200)</v>
          </cell>
          <cell r="B84" t="str">
            <v>RACK</v>
          </cell>
          <cell r="C84" t="str">
            <v>800x600x200</v>
          </cell>
          <cell r="D84" t="str">
            <v>EA</v>
          </cell>
          <cell r="E84" t="str">
            <v>견적A사</v>
          </cell>
          <cell r="F84">
            <v>470000</v>
          </cell>
          <cell r="G84" t="str">
            <v>견적B사</v>
          </cell>
          <cell r="H84">
            <v>450000</v>
          </cell>
          <cell r="I84" t="str">
            <v>견적C사</v>
          </cell>
          <cell r="J84">
            <v>470000</v>
          </cell>
          <cell r="K84">
            <v>450000</v>
          </cell>
        </row>
        <row r="85">
          <cell r="A85" t="str">
            <v>RACK(900x600x200)</v>
          </cell>
          <cell r="B85" t="str">
            <v>RACK</v>
          </cell>
          <cell r="C85" t="str">
            <v>900x600x200</v>
          </cell>
          <cell r="D85" t="str">
            <v>EA</v>
          </cell>
          <cell r="E85" t="str">
            <v>견적A사</v>
          </cell>
          <cell r="F85">
            <v>570000</v>
          </cell>
          <cell r="G85" t="str">
            <v>견적B사</v>
          </cell>
          <cell r="H85">
            <v>550000</v>
          </cell>
          <cell r="I85" t="str">
            <v>견적C사</v>
          </cell>
          <cell r="J85">
            <v>580000</v>
          </cell>
          <cell r="K85">
            <v>550000</v>
          </cell>
        </row>
        <row r="86">
          <cell r="A86" t="str">
            <v>TV기기수납함(400×500×200)</v>
          </cell>
          <cell r="B86" t="str">
            <v>TV기기수납함</v>
          </cell>
          <cell r="C86" t="str">
            <v>400×500×200</v>
          </cell>
          <cell r="D86" t="str">
            <v>면</v>
          </cell>
          <cell r="E86" t="str">
            <v>견적A사</v>
          </cell>
          <cell r="F86">
            <v>270000</v>
          </cell>
          <cell r="G86" t="str">
            <v>견적B사</v>
          </cell>
          <cell r="H86">
            <v>270000</v>
          </cell>
          <cell r="I86" t="str">
            <v>견적C사</v>
          </cell>
          <cell r="J86">
            <v>280000</v>
          </cell>
          <cell r="K86">
            <v>270000</v>
          </cell>
        </row>
        <row r="87">
          <cell r="A87" t="str">
            <v>PATCH CORD(2M (RJ-45/110B-1P))</v>
          </cell>
          <cell r="B87" t="str">
            <v>PATCH CORD</v>
          </cell>
          <cell r="C87" t="str">
            <v>2M (RJ-45/110B-1P)</v>
          </cell>
          <cell r="D87" t="str">
            <v>EA</v>
          </cell>
          <cell r="E87" t="str">
            <v>견적A사</v>
          </cell>
          <cell r="F87">
            <v>18500</v>
          </cell>
          <cell r="G87" t="str">
            <v>견적B사</v>
          </cell>
          <cell r="H87">
            <v>19500</v>
          </cell>
          <cell r="I87" t="str">
            <v>견적C사</v>
          </cell>
          <cell r="J87">
            <v>13000</v>
          </cell>
          <cell r="K87">
            <v>13000</v>
          </cell>
        </row>
        <row r="88">
          <cell r="A88" t="str">
            <v>노출 OUTLET(6PORT용)</v>
          </cell>
          <cell r="B88" t="str">
            <v>노출 OUTLET</v>
          </cell>
          <cell r="C88" t="str">
            <v>6PORT용</v>
          </cell>
          <cell r="D88" t="str">
            <v>개</v>
          </cell>
          <cell r="E88" t="str">
            <v>견적A사</v>
          </cell>
          <cell r="F88">
            <v>43300</v>
          </cell>
          <cell r="G88" t="str">
            <v>견적B사</v>
          </cell>
          <cell r="H88">
            <v>45700</v>
          </cell>
          <cell r="I88" t="str">
            <v>견적C사</v>
          </cell>
          <cell r="J88">
            <v>47700</v>
          </cell>
          <cell r="K88">
            <v>43300</v>
          </cell>
        </row>
        <row r="89">
          <cell r="A89" t="str">
            <v>VTR(6헤드)</v>
          </cell>
          <cell r="B89" t="str">
            <v>VTR</v>
          </cell>
          <cell r="C89" t="str">
            <v>6헤드</v>
          </cell>
          <cell r="D89" t="str">
            <v>EA</v>
          </cell>
          <cell r="E89">
            <v>954</v>
          </cell>
          <cell r="F89">
            <v>450000</v>
          </cell>
          <cell r="G89">
            <v>1161</v>
          </cell>
          <cell r="H89">
            <v>368000</v>
          </cell>
          <cell r="K89">
            <v>368000</v>
          </cell>
        </row>
      </sheetData>
      <sheetData sheetId="2"/>
      <sheetData sheetId="3"/>
      <sheetData sheetId="4"/>
      <sheetData sheetId="5"/>
      <sheetData sheetId="6"/>
      <sheetData sheetId="7"/>
      <sheetData sheetId="8"/>
      <sheetData sheetId="9"/>
      <sheetData sheetId="10"/>
    </sheetDataSet>
  </externalBook>
</externalLink>
</file>

<file path=xl/externalLinks/externalLink3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총원가"/>
      <sheetName val="경비"/>
      <sheetName val="경비내역"/>
      <sheetName val="사급자재"/>
      <sheetName val="이설자재"/>
      <sheetName val="일위대가노무비"/>
      <sheetName val="총괄표"/>
      <sheetName val="총괄표(신설)"/>
      <sheetName val="동원인원총괄표"/>
      <sheetName val="자재단가비교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차량운반및하차비"/>
      <sheetName val="인력운반비"/>
      <sheetName val="크레인사용"/>
      <sheetName val="자재단가비교표1월"/>
      <sheetName val="일15 (2)"/>
      <sheetName val="일26"/>
      <sheetName val="1단계"/>
      <sheetName val="공사원가계산서"/>
      <sheetName val="약품공급2"/>
      <sheetName val="산출내역서"/>
      <sheetName val="자재단가"/>
      <sheetName val="WING3"/>
      <sheetName val="노임단가"/>
      <sheetName val="집계표"/>
      <sheetName val="일위대가"/>
      <sheetName val="교통대책내역"/>
      <sheetName val="인원"/>
      <sheetName val="일위(시설)"/>
      <sheetName val="퍼스트"/>
      <sheetName val="제경비"/>
      <sheetName val="일위목록"/>
      <sheetName val="조명율표"/>
      <sheetName val="일위CODE"/>
      <sheetName val="Sheet1"/>
      <sheetName val="#REF"/>
      <sheetName val="#2_일위대가목록"/>
      <sheetName val="목차 "/>
      <sheetName val="INSTR"/>
      <sheetName val="내역표지"/>
      <sheetName val="원가계산서 "/>
      <sheetName val="노임"/>
      <sheetName val="9GNG운반"/>
      <sheetName val="시운전연료비"/>
      <sheetName val="(양식)내역서, 동원인력, 자재단가"/>
      <sheetName val="1공구산출내역서"/>
      <sheetName val="갑지"/>
      <sheetName val="원가계산서"/>
      <sheetName val="산출0"/>
      <sheetName val="SP-B1"/>
      <sheetName val="data"/>
      <sheetName val="토 적 표"/>
      <sheetName val="부하계산서"/>
      <sheetName val="guard(mac)"/>
      <sheetName val="3련 BOX"/>
      <sheetName val="#3_일위대가목록"/>
      <sheetName val="KMT물량"/>
      <sheetName val="XXXXXX"/>
      <sheetName val="철근집계"/>
      <sheetName val="직노"/>
      <sheetName val="일위수량"/>
      <sheetName val="직재"/>
      <sheetName val="내역서"/>
      <sheetName val="Sheet2"/>
      <sheetName val="단가산출"/>
      <sheetName val="Sheet5"/>
      <sheetName val="F 월별기성수금현황 "/>
      <sheetName val="상수도토공집계표"/>
      <sheetName val="여주방향"/>
      <sheetName val="DATE"/>
      <sheetName val="내역"/>
      <sheetName val="열차무선 수량집계"/>
      <sheetName val="일위대가(가설)"/>
      <sheetName val="일위단가"/>
      <sheetName val="48일위"/>
      <sheetName val="1,2공구원가계산서"/>
      <sheetName val="2공구산출내역"/>
      <sheetName val="원형1호맨홀토공수량"/>
      <sheetName val="실행단가철(ems코드적용)"/>
      <sheetName val=" HIT-&gt;HMC 견적(3900)"/>
      <sheetName val="관급자재"/>
      <sheetName val="BID"/>
      <sheetName val="요율"/>
      <sheetName val="관개"/>
      <sheetName val="일위집계(기존)"/>
      <sheetName val="원안"/>
      <sheetName val="일위총괄"/>
      <sheetName val="일위목록데이타"/>
      <sheetName val="우배수"/>
      <sheetName val="ExcelObject"/>
      <sheetName val="I一般比"/>
      <sheetName val="P1(좌,우)"/>
      <sheetName val="수입"/>
      <sheetName val="증감대비"/>
      <sheetName val="유치원내역"/>
      <sheetName val="CM 1"/>
      <sheetName val="단가"/>
      <sheetName val="설계예산서"/>
      <sheetName val="폐기물"/>
      <sheetName val="BREAKDOWN(철거설치)"/>
      <sheetName val="차선도색현황"/>
      <sheetName val="품셈"/>
      <sheetName val="CABLE SIZE-1"/>
      <sheetName val="설계서을"/>
      <sheetName val="기본DATA"/>
      <sheetName val="1"/>
      <sheetName val="노면및방향"/>
      <sheetName val="N賃率-職"/>
      <sheetName val="재료비"/>
      <sheetName val="공통가설"/>
      <sheetName val="전체"/>
      <sheetName val="현장경비"/>
      <sheetName val="기존단가 (2)"/>
      <sheetName val="철근량"/>
      <sheetName val="2000노임기준"/>
      <sheetName val="코드표"/>
      <sheetName val="일위대가목차"/>
      <sheetName val="화재 탐지 설비"/>
      <sheetName val="도급"/>
      <sheetName val="노무비 근거"/>
      <sheetName val="06 일위대가목록"/>
      <sheetName val="일위대가목록표"/>
      <sheetName val="견적을지"/>
      <sheetName val="단위중량"/>
      <sheetName val="기초일위"/>
      <sheetName val="시설일위"/>
      <sheetName val="조명일위"/>
      <sheetName val="수량산출"/>
      <sheetName val="노임단가표"/>
      <sheetName val="3.2산출근거(감독)"/>
      <sheetName val="실행철강하도"/>
      <sheetName val="단가조사"/>
      <sheetName val="Macro1"/>
      <sheetName val="단가비교표"/>
      <sheetName val="입력"/>
      <sheetName val="설계기준"/>
      <sheetName val="통신원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Set>
  </externalBook>
</externalLink>
</file>

<file path=xl/externalLinks/externalLink3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신설일위대가"/>
      <sheetName val="48신설인공"/>
      <sheetName val="48철거수량"/>
      <sheetName val="48철거일위대가"/>
      <sheetName val="48철거인공"/>
      <sheetName val="49신설수량"/>
      <sheetName val="49신설일위대가"/>
      <sheetName val="49신설인공"/>
      <sheetName val="49철거수량"/>
      <sheetName val="49철거일위대가"/>
      <sheetName val="49철거인공"/>
      <sheetName val="총괄"/>
      <sheetName val="원가계산"/>
      <sheetName val="원가(보고서)"/>
      <sheetName val="가설사무소"/>
      <sheetName val="산출경비"/>
      <sheetName val="입력"/>
      <sheetName val="약품공급2"/>
      <sheetName val="현장조사"/>
      <sheetName val="단가비교"/>
      <sheetName val="자재단가비교표"/>
      <sheetName val=" HIT-&gt;HMC 견적(3900)"/>
      <sheetName val="I一般比"/>
      <sheetName val="공사원가계산서"/>
      <sheetName val="단가산출"/>
      <sheetName val="내역서"/>
      <sheetName val="개산공사비"/>
    </sheetNames>
    <sheetDataSet>
      <sheetData sheetId="0"/>
      <sheetData sheetId="1" refreshError="1">
        <row r="2">
          <cell r="B2" t="str">
            <v>품      명</v>
          </cell>
          <cell r="C2" t="str">
            <v>규      격</v>
          </cell>
          <cell r="D2" t="str">
            <v>단위</v>
          </cell>
          <cell r="E2" t="str">
            <v>물 가 자 료</v>
          </cell>
          <cell r="F2">
            <v>0</v>
          </cell>
          <cell r="G2" t="str">
            <v>물 가 정 보</v>
          </cell>
          <cell r="H2">
            <v>0</v>
          </cell>
          <cell r="I2" t="str">
            <v>가 격 정 보</v>
          </cell>
          <cell r="J2">
            <v>0</v>
          </cell>
          <cell r="K2" t="str">
            <v>견  적  1</v>
          </cell>
          <cell r="L2">
            <v>0</v>
          </cell>
          <cell r="M2" t="str">
            <v>견  적  2</v>
          </cell>
          <cell r="N2">
            <v>0</v>
          </cell>
          <cell r="O2" t="str">
            <v>견  적  3</v>
          </cell>
          <cell r="P2">
            <v>0</v>
          </cell>
          <cell r="Q2" t="str">
            <v>최저가격</v>
          </cell>
          <cell r="R2" t="str">
            <v>적용가격</v>
          </cell>
          <cell r="S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cell r="O3" t="str">
            <v>Page</v>
          </cell>
          <cell r="P3" t="str">
            <v>단  가</v>
          </cell>
        </row>
        <row r="4">
          <cell r="A4" t="str">
            <v xml:space="preserve"> 이형철근 D-16 SD30A</v>
          </cell>
          <cell r="B4" t="str">
            <v xml:space="preserve"> 이형철근</v>
          </cell>
          <cell r="C4" t="str">
            <v xml:space="preserve"> D-16 SD30A</v>
          </cell>
          <cell r="D4" t="str">
            <v>ton</v>
          </cell>
          <cell r="E4">
            <v>43</v>
          </cell>
          <cell r="F4">
            <v>310000</v>
          </cell>
          <cell r="G4">
            <v>42</v>
          </cell>
          <cell r="H4">
            <v>300000</v>
          </cell>
          <cell r="I4">
            <v>300000</v>
          </cell>
          <cell r="J4">
            <v>300000</v>
          </cell>
          <cell r="K4">
            <v>300000</v>
          </cell>
          <cell r="L4">
            <v>300000</v>
          </cell>
          <cell r="M4">
            <v>300000</v>
          </cell>
          <cell r="N4">
            <v>300000</v>
          </cell>
          <cell r="O4">
            <v>300000</v>
          </cell>
          <cell r="P4">
            <v>300000</v>
          </cell>
          <cell r="Q4">
            <v>300000</v>
          </cell>
          <cell r="R4">
            <v>300000</v>
          </cell>
        </row>
        <row r="5">
          <cell r="A5" t="str">
            <v xml:space="preserve"> 이형철근 D-13 SD30A</v>
          </cell>
          <cell r="B5" t="str">
            <v xml:space="preserve"> 이형철근</v>
          </cell>
          <cell r="C5" t="str">
            <v xml:space="preserve"> D-13 SD30A</v>
          </cell>
          <cell r="D5" t="str">
            <v>ton</v>
          </cell>
          <cell r="E5">
            <v>43</v>
          </cell>
          <cell r="F5">
            <v>310000</v>
          </cell>
          <cell r="G5">
            <v>42</v>
          </cell>
          <cell r="H5">
            <v>300000</v>
          </cell>
          <cell r="I5">
            <v>300000</v>
          </cell>
          <cell r="J5">
            <v>300000</v>
          </cell>
          <cell r="K5">
            <v>300000</v>
          </cell>
          <cell r="L5">
            <v>300000</v>
          </cell>
          <cell r="M5">
            <v>300000</v>
          </cell>
          <cell r="N5">
            <v>300000</v>
          </cell>
          <cell r="O5">
            <v>300000</v>
          </cell>
          <cell r="P5">
            <v>300000</v>
          </cell>
          <cell r="Q5">
            <v>300000</v>
          </cell>
          <cell r="R5">
            <v>300000</v>
          </cell>
        </row>
        <row r="6">
          <cell r="A6" t="str">
            <v xml:space="preserve"> T-형강 50Hx100W</v>
          </cell>
          <cell r="B6" t="str">
            <v xml:space="preserve"> T-형강</v>
          </cell>
          <cell r="C6" t="str">
            <v xml:space="preserve"> 50Hx100W</v>
          </cell>
          <cell r="D6" t="str">
            <v>ton</v>
          </cell>
          <cell r="E6">
            <v>130</v>
          </cell>
          <cell r="F6">
            <v>415000</v>
          </cell>
          <cell r="G6">
            <v>415000</v>
          </cell>
          <cell r="H6">
            <v>415000</v>
          </cell>
          <cell r="I6">
            <v>415000</v>
          </cell>
          <cell r="J6">
            <v>415000</v>
          </cell>
          <cell r="K6">
            <v>415000</v>
          </cell>
          <cell r="L6">
            <v>415000</v>
          </cell>
          <cell r="M6">
            <v>415000</v>
          </cell>
          <cell r="N6">
            <v>415000</v>
          </cell>
          <cell r="O6">
            <v>415000</v>
          </cell>
          <cell r="P6">
            <v>415000</v>
          </cell>
          <cell r="Q6">
            <v>415000</v>
          </cell>
          <cell r="R6">
            <v>415000</v>
          </cell>
        </row>
        <row r="7">
          <cell r="A7" t="str">
            <v xml:space="preserve"> T-형강 50x50x6t</v>
          </cell>
          <cell r="B7" t="str">
            <v xml:space="preserve"> T-형강</v>
          </cell>
          <cell r="C7" t="str">
            <v xml:space="preserve"> 50x50x6t</v>
          </cell>
          <cell r="D7" t="str">
            <v>kg</v>
          </cell>
          <cell r="E7">
            <v>130</v>
          </cell>
          <cell r="F7">
            <v>379</v>
          </cell>
          <cell r="G7">
            <v>379</v>
          </cell>
          <cell r="H7">
            <v>379</v>
          </cell>
          <cell r="I7">
            <v>379</v>
          </cell>
          <cell r="J7">
            <v>379</v>
          </cell>
          <cell r="K7">
            <v>379</v>
          </cell>
          <cell r="L7">
            <v>379</v>
          </cell>
          <cell r="M7">
            <v>379</v>
          </cell>
          <cell r="N7">
            <v>379</v>
          </cell>
          <cell r="O7">
            <v>379</v>
          </cell>
          <cell r="P7">
            <v>379</v>
          </cell>
          <cell r="Q7">
            <v>379</v>
          </cell>
          <cell r="R7">
            <v>379</v>
          </cell>
        </row>
        <row r="8">
          <cell r="A8" t="str">
            <v xml:space="preserve"> T-형강 30x30x6t</v>
          </cell>
          <cell r="B8" t="str">
            <v xml:space="preserve"> T-형강</v>
          </cell>
          <cell r="C8" t="str">
            <v xml:space="preserve"> 30x30x6t</v>
          </cell>
          <cell r="D8" t="str">
            <v>kg</v>
          </cell>
          <cell r="E8">
            <v>130</v>
          </cell>
          <cell r="F8">
            <v>415</v>
          </cell>
          <cell r="G8">
            <v>415</v>
          </cell>
          <cell r="H8">
            <v>415</v>
          </cell>
          <cell r="I8">
            <v>415</v>
          </cell>
          <cell r="J8">
            <v>415</v>
          </cell>
          <cell r="K8">
            <v>415</v>
          </cell>
          <cell r="L8">
            <v>415</v>
          </cell>
          <cell r="M8">
            <v>415</v>
          </cell>
          <cell r="N8">
            <v>415</v>
          </cell>
          <cell r="O8">
            <v>415</v>
          </cell>
          <cell r="P8">
            <v>415</v>
          </cell>
          <cell r="Q8">
            <v>415</v>
          </cell>
          <cell r="R8">
            <v>415</v>
          </cell>
        </row>
        <row r="9">
          <cell r="A9" t="str">
            <v xml:space="preserve"> 평강(FLAT BAR) 6.0t 폭38~100</v>
          </cell>
          <cell r="B9" t="str">
            <v xml:space="preserve"> 평강(FLAT BAR)</v>
          </cell>
          <cell r="C9" t="str">
            <v xml:space="preserve"> 6.0t 폭38~100</v>
          </cell>
          <cell r="D9" t="str">
            <v>kg</v>
          </cell>
          <cell r="E9">
            <v>415</v>
          </cell>
          <cell r="F9">
            <v>415</v>
          </cell>
          <cell r="G9">
            <v>44</v>
          </cell>
          <cell r="H9">
            <v>310</v>
          </cell>
          <cell r="I9">
            <v>310</v>
          </cell>
          <cell r="J9">
            <v>310</v>
          </cell>
          <cell r="K9">
            <v>310</v>
          </cell>
          <cell r="L9">
            <v>310</v>
          </cell>
          <cell r="M9">
            <v>310</v>
          </cell>
          <cell r="N9">
            <v>310</v>
          </cell>
          <cell r="O9">
            <v>310</v>
          </cell>
          <cell r="P9">
            <v>310</v>
          </cell>
          <cell r="Q9">
            <v>310</v>
          </cell>
          <cell r="R9">
            <v>310</v>
          </cell>
        </row>
        <row r="10">
          <cell r="A10" t="str">
            <v xml:space="preserve"> 평강(FLAT BAR) 6.0tx25</v>
          </cell>
          <cell r="B10" t="str">
            <v xml:space="preserve"> 평강(FLAT BAR)</v>
          </cell>
          <cell r="C10" t="str">
            <v xml:space="preserve"> 6.0tx25</v>
          </cell>
          <cell r="D10" t="str">
            <v>kg</v>
          </cell>
          <cell r="E10">
            <v>310</v>
          </cell>
          <cell r="F10">
            <v>310</v>
          </cell>
          <cell r="G10">
            <v>44</v>
          </cell>
          <cell r="H10">
            <v>310</v>
          </cell>
          <cell r="I10">
            <v>310</v>
          </cell>
          <cell r="J10">
            <v>310</v>
          </cell>
          <cell r="K10">
            <v>310</v>
          </cell>
          <cell r="L10">
            <v>310</v>
          </cell>
          <cell r="M10">
            <v>310</v>
          </cell>
          <cell r="N10">
            <v>310</v>
          </cell>
          <cell r="O10">
            <v>310</v>
          </cell>
          <cell r="P10">
            <v>310</v>
          </cell>
          <cell r="Q10">
            <v>310</v>
          </cell>
          <cell r="R10">
            <v>310</v>
          </cell>
        </row>
        <row r="11">
          <cell r="A11" t="str">
            <v xml:space="preserve"> 원형봉강 Φ10</v>
          </cell>
          <cell r="B11" t="str">
            <v xml:space="preserve"> 원형봉강</v>
          </cell>
          <cell r="C11" t="str">
            <v xml:space="preserve"> Φ10</v>
          </cell>
          <cell r="D11" t="str">
            <v>kg</v>
          </cell>
          <cell r="E11">
            <v>310</v>
          </cell>
          <cell r="F11">
            <v>310</v>
          </cell>
          <cell r="G11">
            <v>310</v>
          </cell>
          <cell r="H11">
            <v>310</v>
          </cell>
          <cell r="I11">
            <v>310</v>
          </cell>
          <cell r="J11">
            <v>310</v>
          </cell>
          <cell r="K11">
            <v>310</v>
          </cell>
          <cell r="L11">
            <v>370</v>
          </cell>
          <cell r="M11">
            <v>370</v>
          </cell>
          <cell r="N11">
            <v>370</v>
          </cell>
          <cell r="O11">
            <v>370</v>
          </cell>
          <cell r="P11">
            <v>370</v>
          </cell>
          <cell r="Q11">
            <v>370</v>
          </cell>
          <cell r="R11">
            <v>370</v>
          </cell>
        </row>
        <row r="12">
          <cell r="A12" t="str">
            <v xml:space="preserve"> 무늬강판 6.0t</v>
          </cell>
          <cell r="B12" t="str">
            <v xml:space="preserve"> 무늬강판</v>
          </cell>
          <cell r="C12" t="str">
            <v xml:space="preserve"> 6.0t</v>
          </cell>
          <cell r="D12" t="str">
            <v>kg</v>
          </cell>
          <cell r="E12">
            <v>135</v>
          </cell>
          <cell r="F12">
            <v>380</v>
          </cell>
          <cell r="G12">
            <v>53</v>
          </cell>
          <cell r="H12">
            <v>350</v>
          </cell>
          <cell r="I12">
            <v>350</v>
          </cell>
          <cell r="J12">
            <v>350</v>
          </cell>
          <cell r="K12">
            <v>350</v>
          </cell>
          <cell r="L12">
            <v>350</v>
          </cell>
          <cell r="M12">
            <v>350</v>
          </cell>
          <cell r="N12">
            <v>350</v>
          </cell>
          <cell r="O12">
            <v>350</v>
          </cell>
          <cell r="P12">
            <v>350</v>
          </cell>
          <cell r="Q12">
            <v>350</v>
          </cell>
          <cell r="R12">
            <v>350</v>
          </cell>
        </row>
        <row r="13">
          <cell r="A13" t="str">
            <v xml:space="preserve"> 체크플레이트 설치 각종</v>
          </cell>
          <cell r="B13" t="str">
            <v xml:space="preserve"> 체크플레이트 설치</v>
          </cell>
          <cell r="C13" t="str">
            <v xml:space="preserve"> 각종</v>
          </cell>
          <cell r="D13" t="str">
            <v>ton</v>
          </cell>
          <cell r="E13">
            <v>350</v>
          </cell>
          <cell r="F13">
            <v>350</v>
          </cell>
          <cell r="G13">
            <v>350</v>
          </cell>
          <cell r="H13">
            <v>350</v>
          </cell>
          <cell r="I13">
            <v>350</v>
          </cell>
          <cell r="J13">
            <v>350</v>
          </cell>
          <cell r="K13">
            <v>350</v>
          </cell>
          <cell r="L13">
            <v>27452</v>
          </cell>
          <cell r="M13">
            <v>27452</v>
          </cell>
          <cell r="N13">
            <v>27452</v>
          </cell>
          <cell r="O13">
            <v>27452</v>
          </cell>
          <cell r="P13">
            <v>27452</v>
          </cell>
          <cell r="Q13">
            <v>27452</v>
          </cell>
          <cell r="R13">
            <v>27452</v>
          </cell>
        </row>
        <row r="14">
          <cell r="A14" t="str">
            <v xml:space="preserve"> 조합페인트 철재면 2회</v>
          </cell>
          <cell r="B14" t="str">
            <v xml:space="preserve"> 조합페인트</v>
          </cell>
          <cell r="C14" t="str">
            <v xml:space="preserve"> 철재면 2회</v>
          </cell>
          <cell r="D14" t="str">
            <v>㎡</v>
          </cell>
          <cell r="E14">
            <v>27452</v>
          </cell>
          <cell r="F14">
            <v>27452</v>
          </cell>
          <cell r="G14">
            <v>27452</v>
          </cell>
          <cell r="H14">
            <v>27452</v>
          </cell>
          <cell r="I14">
            <v>27452</v>
          </cell>
          <cell r="J14">
            <v>27452</v>
          </cell>
          <cell r="K14">
            <v>27452</v>
          </cell>
          <cell r="L14">
            <v>884</v>
          </cell>
          <cell r="M14">
            <v>884</v>
          </cell>
          <cell r="N14">
            <v>884</v>
          </cell>
          <cell r="O14">
            <v>884</v>
          </cell>
          <cell r="P14">
            <v>884</v>
          </cell>
          <cell r="Q14">
            <v>884</v>
          </cell>
          <cell r="R14">
            <v>884</v>
          </cell>
        </row>
        <row r="15">
          <cell r="A15" t="str">
            <v xml:space="preserve"> 녹말페인트 철재면 2회</v>
          </cell>
          <cell r="B15" t="str">
            <v xml:space="preserve"> 녹말페인트</v>
          </cell>
          <cell r="C15" t="str">
            <v xml:space="preserve"> 철재면 2회</v>
          </cell>
          <cell r="D15" t="str">
            <v>㎡</v>
          </cell>
          <cell r="E15">
            <v>884</v>
          </cell>
          <cell r="F15">
            <v>884</v>
          </cell>
          <cell r="G15">
            <v>884</v>
          </cell>
          <cell r="H15">
            <v>884</v>
          </cell>
          <cell r="I15">
            <v>884</v>
          </cell>
          <cell r="J15">
            <v>884</v>
          </cell>
          <cell r="K15">
            <v>884</v>
          </cell>
          <cell r="L15">
            <v>448</v>
          </cell>
          <cell r="M15">
            <v>448</v>
          </cell>
          <cell r="N15">
            <v>448</v>
          </cell>
          <cell r="O15">
            <v>448</v>
          </cell>
          <cell r="P15">
            <v>448</v>
          </cell>
          <cell r="Q15">
            <v>448</v>
          </cell>
          <cell r="R15">
            <v>448</v>
          </cell>
        </row>
        <row r="16">
          <cell r="A16" t="str">
            <v xml:space="preserve"> 어니일링(소)철선 #8 4.0mm</v>
          </cell>
          <cell r="B16" t="str">
            <v xml:space="preserve"> 어니일링(소)철선</v>
          </cell>
          <cell r="C16" t="str">
            <v xml:space="preserve"> #8 4.0mm</v>
          </cell>
          <cell r="D16" t="str">
            <v>kg</v>
          </cell>
          <cell r="E16">
            <v>66</v>
          </cell>
          <cell r="F16">
            <v>550</v>
          </cell>
          <cell r="G16">
            <v>70</v>
          </cell>
          <cell r="H16">
            <v>510</v>
          </cell>
          <cell r="I16">
            <v>510</v>
          </cell>
          <cell r="J16">
            <v>510</v>
          </cell>
          <cell r="K16">
            <v>510</v>
          </cell>
          <cell r="L16">
            <v>510</v>
          </cell>
          <cell r="M16">
            <v>510</v>
          </cell>
          <cell r="N16">
            <v>510</v>
          </cell>
          <cell r="O16">
            <v>510</v>
          </cell>
          <cell r="P16">
            <v>510</v>
          </cell>
          <cell r="Q16">
            <v>510</v>
          </cell>
          <cell r="R16">
            <v>510</v>
          </cell>
        </row>
        <row r="17">
          <cell r="A17" t="str">
            <v xml:space="preserve"> 아연도철선(1종) #20 0.9mm</v>
          </cell>
          <cell r="B17" t="str">
            <v xml:space="preserve"> 아연도철선(1종)</v>
          </cell>
          <cell r="C17" t="str">
            <v xml:space="preserve"> #20 0.9mm</v>
          </cell>
          <cell r="D17" t="str">
            <v>kg</v>
          </cell>
          <cell r="E17">
            <v>66</v>
          </cell>
          <cell r="F17">
            <v>990</v>
          </cell>
          <cell r="G17">
            <v>70</v>
          </cell>
          <cell r="H17">
            <v>1060</v>
          </cell>
          <cell r="I17">
            <v>1060</v>
          </cell>
          <cell r="J17">
            <v>1060</v>
          </cell>
          <cell r="K17">
            <v>1060</v>
          </cell>
          <cell r="L17">
            <v>1060</v>
          </cell>
          <cell r="M17">
            <v>1060</v>
          </cell>
          <cell r="N17">
            <v>1060</v>
          </cell>
          <cell r="O17">
            <v>1060</v>
          </cell>
          <cell r="P17">
            <v>1060</v>
          </cell>
          <cell r="Q17">
            <v>990</v>
          </cell>
          <cell r="R17">
            <v>990</v>
          </cell>
        </row>
        <row r="18">
          <cell r="A18" t="str">
            <v xml:space="preserve"> 철못 N 150</v>
          </cell>
          <cell r="B18" t="str">
            <v xml:space="preserve"> 철못</v>
          </cell>
          <cell r="C18" t="str">
            <v xml:space="preserve"> N 150</v>
          </cell>
          <cell r="D18" t="str">
            <v>kg</v>
          </cell>
          <cell r="E18">
            <v>69</v>
          </cell>
          <cell r="F18">
            <v>668</v>
          </cell>
          <cell r="G18">
            <v>70</v>
          </cell>
          <cell r="H18">
            <v>572</v>
          </cell>
          <cell r="I18">
            <v>572</v>
          </cell>
          <cell r="J18">
            <v>572</v>
          </cell>
          <cell r="K18">
            <v>572</v>
          </cell>
          <cell r="L18">
            <v>572</v>
          </cell>
          <cell r="M18">
            <v>572</v>
          </cell>
          <cell r="N18">
            <v>572</v>
          </cell>
          <cell r="O18">
            <v>572</v>
          </cell>
          <cell r="P18">
            <v>572</v>
          </cell>
          <cell r="Q18">
            <v>572</v>
          </cell>
          <cell r="R18">
            <v>572</v>
          </cell>
        </row>
        <row r="19">
          <cell r="A19" t="str">
            <v xml:space="preserve"> 앵커볼트(3/8") M10 L200</v>
          </cell>
          <cell r="B19" t="str">
            <v xml:space="preserve"> 앵커볼트(3/8")</v>
          </cell>
          <cell r="C19" t="str">
            <v xml:space="preserve"> M10 L200</v>
          </cell>
          <cell r="D19" t="str">
            <v>개</v>
          </cell>
          <cell r="E19">
            <v>96</v>
          </cell>
          <cell r="F19">
            <v>280</v>
          </cell>
          <cell r="G19">
            <v>76</v>
          </cell>
          <cell r="H19">
            <v>297</v>
          </cell>
          <cell r="I19">
            <v>297</v>
          </cell>
          <cell r="J19">
            <v>297</v>
          </cell>
          <cell r="K19">
            <v>297</v>
          </cell>
          <cell r="L19">
            <v>297</v>
          </cell>
          <cell r="M19">
            <v>297</v>
          </cell>
          <cell r="N19">
            <v>297</v>
          </cell>
          <cell r="O19">
            <v>297</v>
          </cell>
          <cell r="P19">
            <v>297</v>
          </cell>
          <cell r="Q19">
            <v>280</v>
          </cell>
          <cell r="R19">
            <v>280</v>
          </cell>
        </row>
        <row r="20">
          <cell r="A20" t="str">
            <v xml:space="preserve"> 앵커볼트(3/8") M10 L150</v>
          </cell>
          <cell r="B20" t="str">
            <v xml:space="preserve"> 앵커볼트(3/8")</v>
          </cell>
          <cell r="C20" t="str">
            <v xml:space="preserve"> M10 L150</v>
          </cell>
          <cell r="D20" t="str">
            <v>개</v>
          </cell>
          <cell r="E20">
            <v>96</v>
          </cell>
          <cell r="F20">
            <v>280</v>
          </cell>
          <cell r="G20">
            <v>76</v>
          </cell>
          <cell r="H20">
            <v>231</v>
          </cell>
          <cell r="I20">
            <v>231</v>
          </cell>
          <cell r="J20">
            <v>231</v>
          </cell>
          <cell r="K20">
            <v>231</v>
          </cell>
          <cell r="L20">
            <v>231</v>
          </cell>
          <cell r="M20">
            <v>231</v>
          </cell>
          <cell r="N20">
            <v>231</v>
          </cell>
          <cell r="O20">
            <v>231</v>
          </cell>
          <cell r="P20">
            <v>231</v>
          </cell>
          <cell r="Q20">
            <v>231</v>
          </cell>
          <cell r="R20">
            <v>231</v>
          </cell>
        </row>
        <row r="21">
          <cell r="A21" t="str">
            <v xml:space="preserve"> 앵커볼트(5/8") M16 L150</v>
          </cell>
          <cell r="B21" t="str">
            <v xml:space="preserve"> 앵커볼트(5/8")</v>
          </cell>
          <cell r="C21" t="str">
            <v xml:space="preserve"> M16 L150</v>
          </cell>
          <cell r="D21" t="str">
            <v>개</v>
          </cell>
          <cell r="E21">
            <v>96</v>
          </cell>
          <cell r="F21">
            <v>700</v>
          </cell>
          <cell r="G21">
            <v>76</v>
          </cell>
          <cell r="H21">
            <v>341</v>
          </cell>
          <cell r="I21">
            <v>341</v>
          </cell>
          <cell r="J21">
            <v>341</v>
          </cell>
          <cell r="K21">
            <v>341</v>
          </cell>
          <cell r="L21">
            <v>341</v>
          </cell>
          <cell r="M21">
            <v>341</v>
          </cell>
          <cell r="N21">
            <v>341</v>
          </cell>
          <cell r="O21">
            <v>341</v>
          </cell>
          <cell r="P21">
            <v>341</v>
          </cell>
          <cell r="Q21">
            <v>341</v>
          </cell>
          <cell r="R21">
            <v>341</v>
          </cell>
        </row>
        <row r="22">
          <cell r="A22" t="str">
            <v xml:space="preserve"> 셋트앵커(1/2") M13 L100</v>
          </cell>
          <cell r="B22" t="e">
            <v>#N/A</v>
          </cell>
          <cell r="C22" t="str">
            <v xml:space="preserve"> M13 L100</v>
          </cell>
          <cell r="D22" t="str">
            <v>개</v>
          </cell>
          <cell r="E22">
            <v>341</v>
          </cell>
          <cell r="F22">
            <v>341</v>
          </cell>
          <cell r="G22">
            <v>77</v>
          </cell>
          <cell r="H22">
            <v>140</v>
          </cell>
          <cell r="I22">
            <v>140</v>
          </cell>
          <cell r="J22">
            <v>140</v>
          </cell>
          <cell r="K22">
            <v>140</v>
          </cell>
          <cell r="L22">
            <v>140</v>
          </cell>
          <cell r="M22">
            <v>140</v>
          </cell>
          <cell r="N22">
            <v>140</v>
          </cell>
          <cell r="O22">
            <v>140</v>
          </cell>
          <cell r="P22">
            <v>140</v>
          </cell>
          <cell r="Q22">
            <v>140</v>
          </cell>
          <cell r="R22">
            <v>140</v>
          </cell>
        </row>
        <row r="23">
          <cell r="A23" t="str">
            <v xml:space="preserve"> 육송 각재</v>
          </cell>
          <cell r="B23" t="str">
            <v xml:space="preserve"> 육송</v>
          </cell>
          <cell r="C23" t="str">
            <v xml:space="preserve"> 각재</v>
          </cell>
          <cell r="D23" t="str">
            <v>㎥</v>
          </cell>
          <cell r="E23">
            <v>140</v>
          </cell>
          <cell r="F23">
            <v>140</v>
          </cell>
          <cell r="G23">
            <v>106</v>
          </cell>
          <cell r="H23">
            <v>230538</v>
          </cell>
          <cell r="I23">
            <v>230538</v>
          </cell>
          <cell r="J23">
            <v>230538</v>
          </cell>
          <cell r="K23">
            <v>230538</v>
          </cell>
          <cell r="L23">
            <v>230538</v>
          </cell>
          <cell r="M23">
            <v>230538</v>
          </cell>
          <cell r="N23">
            <v>230538</v>
          </cell>
          <cell r="O23">
            <v>230538</v>
          </cell>
          <cell r="P23">
            <v>230538</v>
          </cell>
          <cell r="Q23">
            <v>230538</v>
          </cell>
          <cell r="R23">
            <v>230538</v>
          </cell>
        </row>
        <row r="24">
          <cell r="A24" t="str">
            <v xml:space="preserve"> 내수합판(1급) 12T 0.9tx1.82</v>
          </cell>
          <cell r="B24" t="str">
            <v xml:space="preserve"> 내수합판(1급)</v>
          </cell>
          <cell r="C24" t="str">
            <v xml:space="preserve"> 12T 0.9tx1.82</v>
          </cell>
          <cell r="D24" t="str">
            <v>㎥</v>
          </cell>
          <cell r="E24">
            <v>464</v>
          </cell>
          <cell r="F24">
            <v>11000</v>
          </cell>
          <cell r="G24">
            <v>368</v>
          </cell>
          <cell r="H24">
            <v>5736</v>
          </cell>
          <cell r="I24">
            <v>5736</v>
          </cell>
          <cell r="J24">
            <v>5736</v>
          </cell>
          <cell r="K24">
            <v>5736</v>
          </cell>
          <cell r="L24">
            <v>5736</v>
          </cell>
          <cell r="M24">
            <v>5736</v>
          </cell>
          <cell r="N24">
            <v>5736</v>
          </cell>
          <cell r="O24">
            <v>5736</v>
          </cell>
          <cell r="P24">
            <v>5736</v>
          </cell>
          <cell r="Q24">
            <v>5736</v>
          </cell>
          <cell r="R24">
            <v>5736</v>
          </cell>
        </row>
        <row r="25">
          <cell r="A25" t="str">
            <v xml:space="preserve"> 박리재 수성</v>
          </cell>
          <cell r="B25" t="str">
            <v xml:space="preserve"> 박리재</v>
          </cell>
          <cell r="C25" t="str">
            <v xml:space="preserve"> 수성</v>
          </cell>
          <cell r="D25" t="str">
            <v>ℓ</v>
          </cell>
          <cell r="E25">
            <v>147</v>
          </cell>
          <cell r="F25">
            <v>1000</v>
          </cell>
          <cell r="G25">
            <v>368</v>
          </cell>
          <cell r="H25">
            <v>1000</v>
          </cell>
          <cell r="I25">
            <v>1000</v>
          </cell>
          <cell r="J25">
            <v>1000</v>
          </cell>
          <cell r="K25">
            <v>1000</v>
          </cell>
          <cell r="L25">
            <v>1000</v>
          </cell>
          <cell r="M25">
            <v>1000</v>
          </cell>
          <cell r="N25">
            <v>1000</v>
          </cell>
          <cell r="O25">
            <v>1000</v>
          </cell>
          <cell r="P25">
            <v>1000</v>
          </cell>
          <cell r="Q25">
            <v>1000</v>
          </cell>
          <cell r="R25">
            <v>1000</v>
          </cell>
        </row>
        <row r="26">
          <cell r="A26" t="str">
            <v xml:space="preserve"> 막돌 250mm이하</v>
          </cell>
          <cell r="B26" t="str">
            <v xml:space="preserve"> 막돌</v>
          </cell>
          <cell r="C26" t="str">
            <v xml:space="preserve"> 250mm이하</v>
          </cell>
          <cell r="D26" t="str">
            <v>㎥</v>
          </cell>
          <cell r="E26">
            <v>105</v>
          </cell>
          <cell r="F26">
            <v>9000</v>
          </cell>
          <cell r="G26">
            <v>95</v>
          </cell>
          <cell r="H26">
            <v>8500</v>
          </cell>
          <cell r="I26">
            <v>8500</v>
          </cell>
          <cell r="J26">
            <v>8500</v>
          </cell>
          <cell r="K26">
            <v>8500</v>
          </cell>
          <cell r="L26">
            <v>8500</v>
          </cell>
          <cell r="M26">
            <v>8500</v>
          </cell>
          <cell r="N26">
            <v>8500</v>
          </cell>
          <cell r="O26">
            <v>8500</v>
          </cell>
          <cell r="P26">
            <v>8500</v>
          </cell>
          <cell r="Q26">
            <v>8500</v>
          </cell>
          <cell r="R26">
            <v>8500</v>
          </cell>
        </row>
        <row r="27">
          <cell r="A27" t="str">
            <v xml:space="preserve"> 잡석 250mm이하</v>
          </cell>
          <cell r="B27" t="str">
            <v xml:space="preserve"> 잡석</v>
          </cell>
          <cell r="C27" t="str">
            <v xml:space="preserve"> 250mm이하</v>
          </cell>
          <cell r="D27" t="str">
            <v>㎥</v>
          </cell>
          <cell r="E27">
            <v>105</v>
          </cell>
          <cell r="F27">
            <v>7500</v>
          </cell>
          <cell r="G27">
            <v>95</v>
          </cell>
          <cell r="H27">
            <v>6000</v>
          </cell>
          <cell r="I27">
            <v>6000</v>
          </cell>
          <cell r="J27">
            <v>6000</v>
          </cell>
          <cell r="K27">
            <v>6000</v>
          </cell>
          <cell r="L27">
            <v>6000</v>
          </cell>
          <cell r="M27">
            <v>6000</v>
          </cell>
          <cell r="N27">
            <v>6000</v>
          </cell>
          <cell r="O27">
            <v>6000</v>
          </cell>
          <cell r="P27">
            <v>6000</v>
          </cell>
          <cell r="Q27">
            <v>6000</v>
          </cell>
          <cell r="R27">
            <v>6000</v>
          </cell>
        </row>
        <row r="28">
          <cell r="A28" t="str">
            <v xml:space="preserve"> 모래 세사,왕사</v>
          </cell>
          <cell r="B28" t="str">
            <v xml:space="preserve"> 모래</v>
          </cell>
          <cell r="C28" t="str">
            <v xml:space="preserve"> 세사,왕사</v>
          </cell>
          <cell r="D28" t="str">
            <v>㎥</v>
          </cell>
          <cell r="E28">
            <v>105</v>
          </cell>
          <cell r="F28">
            <v>9000</v>
          </cell>
          <cell r="G28">
            <v>95</v>
          </cell>
          <cell r="H28">
            <v>9000</v>
          </cell>
          <cell r="I28">
            <v>9000</v>
          </cell>
          <cell r="J28">
            <v>9000</v>
          </cell>
          <cell r="K28">
            <v>9000</v>
          </cell>
          <cell r="L28">
            <v>9000</v>
          </cell>
          <cell r="M28">
            <v>9000</v>
          </cell>
          <cell r="N28">
            <v>9000</v>
          </cell>
          <cell r="O28">
            <v>9000</v>
          </cell>
          <cell r="P28">
            <v>9000</v>
          </cell>
          <cell r="Q28">
            <v>9000</v>
          </cell>
          <cell r="R28">
            <v>9000</v>
          </cell>
        </row>
        <row r="29">
          <cell r="A29" t="str">
            <v xml:space="preserve"> 자갈 25mm이하</v>
          </cell>
          <cell r="B29" t="str">
            <v xml:space="preserve"> 자갈</v>
          </cell>
          <cell r="C29" t="str">
            <v xml:space="preserve"> 25mm이하</v>
          </cell>
          <cell r="D29" t="str">
            <v>㎥</v>
          </cell>
          <cell r="E29">
            <v>105</v>
          </cell>
          <cell r="F29">
            <v>9000</v>
          </cell>
          <cell r="G29">
            <v>95</v>
          </cell>
          <cell r="H29">
            <v>9000</v>
          </cell>
          <cell r="I29">
            <v>9000</v>
          </cell>
          <cell r="J29">
            <v>9000</v>
          </cell>
          <cell r="K29">
            <v>9000</v>
          </cell>
          <cell r="L29">
            <v>9000</v>
          </cell>
          <cell r="M29">
            <v>9000</v>
          </cell>
          <cell r="N29">
            <v>9000</v>
          </cell>
          <cell r="O29">
            <v>9000</v>
          </cell>
          <cell r="P29">
            <v>9000</v>
          </cell>
          <cell r="Q29">
            <v>9000</v>
          </cell>
          <cell r="R29">
            <v>9000</v>
          </cell>
        </row>
        <row r="30">
          <cell r="A30" t="str">
            <v xml:space="preserve"> 자갈 #467 ∮40</v>
          </cell>
          <cell r="B30" t="str">
            <v xml:space="preserve"> 자갈</v>
          </cell>
          <cell r="C30" t="str">
            <v xml:space="preserve"> #467 ∮40</v>
          </cell>
          <cell r="D30" t="str">
            <v>㎥</v>
          </cell>
          <cell r="E30">
            <v>105</v>
          </cell>
          <cell r="F30">
            <v>7000</v>
          </cell>
          <cell r="G30">
            <v>95</v>
          </cell>
          <cell r="H30">
            <v>9000</v>
          </cell>
          <cell r="I30">
            <v>9000</v>
          </cell>
          <cell r="J30">
            <v>9000</v>
          </cell>
          <cell r="K30">
            <v>9000</v>
          </cell>
          <cell r="L30">
            <v>9000</v>
          </cell>
          <cell r="M30">
            <v>9000</v>
          </cell>
          <cell r="N30">
            <v>9000</v>
          </cell>
          <cell r="O30">
            <v>9000</v>
          </cell>
          <cell r="P30">
            <v>9000</v>
          </cell>
          <cell r="Q30">
            <v>7000</v>
          </cell>
          <cell r="R30">
            <v>7000</v>
          </cell>
        </row>
        <row r="31">
          <cell r="A31" t="str">
            <v xml:space="preserve"> 시멘트 40kg</v>
          </cell>
          <cell r="B31" t="str">
            <v xml:space="preserve"> 시멘트</v>
          </cell>
          <cell r="C31" t="str">
            <v xml:space="preserve"> 40kg</v>
          </cell>
          <cell r="D31" t="str">
            <v>포</v>
          </cell>
          <cell r="E31">
            <v>113</v>
          </cell>
          <cell r="F31">
            <v>2600</v>
          </cell>
          <cell r="G31">
            <v>97</v>
          </cell>
          <cell r="H31">
            <v>2580</v>
          </cell>
          <cell r="I31">
            <v>2580</v>
          </cell>
          <cell r="J31">
            <v>2580</v>
          </cell>
          <cell r="K31">
            <v>2580</v>
          </cell>
          <cell r="L31">
            <v>2580</v>
          </cell>
          <cell r="M31">
            <v>2580</v>
          </cell>
          <cell r="N31">
            <v>2580</v>
          </cell>
          <cell r="O31">
            <v>2580</v>
          </cell>
          <cell r="P31">
            <v>2580</v>
          </cell>
          <cell r="Q31">
            <v>2580</v>
          </cell>
          <cell r="R31">
            <v>2580</v>
          </cell>
        </row>
        <row r="32">
          <cell r="A32" t="str">
            <v xml:space="preserve"> 레미콘 40-180-8</v>
          </cell>
          <cell r="B32" t="str">
            <v xml:space="preserve"> 레미콘</v>
          </cell>
          <cell r="C32" t="str">
            <v xml:space="preserve"> 40-180-8</v>
          </cell>
          <cell r="D32" t="str">
            <v>㎥</v>
          </cell>
          <cell r="E32">
            <v>116</v>
          </cell>
          <cell r="F32">
            <v>42850</v>
          </cell>
          <cell r="G32">
            <v>99</v>
          </cell>
          <cell r="H32">
            <v>41810</v>
          </cell>
          <cell r="I32">
            <v>41810</v>
          </cell>
          <cell r="J32">
            <v>41810</v>
          </cell>
          <cell r="K32">
            <v>41810</v>
          </cell>
          <cell r="L32">
            <v>41810</v>
          </cell>
          <cell r="M32">
            <v>41810</v>
          </cell>
          <cell r="N32">
            <v>41810</v>
          </cell>
          <cell r="O32">
            <v>41810</v>
          </cell>
          <cell r="P32">
            <v>41810</v>
          </cell>
          <cell r="Q32">
            <v>41810</v>
          </cell>
          <cell r="R32">
            <v>41810</v>
          </cell>
        </row>
        <row r="33">
          <cell r="A33" t="str">
            <v xml:space="preserve"> 아스팔트(유제) RS(C)</v>
          </cell>
          <cell r="B33" t="str">
            <v xml:space="preserve"> 아스팔트(유제)</v>
          </cell>
          <cell r="C33" t="str">
            <v xml:space="preserve"> RS(C)</v>
          </cell>
          <cell r="D33" t="str">
            <v>D/M</v>
          </cell>
          <cell r="E33">
            <v>218</v>
          </cell>
          <cell r="F33">
            <v>38000</v>
          </cell>
          <cell r="G33">
            <v>145</v>
          </cell>
          <cell r="H33">
            <v>40000</v>
          </cell>
          <cell r="I33">
            <v>40000</v>
          </cell>
          <cell r="J33">
            <v>40000</v>
          </cell>
          <cell r="K33">
            <v>40000</v>
          </cell>
          <cell r="L33">
            <v>40000</v>
          </cell>
          <cell r="M33">
            <v>40000</v>
          </cell>
          <cell r="N33">
            <v>40000</v>
          </cell>
          <cell r="O33">
            <v>40000</v>
          </cell>
          <cell r="P33">
            <v>40000</v>
          </cell>
          <cell r="Q33">
            <v>38000</v>
          </cell>
          <cell r="R33">
            <v>38000</v>
          </cell>
        </row>
        <row r="34">
          <cell r="A34" t="str">
            <v xml:space="preserve"> 라텍스아스콘 #78</v>
          </cell>
          <cell r="B34" t="str">
            <v xml:space="preserve"> 라텍스아스콘</v>
          </cell>
          <cell r="C34" t="str">
            <v xml:space="preserve"> #78</v>
          </cell>
          <cell r="D34" t="str">
            <v>M/T</v>
          </cell>
          <cell r="E34">
            <v>154</v>
          </cell>
          <cell r="F34">
            <v>35500</v>
          </cell>
          <cell r="G34">
            <v>145</v>
          </cell>
          <cell r="H34">
            <v>48000</v>
          </cell>
          <cell r="I34">
            <v>48000</v>
          </cell>
          <cell r="J34">
            <v>48000</v>
          </cell>
          <cell r="K34">
            <v>48000</v>
          </cell>
          <cell r="L34">
            <v>48000</v>
          </cell>
          <cell r="M34">
            <v>48000</v>
          </cell>
          <cell r="N34">
            <v>48000</v>
          </cell>
          <cell r="O34">
            <v>48000</v>
          </cell>
          <cell r="P34">
            <v>48000</v>
          </cell>
          <cell r="Q34">
            <v>35500</v>
          </cell>
          <cell r="R34">
            <v>35500</v>
          </cell>
        </row>
        <row r="35">
          <cell r="A35" t="str">
            <v xml:space="preserve"> 22kV동심중성케이블 23kV CNCV(W) 60㎟/1C</v>
          </cell>
          <cell r="B35" t="str">
            <v xml:space="preserve"> 22kV동심중성케이블</v>
          </cell>
          <cell r="C35" t="str">
            <v xml:space="preserve"> 23kV CNCV(W) 60㎟/1C</v>
          </cell>
          <cell r="D35" t="str">
            <v>m</v>
          </cell>
          <cell r="E35">
            <v>35500</v>
          </cell>
          <cell r="F35">
            <v>35500</v>
          </cell>
          <cell r="G35">
            <v>35500</v>
          </cell>
          <cell r="H35">
            <v>35500</v>
          </cell>
          <cell r="I35">
            <v>35500</v>
          </cell>
          <cell r="J35">
            <v>35500</v>
          </cell>
          <cell r="K35">
            <v>35500</v>
          </cell>
          <cell r="L35">
            <v>35500</v>
          </cell>
          <cell r="M35">
            <v>35500</v>
          </cell>
          <cell r="N35">
            <v>35500</v>
          </cell>
          <cell r="O35">
            <v>35500</v>
          </cell>
          <cell r="P35">
            <v>35500</v>
          </cell>
          <cell r="Q35">
            <v>0</v>
          </cell>
          <cell r="R35">
            <v>0</v>
          </cell>
        </row>
        <row r="36">
          <cell r="A36" t="str">
            <v xml:space="preserve"> 600V 가교PE케이블 CV 5.5㎟/1C</v>
          </cell>
          <cell r="B36" t="str">
            <v xml:space="preserve"> 600V 가교PE케이블</v>
          </cell>
          <cell r="C36" t="str">
            <v xml:space="preserve"> CV 5.5㎟/1C</v>
          </cell>
          <cell r="D36" t="str">
            <v>m</v>
          </cell>
          <cell r="E36">
            <v>814</v>
          </cell>
          <cell r="F36">
            <v>356</v>
          </cell>
          <cell r="G36">
            <v>866</v>
          </cell>
          <cell r="H36">
            <v>308</v>
          </cell>
          <cell r="I36">
            <v>308</v>
          </cell>
          <cell r="J36">
            <v>308</v>
          </cell>
          <cell r="K36">
            <v>308</v>
          </cell>
          <cell r="L36">
            <v>308</v>
          </cell>
          <cell r="M36">
            <v>308</v>
          </cell>
          <cell r="N36">
            <v>308</v>
          </cell>
          <cell r="O36">
            <v>308</v>
          </cell>
          <cell r="P36">
            <v>308</v>
          </cell>
          <cell r="Q36">
            <v>308</v>
          </cell>
          <cell r="R36">
            <v>308</v>
          </cell>
        </row>
        <row r="37">
          <cell r="A37" t="str">
            <v xml:space="preserve"> 600V 가교PE케이블 CV 8㎟/4C</v>
          </cell>
          <cell r="B37" t="str">
            <v xml:space="preserve"> 600V 가교PE케이블</v>
          </cell>
          <cell r="C37" t="str">
            <v xml:space="preserve"> CV 8㎟/4C</v>
          </cell>
          <cell r="D37" t="str">
            <v>m</v>
          </cell>
          <cell r="E37">
            <v>814</v>
          </cell>
          <cell r="F37">
            <v>1731</v>
          </cell>
          <cell r="G37">
            <v>866</v>
          </cell>
          <cell r="H37">
            <v>1406</v>
          </cell>
          <cell r="I37">
            <v>1406</v>
          </cell>
          <cell r="J37">
            <v>1406</v>
          </cell>
          <cell r="K37">
            <v>1406</v>
          </cell>
          <cell r="L37">
            <v>1406</v>
          </cell>
          <cell r="M37">
            <v>1406</v>
          </cell>
          <cell r="N37">
            <v>1406</v>
          </cell>
          <cell r="O37">
            <v>1406</v>
          </cell>
          <cell r="P37">
            <v>1406</v>
          </cell>
          <cell r="Q37">
            <v>1406</v>
          </cell>
          <cell r="R37">
            <v>1406</v>
          </cell>
        </row>
        <row r="38">
          <cell r="A38" t="str">
            <v xml:space="preserve"> 600V 가교PE케이블 CV 8㎟/1C</v>
          </cell>
          <cell r="B38" t="str">
            <v xml:space="preserve"> 600V 가교PE케이블</v>
          </cell>
          <cell r="C38" t="e">
            <v>#N/A</v>
          </cell>
          <cell r="D38" t="str">
            <v>m</v>
          </cell>
          <cell r="E38">
            <v>814</v>
          </cell>
          <cell r="F38">
            <v>461</v>
          </cell>
          <cell r="G38">
            <v>866</v>
          </cell>
          <cell r="H38">
            <v>399</v>
          </cell>
          <cell r="I38">
            <v>399</v>
          </cell>
          <cell r="J38">
            <v>399</v>
          </cell>
          <cell r="K38">
            <v>399</v>
          </cell>
          <cell r="L38">
            <v>399</v>
          </cell>
          <cell r="M38">
            <v>399</v>
          </cell>
          <cell r="N38">
            <v>399</v>
          </cell>
          <cell r="O38">
            <v>399</v>
          </cell>
          <cell r="P38">
            <v>399</v>
          </cell>
          <cell r="Q38">
            <v>399</v>
          </cell>
          <cell r="R38">
            <v>399</v>
          </cell>
        </row>
        <row r="39">
          <cell r="A39" t="str">
            <v xml:space="preserve"> 600V 가교PE케이블 CV 22㎟/1C</v>
          </cell>
          <cell r="B39" t="str">
            <v xml:space="preserve"> 600V 가교PE케이블</v>
          </cell>
          <cell r="C39" t="str">
            <v xml:space="preserve"> CV 22㎟/1C</v>
          </cell>
          <cell r="D39" t="str">
            <v>m</v>
          </cell>
          <cell r="E39">
            <v>814</v>
          </cell>
          <cell r="F39">
            <v>1072</v>
          </cell>
          <cell r="G39">
            <v>866</v>
          </cell>
          <cell r="H39">
            <v>927</v>
          </cell>
          <cell r="I39">
            <v>927</v>
          </cell>
          <cell r="J39">
            <v>927</v>
          </cell>
          <cell r="K39" t="str">
            <v>일진</v>
          </cell>
          <cell r="L39">
            <v>949</v>
          </cell>
          <cell r="M39">
            <v>949</v>
          </cell>
          <cell r="N39">
            <v>949</v>
          </cell>
          <cell r="O39">
            <v>949</v>
          </cell>
          <cell r="P39">
            <v>949</v>
          </cell>
          <cell r="Q39">
            <v>927</v>
          </cell>
          <cell r="R39">
            <v>927</v>
          </cell>
        </row>
        <row r="40">
          <cell r="A40" t="str">
            <v xml:space="preserve"> 600V 가교PE케이블 CV 38㎟/1C</v>
          </cell>
          <cell r="B40" t="str">
            <v xml:space="preserve"> 600V 가교PE케이블</v>
          </cell>
          <cell r="C40" t="str">
            <v xml:space="preserve"> CV 38㎟/1C</v>
          </cell>
          <cell r="D40" t="str">
            <v>m</v>
          </cell>
          <cell r="E40">
            <v>814</v>
          </cell>
          <cell r="F40">
            <v>1652</v>
          </cell>
          <cell r="G40">
            <v>866</v>
          </cell>
          <cell r="H40">
            <v>1428</v>
          </cell>
          <cell r="I40">
            <v>1428</v>
          </cell>
          <cell r="J40">
            <v>1428</v>
          </cell>
          <cell r="K40" t="str">
            <v>일진</v>
          </cell>
          <cell r="L40">
            <v>1461</v>
          </cell>
          <cell r="M40">
            <v>1461</v>
          </cell>
          <cell r="N40">
            <v>1461</v>
          </cell>
          <cell r="O40">
            <v>1461</v>
          </cell>
          <cell r="P40">
            <v>1461</v>
          </cell>
          <cell r="Q40">
            <v>1428</v>
          </cell>
          <cell r="R40">
            <v>1428</v>
          </cell>
        </row>
        <row r="41">
          <cell r="A41" t="str">
            <v xml:space="preserve"> 600V 가교PE케이블 CV 60㎟/1C</v>
          </cell>
          <cell r="B41" t="str">
            <v xml:space="preserve"> 600V 가교PE케이블</v>
          </cell>
          <cell r="C41" t="str">
            <v xml:space="preserve"> CV 60㎟/1C</v>
          </cell>
          <cell r="D41" t="str">
            <v>m</v>
          </cell>
          <cell r="E41">
            <v>814</v>
          </cell>
          <cell r="F41">
            <v>2588</v>
          </cell>
          <cell r="G41">
            <v>866</v>
          </cell>
          <cell r="H41">
            <v>2236</v>
          </cell>
          <cell r="I41">
            <v>2236</v>
          </cell>
          <cell r="J41">
            <v>2236</v>
          </cell>
          <cell r="K41" t="str">
            <v>일진</v>
          </cell>
          <cell r="L41">
            <v>2288</v>
          </cell>
          <cell r="M41">
            <v>2288</v>
          </cell>
          <cell r="N41">
            <v>2288</v>
          </cell>
          <cell r="O41">
            <v>2288</v>
          </cell>
          <cell r="P41">
            <v>2288</v>
          </cell>
          <cell r="Q41">
            <v>2236</v>
          </cell>
          <cell r="R41">
            <v>2236</v>
          </cell>
        </row>
        <row r="42">
          <cell r="A42" t="str">
            <v xml:space="preserve"> 600V 가교PE케이블 CV 100㎟/1C</v>
          </cell>
          <cell r="B42" t="str">
            <v xml:space="preserve"> 600V 가교PE케이블</v>
          </cell>
          <cell r="C42" t="str">
            <v xml:space="preserve"> CV 100㎟/1C</v>
          </cell>
          <cell r="D42" t="str">
            <v>m</v>
          </cell>
          <cell r="E42">
            <v>814</v>
          </cell>
          <cell r="F42">
            <v>4226</v>
          </cell>
          <cell r="G42">
            <v>866</v>
          </cell>
          <cell r="H42">
            <v>3652</v>
          </cell>
          <cell r="I42">
            <v>3652</v>
          </cell>
          <cell r="J42">
            <v>3652</v>
          </cell>
          <cell r="K42">
            <v>3652</v>
          </cell>
          <cell r="L42">
            <v>3652</v>
          </cell>
          <cell r="M42">
            <v>3652</v>
          </cell>
          <cell r="N42">
            <v>3652</v>
          </cell>
          <cell r="O42">
            <v>3652</v>
          </cell>
          <cell r="P42">
            <v>3652</v>
          </cell>
          <cell r="Q42">
            <v>3652</v>
          </cell>
          <cell r="R42">
            <v>3652</v>
          </cell>
        </row>
        <row r="43">
          <cell r="A43" t="str">
            <v xml:space="preserve"> 600V 가교PE케이블 CV 200㎟/1C</v>
          </cell>
          <cell r="B43" t="str">
            <v xml:space="preserve"> 600V 가교PE케이블</v>
          </cell>
          <cell r="C43" t="e">
            <v>#N/A</v>
          </cell>
          <cell r="D43" t="str">
            <v>m</v>
          </cell>
          <cell r="E43">
            <v>814</v>
          </cell>
          <cell r="F43">
            <v>9686</v>
          </cell>
          <cell r="G43">
            <v>9686</v>
          </cell>
          <cell r="H43">
            <v>8369</v>
          </cell>
          <cell r="I43">
            <v>8369</v>
          </cell>
          <cell r="J43">
            <v>8369</v>
          </cell>
          <cell r="K43">
            <v>8369</v>
          </cell>
          <cell r="L43">
            <v>8369</v>
          </cell>
          <cell r="M43">
            <v>8369</v>
          </cell>
          <cell r="N43">
            <v>8369</v>
          </cell>
          <cell r="O43">
            <v>8369</v>
          </cell>
          <cell r="P43">
            <v>8369</v>
          </cell>
          <cell r="Q43">
            <v>8369</v>
          </cell>
          <cell r="R43">
            <v>8369</v>
          </cell>
        </row>
        <row r="44">
          <cell r="A44" t="str">
            <v xml:space="preserve"> 600V 가교PE케이블 CV 3.5㎟/2C</v>
          </cell>
          <cell r="B44" t="str">
            <v xml:space="preserve"> 600V 가교PE케이블</v>
          </cell>
          <cell r="C44" t="str">
            <v xml:space="preserve"> CV 3.5㎟/2C</v>
          </cell>
          <cell r="D44" t="str">
            <v>m</v>
          </cell>
          <cell r="E44">
            <v>814</v>
          </cell>
          <cell r="F44">
            <v>614</v>
          </cell>
          <cell r="G44">
            <v>866</v>
          </cell>
          <cell r="H44">
            <v>531</v>
          </cell>
          <cell r="I44">
            <v>531</v>
          </cell>
          <cell r="J44">
            <v>531</v>
          </cell>
          <cell r="K44">
            <v>531</v>
          </cell>
          <cell r="L44">
            <v>531</v>
          </cell>
          <cell r="M44">
            <v>531</v>
          </cell>
          <cell r="N44">
            <v>531</v>
          </cell>
          <cell r="O44">
            <v>531</v>
          </cell>
          <cell r="P44">
            <v>531</v>
          </cell>
          <cell r="Q44">
            <v>531</v>
          </cell>
          <cell r="R44">
            <v>531</v>
          </cell>
        </row>
        <row r="45">
          <cell r="A45" t="str">
            <v xml:space="preserve"> 600V 가교PE케이블 CV 3.5㎟/3C</v>
          </cell>
          <cell r="B45" t="str">
            <v xml:space="preserve"> 600V 가교PE케이블</v>
          </cell>
          <cell r="C45" t="str">
            <v xml:space="preserve"> CV 3.5㎟/3C</v>
          </cell>
          <cell r="D45" t="str">
            <v>m</v>
          </cell>
          <cell r="E45">
            <v>814</v>
          </cell>
          <cell r="F45">
            <v>775</v>
          </cell>
          <cell r="G45">
            <v>866</v>
          </cell>
          <cell r="H45">
            <v>669</v>
          </cell>
          <cell r="I45">
            <v>669</v>
          </cell>
          <cell r="J45">
            <v>669</v>
          </cell>
          <cell r="K45">
            <v>669</v>
          </cell>
          <cell r="L45">
            <v>669</v>
          </cell>
          <cell r="M45">
            <v>669</v>
          </cell>
          <cell r="N45">
            <v>669</v>
          </cell>
          <cell r="O45">
            <v>669</v>
          </cell>
          <cell r="P45">
            <v>669</v>
          </cell>
          <cell r="Q45">
            <v>669</v>
          </cell>
          <cell r="R45">
            <v>669</v>
          </cell>
        </row>
        <row r="46">
          <cell r="A46" t="str">
            <v xml:space="preserve"> 600V 가교PE케이블 CV 5.5㎟/4C</v>
          </cell>
          <cell r="B46" t="str">
            <v xml:space="preserve"> 600V 가교PE케이블</v>
          </cell>
          <cell r="C46" t="e">
            <v>#N/A</v>
          </cell>
          <cell r="D46" t="str">
            <v>m</v>
          </cell>
          <cell r="E46">
            <v>814</v>
          </cell>
          <cell r="F46">
            <v>1328</v>
          </cell>
          <cell r="G46">
            <v>866</v>
          </cell>
          <cell r="H46">
            <v>1148</v>
          </cell>
          <cell r="I46">
            <v>1148</v>
          </cell>
          <cell r="J46">
            <v>1148</v>
          </cell>
          <cell r="K46">
            <v>1148</v>
          </cell>
          <cell r="L46">
            <v>1148</v>
          </cell>
          <cell r="M46">
            <v>1148</v>
          </cell>
          <cell r="N46">
            <v>1148</v>
          </cell>
          <cell r="O46">
            <v>1148</v>
          </cell>
          <cell r="P46">
            <v>1148</v>
          </cell>
          <cell r="Q46">
            <v>1148</v>
          </cell>
          <cell r="R46">
            <v>1148</v>
          </cell>
        </row>
        <row r="47">
          <cell r="A47" t="str">
            <v xml:space="preserve"> 600V 가교PE케이블 CV 14㎟/4C</v>
          </cell>
          <cell r="B47" t="str">
            <v xml:space="preserve"> 600V 가교PE케이블</v>
          </cell>
          <cell r="C47" t="str">
            <v xml:space="preserve"> CV 14㎟/4C</v>
          </cell>
          <cell r="D47" t="str">
            <v>m</v>
          </cell>
          <cell r="E47">
            <v>814</v>
          </cell>
          <cell r="F47">
            <v>3118</v>
          </cell>
          <cell r="G47">
            <v>866</v>
          </cell>
          <cell r="H47">
            <v>2694</v>
          </cell>
          <cell r="I47">
            <v>2694</v>
          </cell>
          <cell r="J47">
            <v>2694</v>
          </cell>
          <cell r="K47">
            <v>2694</v>
          </cell>
          <cell r="L47">
            <v>2694</v>
          </cell>
          <cell r="M47">
            <v>2694</v>
          </cell>
          <cell r="N47">
            <v>2694</v>
          </cell>
          <cell r="O47">
            <v>2694</v>
          </cell>
          <cell r="P47">
            <v>2694</v>
          </cell>
          <cell r="Q47">
            <v>2694</v>
          </cell>
          <cell r="R47">
            <v>2694</v>
          </cell>
        </row>
        <row r="48">
          <cell r="A48" t="str">
            <v xml:space="preserve"> 600V 가교PE케이블 CV 22㎟/4C</v>
          </cell>
          <cell r="B48" t="str">
            <v xml:space="preserve"> 600V 가교PE케이블</v>
          </cell>
          <cell r="C48" t="str">
            <v xml:space="preserve"> CV 22㎟/4C</v>
          </cell>
          <cell r="D48" t="str">
            <v>m</v>
          </cell>
          <cell r="E48">
            <v>814</v>
          </cell>
          <cell r="F48">
            <v>4199</v>
          </cell>
          <cell r="G48">
            <v>866</v>
          </cell>
          <cell r="H48">
            <v>3628</v>
          </cell>
          <cell r="I48">
            <v>3628</v>
          </cell>
          <cell r="J48">
            <v>3628</v>
          </cell>
          <cell r="K48">
            <v>3628</v>
          </cell>
          <cell r="L48">
            <v>3628</v>
          </cell>
          <cell r="M48">
            <v>3628</v>
          </cell>
          <cell r="N48">
            <v>3628</v>
          </cell>
          <cell r="O48">
            <v>3628</v>
          </cell>
          <cell r="P48">
            <v>3628</v>
          </cell>
          <cell r="Q48">
            <v>3628</v>
          </cell>
          <cell r="R48">
            <v>3628</v>
          </cell>
        </row>
        <row r="49">
          <cell r="A49" t="str">
            <v xml:space="preserve"> 6.6kV 가교PE케이블 6.9kV CV 22㎟/1C</v>
          </cell>
          <cell r="B49" t="str">
            <v xml:space="preserve"> 6.6kV 가교PE케이블</v>
          </cell>
          <cell r="C49" t="str">
            <v xml:space="preserve"> 6.9kV CV 22㎟/1C</v>
          </cell>
          <cell r="D49" t="str">
            <v>m</v>
          </cell>
          <cell r="E49">
            <v>815</v>
          </cell>
          <cell r="F49">
            <v>2845</v>
          </cell>
          <cell r="G49">
            <v>866</v>
          </cell>
          <cell r="H49">
            <v>2458</v>
          </cell>
          <cell r="I49">
            <v>2458</v>
          </cell>
          <cell r="J49">
            <v>2458</v>
          </cell>
          <cell r="K49">
            <v>2458</v>
          </cell>
          <cell r="L49">
            <v>2458</v>
          </cell>
          <cell r="M49">
            <v>2458</v>
          </cell>
          <cell r="N49">
            <v>2458</v>
          </cell>
          <cell r="O49">
            <v>2458</v>
          </cell>
          <cell r="P49">
            <v>2458</v>
          </cell>
          <cell r="Q49">
            <v>2458</v>
          </cell>
          <cell r="R49">
            <v>2458</v>
          </cell>
        </row>
        <row r="50">
          <cell r="A50" t="str">
            <v xml:space="preserve"> 6.6kV 가교PE케이블 6.9kV CV 38㎟/1C</v>
          </cell>
          <cell r="B50" t="str">
            <v xml:space="preserve"> 6.6kV 가교PE케이블</v>
          </cell>
          <cell r="C50" t="str">
            <v xml:space="preserve"> 6.9kV CV 38㎟/1C</v>
          </cell>
          <cell r="D50" t="str">
            <v>m</v>
          </cell>
          <cell r="E50">
            <v>855</v>
          </cell>
          <cell r="F50">
            <v>3982</v>
          </cell>
          <cell r="G50">
            <v>866</v>
          </cell>
          <cell r="H50">
            <v>3441</v>
          </cell>
          <cell r="I50">
            <v>3441</v>
          </cell>
          <cell r="J50">
            <v>3441</v>
          </cell>
          <cell r="K50">
            <v>3441</v>
          </cell>
          <cell r="L50">
            <v>3441</v>
          </cell>
          <cell r="M50">
            <v>3441</v>
          </cell>
          <cell r="N50">
            <v>3441</v>
          </cell>
          <cell r="O50">
            <v>3441</v>
          </cell>
          <cell r="P50">
            <v>3441</v>
          </cell>
          <cell r="Q50">
            <v>3441</v>
          </cell>
          <cell r="R50">
            <v>3441</v>
          </cell>
        </row>
        <row r="51">
          <cell r="A51" t="str">
            <v xml:space="preserve"> 6.6kV 가교PE케이블 6.9kV CV 60㎟/1C</v>
          </cell>
          <cell r="B51" t="str">
            <v xml:space="preserve"> 6.6kV 가교PE케이블</v>
          </cell>
          <cell r="C51" t="str">
            <v xml:space="preserve"> 6.9kV CV 60㎟/1C</v>
          </cell>
          <cell r="D51" t="str">
            <v>m</v>
          </cell>
          <cell r="E51">
            <v>855</v>
          </cell>
          <cell r="F51">
            <v>5299</v>
          </cell>
          <cell r="G51">
            <v>866</v>
          </cell>
          <cell r="H51">
            <v>4578</v>
          </cell>
          <cell r="I51">
            <v>4578</v>
          </cell>
          <cell r="J51">
            <v>4578</v>
          </cell>
          <cell r="K51">
            <v>4578</v>
          </cell>
          <cell r="L51">
            <v>4578</v>
          </cell>
          <cell r="M51">
            <v>4578</v>
          </cell>
          <cell r="N51">
            <v>4578</v>
          </cell>
          <cell r="O51">
            <v>4578</v>
          </cell>
          <cell r="P51">
            <v>4578</v>
          </cell>
          <cell r="Q51">
            <v>4578</v>
          </cell>
          <cell r="R51">
            <v>4578</v>
          </cell>
        </row>
        <row r="52">
          <cell r="A52" t="str">
            <v xml:space="preserve"> 6.6kV 가교PE케이블 6.9kV CV 150㎟/1C</v>
          </cell>
          <cell r="B52" t="str">
            <v xml:space="preserve"> 6.6kV 가교PE케이블</v>
          </cell>
          <cell r="C52" t="str">
            <v xml:space="preserve"> 6.9kV CV 150㎟/1C</v>
          </cell>
          <cell r="D52" t="str">
            <v>m</v>
          </cell>
          <cell r="E52">
            <v>855</v>
          </cell>
          <cell r="F52">
            <v>10017</v>
          </cell>
          <cell r="G52">
            <v>866</v>
          </cell>
          <cell r="H52">
            <v>8655</v>
          </cell>
          <cell r="I52">
            <v>8655</v>
          </cell>
          <cell r="J52">
            <v>8655</v>
          </cell>
          <cell r="K52">
            <v>8655</v>
          </cell>
          <cell r="L52">
            <v>8655</v>
          </cell>
          <cell r="M52">
            <v>8655</v>
          </cell>
          <cell r="N52">
            <v>8655</v>
          </cell>
          <cell r="O52">
            <v>8655</v>
          </cell>
          <cell r="P52">
            <v>8655</v>
          </cell>
          <cell r="Q52">
            <v>8655</v>
          </cell>
          <cell r="R52">
            <v>8655</v>
          </cell>
          <cell r="S52" t="str">
            <v>관급</v>
          </cell>
        </row>
        <row r="53">
          <cell r="A53" t="str">
            <v xml:space="preserve"> 2종 비닐절연전선 HIV 5.5㎟</v>
          </cell>
          <cell r="B53" t="str">
            <v xml:space="preserve"> 2종 비닐절연전선</v>
          </cell>
          <cell r="C53" t="str">
            <v xml:space="preserve"> HIV 5.5㎟</v>
          </cell>
          <cell r="D53" t="str">
            <v>m</v>
          </cell>
          <cell r="E53">
            <v>810</v>
          </cell>
          <cell r="F53">
            <v>227</v>
          </cell>
          <cell r="G53">
            <v>857</v>
          </cell>
          <cell r="H53">
            <v>215</v>
          </cell>
          <cell r="I53">
            <v>215</v>
          </cell>
          <cell r="J53">
            <v>215</v>
          </cell>
          <cell r="K53">
            <v>215</v>
          </cell>
          <cell r="L53">
            <v>215</v>
          </cell>
          <cell r="M53">
            <v>215</v>
          </cell>
          <cell r="N53">
            <v>215</v>
          </cell>
          <cell r="O53">
            <v>215</v>
          </cell>
          <cell r="P53">
            <v>215</v>
          </cell>
          <cell r="Q53">
            <v>215</v>
          </cell>
          <cell r="R53">
            <v>215</v>
          </cell>
        </row>
        <row r="54">
          <cell r="A54" t="str">
            <v xml:space="preserve"> 접지용전선 GV 2.0㎟</v>
          </cell>
          <cell r="B54" t="str">
            <v xml:space="preserve"> 접지용전선</v>
          </cell>
          <cell r="C54" t="str">
            <v xml:space="preserve"> GV 2.0㎟</v>
          </cell>
          <cell r="D54" t="str">
            <v>m</v>
          </cell>
          <cell r="E54">
            <v>811</v>
          </cell>
          <cell r="F54">
            <v>221</v>
          </cell>
          <cell r="G54">
            <v>858</v>
          </cell>
          <cell r="H54">
            <v>193</v>
          </cell>
          <cell r="I54">
            <v>193</v>
          </cell>
          <cell r="J54">
            <v>193</v>
          </cell>
          <cell r="K54">
            <v>193</v>
          </cell>
          <cell r="L54">
            <v>193</v>
          </cell>
          <cell r="M54">
            <v>193</v>
          </cell>
          <cell r="N54">
            <v>193</v>
          </cell>
          <cell r="O54">
            <v>193</v>
          </cell>
          <cell r="P54">
            <v>193</v>
          </cell>
          <cell r="Q54">
            <v>193</v>
          </cell>
          <cell r="R54">
            <v>193</v>
          </cell>
        </row>
        <row r="55">
          <cell r="A55" t="str">
            <v xml:space="preserve"> 접지용전선 GV 3.5㎟</v>
          </cell>
          <cell r="B55" t="str">
            <v xml:space="preserve"> 접지용전선</v>
          </cell>
          <cell r="C55" t="str">
            <v xml:space="preserve"> GV 3.5㎟</v>
          </cell>
          <cell r="D55" t="str">
            <v>m</v>
          </cell>
          <cell r="E55">
            <v>811</v>
          </cell>
          <cell r="F55">
            <v>270</v>
          </cell>
          <cell r="G55">
            <v>858</v>
          </cell>
          <cell r="H55">
            <v>259</v>
          </cell>
          <cell r="I55">
            <v>259</v>
          </cell>
          <cell r="J55">
            <v>259</v>
          </cell>
          <cell r="K55">
            <v>259</v>
          </cell>
          <cell r="L55">
            <v>259</v>
          </cell>
          <cell r="M55">
            <v>259</v>
          </cell>
          <cell r="N55">
            <v>259</v>
          </cell>
          <cell r="O55">
            <v>259</v>
          </cell>
          <cell r="P55">
            <v>259</v>
          </cell>
          <cell r="Q55">
            <v>259</v>
          </cell>
          <cell r="R55">
            <v>259</v>
          </cell>
        </row>
        <row r="56">
          <cell r="A56" t="str">
            <v xml:space="preserve"> 접지용전선 GV 5.5㎟</v>
          </cell>
          <cell r="B56" t="str">
            <v xml:space="preserve"> 접지용전선</v>
          </cell>
          <cell r="C56" t="str">
            <v xml:space="preserve"> GV 5.5㎟</v>
          </cell>
          <cell r="D56" t="str">
            <v>m</v>
          </cell>
          <cell r="E56">
            <v>811</v>
          </cell>
          <cell r="F56">
            <v>367</v>
          </cell>
          <cell r="G56">
            <v>858</v>
          </cell>
          <cell r="H56">
            <v>352</v>
          </cell>
          <cell r="I56">
            <v>352</v>
          </cell>
          <cell r="J56">
            <v>352</v>
          </cell>
          <cell r="K56">
            <v>352</v>
          </cell>
          <cell r="L56">
            <v>352</v>
          </cell>
          <cell r="M56">
            <v>352</v>
          </cell>
          <cell r="N56">
            <v>352</v>
          </cell>
          <cell r="O56">
            <v>352</v>
          </cell>
          <cell r="P56">
            <v>352</v>
          </cell>
          <cell r="Q56">
            <v>352</v>
          </cell>
          <cell r="R56">
            <v>352</v>
          </cell>
        </row>
        <row r="57">
          <cell r="A57" t="str">
            <v xml:space="preserve"> 접지용전선 GV 38㎟</v>
          </cell>
          <cell r="B57" t="str">
            <v xml:space="preserve"> 접지용전선</v>
          </cell>
          <cell r="C57" t="str">
            <v xml:space="preserve"> GV 38㎟</v>
          </cell>
          <cell r="D57" t="str">
            <v>m</v>
          </cell>
          <cell r="E57">
            <v>811</v>
          </cell>
          <cell r="F57">
            <v>1978</v>
          </cell>
          <cell r="G57">
            <v>858</v>
          </cell>
          <cell r="H57">
            <v>1701</v>
          </cell>
          <cell r="I57">
            <v>1701</v>
          </cell>
          <cell r="J57">
            <v>1701</v>
          </cell>
          <cell r="K57">
            <v>1701</v>
          </cell>
          <cell r="L57">
            <v>1701</v>
          </cell>
          <cell r="M57">
            <v>1701</v>
          </cell>
          <cell r="N57">
            <v>1701</v>
          </cell>
          <cell r="O57">
            <v>1701</v>
          </cell>
          <cell r="P57">
            <v>1701</v>
          </cell>
          <cell r="Q57">
            <v>1701</v>
          </cell>
          <cell r="R57">
            <v>1701</v>
          </cell>
        </row>
        <row r="58">
          <cell r="A58" t="str">
            <v xml:space="preserve"> 접지용전선 GV 60㎟</v>
          </cell>
          <cell r="B58" t="str">
            <v xml:space="preserve"> 접지용전선</v>
          </cell>
          <cell r="C58" t="str">
            <v xml:space="preserve"> GV 60㎟</v>
          </cell>
          <cell r="D58" t="str">
            <v>m</v>
          </cell>
          <cell r="E58">
            <v>811</v>
          </cell>
          <cell r="F58">
            <v>3128</v>
          </cell>
          <cell r="G58">
            <v>858</v>
          </cell>
          <cell r="H58">
            <v>3005</v>
          </cell>
          <cell r="I58">
            <v>3005</v>
          </cell>
          <cell r="J58">
            <v>3005</v>
          </cell>
          <cell r="K58">
            <v>3005</v>
          </cell>
          <cell r="L58">
            <v>3005</v>
          </cell>
          <cell r="M58">
            <v>3005</v>
          </cell>
          <cell r="N58">
            <v>3005</v>
          </cell>
          <cell r="O58">
            <v>3005</v>
          </cell>
          <cell r="P58">
            <v>3005</v>
          </cell>
          <cell r="Q58">
            <v>3005</v>
          </cell>
          <cell r="R58">
            <v>3005</v>
          </cell>
        </row>
        <row r="59">
          <cell r="A59" t="str">
            <v xml:space="preserve"> 접지용전선 GV 100㎟</v>
          </cell>
          <cell r="B59" t="str">
            <v xml:space="preserve"> 접지용전선</v>
          </cell>
          <cell r="C59" t="str">
            <v xml:space="preserve"> GV 100㎟</v>
          </cell>
          <cell r="D59" t="str">
            <v>m</v>
          </cell>
          <cell r="E59">
            <v>811</v>
          </cell>
          <cell r="F59">
            <v>4660</v>
          </cell>
          <cell r="G59">
            <v>858</v>
          </cell>
          <cell r="H59">
            <v>4477</v>
          </cell>
          <cell r="I59">
            <v>4477</v>
          </cell>
          <cell r="J59">
            <v>4477</v>
          </cell>
          <cell r="K59">
            <v>4477</v>
          </cell>
          <cell r="L59">
            <v>4477</v>
          </cell>
          <cell r="M59">
            <v>4477</v>
          </cell>
          <cell r="N59">
            <v>4477</v>
          </cell>
          <cell r="O59">
            <v>4477</v>
          </cell>
          <cell r="P59">
            <v>4477</v>
          </cell>
          <cell r="Q59">
            <v>4477</v>
          </cell>
          <cell r="R59">
            <v>4477</v>
          </cell>
        </row>
        <row r="60">
          <cell r="A60" t="str">
            <v xml:space="preserve"> 접지용전선 BC 60㎟</v>
          </cell>
          <cell r="B60" t="str">
            <v xml:space="preserve"> 접지용전선</v>
          </cell>
          <cell r="C60" t="str">
            <v xml:space="preserve"> BC 60㎟</v>
          </cell>
          <cell r="D60" t="str">
            <v>m</v>
          </cell>
          <cell r="E60">
            <v>825</v>
          </cell>
          <cell r="F60">
            <v>2793</v>
          </cell>
          <cell r="G60">
            <v>2793</v>
          </cell>
          <cell r="H60">
            <v>2793</v>
          </cell>
          <cell r="I60">
            <v>2793</v>
          </cell>
          <cell r="J60">
            <v>2793</v>
          </cell>
          <cell r="K60">
            <v>2793</v>
          </cell>
          <cell r="L60">
            <v>2793</v>
          </cell>
          <cell r="M60">
            <v>2793</v>
          </cell>
          <cell r="N60">
            <v>2793</v>
          </cell>
          <cell r="O60">
            <v>2793</v>
          </cell>
          <cell r="P60">
            <v>2793</v>
          </cell>
          <cell r="Q60">
            <v>2793</v>
          </cell>
          <cell r="R60">
            <v>2793</v>
          </cell>
        </row>
        <row r="61">
          <cell r="A61" t="str">
            <v xml:space="preserve"> 강심알루미늄연선 ACSR 58㎟</v>
          </cell>
          <cell r="B61" t="str">
            <v xml:space="preserve"> 강심알루미늄연선</v>
          </cell>
          <cell r="C61" t="str">
            <v xml:space="preserve"> ACSR 58㎟</v>
          </cell>
          <cell r="D61" t="str">
            <v>m</v>
          </cell>
          <cell r="E61">
            <v>818</v>
          </cell>
          <cell r="F61">
            <v>809</v>
          </cell>
          <cell r="G61">
            <v>809</v>
          </cell>
          <cell r="H61">
            <v>809</v>
          </cell>
          <cell r="I61">
            <v>809</v>
          </cell>
          <cell r="J61">
            <v>809</v>
          </cell>
          <cell r="K61">
            <v>809</v>
          </cell>
          <cell r="L61">
            <v>809</v>
          </cell>
          <cell r="M61">
            <v>809</v>
          </cell>
          <cell r="N61">
            <v>809</v>
          </cell>
          <cell r="O61">
            <v>809</v>
          </cell>
          <cell r="P61">
            <v>809</v>
          </cell>
          <cell r="Q61">
            <v>809</v>
          </cell>
          <cell r="R61">
            <v>809</v>
          </cell>
        </row>
        <row r="62">
          <cell r="A62" t="str">
            <v xml:space="preserve"> 강심알루미늄연선 ACSR/AW-OC 160㎟</v>
          </cell>
          <cell r="B62" t="str">
            <v xml:space="preserve"> 강심알루미늄연선</v>
          </cell>
          <cell r="C62" t="str">
            <v xml:space="preserve"> ACSR/AW-OC 160㎟</v>
          </cell>
          <cell r="D62" t="str">
            <v>m</v>
          </cell>
          <cell r="E62">
            <v>818</v>
          </cell>
          <cell r="F62">
            <v>2936</v>
          </cell>
          <cell r="G62">
            <v>867</v>
          </cell>
          <cell r="H62">
            <v>2658</v>
          </cell>
          <cell r="I62">
            <v>2658</v>
          </cell>
          <cell r="J62">
            <v>2658</v>
          </cell>
          <cell r="K62">
            <v>2658</v>
          </cell>
          <cell r="L62">
            <v>2658</v>
          </cell>
          <cell r="M62">
            <v>2658</v>
          </cell>
          <cell r="N62">
            <v>2658</v>
          </cell>
          <cell r="O62">
            <v>2658</v>
          </cell>
          <cell r="P62">
            <v>2658</v>
          </cell>
          <cell r="Q62">
            <v>2658</v>
          </cell>
          <cell r="R62">
            <v>2658</v>
          </cell>
        </row>
        <row r="63">
          <cell r="A63" t="str">
            <v xml:space="preserve"> 알루미늄절연전선 ACSR/AW-OC 95㎟</v>
          </cell>
          <cell r="B63" t="str">
            <v xml:space="preserve"> 알루미늄절연전선</v>
          </cell>
          <cell r="C63" t="str">
            <v xml:space="preserve"> ACSR/AW-OC 95㎟</v>
          </cell>
          <cell r="D63" t="str">
            <v>m</v>
          </cell>
          <cell r="E63">
            <v>818</v>
          </cell>
          <cell r="F63">
            <v>1906</v>
          </cell>
          <cell r="G63">
            <v>867</v>
          </cell>
          <cell r="H63">
            <v>2658</v>
          </cell>
          <cell r="I63">
            <v>2658</v>
          </cell>
          <cell r="J63">
            <v>2658</v>
          </cell>
          <cell r="K63">
            <v>2658</v>
          </cell>
          <cell r="L63">
            <v>2658</v>
          </cell>
          <cell r="M63">
            <v>2658</v>
          </cell>
          <cell r="N63">
            <v>2658</v>
          </cell>
          <cell r="O63">
            <v>2658</v>
          </cell>
          <cell r="P63">
            <v>2658</v>
          </cell>
          <cell r="Q63">
            <v>1906</v>
          </cell>
          <cell r="R63">
            <v>1906</v>
          </cell>
        </row>
        <row r="64">
          <cell r="A64" t="str">
            <v xml:space="preserve"> 제어용케이블 CVV-S 2.0㎟/2C</v>
          </cell>
          <cell r="B64" t="str">
            <v xml:space="preserve"> 제어용케이블</v>
          </cell>
          <cell r="C64" t="str">
            <v xml:space="preserve"> CVV-S 2.0㎟/2C</v>
          </cell>
          <cell r="D64" t="str">
            <v>m</v>
          </cell>
          <cell r="E64">
            <v>813</v>
          </cell>
          <cell r="F64">
            <v>647</v>
          </cell>
          <cell r="G64">
            <v>647</v>
          </cell>
          <cell r="H64">
            <v>647</v>
          </cell>
          <cell r="I64">
            <v>647</v>
          </cell>
          <cell r="J64">
            <v>647</v>
          </cell>
          <cell r="K64">
            <v>647</v>
          </cell>
          <cell r="L64">
            <v>647</v>
          </cell>
          <cell r="M64">
            <v>647</v>
          </cell>
          <cell r="N64">
            <v>647</v>
          </cell>
          <cell r="O64">
            <v>647</v>
          </cell>
          <cell r="P64">
            <v>647</v>
          </cell>
          <cell r="Q64">
            <v>647</v>
          </cell>
          <cell r="R64">
            <v>647</v>
          </cell>
        </row>
        <row r="65">
          <cell r="A65" t="str">
            <v xml:space="preserve"> 제어용케이블 CVV-SB 2.0㎟/2C</v>
          </cell>
          <cell r="B65" t="str">
            <v xml:space="preserve"> 제어용케이블</v>
          </cell>
          <cell r="C65" t="str">
            <v xml:space="preserve"> CVV-SB 2.0㎟/2C</v>
          </cell>
          <cell r="D65" t="str">
            <v>m</v>
          </cell>
          <cell r="E65">
            <v>813</v>
          </cell>
          <cell r="F65">
            <v>837</v>
          </cell>
          <cell r="G65">
            <v>837</v>
          </cell>
          <cell r="H65">
            <v>837</v>
          </cell>
          <cell r="I65">
            <v>837</v>
          </cell>
          <cell r="J65">
            <v>837</v>
          </cell>
          <cell r="K65">
            <v>837</v>
          </cell>
          <cell r="L65">
            <v>837</v>
          </cell>
          <cell r="M65">
            <v>837</v>
          </cell>
          <cell r="N65">
            <v>837</v>
          </cell>
          <cell r="O65">
            <v>837</v>
          </cell>
          <cell r="P65">
            <v>837</v>
          </cell>
          <cell r="Q65">
            <v>837</v>
          </cell>
          <cell r="R65">
            <v>837</v>
          </cell>
        </row>
        <row r="66">
          <cell r="A66" t="str">
            <v xml:space="preserve"> 광케이블 2.0㎟/2C</v>
          </cell>
          <cell r="B66" t="str">
            <v xml:space="preserve"> 광케이블</v>
          </cell>
          <cell r="C66" t="str">
            <v xml:space="preserve"> 2.0㎟/2C</v>
          </cell>
          <cell r="D66" t="str">
            <v>m</v>
          </cell>
          <cell r="E66">
            <v>837</v>
          </cell>
          <cell r="F66">
            <v>837</v>
          </cell>
          <cell r="G66">
            <v>837</v>
          </cell>
          <cell r="H66">
            <v>837</v>
          </cell>
          <cell r="I66">
            <v>837</v>
          </cell>
          <cell r="J66">
            <v>837</v>
          </cell>
          <cell r="K66" t="str">
            <v>ABB</v>
          </cell>
          <cell r="L66">
            <v>2500</v>
          </cell>
          <cell r="M66">
            <v>2500</v>
          </cell>
          <cell r="N66">
            <v>2500</v>
          </cell>
          <cell r="O66">
            <v>2500</v>
          </cell>
          <cell r="P66">
            <v>2500</v>
          </cell>
          <cell r="Q66">
            <v>2500</v>
          </cell>
          <cell r="R66">
            <v>2500</v>
          </cell>
        </row>
        <row r="67">
          <cell r="A67" t="str">
            <v xml:space="preserve"> 통신 케이블 RS232C 4.27mm/4C</v>
          </cell>
          <cell r="B67" t="str">
            <v xml:space="preserve"> 통신 케이블</v>
          </cell>
          <cell r="C67" t="str">
            <v xml:space="preserve"> RS232C 4.27mm/4C</v>
          </cell>
          <cell r="D67" t="str">
            <v>m</v>
          </cell>
          <cell r="E67">
            <v>2500</v>
          </cell>
          <cell r="F67">
            <v>2500</v>
          </cell>
          <cell r="G67">
            <v>2500</v>
          </cell>
          <cell r="H67">
            <v>2500</v>
          </cell>
          <cell r="I67">
            <v>2500</v>
          </cell>
          <cell r="J67">
            <v>2500</v>
          </cell>
          <cell r="K67">
            <v>2500</v>
          </cell>
          <cell r="L67">
            <v>900</v>
          </cell>
          <cell r="M67">
            <v>900</v>
          </cell>
          <cell r="N67">
            <v>900</v>
          </cell>
          <cell r="O67">
            <v>900</v>
          </cell>
          <cell r="P67">
            <v>900</v>
          </cell>
          <cell r="Q67">
            <v>900</v>
          </cell>
          <cell r="R67">
            <v>900</v>
          </cell>
        </row>
        <row r="68">
          <cell r="A68" t="str">
            <v xml:space="preserve"> 케이블위험표시기</v>
          </cell>
          <cell r="B68" t="str">
            <v xml:space="preserve"> 케이블위험표시기</v>
          </cell>
          <cell r="C68">
            <v>900</v>
          </cell>
          <cell r="D68" t="str">
            <v>개</v>
          </cell>
          <cell r="E68">
            <v>900</v>
          </cell>
          <cell r="F68">
            <v>900</v>
          </cell>
          <cell r="G68">
            <v>900</v>
          </cell>
          <cell r="H68">
            <v>900</v>
          </cell>
          <cell r="I68">
            <v>900</v>
          </cell>
          <cell r="J68">
            <v>900</v>
          </cell>
          <cell r="K68" t="str">
            <v>원영</v>
          </cell>
          <cell r="L68">
            <v>7000</v>
          </cell>
          <cell r="M68">
            <v>7000</v>
          </cell>
          <cell r="N68">
            <v>7000</v>
          </cell>
          <cell r="O68">
            <v>7000</v>
          </cell>
          <cell r="P68">
            <v>7000</v>
          </cell>
          <cell r="Q68">
            <v>7000</v>
          </cell>
          <cell r="R68">
            <v>7000</v>
          </cell>
        </row>
        <row r="69">
          <cell r="A69" t="str">
            <v xml:space="preserve"> 압착터미날 22㎟</v>
          </cell>
          <cell r="B69" t="str">
            <v xml:space="preserve"> 압착터미날</v>
          </cell>
          <cell r="C69" t="str">
            <v xml:space="preserve"> 22㎟</v>
          </cell>
          <cell r="D69" t="str">
            <v>개</v>
          </cell>
          <cell r="E69">
            <v>830</v>
          </cell>
          <cell r="F69">
            <v>137</v>
          </cell>
          <cell r="G69">
            <v>877</v>
          </cell>
          <cell r="H69">
            <v>117</v>
          </cell>
          <cell r="I69">
            <v>117</v>
          </cell>
          <cell r="J69">
            <v>117</v>
          </cell>
          <cell r="K69">
            <v>117</v>
          </cell>
          <cell r="L69">
            <v>117</v>
          </cell>
          <cell r="M69">
            <v>117</v>
          </cell>
          <cell r="N69">
            <v>117</v>
          </cell>
          <cell r="O69">
            <v>117</v>
          </cell>
          <cell r="P69">
            <v>117</v>
          </cell>
          <cell r="Q69">
            <v>117</v>
          </cell>
          <cell r="R69">
            <v>117</v>
          </cell>
        </row>
        <row r="70">
          <cell r="A70" t="str">
            <v xml:space="preserve"> 압착터미날 38㎟</v>
          </cell>
          <cell r="B70" t="str">
            <v xml:space="preserve"> 압착터미날</v>
          </cell>
          <cell r="C70" t="str">
            <v xml:space="preserve"> 38㎟</v>
          </cell>
          <cell r="D70" t="str">
            <v>개</v>
          </cell>
          <cell r="E70">
            <v>830</v>
          </cell>
          <cell r="F70">
            <v>156</v>
          </cell>
          <cell r="G70">
            <v>877</v>
          </cell>
          <cell r="H70">
            <v>143</v>
          </cell>
          <cell r="I70">
            <v>143</v>
          </cell>
          <cell r="J70">
            <v>143</v>
          </cell>
          <cell r="K70">
            <v>143</v>
          </cell>
          <cell r="L70">
            <v>143</v>
          </cell>
          <cell r="M70">
            <v>143</v>
          </cell>
          <cell r="N70">
            <v>143</v>
          </cell>
          <cell r="O70">
            <v>143</v>
          </cell>
          <cell r="P70">
            <v>143</v>
          </cell>
          <cell r="Q70">
            <v>143</v>
          </cell>
          <cell r="R70">
            <v>143</v>
          </cell>
        </row>
        <row r="71">
          <cell r="A71" t="str">
            <v xml:space="preserve"> 압착터미날 60㎟</v>
          </cell>
          <cell r="B71" t="str">
            <v xml:space="preserve"> 압착터미날</v>
          </cell>
          <cell r="C71" t="str">
            <v xml:space="preserve"> 60㎟</v>
          </cell>
          <cell r="D71" t="str">
            <v>개</v>
          </cell>
          <cell r="E71">
            <v>830</v>
          </cell>
          <cell r="F71">
            <v>350</v>
          </cell>
          <cell r="G71">
            <v>877</v>
          </cell>
          <cell r="H71">
            <v>403</v>
          </cell>
          <cell r="I71">
            <v>403</v>
          </cell>
          <cell r="J71">
            <v>403</v>
          </cell>
          <cell r="K71">
            <v>403</v>
          </cell>
          <cell r="L71">
            <v>403</v>
          </cell>
          <cell r="M71">
            <v>403</v>
          </cell>
          <cell r="N71">
            <v>403</v>
          </cell>
          <cell r="O71">
            <v>403</v>
          </cell>
          <cell r="P71">
            <v>403</v>
          </cell>
          <cell r="Q71">
            <v>350</v>
          </cell>
          <cell r="R71">
            <v>350</v>
          </cell>
        </row>
        <row r="72">
          <cell r="A72" t="str">
            <v xml:space="preserve"> 압착터미날 100㎟</v>
          </cell>
          <cell r="B72" t="str">
            <v xml:space="preserve"> 압착터미날</v>
          </cell>
          <cell r="C72" t="str">
            <v xml:space="preserve"> 100㎟</v>
          </cell>
          <cell r="D72" t="str">
            <v>개</v>
          </cell>
          <cell r="E72">
            <v>830</v>
          </cell>
          <cell r="F72">
            <v>540</v>
          </cell>
          <cell r="G72">
            <v>877</v>
          </cell>
          <cell r="H72">
            <v>455</v>
          </cell>
          <cell r="I72">
            <v>455</v>
          </cell>
          <cell r="J72">
            <v>455</v>
          </cell>
          <cell r="K72">
            <v>455</v>
          </cell>
          <cell r="L72">
            <v>455</v>
          </cell>
          <cell r="M72">
            <v>455</v>
          </cell>
          <cell r="N72">
            <v>455</v>
          </cell>
          <cell r="O72">
            <v>455</v>
          </cell>
          <cell r="P72">
            <v>455</v>
          </cell>
          <cell r="Q72">
            <v>455</v>
          </cell>
          <cell r="R72">
            <v>455</v>
          </cell>
        </row>
        <row r="73">
          <cell r="A73" t="str">
            <v xml:space="preserve"> 동관단자 22㎟(2HOLE)</v>
          </cell>
          <cell r="B73" t="str">
            <v xml:space="preserve"> 동관단자</v>
          </cell>
          <cell r="C73" t="str">
            <v xml:space="preserve"> 22㎟(2HOLE)</v>
          </cell>
          <cell r="D73" t="str">
            <v>개</v>
          </cell>
          <cell r="E73">
            <v>830</v>
          </cell>
          <cell r="F73">
            <v>700</v>
          </cell>
          <cell r="G73">
            <v>877</v>
          </cell>
          <cell r="H73">
            <v>640</v>
          </cell>
          <cell r="I73">
            <v>640</v>
          </cell>
          <cell r="J73">
            <v>640</v>
          </cell>
          <cell r="K73">
            <v>640</v>
          </cell>
          <cell r="L73">
            <v>640</v>
          </cell>
          <cell r="M73">
            <v>640</v>
          </cell>
          <cell r="N73">
            <v>640</v>
          </cell>
          <cell r="O73">
            <v>640</v>
          </cell>
          <cell r="P73">
            <v>640</v>
          </cell>
          <cell r="Q73">
            <v>640</v>
          </cell>
          <cell r="R73">
            <v>640</v>
          </cell>
        </row>
        <row r="74">
          <cell r="A74" t="str">
            <v xml:space="preserve"> 동관단자 60㎟(2HOLE)</v>
          </cell>
          <cell r="B74" t="str">
            <v xml:space="preserve"> 동관단자</v>
          </cell>
          <cell r="C74" t="str">
            <v xml:space="preserve"> 60㎟(2HOLE)</v>
          </cell>
          <cell r="D74" t="str">
            <v>개</v>
          </cell>
          <cell r="E74">
            <v>830</v>
          </cell>
          <cell r="F74">
            <v>960</v>
          </cell>
          <cell r="G74">
            <v>877</v>
          </cell>
          <cell r="H74">
            <v>1170</v>
          </cell>
          <cell r="I74">
            <v>1170</v>
          </cell>
          <cell r="J74">
            <v>1170</v>
          </cell>
          <cell r="K74">
            <v>1170</v>
          </cell>
          <cell r="L74">
            <v>1170</v>
          </cell>
          <cell r="M74">
            <v>1170</v>
          </cell>
          <cell r="N74">
            <v>1170</v>
          </cell>
          <cell r="O74">
            <v>1170</v>
          </cell>
          <cell r="P74">
            <v>1170</v>
          </cell>
          <cell r="Q74">
            <v>960</v>
          </cell>
          <cell r="R74">
            <v>960</v>
          </cell>
        </row>
        <row r="75">
          <cell r="A75" t="str">
            <v xml:space="preserve"> 동관단자 100㎟(2HOLE)</v>
          </cell>
          <cell r="B75" t="str">
            <v xml:space="preserve"> 동관단자</v>
          </cell>
          <cell r="C75" t="str">
            <v xml:space="preserve"> 100㎟(2HOLE)</v>
          </cell>
          <cell r="D75" t="str">
            <v>개</v>
          </cell>
          <cell r="E75">
            <v>830</v>
          </cell>
          <cell r="F75">
            <v>2500</v>
          </cell>
          <cell r="G75">
            <v>877</v>
          </cell>
          <cell r="H75">
            <v>1870</v>
          </cell>
          <cell r="I75">
            <v>1870</v>
          </cell>
          <cell r="J75">
            <v>1870</v>
          </cell>
          <cell r="K75">
            <v>1870</v>
          </cell>
          <cell r="L75">
            <v>1870</v>
          </cell>
          <cell r="M75">
            <v>1870</v>
          </cell>
          <cell r="N75">
            <v>1870</v>
          </cell>
          <cell r="O75">
            <v>1870</v>
          </cell>
          <cell r="P75">
            <v>1870</v>
          </cell>
          <cell r="Q75">
            <v>1870</v>
          </cell>
          <cell r="R75">
            <v>1870</v>
          </cell>
        </row>
        <row r="76">
          <cell r="A76" t="str">
            <v xml:space="preserve"> 동관단자 100㎟("C"TYPE)</v>
          </cell>
          <cell r="B76" t="str">
            <v xml:space="preserve"> 동관단자</v>
          </cell>
          <cell r="C76" t="str">
            <v xml:space="preserve"> 100㎟("C"TYPE)</v>
          </cell>
          <cell r="D76" t="str">
            <v>개</v>
          </cell>
          <cell r="E76">
            <v>830</v>
          </cell>
          <cell r="F76">
            <v>2180</v>
          </cell>
          <cell r="G76">
            <v>877</v>
          </cell>
          <cell r="H76">
            <v>1400</v>
          </cell>
          <cell r="I76">
            <v>1400</v>
          </cell>
          <cell r="J76">
            <v>1400</v>
          </cell>
          <cell r="K76">
            <v>1400</v>
          </cell>
          <cell r="L76">
            <v>1400</v>
          </cell>
          <cell r="M76">
            <v>1400</v>
          </cell>
          <cell r="N76">
            <v>1400</v>
          </cell>
          <cell r="O76">
            <v>1400</v>
          </cell>
          <cell r="P76">
            <v>1400</v>
          </cell>
          <cell r="Q76">
            <v>1400</v>
          </cell>
          <cell r="R76">
            <v>1400</v>
          </cell>
        </row>
        <row r="77">
          <cell r="A77" t="str">
            <v xml:space="preserve"> 접지크램프 100㎟("C"TYPE)</v>
          </cell>
          <cell r="B77" t="str">
            <v xml:space="preserve"> 접지크램프</v>
          </cell>
          <cell r="C77" t="str">
            <v xml:space="preserve"> 100㎟("C"TYPE)</v>
          </cell>
          <cell r="D77" t="str">
            <v>개</v>
          </cell>
          <cell r="E77">
            <v>903</v>
          </cell>
          <cell r="F77">
            <v>2000</v>
          </cell>
          <cell r="G77">
            <v>877</v>
          </cell>
          <cell r="H77">
            <v>1400</v>
          </cell>
          <cell r="I77">
            <v>1400</v>
          </cell>
          <cell r="J77">
            <v>1400</v>
          </cell>
          <cell r="K77">
            <v>1400</v>
          </cell>
          <cell r="L77">
            <v>1400</v>
          </cell>
          <cell r="M77">
            <v>1400</v>
          </cell>
          <cell r="N77">
            <v>1400</v>
          </cell>
          <cell r="O77">
            <v>1400</v>
          </cell>
          <cell r="P77">
            <v>1400</v>
          </cell>
          <cell r="Q77">
            <v>1400</v>
          </cell>
          <cell r="R77">
            <v>1400</v>
          </cell>
        </row>
        <row r="78">
          <cell r="A78" t="str">
            <v xml:space="preserve"> 동압축슬리브-C형 100㎟</v>
          </cell>
          <cell r="B78" t="str">
            <v xml:space="preserve"> 동압축슬리브-C형</v>
          </cell>
          <cell r="C78" t="str">
            <v xml:space="preserve"> 100㎟</v>
          </cell>
          <cell r="D78" t="str">
            <v>개</v>
          </cell>
          <cell r="E78">
            <v>903</v>
          </cell>
          <cell r="F78">
            <v>3000</v>
          </cell>
          <cell r="G78">
            <v>3000</v>
          </cell>
          <cell r="H78">
            <v>3000</v>
          </cell>
          <cell r="I78">
            <v>3000</v>
          </cell>
          <cell r="J78">
            <v>3000</v>
          </cell>
          <cell r="K78">
            <v>3000</v>
          </cell>
          <cell r="L78">
            <v>3000</v>
          </cell>
          <cell r="M78">
            <v>3000</v>
          </cell>
          <cell r="N78">
            <v>3000</v>
          </cell>
          <cell r="O78">
            <v>3000</v>
          </cell>
          <cell r="P78">
            <v>3000</v>
          </cell>
          <cell r="Q78">
            <v>3000</v>
          </cell>
          <cell r="R78">
            <v>3000</v>
          </cell>
        </row>
        <row r="79">
          <cell r="A79" t="str">
            <v xml:space="preserve"> 동압축슬리브-T형 60㎟</v>
          </cell>
          <cell r="B79" t="str">
            <v xml:space="preserve"> 동압축슬리브-T형</v>
          </cell>
          <cell r="C79" t="str">
            <v xml:space="preserve"> 60㎟</v>
          </cell>
          <cell r="D79" t="str">
            <v>개</v>
          </cell>
          <cell r="E79">
            <v>903</v>
          </cell>
          <cell r="F79">
            <v>2800</v>
          </cell>
          <cell r="G79">
            <v>2800</v>
          </cell>
          <cell r="H79">
            <v>2800</v>
          </cell>
          <cell r="I79">
            <v>2800</v>
          </cell>
          <cell r="J79">
            <v>2800</v>
          </cell>
          <cell r="K79">
            <v>2800</v>
          </cell>
          <cell r="L79">
            <v>2800</v>
          </cell>
          <cell r="M79">
            <v>2800</v>
          </cell>
          <cell r="N79">
            <v>2800</v>
          </cell>
          <cell r="O79">
            <v>2800</v>
          </cell>
          <cell r="P79">
            <v>2800</v>
          </cell>
          <cell r="Q79">
            <v>2800</v>
          </cell>
          <cell r="R79">
            <v>2800</v>
          </cell>
        </row>
        <row r="80">
          <cell r="A80" t="str">
            <v xml:space="preserve"> 동압축슬리브-T형 100㎟</v>
          </cell>
          <cell r="B80" t="str">
            <v xml:space="preserve"> 동압축슬리브-T형</v>
          </cell>
          <cell r="C80" t="str">
            <v xml:space="preserve"> 100㎟</v>
          </cell>
          <cell r="D80" t="str">
            <v>개</v>
          </cell>
          <cell r="E80">
            <v>903</v>
          </cell>
          <cell r="F80">
            <v>3000</v>
          </cell>
          <cell r="G80">
            <v>3000</v>
          </cell>
          <cell r="H80">
            <v>3000</v>
          </cell>
          <cell r="I80">
            <v>3000</v>
          </cell>
          <cell r="J80">
            <v>3000</v>
          </cell>
          <cell r="K80">
            <v>3000</v>
          </cell>
          <cell r="L80">
            <v>3000</v>
          </cell>
          <cell r="M80">
            <v>3000</v>
          </cell>
          <cell r="N80">
            <v>3000</v>
          </cell>
          <cell r="O80">
            <v>3000</v>
          </cell>
          <cell r="P80">
            <v>3000</v>
          </cell>
          <cell r="Q80">
            <v>3000</v>
          </cell>
          <cell r="R80">
            <v>3000</v>
          </cell>
        </row>
        <row r="81">
          <cell r="A81" t="str">
            <v xml:space="preserve"> 단말처리재 23kV 60㎟/1C 단말</v>
          </cell>
          <cell r="B81" t="str">
            <v xml:space="preserve"> 단말처리재</v>
          </cell>
          <cell r="C81" t="str">
            <v xml:space="preserve"> 23kV 60㎟/1C 단말</v>
          </cell>
          <cell r="D81" t="str">
            <v>kit</v>
          </cell>
          <cell r="E81">
            <v>3000</v>
          </cell>
          <cell r="F81">
            <v>3000</v>
          </cell>
          <cell r="G81">
            <v>3000</v>
          </cell>
          <cell r="H81">
            <v>3000</v>
          </cell>
          <cell r="I81">
            <v>3000</v>
          </cell>
          <cell r="J81">
            <v>3000</v>
          </cell>
          <cell r="K81">
            <v>3000</v>
          </cell>
          <cell r="L81">
            <v>3000</v>
          </cell>
          <cell r="M81">
            <v>3000</v>
          </cell>
          <cell r="N81">
            <v>3000</v>
          </cell>
          <cell r="O81">
            <v>3000</v>
          </cell>
          <cell r="P81">
            <v>3000</v>
          </cell>
          <cell r="Q81">
            <v>0</v>
          </cell>
          <cell r="R81">
            <v>0</v>
          </cell>
          <cell r="S81" t="str">
            <v>관급</v>
          </cell>
        </row>
        <row r="82">
          <cell r="A82" t="str">
            <v xml:space="preserve"> 단말처리재 6.9kV 22㎟/1C</v>
          </cell>
          <cell r="B82" t="str">
            <v xml:space="preserve"> 단말처리재</v>
          </cell>
          <cell r="C82" t="str">
            <v xml:space="preserve"> 6.9kV 22㎟/1C</v>
          </cell>
          <cell r="D82" t="str">
            <v>kit</v>
          </cell>
          <cell r="E82">
            <v>832</v>
          </cell>
          <cell r="F82">
            <v>100800</v>
          </cell>
          <cell r="G82">
            <v>879</v>
          </cell>
          <cell r="H82">
            <v>100800</v>
          </cell>
          <cell r="I82">
            <v>100800</v>
          </cell>
          <cell r="J82">
            <v>100800</v>
          </cell>
          <cell r="K82">
            <v>100800</v>
          </cell>
          <cell r="L82">
            <v>100800</v>
          </cell>
          <cell r="M82">
            <v>100800</v>
          </cell>
          <cell r="N82">
            <v>100800</v>
          </cell>
          <cell r="O82">
            <v>100800</v>
          </cell>
          <cell r="P82">
            <v>100800</v>
          </cell>
          <cell r="Q82">
            <v>100800</v>
          </cell>
          <cell r="R82">
            <v>100800</v>
          </cell>
        </row>
        <row r="83">
          <cell r="A83" t="str">
            <v xml:space="preserve"> 단말처리재 6.9kV 38㎟/1C</v>
          </cell>
          <cell r="B83" t="str">
            <v xml:space="preserve"> 단말처리재</v>
          </cell>
          <cell r="C83" t="str">
            <v xml:space="preserve"> 6.9kV 38㎟/1C</v>
          </cell>
          <cell r="D83" t="str">
            <v>kit</v>
          </cell>
          <cell r="E83">
            <v>832</v>
          </cell>
          <cell r="F83">
            <v>103800</v>
          </cell>
          <cell r="G83">
            <v>879</v>
          </cell>
          <cell r="H83">
            <v>103800</v>
          </cell>
          <cell r="I83">
            <v>103800</v>
          </cell>
          <cell r="J83">
            <v>103800</v>
          </cell>
          <cell r="K83">
            <v>103800</v>
          </cell>
          <cell r="L83">
            <v>103800</v>
          </cell>
          <cell r="M83">
            <v>103800</v>
          </cell>
          <cell r="N83">
            <v>103800</v>
          </cell>
          <cell r="O83">
            <v>103800</v>
          </cell>
          <cell r="P83">
            <v>103800</v>
          </cell>
          <cell r="Q83">
            <v>103800</v>
          </cell>
          <cell r="R83">
            <v>103800</v>
          </cell>
        </row>
        <row r="84">
          <cell r="A84" t="str">
            <v xml:space="preserve"> 단말처리재 6.9kV 60㎟/1C</v>
          </cell>
          <cell r="B84" t="str">
            <v xml:space="preserve"> 단말처리재</v>
          </cell>
          <cell r="C84" t="str">
            <v xml:space="preserve"> 6.9kV 60㎟/1C</v>
          </cell>
          <cell r="D84" t="str">
            <v>kit</v>
          </cell>
          <cell r="E84">
            <v>832</v>
          </cell>
          <cell r="F84">
            <v>109600</v>
          </cell>
          <cell r="G84">
            <v>879</v>
          </cell>
          <cell r="H84">
            <v>109600</v>
          </cell>
          <cell r="I84">
            <v>109600</v>
          </cell>
          <cell r="J84">
            <v>109600</v>
          </cell>
          <cell r="K84">
            <v>109600</v>
          </cell>
          <cell r="L84">
            <v>109600</v>
          </cell>
          <cell r="M84">
            <v>109600</v>
          </cell>
          <cell r="N84">
            <v>109600</v>
          </cell>
          <cell r="O84">
            <v>109600</v>
          </cell>
          <cell r="P84">
            <v>109600</v>
          </cell>
          <cell r="Q84">
            <v>109600</v>
          </cell>
          <cell r="R84">
            <v>109600</v>
          </cell>
        </row>
        <row r="85">
          <cell r="A85" t="str">
            <v xml:space="preserve"> 단말처리재 6.9kV 150㎟/1C</v>
          </cell>
          <cell r="B85" t="str">
            <v xml:space="preserve"> 단말처리재</v>
          </cell>
          <cell r="C85" t="str">
            <v xml:space="preserve"> 6.9kV 150㎟/1C</v>
          </cell>
          <cell r="D85" t="str">
            <v>kit</v>
          </cell>
          <cell r="E85">
            <v>832</v>
          </cell>
          <cell r="F85">
            <v>132400</v>
          </cell>
          <cell r="G85">
            <v>879</v>
          </cell>
          <cell r="H85">
            <v>132300</v>
          </cell>
          <cell r="I85">
            <v>132300</v>
          </cell>
          <cell r="J85">
            <v>132300</v>
          </cell>
          <cell r="K85">
            <v>132300</v>
          </cell>
          <cell r="L85">
            <v>132300</v>
          </cell>
          <cell r="M85">
            <v>132300</v>
          </cell>
          <cell r="N85">
            <v>132300</v>
          </cell>
          <cell r="O85">
            <v>132300</v>
          </cell>
          <cell r="P85">
            <v>132300</v>
          </cell>
          <cell r="Q85">
            <v>132300</v>
          </cell>
          <cell r="R85">
            <v>132300</v>
          </cell>
        </row>
        <row r="86">
          <cell r="A86" t="str">
            <v xml:space="preserve"> 직선접속재 6.9kV 150㎟/1C</v>
          </cell>
          <cell r="B86" t="str">
            <v xml:space="preserve"> 직선접속재</v>
          </cell>
          <cell r="C86" t="str">
            <v xml:space="preserve"> 6.9kV 150㎟/1C</v>
          </cell>
          <cell r="D86" t="str">
            <v>kit</v>
          </cell>
          <cell r="E86">
            <v>832</v>
          </cell>
          <cell r="F86">
            <v>97400</v>
          </cell>
          <cell r="G86">
            <v>879</v>
          </cell>
          <cell r="H86">
            <v>97400</v>
          </cell>
          <cell r="I86">
            <v>97400</v>
          </cell>
          <cell r="J86">
            <v>97400</v>
          </cell>
          <cell r="K86">
            <v>97400</v>
          </cell>
          <cell r="L86">
            <v>97400</v>
          </cell>
          <cell r="M86">
            <v>97400</v>
          </cell>
          <cell r="N86">
            <v>97400</v>
          </cell>
          <cell r="O86">
            <v>97400</v>
          </cell>
          <cell r="P86">
            <v>97400</v>
          </cell>
          <cell r="Q86">
            <v>97400</v>
          </cell>
          <cell r="R86">
            <v>97400</v>
          </cell>
        </row>
        <row r="87">
          <cell r="A87" t="str">
            <v xml:space="preserve"> 직선접속재 6.9kV 60㎟/1C </v>
          </cell>
          <cell r="B87" t="str">
            <v xml:space="preserve"> 직선접속재</v>
          </cell>
          <cell r="C87" t="str">
            <v xml:space="preserve"> 6.9kV 60㎟/1C </v>
          </cell>
          <cell r="D87" t="str">
            <v>kit</v>
          </cell>
          <cell r="E87">
            <v>832</v>
          </cell>
          <cell r="F87">
            <v>72700</v>
          </cell>
          <cell r="G87">
            <v>879</v>
          </cell>
          <cell r="H87">
            <v>72700</v>
          </cell>
          <cell r="I87">
            <v>72700</v>
          </cell>
          <cell r="J87">
            <v>72700</v>
          </cell>
          <cell r="K87">
            <v>72700</v>
          </cell>
          <cell r="L87">
            <v>72700</v>
          </cell>
          <cell r="M87">
            <v>72700</v>
          </cell>
          <cell r="N87">
            <v>72700</v>
          </cell>
          <cell r="O87">
            <v>72700</v>
          </cell>
          <cell r="P87">
            <v>72700</v>
          </cell>
          <cell r="Q87">
            <v>72700</v>
          </cell>
          <cell r="R87">
            <v>72700</v>
          </cell>
        </row>
        <row r="88">
          <cell r="A88" t="str">
            <v xml:space="preserve"> 직선접속재 6.9kV 38㎟/1C </v>
          </cell>
          <cell r="B88" t="str">
            <v xml:space="preserve"> 직선접속재</v>
          </cell>
          <cell r="C88" t="str">
            <v xml:space="preserve"> 6.9kV 38㎟/1C </v>
          </cell>
          <cell r="D88" t="str">
            <v>kit</v>
          </cell>
          <cell r="E88">
            <v>832</v>
          </cell>
          <cell r="F88">
            <v>72300</v>
          </cell>
          <cell r="G88">
            <v>879</v>
          </cell>
          <cell r="H88">
            <v>72300</v>
          </cell>
          <cell r="I88">
            <v>72300</v>
          </cell>
          <cell r="J88">
            <v>72300</v>
          </cell>
          <cell r="K88">
            <v>72300</v>
          </cell>
          <cell r="L88">
            <v>72300</v>
          </cell>
          <cell r="M88">
            <v>72300</v>
          </cell>
          <cell r="N88">
            <v>72300</v>
          </cell>
          <cell r="O88">
            <v>72300</v>
          </cell>
          <cell r="P88">
            <v>72300</v>
          </cell>
          <cell r="Q88">
            <v>72300</v>
          </cell>
          <cell r="R88">
            <v>72300</v>
          </cell>
        </row>
        <row r="89">
          <cell r="A89" t="str">
            <v xml:space="preserve"> 직선접속재 저압 60㎟/1C</v>
          </cell>
          <cell r="B89" t="str">
            <v xml:space="preserve"> 직선접속재</v>
          </cell>
          <cell r="C89" t="str">
            <v xml:space="preserve"> 저압 60㎟/1C</v>
          </cell>
          <cell r="D89" t="str">
            <v>kit</v>
          </cell>
          <cell r="E89">
            <v>834</v>
          </cell>
          <cell r="F89">
            <v>7900</v>
          </cell>
          <cell r="G89">
            <v>879</v>
          </cell>
          <cell r="H89">
            <v>62700</v>
          </cell>
          <cell r="I89">
            <v>62700</v>
          </cell>
          <cell r="J89">
            <v>62700</v>
          </cell>
          <cell r="K89">
            <v>62700</v>
          </cell>
          <cell r="L89">
            <v>62700</v>
          </cell>
          <cell r="M89">
            <v>62700</v>
          </cell>
          <cell r="N89">
            <v>62700</v>
          </cell>
          <cell r="O89">
            <v>62700</v>
          </cell>
          <cell r="P89">
            <v>62700</v>
          </cell>
          <cell r="Q89">
            <v>7900</v>
          </cell>
          <cell r="R89">
            <v>7900</v>
          </cell>
        </row>
        <row r="90">
          <cell r="A90" t="str">
            <v xml:space="preserve"> 와이어콘넥타 3.5㎟x2가닥</v>
          </cell>
          <cell r="B90" t="str">
            <v xml:space="preserve"> 와이어콘넥타</v>
          </cell>
          <cell r="C90" t="str">
            <v xml:space="preserve"> 3.5㎟x2가닥</v>
          </cell>
          <cell r="D90" t="str">
            <v>개</v>
          </cell>
          <cell r="E90">
            <v>832</v>
          </cell>
          <cell r="F90">
            <v>112</v>
          </cell>
          <cell r="G90">
            <v>879</v>
          </cell>
          <cell r="H90">
            <v>112</v>
          </cell>
          <cell r="I90">
            <v>112</v>
          </cell>
          <cell r="J90">
            <v>112</v>
          </cell>
          <cell r="K90">
            <v>112</v>
          </cell>
          <cell r="L90">
            <v>112</v>
          </cell>
          <cell r="M90">
            <v>112</v>
          </cell>
          <cell r="N90">
            <v>112</v>
          </cell>
          <cell r="O90">
            <v>112</v>
          </cell>
          <cell r="P90">
            <v>112</v>
          </cell>
          <cell r="Q90">
            <v>112</v>
          </cell>
          <cell r="R90">
            <v>112</v>
          </cell>
        </row>
        <row r="91">
          <cell r="A91" t="str">
            <v xml:space="preserve"> 칼블럭 PVC</v>
          </cell>
          <cell r="B91" t="str">
            <v xml:space="preserve"> 칼블럭</v>
          </cell>
          <cell r="C91" t="str">
            <v xml:space="preserve"> PVC</v>
          </cell>
          <cell r="D91" t="str">
            <v>개</v>
          </cell>
          <cell r="E91">
            <v>749</v>
          </cell>
          <cell r="F91">
            <v>10</v>
          </cell>
          <cell r="G91">
            <v>10</v>
          </cell>
          <cell r="H91">
            <v>10</v>
          </cell>
          <cell r="I91">
            <v>10</v>
          </cell>
          <cell r="J91">
            <v>10</v>
          </cell>
          <cell r="K91">
            <v>10</v>
          </cell>
          <cell r="L91">
            <v>10</v>
          </cell>
          <cell r="M91">
            <v>10</v>
          </cell>
          <cell r="N91">
            <v>10</v>
          </cell>
          <cell r="O91">
            <v>10</v>
          </cell>
          <cell r="P91">
            <v>10</v>
          </cell>
          <cell r="Q91">
            <v>10</v>
          </cell>
          <cell r="R91">
            <v>10</v>
          </cell>
        </row>
        <row r="92">
          <cell r="A92" t="str">
            <v xml:space="preserve"> 강제전선관 아연도 54C</v>
          </cell>
          <cell r="B92" t="str">
            <v xml:space="preserve"> 강제전선관</v>
          </cell>
          <cell r="C92" t="str">
            <v xml:space="preserve"> 아연도 54C</v>
          </cell>
          <cell r="D92" t="str">
            <v>m</v>
          </cell>
          <cell r="E92">
            <v>835</v>
          </cell>
          <cell r="F92">
            <v>3350</v>
          </cell>
          <cell r="G92">
            <v>887</v>
          </cell>
          <cell r="H92">
            <v>3027</v>
          </cell>
          <cell r="I92">
            <v>3027</v>
          </cell>
          <cell r="J92">
            <v>3027</v>
          </cell>
          <cell r="K92">
            <v>3027</v>
          </cell>
          <cell r="L92">
            <v>3027</v>
          </cell>
          <cell r="M92">
            <v>3027</v>
          </cell>
          <cell r="N92">
            <v>3027</v>
          </cell>
          <cell r="O92">
            <v>3027</v>
          </cell>
          <cell r="P92">
            <v>3027</v>
          </cell>
          <cell r="Q92">
            <v>3027</v>
          </cell>
          <cell r="R92">
            <v>3027</v>
          </cell>
        </row>
        <row r="93">
          <cell r="A93" t="str">
            <v xml:space="preserve"> 강제전선관 아연도 70C</v>
          </cell>
          <cell r="B93" t="str">
            <v xml:space="preserve"> 강제전선관</v>
          </cell>
          <cell r="C93" t="str">
            <v xml:space="preserve"> 아연도 70C</v>
          </cell>
          <cell r="D93" t="str">
            <v>m</v>
          </cell>
          <cell r="E93">
            <v>835</v>
          </cell>
          <cell r="F93">
            <v>4263</v>
          </cell>
          <cell r="G93">
            <v>887</v>
          </cell>
          <cell r="H93">
            <v>3851</v>
          </cell>
          <cell r="I93">
            <v>3851</v>
          </cell>
          <cell r="J93">
            <v>3851</v>
          </cell>
          <cell r="K93">
            <v>3851</v>
          </cell>
          <cell r="L93">
            <v>3851</v>
          </cell>
          <cell r="M93">
            <v>3851</v>
          </cell>
          <cell r="N93">
            <v>3851</v>
          </cell>
          <cell r="O93">
            <v>3851</v>
          </cell>
          <cell r="P93">
            <v>3851</v>
          </cell>
          <cell r="Q93">
            <v>3851</v>
          </cell>
          <cell r="R93">
            <v>3851</v>
          </cell>
        </row>
        <row r="94">
          <cell r="A94" t="str">
            <v xml:space="preserve"> 강제전선관 아연도 104C</v>
          </cell>
          <cell r="B94" t="str">
            <v xml:space="preserve"> 강제전선관</v>
          </cell>
          <cell r="C94" t="str">
            <v xml:space="preserve"> 아연도 104C</v>
          </cell>
          <cell r="D94" t="str">
            <v>m</v>
          </cell>
          <cell r="E94">
            <v>835</v>
          </cell>
          <cell r="F94">
            <v>7635</v>
          </cell>
          <cell r="G94">
            <v>887</v>
          </cell>
          <cell r="H94">
            <v>7577</v>
          </cell>
          <cell r="I94">
            <v>7577</v>
          </cell>
          <cell r="J94">
            <v>7577</v>
          </cell>
          <cell r="K94">
            <v>7577</v>
          </cell>
          <cell r="L94">
            <v>7577</v>
          </cell>
          <cell r="M94">
            <v>7577</v>
          </cell>
          <cell r="N94">
            <v>7577</v>
          </cell>
          <cell r="O94">
            <v>7577</v>
          </cell>
          <cell r="P94">
            <v>7577</v>
          </cell>
          <cell r="Q94">
            <v>7577</v>
          </cell>
          <cell r="R94">
            <v>7577</v>
          </cell>
        </row>
        <row r="95">
          <cell r="A95" t="str">
            <v xml:space="preserve"> 강관 백관 80mm</v>
          </cell>
          <cell r="B95" t="str">
            <v xml:space="preserve"> 강관</v>
          </cell>
          <cell r="C95" t="str">
            <v xml:space="preserve"> 백관 80mm</v>
          </cell>
          <cell r="D95" t="str">
            <v>m</v>
          </cell>
          <cell r="E95">
            <v>490</v>
          </cell>
          <cell r="F95">
            <v>5422</v>
          </cell>
          <cell r="G95">
            <v>441</v>
          </cell>
          <cell r="H95">
            <v>5421</v>
          </cell>
          <cell r="I95">
            <v>5421</v>
          </cell>
          <cell r="J95">
            <v>5421</v>
          </cell>
          <cell r="K95">
            <v>5421</v>
          </cell>
          <cell r="L95">
            <v>5421</v>
          </cell>
          <cell r="M95">
            <v>5421</v>
          </cell>
          <cell r="N95">
            <v>5421</v>
          </cell>
          <cell r="O95">
            <v>5421</v>
          </cell>
          <cell r="P95">
            <v>5421</v>
          </cell>
          <cell r="Q95">
            <v>5421</v>
          </cell>
          <cell r="R95">
            <v>5421</v>
          </cell>
        </row>
        <row r="96">
          <cell r="A96" t="str">
            <v xml:space="preserve"> 강관 백관 150mm</v>
          </cell>
          <cell r="B96" t="str">
            <v xml:space="preserve"> 강관</v>
          </cell>
          <cell r="C96" t="str">
            <v xml:space="preserve"> 백관 150mm</v>
          </cell>
          <cell r="D96" t="str">
            <v>m</v>
          </cell>
          <cell r="E96">
            <v>490</v>
          </cell>
          <cell r="F96">
            <v>12478</v>
          </cell>
          <cell r="G96">
            <v>441</v>
          </cell>
          <cell r="H96">
            <v>12478</v>
          </cell>
          <cell r="I96">
            <v>12478</v>
          </cell>
          <cell r="J96">
            <v>12478</v>
          </cell>
          <cell r="K96">
            <v>12478</v>
          </cell>
          <cell r="L96">
            <v>12478</v>
          </cell>
          <cell r="M96">
            <v>12478</v>
          </cell>
          <cell r="N96">
            <v>12478</v>
          </cell>
          <cell r="O96">
            <v>12478</v>
          </cell>
          <cell r="P96">
            <v>12478</v>
          </cell>
          <cell r="Q96">
            <v>12478</v>
          </cell>
          <cell r="R96">
            <v>12478</v>
          </cell>
        </row>
        <row r="97">
          <cell r="A97" t="str">
            <v xml:space="preserve"> 경질비닐전선관 HI 16C</v>
          </cell>
          <cell r="B97" t="str">
            <v xml:space="preserve"> 경질비닐전선관</v>
          </cell>
          <cell r="C97" t="str">
            <v xml:space="preserve"> HI 16C</v>
          </cell>
          <cell r="D97" t="str">
            <v>m</v>
          </cell>
          <cell r="E97">
            <v>839</v>
          </cell>
          <cell r="F97">
            <v>372</v>
          </cell>
          <cell r="G97">
            <v>882</v>
          </cell>
          <cell r="H97">
            <v>279</v>
          </cell>
          <cell r="I97">
            <v>279</v>
          </cell>
          <cell r="J97">
            <v>279</v>
          </cell>
          <cell r="K97">
            <v>279</v>
          </cell>
          <cell r="L97">
            <v>279</v>
          </cell>
          <cell r="M97">
            <v>279</v>
          </cell>
          <cell r="N97">
            <v>279</v>
          </cell>
          <cell r="O97">
            <v>279</v>
          </cell>
          <cell r="P97">
            <v>279</v>
          </cell>
          <cell r="Q97">
            <v>279</v>
          </cell>
          <cell r="R97">
            <v>279</v>
          </cell>
        </row>
        <row r="98">
          <cell r="A98" t="str">
            <v xml:space="preserve"> 경질비닐전선관 HI 22C</v>
          </cell>
          <cell r="B98" t="str">
            <v xml:space="preserve"> 경질비닐전선관</v>
          </cell>
          <cell r="C98" t="str">
            <v xml:space="preserve"> HI 22C</v>
          </cell>
          <cell r="D98" t="str">
            <v>m</v>
          </cell>
          <cell r="E98">
            <v>839</v>
          </cell>
          <cell r="F98">
            <v>448</v>
          </cell>
          <cell r="G98">
            <v>882</v>
          </cell>
          <cell r="H98">
            <v>334</v>
          </cell>
          <cell r="I98">
            <v>334</v>
          </cell>
          <cell r="J98">
            <v>334</v>
          </cell>
          <cell r="K98">
            <v>334</v>
          </cell>
          <cell r="L98">
            <v>334</v>
          </cell>
          <cell r="M98">
            <v>334</v>
          </cell>
          <cell r="N98">
            <v>334</v>
          </cell>
          <cell r="O98">
            <v>334</v>
          </cell>
          <cell r="P98">
            <v>334</v>
          </cell>
          <cell r="Q98">
            <v>334</v>
          </cell>
          <cell r="R98">
            <v>334</v>
          </cell>
        </row>
        <row r="99">
          <cell r="A99" t="str">
            <v xml:space="preserve"> 경질비닐전선관 HI 28C</v>
          </cell>
          <cell r="B99" t="str">
            <v xml:space="preserve"> 경질비닐전선관</v>
          </cell>
          <cell r="C99" t="str">
            <v xml:space="preserve"> HI 28C</v>
          </cell>
          <cell r="D99" t="str">
            <v>m</v>
          </cell>
          <cell r="E99">
            <v>839</v>
          </cell>
          <cell r="F99">
            <v>802</v>
          </cell>
          <cell r="G99">
            <v>882</v>
          </cell>
          <cell r="H99">
            <v>647</v>
          </cell>
          <cell r="I99">
            <v>647</v>
          </cell>
          <cell r="J99">
            <v>647</v>
          </cell>
          <cell r="K99">
            <v>647</v>
          </cell>
          <cell r="L99">
            <v>647</v>
          </cell>
          <cell r="M99">
            <v>647</v>
          </cell>
          <cell r="N99">
            <v>647</v>
          </cell>
          <cell r="O99">
            <v>647</v>
          </cell>
          <cell r="P99">
            <v>647</v>
          </cell>
          <cell r="Q99">
            <v>647</v>
          </cell>
          <cell r="R99">
            <v>647</v>
          </cell>
        </row>
        <row r="100">
          <cell r="A100" t="str">
            <v xml:space="preserve"> 경질비닐전선관 HI 36C</v>
          </cell>
          <cell r="B100" t="str">
            <v xml:space="preserve"> 경질비닐전선관</v>
          </cell>
          <cell r="C100" t="str">
            <v xml:space="preserve"> HI 36C</v>
          </cell>
          <cell r="D100" t="str">
            <v>m</v>
          </cell>
          <cell r="E100">
            <v>839</v>
          </cell>
          <cell r="F100">
            <v>1138</v>
          </cell>
          <cell r="G100">
            <v>882</v>
          </cell>
          <cell r="H100">
            <v>937</v>
          </cell>
          <cell r="I100">
            <v>937</v>
          </cell>
          <cell r="J100">
            <v>937</v>
          </cell>
          <cell r="K100">
            <v>937</v>
          </cell>
          <cell r="L100">
            <v>937</v>
          </cell>
          <cell r="M100">
            <v>937</v>
          </cell>
          <cell r="N100">
            <v>937</v>
          </cell>
          <cell r="O100">
            <v>937</v>
          </cell>
          <cell r="P100">
            <v>937</v>
          </cell>
          <cell r="Q100">
            <v>937</v>
          </cell>
          <cell r="R100">
            <v>937</v>
          </cell>
        </row>
        <row r="101">
          <cell r="A101" t="str">
            <v xml:space="preserve"> 경질비닐전선관 HI 42C</v>
          </cell>
          <cell r="B101" t="str">
            <v xml:space="preserve"> 경질비닐전선관</v>
          </cell>
          <cell r="C101" t="str">
            <v xml:space="preserve"> HI 42C</v>
          </cell>
          <cell r="D101" t="str">
            <v>m</v>
          </cell>
          <cell r="E101">
            <v>839</v>
          </cell>
          <cell r="F101">
            <v>1484</v>
          </cell>
          <cell r="G101">
            <v>882</v>
          </cell>
          <cell r="H101">
            <v>1226</v>
          </cell>
          <cell r="I101">
            <v>1226</v>
          </cell>
          <cell r="J101">
            <v>1226</v>
          </cell>
          <cell r="K101">
            <v>1226</v>
          </cell>
          <cell r="L101">
            <v>1226</v>
          </cell>
          <cell r="M101">
            <v>1226</v>
          </cell>
          <cell r="N101">
            <v>1226</v>
          </cell>
          <cell r="O101">
            <v>1226</v>
          </cell>
          <cell r="P101">
            <v>1226</v>
          </cell>
          <cell r="Q101">
            <v>1226</v>
          </cell>
          <cell r="R101">
            <v>1226</v>
          </cell>
        </row>
        <row r="102">
          <cell r="A102" t="str">
            <v xml:space="preserve"> 경질비닐전선관 HI 54C</v>
          </cell>
          <cell r="B102" t="str">
            <v xml:space="preserve"> 경질비닐전선관</v>
          </cell>
          <cell r="C102" t="str">
            <v xml:space="preserve"> HI 54C</v>
          </cell>
          <cell r="D102" t="str">
            <v>m</v>
          </cell>
          <cell r="E102">
            <v>839</v>
          </cell>
          <cell r="F102">
            <v>2106</v>
          </cell>
          <cell r="G102">
            <v>882</v>
          </cell>
          <cell r="H102">
            <v>1739</v>
          </cell>
          <cell r="I102">
            <v>1739</v>
          </cell>
          <cell r="J102">
            <v>1739</v>
          </cell>
          <cell r="K102">
            <v>1739</v>
          </cell>
          <cell r="L102">
            <v>1739</v>
          </cell>
          <cell r="M102">
            <v>1739</v>
          </cell>
          <cell r="N102">
            <v>1739</v>
          </cell>
          <cell r="O102">
            <v>1739</v>
          </cell>
          <cell r="P102">
            <v>1739</v>
          </cell>
          <cell r="Q102">
            <v>1739</v>
          </cell>
          <cell r="R102">
            <v>1739</v>
          </cell>
        </row>
        <row r="103">
          <cell r="A103" t="str">
            <v xml:space="preserve"> 경질비닐전선관 HI 70C</v>
          </cell>
          <cell r="B103" t="str">
            <v xml:space="preserve"> 경질비닐전선관</v>
          </cell>
          <cell r="C103" t="str">
            <v xml:space="preserve"> HI 70C</v>
          </cell>
          <cell r="D103" t="str">
            <v>m</v>
          </cell>
          <cell r="E103">
            <v>839</v>
          </cell>
          <cell r="F103">
            <v>2713</v>
          </cell>
          <cell r="G103">
            <v>882</v>
          </cell>
          <cell r="H103">
            <v>2239</v>
          </cell>
          <cell r="I103">
            <v>2239</v>
          </cell>
          <cell r="J103">
            <v>2239</v>
          </cell>
          <cell r="K103">
            <v>2239</v>
          </cell>
          <cell r="L103">
            <v>2239</v>
          </cell>
          <cell r="M103">
            <v>2239</v>
          </cell>
          <cell r="N103">
            <v>2239</v>
          </cell>
          <cell r="O103">
            <v>2239</v>
          </cell>
          <cell r="P103">
            <v>2239</v>
          </cell>
          <cell r="Q103">
            <v>2239</v>
          </cell>
          <cell r="R103">
            <v>2239</v>
          </cell>
        </row>
        <row r="104">
          <cell r="A104" t="str">
            <v xml:space="preserve"> 경질비닐전선관 HI 82C</v>
          </cell>
          <cell r="B104" t="str">
            <v xml:space="preserve"> 경질비닐전선관</v>
          </cell>
          <cell r="C104" t="str">
            <v xml:space="preserve"> HI 82C</v>
          </cell>
          <cell r="D104" t="str">
            <v>m</v>
          </cell>
          <cell r="E104">
            <v>839</v>
          </cell>
          <cell r="F104">
            <v>4070</v>
          </cell>
          <cell r="G104">
            <v>882</v>
          </cell>
          <cell r="H104">
            <v>3413</v>
          </cell>
          <cell r="I104">
            <v>3413</v>
          </cell>
          <cell r="J104">
            <v>3413</v>
          </cell>
          <cell r="K104">
            <v>3413</v>
          </cell>
          <cell r="L104">
            <v>3413</v>
          </cell>
          <cell r="M104">
            <v>3413</v>
          </cell>
          <cell r="N104">
            <v>3413</v>
          </cell>
          <cell r="O104">
            <v>3413</v>
          </cell>
          <cell r="P104">
            <v>3413</v>
          </cell>
          <cell r="Q104">
            <v>3413</v>
          </cell>
          <cell r="R104">
            <v>3413</v>
          </cell>
        </row>
        <row r="105">
          <cell r="A105" t="str">
            <v xml:space="preserve"> 경질비닐전선관 HI 100C</v>
          </cell>
          <cell r="B105" t="str">
            <v xml:space="preserve"> 경질비닐전선관</v>
          </cell>
          <cell r="C105" t="str">
            <v xml:space="preserve"> HI 100C</v>
          </cell>
          <cell r="D105" t="str">
            <v>m</v>
          </cell>
          <cell r="E105">
            <v>839</v>
          </cell>
          <cell r="F105">
            <v>4897</v>
          </cell>
          <cell r="G105">
            <v>882</v>
          </cell>
          <cell r="H105">
            <v>4863</v>
          </cell>
          <cell r="I105">
            <v>4863</v>
          </cell>
          <cell r="J105">
            <v>4863</v>
          </cell>
          <cell r="K105">
            <v>4863</v>
          </cell>
          <cell r="L105">
            <v>4863</v>
          </cell>
          <cell r="M105">
            <v>4863</v>
          </cell>
          <cell r="N105">
            <v>4863</v>
          </cell>
          <cell r="O105">
            <v>4863</v>
          </cell>
          <cell r="P105">
            <v>4863</v>
          </cell>
          <cell r="Q105">
            <v>4863</v>
          </cell>
          <cell r="R105">
            <v>4863</v>
          </cell>
        </row>
        <row r="106">
          <cell r="A106" t="str">
            <v xml:space="preserve"> 파상형경질PE전선관 50mm</v>
          </cell>
          <cell r="B106" t="str">
            <v xml:space="preserve"> 파상형경질PE전선관</v>
          </cell>
          <cell r="C106" t="str">
            <v xml:space="preserve"> 50mm</v>
          </cell>
          <cell r="D106" t="str">
            <v>m</v>
          </cell>
          <cell r="E106">
            <v>840</v>
          </cell>
          <cell r="F106">
            <v>860</v>
          </cell>
          <cell r="G106">
            <v>883</v>
          </cell>
          <cell r="H106">
            <v>670</v>
          </cell>
          <cell r="I106">
            <v>670</v>
          </cell>
          <cell r="J106">
            <v>670</v>
          </cell>
          <cell r="K106">
            <v>670</v>
          </cell>
          <cell r="L106">
            <v>670</v>
          </cell>
          <cell r="M106">
            <v>670</v>
          </cell>
          <cell r="N106">
            <v>670</v>
          </cell>
          <cell r="O106">
            <v>670</v>
          </cell>
          <cell r="P106">
            <v>670</v>
          </cell>
          <cell r="Q106">
            <v>670</v>
          </cell>
          <cell r="R106">
            <v>670</v>
          </cell>
        </row>
        <row r="107">
          <cell r="A107" t="str">
            <v xml:space="preserve"> 파상형경질PE전선관 65mm</v>
          </cell>
          <cell r="B107" t="str">
            <v xml:space="preserve"> 파상형경질PE전선관</v>
          </cell>
          <cell r="C107" t="str">
            <v xml:space="preserve"> 65mm</v>
          </cell>
          <cell r="D107" t="str">
            <v>m</v>
          </cell>
          <cell r="E107">
            <v>840</v>
          </cell>
          <cell r="F107">
            <v>1290</v>
          </cell>
          <cell r="G107">
            <v>883</v>
          </cell>
          <cell r="H107">
            <v>900</v>
          </cell>
          <cell r="I107">
            <v>900</v>
          </cell>
          <cell r="J107">
            <v>900</v>
          </cell>
          <cell r="K107">
            <v>900</v>
          </cell>
          <cell r="L107">
            <v>900</v>
          </cell>
          <cell r="M107">
            <v>900</v>
          </cell>
          <cell r="N107">
            <v>900</v>
          </cell>
          <cell r="O107">
            <v>900</v>
          </cell>
          <cell r="P107">
            <v>900</v>
          </cell>
          <cell r="Q107">
            <v>900</v>
          </cell>
          <cell r="R107">
            <v>900</v>
          </cell>
        </row>
        <row r="108">
          <cell r="A108" t="str">
            <v xml:space="preserve"> 파상형경질PE전선관 80mm</v>
          </cell>
          <cell r="B108" t="str">
            <v xml:space="preserve"> 파상형경질PE전선관</v>
          </cell>
          <cell r="C108" t="str">
            <v xml:space="preserve"> 80mm</v>
          </cell>
          <cell r="D108" t="str">
            <v>m</v>
          </cell>
          <cell r="E108">
            <v>840</v>
          </cell>
          <cell r="F108">
            <v>1860</v>
          </cell>
          <cell r="G108">
            <v>883</v>
          </cell>
          <cell r="H108">
            <v>1250</v>
          </cell>
          <cell r="I108">
            <v>1250</v>
          </cell>
          <cell r="J108">
            <v>1250</v>
          </cell>
          <cell r="K108">
            <v>1250</v>
          </cell>
          <cell r="L108">
            <v>1250</v>
          </cell>
          <cell r="M108">
            <v>1250</v>
          </cell>
          <cell r="N108">
            <v>1250</v>
          </cell>
          <cell r="O108">
            <v>1250</v>
          </cell>
          <cell r="P108">
            <v>1250</v>
          </cell>
          <cell r="Q108">
            <v>1250</v>
          </cell>
          <cell r="R108">
            <v>1250</v>
          </cell>
        </row>
        <row r="109">
          <cell r="A109" t="str">
            <v xml:space="preserve"> 파상형경질PE전선관 100mm</v>
          </cell>
          <cell r="B109" t="str">
            <v xml:space="preserve"> 파상형경질PE전선관</v>
          </cell>
          <cell r="C109" t="str">
            <v xml:space="preserve"> 100mm</v>
          </cell>
          <cell r="D109" t="str">
            <v>m</v>
          </cell>
          <cell r="E109">
            <v>840</v>
          </cell>
          <cell r="F109">
            <v>2570</v>
          </cell>
          <cell r="G109">
            <v>883</v>
          </cell>
          <cell r="H109">
            <v>1890</v>
          </cell>
          <cell r="I109">
            <v>1890</v>
          </cell>
          <cell r="J109">
            <v>1890</v>
          </cell>
          <cell r="K109">
            <v>1890</v>
          </cell>
          <cell r="L109">
            <v>1890</v>
          </cell>
          <cell r="M109">
            <v>1890</v>
          </cell>
          <cell r="N109">
            <v>1890</v>
          </cell>
          <cell r="O109">
            <v>1890</v>
          </cell>
          <cell r="P109">
            <v>1890</v>
          </cell>
          <cell r="Q109">
            <v>1890</v>
          </cell>
          <cell r="R109">
            <v>1890</v>
          </cell>
        </row>
        <row r="110">
          <cell r="A110" t="str">
            <v xml:space="preserve"> 파상형경질PE전선관 125mm</v>
          </cell>
          <cell r="B110" t="str">
            <v xml:space="preserve"> 파상형경질PE전선관</v>
          </cell>
          <cell r="C110" t="str">
            <v xml:space="preserve"> 125mm</v>
          </cell>
          <cell r="D110" t="str">
            <v>m</v>
          </cell>
          <cell r="E110">
            <v>840</v>
          </cell>
          <cell r="F110">
            <v>3860</v>
          </cell>
          <cell r="G110">
            <v>883</v>
          </cell>
          <cell r="H110">
            <v>2700</v>
          </cell>
          <cell r="I110">
            <v>2700</v>
          </cell>
          <cell r="J110">
            <v>2700</v>
          </cell>
          <cell r="K110">
            <v>2700</v>
          </cell>
          <cell r="L110">
            <v>2700</v>
          </cell>
          <cell r="M110">
            <v>2700</v>
          </cell>
          <cell r="N110">
            <v>2700</v>
          </cell>
          <cell r="O110">
            <v>2700</v>
          </cell>
          <cell r="P110">
            <v>2700</v>
          </cell>
          <cell r="Q110">
            <v>2700</v>
          </cell>
          <cell r="R110">
            <v>2700</v>
          </cell>
        </row>
        <row r="111">
          <cell r="A111" t="str">
            <v xml:space="preserve"> 파상형경질PE전선관 150mm</v>
          </cell>
          <cell r="B111" t="str">
            <v xml:space="preserve"> 파상형경질PE전선관</v>
          </cell>
          <cell r="C111" t="str">
            <v xml:space="preserve"> 150mm</v>
          </cell>
          <cell r="D111" t="str">
            <v>m</v>
          </cell>
          <cell r="E111">
            <v>840</v>
          </cell>
          <cell r="F111">
            <v>4580</v>
          </cell>
          <cell r="G111">
            <v>883</v>
          </cell>
          <cell r="H111">
            <v>3780</v>
          </cell>
          <cell r="I111">
            <v>3780</v>
          </cell>
          <cell r="J111">
            <v>3780</v>
          </cell>
          <cell r="K111">
            <v>3780</v>
          </cell>
          <cell r="L111">
            <v>3780</v>
          </cell>
          <cell r="M111">
            <v>3780</v>
          </cell>
          <cell r="N111">
            <v>3780</v>
          </cell>
          <cell r="O111">
            <v>3780</v>
          </cell>
          <cell r="P111">
            <v>3780</v>
          </cell>
          <cell r="Q111">
            <v>3780</v>
          </cell>
          <cell r="R111">
            <v>3780</v>
          </cell>
        </row>
        <row r="112">
          <cell r="A112" t="str">
            <v xml:space="preserve"> 노말밴드 HI-PVC 28C</v>
          </cell>
          <cell r="B112" t="str">
            <v xml:space="preserve"> 노말밴드</v>
          </cell>
          <cell r="C112" t="str">
            <v xml:space="preserve"> HI-PVC 28C</v>
          </cell>
          <cell r="D112" t="str">
            <v>개</v>
          </cell>
          <cell r="E112">
            <v>839</v>
          </cell>
          <cell r="F112">
            <v>979</v>
          </cell>
          <cell r="G112">
            <v>882</v>
          </cell>
          <cell r="H112">
            <v>1005</v>
          </cell>
          <cell r="I112">
            <v>1005</v>
          </cell>
          <cell r="J112">
            <v>1005</v>
          </cell>
          <cell r="K112">
            <v>1005</v>
          </cell>
          <cell r="L112">
            <v>1005</v>
          </cell>
          <cell r="M112">
            <v>1005</v>
          </cell>
          <cell r="N112">
            <v>1005</v>
          </cell>
          <cell r="O112">
            <v>1005</v>
          </cell>
          <cell r="P112">
            <v>1005</v>
          </cell>
          <cell r="Q112">
            <v>979</v>
          </cell>
          <cell r="R112">
            <v>979</v>
          </cell>
        </row>
        <row r="113">
          <cell r="A113" t="str">
            <v xml:space="preserve"> 노말밴드 HI-PVC 36C</v>
          </cell>
          <cell r="B113" t="str">
            <v xml:space="preserve"> 노말밴드</v>
          </cell>
          <cell r="C113" t="str">
            <v xml:space="preserve"> HI-PVC 36C</v>
          </cell>
          <cell r="D113" t="str">
            <v>개</v>
          </cell>
          <cell r="E113">
            <v>839</v>
          </cell>
          <cell r="F113">
            <v>1101</v>
          </cell>
          <cell r="G113">
            <v>882</v>
          </cell>
          <cell r="H113">
            <v>1370</v>
          </cell>
          <cell r="I113">
            <v>1370</v>
          </cell>
          <cell r="J113">
            <v>1370</v>
          </cell>
          <cell r="K113">
            <v>1370</v>
          </cell>
          <cell r="L113">
            <v>1370</v>
          </cell>
          <cell r="M113">
            <v>1370</v>
          </cell>
          <cell r="N113">
            <v>1370</v>
          </cell>
          <cell r="O113">
            <v>1370</v>
          </cell>
          <cell r="P113">
            <v>1370</v>
          </cell>
          <cell r="Q113">
            <v>1101</v>
          </cell>
          <cell r="R113">
            <v>1101</v>
          </cell>
        </row>
        <row r="114">
          <cell r="A114" t="str">
            <v xml:space="preserve"> 노말밴드 HI-PVC 42C</v>
          </cell>
          <cell r="B114" t="str">
            <v xml:space="preserve"> 노말밴드</v>
          </cell>
          <cell r="C114" t="str">
            <v xml:space="preserve"> HI-PVC 42C</v>
          </cell>
          <cell r="D114" t="str">
            <v>개</v>
          </cell>
          <cell r="E114">
            <v>839</v>
          </cell>
          <cell r="F114">
            <v>1468</v>
          </cell>
          <cell r="G114">
            <v>882</v>
          </cell>
          <cell r="H114">
            <v>1815</v>
          </cell>
          <cell r="I114">
            <v>1815</v>
          </cell>
          <cell r="J114">
            <v>1815</v>
          </cell>
          <cell r="K114">
            <v>1815</v>
          </cell>
          <cell r="L114">
            <v>1815</v>
          </cell>
          <cell r="M114">
            <v>1815</v>
          </cell>
          <cell r="N114">
            <v>1815</v>
          </cell>
          <cell r="O114">
            <v>1815</v>
          </cell>
          <cell r="P114">
            <v>1815</v>
          </cell>
          <cell r="Q114">
            <v>1468</v>
          </cell>
          <cell r="R114">
            <v>1468</v>
          </cell>
        </row>
        <row r="115">
          <cell r="A115" t="str">
            <v xml:space="preserve"> 노말밴드 HI-PVC 82C</v>
          </cell>
          <cell r="B115" t="str">
            <v xml:space="preserve"> 노말밴드</v>
          </cell>
          <cell r="C115" t="str">
            <v xml:space="preserve"> HI-PVC 82C</v>
          </cell>
          <cell r="D115" t="str">
            <v>개</v>
          </cell>
          <cell r="E115">
            <v>882</v>
          </cell>
          <cell r="F115">
            <v>6200</v>
          </cell>
          <cell r="G115">
            <v>882</v>
          </cell>
          <cell r="H115">
            <v>7308</v>
          </cell>
          <cell r="I115">
            <v>7308</v>
          </cell>
          <cell r="J115">
            <v>7308</v>
          </cell>
          <cell r="K115">
            <v>7308</v>
          </cell>
          <cell r="L115">
            <v>7308</v>
          </cell>
          <cell r="M115">
            <v>7308</v>
          </cell>
          <cell r="N115">
            <v>7308</v>
          </cell>
          <cell r="O115">
            <v>7308</v>
          </cell>
          <cell r="P115">
            <v>7308</v>
          </cell>
          <cell r="Q115">
            <v>6200</v>
          </cell>
          <cell r="R115">
            <v>6200</v>
          </cell>
        </row>
        <row r="116">
          <cell r="A116" t="str">
            <v xml:space="preserve"> 노말밴드 HI-PVC 100C</v>
          </cell>
          <cell r="B116" t="str">
            <v xml:space="preserve"> 노말밴드</v>
          </cell>
          <cell r="C116" t="str">
            <v xml:space="preserve"> HI-PVC 100C</v>
          </cell>
          <cell r="D116" t="str">
            <v>개</v>
          </cell>
          <cell r="E116">
            <v>839</v>
          </cell>
          <cell r="F116">
            <v>8400</v>
          </cell>
          <cell r="G116">
            <v>882</v>
          </cell>
          <cell r="H116">
            <v>10048</v>
          </cell>
          <cell r="I116">
            <v>10048</v>
          </cell>
          <cell r="J116">
            <v>10048</v>
          </cell>
          <cell r="K116">
            <v>10048</v>
          </cell>
          <cell r="L116">
            <v>10048</v>
          </cell>
          <cell r="M116">
            <v>10048</v>
          </cell>
          <cell r="N116">
            <v>10048</v>
          </cell>
          <cell r="O116">
            <v>10048</v>
          </cell>
          <cell r="P116">
            <v>10048</v>
          </cell>
          <cell r="Q116">
            <v>8400</v>
          </cell>
          <cell r="R116">
            <v>8400</v>
          </cell>
        </row>
        <row r="117">
          <cell r="A117" t="str">
            <v xml:space="preserve"> 노말밴드 아연도 104C</v>
          </cell>
          <cell r="B117" t="str">
            <v xml:space="preserve"> 노말밴드</v>
          </cell>
          <cell r="C117" t="str">
            <v xml:space="preserve"> 아연도 104C</v>
          </cell>
          <cell r="D117" t="str">
            <v>개</v>
          </cell>
          <cell r="E117">
            <v>835</v>
          </cell>
          <cell r="F117">
            <v>21250</v>
          </cell>
          <cell r="G117">
            <v>888</v>
          </cell>
          <cell r="H117">
            <v>19125</v>
          </cell>
          <cell r="I117">
            <v>19125</v>
          </cell>
          <cell r="J117">
            <v>19125</v>
          </cell>
          <cell r="K117">
            <v>19125</v>
          </cell>
          <cell r="L117">
            <v>19125</v>
          </cell>
          <cell r="M117">
            <v>19125</v>
          </cell>
          <cell r="N117">
            <v>19125</v>
          </cell>
          <cell r="O117">
            <v>19125</v>
          </cell>
          <cell r="P117">
            <v>19125</v>
          </cell>
          <cell r="Q117">
            <v>19125</v>
          </cell>
          <cell r="R117">
            <v>19125</v>
          </cell>
        </row>
        <row r="118">
          <cell r="A118" t="str">
            <v xml:space="preserve"> 파이프크램프 22C</v>
          </cell>
          <cell r="B118" t="str">
            <v xml:space="preserve"> 파이프크램프</v>
          </cell>
          <cell r="C118" t="str">
            <v xml:space="preserve"> 22C</v>
          </cell>
          <cell r="D118" t="str">
            <v>개</v>
          </cell>
          <cell r="E118">
            <v>835</v>
          </cell>
          <cell r="F118">
            <v>300</v>
          </cell>
          <cell r="G118">
            <v>883</v>
          </cell>
          <cell r="H118">
            <v>285</v>
          </cell>
          <cell r="I118">
            <v>285</v>
          </cell>
          <cell r="J118">
            <v>285</v>
          </cell>
          <cell r="K118">
            <v>285</v>
          </cell>
          <cell r="L118">
            <v>285</v>
          </cell>
          <cell r="M118">
            <v>285</v>
          </cell>
          <cell r="N118">
            <v>285</v>
          </cell>
          <cell r="O118">
            <v>285</v>
          </cell>
          <cell r="P118">
            <v>285</v>
          </cell>
          <cell r="Q118">
            <v>285</v>
          </cell>
          <cell r="R118">
            <v>285</v>
          </cell>
        </row>
        <row r="119">
          <cell r="A119" t="str">
            <v xml:space="preserve"> 파이프크램프 28C</v>
          </cell>
          <cell r="B119" t="str">
            <v xml:space="preserve"> 파이프크램프</v>
          </cell>
          <cell r="C119" t="str">
            <v xml:space="preserve"> 28C</v>
          </cell>
          <cell r="D119" t="str">
            <v>개</v>
          </cell>
          <cell r="E119">
            <v>835</v>
          </cell>
          <cell r="F119">
            <v>350</v>
          </cell>
          <cell r="G119">
            <v>883</v>
          </cell>
          <cell r="H119">
            <v>340</v>
          </cell>
          <cell r="I119">
            <v>340</v>
          </cell>
          <cell r="J119">
            <v>340</v>
          </cell>
          <cell r="K119">
            <v>340</v>
          </cell>
          <cell r="L119">
            <v>340</v>
          </cell>
          <cell r="M119">
            <v>340</v>
          </cell>
          <cell r="N119">
            <v>340</v>
          </cell>
          <cell r="O119">
            <v>340</v>
          </cell>
          <cell r="P119">
            <v>340</v>
          </cell>
          <cell r="Q119">
            <v>340</v>
          </cell>
          <cell r="R119">
            <v>340</v>
          </cell>
        </row>
        <row r="120">
          <cell r="A120" t="str">
            <v xml:space="preserve"> 파이프크램프 36C</v>
          </cell>
          <cell r="B120" t="str">
            <v xml:space="preserve"> 파이프크램프</v>
          </cell>
          <cell r="C120" t="str">
            <v xml:space="preserve"> 36C</v>
          </cell>
          <cell r="D120" t="str">
            <v>개</v>
          </cell>
          <cell r="E120">
            <v>835</v>
          </cell>
          <cell r="F120">
            <v>420</v>
          </cell>
          <cell r="G120">
            <v>883</v>
          </cell>
          <cell r="H120">
            <v>405</v>
          </cell>
          <cell r="I120">
            <v>405</v>
          </cell>
          <cell r="J120">
            <v>405</v>
          </cell>
          <cell r="K120">
            <v>405</v>
          </cell>
          <cell r="L120">
            <v>405</v>
          </cell>
          <cell r="M120">
            <v>405</v>
          </cell>
          <cell r="N120">
            <v>405</v>
          </cell>
          <cell r="O120">
            <v>405</v>
          </cell>
          <cell r="P120">
            <v>405</v>
          </cell>
          <cell r="Q120">
            <v>405</v>
          </cell>
          <cell r="R120">
            <v>405</v>
          </cell>
        </row>
        <row r="121">
          <cell r="A121" t="str">
            <v xml:space="preserve"> 파이프크램프 42C</v>
          </cell>
          <cell r="B121" t="str">
            <v xml:space="preserve"> 파이프크램프</v>
          </cell>
          <cell r="C121" t="str">
            <v xml:space="preserve"> 42C</v>
          </cell>
          <cell r="D121" t="str">
            <v>개</v>
          </cell>
          <cell r="E121">
            <v>835</v>
          </cell>
          <cell r="F121">
            <v>460</v>
          </cell>
          <cell r="G121">
            <v>883</v>
          </cell>
          <cell r="H121">
            <v>530</v>
          </cell>
          <cell r="I121">
            <v>530</v>
          </cell>
          <cell r="J121">
            <v>530</v>
          </cell>
          <cell r="K121">
            <v>530</v>
          </cell>
          <cell r="L121">
            <v>530</v>
          </cell>
          <cell r="M121">
            <v>530</v>
          </cell>
          <cell r="N121">
            <v>530</v>
          </cell>
          <cell r="O121">
            <v>530</v>
          </cell>
          <cell r="P121">
            <v>530</v>
          </cell>
          <cell r="Q121">
            <v>460</v>
          </cell>
          <cell r="R121">
            <v>460</v>
          </cell>
        </row>
        <row r="122">
          <cell r="A122" t="str">
            <v xml:space="preserve"> 파이프크램프 104C</v>
          </cell>
          <cell r="B122" t="str">
            <v xml:space="preserve"> 파이프크램프</v>
          </cell>
          <cell r="C122" t="str">
            <v xml:space="preserve"> 104C</v>
          </cell>
          <cell r="D122" t="str">
            <v>개</v>
          </cell>
          <cell r="E122">
            <v>835</v>
          </cell>
          <cell r="F122">
            <v>385</v>
          </cell>
          <cell r="G122">
            <v>883</v>
          </cell>
          <cell r="H122">
            <v>385</v>
          </cell>
          <cell r="I122">
            <v>385</v>
          </cell>
          <cell r="J122">
            <v>385</v>
          </cell>
          <cell r="K122">
            <v>385</v>
          </cell>
          <cell r="L122">
            <v>385</v>
          </cell>
          <cell r="M122">
            <v>385</v>
          </cell>
          <cell r="N122">
            <v>385</v>
          </cell>
          <cell r="O122">
            <v>385</v>
          </cell>
          <cell r="P122">
            <v>385</v>
          </cell>
          <cell r="Q122">
            <v>385</v>
          </cell>
          <cell r="R122">
            <v>385</v>
          </cell>
        </row>
        <row r="123">
          <cell r="A123" t="str">
            <v xml:space="preserve"> 새들 SUS 70C</v>
          </cell>
          <cell r="B123" t="str">
            <v xml:space="preserve"> 새들</v>
          </cell>
          <cell r="C123" t="str">
            <v xml:space="preserve"> SUS 70C</v>
          </cell>
          <cell r="D123" t="str">
            <v>개</v>
          </cell>
          <cell r="E123">
            <v>835</v>
          </cell>
          <cell r="F123">
            <v>1415</v>
          </cell>
          <cell r="G123">
            <v>1415</v>
          </cell>
          <cell r="H123">
            <v>1415</v>
          </cell>
          <cell r="I123">
            <v>1415</v>
          </cell>
          <cell r="J123">
            <v>1415</v>
          </cell>
          <cell r="K123">
            <v>1415</v>
          </cell>
          <cell r="L123">
            <v>1415</v>
          </cell>
          <cell r="M123">
            <v>1415</v>
          </cell>
          <cell r="N123">
            <v>1415</v>
          </cell>
          <cell r="O123">
            <v>1415</v>
          </cell>
          <cell r="P123">
            <v>1415</v>
          </cell>
          <cell r="Q123">
            <v>1415</v>
          </cell>
          <cell r="R123">
            <v>1415</v>
          </cell>
        </row>
        <row r="124">
          <cell r="A124" t="str">
            <v xml:space="preserve"> 새들 SUS 100C</v>
          </cell>
          <cell r="B124" t="str">
            <v xml:space="preserve"> 새들</v>
          </cell>
          <cell r="C124" t="str">
            <v xml:space="preserve"> SUS 100C</v>
          </cell>
          <cell r="D124" t="str">
            <v>개</v>
          </cell>
          <cell r="E124">
            <v>835</v>
          </cell>
          <cell r="F124">
            <v>2594</v>
          </cell>
          <cell r="G124">
            <v>888</v>
          </cell>
          <cell r="H124">
            <v>2337</v>
          </cell>
          <cell r="I124">
            <v>2337</v>
          </cell>
          <cell r="J124">
            <v>2337</v>
          </cell>
          <cell r="K124">
            <v>2337</v>
          </cell>
          <cell r="L124">
            <v>2337</v>
          </cell>
          <cell r="M124">
            <v>2337</v>
          </cell>
          <cell r="N124">
            <v>2337</v>
          </cell>
          <cell r="O124">
            <v>2337</v>
          </cell>
          <cell r="P124">
            <v>2337</v>
          </cell>
          <cell r="Q124">
            <v>2337</v>
          </cell>
          <cell r="R124">
            <v>2337</v>
          </cell>
        </row>
        <row r="125">
          <cell r="A125" t="str">
            <v xml:space="preserve"> 전주밴드 스텐조절식</v>
          </cell>
          <cell r="B125" t="str">
            <v xml:space="preserve"> 전주밴드</v>
          </cell>
          <cell r="C125" t="str">
            <v xml:space="preserve"> 스텐조절식</v>
          </cell>
          <cell r="D125" t="str">
            <v>개</v>
          </cell>
          <cell r="E125">
            <v>925</v>
          </cell>
          <cell r="F125">
            <v>4800</v>
          </cell>
          <cell r="G125">
            <v>4800</v>
          </cell>
          <cell r="H125">
            <v>4800</v>
          </cell>
          <cell r="I125">
            <v>4800</v>
          </cell>
          <cell r="J125">
            <v>4800</v>
          </cell>
          <cell r="K125">
            <v>4800</v>
          </cell>
          <cell r="L125">
            <v>4800</v>
          </cell>
          <cell r="M125">
            <v>4800</v>
          </cell>
          <cell r="N125">
            <v>4800</v>
          </cell>
          <cell r="O125">
            <v>4800</v>
          </cell>
          <cell r="P125">
            <v>4800</v>
          </cell>
          <cell r="Q125">
            <v>4800</v>
          </cell>
          <cell r="R125">
            <v>4800</v>
          </cell>
        </row>
        <row r="126">
          <cell r="A126" t="str">
            <v xml:space="preserve"> 스위치박스 1개용 54mm</v>
          </cell>
          <cell r="B126" t="str">
            <v xml:space="preserve"> 스위치박스</v>
          </cell>
          <cell r="C126" t="str">
            <v xml:space="preserve"> 1개용 54mm</v>
          </cell>
          <cell r="D126" t="str">
            <v>개</v>
          </cell>
          <cell r="E126">
            <v>841</v>
          </cell>
          <cell r="F126">
            <v>654</v>
          </cell>
          <cell r="G126">
            <v>883</v>
          </cell>
          <cell r="H126">
            <v>490</v>
          </cell>
          <cell r="I126">
            <v>490</v>
          </cell>
          <cell r="J126">
            <v>490</v>
          </cell>
          <cell r="K126">
            <v>490</v>
          </cell>
          <cell r="L126">
            <v>490</v>
          </cell>
          <cell r="M126">
            <v>490</v>
          </cell>
          <cell r="N126">
            <v>490</v>
          </cell>
          <cell r="O126">
            <v>490</v>
          </cell>
          <cell r="P126">
            <v>490</v>
          </cell>
          <cell r="Q126">
            <v>490</v>
          </cell>
          <cell r="R126">
            <v>490</v>
          </cell>
        </row>
        <row r="127">
          <cell r="A127" t="str">
            <v xml:space="preserve"> U CHANNEL 41x25x2.6tx350</v>
          </cell>
          <cell r="B127" t="str">
            <v xml:space="preserve"> U CHANNEL</v>
          </cell>
          <cell r="C127" t="str">
            <v xml:space="preserve"> 41x25x2.6tx350</v>
          </cell>
          <cell r="D127" t="str">
            <v>개</v>
          </cell>
          <cell r="E127">
            <v>847</v>
          </cell>
          <cell r="F127">
            <v>980</v>
          </cell>
          <cell r="G127">
            <v>980</v>
          </cell>
          <cell r="H127">
            <v>980</v>
          </cell>
          <cell r="I127">
            <v>980</v>
          </cell>
          <cell r="J127">
            <v>980</v>
          </cell>
          <cell r="K127">
            <v>980</v>
          </cell>
          <cell r="L127">
            <v>980</v>
          </cell>
          <cell r="M127">
            <v>980</v>
          </cell>
          <cell r="N127">
            <v>980</v>
          </cell>
          <cell r="O127">
            <v>980</v>
          </cell>
          <cell r="P127">
            <v>980</v>
          </cell>
          <cell r="Q127">
            <v>980</v>
          </cell>
          <cell r="R127">
            <v>980</v>
          </cell>
        </row>
        <row r="128">
          <cell r="A128" t="str">
            <v xml:space="preserve"> ON/OFF S/W 15A 250V 1구(SUS)</v>
          </cell>
          <cell r="B128" t="str">
            <v xml:space="preserve"> ON/OFF S/W</v>
          </cell>
          <cell r="C128" t="str">
            <v xml:space="preserve"> 15A 250V 1구(SUS)</v>
          </cell>
          <cell r="D128" t="str">
            <v>개</v>
          </cell>
          <cell r="E128">
            <v>907</v>
          </cell>
          <cell r="F128">
            <v>3440</v>
          </cell>
          <cell r="G128">
            <v>950</v>
          </cell>
          <cell r="H128">
            <v>3060</v>
          </cell>
          <cell r="I128">
            <v>3060</v>
          </cell>
          <cell r="J128">
            <v>3060</v>
          </cell>
          <cell r="K128">
            <v>3060</v>
          </cell>
          <cell r="L128">
            <v>3060</v>
          </cell>
          <cell r="M128">
            <v>3060</v>
          </cell>
          <cell r="N128">
            <v>3060</v>
          </cell>
          <cell r="O128">
            <v>3060</v>
          </cell>
          <cell r="P128">
            <v>3060</v>
          </cell>
          <cell r="Q128">
            <v>3060</v>
          </cell>
          <cell r="R128">
            <v>3060</v>
          </cell>
        </row>
        <row r="129">
          <cell r="A129" t="str">
            <v xml:space="preserve"> 콘센트함 1Φ 220V, 3Φ 380V</v>
          </cell>
          <cell r="B129" t="str">
            <v xml:space="preserve"> 콘센트함</v>
          </cell>
          <cell r="C129" t="str">
            <v xml:space="preserve"> 1Φ 220V, 3Φ 380V</v>
          </cell>
          <cell r="D129" t="str">
            <v>개</v>
          </cell>
          <cell r="E129">
            <v>714</v>
          </cell>
          <cell r="F129">
            <v>150000</v>
          </cell>
          <cell r="G129">
            <v>1006</v>
          </cell>
          <cell r="H129">
            <v>130000</v>
          </cell>
          <cell r="I129">
            <v>130000</v>
          </cell>
          <cell r="J129">
            <v>130000</v>
          </cell>
          <cell r="K129">
            <v>130000</v>
          </cell>
          <cell r="L129">
            <v>130000</v>
          </cell>
          <cell r="M129">
            <v>130000</v>
          </cell>
          <cell r="N129">
            <v>130000</v>
          </cell>
          <cell r="O129">
            <v>130000</v>
          </cell>
          <cell r="P129">
            <v>130000</v>
          </cell>
          <cell r="Q129">
            <v>130000</v>
          </cell>
          <cell r="R129">
            <v>130000</v>
          </cell>
        </row>
        <row r="130">
          <cell r="A130" t="str">
            <v xml:space="preserve"> 형광등기구 노출 FL32Wx1등용 전자안정기부,노출방습방진</v>
          </cell>
          <cell r="B130" t="str">
            <v xml:space="preserve"> 형광등기구</v>
          </cell>
          <cell r="C130" t="str">
            <v xml:space="preserve"> 노출 FL32Wx1등용 전자안정기부,노출방습방진</v>
          </cell>
          <cell r="D130" t="str">
            <v>개</v>
          </cell>
          <cell r="E130">
            <v>130000</v>
          </cell>
          <cell r="F130">
            <v>130000</v>
          </cell>
          <cell r="G130">
            <v>130000</v>
          </cell>
          <cell r="H130">
            <v>130000</v>
          </cell>
          <cell r="I130">
            <v>130000</v>
          </cell>
          <cell r="J130">
            <v>130000</v>
          </cell>
          <cell r="K130">
            <v>130000</v>
          </cell>
          <cell r="L130">
            <v>130000</v>
          </cell>
          <cell r="M130">
            <v>130000</v>
          </cell>
          <cell r="N130">
            <v>130000</v>
          </cell>
          <cell r="O130">
            <v>130000</v>
          </cell>
          <cell r="P130">
            <v>130000</v>
          </cell>
          <cell r="Q130">
            <v>0</v>
          </cell>
          <cell r="R130">
            <v>0</v>
          </cell>
        </row>
        <row r="131">
          <cell r="A131" t="str">
            <v xml:space="preserve"> 등기구 FUL 1/13W</v>
          </cell>
          <cell r="B131" t="str">
            <v xml:space="preserve"> 등기구</v>
          </cell>
          <cell r="C131" t="str">
            <v xml:space="preserve"> FUL 1/13W</v>
          </cell>
          <cell r="D131" t="str">
            <v>개</v>
          </cell>
          <cell r="E131">
            <v>0</v>
          </cell>
          <cell r="F131">
            <v>0</v>
          </cell>
          <cell r="G131">
            <v>0</v>
          </cell>
          <cell r="H131">
            <v>0</v>
          </cell>
          <cell r="I131">
            <v>0</v>
          </cell>
          <cell r="J131">
            <v>0</v>
          </cell>
          <cell r="K131" t="str">
            <v>미미</v>
          </cell>
          <cell r="L131">
            <v>25000</v>
          </cell>
          <cell r="M131">
            <v>25000</v>
          </cell>
          <cell r="N131">
            <v>25000</v>
          </cell>
          <cell r="O131">
            <v>25000</v>
          </cell>
          <cell r="P131">
            <v>25000</v>
          </cell>
          <cell r="Q131">
            <v>25000</v>
          </cell>
          <cell r="R131">
            <v>25000</v>
          </cell>
        </row>
        <row r="132">
          <cell r="A132" t="str">
            <v xml:space="preserve"> 앙카쇄클 AS-8</v>
          </cell>
          <cell r="B132" t="str">
            <v xml:space="preserve"> 앙카쇄클</v>
          </cell>
          <cell r="C132" t="str">
            <v xml:space="preserve"> AS-8</v>
          </cell>
          <cell r="D132" t="str">
            <v>개</v>
          </cell>
          <cell r="E132">
            <v>925</v>
          </cell>
          <cell r="F132">
            <v>2400</v>
          </cell>
          <cell r="G132">
            <v>957</v>
          </cell>
          <cell r="H132">
            <v>2400</v>
          </cell>
          <cell r="I132">
            <v>2400</v>
          </cell>
          <cell r="J132">
            <v>2400</v>
          </cell>
          <cell r="K132">
            <v>2400</v>
          </cell>
          <cell r="L132">
            <v>2400</v>
          </cell>
          <cell r="M132">
            <v>2400</v>
          </cell>
          <cell r="N132">
            <v>2400</v>
          </cell>
          <cell r="O132">
            <v>2400</v>
          </cell>
          <cell r="P132">
            <v>2400</v>
          </cell>
          <cell r="Q132">
            <v>2400</v>
          </cell>
          <cell r="R132">
            <v>2400</v>
          </cell>
        </row>
        <row r="133">
          <cell r="A133" t="str">
            <v xml:space="preserve"> 앙카쇄클 84x148</v>
          </cell>
          <cell r="B133" t="str">
            <v xml:space="preserve"> 앙카쇄클</v>
          </cell>
          <cell r="C133" t="str">
            <v xml:space="preserve"> 84x148</v>
          </cell>
          <cell r="D133" t="str">
            <v>개</v>
          </cell>
          <cell r="E133">
            <v>925</v>
          </cell>
          <cell r="F133">
            <v>2400</v>
          </cell>
          <cell r="G133">
            <v>957</v>
          </cell>
          <cell r="H133">
            <v>2400</v>
          </cell>
          <cell r="I133">
            <v>2400</v>
          </cell>
          <cell r="J133">
            <v>2400</v>
          </cell>
          <cell r="K133">
            <v>2400</v>
          </cell>
          <cell r="L133">
            <v>2400</v>
          </cell>
          <cell r="M133">
            <v>2400</v>
          </cell>
          <cell r="N133">
            <v>2400</v>
          </cell>
          <cell r="O133">
            <v>2400</v>
          </cell>
          <cell r="P133">
            <v>2400</v>
          </cell>
          <cell r="Q133">
            <v>2400</v>
          </cell>
          <cell r="R133">
            <v>2400</v>
          </cell>
        </row>
        <row r="134">
          <cell r="A134" t="str">
            <v xml:space="preserve"> 소켓아이 SE-8</v>
          </cell>
          <cell r="B134" t="str">
            <v xml:space="preserve"> 소켓아이</v>
          </cell>
          <cell r="C134" t="str">
            <v xml:space="preserve"> SE-8</v>
          </cell>
          <cell r="D134" t="str">
            <v>개</v>
          </cell>
          <cell r="E134">
            <v>925</v>
          </cell>
          <cell r="F134">
            <v>2500</v>
          </cell>
          <cell r="G134">
            <v>957</v>
          </cell>
          <cell r="H134">
            <v>2730</v>
          </cell>
          <cell r="I134">
            <v>2730</v>
          </cell>
          <cell r="J134">
            <v>2730</v>
          </cell>
          <cell r="K134">
            <v>2730</v>
          </cell>
          <cell r="L134">
            <v>2730</v>
          </cell>
          <cell r="M134">
            <v>2730</v>
          </cell>
          <cell r="N134">
            <v>2730</v>
          </cell>
          <cell r="O134">
            <v>2730</v>
          </cell>
          <cell r="P134">
            <v>2730</v>
          </cell>
          <cell r="Q134">
            <v>2500</v>
          </cell>
          <cell r="R134">
            <v>2500</v>
          </cell>
        </row>
        <row r="135">
          <cell r="A135" t="str">
            <v xml:space="preserve"> 소켓아이 BE-8</v>
          </cell>
          <cell r="B135" t="str">
            <v xml:space="preserve"> 소켓아이</v>
          </cell>
          <cell r="C135" t="str">
            <v xml:space="preserve"> BE-8</v>
          </cell>
          <cell r="D135" t="str">
            <v>개</v>
          </cell>
          <cell r="E135">
            <v>925</v>
          </cell>
          <cell r="F135">
            <v>7900</v>
          </cell>
          <cell r="G135">
            <v>7900</v>
          </cell>
          <cell r="H135">
            <v>7900</v>
          </cell>
          <cell r="I135">
            <v>7900</v>
          </cell>
          <cell r="J135">
            <v>7900</v>
          </cell>
          <cell r="K135">
            <v>7900</v>
          </cell>
          <cell r="L135">
            <v>7900</v>
          </cell>
          <cell r="M135">
            <v>7900</v>
          </cell>
          <cell r="N135">
            <v>7900</v>
          </cell>
          <cell r="O135">
            <v>7900</v>
          </cell>
          <cell r="P135">
            <v>7900</v>
          </cell>
          <cell r="Q135">
            <v>7900</v>
          </cell>
          <cell r="R135">
            <v>7900</v>
          </cell>
        </row>
        <row r="136">
          <cell r="A136" t="str">
            <v xml:space="preserve"> 핀볼크레비스 BC-8</v>
          </cell>
          <cell r="B136" t="str">
            <v xml:space="preserve"> 핀볼크레비스</v>
          </cell>
          <cell r="C136" t="str">
            <v xml:space="preserve"> BC-8</v>
          </cell>
          <cell r="D136" t="str">
            <v>개</v>
          </cell>
          <cell r="E136">
            <v>925</v>
          </cell>
          <cell r="F136">
            <v>2600</v>
          </cell>
          <cell r="G136">
            <v>957</v>
          </cell>
          <cell r="H136">
            <v>3300</v>
          </cell>
          <cell r="I136">
            <v>3300</v>
          </cell>
          <cell r="J136">
            <v>3300</v>
          </cell>
          <cell r="K136">
            <v>3300</v>
          </cell>
          <cell r="L136">
            <v>3300</v>
          </cell>
          <cell r="M136">
            <v>3300</v>
          </cell>
          <cell r="N136">
            <v>3300</v>
          </cell>
          <cell r="O136">
            <v>3300</v>
          </cell>
          <cell r="P136">
            <v>3300</v>
          </cell>
          <cell r="Q136">
            <v>2600</v>
          </cell>
          <cell r="R136">
            <v>2600</v>
          </cell>
        </row>
        <row r="137">
          <cell r="A137" t="str">
            <v xml:space="preserve"> 분기슬리브 ACSR 160㎟용</v>
          </cell>
          <cell r="B137" t="str">
            <v xml:space="preserve"> 분기슬리브</v>
          </cell>
          <cell r="C137" t="str">
            <v xml:space="preserve"> ACSR 160㎟용</v>
          </cell>
          <cell r="D137" t="str">
            <v>개</v>
          </cell>
          <cell r="E137">
            <v>925</v>
          </cell>
          <cell r="F137">
            <v>1500</v>
          </cell>
          <cell r="G137">
            <v>956</v>
          </cell>
          <cell r="H137">
            <v>1860</v>
          </cell>
          <cell r="I137">
            <v>1860</v>
          </cell>
          <cell r="J137">
            <v>1860</v>
          </cell>
          <cell r="K137">
            <v>1860</v>
          </cell>
          <cell r="L137">
            <v>1860</v>
          </cell>
          <cell r="M137">
            <v>1860</v>
          </cell>
          <cell r="N137">
            <v>1860</v>
          </cell>
          <cell r="O137">
            <v>1860</v>
          </cell>
          <cell r="P137">
            <v>1860</v>
          </cell>
          <cell r="Q137">
            <v>1500</v>
          </cell>
          <cell r="R137">
            <v>1500</v>
          </cell>
        </row>
        <row r="138">
          <cell r="A138" t="str">
            <v xml:space="preserve"> 분기슬리브 ACSR 95㎟용</v>
          </cell>
          <cell r="B138" t="str">
            <v xml:space="preserve"> 분기슬리브</v>
          </cell>
          <cell r="C138" t="str">
            <v xml:space="preserve"> ACSR 95㎟용</v>
          </cell>
          <cell r="D138" t="str">
            <v>개</v>
          </cell>
          <cell r="E138">
            <v>925</v>
          </cell>
          <cell r="F138">
            <v>1500</v>
          </cell>
          <cell r="G138">
            <v>956</v>
          </cell>
          <cell r="H138">
            <v>1860</v>
          </cell>
          <cell r="I138">
            <v>1860</v>
          </cell>
          <cell r="J138">
            <v>1860</v>
          </cell>
          <cell r="K138">
            <v>1860</v>
          </cell>
          <cell r="L138">
            <v>1860</v>
          </cell>
          <cell r="M138">
            <v>1860</v>
          </cell>
          <cell r="N138">
            <v>1860</v>
          </cell>
          <cell r="O138">
            <v>1860</v>
          </cell>
          <cell r="P138">
            <v>1860</v>
          </cell>
          <cell r="Q138">
            <v>1500</v>
          </cell>
          <cell r="R138">
            <v>1500</v>
          </cell>
        </row>
        <row r="139">
          <cell r="A139" t="str">
            <v xml:space="preserve"> 절연카바 고압용</v>
          </cell>
          <cell r="B139" t="str">
            <v xml:space="preserve"> 절연카바</v>
          </cell>
          <cell r="C139" t="str">
            <v xml:space="preserve"> 고압용</v>
          </cell>
          <cell r="D139" t="str">
            <v>개</v>
          </cell>
          <cell r="E139">
            <v>1500</v>
          </cell>
          <cell r="F139">
            <v>1500</v>
          </cell>
          <cell r="G139">
            <v>1500</v>
          </cell>
          <cell r="H139">
            <v>1500</v>
          </cell>
          <cell r="I139">
            <v>1500</v>
          </cell>
          <cell r="J139">
            <v>1500</v>
          </cell>
          <cell r="K139" t="str">
            <v>보성</v>
          </cell>
          <cell r="L139">
            <v>4640</v>
          </cell>
          <cell r="M139">
            <v>4640</v>
          </cell>
          <cell r="N139">
            <v>4640</v>
          </cell>
          <cell r="O139">
            <v>4640</v>
          </cell>
          <cell r="P139">
            <v>4640</v>
          </cell>
          <cell r="Q139">
            <v>4640</v>
          </cell>
          <cell r="R139">
            <v>4640</v>
          </cell>
        </row>
        <row r="140">
          <cell r="A140" t="str">
            <v>도그형볼트,너트,와샤 M20xL180</v>
          </cell>
          <cell r="B140" t="str">
            <v>도그형볼트,너트,와샤</v>
          </cell>
          <cell r="C140" t="str">
            <v xml:space="preserve"> M20xL180</v>
          </cell>
          <cell r="D140" t="str">
            <v>개</v>
          </cell>
          <cell r="E140">
            <v>4640</v>
          </cell>
          <cell r="F140">
            <v>4640</v>
          </cell>
          <cell r="G140">
            <v>4640</v>
          </cell>
          <cell r="H140">
            <v>4640</v>
          </cell>
          <cell r="I140">
            <v>4640</v>
          </cell>
          <cell r="J140">
            <v>4640</v>
          </cell>
          <cell r="K140" t="str">
            <v>동남</v>
          </cell>
          <cell r="L140">
            <v>1500</v>
          </cell>
          <cell r="M140">
            <v>1500</v>
          </cell>
          <cell r="N140">
            <v>1500</v>
          </cell>
          <cell r="O140">
            <v>1500</v>
          </cell>
          <cell r="P140">
            <v>1500</v>
          </cell>
          <cell r="Q140">
            <v>1500</v>
          </cell>
          <cell r="R140">
            <v>1500</v>
          </cell>
        </row>
        <row r="141">
          <cell r="A141" t="str">
            <v xml:space="preserve"> 동볼트/너트 M8xL20</v>
          </cell>
          <cell r="B141" t="str">
            <v xml:space="preserve"> 동볼트/너트</v>
          </cell>
          <cell r="C141" t="str">
            <v xml:space="preserve"> M8xL20</v>
          </cell>
          <cell r="D141" t="str">
            <v>개</v>
          </cell>
          <cell r="E141">
            <v>93</v>
          </cell>
          <cell r="F141">
            <v>107</v>
          </cell>
          <cell r="G141">
            <v>107</v>
          </cell>
          <cell r="H141">
            <v>107</v>
          </cell>
          <cell r="I141">
            <v>107</v>
          </cell>
          <cell r="J141">
            <v>107</v>
          </cell>
          <cell r="K141">
            <v>107</v>
          </cell>
          <cell r="L141">
            <v>107</v>
          </cell>
          <cell r="M141">
            <v>107</v>
          </cell>
          <cell r="N141">
            <v>107</v>
          </cell>
          <cell r="O141">
            <v>107</v>
          </cell>
          <cell r="P141">
            <v>107</v>
          </cell>
          <cell r="Q141">
            <v>107</v>
          </cell>
          <cell r="R141">
            <v>107</v>
          </cell>
        </row>
        <row r="142">
          <cell r="A142" t="str">
            <v xml:space="preserve"> 볼트/너트 M16x250</v>
          </cell>
          <cell r="B142" t="str">
            <v xml:space="preserve"> 볼트/너트</v>
          </cell>
          <cell r="C142" t="str">
            <v xml:space="preserve"> M16x250</v>
          </cell>
          <cell r="D142" t="str">
            <v>개</v>
          </cell>
          <cell r="E142">
            <v>91</v>
          </cell>
          <cell r="F142">
            <v>1135</v>
          </cell>
          <cell r="G142">
            <v>1135</v>
          </cell>
          <cell r="H142">
            <v>1135</v>
          </cell>
          <cell r="I142">
            <v>1135</v>
          </cell>
          <cell r="J142">
            <v>1135</v>
          </cell>
          <cell r="K142">
            <v>1135</v>
          </cell>
          <cell r="L142">
            <v>1135</v>
          </cell>
          <cell r="M142">
            <v>1135</v>
          </cell>
          <cell r="N142">
            <v>1135</v>
          </cell>
          <cell r="O142">
            <v>1135</v>
          </cell>
          <cell r="P142">
            <v>1135</v>
          </cell>
          <cell r="Q142">
            <v>1135</v>
          </cell>
          <cell r="R142">
            <v>1135</v>
          </cell>
        </row>
        <row r="143">
          <cell r="A143" t="str">
            <v xml:space="preserve"> 볼트/너트 M20x170</v>
          </cell>
          <cell r="B143" t="str">
            <v xml:space="preserve"> 볼트/너트</v>
          </cell>
          <cell r="C143" t="str">
            <v xml:space="preserve"> M20x170</v>
          </cell>
          <cell r="D143" t="str">
            <v>개</v>
          </cell>
          <cell r="E143">
            <v>91</v>
          </cell>
          <cell r="F143">
            <v>1960</v>
          </cell>
          <cell r="G143">
            <v>1960</v>
          </cell>
          <cell r="H143">
            <v>1960</v>
          </cell>
          <cell r="I143">
            <v>1960</v>
          </cell>
          <cell r="J143">
            <v>1960</v>
          </cell>
          <cell r="K143">
            <v>1960</v>
          </cell>
          <cell r="L143">
            <v>1960</v>
          </cell>
          <cell r="M143">
            <v>1960</v>
          </cell>
          <cell r="N143">
            <v>1960</v>
          </cell>
          <cell r="O143">
            <v>1960</v>
          </cell>
          <cell r="P143">
            <v>1960</v>
          </cell>
          <cell r="Q143">
            <v>1960</v>
          </cell>
          <cell r="R143">
            <v>1960</v>
          </cell>
        </row>
        <row r="144">
          <cell r="A144" t="str">
            <v xml:space="preserve"> 머신볼트,너트,와샤 M16x50</v>
          </cell>
          <cell r="B144" t="str">
            <v xml:space="preserve"> 머신볼트,너트,와샤</v>
          </cell>
          <cell r="C144" t="str">
            <v xml:space="preserve"> M16x50</v>
          </cell>
          <cell r="D144" t="str">
            <v>개</v>
          </cell>
          <cell r="E144">
            <v>1960</v>
          </cell>
          <cell r="F144">
            <v>1960</v>
          </cell>
          <cell r="G144">
            <v>1960</v>
          </cell>
          <cell r="H144">
            <v>1960</v>
          </cell>
          <cell r="I144">
            <v>1960</v>
          </cell>
          <cell r="J144">
            <v>1960</v>
          </cell>
          <cell r="K144" t="str">
            <v>동남</v>
          </cell>
          <cell r="L144">
            <v>300</v>
          </cell>
          <cell r="M144">
            <v>300</v>
          </cell>
          <cell r="N144">
            <v>300</v>
          </cell>
          <cell r="O144">
            <v>300</v>
          </cell>
          <cell r="P144">
            <v>300</v>
          </cell>
          <cell r="Q144">
            <v>300</v>
          </cell>
          <cell r="R144">
            <v>300</v>
          </cell>
        </row>
        <row r="145">
          <cell r="A145" t="str">
            <v xml:space="preserve"> 머신볼트,너트,와샤 M16x130</v>
          </cell>
          <cell r="B145" t="str">
            <v xml:space="preserve"> 머신볼트,너트,와샤</v>
          </cell>
          <cell r="C145" t="str">
            <v xml:space="preserve"> M16x130</v>
          </cell>
          <cell r="D145" t="str">
            <v>개</v>
          </cell>
          <cell r="E145">
            <v>300</v>
          </cell>
          <cell r="F145">
            <v>300</v>
          </cell>
          <cell r="G145">
            <v>300</v>
          </cell>
          <cell r="H145">
            <v>300</v>
          </cell>
          <cell r="I145">
            <v>300</v>
          </cell>
          <cell r="J145">
            <v>300</v>
          </cell>
          <cell r="K145" t="str">
            <v>동남</v>
          </cell>
          <cell r="L145">
            <v>420</v>
          </cell>
          <cell r="M145">
            <v>420</v>
          </cell>
          <cell r="N145">
            <v>420</v>
          </cell>
          <cell r="O145">
            <v>420</v>
          </cell>
          <cell r="P145">
            <v>420</v>
          </cell>
          <cell r="Q145">
            <v>420</v>
          </cell>
          <cell r="R145">
            <v>420</v>
          </cell>
        </row>
        <row r="146">
          <cell r="A146" t="str">
            <v xml:space="preserve"> 머신볼트,너트,와샤 M16x350</v>
          </cell>
          <cell r="B146" t="str">
            <v xml:space="preserve"> 머신볼트,너트,와샤</v>
          </cell>
          <cell r="C146" t="str">
            <v xml:space="preserve"> M16x350</v>
          </cell>
          <cell r="D146" t="str">
            <v>개</v>
          </cell>
          <cell r="E146">
            <v>420</v>
          </cell>
          <cell r="F146">
            <v>420</v>
          </cell>
          <cell r="G146">
            <v>420</v>
          </cell>
          <cell r="H146">
            <v>420</v>
          </cell>
          <cell r="I146">
            <v>420</v>
          </cell>
          <cell r="J146">
            <v>420</v>
          </cell>
          <cell r="K146" t="str">
            <v>동남</v>
          </cell>
          <cell r="L146">
            <v>1000</v>
          </cell>
          <cell r="M146">
            <v>1000</v>
          </cell>
          <cell r="N146">
            <v>1000</v>
          </cell>
          <cell r="O146">
            <v>1000</v>
          </cell>
          <cell r="P146">
            <v>1000</v>
          </cell>
          <cell r="Q146">
            <v>1000</v>
          </cell>
          <cell r="R146">
            <v>1000</v>
          </cell>
        </row>
        <row r="147">
          <cell r="A147" t="str">
            <v xml:space="preserve"> 머신볼트,너트,와샤 M16x400</v>
          </cell>
          <cell r="B147" t="str">
            <v xml:space="preserve"> 머신볼트,너트,와샤</v>
          </cell>
          <cell r="C147" t="str">
            <v xml:space="preserve"> M16x400</v>
          </cell>
          <cell r="D147" t="str">
            <v>개</v>
          </cell>
          <cell r="E147">
            <v>1000</v>
          </cell>
          <cell r="F147">
            <v>1000</v>
          </cell>
          <cell r="G147">
            <v>1000</v>
          </cell>
          <cell r="H147">
            <v>1000</v>
          </cell>
          <cell r="I147">
            <v>1000</v>
          </cell>
          <cell r="J147">
            <v>1000</v>
          </cell>
          <cell r="K147" t="str">
            <v>동남</v>
          </cell>
          <cell r="L147">
            <v>1100</v>
          </cell>
          <cell r="M147">
            <v>1100</v>
          </cell>
          <cell r="N147">
            <v>1100</v>
          </cell>
          <cell r="O147">
            <v>1100</v>
          </cell>
          <cell r="P147">
            <v>1100</v>
          </cell>
          <cell r="Q147">
            <v>1100</v>
          </cell>
          <cell r="R147">
            <v>1100</v>
          </cell>
        </row>
        <row r="148">
          <cell r="A148" t="str">
            <v xml:space="preserve"> 머신볼트,너트,와샤 M16x460</v>
          </cell>
          <cell r="B148" t="str">
            <v xml:space="preserve"> 머신볼트,너트,와샤</v>
          </cell>
          <cell r="C148" t="str">
            <v xml:space="preserve"> M16x460</v>
          </cell>
          <cell r="D148" t="str">
            <v>개</v>
          </cell>
          <cell r="E148">
            <v>1100</v>
          </cell>
          <cell r="F148">
            <v>1100</v>
          </cell>
          <cell r="G148">
            <v>1100</v>
          </cell>
          <cell r="H148">
            <v>1100</v>
          </cell>
          <cell r="I148">
            <v>1100</v>
          </cell>
          <cell r="J148">
            <v>1100</v>
          </cell>
          <cell r="K148" t="str">
            <v>동남</v>
          </cell>
          <cell r="L148">
            <v>1200</v>
          </cell>
          <cell r="M148">
            <v>1200</v>
          </cell>
          <cell r="N148">
            <v>1200</v>
          </cell>
          <cell r="O148">
            <v>1200</v>
          </cell>
          <cell r="P148">
            <v>1200</v>
          </cell>
          <cell r="Q148">
            <v>1200</v>
          </cell>
          <cell r="R148">
            <v>1200</v>
          </cell>
        </row>
        <row r="149">
          <cell r="A149" t="str">
            <v xml:space="preserve"> 머신볼트,너트,와샤 M16x570</v>
          </cell>
          <cell r="B149" t="str">
            <v xml:space="preserve"> 머신볼트,너트,와샤</v>
          </cell>
          <cell r="C149" t="str">
            <v xml:space="preserve"> M16x570</v>
          </cell>
          <cell r="D149" t="str">
            <v>개</v>
          </cell>
          <cell r="E149">
            <v>1200</v>
          </cell>
          <cell r="F149">
            <v>1200</v>
          </cell>
          <cell r="G149">
            <v>1200</v>
          </cell>
          <cell r="H149">
            <v>1200</v>
          </cell>
          <cell r="I149">
            <v>1200</v>
          </cell>
          <cell r="J149">
            <v>1200</v>
          </cell>
          <cell r="K149" t="str">
            <v>동남</v>
          </cell>
          <cell r="L149">
            <v>1500</v>
          </cell>
          <cell r="M149">
            <v>1500</v>
          </cell>
          <cell r="N149">
            <v>1500</v>
          </cell>
          <cell r="O149">
            <v>1500</v>
          </cell>
          <cell r="P149">
            <v>1500</v>
          </cell>
          <cell r="Q149">
            <v>1500</v>
          </cell>
          <cell r="R149">
            <v>1500</v>
          </cell>
        </row>
        <row r="150">
          <cell r="A150" t="str">
            <v xml:space="preserve"> 머신볼트,너트,와샤 M16x680</v>
          </cell>
          <cell r="B150" t="str">
            <v xml:space="preserve"> 머신볼트,너트,와샤</v>
          </cell>
          <cell r="C150" t="str">
            <v xml:space="preserve"> M16x680</v>
          </cell>
          <cell r="D150" t="str">
            <v>개</v>
          </cell>
          <cell r="E150">
            <v>1500</v>
          </cell>
          <cell r="F150">
            <v>1500</v>
          </cell>
          <cell r="G150">
            <v>1500</v>
          </cell>
          <cell r="H150">
            <v>1500</v>
          </cell>
          <cell r="I150">
            <v>1500</v>
          </cell>
          <cell r="J150">
            <v>1500</v>
          </cell>
          <cell r="K150" t="str">
            <v>동남</v>
          </cell>
          <cell r="L150">
            <v>2000</v>
          </cell>
          <cell r="M150">
            <v>2000</v>
          </cell>
          <cell r="N150">
            <v>2000</v>
          </cell>
          <cell r="O150">
            <v>2000</v>
          </cell>
          <cell r="P150">
            <v>2000</v>
          </cell>
          <cell r="Q150">
            <v>2000</v>
          </cell>
          <cell r="R150">
            <v>2000</v>
          </cell>
        </row>
        <row r="151">
          <cell r="A151" t="str">
            <v xml:space="preserve"> 가공지선용 크램프 ACSR 58㎟</v>
          </cell>
          <cell r="B151" t="str">
            <v xml:space="preserve"> 가공지선용 크램프</v>
          </cell>
          <cell r="C151" t="str">
            <v xml:space="preserve"> ACSR 58㎟</v>
          </cell>
          <cell r="D151" t="str">
            <v>개</v>
          </cell>
          <cell r="E151">
            <v>2000</v>
          </cell>
          <cell r="F151">
            <v>2000</v>
          </cell>
          <cell r="G151">
            <v>2000</v>
          </cell>
          <cell r="H151">
            <v>2000</v>
          </cell>
          <cell r="I151">
            <v>2000</v>
          </cell>
          <cell r="J151">
            <v>2000</v>
          </cell>
          <cell r="K151" t="str">
            <v>한보</v>
          </cell>
          <cell r="L151">
            <v>2300</v>
          </cell>
          <cell r="M151">
            <v>2300</v>
          </cell>
          <cell r="N151">
            <v>2300</v>
          </cell>
          <cell r="O151">
            <v>2300</v>
          </cell>
          <cell r="P151">
            <v>2300</v>
          </cell>
          <cell r="Q151">
            <v>2300</v>
          </cell>
          <cell r="R151">
            <v>2300</v>
          </cell>
        </row>
        <row r="152">
          <cell r="A152" t="str">
            <v xml:space="preserve"> 인류크램프 ACSR 58㎟</v>
          </cell>
          <cell r="B152" t="str">
            <v xml:space="preserve"> 인류크램프</v>
          </cell>
          <cell r="C152" t="str">
            <v xml:space="preserve"> ACSR 58㎟</v>
          </cell>
          <cell r="D152" t="str">
            <v>개</v>
          </cell>
          <cell r="E152">
            <v>2300</v>
          </cell>
          <cell r="F152">
            <v>2300</v>
          </cell>
          <cell r="G152">
            <v>2300</v>
          </cell>
          <cell r="H152">
            <v>2300</v>
          </cell>
          <cell r="I152">
            <v>2300</v>
          </cell>
          <cell r="J152">
            <v>2300</v>
          </cell>
          <cell r="K152" t="str">
            <v>한보</v>
          </cell>
          <cell r="L152">
            <v>3100</v>
          </cell>
          <cell r="M152">
            <v>3100</v>
          </cell>
          <cell r="N152">
            <v>3100</v>
          </cell>
          <cell r="O152">
            <v>3100</v>
          </cell>
          <cell r="P152">
            <v>3100</v>
          </cell>
          <cell r="Q152">
            <v>3100</v>
          </cell>
          <cell r="R152">
            <v>3100</v>
          </cell>
        </row>
        <row r="153">
          <cell r="A153" t="str">
            <v xml:space="preserve"> 앵글 75x75x9t</v>
          </cell>
          <cell r="B153" t="str">
            <v xml:space="preserve"> 앵글</v>
          </cell>
          <cell r="C153" t="str">
            <v xml:space="preserve"> 75x75x9t</v>
          </cell>
          <cell r="D153" t="str">
            <v>kg</v>
          </cell>
          <cell r="E153">
            <v>3100</v>
          </cell>
          <cell r="F153">
            <v>3100</v>
          </cell>
          <cell r="G153">
            <v>45</v>
          </cell>
          <cell r="H153">
            <v>430</v>
          </cell>
          <cell r="I153">
            <v>430</v>
          </cell>
          <cell r="J153">
            <v>430</v>
          </cell>
          <cell r="K153">
            <v>430</v>
          </cell>
          <cell r="L153">
            <v>430</v>
          </cell>
          <cell r="M153">
            <v>430</v>
          </cell>
          <cell r="N153">
            <v>430</v>
          </cell>
          <cell r="O153">
            <v>430</v>
          </cell>
          <cell r="P153">
            <v>430</v>
          </cell>
          <cell r="Q153">
            <v>430</v>
          </cell>
          <cell r="R153">
            <v>430</v>
          </cell>
        </row>
        <row r="154">
          <cell r="A154" t="str">
            <v xml:space="preserve"> ㄱ 형강 75x75x9x440</v>
          </cell>
          <cell r="B154" t="str">
            <v xml:space="preserve"> ㄱ 형강</v>
          </cell>
          <cell r="C154" t="str">
            <v xml:space="preserve"> 75x75x9x440</v>
          </cell>
          <cell r="D154" t="str">
            <v>개</v>
          </cell>
          <cell r="E154">
            <v>430</v>
          </cell>
          <cell r="F154">
            <v>430</v>
          </cell>
          <cell r="G154">
            <v>430</v>
          </cell>
          <cell r="H154">
            <v>430</v>
          </cell>
          <cell r="I154">
            <v>430</v>
          </cell>
          <cell r="J154">
            <v>430</v>
          </cell>
          <cell r="K154" t="str">
            <v>한보</v>
          </cell>
          <cell r="L154">
            <v>5500</v>
          </cell>
          <cell r="M154">
            <v>5500</v>
          </cell>
          <cell r="N154">
            <v>5500</v>
          </cell>
          <cell r="O154">
            <v>5500</v>
          </cell>
          <cell r="P154">
            <v>5500</v>
          </cell>
          <cell r="Q154">
            <v>5500</v>
          </cell>
          <cell r="R154">
            <v>5500</v>
          </cell>
        </row>
        <row r="155">
          <cell r="A155" t="str">
            <v xml:space="preserve"> ㄱ 형강 75x75x9x390</v>
          </cell>
          <cell r="B155" t="str">
            <v xml:space="preserve"> ㄱ 형강</v>
          </cell>
          <cell r="C155" t="str">
            <v xml:space="preserve"> 75x75x9x390</v>
          </cell>
          <cell r="D155" t="str">
            <v>개</v>
          </cell>
          <cell r="E155">
            <v>5500</v>
          </cell>
          <cell r="F155">
            <v>5500</v>
          </cell>
          <cell r="G155">
            <v>5500</v>
          </cell>
          <cell r="H155">
            <v>5500</v>
          </cell>
          <cell r="I155">
            <v>5500</v>
          </cell>
          <cell r="J155">
            <v>5500</v>
          </cell>
          <cell r="K155" t="str">
            <v>한보</v>
          </cell>
          <cell r="L155">
            <v>4900</v>
          </cell>
          <cell r="M155">
            <v>4900</v>
          </cell>
          <cell r="N155">
            <v>4900</v>
          </cell>
          <cell r="O155">
            <v>4900</v>
          </cell>
          <cell r="P155">
            <v>4900</v>
          </cell>
          <cell r="Q155">
            <v>4900</v>
          </cell>
          <cell r="R155">
            <v>4900</v>
          </cell>
        </row>
        <row r="156">
          <cell r="A156" t="str">
            <v xml:space="preserve"> ㄱ 형강 75x75x9x540</v>
          </cell>
          <cell r="B156" t="str">
            <v xml:space="preserve"> ㄱ 형강</v>
          </cell>
          <cell r="C156" t="str">
            <v xml:space="preserve"> 75x75x9x540</v>
          </cell>
          <cell r="D156" t="str">
            <v>개</v>
          </cell>
          <cell r="E156">
            <v>4900</v>
          </cell>
          <cell r="F156">
            <v>4900</v>
          </cell>
          <cell r="G156">
            <v>4900</v>
          </cell>
          <cell r="H156">
            <v>4900</v>
          </cell>
          <cell r="I156">
            <v>4900</v>
          </cell>
          <cell r="J156">
            <v>4900</v>
          </cell>
          <cell r="K156" t="str">
            <v>한보</v>
          </cell>
          <cell r="L156">
            <v>6800</v>
          </cell>
          <cell r="M156">
            <v>6800</v>
          </cell>
          <cell r="N156">
            <v>6800</v>
          </cell>
          <cell r="O156">
            <v>6800</v>
          </cell>
          <cell r="P156">
            <v>6800</v>
          </cell>
          <cell r="Q156">
            <v>6800</v>
          </cell>
          <cell r="R156">
            <v>6800</v>
          </cell>
        </row>
        <row r="157">
          <cell r="A157" t="str">
            <v xml:space="preserve"> ㄱ 형강 75x75x9x590</v>
          </cell>
          <cell r="B157" t="str">
            <v xml:space="preserve"> ㄱ 형강</v>
          </cell>
          <cell r="C157" t="str">
            <v xml:space="preserve"> 75x75x9x590</v>
          </cell>
          <cell r="D157" t="str">
            <v>개</v>
          </cell>
          <cell r="E157">
            <v>6800</v>
          </cell>
          <cell r="F157">
            <v>6800</v>
          </cell>
          <cell r="G157">
            <v>6800</v>
          </cell>
          <cell r="H157">
            <v>6800</v>
          </cell>
          <cell r="I157">
            <v>6800</v>
          </cell>
          <cell r="J157">
            <v>6800</v>
          </cell>
          <cell r="K157" t="str">
            <v>한보</v>
          </cell>
          <cell r="L157">
            <v>7400</v>
          </cell>
          <cell r="M157">
            <v>7400</v>
          </cell>
          <cell r="N157">
            <v>7400</v>
          </cell>
          <cell r="O157">
            <v>7400</v>
          </cell>
          <cell r="P157">
            <v>7400</v>
          </cell>
          <cell r="Q157">
            <v>7400</v>
          </cell>
          <cell r="R157">
            <v>7400</v>
          </cell>
        </row>
        <row r="158">
          <cell r="A158" t="str">
            <v xml:space="preserve"> ㄷ 형강 100x50x52x7.5</v>
          </cell>
          <cell r="B158" t="str">
            <v xml:space="preserve"> ㄷ 형강</v>
          </cell>
          <cell r="C158" t="str">
            <v xml:space="preserve"> 100x50x52x7.5</v>
          </cell>
          <cell r="D158" t="str">
            <v>kg</v>
          </cell>
          <cell r="E158">
            <v>45</v>
          </cell>
          <cell r="F158">
            <v>380</v>
          </cell>
          <cell r="G158">
            <v>380</v>
          </cell>
          <cell r="H158">
            <v>380</v>
          </cell>
          <cell r="I158">
            <v>380</v>
          </cell>
          <cell r="J158">
            <v>380</v>
          </cell>
          <cell r="K158">
            <v>380</v>
          </cell>
          <cell r="L158">
            <v>380</v>
          </cell>
          <cell r="M158">
            <v>380</v>
          </cell>
          <cell r="N158">
            <v>380</v>
          </cell>
          <cell r="O158">
            <v>380</v>
          </cell>
          <cell r="P158">
            <v>380</v>
          </cell>
          <cell r="Q158">
            <v>380</v>
          </cell>
          <cell r="R158">
            <v>380</v>
          </cell>
        </row>
        <row r="159">
          <cell r="A159" t="str">
            <v xml:space="preserve"> 헤드지지대 상하부용</v>
          </cell>
          <cell r="B159" t="str">
            <v xml:space="preserve"> 헤드지지대</v>
          </cell>
          <cell r="C159" t="str">
            <v xml:space="preserve"> 상하부용</v>
          </cell>
          <cell r="D159" t="str">
            <v>조</v>
          </cell>
          <cell r="E159">
            <v>380</v>
          </cell>
          <cell r="F159">
            <v>380</v>
          </cell>
          <cell r="G159">
            <v>380</v>
          </cell>
          <cell r="H159">
            <v>380</v>
          </cell>
          <cell r="I159">
            <v>380</v>
          </cell>
          <cell r="J159">
            <v>380</v>
          </cell>
          <cell r="K159" t="str">
            <v>보성</v>
          </cell>
          <cell r="L159">
            <v>41800</v>
          </cell>
          <cell r="M159">
            <v>41800</v>
          </cell>
          <cell r="N159">
            <v>41800</v>
          </cell>
          <cell r="O159">
            <v>41800</v>
          </cell>
          <cell r="P159">
            <v>41800</v>
          </cell>
          <cell r="Q159">
            <v>41800</v>
          </cell>
          <cell r="R159">
            <v>41800</v>
          </cell>
        </row>
        <row r="160">
          <cell r="A160" t="str">
            <v xml:space="preserve"> 케이블크리트 300㎟</v>
          </cell>
          <cell r="B160" t="str">
            <v xml:space="preserve"> 케이블크리트</v>
          </cell>
          <cell r="C160" t="str">
            <v xml:space="preserve"> 300㎟</v>
          </cell>
          <cell r="D160" t="str">
            <v>개</v>
          </cell>
          <cell r="E160">
            <v>879</v>
          </cell>
          <cell r="F160">
            <v>7420</v>
          </cell>
          <cell r="G160">
            <v>958</v>
          </cell>
          <cell r="H160">
            <v>6000</v>
          </cell>
          <cell r="I160">
            <v>6000</v>
          </cell>
          <cell r="J160">
            <v>6000</v>
          </cell>
          <cell r="K160">
            <v>6000</v>
          </cell>
          <cell r="L160">
            <v>6000</v>
          </cell>
          <cell r="M160">
            <v>6000</v>
          </cell>
          <cell r="N160">
            <v>6000</v>
          </cell>
          <cell r="O160">
            <v>6000</v>
          </cell>
          <cell r="P160">
            <v>6000</v>
          </cell>
          <cell r="Q160">
            <v>6000</v>
          </cell>
          <cell r="R160">
            <v>6000</v>
          </cell>
        </row>
        <row r="161">
          <cell r="A161" t="str">
            <v xml:space="preserve"> 워샤캡 Φ80용</v>
          </cell>
          <cell r="B161" t="str">
            <v xml:space="preserve"> 워샤캡</v>
          </cell>
          <cell r="C161" t="str">
            <v xml:space="preserve"> Φ80용</v>
          </cell>
          <cell r="D161" t="str">
            <v>개</v>
          </cell>
          <cell r="E161">
            <v>835</v>
          </cell>
          <cell r="F161">
            <v>4500</v>
          </cell>
          <cell r="G161">
            <v>4500</v>
          </cell>
          <cell r="H161">
            <v>4500</v>
          </cell>
          <cell r="I161">
            <v>4500</v>
          </cell>
          <cell r="J161">
            <v>4500</v>
          </cell>
          <cell r="K161">
            <v>4500</v>
          </cell>
          <cell r="L161">
            <v>4500</v>
          </cell>
          <cell r="M161">
            <v>4500</v>
          </cell>
          <cell r="N161">
            <v>4500</v>
          </cell>
          <cell r="O161">
            <v>4500</v>
          </cell>
          <cell r="P161">
            <v>4500</v>
          </cell>
          <cell r="Q161">
            <v>4500</v>
          </cell>
          <cell r="R161">
            <v>4500</v>
          </cell>
        </row>
        <row r="162">
          <cell r="A162" t="str">
            <v xml:space="preserve"> 워샤캡 Φ100용</v>
          </cell>
          <cell r="B162" t="str">
            <v xml:space="preserve"> 워샤캡</v>
          </cell>
          <cell r="C162" t="str">
            <v xml:space="preserve"> Φ100용</v>
          </cell>
          <cell r="D162" t="str">
            <v>개</v>
          </cell>
          <cell r="E162">
            <v>835</v>
          </cell>
          <cell r="F162">
            <v>12000</v>
          </cell>
          <cell r="G162">
            <v>12000</v>
          </cell>
          <cell r="H162">
            <v>12000</v>
          </cell>
          <cell r="I162">
            <v>12000</v>
          </cell>
          <cell r="J162">
            <v>12000</v>
          </cell>
          <cell r="K162">
            <v>12000</v>
          </cell>
          <cell r="L162">
            <v>12000</v>
          </cell>
          <cell r="M162">
            <v>12000</v>
          </cell>
          <cell r="N162">
            <v>12000</v>
          </cell>
          <cell r="O162">
            <v>12000</v>
          </cell>
          <cell r="P162">
            <v>12000</v>
          </cell>
          <cell r="Q162">
            <v>12000</v>
          </cell>
          <cell r="R162">
            <v>12000</v>
          </cell>
        </row>
        <row r="163">
          <cell r="A163" t="str">
            <v xml:space="preserve"> 알루미늄바인더 4.0mm</v>
          </cell>
          <cell r="B163" t="str">
            <v xml:space="preserve"> 알루미늄바인더</v>
          </cell>
          <cell r="C163" t="str">
            <v xml:space="preserve"> 4.0mm</v>
          </cell>
          <cell r="D163" t="str">
            <v>m</v>
          </cell>
          <cell r="E163">
            <v>12000</v>
          </cell>
          <cell r="F163">
            <v>12000</v>
          </cell>
          <cell r="G163">
            <v>12000</v>
          </cell>
          <cell r="H163">
            <v>12000</v>
          </cell>
          <cell r="I163">
            <v>12000</v>
          </cell>
          <cell r="J163">
            <v>12000</v>
          </cell>
          <cell r="K163" t="str">
            <v>동남</v>
          </cell>
          <cell r="L163">
            <v>150</v>
          </cell>
          <cell r="M163">
            <v>150</v>
          </cell>
          <cell r="N163">
            <v>150</v>
          </cell>
          <cell r="O163">
            <v>150</v>
          </cell>
          <cell r="P163">
            <v>150</v>
          </cell>
          <cell r="Q163">
            <v>150</v>
          </cell>
          <cell r="R163">
            <v>150</v>
          </cell>
        </row>
        <row r="164">
          <cell r="A164" t="str">
            <v xml:space="preserve"> 케이블표지시트 0.23x300</v>
          </cell>
          <cell r="B164" t="str">
            <v xml:space="preserve"> 케이블표지시트</v>
          </cell>
          <cell r="C164" t="str">
            <v xml:space="preserve"> 0.23x300</v>
          </cell>
          <cell r="D164" t="str">
            <v>m</v>
          </cell>
          <cell r="E164">
            <v>924</v>
          </cell>
          <cell r="F164">
            <v>250</v>
          </cell>
          <cell r="G164">
            <v>930</v>
          </cell>
          <cell r="H164">
            <v>110</v>
          </cell>
          <cell r="I164">
            <v>110</v>
          </cell>
          <cell r="J164">
            <v>110</v>
          </cell>
          <cell r="K164">
            <v>110</v>
          </cell>
          <cell r="L164">
            <v>110</v>
          </cell>
          <cell r="M164">
            <v>110</v>
          </cell>
          <cell r="N164">
            <v>110</v>
          </cell>
          <cell r="O164">
            <v>110</v>
          </cell>
          <cell r="P164">
            <v>110</v>
          </cell>
          <cell r="Q164">
            <v>110</v>
          </cell>
          <cell r="R164">
            <v>110</v>
          </cell>
        </row>
        <row r="165">
          <cell r="A165" t="str">
            <v xml:space="preserve"> 접지단자함 6회로용</v>
          </cell>
          <cell r="B165" t="str">
            <v xml:space="preserve"> 접지단자함</v>
          </cell>
          <cell r="C165" t="str">
            <v xml:space="preserve"> 6회로용</v>
          </cell>
          <cell r="D165" t="str">
            <v>면</v>
          </cell>
          <cell r="E165">
            <v>110</v>
          </cell>
          <cell r="F165">
            <v>110</v>
          </cell>
          <cell r="G165">
            <v>946</v>
          </cell>
          <cell r="H165">
            <v>130000</v>
          </cell>
          <cell r="I165">
            <v>130000</v>
          </cell>
          <cell r="J165">
            <v>130000</v>
          </cell>
          <cell r="K165">
            <v>130000</v>
          </cell>
          <cell r="L165">
            <v>130000</v>
          </cell>
          <cell r="M165">
            <v>130000</v>
          </cell>
          <cell r="N165">
            <v>130000</v>
          </cell>
          <cell r="O165">
            <v>130000</v>
          </cell>
          <cell r="P165">
            <v>130000</v>
          </cell>
          <cell r="Q165">
            <v>130000</v>
          </cell>
          <cell r="R165">
            <v>130000</v>
          </cell>
        </row>
        <row r="166">
          <cell r="A166" t="str">
            <v xml:space="preserve"> 체인 8Φ 1000</v>
          </cell>
          <cell r="B166" t="str">
            <v xml:space="preserve"> 체인</v>
          </cell>
          <cell r="C166" t="str">
            <v xml:space="preserve"> 8Φ 1000</v>
          </cell>
          <cell r="D166" t="str">
            <v>개</v>
          </cell>
          <cell r="E166">
            <v>970</v>
          </cell>
          <cell r="F166">
            <v>4200</v>
          </cell>
          <cell r="G166">
            <v>4200</v>
          </cell>
          <cell r="H166">
            <v>4200</v>
          </cell>
          <cell r="I166">
            <v>4200</v>
          </cell>
          <cell r="J166">
            <v>4200</v>
          </cell>
          <cell r="K166">
            <v>4200</v>
          </cell>
          <cell r="L166">
            <v>4200</v>
          </cell>
          <cell r="M166">
            <v>4200</v>
          </cell>
          <cell r="N166">
            <v>4200</v>
          </cell>
          <cell r="O166">
            <v>4200</v>
          </cell>
          <cell r="P166">
            <v>4200</v>
          </cell>
          <cell r="Q166">
            <v>4200</v>
          </cell>
          <cell r="R166">
            <v>4200</v>
          </cell>
        </row>
        <row r="167">
          <cell r="A167" t="str">
            <v xml:space="preserve"> 인류크램프 GST-3</v>
          </cell>
          <cell r="B167" t="str">
            <v xml:space="preserve"> 인류크램프</v>
          </cell>
          <cell r="C167" t="str">
            <v xml:space="preserve"> GST-3</v>
          </cell>
          <cell r="D167" t="str">
            <v>개</v>
          </cell>
          <cell r="E167">
            <v>4200</v>
          </cell>
          <cell r="F167">
            <v>4200</v>
          </cell>
          <cell r="G167">
            <v>971</v>
          </cell>
          <cell r="H167">
            <v>4000</v>
          </cell>
          <cell r="I167">
            <v>4000</v>
          </cell>
          <cell r="J167">
            <v>4000</v>
          </cell>
          <cell r="K167">
            <v>4000</v>
          </cell>
          <cell r="L167">
            <v>4000</v>
          </cell>
          <cell r="M167">
            <v>4000</v>
          </cell>
          <cell r="N167">
            <v>4000</v>
          </cell>
          <cell r="O167">
            <v>4000</v>
          </cell>
          <cell r="P167">
            <v>4000</v>
          </cell>
          <cell r="Q167">
            <v>4000</v>
          </cell>
          <cell r="R167">
            <v>4000</v>
          </cell>
        </row>
        <row r="168">
          <cell r="A168" t="str">
            <v xml:space="preserve"> 경완금 75x75x3.2tx1400</v>
          </cell>
          <cell r="B168" t="str">
            <v xml:space="preserve"> 경완금</v>
          </cell>
          <cell r="C168" t="str">
            <v xml:space="preserve"> 75x75x3.2tx1400</v>
          </cell>
          <cell r="D168" t="str">
            <v>본</v>
          </cell>
          <cell r="E168">
            <v>925</v>
          </cell>
          <cell r="F168">
            <v>9800</v>
          </cell>
          <cell r="G168">
            <v>971</v>
          </cell>
          <cell r="H168">
            <v>9800</v>
          </cell>
          <cell r="I168">
            <v>9800</v>
          </cell>
          <cell r="J168">
            <v>9800</v>
          </cell>
          <cell r="K168">
            <v>9800</v>
          </cell>
          <cell r="L168">
            <v>9800</v>
          </cell>
          <cell r="M168">
            <v>9800</v>
          </cell>
          <cell r="N168">
            <v>9800</v>
          </cell>
          <cell r="O168">
            <v>9800</v>
          </cell>
          <cell r="P168">
            <v>9800</v>
          </cell>
          <cell r="Q168">
            <v>9800</v>
          </cell>
          <cell r="R168">
            <v>9800</v>
          </cell>
        </row>
        <row r="169">
          <cell r="A169" t="str">
            <v xml:space="preserve"> 경완금 75x75x3.2tx1800</v>
          </cell>
          <cell r="B169" t="str">
            <v xml:space="preserve"> 경완금</v>
          </cell>
          <cell r="C169" t="str">
            <v xml:space="preserve"> 75x75x3.2tx1800</v>
          </cell>
          <cell r="D169" t="str">
            <v>본</v>
          </cell>
          <cell r="E169">
            <v>925</v>
          </cell>
          <cell r="F169">
            <v>16500</v>
          </cell>
          <cell r="G169">
            <v>16500</v>
          </cell>
          <cell r="H169">
            <v>16500</v>
          </cell>
          <cell r="I169">
            <v>16500</v>
          </cell>
          <cell r="J169">
            <v>16500</v>
          </cell>
          <cell r="K169">
            <v>16500</v>
          </cell>
          <cell r="L169">
            <v>16500</v>
          </cell>
          <cell r="M169">
            <v>16500</v>
          </cell>
          <cell r="N169">
            <v>16500</v>
          </cell>
          <cell r="O169">
            <v>16500</v>
          </cell>
          <cell r="P169">
            <v>16500</v>
          </cell>
          <cell r="Q169">
            <v>16500</v>
          </cell>
          <cell r="R169">
            <v>16500</v>
          </cell>
        </row>
        <row r="170">
          <cell r="A170" t="str">
            <v xml:space="preserve"> 경완금 75x75x3.2tx2400</v>
          </cell>
          <cell r="B170" t="str">
            <v xml:space="preserve"> 경완금</v>
          </cell>
          <cell r="C170" t="str">
            <v xml:space="preserve"> 75x75x3.2tx2400</v>
          </cell>
          <cell r="D170" t="str">
            <v>본</v>
          </cell>
          <cell r="E170">
            <v>925</v>
          </cell>
          <cell r="F170">
            <v>19500</v>
          </cell>
          <cell r="G170">
            <v>19500</v>
          </cell>
          <cell r="H170">
            <v>19500</v>
          </cell>
          <cell r="I170">
            <v>19500</v>
          </cell>
          <cell r="J170">
            <v>19500</v>
          </cell>
          <cell r="K170">
            <v>19500</v>
          </cell>
          <cell r="L170">
            <v>19500</v>
          </cell>
          <cell r="M170">
            <v>19500</v>
          </cell>
          <cell r="N170">
            <v>19500</v>
          </cell>
          <cell r="O170">
            <v>19500</v>
          </cell>
          <cell r="P170">
            <v>19500</v>
          </cell>
          <cell r="Q170">
            <v>19500</v>
          </cell>
          <cell r="R170">
            <v>19500</v>
          </cell>
        </row>
        <row r="171">
          <cell r="A171" t="str">
            <v xml:space="preserve"> 동스리브 CU 22㎡</v>
          </cell>
          <cell r="B171" t="str">
            <v xml:space="preserve"> 동스리브</v>
          </cell>
          <cell r="C171" t="str">
            <v xml:space="preserve"> CU 22㎡</v>
          </cell>
          <cell r="D171" t="str">
            <v>개</v>
          </cell>
          <cell r="E171">
            <v>830</v>
          </cell>
          <cell r="F171">
            <v>140</v>
          </cell>
          <cell r="G171">
            <v>140</v>
          </cell>
          <cell r="H171">
            <v>140</v>
          </cell>
          <cell r="I171">
            <v>140</v>
          </cell>
          <cell r="J171">
            <v>140</v>
          </cell>
          <cell r="K171">
            <v>140</v>
          </cell>
          <cell r="L171">
            <v>140</v>
          </cell>
          <cell r="M171">
            <v>140</v>
          </cell>
          <cell r="N171">
            <v>140</v>
          </cell>
          <cell r="O171">
            <v>140</v>
          </cell>
          <cell r="P171">
            <v>140</v>
          </cell>
          <cell r="Q171">
            <v>140</v>
          </cell>
          <cell r="R171">
            <v>140</v>
          </cell>
        </row>
        <row r="172">
          <cell r="A172" t="str">
            <v xml:space="preserve"> 라인포스트애자 23kV</v>
          </cell>
          <cell r="B172" t="str">
            <v xml:space="preserve"> 라인포스트애자</v>
          </cell>
          <cell r="C172" t="str">
            <v xml:space="preserve"> 23kV</v>
          </cell>
          <cell r="D172" t="str">
            <v>개</v>
          </cell>
          <cell r="E172">
            <v>140</v>
          </cell>
          <cell r="F172">
            <v>140</v>
          </cell>
          <cell r="G172">
            <v>140</v>
          </cell>
          <cell r="H172">
            <v>140</v>
          </cell>
          <cell r="I172">
            <v>140</v>
          </cell>
          <cell r="J172">
            <v>140</v>
          </cell>
          <cell r="K172">
            <v>140</v>
          </cell>
          <cell r="L172">
            <v>140</v>
          </cell>
          <cell r="M172" t="str">
            <v>평일</v>
          </cell>
          <cell r="N172">
            <v>35000</v>
          </cell>
          <cell r="O172">
            <v>35000</v>
          </cell>
          <cell r="P172">
            <v>35000</v>
          </cell>
          <cell r="Q172">
            <v>35000</v>
          </cell>
          <cell r="R172">
            <v>35000</v>
          </cell>
        </row>
        <row r="173">
          <cell r="A173" t="str">
            <v xml:space="preserve"> 분기고리 T-2(58-95㎟)</v>
          </cell>
          <cell r="B173" t="str">
            <v xml:space="preserve"> 분기고리</v>
          </cell>
          <cell r="C173" t="str">
            <v xml:space="preserve"> T-2(58-95㎟)</v>
          </cell>
          <cell r="D173" t="str">
            <v>개</v>
          </cell>
          <cell r="E173">
            <v>926</v>
          </cell>
          <cell r="F173">
            <v>2250</v>
          </cell>
          <cell r="G173">
            <v>971</v>
          </cell>
          <cell r="H173">
            <v>2250</v>
          </cell>
          <cell r="I173">
            <v>2250</v>
          </cell>
          <cell r="J173">
            <v>2250</v>
          </cell>
          <cell r="K173">
            <v>2250</v>
          </cell>
          <cell r="L173">
            <v>2250</v>
          </cell>
          <cell r="M173">
            <v>2250</v>
          </cell>
          <cell r="N173">
            <v>2250</v>
          </cell>
          <cell r="O173">
            <v>2250</v>
          </cell>
          <cell r="P173">
            <v>2250</v>
          </cell>
          <cell r="Q173">
            <v>2250</v>
          </cell>
          <cell r="R173">
            <v>2250</v>
          </cell>
        </row>
        <row r="174">
          <cell r="A174" t="str">
            <v xml:space="preserve"> 비닐테이프 0.2x19x10m</v>
          </cell>
          <cell r="B174" t="str">
            <v xml:space="preserve"> 비닐테이프</v>
          </cell>
          <cell r="C174" t="str">
            <v xml:space="preserve"> 0.2x19x10m</v>
          </cell>
          <cell r="D174" t="str">
            <v>m</v>
          </cell>
          <cell r="E174">
            <v>934</v>
          </cell>
          <cell r="F174">
            <v>1800</v>
          </cell>
          <cell r="G174">
            <v>1800</v>
          </cell>
          <cell r="H174">
            <v>1800</v>
          </cell>
          <cell r="I174">
            <v>1800</v>
          </cell>
          <cell r="J174">
            <v>1800</v>
          </cell>
          <cell r="K174">
            <v>1800</v>
          </cell>
          <cell r="L174">
            <v>1800</v>
          </cell>
          <cell r="M174">
            <v>1800</v>
          </cell>
          <cell r="N174">
            <v>1800</v>
          </cell>
          <cell r="O174">
            <v>1800</v>
          </cell>
          <cell r="P174">
            <v>1800</v>
          </cell>
          <cell r="Q174">
            <v>1800</v>
          </cell>
          <cell r="R174">
            <v>1800</v>
          </cell>
        </row>
        <row r="175">
          <cell r="A175" t="str">
            <v xml:space="preserve"> 완금밴드 1방2호</v>
          </cell>
          <cell r="B175" t="str">
            <v xml:space="preserve"> 완금밴드</v>
          </cell>
          <cell r="C175" t="str">
            <v xml:space="preserve"> 1방2호</v>
          </cell>
          <cell r="D175" t="str">
            <v>개</v>
          </cell>
          <cell r="E175">
            <v>925</v>
          </cell>
          <cell r="F175">
            <v>9900</v>
          </cell>
          <cell r="G175">
            <v>9900</v>
          </cell>
          <cell r="H175">
            <v>9900</v>
          </cell>
          <cell r="I175">
            <v>9900</v>
          </cell>
          <cell r="J175">
            <v>9900</v>
          </cell>
          <cell r="K175">
            <v>9900</v>
          </cell>
          <cell r="L175">
            <v>9900</v>
          </cell>
          <cell r="M175">
            <v>9900</v>
          </cell>
          <cell r="N175">
            <v>9900</v>
          </cell>
          <cell r="O175">
            <v>9900</v>
          </cell>
          <cell r="P175">
            <v>9900</v>
          </cell>
          <cell r="Q175">
            <v>9900</v>
          </cell>
          <cell r="R175">
            <v>9900</v>
          </cell>
        </row>
        <row r="176">
          <cell r="A176" t="str">
            <v xml:space="preserve"> 암타이밴드 1방2호</v>
          </cell>
          <cell r="B176" t="str">
            <v xml:space="preserve"> 암타이밴드</v>
          </cell>
          <cell r="C176" t="str">
            <v xml:space="preserve"> 1방2호</v>
          </cell>
          <cell r="D176" t="str">
            <v>개</v>
          </cell>
          <cell r="E176">
            <v>925</v>
          </cell>
          <cell r="F176">
            <v>2800</v>
          </cell>
          <cell r="G176">
            <v>2800</v>
          </cell>
          <cell r="H176">
            <v>2800</v>
          </cell>
          <cell r="I176">
            <v>2800</v>
          </cell>
          <cell r="J176">
            <v>2800</v>
          </cell>
          <cell r="K176">
            <v>2800</v>
          </cell>
          <cell r="L176">
            <v>2800</v>
          </cell>
          <cell r="M176">
            <v>2800</v>
          </cell>
          <cell r="N176">
            <v>2800</v>
          </cell>
          <cell r="O176">
            <v>2800</v>
          </cell>
          <cell r="P176">
            <v>2800</v>
          </cell>
          <cell r="Q176">
            <v>2800</v>
          </cell>
          <cell r="R176">
            <v>2800</v>
          </cell>
        </row>
        <row r="177">
          <cell r="A177" t="str">
            <v xml:space="preserve"> 아연도강연선 st55㎟</v>
          </cell>
          <cell r="B177" t="str">
            <v xml:space="preserve"> 아연도강연선</v>
          </cell>
          <cell r="C177" t="str">
            <v xml:space="preserve"> st55㎟</v>
          </cell>
          <cell r="D177" t="str">
            <v>kg</v>
          </cell>
          <cell r="E177">
            <v>66</v>
          </cell>
          <cell r="F177">
            <v>960</v>
          </cell>
          <cell r="G177">
            <v>960</v>
          </cell>
          <cell r="H177">
            <v>960</v>
          </cell>
          <cell r="I177">
            <v>960</v>
          </cell>
          <cell r="J177">
            <v>960</v>
          </cell>
          <cell r="K177">
            <v>960</v>
          </cell>
          <cell r="L177">
            <v>960</v>
          </cell>
          <cell r="M177">
            <v>960</v>
          </cell>
          <cell r="N177">
            <v>960</v>
          </cell>
          <cell r="O177">
            <v>960</v>
          </cell>
          <cell r="P177">
            <v>960</v>
          </cell>
          <cell r="Q177">
            <v>960</v>
          </cell>
          <cell r="R177">
            <v>960</v>
          </cell>
        </row>
        <row r="178">
          <cell r="A178" t="str">
            <v xml:space="preserve"> 와이어크립 55㎟</v>
          </cell>
          <cell r="B178" t="str">
            <v xml:space="preserve"> 와이어크립</v>
          </cell>
          <cell r="C178" t="str">
            <v xml:space="preserve"> 55㎟</v>
          </cell>
          <cell r="D178" t="str">
            <v>개</v>
          </cell>
          <cell r="E178">
            <v>960</v>
          </cell>
          <cell r="F178">
            <v>960</v>
          </cell>
          <cell r="G178">
            <v>960</v>
          </cell>
          <cell r="H178">
            <v>960</v>
          </cell>
          <cell r="I178">
            <v>960</v>
          </cell>
          <cell r="J178">
            <v>960</v>
          </cell>
          <cell r="K178" t="str">
            <v>고려</v>
          </cell>
          <cell r="L178">
            <v>1105</v>
          </cell>
          <cell r="M178">
            <v>1105</v>
          </cell>
          <cell r="N178">
            <v>1105</v>
          </cell>
          <cell r="O178">
            <v>1105</v>
          </cell>
          <cell r="P178">
            <v>1105</v>
          </cell>
          <cell r="Q178">
            <v>1105</v>
          </cell>
          <cell r="R178">
            <v>1105</v>
          </cell>
        </row>
        <row r="179">
          <cell r="A179" t="str">
            <v xml:space="preserve"> 인장크램프 D-1 ACSR 58㎟</v>
          </cell>
          <cell r="B179" t="str">
            <v xml:space="preserve"> 인장크램프</v>
          </cell>
          <cell r="C179" t="str">
            <v xml:space="preserve"> D-1 ACSR 58㎟</v>
          </cell>
          <cell r="D179" t="str">
            <v>개</v>
          </cell>
          <cell r="E179">
            <v>927</v>
          </cell>
          <cell r="F179">
            <v>3450</v>
          </cell>
          <cell r="G179">
            <v>971</v>
          </cell>
          <cell r="H179">
            <v>3450</v>
          </cell>
          <cell r="I179">
            <v>3450</v>
          </cell>
          <cell r="J179">
            <v>3450</v>
          </cell>
          <cell r="K179">
            <v>3450</v>
          </cell>
          <cell r="L179">
            <v>3450</v>
          </cell>
          <cell r="M179">
            <v>3450</v>
          </cell>
          <cell r="N179">
            <v>3450</v>
          </cell>
          <cell r="O179">
            <v>3450</v>
          </cell>
          <cell r="P179">
            <v>3450</v>
          </cell>
          <cell r="Q179">
            <v>3450</v>
          </cell>
          <cell r="R179">
            <v>3450</v>
          </cell>
        </row>
        <row r="180">
          <cell r="A180" t="str">
            <v xml:space="preserve"> 자기융착테이프</v>
          </cell>
          <cell r="B180" t="str">
            <v xml:space="preserve"> 자기융착테이프</v>
          </cell>
          <cell r="C180">
            <v>3450</v>
          </cell>
          <cell r="D180" t="str">
            <v>m</v>
          </cell>
          <cell r="E180">
            <v>934</v>
          </cell>
          <cell r="F180">
            <v>7130</v>
          </cell>
          <cell r="G180">
            <v>7130</v>
          </cell>
          <cell r="H180">
            <v>7130</v>
          </cell>
          <cell r="I180">
            <v>7130</v>
          </cell>
          <cell r="J180">
            <v>7130</v>
          </cell>
          <cell r="K180">
            <v>7130</v>
          </cell>
          <cell r="L180">
            <v>7130</v>
          </cell>
          <cell r="M180">
            <v>7130</v>
          </cell>
          <cell r="N180">
            <v>7130</v>
          </cell>
          <cell r="O180">
            <v>7130</v>
          </cell>
          <cell r="P180">
            <v>7130</v>
          </cell>
          <cell r="Q180">
            <v>7130</v>
          </cell>
          <cell r="R180">
            <v>7130</v>
          </cell>
        </row>
        <row r="181">
          <cell r="A181" t="str">
            <v xml:space="preserve"> 실리콘고무테이프 0.3x25x9m</v>
          </cell>
          <cell r="B181" t="str">
            <v xml:space="preserve"> 실리콘고무테이프</v>
          </cell>
          <cell r="C181" t="str">
            <v xml:space="preserve"> 0.3x25x9m</v>
          </cell>
          <cell r="D181" t="str">
            <v>m</v>
          </cell>
          <cell r="E181">
            <v>934</v>
          </cell>
          <cell r="F181">
            <v>26700</v>
          </cell>
          <cell r="G181">
            <v>26700</v>
          </cell>
          <cell r="H181">
            <v>26700</v>
          </cell>
          <cell r="I181">
            <v>26700</v>
          </cell>
          <cell r="J181">
            <v>26700</v>
          </cell>
          <cell r="K181">
            <v>26700</v>
          </cell>
          <cell r="L181">
            <v>26700</v>
          </cell>
          <cell r="M181">
            <v>26700</v>
          </cell>
          <cell r="N181">
            <v>26700</v>
          </cell>
          <cell r="O181">
            <v>26700</v>
          </cell>
          <cell r="P181">
            <v>26700</v>
          </cell>
          <cell r="Q181">
            <v>26700</v>
          </cell>
          <cell r="R181">
            <v>26700</v>
          </cell>
        </row>
        <row r="182">
          <cell r="A182" t="str">
            <v xml:space="preserve"> 접지동봉 14Dx1000</v>
          </cell>
          <cell r="B182" t="str">
            <v xml:space="preserve"> 접지동봉</v>
          </cell>
          <cell r="C182" t="str">
            <v xml:space="preserve"> 14Dx1000</v>
          </cell>
          <cell r="D182" t="str">
            <v>개</v>
          </cell>
          <cell r="E182">
            <v>903</v>
          </cell>
          <cell r="F182">
            <v>3000</v>
          </cell>
          <cell r="G182">
            <v>930</v>
          </cell>
          <cell r="H182">
            <v>2750</v>
          </cell>
          <cell r="I182">
            <v>2750</v>
          </cell>
          <cell r="J182">
            <v>2750</v>
          </cell>
          <cell r="K182">
            <v>2750</v>
          </cell>
          <cell r="L182">
            <v>2750</v>
          </cell>
          <cell r="M182">
            <v>2750</v>
          </cell>
          <cell r="N182">
            <v>2750</v>
          </cell>
          <cell r="O182">
            <v>2750</v>
          </cell>
          <cell r="P182">
            <v>2750</v>
          </cell>
          <cell r="Q182">
            <v>2750</v>
          </cell>
          <cell r="R182">
            <v>2750</v>
          </cell>
        </row>
        <row r="183">
          <cell r="A183" t="str">
            <v xml:space="preserve"> 접지동봉 16Dx1800</v>
          </cell>
          <cell r="B183" t="str">
            <v xml:space="preserve"> 접지동봉</v>
          </cell>
          <cell r="C183" t="str">
            <v xml:space="preserve"> 16Dx1800</v>
          </cell>
          <cell r="D183" t="str">
            <v>개</v>
          </cell>
          <cell r="E183">
            <v>903</v>
          </cell>
          <cell r="F183">
            <v>4900</v>
          </cell>
          <cell r="G183">
            <v>930</v>
          </cell>
          <cell r="H183">
            <v>4500</v>
          </cell>
          <cell r="I183">
            <v>4500</v>
          </cell>
          <cell r="J183">
            <v>4500</v>
          </cell>
          <cell r="K183">
            <v>4500</v>
          </cell>
          <cell r="L183">
            <v>4500</v>
          </cell>
          <cell r="M183">
            <v>4500</v>
          </cell>
          <cell r="N183">
            <v>4500</v>
          </cell>
          <cell r="O183">
            <v>4500</v>
          </cell>
          <cell r="P183">
            <v>4500</v>
          </cell>
          <cell r="Q183">
            <v>4500</v>
          </cell>
          <cell r="R183">
            <v>4500</v>
          </cell>
        </row>
        <row r="184">
          <cell r="A184" t="str">
            <v xml:space="preserve"> 접지콘넥타 CU 22-60㎡</v>
          </cell>
          <cell r="B184" t="str">
            <v xml:space="preserve"> 접지콘넥타</v>
          </cell>
          <cell r="C184" t="str">
            <v xml:space="preserve"> CU 22-60㎡</v>
          </cell>
          <cell r="D184" t="str">
            <v>개</v>
          </cell>
          <cell r="E184">
            <v>903</v>
          </cell>
          <cell r="F184">
            <v>1800</v>
          </cell>
          <cell r="G184">
            <v>930</v>
          </cell>
          <cell r="H184">
            <v>1900</v>
          </cell>
          <cell r="I184">
            <v>1900</v>
          </cell>
          <cell r="J184">
            <v>1900</v>
          </cell>
          <cell r="K184">
            <v>1900</v>
          </cell>
          <cell r="L184">
            <v>1900</v>
          </cell>
          <cell r="M184">
            <v>1900</v>
          </cell>
          <cell r="N184">
            <v>1900</v>
          </cell>
          <cell r="O184">
            <v>1900</v>
          </cell>
          <cell r="P184">
            <v>1900</v>
          </cell>
          <cell r="Q184">
            <v>1800</v>
          </cell>
          <cell r="R184">
            <v>1800</v>
          </cell>
        </row>
        <row r="185">
          <cell r="A185" t="str">
            <v xml:space="preserve"> 지선롯드 Φ16x2300</v>
          </cell>
          <cell r="B185" t="str">
            <v xml:space="preserve"> 지선롯드</v>
          </cell>
          <cell r="C185" t="str">
            <v xml:space="preserve"> Φ16x2300</v>
          </cell>
          <cell r="D185" t="str">
            <v>개</v>
          </cell>
          <cell r="E185">
            <v>925</v>
          </cell>
          <cell r="F185">
            <v>5900</v>
          </cell>
          <cell r="G185">
            <v>971</v>
          </cell>
          <cell r="H185">
            <v>5900</v>
          </cell>
          <cell r="I185">
            <v>5900</v>
          </cell>
          <cell r="J185">
            <v>5900</v>
          </cell>
          <cell r="K185">
            <v>5900</v>
          </cell>
          <cell r="L185">
            <v>5900</v>
          </cell>
          <cell r="M185">
            <v>5900</v>
          </cell>
          <cell r="N185">
            <v>5900</v>
          </cell>
          <cell r="O185">
            <v>5900</v>
          </cell>
          <cell r="P185">
            <v>5900</v>
          </cell>
          <cell r="Q185">
            <v>5900</v>
          </cell>
          <cell r="R185">
            <v>5900</v>
          </cell>
        </row>
        <row r="186">
          <cell r="A186" t="str">
            <v xml:space="preserve"> 지선밴드 2방 200-250</v>
          </cell>
          <cell r="B186" t="str">
            <v xml:space="preserve"> 지선밴드</v>
          </cell>
          <cell r="C186" t="str">
            <v xml:space="preserve"> 2방 200-250</v>
          </cell>
          <cell r="D186" t="str">
            <v>개</v>
          </cell>
          <cell r="E186">
            <v>925</v>
          </cell>
          <cell r="F186">
            <v>4800</v>
          </cell>
          <cell r="G186">
            <v>971</v>
          </cell>
          <cell r="H186">
            <v>4500</v>
          </cell>
          <cell r="I186">
            <v>4500</v>
          </cell>
          <cell r="J186">
            <v>4500</v>
          </cell>
          <cell r="K186">
            <v>4500</v>
          </cell>
          <cell r="L186">
            <v>4500</v>
          </cell>
          <cell r="M186">
            <v>4500</v>
          </cell>
          <cell r="N186">
            <v>4500</v>
          </cell>
          <cell r="O186">
            <v>4500</v>
          </cell>
          <cell r="P186">
            <v>4500</v>
          </cell>
          <cell r="Q186">
            <v>4500</v>
          </cell>
          <cell r="R186">
            <v>4500</v>
          </cell>
        </row>
        <row r="187">
          <cell r="A187" t="str">
            <v xml:space="preserve"> 지선애자 100x100</v>
          </cell>
          <cell r="B187" t="str">
            <v xml:space="preserve"> 지선애자</v>
          </cell>
          <cell r="C187" t="str">
            <v xml:space="preserve"> 100x100</v>
          </cell>
          <cell r="D187" t="str">
            <v>개</v>
          </cell>
          <cell r="E187">
            <v>4500</v>
          </cell>
          <cell r="F187">
            <v>4500</v>
          </cell>
          <cell r="G187">
            <v>969</v>
          </cell>
          <cell r="H187">
            <v>1600</v>
          </cell>
          <cell r="I187">
            <v>1600</v>
          </cell>
          <cell r="J187">
            <v>1600</v>
          </cell>
          <cell r="K187">
            <v>1600</v>
          </cell>
          <cell r="L187">
            <v>1600</v>
          </cell>
          <cell r="M187">
            <v>1600</v>
          </cell>
          <cell r="N187">
            <v>1600</v>
          </cell>
          <cell r="O187">
            <v>1600</v>
          </cell>
          <cell r="P187">
            <v>1600</v>
          </cell>
          <cell r="Q187">
            <v>1600</v>
          </cell>
          <cell r="R187">
            <v>1600</v>
          </cell>
        </row>
        <row r="188">
          <cell r="A188" t="str">
            <v xml:space="preserve"> 콘넥타 54mm</v>
          </cell>
          <cell r="B188" t="str">
            <v xml:space="preserve"> 콘넥타</v>
          </cell>
          <cell r="C188" t="str">
            <v xml:space="preserve"> 54mm</v>
          </cell>
          <cell r="D188" t="str">
            <v>개</v>
          </cell>
          <cell r="E188">
            <v>839</v>
          </cell>
          <cell r="F188">
            <v>1050</v>
          </cell>
          <cell r="G188">
            <v>882</v>
          </cell>
          <cell r="H188">
            <v>591</v>
          </cell>
          <cell r="I188">
            <v>591</v>
          </cell>
          <cell r="J188">
            <v>591</v>
          </cell>
          <cell r="K188">
            <v>591</v>
          </cell>
          <cell r="L188">
            <v>591</v>
          </cell>
          <cell r="M188">
            <v>591</v>
          </cell>
          <cell r="N188">
            <v>591</v>
          </cell>
          <cell r="O188">
            <v>591</v>
          </cell>
          <cell r="P188">
            <v>591</v>
          </cell>
          <cell r="Q188">
            <v>591</v>
          </cell>
          <cell r="R188">
            <v>591</v>
          </cell>
        </row>
        <row r="189">
          <cell r="A189" t="str">
            <v xml:space="preserve"> 현수애자 폴리머 B형</v>
          </cell>
          <cell r="B189" t="str">
            <v xml:space="preserve"> 현수애자</v>
          </cell>
          <cell r="C189" t="str">
            <v xml:space="preserve"> 폴리머 B형</v>
          </cell>
          <cell r="D189" t="str">
            <v>개</v>
          </cell>
          <cell r="E189">
            <v>591</v>
          </cell>
          <cell r="F189">
            <v>591</v>
          </cell>
          <cell r="G189">
            <v>591</v>
          </cell>
          <cell r="H189">
            <v>591</v>
          </cell>
          <cell r="I189">
            <v>591</v>
          </cell>
          <cell r="J189">
            <v>591</v>
          </cell>
          <cell r="K189">
            <v>591</v>
          </cell>
          <cell r="L189">
            <v>591</v>
          </cell>
          <cell r="M189" t="str">
            <v>평일</v>
          </cell>
          <cell r="N189">
            <v>25000</v>
          </cell>
          <cell r="O189">
            <v>25000</v>
          </cell>
          <cell r="P189">
            <v>25000</v>
          </cell>
          <cell r="Q189">
            <v>25000</v>
          </cell>
          <cell r="R189">
            <v>25000</v>
          </cell>
        </row>
        <row r="190">
          <cell r="A190" t="str">
            <v xml:space="preserve"> 활선크램프 6.5x5</v>
          </cell>
          <cell r="B190" t="str">
            <v xml:space="preserve"> 활선크램프</v>
          </cell>
          <cell r="C190" t="str">
            <v xml:space="preserve"> 6.5x5</v>
          </cell>
          <cell r="D190" t="str">
            <v>개</v>
          </cell>
          <cell r="E190">
            <v>25000</v>
          </cell>
          <cell r="F190">
            <v>25000</v>
          </cell>
          <cell r="G190">
            <v>971</v>
          </cell>
          <cell r="H190">
            <v>3450</v>
          </cell>
          <cell r="I190">
            <v>3450</v>
          </cell>
          <cell r="J190">
            <v>3450</v>
          </cell>
          <cell r="K190">
            <v>3450</v>
          </cell>
          <cell r="L190">
            <v>3450</v>
          </cell>
          <cell r="M190">
            <v>3450</v>
          </cell>
          <cell r="N190">
            <v>3450</v>
          </cell>
          <cell r="O190">
            <v>3450</v>
          </cell>
          <cell r="P190">
            <v>3450</v>
          </cell>
          <cell r="Q190">
            <v>3450</v>
          </cell>
          <cell r="R190">
            <v>3450</v>
          </cell>
        </row>
        <row r="191">
          <cell r="A191" t="str">
            <v xml:space="preserve"> 주주(용융) 아연도 75x52x2.3t</v>
          </cell>
          <cell r="B191" t="str">
            <v xml:space="preserve"> 주주(용융)</v>
          </cell>
          <cell r="C191" t="str">
            <v xml:space="preserve"> 아연도 75x52x2.3t</v>
          </cell>
          <cell r="D191" t="str">
            <v>m</v>
          </cell>
          <cell r="E191" t="str">
            <v>부100</v>
          </cell>
          <cell r="F191">
            <v>5390</v>
          </cell>
          <cell r="G191">
            <v>5390</v>
          </cell>
          <cell r="H191">
            <v>5390</v>
          </cell>
          <cell r="I191">
            <v>5390</v>
          </cell>
          <cell r="J191">
            <v>5390</v>
          </cell>
          <cell r="K191">
            <v>5390</v>
          </cell>
          <cell r="L191">
            <v>5390</v>
          </cell>
          <cell r="M191">
            <v>5390</v>
          </cell>
          <cell r="N191">
            <v>5390</v>
          </cell>
          <cell r="O191">
            <v>5390</v>
          </cell>
          <cell r="P191">
            <v>5390</v>
          </cell>
          <cell r="Q191">
            <v>5390</v>
          </cell>
          <cell r="R191">
            <v>5390</v>
          </cell>
        </row>
        <row r="192">
          <cell r="A192" t="str">
            <v xml:space="preserve"> 횡  대 아연도 65x25x1.7t</v>
          </cell>
          <cell r="B192" t="str">
            <v xml:space="preserve"> 횡  대</v>
          </cell>
          <cell r="C192" t="str">
            <v xml:space="preserve"> 아연도 65x25x1.7t</v>
          </cell>
          <cell r="D192" t="str">
            <v>m</v>
          </cell>
          <cell r="E192" t="str">
            <v>부100</v>
          </cell>
          <cell r="F192">
            <v>5069</v>
          </cell>
          <cell r="G192">
            <v>5069</v>
          </cell>
          <cell r="H192">
            <v>5069</v>
          </cell>
          <cell r="I192">
            <v>5069</v>
          </cell>
          <cell r="J192">
            <v>5069</v>
          </cell>
          <cell r="K192">
            <v>5069</v>
          </cell>
          <cell r="L192">
            <v>5069</v>
          </cell>
          <cell r="M192">
            <v>5069</v>
          </cell>
          <cell r="N192">
            <v>5069</v>
          </cell>
          <cell r="O192">
            <v>5069</v>
          </cell>
          <cell r="P192">
            <v>5069</v>
          </cell>
          <cell r="Q192">
            <v>5069</v>
          </cell>
          <cell r="R192">
            <v>5069</v>
          </cell>
        </row>
        <row r="193">
          <cell r="A193" t="str">
            <v xml:space="preserve"> 주주캡(용융) 75x52용</v>
          </cell>
          <cell r="B193" t="str">
            <v xml:space="preserve"> 주주캡(용융)</v>
          </cell>
          <cell r="C193" t="str">
            <v xml:space="preserve"> 75x52용</v>
          </cell>
          <cell r="D193" t="str">
            <v>개</v>
          </cell>
          <cell r="E193" t="str">
            <v>부100</v>
          </cell>
          <cell r="F193">
            <v>600</v>
          </cell>
          <cell r="G193">
            <v>600</v>
          </cell>
          <cell r="H193">
            <v>600</v>
          </cell>
          <cell r="I193">
            <v>600</v>
          </cell>
          <cell r="J193">
            <v>600</v>
          </cell>
          <cell r="K193">
            <v>600</v>
          </cell>
          <cell r="L193">
            <v>600</v>
          </cell>
          <cell r="M193">
            <v>600</v>
          </cell>
          <cell r="N193">
            <v>600</v>
          </cell>
          <cell r="O193">
            <v>600</v>
          </cell>
          <cell r="P193">
            <v>600</v>
          </cell>
          <cell r="Q193">
            <v>600</v>
          </cell>
          <cell r="R193">
            <v>600</v>
          </cell>
        </row>
        <row r="194">
          <cell r="A194" t="str">
            <v xml:space="preserve"> 크램프 170x110x2.3t</v>
          </cell>
          <cell r="B194" t="str">
            <v xml:space="preserve"> 크램프</v>
          </cell>
          <cell r="C194" t="str">
            <v xml:space="preserve"> 170x110x2.3t</v>
          </cell>
          <cell r="D194" t="str">
            <v>개</v>
          </cell>
          <cell r="E194" t="str">
            <v>부100</v>
          </cell>
          <cell r="F194">
            <v>6300</v>
          </cell>
          <cell r="G194">
            <v>6300</v>
          </cell>
          <cell r="H194">
            <v>6300</v>
          </cell>
          <cell r="I194">
            <v>6300</v>
          </cell>
          <cell r="J194">
            <v>6300</v>
          </cell>
          <cell r="K194">
            <v>6300</v>
          </cell>
          <cell r="L194">
            <v>6300</v>
          </cell>
          <cell r="M194">
            <v>6300</v>
          </cell>
          <cell r="N194">
            <v>6300</v>
          </cell>
          <cell r="O194">
            <v>6300</v>
          </cell>
          <cell r="P194">
            <v>6300</v>
          </cell>
          <cell r="Q194">
            <v>6300</v>
          </cell>
          <cell r="R194">
            <v>6300</v>
          </cell>
        </row>
        <row r="195">
          <cell r="A195" t="str">
            <v xml:space="preserve"> PVC 코팅 트위스트망 #8x58x58</v>
          </cell>
          <cell r="B195" t="str">
            <v xml:space="preserve"> PVC 코팅 트위스트망</v>
          </cell>
          <cell r="C195" t="str">
            <v xml:space="preserve"> #8x58x58</v>
          </cell>
          <cell r="D195" t="str">
            <v>m</v>
          </cell>
          <cell r="E195" t="str">
            <v>부100</v>
          </cell>
          <cell r="F195">
            <v>3500</v>
          </cell>
          <cell r="G195">
            <v>3500</v>
          </cell>
          <cell r="H195">
            <v>3500</v>
          </cell>
          <cell r="I195">
            <v>3500</v>
          </cell>
          <cell r="J195">
            <v>3500</v>
          </cell>
          <cell r="K195">
            <v>3500</v>
          </cell>
          <cell r="L195">
            <v>3500</v>
          </cell>
          <cell r="M195">
            <v>3500</v>
          </cell>
          <cell r="N195">
            <v>3500</v>
          </cell>
          <cell r="O195">
            <v>3500</v>
          </cell>
          <cell r="P195">
            <v>3500</v>
          </cell>
          <cell r="Q195">
            <v>3500</v>
          </cell>
          <cell r="R195">
            <v>3500</v>
          </cell>
        </row>
        <row r="196">
          <cell r="A196" t="str">
            <v xml:space="preserve"> PVC 코팅선 #8</v>
          </cell>
          <cell r="B196" t="str">
            <v xml:space="preserve"> PVC 코팅선</v>
          </cell>
          <cell r="C196" t="str">
            <v xml:space="preserve"> #8</v>
          </cell>
          <cell r="D196" t="str">
            <v>m</v>
          </cell>
          <cell r="E196" t="str">
            <v>부100</v>
          </cell>
          <cell r="F196">
            <v>120</v>
          </cell>
          <cell r="G196">
            <v>120</v>
          </cell>
          <cell r="H196">
            <v>120</v>
          </cell>
          <cell r="I196">
            <v>120</v>
          </cell>
          <cell r="J196">
            <v>120</v>
          </cell>
          <cell r="K196">
            <v>120</v>
          </cell>
          <cell r="L196">
            <v>120</v>
          </cell>
          <cell r="M196">
            <v>120</v>
          </cell>
          <cell r="N196">
            <v>120</v>
          </cell>
          <cell r="O196">
            <v>120</v>
          </cell>
          <cell r="P196">
            <v>120</v>
          </cell>
          <cell r="Q196">
            <v>120</v>
          </cell>
          <cell r="R196">
            <v>120</v>
          </cell>
        </row>
        <row r="197">
          <cell r="A197" t="str">
            <v xml:space="preserve"> 망고정 크립 100x20x1.6t</v>
          </cell>
          <cell r="B197" t="str">
            <v xml:space="preserve"> 망고정 크립</v>
          </cell>
          <cell r="C197" t="str">
            <v xml:space="preserve"> 100x20x1.6t</v>
          </cell>
          <cell r="D197" t="str">
            <v>개</v>
          </cell>
          <cell r="E197" t="str">
            <v>부100</v>
          </cell>
          <cell r="F197">
            <v>450</v>
          </cell>
          <cell r="G197">
            <v>450</v>
          </cell>
          <cell r="H197">
            <v>450</v>
          </cell>
          <cell r="I197">
            <v>450</v>
          </cell>
          <cell r="J197">
            <v>450</v>
          </cell>
          <cell r="K197">
            <v>450</v>
          </cell>
          <cell r="L197">
            <v>450</v>
          </cell>
          <cell r="M197">
            <v>450</v>
          </cell>
          <cell r="N197">
            <v>450</v>
          </cell>
          <cell r="O197">
            <v>450</v>
          </cell>
          <cell r="P197">
            <v>450</v>
          </cell>
          <cell r="Q197">
            <v>450</v>
          </cell>
          <cell r="R197">
            <v>450</v>
          </cell>
        </row>
        <row r="198">
          <cell r="A198" t="str">
            <v xml:space="preserve"> 망고정 덮개 50x3t</v>
          </cell>
          <cell r="B198" t="str">
            <v xml:space="preserve"> 망고정 덮개</v>
          </cell>
          <cell r="C198" t="str">
            <v xml:space="preserve"> 50x3t</v>
          </cell>
          <cell r="D198" t="str">
            <v>m</v>
          </cell>
          <cell r="E198" t="str">
            <v>부100</v>
          </cell>
          <cell r="F198">
            <v>3500</v>
          </cell>
          <cell r="G198">
            <v>3500</v>
          </cell>
          <cell r="H198">
            <v>3500</v>
          </cell>
          <cell r="I198">
            <v>3500</v>
          </cell>
          <cell r="J198">
            <v>3500</v>
          </cell>
          <cell r="K198">
            <v>3500</v>
          </cell>
          <cell r="L198">
            <v>3500</v>
          </cell>
          <cell r="M198">
            <v>3500</v>
          </cell>
          <cell r="N198">
            <v>3500</v>
          </cell>
          <cell r="O198">
            <v>3500</v>
          </cell>
          <cell r="P198">
            <v>3500</v>
          </cell>
          <cell r="Q198">
            <v>3500</v>
          </cell>
          <cell r="R198">
            <v>3500</v>
          </cell>
        </row>
        <row r="199">
          <cell r="A199" t="str">
            <v xml:space="preserve"> 횡선 밴드 30x52x75x1.6t</v>
          </cell>
          <cell r="B199" t="str">
            <v xml:space="preserve"> 횡선 밴드</v>
          </cell>
          <cell r="C199" t="str">
            <v xml:space="preserve"> 30x52x75x1.6t</v>
          </cell>
          <cell r="D199" t="str">
            <v>개</v>
          </cell>
          <cell r="E199" t="str">
            <v>부100</v>
          </cell>
          <cell r="F199">
            <v>1500</v>
          </cell>
          <cell r="G199">
            <v>1500</v>
          </cell>
          <cell r="H199">
            <v>1500</v>
          </cell>
          <cell r="I199">
            <v>1500</v>
          </cell>
          <cell r="J199">
            <v>1500</v>
          </cell>
          <cell r="K199">
            <v>1500</v>
          </cell>
          <cell r="L199">
            <v>1500</v>
          </cell>
          <cell r="M199">
            <v>1500</v>
          </cell>
          <cell r="N199">
            <v>1500</v>
          </cell>
          <cell r="O199">
            <v>1500</v>
          </cell>
          <cell r="P199">
            <v>1500</v>
          </cell>
          <cell r="Q199">
            <v>1500</v>
          </cell>
          <cell r="R199">
            <v>1500</v>
          </cell>
        </row>
        <row r="200">
          <cell r="A200" t="str">
            <v xml:space="preserve"> 크램프고정 B/N Φ9x35</v>
          </cell>
          <cell r="B200" t="str">
            <v xml:space="preserve"> 크램프고정 B/N</v>
          </cell>
          <cell r="C200" t="str">
            <v xml:space="preserve"> Φ9x35</v>
          </cell>
          <cell r="D200" t="str">
            <v>개</v>
          </cell>
          <cell r="E200" t="str">
            <v>부100</v>
          </cell>
          <cell r="F200">
            <v>380</v>
          </cell>
          <cell r="G200">
            <v>380</v>
          </cell>
          <cell r="H200">
            <v>380</v>
          </cell>
          <cell r="I200">
            <v>380</v>
          </cell>
          <cell r="J200">
            <v>380</v>
          </cell>
          <cell r="K200">
            <v>380</v>
          </cell>
          <cell r="L200">
            <v>380</v>
          </cell>
          <cell r="M200">
            <v>380</v>
          </cell>
          <cell r="N200">
            <v>380</v>
          </cell>
          <cell r="O200">
            <v>380</v>
          </cell>
          <cell r="P200">
            <v>380</v>
          </cell>
          <cell r="Q200">
            <v>380</v>
          </cell>
          <cell r="R200">
            <v>380</v>
          </cell>
        </row>
        <row r="201">
          <cell r="A201" t="str">
            <v xml:space="preserve"> 횡선고정 B/N Φ9x50</v>
          </cell>
          <cell r="B201" t="str">
            <v xml:space="preserve"> 횡선고정 B/N</v>
          </cell>
          <cell r="C201" t="str">
            <v xml:space="preserve"> Φ9x50</v>
          </cell>
          <cell r="D201" t="str">
            <v>개</v>
          </cell>
          <cell r="E201" t="str">
            <v>부100</v>
          </cell>
          <cell r="F201">
            <v>390</v>
          </cell>
          <cell r="G201">
            <v>390</v>
          </cell>
          <cell r="H201">
            <v>390</v>
          </cell>
          <cell r="I201">
            <v>390</v>
          </cell>
          <cell r="J201">
            <v>390</v>
          </cell>
          <cell r="K201">
            <v>390</v>
          </cell>
          <cell r="L201">
            <v>390</v>
          </cell>
          <cell r="M201">
            <v>390</v>
          </cell>
          <cell r="N201">
            <v>390</v>
          </cell>
          <cell r="O201">
            <v>390</v>
          </cell>
          <cell r="P201">
            <v>390</v>
          </cell>
          <cell r="Q201">
            <v>390</v>
          </cell>
          <cell r="R201">
            <v>390</v>
          </cell>
        </row>
        <row r="202">
          <cell r="A202" t="str">
            <v xml:space="preserve"> 횡선고정밴드 B/N Φ8x20</v>
          </cell>
          <cell r="B202" t="str">
            <v xml:space="preserve"> 횡선고정밴드 B/N</v>
          </cell>
          <cell r="C202" t="str">
            <v xml:space="preserve"> Φ8x20</v>
          </cell>
          <cell r="D202" t="str">
            <v>개</v>
          </cell>
          <cell r="E202" t="str">
            <v>부100</v>
          </cell>
          <cell r="F202">
            <v>160</v>
          </cell>
          <cell r="G202">
            <v>160</v>
          </cell>
          <cell r="H202">
            <v>160</v>
          </cell>
          <cell r="I202">
            <v>160</v>
          </cell>
          <cell r="J202">
            <v>160</v>
          </cell>
          <cell r="K202">
            <v>160</v>
          </cell>
          <cell r="L202">
            <v>160</v>
          </cell>
          <cell r="M202">
            <v>160</v>
          </cell>
          <cell r="N202">
            <v>160</v>
          </cell>
          <cell r="O202">
            <v>160</v>
          </cell>
          <cell r="P202">
            <v>160</v>
          </cell>
          <cell r="Q202">
            <v>160</v>
          </cell>
          <cell r="R202">
            <v>160</v>
          </cell>
        </row>
        <row r="203">
          <cell r="A203" t="str">
            <v xml:space="preserve"> 보조지주 75x52x2.3t</v>
          </cell>
          <cell r="B203" t="str">
            <v xml:space="preserve"> 보조지주</v>
          </cell>
          <cell r="C203" t="str">
            <v xml:space="preserve"> 75x52x2.3t</v>
          </cell>
          <cell r="D203" t="str">
            <v>m</v>
          </cell>
          <cell r="E203" t="str">
            <v>부100</v>
          </cell>
          <cell r="F203">
            <v>5388</v>
          </cell>
          <cell r="G203">
            <v>5388</v>
          </cell>
          <cell r="H203">
            <v>5388</v>
          </cell>
          <cell r="I203">
            <v>5388</v>
          </cell>
          <cell r="J203">
            <v>5388</v>
          </cell>
          <cell r="K203">
            <v>5388</v>
          </cell>
          <cell r="L203">
            <v>5388</v>
          </cell>
          <cell r="M203">
            <v>5388</v>
          </cell>
          <cell r="N203">
            <v>5388</v>
          </cell>
          <cell r="O203">
            <v>5388</v>
          </cell>
          <cell r="P203">
            <v>5388</v>
          </cell>
          <cell r="Q203">
            <v>5388</v>
          </cell>
          <cell r="R203">
            <v>5388</v>
          </cell>
        </row>
        <row r="204">
          <cell r="A204" t="str">
            <v xml:space="preserve"> 지주밴드 75x52용</v>
          </cell>
          <cell r="B204" t="str">
            <v xml:space="preserve"> 지주밴드</v>
          </cell>
          <cell r="C204" t="str">
            <v xml:space="preserve"> 75x52용</v>
          </cell>
          <cell r="D204" t="str">
            <v>개</v>
          </cell>
          <cell r="E204" t="str">
            <v>부100</v>
          </cell>
          <cell r="F204">
            <v>1500</v>
          </cell>
          <cell r="G204">
            <v>1500</v>
          </cell>
          <cell r="H204">
            <v>1500</v>
          </cell>
          <cell r="I204">
            <v>1500</v>
          </cell>
          <cell r="J204">
            <v>1500</v>
          </cell>
          <cell r="K204">
            <v>1500</v>
          </cell>
          <cell r="L204">
            <v>1500</v>
          </cell>
          <cell r="M204">
            <v>1500</v>
          </cell>
          <cell r="N204">
            <v>1500</v>
          </cell>
          <cell r="O204">
            <v>1500</v>
          </cell>
          <cell r="P204">
            <v>1500</v>
          </cell>
          <cell r="Q204">
            <v>1500</v>
          </cell>
          <cell r="R204">
            <v>1500</v>
          </cell>
        </row>
        <row r="205">
          <cell r="A205" t="str">
            <v xml:space="preserve"> 지주밴드 B/N Φ9x40</v>
          </cell>
          <cell r="B205" t="str">
            <v xml:space="preserve"> 지주밴드 B/N</v>
          </cell>
          <cell r="C205" t="str">
            <v xml:space="preserve"> Φ9x40</v>
          </cell>
          <cell r="D205" t="str">
            <v>개</v>
          </cell>
          <cell r="E205" t="str">
            <v>부100</v>
          </cell>
          <cell r="F205">
            <v>390</v>
          </cell>
          <cell r="G205">
            <v>390</v>
          </cell>
          <cell r="H205">
            <v>390</v>
          </cell>
          <cell r="I205">
            <v>390</v>
          </cell>
          <cell r="J205">
            <v>390</v>
          </cell>
          <cell r="K205">
            <v>390</v>
          </cell>
          <cell r="L205">
            <v>390</v>
          </cell>
          <cell r="M205">
            <v>390</v>
          </cell>
          <cell r="N205">
            <v>390</v>
          </cell>
          <cell r="O205">
            <v>390</v>
          </cell>
          <cell r="P205">
            <v>390</v>
          </cell>
          <cell r="Q205">
            <v>390</v>
          </cell>
          <cell r="R205">
            <v>390</v>
          </cell>
        </row>
        <row r="206">
          <cell r="A206" t="str">
            <v xml:space="preserve"> 인장형크램프 ACSR 95㎟</v>
          </cell>
          <cell r="B206" t="str">
            <v xml:space="preserve"> 인장형크램프</v>
          </cell>
          <cell r="C206" t="str">
            <v xml:space="preserve"> ACSR 95㎟</v>
          </cell>
          <cell r="D206" t="str">
            <v>개</v>
          </cell>
          <cell r="E206">
            <v>925</v>
          </cell>
          <cell r="F206">
            <v>34000</v>
          </cell>
          <cell r="G206">
            <v>34000</v>
          </cell>
          <cell r="H206">
            <v>34000</v>
          </cell>
          <cell r="I206">
            <v>34000</v>
          </cell>
          <cell r="J206">
            <v>34000</v>
          </cell>
          <cell r="K206">
            <v>34000</v>
          </cell>
          <cell r="L206">
            <v>34000</v>
          </cell>
          <cell r="M206">
            <v>34000</v>
          </cell>
          <cell r="N206">
            <v>34000</v>
          </cell>
          <cell r="O206">
            <v>34000</v>
          </cell>
          <cell r="P206">
            <v>34000</v>
          </cell>
          <cell r="Q206">
            <v>34000</v>
          </cell>
          <cell r="R206">
            <v>34000</v>
          </cell>
        </row>
        <row r="207">
          <cell r="A207" t="str">
            <v xml:space="preserve"> 접지분기슬리브 100㎟</v>
          </cell>
          <cell r="B207" t="str">
            <v xml:space="preserve"> 접지분기슬리브</v>
          </cell>
          <cell r="C207" t="str">
            <v xml:space="preserve"> 100㎟</v>
          </cell>
          <cell r="D207" t="str">
            <v>개</v>
          </cell>
          <cell r="E207">
            <v>925</v>
          </cell>
          <cell r="F207">
            <v>930</v>
          </cell>
          <cell r="G207">
            <v>930</v>
          </cell>
          <cell r="H207">
            <v>930</v>
          </cell>
          <cell r="I207">
            <v>930</v>
          </cell>
          <cell r="J207">
            <v>930</v>
          </cell>
          <cell r="K207">
            <v>930</v>
          </cell>
          <cell r="L207">
            <v>930</v>
          </cell>
          <cell r="M207">
            <v>930</v>
          </cell>
          <cell r="N207">
            <v>930</v>
          </cell>
          <cell r="O207">
            <v>930</v>
          </cell>
          <cell r="P207">
            <v>930</v>
          </cell>
          <cell r="Q207">
            <v>930</v>
          </cell>
          <cell r="R207">
            <v>930</v>
          </cell>
        </row>
        <row r="208">
          <cell r="A208" t="str">
            <v xml:space="preserve"> 접지분기슬리브 60㎟</v>
          </cell>
          <cell r="B208" t="str">
            <v xml:space="preserve"> 접지분기슬리브</v>
          </cell>
          <cell r="C208" t="str">
            <v xml:space="preserve"> 60㎟</v>
          </cell>
          <cell r="D208" t="str">
            <v>개</v>
          </cell>
          <cell r="E208">
            <v>925</v>
          </cell>
          <cell r="F208">
            <v>690</v>
          </cell>
          <cell r="G208">
            <v>690</v>
          </cell>
          <cell r="H208">
            <v>690</v>
          </cell>
          <cell r="I208">
            <v>690</v>
          </cell>
          <cell r="J208">
            <v>690</v>
          </cell>
          <cell r="K208">
            <v>690</v>
          </cell>
          <cell r="L208">
            <v>690</v>
          </cell>
          <cell r="M208">
            <v>690</v>
          </cell>
          <cell r="N208">
            <v>690</v>
          </cell>
          <cell r="O208">
            <v>690</v>
          </cell>
          <cell r="P208">
            <v>690</v>
          </cell>
          <cell r="Q208">
            <v>690</v>
          </cell>
          <cell r="R208">
            <v>690</v>
          </cell>
        </row>
        <row r="209">
          <cell r="A209" t="str">
            <v xml:space="preserve"> 접지크램프 60㎟</v>
          </cell>
          <cell r="B209" t="str">
            <v xml:space="preserve"> 접지크램프</v>
          </cell>
          <cell r="C209" t="str">
            <v xml:space="preserve"> 60㎟</v>
          </cell>
          <cell r="D209" t="str">
            <v>개</v>
          </cell>
          <cell r="E209">
            <v>690</v>
          </cell>
          <cell r="F209">
            <v>2000</v>
          </cell>
          <cell r="G209">
            <v>2000</v>
          </cell>
          <cell r="H209">
            <v>2000</v>
          </cell>
          <cell r="I209">
            <v>2000</v>
          </cell>
          <cell r="J209">
            <v>2000</v>
          </cell>
          <cell r="K209">
            <v>2000</v>
          </cell>
          <cell r="L209">
            <v>2000</v>
          </cell>
          <cell r="M209">
            <v>2000</v>
          </cell>
          <cell r="N209">
            <v>2000</v>
          </cell>
          <cell r="O209">
            <v>2000</v>
          </cell>
          <cell r="P209">
            <v>2000</v>
          </cell>
          <cell r="Q209">
            <v>2000</v>
          </cell>
          <cell r="R209">
            <v>2000</v>
          </cell>
        </row>
        <row r="210">
          <cell r="A210" t="str">
            <v xml:space="preserve"> 접지크램프 100㎟</v>
          </cell>
          <cell r="B210" t="str">
            <v xml:space="preserve"> 접지크램프</v>
          </cell>
          <cell r="C210" t="str">
            <v xml:space="preserve"> 100㎟</v>
          </cell>
          <cell r="D210" t="str">
            <v>개</v>
          </cell>
          <cell r="E210">
            <v>925</v>
          </cell>
          <cell r="F210">
            <v>2000</v>
          </cell>
          <cell r="G210">
            <v>2000</v>
          </cell>
          <cell r="H210">
            <v>2000</v>
          </cell>
          <cell r="I210">
            <v>2000</v>
          </cell>
          <cell r="J210">
            <v>2000</v>
          </cell>
          <cell r="K210">
            <v>2000</v>
          </cell>
          <cell r="L210">
            <v>2000</v>
          </cell>
          <cell r="M210">
            <v>2000</v>
          </cell>
          <cell r="N210">
            <v>2000</v>
          </cell>
          <cell r="O210">
            <v>2000</v>
          </cell>
          <cell r="P210">
            <v>2000</v>
          </cell>
          <cell r="Q210">
            <v>2000</v>
          </cell>
          <cell r="R210">
            <v>2000</v>
          </cell>
        </row>
        <row r="211">
          <cell r="A211" t="str">
            <v xml:space="preserve"> 전선관 지지밴드</v>
          </cell>
          <cell r="B211" t="str">
            <v xml:space="preserve"> 전선관 지지밴드</v>
          </cell>
          <cell r="C211">
            <v>2000</v>
          </cell>
          <cell r="D211" t="str">
            <v>개</v>
          </cell>
          <cell r="E211">
            <v>926</v>
          </cell>
          <cell r="F211">
            <v>2200</v>
          </cell>
          <cell r="G211">
            <v>2200</v>
          </cell>
          <cell r="H211">
            <v>2200</v>
          </cell>
          <cell r="I211">
            <v>2200</v>
          </cell>
          <cell r="J211">
            <v>2200</v>
          </cell>
          <cell r="K211">
            <v>2200</v>
          </cell>
          <cell r="L211">
            <v>2200</v>
          </cell>
          <cell r="M211">
            <v>2200</v>
          </cell>
          <cell r="N211">
            <v>2200</v>
          </cell>
          <cell r="O211">
            <v>2200</v>
          </cell>
          <cell r="P211">
            <v>2200</v>
          </cell>
          <cell r="Q211">
            <v>2200</v>
          </cell>
          <cell r="R211">
            <v>2200</v>
          </cell>
        </row>
        <row r="212">
          <cell r="A212" t="str">
            <v xml:space="preserve"> 접속자명찰</v>
          </cell>
          <cell r="B212" t="str">
            <v xml:space="preserve"> 접속자명찰</v>
          </cell>
          <cell r="C212">
            <v>2200</v>
          </cell>
          <cell r="D212" t="str">
            <v>개</v>
          </cell>
          <cell r="E212">
            <v>926</v>
          </cell>
          <cell r="F212">
            <v>1500</v>
          </cell>
          <cell r="G212">
            <v>1500</v>
          </cell>
          <cell r="H212">
            <v>1500</v>
          </cell>
          <cell r="I212">
            <v>1500</v>
          </cell>
          <cell r="J212">
            <v>1500</v>
          </cell>
          <cell r="K212">
            <v>1500</v>
          </cell>
          <cell r="L212">
            <v>1500</v>
          </cell>
          <cell r="M212">
            <v>1500</v>
          </cell>
          <cell r="N212">
            <v>1500</v>
          </cell>
          <cell r="O212">
            <v>1500</v>
          </cell>
          <cell r="P212">
            <v>1500</v>
          </cell>
          <cell r="Q212">
            <v>1500</v>
          </cell>
          <cell r="R212">
            <v>1500</v>
          </cell>
        </row>
        <row r="213">
          <cell r="A213" t="str">
            <v xml:space="preserve"> 카프링 HI 54C</v>
          </cell>
          <cell r="B213" t="str">
            <v xml:space="preserve"> 카프링</v>
          </cell>
          <cell r="C213" t="str">
            <v xml:space="preserve"> HI 54C</v>
          </cell>
          <cell r="D213" t="str">
            <v>개</v>
          </cell>
          <cell r="E213">
            <v>839</v>
          </cell>
          <cell r="F213">
            <v>867</v>
          </cell>
          <cell r="G213">
            <v>867</v>
          </cell>
          <cell r="H213">
            <v>867</v>
          </cell>
          <cell r="I213">
            <v>867</v>
          </cell>
          <cell r="J213">
            <v>867</v>
          </cell>
          <cell r="K213">
            <v>867</v>
          </cell>
          <cell r="L213">
            <v>867</v>
          </cell>
          <cell r="M213">
            <v>867</v>
          </cell>
          <cell r="N213">
            <v>867</v>
          </cell>
          <cell r="O213">
            <v>867</v>
          </cell>
          <cell r="P213">
            <v>867</v>
          </cell>
          <cell r="Q213">
            <v>867</v>
          </cell>
          <cell r="R213">
            <v>867</v>
          </cell>
        </row>
        <row r="214">
          <cell r="A214" t="str">
            <v xml:space="preserve"> 카프링 HI 82C</v>
          </cell>
          <cell r="B214" t="str">
            <v xml:space="preserve"> 카프링</v>
          </cell>
          <cell r="C214" t="str">
            <v xml:space="preserve"> HI 82C</v>
          </cell>
          <cell r="D214" t="str">
            <v>개</v>
          </cell>
          <cell r="E214">
            <v>839</v>
          </cell>
          <cell r="F214">
            <v>1758</v>
          </cell>
          <cell r="G214">
            <v>1758</v>
          </cell>
          <cell r="H214">
            <v>1758</v>
          </cell>
          <cell r="I214">
            <v>1758</v>
          </cell>
          <cell r="J214">
            <v>1758</v>
          </cell>
          <cell r="K214">
            <v>1758</v>
          </cell>
          <cell r="L214">
            <v>1758</v>
          </cell>
          <cell r="M214">
            <v>1758</v>
          </cell>
          <cell r="N214">
            <v>1758</v>
          </cell>
          <cell r="O214">
            <v>1758</v>
          </cell>
          <cell r="P214">
            <v>1758</v>
          </cell>
          <cell r="Q214">
            <v>1758</v>
          </cell>
          <cell r="R214">
            <v>1758</v>
          </cell>
        </row>
        <row r="215">
          <cell r="A215" t="str">
            <v xml:space="preserve"> 카프링 HI 100C</v>
          </cell>
          <cell r="B215" t="str">
            <v xml:space="preserve"> 카프링</v>
          </cell>
          <cell r="C215" t="str">
            <v xml:space="preserve"> HI 100C</v>
          </cell>
          <cell r="D215" t="str">
            <v>개</v>
          </cell>
          <cell r="E215">
            <v>839</v>
          </cell>
          <cell r="F215">
            <v>2111</v>
          </cell>
          <cell r="G215">
            <v>2111</v>
          </cell>
          <cell r="H215">
            <v>2111</v>
          </cell>
          <cell r="I215">
            <v>2111</v>
          </cell>
          <cell r="J215">
            <v>2111</v>
          </cell>
          <cell r="K215">
            <v>2111</v>
          </cell>
          <cell r="L215">
            <v>2111</v>
          </cell>
          <cell r="M215">
            <v>2111</v>
          </cell>
          <cell r="N215">
            <v>2111</v>
          </cell>
          <cell r="O215">
            <v>2111</v>
          </cell>
          <cell r="P215">
            <v>2111</v>
          </cell>
          <cell r="Q215">
            <v>2111</v>
          </cell>
          <cell r="R215">
            <v>2111</v>
          </cell>
        </row>
        <row r="216">
          <cell r="A216" t="str">
            <v xml:space="preserve"> 풀박스 1400x1400x1400</v>
          </cell>
          <cell r="B216" t="str">
            <v xml:space="preserve"> 풀박스</v>
          </cell>
          <cell r="C216" t="str">
            <v xml:space="preserve"> 1400x1400x1400</v>
          </cell>
          <cell r="D216" t="str">
            <v>개</v>
          </cell>
          <cell r="E216">
            <v>840</v>
          </cell>
          <cell r="F216">
            <v>100000</v>
          </cell>
          <cell r="G216">
            <v>100000</v>
          </cell>
          <cell r="H216">
            <v>100000</v>
          </cell>
          <cell r="I216">
            <v>100000</v>
          </cell>
          <cell r="J216">
            <v>100000</v>
          </cell>
          <cell r="K216">
            <v>100000</v>
          </cell>
          <cell r="L216">
            <v>100000</v>
          </cell>
          <cell r="M216">
            <v>100000</v>
          </cell>
          <cell r="N216">
            <v>100000</v>
          </cell>
          <cell r="O216">
            <v>100000</v>
          </cell>
          <cell r="P216">
            <v>100000</v>
          </cell>
          <cell r="Q216">
            <v>100000</v>
          </cell>
          <cell r="R216">
            <v>100000</v>
          </cell>
        </row>
        <row r="217">
          <cell r="A217" t="str">
            <v xml:space="preserve"> 풀박스 400x400x100</v>
          </cell>
          <cell r="B217" t="str">
            <v xml:space="preserve"> 풀박스</v>
          </cell>
          <cell r="C217" t="str">
            <v xml:space="preserve"> 400x400x100</v>
          </cell>
          <cell r="D217" t="str">
            <v>개</v>
          </cell>
          <cell r="E217">
            <v>840</v>
          </cell>
          <cell r="F217">
            <v>11000</v>
          </cell>
          <cell r="G217">
            <v>899</v>
          </cell>
          <cell r="H217">
            <v>9600</v>
          </cell>
          <cell r="I217">
            <v>9600</v>
          </cell>
          <cell r="J217">
            <v>9600</v>
          </cell>
          <cell r="K217">
            <v>9600</v>
          </cell>
          <cell r="L217">
            <v>9600</v>
          </cell>
          <cell r="M217">
            <v>9600</v>
          </cell>
          <cell r="N217">
            <v>9600</v>
          </cell>
          <cell r="O217">
            <v>9600</v>
          </cell>
          <cell r="P217">
            <v>9600</v>
          </cell>
          <cell r="Q217">
            <v>9600</v>
          </cell>
          <cell r="R217">
            <v>9600</v>
          </cell>
        </row>
        <row r="218">
          <cell r="A218" t="str">
            <v xml:space="preserve"> 풀박스 200x200x100</v>
          </cell>
          <cell r="B218" t="str">
            <v xml:space="preserve"> 풀박스</v>
          </cell>
          <cell r="C218" t="str">
            <v xml:space="preserve"> 200x200x100</v>
          </cell>
          <cell r="D218" t="str">
            <v>개</v>
          </cell>
          <cell r="E218">
            <v>840</v>
          </cell>
          <cell r="F218">
            <v>3647</v>
          </cell>
          <cell r="G218">
            <v>899</v>
          </cell>
          <cell r="H218">
            <v>3230</v>
          </cell>
          <cell r="I218">
            <v>3230</v>
          </cell>
          <cell r="J218">
            <v>3230</v>
          </cell>
          <cell r="K218">
            <v>3230</v>
          </cell>
          <cell r="L218">
            <v>3230</v>
          </cell>
          <cell r="M218">
            <v>3230</v>
          </cell>
          <cell r="N218">
            <v>3230</v>
          </cell>
          <cell r="O218">
            <v>3230</v>
          </cell>
          <cell r="P218">
            <v>3230</v>
          </cell>
          <cell r="Q218">
            <v>3230</v>
          </cell>
          <cell r="R218">
            <v>3230</v>
          </cell>
        </row>
        <row r="219">
          <cell r="A219" t="str">
            <v xml:space="preserve"> 풀박스 150x150x100</v>
          </cell>
          <cell r="B219" t="str">
            <v xml:space="preserve"> 풀박스</v>
          </cell>
          <cell r="C219" t="str">
            <v xml:space="preserve"> 150x150x100</v>
          </cell>
          <cell r="D219" t="str">
            <v>개</v>
          </cell>
          <cell r="E219">
            <v>840</v>
          </cell>
          <cell r="F219">
            <v>2353</v>
          </cell>
          <cell r="G219">
            <v>899</v>
          </cell>
          <cell r="H219">
            <v>2330</v>
          </cell>
          <cell r="I219">
            <v>2330</v>
          </cell>
          <cell r="J219">
            <v>2330</v>
          </cell>
          <cell r="K219">
            <v>2330</v>
          </cell>
          <cell r="L219">
            <v>2330</v>
          </cell>
          <cell r="M219">
            <v>2330</v>
          </cell>
          <cell r="N219">
            <v>2330</v>
          </cell>
          <cell r="O219">
            <v>2330</v>
          </cell>
          <cell r="P219">
            <v>2330</v>
          </cell>
          <cell r="Q219">
            <v>2330</v>
          </cell>
          <cell r="R219">
            <v>2330</v>
          </cell>
        </row>
        <row r="220">
          <cell r="A220" t="str">
            <v xml:space="preserve"> 철근가공조립 D-13</v>
          </cell>
          <cell r="B220" t="str">
            <v xml:space="preserve"> 철근가공조립</v>
          </cell>
          <cell r="C220" t="str">
            <v xml:space="preserve"> D-13</v>
          </cell>
          <cell r="D220" t="str">
            <v>ton</v>
          </cell>
          <cell r="E220">
            <v>2330</v>
          </cell>
          <cell r="F220">
            <v>2330</v>
          </cell>
          <cell r="G220">
            <v>2330</v>
          </cell>
          <cell r="H220">
            <v>2330</v>
          </cell>
          <cell r="I220">
            <v>2330</v>
          </cell>
          <cell r="J220">
            <v>2330</v>
          </cell>
          <cell r="K220">
            <v>2330</v>
          </cell>
          <cell r="L220">
            <v>302510</v>
          </cell>
          <cell r="M220">
            <v>302510</v>
          </cell>
          <cell r="N220">
            <v>302510</v>
          </cell>
          <cell r="O220">
            <v>302510</v>
          </cell>
          <cell r="P220">
            <v>302510</v>
          </cell>
          <cell r="Q220">
            <v>302510</v>
          </cell>
          <cell r="R220">
            <v>302510</v>
          </cell>
        </row>
        <row r="221">
          <cell r="A221" t="str">
            <v xml:space="preserve"> 접속함 SUS 900x250x150</v>
          </cell>
          <cell r="B221" t="str">
            <v xml:space="preserve"> 접속함</v>
          </cell>
          <cell r="C221" t="str">
            <v xml:space="preserve"> SUS 900x250x150</v>
          </cell>
          <cell r="D221" t="str">
            <v>개</v>
          </cell>
          <cell r="E221">
            <v>302510</v>
          </cell>
          <cell r="F221">
            <v>302510</v>
          </cell>
          <cell r="G221">
            <v>302510</v>
          </cell>
          <cell r="H221">
            <v>302510</v>
          </cell>
          <cell r="I221">
            <v>302510</v>
          </cell>
          <cell r="J221">
            <v>302510</v>
          </cell>
          <cell r="K221">
            <v>302510</v>
          </cell>
          <cell r="L221">
            <v>145860</v>
          </cell>
          <cell r="M221">
            <v>145860</v>
          </cell>
          <cell r="N221">
            <v>145860</v>
          </cell>
          <cell r="O221">
            <v>145860</v>
          </cell>
          <cell r="P221">
            <v>145860</v>
          </cell>
          <cell r="Q221">
            <v>145860</v>
          </cell>
          <cell r="R221">
            <v>145860</v>
          </cell>
        </row>
        <row r="222">
          <cell r="A222" t="str">
            <v xml:space="preserve"> 접속함 연강 1150x1600x700</v>
          </cell>
          <cell r="B222" t="str">
            <v xml:space="preserve"> 접속함</v>
          </cell>
          <cell r="C222" t="str">
            <v xml:space="preserve"> 연강 1150x1600x700</v>
          </cell>
          <cell r="D222" t="str">
            <v>개</v>
          </cell>
          <cell r="E222">
            <v>145860</v>
          </cell>
          <cell r="F222">
            <v>145860</v>
          </cell>
          <cell r="G222">
            <v>145860</v>
          </cell>
          <cell r="H222">
            <v>145860</v>
          </cell>
          <cell r="I222">
            <v>145860</v>
          </cell>
          <cell r="J222">
            <v>145860</v>
          </cell>
          <cell r="K222">
            <v>145860</v>
          </cell>
          <cell r="L222">
            <v>145860</v>
          </cell>
          <cell r="M222">
            <v>145860</v>
          </cell>
          <cell r="N222">
            <v>145860</v>
          </cell>
          <cell r="O222">
            <v>145860</v>
          </cell>
          <cell r="P222">
            <v>145860</v>
          </cell>
          <cell r="Q222">
            <v>145860</v>
          </cell>
          <cell r="R222">
            <v>145860</v>
          </cell>
        </row>
        <row r="223">
          <cell r="A223" t="str">
            <v xml:space="preserve"> 전선관 콘넥타 HI-PVC 54C</v>
          </cell>
          <cell r="B223" t="str">
            <v xml:space="preserve"> 전선관 콘넥타</v>
          </cell>
          <cell r="C223" t="str">
            <v xml:space="preserve"> HI-PVC 54C</v>
          </cell>
          <cell r="D223" t="str">
            <v>개</v>
          </cell>
          <cell r="E223">
            <v>839</v>
          </cell>
          <cell r="F223">
            <v>1050</v>
          </cell>
          <cell r="G223">
            <v>1050</v>
          </cell>
          <cell r="H223">
            <v>1050</v>
          </cell>
          <cell r="I223">
            <v>1050</v>
          </cell>
          <cell r="J223">
            <v>1050</v>
          </cell>
          <cell r="K223">
            <v>1050</v>
          </cell>
          <cell r="L223">
            <v>1050</v>
          </cell>
          <cell r="M223">
            <v>1050</v>
          </cell>
          <cell r="N223">
            <v>1050</v>
          </cell>
          <cell r="O223">
            <v>1050</v>
          </cell>
          <cell r="P223">
            <v>1050</v>
          </cell>
          <cell r="Q223">
            <v>1050</v>
          </cell>
          <cell r="R223">
            <v>1050</v>
          </cell>
        </row>
        <row r="224">
          <cell r="A224" t="str">
            <v xml:space="preserve"> 전선관 콘넥타 HI-PVC 100C</v>
          </cell>
          <cell r="B224" t="str">
            <v xml:space="preserve"> 전선관 콘넥타</v>
          </cell>
          <cell r="C224" t="str">
            <v xml:space="preserve"> HI-PVC 100C</v>
          </cell>
          <cell r="D224" t="str">
            <v>개</v>
          </cell>
          <cell r="E224">
            <v>1050</v>
          </cell>
          <cell r="F224">
            <v>2050</v>
          </cell>
          <cell r="G224">
            <v>2050</v>
          </cell>
          <cell r="H224">
            <v>2050</v>
          </cell>
          <cell r="I224">
            <v>2050</v>
          </cell>
          <cell r="J224">
            <v>2050</v>
          </cell>
          <cell r="K224">
            <v>2050</v>
          </cell>
          <cell r="L224">
            <v>2050</v>
          </cell>
          <cell r="M224">
            <v>2050</v>
          </cell>
          <cell r="N224">
            <v>2050</v>
          </cell>
          <cell r="O224">
            <v>2050</v>
          </cell>
          <cell r="P224">
            <v>2050</v>
          </cell>
          <cell r="Q224">
            <v>2050</v>
          </cell>
          <cell r="R224">
            <v>2050</v>
          </cell>
        </row>
        <row r="225">
          <cell r="A225" t="str">
            <v xml:space="preserve"> 피뢰기 LA 7.5kV2.5kV(W/DISC)</v>
          </cell>
          <cell r="B225" t="str">
            <v xml:space="preserve"> 피뢰기</v>
          </cell>
          <cell r="C225" t="str">
            <v xml:space="preserve"> LA 7.5kV2.5kV(W/DISC)</v>
          </cell>
          <cell r="D225" t="str">
            <v>개</v>
          </cell>
          <cell r="E225">
            <v>2050</v>
          </cell>
          <cell r="F225">
            <v>2050</v>
          </cell>
          <cell r="G225">
            <v>2050</v>
          </cell>
          <cell r="H225">
            <v>2050</v>
          </cell>
          <cell r="I225">
            <v>2050</v>
          </cell>
          <cell r="J225">
            <v>2050</v>
          </cell>
          <cell r="K225" t="str">
            <v>경동</v>
          </cell>
          <cell r="L225">
            <v>190000</v>
          </cell>
          <cell r="M225">
            <v>190000</v>
          </cell>
          <cell r="N225">
            <v>190000</v>
          </cell>
          <cell r="O225">
            <v>190000</v>
          </cell>
          <cell r="P225">
            <v>190000</v>
          </cell>
          <cell r="Q225">
            <v>190000</v>
          </cell>
          <cell r="R225">
            <v>190000</v>
          </cell>
        </row>
        <row r="226">
          <cell r="A226" t="str">
            <v xml:space="preserve"> 고압인하용절연전선 PDC 50mm</v>
          </cell>
          <cell r="B226" t="str">
            <v xml:space="preserve"> 고압인하용절연전선</v>
          </cell>
          <cell r="C226" t="str">
            <v xml:space="preserve"> PDC 50mm</v>
          </cell>
          <cell r="D226" t="str">
            <v>m</v>
          </cell>
          <cell r="E226">
            <v>190000</v>
          </cell>
          <cell r="F226">
            <v>190000</v>
          </cell>
          <cell r="G226">
            <v>190000</v>
          </cell>
          <cell r="H226">
            <v>190000</v>
          </cell>
          <cell r="I226">
            <v>190000</v>
          </cell>
          <cell r="J226">
            <v>190000</v>
          </cell>
          <cell r="K226">
            <v>190000</v>
          </cell>
          <cell r="L226">
            <v>1354</v>
          </cell>
          <cell r="M226">
            <v>1354</v>
          </cell>
          <cell r="N226">
            <v>1354</v>
          </cell>
          <cell r="O226">
            <v>1354</v>
          </cell>
          <cell r="P226">
            <v>1354</v>
          </cell>
          <cell r="Q226">
            <v>1354</v>
          </cell>
          <cell r="R226">
            <v>1354</v>
          </cell>
        </row>
        <row r="227">
          <cell r="A227" t="str">
            <v xml:space="preserve"> 등기구 MHL 400W(램프,안정기부)</v>
          </cell>
          <cell r="B227" t="str">
            <v xml:space="preserve"> 등기구</v>
          </cell>
          <cell r="C227" t="str">
            <v xml:space="preserve"> MHL 400W(램프,안정기부)</v>
          </cell>
          <cell r="D227" t="str">
            <v>개</v>
          </cell>
          <cell r="E227">
            <v>1354</v>
          </cell>
          <cell r="F227">
            <v>1354</v>
          </cell>
          <cell r="G227">
            <v>1354</v>
          </cell>
          <cell r="H227">
            <v>1354</v>
          </cell>
          <cell r="I227">
            <v>1354</v>
          </cell>
          <cell r="J227">
            <v>1354</v>
          </cell>
          <cell r="K227" t="str">
            <v>조일</v>
          </cell>
          <cell r="L227">
            <v>130000</v>
          </cell>
          <cell r="M227">
            <v>130000</v>
          </cell>
          <cell r="N227">
            <v>130000</v>
          </cell>
          <cell r="O227">
            <v>130000</v>
          </cell>
          <cell r="P227">
            <v>130000</v>
          </cell>
          <cell r="Q227">
            <v>130000</v>
          </cell>
          <cell r="R227">
            <v>130000</v>
          </cell>
        </row>
        <row r="228">
          <cell r="A228" t="str">
            <v xml:space="preserve"> 등기구 4m 1등용(175W)</v>
          </cell>
          <cell r="B228" t="str">
            <v xml:space="preserve"> 등기구</v>
          </cell>
          <cell r="C228" t="str">
            <v xml:space="preserve"> 4m 1등용(175W)</v>
          </cell>
          <cell r="D228" t="str">
            <v>개</v>
          </cell>
          <cell r="E228">
            <v>130000</v>
          </cell>
          <cell r="F228">
            <v>130000</v>
          </cell>
          <cell r="G228">
            <v>130000</v>
          </cell>
          <cell r="H228">
            <v>130000</v>
          </cell>
          <cell r="I228">
            <v>130000</v>
          </cell>
          <cell r="J228">
            <v>130000</v>
          </cell>
          <cell r="K228">
            <v>130000</v>
          </cell>
          <cell r="L228">
            <v>350000</v>
          </cell>
          <cell r="M228">
            <v>350000</v>
          </cell>
          <cell r="N228">
            <v>350000</v>
          </cell>
          <cell r="O228">
            <v>350000</v>
          </cell>
          <cell r="P228">
            <v>350000</v>
          </cell>
          <cell r="Q228">
            <v>350000</v>
          </cell>
          <cell r="R228">
            <v>350000</v>
          </cell>
        </row>
        <row r="229">
          <cell r="A229" t="str">
            <v xml:space="preserve"> 등기구 6m 2등용(175W)</v>
          </cell>
          <cell r="B229" t="str">
            <v xml:space="preserve"> 등기구</v>
          </cell>
          <cell r="C229" t="str">
            <v xml:space="preserve"> 6m 2등용(175W)</v>
          </cell>
          <cell r="D229" t="str">
            <v>개</v>
          </cell>
          <cell r="E229">
            <v>350000</v>
          </cell>
          <cell r="F229">
            <v>350000</v>
          </cell>
          <cell r="G229">
            <v>350000</v>
          </cell>
          <cell r="H229">
            <v>350000</v>
          </cell>
          <cell r="I229">
            <v>350000</v>
          </cell>
          <cell r="J229">
            <v>350000</v>
          </cell>
          <cell r="K229">
            <v>350000</v>
          </cell>
          <cell r="L229">
            <v>500000</v>
          </cell>
          <cell r="M229">
            <v>500000</v>
          </cell>
          <cell r="N229">
            <v>500000</v>
          </cell>
          <cell r="O229">
            <v>500000</v>
          </cell>
          <cell r="P229">
            <v>500000</v>
          </cell>
          <cell r="Q229">
            <v>500000</v>
          </cell>
          <cell r="R229">
            <v>500000</v>
          </cell>
        </row>
        <row r="230">
          <cell r="A230" t="str">
            <v xml:space="preserve"> 메탈할라이드램프 175W ㉿</v>
          </cell>
          <cell r="B230" t="str">
            <v xml:space="preserve"> 메탈할라이드램프</v>
          </cell>
          <cell r="C230" t="str">
            <v xml:space="preserve"> 175W ㉿</v>
          </cell>
          <cell r="D230" t="str">
            <v>개</v>
          </cell>
          <cell r="E230">
            <v>913</v>
          </cell>
          <cell r="F230">
            <v>16500</v>
          </cell>
          <cell r="G230">
            <v>16500</v>
          </cell>
          <cell r="H230">
            <v>16500</v>
          </cell>
          <cell r="I230">
            <v>16500</v>
          </cell>
          <cell r="J230">
            <v>16500</v>
          </cell>
          <cell r="K230">
            <v>16500</v>
          </cell>
          <cell r="L230">
            <v>16500</v>
          </cell>
          <cell r="M230">
            <v>16500</v>
          </cell>
          <cell r="N230">
            <v>16500</v>
          </cell>
          <cell r="O230">
            <v>16500</v>
          </cell>
          <cell r="P230">
            <v>16500</v>
          </cell>
          <cell r="Q230">
            <v>16500</v>
          </cell>
          <cell r="R230">
            <v>16500</v>
          </cell>
        </row>
        <row r="231">
          <cell r="A231" t="str">
            <v xml:space="preserve"> 메탈할라이드안정기 220V/175W ㉿</v>
          </cell>
          <cell r="B231" t="str">
            <v xml:space="preserve"> 메탈할라이드안정기</v>
          </cell>
          <cell r="C231" t="str">
            <v xml:space="preserve"> 220V/175W ㉿</v>
          </cell>
          <cell r="D231" t="str">
            <v>개</v>
          </cell>
          <cell r="E231">
            <v>913</v>
          </cell>
          <cell r="F231">
            <v>31500</v>
          </cell>
          <cell r="G231">
            <v>31500</v>
          </cell>
          <cell r="H231">
            <v>31500</v>
          </cell>
          <cell r="I231">
            <v>31500</v>
          </cell>
          <cell r="J231">
            <v>31500</v>
          </cell>
          <cell r="K231">
            <v>31500</v>
          </cell>
          <cell r="L231">
            <v>31500</v>
          </cell>
          <cell r="M231">
            <v>31500</v>
          </cell>
          <cell r="N231">
            <v>31500</v>
          </cell>
          <cell r="O231">
            <v>31500</v>
          </cell>
          <cell r="P231">
            <v>31500</v>
          </cell>
          <cell r="Q231">
            <v>31500</v>
          </cell>
          <cell r="R231">
            <v>31500</v>
          </cell>
        </row>
        <row r="232">
          <cell r="A232" t="str">
            <v xml:space="preserve"> 기초볼트 M20x500mm</v>
          </cell>
          <cell r="B232" t="str">
            <v xml:space="preserve"> 기초볼트</v>
          </cell>
          <cell r="C232" t="str">
            <v xml:space="preserve"> M20x500mm</v>
          </cell>
          <cell r="D232" t="str">
            <v>개</v>
          </cell>
          <cell r="E232">
            <v>31500</v>
          </cell>
          <cell r="F232">
            <v>31500</v>
          </cell>
          <cell r="G232">
            <v>76</v>
          </cell>
          <cell r="H232">
            <v>250</v>
          </cell>
          <cell r="I232">
            <v>250</v>
          </cell>
          <cell r="J232">
            <v>250</v>
          </cell>
          <cell r="K232">
            <v>250</v>
          </cell>
          <cell r="L232">
            <v>250</v>
          </cell>
          <cell r="M232">
            <v>250</v>
          </cell>
          <cell r="N232">
            <v>250</v>
          </cell>
          <cell r="O232">
            <v>250</v>
          </cell>
          <cell r="P232">
            <v>250</v>
          </cell>
          <cell r="Q232">
            <v>250</v>
          </cell>
          <cell r="R232">
            <v>250</v>
          </cell>
        </row>
        <row r="233">
          <cell r="A233" t="str">
            <v xml:space="preserve"> 홀뚜껑 1120x620x132</v>
          </cell>
          <cell r="B233" t="str">
            <v xml:space="preserve"> 홀뚜껑</v>
          </cell>
          <cell r="C233" t="str">
            <v xml:space="preserve"> 1120x620x132</v>
          </cell>
          <cell r="D233" t="str">
            <v>조</v>
          </cell>
          <cell r="E233">
            <v>250</v>
          </cell>
          <cell r="F233">
            <v>250</v>
          </cell>
          <cell r="G233">
            <v>250</v>
          </cell>
          <cell r="H233">
            <v>250</v>
          </cell>
          <cell r="I233">
            <v>250</v>
          </cell>
          <cell r="J233">
            <v>250</v>
          </cell>
          <cell r="K233">
            <v>250</v>
          </cell>
          <cell r="L233">
            <v>218240</v>
          </cell>
          <cell r="M233">
            <v>218240</v>
          </cell>
          <cell r="N233">
            <v>218240</v>
          </cell>
          <cell r="O233">
            <v>218240</v>
          </cell>
          <cell r="P233">
            <v>218240</v>
          </cell>
          <cell r="Q233">
            <v>218240</v>
          </cell>
          <cell r="R233">
            <v>218240</v>
          </cell>
        </row>
        <row r="234">
          <cell r="A234" t="str">
            <v xml:space="preserve"> 배전용 완금 75x75x9t</v>
          </cell>
          <cell r="B234" t="str">
            <v xml:space="preserve"> 배전용 완금</v>
          </cell>
          <cell r="C234" t="str">
            <v xml:space="preserve"> 75x75x9t</v>
          </cell>
          <cell r="D234" t="str">
            <v>kg</v>
          </cell>
          <cell r="E234">
            <v>218240</v>
          </cell>
          <cell r="F234">
            <v>218240</v>
          </cell>
          <cell r="G234">
            <v>218240</v>
          </cell>
          <cell r="H234">
            <v>218240</v>
          </cell>
          <cell r="I234">
            <v>218240</v>
          </cell>
          <cell r="J234">
            <v>218240</v>
          </cell>
          <cell r="K234">
            <v>218240</v>
          </cell>
          <cell r="L234">
            <v>325</v>
          </cell>
          <cell r="M234">
            <v>325</v>
          </cell>
          <cell r="N234">
            <v>325</v>
          </cell>
          <cell r="O234">
            <v>325</v>
          </cell>
          <cell r="P234">
            <v>325</v>
          </cell>
          <cell r="Q234">
            <v>325</v>
          </cell>
          <cell r="R234">
            <v>325</v>
          </cell>
        </row>
        <row r="235">
          <cell r="A235" t="str">
            <v xml:space="preserve"> 이형철근 D-13</v>
          </cell>
          <cell r="B235" t="str">
            <v xml:space="preserve"> 이형철근</v>
          </cell>
          <cell r="C235" t="str">
            <v xml:space="preserve"> D-13</v>
          </cell>
          <cell r="D235" t="str">
            <v>kg</v>
          </cell>
          <cell r="E235">
            <v>325</v>
          </cell>
          <cell r="F235">
            <v>325</v>
          </cell>
          <cell r="G235">
            <v>325</v>
          </cell>
          <cell r="H235">
            <v>325</v>
          </cell>
          <cell r="I235">
            <v>325</v>
          </cell>
          <cell r="J235">
            <v>325</v>
          </cell>
          <cell r="K235">
            <v>325</v>
          </cell>
          <cell r="L235">
            <v>315</v>
          </cell>
          <cell r="M235">
            <v>315</v>
          </cell>
          <cell r="N235">
            <v>315</v>
          </cell>
          <cell r="O235">
            <v>315</v>
          </cell>
          <cell r="P235">
            <v>315</v>
          </cell>
          <cell r="Q235">
            <v>315</v>
          </cell>
          <cell r="R235">
            <v>315</v>
          </cell>
        </row>
        <row r="236">
          <cell r="A236" t="str">
            <v xml:space="preserve"> 앙카볼트 16Cx120</v>
          </cell>
          <cell r="B236" t="str">
            <v xml:space="preserve"> 앙카볼트</v>
          </cell>
          <cell r="C236" t="str">
            <v xml:space="preserve"> 16Cx120</v>
          </cell>
          <cell r="D236" t="str">
            <v>개</v>
          </cell>
          <cell r="E236">
            <v>315</v>
          </cell>
          <cell r="F236">
            <v>315</v>
          </cell>
          <cell r="G236">
            <v>315</v>
          </cell>
          <cell r="H236">
            <v>315</v>
          </cell>
          <cell r="I236">
            <v>315</v>
          </cell>
          <cell r="J236">
            <v>315</v>
          </cell>
          <cell r="K236">
            <v>315</v>
          </cell>
          <cell r="L236">
            <v>170</v>
          </cell>
          <cell r="M236">
            <v>170</v>
          </cell>
          <cell r="N236">
            <v>170</v>
          </cell>
          <cell r="O236">
            <v>170</v>
          </cell>
          <cell r="P236">
            <v>170</v>
          </cell>
          <cell r="Q236">
            <v>170</v>
          </cell>
          <cell r="R236">
            <v>170</v>
          </cell>
        </row>
        <row r="237">
          <cell r="A237" t="str">
            <v xml:space="preserve"> 체인 8Cx1000</v>
          </cell>
          <cell r="B237" t="str">
            <v xml:space="preserve"> 체인</v>
          </cell>
          <cell r="C237" t="str">
            <v xml:space="preserve"> 8Cx1000</v>
          </cell>
          <cell r="D237" t="str">
            <v>개</v>
          </cell>
          <cell r="E237">
            <v>170</v>
          </cell>
          <cell r="F237">
            <v>170</v>
          </cell>
          <cell r="G237">
            <v>170</v>
          </cell>
          <cell r="H237">
            <v>170</v>
          </cell>
          <cell r="I237">
            <v>170</v>
          </cell>
          <cell r="J237">
            <v>170</v>
          </cell>
          <cell r="K237">
            <v>170</v>
          </cell>
          <cell r="L237">
            <v>2000</v>
          </cell>
          <cell r="M237">
            <v>2000</v>
          </cell>
          <cell r="N237">
            <v>2000</v>
          </cell>
          <cell r="O237">
            <v>2000</v>
          </cell>
          <cell r="P237">
            <v>2000</v>
          </cell>
          <cell r="Q237">
            <v>2000</v>
          </cell>
          <cell r="R237">
            <v>2000</v>
          </cell>
        </row>
        <row r="238">
          <cell r="A238" t="str">
            <v xml:space="preserve"> 콘크리트치기 1:2:4</v>
          </cell>
          <cell r="B238" t="str">
            <v xml:space="preserve"> 콘크리트치기</v>
          </cell>
          <cell r="C238" t="str">
            <v xml:space="preserve"> 1:2:4</v>
          </cell>
          <cell r="D238" t="str">
            <v>㎥</v>
          </cell>
          <cell r="E238">
            <v>2000</v>
          </cell>
          <cell r="F238">
            <v>2000</v>
          </cell>
          <cell r="G238">
            <v>2000</v>
          </cell>
          <cell r="H238">
            <v>2000</v>
          </cell>
          <cell r="I238">
            <v>2000</v>
          </cell>
          <cell r="J238">
            <v>2000</v>
          </cell>
          <cell r="K238">
            <v>2000</v>
          </cell>
          <cell r="L238">
            <v>2000</v>
          </cell>
          <cell r="M238">
            <v>2000</v>
          </cell>
          <cell r="N238">
            <v>2000</v>
          </cell>
          <cell r="O238">
            <v>2000</v>
          </cell>
          <cell r="P238">
            <v>2000</v>
          </cell>
          <cell r="Q238">
            <v>0</v>
          </cell>
          <cell r="R238">
            <v>0</v>
          </cell>
        </row>
        <row r="239">
          <cell r="A239" t="str">
            <v xml:space="preserve"> 거푸집 합판 6회</v>
          </cell>
          <cell r="B239" t="str">
            <v xml:space="preserve"> 거푸집</v>
          </cell>
          <cell r="C239" t="str">
            <v xml:space="preserve"> 합판 6회</v>
          </cell>
          <cell r="D239" t="str">
            <v>㎥</v>
          </cell>
          <cell r="E239">
            <v>0</v>
          </cell>
          <cell r="F239">
            <v>0</v>
          </cell>
          <cell r="G239">
            <v>0</v>
          </cell>
          <cell r="H239">
            <v>0</v>
          </cell>
          <cell r="I239">
            <v>0</v>
          </cell>
          <cell r="J239">
            <v>0</v>
          </cell>
          <cell r="K239">
            <v>0</v>
          </cell>
          <cell r="L239">
            <v>4011</v>
          </cell>
          <cell r="M239">
            <v>4011</v>
          </cell>
          <cell r="N239">
            <v>4011</v>
          </cell>
          <cell r="O239">
            <v>4011</v>
          </cell>
          <cell r="P239">
            <v>4011</v>
          </cell>
          <cell r="Q239">
            <v>4011</v>
          </cell>
          <cell r="R239">
            <v>4011</v>
          </cell>
        </row>
        <row r="240">
          <cell r="A240" t="str">
            <v xml:space="preserve"> 시멘트 포틀랜드 40kg</v>
          </cell>
          <cell r="B240" t="str">
            <v xml:space="preserve"> 시멘트</v>
          </cell>
          <cell r="C240" t="str">
            <v xml:space="preserve"> 포틀랜드 40kg</v>
          </cell>
          <cell r="D240" t="str">
            <v>포</v>
          </cell>
          <cell r="E240">
            <v>4011</v>
          </cell>
          <cell r="F240">
            <v>4011</v>
          </cell>
          <cell r="G240">
            <v>4011</v>
          </cell>
          <cell r="H240">
            <v>4011</v>
          </cell>
          <cell r="I240">
            <v>4011</v>
          </cell>
          <cell r="J240">
            <v>4011</v>
          </cell>
          <cell r="K240">
            <v>4011</v>
          </cell>
          <cell r="L240">
            <v>2663</v>
          </cell>
          <cell r="M240">
            <v>2663</v>
          </cell>
          <cell r="N240">
            <v>2663</v>
          </cell>
          <cell r="O240">
            <v>2663</v>
          </cell>
          <cell r="P240">
            <v>2663</v>
          </cell>
          <cell r="Q240">
            <v>2663</v>
          </cell>
          <cell r="R240">
            <v>2663</v>
          </cell>
        </row>
        <row r="241">
          <cell r="A241" t="str">
            <v xml:space="preserve"> 모래 세사</v>
          </cell>
          <cell r="B241" t="str">
            <v xml:space="preserve"> 모래</v>
          </cell>
          <cell r="C241" t="str">
            <v xml:space="preserve"> 세사</v>
          </cell>
          <cell r="D241" t="str">
            <v>㎥</v>
          </cell>
          <cell r="E241">
            <v>2663</v>
          </cell>
          <cell r="F241">
            <v>2663</v>
          </cell>
          <cell r="G241">
            <v>2663</v>
          </cell>
          <cell r="H241">
            <v>2663</v>
          </cell>
          <cell r="I241">
            <v>2663</v>
          </cell>
          <cell r="J241">
            <v>2663</v>
          </cell>
          <cell r="K241">
            <v>2663</v>
          </cell>
          <cell r="L241">
            <v>8000</v>
          </cell>
          <cell r="M241">
            <v>8000</v>
          </cell>
          <cell r="N241">
            <v>8000</v>
          </cell>
          <cell r="O241">
            <v>8000</v>
          </cell>
          <cell r="P241">
            <v>8000</v>
          </cell>
          <cell r="Q241">
            <v>8000</v>
          </cell>
          <cell r="R241">
            <v>8000</v>
          </cell>
        </row>
        <row r="242">
          <cell r="A242" t="str">
            <v xml:space="preserve"> CONTROL BOX(SUS) 500x600x150</v>
          </cell>
          <cell r="B242" t="str">
            <v xml:space="preserve"> CONTROL BOX(SUS)</v>
          </cell>
          <cell r="C242" t="str">
            <v xml:space="preserve"> 500x600x150</v>
          </cell>
          <cell r="D242" t="str">
            <v>면</v>
          </cell>
          <cell r="E242">
            <v>8000</v>
          </cell>
          <cell r="F242">
            <v>8000</v>
          </cell>
          <cell r="G242">
            <v>8000</v>
          </cell>
          <cell r="H242">
            <v>8000</v>
          </cell>
          <cell r="I242">
            <v>8000</v>
          </cell>
          <cell r="J242">
            <v>8000</v>
          </cell>
          <cell r="K242">
            <v>8000</v>
          </cell>
          <cell r="L242">
            <v>40000</v>
          </cell>
          <cell r="M242">
            <v>40000</v>
          </cell>
          <cell r="N242">
            <v>40000</v>
          </cell>
          <cell r="O242">
            <v>40000</v>
          </cell>
          <cell r="P242">
            <v>40000</v>
          </cell>
          <cell r="Q242">
            <v>40000</v>
          </cell>
          <cell r="R242">
            <v>40000</v>
          </cell>
        </row>
        <row r="243">
          <cell r="A243" t="str">
            <v xml:space="preserve"> DOOR &amp; SUS 550Wx550H</v>
          </cell>
          <cell r="B243" t="str">
            <v xml:space="preserve"> DOOR &amp; SUS</v>
          </cell>
          <cell r="C243" t="str">
            <v xml:space="preserve"> 550Wx550H</v>
          </cell>
          <cell r="D243" t="str">
            <v>면</v>
          </cell>
          <cell r="E243">
            <v>40000</v>
          </cell>
          <cell r="F243">
            <v>40000</v>
          </cell>
          <cell r="G243">
            <v>40000</v>
          </cell>
          <cell r="H243">
            <v>40000</v>
          </cell>
          <cell r="I243">
            <v>40000</v>
          </cell>
          <cell r="J243">
            <v>40000</v>
          </cell>
          <cell r="K243">
            <v>40000</v>
          </cell>
          <cell r="L243">
            <v>30000</v>
          </cell>
          <cell r="M243">
            <v>30000</v>
          </cell>
          <cell r="N243">
            <v>30000</v>
          </cell>
          <cell r="O243">
            <v>30000</v>
          </cell>
          <cell r="P243">
            <v>30000</v>
          </cell>
          <cell r="Q243">
            <v>30000</v>
          </cell>
          <cell r="R243">
            <v>30000</v>
          </cell>
        </row>
        <row r="244">
          <cell r="A244" t="str">
            <v xml:space="preserve"> DOOR HANDLE PUSH TYPE</v>
          </cell>
          <cell r="B244" t="str">
            <v xml:space="preserve"> DOOR HANDLE</v>
          </cell>
          <cell r="C244" t="str">
            <v xml:space="preserve"> PUSH TYPE</v>
          </cell>
          <cell r="D244" t="str">
            <v>개</v>
          </cell>
          <cell r="E244">
            <v>30000</v>
          </cell>
          <cell r="F244">
            <v>30000</v>
          </cell>
          <cell r="G244">
            <v>30000</v>
          </cell>
          <cell r="H244">
            <v>30000</v>
          </cell>
          <cell r="I244">
            <v>30000</v>
          </cell>
          <cell r="J244">
            <v>30000</v>
          </cell>
          <cell r="K244">
            <v>30000</v>
          </cell>
          <cell r="L244">
            <v>3500</v>
          </cell>
          <cell r="M244">
            <v>3500</v>
          </cell>
          <cell r="N244">
            <v>3500</v>
          </cell>
          <cell r="O244">
            <v>3500</v>
          </cell>
          <cell r="P244">
            <v>3500</v>
          </cell>
          <cell r="Q244">
            <v>3500</v>
          </cell>
          <cell r="R244">
            <v>3500</v>
          </cell>
        </row>
        <row r="245">
          <cell r="A245" t="str">
            <v xml:space="preserve"> MG S/W 3P 20A</v>
          </cell>
          <cell r="B245" t="str">
            <v xml:space="preserve"> MG S/W</v>
          </cell>
          <cell r="C245" t="str">
            <v xml:space="preserve"> 3P 20A</v>
          </cell>
          <cell r="D245" t="str">
            <v>대</v>
          </cell>
          <cell r="E245">
            <v>3500</v>
          </cell>
          <cell r="F245">
            <v>3500</v>
          </cell>
          <cell r="G245">
            <v>3500</v>
          </cell>
          <cell r="H245">
            <v>3500</v>
          </cell>
          <cell r="I245">
            <v>3500</v>
          </cell>
          <cell r="J245">
            <v>3500</v>
          </cell>
          <cell r="K245">
            <v>3500</v>
          </cell>
          <cell r="L245">
            <v>54900</v>
          </cell>
          <cell r="M245">
            <v>54900</v>
          </cell>
          <cell r="N245">
            <v>54900</v>
          </cell>
          <cell r="O245">
            <v>54900</v>
          </cell>
          <cell r="P245">
            <v>54900</v>
          </cell>
          <cell r="Q245">
            <v>54900</v>
          </cell>
          <cell r="R245">
            <v>54900</v>
          </cell>
        </row>
        <row r="246">
          <cell r="A246" t="str">
            <v xml:space="preserve"> MCCB(표준형) 4P 50/20AT</v>
          </cell>
          <cell r="B246" t="str">
            <v xml:space="preserve"> MCCB(표준형)</v>
          </cell>
          <cell r="C246" t="str">
            <v xml:space="preserve"> 4P 50/20AT</v>
          </cell>
          <cell r="D246" t="str">
            <v>개</v>
          </cell>
          <cell r="E246">
            <v>885</v>
          </cell>
          <cell r="F246">
            <v>35486</v>
          </cell>
          <cell r="G246">
            <v>35486</v>
          </cell>
          <cell r="H246">
            <v>35486</v>
          </cell>
          <cell r="I246">
            <v>35486</v>
          </cell>
          <cell r="J246">
            <v>35486</v>
          </cell>
          <cell r="K246">
            <v>35486</v>
          </cell>
          <cell r="L246">
            <v>35486</v>
          </cell>
          <cell r="M246">
            <v>35486</v>
          </cell>
          <cell r="N246">
            <v>35486</v>
          </cell>
          <cell r="O246">
            <v>35486</v>
          </cell>
          <cell r="P246">
            <v>35486</v>
          </cell>
          <cell r="Q246">
            <v>35486</v>
          </cell>
          <cell r="R246">
            <v>35486</v>
          </cell>
        </row>
        <row r="247">
          <cell r="A247" t="str">
            <v xml:space="preserve"> 동부스바 3.2t 20mm</v>
          </cell>
          <cell r="B247" t="str">
            <v xml:space="preserve"> 동부스바</v>
          </cell>
          <cell r="C247" t="str">
            <v xml:space="preserve"> 3.2t 20mm</v>
          </cell>
          <cell r="D247" t="str">
            <v>kg</v>
          </cell>
          <cell r="E247">
            <v>35486</v>
          </cell>
          <cell r="F247">
            <v>35486</v>
          </cell>
          <cell r="G247">
            <v>35486</v>
          </cell>
          <cell r="H247">
            <v>35486</v>
          </cell>
          <cell r="I247">
            <v>35486</v>
          </cell>
          <cell r="J247">
            <v>35486</v>
          </cell>
          <cell r="K247">
            <v>35486</v>
          </cell>
          <cell r="L247">
            <v>3600</v>
          </cell>
          <cell r="M247">
            <v>3600</v>
          </cell>
          <cell r="N247">
            <v>3600</v>
          </cell>
          <cell r="O247">
            <v>3600</v>
          </cell>
          <cell r="P247">
            <v>3600</v>
          </cell>
          <cell r="Q247">
            <v>3600</v>
          </cell>
          <cell r="R247">
            <v>3600</v>
          </cell>
        </row>
        <row r="248">
          <cell r="A248" t="str">
            <v xml:space="preserve"> 접지부스바 10tx25x200mm</v>
          </cell>
          <cell r="B248" t="str">
            <v xml:space="preserve"> 접지부스바</v>
          </cell>
          <cell r="C248" t="str">
            <v xml:space="preserve"> 10tx25x200mm</v>
          </cell>
          <cell r="D248" t="str">
            <v>kg</v>
          </cell>
          <cell r="E248">
            <v>3600</v>
          </cell>
          <cell r="F248">
            <v>3600</v>
          </cell>
          <cell r="G248">
            <v>3600</v>
          </cell>
          <cell r="H248">
            <v>3600</v>
          </cell>
          <cell r="I248">
            <v>3600</v>
          </cell>
          <cell r="J248">
            <v>3600</v>
          </cell>
          <cell r="K248">
            <v>3600</v>
          </cell>
          <cell r="L248">
            <v>3600</v>
          </cell>
          <cell r="M248">
            <v>3600</v>
          </cell>
          <cell r="N248">
            <v>3600</v>
          </cell>
          <cell r="O248">
            <v>3600</v>
          </cell>
          <cell r="P248">
            <v>3600</v>
          </cell>
          <cell r="Q248">
            <v>3600</v>
          </cell>
          <cell r="R248">
            <v>3600</v>
          </cell>
        </row>
        <row r="249">
          <cell r="A249" t="str">
            <v xml:space="preserve"> 동보올트,너트 Mx9  와샤부</v>
          </cell>
          <cell r="B249" t="str">
            <v xml:space="preserve"> 동보올트,너트</v>
          </cell>
          <cell r="C249" t="str">
            <v xml:space="preserve"> Mx9  와샤부</v>
          </cell>
          <cell r="D249" t="str">
            <v>개</v>
          </cell>
          <cell r="E249">
            <v>3600</v>
          </cell>
          <cell r="F249">
            <v>3600</v>
          </cell>
          <cell r="G249">
            <v>3600</v>
          </cell>
          <cell r="H249">
            <v>3600</v>
          </cell>
          <cell r="I249">
            <v>3600</v>
          </cell>
          <cell r="J249">
            <v>3600</v>
          </cell>
          <cell r="K249">
            <v>3600</v>
          </cell>
          <cell r="L249">
            <v>100</v>
          </cell>
          <cell r="M249">
            <v>100</v>
          </cell>
          <cell r="N249">
            <v>100</v>
          </cell>
          <cell r="O249">
            <v>100</v>
          </cell>
          <cell r="P249">
            <v>100</v>
          </cell>
          <cell r="Q249">
            <v>100</v>
          </cell>
          <cell r="R249">
            <v>100</v>
          </cell>
        </row>
        <row r="250">
          <cell r="A250" t="str">
            <v xml:space="preserve"> 명판 7.6tx60x200mm</v>
          </cell>
          <cell r="B250" t="str">
            <v xml:space="preserve"> 명판</v>
          </cell>
          <cell r="C250" t="str">
            <v xml:space="preserve"> 7.6tx60x200mm</v>
          </cell>
          <cell r="D250" t="str">
            <v>개</v>
          </cell>
          <cell r="E250">
            <v>100</v>
          </cell>
          <cell r="F250">
            <v>100</v>
          </cell>
          <cell r="G250">
            <v>100</v>
          </cell>
          <cell r="H250">
            <v>100</v>
          </cell>
          <cell r="I250">
            <v>100</v>
          </cell>
          <cell r="J250">
            <v>100</v>
          </cell>
          <cell r="K250">
            <v>100</v>
          </cell>
          <cell r="L250">
            <v>4000</v>
          </cell>
          <cell r="M250">
            <v>4000</v>
          </cell>
          <cell r="N250">
            <v>4000</v>
          </cell>
          <cell r="O250">
            <v>4000</v>
          </cell>
          <cell r="P250">
            <v>4000</v>
          </cell>
          <cell r="Q250">
            <v>4000</v>
          </cell>
          <cell r="R250">
            <v>4000</v>
          </cell>
        </row>
        <row r="251">
          <cell r="A251" t="str">
            <v xml:space="preserve"> 명판 1.2tx10x25mm</v>
          </cell>
          <cell r="B251" t="str">
            <v xml:space="preserve"> 명판</v>
          </cell>
          <cell r="C251" t="str">
            <v xml:space="preserve"> 1.2tx10x25mm</v>
          </cell>
          <cell r="D251" t="str">
            <v>개</v>
          </cell>
          <cell r="E251">
            <v>4000</v>
          </cell>
          <cell r="F251">
            <v>4000</v>
          </cell>
          <cell r="G251">
            <v>4000</v>
          </cell>
          <cell r="H251">
            <v>4000</v>
          </cell>
          <cell r="I251">
            <v>4000</v>
          </cell>
          <cell r="J251">
            <v>4000</v>
          </cell>
          <cell r="K251">
            <v>4000</v>
          </cell>
          <cell r="L251">
            <v>300</v>
          </cell>
          <cell r="M251">
            <v>300</v>
          </cell>
          <cell r="N251">
            <v>300</v>
          </cell>
          <cell r="O251">
            <v>300</v>
          </cell>
          <cell r="P251">
            <v>300</v>
          </cell>
          <cell r="Q251">
            <v>300</v>
          </cell>
          <cell r="R251">
            <v>300</v>
          </cell>
        </row>
        <row r="252">
          <cell r="A252" t="str">
            <v xml:space="preserve"> E.T 1P</v>
          </cell>
          <cell r="B252" t="str">
            <v xml:space="preserve"> E.T</v>
          </cell>
          <cell r="C252" t="str">
            <v xml:space="preserve"> 1P</v>
          </cell>
          <cell r="D252" t="str">
            <v>개</v>
          </cell>
          <cell r="E252">
            <v>300</v>
          </cell>
          <cell r="F252">
            <v>300</v>
          </cell>
          <cell r="G252">
            <v>300</v>
          </cell>
          <cell r="H252">
            <v>300</v>
          </cell>
          <cell r="I252">
            <v>300</v>
          </cell>
          <cell r="J252">
            <v>300</v>
          </cell>
          <cell r="K252">
            <v>300</v>
          </cell>
          <cell r="L252">
            <v>3000</v>
          </cell>
          <cell r="M252">
            <v>3000</v>
          </cell>
          <cell r="N252">
            <v>3000</v>
          </cell>
          <cell r="O252">
            <v>3000</v>
          </cell>
          <cell r="P252">
            <v>3000</v>
          </cell>
          <cell r="Q252">
            <v>3000</v>
          </cell>
          <cell r="R252">
            <v>3000</v>
          </cell>
        </row>
        <row r="253">
          <cell r="A253" t="str">
            <v xml:space="preserve"> N.T 1P</v>
          </cell>
          <cell r="B253" t="str">
            <v xml:space="preserve"> N.T</v>
          </cell>
          <cell r="C253" t="str">
            <v xml:space="preserve"> 1P</v>
          </cell>
          <cell r="D253" t="str">
            <v>개</v>
          </cell>
          <cell r="E253">
            <v>3000</v>
          </cell>
          <cell r="F253">
            <v>3000</v>
          </cell>
          <cell r="G253">
            <v>3000</v>
          </cell>
          <cell r="H253">
            <v>3000</v>
          </cell>
          <cell r="I253">
            <v>3000</v>
          </cell>
          <cell r="J253">
            <v>3000</v>
          </cell>
          <cell r="K253">
            <v>3000</v>
          </cell>
          <cell r="L253">
            <v>3000</v>
          </cell>
          <cell r="M253">
            <v>3000</v>
          </cell>
          <cell r="N253">
            <v>3000</v>
          </cell>
          <cell r="O253">
            <v>3000</v>
          </cell>
          <cell r="P253">
            <v>3000</v>
          </cell>
          <cell r="Q253">
            <v>3000</v>
          </cell>
          <cell r="R253">
            <v>3000</v>
          </cell>
        </row>
        <row r="254">
          <cell r="A254" t="str">
            <v xml:space="preserve"> 기초콘크리트 1:3:6</v>
          </cell>
          <cell r="B254" t="str">
            <v xml:space="preserve"> 기초콘크리트</v>
          </cell>
          <cell r="C254" t="str">
            <v xml:space="preserve"> 1:3:6</v>
          </cell>
          <cell r="D254" t="str">
            <v>㎥</v>
          </cell>
          <cell r="E254">
            <v>3000</v>
          </cell>
          <cell r="F254">
            <v>3000</v>
          </cell>
          <cell r="G254">
            <v>3000</v>
          </cell>
          <cell r="H254">
            <v>3000</v>
          </cell>
          <cell r="I254">
            <v>3000</v>
          </cell>
          <cell r="J254">
            <v>3000</v>
          </cell>
          <cell r="K254">
            <v>3000</v>
          </cell>
          <cell r="L254">
            <v>3000</v>
          </cell>
          <cell r="M254">
            <v>3000</v>
          </cell>
          <cell r="N254">
            <v>3000</v>
          </cell>
          <cell r="O254">
            <v>3000</v>
          </cell>
          <cell r="P254">
            <v>3000</v>
          </cell>
          <cell r="Q254">
            <v>0</v>
          </cell>
          <cell r="R254">
            <v>0</v>
          </cell>
        </row>
        <row r="255">
          <cell r="A255" t="str">
            <v xml:space="preserve"> 콘크리트타설 40-180-8</v>
          </cell>
          <cell r="B255" t="str">
            <v xml:space="preserve"> 콘크리트타설</v>
          </cell>
          <cell r="C255" t="str">
            <v xml:space="preserve"> 40-180-8</v>
          </cell>
          <cell r="D255" t="str">
            <v>㎥</v>
          </cell>
          <cell r="E255">
            <v>0</v>
          </cell>
          <cell r="F255">
            <v>0</v>
          </cell>
          <cell r="G255">
            <v>0</v>
          </cell>
          <cell r="H255">
            <v>0</v>
          </cell>
          <cell r="I255">
            <v>0</v>
          </cell>
          <cell r="J255">
            <v>0</v>
          </cell>
          <cell r="K255">
            <v>0</v>
          </cell>
          <cell r="L255">
            <v>38525</v>
          </cell>
          <cell r="M255">
            <v>38525</v>
          </cell>
          <cell r="N255">
            <v>38525</v>
          </cell>
          <cell r="O255">
            <v>38525</v>
          </cell>
          <cell r="P255">
            <v>38525</v>
          </cell>
          <cell r="Q255">
            <v>38525</v>
          </cell>
          <cell r="R255">
            <v>38525</v>
          </cell>
        </row>
        <row r="256">
          <cell r="A256" t="str">
            <v xml:space="preserve"> 거푸집 합판 4회</v>
          </cell>
          <cell r="B256" t="str">
            <v xml:space="preserve"> 거푸집</v>
          </cell>
          <cell r="C256" t="str">
            <v xml:space="preserve"> 합판 4회</v>
          </cell>
          <cell r="D256" t="str">
            <v>㎡</v>
          </cell>
          <cell r="E256">
            <v>38525</v>
          </cell>
          <cell r="F256">
            <v>38525</v>
          </cell>
          <cell r="G256">
            <v>38525</v>
          </cell>
          <cell r="H256">
            <v>38525</v>
          </cell>
          <cell r="I256">
            <v>38525</v>
          </cell>
          <cell r="J256">
            <v>38525</v>
          </cell>
          <cell r="K256">
            <v>38525</v>
          </cell>
          <cell r="L256">
            <v>4315</v>
          </cell>
          <cell r="M256">
            <v>4315</v>
          </cell>
          <cell r="N256">
            <v>4315</v>
          </cell>
          <cell r="O256">
            <v>4315</v>
          </cell>
          <cell r="P256">
            <v>4315</v>
          </cell>
          <cell r="Q256">
            <v>4315</v>
          </cell>
          <cell r="R256">
            <v>4315</v>
          </cell>
        </row>
        <row r="257">
          <cell r="A257" t="str">
            <v xml:space="preserve"> WIRE MESH #8x100x100</v>
          </cell>
          <cell r="B257" t="str">
            <v xml:space="preserve"> WIRE MESH</v>
          </cell>
          <cell r="C257" t="str">
            <v xml:space="preserve"> #8x100x100</v>
          </cell>
          <cell r="D257" t="str">
            <v>㎡</v>
          </cell>
          <cell r="E257">
            <v>4315</v>
          </cell>
          <cell r="F257">
            <v>4315</v>
          </cell>
          <cell r="G257">
            <v>4315</v>
          </cell>
          <cell r="H257">
            <v>4315</v>
          </cell>
          <cell r="I257">
            <v>4315</v>
          </cell>
          <cell r="J257">
            <v>4315</v>
          </cell>
          <cell r="K257">
            <v>4315</v>
          </cell>
          <cell r="L257">
            <v>1050</v>
          </cell>
          <cell r="M257">
            <v>1050</v>
          </cell>
          <cell r="N257">
            <v>1050</v>
          </cell>
          <cell r="O257">
            <v>1050</v>
          </cell>
          <cell r="P257">
            <v>1050</v>
          </cell>
          <cell r="Q257">
            <v>1050</v>
          </cell>
          <cell r="R257">
            <v>1050</v>
          </cell>
        </row>
        <row r="258">
          <cell r="A258" t="str">
            <v xml:space="preserve"> 터파기 인력</v>
          </cell>
          <cell r="B258" t="str">
            <v xml:space="preserve"> 터파기</v>
          </cell>
          <cell r="C258" t="str">
            <v xml:space="preserve"> 인력</v>
          </cell>
          <cell r="D258" t="str">
            <v>㎥</v>
          </cell>
          <cell r="E258">
            <v>1050</v>
          </cell>
          <cell r="F258">
            <v>1050</v>
          </cell>
          <cell r="G258">
            <v>1050</v>
          </cell>
          <cell r="H258">
            <v>1050</v>
          </cell>
          <cell r="I258">
            <v>1050</v>
          </cell>
          <cell r="J258">
            <v>1050</v>
          </cell>
          <cell r="K258">
            <v>1050</v>
          </cell>
          <cell r="L258">
            <v>1050</v>
          </cell>
          <cell r="M258">
            <v>1050</v>
          </cell>
          <cell r="N258">
            <v>1050</v>
          </cell>
          <cell r="O258">
            <v>1050</v>
          </cell>
          <cell r="P258">
            <v>1050</v>
          </cell>
          <cell r="Q258">
            <v>0</v>
          </cell>
          <cell r="R258">
            <v>0</v>
          </cell>
        </row>
        <row r="259">
          <cell r="A259" t="str">
            <v xml:space="preserve"> 터파기 인력(0-1m)</v>
          </cell>
          <cell r="B259" t="str">
            <v xml:space="preserve"> 터파기</v>
          </cell>
          <cell r="C259" t="str">
            <v xml:space="preserve"> 인력(0-1m)</v>
          </cell>
          <cell r="D259" t="str">
            <v>㎥</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row>
        <row r="260">
          <cell r="A260" t="str">
            <v xml:space="preserve"> 터파기 인력(1-2m)</v>
          </cell>
          <cell r="B260" t="str">
            <v xml:space="preserve"> 터파기</v>
          </cell>
          <cell r="C260" t="str">
            <v xml:space="preserve"> 인력(1-2m)</v>
          </cell>
          <cell r="D260" t="str">
            <v>㎥</v>
          </cell>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row>
        <row r="261">
          <cell r="A261" t="str">
            <v xml:space="preserve"> 되메우기 인력</v>
          </cell>
          <cell r="B261" t="str">
            <v xml:space="preserve"> 되메우기</v>
          </cell>
          <cell r="C261" t="str">
            <v xml:space="preserve"> 인력</v>
          </cell>
          <cell r="D261" t="str">
            <v>㎥</v>
          </cell>
          <cell r="E261">
            <v>0</v>
          </cell>
          <cell r="F261">
            <v>0</v>
          </cell>
          <cell r="G261">
            <v>0</v>
          </cell>
          <cell r="H261">
            <v>0</v>
          </cell>
          <cell r="I261">
            <v>0</v>
          </cell>
          <cell r="J261">
            <v>0</v>
          </cell>
          <cell r="K261">
            <v>0</v>
          </cell>
          <cell r="L261">
            <v>0</v>
          </cell>
          <cell r="M261">
            <v>0</v>
          </cell>
          <cell r="N261">
            <v>0</v>
          </cell>
          <cell r="O261">
            <v>0</v>
          </cell>
          <cell r="P261">
            <v>0</v>
          </cell>
          <cell r="Q261">
            <v>0</v>
          </cell>
          <cell r="R261">
            <v>0</v>
          </cell>
        </row>
        <row r="262">
          <cell r="A262" t="str">
            <v xml:space="preserve"> 잔토처리 현장내,인력</v>
          </cell>
          <cell r="B262" t="str">
            <v xml:space="preserve"> 잔토처리</v>
          </cell>
          <cell r="C262" t="str">
            <v xml:space="preserve"> 현장내,인력</v>
          </cell>
          <cell r="D262" t="str">
            <v>㎥</v>
          </cell>
          <cell r="E262">
            <v>0</v>
          </cell>
          <cell r="F262">
            <v>0</v>
          </cell>
          <cell r="G262">
            <v>0</v>
          </cell>
          <cell r="H262">
            <v>0</v>
          </cell>
          <cell r="I262">
            <v>0</v>
          </cell>
          <cell r="J262">
            <v>0</v>
          </cell>
          <cell r="K262">
            <v>0</v>
          </cell>
          <cell r="L262">
            <v>0</v>
          </cell>
          <cell r="M262">
            <v>0</v>
          </cell>
          <cell r="N262">
            <v>0</v>
          </cell>
          <cell r="O262">
            <v>0</v>
          </cell>
          <cell r="P262">
            <v>0</v>
          </cell>
          <cell r="Q262">
            <v>0</v>
          </cell>
          <cell r="R262">
            <v>0</v>
          </cell>
        </row>
        <row r="263">
          <cell r="A263" t="str">
            <v xml:space="preserve"> 승하강식 조명용 강관전주 20M</v>
          </cell>
          <cell r="B263" t="str">
            <v xml:space="preserve"> 승하강식 조명용 강관전주</v>
          </cell>
          <cell r="C263" t="str">
            <v xml:space="preserve"> 20M</v>
          </cell>
          <cell r="D263" t="str">
            <v>본</v>
          </cell>
          <cell r="E263">
            <v>0</v>
          </cell>
          <cell r="F263">
            <v>0</v>
          </cell>
          <cell r="G263">
            <v>0</v>
          </cell>
          <cell r="H263">
            <v>0</v>
          </cell>
          <cell r="I263">
            <v>0</v>
          </cell>
          <cell r="J263">
            <v>0</v>
          </cell>
          <cell r="K263">
            <v>0</v>
          </cell>
          <cell r="L263">
            <v>0</v>
          </cell>
          <cell r="M263">
            <v>0</v>
          </cell>
          <cell r="N263">
            <v>0</v>
          </cell>
          <cell r="O263">
            <v>0</v>
          </cell>
          <cell r="P263">
            <v>0</v>
          </cell>
          <cell r="Q263">
            <v>0</v>
          </cell>
          <cell r="R263">
            <v>0</v>
          </cell>
          <cell r="S263" t="str">
            <v>관급</v>
          </cell>
        </row>
        <row r="264">
          <cell r="A264" t="str">
            <v xml:space="preserve"> 승하강식 조명용 강관전주 30M</v>
          </cell>
          <cell r="B264" t="str">
            <v xml:space="preserve"> 승하강식 조명용 강관전주</v>
          </cell>
          <cell r="C264" t="str">
            <v xml:space="preserve"> 30M</v>
          </cell>
          <cell r="D264" t="str">
            <v>본</v>
          </cell>
          <cell r="E264">
            <v>0</v>
          </cell>
          <cell r="F264">
            <v>0</v>
          </cell>
          <cell r="G264">
            <v>0</v>
          </cell>
          <cell r="H264">
            <v>0</v>
          </cell>
          <cell r="I264">
            <v>0</v>
          </cell>
          <cell r="J264">
            <v>0</v>
          </cell>
          <cell r="K264">
            <v>0</v>
          </cell>
          <cell r="L264">
            <v>0</v>
          </cell>
          <cell r="M264">
            <v>0</v>
          </cell>
          <cell r="N264">
            <v>0</v>
          </cell>
          <cell r="O264">
            <v>0</v>
          </cell>
          <cell r="P264">
            <v>0</v>
          </cell>
          <cell r="Q264">
            <v>0</v>
          </cell>
          <cell r="R264">
            <v>0</v>
          </cell>
          <cell r="S264" t="str">
            <v>관급</v>
          </cell>
        </row>
        <row r="288">
          <cell r="A288" t="str">
            <v xml:space="preserve"> 가공 전선 WO 600V 22㎟/1C</v>
          </cell>
          <cell r="B288" t="str">
            <v xml:space="preserve"> 가공 전선</v>
          </cell>
          <cell r="C288" t="str">
            <v xml:space="preserve"> WO 600V 22㎟/1C</v>
          </cell>
          <cell r="D288" t="str">
            <v>m</v>
          </cell>
          <cell r="E288">
            <v>0</v>
          </cell>
          <cell r="F288">
            <v>0</v>
          </cell>
          <cell r="G288">
            <v>0</v>
          </cell>
          <cell r="H288">
            <v>0</v>
          </cell>
          <cell r="I288">
            <v>0</v>
          </cell>
          <cell r="J288">
            <v>0</v>
          </cell>
          <cell r="K288">
            <v>0</v>
          </cell>
          <cell r="L288">
            <v>0</v>
          </cell>
          <cell r="M288">
            <v>0</v>
          </cell>
          <cell r="N288">
            <v>0</v>
          </cell>
          <cell r="O288">
            <v>0</v>
          </cell>
          <cell r="P288">
            <v>0</v>
          </cell>
          <cell r="Q288">
            <v>0</v>
          </cell>
          <cell r="R288">
            <v>0</v>
          </cell>
          <cell r="S288" t="str">
            <v>관급</v>
          </cell>
        </row>
        <row r="289">
          <cell r="A289" t="str">
            <v xml:space="preserve"> 알루미늄절연전선 H.ACSR/AW-OC 160㎟</v>
          </cell>
          <cell r="B289" t="str">
            <v xml:space="preserve"> 알루미늄절연전선</v>
          </cell>
          <cell r="C289" t="str">
            <v xml:space="preserve"> H.ACSR/AW-OC 160㎟</v>
          </cell>
          <cell r="D289" t="str">
            <v>m</v>
          </cell>
          <cell r="E289">
            <v>0</v>
          </cell>
          <cell r="F289">
            <v>0</v>
          </cell>
          <cell r="G289">
            <v>0</v>
          </cell>
          <cell r="H289">
            <v>0</v>
          </cell>
          <cell r="I289">
            <v>0</v>
          </cell>
          <cell r="J289">
            <v>0</v>
          </cell>
          <cell r="K289">
            <v>0</v>
          </cell>
          <cell r="L289">
            <v>0</v>
          </cell>
          <cell r="M289">
            <v>0</v>
          </cell>
          <cell r="N289">
            <v>0</v>
          </cell>
          <cell r="O289">
            <v>0</v>
          </cell>
          <cell r="P289">
            <v>0</v>
          </cell>
          <cell r="Q289">
            <v>0</v>
          </cell>
          <cell r="R289">
            <v>0</v>
          </cell>
          <cell r="S289" t="str">
            <v>관급</v>
          </cell>
        </row>
        <row r="290">
          <cell r="A290" t="str">
            <v xml:space="preserve"> 개폐기 AS 7.2kV 3P 400A</v>
          </cell>
          <cell r="B290" t="str">
            <v xml:space="preserve"> 개폐기</v>
          </cell>
          <cell r="C290" t="str">
            <v xml:space="preserve"> AS 7.2kV 3P 400A</v>
          </cell>
          <cell r="D290" t="str">
            <v>개</v>
          </cell>
          <cell r="E290">
            <v>0</v>
          </cell>
          <cell r="F290">
            <v>0</v>
          </cell>
          <cell r="G290">
            <v>0</v>
          </cell>
          <cell r="H290">
            <v>0</v>
          </cell>
          <cell r="I290">
            <v>0</v>
          </cell>
          <cell r="J290">
            <v>0</v>
          </cell>
          <cell r="K290">
            <v>0</v>
          </cell>
          <cell r="L290">
            <v>0</v>
          </cell>
          <cell r="M290">
            <v>0</v>
          </cell>
          <cell r="N290">
            <v>0</v>
          </cell>
          <cell r="O290">
            <v>0</v>
          </cell>
          <cell r="P290">
            <v>0</v>
          </cell>
          <cell r="Q290">
            <v>0</v>
          </cell>
          <cell r="R290">
            <v>0</v>
          </cell>
          <cell r="S290" t="str">
            <v>관급</v>
          </cell>
        </row>
        <row r="291">
          <cell r="A291" t="str">
            <v xml:space="preserve"> 개폐기 AS 7.2kV 3P 200A</v>
          </cell>
          <cell r="B291" t="str">
            <v xml:space="preserve"> 개폐기</v>
          </cell>
          <cell r="C291" t="str">
            <v xml:space="preserve"> AS 7.2kV 3P 200A</v>
          </cell>
          <cell r="D291" t="str">
            <v>개</v>
          </cell>
          <cell r="E291">
            <v>0</v>
          </cell>
          <cell r="F291">
            <v>0</v>
          </cell>
          <cell r="G291">
            <v>0</v>
          </cell>
          <cell r="H291">
            <v>0</v>
          </cell>
          <cell r="I291">
            <v>0</v>
          </cell>
          <cell r="J291">
            <v>0</v>
          </cell>
          <cell r="K291">
            <v>0</v>
          </cell>
          <cell r="L291">
            <v>0</v>
          </cell>
          <cell r="M291">
            <v>0</v>
          </cell>
          <cell r="N291">
            <v>0</v>
          </cell>
          <cell r="O291">
            <v>0</v>
          </cell>
          <cell r="P291">
            <v>0</v>
          </cell>
          <cell r="Q291">
            <v>0</v>
          </cell>
          <cell r="R291">
            <v>0</v>
          </cell>
          <cell r="S291" t="str">
            <v>관급</v>
          </cell>
        </row>
        <row r="292">
          <cell r="A292" t="str">
            <v xml:space="preserve"> 변압기반 6.3kV 220 1상 10KVAx2(W/AS)</v>
          </cell>
          <cell r="B292" t="str">
            <v xml:space="preserve"> 변압기반</v>
          </cell>
          <cell r="C292" t="str">
            <v xml:space="preserve"> 6.3kV 220 1상 10KVAx2(W/AS)</v>
          </cell>
          <cell r="D292" t="str">
            <v>대</v>
          </cell>
          <cell r="E292">
            <v>0</v>
          </cell>
          <cell r="F292">
            <v>0</v>
          </cell>
          <cell r="G292">
            <v>0</v>
          </cell>
          <cell r="H292">
            <v>0</v>
          </cell>
          <cell r="I292">
            <v>0</v>
          </cell>
          <cell r="J292">
            <v>0</v>
          </cell>
          <cell r="K292">
            <v>0</v>
          </cell>
          <cell r="L292">
            <v>0</v>
          </cell>
          <cell r="M292">
            <v>0</v>
          </cell>
          <cell r="N292">
            <v>0</v>
          </cell>
          <cell r="O292">
            <v>0</v>
          </cell>
          <cell r="P292">
            <v>0</v>
          </cell>
          <cell r="Q292">
            <v>0</v>
          </cell>
          <cell r="R292">
            <v>0</v>
          </cell>
          <cell r="S292" t="str">
            <v>관급</v>
          </cell>
        </row>
        <row r="293">
          <cell r="A293" t="str">
            <v xml:space="preserve"> 변압기반 6.3kV 380/220 3상 10KVAx1(W/AS)</v>
          </cell>
          <cell r="B293" t="str">
            <v xml:space="preserve"> 변압기반</v>
          </cell>
          <cell r="C293" t="str">
            <v xml:space="preserve"> 6.3kV 380/220 3상 10KVAx1(W/AS)</v>
          </cell>
          <cell r="D293" t="str">
            <v>대</v>
          </cell>
          <cell r="E293">
            <v>0</v>
          </cell>
          <cell r="F293">
            <v>0</v>
          </cell>
          <cell r="G293">
            <v>0</v>
          </cell>
          <cell r="H293">
            <v>0</v>
          </cell>
          <cell r="I293">
            <v>0</v>
          </cell>
          <cell r="J293">
            <v>0</v>
          </cell>
          <cell r="K293">
            <v>0</v>
          </cell>
          <cell r="L293">
            <v>0</v>
          </cell>
          <cell r="M293">
            <v>0</v>
          </cell>
          <cell r="N293">
            <v>0</v>
          </cell>
          <cell r="O293">
            <v>0</v>
          </cell>
          <cell r="P293">
            <v>0</v>
          </cell>
          <cell r="Q293">
            <v>0</v>
          </cell>
          <cell r="R293">
            <v>0</v>
          </cell>
          <cell r="S293" t="str">
            <v>관급</v>
          </cell>
        </row>
        <row r="294">
          <cell r="A294" t="str">
            <v xml:space="preserve"> 변압기반 6.3kV 380/220 3상 10KVAx2</v>
          </cell>
          <cell r="B294" t="str">
            <v xml:space="preserve"> 변압기반</v>
          </cell>
          <cell r="C294" t="str">
            <v xml:space="preserve"> 6.3kV 380/220 3상 10KVAx2</v>
          </cell>
          <cell r="D294" t="str">
            <v>대</v>
          </cell>
          <cell r="E294">
            <v>0</v>
          </cell>
          <cell r="F294">
            <v>0</v>
          </cell>
          <cell r="G294">
            <v>0</v>
          </cell>
          <cell r="H294">
            <v>0</v>
          </cell>
          <cell r="I294">
            <v>0</v>
          </cell>
          <cell r="J294">
            <v>0</v>
          </cell>
          <cell r="K294">
            <v>0</v>
          </cell>
          <cell r="L294">
            <v>0</v>
          </cell>
          <cell r="M294">
            <v>0</v>
          </cell>
          <cell r="N294">
            <v>0</v>
          </cell>
          <cell r="O294">
            <v>0</v>
          </cell>
          <cell r="P294">
            <v>0</v>
          </cell>
          <cell r="Q294">
            <v>0</v>
          </cell>
          <cell r="R294">
            <v>0</v>
          </cell>
          <cell r="S294" t="str">
            <v>관급</v>
          </cell>
        </row>
        <row r="295">
          <cell r="A295" t="str">
            <v xml:space="preserve"> 원격소장치 삼랑진역</v>
          </cell>
          <cell r="B295" t="str">
            <v xml:space="preserve"> 원격소장치</v>
          </cell>
          <cell r="C295" t="str">
            <v xml:space="preserve"> 삼랑진역</v>
          </cell>
          <cell r="D295" t="str">
            <v>SET</v>
          </cell>
          <cell r="E295">
            <v>0</v>
          </cell>
          <cell r="F295">
            <v>0</v>
          </cell>
          <cell r="G295">
            <v>0</v>
          </cell>
          <cell r="H295">
            <v>0</v>
          </cell>
          <cell r="I295">
            <v>0</v>
          </cell>
          <cell r="J295">
            <v>0</v>
          </cell>
          <cell r="K295">
            <v>0</v>
          </cell>
          <cell r="L295">
            <v>0</v>
          </cell>
          <cell r="M295">
            <v>0</v>
          </cell>
          <cell r="N295">
            <v>0</v>
          </cell>
          <cell r="O295">
            <v>0</v>
          </cell>
          <cell r="P295">
            <v>0</v>
          </cell>
          <cell r="Q295">
            <v>0</v>
          </cell>
          <cell r="R295">
            <v>0</v>
          </cell>
          <cell r="S295" t="str">
            <v>관급</v>
          </cell>
        </row>
        <row r="296">
          <cell r="A296" t="str">
            <v xml:space="preserve"> 원격소장치 밀양역</v>
          </cell>
          <cell r="B296" t="str">
            <v xml:space="preserve"> 원격소장치</v>
          </cell>
          <cell r="C296" t="str">
            <v xml:space="preserve"> 밀양역</v>
          </cell>
          <cell r="D296" t="str">
            <v>SET</v>
          </cell>
          <cell r="E296">
            <v>0</v>
          </cell>
          <cell r="F296">
            <v>0</v>
          </cell>
          <cell r="G296">
            <v>0</v>
          </cell>
          <cell r="H296">
            <v>0</v>
          </cell>
          <cell r="I296">
            <v>0</v>
          </cell>
          <cell r="J296">
            <v>0</v>
          </cell>
          <cell r="K296">
            <v>0</v>
          </cell>
          <cell r="L296">
            <v>0</v>
          </cell>
          <cell r="M296">
            <v>0</v>
          </cell>
          <cell r="N296">
            <v>0</v>
          </cell>
          <cell r="O296">
            <v>0</v>
          </cell>
          <cell r="P296">
            <v>0</v>
          </cell>
          <cell r="Q296">
            <v>0</v>
          </cell>
          <cell r="R296">
            <v>0</v>
          </cell>
          <cell r="S296" t="str">
            <v>관급</v>
          </cell>
        </row>
        <row r="297">
          <cell r="A297" t="str">
            <v xml:space="preserve"> 원격소장치 미전역</v>
          </cell>
          <cell r="B297" t="str">
            <v xml:space="preserve"> 원격소장치</v>
          </cell>
          <cell r="C297" t="str">
            <v xml:space="preserve"> 미전역</v>
          </cell>
          <cell r="D297" t="str">
            <v>SET</v>
          </cell>
          <cell r="E297">
            <v>0</v>
          </cell>
          <cell r="F297">
            <v>0</v>
          </cell>
          <cell r="G297">
            <v>0</v>
          </cell>
          <cell r="H297">
            <v>0</v>
          </cell>
          <cell r="I297">
            <v>0</v>
          </cell>
          <cell r="J297">
            <v>0</v>
          </cell>
          <cell r="K297">
            <v>0</v>
          </cell>
          <cell r="L297">
            <v>0</v>
          </cell>
          <cell r="M297">
            <v>0</v>
          </cell>
          <cell r="N297">
            <v>0</v>
          </cell>
          <cell r="O297">
            <v>0</v>
          </cell>
          <cell r="P297">
            <v>0</v>
          </cell>
          <cell r="Q297">
            <v>0</v>
          </cell>
          <cell r="R297">
            <v>0</v>
          </cell>
          <cell r="S297" t="str">
            <v>관급</v>
          </cell>
        </row>
        <row r="298">
          <cell r="A298" t="str">
            <v xml:space="preserve"> 원격소장치 원동역</v>
          </cell>
          <cell r="B298" t="str">
            <v xml:space="preserve"> 원격소장치</v>
          </cell>
          <cell r="C298" t="str">
            <v xml:space="preserve"> 원동역</v>
          </cell>
          <cell r="D298" t="str">
            <v>SET</v>
          </cell>
          <cell r="E298">
            <v>0</v>
          </cell>
          <cell r="F298">
            <v>0</v>
          </cell>
          <cell r="G298">
            <v>0</v>
          </cell>
          <cell r="H298">
            <v>0</v>
          </cell>
          <cell r="I298">
            <v>0</v>
          </cell>
          <cell r="J298">
            <v>0</v>
          </cell>
          <cell r="K298">
            <v>0</v>
          </cell>
          <cell r="L298">
            <v>0</v>
          </cell>
          <cell r="M298">
            <v>0</v>
          </cell>
          <cell r="N298">
            <v>0</v>
          </cell>
          <cell r="O298">
            <v>0</v>
          </cell>
          <cell r="P298">
            <v>0</v>
          </cell>
          <cell r="Q298">
            <v>0</v>
          </cell>
          <cell r="R298">
            <v>0</v>
          </cell>
          <cell r="S298" t="str">
            <v>관급</v>
          </cell>
        </row>
        <row r="299">
          <cell r="A299" t="str">
            <v xml:space="preserve"> 원격소장치 물금역</v>
          </cell>
          <cell r="B299" t="str">
            <v xml:space="preserve"> 원격소장치</v>
          </cell>
          <cell r="C299" t="str">
            <v xml:space="preserve"> 물금역</v>
          </cell>
          <cell r="D299" t="str">
            <v>SET</v>
          </cell>
          <cell r="E299">
            <v>0</v>
          </cell>
          <cell r="F299">
            <v>0</v>
          </cell>
          <cell r="G299">
            <v>0</v>
          </cell>
          <cell r="H299">
            <v>0</v>
          </cell>
          <cell r="I299">
            <v>0</v>
          </cell>
          <cell r="J299">
            <v>0</v>
          </cell>
          <cell r="K299">
            <v>0</v>
          </cell>
          <cell r="L299">
            <v>0</v>
          </cell>
          <cell r="M299">
            <v>0</v>
          </cell>
          <cell r="N299">
            <v>0</v>
          </cell>
          <cell r="O299">
            <v>0</v>
          </cell>
          <cell r="P299">
            <v>0</v>
          </cell>
          <cell r="Q299">
            <v>0</v>
          </cell>
          <cell r="R299">
            <v>0</v>
          </cell>
          <cell r="S299" t="str">
            <v>관급</v>
          </cell>
        </row>
        <row r="300">
          <cell r="A300" t="str">
            <v xml:space="preserve"> 원격소장치 구포역</v>
          </cell>
          <cell r="B300" t="str">
            <v xml:space="preserve"> 원격소장치</v>
          </cell>
          <cell r="C300" t="str">
            <v xml:space="preserve"> 구포역</v>
          </cell>
          <cell r="D300" t="str">
            <v>SET</v>
          </cell>
          <cell r="E300">
            <v>0</v>
          </cell>
          <cell r="F300">
            <v>0</v>
          </cell>
          <cell r="G300">
            <v>0</v>
          </cell>
          <cell r="H300">
            <v>0</v>
          </cell>
          <cell r="I300">
            <v>0</v>
          </cell>
          <cell r="J300">
            <v>0</v>
          </cell>
          <cell r="K300">
            <v>0</v>
          </cell>
          <cell r="L300">
            <v>0</v>
          </cell>
          <cell r="M300">
            <v>0</v>
          </cell>
          <cell r="N300">
            <v>0</v>
          </cell>
          <cell r="O300">
            <v>0</v>
          </cell>
          <cell r="P300">
            <v>0</v>
          </cell>
          <cell r="Q300">
            <v>0</v>
          </cell>
          <cell r="R300">
            <v>0</v>
          </cell>
          <cell r="S300" t="str">
            <v>관급</v>
          </cell>
        </row>
        <row r="301">
          <cell r="A301" t="str">
            <v xml:space="preserve"> 원격소장치 부산역</v>
          </cell>
          <cell r="B301" t="str">
            <v xml:space="preserve"> 원격소장치</v>
          </cell>
          <cell r="C301" t="str">
            <v xml:space="preserve"> 부산역</v>
          </cell>
          <cell r="D301" t="str">
            <v>SET</v>
          </cell>
          <cell r="E301">
            <v>0</v>
          </cell>
          <cell r="F301">
            <v>0</v>
          </cell>
          <cell r="G301">
            <v>0</v>
          </cell>
          <cell r="H301">
            <v>0</v>
          </cell>
          <cell r="I301">
            <v>0</v>
          </cell>
          <cell r="J301">
            <v>0</v>
          </cell>
          <cell r="K301">
            <v>0</v>
          </cell>
          <cell r="L301">
            <v>0</v>
          </cell>
          <cell r="M301">
            <v>0</v>
          </cell>
          <cell r="N301">
            <v>0</v>
          </cell>
          <cell r="O301">
            <v>0</v>
          </cell>
          <cell r="P301">
            <v>0</v>
          </cell>
          <cell r="Q301">
            <v>0</v>
          </cell>
          <cell r="R301">
            <v>0</v>
          </cell>
          <cell r="S301" t="str">
            <v>관급</v>
          </cell>
        </row>
        <row r="302">
          <cell r="A302" t="str">
            <v xml:space="preserve"> 원격소장치 사상역</v>
          </cell>
          <cell r="B302" t="str">
            <v xml:space="preserve"> 원격소장치</v>
          </cell>
          <cell r="C302" t="str">
            <v xml:space="preserve"> 사상역</v>
          </cell>
          <cell r="D302" t="str">
            <v>SET</v>
          </cell>
          <cell r="E302">
            <v>0</v>
          </cell>
          <cell r="F302">
            <v>0</v>
          </cell>
          <cell r="G302">
            <v>0</v>
          </cell>
          <cell r="H302">
            <v>0</v>
          </cell>
          <cell r="I302">
            <v>0</v>
          </cell>
          <cell r="J302">
            <v>0</v>
          </cell>
          <cell r="K302">
            <v>0</v>
          </cell>
          <cell r="L302">
            <v>0</v>
          </cell>
          <cell r="M302">
            <v>0</v>
          </cell>
          <cell r="N302">
            <v>0</v>
          </cell>
          <cell r="O302">
            <v>0</v>
          </cell>
          <cell r="P302">
            <v>0</v>
          </cell>
          <cell r="Q302">
            <v>0</v>
          </cell>
          <cell r="R302">
            <v>0</v>
          </cell>
          <cell r="S302" t="str">
            <v>관급</v>
          </cell>
        </row>
        <row r="303">
          <cell r="A303" t="str">
            <v xml:space="preserve"> 원격소장치 밀양전철변전소</v>
          </cell>
          <cell r="B303" t="str">
            <v xml:space="preserve"> 원격소장치</v>
          </cell>
          <cell r="C303" t="str">
            <v xml:space="preserve"> 밀양전철변전소</v>
          </cell>
          <cell r="D303" t="str">
            <v>SET</v>
          </cell>
          <cell r="E303">
            <v>0</v>
          </cell>
          <cell r="F303">
            <v>0</v>
          </cell>
          <cell r="G303">
            <v>0</v>
          </cell>
          <cell r="H303">
            <v>0</v>
          </cell>
          <cell r="I303">
            <v>0</v>
          </cell>
          <cell r="J303">
            <v>0</v>
          </cell>
          <cell r="K303">
            <v>0</v>
          </cell>
          <cell r="L303">
            <v>0</v>
          </cell>
          <cell r="M303">
            <v>0</v>
          </cell>
          <cell r="N303">
            <v>0</v>
          </cell>
          <cell r="O303">
            <v>0</v>
          </cell>
          <cell r="P303">
            <v>0</v>
          </cell>
          <cell r="Q303">
            <v>0</v>
          </cell>
          <cell r="R303">
            <v>0</v>
          </cell>
          <cell r="S303" t="str">
            <v>관급</v>
          </cell>
        </row>
        <row r="304">
          <cell r="A304" t="str">
            <v xml:space="preserve"> 원격소장치 물금보조구분소</v>
          </cell>
          <cell r="B304" t="str">
            <v xml:space="preserve"> 원격소장치</v>
          </cell>
          <cell r="C304" t="str">
            <v xml:space="preserve"> 물금보조구분소</v>
          </cell>
          <cell r="D304" t="str">
            <v>SET</v>
          </cell>
          <cell r="E304">
            <v>0</v>
          </cell>
          <cell r="F304">
            <v>0</v>
          </cell>
          <cell r="G304">
            <v>0</v>
          </cell>
          <cell r="H304">
            <v>0</v>
          </cell>
          <cell r="I304">
            <v>0</v>
          </cell>
          <cell r="J304">
            <v>0</v>
          </cell>
          <cell r="K304">
            <v>0</v>
          </cell>
          <cell r="L304">
            <v>0</v>
          </cell>
          <cell r="M304">
            <v>0</v>
          </cell>
          <cell r="N304">
            <v>0</v>
          </cell>
          <cell r="O304">
            <v>0</v>
          </cell>
          <cell r="P304">
            <v>0</v>
          </cell>
          <cell r="Q304">
            <v>0</v>
          </cell>
          <cell r="R304">
            <v>0</v>
          </cell>
          <cell r="S304" t="str">
            <v>관급</v>
          </cell>
        </row>
        <row r="305">
          <cell r="A305" t="str">
            <v xml:space="preserve"> 원격소장치 원동보조구분소</v>
          </cell>
          <cell r="B305" t="str">
            <v xml:space="preserve"> 원격소장치</v>
          </cell>
          <cell r="C305" t="str">
            <v xml:space="preserve"> 원동보조구분소</v>
          </cell>
          <cell r="D305" t="str">
            <v>SET</v>
          </cell>
          <cell r="E305">
            <v>0</v>
          </cell>
          <cell r="F305">
            <v>0</v>
          </cell>
          <cell r="G305">
            <v>0</v>
          </cell>
          <cell r="H305">
            <v>0</v>
          </cell>
          <cell r="I305">
            <v>0</v>
          </cell>
          <cell r="J305">
            <v>0</v>
          </cell>
          <cell r="K305">
            <v>0</v>
          </cell>
          <cell r="L305">
            <v>0</v>
          </cell>
          <cell r="M305">
            <v>0</v>
          </cell>
          <cell r="N305">
            <v>0</v>
          </cell>
          <cell r="O305">
            <v>0</v>
          </cell>
          <cell r="P305">
            <v>0</v>
          </cell>
          <cell r="Q305">
            <v>0</v>
          </cell>
          <cell r="R305">
            <v>0</v>
          </cell>
          <cell r="S305" t="str">
            <v>관급</v>
          </cell>
        </row>
        <row r="306">
          <cell r="A306" t="str">
            <v xml:space="preserve"> 원격소장치 가야전철변전소</v>
          </cell>
          <cell r="B306" t="str">
            <v xml:space="preserve"> 원격소장치</v>
          </cell>
          <cell r="C306" t="str">
            <v xml:space="preserve"> 가야전철변전소</v>
          </cell>
          <cell r="D306" t="str">
            <v>SET</v>
          </cell>
          <cell r="E306">
            <v>0</v>
          </cell>
          <cell r="F306">
            <v>0</v>
          </cell>
          <cell r="G306">
            <v>0</v>
          </cell>
          <cell r="H306">
            <v>0</v>
          </cell>
          <cell r="I306">
            <v>0</v>
          </cell>
          <cell r="J306">
            <v>0</v>
          </cell>
          <cell r="K306">
            <v>0</v>
          </cell>
          <cell r="L306">
            <v>0</v>
          </cell>
          <cell r="M306">
            <v>0</v>
          </cell>
          <cell r="N306">
            <v>0</v>
          </cell>
          <cell r="O306">
            <v>0</v>
          </cell>
          <cell r="P306">
            <v>0</v>
          </cell>
          <cell r="Q306">
            <v>0</v>
          </cell>
          <cell r="R306">
            <v>0</v>
          </cell>
          <cell r="S306" t="str">
            <v>관급</v>
          </cell>
        </row>
        <row r="307">
          <cell r="A307" t="str">
            <v xml:space="preserve"> 원격소장치 부산보조구분소</v>
          </cell>
          <cell r="B307" t="str">
            <v xml:space="preserve"> 원격소장치</v>
          </cell>
          <cell r="C307" t="str">
            <v xml:space="preserve"> 부산보조구분소</v>
          </cell>
          <cell r="D307" t="str">
            <v>SET</v>
          </cell>
          <cell r="E307">
            <v>0</v>
          </cell>
          <cell r="F307">
            <v>0</v>
          </cell>
          <cell r="G307">
            <v>0</v>
          </cell>
          <cell r="H307">
            <v>0</v>
          </cell>
          <cell r="I307">
            <v>0</v>
          </cell>
          <cell r="J307">
            <v>0</v>
          </cell>
          <cell r="K307">
            <v>0</v>
          </cell>
          <cell r="L307">
            <v>0</v>
          </cell>
          <cell r="M307">
            <v>0</v>
          </cell>
          <cell r="N307">
            <v>0</v>
          </cell>
          <cell r="O307">
            <v>0</v>
          </cell>
          <cell r="P307">
            <v>0</v>
          </cell>
          <cell r="Q307">
            <v>0</v>
          </cell>
          <cell r="R307">
            <v>0</v>
          </cell>
          <cell r="S307" t="str">
            <v>관급</v>
          </cell>
        </row>
        <row r="308">
          <cell r="A308" t="str">
            <v xml:space="preserve"> 현장설치시운전비</v>
          </cell>
          <cell r="B308" t="str">
            <v xml:space="preserve"> 현장설치시운전비</v>
          </cell>
          <cell r="C308">
            <v>0</v>
          </cell>
          <cell r="D308" t="str">
            <v>식</v>
          </cell>
          <cell r="E308">
            <v>0</v>
          </cell>
          <cell r="F308">
            <v>0</v>
          </cell>
          <cell r="G308">
            <v>0</v>
          </cell>
          <cell r="H308">
            <v>0</v>
          </cell>
          <cell r="I308">
            <v>0</v>
          </cell>
          <cell r="J308">
            <v>0</v>
          </cell>
          <cell r="K308">
            <v>0</v>
          </cell>
          <cell r="L308">
            <v>0</v>
          </cell>
          <cell r="M308">
            <v>0</v>
          </cell>
          <cell r="N308">
            <v>0</v>
          </cell>
          <cell r="O308">
            <v>0</v>
          </cell>
          <cell r="P308">
            <v>0</v>
          </cell>
          <cell r="Q308">
            <v>0</v>
          </cell>
          <cell r="R308">
            <v>0</v>
          </cell>
          <cell r="S308" t="str">
            <v>관급</v>
          </cell>
        </row>
        <row r="309">
          <cell r="A309" t="str">
            <v xml:space="preserve"> 특고배전반 ALTS반 25.8kV 600A</v>
          </cell>
          <cell r="B309" t="str">
            <v xml:space="preserve"> 특고배전반</v>
          </cell>
          <cell r="C309" t="str">
            <v xml:space="preserve"> ALTS반 25.8kV 600A</v>
          </cell>
          <cell r="D309" t="str">
            <v>면</v>
          </cell>
          <cell r="E309">
            <v>0</v>
          </cell>
          <cell r="F309">
            <v>0</v>
          </cell>
          <cell r="G309">
            <v>0</v>
          </cell>
          <cell r="H309">
            <v>0</v>
          </cell>
          <cell r="I309">
            <v>0</v>
          </cell>
          <cell r="J309">
            <v>0</v>
          </cell>
          <cell r="K309">
            <v>0</v>
          </cell>
          <cell r="L309">
            <v>0</v>
          </cell>
          <cell r="M309">
            <v>0</v>
          </cell>
          <cell r="N309">
            <v>0</v>
          </cell>
          <cell r="O309">
            <v>0</v>
          </cell>
          <cell r="P309">
            <v>0</v>
          </cell>
          <cell r="Q309">
            <v>0</v>
          </cell>
          <cell r="R309">
            <v>0</v>
          </cell>
          <cell r="S309" t="str">
            <v>관급</v>
          </cell>
        </row>
        <row r="310">
          <cell r="A310" t="str">
            <v xml:space="preserve"> 특고배전반 LBS 및 LA반 폐쇄형 25.8kV 600A</v>
          </cell>
          <cell r="B310" t="str">
            <v xml:space="preserve"> 특고배전반</v>
          </cell>
          <cell r="C310" t="str">
            <v xml:space="preserve"> LBS 및 LA반 폐쇄형 25.8kV 600A</v>
          </cell>
          <cell r="D310" t="str">
            <v>면</v>
          </cell>
          <cell r="E310">
            <v>0</v>
          </cell>
          <cell r="F310">
            <v>0</v>
          </cell>
          <cell r="G310">
            <v>0</v>
          </cell>
          <cell r="H310">
            <v>0</v>
          </cell>
          <cell r="I310">
            <v>0</v>
          </cell>
          <cell r="J310">
            <v>0</v>
          </cell>
          <cell r="K310">
            <v>0</v>
          </cell>
          <cell r="L310">
            <v>0</v>
          </cell>
          <cell r="M310">
            <v>0</v>
          </cell>
          <cell r="N310">
            <v>0</v>
          </cell>
          <cell r="O310">
            <v>0</v>
          </cell>
          <cell r="P310">
            <v>0</v>
          </cell>
          <cell r="Q310">
            <v>0</v>
          </cell>
          <cell r="R310">
            <v>0</v>
          </cell>
          <cell r="S310" t="str">
            <v>관급</v>
          </cell>
        </row>
        <row r="311">
          <cell r="A311" t="str">
            <v xml:space="preserve"> 특고배전반 MOF반 폐쇄형 25.8kV</v>
          </cell>
          <cell r="B311" t="str">
            <v xml:space="preserve"> 특고배전반</v>
          </cell>
          <cell r="C311" t="str">
            <v xml:space="preserve"> MOF반 폐쇄형 25.8kV</v>
          </cell>
          <cell r="D311" t="str">
            <v>면</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t="str">
            <v>관급</v>
          </cell>
        </row>
        <row r="312">
          <cell r="A312" t="str">
            <v xml:space="preserve"> 특고배전반 PT반 폐쇄형 25.8kV</v>
          </cell>
          <cell r="B312" t="str">
            <v xml:space="preserve"> 특고배전반</v>
          </cell>
          <cell r="C312" t="str">
            <v xml:space="preserve"> PT반 폐쇄형 25.8kV</v>
          </cell>
          <cell r="D312" t="str">
            <v>면</v>
          </cell>
          <cell r="E312">
            <v>0</v>
          </cell>
          <cell r="F312">
            <v>0</v>
          </cell>
          <cell r="G312">
            <v>0</v>
          </cell>
          <cell r="H312">
            <v>0</v>
          </cell>
          <cell r="I312">
            <v>0</v>
          </cell>
          <cell r="J312">
            <v>0</v>
          </cell>
          <cell r="K312">
            <v>0</v>
          </cell>
          <cell r="L312">
            <v>0</v>
          </cell>
          <cell r="M312">
            <v>0</v>
          </cell>
          <cell r="N312">
            <v>0</v>
          </cell>
          <cell r="O312">
            <v>0</v>
          </cell>
          <cell r="P312">
            <v>0</v>
          </cell>
          <cell r="Q312">
            <v>0</v>
          </cell>
          <cell r="R312">
            <v>0</v>
          </cell>
          <cell r="S312" t="str">
            <v>관급</v>
          </cell>
        </row>
        <row r="313">
          <cell r="A313" t="str">
            <v xml:space="preserve"> 특고배전반 VCB 25.8kV 600A(1단)</v>
          </cell>
          <cell r="B313" t="str">
            <v xml:space="preserve"> 특고배전반</v>
          </cell>
          <cell r="C313" t="str">
            <v xml:space="preserve"> VCB 25.8kV 600A(1단)</v>
          </cell>
          <cell r="D313" t="str">
            <v>면</v>
          </cell>
          <cell r="E313">
            <v>0</v>
          </cell>
          <cell r="F313">
            <v>0</v>
          </cell>
          <cell r="G313">
            <v>0</v>
          </cell>
          <cell r="H313">
            <v>0</v>
          </cell>
          <cell r="I313">
            <v>0</v>
          </cell>
          <cell r="J313">
            <v>0</v>
          </cell>
          <cell r="K313">
            <v>0</v>
          </cell>
          <cell r="L313">
            <v>0</v>
          </cell>
          <cell r="M313">
            <v>0</v>
          </cell>
          <cell r="N313">
            <v>0</v>
          </cell>
          <cell r="O313">
            <v>0</v>
          </cell>
          <cell r="P313">
            <v>0</v>
          </cell>
          <cell r="Q313">
            <v>0</v>
          </cell>
          <cell r="R313">
            <v>0</v>
          </cell>
          <cell r="S313" t="str">
            <v>관급</v>
          </cell>
        </row>
        <row r="314">
          <cell r="A314" t="str">
            <v xml:space="preserve"> 변압기 몰드 22.9kV/6.6kV 3상 500kVA</v>
          </cell>
          <cell r="B314" t="str">
            <v xml:space="preserve"> 변압기 몰드</v>
          </cell>
          <cell r="C314" t="str">
            <v xml:space="preserve"> 22.9kV/6.6kV 3상 500kVA</v>
          </cell>
          <cell r="D314" t="str">
            <v>면</v>
          </cell>
          <cell r="E314">
            <v>0</v>
          </cell>
          <cell r="F314">
            <v>0</v>
          </cell>
          <cell r="G314">
            <v>0</v>
          </cell>
          <cell r="H314">
            <v>0</v>
          </cell>
          <cell r="I314">
            <v>0</v>
          </cell>
          <cell r="J314">
            <v>0</v>
          </cell>
          <cell r="K314">
            <v>0</v>
          </cell>
          <cell r="L314">
            <v>0</v>
          </cell>
          <cell r="M314">
            <v>0</v>
          </cell>
          <cell r="N314">
            <v>0</v>
          </cell>
          <cell r="O314">
            <v>0</v>
          </cell>
          <cell r="P314">
            <v>0</v>
          </cell>
          <cell r="Q314">
            <v>0</v>
          </cell>
          <cell r="R314">
            <v>0</v>
          </cell>
          <cell r="S314" t="str">
            <v>관급</v>
          </cell>
        </row>
        <row r="315">
          <cell r="A315" t="str">
            <v xml:space="preserve"> 변압기 몰드 22.9kV/6.6kV 3상 750kVA</v>
          </cell>
          <cell r="B315" t="str">
            <v xml:space="preserve"> 변압기 몰드</v>
          </cell>
          <cell r="C315" t="str">
            <v xml:space="preserve"> 22.9kV/6.6kV 3상 750kVA</v>
          </cell>
          <cell r="D315" t="str">
            <v>면</v>
          </cell>
          <cell r="E315">
            <v>0</v>
          </cell>
          <cell r="F315">
            <v>0</v>
          </cell>
          <cell r="G315">
            <v>0</v>
          </cell>
          <cell r="H315">
            <v>0</v>
          </cell>
          <cell r="I315">
            <v>0</v>
          </cell>
          <cell r="J315">
            <v>0</v>
          </cell>
          <cell r="K315">
            <v>0</v>
          </cell>
          <cell r="L315">
            <v>0</v>
          </cell>
          <cell r="M315">
            <v>0</v>
          </cell>
          <cell r="N315">
            <v>0</v>
          </cell>
          <cell r="O315">
            <v>0</v>
          </cell>
          <cell r="P315">
            <v>0</v>
          </cell>
          <cell r="Q315">
            <v>0</v>
          </cell>
          <cell r="R315">
            <v>0</v>
          </cell>
          <cell r="S315" t="str">
            <v>관급</v>
          </cell>
        </row>
        <row r="316">
          <cell r="A316" t="str">
            <v xml:space="preserve"> 변압기 몰드 22.9kV/6.6kV 3상 1000kVA</v>
          </cell>
          <cell r="B316" t="str">
            <v xml:space="preserve"> 변압기 몰드</v>
          </cell>
          <cell r="C316" t="str">
            <v xml:space="preserve"> 22.9kV/6.6kV 3상 1000kVA</v>
          </cell>
          <cell r="D316" t="str">
            <v>면</v>
          </cell>
          <cell r="E316">
            <v>0</v>
          </cell>
          <cell r="F316">
            <v>0</v>
          </cell>
          <cell r="G316">
            <v>0</v>
          </cell>
          <cell r="H316">
            <v>0</v>
          </cell>
          <cell r="I316">
            <v>0</v>
          </cell>
          <cell r="J316">
            <v>0</v>
          </cell>
          <cell r="K316">
            <v>0</v>
          </cell>
          <cell r="L316">
            <v>0</v>
          </cell>
          <cell r="M316">
            <v>0</v>
          </cell>
          <cell r="N316">
            <v>0</v>
          </cell>
          <cell r="O316">
            <v>0</v>
          </cell>
          <cell r="P316">
            <v>0</v>
          </cell>
          <cell r="Q316">
            <v>0</v>
          </cell>
          <cell r="R316">
            <v>0</v>
          </cell>
          <cell r="S316" t="str">
            <v>관급</v>
          </cell>
        </row>
        <row r="317">
          <cell r="A317" t="str">
            <v xml:space="preserve"> 변압기 몰드 22.9kV/6.6kV 3상 1000kVA</v>
          </cell>
          <cell r="B317" t="str">
            <v xml:space="preserve"> 변압기 몰드</v>
          </cell>
          <cell r="C317" t="str">
            <v xml:space="preserve"> 22.9kV/6.6kV 3상 1000kVA</v>
          </cell>
          <cell r="D317" t="str">
            <v>면</v>
          </cell>
          <cell r="E317">
            <v>0</v>
          </cell>
          <cell r="F317">
            <v>0</v>
          </cell>
          <cell r="G317">
            <v>0</v>
          </cell>
          <cell r="H317">
            <v>0</v>
          </cell>
          <cell r="I317">
            <v>0</v>
          </cell>
          <cell r="J317">
            <v>0</v>
          </cell>
          <cell r="K317">
            <v>0</v>
          </cell>
          <cell r="L317">
            <v>0</v>
          </cell>
          <cell r="M317">
            <v>0</v>
          </cell>
          <cell r="N317">
            <v>0</v>
          </cell>
          <cell r="O317">
            <v>0</v>
          </cell>
          <cell r="P317">
            <v>0</v>
          </cell>
          <cell r="Q317">
            <v>0</v>
          </cell>
          <cell r="R317">
            <v>0</v>
          </cell>
          <cell r="S317" t="str">
            <v>관급</v>
          </cell>
        </row>
        <row r="318">
          <cell r="A318" t="str">
            <v xml:space="preserve"> 변압기 몰드 22.9kV/6.6kV 3상 3500kVA</v>
          </cell>
          <cell r="B318" t="str">
            <v xml:space="preserve"> 변압기 몰드</v>
          </cell>
          <cell r="C318" t="str">
            <v xml:space="preserve"> 22.9kV/6.6kV 3상 3500kVA</v>
          </cell>
          <cell r="D318" t="str">
            <v>면</v>
          </cell>
          <cell r="E318">
            <v>0</v>
          </cell>
          <cell r="F318">
            <v>0</v>
          </cell>
          <cell r="G318">
            <v>0</v>
          </cell>
          <cell r="H318">
            <v>0</v>
          </cell>
          <cell r="I318">
            <v>0</v>
          </cell>
          <cell r="J318">
            <v>0</v>
          </cell>
          <cell r="K318">
            <v>0</v>
          </cell>
          <cell r="L318">
            <v>0</v>
          </cell>
          <cell r="M318">
            <v>0</v>
          </cell>
          <cell r="N318">
            <v>0</v>
          </cell>
          <cell r="O318">
            <v>0</v>
          </cell>
          <cell r="P318">
            <v>0</v>
          </cell>
          <cell r="Q318">
            <v>0</v>
          </cell>
          <cell r="R318">
            <v>0</v>
          </cell>
          <cell r="S318" t="str">
            <v>관급</v>
          </cell>
        </row>
        <row r="319">
          <cell r="A319" t="str">
            <v xml:space="preserve"> 배전반 GTR 7.2kV 100kVA, NGR</v>
          </cell>
          <cell r="B319" t="str">
            <v xml:space="preserve"> 배전반</v>
          </cell>
          <cell r="C319" t="str">
            <v xml:space="preserve"> GTR 7.2kV 100kVA, NGR</v>
          </cell>
          <cell r="D319" t="str">
            <v>면</v>
          </cell>
          <cell r="E319">
            <v>0</v>
          </cell>
          <cell r="F319">
            <v>0</v>
          </cell>
          <cell r="G319">
            <v>0</v>
          </cell>
          <cell r="H319">
            <v>0</v>
          </cell>
          <cell r="I319">
            <v>0</v>
          </cell>
          <cell r="J319">
            <v>0</v>
          </cell>
          <cell r="K319">
            <v>0</v>
          </cell>
          <cell r="L319">
            <v>0</v>
          </cell>
          <cell r="M319">
            <v>0</v>
          </cell>
          <cell r="N319">
            <v>0</v>
          </cell>
          <cell r="O319">
            <v>0</v>
          </cell>
          <cell r="P319">
            <v>0</v>
          </cell>
          <cell r="Q319">
            <v>0</v>
          </cell>
          <cell r="R319">
            <v>0</v>
          </cell>
          <cell r="S319" t="str">
            <v>관급</v>
          </cell>
        </row>
        <row r="320">
          <cell r="A320" t="str">
            <v xml:space="preserve"> 배전반 콘덴서반 폐쇄형</v>
          </cell>
          <cell r="B320" t="str">
            <v xml:space="preserve"> 배전반</v>
          </cell>
          <cell r="C320" t="str">
            <v xml:space="preserve"> 콘덴서반 폐쇄형</v>
          </cell>
          <cell r="D320" t="str">
            <v>면</v>
          </cell>
          <cell r="E320">
            <v>0</v>
          </cell>
          <cell r="F320">
            <v>0</v>
          </cell>
          <cell r="G320">
            <v>0</v>
          </cell>
          <cell r="H320">
            <v>0</v>
          </cell>
          <cell r="I320">
            <v>0</v>
          </cell>
          <cell r="J320">
            <v>0</v>
          </cell>
          <cell r="K320">
            <v>0</v>
          </cell>
          <cell r="L320">
            <v>0</v>
          </cell>
          <cell r="M320">
            <v>0</v>
          </cell>
          <cell r="N320">
            <v>0</v>
          </cell>
          <cell r="O320">
            <v>0</v>
          </cell>
          <cell r="P320">
            <v>0</v>
          </cell>
          <cell r="Q320">
            <v>0</v>
          </cell>
          <cell r="R320">
            <v>0</v>
          </cell>
          <cell r="S320" t="str">
            <v>관급</v>
          </cell>
        </row>
        <row r="321">
          <cell r="A321" t="str">
            <v xml:space="preserve"> 배전반 콘덴서반 폐쇄형 30kVA</v>
          </cell>
          <cell r="B321" t="str">
            <v xml:space="preserve"> 배전반</v>
          </cell>
          <cell r="C321" t="str">
            <v xml:space="preserve"> 콘덴서반 폐쇄형 30kVA</v>
          </cell>
          <cell r="D321" t="str">
            <v>면</v>
          </cell>
          <cell r="E321">
            <v>0</v>
          </cell>
          <cell r="F321">
            <v>0</v>
          </cell>
          <cell r="G321">
            <v>0</v>
          </cell>
          <cell r="H321">
            <v>0</v>
          </cell>
          <cell r="I321">
            <v>0</v>
          </cell>
          <cell r="J321">
            <v>0</v>
          </cell>
          <cell r="K321">
            <v>0</v>
          </cell>
          <cell r="L321">
            <v>0</v>
          </cell>
          <cell r="M321">
            <v>0</v>
          </cell>
          <cell r="N321">
            <v>0</v>
          </cell>
          <cell r="O321">
            <v>0</v>
          </cell>
          <cell r="P321">
            <v>0</v>
          </cell>
          <cell r="Q321">
            <v>0</v>
          </cell>
          <cell r="R321">
            <v>0</v>
          </cell>
          <cell r="S321" t="str">
            <v>관급</v>
          </cell>
        </row>
        <row r="322">
          <cell r="A322" t="str">
            <v xml:space="preserve"> 배전반 VCB 7.2kV 3P 600A(옥내2단)</v>
          </cell>
          <cell r="B322" t="str">
            <v xml:space="preserve"> 배전반</v>
          </cell>
          <cell r="C322" t="str">
            <v xml:space="preserve"> VCB 7.2kV 3P 600A(옥내2단)</v>
          </cell>
          <cell r="D322" t="str">
            <v>면</v>
          </cell>
          <cell r="E322">
            <v>0</v>
          </cell>
          <cell r="F322">
            <v>0</v>
          </cell>
          <cell r="G322">
            <v>0</v>
          </cell>
          <cell r="H322">
            <v>0</v>
          </cell>
          <cell r="I322">
            <v>0</v>
          </cell>
          <cell r="J322">
            <v>0</v>
          </cell>
          <cell r="K322">
            <v>0</v>
          </cell>
          <cell r="L322">
            <v>0</v>
          </cell>
          <cell r="M322">
            <v>0</v>
          </cell>
          <cell r="N322">
            <v>0</v>
          </cell>
          <cell r="O322">
            <v>0</v>
          </cell>
          <cell r="P322">
            <v>0</v>
          </cell>
          <cell r="Q322">
            <v>0</v>
          </cell>
          <cell r="R322">
            <v>0</v>
          </cell>
          <cell r="S322" t="str">
            <v>관급</v>
          </cell>
        </row>
        <row r="323">
          <cell r="A323" t="str">
            <v xml:space="preserve"> 배전반 DS 및 VCB 7.2kV 400A(1단)</v>
          </cell>
          <cell r="B323" t="str">
            <v xml:space="preserve"> 배전반</v>
          </cell>
          <cell r="C323" t="str">
            <v xml:space="preserve"> DS 및 VCB 7.2kV 400A(1단)</v>
          </cell>
          <cell r="D323" t="str">
            <v>면</v>
          </cell>
          <cell r="E323">
            <v>0</v>
          </cell>
          <cell r="F323">
            <v>0</v>
          </cell>
          <cell r="G323">
            <v>0</v>
          </cell>
          <cell r="H323">
            <v>0</v>
          </cell>
          <cell r="I323">
            <v>0</v>
          </cell>
          <cell r="J323">
            <v>0</v>
          </cell>
          <cell r="K323">
            <v>0</v>
          </cell>
          <cell r="L323">
            <v>0</v>
          </cell>
          <cell r="M323">
            <v>0</v>
          </cell>
          <cell r="N323">
            <v>0</v>
          </cell>
          <cell r="O323">
            <v>0</v>
          </cell>
          <cell r="P323">
            <v>0</v>
          </cell>
          <cell r="Q323">
            <v>0</v>
          </cell>
          <cell r="R323">
            <v>0</v>
          </cell>
          <cell r="S323" t="str">
            <v>관급</v>
          </cell>
        </row>
        <row r="324">
          <cell r="A324" t="str">
            <v xml:space="preserve"> 배전반 DS 및 VCB 7.2kV 400A(2단)</v>
          </cell>
          <cell r="B324" t="str">
            <v xml:space="preserve"> 배전반</v>
          </cell>
          <cell r="C324" t="str">
            <v xml:space="preserve"> DS 및 VCB 7.2kV 400A(2단)</v>
          </cell>
          <cell r="D324" t="str">
            <v>면</v>
          </cell>
          <cell r="E324">
            <v>0</v>
          </cell>
          <cell r="F324">
            <v>0</v>
          </cell>
          <cell r="G324">
            <v>0</v>
          </cell>
          <cell r="H324">
            <v>0</v>
          </cell>
          <cell r="I324">
            <v>0</v>
          </cell>
          <cell r="J324">
            <v>0</v>
          </cell>
          <cell r="K324">
            <v>0</v>
          </cell>
          <cell r="L324">
            <v>0</v>
          </cell>
          <cell r="M324">
            <v>0</v>
          </cell>
          <cell r="N324">
            <v>0</v>
          </cell>
          <cell r="O324">
            <v>0</v>
          </cell>
          <cell r="P324">
            <v>0</v>
          </cell>
          <cell r="Q324">
            <v>0</v>
          </cell>
          <cell r="R324">
            <v>0</v>
          </cell>
          <cell r="S324" t="str">
            <v>관급</v>
          </cell>
        </row>
        <row r="325">
          <cell r="A325" t="str">
            <v xml:space="preserve"> 배전반 3상 380/220V DC 110V 30A</v>
          </cell>
          <cell r="B325" t="str">
            <v xml:space="preserve"> 배전반</v>
          </cell>
          <cell r="C325" t="str">
            <v xml:space="preserve"> 3상 380/220V DC 110V 30A</v>
          </cell>
          <cell r="D325" t="str">
            <v>면</v>
          </cell>
          <cell r="E325">
            <v>0</v>
          </cell>
          <cell r="F325">
            <v>0</v>
          </cell>
          <cell r="G325">
            <v>0</v>
          </cell>
          <cell r="H325">
            <v>0</v>
          </cell>
          <cell r="I325">
            <v>0</v>
          </cell>
          <cell r="J325">
            <v>0</v>
          </cell>
          <cell r="K325">
            <v>0</v>
          </cell>
          <cell r="L325">
            <v>0</v>
          </cell>
          <cell r="M325">
            <v>0</v>
          </cell>
          <cell r="N325">
            <v>0</v>
          </cell>
          <cell r="O325">
            <v>0</v>
          </cell>
          <cell r="P325">
            <v>0</v>
          </cell>
          <cell r="Q325">
            <v>0</v>
          </cell>
          <cell r="R325">
            <v>0</v>
          </cell>
          <cell r="S325" t="str">
            <v>관급</v>
          </cell>
        </row>
        <row r="326">
          <cell r="A326" t="str">
            <v xml:space="preserve"> 배전반 150AH/10HR 12V 10CELL(연축전지,무보수밀폐형)</v>
          </cell>
          <cell r="B326" t="str">
            <v xml:space="preserve"> 배전반</v>
          </cell>
          <cell r="C326" t="str">
            <v xml:space="preserve"> 150AH/10HR 12V 10CELL(연축전지,무보수밀폐형)</v>
          </cell>
          <cell r="D326" t="str">
            <v>면</v>
          </cell>
          <cell r="E326">
            <v>0</v>
          </cell>
          <cell r="F326">
            <v>0</v>
          </cell>
          <cell r="G326">
            <v>0</v>
          </cell>
          <cell r="H326">
            <v>0</v>
          </cell>
          <cell r="I326">
            <v>0</v>
          </cell>
          <cell r="J326">
            <v>0</v>
          </cell>
          <cell r="K326">
            <v>0</v>
          </cell>
          <cell r="L326">
            <v>0</v>
          </cell>
          <cell r="M326">
            <v>0</v>
          </cell>
          <cell r="N326">
            <v>0</v>
          </cell>
          <cell r="O326">
            <v>0</v>
          </cell>
          <cell r="P326">
            <v>0</v>
          </cell>
          <cell r="Q326">
            <v>0</v>
          </cell>
          <cell r="R326">
            <v>0</v>
          </cell>
          <cell r="S326" t="str">
            <v>관급</v>
          </cell>
        </row>
        <row r="327">
          <cell r="A327" t="str">
            <v xml:space="preserve"> 배전반 DS,VCB 7.2kV 3P 400A(옥내1단)</v>
          </cell>
          <cell r="B327" t="str">
            <v xml:space="preserve"> 배전반</v>
          </cell>
          <cell r="C327" t="str">
            <v xml:space="preserve"> DS,VCB 7.2kV 3P 400A(옥내1단)</v>
          </cell>
          <cell r="D327" t="str">
            <v>면</v>
          </cell>
          <cell r="E327">
            <v>0</v>
          </cell>
          <cell r="F327">
            <v>0</v>
          </cell>
          <cell r="G327">
            <v>0</v>
          </cell>
          <cell r="H327">
            <v>0</v>
          </cell>
          <cell r="I327">
            <v>0</v>
          </cell>
          <cell r="J327">
            <v>0</v>
          </cell>
          <cell r="K327">
            <v>0</v>
          </cell>
          <cell r="L327">
            <v>0</v>
          </cell>
          <cell r="M327">
            <v>0</v>
          </cell>
          <cell r="N327">
            <v>0</v>
          </cell>
          <cell r="O327">
            <v>0</v>
          </cell>
          <cell r="P327">
            <v>0</v>
          </cell>
          <cell r="Q327">
            <v>0</v>
          </cell>
          <cell r="R327">
            <v>0</v>
          </cell>
          <cell r="S327" t="str">
            <v>관급</v>
          </cell>
        </row>
        <row r="328">
          <cell r="A328" t="str">
            <v xml:space="preserve"> 배전반 DS,VCB 7.2kV 3P 400Ax2(옥외2단)</v>
          </cell>
          <cell r="B328" t="str">
            <v xml:space="preserve"> 배전반</v>
          </cell>
          <cell r="C328" t="str">
            <v xml:space="preserve"> DS,VCB 7.2kV 3P 400Ax2(옥외2단)</v>
          </cell>
          <cell r="D328" t="str">
            <v>면</v>
          </cell>
          <cell r="E328">
            <v>0</v>
          </cell>
          <cell r="F328">
            <v>0</v>
          </cell>
          <cell r="G328">
            <v>0</v>
          </cell>
          <cell r="H328">
            <v>0</v>
          </cell>
          <cell r="I328">
            <v>0</v>
          </cell>
          <cell r="J328">
            <v>0</v>
          </cell>
          <cell r="K328">
            <v>0</v>
          </cell>
          <cell r="L328">
            <v>0</v>
          </cell>
          <cell r="M328">
            <v>0</v>
          </cell>
          <cell r="N328">
            <v>0</v>
          </cell>
          <cell r="O328">
            <v>0</v>
          </cell>
          <cell r="P328">
            <v>0</v>
          </cell>
          <cell r="Q328">
            <v>0</v>
          </cell>
          <cell r="R328">
            <v>0</v>
          </cell>
          <cell r="S328" t="str">
            <v>관급</v>
          </cell>
        </row>
        <row r="329">
          <cell r="A329" t="str">
            <v xml:space="preserve"> 배전반 DS,VCB 7.2kV 3P 400A(옥외1단)</v>
          </cell>
          <cell r="B329" t="str">
            <v xml:space="preserve"> 배전반</v>
          </cell>
          <cell r="C329" t="str">
            <v xml:space="preserve"> DS,VCB 7.2kV 3P 400A(옥외1단)</v>
          </cell>
          <cell r="D329" t="str">
            <v>면</v>
          </cell>
          <cell r="E329">
            <v>0</v>
          </cell>
          <cell r="F329">
            <v>0</v>
          </cell>
          <cell r="G329">
            <v>0</v>
          </cell>
          <cell r="H329">
            <v>0</v>
          </cell>
          <cell r="I329">
            <v>0</v>
          </cell>
          <cell r="J329">
            <v>0</v>
          </cell>
          <cell r="K329">
            <v>0</v>
          </cell>
          <cell r="L329">
            <v>0</v>
          </cell>
          <cell r="M329">
            <v>0</v>
          </cell>
          <cell r="N329">
            <v>0</v>
          </cell>
          <cell r="O329">
            <v>0</v>
          </cell>
          <cell r="P329">
            <v>0</v>
          </cell>
          <cell r="Q329">
            <v>0</v>
          </cell>
          <cell r="R329">
            <v>0</v>
          </cell>
          <cell r="S329" t="str">
            <v>관급</v>
          </cell>
        </row>
        <row r="330">
          <cell r="A330" t="str">
            <v xml:space="preserve"> 변압기 몰드 6.3kV/380-220V 3상 100kVA</v>
          </cell>
          <cell r="B330" t="str">
            <v xml:space="preserve"> 변압기 몰드</v>
          </cell>
          <cell r="C330" t="str">
            <v xml:space="preserve"> 6.3kV/380-220V 3상 100kVA</v>
          </cell>
          <cell r="D330" t="str">
            <v>면</v>
          </cell>
          <cell r="E330">
            <v>0</v>
          </cell>
          <cell r="F330">
            <v>0</v>
          </cell>
          <cell r="G330">
            <v>0</v>
          </cell>
          <cell r="H330">
            <v>0</v>
          </cell>
          <cell r="I330">
            <v>0</v>
          </cell>
          <cell r="J330">
            <v>0</v>
          </cell>
          <cell r="K330">
            <v>0</v>
          </cell>
          <cell r="L330">
            <v>0</v>
          </cell>
          <cell r="M330">
            <v>0</v>
          </cell>
          <cell r="N330">
            <v>0</v>
          </cell>
          <cell r="O330">
            <v>0</v>
          </cell>
          <cell r="P330">
            <v>0</v>
          </cell>
          <cell r="Q330">
            <v>0</v>
          </cell>
          <cell r="R330">
            <v>0</v>
          </cell>
          <cell r="S330" t="str">
            <v>관급</v>
          </cell>
        </row>
        <row r="331">
          <cell r="A331" t="str">
            <v xml:space="preserve"> 변압기 몰드 6.3kV/440V 3상200kVA</v>
          </cell>
          <cell r="B331" t="str">
            <v xml:space="preserve"> 변압기 몰드</v>
          </cell>
          <cell r="C331" t="str">
            <v xml:space="preserve"> 6.3kV/440V 3상200kVA</v>
          </cell>
          <cell r="D331" t="str">
            <v>면</v>
          </cell>
          <cell r="E331">
            <v>0</v>
          </cell>
          <cell r="F331">
            <v>0</v>
          </cell>
          <cell r="G331">
            <v>0</v>
          </cell>
          <cell r="H331">
            <v>0</v>
          </cell>
          <cell r="I331">
            <v>0</v>
          </cell>
          <cell r="J331">
            <v>0</v>
          </cell>
          <cell r="K331">
            <v>0</v>
          </cell>
          <cell r="L331">
            <v>0</v>
          </cell>
          <cell r="M331">
            <v>0</v>
          </cell>
          <cell r="N331">
            <v>0</v>
          </cell>
          <cell r="O331">
            <v>0</v>
          </cell>
          <cell r="P331">
            <v>0</v>
          </cell>
          <cell r="Q331">
            <v>0</v>
          </cell>
          <cell r="R331">
            <v>0</v>
          </cell>
          <cell r="S331" t="str">
            <v>관급</v>
          </cell>
        </row>
        <row r="332">
          <cell r="A332" t="str">
            <v xml:space="preserve"> 변압기 몰드 6.3kV/380-220V 3상 150kVA</v>
          </cell>
          <cell r="B332" t="str">
            <v xml:space="preserve"> 변압기 몰드</v>
          </cell>
          <cell r="C332" t="str">
            <v xml:space="preserve"> 6.3kV/380-220V 3상 150kVA</v>
          </cell>
          <cell r="D332" t="str">
            <v>면</v>
          </cell>
          <cell r="E332">
            <v>0</v>
          </cell>
          <cell r="F332">
            <v>0</v>
          </cell>
          <cell r="G332">
            <v>0</v>
          </cell>
          <cell r="H332">
            <v>0</v>
          </cell>
          <cell r="I332">
            <v>0</v>
          </cell>
          <cell r="J332">
            <v>0</v>
          </cell>
          <cell r="K332">
            <v>0</v>
          </cell>
          <cell r="L332">
            <v>0</v>
          </cell>
          <cell r="M332">
            <v>0</v>
          </cell>
          <cell r="N332">
            <v>0</v>
          </cell>
          <cell r="O332">
            <v>0</v>
          </cell>
          <cell r="P332">
            <v>0</v>
          </cell>
          <cell r="Q332">
            <v>0</v>
          </cell>
          <cell r="R332">
            <v>0</v>
          </cell>
          <cell r="S332" t="str">
            <v>관급</v>
          </cell>
        </row>
        <row r="333">
          <cell r="A333" t="str">
            <v xml:space="preserve"> 변압기 몰드 6.3kV/380-220V 3상 50kVA</v>
          </cell>
          <cell r="B333" t="str">
            <v xml:space="preserve"> 변압기 몰드</v>
          </cell>
          <cell r="C333" t="str">
            <v xml:space="preserve"> 6.3kV/380-220V 3상 50kVA</v>
          </cell>
          <cell r="D333" t="str">
            <v>면</v>
          </cell>
          <cell r="E333">
            <v>0</v>
          </cell>
          <cell r="F333">
            <v>0</v>
          </cell>
          <cell r="G333">
            <v>0</v>
          </cell>
          <cell r="H333">
            <v>0</v>
          </cell>
          <cell r="I333">
            <v>0</v>
          </cell>
          <cell r="J333">
            <v>0</v>
          </cell>
          <cell r="K333">
            <v>0</v>
          </cell>
          <cell r="L333">
            <v>0</v>
          </cell>
          <cell r="M333">
            <v>0</v>
          </cell>
          <cell r="N333">
            <v>0</v>
          </cell>
          <cell r="O333">
            <v>0</v>
          </cell>
          <cell r="P333">
            <v>0</v>
          </cell>
          <cell r="Q333">
            <v>0</v>
          </cell>
          <cell r="R333">
            <v>0</v>
          </cell>
          <cell r="S333" t="str">
            <v>관급</v>
          </cell>
        </row>
        <row r="334">
          <cell r="A334" t="str">
            <v xml:space="preserve"> 변압기 몰드 6.3kV/380-220V 3상 200kVA</v>
          </cell>
          <cell r="B334" t="str">
            <v xml:space="preserve"> 변압기 몰드</v>
          </cell>
          <cell r="C334" t="str">
            <v xml:space="preserve"> 6.3kV/380-220V 3상 200kVA</v>
          </cell>
          <cell r="D334" t="str">
            <v>면</v>
          </cell>
          <cell r="E334">
            <v>0</v>
          </cell>
          <cell r="F334">
            <v>0</v>
          </cell>
          <cell r="G334">
            <v>0</v>
          </cell>
          <cell r="H334">
            <v>0</v>
          </cell>
          <cell r="I334">
            <v>0</v>
          </cell>
          <cell r="J334">
            <v>0</v>
          </cell>
          <cell r="K334">
            <v>0</v>
          </cell>
          <cell r="L334">
            <v>0</v>
          </cell>
          <cell r="M334">
            <v>0</v>
          </cell>
          <cell r="N334">
            <v>0</v>
          </cell>
          <cell r="O334">
            <v>0</v>
          </cell>
          <cell r="P334">
            <v>0</v>
          </cell>
          <cell r="Q334">
            <v>0</v>
          </cell>
          <cell r="R334">
            <v>0</v>
          </cell>
          <cell r="S334" t="str">
            <v>관급</v>
          </cell>
        </row>
        <row r="335">
          <cell r="A335" t="str">
            <v xml:space="preserve"> 변압기 몰드 6.3kV/380-220V 3상 250kVA</v>
          </cell>
          <cell r="B335" t="str">
            <v xml:space="preserve"> 변압기 몰드</v>
          </cell>
          <cell r="C335" t="str">
            <v xml:space="preserve"> 6.3kV/380-220V 3상 250kVA</v>
          </cell>
          <cell r="D335" t="str">
            <v>면</v>
          </cell>
          <cell r="E335">
            <v>0</v>
          </cell>
          <cell r="F335">
            <v>0</v>
          </cell>
          <cell r="G335">
            <v>0</v>
          </cell>
          <cell r="H335">
            <v>0</v>
          </cell>
          <cell r="I335">
            <v>0</v>
          </cell>
          <cell r="J335">
            <v>0</v>
          </cell>
          <cell r="K335">
            <v>0</v>
          </cell>
          <cell r="L335">
            <v>0</v>
          </cell>
          <cell r="M335">
            <v>0</v>
          </cell>
          <cell r="N335">
            <v>0</v>
          </cell>
          <cell r="O335">
            <v>0</v>
          </cell>
          <cell r="P335">
            <v>0</v>
          </cell>
          <cell r="Q335">
            <v>0</v>
          </cell>
          <cell r="R335">
            <v>0</v>
          </cell>
          <cell r="S335" t="str">
            <v>관급</v>
          </cell>
        </row>
        <row r="336">
          <cell r="A336" t="str">
            <v xml:space="preserve"> 변압기 몰드 6.3kV/380-220V 3상50kVA+1상30kVA</v>
          </cell>
          <cell r="B336" t="str">
            <v xml:space="preserve"> 변압기 몰드</v>
          </cell>
          <cell r="C336" t="str">
            <v xml:space="preserve"> 6.3kV/380-220V 3상50kVA+1상30kVA</v>
          </cell>
          <cell r="D336" t="str">
            <v>면</v>
          </cell>
          <cell r="E336">
            <v>0</v>
          </cell>
          <cell r="F336">
            <v>0</v>
          </cell>
          <cell r="G336">
            <v>0</v>
          </cell>
          <cell r="H336">
            <v>0</v>
          </cell>
          <cell r="I336">
            <v>0</v>
          </cell>
          <cell r="J336">
            <v>0</v>
          </cell>
          <cell r="K336">
            <v>0</v>
          </cell>
          <cell r="L336">
            <v>0</v>
          </cell>
          <cell r="M336">
            <v>0</v>
          </cell>
          <cell r="N336">
            <v>0</v>
          </cell>
          <cell r="O336">
            <v>0</v>
          </cell>
          <cell r="P336">
            <v>0</v>
          </cell>
          <cell r="Q336">
            <v>0</v>
          </cell>
          <cell r="R336">
            <v>0</v>
          </cell>
          <cell r="S336" t="str">
            <v>관급</v>
          </cell>
        </row>
        <row r="337">
          <cell r="A337" t="str">
            <v xml:space="preserve"> 변압기 몰드 6.3kV/380-220V 3상50kVA</v>
          </cell>
          <cell r="B337" t="str">
            <v xml:space="preserve"> 변압기 몰드</v>
          </cell>
          <cell r="C337" t="str">
            <v xml:space="preserve"> 6.3kV/380-220V 3상50kVA</v>
          </cell>
          <cell r="D337" t="str">
            <v>면</v>
          </cell>
          <cell r="E337">
            <v>0</v>
          </cell>
          <cell r="F337">
            <v>0</v>
          </cell>
          <cell r="G337">
            <v>0</v>
          </cell>
          <cell r="H337">
            <v>0</v>
          </cell>
          <cell r="I337">
            <v>0</v>
          </cell>
          <cell r="J337">
            <v>0</v>
          </cell>
          <cell r="K337">
            <v>0</v>
          </cell>
          <cell r="L337">
            <v>0</v>
          </cell>
          <cell r="M337">
            <v>0</v>
          </cell>
          <cell r="N337">
            <v>0</v>
          </cell>
          <cell r="O337">
            <v>0</v>
          </cell>
          <cell r="P337">
            <v>0</v>
          </cell>
          <cell r="Q337">
            <v>0</v>
          </cell>
          <cell r="R337">
            <v>0</v>
          </cell>
          <cell r="S337" t="str">
            <v>관급</v>
          </cell>
        </row>
        <row r="338">
          <cell r="A338" t="str">
            <v xml:space="preserve"> 변압기 몰드 6.3kV/380-220V 3상75kVA</v>
          </cell>
          <cell r="B338" t="str">
            <v xml:space="preserve"> 변압기 몰드</v>
          </cell>
          <cell r="C338" t="str">
            <v xml:space="preserve"> 6.3kV/380-220V 3상75kVA</v>
          </cell>
          <cell r="D338" t="str">
            <v>면</v>
          </cell>
          <cell r="E338">
            <v>0</v>
          </cell>
          <cell r="F338">
            <v>0</v>
          </cell>
          <cell r="G338">
            <v>0</v>
          </cell>
          <cell r="H338">
            <v>0</v>
          </cell>
          <cell r="I338">
            <v>0</v>
          </cell>
          <cell r="J338">
            <v>0</v>
          </cell>
          <cell r="K338">
            <v>0</v>
          </cell>
          <cell r="L338">
            <v>0</v>
          </cell>
          <cell r="M338">
            <v>0</v>
          </cell>
          <cell r="N338">
            <v>0</v>
          </cell>
          <cell r="O338">
            <v>0</v>
          </cell>
          <cell r="P338">
            <v>0</v>
          </cell>
          <cell r="Q338">
            <v>0</v>
          </cell>
          <cell r="R338">
            <v>0</v>
          </cell>
          <cell r="S338" t="str">
            <v>관급</v>
          </cell>
        </row>
        <row r="339">
          <cell r="A339" t="str">
            <v xml:space="preserve"> 변압기 몰드 6.3kV/380-220V 3상50kVA+1상50kVA</v>
          </cell>
          <cell r="B339" t="str">
            <v xml:space="preserve"> 변압기 몰드</v>
          </cell>
          <cell r="C339" t="str">
            <v xml:space="preserve"> 6.3kV/380-220V 3상50kVA+1상50kVA</v>
          </cell>
          <cell r="D339" t="str">
            <v>면</v>
          </cell>
          <cell r="E339">
            <v>0</v>
          </cell>
          <cell r="F339">
            <v>0</v>
          </cell>
          <cell r="G339">
            <v>0</v>
          </cell>
          <cell r="H339">
            <v>0</v>
          </cell>
          <cell r="I339">
            <v>0</v>
          </cell>
          <cell r="J339">
            <v>0</v>
          </cell>
          <cell r="K339">
            <v>0</v>
          </cell>
          <cell r="L339">
            <v>0</v>
          </cell>
          <cell r="M339">
            <v>0</v>
          </cell>
          <cell r="N339">
            <v>0</v>
          </cell>
          <cell r="O339">
            <v>0</v>
          </cell>
          <cell r="P339">
            <v>0</v>
          </cell>
          <cell r="Q339">
            <v>0</v>
          </cell>
          <cell r="R339">
            <v>0</v>
          </cell>
          <cell r="S339" t="str">
            <v>관급</v>
          </cell>
        </row>
        <row r="340">
          <cell r="A340" t="str">
            <v xml:space="preserve"> 변압기 몰드 6.3kV/380-220V 3상50kVA+1상30kVA</v>
          </cell>
          <cell r="B340" t="str">
            <v xml:space="preserve"> 변압기 몰드</v>
          </cell>
          <cell r="C340" t="str">
            <v xml:space="preserve"> 6.3kV/380-220V 3상50kVA+1상30kVA</v>
          </cell>
          <cell r="D340" t="str">
            <v>면</v>
          </cell>
          <cell r="E340">
            <v>0</v>
          </cell>
          <cell r="F340">
            <v>0</v>
          </cell>
          <cell r="G340">
            <v>0</v>
          </cell>
          <cell r="H340">
            <v>0</v>
          </cell>
          <cell r="I340">
            <v>0</v>
          </cell>
          <cell r="J340">
            <v>0</v>
          </cell>
          <cell r="K340">
            <v>0</v>
          </cell>
          <cell r="L340">
            <v>0</v>
          </cell>
          <cell r="M340">
            <v>0</v>
          </cell>
          <cell r="N340">
            <v>0</v>
          </cell>
          <cell r="O340">
            <v>0</v>
          </cell>
          <cell r="P340">
            <v>0</v>
          </cell>
          <cell r="Q340">
            <v>0</v>
          </cell>
          <cell r="R340">
            <v>0</v>
          </cell>
          <cell r="S340" t="str">
            <v>관급</v>
          </cell>
        </row>
        <row r="341">
          <cell r="A341" t="str">
            <v xml:space="preserve"> 변압기 몰드 6.3kV/380-220V 3상50kVA</v>
          </cell>
          <cell r="B341" t="str">
            <v xml:space="preserve"> 변압기 몰드</v>
          </cell>
          <cell r="C341" t="str">
            <v xml:space="preserve"> 6.3kV/380-220V 3상50kVA</v>
          </cell>
          <cell r="D341" t="str">
            <v>면</v>
          </cell>
          <cell r="E341">
            <v>0</v>
          </cell>
          <cell r="F341">
            <v>0</v>
          </cell>
          <cell r="G341">
            <v>0</v>
          </cell>
          <cell r="H341">
            <v>0</v>
          </cell>
          <cell r="I341">
            <v>0</v>
          </cell>
          <cell r="J341">
            <v>0</v>
          </cell>
          <cell r="K341">
            <v>0</v>
          </cell>
          <cell r="L341">
            <v>0</v>
          </cell>
          <cell r="M341">
            <v>0</v>
          </cell>
          <cell r="N341">
            <v>0</v>
          </cell>
          <cell r="O341">
            <v>0</v>
          </cell>
          <cell r="P341">
            <v>0</v>
          </cell>
          <cell r="Q341">
            <v>0</v>
          </cell>
          <cell r="R341">
            <v>0</v>
          </cell>
          <cell r="S341" t="str">
            <v>관급</v>
          </cell>
        </row>
        <row r="342">
          <cell r="A342" t="str">
            <v xml:space="preserve"> 변압기 몰드 6.3kV/220V 1상50kVA</v>
          </cell>
          <cell r="B342" t="str">
            <v xml:space="preserve"> 변압기 몰드</v>
          </cell>
          <cell r="C342" t="str">
            <v xml:space="preserve"> 6.3kV/220V 1상50kVA</v>
          </cell>
          <cell r="D342" t="str">
            <v>면</v>
          </cell>
          <cell r="E342">
            <v>0</v>
          </cell>
          <cell r="F342">
            <v>0</v>
          </cell>
          <cell r="G342">
            <v>0</v>
          </cell>
          <cell r="H342">
            <v>0</v>
          </cell>
          <cell r="I342">
            <v>0</v>
          </cell>
          <cell r="J342">
            <v>0</v>
          </cell>
          <cell r="K342">
            <v>0</v>
          </cell>
          <cell r="L342">
            <v>0</v>
          </cell>
          <cell r="M342">
            <v>0</v>
          </cell>
          <cell r="N342">
            <v>0</v>
          </cell>
          <cell r="O342">
            <v>0</v>
          </cell>
          <cell r="P342">
            <v>0</v>
          </cell>
          <cell r="Q342">
            <v>0</v>
          </cell>
          <cell r="R342">
            <v>0</v>
          </cell>
          <cell r="S342" t="str">
            <v>관급</v>
          </cell>
        </row>
        <row r="343">
          <cell r="A343" t="str">
            <v xml:space="preserve"> 배전반 저압반 MCC 5회로(ATS 200A내장)</v>
          </cell>
          <cell r="B343" t="str">
            <v xml:space="preserve"> 배전반</v>
          </cell>
          <cell r="C343" t="str">
            <v xml:space="preserve"> 저압반 MCC 5회로(ATS 200A내장)</v>
          </cell>
          <cell r="D343" t="str">
            <v>면</v>
          </cell>
          <cell r="E343">
            <v>0</v>
          </cell>
          <cell r="F343">
            <v>0</v>
          </cell>
          <cell r="G343">
            <v>0</v>
          </cell>
          <cell r="H343">
            <v>0</v>
          </cell>
          <cell r="I343">
            <v>0</v>
          </cell>
          <cell r="J343">
            <v>0</v>
          </cell>
          <cell r="K343">
            <v>0</v>
          </cell>
          <cell r="L343">
            <v>0</v>
          </cell>
          <cell r="M343">
            <v>0</v>
          </cell>
          <cell r="N343">
            <v>0</v>
          </cell>
          <cell r="O343">
            <v>0</v>
          </cell>
          <cell r="P343">
            <v>0</v>
          </cell>
          <cell r="Q343">
            <v>0</v>
          </cell>
          <cell r="R343">
            <v>0</v>
          </cell>
          <cell r="S343" t="str">
            <v>관급</v>
          </cell>
        </row>
        <row r="344">
          <cell r="A344" t="str">
            <v xml:space="preserve"> 배전반 3상 380/220V DC 110V 30A</v>
          </cell>
          <cell r="B344" t="str">
            <v xml:space="preserve"> 배전반</v>
          </cell>
          <cell r="C344" t="str">
            <v xml:space="preserve"> 3상 380/220V DC 110V 30A</v>
          </cell>
          <cell r="D344" t="str">
            <v>면</v>
          </cell>
          <cell r="E344">
            <v>0</v>
          </cell>
          <cell r="F344">
            <v>0</v>
          </cell>
          <cell r="G344">
            <v>0</v>
          </cell>
          <cell r="H344">
            <v>0</v>
          </cell>
          <cell r="I344">
            <v>0</v>
          </cell>
          <cell r="J344">
            <v>0</v>
          </cell>
          <cell r="K344">
            <v>0</v>
          </cell>
          <cell r="L344">
            <v>0</v>
          </cell>
          <cell r="M344">
            <v>0</v>
          </cell>
          <cell r="N344">
            <v>0</v>
          </cell>
          <cell r="O344">
            <v>0</v>
          </cell>
          <cell r="P344">
            <v>0</v>
          </cell>
          <cell r="Q344">
            <v>0</v>
          </cell>
          <cell r="R344">
            <v>0</v>
          </cell>
          <cell r="S344" t="str">
            <v>관급</v>
          </cell>
        </row>
        <row r="345">
          <cell r="A345" t="str">
            <v xml:space="preserve"> 배전반 100AH/10HR 12V 10CELL(연축전지,무보수밀폐형)</v>
          </cell>
          <cell r="B345" t="str">
            <v xml:space="preserve"> 배전반</v>
          </cell>
          <cell r="C345" t="str">
            <v xml:space="preserve"> 100AH/10HR 12V 10CELL(연축전지,무보수밀폐형)</v>
          </cell>
          <cell r="D345" t="str">
            <v>면</v>
          </cell>
          <cell r="E345">
            <v>0</v>
          </cell>
          <cell r="F345">
            <v>0</v>
          </cell>
          <cell r="G345">
            <v>0</v>
          </cell>
          <cell r="H345">
            <v>0</v>
          </cell>
          <cell r="I345">
            <v>0</v>
          </cell>
          <cell r="J345">
            <v>0</v>
          </cell>
          <cell r="K345">
            <v>0</v>
          </cell>
          <cell r="L345">
            <v>0</v>
          </cell>
          <cell r="M345">
            <v>0</v>
          </cell>
          <cell r="N345">
            <v>0</v>
          </cell>
          <cell r="O345">
            <v>0</v>
          </cell>
          <cell r="P345">
            <v>0</v>
          </cell>
          <cell r="Q345">
            <v>0</v>
          </cell>
          <cell r="R345">
            <v>0</v>
          </cell>
          <cell r="S345" t="str">
            <v>관급</v>
          </cell>
        </row>
        <row r="346">
          <cell r="A346" t="str">
            <v xml:space="preserve"> 배전반 (ALTS) PNL</v>
          </cell>
          <cell r="B346" t="str">
            <v xml:space="preserve"> 배전반</v>
          </cell>
          <cell r="C346" t="str">
            <v xml:space="preserve"> (ALTS) PNL</v>
          </cell>
          <cell r="D346" t="str">
            <v>면</v>
          </cell>
          <cell r="E346">
            <v>0</v>
          </cell>
          <cell r="F346">
            <v>0</v>
          </cell>
          <cell r="G346">
            <v>0</v>
          </cell>
          <cell r="H346">
            <v>0</v>
          </cell>
          <cell r="I346">
            <v>0</v>
          </cell>
          <cell r="J346">
            <v>0</v>
          </cell>
          <cell r="K346">
            <v>0</v>
          </cell>
          <cell r="L346">
            <v>0</v>
          </cell>
          <cell r="M346">
            <v>0</v>
          </cell>
          <cell r="N346">
            <v>0</v>
          </cell>
          <cell r="O346">
            <v>0</v>
          </cell>
          <cell r="P346">
            <v>0</v>
          </cell>
          <cell r="Q346">
            <v>0</v>
          </cell>
          <cell r="R346">
            <v>0</v>
          </cell>
          <cell r="S346" t="str">
            <v>관급</v>
          </cell>
        </row>
        <row r="347">
          <cell r="A347" t="str">
            <v xml:space="preserve"> 배전반 (LA.LBS) PNL</v>
          </cell>
          <cell r="B347" t="str">
            <v xml:space="preserve"> 배전반</v>
          </cell>
          <cell r="C347" t="str">
            <v xml:space="preserve"> (LA.LBS) PNL</v>
          </cell>
          <cell r="D347" t="str">
            <v>면</v>
          </cell>
          <cell r="E347">
            <v>0</v>
          </cell>
          <cell r="F347">
            <v>0</v>
          </cell>
          <cell r="G347">
            <v>0</v>
          </cell>
          <cell r="H347">
            <v>0</v>
          </cell>
          <cell r="I347">
            <v>0</v>
          </cell>
          <cell r="J347">
            <v>0</v>
          </cell>
          <cell r="K347">
            <v>0</v>
          </cell>
          <cell r="L347">
            <v>0</v>
          </cell>
          <cell r="M347">
            <v>0</v>
          </cell>
          <cell r="N347">
            <v>0</v>
          </cell>
          <cell r="O347">
            <v>0</v>
          </cell>
          <cell r="P347">
            <v>0</v>
          </cell>
          <cell r="Q347">
            <v>0</v>
          </cell>
          <cell r="R347">
            <v>0</v>
          </cell>
          <cell r="S347" t="str">
            <v>관급</v>
          </cell>
        </row>
        <row r="348">
          <cell r="A348" t="str">
            <v xml:space="preserve"> 배전반 (MOF) PNL</v>
          </cell>
          <cell r="B348" t="str">
            <v xml:space="preserve"> 배전반</v>
          </cell>
          <cell r="C348" t="str">
            <v xml:space="preserve"> (MOF) PNL</v>
          </cell>
          <cell r="D348" t="str">
            <v>면</v>
          </cell>
          <cell r="E348">
            <v>0</v>
          </cell>
          <cell r="F348">
            <v>0</v>
          </cell>
          <cell r="G348">
            <v>0</v>
          </cell>
          <cell r="H348">
            <v>0</v>
          </cell>
          <cell r="I348">
            <v>0</v>
          </cell>
          <cell r="J348">
            <v>0</v>
          </cell>
          <cell r="K348">
            <v>0</v>
          </cell>
          <cell r="L348">
            <v>0</v>
          </cell>
          <cell r="M348">
            <v>0</v>
          </cell>
          <cell r="N348">
            <v>0</v>
          </cell>
          <cell r="O348">
            <v>0</v>
          </cell>
          <cell r="P348">
            <v>0</v>
          </cell>
          <cell r="Q348">
            <v>0</v>
          </cell>
          <cell r="R348">
            <v>0</v>
          </cell>
          <cell r="S348" t="str">
            <v>관급</v>
          </cell>
        </row>
        <row r="349">
          <cell r="A349" t="str">
            <v xml:space="preserve"> 배전반 (MOF.PT) PNL</v>
          </cell>
          <cell r="B349" t="str">
            <v xml:space="preserve"> 배전반</v>
          </cell>
          <cell r="C349" t="str">
            <v xml:space="preserve"> (MOF.PT) PNL</v>
          </cell>
          <cell r="D349" t="str">
            <v>면</v>
          </cell>
          <cell r="E349">
            <v>0</v>
          </cell>
          <cell r="F349">
            <v>0</v>
          </cell>
          <cell r="G349">
            <v>0</v>
          </cell>
          <cell r="H349">
            <v>0</v>
          </cell>
          <cell r="I349">
            <v>0</v>
          </cell>
          <cell r="J349">
            <v>0</v>
          </cell>
          <cell r="K349">
            <v>0</v>
          </cell>
          <cell r="L349">
            <v>0</v>
          </cell>
          <cell r="M349">
            <v>0</v>
          </cell>
          <cell r="N349">
            <v>0</v>
          </cell>
          <cell r="O349">
            <v>0</v>
          </cell>
          <cell r="P349">
            <v>0</v>
          </cell>
          <cell r="Q349">
            <v>0</v>
          </cell>
          <cell r="R349">
            <v>0</v>
          </cell>
          <cell r="S349" t="str">
            <v>관급</v>
          </cell>
        </row>
        <row r="350">
          <cell r="A350" t="str">
            <v xml:space="preserve"> 배전반 (PF.PT) PNL</v>
          </cell>
          <cell r="B350" t="str">
            <v xml:space="preserve"> 배전반</v>
          </cell>
          <cell r="C350" t="str">
            <v xml:space="preserve"> (PF.PT) PNL</v>
          </cell>
          <cell r="D350" t="str">
            <v>면</v>
          </cell>
          <cell r="E350">
            <v>0</v>
          </cell>
          <cell r="F350">
            <v>0</v>
          </cell>
          <cell r="G350">
            <v>0</v>
          </cell>
          <cell r="H350">
            <v>0</v>
          </cell>
          <cell r="I350">
            <v>0</v>
          </cell>
          <cell r="J350">
            <v>0</v>
          </cell>
          <cell r="K350">
            <v>0</v>
          </cell>
          <cell r="L350">
            <v>0</v>
          </cell>
          <cell r="M350">
            <v>0</v>
          </cell>
          <cell r="N350">
            <v>0</v>
          </cell>
          <cell r="O350">
            <v>0</v>
          </cell>
          <cell r="P350">
            <v>0</v>
          </cell>
          <cell r="Q350">
            <v>0</v>
          </cell>
          <cell r="R350">
            <v>0</v>
          </cell>
          <cell r="S350" t="str">
            <v>관급</v>
          </cell>
        </row>
        <row r="351">
          <cell r="A351" t="str">
            <v xml:space="preserve"> 배전반 (MAIN VCB) PNL</v>
          </cell>
          <cell r="B351" t="str">
            <v xml:space="preserve"> 배전반</v>
          </cell>
          <cell r="C351" t="str">
            <v xml:space="preserve"> (MAIN VCB) PNL</v>
          </cell>
          <cell r="D351" t="str">
            <v>면</v>
          </cell>
          <cell r="E351">
            <v>0</v>
          </cell>
          <cell r="F351">
            <v>0</v>
          </cell>
          <cell r="G351">
            <v>0</v>
          </cell>
          <cell r="H351">
            <v>0</v>
          </cell>
          <cell r="I351">
            <v>0</v>
          </cell>
          <cell r="J351">
            <v>0</v>
          </cell>
          <cell r="K351">
            <v>0</v>
          </cell>
          <cell r="L351">
            <v>0</v>
          </cell>
          <cell r="M351">
            <v>0</v>
          </cell>
          <cell r="N351">
            <v>0</v>
          </cell>
          <cell r="O351">
            <v>0</v>
          </cell>
          <cell r="P351">
            <v>0</v>
          </cell>
          <cell r="Q351">
            <v>0</v>
          </cell>
          <cell r="R351">
            <v>0</v>
          </cell>
          <cell r="S351" t="str">
            <v>관급</v>
          </cell>
        </row>
        <row r="352">
          <cell r="A352" t="str">
            <v xml:space="preserve"> 변압기반 (TR 3Φ 2500KVA) PNL</v>
          </cell>
          <cell r="B352" t="str">
            <v xml:space="preserve"> 변압기반</v>
          </cell>
          <cell r="C352" t="str">
            <v xml:space="preserve"> (TR 3Φ 2500KVA) PNL</v>
          </cell>
          <cell r="D352" t="str">
            <v>면</v>
          </cell>
          <cell r="E352">
            <v>0</v>
          </cell>
          <cell r="F352">
            <v>0</v>
          </cell>
          <cell r="G352">
            <v>0</v>
          </cell>
          <cell r="H352">
            <v>0</v>
          </cell>
          <cell r="I352">
            <v>0</v>
          </cell>
          <cell r="J352">
            <v>0</v>
          </cell>
          <cell r="K352">
            <v>0</v>
          </cell>
          <cell r="L352">
            <v>0</v>
          </cell>
          <cell r="M352">
            <v>0</v>
          </cell>
          <cell r="N352">
            <v>0</v>
          </cell>
          <cell r="O352">
            <v>0</v>
          </cell>
          <cell r="P352">
            <v>0</v>
          </cell>
          <cell r="Q352">
            <v>0</v>
          </cell>
          <cell r="R352">
            <v>0</v>
          </cell>
          <cell r="S352" t="str">
            <v>관급</v>
          </cell>
        </row>
        <row r="353">
          <cell r="A353" t="str">
            <v xml:space="preserve"> 변압기반 (TR 3Φ 1000KVA) PNL</v>
          </cell>
          <cell r="B353" t="str">
            <v xml:space="preserve"> 변압기반</v>
          </cell>
          <cell r="C353" t="str">
            <v xml:space="preserve"> (TR 3Φ 1000KVA) PNL</v>
          </cell>
          <cell r="D353" t="str">
            <v>면</v>
          </cell>
          <cell r="E353">
            <v>0</v>
          </cell>
          <cell r="F353">
            <v>0</v>
          </cell>
          <cell r="G353">
            <v>0</v>
          </cell>
          <cell r="H353">
            <v>0</v>
          </cell>
          <cell r="I353">
            <v>0</v>
          </cell>
          <cell r="J353">
            <v>0</v>
          </cell>
          <cell r="K353">
            <v>0</v>
          </cell>
          <cell r="L353">
            <v>0</v>
          </cell>
          <cell r="M353">
            <v>0</v>
          </cell>
          <cell r="N353">
            <v>0</v>
          </cell>
          <cell r="O353">
            <v>0</v>
          </cell>
          <cell r="P353">
            <v>0</v>
          </cell>
          <cell r="Q353">
            <v>0</v>
          </cell>
          <cell r="R353">
            <v>0</v>
          </cell>
          <cell r="S353" t="str">
            <v>관급</v>
          </cell>
        </row>
        <row r="354">
          <cell r="A354" t="str">
            <v xml:space="preserve"> 배전반 (GTR.NGR) PNL</v>
          </cell>
          <cell r="B354" t="str">
            <v xml:space="preserve"> 배전반</v>
          </cell>
          <cell r="C354" t="str">
            <v xml:space="preserve"> (GTR.NGR) PNL</v>
          </cell>
          <cell r="D354" t="str">
            <v>면</v>
          </cell>
          <cell r="E354">
            <v>0</v>
          </cell>
          <cell r="F354">
            <v>0</v>
          </cell>
          <cell r="G354">
            <v>0</v>
          </cell>
          <cell r="H354">
            <v>0</v>
          </cell>
          <cell r="I354">
            <v>0</v>
          </cell>
          <cell r="J354">
            <v>0</v>
          </cell>
          <cell r="K354">
            <v>0</v>
          </cell>
          <cell r="L354">
            <v>0</v>
          </cell>
          <cell r="M354">
            <v>0</v>
          </cell>
          <cell r="N354">
            <v>0</v>
          </cell>
          <cell r="O354">
            <v>0</v>
          </cell>
          <cell r="P354">
            <v>0</v>
          </cell>
          <cell r="Q354">
            <v>0</v>
          </cell>
          <cell r="R354">
            <v>0</v>
          </cell>
          <cell r="S354" t="str">
            <v>관급</v>
          </cell>
        </row>
        <row r="355">
          <cell r="A355" t="str">
            <v xml:space="preserve"> 배전반 (SC) PNL</v>
          </cell>
          <cell r="B355" t="str">
            <v xml:space="preserve"> 배전반</v>
          </cell>
          <cell r="C355" t="str">
            <v xml:space="preserve"> (SC) PNL</v>
          </cell>
          <cell r="D355" t="str">
            <v>면</v>
          </cell>
          <cell r="E355">
            <v>0</v>
          </cell>
          <cell r="F355">
            <v>0</v>
          </cell>
          <cell r="G355">
            <v>0</v>
          </cell>
          <cell r="H355">
            <v>0</v>
          </cell>
          <cell r="I355">
            <v>0</v>
          </cell>
          <cell r="J355">
            <v>0</v>
          </cell>
          <cell r="K355">
            <v>0</v>
          </cell>
          <cell r="L355">
            <v>0</v>
          </cell>
          <cell r="M355">
            <v>0</v>
          </cell>
          <cell r="N355">
            <v>0</v>
          </cell>
          <cell r="O355">
            <v>0</v>
          </cell>
          <cell r="P355">
            <v>0</v>
          </cell>
          <cell r="Q355">
            <v>0</v>
          </cell>
          <cell r="R355">
            <v>0</v>
          </cell>
          <cell r="S355" t="str">
            <v>관급</v>
          </cell>
        </row>
        <row r="356">
          <cell r="A356" t="str">
            <v xml:space="preserve"> 배전반 (VCB 2단) PNL</v>
          </cell>
          <cell r="B356" t="str">
            <v xml:space="preserve"> 배전반</v>
          </cell>
          <cell r="C356" t="str">
            <v xml:space="preserve"> (VCB 2단) PNL</v>
          </cell>
          <cell r="D356" t="str">
            <v>면</v>
          </cell>
          <cell r="E356">
            <v>0</v>
          </cell>
          <cell r="F356">
            <v>0</v>
          </cell>
          <cell r="G356">
            <v>0</v>
          </cell>
          <cell r="H356">
            <v>0</v>
          </cell>
          <cell r="I356">
            <v>0</v>
          </cell>
          <cell r="J356">
            <v>0</v>
          </cell>
          <cell r="K356">
            <v>0</v>
          </cell>
          <cell r="L356">
            <v>0</v>
          </cell>
          <cell r="M356">
            <v>0</v>
          </cell>
          <cell r="N356">
            <v>0</v>
          </cell>
          <cell r="O356">
            <v>0</v>
          </cell>
          <cell r="P356">
            <v>0</v>
          </cell>
          <cell r="Q356">
            <v>0</v>
          </cell>
          <cell r="R356">
            <v>0</v>
          </cell>
          <cell r="S356" t="str">
            <v>관급</v>
          </cell>
        </row>
        <row r="357">
          <cell r="A357" t="str">
            <v xml:space="preserve"> 배전반 (DS.VCB) PNL</v>
          </cell>
          <cell r="B357" t="str">
            <v xml:space="preserve"> 배전반</v>
          </cell>
          <cell r="C357" t="str">
            <v xml:space="preserve"> (DS.VCB) PNL</v>
          </cell>
          <cell r="D357" t="str">
            <v>면</v>
          </cell>
          <cell r="E357">
            <v>0</v>
          </cell>
          <cell r="F357">
            <v>0</v>
          </cell>
          <cell r="G357">
            <v>0</v>
          </cell>
          <cell r="H357">
            <v>0</v>
          </cell>
          <cell r="I357">
            <v>0</v>
          </cell>
          <cell r="J357">
            <v>0</v>
          </cell>
          <cell r="K357">
            <v>0</v>
          </cell>
          <cell r="L357">
            <v>0</v>
          </cell>
          <cell r="M357">
            <v>0</v>
          </cell>
          <cell r="N357">
            <v>0</v>
          </cell>
          <cell r="O357">
            <v>0</v>
          </cell>
          <cell r="P357">
            <v>0</v>
          </cell>
          <cell r="Q357">
            <v>0</v>
          </cell>
          <cell r="R357">
            <v>0</v>
          </cell>
          <cell r="S357" t="str">
            <v>관급</v>
          </cell>
        </row>
        <row r="358">
          <cell r="A358" t="str">
            <v xml:space="preserve"> 배전반 (REC) PNL</v>
          </cell>
          <cell r="B358" t="str">
            <v xml:space="preserve"> 배전반</v>
          </cell>
          <cell r="C358" t="str">
            <v xml:space="preserve"> (REC) PNL</v>
          </cell>
          <cell r="D358" t="str">
            <v>면</v>
          </cell>
          <cell r="E358">
            <v>0</v>
          </cell>
          <cell r="F358">
            <v>0</v>
          </cell>
          <cell r="G358">
            <v>0</v>
          </cell>
          <cell r="H358">
            <v>0</v>
          </cell>
          <cell r="I358">
            <v>0</v>
          </cell>
          <cell r="J358">
            <v>0</v>
          </cell>
          <cell r="K358">
            <v>0</v>
          </cell>
          <cell r="L358">
            <v>0</v>
          </cell>
          <cell r="M358">
            <v>0</v>
          </cell>
          <cell r="N358">
            <v>0</v>
          </cell>
          <cell r="O358">
            <v>0</v>
          </cell>
          <cell r="P358">
            <v>0</v>
          </cell>
          <cell r="Q358">
            <v>0</v>
          </cell>
          <cell r="R358">
            <v>0</v>
          </cell>
          <cell r="S358" t="str">
            <v>관급</v>
          </cell>
        </row>
        <row r="359">
          <cell r="A359" t="str">
            <v xml:space="preserve"> 배전반 (BAT) PNL</v>
          </cell>
          <cell r="B359" t="str">
            <v xml:space="preserve"> 배전반</v>
          </cell>
          <cell r="C359" t="str">
            <v xml:space="preserve"> (BAT) PNL</v>
          </cell>
          <cell r="D359" t="str">
            <v>면</v>
          </cell>
          <cell r="E359">
            <v>0</v>
          </cell>
          <cell r="F359">
            <v>0</v>
          </cell>
          <cell r="G359">
            <v>0</v>
          </cell>
          <cell r="H359">
            <v>0</v>
          </cell>
          <cell r="I359">
            <v>0</v>
          </cell>
          <cell r="J359">
            <v>0</v>
          </cell>
          <cell r="K359">
            <v>0</v>
          </cell>
          <cell r="L359">
            <v>0</v>
          </cell>
          <cell r="M359">
            <v>0</v>
          </cell>
          <cell r="N359">
            <v>0</v>
          </cell>
          <cell r="O359">
            <v>0</v>
          </cell>
          <cell r="P359">
            <v>0</v>
          </cell>
          <cell r="Q359">
            <v>0</v>
          </cell>
          <cell r="R359">
            <v>0</v>
          </cell>
          <cell r="S359" t="str">
            <v>관급</v>
          </cell>
        </row>
        <row r="360">
          <cell r="A360" t="str">
            <v xml:space="preserve"> 변압기반 (TR 3Φ100+1Φ30KVA) PNL</v>
          </cell>
          <cell r="B360" t="str">
            <v xml:space="preserve"> 변압기반</v>
          </cell>
          <cell r="C360" t="str">
            <v xml:space="preserve"> (TR 3Φ100+1Φ30KVA) PNL</v>
          </cell>
          <cell r="D360" t="str">
            <v>면</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t="str">
            <v>관급</v>
          </cell>
        </row>
        <row r="361">
          <cell r="A361" t="str">
            <v xml:space="preserve"> 변압기반 (TR 3Φ100+1Φ50KVA) PNL</v>
          </cell>
          <cell r="B361" t="str">
            <v xml:space="preserve"> 변압기반</v>
          </cell>
          <cell r="C361" t="str">
            <v xml:space="preserve"> (TR 3Φ100+1Φ50KVA) PNL</v>
          </cell>
          <cell r="D361" t="str">
            <v>면</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t="str">
            <v>관급</v>
          </cell>
        </row>
        <row r="362">
          <cell r="A362" t="str">
            <v xml:space="preserve"> 변압기반 (TR 3Φ200KVA) PNL</v>
          </cell>
          <cell r="B362" t="str">
            <v xml:space="preserve"> 변압기반</v>
          </cell>
          <cell r="C362" t="str">
            <v xml:space="preserve"> (TR 3Φ200KVA) PNL</v>
          </cell>
          <cell r="D362" t="str">
            <v>면</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t="str">
            <v>관급</v>
          </cell>
        </row>
        <row r="363">
          <cell r="A363" t="str">
            <v xml:space="preserve"> 변압기반 (TR 1Φ100+30KVA) PNL</v>
          </cell>
          <cell r="B363" t="str">
            <v xml:space="preserve"> 변압기반</v>
          </cell>
          <cell r="C363" t="str">
            <v xml:space="preserve"> (TR 1Φ100+30KVA) PNL</v>
          </cell>
          <cell r="D363" t="str">
            <v>면</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t="str">
            <v>관급</v>
          </cell>
        </row>
        <row r="364">
          <cell r="A364" t="str">
            <v xml:space="preserve"> 변압기반 (TR 1Φ50+30KVA) PNL</v>
          </cell>
          <cell r="B364" t="str">
            <v xml:space="preserve"> 변압기반</v>
          </cell>
          <cell r="C364" t="str">
            <v xml:space="preserve"> (TR 1Φ50+30KVA) PNL</v>
          </cell>
          <cell r="D364" t="str">
            <v>면</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t="str">
            <v>관급</v>
          </cell>
        </row>
        <row r="365">
          <cell r="A365" t="str">
            <v xml:space="preserve"> 변압기반 (TR 1Φ150KVA) PNL</v>
          </cell>
          <cell r="B365" t="str">
            <v xml:space="preserve"> 변압기반</v>
          </cell>
          <cell r="C365" t="str">
            <v xml:space="preserve"> (TR 1Φ150KVA) PNL</v>
          </cell>
          <cell r="D365" t="str">
            <v>면</v>
          </cell>
          <cell r="E365">
            <v>0</v>
          </cell>
          <cell r="F365">
            <v>0</v>
          </cell>
          <cell r="G365">
            <v>0</v>
          </cell>
          <cell r="H365">
            <v>0</v>
          </cell>
          <cell r="I365">
            <v>0</v>
          </cell>
          <cell r="J365">
            <v>0</v>
          </cell>
          <cell r="K365">
            <v>0</v>
          </cell>
          <cell r="L365">
            <v>0</v>
          </cell>
          <cell r="M365">
            <v>0</v>
          </cell>
          <cell r="N365">
            <v>0</v>
          </cell>
          <cell r="O365">
            <v>0</v>
          </cell>
          <cell r="P365">
            <v>0</v>
          </cell>
          <cell r="Q365">
            <v>0</v>
          </cell>
          <cell r="R365">
            <v>0</v>
          </cell>
          <cell r="S365" t="str">
            <v>관급</v>
          </cell>
        </row>
        <row r="366">
          <cell r="A366" t="str">
            <v xml:space="preserve"> 변압기반 (TR 1Φ75KVA) PNL</v>
          </cell>
          <cell r="B366" t="str">
            <v xml:space="preserve"> 변압기반</v>
          </cell>
          <cell r="C366" t="str">
            <v xml:space="preserve"> (TR 1Φ75KVA) PNL</v>
          </cell>
          <cell r="D366" t="str">
            <v>면</v>
          </cell>
          <cell r="E366">
            <v>0</v>
          </cell>
          <cell r="F366">
            <v>0</v>
          </cell>
          <cell r="G366">
            <v>0</v>
          </cell>
          <cell r="H366">
            <v>0</v>
          </cell>
          <cell r="I366">
            <v>0</v>
          </cell>
          <cell r="J366">
            <v>0</v>
          </cell>
          <cell r="K366">
            <v>0</v>
          </cell>
          <cell r="L366">
            <v>0</v>
          </cell>
          <cell r="M366">
            <v>0</v>
          </cell>
          <cell r="N366">
            <v>0</v>
          </cell>
          <cell r="O366">
            <v>0</v>
          </cell>
          <cell r="P366">
            <v>0</v>
          </cell>
          <cell r="Q366">
            <v>0</v>
          </cell>
          <cell r="R366">
            <v>0</v>
          </cell>
          <cell r="S366" t="str">
            <v>관급</v>
          </cell>
        </row>
        <row r="367">
          <cell r="A367" t="str">
            <v xml:space="preserve"> 변압기반 (TR 1Φ50KVA) PNL</v>
          </cell>
          <cell r="B367" t="str">
            <v xml:space="preserve"> 변압기반</v>
          </cell>
          <cell r="C367" t="str">
            <v xml:space="preserve"> (TR 1Φ50KVA) PNL</v>
          </cell>
          <cell r="D367" t="str">
            <v>면</v>
          </cell>
          <cell r="E367">
            <v>0</v>
          </cell>
          <cell r="F367">
            <v>0</v>
          </cell>
          <cell r="G367">
            <v>0</v>
          </cell>
          <cell r="H367">
            <v>0</v>
          </cell>
          <cell r="I367">
            <v>0</v>
          </cell>
          <cell r="J367">
            <v>0</v>
          </cell>
          <cell r="K367">
            <v>0</v>
          </cell>
          <cell r="L367">
            <v>0</v>
          </cell>
          <cell r="M367">
            <v>0</v>
          </cell>
          <cell r="N367">
            <v>0</v>
          </cell>
          <cell r="O367">
            <v>0</v>
          </cell>
          <cell r="P367">
            <v>0</v>
          </cell>
          <cell r="Q367">
            <v>0</v>
          </cell>
          <cell r="R367">
            <v>0</v>
          </cell>
          <cell r="S367" t="str">
            <v>관급</v>
          </cell>
        </row>
        <row r="368">
          <cell r="A368" t="str">
            <v xml:space="preserve"> 변압기반 (TR 3Φ250KVA) PNL</v>
          </cell>
          <cell r="B368" t="str">
            <v xml:space="preserve"> 변압기반</v>
          </cell>
          <cell r="C368" t="str">
            <v xml:space="preserve"> (TR 3Φ250KVA) PNL</v>
          </cell>
          <cell r="D368" t="str">
            <v>면</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t="str">
            <v>관급</v>
          </cell>
        </row>
        <row r="369">
          <cell r="A369" t="str">
            <v xml:space="preserve"> 저압배전반 (ATS.MCCB) PNL</v>
          </cell>
          <cell r="B369" t="str">
            <v xml:space="preserve"> 저압배전반</v>
          </cell>
          <cell r="C369" t="str">
            <v xml:space="preserve"> (ATS.MCCB) PNL</v>
          </cell>
          <cell r="D369" t="str">
            <v>면</v>
          </cell>
          <cell r="E369">
            <v>0</v>
          </cell>
          <cell r="F369">
            <v>0</v>
          </cell>
          <cell r="G369">
            <v>0</v>
          </cell>
          <cell r="H369">
            <v>0</v>
          </cell>
          <cell r="I369">
            <v>0</v>
          </cell>
          <cell r="J369">
            <v>0</v>
          </cell>
          <cell r="K369">
            <v>0</v>
          </cell>
          <cell r="L369">
            <v>0</v>
          </cell>
          <cell r="M369">
            <v>0</v>
          </cell>
          <cell r="N369">
            <v>0</v>
          </cell>
          <cell r="O369">
            <v>0</v>
          </cell>
          <cell r="P369">
            <v>0</v>
          </cell>
          <cell r="Q369">
            <v>0</v>
          </cell>
          <cell r="R369">
            <v>0</v>
          </cell>
          <cell r="S369" t="str">
            <v>관급</v>
          </cell>
        </row>
        <row r="370">
          <cell r="A370" t="str">
            <v xml:space="preserve"> 저압배전반 (REC) PNL</v>
          </cell>
          <cell r="B370" t="str">
            <v xml:space="preserve"> 저압배전반</v>
          </cell>
          <cell r="C370" t="str">
            <v xml:space="preserve"> (REC) PNL</v>
          </cell>
          <cell r="D370" t="str">
            <v>면</v>
          </cell>
          <cell r="E370">
            <v>0</v>
          </cell>
          <cell r="F370">
            <v>0</v>
          </cell>
          <cell r="G370">
            <v>0</v>
          </cell>
          <cell r="H370">
            <v>0</v>
          </cell>
          <cell r="I370">
            <v>0</v>
          </cell>
          <cell r="J370">
            <v>0</v>
          </cell>
          <cell r="K370">
            <v>0</v>
          </cell>
          <cell r="L370">
            <v>0</v>
          </cell>
          <cell r="M370">
            <v>0</v>
          </cell>
          <cell r="N370">
            <v>0</v>
          </cell>
          <cell r="O370">
            <v>0</v>
          </cell>
          <cell r="P370">
            <v>0</v>
          </cell>
          <cell r="Q370">
            <v>0</v>
          </cell>
          <cell r="R370">
            <v>0</v>
          </cell>
          <cell r="S370" t="str">
            <v>관급</v>
          </cell>
        </row>
        <row r="371">
          <cell r="A371" t="str">
            <v xml:space="preserve"> 저압배전반 (BAT) PNL</v>
          </cell>
          <cell r="B371" t="str">
            <v xml:space="preserve"> 저압배전반</v>
          </cell>
          <cell r="C371" t="str">
            <v xml:space="preserve"> (BAT) PNL</v>
          </cell>
          <cell r="D371" t="str">
            <v>면</v>
          </cell>
          <cell r="E371">
            <v>0</v>
          </cell>
          <cell r="F371">
            <v>0</v>
          </cell>
          <cell r="G371">
            <v>0</v>
          </cell>
          <cell r="H371">
            <v>0</v>
          </cell>
          <cell r="I371">
            <v>0</v>
          </cell>
          <cell r="J371">
            <v>0</v>
          </cell>
          <cell r="K371">
            <v>0</v>
          </cell>
          <cell r="L371">
            <v>0</v>
          </cell>
          <cell r="M371">
            <v>0</v>
          </cell>
          <cell r="N371">
            <v>0</v>
          </cell>
          <cell r="O371">
            <v>0</v>
          </cell>
          <cell r="P371">
            <v>0</v>
          </cell>
          <cell r="Q371">
            <v>0</v>
          </cell>
          <cell r="R371">
            <v>0</v>
          </cell>
          <cell r="S371" t="str">
            <v>관급</v>
          </cell>
        </row>
        <row r="372">
          <cell r="A372" t="str">
            <v/>
          </cell>
          <cell r="B372">
            <v>0</v>
          </cell>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cell r="R37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표지"/>
      <sheetName val="가로표지 (1)"/>
      <sheetName val="설계조서"/>
      <sheetName val="예정공정표"/>
      <sheetName val="공사비증감"/>
      <sheetName val="공사원가"/>
      <sheetName val="1차전기내역서"/>
      <sheetName val="공사원가 (1)"/>
      <sheetName val="분수설비내역서"/>
      <sheetName val="공사원가 (2)"/>
      <sheetName val="조경내역서"/>
      <sheetName val="사급자재내역서"/>
      <sheetName val="조경사급자재내역"/>
      <sheetName val="운반거리"/>
      <sheetName val="시설수량"/>
      <sheetName val="광수량산출서"/>
      <sheetName val="일위목록"/>
      <sheetName val="1차전기일위"/>
      <sheetName val="설비기초일위"/>
      <sheetName val="설비배관일위"/>
      <sheetName val="제어일위"/>
      <sheetName val="광일위대가"/>
      <sheetName val="조경시설일위"/>
      <sheetName val="기초일위"/>
      <sheetName val="노임단가"/>
      <sheetName val="견적비교"/>
      <sheetName val="단가조사표"/>
      <sheetName val="자재집계"/>
      <sheetName val="자재집계 (2)"/>
      <sheetName val="주요자재집계"/>
      <sheetName val="주요자재집계 (2)"/>
      <sheetName val="운반자재"/>
      <sheetName val="운반자재 (2)"/>
      <sheetName val="시멘모래"/>
      <sheetName val="시멘모래 (2)"/>
      <sheetName val="토공집계"/>
      <sheetName val="토공집계 (2)"/>
      <sheetName val="경비목록"/>
      <sheetName val="경비"/>
      <sheetName val="일위대가"/>
      <sheetName val="적산"/>
      <sheetName val="단가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건축내역"/>
    </sheetNames>
    <sheetDataSet>
      <sheetData sheetId="0" refreshError="1"/>
      <sheetData sheetId="1" refreshError="1"/>
      <sheetData sheetId="2" refreshError="1"/>
    </sheetDataSet>
  </externalBook>
</externalLink>
</file>

<file path=xl/externalLinks/externalLink3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곡관보호공)"/>
      <sheetName val="(관자재)"/>
      <sheetName val="(관자재) (2)"/>
      <sheetName val="(관부설)"/>
      <sheetName val="(관부설) (3)"/>
      <sheetName val="측점"/>
      <sheetName val="B라인"/>
      <sheetName val="A라인"/>
      <sheetName val="측점 (2)"/>
      <sheetName val="이형관"/>
      <sheetName val="코드표"/>
      <sheetName val="코드일람표2001년10월"/>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ow r="2">
          <cell r="A2" t="str">
            <v>관종만</v>
          </cell>
        </row>
      </sheetData>
      <sheetData sheetId="10" refreshError="1"/>
      <sheetData sheetId="11" refreshError="1"/>
    </sheetDataSet>
  </externalBook>
</externalLink>
</file>

<file path=xl/externalLinks/externalLink3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3)"/>
      <sheetName val="내역서표지 (2)"/>
      <sheetName val="내역서(갑)"/>
      <sheetName val="공사원가계산서"/>
      <sheetName val="집계표"/>
      <sheetName val="1.전력간선설비공사"/>
      <sheetName val="2.전등설비공사"/>
      <sheetName val="3.전열설비공사."/>
      <sheetName val="4.관급자재"/>
      <sheetName val="#REF"/>
    </sheetNames>
    <sheetDataSet>
      <sheetData sheetId="0" refreshError="1"/>
      <sheetData sheetId="1" refreshError="1"/>
      <sheetData sheetId="2" refreshError="1"/>
      <sheetData sheetId="3">
        <row r="74">
          <cell r="H74">
            <v>0</v>
          </cell>
        </row>
      </sheetData>
      <sheetData sheetId="4" refreshError="1"/>
      <sheetData sheetId="5" refreshError="1"/>
      <sheetData sheetId="6" refreshError="1"/>
      <sheetData sheetId="7" refreshError="1"/>
      <sheetData sheetId="8"/>
      <sheetData sheetId="9" refreshError="1"/>
    </sheetDataSet>
  </externalBook>
</externalLink>
</file>

<file path=xl/externalLinks/externalLink3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수량산출"/>
      <sheetName val="횡배수관집현황(2공구)"/>
      <sheetName val="전기일위대가"/>
      <sheetName val="변압기 및 발전기 용량"/>
      <sheetName val="버스운행안내"/>
      <sheetName val="근태계획서"/>
      <sheetName val="예방접종계획"/>
      <sheetName val="H PILE수량"/>
      <sheetName val="L형옹벽단위수량(35)"/>
      <sheetName val="L형옹벽단위수량(25)"/>
      <sheetName val="2000년1차"/>
      <sheetName val="토목"/>
      <sheetName val="단가"/>
      <sheetName val="이토변실(A3-LINE)"/>
      <sheetName val="내역(신례)"/>
      <sheetName val="#REF"/>
      <sheetName val="DATE"/>
      <sheetName val="중산교"/>
      <sheetName val="DATA"/>
      <sheetName val="데이타"/>
      <sheetName val="몰탈콘크리트"/>
      <sheetName val="철근집계"/>
      <sheetName val="3BL공동구 수량"/>
      <sheetName val="원형맨홀수량"/>
      <sheetName val="N賃率-職"/>
      <sheetName val="DATA1"/>
      <sheetName val="Y-WORK"/>
      <sheetName val="안정검토"/>
      <sheetName val="Sheet1 (2)"/>
      <sheetName val="SORCE1"/>
      <sheetName val="가시설단위수량"/>
      <sheetName val="노임단가"/>
      <sheetName val="접속도로집계"/>
      <sheetName val="guard(mac)"/>
      <sheetName val="보도경계블럭"/>
      <sheetName val="단위세대"/>
      <sheetName val="맨홀수량집계"/>
      <sheetName val="기초공"/>
      <sheetName val="기둥(원형)"/>
      <sheetName val="차액보증"/>
      <sheetName val="3.하중산정4.지지력"/>
      <sheetName val="type-F"/>
      <sheetName val="토사(PE)"/>
      <sheetName val="경산"/>
      <sheetName val="정부노임단가"/>
      <sheetName val="일위대가"/>
      <sheetName val="설계조건"/>
      <sheetName val="1"/>
      <sheetName val="터파기및재료"/>
      <sheetName val="전차선로 물량표"/>
      <sheetName val="수로단위수량"/>
      <sheetName val="목차"/>
      <sheetName val="우수"/>
      <sheetName val="총괄내역서"/>
      <sheetName val="8.PILE  (돌출)"/>
      <sheetName val="Sheet1"/>
      <sheetName val="설비"/>
      <sheetName val="일위대가목차"/>
      <sheetName val="포장공자재집계표"/>
      <sheetName val="Total"/>
      <sheetName val="변화치수"/>
      <sheetName val="우각부보강"/>
      <sheetName val="충주"/>
      <sheetName val="내역을"/>
      <sheetName val="단면설계"/>
      <sheetName val="타공종이기"/>
      <sheetName val="전선 및 전선관"/>
      <sheetName val="코드표"/>
      <sheetName val="노무산출서"/>
      <sheetName val="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4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수급견적대비"/>
      <sheetName val="입찰참가보고"/>
      <sheetName val="실행갑지"/>
      <sheetName val="내역갑지"/>
      <sheetName val="내역"/>
    </sheetNames>
    <sheetDataSet>
      <sheetData sheetId="0" refreshError="1">
        <row r="2">
          <cell r="A2" t="str">
            <v xml:space="preserve"> </v>
          </cell>
          <cell r="B2" t="str">
            <v xml:space="preserve"> </v>
          </cell>
          <cell r="C2" t="str">
            <v xml:space="preserve"> </v>
          </cell>
          <cell r="D2" t="str">
            <v xml:space="preserve"> </v>
          </cell>
          <cell r="E2" t="str">
            <v>단  가</v>
          </cell>
          <cell r="F2" t="str">
            <v>금  액</v>
          </cell>
          <cell r="G2" t="str">
            <v>단   가</v>
          </cell>
          <cell r="I2" t="str">
            <v>단   가</v>
          </cell>
          <cell r="J2" t="str">
            <v>금    액</v>
          </cell>
          <cell r="K2" t="str">
            <v>설계대비</v>
          </cell>
          <cell r="L2" t="str">
            <v>단  가</v>
          </cell>
          <cell r="M2" t="str">
            <v>금  액</v>
          </cell>
        </row>
        <row r="3">
          <cell r="J3" t="str">
            <v xml:space="preserve"> </v>
          </cell>
        </row>
        <row r="4">
          <cell r="A4">
            <v>1</v>
          </cell>
          <cell r="B4" t="str">
            <v>토  공</v>
          </cell>
          <cell r="M4" t="str">
            <v xml:space="preserve"> </v>
          </cell>
        </row>
        <row r="6">
          <cell r="A6">
            <v>1.01</v>
          </cell>
          <cell r="B6" t="str">
            <v>기존구조물철거공</v>
          </cell>
          <cell r="M6" t="str">
            <v xml:space="preserve"> </v>
          </cell>
        </row>
        <row r="7">
          <cell r="A7" t="str">
            <v>a</v>
          </cell>
          <cell r="B7" t="str">
            <v>무근 콘크리트 깨기</v>
          </cell>
          <cell r="C7" t="str">
            <v>m3</v>
          </cell>
          <cell r="D7">
            <v>259</v>
          </cell>
          <cell r="E7">
            <v>23000</v>
          </cell>
          <cell r="F7">
            <v>5957000</v>
          </cell>
          <cell r="G7">
            <v>15700</v>
          </cell>
          <cell r="H7">
            <v>0</v>
          </cell>
          <cell r="I7">
            <v>15700</v>
          </cell>
          <cell r="J7">
            <v>4066300</v>
          </cell>
          <cell r="K7">
            <v>0.68260869565217386</v>
          </cell>
          <cell r="L7">
            <v>12000</v>
          </cell>
          <cell r="M7">
            <v>3108000</v>
          </cell>
        </row>
        <row r="8">
          <cell r="A8" t="str">
            <v>b</v>
          </cell>
          <cell r="B8" t="str">
            <v>철근 콘크리트 깨기</v>
          </cell>
          <cell r="C8" t="str">
            <v>m3</v>
          </cell>
          <cell r="D8">
            <v>748</v>
          </cell>
          <cell r="E8">
            <v>33074</v>
          </cell>
          <cell r="F8">
            <v>24739352</v>
          </cell>
          <cell r="G8">
            <v>26580</v>
          </cell>
          <cell r="H8">
            <v>0</v>
          </cell>
          <cell r="I8">
            <v>26580</v>
          </cell>
          <cell r="J8">
            <v>19881840</v>
          </cell>
          <cell r="K8">
            <v>0.80365241579488422</v>
          </cell>
          <cell r="L8">
            <v>15000</v>
          </cell>
          <cell r="M8">
            <v>11220000</v>
          </cell>
        </row>
        <row r="9">
          <cell r="A9" t="str">
            <v>c</v>
          </cell>
          <cell r="B9" t="str">
            <v>석축헐기</v>
          </cell>
          <cell r="C9" t="str">
            <v>m2</v>
          </cell>
          <cell r="D9">
            <v>240</v>
          </cell>
          <cell r="E9">
            <v>14531</v>
          </cell>
          <cell r="F9">
            <v>3487440</v>
          </cell>
          <cell r="G9">
            <v>10920</v>
          </cell>
          <cell r="H9">
            <v>0</v>
          </cell>
          <cell r="I9">
            <v>10920</v>
          </cell>
          <cell r="J9">
            <v>2620800</v>
          </cell>
          <cell r="K9">
            <v>0.75149679994494534</v>
          </cell>
          <cell r="L9">
            <v>8000</v>
          </cell>
          <cell r="M9">
            <v>1920000</v>
          </cell>
        </row>
        <row r="10">
          <cell r="A10" t="str">
            <v>d</v>
          </cell>
          <cell r="B10" t="str">
            <v>기존포장끼기</v>
          </cell>
          <cell r="C10" t="str">
            <v xml:space="preserve"> </v>
          </cell>
          <cell r="D10" t="str">
            <v xml:space="preserve"> </v>
          </cell>
          <cell r="G10">
            <v>0</v>
          </cell>
          <cell r="H10">
            <v>0</v>
          </cell>
          <cell r="I10">
            <v>0</v>
          </cell>
          <cell r="J10">
            <v>0</v>
          </cell>
          <cell r="K10">
            <v>0</v>
          </cell>
          <cell r="M10">
            <v>0</v>
          </cell>
        </row>
        <row r="11">
          <cell r="A11" t="str">
            <v>d-1</v>
          </cell>
          <cell r="B11" t="str">
            <v>콘크리트 포장</v>
          </cell>
          <cell r="C11" t="str">
            <v>m3</v>
          </cell>
          <cell r="D11">
            <v>250</v>
          </cell>
          <cell r="E11">
            <v>18001</v>
          </cell>
          <cell r="F11">
            <v>4500250</v>
          </cell>
          <cell r="G11">
            <v>16800</v>
          </cell>
          <cell r="H11">
            <v>0</v>
          </cell>
          <cell r="I11">
            <v>16800</v>
          </cell>
          <cell r="J11">
            <v>4200000</v>
          </cell>
          <cell r="K11">
            <v>0.93328148436197989</v>
          </cell>
          <cell r="L11">
            <v>8000</v>
          </cell>
          <cell r="M11">
            <v>2000000</v>
          </cell>
        </row>
        <row r="12">
          <cell r="A12" t="str">
            <v>d-2</v>
          </cell>
          <cell r="B12" t="str">
            <v>아스팔트 포장</v>
          </cell>
          <cell r="C12" t="str">
            <v>m3</v>
          </cell>
          <cell r="D12">
            <v>29</v>
          </cell>
          <cell r="E12">
            <v>14814</v>
          </cell>
          <cell r="F12">
            <v>429606</v>
          </cell>
          <cell r="G12">
            <v>14260</v>
          </cell>
          <cell r="H12">
            <v>0</v>
          </cell>
          <cell r="I12">
            <v>14260</v>
          </cell>
          <cell r="J12">
            <v>413540</v>
          </cell>
          <cell r="K12">
            <v>0.96260294316187389</v>
          </cell>
          <cell r="L12">
            <v>8000</v>
          </cell>
          <cell r="M12">
            <v>232000</v>
          </cell>
        </row>
        <row r="13">
          <cell r="A13" t="str">
            <v>e</v>
          </cell>
          <cell r="B13" t="str">
            <v>기계절단공</v>
          </cell>
          <cell r="C13" t="str">
            <v xml:space="preserve"> </v>
          </cell>
          <cell r="D13" t="str">
            <v xml:space="preserve"> </v>
          </cell>
          <cell r="G13" t="str">
            <v xml:space="preserve"> </v>
          </cell>
          <cell r="H13">
            <v>0</v>
          </cell>
          <cell r="I13" t="str">
            <v xml:space="preserve"> </v>
          </cell>
          <cell r="J13">
            <v>0</v>
          </cell>
          <cell r="K13">
            <v>0</v>
          </cell>
          <cell r="M13">
            <v>0</v>
          </cell>
        </row>
        <row r="14">
          <cell r="A14" t="str">
            <v>e-1</v>
          </cell>
          <cell r="B14" t="str">
            <v>콘크리트</v>
          </cell>
          <cell r="C14" t="str">
            <v>m</v>
          </cell>
          <cell r="D14">
            <v>10</v>
          </cell>
          <cell r="E14">
            <v>1290</v>
          </cell>
          <cell r="F14">
            <v>12900</v>
          </cell>
          <cell r="G14">
            <v>1660</v>
          </cell>
          <cell r="H14">
            <v>0</v>
          </cell>
          <cell r="I14">
            <v>1660</v>
          </cell>
          <cell r="J14">
            <v>16600</v>
          </cell>
          <cell r="K14">
            <v>1.2868217054263567</v>
          </cell>
          <cell r="L14">
            <v>1500</v>
          </cell>
          <cell r="M14">
            <v>15000</v>
          </cell>
        </row>
        <row r="15">
          <cell r="A15" t="str">
            <v>e-2</v>
          </cell>
          <cell r="B15" t="str">
            <v>아스콘</v>
          </cell>
          <cell r="C15" t="str">
            <v>m</v>
          </cell>
          <cell r="D15">
            <v>1480</v>
          </cell>
          <cell r="E15">
            <v>1149</v>
          </cell>
          <cell r="F15">
            <v>1700520</v>
          </cell>
          <cell r="G15">
            <v>1300</v>
          </cell>
          <cell r="H15">
            <v>0</v>
          </cell>
          <cell r="I15">
            <v>1300</v>
          </cell>
          <cell r="J15">
            <v>1924000</v>
          </cell>
          <cell r="K15">
            <v>1.1314186248912097</v>
          </cell>
          <cell r="L15">
            <v>1500</v>
          </cell>
          <cell r="M15">
            <v>2220000</v>
          </cell>
        </row>
        <row r="16">
          <cell r="A16">
            <v>1.02</v>
          </cell>
          <cell r="B16" t="str">
            <v>토사다이크 축조공</v>
          </cell>
          <cell r="C16" t="str">
            <v>m3</v>
          </cell>
          <cell r="D16">
            <v>4027</v>
          </cell>
          <cell r="E16">
            <v>2231</v>
          </cell>
          <cell r="F16">
            <v>8984237</v>
          </cell>
          <cell r="G16">
            <v>2800</v>
          </cell>
          <cell r="H16">
            <v>0</v>
          </cell>
          <cell r="I16">
            <v>2800</v>
          </cell>
          <cell r="J16">
            <v>11275600</v>
          </cell>
          <cell r="K16">
            <v>1.2550425818018827</v>
          </cell>
          <cell r="L16">
            <v>500</v>
          </cell>
          <cell r="M16">
            <v>2013500</v>
          </cell>
        </row>
        <row r="17">
          <cell r="A17">
            <v>1.03</v>
          </cell>
          <cell r="B17" t="str">
            <v>탑구간 표토 제거공</v>
          </cell>
          <cell r="C17" t="str">
            <v>m2</v>
          </cell>
          <cell r="D17">
            <v>23468</v>
          </cell>
          <cell r="E17">
            <v>146</v>
          </cell>
          <cell r="F17">
            <v>3426328</v>
          </cell>
          <cell r="G17">
            <v>150</v>
          </cell>
          <cell r="H17">
            <v>0</v>
          </cell>
          <cell r="I17">
            <v>150</v>
          </cell>
          <cell r="J17">
            <v>3520200</v>
          </cell>
          <cell r="K17">
            <v>1.0273972602739727</v>
          </cell>
          <cell r="L17">
            <v>150</v>
          </cell>
          <cell r="M17">
            <v>3520200</v>
          </cell>
        </row>
        <row r="18">
          <cell r="A18">
            <v>1.04</v>
          </cell>
          <cell r="B18" t="str">
            <v>벌개 제근공</v>
          </cell>
          <cell r="C18" t="str">
            <v>m3</v>
          </cell>
          <cell r="D18">
            <v>660881</v>
          </cell>
          <cell r="E18">
            <v>171</v>
          </cell>
          <cell r="F18">
            <v>113010651</v>
          </cell>
          <cell r="G18">
            <v>370</v>
          </cell>
          <cell r="H18">
            <v>0</v>
          </cell>
          <cell r="I18">
            <v>370</v>
          </cell>
          <cell r="J18">
            <v>244525970</v>
          </cell>
          <cell r="K18">
            <v>2.1637426900584797</v>
          </cell>
          <cell r="L18">
            <v>150</v>
          </cell>
          <cell r="M18">
            <v>99132150</v>
          </cell>
        </row>
        <row r="19">
          <cell r="A19">
            <v>1.05</v>
          </cell>
          <cell r="B19" t="str">
            <v>깍기공</v>
          </cell>
          <cell r="C19" t="str">
            <v xml:space="preserve"> </v>
          </cell>
          <cell r="D19" t="str">
            <v xml:space="preserve"> </v>
          </cell>
          <cell r="G19" t="str">
            <v xml:space="preserve"> </v>
          </cell>
          <cell r="H19">
            <v>0</v>
          </cell>
          <cell r="I19" t="str">
            <v xml:space="preserve"> </v>
          </cell>
          <cell r="J19">
            <v>0</v>
          </cell>
          <cell r="K19">
            <v>0</v>
          </cell>
          <cell r="M19">
            <v>0</v>
          </cell>
        </row>
        <row r="20">
          <cell r="A20" t="str">
            <v>a</v>
          </cell>
          <cell r="B20" t="str">
            <v>토 사</v>
          </cell>
          <cell r="C20" t="str">
            <v>m3</v>
          </cell>
          <cell r="D20">
            <v>1530106</v>
          </cell>
          <cell r="E20">
            <v>483</v>
          </cell>
          <cell r="F20">
            <v>739041198</v>
          </cell>
          <cell r="G20">
            <v>400</v>
          </cell>
          <cell r="H20">
            <v>0</v>
          </cell>
          <cell r="I20">
            <v>400</v>
          </cell>
          <cell r="J20">
            <v>612042400</v>
          </cell>
          <cell r="K20">
            <v>0.82815734989648038</v>
          </cell>
          <cell r="L20">
            <v>400</v>
          </cell>
          <cell r="M20">
            <v>612042400</v>
          </cell>
        </row>
        <row r="21">
          <cell r="A21" t="str">
            <v>b</v>
          </cell>
          <cell r="B21" t="str">
            <v>리핑암</v>
          </cell>
          <cell r="C21" t="str">
            <v>m3</v>
          </cell>
          <cell r="D21">
            <v>1539857</v>
          </cell>
          <cell r="E21">
            <v>894</v>
          </cell>
          <cell r="F21">
            <v>1376632158</v>
          </cell>
          <cell r="G21">
            <v>680</v>
          </cell>
          <cell r="H21">
            <v>0</v>
          </cell>
          <cell r="I21">
            <v>680</v>
          </cell>
          <cell r="J21">
            <v>1047102760</v>
          </cell>
          <cell r="K21">
            <v>0.76062639821029088</v>
          </cell>
          <cell r="L21">
            <v>700</v>
          </cell>
          <cell r="M21">
            <v>1077899900</v>
          </cell>
        </row>
        <row r="22">
          <cell r="A22" t="str">
            <v>c</v>
          </cell>
          <cell r="B22" t="str">
            <v>발파암</v>
          </cell>
          <cell r="C22" t="str">
            <v>m3</v>
          </cell>
          <cell r="D22" t="str">
            <v xml:space="preserve"> </v>
          </cell>
          <cell r="G22" t="str">
            <v xml:space="preserve"> </v>
          </cell>
          <cell r="H22">
            <v>0</v>
          </cell>
          <cell r="I22" t="str">
            <v xml:space="preserve"> </v>
          </cell>
          <cell r="J22">
            <v>0</v>
          </cell>
          <cell r="K22">
            <v>0</v>
          </cell>
          <cell r="M22">
            <v>0</v>
          </cell>
        </row>
        <row r="23">
          <cell r="A23" t="str">
            <v>c-1</v>
          </cell>
          <cell r="B23" t="str">
            <v>신 설 (발파 100%)</v>
          </cell>
          <cell r="C23" t="str">
            <v>m3</v>
          </cell>
          <cell r="D23">
            <v>759008</v>
          </cell>
          <cell r="E23">
            <v>8543</v>
          </cell>
          <cell r="F23">
            <v>6484205344</v>
          </cell>
          <cell r="G23">
            <v>5200</v>
          </cell>
          <cell r="H23">
            <v>0</v>
          </cell>
          <cell r="I23">
            <v>5200</v>
          </cell>
          <cell r="J23">
            <v>3946841600</v>
          </cell>
          <cell r="K23">
            <v>0.60868547348706548</v>
          </cell>
          <cell r="L23">
            <v>3700</v>
          </cell>
          <cell r="M23">
            <v>2808329600</v>
          </cell>
        </row>
        <row r="24">
          <cell r="A24" t="str">
            <v>c-3</v>
          </cell>
          <cell r="B24" t="str">
            <v>미진동 발파</v>
          </cell>
          <cell r="C24" t="str">
            <v>m3</v>
          </cell>
          <cell r="D24">
            <v>48264</v>
          </cell>
          <cell r="E24">
            <v>18641</v>
          </cell>
          <cell r="F24">
            <v>899689224</v>
          </cell>
          <cell r="G24">
            <v>15000</v>
          </cell>
          <cell r="H24">
            <v>0</v>
          </cell>
          <cell r="I24">
            <v>15000</v>
          </cell>
          <cell r="J24">
            <v>723960000</v>
          </cell>
          <cell r="K24">
            <v>0.80467786062979452</v>
          </cell>
          <cell r="L24">
            <v>13000</v>
          </cell>
          <cell r="M24">
            <v>627432000</v>
          </cell>
        </row>
        <row r="25">
          <cell r="A25">
            <v>1.06</v>
          </cell>
          <cell r="B25" t="str">
            <v>운 반 공</v>
          </cell>
          <cell r="C25" t="str">
            <v xml:space="preserve"> </v>
          </cell>
          <cell r="D25" t="str">
            <v xml:space="preserve"> </v>
          </cell>
          <cell r="G25" t="str">
            <v xml:space="preserve"> </v>
          </cell>
          <cell r="H25">
            <v>0</v>
          </cell>
          <cell r="I25" t="str">
            <v xml:space="preserve"> </v>
          </cell>
          <cell r="J25">
            <v>0</v>
          </cell>
          <cell r="K25">
            <v>0</v>
          </cell>
          <cell r="M25">
            <v>0</v>
          </cell>
        </row>
        <row r="26">
          <cell r="A26" t="str">
            <v>a</v>
          </cell>
          <cell r="B26" t="str">
            <v>토 사</v>
          </cell>
          <cell r="G26" t="str">
            <v xml:space="preserve"> </v>
          </cell>
          <cell r="H26">
            <v>0</v>
          </cell>
          <cell r="I26" t="str">
            <v xml:space="preserve"> </v>
          </cell>
          <cell r="J26">
            <v>0</v>
          </cell>
          <cell r="K26">
            <v>0</v>
          </cell>
          <cell r="M26">
            <v>0</v>
          </cell>
        </row>
        <row r="27">
          <cell r="A27" t="str">
            <v>a-1</v>
          </cell>
          <cell r="B27" t="str">
            <v>무 대</v>
          </cell>
          <cell r="C27" t="str">
            <v>m3</v>
          </cell>
          <cell r="D27">
            <v>210249</v>
          </cell>
          <cell r="G27" t="str">
            <v xml:space="preserve"> </v>
          </cell>
          <cell r="H27">
            <v>0</v>
          </cell>
          <cell r="I27" t="str">
            <v xml:space="preserve"> </v>
          </cell>
          <cell r="J27">
            <v>0</v>
          </cell>
          <cell r="K27">
            <v>0</v>
          </cell>
          <cell r="M27">
            <v>0</v>
          </cell>
        </row>
        <row r="28">
          <cell r="A28" t="str">
            <v>a-2</v>
          </cell>
          <cell r="B28" t="str">
            <v>도우져</v>
          </cell>
          <cell r="C28" t="str">
            <v>m3</v>
          </cell>
          <cell r="D28">
            <v>78377</v>
          </cell>
          <cell r="E28">
            <v>404</v>
          </cell>
          <cell r="F28">
            <v>31664308</v>
          </cell>
          <cell r="G28">
            <v>350</v>
          </cell>
          <cell r="H28">
            <v>0</v>
          </cell>
          <cell r="I28">
            <v>350</v>
          </cell>
          <cell r="J28">
            <v>27431950</v>
          </cell>
          <cell r="K28">
            <v>0.86633663366336633</v>
          </cell>
          <cell r="L28">
            <v>500</v>
          </cell>
          <cell r="M28">
            <v>39188500</v>
          </cell>
        </row>
        <row r="29">
          <cell r="A29" t="str">
            <v>a-3</v>
          </cell>
          <cell r="B29" t="str">
            <v>덤프트럭</v>
          </cell>
          <cell r="C29" t="str">
            <v>m3</v>
          </cell>
          <cell r="D29">
            <v>1305448</v>
          </cell>
          <cell r="E29">
            <v>1557</v>
          </cell>
          <cell r="F29">
            <v>2032582536</v>
          </cell>
          <cell r="G29">
            <v>1220</v>
          </cell>
          <cell r="H29">
            <v>0</v>
          </cell>
          <cell r="I29">
            <v>1220</v>
          </cell>
          <cell r="J29">
            <v>1592646560</v>
          </cell>
          <cell r="K29">
            <v>0.78355812459858698</v>
          </cell>
          <cell r="L29">
            <v>1100</v>
          </cell>
          <cell r="M29">
            <v>1435992800</v>
          </cell>
        </row>
        <row r="30">
          <cell r="A30" t="str">
            <v>b</v>
          </cell>
          <cell r="B30" t="str">
            <v>리핑암</v>
          </cell>
          <cell r="C30" t="str">
            <v xml:space="preserve"> </v>
          </cell>
          <cell r="D30" t="str">
            <v xml:space="preserve"> </v>
          </cell>
          <cell r="G30" t="str">
            <v xml:space="preserve"> </v>
          </cell>
          <cell r="H30">
            <v>0</v>
          </cell>
          <cell r="I30" t="str">
            <v xml:space="preserve"> </v>
          </cell>
          <cell r="J30">
            <v>0</v>
          </cell>
          <cell r="K30">
            <v>0</v>
          </cell>
          <cell r="M30">
            <v>0</v>
          </cell>
        </row>
        <row r="31">
          <cell r="A31" t="str">
            <v>b-1</v>
          </cell>
          <cell r="B31" t="str">
            <v>무 대</v>
          </cell>
          <cell r="C31" t="str">
            <v>m3</v>
          </cell>
          <cell r="D31">
            <v>81606</v>
          </cell>
          <cell r="G31" t="str">
            <v xml:space="preserve"> </v>
          </cell>
          <cell r="H31">
            <v>0</v>
          </cell>
          <cell r="I31" t="str">
            <v xml:space="preserve"> </v>
          </cell>
          <cell r="J31">
            <v>0</v>
          </cell>
          <cell r="K31">
            <v>0</v>
          </cell>
          <cell r="M31">
            <v>0</v>
          </cell>
        </row>
        <row r="32">
          <cell r="A32" t="str">
            <v>b-2</v>
          </cell>
          <cell r="B32" t="str">
            <v>도우져</v>
          </cell>
          <cell r="C32" t="str">
            <v>m3</v>
          </cell>
          <cell r="D32">
            <v>37744</v>
          </cell>
          <cell r="E32">
            <v>680</v>
          </cell>
          <cell r="F32">
            <v>25665920</v>
          </cell>
          <cell r="G32">
            <v>440</v>
          </cell>
          <cell r="H32">
            <v>0</v>
          </cell>
          <cell r="I32">
            <v>440</v>
          </cell>
          <cell r="J32">
            <v>16607360</v>
          </cell>
          <cell r="K32">
            <v>0.6470588235294118</v>
          </cell>
          <cell r="L32">
            <v>700</v>
          </cell>
          <cell r="M32">
            <v>26420800</v>
          </cell>
        </row>
        <row r="33">
          <cell r="A33" t="str">
            <v>b-3</v>
          </cell>
          <cell r="B33" t="str">
            <v>덤프트럭</v>
          </cell>
          <cell r="C33" t="str">
            <v>m3</v>
          </cell>
          <cell r="D33">
            <v>1430919</v>
          </cell>
          <cell r="E33">
            <v>2650</v>
          </cell>
          <cell r="F33">
            <v>3791935350</v>
          </cell>
          <cell r="G33">
            <v>1460</v>
          </cell>
          <cell r="H33">
            <v>0</v>
          </cell>
          <cell r="I33">
            <v>1460</v>
          </cell>
          <cell r="J33">
            <v>2089141740</v>
          </cell>
          <cell r="K33">
            <v>0.55094339622641508</v>
          </cell>
          <cell r="L33">
            <v>1400</v>
          </cell>
          <cell r="M33">
            <v>2003286600</v>
          </cell>
        </row>
        <row r="34">
          <cell r="A34" t="str">
            <v>c</v>
          </cell>
          <cell r="B34" t="str">
            <v>발파암</v>
          </cell>
          <cell r="C34" t="str">
            <v xml:space="preserve"> </v>
          </cell>
          <cell r="G34" t="str">
            <v xml:space="preserve"> </v>
          </cell>
          <cell r="H34">
            <v>0</v>
          </cell>
          <cell r="I34" t="str">
            <v xml:space="preserve"> </v>
          </cell>
          <cell r="J34">
            <v>0</v>
          </cell>
          <cell r="K34">
            <v>0</v>
          </cell>
          <cell r="M34">
            <v>0</v>
          </cell>
        </row>
        <row r="35">
          <cell r="A35" t="str">
            <v>c-1</v>
          </cell>
          <cell r="B35" t="str">
            <v>무 대</v>
          </cell>
          <cell r="C35" t="str">
            <v>m3</v>
          </cell>
          <cell r="D35">
            <v>15205</v>
          </cell>
          <cell r="G35" t="str">
            <v xml:space="preserve"> </v>
          </cell>
          <cell r="H35">
            <v>0</v>
          </cell>
          <cell r="I35" t="str">
            <v xml:space="preserve"> </v>
          </cell>
          <cell r="J35">
            <v>0</v>
          </cell>
          <cell r="K35">
            <v>0</v>
          </cell>
          <cell r="L35">
            <v>900</v>
          </cell>
          <cell r="M35">
            <v>13684500</v>
          </cell>
        </row>
        <row r="36">
          <cell r="A36" t="str">
            <v>c-2</v>
          </cell>
          <cell r="B36" t="str">
            <v>도우져</v>
          </cell>
          <cell r="C36" t="str">
            <v>m3</v>
          </cell>
          <cell r="D36">
            <v>16660</v>
          </cell>
          <cell r="E36">
            <v>1160</v>
          </cell>
          <cell r="F36">
            <v>19325600</v>
          </cell>
          <cell r="G36">
            <v>980</v>
          </cell>
          <cell r="H36">
            <v>0</v>
          </cell>
          <cell r="I36">
            <v>980</v>
          </cell>
          <cell r="J36">
            <v>16326800</v>
          </cell>
          <cell r="K36">
            <v>0.84482758620689657</v>
          </cell>
          <cell r="L36">
            <v>1800</v>
          </cell>
          <cell r="M36">
            <v>29988000</v>
          </cell>
        </row>
        <row r="37">
          <cell r="A37" t="str">
            <v>c-3</v>
          </cell>
          <cell r="B37" t="str">
            <v>덤프트럭</v>
          </cell>
          <cell r="C37" t="str">
            <v>m3</v>
          </cell>
          <cell r="D37">
            <v>459412</v>
          </cell>
          <cell r="E37">
            <v>4534</v>
          </cell>
          <cell r="F37">
            <v>2082974008</v>
          </cell>
          <cell r="G37">
            <v>2450</v>
          </cell>
          <cell r="H37">
            <v>0</v>
          </cell>
          <cell r="I37">
            <v>2450</v>
          </cell>
          <cell r="J37">
            <v>1125559400</v>
          </cell>
          <cell r="K37">
            <v>0.54036171151301282</v>
          </cell>
          <cell r="L37">
            <v>2500</v>
          </cell>
          <cell r="M37">
            <v>1148530000</v>
          </cell>
        </row>
        <row r="38">
          <cell r="A38" t="str">
            <v>e</v>
          </cell>
          <cell r="B38" t="str">
            <v>사 토</v>
          </cell>
          <cell r="C38" t="str">
            <v xml:space="preserve"> </v>
          </cell>
          <cell r="G38" t="str">
            <v xml:space="preserve"> </v>
          </cell>
          <cell r="H38">
            <v>0</v>
          </cell>
          <cell r="I38" t="str">
            <v xml:space="preserve"> </v>
          </cell>
          <cell r="J38">
            <v>0</v>
          </cell>
          <cell r="K38">
            <v>0</v>
          </cell>
          <cell r="M38">
            <v>0</v>
          </cell>
        </row>
        <row r="39">
          <cell r="A39" t="str">
            <v>e-1</v>
          </cell>
          <cell r="B39" t="str">
            <v>토 사</v>
          </cell>
          <cell r="C39" t="str">
            <v>m3</v>
          </cell>
          <cell r="D39">
            <v>38927</v>
          </cell>
          <cell r="E39">
            <v>1871</v>
          </cell>
          <cell r="F39">
            <v>72832417</v>
          </cell>
          <cell r="G39">
            <v>1700</v>
          </cell>
          <cell r="H39">
            <v>0</v>
          </cell>
          <cell r="I39">
            <v>1700</v>
          </cell>
          <cell r="J39">
            <v>66175900</v>
          </cell>
          <cell r="K39">
            <v>0.9086050240513095</v>
          </cell>
          <cell r="L39">
            <v>1500</v>
          </cell>
          <cell r="M39">
            <v>58390500</v>
          </cell>
        </row>
        <row r="40">
          <cell r="A40">
            <v>1.07</v>
          </cell>
          <cell r="B40" t="str">
            <v xml:space="preserve"> 성토 및 다짐공 </v>
          </cell>
          <cell r="C40" t="str">
            <v xml:space="preserve"> </v>
          </cell>
          <cell r="G40" t="str">
            <v xml:space="preserve"> </v>
          </cell>
          <cell r="H40">
            <v>0</v>
          </cell>
          <cell r="I40" t="str">
            <v xml:space="preserve"> </v>
          </cell>
          <cell r="J40">
            <v>0</v>
          </cell>
          <cell r="K40">
            <v>0</v>
          </cell>
          <cell r="M40">
            <v>0</v>
          </cell>
        </row>
        <row r="41">
          <cell r="A41" t="str">
            <v>a</v>
          </cell>
          <cell r="B41" t="str">
            <v>노 체</v>
          </cell>
          <cell r="C41" t="str">
            <v>m3</v>
          </cell>
          <cell r="D41">
            <v>3277310</v>
          </cell>
          <cell r="E41">
            <v>687</v>
          </cell>
          <cell r="F41">
            <v>2251511970</v>
          </cell>
          <cell r="G41">
            <v>600</v>
          </cell>
          <cell r="H41">
            <v>0</v>
          </cell>
          <cell r="I41">
            <v>600</v>
          </cell>
          <cell r="J41">
            <v>1966386000</v>
          </cell>
          <cell r="K41">
            <v>0.8733624454148472</v>
          </cell>
          <cell r="L41">
            <v>580</v>
          </cell>
          <cell r="M41">
            <v>1900839800</v>
          </cell>
        </row>
        <row r="42">
          <cell r="A42" t="str">
            <v>b</v>
          </cell>
          <cell r="B42" t="str">
            <v>노 상</v>
          </cell>
          <cell r="C42" t="str">
            <v>m3</v>
          </cell>
          <cell r="D42">
            <v>259605</v>
          </cell>
          <cell r="E42">
            <v>823</v>
          </cell>
          <cell r="F42">
            <v>213654915</v>
          </cell>
          <cell r="G42">
            <v>790</v>
          </cell>
          <cell r="H42">
            <v>0</v>
          </cell>
          <cell r="I42">
            <v>790</v>
          </cell>
          <cell r="J42">
            <v>205087950</v>
          </cell>
          <cell r="K42">
            <v>0.95990279465370598</v>
          </cell>
          <cell r="L42">
            <v>800</v>
          </cell>
          <cell r="M42">
            <v>207684000</v>
          </cell>
        </row>
        <row r="43">
          <cell r="A43" t="str">
            <v>c</v>
          </cell>
          <cell r="B43" t="str">
            <v>녹지대</v>
          </cell>
          <cell r="C43" t="str">
            <v>m3</v>
          </cell>
          <cell r="D43">
            <v>139579</v>
          </cell>
          <cell r="E43">
            <v>136</v>
          </cell>
          <cell r="F43">
            <v>18982744</v>
          </cell>
          <cell r="G43">
            <v>270</v>
          </cell>
          <cell r="H43">
            <v>0</v>
          </cell>
          <cell r="I43">
            <v>270</v>
          </cell>
          <cell r="J43">
            <v>37686330</v>
          </cell>
          <cell r="K43">
            <v>1.9852941176470589</v>
          </cell>
          <cell r="L43">
            <v>200</v>
          </cell>
          <cell r="M43">
            <v>27915800</v>
          </cell>
        </row>
        <row r="44">
          <cell r="A44">
            <v>1.08</v>
          </cell>
          <cell r="B44" t="str">
            <v>뒷채움 및 다짐공</v>
          </cell>
          <cell r="C44" t="str">
            <v>m3</v>
          </cell>
          <cell r="D44">
            <v>85063</v>
          </cell>
          <cell r="E44">
            <v>5061</v>
          </cell>
          <cell r="F44">
            <v>430503843</v>
          </cell>
          <cell r="G44">
            <v>5460</v>
          </cell>
          <cell r="H44">
            <v>0</v>
          </cell>
          <cell r="I44">
            <v>5460</v>
          </cell>
          <cell r="J44">
            <v>464443980</v>
          </cell>
          <cell r="K44">
            <v>1.0788381742738589</v>
          </cell>
          <cell r="L44">
            <v>3000</v>
          </cell>
          <cell r="M44">
            <v>255189000</v>
          </cell>
        </row>
        <row r="45">
          <cell r="A45">
            <v>1.0900000000000001</v>
          </cell>
          <cell r="B45" t="str">
            <v>노상 준비공</v>
          </cell>
          <cell r="C45" t="str">
            <v>m2</v>
          </cell>
          <cell r="D45">
            <v>132433</v>
          </cell>
          <cell r="E45">
            <v>33</v>
          </cell>
          <cell r="F45">
            <v>4370289</v>
          </cell>
          <cell r="G45">
            <v>60</v>
          </cell>
          <cell r="H45">
            <v>0</v>
          </cell>
          <cell r="I45">
            <v>60</v>
          </cell>
          <cell r="J45">
            <v>7945980</v>
          </cell>
          <cell r="K45">
            <v>1.8181818181818181</v>
          </cell>
          <cell r="L45">
            <v>200</v>
          </cell>
          <cell r="M45">
            <v>26486600</v>
          </cell>
        </row>
        <row r="46">
          <cell r="A46" t="str">
            <v>1.10</v>
          </cell>
          <cell r="B46" t="str">
            <v>범면 보호공</v>
          </cell>
          <cell r="C46" t="str">
            <v xml:space="preserve"> </v>
          </cell>
          <cell r="G46" t="str">
            <v xml:space="preserve"> </v>
          </cell>
          <cell r="H46">
            <v>0</v>
          </cell>
          <cell r="I46" t="str">
            <v xml:space="preserve"> </v>
          </cell>
          <cell r="J46">
            <v>0</v>
          </cell>
          <cell r="K46">
            <v>0</v>
          </cell>
          <cell r="M46">
            <v>0</v>
          </cell>
        </row>
        <row r="47">
          <cell r="A47" t="str">
            <v>a</v>
          </cell>
          <cell r="B47" t="str">
            <v xml:space="preserve"> 절토부</v>
          </cell>
          <cell r="C47" t="str">
            <v xml:space="preserve"> </v>
          </cell>
          <cell r="G47" t="str">
            <v xml:space="preserve"> </v>
          </cell>
          <cell r="H47">
            <v>0</v>
          </cell>
          <cell r="I47" t="str">
            <v xml:space="preserve"> </v>
          </cell>
          <cell r="J47">
            <v>0</v>
          </cell>
          <cell r="K47">
            <v>0</v>
          </cell>
          <cell r="M47">
            <v>0</v>
          </cell>
        </row>
        <row r="48">
          <cell r="A48" t="str">
            <v>a-2</v>
          </cell>
          <cell r="B48" t="str">
            <v>리핑암 면고르기</v>
          </cell>
          <cell r="C48" t="str">
            <v>m2</v>
          </cell>
          <cell r="D48">
            <v>117215</v>
          </cell>
          <cell r="E48">
            <v>2282</v>
          </cell>
          <cell r="F48">
            <v>267484630</v>
          </cell>
          <cell r="G48">
            <v>1160</v>
          </cell>
          <cell r="H48">
            <v>0</v>
          </cell>
          <cell r="I48">
            <v>1160</v>
          </cell>
          <cell r="J48">
            <v>135969400</v>
          </cell>
          <cell r="K48">
            <v>0.50832602979842245</v>
          </cell>
          <cell r="L48">
            <v>1200</v>
          </cell>
          <cell r="M48">
            <v>140658000</v>
          </cell>
        </row>
        <row r="49">
          <cell r="A49" t="str">
            <v>a-3</v>
          </cell>
          <cell r="B49" t="str">
            <v>발파암 면고르기</v>
          </cell>
          <cell r="C49" t="str">
            <v>m2</v>
          </cell>
          <cell r="D49">
            <v>57609</v>
          </cell>
          <cell r="E49">
            <v>5781</v>
          </cell>
          <cell r="F49">
            <v>333037629</v>
          </cell>
          <cell r="G49">
            <v>2710</v>
          </cell>
          <cell r="H49">
            <v>0</v>
          </cell>
          <cell r="I49">
            <v>2710</v>
          </cell>
          <cell r="J49">
            <v>156120390</v>
          </cell>
          <cell r="K49">
            <v>0.46877702819581385</v>
          </cell>
          <cell r="L49">
            <v>2000</v>
          </cell>
          <cell r="M49">
            <v>115218000</v>
          </cell>
        </row>
        <row r="50">
          <cell r="A50" t="str">
            <v>e</v>
          </cell>
          <cell r="B50" t="str">
            <v>공사중 범면 보호공</v>
          </cell>
          <cell r="C50" t="str">
            <v xml:space="preserve"> </v>
          </cell>
          <cell r="D50" t="str">
            <v xml:space="preserve"> </v>
          </cell>
          <cell r="G50">
            <v>0</v>
          </cell>
          <cell r="H50">
            <v>0</v>
          </cell>
          <cell r="J50">
            <v>0</v>
          </cell>
          <cell r="K50">
            <v>0</v>
          </cell>
          <cell r="M50">
            <v>0</v>
          </cell>
        </row>
        <row r="51">
          <cell r="A51" t="str">
            <v>e-1</v>
          </cell>
          <cell r="B51" t="str">
            <v>범면 가보호망</v>
          </cell>
          <cell r="C51" t="str">
            <v>식</v>
          </cell>
          <cell r="D51">
            <v>1</v>
          </cell>
          <cell r="F51">
            <v>31009201</v>
          </cell>
          <cell r="G51">
            <v>48704880</v>
          </cell>
          <cell r="H51">
            <v>0</v>
          </cell>
          <cell r="I51">
            <v>48704880</v>
          </cell>
          <cell r="J51">
            <v>48704880</v>
          </cell>
          <cell r="K51">
            <v>1.5706589795719019</v>
          </cell>
          <cell r="M51">
            <v>50000000</v>
          </cell>
        </row>
        <row r="52">
          <cell r="A52" t="str">
            <v>e-2</v>
          </cell>
          <cell r="B52" t="str">
            <v>가도수로</v>
          </cell>
          <cell r="C52" t="str">
            <v>식</v>
          </cell>
          <cell r="D52">
            <v>1</v>
          </cell>
          <cell r="F52">
            <v>1441244</v>
          </cell>
          <cell r="G52">
            <v>0</v>
          </cell>
          <cell r="H52">
            <v>0</v>
          </cell>
          <cell r="I52">
            <v>0</v>
          </cell>
          <cell r="J52">
            <v>5000000</v>
          </cell>
          <cell r="K52">
            <v>3.4692251971213759</v>
          </cell>
          <cell r="M52">
            <v>50000000</v>
          </cell>
        </row>
        <row r="53">
          <cell r="A53">
            <v>1.1100000000000001</v>
          </cell>
          <cell r="B53" t="str">
            <v>되메우기 및 다짐공</v>
          </cell>
          <cell r="C53" t="str">
            <v>m3</v>
          </cell>
          <cell r="D53">
            <v>12363</v>
          </cell>
          <cell r="E53">
            <v>3631</v>
          </cell>
          <cell r="F53">
            <v>44890053</v>
          </cell>
          <cell r="G53">
            <v>2640</v>
          </cell>
          <cell r="H53">
            <v>0</v>
          </cell>
          <cell r="I53">
            <v>2640</v>
          </cell>
          <cell r="J53">
            <v>32638320</v>
          </cell>
          <cell r="K53">
            <v>0.72707243183695947</v>
          </cell>
          <cell r="L53">
            <v>2500</v>
          </cell>
          <cell r="M53">
            <v>30907500</v>
          </cell>
        </row>
        <row r="54">
          <cell r="G54">
            <v>0</v>
          </cell>
          <cell r="H54">
            <v>0</v>
          </cell>
          <cell r="K54">
            <v>0</v>
          </cell>
          <cell r="M54">
            <v>0</v>
          </cell>
        </row>
        <row r="55">
          <cell r="B55" t="str">
            <v>소  계  (토  공)</v>
          </cell>
          <cell r="F55">
            <v>21319682865</v>
          </cell>
          <cell r="G55">
            <v>0</v>
          </cell>
          <cell r="H55">
            <v>0</v>
          </cell>
          <cell r="J55">
            <v>14616264550</v>
          </cell>
          <cell r="K55">
            <v>0.68557607740006132</v>
          </cell>
          <cell r="M55">
            <v>12811465150</v>
          </cell>
        </row>
        <row r="56">
          <cell r="G56">
            <v>0</v>
          </cell>
          <cell r="H56">
            <v>0</v>
          </cell>
          <cell r="K56">
            <v>0</v>
          </cell>
        </row>
        <row r="57">
          <cell r="A57">
            <v>2</v>
          </cell>
          <cell r="B57" t="str">
            <v>배   수   공</v>
          </cell>
          <cell r="G57">
            <v>0</v>
          </cell>
          <cell r="H57">
            <v>0</v>
          </cell>
          <cell r="K57">
            <v>0</v>
          </cell>
        </row>
        <row r="58">
          <cell r="G58">
            <v>0</v>
          </cell>
          <cell r="H58">
            <v>0</v>
          </cell>
          <cell r="K58">
            <v>0</v>
          </cell>
        </row>
        <row r="59">
          <cell r="A59" t="str">
            <v>A</v>
          </cell>
          <cell r="B59" t="str">
            <v>터파기공</v>
          </cell>
          <cell r="F59" t="str">
            <v xml:space="preserve"> </v>
          </cell>
          <cell r="G59">
            <v>0</v>
          </cell>
          <cell r="H59">
            <v>0</v>
          </cell>
          <cell r="K59">
            <v>0</v>
          </cell>
          <cell r="M59" t="str">
            <v xml:space="preserve"> </v>
          </cell>
        </row>
        <row r="60">
          <cell r="A60">
            <v>1</v>
          </cell>
          <cell r="B60" t="str">
            <v>측구 터파기</v>
          </cell>
          <cell r="G60">
            <v>0</v>
          </cell>
          <cell r="H60">
            <v>0</v>
          </cell>
          <cell r="K60">
            <v>0</v>
          </cell>
          <cell r="M60">
            <v>0</v>
          </cell>
        </row>
        <row r="61">
          <cell r="A61" t="str">
            <v>a</v>
          </cell>
          <cell r="B61" t="str">
            <v>토    사</v>
          </cell>
          <cell r="C61" t="str">
            <v>m3</v>
          </cell>
          <cell r="D61">
            <v>44159</v>
          </cell>
          <cell r="E61">
            <v>3632</v>
          </cell>
          <cell r="F61">
            <v>160385488</v>
          </cell>
          <cell r="G61">
            <v>2430</v>
          </cell>
          <cell r="H61">
            <v>0</v>
          </cell>
          <cell r="I61">
            <v>2430</v>
          </cell>
          <cell r="J61">
            <v>107306370</v>
          </cell>
          <cell r="K61">
            <v>0.66905286343612336</v>
          </cell>
          <cell r="L61">
            <v>1200</v>
          </cell>
          <cell r="M61">
            <v>52990800</v>
          </cell>
        </row>
        <row r="62">
          <cell r="A62" t="str">
            <v>b</v>
          </cell>
          <cell r="B62" t="str">
            <v>리    핑</v>
          </cell>
          <cell r="C62" t="str">
            <v>m3</v>
          </cell>
          <cell r="D62">
            <v>2491</v>
          </cell>
          <cell r="E62">
            <v>74619</v>
          </cell>
          <cell r="F62">
            <v>185875929</v>
          </cell>
          <cell r="G62">
            <v>18870</v>
          </cell>
          <cell r="H62">
            <v>0</v>
          </cell>
          <cell r="I62">
            <v>18870</v>
          </cell>
          <cell r="J62">
            <v>47005170</v>
          </cell>
          <cell r="K62">
            <v>0.25288465404253607</v>
          </cell>
          <cell r="L62">
            <v>10000</v>
          </cell>
          <cell r="M62">
            <v>24910000</v>
          </cell>
        </row>
        <row r="63">
          <cell r="A63" t="str">
            <v>c</v>
          </cell>
          <cell r="B63" t="str">
            <v>발    파</v>
          </cell>
          <cell r="C63" t="str">
            <v>m3</v>
          </cell>
          <cell r="D63">
            <v>1803</v>
          </cell>
          <cell r="E63">
            <v>128155</v>
          </cell>
          <cell r="F63">
            <v>231063465</v>
          </cell>
          <cell r="G63">
            <v>35745</v>
          </cell>
          <cell r="H63">
            <v>0</v>
          </cell>
          <cell r="I63">
            <v>35745</v>
          </cell>
          <cell r="J63">
            <v>64448235</v>
          </cell>
          <cell r="K63">
            <v>0.27892005774257733</v>
          </cell>
          <cell r="L63">
            <v>25000</v>
          </cell>
          <cell r="M63">
            <v>45075000</v>
          </cell>
        </row>
        <row r="64">
          <cell r="A64">
            <v>2.02</v>
          </cell>
          <cell r="B64" t="str">
            <v>구조물터파기</v>
          </cell>
          <cell r="G64" t="str">
            <v xml:space="preserve"> </v>
          </cell>
          <cell r="H64">
            <v>0</v>
          </cell>
          <cell r="I64" t="str">
            <v xml:space="preserve"> </v>
          </cell>
          <cell r="J64">
            <v>0</v>
          </cell>
          <cell r="K64">
            <v>0</v>
          </cell>
          <cell r="M64">
            <v>0</v>
          </cell>
        </row>
        <row r="65">
          <cell r="A65" t="str">
            <v>a</v>
          </cell>
          <cell r="B65" t="str">
            <v>토   사</v>
          </cell>
          <cell r="G65" t="str">
            <v xml:space="preserve"> </v>
          </cell>
          <cell r="H65">
            <v>0</v>
          </cell>
          <cell r="I65" t="str">
            <v xml:space="preserve"> </v>
          </cell>
          <cell r="J65">
            <v>0</v>
          </cell>
          <cell r="K65">
            <v>0</v>
          </cell>
          <cell r="M65">
            <v>0</v>
          </cell>
        </row>
        <row r="66">
          <cell r="A66" t="str">
            <v>a-1</v>
          </cell>
          <cell r="B66" t="str">
            <v>육   상</v>
          </cell>
          <cell r="C66" t="str">
            <v>m3</v>
          </cell>
          <cell r="D66">
            <v>69974</v>
          </cell>
          <cell r="E66">
            <v>2374</v>
          </cell>
          <cell r="F66">
            <v>166118276</v>
          </cell>
          <cell r="G66">
            <v>1720</v>
          </cell>
          <cell r="H66">
            <v>0</v>
          </cell>
          <cell r="I66">
            <v>1720</v>
          </cell>
          <cell r="J66">
            <v>120355280</v>
          </cell>
          <cell r="K66">
            <v>0.72451558550968831</v>
          </cell>
          <cell r="L66">
            <v>800</v>
          </cell>
          <cell r="M66">
            <v>55979200</v>
          </cell>
        </row>
        <row r="67">
          <cell r="A67" t="str">
            <v>a-2</v>
          </cell>
          <cell r="B67" t="str">
            <v>수   중</v>
          </cell>
          <cell r="C67" t="str">
            <v>m3</v>
          </cell>
          <cell r="D67">
            <v>685</v>
          </cell>
          <cell r="E67">
            <v>3560</v>
          </cell>
          <cell r="F67">
            <v>2438600</v>
          </cell>
          <cell r="G67">
            <v>2580</v>
          </cell>
          <cell r="H67">
            <v>0</v>
          </cell>
          <cell r="I67">
            <v>2580</v>
          </cell>
          <cell r="J67">
            <v>1767300</v>
          </cell>
          <cell r="K67">
            <v>0.7247191011235955</v>
          </cell>
          <cell r="L67">
            <v>1500</v>
          </cell>
          <cell r="M67">
            <v>1027500</v>
          </cell>
        </row>
        <row r="68">
          <cell r="A68" t="str">
            <v>b</v>
          </cell>
          <cell r="B68" t="str">
            <v>리 핑 암</v>
          </cell>
          <cell r="G68" t="str">
            <v xml:space="preserve">  </v>
          </cell>
          <cell r="H68">
            <v>0</v>
          </cell>
          <cell r="I68" t="str">
            <v xml:space="preserve">  </v>
          </cell>
          <cell r="J68">
            <v>0</v>
          </cell>
          <cell r="K68">
            <v>0</v>
          </cell>
          <cell r="M68">
            <v>0</v>
          </cell>
        </row>
        <row r="69">
          <cell r="A69" t="str">
            <v>b-1</v>
          </cell>
          <cell r="B69" t="str">
            <v>육   상</v>
          </cell>
          <cell r="C69" t="str">
            <v>m3</v>
          </cell>
          <cell r="D69">
            <v>5275</v>
          </cell>
          <cell r="E69">
            <v>50471</v>
          </cell>
          <cell r="F69">
            <v>266234525</v>
          </cell>
          <cell r="G69">
            <v>12580</v>
          </cell>
          <cell r="H69">
            <v>0</v>
          </cell>
          <cell r="I69">
            <v>12580</v>
          </cell>
          <cell r="J69">
            <v>66359500</v>
          </cell>
          <cell r="K69">
            <v>0.24925204572923065</v>
          </cell>
          <cell r="L69">
            <v>10000</v>
          </cell>
          <cell r="M69">
            <v>52750000</v>
          </cell>
        </row>
        <row r="70">
          <cell r="A70" t="str">
            <v>b-2</v>
          </cell>
          <cell r="B70" t="str">
            <v>수   중</v>
          </cell>
          <cell r="C70" t="str">
            <v>m3</v>
          </cell>
          <cell r="G70" t="str">
            <v xml:space="preserve"> </v>
          </cell>
          <cell r="H70">
            <v>0</v>
          </cell>
          <cell r="I70" t="str">
            <v xml:space="preserve"> </v>
          </cell>
          <cell r="J70">
            <v>0</v>
          </cell>
          <cell r="K70">
            <v>0</v>
          </cell>
          <cell r="M70">
            <v>0</v>
          </cell>
        </row>
        <row r="71">
          <cell r="A71" t="str">
            <v>c</v>
          </cell>
          <cell r="B71" t="str">
            <v>발   파</v>
          </cell>
          <cell r="G71">
            <v>0</v>
          </cell>
          <cell r="H71">
            <v>0</v>
          </cell>
          <cell r="J71">
            <v>0</v>
          </cell>
          <cell r="K71">
            <v>0</v>
          </cell>
          <cell r="M71">
            <v>0</v>
          </cell>
        </row>
        <row r="72">
          <cell r="A72" t="str">
            <v>c-1</v>
          </cell>
          <cell r="B72" t="str">
            <v>육   상</v>
          </cell>
          <cell r="C72" t="str">
            <v>m3</v>
          </cell>
          <cell r="D72">
            <v>2078</v>
          </cell>
          <cell r="E72">
            <v>86595</v>
          </cell>
          <cell r="F72">
            <v>179944410</v>
          </cell>
          <cell r="G72">
            <v>23830</v>
          </cell>
          <cell r="H72">
            <v>0</v>
          </cell>
          <cell r="I72">
            <v>23830</v>
          </cell>
          <cell r="J72">
            <v>49518740</v>
          </cell>
          <cell r="K72">
            <v>0.27518909867775276</v>
          </cell>
          <cell r="L72">
            <v>25000</v>
          </cell>
          <cell r="M72">
            <v>51950000</v>
          </cell>
        </row>
        <row r="73">
          <cell r="A73" t="str">
            <v>c-2</v>
          </cell>
          <cell r="B73" t="str">
            <v>수   중</v>
          </cell>
          <cell r="C73" t="str">
            <v>m3</v>
          </cell>
          <cell r="G73">
            <v>0</v>
          </cell>
          <cell r="H73">
            <v>0</v>
          </cell>
          <cell r="J73">
            <v>0</v>
          </cell>
          <cell r="K73">
            <v>0</v>
          </cell>
          <cell r="M73">
            <v>0</v>
          </cell>
        </row>
        <row r="74">
          <cell r="A74">
            <v>2.0299999999999998</v>
          </cell>
          <cell r="B74" t="str">
            <v>되메우기및 다짐</v>
          </cell>
          <cell r="C74" t="str">
            <v>m3</v>
          </cell>
          <cell r="D74">
            <v>52223</v>
          </cell>
          <cell r="E74">
            <v>3631</v>
          </cell>
          <cell r="F74">
            <v>189621713</v>
          </cell>
          <cell r="G74">
            <v>2640</v>
          </cell>
          <cell r="H74">
            <v>0</v>
          </cell>
          <cell r="I74">
            <v>2640</v>
          </cell>
          <cell r="J74">
            <v>137868720</v>
          </cell>
          <cell r="K74">
            <v>0.72707243183695947</v>
          </cell>
          <cell r="L74">
            <v>2500</v>
          </cell>
          <cell r="M74">
            <v>130557500</v>
          </cell>
        </row>
        <row r="75">
          <cell r="A75" t="str">
            <v>B</v>
          </cell>
          <cell r="B75" t="str">
            <v>측   구   공</v>
          </cell>
          <cell r="G75" t="str">
            <v xml:space="preserve"> </v>
          </cell>
          <cell r="H75">
            <v>0</v>
          </cell>
          <cell r="I75" t="str">
            <v xml:space="preserve"> </v>
          </cell>
          <cell r="J75">
            <v>0</v>
          </cell>
          <cell r="K75">
            <v>0</v>
          </cell>
          <cell r="M75">
            <v>0</v>
          </cell>
        </row>
        <row r="76">
          <cell r="A76">
            <v>2.04</v>
          </cell>
          <cell r="B76" t="str">
            <v>V형 측구</v>
          </cell>
          <cell r="G76" t="str">
            <v xml:space="preserve"> </v>
          </cell>
          <cell r="H76">
            <v>0</v>
          </cell>
          <cell r="I76" t="str">
            <v xml:space="preserve"> </v>
          </cell>
          <cell r="J76">
            <v>0</v>
          </cell>
          <cell r="K76">
            <v>0</v>
          </cell>
          <cell r="M76">
            <v>0</v>
          </cell>
        </row>
        <row r="77">
          <cell r="A77" t="str">
            <v>b</v>
          </cell>
          <cell r="B77" t="str">
            <v>형식-2(H=0.60M)</v>
          </cell>
          <cell r="C77" t="str">
            <v>m</v>
          </cell>
          <cell r="D77">
            <v>7595</v>
          </cell>
          <cell r="E77">
            <v>64704</v>
          </cell>
          <cell r="F77">
            <v>491426880</v>
          </cell>
          <cell r="G77">
            <v>60000</v>
          </cell>
          <cell r="H77" t="str">
            <v>ERR</v>
          </cell>
          <cell r="I77">
            <v>63870</v>
          </cell>
          <cell r="J77">
            <v>455700000</v>
          </cell>
          <cell r="K77">
            <v>0.92729970326409494</v>
          </cell>
          <cell r="L77">
            <v>50000</v>
          </cell>
          <cell r="M77">
            <v>379750000</v>
          </cell>
        </row>
        <row r="78">
          <cell r="A78" t="str">
            <v>c</v>
          </cell>
          <cell r="B78" t="str">
            <v>형식-3(H=1.00M)</v>
          </cell>
          <cell r="C78" t="str">
            <v>m</v>
          </cell>
          <cell r="D78">
            <v>11475</v>
          </cell>
          <cell r="E78">
            <v>104751</v>
          </cell>
          <cell r="F78">
            <v>1202017725</v>
          </cell>
          <cell r="G78">
            <v>95680</v>
          </cell>
          <cell r="H78" t="str">
            <v>ERR</v>
          </cell>
          <cell r="I78">
            <v>102350</v>
          </cell>
          <cell r="J78">
            <v>1097928000</v>
          </cell>
          <cell r="K78">
            <v>0.91340416797930335</v>
          </cell>
          <cell r="L78">
            <v>70000</v>
          </cell>
          <cell r="M78">
            <v>803250000</v>
          </cell>
        </row>
        <row r="79">
          <cell r="A79">
            <v>2.0499999999999998</v>
          </cell>
          <cell r="B79" t="str">
            <v>산마루 측구</v>
          </cell>
          <cell r="G79" t="str">
            <v xml:space="preserve"> </v>
          </cell>
          <cell r="H79">
            <v>0</v>
          </cell>
          <cell r="I79" t="str">
            <v xml:space="preserve"> </v>
          </cell>
          <cell r="J79">
            <v>0</v>
          </cell>
          <cell r="K79">
            <v>0</v>
          </cell>
          <cell r="M79">
            <v>0</v>
          </cell>
        </row>
        <row r="80">
          <cell r="A80" t="str">
            <v>b</v>
          </cell>
          <cell r="B80" t="str">
            <v>형식-2(990X650X500X1000M/M)</v>
          </cell>
          <cell r="C80" t="str">
            <v>m</v>
          </cell>
          <cell r="D80">
            <v>5136</v>
          </cell>
          <cell r="E80">
            <v>7723</v>
          </cell>
          <cell r="F80">
            <v>39665328</v>
          </cell>
          <cell r="G80">
            <v>66680</v>
          </cell>
          <cell r="H80">
            <v>0</v>
          </cell>
          <cell r="I80">
            <v>66680</v>
          </cell>
          <cell r="J80">
            <v>342468480</v>
          </cell>
          <cell r="K80">
            <v>8.6339505373559504</v>
          </cell>
          <cell r="L80">
            <v>80000</v>
          </cell>
          <cell r="M80">
            <v>410880000</v>
          </cell>
        </row>
        <row r="81">
          <cell r="A81">
            <v>2.06</v>
          </cell>
          <cell r="B81" t="str">
            <v>L형 측구</v>
          </cell>
          <cell r="G81" t="str">
            <v xml:space="preserve"> </v>
          </cell>
          <cell r="H81">
            <v>0</v>
          </cell>
          <cell r="I81" t="str">
            <v xml:space="preserve"> </v>
          </cell>
          <cell r="J81">
            <v>0</v>
          </cell>
          <cell r="K81">
            <v>0</v>
          </cell>
          <cell r="M81">
            <v>0</v>
          </cell>
        </row>
        <row r="82">
          <cell r="A82" t="str">
            <v>a</v>
          </cell>
          <cell r="B82" t="str">
            <v>형식-1(H=0.45M)</v>
          </cell>
          <cell r="C82" t="str">
            <v>m</v>
          </cell>
          <cell r="D82">
            <v>8181</v>
          </cell>
          <cell r="E82">
            <v>3089</v>
          </cell>
          <cell r="F82">
            <v>25271109</v>
          </cell>
          <cell r="G82">
            <v>6160</v>
          </cell>
          <cell r="H82" t="str">
            <v>ERR</v>
          </cell>
          <cell r="I82">
            <v>8210</v>
          </cell>
          <cell r="J82">
            <v>50394960</v>
          </cell>
          <cell r="K82">
            <v>1.9941728714794431</v>
          </cell>
          <cell r="L82">
            <v>25000</v>
          </cell>
          <cell r="M82">
            <v>204525000</v>
          </cell>
        </row>
        <row r="83">
          <cell r="A83" t="str">
            <v>b</v>
          </cell>
          <cell r="B83" t="str">
            <v>형식-2(H=1.20M)</v>
          </cell>
          <cell r="C83" t="str">
            <v>m</v>
          </cell>
          <cell r="D83">
            <v>6166</v>
          </cell>
          <cell r="E83">
            <v>67034</v>
          </cell>
          <cell r="F83">
            <v>413331644</v>
          </cell>
          <cell r="G83">
            <v>56920</v>
          </cell>
          <cell r="H83" t="str">
            <v>ERR</v>
          </cell>
          <cell r="I83">
            <v>64890</v>
          </cell>
          <cell r="J83">
            <v>350968720</v>
          </cell>
          <cell r="K83">
            <v>0.84912134140883733</v>
          </cell>
          <cell r="L83">
            <v>65000</v>
          </cell>
          <cell r="M83">
            <v>400790000</v>
          </cell>
        </row>
        <row r="84">
          <cell r="A84" t="str">
            <v>d</v>
          </cell>
          <cell r="B84" t="str">
            <v>형식-4(부채용도로)</v>
          </cell>
          <cell r="C84" t="str">
            <v>m</v>
          </cell>
          <cell r="D84">
            <v>4851</v>
          </cell>
          <cell r="E84">
            <v>5600</v>
          </cell>
          <cell r="F84">
            <v>27165600</v>
          </cell>
          <cell r="G84">
            <v>14160</v>
          </cell>
          <cell r="H84" t="str">
            <v>ERR</v>
          </cell>
          <cell r="I84">
            <v>15380</v>
          </cell>
          <cell r="J84">
            <v>68690160</v>
          </cell>
          <cell r="K84">
            <v>2.5285714285714285</v>
          </cell>
          <cell r="L84">
            <v>20000</v>
          </cell>
          <cell r="M84">
            <v>97020000</v>
          </cell>
        </row>
        <row r="85">
          <cell r="A85">
            <v>2.0699999999999998</v>
          </cell>
          <cell r="B85" t="str">
            <v>U형 측구</v>
          </cell>
          <cell r="G85" t="str">
            <v xml:space="preserve"> </v>
          </cell>
          <cell r="H85">
            <v>0</v>
          </cell>
          <cell r="I85" t="str">
            <v xml:space="preserve"> </v>
          </cell>
          <cell r="J85">
            <v>0</v>
          </cell>
          <cell r="K85">
            <v>0</v>
          </cell>
          <cell r="M85">
            <v>0</v>
          </cell>
        </row>
        <row r="86">
          <cell r="A86" t="str">
            <v>a</v>
          </cell>
          <cell r="B86" t="str">
            <v>형식-1(H=0.15M)</v>
          </cell>
          <cell r="C86" t="str">
            <v>m</v>
          </cell>
          <cell r="D86">
            <v>890</v>
          </cell>
          <cell r="E86">
            <v>38090</v>
          </cell>
          <cell r="F86">
            <v>33900100</v>
          </cell>
          <cell r="G86">
            <v>46490</v>
          </cell>
          <cell r="H86" t="str">
            <v>ERR</v>
          </cell>
          <cell r="I86">
            <v>53500</v>
          </cell>
          <cell r="J86">
            <v>41376100</v>
          </cell>
          <cell r="K86">
            <v>1.2205303229194013</v>
          </cell>
          <cell r="L86">
            <v>45000</v>
          </cell>
          <cell r="M86">
            <v>40050000</v>
          </cell>
        </row>
        <row r="87">
          <cell r="A87" t="str">
            <v>f</v>
          </cell>
          <cell r="B87" t="str">
            <v>형식-6(H=0.5M,녹지대용)</v>
          </cell>
          <cell r="C87" t="str">
            <v>m</v>
          </cell>
          <cell r="D87">
            <v>2513</v>
          </cell>
          <cell r="E87">
            <v>55642</v>
          </cell>
          <cell r="F87">
            <v>139828346</v>
          </cell>
          <cell r="G87">
            <v>50680</v>
          </cell>
          <cell r="H87" t="str">
            <v>ERR</v>
          </cell>
          <cell r="I87">
            <v>54220</v>
          </cell>
          <cell r="J87">
            <v>127358840</v>
          </cell>
          <cell r="K87">
            <v>0.91082275978577332</v>
          </cell>
          <cell r="L87">
            <v>50000</v>
          </cell>
          <cell r="M87">
            <v>125650000</v>
          </cell>
        </row>
        <row r="88">
          <cell r="A88">
            <v>2.08</v>
          </cell>
          <cell r="B88" t="str">
            <v>맹 암 거</v>
          </cell>
          <cell r="G88" t="str">
            <v xml:space="preserve"> </v>
          </cell>
          <cell r="H88">
            <v>0</v>
          </cell>
          <cell r="I88" t="str">
            <v xml:space="preserve"> </v>
          </cell>
          <cell r="J88">
            <v>0</v>
          </cell>
          <cell r="K88">
            <v>0</v>
          </cell>
          <cell r="M88">
            <v>0</v>
          </cell>
        </row>
        <row r="89">
          <cell r="A89" t="str">
            <v>a</v>
          </cell>
          <cell r="B89" t="str">
            <v>형식-1(유공관+부직포)</v>
          </cell>
          <cell r="C89" t="str">
            <v>m</v>
          </cell>
          <cell r="D89">
            <v>3517</v>
          </cell>
          <cell r="E89">
            <v>9988</v>
          </cell>
          <cell r="F89">
            <v>35127796</v>
          </cell>
          <cell r="G89">
            <v>7640</v>
          </cell>
          <cell r="H89" t="str">
            <v>ERR</v>
          </cell>
          <cell r="I89">
            <v>8680</v>
          </cell>
          <cell r="J89">
            <v>26869880</v>
          </cell>
          <cell r="K89">
            <v>0.76491790148177818</v>
          </cell>
          <cell r="L89">
            <v>16000</v>
          </cell>
          <cell r="M89">
            <v>56272000</v>
          </cell>
        </row>
        <row r="90">
          <cell r="A90" t="str">
            <v>b</v>
          </cell>
          <cell r="B90" t="str">
            <v>형식-2(유공관)</v>
          </cell>
          <cell r="C90" t="str">
            <v>m</v>
          </cell>
          <cell r="D90">
            <v>10137</v>
          </cell>
          <cell r="E90">
            <v>6265</v>
          </cell>
          <cell r="F90">
            <v>63508305</v>
          </cell>
          <cell r="G90">
            <v>4610</v>
          </cell>
          <cell r="H90" t="str">
            <v>ERR</v>
          </cell>
          <cell r="I90">
            <v>5660</v>
          </cell>
          <cell r="J90">
            <v>46731570</v>
          </cell>
          <cell r="K90">
            <v>0.73583399840383079</v>
          </cell>
          <cell r="L90">
            <v>14000</v>
          </cell>
          <cell r="M90">
            <v>141918000</v>
          </cell>
        </row>
        <row r="91">
          <cell r="A91" t="str">
            <v>c</v>
          </cell>
          <cell r="B91" t="str">
            <v>형식-3(부직포)</v>
          </cell>
          <cell r="C91" t="str">
            <v>m</v>
          </cell>
          <cell r="D91">
            <v>3926</v>
          </cell>
          <cell r="E91">
            <v>7214</v>
          </cell>
          <cell r="F91">
            <v>28322164</v>
          </cell>
          <cell r="G91">
            <v>4610</v>
          </cell>
          <cell r="H91" t="str">
            <v>ERR</v>
          </cell>
          <cell r="I91">
            <v>5660</v>
          </cell>
          <cell r="J91">
            <v>18098860</v>
          </cell>
          <cell r="K91">
            <v>0.6390352093152204</v>
          </cell>
          <cell r="L91">
            <v>9000</v>
          </cell>
          <cell r="M91">
            <v>35334000</v>
          </cell>
        </row>
        <row r="92">
          <cell r="A92" t="str">
            <v>d</v>
          </cell>
          <cell r="B92" t="str">
            <v>형식-4(선택재료층재)</v>
          </cell>
          <cell r="C92" t="str">
            <v>m</v>
          </cell>
          <cell r="D92">
            <v>186</v>
          </cell>
          <cell r="E92">
            <v>4532</v>
          </cell>
          <cell r="F92">
            <v>842952</v>
          </cell>
          <cell r="G92">
            <v>4610</v>
          </cell>
          <cell r="H92" t="str">
            <v>ERR</v>
          </cell>
          <cell r="I92">
            <v>5660</v>
          </cell>
          <cell r="J92">
            <v>857460</v>
          </cell>
          <cell r="K92">
            <v>1.0172109443954105</v>
          </cell>
          <cell r="L92">
            <v>6000</v>
          </cell>
          <cell r="M92">
            <v>1116000</v>
          </cell>
        </row>
        <row r="93">
          <cell r="A93" t="str">
            <v>C</v>
          </cell>
          <cell r="B93" t="str">
            <v>배수관공</v>
          </cell>
          <cell r="G93" t="str">
            <v xml:space="preserve"> </v>
          </cell>
          <cell r="H93">
            <v>0</v>
          </cell>
          <cell r="I93" t="str">
            <v xml:space="preserve"> </v>
          </cell>
          <cell r="J93">
            <v>0</v>
          </cell>
          <cell r="K93">
            <v>0</v>
          </cell>
          <cell r="M93">
            <v>0</v>
          </cell>
        </row>
        <row r="94">
          <cell r="A94" t="str">
            <v>b</v>
          </cell>
          <cell r="B94" t="str">
            <v>원심력 철근콘크리트관</v>
          </cell>
          <cell r="C94" t="str">
            <v xml:space="preserve"> </v>
          </cell>
          <cell r="G94" t="str">
            <v xml:space="preserve"> </v>
          </cell>
          <cell r="H94">
            <v>0</v>
          </cell>
          <cell r="I94" t="str">
            <v xml:space="preserve"> </v>
          </cell>
          <cell r="J94">
            <v>0</v>
          </cell>
          <cell r="K94">
            <v>0</v>
          </cell>
          <cell r="M94">
            <v>0</v>
          </cell>
        </row>
        <row r="95">
          <cell r="A95" t="str">
            <v>b-3</v>
          </cell>
          <cell r="B95" t="str">
            <v>D =  600M/M</v>
          </cell>
          <cell r="C95" t="str">
            <v>m</v>
          </cell>
          <cell r="D95">
            <v>654</v>
          </cell>
          <cell r="E95">
            <v>64990</v>
          </cell>
          <cell r="F95">
            <v>42503460</v>
          </cell>
          <cell r="G95">
            <v>30300</v>
          </cell>
          <cell r="H95" t="str">
            <v>ERR</v>
          </cell>
          <cell r="I95">
            <v>64600</v>
          </cell>
          <cell r="J95">
            <v>19816200</v>
          </cell>
          <cell r="K95">
            <v>0.46622557316510232</v>
          </cell>
          <cell r="L95">
            <v>20000</v>
          </cell>
          <cell r="M95">
            <v>13080000</v>
          </cell>
        </row>
        <row r="96">
          <cell r="A96" t="str">
            <v>b-5</v>
          </cell>
          <cell r="B96" t="str">
            <v>D = 1000M/M</v>
          </cell>
          <cell r="C96" t="str">
            <v>m</v>
          </cell>
          <cell r="D96">
            <v>27</v>
          </cell>
          <cell r="E96">
            <v>128755</v>
          </cell>
          <cell r="F96">
            <v>3476385</v>
          </cell>
          <cell r="G96">
            <v>62600</v>
          </cell>
          <cell r="H96" t="str">
            <v>ERR</v>
          </cell>
          <cell r="I96">
            <v>150100</v>
          </cell>
          <cell r="J96">
            <v>1690200</v>
          </cell>
          <cell r="K96">
            <v>0.48619471088501415</v>
          </cell>
          <cell r="L96">
            <v>60000</v>
          </cell>
          <cell r="M96">
            <v>1620000</v>
          </cell>
        </row>
        <row r="97">
          <cell r="A97" t="str">
            <v>b-6</v>
          </cell>
          <cell r="B97" t="str">
            <v>D = 1200M/M</v>
          </cell>
          <cell r="C97" t="str">
            <v>m</v>
          </cell>
          <cell r="D97">
            <v>11</v>
          </cell>
          <cell r="E97">
            <v>181417</v>
          </cell>
          <cell r="F97">
            <v>1995587</v>
          </cell>
          <cell r="G97">
            <v>87110</v>
          </cell>
          <cell r="H97" t="str">
            <v>ERR</v>
          </cell>
          <cell r="I97">
            <v>210400</v>
          </cell>
          <cell r="J97">
            <v>958210</v>
          </cell>
          <cell r="K97">
            <v>0.48016448293158853</v>
          </cell>
          <cell r="L97">
            <v>80000</v>
          </cell>
          <cell r="M97">
            <v>880000</v>
          </cell>
        </row>
        <row r="98">
          <cell r="A98" t="str">
            <v>2.10</v>
          </cell>
          <cell r="B98" t="str">
            <v>횡배수관</v>
          </cell>
          <cell r="G98" t="str">
            <v xml:space="preserve"> </v>
          </cell>
          <cell r="H98">
            <v>0</v>
          </cell>
          <cell r="I98" t="str">
            <v xml:space="preserve"> </v>
          </cell>
          <cell r="J98">
            <v>0</v>
          </cell>
          <cell r="K98">
            <v>0</v>
          </cell>
          <cell r="M98">
            <v>0</v>
          </cell>
        </row>
        <row r="99">
          <cell r="A99" t="str">
            <v>c</v>
          </cell>
          <cell r="B99" t="str">
            <v>보강원심력 철근콘크리트관</v>
          </cell>
          <cell r="G99" t="str">
            <v xml:space="preserve"> </v>
          </cell>
          <cell r="H99">
            <v>0</v>
          </cell>
          <cell r="I99" t="str">
            <v xml:space="preserve"> </v>
          </cell>
          <cell r="J99">
            <v>0</v>
          </cell>
          <cell r="K99">
            <v>0</v>
          </cell>
          <cell r="M99">
            <v>0</v>
          </cell>
        </row>
        <row r="100">
          <cell r="A100" t="str">
            <v>c-1</v>
          </cell>
          <cell r="B100" t="str">
            <v>형식-A (H &lt;  5M)</v>
          </cell>
          <cell r="G100">
            <v>0</v>
          </cell>
          <cell r="H100">
            <v>0</v>
          </cell>
          <cell r="J100">
            <v>0</v>
          </cell>
          <cell r="K100">
            <v>0</v>
          </cell>
          <cell r="M100">
            <v>0</v>
          </cell>
        </row>
        <row r="101">
          <cell r="A101" t="str">
            <v>c-1-a</v>
          </cell>
          <cell r="B101" t="str">
            <v>D =  800M/M</v>
          </cell>
          <cell r="C101" t="str">
            <v>m</v>
          </cell>
          <cell r="D101">
            <v>128</v>
          </cell>
          <cell r="E101">
            <v>116200</v>
          </cell>
          <cell r="F101">
            <v>14873600</v>
          </cell>
          <cell r="G101">
            <v>70090</v>
          </cell>
          <cell r="H101" t="str">
            <v>ERR</v>
          </cell>
          <cell r="I101">
            <v>147320</v>
          </cell>
          <cell r="J101">
            <v>8971520</v>
          </cell>
          <cell r="K101">
            <v>0.60318416523235796</v>
          </cell>
          <cell r="L101">
            <v>75000</v>
          </cell>
          <cell r="M101">
            <v>9600000</v>
          </cell>
        </row>
        <row r="102">
          <cell r="A102" t="str">
            <v>c-1-b</v>
          </cell>
          <cell r="B102" t="str">
            <v>D = 1000M/M</v>
          </cell>
          <cell r="C102" t="str">
            <v>m</v>
          </cell>
          <cell r="D102">
            <v>601</v>
          </cell>
          <cell r="E102">
            <v>149042</v>
          </cell>
          <cell r="F102">
            <v>89574242</v>
          </cell>
          <cell r="G102">
            <v>92610</v>
          </cell>
          <cell r="H102" t="str">
            <v>ERR</v>
          </cell>
          <cell r="I102">
            <v>210400</v>
          </cell>
          <cell r="J102">
            <v>55658610</v>
          </cell>
          <cell r="K102">
            <v>0.62136847331624645</v>
          </cell>
          <cell r="L102">
            <v>130000</v>
          </cell>
          <cell r="M102">
            <v>78130000</v>
          </cell>
        </row>
        <row r="103">
          <cell r="A103" t="str">
            <v>c-1-c</v>
          </cell>
          <cell r="B103" t="str">
            <v>D = 1200M/M</v>
          </cell>
          <cell r="C103" t="str">
            <v>m</v>
          </cell>
          <cell r="D103">
            <v>135</v>
          </cell>
          <cell r="E103">
            <v>211672</v>
          </cell>
          <cell r="F103">
            <v>28575720</v>
          </cell>
          <cell r="G103">
            <v>146880</v>
          </cell>
          <cell r="H103" t="str">
            <v>ERR</v>
          </cell>
          <cell r="I103">
            <v>302960</v>
          </cell>
          <cell r="J103">
            <v>19828800</v>
          </cell>
          <cell r="K103">
            <v>0.69390377565289696</v>
          </cell>
          <cell r="L103">
            <v>170000</v>
          </cell>
          <cell r="M103">
            <v>22950000</v>
          </cell>
        </row>
        <row r="104">
          <cell r="A104" t="str">
            <v>c-2</v>
          </cell>
          <cell r="B104" t="str">
            <v>형식-B( 5M&lt;=H&lt;10M)</v>
          </cell>
          <cell r="G104" t="str">
            <v xml:space="preserve"> </v>
          </cell>
          <cell r="H104">
            <v>0</v>
          </cell>
          <cell r="I104" t="str">
            <v xml:space="preserve"> </v>
          </cell>
          <cell r="J104">
            <v>0</v>
          </cell>
          <cell r="K104">
            <v>0</v>
          </cell>
          <cell r="M104">
            <v>0</v>
          </cell>
        </row>
        <row r="105">
          <cell r="A105" t="str">
            <v>c-2-a</v>
          </cell>
          <cell r="B105" t="str">
            <v>D =  800M/M</v>
          </cell>
          <cell r="C105" t="str">
            <v>m</v>
          </cell>
          <cell r="D105">
            <v>46</v>
          </cell>
          <cell r="E105">
            <v>116200</v>
          </cell>
          <cell r="F105">
            <v>5345200</v>
          </cell>
          <cell r="G105">
            <v>70090</v>
          </cell>
          <cell r="H105" t="str">
            <v>ERR</v>
          </cell>
          <cell r="I105">
            <v>147320</v>
          </cell>
          <cell r="J105">
            <v>3224140</v>
          </cell>
          <cell r="K105">
            <v>0.60318416523235796</v>
          </cell>
          <cell r="L105">
            <v>80000</v>
          </cell>
          <cell r="M105">
            <v>3680000</v>
          </cell>
        </row>
        <row r="106">
          <cell r="A106" t="str">
            <v>c-2-b</v>
          </cell>
          <cell r="B106" t="str">
            <v>D = 1000M/M</v>
          </cell>
          <cell r="C106" t="str">
            <v>m</v>
          </cell>
          <cell r="D106">
            <v>575</v>
          </cell>
          <cell r="E106">
            <v>149042</v>
          </cell>
          <cell r="F106">
            <v>85699150</v>
          </cell>
          <cell r="G106">
            <v>92610</v>
          </cell>
          <cell r="H106" t="str">
            <v>ERR</v>
          </cell>
          <cell r="I106">
            <v>210400</v>
          </cell>
          <cell r="J106">
            <v>53250750</v>
          </cell>
          <cell r="K106">
            <v>0.62136847331624645</v>
          </cell>
          <cell r="L106">
            <v>140000</v>
          </cell>
          <cell r="M106">
            <v>80500000</v>
          </cell>
        </row>
        <row r="107">
          <cell r="A107" t="str">
            <v>c-2-c</v>
          </cell>
          <cell r="B107" t="str">
            <v>D = 1200M/M</v>
          </cell>
          <cell r="C107" t="str">
            <v>m</v>
          </cell>
          <cell r="D107">
            <v>345</v>
          </cell>
          <cell r="E107">
            <v>211672</v>
          </cell>
          <cell r="F107">
            <v>73026840</v>
          </cell>
          <cell r="G107">
            <v>146880</v>
          </cell>
          <cell r="H107" t="str">
            <v>ERR</v>
          </cell>
          <cell r="I107">
            <v>302960</v>
          </cell>
          <cell r="J107">
            <v>50673600</v>
          </cell>
          <cell r="K107">
            <v>0.69390377565289696</v>
          </cell>
          <cell r="L107">
            <v>190000</v>
          </cell>
          <cell r="M107">
            <v>65550000</v>
          </cell>
        </row>
        <row r="108">
          <cell r="A108" t="str">
            <v>c-3</v>
          </cell>
          <cell r="B108" t="str">
            <v>형식-C(10M&lt;=H&lt;15M)</v>
          </cell>
          <cell r="G108" t="str">
            <v xml:space="preserve"> </v>
          </cell>
          <cell r="H108">
            <v>0</v>
          </cell>
          <cell r="I108" t="str">
            <v xml:space="preserve"> </v>
          </cell>
          <cell r="J108">
            <v>0</v>
          </cell>
          <cell r="K108">
            <v>0</v>
          </cell>
          <cell r="M108">
            <v>0</v>
          </cell>
        </row>
        <row r="109">
          <cell r="A109" t="str">
            <v>c-3-a</v>
          </cell>
          <cell r="B109" t="str">
            <v>D =  800M/M</v>
          </cell>
          <cell r="C109" t="str">
            <v>m</v>
          </cell>
          <cell r="G109">
            <v>0</v>
          </cell>
          <cell r="H109">
            <v>0</v>
          </cell>
          <cell r="J109">
            <v>0</v>
          </cell>
          <cell r="K109">
            <v>0</v>
          </cell>
          <cell r="M109">
            <v>0</v>
          </cell>
        </row>
        <row r="110">
          <cell r="A110" t="str">
            <v>c-3-b</v>
          </cell>
          <cell r="B110" t="str">
            <v>D = 1000M/M</v>
          </cell>
          <cell r="C110" t="str">
            <v>m</v>
          </cell>
          <cell r="D110">
            <v>207</v>
          </cell>
          <cell r="E110">
            <v>143278</v>
          </cell>
          <cell r="F110">
            <v>29658546</v>
          </cell>
          <cell r="G110">
            <v>96870</v>
          </cell>
          <cell r="H110" t="str">
            <v>ERR</v>
          </cell>
          <cell r="I110">
            <v>224940</v>
          </cell>
          <cell r="J110">
            <v>20052090</v>
          </cell>
          <cell r="K110">
            <v>0.67609821465961273</v>
          </cell>
          <cell r="L110">
            <v>150000</v>
          </cell>
          <cell r="M110">
            <v>31050000</v>
          </cell>
        </row>
        <row r="111">
          <cell r="A111" t="str">
            <v>c-3-c</v>
          </cell>
          <cell r="B111" t="str">
            <v>D = 1200M/M</v>
          </cell>
          <cell r="C111" t="str">
            <v>m</v>
          </cell>
          <cell r="D111">
            <v>148</v>
          </cell>
          <cell r="E111">
            <v>210321</v>
          </cell>
          <cell r="F111">
            <v>31127508</v>
          </cell>
          <cell r="G111">
            <v>149380</v>
          </cell>
          <cell r="H111" t="str">
            <v>ERR</v>
          </cell>
          <cell r="I111">
            <v>317240</v>
          </cell>
          <cell r="J111">
            <v>22108240</v>
          </cell>
          <cell r="K111">
            <v>0.71024766903923053</v>
          </cell>
          <cell r="L111">
            <v>210000</v>
          </cell>
          <cell r="M111">
            <v>31080000</v>
          </cell>
        </row>
        <row r="112">
          <cell r="A112" t="str">
            <v>c-4</v>
          </cell>
          <cell r="B112" t="str">
            <v>형식-D(15M&lt;=H&lt;20M)</v>
          </cell>
          <cell r="G112" t="str">
            <v xml:space="preserve"> </v>
          </cell>
          <cell r="H112">
            <v>0</v>
          </cell>
          <cell r="I112" t="str">
            <v xml:space="preserve"> </v>
          </cell>
          <cell r="J112">
            <v>0</v>
          </cell>
          <cell r="K112">
            <v>0</v>
          </cell>
          <cell r="M112">
            <v>0</v>
          </cell>
        </row>
        <row r="113">
          <cell r="A113" t="str">
            <v>c-4-b</v>
          </cell>
          <cell r="B113" t="str">
            <v>D = 1000M/M</v>
          </cell>
          <cell r="C113" t="str">
            <v>m</v>
          </cell>
          <cell r="D113">
            <v>86</v>
          </cell>
          <cell r="E113">
            <v>138234</v>
          </cell>
          <cell r="F113">
            <v>11888124</v>
          </cell>
          <cell r="G113">
            <v>105730</v>
          </cell>
          <cell r="H113" t="str">
            <v>ERR</v>
          </cell>
          <cell r="I113">
            <v>255610</v>
          </cell>
          <cell r="J113">
            <v>9092780</v>
          </cell>
          <cell r="K113">
            <v>0.76486247956363851</v>
          </cell>
          <cell r="L113">
            <v>170000</v>
          </cell>
          <cell r="M113">
            <v>14620000</v>
          </cell>
        </row>
        <row r="114">
          <cell r="A114">
            <v>2.11</v>
          </cell>
          <cell r="B114" t="str">
            <v>종 배 수 관</v>
          </cell>
          <cell r="C114" t="str">
            <v xml:space="preserve"> </v>
          </cell>
          <cell r="G114" t="str">
            <v xml:space="preserve"> </v>
          </cell>
          <cell r="H114">
            <v>0</v>
          </cell>
          <cell r="I114" t="str">
            <v xml:space="preserve"> </v>
          </cell>
          <cell r="J114">
            <v>0</v>
          </cell>
          <cell r="K114">
            <v>0</v>
          </cell>
          <cell r="M114">
            <v>0</v>
          </cell>
        </row>
        <row r="115">
          <cell r="A115" t="str">
            <v>a</v>
          </cell>
          <cell r="B115" t="str">
            <v>D =  600M/M</v>
          </cell>
          <cell r="C115" t="str">
            <v xml:space="preserve"> </v>
          </cell>
          <cell r="D115">
            <v>169</v>
          </cell>
          <cell r="E115">
            <v>43385</v>
          </cell>
          <cell r="F115">
            <v>7332065</v>
          </cell>
          <cell r="G115">
            <v>17810</v>
          </cell>
          <cell r="H115" t="str">
            <v>ERR</v>
          </cell>
          <cell r="I115">
            <v>39230</v>
          </cell>
          <cell r="J115">
            <v>3009890</v>
          </cell>
          <cell r="K115">
            <v>0.41051054511928087</v>
          </cell>
          <cell r="L115">
            <v>20000</v>
          </cell>
          <cell r="M115">
            <v>3380000</v>
          </cell>
        </row>
        <row r="116">
          <cell r="A116" t="str">
            <v>b</v>
          </cell>
          <cell r="B116" t="str">
            <v>D =  800M/M</v>
          </cell>
          <cell r="D116">
            <v>60</v>
          </cell>
          <cell r="E116">
            <v>67457</v>
          </cell>
          <cell r="F116">
            <v>4047420</v>
          </cell>
          <cell r="G116">
            <v>24520</v>
          </cell>
          <cell r="H116" t="str">
            <v>ERR</v>
          </cell>
          <cell r="I116">
            <v>62430</v>
          </cell>
          <cell r="J116">
            <v>1471200</v>
          </cell>
          <cell r="K116">
            <v>0.363490816371911</v>
          </cell>
          <cell r="L116">
            <v>40000</v>
          </cell>
          <cell r="M116">
            <v>2400000</v>
          </cell>
        </row>
        <row r="117">
          <cell r="A117" t="str">
            <v>c</v>
          </cell>
          <cell r="B117" t="str">
            <v>D = 1000M/M</v>
          </cell>
          <cell r="D117">
            <v>108</v>
          </cell>
          <cell r="E117">
            <v>96785</v>
          </cell>
          <cell r="F117">
            <v>10452780</v>
          </cell>
          <cell r="G117">
            <v>32670</v>
          </cell>
          <cell r="H117" t="str">
            <v>ERR</v>
          </cell>
          <cell r="I117">
            <v>93230</v>
          </cell>
          <cell r="J117">
            <v>3528360</v>
          </cell>
          <cell r="K117">
            <v>0.33755230665908975</v>
          </cell>
          <cell r="L117">
            <v>60000</v>
          </cell>
          <cell r="M117">
            <v>6480000</v>
          </cell>
        </row>
        <row r="118">
          <cell r="A118" t="str">
            <v>d</v>
          </cell>
          <cell r="B118" t="str">
            <v>D = 1200M/M</v>
          </cell>
          <cell r="D118">
            <v>5</v>
          </cell>
          <cell r="E118">
            <v>139900</v>
          </cell>
          <cell r="F118">
            <v>699500</v>
          </cell>
          <cell r="G118">
            <v>48970</v>
          </cell>
          <cell r="H118" t="str">
            <v>ERR</v>
          </cell>
          <cell r="I118">
            <v>133840</v>
          </cell>
          <cell r="J118">
            <v>244850</v>
          </cell>
          <cell r="K118">
            <v>0.35003573981415298</v>
          </cell>
          <cell r="L118">
            <v>80000</v>
          </cell>
          <cell r="M118">
            <v>400000</v>
          </cell>
        </row>
        <row r="119">
          <cell r="A119">
            <v>2.12</v>
          </cell>
          <cell r="B119" t="str">
            <v>기존배수관 접합부세척</v>
          </cell>
          <cell r="C119" t="str">
            <v>개소</v>
          </cell>
          <cell r="D119">
            <v>9</v>
          </cell>
          <cell r="E119">
            <v>3187</v>
          </cell>
          <cell r="F119">
            <v>28683</v>
          </cell>
          <cell r="G119">
            <v>43260</v>
          </cell>
          <cell r="H119">
            <v>0</v>
          </cell>
          <cell r="I119">
            <v>43260</v>
          </cell>
          <cell r="J119">
            <v>389340</v>
          </cell>
          <cell r="K119">
            <v>13.573893944148102</v>
          </cell>
          <cell r="L119">
            <v>60000</v>
          </cell>
          <cell r="M119">
            <v>540000</v>
          </cell>
        </row>
        <row r="120">
          <cell r="A120">
            <v>2.13</v>
          </cell>
          <cell r="B120" t="str">
            <v>배수관 날개벽및 면벽</v>
          </cell>
          <cell r="C120" t="str">
            <v xml:space="preserve"> </v>
          </cell>
          <cell r="G120" t="str">
            <v xml:space="preserve"> </v>
          </cell>
          <cell r="H120">
            <v>0</v>
          </cell>
          <cell r="I120" t="str">
            <v xml:space="preserve"> </v>
          </cell>
          <cell r="J120">
            <v>0</v>
          </cell>
          <cell r="K120">
            <v>0</v>
          </cell>
          <cell r="M120">
            <v>0</v>
          </cell>
        </row>
        <row r="121">
          <cell r="A121" t="str">
            <v>a</v>
          </cell>
          <cell r="B121" t="str">
            <v>거푸집(합판3회)</v>
          </cell>
          <cell r="C121" t="str">
            <v>m2</v>
          </cell>
          <cell r="D121">
            <v>1224</v>
          </cell>
          <cell r="E121">
            <v>16812</v>
          </cell>
          <cell r="F121">
            <v>20577888</v>
          </cell>
          <cell r="G121">
            <v>19000</v>
          </cell>
          <cell r="H121">
            <v>0</v>
          </cell>
          <cell r="I121">
            <v>19000</v>
          </cell>
          <cell r="J121">
            <v>23256000</v>
          </cell>
          <cell r="K121">
            <v>1.1301451344277897</v>
          </cell>
          <cell r="L121">
            <v>18000</v>
          </cell>
          <cell r="M121">
            <v>22032000</v>
          </cell>
        </row>
        <row r="122">
          <cell r="A122" t="str">
            <v>b</v>
          </cell>
          <cell r="B122" t="str">
            <v>거푸집(합판4회)</v>
          </cell>
          <cell r="C122" t="str">
            <v>m2</v>
          </cell>
          <cell r="D122">
            <v>488</v>
          </cell>
          <cell r="E122">
            <v>14344</v>
          </cell>
          <cell r="F122">
            <v>6999872</v>
          </cell>
          <cell r="G122">
            <v>18000</v>
          </cell>
          <cell r="H122">
            <v>0</v>
          </cell>
          <cell r="I122">
            <v>18000</v>
          </cell>
          <cell r="J122">
            <v>8784000</v>
          </cell>
          <cell r="K122">
            <v>1.2548800892359175</v>
          </cell>
          <cell r="L122">
            <v>17000</v>
          </cell>
          <cell r="M122">
            <v>8296000</v>
          </cell>
        </row>
        <row r="123">
          <cell r="A123" t="str">
            <v>c</v>
          </cell>
          <cell r="B123" t="str">
            <v>콘크리트(3종40)구입및타설</v>
          </cell>
          <cell r="C123" t="str">
            <v>m3</v>
          </cell>
          <cell r="D123">
            <v>294</v>
          </cell>
          <cell r="E123">
            <v>17726</v>
          </cell>
          <cell r="F123">
            <v>5211444</v>
          </cell>
          <cell r="G123">
            <v>16000</v>
          </cell>
          <cell r="H123" t="str">
            <v>ERR</v>
          </cell>
          <cell r="I123">
            <v>57000</v>
          </cell>
          <cell r="J123">
            <v>4704000</v>
          </cell>
          <cell r="K123">
            <v>0.90262890669073681</v>
          </cell>
          <cell r="L123">
            <v>18000</v>
          </cell>
          <cell r="M123">
            <v>5292000</v>
          </cell>
        </row>
        <row r="124">
          <cell r="A124">
            <v>2.14</v>
          </cell>
          <cell r="B124" t="str">
            <v xml:space="preserve"> 콘크리트 집수정</v>
          </cell>
          <cell r="G124" t="str">
            <v xml:space="preserve"> </v>
          </cell>
          <cell r="H124">
            <v>0</v>
          </cell>
          <cell r="I124" t="str">
            <v xml:space="preserve"> </v>
          </cell>
          <cell r="J124">
            <v>0</v>
          </cell>
          <cell r="K124">
            <v>0</v>
          </cell>
          <cell r="M124">
            <v>0</v>
          </cell>
        </row>
        <row r="125">
          <cell r="A125" t="str">
            <v>a</v>
          </cell>
          <cell r="B125" t="str">
            <v>거푸집(합판4회)</v>
          </cell>
          <cell r="C125" t="str">
            <v>m2</v>
          </cell>
          <cell r="D125">
            <v>3256</v>
          </cell>
          <cell r="E125">
            <v>14344</v>
          </cell>
          <cell r="F125">
            <v>46704064</v>
          </cell>
          <cell r="G125">
            <v>18000</v>
          </cell>
          <cell r="H125">
            <v>0</v>
          </cell>
          <cell r="I125">
            <v>18000</v>
          </cell>
          <cell r="J125">
            <v>58608000</v>
          </cell>
          <cell r="K125">
            <v>1.2548800892359175</v>
          </cell>
          <cell r="L125">
            <v>17000</v>
          </cell>
          <cell r="M125">
            <v>55352000</v>
          </cell>
        </row>
        <row r="126">
          <cell r="A126" t="str">
            <v>b</v>
          </cell>
          <cell r="B126" t="str">
            <v>콘크리트구입및 타설</v>
          </cell>
          <cell r="G126" t="str">
            <v xml:space="preserve"> </v>
          </cell>
          <cell r="H126">
            <v>0</v>
          </cell>
          <cell r="I126" t="str">
            <v xml:space="preserve"> </v>
          </cell>
          <cell r="J126">
            <v>0</v>
          </cell>
          <cell r="K126">
            <v>0</v>
          </cell>
          <cell r="M126">
            <v>0</v>
          </cell>
        </row>
        <row r="127">
          <cell r="A127" t="str">
            <v>b-1</v>
          </cell>
          <cell r="B127" t="str">
            <v>CON'C(3종40:무근)</v>
          </cell>
          <cell r="C127" t="str">
            <v>m3</v>
          </cell>
          <cell r="D127">
            <v>166</v>
          </cell>
          <cell r="E127">
            <v>17726</v>
          </cell>
          <cell r="F127">
            <v>2942516</v>
          </cell>
          <cell r="G127">
            <v>16000</v>
          </cell>
          <cell r="H127" t="str">
            <v>ERR</v>
          </cell>
          <cell r="I127">
            <v>57000</v>
          </cell>
          <cell r="J127">
            <v>2656000</v>
          </cell>
          <cell r="K127">
            <v>0.90262890669073681</v>
          </cell>
          <cell r="L127">
            <v>18000</v>
          </cell>
          <cell r="M127">
            <v>2988000</v>
          </cell>
        </row>
        <row r="128">
          <cell r="A128" t="str">
            <v>b-2</v>
          </cell>
          <cell r="B128" t="str">
            <v>CON'C(3종40:철근)</v>
          </cell>
          <cell r="C128" t="str">
            <v>m3</v>
          </cell>
          <cell r="D128">
            <v>162</v>
          </cell>
          <cell r="E128">
            <v>17726</v>
          </cell>
          <cell r="F128">
            <v>2871612</v>
          </cell>
          <cell r="G128">
            <v>17000</v>
          </cell>
          <cell r="H128" t="str">
            <v>ERR</v>
          </cell>
          <cell r="I128">
            <v>58000</v>
          </cell>
          <cell r="J128">
            <v>2754000</v>
          </cell>
          <cell r="K128">
            <v>0.95904321335890785</v>
          </cell>
          <cell r="L128">
            <v>18000</v>
          </cell>
          <cell r="M128">
            <v>2916000</v>
          </cell>
        </row>
        <row r="129">
          <cell r="A129" t="str">
            <v>c</v>
          </cell>
          <cell r="B129" t="str">
            <v>철근가공조립(간단)</v>
          </cell>
          <cell r="C129" t="str">
            <v>TON</v>
          </cell>
          <cell r="D129">
            <v>7.5830000000000002</v>
          </cell>
          <cell r="E129">
            <v>243567</v>
          </cell>
          <cell r="F129">
            <v>1846968</v>
          </cell>
          <cell r="G129">
            <v>220000</v>
          </cell>
          <cell r="H129">
            <v>0</v>
          </cell>
          <cell r="I129">
            <v>220000</v>
          </cell>
          <cell r="J129">
            <v>1668260</v>
          </cell>
          <cell r="K129">
            <v>0.90324250338933865</v>
          </cell>
          <cell r="L129">
            <v>230000</v>
          </cell>
          <cell r="M129">
            <v>1744090</v>
          </cell>
        </row>
        <row r="130">
          <cell r="A130" t="str">
            <v>d-1</v>
          </cell>
          <cell r="B130" t="str">
            <v>땅깍기부용 집수정용</v>
          </cell>
          <cell r="G130" t="str">
            <v xml:space="preserve"> </v>
          </cell>
          <cell r="H130">
            <v>0</v>
          </cell>
          <cell r="I130" t="str">
            <v xml:space="preserve"> </v>
          </cell>
          <cell r="J130">
            <v>0</v>
          </cell>
          <cell r="K130">
            <v>0</v>
          </cell>
          <cell r="M130">
            <v>0</v>
          </cell>
        </row>
        <row r="131">
          <cell r="A131" t="str">
            <v>d-1-a</v>
          </cell>
          <cell r="B131" t="str">
            <v>1330x830x100m/m,(D=800m/m)</v>
          </cell>
          <cell r="C131" t="str">
            <v>개</v>
          </cell>
          <cell r="D131">
            <v>94</v>
          </cell>
          <cell r="E131">
            <v>181537</v>
          </cell>
          <cell r="F131">
            <v>17064478</v>
          </cell>
          <cell r="G131" t="str">
            <v xml:space="preserve"> </v>
          </cell>
          <cell r="H131">
            <v>0</v>
          </cell>
          <cell r="I131" t="str">
            <v xml:space="preserve"> </v>
          </cell>
          <cell r="J131">
            <v>0</v>
          </cell>
          <cell r="K131">
            <v>0</v>
          </cell>
          <cell r="L131">
            <v>160000</v>
          </cell>
          <cell r="M131">
            <v>15040000</v>
          </cell>
        </row>
        <row r="132">
          <cell r="A132" t="str">
            <v>d-1-b</v>
          </cell>
          <cell r="B132" t="str">
            <v>1530x830x100m/m,(D=1000m/m)</v>
          </cell>
          <cell r="C132" t="str">
            <v>개</v>
          </cell>
          <cell r="D132">
            <v>7</v>
          </cell>
          <cell r="E132">
            <v>207637</v>
          </cell>
          <cell r="F132">
            <v>1453459</v>
          </cell>
          <cell r="G132">
            <v>165600</v>
          </cell>
          <cell r="H132">
            <v>0</v>
          </cell>
          <cell r="I132">
            <v>165600</v>
          </cell>
          <cell r="J132">
            <v>1159200</v>
          </cell>
          <cell r="K132">
            <v>0.79754571680384512</v>
          </cell>
          <cell r="L132">
            <v>180000</v>
          </cell>
          <cell r="M132">
            <v>1260000</v>
          </cell>
        </row>
        <row r="133">
          <cell r="A133" t="str">
            <v>d-1-c</v>
          </cell>
          <cell r="B133" t="str">
            <v>1730x830x100m/m,(D=800m/m)</v>
          </cell>
          <cell r="C133" t="str">
            <v>개</v>
          </cell>
          <cell r="D133">
            <v>5</v>
          </cell>
          <cell r="E133">
            <v>232137</v>
          </cell>
          <cell r="F133">
            <v>1160685</v>
          </cell>
          <cell r="G133">
            <v>190500</v>
          </cell>
          <cell r="H133">
            <v>0</v>
          </cell>
          <cell r="I133">
            <v>190500</v>
          </cell>
          <cell r="J133">
            <v>952500</v>
          </cell>
          <cell r="K133">
            <v>0.82063608989519121</v>
          </cell>
          <cell r="L133">
            <v>200000</v>
          </cell>
          <cell r="M133">
            <v>1000000</v>
          </cell>
        </row>
        <row r="134">
          <cell r="A134" t="str">
            <v>d-1-d</v>
          </cell>
          <cell r="B134" t="str">
            <v>콘크리트(부채도로용)뚜껑</v>
          </cell>
          <cell r="D134">
            <v>51</v>
          </cell>
          <cell r="E134">
            <v>6424</v>
          </cell>
          <cell r="F134">
            <v>327624</v>
          </cell>
          <cell r="G134">
            <v>215400</v>
          </cell>
          <cell r="H134">
            <v>0</v>
          </cell>
          <cell r="I134">
            <v>215400</v>
          </cell>
          <cell r="J134">
            <v>10985400</v>
          </cell>
          <cell r="K134">
            <v>33.530510585305109</v>
          </cell>
          <cell r="L134">
            <v>80000</v>
          </cell>
          <cell r="M134">
            <v>4080000</v>
          </cell>
        </row>
        <row r="135">
          <cell r="A135" t="str">
            <v>e</v>
          </cell>
          <cell r="B135" t="str">
            <v>집수정 연결관</v>
          </cell>
          <cell r="G135">
            <v>9820</v>
          </cell>
          <cell r="H135" t="str">
            <v>ERR</v>
          </cell>
          <cell r="I135">
            <v>12810</v>
          </cell>
          <cell r="J135">
            <v>0</v>
          </cell>
          <cell r="K135">
            <v>0</v>
          </cell>
          <cell r="M135">
            <v>0</v>
          </cell>
        </row>
        <row r="136">
          <cell r="A136" t="str">
            <v>e-1</v>
          </cell>
          <cell r="B136" t="str">
            <v>D = 300m/m</v>
          </cell>
          <cell r="C136" t="str">
            <v>m</v>
          </cell>
          <cell r="D136">
            <v>9</v>
          </cell>
          <cell r="E136">
            <v>20256</v>
          </cell>
          <cell r="F136">
            <v>182304</v>
          </cell>
          <cell r="G136">
            <v>26580</v>
          </cell>
          <cell r="H136">
            <v>0</v>
          </cell>
          <cell r="I136">
            <v>26580</v>
          </cell>
          <cell r="J136">
            <v>239220</v>
          </cell>
          <cell r="K136">
            <v>1.3122037914691944</v>
          </cell>
          <cell r="L136">
            <v>10000</v>
          </cell>
          <cell r="M136">
            <v>90000</v>
          </cell>
        </row>
        <row r="137">
          <cell r="A137" t="str">
            <v>D</v>
          </cell>
          <cell r="B137" t="str">
            <v>암 거 공</v>
          </cell>
          <cell r="G137" t="str">
            <v xml:space="preserve"> </v>
          </cell>
          <cell r="H137">
            <v>0</v>
          </cell>
          <cell r="I137" t="str">
            <v xml:space="preserve"> </v>
          </cell>
          <cell r="J137">
            <v>0</v>
          </cell>
          <cell r="K137">
            <v>0</v>
          </cell>
          <cell r="M137">
            <v>0</v>
          </cell>
        </row>
        <row r="138">
          <cell r="A138">
            <v>2.15</v>
          </cell>
          <cell r="B138" t="str">
            <v>암거및날개벽공</v>
          </cell>
          <cell r="G138" t="str">
            <v xml:space="preserve"> </v>
          </cell>
          <cell r="H138">
            <v>0</v>
          </cell>
          <cell r="I138" t="str">
            <v xml:space="preserve"> </v>
          </cell>
          <cell r="J138">
            <v>0</v>
          </cell>
          <cell r="K138">
            <v>0</v>
          </cell>
          <cell r="M138">
            <v>0</v>
          </cell>
        </row>
        <row r="139">
          <cell r="A139" t="str">
            <v>a</v>
          </cell>
          <cell r="B139" t="str">
            <v>거푸집</v>
          </cell>
          <cell r="C139" t="str">
            <v xml:space="preserve"> </v>
          </cell>
          <cell r="G139" t="str">
            <v xml:space="preserve"> </v>
          </cell>
          <cell r="H139">
            <v>0</v>
          </cell>
          <cell r="I139" t="str">
            <v xml:space="preserve"> </v>
          </cell>
          <cell r="J139">
            <v>0</v>
          </cell>
          <cell r="K139">
            <v>0</v>
          </cell>
          <cell r="M139">
            <v>0</v>
          </cell>
        </row>
        <row r="140">
          <cell r="A140" t="str">
            <v>a-1</v>
          </cell>
          <cell r="B140" t="str">
            <v>합판3회</v>
          </cell>
          <cell r="C140" t="str">
            <v>m2</v>
          </cell>
          <cell r="D140">
            <v>33220</v>
          </cell>
          <cell r="E140">
            <v>16812</v>
          </cell>
          <cell r="F140">
            <v>558494640</v>
          </cell>
          <cell r="G140">
            <v>17000</v>
          </cell>
          <cell r="H140">
            <v>0</v>
          </cell>
          <cell r="I140">
            <v>17000</v>
          </cell>
          <cell r="J140">
            <v>564740000</v>
          </cell>
          <cell r="K140">
            <v>1.0111824886985488</v>
          </cell>
          <cell r="L140">
            <v>18000</v>
          </cell>
          <cell r="M140">
            <v>597960000</v>
          </cell>
        </row>
        <row r="141">
          <cell r="A141" t="str">
            <v>a-2</v>
          </cell>
          <cell r="B141" t="str">
            <v>합판4회</v>
          </cell>
          <cell r="C141" t="str">
            <v>m2</v>
          </cell>
          <cell r="D141">
            <v>1606</v>
          </cell>
          <cell r="E141">
            <v>14344</v>
          </cell>
          <cell r="F141">
            <v>23036464</v>
          </cell>
          <cell r="G141">
            <v>16000</v>
          </cell>
          <cell r="H141">
            <v>0</v>
          </cell>
          <cell r="I141">
            <v>16000</v>
          </cell>
          <cell r="J141">
            <v>25696000</v>
          </cell>
          <cell r="K141">
            <v>1.1154489682097044</v>
          </cell>
          <cell r="L141">
            <v>17000</v>
          </cell>
          <cell r="M141">
            <v>27302000</v>
          </cell>
        </row>
        <row r="142">
          <cell r="A142" t="str">
            <v>a-3</v>
          </cell>
          <cell r="B142" t="str">
            <v>코팅거푸집3회</v>
          </cell>
          <cell r="C142" t="str">
            <v>m2</v>
          </cell>
          <cell r="D142">
            <v>13963</v>
          </cell>
          <cell r="E142">
            <v>17393</v>
          </cell>
          <cell r="F142">
            <v>242858459</v>
          </cell>
          <cell r="G142">
            <v>18000</v>
          </cell>
          <cell r="H142">
            <v>0</v>
          </cell>
          <cell r="I142">
            <v>18000</v>
          </cell>
          <cell r="J142">
            <v>251334000</v>
          </cell>
          <cell r="K142">
            <v>1.0348990973380094</v>
          </cell>
          <cell r="L142">
            <v>20000</v>
          </cell>
          <cell r="M142">
            <v>279260000</v>
          </cell>
        </row>
        <row r="143">
          <cell r="A143" t="str">
            <v>b</v>
          </cell>
          <cell r="B143" t="str">
            <v>콘크리트</v>
          </cell>
          <cell r="G143" t="str">
            <v xml:space="preserve"> </v>
          </cell>
          <cell r="H143">
            <v>0</v>
          </cell>
          <cell r="I143" t="str">
            <v xml:space="preserve"> </v>
          </cell>
          <cell r="J143">
            <v>0</v>
          </cell>
          <cell r="K143">
            <v>0</v>
          </cell>
          <cell r="M143">
            <v>0</v>
          </cell>
        </row>
        <row r="144">
          <cell r="A144" t="str">
            <v>b-2</v>
          </cell>
          <cell r="B144" t="str">
            <v>2종 32m/m (생산및타설)</v>
          </cell>
          <cell r="C144" t="str">
            <v>m3</v>
          </cell>
          <cell r="D144">
            <v>20283</v>
          </cell>
          <cell r="E144">
            <v>13614</v>
          </cell>
          <cell r="F144">
            <v>276132762</v>
          </cell>
          <cell r="G144">
            <v>13000</v>
          </cell>
          <cell r="H144" t="str">
            <v>ERR</v>
          </cell>
          <cell r="I144">
            <v>22050</v>
          </cell>
          <cell r="J144">
            <v>263679000</v>
          </cell>
          <cell r="K144">
            <v>0.95489936829734101</v>
          </cell>
          <cell r="L144">
            <v>12000</v>
          </cell>
          <cell r="M144">
            <v>243396000</v>
          </cell>
        </row>
        <row r="145">
          <cell r="A145" t="str">
            <v>b-3</v>
          </cell>
          <cell r="B145" t="str">
            <v>3종 40m/m (구입및타설)</v>
          </cell>
          <cell r="C145" t="str">
            <v>m3</v>
          </cell>
          <cell r="D145">
            <v>113</v>
          </cell>
          <cell r="E145">
            <v>17726</v>
          </cell>
          <cell r="F145">
            <v>2003038</v>
          </cell>
          <cell r="G145">
            <v>13000</v>
          </cell>
          <cell r="H145" t="str">
            <v>ERR</v>
          </cell>
          <cell r="I145">
            <v>54000</v>
          </cell>
          <cell r="J145">
            <v>1469000</v>
          </cell>
          <cell r="K145">
            <v>0.73338598668622368</v>
          </cell>
          <cell r="L145">
            <v>12000</v>
          </cell>
          <cell r="M145">
            <v>1356000</v>
          </cell>
        </row>
        <row r="146">
          <cell r="A146" t="str">
            <v>b-4</v>
          </cell>
          <cell r="B146" t="str">
            <v>5종 50m/m (구입및타설)</v>
          </cell>
          <cell r="C146" t="str">
            <v>m3</v>
          </cell>
          <cell r="D146">
            <v>1250</v>
          </cell>
          <cell r="E146">
            <v>17088</v>
          </cell>
          <cell r="F146">
            <v>21360000</v>
          </cell>
          <cell r="G146">
            <v>12000</v>
          </cell>
          <cell r="H146" t="str">
            <v>ERR</v>
          </cell>
          <cell r="I146">
            <v>48000</v>
          </cell>
          <cell r="J146">
            <v>15000000</v>
          </cell>
          <cell r="K146">
            <v>0.702247191011236</v>
          </cell>
          <cell r="L146">
            <v>12000</v>
          </cell>
          <cell r="M146">
            <v>15000000</v>
          </cell>
        </row>
        <row r="147">
          <cell r="A147" t="str">
            <v>c</v>
          </cell>
          <cell r="B147" t="str">
            <v>철근가공조립(복잡)</v>
          </cell>
          <cell r="C147" t="str">
            <v>TON</v>
          </cell>
          <cell r="D147">
            <v>2197.7289999999998</v>
          </cell>
          <cell r="E147">
            <v>422311</v>
          </cell>
          <cell r="F147">
            <v>928125131</v>
          </cell>
          <cell r="G147">
            <v>240000</v>
          </cell>
          <cell r="H147">
            <v>0</v>
          </cell>
          <cell r="I147">
            <v>240000</v>
          </cell>
          <cell r="J147">
            <v>527454960</v>
          </cell>
          <cell r="K147">
            <v>0.56830156019124112</v>
          </cell>
          <cell r="L147">
            <v>240000</v>
          </cell>
          <cell r="M147">
            <v>527454960</v>
          </cell>
        </row>
        <row r="148">
          <cell r="A148" t="str">
            <v>d</v>
          </cell>
          <cell r="B148" t="str">
            <v>PVC PIPE</v>
          </cell>
          <cell r="G148" t="str">
            <v xml:space="preserve"> </v>
          </cell>
          <cell r="H148">
            <v>0</v>
          </cell>
          <cell r="I148" t="str">
            <v xml:space="preserve"> </v>
          </cell>
          <cell r="J148">
            <v>0</v>
          </cell>
          <cell r="K148">
            <v>0</v>
          </cell>
          <cell r="M148">
            <v>0</v>
          </cell>
        </row>
        <row r="149">
          <cell r="A149" t="str">
            <v>d-1</v>
          </cell>
          <cell r="B149" t="str">
            <v>D= 100m/m(L=300 - 500m/m)</v>
          </cell>
          <cell r="C149" t="str">
            <v>개</v>
          </cell>
          <cell r="D149">
            <v>1070</v>
          </cell>
          <cell r="E149">
            <v>1009</v>
          </cell>
          <cell r="F149">
            <v>1079630</v>
          </cell>
          <cell r="G149">
            <v>2500</v>
          </cell>
          <cell r="H149">
            <v>0</v>
          </cell>
          <cell r="I149">
            <v>2500</v>
          </cell>
          <cell r="J149">
            <v>2675000</v>
          </cell>
          <cell r="K149">
            <v>2.4777006937561943</v>
          </cell>
          <cell r="L149">
            <v>3000</v>
          </cell>
          <cell r="M149">
            <v>3210000</v>
          </cell>
        </row>
        <row r="150">
          <cell r="A150" t="str">
            <v>d-2</v>
          </cell>
          <cell r="B150" t="str">
            <v>D= 16m/m(통로암거내 전선관)</v>
          </cell>
          <cell r="C150" t="str">
            <v>개</v>
          </cell>
          <cell r="D150">
            <v>429</v>
          </cell>
          <cell r="E150">
            <v>375</v>
          </cell>
          <cell r="F150">
            <v>160875</v>
          </cell>
          <cell r="G150">
            <v>450</v>
          </cell>
          <cell r="H150">
            <v>0</v>
          </cell>
          <cell r="I150">
            <v>450</v>
          </cell>
          <cell r="J150">
            <v>193050</v>
          </cell>
          <cell r="K150">
            <v>1.2</v>
          </cell>
          <cell r="L150">
            <v>400</v>
          </cell>
          <cell r="M150">
            <v>171600</v>
          </cell>
        </row>
        <row r="151">
          <cell r="A151" t="str">
            <v>e</v>
          </cell>
          <cell r="B151" t="str">
            <v>지수판</v>
          </cell>
          <cell r="C151" t="str">
            <v>m</v>
          </cell>
          <cell r="D151">
            <v>907</v>
          </cell>
          <cell r="E151">
            <v>8727</v>
          </cell>
          <cell r="F151">
            <v>7915389</v>
          </cell>
          <cell r="G151">
            <v>8500</v>
          </cell>
          <cell r="H151">
            <v>0</v>
          </cell>
          <cell r="I151">
            <v>8500</v>
          </cell>
          <cell r="J151">
            <v>7709500</v>
          </cell>
          <cell r="K151">
            <v>0.97398877048241095</v>
          </cell>
          <cell r="L151">
            <v>10000</v>
          </cell>
          <cell r="M151">
            <v>9070000</v>
          </cell>
        </row>
        <row r="152">
          <cell r="A152" t="str">
            <v>f</v>
          </cell>
          <cell r="B152" t="str">
            <v>기초잡석깔기(T=300m/m)</v>
          </cell>
          <cell r="C152" t="str">
            <v>m3</v>
          </cell>
          <cell r="D152">
            <v>998</v>
          </cell>
          <cell r="E152">
            <v>19131</v>
          </cell>
          <cell r="F152">
            <v>19092738</v>
          </cell>
          <cell r="G152">
            <v>16100</v>
          </cell>
          <cell r="H152">
            <v>0</v>
          </cell>
          <cell r="I152">
            <v>16100</v>
          </cell>
          <cell r="J152">
            <v>16067800</v>
          </cell>
          <cell r="K152">
            <v>0.84156604463959017</v>
          </cell>
          <cell r="L152">
            <v>10000</v>
          </cell>
          <cell r="M152">
            <v>9980000</v>
          </cell>
        </row>
        <row r="153">
          <cell r="A153" t="str">
            <v>g</v>
          </cell>
          <cell r="B153" t="str">
            <v>아스팔트코팅</v>
          </cell>
          <cell r="C153" t="str">
            <v>m2</v>
          </cell>
          <cell r="D153">
            <v>15307</v>
          </cell>
          <cell r="E153">
            <v>4353</v>
          </cell>
          <cell r="F153">
            <v>66631371</v>
          </cell>
          <cell r="G153">
            <v>2800</v>
          </cell>
          <cell r="H153">
            <v>0</v>
          </cell>
          <cell r="I153">
            <v>2800</v>
          </cell>
          <cell r="J153">
            <v>42859600</v>
          </cell>
          <cell r="K153">
            <v>0.64323455088444748</v>
          </cell>
          <cell r="L153">
            <v>4000</v>
          </cell>
          <cell r="M153">
            <v>61228000</v>
          </cell>
        </row>
        <row r="154">
          <cell r="A154" t="str">
            <v>j</v>
          </cell>
          <cell r="B154" t="str">
            <v>폴리에틸렌발포단열재(T=300m/m)</v>
          </cell>
          <cell r="C154" t="str">
            <v>m2</v>
          </cell>
          <cell r="D154">
            <v>1451</v>
          </cell>
          <cell r="E154">
            <v>3923</v>
          </cell>
          <cell r="F154">
            <v>5692273</v>
          </cell>
          <cell r="G154">
            <v>3500</v>
          </cell>
          <cell r="H154">
            <v>0</v>
          </cell>
          <cell r="I154">
            <v>3500</v>
          </cell>
          <cell r="J154">
            <v>5078500</v>
          </cell>
          <cell r="K154">
            <v>0.89217435635992859</v>
          </cell>
          <cell r="L154">
            <v>2000</v>
          </cell>
          <cell r="M154">
            <v>2902000</v>
          </cell>
        </row>
        <row r="155">
          <cell r="A155" t="str">
            <v>k</v>
          </cell>
          <cell r="B155" t="str">
            <v>sheet 방수(T=2m/m)</v>
          </cell>
          <cell r="C155" t="str">
            <v>m2</v>
          </cell>
          <cell r="D155">
            <v>2906</v>
          </cell>
          <cell r="E155">
            <v>11633</v>
          </cell>
          <cell r="F155">
            <v>33805498</v>
          </cell>
          <cell r="G155">
            <v>6000</v>
          </cell>
          <cell r="H155">
            <v>0</v>
          </cell>
          <cell r="I155">
            <v>6000</v>
          </cell>
          <cell r="J155">
            <v>17436000</v>
          </cell>
          <cell r="K155">
            <v>0.51577409094816473</v>
          </cell>
          <cell r="L155">
            <v>12000</v>
          </cell>
          <cell r="M155">
            <v>34872000</v>
          </cell>
        </row>
        <row r="156">
          <cell r="A156" t="str">
            <v>i</v>
          </cell>
          <cell r="B156" t="str">
            <v>보호몰탈</v>
          </cell>
          <cell r="G156" t="str">
            <v xml:space="preserve"> </v>
          </cell>
          <cell r="H156">
            <v>0</v>
          </cell>
          <cell r="I156" t="str">
            <v xml:space="preserve"> </v>
          </cell>
          <cell r="J156">
            <v>0</v>
          </cell>
          <cell r="K156">
            <v>0</v>
          </cell>
          <cell r="M156">
            <v>0</v>
          </cell>
        </row>
        <row r="157">
          <cell r="A157" t="str">
            <v>i-2</v>
          </cell>
          <cell r="B157" t="str">
            <v>T= 10m/m</v>
          </cell>
          <cell r="C157" t="str">
            <v>m2</v>
          </cell>
          <cell r="D157">
            <v>711</v>
          </cell>
          <cell r="E157">
            <v>4893</v>
          </cell>
          <cell r="F157">
            <v>3478923</v>
          </cell>
          <cell r="G157">
            <v>4000</v>
          </cell>
          <cell r="H157">
            <v>0</v>
          </cell>
          <cell r="I157">
            <v>4000</v>
          </cell>
          <cell r="J157">
            <v>2844000</v>
          </cell>
          <cell r="K157">
            <v>0.81749437972613936</v>
          </cell>
          <cell r="L157">
            <v>4000</v>
          </cell>
          <cell r="M157">
            <v>2844000</v>
          </cell>
        </row>
        <row r="158">
          <cell r="A158" t="str">
            <v>i-3</v>
          </cell>
          <cell r="B158" t="str">
            <v>T= 30m/m</v>
          </cell>
          <cell r="C158" t="str">
            <v>m2</v>
          </cell>
          <cell r="D158">
            <v>711</v>
          </cell>
          <cell r="E158">
            <v>8863</v>
          </cell>
          <cell r="F158">
            <v>6301593</v>
          </cell>
          <cell r="G158">
            <v>6000</v>
          </cell>
          <cell r="H158">
            <v>0</v>
          </cell>
          <cell r="I158">
            <v>6000</v>
          </cell>
          <cell r="J158">
            <v>4266000</v>
          </cell>
          <cell r="K158">
            <v>0.67697168001805252</v>
          </cell>
          <cell r="L158">
            <v>6000</v>
          </cell>
          <cell r="M158">
            <v>4266000</v>
          </cell>
        </row>
        <row r="159">
          <cell r="A159" t="str">
            <v>i-4</v>
          </cell>
          <cell r="B159" t="str">
            <v>T= 50m/m</v>
          </cell>
          <cell r="C159" t="str">
            <v>m2</v>
          </cell>
          <cell r="D159">
            <v>616</v>
          </cell>
          <cell r="E159">
            <v>8955</v>
          </cell>
          <cell r="F159">
            <v>5516280</v>
          </cell>
          <cell r="G159">
            <v>8000</v>
          </cell>
          <cell r="H159">
            <v>0</v>
          </cell>
          <cell r="I159">
            <v>8000</v>
          </cell>
          <cell r="J159">
            <v>4928000</v>
          </cell>
          <cell r="K159">
            <v>0.89335566722501392</v>
          </cell>
          <cell r="L159">
            <v>8000</v>
          </cell>
          <cell r="M159">
            <v>4928000</v>
          </cell>
        </row>
        <row r="160">
          <cell r="A160" t="str">
            <v>m</v>
          </cell>
          <cell r="B160" t="str">
            <v>칼라하드너(T= 3m/m)</v>
          </cell>
          <cell r="C160" t="str">
            <v>m2</v>
          </cell>
          <cell r="D160">
            <v>565</v>
          </cell>
          <cell r="E160">
            <v>12303</v>
          </cell>
          <cell r="F160">
            <v>6951195</v>
          </cell>
          <cell r="G160">
            <v>14250</v>
          </cell>
          <cell r="H160">
            <v>0</v>
          </cell>
          <cell r="I160">
            <v>14250</v>
          </cell>
          <cell r="J160">
            <v>8051250</v>
          </cell>
          <cell r="K160">
            <v>1.158254084369666</v>
          </cell>
          <cell r="L160">
            <v>20000</v>
          </cell>
          <cell r="M160">
            <v>11300000</v>
          </cell>
        </row>
        <row r="161">
          <cell r="A161" t="str">
            <v>n</v>
          </cell>
          <cell r="B161" t="str">
            <v>스틸그레이팅(995x700x50m/m)</v>
          </cell>
          <cell r="C161" t="str">
            <v>개</v>
          </cell>
          <cell r="D161">
            <v>3</v>
          </cell>
          <cell r="E161">
            <v>26837</v>
          </cell>
          <cell r="F161">
            <v>80511</v>
          </cell>
          <cell r="G161">
            <v>70000</v>
          </cell>
          <cell r="H161">
            <v>0</v>
          </cell>
          <cell r="I161">
            <v>70000</v>
          </cell>
          <cell r="J161">
            <v>210000</v>
          </cell>
          <cell r="K161">
            <v>2.6083392331482655</v>
          </cell>
          <cell r="L161">
            <v>70000</v>
          </cell>
          <cell r="M161">
            <v>210000</v>
          </cell>
        </row>
        <row r="162">
          <cell r="A162" t="str">
            <v>o</v>
          </cell>
          <cell r="B162" t="str">
            <v>페인트도색(수성3회)</v>
          </cell>
          <cell r="C162" t="str">
            <v>m2</v>
          </cell>
          <cell r="D162">
            <v>1660</v>
          </cell>
          <cell r="E162">
            <v>5304</v>
          </cell>
          <cell r="F162">
            <v>8804640</v>
          </cell>
          <cell r="G162">
            <v>4200</v>
          </cell>
          <cell r="H162">
            <v>0</v>
          </cell>
          <cell r="I162">
            <v>4200</v>
          </cell>
          <cell r="J162">
            <v>6972000</v>
          </cell>
          <cell r="K162">
            <v>0.79185520361990946</v>
          </cell>
          <cell r="L162">
            <v>2500</v>
          </cell>
          <cell r="M162">
            <v>4150000</v>
          </cell>
        </row>
        <row r="163">
          <cell r="A163" t="str">
            <v>p</v>
          </cell>
          <cell r="B163" t="str">
            <v>부직포(0.6x0.6)</v>
          </cell>
          <cell r="C163" t="str">
            <v>m2</v>
          </cell>
          <cell r="D163">
            <v>385</v>
          </cell>
          <cell r="E163">
            <v>1274</v>
          </cell>
          <cell r="F163">
            <v>490490</v>
          </cell>
          <cell r="G163">
            <v>2100</v>
          </cell>
          <cell r="H163">
            <v>0</v>
          </cell>
          <cell r="I163">
            <v>2100</v>
          </cell>
          <cell r="J163">
            <v>808500</v>
          </cell>
          <cell r="K163">
            <v>1.6483516483516483</v>
          </cell>
          <cell r="L163">
            <v>3000</v>
          </cell>
          <cell r="M163">
            <v>1155000</v>
          </cell>
        </row>
        <row r="164">
          <cell r="A164">
            <v>2.16</v>
          </cell>
          <cell r="B164" t="str">
            <v>물푸기</v>
          </cell>
          <cell r="C164" t="str">
            <v>시간</v>
          </cell>
          <cell r="D164">
            <v>112</v>
          </cell>
          <cell r="E164">
            <v>2654</v>
          </cell>
          <cell r="F164">
            <v>297248</v>
          </cell>
          <cell r="G164">
            <v>3000</v>
          </cell>
          <cell r="H164">
            <v>0</v>
          </cell>
          <cell r="I164">
            <v>3000</v>
          </cell>
          <cell r="J164">
            <v>336000</v>
          </cell>
          <cell r="K164">
            <v>1.1303692539562924</v>
          </cell>
          <cell r="L164">
            <v>10000</v>
          </cell>
          <cell r="M164">
            <v>1120000</v>
          </cell>
        </row>
        <row r="165">
          <cell r="A165">
            <v>2.17</v>
          </cell>
          <cell r="B165" t="str">
            <v>비계공(강관)</v>
          </cell>
          <cell r="C165" t="str">
            <v>m2</v>
          </cell>
          <cell r="D165">
            <v>19982</v>
          </cell>
          <cell r="E165">
            <v>7615</v>
          </cell>
          <cell r="F165">
            <v>152162930</v>
          </cell>
          <cell r="G165">
            <v>7000</v>
          </cell>
          <cell r="H165">
            <v>0</v>
          </cell>
          <cell r="I165">
            <v>7000</v>
          </cell>
          <cell r="J165">
            <v>139874000</v>
          </cell>
          <cell r="K165">
            <v>0.91923834537097837</v>
          </cell>
          <cell r="L165">
            <v>7000</v>
          </cell>
          <cell r="M165">
            <v>139874000</v>
          </cell>
        </row>
        <row r="166">
          <cell r="A166">
            <v>2.1800000000000002</v>
          </cell>
          <cell r="B166" t="str">
            <v>동바리공</v>
          </cell>
          <cell r="G166" t="str">
            <v xml:space="preserve"> </v>
          </cell>
          <cell r="H166">
            <v>0</v>
          </cell>
          <cell r="I166" t="str">
            <v xml:space="preserve"> </v>
          </cell>
          <cell r="J166">
            <v>0</v>
          </cell>
          <cell r="K166">
            <v>0</v>
          </cell>
          <cell r="M166">
            <v>0</v>
          </cell>
        </row>
        <row r="167">
          <cell r="A167" t="str">
            <v>b</v>
          </cell>
          <cell r="B167" t="str">
            <v>강관동바리</v>
          </cell>
          <cell r="C167" t="str">
            <v>공/m3</v>
          </cell>
          <cell r="D167">
            <v>25109</v>
          </cell>
          <cell r="E167">
            <v>6473</v>
          </cell>
          <cell r="F167">
            <v>162530557</v>
          </cell>
          <cell r="G167">
            <v>7000</v>
          </cell>
          <cell r="H167">
            <v>0</v>
          </cell>
          <cell r="I167">
            <v>7000</v>
          </cell>
          <cell r="J167">
            <v>175763000</v>
          </cell>
          <cell r="K167">
            <v>1.0814151089139503</v>
          </cell>
          <cell r="L167">
            <v>7000</v>
          </cell>
          <cell r="M167">
            <v>175763000</v>
          </cell>
        </row>
        <row r="168">
          <cell r="A168" t="str">
            <v>d</v>
          </cell>
          <cell r="B168" t="str">
            <v>강재동바리(4.5mx4.5m)</v>
          </cell>
          <cell r="C168" t="str">
            <v>m</v>
          </cell>
          <cell r="D168">
            <v>36</v>
          </cell>
          <cell r="E168">
            <v>1680017</v>
          </cell>
          <cell r="F168">
            <v>60480612</v>
          </cell>
          <cell r="G168">
            <v>1500000</v>
          </cell>
          <cell r="H168">
            <v>0</v>
          </cell>
          <cell r="I168">
            <v>1500000</v>
          </cell>
          <cell r="J168">
            <v>54000000</v>
          </cell>
          <cell r="K168">
            <v>0.89284810808462056</v>
          </cell>
          <cell r="L168">
            <v>900000</v>
          </cell>
          <cell r="M168">
            <v>32400000</v>
          </cell>
        </row>
        <row r="169">
          <cell r="A169" t="str">
            <v>E</v>
          </cell>
          <cell r="B169" t="str">
            <v>기 타 공</v>
          </cell>
          <cell r="G169" t="str">
            <v xml:space="preserve"> </v>
          </cell>
          <cell r="H169">
            <v>0</v>
          </cell>
          <cell r="I169" t="str">
            <v xml:space="preserve"> </v>
          </cell>
          <cell r="J169">
            <v>0</v>
          </cell>
          <cell r="K169">
            <v>0</v>
          </cell>
          <cell r="M169">
            <v>0</v>
          </cell>
        </row>
        <row r="170">
          <cell r="A170" t="str">
            <v>2.20</v>
          </cell>
          <cell r="B170" t="str">
            <v>수로보호공</v>
          </cell>
          <cell r="G170" t="str">
            <v xml:space="preserve"> </v>
          </cell>
          <cell r="H170">
            <v>0</v>
          </cell>
          <cell r="I170" t="str">
            <v xml:space="preserve"> </v>
          </cell>
          <cell r="J170">
            <v>0</v>
          </cell>
          <cell r="K170">
            <v>0</v>
          </cell>
          <cell r="M170">
            <v>0</v>
          </cell>
        </row>
        <row r="171">
          <cell r="A171" t="str">
            <v>a</v>
          </cell>
          <cell r="B171" t="str">
            <v>거푸집</v>
          </cell>
          <cell r="G171" t="str">
            <v xml:space="preserve"> </v>
          </cell>
          <cell r="H171">
            <v>0</v>
          </cell>
          <cell r="I171" t="str">
            <v xml:space="preserve"> </v>
          </cell>
          <cell r="J171">
            <v>0</v>
          </cell>
          <cell r="K171">
            <v>0</v>
          </cell>
          <cell r="M171">
            <v>0</v>
          </cell>
        </row>
        <row r="172">
          <cell r="A172" t="str">
            <v>a-2</v>
          </cell>
          <cell r="B172" t="str">
            <v>합판4회</v>
          </cell>
          <cell r="C172" t="str">
            <v>m2</v>
          </cell>
          <cell r="D172">
            <v>261</v>
          </cell>
          <cell r="E172">
            <v>14344</v>
          </cell>
          <cell r="F172">
            <v>3743784</v>
          </cell>
          <cell r="G172">
            <v>18000</v>
          </cell>
          <cell r="H172">
            <v>0</v>
          </cell>
          <cell r="I172">
            <v>18000</v>
          </cell>
          <cell r="J172">
            <v>4698000</v>
          </cell>
          <cell r="K172">
            <v>1.2548800892359175</v>
          </cell>
          <cell r="L172">
            <v>17000</v>
          </cell>
          <cell r="M172">
            <v>4437000</v>
          </cell>
        </row>
        <row r="173">
          <cell r="A173" t="str">
            <v>a-3</v>
          </cell>
          <cell r="B173" t="str">
            <v>합판6회</v>
          </cell>
          <cell r="C173" t="str">
            <v>m2</v>
          </cell>
          <cell r="D173">
            <v>166</v>
          </cell>
          <cell r="E173">
            <v>11730</v>
          </cell>
          <cell r="F173">
            <v>1947180</v>
          </cell>
          <cell r="G173">
            <v>15000</v>
          </cell>
          <cell r="H173">
            <v>0</v>
          </cell>
          <cell r="I173">
            <v>15000</v>
          </cell>
          <cell r="J173">
            <v>2490000</v>
          </cell>
          <cell r="K173">
            <v>1.2787723785166241</v>
          </cell>
          <cell r="L173">
            <v>16000</v>
          </cell>
          <cell r="M173">
            <v>2656000</v>
          </cell>
        </row>
        <row r="174">
          <cell r="A174" t="str">
            <v>b</v>
          </cell>
          <cell r="B174" t="str">
            <v>콘크리트</v>
          </cell>
          <cell r="G174" t="str">
            <v xml:space="preserve"> </v>
          </cell>
          <cell r="H174">
            <v>0</v>
          </cell>
          <cell r="I174" t="str">
            <v xml:space="preserve"> </v>
          </cell>
          <cell r="J174">
            <v>0</v>
          </cell>
          <cell r="K174">
            <v>0</v>
          </cell>
          <cell r="M174">
            <v>0</v>
          </cell>
        </row>
        <row r="175">
          <cell r="A175" t="str">
            <v>b-2</v>
          </cell>
          <cell r="B175" t="str">
            <v>3종 40m/m(무근)구입및타설</v>
          </cell>
          <cell r="C175" t="str">
            <v>m3</v>
          </cell>
          <cell r="D175">
            <v>1146</v>
          </cell>
          <cell r="E175">
            <v>17726</v>
          </cell>
          <cell r="F175">
            <v>20313996</v>
          </cell>
          <cell r="G175">
            <v>22000</v>
          </cell>
          <cell r="H175" t="str">
            <v>ERR</v>
          </cell>
          <cell r="I175">
            <v>63000</v>
          </cell>
          <cell r="J175">
            <v>25212000</v>
          </cell>
          <cell r="K175">
            <v>1.241114746699763</v>
          </cell>
          <cell r="L175">
            <v>15000</v>
          </cell>
          <cell r="M175">
            <v>17190000</v>
          </cell>
        </row>
        <row r="176">
          <cell r="A176" t="str">
            <v>b-3</v>
          </cell>
          <cell r="B176" t="str">
            <v>3종 40m/m(철근)구입및타설</v>
          </cell>
          <cell r="C176" t="str">
            <v>m3</v>
          </cell>
          <cell r="D176">
            <v>87</v>
          </cell>
          <cell r="E176">
            <v>19288</v>
          </cell>
          <cell r="F176">
            <v>1678056</v>
          </cell>
          <cell r="G176">
            <v>22000</v>
          </cell>
          <cell r="H176" t="str">
            <v>ERR</v>
          </cell>
          <cell r="I176">
            <v>63000</v>
          </cell>
          <cell r="J176">
            <v>1914000</v>
          </cell>
          <cell r="K176">
            <v>1.1406055578598091</v>
          </cell>
          <cell r="L176">
            <v>15000</v>
          </cell>
          <cell r="M176">
            <v>1305000</v>
          </cell>
        </row>
        <row r="177">
          <cell r="A177" t="str">
            <v>b-4</v>
          </cell>
          <cell r="B177" t="str">
            <v>5종 50m/m(무근)구입및타설</v>
          </cell>
          <cell r="C177" t="str">
            <v>m3</v>
          </cell>
          <cell r="D177">
            <v>121</v>
          </cell>
          <cell r="E177">
            <v>17088</v>
          </cell>
          <cell r="F177">
            <v>2067648</v>
          </cell>
          <cell r="G177">
            <v>22000</v>
          </cell>
          <cell r="H177" t="str">
            <v>ERR</v>
          </cell>
          <cell r="I177">
            <v>58000</v>
          </cell>
          <cell r="J177">
            <v>2662000</v>
          </cell>
          <cell r="K177">
            <v>1.2874531835205993</v>
          </cell>
          <cell r="L177">
            <v>15000</v>
          </cell>
          <cell r="M177">
            <v>1815000</v>
          </cell>
        </row>
        <row r="178">
          <cell r="A178" t="str">
            <v>c</v>
          </cell>
          <cell r="B178" t="str">
            <v>채움재</v>
          </cell>
          <cell r="C178" t="str">
            <v>m3</v>
          </cell>
          <cell r="D178">
            <v>470</v>
          </cell>
          <cell r="E178">
            <v>20724</v>
          </cell>
          <cell r="F178">
            <v>9740280</v>
          </cell>
          <cell r="G178">
            <v>16100</v>
          </cell>
          <cell r="H178">
            <v>0</v>
          </cell>
          <cell r="I178">
            <v>16100</v>
          </cell>
          <cell r="J178">
            <v>7567000</v>
          </cell>
          <cell r="K178">
            <v>0.7768770507624011</v>
          </cell>
          <cell r="L178">
            <v>4000</v>
          </cell>
          <cell r="M178">
            <v>1880000</v>
          </cell>
        </row>
        <row r="179">
          <cell r="A179" t="str">
            <v>d</v>
          </cell>
          <cell r="B179" t="str">
            <v>P.V.C 파이프(D= 50m/m)</v>
          </cell>
          <cell r="C179" t="str">
            <v>m</v>
          </cell>
          <cell r="D179">
            <v>235</v>
          </cell>
          <cell r="E179">
            <v>921</v>
          </cell>
          <cell r="F179">
            <v>216435</v>
          </cell>
          <cell r="G179">
            <v>1570</v>
          </cell>
          <cell r="H179">
            <v>0</v>
          </cell>
          <cell r="I179">
            <v>1570</v>
          </cell>
          <cell r="J179">
            <v>368950</v>
          </cell>
          <cell r="K179">
            <v>1.7046688382193269</v>
          </cell>
          <cell r="L179">
            <v>2000</v>
          </cell>
          <cell r="M179">
            <v>470000</v>
          </cell>
        </row>
        <row r="180">
          <cell r="A180" t="str">
            <v>f-1</v>
          </cell>
          <cell r="B180" t="str">
            <v>찰쌓기(0 - 3m)</v>
          </cell>
          <cell r="C180" t="str">
            <v>m2</v>
          </cell>
          <cell r="D180">
            <v>339</v>
          </cell>
          <cell r="E180">
            <v>14439</v>
          </cell>
          <cell r="F180">
            <v>4894821</v>
          </cell>
          <cell r="G180">
            <v>31180</v>
          </cell>
          <cell r="H180">
            <v>0</v>
          </cell>
          <cell r="I180">
            <v>31180</v>
          </cell>
          <cell r="J180">
            <v>10570020</v>
          </cell>
          <cell r="K180">
            <v>2.1594293233603437</v>
          </cell>
          <cell r="L180">
            <v>35000</v>
          </cell>
          <cell r="M180">
            <v>11865000</v>
          </cell>
        </row>
        <row r="181">
          <cell r="A181" t="str">
            <v>f-2</v>
          </cell>
          <cell r="B181" t="str">
            <v>찰쌓기(3 - 6m)</v>
          </cell>
          <cell r="C181" t="str">
            <v>m2</v>
          </cell>
          <cell r="D181">
            <v>334</v>
          </cell>
          <cell r="E181">
            <v>20396</v>
          </cell>
          <cell r="F181">
            <v>6812264</v>
          </cell>
          <cell r="G181">
            <v>36880</v>
          </cell>
          <cell r="H181">
            <v>0</v>
          </cell>
          <cell r="I181">
            <v>36880</v>
          </cell>
          <cell r="J181">
            <v>12317920</v>
          </cell>
          <cell r="K181">
            <v>1.8081976858207491</v>
          </cell>
          <cell r="L181">
            <v>45000</v>
          </cell>
          <cell r="M181">
            <v>15030000</v>
          </cell>
        </row>
        <row r="182">
          <cell r="A182" t="str">
            <v>h</v>
          </cell>
          <cell r="B182" t="str">
            <v>철근가공조립(간단)</v>
          </cell>
          <cell r="C182" t="str">
            <v>TON</v>
          </cell>
          <cell r="D182">
            <v>2.0910000000000002</v>
          </cell>
          <cell r="E182">
            <v>243567</v>
          </cell>
          <cell r="F182">
            <v>509298</v>
          </cell>
          <cell r="G182">
            <v>220000</v>
          </cell>
          <cell r="H182">
            <v>0</v>
          </cell>
          <cell r="I182">
            <v>220000</v>
          </cell>
          <cell r="J182">
            <v>460020</v>
          </cell>
          <cell r="K182">
            <v>0.90324328781970475</v>
          </cell>
          <cell r="L182">
            <v>230000</v>
          </cell>
          <cell r="M182">
            <v>480930</v>
          </cell>
        </row>
        <row r="183">
          <cell r="A183">
            <v>2.21</v>
          </cell>
          <cell r="B183" t="str">
            <v>콘크리트다이크</v>
          </cell>
          <cell r="G183" t="str">
            <v xml:space="preserve"> </v>
          </cell>
          <cell r="H183">
            <v>0</v>
          </cell>
          <cell r="I183" t="str">
            <v xml:space="preserve"> </v>
          </cell>
          <cell r="J183">
            <v>0</v>
          </cell>
          <cell r="K183">
            <v>0</v>
          </cell>
          <cell r="M183">
            <v>0</v>
          </cell>
        </row>
        <row r="184">
          <cell r="A184" t="str">
            <v>a</v>
          </cell>
          <cell r="B184" t="str">
            <v>기계타설</v>
          </cell>
          <cell r="C184" t="str">
            <v>m</v>
          </cell>
          <cell r="D184">
            <v>20799</v>
          </cell>
          <cell r="E184">
            <v>1048</v>
          </cell>
          <cell r="F184">
            <v>21797352</v>
          </cell>
          <cell r="G184">
            <v>4680</v>
          </cell>
          <cell r="H184" t="str">
            <v>ERR</v>
          </cell>
          <cell r="I184">
            <v>5040</v>
          </cell>
          <cell r="J184">
            <v>97339320</v>
          </cell>
          <cell r="K184">
            <v>4.4656488549618318</v>
          </cell>
          <cell r="L184">
            <v>6500</v>
          </cell>
          <cell r="M184">
            <v>135193500</v>
          </cell>
        </row>
        <row r="185">
          <cell r="A185" t="str">
            <v>b</v>
          </cell>
          <cell r="B185" t="str">
            <v>프리케스트</v>
          </cell>
          <cell r="C185" t="str">
            <v>m</v>
          </cell>
          <cell r="D185">
            <v>1346</v>
          </cell>
          <cell r="E185">
            <v>10827</v>
          </cell>
          <cell r="F185">
            <v>14573142</v>
          </cell>
          <cell r="G185">
            <v>12080</v>
          </cell>
          <cell r="H185" t="str">
            <v>ERR</v>
          </cell>
          <cell r="I185">
            <v>13420</v>
          </cell>
          <cell r="J185">
            <v>16259680</v>
          </cell>
          <cell r="K185">
            <v>1.1157291955296942</v>
          </cell>
          <cell r="L185">
            <v>12000</v>
          </cell>
          <cell r="M185">
            <v>16152000</v>
          </cell>
        </row>
        <row r="186">
          <cell r="A186">
            <v>2.2200000000000002</v>
          </cell>
          <cell r="B186" t="str">
            <v>소단배수로</v>
          </cell>
          <cell r="G186" t="str">
            <v xml:space="preserve"> </v>
          </cell>
          <cell r="H186">
            <v>0</v>
          </cell>
          <cell r="I186" t="str">
            <v xml:space="preserve"> </v>
          </cell>
          <cell r="J186">
            <v>0</v>
          </cell>
          <cell r="K186">
            <v>0</v>
          </cell>
          <cell r="L186">
            <v>0</v>
          </cell>
          <cell r="M186">
            <v>0</v>
          </cell>
        </row>
        <row r="187">
          <cell r="A187" t="str">
            <v>a</v>
          </cell>
          <cell r="B187" t="str">
            <v>형식-1(암구간;L형 측구)</v>
          </cell>
          <cell r="C187" t="str">
            <v>m</v>
          </cell>
          <cell r="D187">
            <v>2391</v>
          </cell>
          <cell r="E187">
            <v>11906</v>
          </cell>
          <cell r="F187">
            <v>28467246</v>
          </cell>
          <cell r="G187">
            <v>11580</v>
          </cell>
          <cell r="H187" t="str">
            <v>ERR</v>
          </cell>
          <cell r="I187">
            <v>12710</v>
          </cell>
          <cell r="J187">
            <v>27687780</v>
          </cell>
          <cell r="K187">
            <v>0.97261884763984541</v>
          </cell>
          <cell r="L187">
            <v>40000</v>
          </cell>
          <cell r="M187">
            <v>95640000</v>
          </cell>
        </row>
        <row r="188">
          <cell r="A188" t="str">
            <v>b</v>
          </cell>
          <cell r="B188" t="str">
            <v>형식-1(토사구간;PE반원형)</v>
          </cell>
          <cell r="C188" t="str">
            <v>m</v>
          </cell>
          <cell r="D188">
            <v>203</v>
          </cell>
          <cell r="E188">
            <v>11406</v>
          </cell>
          <cell r="F188">
            <v>2315418</v>
          </cell>
          <cell r="G188">
            <v>8380</v>
          </cell>
          <cell r="H188" t="str">
            <v>ERR</v>
          </cell>
          <cell r="I188">
            <v>13530</v>
          </cell>
          <cell r="J188">
            <v>1701140</v>
          </cell>
          <cell r="K188">
            <v>0.73470103454322289</v>
          </cell>
          <cell r="L188">
            <v>70000</v>
          </cell>
          <cell r="M188">
            <v>14210000</v>
          </cell>
        </row>
        <row r="189">
          <cell r="A189">
            <v>2.23</v>
          </cell>
          <cell r="B189" t="str">
            <v>길어깨다이크집수거</v>
          </cell>
          <cell r="G189" t="str">
            <v xml:space="preserve"> </v>
          </cell>
          <cell r="H189">
            <v>0</v>
          </cell>
          <cell r="I189" t="str">
            <v xml:space="preserve"> </v>
          </cell>
          <cell r="J189">
            <v>0</v>
          </cell>
          <cell r="K189">
            <v>0</v>
          </cell>
          <cell r="M189">
            <v>0</v>
          </cell>
        </row>
        <row r="190">
          <cell r="A190" t="str">
            <v>a</v>
          </cell>
          <cell r="B190" t="str">
            <v>형식-1(L형)</v>
          </cell>
          <cell r="C190" t="str">
            <v>개</v>
          </cell>
          <cell r="D190">
            <v>226</v>
          </cell>
          <cell r="E190">
            <v>93439</v>
          </cell>
          <cell r="F190">
            <v>21117214</v>
          </cell>
          <cell r="G190">
            <v>91480</v>
          </cell>
          <cell r="H190" t="str">
            <v>ERR</v>
          </cell>
          <cell r="I190">
            <v>95230</v>
          </cell>
          <cell r="J190">
            <v>20674480</v>
          </cell>
          <cell r="K190">
            <v>0.97903445028307234</v>
          </cell>
          <cell r="L190">
            <v>120000</v>
          </cell>
          <cell r="M190">
            <v>27120000</v>
          </cell>
        </row>
        <row r="191">
          <cell r="A191" t="str">
            <v>b</v>
          </cell>
          <cell r="B191" t="str">
            <v>형식-2(T형)</v>
          </cell>
          <cell r="C191" t="str">
            <v>개</v>
          </cell>
          <cell r="D191">
            <v>16</v>
          </cell>
          <cell r="E191">
            <v>149323</v>
          </cell>
          <cell r="F191">
            <v>2389168</v>
          </cell>
          <cell r="G191">
            <v>171900</v>
          </cell>
          <cell r="H191" t="str">
            <v>ERR</v>
          </cell>
          <cell r="I191">
            <v>178900</v>
          </cell>
          <cell r="J191">
            <v>2750400</v>
          </cell>
          <cell r="K191">
            <v>1.1511957300616784</v>
          </cell>
          <cell r="L191">
            <v>150000</v>
          </cell>
          <cell r="M191">
            <v>2400000</v>
          </cell>
        </row>
        <row r="192">
          <cell r="A192">
            <v>2.2400000000000002</v>
          </cell>
          <cell r="B192" t="str">
            <v>도수로설치공</v>
          </cell>
          <cell r="G192" t="str">
            <v xml:space="preserve"> </v>
          </cell>
          <cell r="H192">
            <v>0</v>
          </cell>
          <cell r="I192" t="str">
            <v xml:space="preserve"> </v>
          </cell>
          <cell r="J192">
            <v>0</v>
          </cell>
          <cell r="K192">
            <v>0</v>
          </cell>
          <cell r="M192">
            <v>0</v>
          </cell>
        </row>
        <row r="193">
          <cell r="A193" t="str">
            <v>a</v>
          </cell>
          <cell r="B193" t="str">
            <v>거푸집</v>
          </cell>
          <cell r="C193" t="str">
            <v xml:space="preserve"> </v>
          </cell>
          <cell r="G193" t="str">
            <v xml:space="preserve"> </v>
          </cell>
          <cell r="H193">
            <v>0</v>
          </cell>
          <cell r="I193" t="str">
            <v xml:space="preserve"> </v>
          </cell>
          <cell r="J193">
            <v>0</v>
          </cell>
          <cell r="K193">
            <v>0</v>
          </cell>
          <cell r="M193">
            <v>0</v>
          </cell>
        </row>
        <row r="194">
          <cell r="A194" t="str">
            <v>a-1</v>
          </cell>
          <cell r="B194" t="str">
            <v>합판3회</v>
          </cell>
          <cell r="C194" t="str">
            <v>m2</v>
          </cell>
          <cell r="D194">
            <v>81</v>
          </cell>
          <cell r="E194">
            <v>16812</v>
          </cell>
          <cell r="F194">
            <v>1361772</v>
          </cell>
          <cell r="G194">
            <v>19000</v>
          </cell>
          <cell r="H194">
            <v>0</v>
          </cell>
          <cell r="I194">
            <v>19000</v>
          </cell>
          <cell r="J194">
            <v>1539000</v>
          </cell>
          <cell r="K194">
            <v>1.1301451344277897</v>
          </cell>
          <cell r="L194">
            <v>18000</v>
          </cell>
          <cell r="M194">
            <v>1458000</v>
          </cell>
        </row>
        <row r="195">
          <cell r="A195" t="str">
            <v>a-2</v>
          </cell>
          <cell r="B195" t="str">
            <v>합판4회</v>
          </cell>
          <cell r="C195" t="str">
            <v>m2</v>
          </cell>
          <cell r="D195">
            <v>5956</v>
          </cell>
          <cell r="E195">
            <v>14344</v>
          </cell>
          <cell r="F195">
            <v>85432864</v>
          </cell>
          <cell r="G195">
            <v>18000</v>
          </cell>
          <cell r="H195">
            <v>0</v>
          </cell>
          <cell r="I195">
            <v>18000</v>
          </cell>
          <cell r="J195">
            <v>107208000</v>
          </cell>
          <cell r="K195">
            <v>1.2548800892359175</v>
          </cell>
          <cell r="L195">
            <v>17000</v>
          </cell>
          <cell r="M195">
            <v>101252000</v>
          </cell>
        </row>
        <row r="196">
          <cell r="A196" t="str">
            <v>b</v>
          </cell>
          <cell r="B196" t="str">
            <v>철근가공조립(간단)</v>
          </cell>
          <cell r="C196" t="str">
            <v>TON</v>
          </cell>
          <cell r="D196">
            <v>44.098999999999997</v>
          </cell>
          <cell r="E196">
            <v>243567</v>
          </cell>
          <cell r="F196">
            <v>10741061</v>
          </cell>
          <cell r="G196">
            <v>220000</v>
          </cell>
          <cell r="H196">
            <v>0</v>
          </cell>
          <cell r="I196">
            <v>220000</v>
          </cell>
          <cell r="J196">
            <v>9701780</v>
          </cell>
          <cell r="K196">
            <v>0.90324224022189237</v>
          </cell>
          <cell r="L196">
            <v>230000</v>
          </cell>
          <cell r="M196">
            <v>10142770</v>
          </cell>
        </row>
        <row r="197">
          <cell r="A197" t="str">
            <v>c-1</v>
          </cell>
          <cell r="B197" t="str">
            <v>철근(VIB제외):con'c3종</v>
          </cell>
          <cell r="C197" t="str">
            <v>m3</v>
          </cell>
          <cell r="D197">
            <v>253</v>
          </cell>
          <cell r="E197">
            <v>17774</v>
          </cell>
          <cell r="F197">
            <v>4496822</v>
          </cell>
          <cell r="G197">
            <v>22000</v>
          </cell>
          <cell r="H197" t="str">
            <v>ERR</v>
          </cell>
          <cell r="I197">
            <v>64000</v>
          </cell>
          <cell r="J197">
            <v>5566000</v>
          </cell>
          <cell r="K197">
            <v>1.2377630246427367</v>
          </cell>
          <cell r="L197">
            <v>20000</v>
          </cell>
          <cell r="M197">
            <v>5060000</v>
          </cell>
        </row>
        <row r="198">
          <cell r="A198" t="str">
            <v>c-2</v>
          </cell>
          <cell r="B198" t="str">
            <v>소형(VIB제외);con'c3종</v>
          </cell>
          <cell r="C198" t="str">
            <v>m3</v>
          </cell>
          <cell r="D198">
            <v>508</v>
          </cell>
          <cell r="E198">
            <v>26516</v>
          </cell>
          <cell r="F198">
            <v>13470128</v>
          </cell>
          <cell r="G198">
            <v>22000</v>
          </cell>
          <cell r="H198" t="str">
            <v>ERR</v>
          </cell>
          <cell r="I198">
            <v>64000</v>
          </cell>
          <cell r="J198">
            <v>11176000</v>
          </cell>
          <cell r="K198">
            <v>0.82968773570674315</v>
          </cell>
          <cell r="L198">
            <v>20000</v>
          </cell>
          <cell r="M198">
            <v>10160000</v>
          </cell>
        </row>
        <row r="199">
          <cell r="A199" t="str">
            <v>d-1</v>
          </cell>
          <cell r="B199" t="str">
            <v>철근(VIB제외):con'c3종</v>
          </cell>
          <cell r="C199" t="str">
            <v>m3</v>
          </cell>
          <cell r="D199">
            <v>11</v>
          </cell>
          <cell r="E199">
            <v>19164</v>
          </cell>
          <cell r="F199">
            <v>210804</v>
          </cell>
          <cell r="G199">
            <v>22000</v>
          </cell>
          <cell r="H199" t="str">
            <v>ERR</v>
          </cell>
          <cell r="I199">
            <v>63000</v>
          </cell>
          <cell r="J199">
            <v>242000</v>
          </cell>
          <cell r="K199">
            <v>1.147985806720935</v>
          </cell>
          <cell r="L199">
            <v>20000</v>
          </cell>
          <cell r="M199">
            <v>220000</v>
          </cell>
        </row>
        <row r="200">
          <cell r="A200" t="str">
            <v>d-2</v>
          </cell>
          <cell r="B200" t="str">
            <v>소형(VIB제외);con'c3종</v>
          </cell>
          <cell r="C200" t="str">
            <v>m3</v>
          </cell>
          <cell r="D200">
            <v>119</v>
          </cell>
          <cell r="E200">
            <v>27905</v>
          </cell>
          <cell r="F200">
            <v>3320695</v>
          </cell>
          <cell r="G200">
            <v>22000</v>
          </cell>
          <cell r="H200" t="str">
            <v>ERR</v>
          </cell>
          <cell r="I200">
            <v>63000</v>
          </cell>
          <cell r="J200">
            <v>2618000</v>
          </cell>
          <cell r="K200">
            <v>0.78838917756674431</v>
          </cell>
          <cell r="L200">
            <v>20000</v>
          </cell>
          <cell r="M200">
            <v>2380000</v>
          </cell>
        </row>
        <row r="201">
          <cell r="A201">
            <v>2.25</v>
          </cell>
          <cell r="B201" t="str">
            <v>노면배수공</v>
          </cell>
          <cell r="G201" t="str">
            <v xml:space="preserve"> </v>
          </cell>
          <cell r="H201">
            <v>0</v>
          </cell>
          <cell r="I201" t="str">
            <v xml:space="preserve"> </v>
          </cell>
          <cell r="J201">
            <v>0</v>
          </cell>
          <cell r="K201">
            <v>0</v>
          </cell>
          <cell r="L201">
            <v>0</v>
          </cell>
          <cell r="M201">
            <v>0</v>
          </cell>
        </row>
        <row r="202">
          <cell r="A202" t="str">
            <v>a</v>
          </cell>
          <cell r="B202" t="str">
            <v>중분대 횡배수관(D=300m/m)</v>
          </cell>
          <cell r="C202" t="str">
            <v>m</v>
          </cell>
          <cell r="D202">
            <v>367</v>
          </cell>
          <cell r="E202">
            <v>38844</v>
          </cell>
          <cell r="F202">
            <v>14255748</v>
          </cell>
          <cell r="G202">
            <v>35110</v>
          </cell>
          <cell r="H202">
            <v>0</v>
          </cell>
          <cell r="I202">
            <v>35110</v>
          </cell>
          <cell r="J202">
            <v>12885370</v>
          </cell>
          <cell r="K202">
            <v>0.90387189784780142</v>
          </cell>
          <cell r="L202">
            <v>18000</v>
          </cell>
          <cell r="M202">
            <v>6606000</v>
          </cell>
        </row>
        <row r="203">
          <cell r="A203" t="str">
            <v>2-25-B</v>
          </cell>
          <cell r="B203" t="str">
            <v>종배수관-중분대,L형측구</v>
          </cell>
          <cell r="G203" t="str">
            <v xml:space="preserve"> </v>
          </cell>
          <cell r="H203">
            <v>0</v>
          </cell>
          <cell r="I203" t="str">
            <v xml:space="preserve"> </v>
          </cell>
          <cell r="J203">
            <v>0</v>
          </cell>
          <cell r="K203">
            <v>0</v>
          </cell>
          <cell r="L203">
            <v>0</v>
          </cell>
          <cell r="M203">
            <v>0</v>
          </cell>
        </row>
        <row r="204">
          <cell r="A204" t="str">
            <v>b-1</v>
          </cell>
          <cell r="B204" t="str">
            <v>D =  300m/m</v>
          </cell>
          <cell r="C204" t="str">
            <v>m</v>
          </cell>
          <cell r="D204">
            <v>5224</v>
          </cell>
          <cell r="E204">
            <v>20663</v>
          </cell>
          <cell r="F204">
            <v>107943512</v>
          </cell>
          <cell r="G204">
            <v>8050</v>
          </cell>
          <cell r="H204" t="str">
            <v>ERR</v>
          </cell>
          <cell r="I204">
            <v>18760</v>
          </cell>
          <cell r="J204">
            <v>42053200</v>
          </cell>
          <cell r="K204">
            <v>0.38958524899578956</v>
          </cell>
          <cell r="L204">
            <v>12000</v>
          </cell>
          <cell r="M204">
            <v>62688000</v>
          </cell>
        </row>
        <row r="205">
          <cell r="A205" t="str">
            <v>b-2</v>
          </cell>
          <cell r="B205" t="str">
            <v>D =  450m/m</v>
          </cell>
          <cell r="C205" t="str">
            <v>m</v>
          </cell>
          <cell r="D205">
            <v>1124</v>
          </cell>
          <cell r="E205">
            <v>25618</v>
          </cell>
          <cell r="F205">
            <v>28794632</v>
          </cell>
          <cell r="G205">
            <v>10980</v>
          </cell>
          <cell r="H205" t="str">
            <v>ERR</v>
          </cell>
          <cell r="I205">
            <v>23760</v>
          </cell>
          <cell r="J205">
            <v>12341520</v>
          </cell>
          <cell r="K205">
            <v>0.42860488718869544</v>
          </cell>
          <cell r="L205">
            <v>16000</v>
          </cell>
          <cell r="M205">
            <v>17984000</v>
          </cell>
        </row>
        <row r="206">
          <cell r="A206" t="str">
            <v>b-3</v>
          </cell>
          <cell r="B206" t="str">
            <v>D =  600m/m</v>
          </cell>
          <cell r="C206" t="str">
            <v>m</v>
          </cell>
          <cell r="D206">
            <v>4044</v>
          </cell>
          <cell r="E206">
            <v>43554</v>
          </cell>
          <cell r="F206">
            <v>176132376</v>
          </cell>
          <cell r="G206">
            <v>17820</v>
          </cell>
          <cell r="H206" t="str">
            <v>ERR</v>
          </cell>
          <cell r="I206">
            <v>39240</v>
          </cell>
          <cell r="J206">
            <v>72064080</v>
          </cell>
          <cell r="K206">
            <v>0.40914726546356245</v>
          </cell>
          <cell r="L206">
            <v>20000</v>
          </cell>
          <cell r="M206">
            <v>80880000</v>
          </cell>
        </row>
        <row r="207">
          <cell r="A207" t="str">
            <v>b-5</v>
          </cell>
          <cell r="B207" t="str">
            <v>D =  1020m/m</v>
          </cell>
          <cell r="C207" t="str">
            <v>m</v>
          </cell>
          <cell r="D207">
            <v>426</v>
          </cell>
          <cell r="E207">
            <v>97034</v>
          </cell>
          <cell r="F207">
            <v>41336484</v>
          </cell>
          <cell r="G207">
            <v>32680</v>
          </cell>
          <cell r="H207" t="str">
            <v>ERR</v>
          </cell>
          <cell r="I207">
            <v>93240</v>
          </cell>
          <cell r="J207">
            <v>13921680</v>
          </cell>
          <cell r="K207">
            <v>0.33678916668384279</v>
          </cell>
          <cell r="L207">
            <v>60000</v>
          </cell>
          <cell r="M207">
            <v>25560000</v>
          </cell>
        </row>
        <row r="208">
          <cell r="A208" t="str">
            <v>b-6</v>
          </cell>
          <cell r="B208" t="str">
            <v>D =  1200m/m</v>
          </cell>
          <cell r="C208" t="str">
            <v>m</v>
          </cell>
          <cell r="D208">
            <v>10</v>
          </cell>
          <cell r="E208">
            <v>140363</v>
          </cell>
          <cell r="F208">
            <v>1403630</v>
          </cell>
          <cell r="G208">
            <v>48970</v>
          </cell>
          <cell r="H208" t="str">
            <v>ERR</v>
          </cell>
          <cell r="I208">
            <v>133840</v>
          </cell>
          <cell r="J208">
            <v>489700</v>
          </cell>
          <cell r="K208">
            <v>0.34888111539365785</v>
          </cell>
          <cell r="L208">
            <v>80000</v>
          </cell>
          <cell r="M208">
            <v>800000</v>
          </cell>
        </row>
        <row r="209">
          <cell r="A209" t="str">
            <v>c</v>
          </cell>
          <cell r="B209" t="str">
            <v>중분대 집수정</v>
          </cell>
          <cell r="G209" t="str">
            <v xml:space="preserve"> </v>
          </cell>
          <cell r="H209">
            <v>0</v>
          </cell>
          <cell r="I209" t="str">
            <v xml:space="preserve"> </v>
          </cell>
          <cell r="J209">
            <v>0</v>
          </cell>
          <cell r="K209">
            <v>0</v>
          </cell>
          <cell r="M209">
            <v>0</v>
          </cell>
        </row>
        <row r="210">
          <cell r="A210" t="str">
            <v>c-1</v>
          </cell>
          <cell r="B210" t="str">
            <v>형식 - 1 (양종방향)</v>
          </cell>
          <cell r="C210" t="str">
            <v>개</v>
          </cell>
          <cell r="D210">
            <v>272</v>
          </cell>
          <cell r="E210">
            <v>205291</v>
          </cell>
          <cell r="F210">
            <v>55839152</v>
          </cell>
          <cell r="G210">
            <v>224070</v>
          </cell>
          <cell r="H210" t="str">
            <v>ERR</v>
          </cell>
          <cell r="I210">
            <v>252280</v>
          </cell>
          <cell r="J210">
            <v>60947040</v>
          </cell>
          <cell r="K210">
            <v>1.0914750281307997</v>
          </cell>
          <cell r="L210">
            <v>220000</v>
          </cell>
          <cell r="M210">
            <v>59840000</v>
          </cell>
        </row>
        <row r="211">
          <cell r="A211" t="str">
            <v>c-2</v>
          </cell>
          <cell r="B211" t="str">
            <v>형식 - 1 (양종방향)</v>
          </cell>
          <cell r="C211" t="str">
            <v>개</v>
          </cell>
          <cell r="D211">
            <v>25</v>
          </cell>
          <cell r="E211">
            <v>200681</v>
          </cell>
          <cell r="F211">
            <v>5017025</v>
          </cell>
          <cell r="G211">
            <v>220120</v>
          </cell>
          <cell r="H211" t="str">
            <v>ERR</v>
          </cell>
          <cell r="I211">
            <v>247640</v>
          </cell>
          <cell r="J211">
            <v>5503000</v>
          </cell>
          <cell r="K211">
            <v>1.0968651740822499</v>
          </cell>
          <cell r="L211">
            <v>220000</v>
          </cell>
          <cell r="M211">
            <v>5500000</v>
          </cell>
        </row>
        <row r="212">
          <cell r="A212" t="str">
            <v>c-3</v>
          </cell>
          <cell r="B212" t="str">
            <v>형식 - 1 (양종방향)</v>
          </cell>
          <cell r="C212" t="str">
            <v>개</v>
          </cell>
          <cell r="D212">
            <v>1</v>
          </cell>
          <cell r="E212">
            <v>196060</v>
          </cell>
          <cell r="F212">
            <v>196060</v>
          </cell>
          <cell r="G212">
            <v>216160</v>
          </cell>
          <cell r="H212" t="str">
            <v>ERR</v>
          </cell>
          <cell r="I212">
            <v>243280</v>
          </cell>
          <cell r="J212">
            <v>216160</v>
          </cell>
          <cell r="K212">
            <v>1.1025196368458634</v>
          </cell>
          <cell r="L212">
            <v>220000</v>
          </cell>
          <cell r="M212">
            <v>220000</v>
          </cell>
        </row>
        <row r="213">
          <cell r="A213">
            <v>2.2599999999999998</v>
          </cell>
          <cell r="B213" t="str">
            <v>용배수로</v>
          </cell>
          <cell r="G213" t="str">
            <v xml:space="preserve"> </v>
          </cell>
          <cell r="H213">
            <v>0</v>
          </cell>
          <cell r="I213" t="str">
            <v xml:space="preserve"> </v>
          </cell>
          <cell r="J213">
            <v>0</v>
          </cell>
          <cell r="K213">
            <v>0</v>
          </cell>
          <cell r="M213">
            <v>0</v>
          </cell>
        </row>
        <row r="214">
          <cell r="A214" t="str">
            <v>b</v>
          </cell>
          <cell r="B214" t="str">
            <v>거푸집</v>
          </cell>
          <cell r="G214" t="str">
            <v xml:space="preserve"> </v>
          </cell>
          <cell r="H214">
            <v>0</v>
          </cell>
          <cell r="I214" t="str">
            <v xml:space="preserve"> </v>
          </cell>
          <cell r="J214">
            <v>0</v>
          </cell>
          <cell r="K214">
            <v>0</v>
          </cell>
          <cell r="M214">
            <v>0</v>
          </cell>
        </row>
        <row r="215">
          <cell r="A215" t="str">
            <v>b-1</v>
          </cell>
          <cell r="B215" t="str">
            <v>합판 3회</v>
          </cell>
          <cell r="C215" t="str">
            <v>m2</v>
          </cell>
          <cell r="D215">
            <v>674</v>
          </cell>
          <cell r="E215">
            <v>16812</v>
          </cell>
          <cell r="F215">
            <v>11331288</v>
          </cell>
          <cell r="G215">
            <v>19000</v>
          </cell>
          <cell r="H215">
            <v>0</v>
          </cell>
          <cell r="I215">
            <v>19000</v>
          </cell>
          <cell r="J215">
            <v>12806000</v>
          </cell>
          <cell r="K215">
            <v>1.1301451344277897</v>
          </cell>
          <cell r="L215">
            <v>18000</v>
          </cell>
          <cell r="M215">
            <v>12132000</v>
          </cell>
        </row>
        <row r="216">
          <cell r="A216" t="str">
            <v>b-2</v>
          </cell>
          <cell r="B216" t="str">
            <v>합판 4회</v>
          </cell>
          <cell r="C216" t="str">
            <v>m2</v>
          </cell>
          <cell r="D216">
            <v>736</v>
          </cell>
          <cell r="E216">
            <v>14344</v>
          </cell>
          <cell r="F216">
            <v>10557184</v>
          </cell>
          <cell r="G216">
            <v>18000</v>
          </cell>
          <cell r="H216">
            <v>0</v>
          </cell>
          <cell r="I216">
            <v>18000</v>
          </cell>
          <cell r="J216">
            <v>13248000</v>
          </cell>
          <cell r="K216">
            <v>1.2548800892359175</v>
          </cell>
          <cell r="L216">
            <v>17000</v>
          </cell>
          <cell r="M216">
            <v>12512000</v>
          </cell>
        </row>
        <row r="217">
          <cell r="A217" t="str">
            <v>c</v>
          </cell>
          <cell r="B217" t="str">
            <v>철근가공조립(보통)</v>
          </cell>
          <cell r="C217" t="str">
            <v>TON</v>
          </cell>
          <cell r="D217">
            <v>24.202000000000002</v>
          </cell>
          <cell r="E217">
            <v>336241</v>
          </cell>
          <cell r="F217">
            <v>8137704</v>
          </cell>
          <cell r="G217">
            <v>240000</v>
          </cell>
          <cell r="H217">
            <v>0</v>
          </cell>
          <cell r="I217">
            <v>240000</v>
          </cell>
          <cell r="J217">
            <v>5808480</v>
          </cell>
          <cell r="K217">
            <v>0.71377381138463625</v>
          </cell>
          <cell r="L217">
            <v>230000</v>
          </cell>
          <cell r="M217">
            <v>5566460</v>
          </cell>
        </row>
        <row r="218">
          <cell r="A218" t="str">
            <v>f</v>
          </cell>
          <cell r="B218" t="str">
            <v>콘크리트</v>
          </cell>
          <cell r="G218" t="str">
            <v xml:space="preserve"> </v>
          </cell>
          <cell r="H218">
            <v>0</v>
          </cell>
          <cell r="I218" t="str">
            <v xml:space="preserve"> </v>
          </cell>
          <cell r="J218">
            <v>0</v>
          </cell>
          <cell r="K218">
            <v>0</v>
          </cell>
          <cell r="M218">
            <v>0</v>
          </cell>
        </row>
        <row r="219">
          <cell r="A219" t="str">
            <v>f-1</v>
          </cell>
          <cell r="B219" t="str">
            <v>2종 32m/m (생산 및 타설)</v>
          </cell>
          <cell r="C219" t="str">
            <v>m3</v>
          </cell>
          <cell r="D219">
            <v>263</v>
          </cell>
          <cell r="E219">
            <v>28836</v>
          </cell>
          <cell r="F219">
            <v>7583868</v>
          </cell>
          <cell r="G219">
            <v>22000</v>
          </cell>
          <cell r="H219" t="str">
            <v>ERR</v>
          </cell>
          <cell r="I219">
            <v>31050</v>
          </cell>
          <cell r="J219">
            <v>5786000</v>
          </cell>
          <cell r="K219">
            <v>0.76293521986405877</v>
          </cell>
          <cell r="L219">
            <v>15000</v>
          </cell>
          <cell r="M219">
            <v>3945000</v>
          </cell>
        </row>
        <row r="220">
          <cell r="A220" t="str">
            <v>f-4</v>
          </cell>
          <cell r="B220" t="str">
            <v>5종 50m/m (구입 및 타설)</v>
          </cell>
          <cell r="C220" t="str">
            <v>m3</v>
          </cell>
          <cell r="D220">
            <v>31</v>
          </cell>
          <cell r="E220">
            <v>17088</v>
          </cell>
          <cell r="F220">
            <v>529728</v>
          </cell>
          <cell r="G220">
            <v>22000</v>
          </cell>
          <cell r="H220" t="str">
            <v>ERR</v>
          </cell>
          <cell r="I220">
            <v>58000</v>
          </cell>
          <cell r="J220">
            <v>682000</v>
          </cell>
          <cell r="K220">
            <v>1.2874531835205993</v>
          </cell>
          <cell r="L220">
            <v>15000</v>
          </cell>
          <cell r="M220">
            <v>465000</v>
          </cell>
        </row>
        <row r="221">
          <cell r="B221" t="str">
            <v>소   계 (배수공구조물)</v>
          </cell>
          <cell r="F221">
            <v>7753897165</v>
          </cell>
          <cell r="J221">
            <v>6382728585</v>
          </cell>
          <cell r="K221">
            <v>0.8231639457137423</v>
          </cell>
          <cell r="M221">
            <v>6562213310</v>
          </cell>
        </row>
        <row r="222">
          <cell r="B222" t="str">
            <v>직접공사비 계</v>
          </cell>
          <cell r="F222">
            <v>29073580030</v>
          </cell>
          <cell r="J222">
            <v>20998993135</v>
          </cell>
          <cell r="K222">
            <v>0.72227063586018236</v>
          </cell>
          <cell r="M222">
            <v>19373678460</v>
          </cell>
        </row>
        <row r="223">
          <cell r="F223" t="str">
            <v xml:space="preserve"> </v>
          </cell>
          <cell r="K223">
            <v>0</v>
          </cell>
          <cell r="M223" t="str">
            <v xml:space="preserve"> </v>
          </cell>
        </row>
        <row r="224">
          <cell r="B224" t="str">
            <v>안전관리비</v>
          </cell>
          <cell r="E224">
            <v>1.5199999999999998E-2</v>
          </cell>
          <cell r="F224">
            <v>441918416.45599997</v>
          </cell>
          <cell r="G224">
            <v>0.01</v>
          </cell>
          <cell r="I224">
            <v>5.0000000000000001E-3</v>
          </cell>
          <cell r="J224">
            <v>209989931</v>
          </cell>
          <cell r="K224">
            <v>0.47517804911601336</v>
          </cell>
          <cell r="M224">
            <v>356321540</v>
          </cell>
        </row>
      </sheetData>
      <sheetData sheetId="1" refreshError="1"/>
      <sheetData sheetId="2" refreshError="1"/>
      <sheetData sheetId="3" refreshError="1"/>
      <sheetData sheetId="4" refreshError="1"/>
    </sheetDataSet>
  </externalBook>
</externalLink>
</file>

<file path=xl/externalLinks/externalLink4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총괄표"/>
      <sheetName val="중강당 내역"/>
      <sheetName val="평3"/>
      <sheetName val="건축내역"/>
      <sheetName val="계수시트"/>
      <sheetName val="할증"/>
      <sheetName val="공문"/>
      <sheetName val="요율"/>
      <sheetName val="단가대비표"/>
      <sheetName val="전체"/>
      <sheetName val="수전기기DATA"/>
      <sheetName val="자재co"/>
      <sheetName val="WING3"/>
      <sheetName val="견적"/>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잡철물"/>
      <sheetName val="환율change"/>
      <sheetName val="내역서1"/>
      <sheetName val="노임단가표"/>
      <sheetName val="예총"/>
      <sheetName val="실행내역서 "/>
      <sheetName val="금융비용"/>
      <sheetName val="#REF"/>
      <sheetName val="전기2005"/>
      <sheetName val="통신2005"/>
      <sheetName val="을부담운반비"/>
      <sheetName val="CV허용전류"/>
      <sheetName val="내역"/>
      <sheetName val="노임"/>
      <sheetName val="일위대가"/>
      <sheetName val="CTEMCOST"/>
      <sheetName val="손익분석"/>
      <sheetName val="노임단가"/>
      <sheetName val="건축공사"/>
      <sheetName val="토목주소"/>
      <sheetName val="COST"/>
      <sheetName val="교통대책내역"/>
      <sheetName val="자료"/>
      <sheetName val="통신물량"/>
      <sheetName val="집계표"/>
      <sheetName val="노임조서"/>
      <sheetName val="약품공급2"/>
      <sheetName val="일위목록"/>
      <sheetName val="일위대가표"/>
      <sheetName val="시운전연료"/>
      <sheetName val="sheet1"/>
      <sheetName val="98지급계획"/>
      <sheetName val="Total"/>
      <sheetName val="학생내역"/>
      <sheetName val="본부장"/>
      <sheetName val="현장별계약현황('98.10.31)"/>
      <sheetName val="품셈"/>
      <sheetName val="실행철강하도"/>
      <sheetName val="코드일람표2001년10월"/>
      <sheetName val="1공구(입찰내역)"/>
      <sheetName val="401"/>
      <sheetName val="가설공사내역"/>
      <sheetName val="SHEET PILE단가"/>
      <sheetName val="전기일위목록"/>
      <sheetName val="품셈TABLE"/>
      <sheetName val="퍼스트"/>
      <sheetName val="공사비산출내역"/>
      <sheetName val="실행(1)"/>
      <sheetName val="현장설명"/>
      <sheetName val="원가서"/>
      <sheetName val="토목"/>
      <sheetName val="일위대가목록"/>
      <sheetName val="내역서"/>
      <sheetName val="CM 1"/>
      <sheetName val="현장경비"/>
      <sheetName val="일위집계(기존)"/>
      <sheetName val="RE9604"/>
      <sheetName val="산출내역서"/>
      <sheetName val="토목내역"/>
      <sheetName val="실행내역"/>
      <sheetName val="2000년1차"/>
      <sheetName val="간접1"/>
      <sheetName val="2000전체분"/>
      <sheetName val="플랜트 설치"/>
      <sheetName val="재료값"/>
      <sheetName val="일위"/>
      <sheetName val="프랜트면허"/>
      <sheetName val="재료비"/>
      <sheetName val="BID"/>
      <sheetName val="1,2공구원가계산서"/>
      <sheetName val="2공구산출내역"/>
      <sheetName val="1공구산출내역서"/>
      <sheetName val="양식_자재단가조사표"/>
      <sheetName val="9GNG운반"/>
      <sheetName val="교각1"/>
      <sheetName val="자재단가비교표"/>
      <sheetName val="설계"/>
      <sheetName val="코드"/>
      <sheetName val="건축2"/>
      <sheetName val="내역서 (2)"/>
      <sheetName val="원가계산서"/>
      <sheetName val="배수내역"/>
      <sheetName val="간접비계산"/>
      <sheetName val="unit 4"/>
      <sheetName val="입력"/>
      <sheetName val="갑지(추정)"/>
      <sheetName val="실행"/>
      <sheetName val="단가표 "/>
      <sheetName val="개산공사비"/>
      <sheetName val="시화점실행"/>
      <sheetName val="C10집계2"/>
      <sheetName val="기초자료입력"/>
      <sheetName val="문학간접"/>
      <sheetName val="실행(ALT1)"/>
      <sheetName val="FAB별"/>
      <sheetName val="추가예산"/>
      <sheetName val="자재일람"/>
      <sheetName val="간접비 총괄표"/>
      <sheetName val="입찰안"/>
      <sheetName val="인원계획"/>
      <sheetName val="JOB CODE"/>
      <sheetName val="조명율표"/>
      <sheetName val="IT-BAT"/>
      <sheetName val="영동(D)"/>
      <sheetName val="ELECTRIC"/>
      <sheetName val="SCHEDULE"/>
      <sheetName val="배명(단가)"/>
      <sheetName val="인상효1"/>
      <sheetName val="ALPROFILE 발주실적"/>
      <sheetName val="단가조사"/>
      <sheetName val="1유리"/>
      <sheetName val="인사자료총집계"/>
      <sheetName val="SHL"/>
      <sheetName val="General Data"/>
      <sheetName val="TYPE-A"/>
      <sheetName val="일위대가(집계)"/>
      <sheetName val="할증 "/>
      <sheetName val="본사인상전"/>
      <sheetName val="Print"/>
      <sheetName val="단가비교"/>
      <sheetName val="인건비"/>
      <sheetName val="교대"/>
      <sheetName val="L형옹벽"/>
      <sheetName val="예정(3)"/>
      <sheetName val="EP0618"/>
      <sheetName val="SG"/>
      <sheetName val="부하계산서"/>
      <sheetName val="부하(성남)"/>
      <sheetName val="cable-data"/>
      <sheetName val="포장절단"/>
      <sheetName val="전기실-1"/>
      <sheetName val="34.자재LIST"/>
      <sheetName val="26.자재단가율 및 Sourcing비율 입력"/>
      <sheetName val="PI"/>
      <sheetName val="단위별용량계산"/>
      <sheetName val="V-VESSEL (WITH DEMISTER)"/>
      <sheetName val="갑지_(3)"/>
      <sheetName val="평단가_(2)"/>
      <sheetName val="평단가_(3)"/>
      <sheetName val="허용전류-IEC"/>
      <sheetName val="허용전류-IEC DATA"/>
      <sheetName val="IMP(MAIN)"/>
      <sheetName val="IMP (REACTOR)"/>
      <sheetName val="10공구일위"/>
      <sheetName val="자재집계"/>
      <sheetName val="차체부품 INS REPORT(갑)"/>
      <sheetName val="2. 주요공지（主要公告）"/>
      <sheetName val="Sheet3"/>
      <sheetName val="2000노임기준"/>
      <sheetName val="터파기및재료"/>
      <sheetName val="차액보증"/>
      <sheetName val="청주(철골발주의뢰서)"/>
      <sheetName val="견"/>
      <sheetName val="원본"/>
      <sheetName val="단가표"/>
      <sheetName val="건축기술부대조건"/>
      <sheetName val="재개발"/>
      <sheetName val="6. 안전관리비"/>
      <sheetName val="PAINT"/>
      <sheetName val="예산조서(전송)"/>
      <sheetName val="합계"/>
      <sheetName val="실행(표지,갑,을)"/>
      <sheetName val="돈암사업"/>
      <sheetName val="가설공사비"/>
      <sheetName val="정보"/>
      <sheetName val="FRP PIPING 일위대가"/>
      <sheetName val="설계내역서"/>
      <sheetName val="전기"/>
      <sheetName val="제경비"/>
      <sheetName val="CAT_5"/>
      <sheetName val="자재테이블"/>
      <sheetName val="현우실적"/>
      <sheetName val="101동"/>
      <sheetName val="공기압축기실"/>
      <sheetName val="투자-국내2"/>
      <sheetName val="일위대가목록표"/>
      <sheetName val="단가조사표"/>
      <sheetName val="FACTOR"/>
      <sheetName val="원가계산서구조조정"/>
      <sheetName val="공사원가계산서"/>
      <sheetName val="자재단가"/>
      <sheetName val="재학생"/>
      <sheetName val="당초"/>
      <sheetName val="15100"/>
      <sheetName val="5. 현장관리비(new) "/>
      <sheetName val="견적정보"/>
      <sheetName val="여과지동"/>
      <sheetName val="기초자료"/>
      <sheetName val="일위대가(1)"/>
      <sheetName val="공사개요"/>
      <sheetName val="단가"/>
      <sheetName val="수량산출서 (2)"/>
      <sheetName val="마산방향"/>
      <sheetName val="7. 현장관리비 "/>
      <sheetName val="직재"/>
      <sheetName val="조명시설"/>
      <sheetName val="노임이"/>
      <sheetName val="5.동별횡주관경"/>
      <sheetName val="을지세부(3.설치공사)"/>
      <sheetName val="IMPEADENCE MAP 취수장"/>
      <sheetName val="EQT-ESTN"/>
      <sheetName val="(실사조정)총괄"/>
      <sheetName val="실행내역서_"/>
      <sheetName val="단가표_"/>
      <sheetName val="간접비_총괄표"/>
      <sheetName val="CM_1"/>
      <sheetName val="unit_4"/>
      <sheetName val="JOB_CODE"/>
      <sheetName val="General_Data"/>
      <sheetName val="ALPROFILE_발주실적"/>
      <sheetName val="현장별계약현황('98_10_31)"/>
      <sheetName val="차체부품_INS_REPORT(갑)"/>
      <sheetName val="2__주요공지（主要公告）"/>
      <sheetName val="V-VESSEL_(WITH_DEMISTER)"/>
      <sheetName val="할증_"/>
      <sheetName val="중강당_내역"/>
      <sheetName val="6__안전관리비"/>
      <sheetName val="갑지_(3)1"/>
      <sheetName val="평단가_(2)1"/>
      <sheetName val="평단가_(3)1"/>
      <sheetName val="실행내역서_1"/>
      <sheetName val="단가표_1"/>
      <sheetName val="간접비_총괄표1"/>
      <sheetName val="CM_11"/>
      <sheetName val="unit_41"/>
      <sheetName val="JOB_CODE1"/>
      <sheetName val="General_Data1"/>
      <sheetName val="ALPROFILE_발주실적1"/>
      <sheetName val="현장별계약현황('98_10_31)1"/>
      <sheetName val="차체부품_INS_REPORT(갑)1"/>
      <sheetName val="2__주요공지（主要公告）1"/>
      <sheetName val="V-VESSEL_(WITH_DEMISTER)1"/>
      <sheetName val="할증_1"/>
      <sheetName val="중강당_내역1"/>
      <sheetName val="6__안전관리비1"/>
      <sheetName val="수습"/>
      <sheetName val="영업소실적"/>
      <sheetName val="1-7(재가공내역)"/>
      <sheetName val="맨홀수량산출"/>
      <sheetName val="갑지1"/>
      <sheetName val="IW-LIST"/>
      <sheetName val="4 LINE"/>
      <sheetName val="7 th"/>
      <sheetName val="노무비"/>
      <sheetName val="3-3.빙축열시스템부하"/>
      <sheetName val="BP-이발-RJ TREND"/>
      <sheetName val="총괄내역서"/>
      <sheetName val="시설C"/>
      <sheetName val="Sheet2"/>
      <sheetName val="적용표"/>
      <sheetName val="DATA"/>
      <sheetName val="calc"/>
      <sheetName val="OFFER "/>
      <sheetName val="기성내역"/>
      <sheetName val="EQUIP LIST"/>
      <sheetName val="손익차9월2"/>
      <sheetName val="수주현황2월"/>
      <sheetName val="소화실적"/>
      <sheetName val="잔토처리"/>
      <sheetName val="터파기,되메우기,램머,코아"/>
      <sheetName val="절단,포장깨기"/>
      <sheetName val="참조"/>
      <sheetName val="7.자동제어공사"/>
      <sheetName val="장주검토"/>
      <sheetName val="구동"/>
      <sheetName val="수량산출"/>
      <sheetName val="재료집계표"/>
      <sheetName val="6호기"/>
      <sheetName val="Xunit (단위환산)"/>
      <sheetName val="지질조사"/>
      <sheetName val="집계표2"/>
      <sheetName val="설계예산서"/>
      <sheetName val="드롭다운목록"/>
      <sheetName val="노임단가 (2)"/>
      <sheetName val="자재목록표"/>
      <sheetName val="부서코드표"/>
      <sheetName val="EJ"/>
      <sheetName val="연습"/>
      <sheetName val="단가 (2)"/>
      <sheetName val="제조노임"/>
      <sheetName val="견적조건"/>
      <sheetName val="수정계획3"/>
      <sheetName val="기초단가"/>
      <sheetName val="코드표"/>
      <sheetName val="Y-WORK"/>
      <sheetName val="교량"/>
      <sheetName val="재료집계표3"/>
      <sheetName val="현장실사자료"/>
      <sheetName val="단"/>
      <sheetName val="산출"/>
      <sheetName val="#2_일위대가목록"/>
      <sheetName val="기본단가표"/>
      <sheetName val="금호"/>
      <sheetName val="_REF"/>
      <sheetName val="선급금신청서"/>
      <sheetName val="합천내역"/>
      <sheetName val="APT"/>
      <sheetName val="울산자동제어"/>
      <sheetName val="수량산출서"/>
      <sheetName val="자재단가(1공구)"/>
      <sheetName val="건장설비"/>
      <sheetName val="식음료"/>
      <sheetName val="單價表단가표"/>
      <sheetName val="기구조직"/>
      <sheetName val="화설내"/>
      <sheetName val="입찰보고"/>
      <sheetName val="공사비총괄표"/>
      <sheetName val="주안3차A-A"/>
      <sheetName val="내역(가지)"/>
      <sheetName val="견적제출품의서"/>
      <sheetName val="관리비비계상"/>
      <sheetName val="운반"/>
      <sheetName val="자단"/>
      <sheetName val="기성금내역서"/>
      <sheetName val="한일양산"/>
      <sheetName val="조달청일위대가정리"/>
      <sheetName val="자재단가산출기초"/>
      <sheetName val="자재단가일람"/>
      <sheetName val="중기일람"/>
      <sheetName val="지하층LOAD"/>
      <sheetName val="도체종-상수표"/>
      <sheetName val="방송(체육관)"/>
      <sheetName val="일위산출근거"/>
      <sheetName val="200"/>
      <sheetName val="자료입력"/>
      <sheetName val="측구터파기공수량집계"/>
      <sheetName val="배수공 시멘트 및 골재량 산출"/>
      <sheetName val="Sheet4"/>
      <sheetName val="당진1,2호기전선관설치및접지4차공사내역서-을지"/>
      <sheetName val="구의33고"/>
      <sheetName val=" HIT-&gt;HMC 견적(3900)"/>
      <sheetName val="C1.공사개요"/>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refreshError="1"/>
      <sheetData sheetId="285" refreshError="1"/>
      <sheetData sheetId="286"/>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Set>
  </externalBook>
</externalLink>
</file>

<file path=xl/externalLinks/externalLink4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전기2005"/>
      <sheetName val="자재테이블"/>
      <sheetName val="노무비"/>
      <sheetName val="일위대가"/>
      <sheetName val="적산"/>
      <sheetName val="단가표"/>
      <sheetName val="1"/>
      <sheetName val="#REF"/>
      <sheetName val="신광초조도계선사업"/>
      <sheetName val="공사원가계산서"/>
      <sheetName val="갑지"/>
      <sheetName val="수목기별"/>
      <sheetName val="RE9604"/>
      <sheetName val="건축내역"/>
      <sheetName val="전기일위목록"/>
      <sheetName val="A 견적"/>
      <sheetName val="자재단가"/>
      <sheetName val="내역서"/>
      <sheetName val="총괄표"/>
    </sheetNames>
    <sheetDataSet>
      <sheetData sheetId="0"/>
      <sheetData sheetId="1" refreshError="1">
        <row r="4">
          <cell r="D4">
            <v>224900000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선"/>
      <sheetName val="자료"/>
      <sheetName val="FCV허용전류(IEC-TRAY)"/>
      <sheetName val="FCV임피던스"/>
      <sheetName val="전동기 특성표"/>
      <sheetName val="조명율표"/>
      <sheetName val="원가총괄"/>
    </sheetNames>
    <sheetDataSet>
      <sheetData sheetId="0"/>
      <sheetData sheetId="1"/>
      <sheetData sheetId="2"/>
      <sheetData sheetId="3"/>
      <sheetData sheetId="4"/>
      <sheetData sheetId="5" refreshError="1"/>
      <sheetData sheetId="6" refreshError="1"/>
    </sheetDataSet>
  </externalBook>
</externalLink>
</file>

<file path=xl/externalLinks/externalLink4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도급예산내역서총괄표"/>
      <sheetName val="전선가설"/>
      <sheetName val="전선철거"/>
      <sheetName val="철거발생품"/>
      <sheetName val="전주보호책신설"/>
      <sheetName val="단가단출기초 (2)"/>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처리중량)"/>
      <sheetName val="(철거발생)"/>
      <sheetName val="공사재료사정조서"/>
      <sheetName val="공사재료사정조서 (2)"/>
      <sheetName val="관급자재조서"/>
      <sheetName val="수량조서"/>
      <sheetName val="도담구내 개소별 명세"/>
      <sheetName val="일위산출근거"/>
      <sheetName val="#REF"/>
      <sheetName val="간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봉양~조차장간고하총괄(신설)"/>
      <sheetName val="봉양~조차장간고하개명(신설)"/>
      <sheetName val="봉양~조차장간고하총괄 (철거)"/>
      <sheetName val="봉양~조차장간고하개명(철거)"/>
      <sheetName val="봉양~조차장간고상개명(철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도담구내 개소별 명세"/>
      <sheetName val="단가비교"/>
      <sheetName val="요율"/>
      <sheetName val="봉양_조차장간고하개명_신설_"/>
      <sheetName val="공사원가계산서"/>
      <sheetName val="도급예산내역서총괄표"/>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Set>
  </externalBook>
</externalLink>
</file>

<file path=xl/externalLinks/externalLink4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고사항"/>
      <sheetName val="내역적용"/>
      <sheetName val="아스팔트헐기"/>
      <sheetName val="1.자재집계표"/>
      <sheetName val="위치조서"/>
      <sheetName val="3-1측구공"/>
      <sheetName val="3-1-1.측구공"/>
      <sheetName val="3.빗물받이공"/>
      <sheetName val="3-2.배수관 총"/>
      <sheetName val="3-2-1.횡배수집계"/>
      <sheetName val="3-2-1-1횡배수관공"/>
      <sheetName val="3-2-2 흄관 날개벽"/>
      <sheetName val="3-2-3 종배수관"/>
      <sheetName val="3-2-4집수정"/>
      <sheetName val="3-2-5.도수로"/>
      <sheetName val="3-3.암거공"/>
      <sheetName val="3-3-2 암거 날개벽"/>
      <sheetName val="3-4옹벽공"/>
      <sheetName val="3-4-1.옹벽공"/>
      <sheetName val="3-4.옹벽평균(H)"/>
      <sheetName val="3-5-1.석측공"/>
      <sheetName val="3-5.석축공"/>
      <sheetName val="4-1.수량총괄표"/>
      <sheetName val="4-2.포장수량집계"/>
      <sheetName val="4-3.본선포장수량"/>
      <sheetName val="4-4.구조물간 포장"/>
      <sheetName val="4-5.포장단위수량"/>
      <sheetName val="4-5.측점별 포장단위수량"/>
      <sheetName val="5.부대공"/>
      <sheetName val="5-1.부대공"/>
      <sheetName val="5-2.부대공 (3)"/>
      <sheetName val="Module1"/>
      <sheetName val="하수급견적대비"/>
    </sheetNames>
    <sheetDataSet>
      <sheetData sheetId="0" refreshError="1"/>
      <sheetData sheetId="1" refreshError="1"/>
      <sheetData sheetId="2" refreshError="1"/>
      <sheetData sheetId="3" refreshError="1"/>
      <sheetData sheetId="4" refreshError="1">
        <row r="8">
          <cell r="J8">
            <v>60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기초"/>
      <sheetName val="한전수량"/>
      <sheetName val="한전인공"/>
      <sheetName val="한전단가"/>
      <sheetName val="접지수량"/>
      <sheetName val="접지인공"/>
      <sheetName val="접지단가"/>
      <sheetName val="지선수량"/>
      <sheetName val="지선인공"/>
      <sheetName val="지선단가"/>
      <sheetName val="외등기초수량"/>
      <sheetName val="외등기초인공"/>
      <sheetName val="외등기초단가"/>
      <sheetName val="내역서"/>
      <sheetName val="건축내역"/>
      <sheetName val="봉양~조차장간고하개명(신설)"/>
      <sheetName val="건축공사"/>
      <sheetName val="신호등일위대가"/>
      <sheetName val="자재단가"/>
      <sheetName val="9509"/>
      <sheetName val="전기일위목록"/>
      <sheetName val="Sheet1"/>
      <sheetName val="을02"/>
      <sheetName val="하수급견적대비"/>
      <sheetName val="분전함신설"/>
      <sheetName val="접지1종"/>
      <sheetName val="노임"/>
      <sheetName val="5.동별횡주관경"/>
      <sheetName val="일위대가"/>
      <sheetName val="위치조서"/>
      <sheetName val="일위목록"/>
      <sheetName val="단가산출"/>
      <sheetName val="요율"/>
      <sheetName val="원가총괄"/>
      <sheetName val="설계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도담구내 개소별 명세"/>
      <sheetName val="내역"/>
      <sheetName val="자재테이블"/>
      <sheetName val="한일양산"/>
      <sheetName val="총괄표"/>
      <sheetName val="중강당 내역"/>
      <sheetName val="전기내역서(총계)"/>
      <sheetName val="#REF"/>
      <sheetName val="Macro(전선)"/>
      <sheetName val=" HIT-&gt;HMC 견적(3900)"/>
      <sheetName val="전동기"/>
      <sheetName val="RE9604"/>
      <sheetName val="&lt;양식 1&gt; 에너지 저감 계획서_조명제어"/>
      <sheetName val="공정증감대ㅈ표"/>
      <sheetName val="참고자료"/>
      <sheetName val="LD"/>
      <sheetName val="N賃率-職"/>
      <sheetName val="천방교접속"/>
      <sheetName val="공사원가계산서"/>
      <sheetName val="내역서1"/>
      <sheetName val="단가대비표"/>
      <sheetName val="일위집계(기존)"/>
      <sheetName val="앉음벽 (2)"/>
      <sheetName val="전기2005"/>
      <sheetName val="#2_일위대가목록"/>
    </sheetNames>
    <sheetDataSet>
      <sheetData sheetId="0" refreshError="1"/>
      <sheetData sheetId="1" refreshError="1"/>
      <sheetData sheetId="2" refreshError="1"/>
      <sheetData sheetId="3" refreshError="1"/>
      <sheetData sheetId="4" refreshError="1">
        <row r="6">
          <cell r="A6" t="str">
            <v>경질비닐 전선관HI-28C</v>
          </cell>
          <cell r="B6" t="str">
            <v>경질비닐 전선관</v>
          </cell>
          <cell r="C6" t="str">
            <v>HI-28C</v>
          </cell>
          <cell r="D6" t="str">
            <v>m</v>
          </cell>
          <cell r="E6">
            <v>2</v>
          </cell>
          <cell r="F6" t="str">
            <v>x</v>
          </cell>
          <cell r="G6">
            <v>1</v>
          </cell>
          <cell r="L6" t="str">
            <v>=</v>
          </cell>
          <cell r="M6">
            <v>2</v>
          </cell>
          <cell r="O6">
            <v>0</v>
          </cell>
          <cell r="P6">
            <v>2</v>
          </cell>
        </row>
        <row r="7">
          <cell r="A7" t="str">
            <v>접지용 전선GV 38㎟</v>
          </cell>
          <cell r="B7" t="str">
            <v>접지용 전선</v>
          </cell>
          <cell r="C7" t="str">
            <v>GV 38㎟</v>
          </cell>
          <cell r="D7" t="str">
            <v>m</v>
          </cell>
          <cell r="E7">
            <v>10</v>
          </cell>
          <cell r="F7" t="str">
            <v>x</v>
          </cell>
          <cell r="G7">
            <v>1</v>
          </cell>
          <cell r="L7" t="str">
            <v>=</v>
          </cell>
          <cell r="M7">
            <v>10</v>
          </cell>
          <cell r="O7">
            <v>0</v>
          </cell>
          <cell r="P7">
            <v>10</v>
          </cell>
        </row>
        <row r="8">
          <cell r="A8" t="str">
            <v>연동 연선BC 38㎟</v>
          </cell>
          <cell r="B8" t="str">
            <v>연동 연선</v>
          </cell>
          <cell r="C8" t="str">
            <v>BC 38㎟</v>
          </cell>
          <cell r="D8" t="str">
            <v>m</v>
          </cell>
          <cell r="E8">
            <v>15</v>
          </cell>
          <cell r="F8" t="str">
            <v>x</v>
          </cell>
          <cell r="G8">
            <v>1</v>
          </cell>
          <cell r="L8" t="str">
            <v>=</v>
          </cell>
          <cell r="M8">
            <v>15</v>
          </cell>
          <cell r="O8">
            <v>0</v>
          </cell>
          <cell r="P8">
            <v>15</v>
          </cell>
        </row>
        <row r="9">
          <cell r="A9" t="str">
            <v>접지 동봉16Dx1800</v>
          </cell>
          <cell r="B9" t="str">
            <v>접지 동봉</v>
          </cell>
          <cell r="C9" t="str">
            <v>16Dx1800</v>
          </cell>
          <cell r="D9" t="str">
            <v>개</v>
          </cell>
          <cell r="E9">
            <v>9</v>
          </cell>
          <cell r="F9" t="str">
            <v>x</v>
          </cell>
          <cell r="G9">
            <v>1</v>
          </cell>
          <cell r="L9" t="str">
            <v>=</v>
          </cell>
          <cell r="M9">
            <v>9</v>
          </cell>
          <cell r="O9">
            <v>0</v>
          </cell>
          <cell r="P9">
            <v>9</v>
          </cell>
        </row>
        <row r="10">
          <cell r="A10" t="str">
            <v>접지 콘넥타CU 22~60㎟</v>
          </cell>
          <cell r="B10" t="str">
            <v>접지 콘넥타</v>
          </cell>
          <cell r="C10" t="str">
            <v>CU 22~60㎟</v>
          </cell>
          <cell r="D10" t="str">
            <v>개</v>
          </cell>
          <cell r="E10">
            <v>3</v>
          </cell>
          <cell r="F10" t="str">
            <v>x</v>
          </cell>
          <cell r="G10">
            <v>1</v>
          </cell>
          <cell r="L10" t="str">
            <v>=</v>
          </cell>
          <cell r="M10">
            <v>3</v>
          </cell>
          <cell r="O10">
            <v>0</v>
          </cell>
          <cell r="P10">
            <v>3</v>
          </cell>
        </row>
        <row r="11">
          <cell r="A11" t="str">
            <v>접지 클램프38㎟</v>
          </cell>
          <cell r="B11" t="str">
            <v>접지 클램프</v>
          </cell>
          <cell r="C11" t="str">
            <v>38㎟</v>
          </cell>
          <cell r="D11" t="str">
            <v>개</v>
          </cell>
          <cell r="E11">
            <v>1</v>
          </cell>
          <cell r="F11" t="str">
            <v>x</v>
          </cell>
          <cell r="G11">
            <v>1</v>
          </cell>
          <cell r="L11" t="str">
            <v>=</v>
          </cell>
          <cell r="M11">
            <v>1</v>
          </cell>
          <cell r="O11">
            <v>0</v>
          </cell>
          <cell r="P11">
            <v>1</v>
          </cell>
        </row>
        <row r="12">
          <cell r="A12" t="str">
            <v>터 파 기인력</v>
          </cell>
          <cell r="B12" t="str">
            <v>터 파 기</v>
          </cell>
          <cell r="C12" t="str">
            <v>인력</v>
          </cell>
          <cell r="D12" t="str">
            <v>㎥</v>
          </cell>
          <cell r="E12">
            <v>6.56</v>
          </cell>
          <cell r="F12" t="str">
            <v>x</v>
          </cell>
          <cell r="G12">
            <v>1</v>
          </cell>
          <cell r="L12" t="str">
            <v>=</v>
          </cell>
          <cell r="M12">
            <v>6.56</v>
          </cell>
          <cell r="O12">
            <v>0</v>
          </cell>
          <cell r="P12">
            <v>6.56</v>
          </cell>
        </row>
        <row r="13">
          <cell r="A13" t="str">
            <v>되메우기인력</v>
          </cell>
          <cell r="B13" t="str">
            <v>되메우기</v>
          </cell>
          <cell r="C13" t="str">
            <v>인력</v>
          </cell>
          <cell r="D13" t="str">
            <v>㎥</v>
          </cell>
          <cell r="E13">
            <v>6.56</v>
          </cell>
          <cell r="F13" t="str">
            <v>x</v>
          </cell>
          <cell r="G13">
            <v>1</v>
          </cell>
          <cell r="L13" t="str">
            <v>=</v>
          </cell>
          <cell r="M13">
            <v>6.56</v>
          </cell>
          <cell r="O13">
            <v>0</v>
          </cell>
          <cell r="P13">
            <v>6.56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4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접지수량"/>
      <sheetName val="하수급견적대비"/>
    </sheetNames>
    <sheetDataSet>
      <sheetData sheetId="0" refreshError="1"/>
      <sheetData sheetId="1" refreshError="1"/>
      <sheetData sheetId="2" refreshError="1"/>
      <sheetData sheetId="3" refreshError="1"/>
      <sheetData sheetId="4" refreshError="1"/>
    </sheetDataSet>
  </externalBook>
</externalLink>
</file>

<file path=xl/externalLinks/externalLink4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교각1"/>
      <sheetName val="#REF"/>
      <sheetName val="약품공급2"/>
      <sheetName val="대포2교접속"/>
      <sheetName val="천방교접속"/>
      <sheetName val="ABUT수량-A1"/>
      <sheetName val="내역"/>
      <sheetName val="Sheet1"/>
      <sheetName val="2000년1차"/>
      <sheetName val="앉음벽 (2)"/>
      <sheetName val="집계표"/>
      <sheetName val="품셈TABLE"/>
      <sheetName val="전체_1설계"/>
      <sheetName val="당진1,2호기전선관설치및접지4차공사내역서-을지"/>
      <sheetName val="원형1호맨홀토공수량"/>
      <sheetName val="구조물철거타공정이월"/>
      <sheetName val="기초공"/>
      <sheetName val="기둥(원형)"/>
      <sheetName val="2000전체분"/>
      <sheetName val="위치조서"/>
      <sheetName val="터파기및재료"/>
      <sheetName val="guard(mac)"/>
      <sheetName val="산출근거"/>
      <sheetName val="사다리"/>
      <sheetName val="포장물량집계"/>
      <sheetName val="실행철강하도"/>
      <sheetName val="내역기준"/>
      <sheetName val="참조"/>
      <sheetName val="내역서"/>
      <sheetName val="type-F"/>
      <sheetName val="6PILE  (돌출)"/>
      <sheetName val="자재일람"/>
      <sheetName val="전체제잡비"/>
      <sheetName val="준공정산"/>
      <sheetName val="금액내역서"/>
      <sheetName val="1TL종점(1)"/>
      <sheetName val="신광초조도계선사업"/>
      <sheetName val="준검 내역서"/>
      <sheetName val="수량산출"/>
      <sheetName val="Sheet2"/>
      <sheetName val="차액보증"/>
      <sheetName val="교대(A1)"/>
      <sheetName val="N賃率-職"/>
      <sheetName val="ELEC"/>
      <sheetName val="TYPE-A"/>
      <sheetName val="DATE"/>
      <sheetName val="말뚝지지력산정"/>
      <sheetName val="단가조사"/>
      <sheetName val="원가서"/>
      <sheetName val="단면 (2)"/>
      <sheetName val="E총"/>
      <sheetName val="우수공"/>
      <sheetName val="인버트단위수량"/>
      <sheetName val="날개벽수량표"/>
      <sheetName val="대로근거"/>
      <sheetName val="노임단가"/>
      <sheetName val="시설수량표"/>
      <sheetName val="기초일위"/>
      <sheetName val="수목단가"/>
      <sheetName val="시설일위"/>
      <sheetName val="식재수량표"/>
      <sheetName val="식재일위"/>
      <sheetName val="자재단가"/>
      <sheetName val="중로근거"/>
      <sheetName val="안산기계장치"/>
      <sheetName val="교각계산"/>
      <sheetName val="동물이동통로"/>
      <sheetName val="1.설계기준"/>
      <sheetName val="COPING"/>
      <sheetName val="단가일람"/>
      <sheetName val="조경일람"/>
      <sheetName val="접지수량"/>
      <sheetName val="구조물터파기수량집계"/>
      <sheetName val="입찰안"/>
      <sheetName val="요율"/>
      <sheetName val="Y-WORK"/>
      <sheetName val="SLAB&quot;1&quot;"/>
      <sheetName val="공정증감대ㅈ표"/>
      <sheetName val="경비2내역"/>
      <sheetName val="단면계수(상부)"/>
      <sheetName val="휴지통"/>
      <sheetName val="급,배기팬"/>
      <sheetName val="방송"/>
      <sheetName val="집계"/>
      <sheetName val="기본일위"/>
      <sheetName val="내역서2안"/>
      <sheetName val="패널"/>
      <sheetName val="직노"/>
      <sheetName val="실행내역"/>
      <sheetName val="TYPE-1"/>
      <sheetName val="찍기"/>
      <sheetName val="설계기준"/>
      <sheetName val="증감내역서"/>
      <sheetName val="DB구축"/>
      <sheetName val="바닥판"/>
      <sheetName val="입력DATA"/>
      <sheetName val="자재단가비교표"/>
      <sheetName val="타공이기수량"/>
    </sheetNames>
    <sheetDataSet>
      <sheetData sheetId="0" refreshError="1"/>
      <sheetData sheetId="1" refreshError="1"/>
      <sheetData sheetId="2" refreshError="1"/>
      <sheetData sheetId="3"/>
      <sheetData sheetId="4"/>
      <sheetData sheetId="5"/>
      <sheetData sheetId="6"/>
      <sheetData sheetId="7"/>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4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2">
          <cell r="L32">
            <v>71973</v>
          </cell>
        </row>
        <row r="33">
          <cell r="L33">
            <v>100560</v>
          </cell>
        </row>
        <row r="34">
          <cell r="L34">
            <v>51818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물가"/>
      <sheetName val="중기산출근거"/>
      <sheetName val="단가산출"/>
      <sheetName val="호표"/>
      <sheetName val="산근"/>
      <sheetName val="공사비"/>
      <sheetName val="기본단가표"/>
    </sheetNames>
    <sheetDataSet>
      <sheetData sheetId="0"/>
      <sheetData sheetId="1"/>
      <sheetData sheetId="2"/>
      <sheetData sheetId="3"/>
      <sheetData sheetId="4"/>
      <sheetData sheetId="5">
        <row r="48">
          <cell r="C48">
            <v>320</v>
          </cell>
        </row>
      </sheetData>
      <sheetData sheetId="6"/>
      <sheetData sheetId="7" refreshError="1"/>
    </sheetDataSet>
  </externalBook>
</externalLink>
</file>

<file path=xl/externalLinks/externalLink4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1.수인터널"/>
      <sheetName val="Macro1"/>
      <sheetName val="실행철강하도"/>
      <sheetName val="내역"/>
      <sheetName val="wall"/>
      <sheetName val="Front"/>
      <sheetName val="조명율표"/>
      <sheetName val="노임단가"/>
      <sheetName val="인건비"/>
      <sheetName val="내역서"/>
      <sheetName val="코드표"/>
      <sheetName val="1안"/>
      <sheetName val="설계서을"/>
      <sheetName val="견적내역서"/>
      <sheetName val="표지"/>
      <sheetName val="1"/>
      <sheetName val="#REF"/>
      <sheetName val="1차작업-재수정"/>
      <sheetName val="인상효1"/>
      <sheetName val="수량산출서"/>
      <sheetName val="EQ"/>
      <sheetName val="자재단가표"/>
      <sheetName val="원가총괄"/>
      <sheetName val="망미"/>
      <sheetName val="포장공자재집계표"/>
      <sheetName val="sheet1"/>
      <sheetName val="교각계산"/>
      <sheetName val="단가비교"/>
      <sheetName val="하조서"/>
      <sheetName val="N賃率-職"/>
    </sheetNames>
    <sheetDataSet>
      <sheetData sheetId="0" refreshError="1"/>
      <sheetData sheetId="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1"/>
      <sheetName val="단가조사-2"/>
      <sheetName val="노임단가"/>
      <sheetName val="일위집계"/>
      <sheetName val="일위대가"/>
    </sheetNames>
    <sheetDataSet>
      <sheetData sheetId="0"/>
      <sheetData sheetId="1">
        <row r="160">
          <cell r="A160" t="str">
            <v>경의선</v>
          </cell>
          <cell r="B160" t="str">
            <v>경의선</v>
          </cell>
        </row>
        <row r="161">
          <cell r="A161" t="str">
            <v>분전반KLB1-1A</v>
          </cell>
          <cell r="B161" t="str">
            <v>분전반</v>
          </cell>
          <cell r="C161" t="str">
            <v>KLB1-1A</v>
          </cell>
          <cell r="D161" t="str">
            <v>면</v>
          </cell>
          <cell r="E161">
            <v>1584630</v>
          </cell>
          <cell r="F161" t="str">
            <v>삼덕</v>
          </cell>
          <cell r="G161">
            <v>1649123</v>
          </cell>
          <cell r="H161" t="str">
            <v>삼우</v>
          </cell>
          <cell r="K161">
            <v>1584630</v>
          </cell>
        </row>
        <row r="162">
          <cell r="A162" t="str">
            <v>분전반KLB1-1B</v>
          </cell>
          <cell r="B162" t="str">
            <v>분전반</v>
          </cell>
          <cell r="C162" t="str">
            <v>KLB1-1B</v>
          </cell>
          <cell r="D162" t="str">
            <v>면</v>
          </cell>
          <cell r="E162">
            <v>1884719</v>
          </cell>
          <cell r="F162" t="str">
            <v>삼덕</v>
          </cell>
          <cell r="G162">
            <v>1959260</v>
          </cell>
          <cell r="H162" t="str">
            <v>삼우</v>
          </cell>
          <cell r="K162">
            <v>1884719</v>
          </cell>
        </row>
        <row r="163">
          <cell r="A163" t="str">
            <v>분전반KLB1-2A</v>
          </cell>
          <cell r="B163" t="str">
            <v>분전반</v>
          </cell>
          <cell r="C163" t="str">
            <v>KLB1-2A</v>
          </cell>
          <cell r="D163" t="str">
            <v>면</v>
          </cell>
          <cell r="E163">
            <v>1725681</v>
          </cell>
          <cell r="F163" t="str">
            <v>삼덕</v>
          </cell>
          <cell r="G163">
            <v>1795671</v>
          </cell>
          <cell r="H163" t="str">
            <v>삼우</v>
          </cell>
          <cell r="K163">
            <v>1725681</v>
          </cell>
        </row>
        <row r="164">
          <cell r="A164" t="str">
            <v>분전반KLB1-2B</v>
          </cell>
          <cell r="B164" t="str">
            <v>분전반</v>
          </cell>
          <cell r="C164" t="str">
            <v>KLB1-2B</v>
          </cell>
          <cell r="D164" t="str">
            <v>면</v>
          </cell>
          <cell r="E164">
            <v>2029204</v>
          </cell>
          <cell r="F164" t="str">
            <v>삼덕</v>
          </cell>
          <cell r="G164">
            <v>2109023</v>
          </cell>
          <cell r="H164" t="str">
            <v>삼우</v>
          </cell>
          <cell r="K164">
            <v>2029204</v>
          </cell>
        </row>
        <row r="165">
          <cell r="A165" t="str">
            <v>분전반KLB1-3A</v>
          </cell>
          <cell r="B165" t="str">
            <v>분전반</v>
          </cell>
          <cell r="C165" t="str">
            <v>KLB1-3A</v>
          </cell>
          <cell r="D165" t="str">
            <v>면</v>
          </cell>
          <cell r="E165">
            <v>1584630</v>
          </cell>
          <cell r="F165" t="str">
            <v>삼덕</v>
          </cell>
          <cell r="G165">
            <v>1649123</v>
          </cell>
          <cell r="H165" t="str">
            <v>삼우</v>
          </cell>
          <cell r="K165">
            <v>1584630</v>
          </cell>
        </row>
        <row r="166">
          <cell r="A166" t="str">
            <v>분전반KLB1-3B</v>
          </cell>
          <cell r="B166" t="str">
            <v>분전반</v>
          </cell>
          <cell r="C166" t="str">
            <v>KLB1-3B</v>
          </cell>
          <cell r="D166" t="str">
            <v>면</v>
          </cell>
          <cell r="E166">
            <v>1884719</v>
          </cell>
          <cell r="F166" t="str">
            <v>삼덕</v>
          </cell>
          <cell r="G166">
            <v>1959260</v>
          </cell>
          <cell r="H166" t="str">
            <v>삼우</v>
          </cell>
          <cell r="K166">
            <v>1884719</v>
          </cell>
        </row>
        <row r="167">
          <cell r="A167" t="str">
            <v>분전반KLB1-4A</v>
          </cell>
          <cell r="B167" t="str">
            <v>분전반</v>
          </cell>
          <cell r="C167" t="str">
            <v>KLB1-4A</v>
          </cell>
          <cell r="D167" t="str">
            <v>면</v>
          </cell>
          <cell r="E167">
            <v>1725681</v>
          </cell>
          <cell r="F167" t="str">
            <v>삼덕</v>
          </cell>
          <cell r="G167">
            <v>1795671</v>
          </cell>
          <cell r="H167" t="str">
            <v>삼우</v>
          </cell>
          <cell r="K167">
            <v>1725681</v>
          </cell>
        </row>
        <row r="168">
          <cell r="A168" t="str">
            <v>분전반KLB1-4B</v>
          </cell>
          <cell r="B168" t="str">
            <v>분전반</v>
          </cell>
          <cell r="C168" t="str">
            <v>KLB1-4B</v>
          </cell>
          <cell r="D168" t="str">
            <v>면</v>
          </cell>
          <cell r="E168">
            <v>2108608</v>
          </cell>
          <cell r="F168" t="str">
            <v>삼덕</v>
          </cell>
          <cell r="G168">
            <v>2192169</v>
          </cell>
          <cell r="H168" t="str">
            <v>삼우</v>
          </cell>
          <cell r="K168">
            <v>2108608</v>
          </cell>
        </row>
        <row r="169">
          <cell r="A169" t="str">
            <v>분전반KLB2-1A</v>
          </cell>
          <cell r="B169" t="str">
            <v>분전반</v>
          </cell>
          <cell r="C169" t="str">
            <v>KLB2-1A</v>
          </cell>
          <cell r="D169" t="str">
            <v>면</v>
          </cell>
          <cell r="E169">
            <v>1428907</v>
          </cell>
          <cell r="F169" t="str">
            <v>삼덕</v>
          </cell>
          <cell r="G169">
            <v>1487250</v>
          </cell>
          <cell r="H169" t="str">
            <v>삼우</v>
          </cell>
          <cell r="K169">
            <v>1428907</v>
          </cell>
        </row>
        <row r="170">
          <cell r="A170" t="str">
            <v>분전반KLB2-1B</v>
          </cell>
          <cell r="B170" t="str">
            <v>분전반</v>
          </cell>
          <cell r="C170" t="str">
            <v>KLB2-1B</v>
          </cell>
          <cell r="D170" t="str">
            <v>면</v>
          </cell>
          <cell r="E170">
            <v>1347194</v>
          </cell>
          <cell r="F170" t="str">
            <v>삼덕</v>
          </cell>
          <cell r="G170">
            <v>1402245</v>
          </cell>
          <cell r="H170" t="str">
            <v>삼우</v>
          </cell>
          <cell r="K170">
            <v>1347194</v>
          </cell>
        </row>
        <row r="171">
          <cell r="A171" t="str">
            <v>분전반KLB2-2A</v>
          </cell>
          <cell r="B171" t="str">
            <v>분전반</v>
          </cell>
          <cell r="C171" t="str">
            <v>KLB2-2A</v>
          </cell>
          <cell r="D171" t="str">
            <v>면</v>
          </cell>
          <cell r="E171">
            <v>1860995</v>
          </cell>
          <cell r="F171" t="str">
            <v>삼덕</v>
          </cell>
          <cell r="G171">
            <v>1936199</v>
          </cell>
          <cell r="H171" t="str">
            <v>삼우</v>
          </cell>
          <cell r="K171">
            <v>1860995</v>
          </cell>
        </row>
        <row r="172">
          <cell r="A172" t="str">
            <v>분전반KLB2-2B</v>
          </cell>
          <cell r="B172" t="str">
            <v>분전반</v>
          </cell>
          <cell r="C172" t="str">
            <v>KLB2-2B</v>
          </cell>
          <cell r="D172" t="str">
            <v>면</v>
          </cell>
          <cell r="E172">
            <v>2179054</v>
          </cell>
          <cell r="F172" t="str">
            <v>삼덕</v>
          </cell>
          <cell r="G172">
            <v>2264445</v>
          </cell>
          <cell r="H172" t="str">
            <v>삼우</v>
          </cell>
          <cell r="K172">
            <v>2179054</v>
          </cell>
        </row>
        <row r="173">
          <cell r="A173" t="str">
            <v>분전반KLB3-1A</v>
          </cell>
          <cell r="B173" t="str">
            <v>분전반</v>
          </cell>
          <cell r="C173" t="str">
            <v>KLB3-1A</v>
          </cell>
          <cell r="D173" t="str">
            <v>면</v>
          </cell>
          <cell r="E173">
            <v>1428907</v>
          </cell>
          <cell r="F173" t="str">
            <v>삼덕</v>
          </cell>
          <cell r="G173">
            <v>1487250</v>
          </cell>
          <cell r="H173" t="str">
            <v>삼우</v>
          </cell>
          <cell r="K173">
            <v>1428907</v>
          </cell>
        </row>
        <row r="174">
          <cell r="A174" t="str">
            <v>분전반KLB3-1B</v>
          </cell>
          <cell r="B174" t="str">
            <v>분전반</v>
          </cell>
          <cell r="C174" t="str">
            <v>KLB3-1B</v>
          </cell>
          <cell r="D174" t="str">
            <v>면</v>
          </cell>
          <cell r="E174">
            <v>1347194</v>
          </cell>
          <cell r="F174" t="str">
            <v>삼덕</v>
          </cell>
          <cell r="G174">
            <v>1402245</v>
          </cell>
          <cell r="H174" t="str">
            <v>삼우</v>
          </cell>
          <cell r="K174">
            <v>1347194</v>
          </cell>
        </row>
        <row r="175">
          <cell r="A175" t="str">
            <v>분전반KL-C</v>
          </cell>
          <cell r="B175" t="str">
            <v>분전반</v>
          </cell>
          <cell r="C175" t="str">
            <v>KL-C</v>
          </cell>
          <cell r="D175" t="str">
            <v>면</v>
          </cell>
          <cell r="E175">
            <v>1001461</v>
          </cell>
          <cell r="F175" t="str">
            <v>삼덕</v>
          </cell>
          <cell r="G175">
            <v>1040422</v>
          </cell>
          <cell r="H175" t="str">
            <v>삼우</v>
          </cell>
          <cell r="K175">
            <v>1001461</v>
          </cell>
        </row>
        <row r="176">
          <cell r="A176" t="str">
            <v>분전반KL-S</v>
          </cell>
          <cell r="B176" t="str">
            <v>분전반</v>
          </cell>
          <cell r="C176" t="str">
            <v>KL-S</v>
          </cell>
          <cell r="D176" t="str">
            <v>면</v>
          </cell>
          <cell r="E176">
            <v>565400</v>
          </cell>
          <cell r="F176" t="str">
            <v>삼덕</v>
          </cell>
          <cell r="G176">
            <v>588754</v>
          </cell>
          <cell r="H176" t="str">
            <v>삼우</v>
          </cell>
          <cell r="K176">
            <v>565400</v>
          </cell>
        </row>
        <row r="177">
          <cell r="A177" t="str">
            <v>분전반KL-F</v>
          </cell>
          <cell r="B177" t="str">
            <v>분전반</v>
          </cell>
          <cell r="C177" t="str">
            <v>KL-F</v>
          </cell>
          <cell r="D177" t="str">
            <v>면</v>
          </cell>
          <cell r="E177">
            <v>644540</v>
          </cell>
          <cell r="F177" t="str">
            <v>삼덕</v>
          </cell>
          <cell r="G177">
            <v>671130</v>
          </cell>
          <cell r="H177" t="str">
            <v>삼우</v>
          </cell>
          <cell r="K177">
            <v>644540</v>
          </cell>
        </row>
        <row r="178">
          <cell r="A178" t="str">
            <v>분전반KP-P</v>
          </cell>
          <cell r="B178" t="str">
            <v>분전반</v>
          </cell>
          <cell r="C178" t="str">
            <v>KP-P</v>
          </cell>
          <cell r="D178" t="str">
            <v>면</v>
          </cell>
          <cell r="E178">
            <v>615379</v>
          </cell>
          <cell r="F178" t="str">
            <v>삼덕</v>
          </cell>
          <cell r="G178">
            <v>639927</v>
          </cell>
          <cell r="H178" t="str">
            <v>삼우</v>
          </cell>
          <cell r="K178">
            <v>615379</v>
          </cell>
        </row>
        <row r="179">
          <cell r="A179" t="str">
            <v>분전반KP-H1</v>
          </cell>
          <cell r="B179" t="str">
            <v>분전반</v>
          </cell>
          <cell r="C179" t="str">
            <v>KP-H1</v>
          </cell>
          <cell r="D179" t="str">
            <v>면</v>
          </cell>
          <cell r="E179">
            <v>656455</v>
          </cell>
          <cell r="F179" t="str">
            <v>삼덕</v>
          </cell>
          <cell r="G179">
            <v>682878</v>
          </cell>
          <cell r="H179" t="str">
            <v>삼우</v>
          </cell>
          <cell r="K179">
            <v>656455</v>
          </cell>
        </row>
        <row r="180">
          <cell r="A180" t="str">
            <v>분전반KL-AFC</v>
          </cell>
          <cell r="B180" t="str">
            <v>분전반</v>
          </cell>
          <cell r="C180" t="str">
            <v>KL-AFC</v>
          </cell>
          <cell r="D180" t="str">
            <v>면</v>
          </cell>
          <cell r="E180">
            <v>1244702</v>
          </cell>
          <cell r="F180" t="str">
            <v>삼덕</v>
          </cell>
          <cell r="G180">
            <v>1292633</v>
          </cell>
          <cell r="H180" t="str">
            <v>삼우</v>
          </cell>
          <cell r="K180">
            <v>1244702</v>
          </cell>
        </row>
        <row r="181">
          <cell r="A181" t="str">
            <v>분전반KEV-1</v>
          </cell>
          <cell r="B181" t="str">
            <v>분전반</v>
          </cell>
          <cell r="C181" t="str">
            <v>KEV-1</v>
          </cell>
          <cell r="D181" t="str">
            <v>면</v>
          </cell>
          <cell r="E181">
            <v>601324</v>
          </cell>
          <cell r="F181" t="str">
            <v>삼덕</v>
          </cell>
          <cell r="G181">
            <v>625738</v>
          </cell>
          <cell r="H181" t="str">
            <v>삼우</v>
          </cell>
          <cell r="K181">
            <v>601324</v>
          </cell>
        </row>
        <row r="182">
          <cell r="A182" t="str">
            <v>분전반KEV-2</v>
          </cell>
          <cell r="B182" t="str">
            <v>분전반</v>
          </cell>
          <cell r="C182" t="str">
            <v>KEV-2</v>
          </cell>
          <cell r="D182" t="str">
            <v>면</v>
          </cell>
          <cell r="E182">
            <v>601324</v>
          </cell>
          <cell r="F182" t="str">
            <v>삼덕</v>
          </cell>
          <cell r="G182">
            <v>625738</v>
          </cell>
          <cell r="H182" t="str">
            <v>삼우</v>
          </cell>
          <cell r="K182">
            <v>601324</v>
          </cell>
        </row>
        <row r="183">
          <cell r="A183" t="str">
            <v>분전반KES-1</v>
          </cell>
          <cell r="B183" t="str">
            <v>분전반</v>
          </cell>
          <cell r="C183" t="str">
            <v>KES-1</v>
          </cell>
          <cell r="D183" t="str">
            <v>면</v>
          </cell>
          <cell r="E183">
            <v>916313</v>
          </cell>
          <cell r="F183" t="str">
            <v>삼덕</v>
          </cell>
          <cell r="G183">
            <v>953287</v>
          </cell>
          <cell r="H183" t="str">
            <v>삼우</v>
          </cell>
          <cell r="K183">
            <v>916313</v>
          </cell>
        </row>
        <row r="184">
          <cell r="A184" t="str">
            <v>분전반KES-2</v>
          </cell>
          <cell r="B184" t="str">
            <v>분전반</v>
          </cell>
          <cell r="C184" t="str">
            <v>KES-2</v>
          </cell>
          <cell r="D184" t="str">
            <v>면</v>
          </cell>
          <cell r="E184">
            <v>916313</v>
          </cell>
          <cell r="F184" t="str">
            <v>삼덕</v>
          </cell>
          <cell r="G184">
            <v>953287</v>
          </cell>
          <cell r="H184" t="str">
            <v>삼우</v>
          </cell>
          <cell r="K184">
            <v>916313</v>
          </cell>
        </row>
        <row r="185">
          <cell r="A185" t="str">
            <v>분전반KES-3</v>
          </cell>
          <cell r="B185" t="str">
            <v>분전반</v>
          </cell>
          <cell r="C185" t="str">
            <v>KES-3</v>
          </cell>
          <cell r="D185" t="str">
            <v>면</v>
          </cell>
          <cell r="E185">
            <v>916313</v>
          </cell>
          <cell r="F185" t="str">
            <v>삼덕</v>
          </cell>
          <cell r="G185">
            <v>953287</v>
          </cell>
          <cell r="H185" t="str">
            <v>삼우</v>
          </cell>
          <cell r="K185">
            <v>916313</v>
          </cell>
        </row>
        <row r="186">
          <cell r="A186" t="str">
            <v>분전반KES-4</v>
          </cell>
          <cell r="B186" t="str">
            <v>분전반</v>
          </cell>
          <cell r="C186" t="str">
            <v>KES-4</v>
          </cell>
          <cell r="D186" t="str">
            <v>면</v>
          </cell>
          <cell r="E186">
            <v>916313</v>
          </cell>
          <cell r="F186" t="str">
            <v>삼덕</v>
          </cell>
          <cell r="G186">
            <v>953287</v>
          </cell>
          <cell r="H186" t="str">
            <v>삼우</v>
          </cell>
          <cell r="K186">
            <v>916313</v>
          </cell>
        </row>
        <row r="187">
          <cell r="A187" t="str">
            <v>분전반KMCC-1(3열)</v>
          </cell>
          <cell r="B187" t="str">
            <v>분전반</v>
          </cell>
          <cell r="C187" t="str">
            <v>KMCC-1(3열)</v>
          </cell>
          <cell r="D187" t="str">
            <v>면</v>
          </cell>
          <cell r="E187">
            <v>11818444</v>
          </cell>
          <cell r="F187" t="str">
            <v>삼덕</v>
          </cell>
          <cell r="G187">
            <v>12213390</v>
          </cell>
          <cell r="H187" t="str">
            <v>삼우</v>
          </cell>
          <cell r="K187">
            <v>11818444</v>
          </cell>
        </row>
        <row r="188">
          <cell r="A188" t="str">
            <v>분전반KMCC-2(2열)</v>
          </cell>
          <cell r="B188" t="str">
            <v>분전반</v>
          </cell>
          <cell r="C188" t="str">
            <v>KMCC-2(2열)</v>
          </cell>
          <cell r="D188" t="str">
            <v>면</v>
          </cell>
          <cell r="E188">
            <v>8014901</v>
          </cell>
          <cell r="F188" t="str">
            <v>삼덕</v>
          </cell>
          <cell r="G188">
            <v>8283612</v>
          </cell>
          <cell r="H188" t="str">
            <v>삼우</v>
          </cell>
          <cell r="K188">
            <v>8014901</v>
          </cell>
        </row>
        <row r="189">
          <cell r="A189" t="str">
            <v>인천국제공항</v>
          </cell>
          <cell r="B189" t="str">
            <v>인천국제공항</v>
          </cell>
        </row>
        <row r="190">
          <cell r="A190" t="str">
            <v>분전반LB2-2A</v>
          </cell>
          <cell r="B190" t="str">
            <v>분전반</v>
          </cell>
          <cell r="C190" t="str">
            <v>LB2-2A</v>
          </cell>
          <cell r="D190" t="str">
            <v>면</v>
          </cell>
          <cell r="E190">
            <v>1860995</v>
          </cell>
          <cell r="F190" t="str">
            <v>삼덕</v>
          </cell>
          <cell r="G190">
            <v>1936199</v>
          </cell>
          <cell r="H190" t="str">
            <v>삼우</v>
          </cell>
          <cell r="K190">
            <v>1860995</v>
          </cell>
        </row>
        <row r="191">
          <cell r="A191" t="str">
            <v>분전반LB2-2B</v>
          </cell>
          <cell r="B191" t="str">
            <v>분전반</v>
          </cell>
          <cell r="C191" t="str">
            <v>LB2-2B</v>
          </cell>
          <cell r="D191" t="str">
            <v>면</v>
          </cell>
          <cell r="E191">
            <v>1725681</v>
          </cell>
          <cell r="F191" t="str">
            <v>삼덕</v>
          </cell>
          <cell r="G191">
            <v>1795671</v>
          </cell>
          <cell r="H191" t="str">
            <v>삼우</v>
          </cell>
          <cell r="K191">
            <v>1725681</v>
          </cell>
        </row>
        <row r="192">
          <cell r="A192" t="str">
            <v>분전반LB3-2A</v>
          </cell>
          <cell r="B192" t="str">
            <v>분전반</v>
          </cell>
          <cell r="C192" t="str">
            <v>LB3-2A</v>
          </cell>
          <cell r="D192" t="str">
            <v>면</v>
          </cell>
          <cell r="E192">
            <v>1428907</v>
          </cell>
          <cell r="F192" t="str">
            <v>삼덕</v>
          </cell>
          <cell r="G192">
            <v>1487250</v>
          </cell>
          <cell r="H192" t="str">
            <v>삼우</v>
          </cell>
          <cell r="K192">
            <v>1428907</v>
          </cell>
        </row>
        <row r="193">
          <cell r="A193" t="str">
            <v>분전반LB3-2B</v>
          </cell>
          <cell r="B193" t="str">
            <v>분전반</v>
          </cell>
          <cell r="C193" t="str">
            <v>LB3-2B</v>
          </cell>
          <cell r="D193" t="str">
            <v>면</v>
          </cell>
          <cell r="E193">
            <v>1347194</v>
          </cell>
          <cell r="F193" t="str">
            <v>삼덕</v>
          </cell>
          <cell r="G193">
            <v>1402245</v>
          </cell>
          <cell r="H193" t="str">
            <v>삼우</v>
          </cell>
          <cell r="K193">
            <v>1347194</v>
          </cell>
        </row>
        <row r="194">
          <cell r="A194" t="str">
            <v>분전반LB4-1A</v>
          </cell>
          <cell r="B194" t="str">
            <v>분전반</v>
          </cell>
          <cell r="C194" t="str">
            <v>LB4-1A</v>
          </cell>
          <cell r="D194" t="str">
            <v>면</v>
          </cell>
          <cell r="E194">
            <v>1428907</v>
          </cell>
          <cell r="F194" t="str">
            <v>삼덕</v>
          </cell>
          <cell r="G194">
            <v>1487250</v>
          </cell>
          <cell r="H194" t="str">
            <v>삼우</v>
          </cell>
          <cell r="K194">
            <v>1428907</v>
          </cell>
        </row>
        <row r="195">
          <cell r="A195" t="str">
            <v>분전반LB4-1B</v>
          </cell>
          <cell r="B195" t="str">
            <v>분전반</v>
          </cell>
          <cell r="C195" t="str">
            <v>LB4-1B</v>
          </cell>
          <cell r="D195" t="str">
            <v>면</v>
          </cell>
          <cell r="E195">
            <v>1428907</v>
          </cell>
          <cell r="F195" t="str">
            <v>삼덕</v>
          </cell>
          <cell r="G195">
            <v>1487250</v>
          </cell>
          <cell r="H195" t="str">
            <v>삼우</v>
          </cell>
          <cell r="K195">
            <v>1428907</v>
          </cell>
        </row>
        <row r="196">
          <cell r="A196" t="str">
            <v>분전반LB4-2A</v>
          </cell>
          <cell r="B196" t="str">
            <v>분전반</v>
          </cell>
          <cell r="C196" t="str">
            <v>LB4-2A</v>
          </cell>
          <cell r="D196" t="str">
            <v>면</v>
          </cell>
          <cell r="E196">
            <v>1428907</v>
          </cell>
          <cell r="F196" t="str">
            <v>삼덕</v>
          </cell>
          <cell r="G196">
            <v>1487250</v>
          </cell>
          <cell r="H196" t="str">
            <v>삼우</v>
          </cell>
          <cell r="K196">
            <v>1428907</v>
          </cell>
        </row>
        <row r="197">
          <cell r="A197" t="str">
            <v>분전반LB4-2B</v>
          </cell>
          <cell r="B197" t="str">
            <v>분전반</v>
          </cell>
          <cell r="C197" t="str">
            <v>LB4-2B</v>
          </cell>
          <cell r="D197" t="str">
            <v>면</v>
          </cell>
          <cell r="E197">
            <v>1428907</v>
          </cell>
          <cell r="F197" t="str">
            <v>삼덕</v>
          </cell>
          <cell r="G197">
            <v>1487250</v>
          </cell>
          <cell r="H197" t="str">
            <v>삼우</v>
          </cell>
          <cell r="K197">
            <v>1428907</v>
          </cell>
        </row>
        <row r="198">
          <cell r="A198" t="str">
            <v>분전반LB4-3A</v>
          </cell>
          <cell r="B198" t="str">
            <v>분전반</v>
          </cell>
          <cell r="C198" t="str">
            <v>LB4-3A</v>
          </cell>
          <cell r="D198" t="str">
            <v>면</v>
          </cell>
          <cell r="E198">
            <v>1428907</v>
          </cell>
          <cell r="F198" t="str">
            <v>삼덕</v>
          </cell>
          <cell r="G198">
            <v>1487250</v>
          </cell>
          <cell r="H198" t="str">
            <v>삼우</v>
          </cell>
          <cell r="K198">
            <v>1428907</v>
          </cell>
        </row>
        <row r="199">
          <cell r="A199" t="str">
            <v>분전반LB4-3B</v>
          </cell>
          <cell r="B199" t="str">
            <v>분전반</v>
          </cell>
          <cell r="C199" t="str">
            <v>LB4-3B</v>
          </cell>
          <cell r="D199" t="str">
            <v>면</v>
          </cell>
          <cell r="E199">
            <v>1428907</v>
          </cell>
          <cell r="F199" t="str">
            <v>삼덕</v>
          </cell>
          <cell r="G199">
            <v>1487250</v>
          </cell>
          <cell r="H199" t="str">
            <v>삼우</v>
          </cell>
          <cell r="K199">
            <v>1428907</v>
          </cell>
        </row>
        <row r="200">
          <cell r="A200" t="str">
            <v>분전반LB4-4A</v>
          </cell>
          <cell r="B200" t="str">
            <v>분전반</v>
          </cell>
          <cell r="C200" t="str">
            <v>LB4-4A</v>
          </cell>
          <cell r="D200" t="str">
            <v>면</v>
          </cell>
          <cell r="E200">
            <v>1428907</v>
          </cell>
          <cell r="F200" t="str">
            <v>삼덕</v>
          </cell>
          <cell r="G200">
            <v>1487250</v>
          </cell>
          <cell r="H200" t="str">
            <v>삼우</v>
          </cell>
          <cell r="K200">
            <v>1428907</v>
          </cell>
        </row>
        <row r="201">
          <cell r="A201" t="str">
            <v>분전반LB4-4B</v>
          </cell>
          <cell r="B201" t="str">
            <v>분전반</v>
          </cell>
          <cell r="C201" t="str">
            <v>LB4-4B</v>
          </cell>
          <cell r="D201" t="str">
            <v>면</v>
          </cell>
          <cell r="E201">
            <v>1428907</v>
          </cell>
          <cell r="F201" t="str">
            <v>삼덕</v>
          </cell>
          <cell r="G201">
            <v>1487250</v>
          </cell>
          <cell r="H201" t="str">
            <v>삼우</v>
          </cell>
          <cell r="K201">
            <v>1428907</v>
          </cell>
        </row>
        <row r="202">
          <cell r="A202" t="str">
            <v>분전반L-C</v>
          </cell>
          <cell r="B202" t="str">
            <v>분전반</v>
          </cell>
          <cell r="C202" t="str">
            <v>L-C</v>
          </cell>
          <cell r="D202" t="str">
            <v>면</v>
          </cell>
          <cell r="E202">
            <v>1094910</v>
          </cell>
          <cell r="F202" t="str">
            <v>삼덕</v>
          </cell>
          <cell r="G202">
            <v>1135001</v>
          </cell>
          <cell r="H202" t="str">
            <v>삼우</v>
          </cell>
          <cell r="K202">
            <v>1094910</v>
          </cell>
        </row>
        <row r="203">
          <cell r="A203" t="str">
            <v>분전반L-S</v>
          </cell>
          <cell r="B203" t="str">
            <v>분전반</v>
          </cell>
          <cell r="C203" t="str">
            <v>L-S</v>
          </cell>
          <cell r="D203" t="str">
            <v>면</v>
          </cell>
          <cell r="E203">
            <v>513747</v>
          </cell>
          <cell r="F203" t="str">
            <v>삼덕</v>
          </cell>
          <cell r="G203">
            <v>535097</v>
          </cell>
          <cell r="H203" t="str">
            <v>삼우</v>
          </cell>
          <cell r="K203">
            <v>513747</v>
          </cell>
        </row>
        <row r="204">
          <cell r="A204" t="str">
            <v>분전반L-F</v>
          </cell>
          <cell r="B204" t="str">
            <v>분전반</v>
          </cell>
          <cell r="C204" t="str">
            <v>L-F</v>
          </cell>
          <cell r="D204" t="str">
            <v>면</v>
          </cell>
          <cell r="E204">
            <v>656455</v>
          </cell>
          <cell r="F204" t="str">
            <v>삼덕</v>
          </cell>
          <cell r="G204">
            <v>682878</v>
          </cell>
          <cell r="H204" t="str">
            <v>삼우</v>
          </cell>
          <cell r="K204">
            <v>656455</v>
          </cell>
        </row>
        <row r="205">
          <cell r="A205" t="str">
            <v>분전반LA-AFC</v>
          </cell>
          <cell r="B205" t="str">
            <v>분전반</v>
          </cell>
          <cell r="C205" t="str">
            <v>LA-AFC</v>
          </cell>
          <cell r="D205" t="str">
            <v>면</v>
          </cell>
          <cell r="E205">
            <v>1183642</v>
          </cell>
          <cell r="F205" t="str">
            <v>삼덕</v>
          </cell>
          <cell r="G205">
            <v>1231243</v>
          </cell>
          <cell r="H205" t="str">
            <v>삼우</v>
          </cell>
          <cell r="K205">
            <v>1183642</v>
          </cell>
        </row>
        <row r="206">
          <cell r="A206" t="str">
            <v>분전반LB-AFC</v>
          </cell>
          <cell r="B206" t="str">
            <v>분전반</v>
          </cell>
          <cell r="C206" t="str">
            <v>LB-AFC</v>
          </cell>
          <cell r="D206" t="str">
            <v>면</v>
          </cell>
          <cell r="E206">
            <v>1183642</v>
          </cell>
          <cell r="F206" t="str">
            <v>삼덕</v>
          </cell>
          <cell r="G206">
            <v>1231243</v>
          </cell>
          <cell r="H206" t="str">
            <v>삼우</v>
          </cell>
          <cell r="K206">
            <v>1183642</v>
          </cell>
        </row>
        <row r="207">
          <cell r="A207" t="str">
            <v>분전반EV-1</v>
          </cell>
          <cell r="B207" t="str">
            <v>분전반</v>
          </cell>
          <cell r="C207" t="str">
            <v>EV-1</v>
          </cell>
          <cell r="D207" t="str">
            <v>면</v>
          </cell>
          <cell r="E207">
            <v>658538</v>
          </cell>
          <cell r="F207" t="str">
            <v>삼덕</v>
          </cell>
          <cell r="G207">
            <v>684839</v>
          </cell>
          <cell r="H207" t="str">
            <v>삼우</v>
          </cell>
          <cell r="K207">
            <v>658538</v>
          </cell>
        </row>
        <row r="208">
          <cell r="A208" t="str">
            <v>분전반EV-2</v>
          </cell>
          <cell r="B208" t="str">
            <v>분전반</v>
          </cell>
          <cell r="C208" t="str">
            <v>EV-2</v>
          </cell>
          <cell r="D208" t="str">
            <v>면</v>
          </cell>
          <cell r="E208">
            <v>658538</v>
          </cell>
          <cell r="F208" t="str">
            <v>삼덕</v>
          </cell>
          <cell r="G208">
            <v>684839</v>
          </cell>
          <cell r="H208" t="str">
            <v>삼우</v>
          </cell>
          <cell r="K208">
            <v>658538</v>
          </cell>
        </row>
        <row r="209">
          <cell r="A209" t="str">
            <v>분전반EV-B13</v>
          </cell>
          <cell r="B209" t="str">
            <v>분전반</v>
          </cell>
          <cell r="C209" t="str">
            <v>EV-B13</v>
          </cell>
          <cell r="D209" t="str">
            <v>면</v>
          </cell>
          <cell r="E209">
            <v>939484</v>
          </cell>
          <cell r="F209" t="str">
            <v>삼덕</v>
          </cell>
          <cell r="G209">
            <v>975752</v>
          </cell>
          <cell r="H209" t="str">
            <v>삼우</v>
          </cell>
          <cell r="K209">
            <v>939484</v>
          </cell>
        </row>
        <row r="210">
          <cell r="A210" t="str">
            <v>분전반ES-4</v>
          </cell>
          <cell r="B210" t="str">
            <v>분전반</v>
          </cell>
          <cell r="C210" t="str">
            <v>ES-4</v>
          </cell>
          <cell r="D210" t="str">
            <v>면</v>
          </cell>
          <cell r="E210">
            <v>942404</v>
          </cell>
          <cell r="F210" t="str">
            <v>삼덕</v>
          </cell>
          <cell r="G210">
            <v>979580</v>
          </cell>
          <cell r="H210" t="str">
            <v>삼우</v>
          </cell>
          <cell r="K210">
            <v>942404</v>
          </cell>
        </row>
        <row r="211">
          <cell r="A211" t="str">
            <v>분전반ES-5</v>
          </cell>
          <cell r="B211" t="str">
            <v>분전반</v>
          </cell>
          <cell r="C211" t="str">
            <v>ES-5</v>
          </cell>
          <cell r="D211" t="str">
            <v>면</v>
          </cell>
          <cell r="E211">
            <v>942404</v>
          </cell>
          <cell r="F211" t="str">
            <v>삼덕</v>
          </cell>
          <cell r="G211">
            <v>979580</v>
          </cell>
          <cell r="H211" t="str">
            <v>삼우</v>
          </cell>
          <cell r="K211">
            <v>942404</v>
          </cell>
        </row>
        <row r="212">
          <cell r="A212" t="str">
            <v>분전반ES-6</v>
          </cell>
          <cell r="B212" t="str">
            <v>분전반</v>
          </cell>
          <cell r="C212" t="str">
            <v>ES-6</v>
          </cell>
          <cell r="D212" t="str">
            <v>면</v>
          </cell>
          <cell r="E212">
            <v>873063</v>
          </cell>
          <cell r="F212" t="str">
            <v>삼덕</v>
          </cell>
          <cell r="G212">
            <v>907398</v>
          </cell>
          <cell r="H212" t="str">
            <v>삼우</v>
          </cell>
          <cell r="K212">
            <v>873063</v>
          </cell>
        </row>
        <row r="213">
          <cell r="A213" t="str">
            <v>분전반ES-7</v>
          </cell>
          <cell r="B213" t="str">
            <v>분전반</v>
          </cell>
          <cell r="C213" t="str">
            <v>ES-7</v>
          </cell>
          <cell r="D213" t="str">
            <v>면</v>
          </cell>
          <cell r="E213">
            <v>873063</v>
          </cell>
          <cell r="F213" t="str">
            <v>삼덕</v>
          </cell>
          <cell r="G213">
            <v>907398</v>
          </cell>
          <cell r="H213" t="str">
            <v>삼우</v>
          </cell>
          <cell r="K213">
            <v>873063</v>
          </cell>
        </row>
        <row r="214">
          <cell r="A214" t="str">
            <v>분전반MCC-1(2열)</v>
          </cell>
          <cell r="B214" t="str">
            <v>분전반</v>
          </cell>
          <cell r="C214" t="str">
            <v>MCC-1(2열)</v>
          </cell>
          <cell r="D214" t="str">
            <v>면</v>
          </cell>
          <cell r="E214">
            <v>7689807</v>
          </cell>
          <cell r="F214" t="str">
            <v>삼덕</v>
          </cell>
          <cell r="G214">
            <v>7951073</v>
          </cell>
          <cell r="H214" t="str">
            <v>삼우</v>
          </cell>
          <cell r="K214">
            <v>7689807</v>
          </cell>
        </row>
        <row r="215">
          <cell r="A215" t="str">
            <v>분전반MCC-2(3열)</v>
          </cell>
          <cell r="B215" t="str">
            <v>분전반</v>
          </cell>
          <cell r="C215" t="str">
            <v>MCC-2(3열)</v>
          </cell>
          <cell r="D215" t="str">
            <v>면</v>
          </cell>
          <cell r="E215">
            <v>13700856</v>
          </cell>
          <cell r="F215" t="str">
            <v>삼덕</v>
          </cell>
          <cell r="G215">
            <v>14168672</v>
          </cell>
          <cell r="H215" t="str">
            <v>삼우</v>
          </cell>
          <cell r="K215">
            <v>13700856</v>
          </cell>
        </row>
        <row r="216">
          <cell r="A216" t="str">
            <v>분전반MCC-3(4열)</v>
          </cell>
          <cell r="B216" t="str">
            <v>분전반</v>
          </cell>
          <cell r="C216" t="str">
            <v>MCC-3(4열)</v>
          </cell>
          <cell r="D216" t="str">
            <v>면</v>
          </cell>
          <cell r="E216">
            <v>20028481</v>
          </cell>
          <cell r="F216" t="str">
            <v>삼덕</v>
          </cell>
          <cell r="G216">
            <v>20693629</v>
          </cell>
          <cell r="H216" t="str">
            <v>삼우</v>
          </cell>
          <cell r="K216">
            <v>20028481</v>
          </cell>
        </row>
        <row r="217">
          <cell r="A217" t="str">
            <v>분전반MCC-4(3열)</v>
          </cell>
          <cell r="B217" t="str">
            <v>분전반</v>
          </cell>
          <cell r="C217" t="str">
            <v>MCC-4(3열)</v>
          </cell>
          <cell r="D217" t="str">
            <v>면</v>
          </cell>
          <cell r="E217">
            <v>15912702</v>
          </cell>
          <cell r="F217" t="str">
            <v>삼덕</v>
          </cell>
          <cell r="G217">
            <v>16433893</v>
          </cell>
          <cell r="H217" t="str">
            <v>삼우</v>
          </cell>
          <cell r="K217">
            <v>15912702</v>
          </cell>
        </row>
        <row r="218">
          <cell r="A218" t="str">
            <v>분전반MCC-5(2열)</v>
          </cell>
          <cell r="B218" t="str">
            <v>분전반</v>
          </cell>
          <cell r="C218" t="str">
            <v>MCC-5(2열)</v>
          </cell>
          <cell r="D218" t="str">
            <v>면</v>
          </cell>
          <cell r="E218">
            <v>10453400</v>
          </cell>
          <cell r="F218" t="str">
            <v>삼덕</v>
          </cell>
          <cell r="G218">
            <v>10809497</v>
          </cell>
          <cell r="H218" t="str">
            <v>삼우</v>
          </cell>
          <cell r="K218">
            <v>10453400</v>
          </cell>
        </row>
        <row r="219">
          <cell r="A219" t="str">
            <v>분전반MCC-6(2열)</v>
          </cell>
          <cell r="B219" t="str">
            <v>분전반</v>
          </cell>
          <cell r="C219" t="str">
            <v>MCC-6(2열)</v>
          </cell>
          <cell r="D219" t="str">
            <v>면</v>
          </cell>
          <cell r="E219">
            <v>8732799</v>
          </cell>
          <cell r="F219" t="str">
            <v>삼덕</v>
          </cell>
          <cell r="G219">
            <v>9017580</v>
          </cell>
          <cell r="H219" t="str">
            <v>삼우</v>
          </cell>
          <cell r="K219">
            <v>8732799</v>
          </cell>
        </row>
        <row r="220">
          <cell r="A220" t="str">
            <v>분전반LTV-1</v>
          </cell>
          <cell r="B220" t="str">
            <v>분전반</v>
          </cell>
          <cell r="C220" t="str">
            <v>LTV-1</v>
          </cell>
          <cell r="D220" t="str">
            <v>면</v>
          </cell>
          <cell r="E220">
            <v>5500000</v>
          </cell>
          <cell r="F220" t="str">
            <v>삼덕</v>
          </cell>
          <cell r="G220">
            <v>6000000</v>
          </cell>
          <cell r="H220" t="str">
            <v>삼우</v>
          </cell>
          <cell r="K220">
            <v>5500000</v>
          </cell>
        </row>
        <row r="221">
          <cell r="A221" t="str">
            <v>분전반RTV-1</v>
          </cell>
          <cell r="B221" t="str">
            <v>분전반</v>
          </cell>
          <cell r="C221" t="str">
            <v>RTV-1</v>
          </cell>
          <cell r="D221" t="str">
            <v>면</v>
          </cell>
          <cell r="E221">
            <v>5500000</v>
          </cell>
          <cell r="F221" t="str">
            <v>삼덕</v>
          </cell>
          <cell r="G221">
            <v>6000000</v>
          </cell>
          <cell r="H221" t="str">
            <v>삼우</v>
          </cell>
          <cell r="K221">
            <v>5500000</v>
          </cell>
        </row>
        <row r="222">
          <cell r="A222" t="str">
            <v>공용</v>
          </cell>
          <cell r="B222" t="str">
            <v>공용</v>
          </cell>
        </row>
        <row r="223">
          <cell r="A223" t="str">
            <v>분전반KP-H2</v>
          </cell>
          <cell r="B223" t="str">
            <v>분전반</v>
          </cell>
          <cell r="C223" t="str">
            <v>KP-H2</v>
          </cell>
          <cell r="D223" t="str">
            <v>면</v>
          </cell>
          <cell r="E223">
            <v>869047</v>
          </cell>
          <cell r="F223" t="str">
            <v>삼덕</v>
          </cell>
          <cell r="G223">
            <v>902993</v>
          </cell>
          <cell r="H223" t="str">
            <v>삼우</v>
          </cell>
          <cell r="K223">
            <v>869047</v>
          </cell>
        </row>
        <row r="224">
          <cell r="A224" t="str">
            <v>분전반L-E</v>
          </cell>
          <cell r="B224" t="str">
            <v>분전반</v>
          </cell>
          <cell r="C224" t="str">
            <v>L-E</v>
          </cell>
          <cell r="D224" t="str">
            <v>면</v>
          </cell>
          <cell r="E224">
            <v>992550</v>
          </cell>
          <cell r="F224" t="str">
            <v>삼덕</v>
          </cell>
          <cell r="G224">
            <v>1033789</v>
          </cell>
          <cell r="H224" t="str">
            <v>삼우</v>
          </cell>
          <cell r="K224">
            <v>992550</v>
          </cell>
        </row>
        <row r="225">
          <cell r="A225" t="str">
            <v>분전반LB2-1A</v>
          </cell>
          <cell r="B225" t="str">
            <v>분전반</v>
          </cell>
          <cell r="C225" t="str">
            <v>LB2-1A</v>
          </cell>
          <cell r="D225" t="str">
            <v>면</v>
          </cell>
          <cell r="E225">
            <v>2021899</v>
          </cell>
          <cell r="F225" t="str">
            <v>삼덕</v>
          </cell>
          <cell r="G225">
            <v>2103542</v>
          </cell>
          <cell r="H225" t="str">
            <v>삼우</v>
          </cell>
          <cell r="K225">
            <v>2021899</v>
          </cell>
        </row>
        <row r="226">
          <cell r="A226" t="str">
            <v>분전반LB2-1B</v>
          </cell>
          <cell r="B226" t="str">
            <v>분전반</v>
          </cell>
          <cell r="C226" t="str">
            <v>LB2-1B</v>
          </cell>
          <cell r="D226" t="str">
            <v>면</v>
          </cell>
          <cell r="E226">
            <v>2404996</v>
          </cell>
          <cell r="F226" t="str">
            <v>삼덕</v>
          </cell>
          <cell r="G226">
            <v>2498773</v>
          </cell>
          <cell r="H226" t="str">
            <v>삼우</v>
          </cell>
          <cell r="K226">
            <v>2404996</v>
          </cell>
        </row>
        <row r="227">
          <cell r="A227" t="str">
            <v>분전반LB2-3A</v>
          </cell>
          <cell r="B227" t="str">
            <v>분전반</v>
          </cell>
          <cell r="C227" t="str">
            <v>LB2-3A</v>
          </cell>
          <cell r="D227" t="str">
            <v>면</v>
          </cell>
          <cell r="E227">
            <v>1725681</v>
          </cell>
          <cell r="F227" t="str">
            <v>삼덕</v>
          </cell>
          <cell r="G227">
            <v>1795671</v>
          </cell>
          <cell r="H227" t="str">
            <v>삼우</v>
          </cell>
          <cell r="K227">
            <v>1725681</v>
          </cell>
        </row>
        <row r="228">
          <cell r="A228" t="str">
            <v>분전반LB2-3B</v>
          </cell>
          <cell r="B228" t="str">
            <v>분전반</v>
          </cell>
          <cell r="C228" t="str">
            <v>LB2-3B</v>
          </cell>
          <cell r="D228" t="str">
            <v>면</v>
          </cell>
          <cell r="E228">
            <v>1725681</v>
          </cell>
          <cell r="F228" t="str">
            <v>삼덕</v>
          </cell>
          <cell r="G228">
            <v>1795671</v>
          </cell>
          <cell r="H228" t="str">
            <v>삼우</v>
          </cell>
          <cell r="K228">
            <v>1725681</v>
          </cell>
        </row>
        <row r="229">
          <cell r="A229" t="str">
            <v>분전반LB2-4A</v>
          </cell>
          <cell r="B229" t="str">
            <v>분전반</v>
          </cell>
          <cell r="C229" t="str">
            <v>LB2-4A</v>
          </cell>
          <cell r="D229" t="str">
            <v>면</v>
          </cell>
          <cell r="E229">
            <v>1428907</v>
          </cell>
          <cell r="F229" t="str">
            <v>삼덕</v>
          </cell>
          <cell r="G229">
            <v>1487250</v>
          </cell>
          <cell r="H229" t="str">
            <v>삼우</v>
          </cell>
          <cell r="K229">
            <v>1428907</v>
          </cell>
        </row>
        <row r="230">
          <cell r="A230" t="str">
            <v>분전반LB2-4B</v>
          </cell>
          <cell r="B230" t="str">
            <v>분전반</v>
          </cell>
          <cell r="C230" t="str">
            <v>LB2-4B</v>
          </cell>
          <cell r="D230" t="str">
            <v>면</v>
          </cell>
          <cell r="E230">
            <v>1428907</v>
          </cell>
          <cell r="F230" t="str">
            <v>삼덕</v>
          </cell>
          <cell r="G230">
            <v>1487250</v>
          </cell>
          <cell r="H230" t="str">
            <v>삼우</v>
          </cell>
          <cell r="K230">
            <v>1428907</v>
          </cell>
        </row>
        <row r="231">
          <cell r="A231" t="str">
            <v>분전반LB2-5A</v>
          </cell>
          <cell r="B231" t="str">
            <v>분전반</v>
          </cell>
          <cell r="C231" t="str">
            <v>LB2-5A</v>
          </cell>
          <cell r="D231" t="str">
            <v>면</v>
          </cell>
          <cell r="E231">
            <v>1428907</v>
          </cell>
          <cell r="F231" t="str">
            <v>삼덕</v>
          </cell>
          <cell r="G231">
            <v>1487250</v>
          </cell>
          <cell r="H231" t="str">
            <v>삼우</v>
          </cell>
          <cell r="K231">
            <v>1428907</v>
          </cell>
        </row>
        <row r="232">
          <cell r="A232" t="str">
            <v>분전반LB2-5B</v>
          </cell>
          <cell r="B232" t="str">
            <v>분전반</v>
          </cell>
          <cell r="C232" t="str">
            <v>LB2-5B</v>
          </cell>
          <cell r="D232" t="str">
            <v>면</v>
          </cell>
          <cell r="E232">
            <v>1428907</v>
          </cell>
          <cell r="F232" t="str">
            <v>삼덕</v>
          </cell>
          <cell r="G232">
            <v>1487250</v>
          </cell>
          <cell r="H232" t="str">
            <v>삼우</v>
          </cell>
          <cell r="K232">
            <v>1428907</v>
          </cell>
        </row>
        <row r="233">
          <cell r="A233" t="str">
            <v>분전반LB2-6A</v>
          </cell>
          <cell r="B233" t="str">
            <v>분전반</v>
          </cell>
          <cell r="C233" t="str">
            <v>LB2-6A</v>
          </cell>
          <cell r="D233" t="str">
            <v>면</v>
          </cell>
          <cell r="E233">
            <v>1428907</v>
          </cell>
          <cell r="F233" t="str">
            <v>삼덕</v>
          </cell>
          <cell r="G233">
            <v>1487250</v>
          </cell>
          <cell r="H233" t="str">
            <v>삼우</v>
          </cell>
          <cell r="K233">
            <v>1428907</v>
          </cell>
        </row>
        <row r="234">
          <cell r="A234" t="str">
            <v>분전반LB2-6B</v>
          </cell>
          <cell r="B234" t="str">
            <v>분전반</v>
          </cell>
          <cell r="C234" t="str">
            <v>LB2-6B</v>
          </cell>
          <cell r="D234" t="str">
            <v>면</v>
          </cell>
          <cell r="E234">
            <v>1428907</v>
          </cell>
          <cell r="F234" t="str">
            <v>삼덕</v>
          </cell>
          <cell r="G234">
            <v>1487250</v>
          </cell>
          <cell r="H234" t="str">
            <v>삼우</v>
          </cell>
          <cell r="K234">
            <v>1428907</v>
          </cell>
        </row>
        <row r="235">
          <cell r="A235" t="str">
            <v>분전반LB3-1A</v>
          </cell>
          <cell r="B235" t="str">
            <v>분전반</v>
          </cell>
          <cell r="C235" t="str">
            <v>LB3-1A</v>
          </cell>
          <cell r="D235" t="str">
            <v>면</v>
          </cell>
          <cell r="E235">
            <v>1372045</v>
          </cell>
          <cell r="F235" t="str">
            <v>삼덕</v>
          </cell>
          <cell r="G235">
            <v>1428251</v>
          </cell>
          <cell r="H235" t="str">
            <v>삼우</v>
          </cell>
          <cell r="K235">
            <v>1372045</v>
          </cell>
        </row>
        <row r="236">
          <cell r="A236" t="str">
            <v>분전반LB3-1B</v>
          </cell>
          <cell r="B236" t="str">
            <v>분전반</v>
          </cell>
          <cell r="C236" t="str">
            <v>LB3-1B</v>
          </cell>
          <cell r="D236" t="str">
            <v>면</v>
          </cell>
          <cell r="E236">
            <v>1411192</v>
          </cell>
          <cell r="F236" t="str">
            <v>삼덕</v>
          </cell>
          <cell r="G236">
            <v>1469269</v>
          </cell>
          <cell r="H236" t="str">
            <v>삼우</v>
          </cell>
          <cell r="K236">
            <v>1411192</v>
          </cell>
        </row>
        <row r="237">
          <cell r="A237" t="str">
            <v>분전반P-P</v>
          </cell>
          <cell r="B237" t="str">
            <v>분전반</v>
          </cell>
          <cell r="C237" t="str">
            <v>P-P</v>
          </cell>
          <cell r="D237" t="str">
            <v>면</v>
          </cell>
          <cell r="E237">
            <v>615379</v>
          </cell>
          <cell r="F237" t="str">
            <v>삼덕</v>
          </cell>
          <cell r="G237">
            <v>639927</v>
          </cell>
          <cell r="H237" t="str">
            <v>삼우</v>
          </cell>
          <cell r="K237">
            <v>615379</v>
          </cell>
        </row>
        <row r="238">
          <cell r="A238" t="str">
            <v>분전반P-H</v>
          </cell>
          <cell r="B238" t="str">
            <v>분전반</v>
          </cell>
          <cell r="C238" t="str">
            <v>P-H</v>
          </cell>
          <cell r="D238" t="str">
            <v>면</v>
          </cell>
          <cell r="E238">
            <v>1001461</v>
          </cell>
          <cell r="F238" t="str">
            <v>삼덕</v>
          </cell>
          <cell r="G238">
            <v>1040422</v>
          </cell>
          <cell r="H238" t="str">
            <v>삼우</v>
          </cell>
          <cell r="K238">
            <v>1001461</v>
          </cell>
        </row>
        <row r="239">
          <cell r="A239" t="str">
            <v>분전반EV-3</v>
          </cell>
          <cell r="B239" t="str">
            <v>분전반</v>
          </cell>
          <cell r="C239" t="str">
            <v>EV-3</v>
          </cell>
          <cell r="D239" t="str">
            <v>면</v>
          </cell>
          <cell r="E239">
            <v>916313</v>
          </cell>
          <cell r="F239" t="str">
            <v>삼덕</v>
          </cell>
          <cell r="G239">
            <v>953287</v>
          </cell>
          <cell r="H239" t="str">
            <v>삼우</v>
          </cell>
          <cell r="K239">
            <v>916313</v>
          </cell>
        </row>
        <row r="240">
          <cell r="A240" t="str">
            <v>분전반EV-4</v>
          </cell>
          <cell r="B240" t="str">
            <v>분전반</v>
          </cell>
          <cell r="C240" t="str">
            <v>EV-4</v>
          </cell>
          <cell r="D240" t="str">
            <v>면</v>
          </cell>
          <cell r="E240">
            <v>916313</v>
          </cell>
          <cell r="F240" t="str">
            <v>삼덕</v>
          </cell>
          <cell r="G240">
            <v>953287</v>
          </cell>
          <cell r="H240" t="str">
            <v>삼우</v>
          </cell>
          <cell r="K240">
            <v>916313</v>
          </cell>
        </row>
        <row r="241">
          <cell r="A241" t="str">
            <v>분전반EV-5</v>
          </cell>
          <cell r="B241" t="str">
            <v>분전반</v>
          </cell>
          <cell r="C241" t="str">
            <v>EV-5</v>
          </cell>
          <cell r="D241" t="str">
            <v>면</v>
          </cell>
          <cell r="E241">
            <v>916313</v>
          </cell>
          <cell r="F241" t="str">
            <v>삼덕</v>
          </cell>
          <cell r="G241">
            <v>953287</v>
          </cell>
          <cell r="H241" t="str">
            <v>삼우</v>
          </cell>
          <cell r="K241">
            <v>916313</v>
          </cell>
        </row>
        <row r="242">
          <cell r="A242" t="str">
            <v>분전반EV-6</v>
          </cell>
          <cell r="B242" t="str">
            <v>분전반</v>
          </cell>
          <cell r="C242" t="str">
            <v>EV-6</v>
          </cell>
          <cell r="D242" t="str">
            <v>면</v>
          </cell>
          <cell r="E242">
            <v>916313</v>
          </cell>
          <cell r="F242" t="str">
            <v>삼덕</v>
          </cell>
          <cell r="G242">
            <v>953287</v>
          </cell>
          <cell r="H242" t="str">
            <v>삼우</v>
          </cell>
          <cell r="K242">
            <v>916313</v>
          </cell>
        </row>
        <row r="243">
          <cell r="A243" t="str">
            <v>분전반ES-1</v>
          </cell>
          <cell r="B243" t="str">
            <v>분전반</v>
          </cell>
          <cell r="C243" t="str">
            <v>ES-1</v>
          </cell>
          <cell r="D243" t="str">
            <v>면</v>
          </cell>
          <cell r="E243">
            <v>873063</v>
          </cell>
          <cell r="F243" t="str">
            <v>삼덕</v>
          </cell>
          <cell r="G243">
            <v>907398</v>
          </cell>
          <cell r="H243" t="str">
            <v>삼우</v>
          </cell>
          <cell r="K243">
            <v>873063</v>
          </cell>
        </row>
        <row r="244">
          <cell r="A244" t="str">
            <v>분전반ES-2</v>
          </cell>
          <cell r="B244" t="str">
            <v>분전반</v>
          </cell>
          <cell r="C244" t="str">
            <v>ES-2</v>
          </cell>
          <cell r="D244" t="str">
            <v>면</v>
          </cell>
          <cell r="E244">
            <v>873063</v>
          </cell>
          <cell r="F244" t="str">
            <v>삼덕</v>
          </cell>
          <cell r="G244">
            <v>907398</v>
          </cell>
          <cell r="H244" t="str">
            <v>삼우</v>
          </cell>
          <cell r="K244">
            <v>873063</v>
          </cell>
        </row>
        <row r="245">
          <cell r="A245" t="str">
            <v>분전반ES-3</v>
          </cell>
          <cell r="B245" t="str">
            <v>분전반</v>
          </cell>
          <cell r="C245" t="str">
            <v>ES-3</v>
          </cell>
          <cell r="D245" t="str">
            <v>면</v>
          </cell>
          <cell r="E245">
            <v>942404</v>
          </cell>
          <cell r="F245" t="str">
            <v>삼덕</v>
          </cell>
          <cell r="G245">
            <v>979580</v>
          </cell>
          <cell r="H245" t="str">
            <v>삼우</v>
          </cell>
          <cell r="K245">
            <v>942404</v>
          </cell>
        </row>
        <row r="246">
          <cell r="A246" t="str">
            <v>분전반ES-8</v>
          </cell>
          <cell r="B246" t="str">
            <v>분전반</v>
          </cell>
          <cell r="C246" t="str">
            <v>ES-8</v>
          </cell>
          <cell r="D246" t="str">
            <v>면</v>
          </cell>
          <cell r="E246">
            <v>873063</v>
          </cell>
          <cell r="F246" t="str">
            <v>삼덕</v>
          </cell>
          <cell r="G246">
            <v>907398</v>
          </cell>
          <cell r="H246" t="str">
            <v>삼우</v>
          </cell>
          <cell r="K246">
            <v>873063</v>
          </cell>
        </row>
        <row r="247">
          <cell r="A247" t="str">
            <v>분전반ES-9</v>
          </cell>
          <cell r="B247" t="str">
            <v>분전반</v>
          </cell>
          <cell r="C247" t="str">
            <v>ES-9</v>
          </cell>
          <cell r="D247" t="str">
            <v>면</v>
          </cell>
          <cell r="E247">
            <v>942404</v>
          </cell>
          <cell r="F247" t="str">
            <v>삼덕</v>
          </cell>
          <cell r="G247">
            <v>979580</v>
          </cell>
          <cell r="H247" t="str">
            <v>삼우</v>
          </cell>
          <cell r="K247">
            <v>942404</v>
          </cell>
        </row>
        <row r="248">
          <cell r="A248" t="str">
            <v>분전반ES-10</v>
          </cell>
          <cell r="B248" t="str">
            <v>분전반</v>
          </cell>
          <cell r="C248" t="str">
            <v>ES-10</v>
          </cell>
          <cell r="D248" t="str">
            <v>면</v>
          </cell>
          <cell r="E248">
            <v>942404</v>
          </cell>
          <cell r="F248" t="str">
            <v>삼덕</v>
          </cell>
          <cell r="G248">
            <v>979580</v>
          </cell>
          <cell r="H248" t="str">
            <v>삼우</v>
          </cell>
          <cell r="K248">
            <v>942404</v>
          </cell>
        </row>
        <row r="249">
          <cell r="A249" t="str">
            <v>분전반ES-11</v>
          </cell>
          <cell r="B249" t="str">
            <v>분전반</v>
          </cell>
          <cell r="C249" t="str">
            <v>ES-11</v>
          </cell>
          <cell r="D249" t="str">
            <v>면</v>
          </cell>
          <cell r="E249">
            <v>942404</v>
          </cell>
          <cell r="F249" t="str">
            <v>삼덕</v>
          </cell>
          <cell r="G249">
            <v>979580</v>
          </cell>
          <cell r="H249" t="str">
            <v>삼우</v>
          </cell>
          <cell r="K249">
            <v>942404</v>
          </cell>
        </row>
        <row r="250">
          <cell r="A250" t="str">
            <v>분전반MCC-7(2열)</v>
          </cell>
          <cell r="B250" t="str">
            <v>분전반</v>
          </cell>
          <cell r="C250" t="str">
            <v>MCC-7(2열)</v>
          </cell>
          <cell r="D250" t="str">
            <v>면</v>
          </cell>
          <cell r="E250">
            <v>8428566</v>
          </cell>
          <cell r="F250" t="str">
            <v>삼덕</v>
          </cell>
          <cell r="G250">
            <v>8696256</v>
          </cell>
          <cell r="H250" t="str">
            <v>삼우</v>
          </cell>
          <cell r="K250">
            <v>8428566</v>
          </cell>
        </row>
        <row r="251">
          <cell r="A251" t="str">
            <v>분전반L-PL</v>
          </cell>
          <cell r="B251" t="str">
            <v>분전반</v>
          </cell>
          <cell r="C251" t="str">
            <v>L-PL</v>
          </cell>
          <cell r="D251" t="str">
            <v>면</v>
          </cell>
          <cell r="E251">
            <v>656455</v>
          </cell>
          <cell r="F251" t="str">
            <v>삼덕</v>
          </cell>
          <cell r="G251">
            <v>682878</v>
          </cell>
          <cell r="H251" t="str">
            <v>삼우</v>
          </cell>
          <cell r="K251">
            <v>656455</v>
          </cell>
        </row>
        <row r="252">
          <cell r="A252" t="str">
            <v>분전반P-MV</v>
          </cell>
          <cell r="B252" t="str">
            <v>분전반</v>
          </cell>
          <cell r="C252" t="str">
            <v>P-MV</v>
          </cell>
          <cell r="D252" t="str">
            <v>면</v>
          </cell>
          <cell r="E252">
            <v>615379</v>
          </cell>
          <cell r="F252" t="str">
            <v>삼덕</v>
          </cell>
          <cell r="G252">
            <v>639927</v>
          </cell>
          <cell r="H252" t="str">
            <v>삼우</v>
          </cell>
          <cell r="K252">
            <v>615379</v>
          </cell>
        </row>
        <row r="253">
          <cell r="A253" t="str">
            <v>UPS60KVA</v>
          </cell>
          <cell r="B253" t="str">
            <v>UPS</v>
          </cell>
          <cell r="C253" t="str">
            <v>60KVA</v>
          </cell>
          <cell r="D253" t="str">
            <v>SET</v>
          </cell>
          <cell r="E253">
            <v>64200000</v>
          </cell>
          <cell r="F253" t="str">
            <v>이화</v>
          </cell>
          <cell r="K253">
            <v>64200000</v>
          </cell>
        </row>
        <row r="254">
          <cell r="A254" t="str">
            <v>인천공항 본선터널</v>
          </cell>
          <cell r="B254" t="str">
            <v>인천공항 본선터널</v>
          </cell>
        </row>
        <row r="255">
          <cell r="A255" t="str">
            <v>분전반L-1</v>
          </cell>
          <cell r="B255" t="str">
            <v>분전반</v>
          </cell>
          <cell r="C255" t="str">
            <v>L-1</v>
          </cell>
          <cell r="D255" t="str">
            <v>식</v>
          </cell>
          <cell r="E255">
            <v>581906</v>
          </cell>
          <cell r="F255" t="str">
            <v>삼덕</v>
          </cell>
          <cell r="G255">
            <v>606239</v>
          </cell>
          <cell r="H255" t="str">
            <v>삼우</v>
          </cell>
          <cell r="K255">
            <v>581906</v>
          </cell>
        </row>
        <row r="256">
          <cell r="A256" t="str">
            <v>분전반LTV-1</v>
          </cell>
          <cell r="B256" t="str">
            <v>분전반</v>
          </cell>
          <cell r="C256" t="str">
            <v>LTV-1</v>
          </cell>
          <cell r="D256" t="str">
            <v>면</v>
          </cell>
          <cell r="E256">
            <v>5500000</v>
          </cell>
          <cell r="F256" t="str">
            <v>삼덕</v>
          </cell>
          <cell r="G256">
            <v>6000000</v>
          </cell>
          <cell r="H256" t="str">
            <v>삼우</v>
          </cell>
          <cell r="K256">
            <v>5500000</v>
          </cell>
        </row>
        <row r="257">
          <cell r="A257" t="str">
            <v>분전반LTV-2</v>
          </cell>
          <cell r="B257" t="str">
            <v>분전반</v>
          </cell>
          <cell r="C257" t="str">
            <v>LTV-2</v>
          </cell>
          <cell r="D257" t="str">
            <v>면</v>
          </cell>
          <cell r="E257">
            <v>5500000</v>
          </cell>
          <cell r="F257" t="str">
            <v>삼덕</v>
          </cell>
          <cell r="G257">
            <v>6000000</v>
          </cell>
          <cell r="H257" t="str">
            <v>삼우</v>
          </cell>
          <cell r="K257">
            <v>5500000</v>
          </cell>
        </row>
        <row r="258">
          <cell r="A258" t="str">
            <v>분전반MCC-R(3열)</v>
          </cell>
          <cell r="B258" t="str">
            <v>분전반</v>
          </cell>
          <cell r="C258" t="str">
            <v>MCC-R(3열)</v>
          </cell>
          <cell r="D258" t="str">
            <v>면</v>
          </cell>
          <cell r="E258">
            <v>13877453</v>
          </cell>
          <cell r="F258" t="str">
            <v>삼덕</v>
          </cell>
          <cell r="G258">
            <v>14337795</v>
          </cell>
          <cell r="H258" t="str">
            <v>삼우</v>
          </cell>
          <cell r="K258">
            <v>13877453</v>
          </cell>
        </row>
        <row r="259">
          <cell r="A259" t="str">
            <v>분전반MCC-M(3열)</v>
          </cell>
          <cell r="B259" t="str">
            <v>분전반</v>
          </cell>
          <cell r="C259" t="str">
            <v>MCC-M(3열)</v>
          </cell>
          <cell r="D259" t="str">
            <v>면</v>
          </cell>
          <cell r="E259">
            <v>17834134</v>
          </cell>
          <cell r="F259" t="str">
            <v>삼덕</v>
          </cell>
          <cell r="G259">
            <v>18526978</v>
          </cell>
          <cell r="H259" t="str">
            <v>삼우</v>
          </cell>
          <cell r="K259">
            <v>17834134</v>
          </cell>
        </row>
        <row r="260">
          <cell r="A260" t="str">
            <v/>
          </cell>
        </row>
        <row r="263">
          <cell r="A263" t="str">
            <v>경의선</v>
          </cell>
          <cell r="B263" t="str">
            <v>경의선</v>
          </cell>
        </row>
        <row r="264">
          <cell r="A264" t="str">
            <v>주조작반(DESK TYPE)경의선용</v>
          </cell>
          <cell r="B264" t="str">
            <v>주조작반(DESK TYPE)</v>
          </cell>
          <cell r="C264" t="str">
            <v>경의선용</v>
          </cell>
          <cell r="D264" t="str">
            <v>식</v>
          </cell>
          <cell r="E264">
            <v>10380000</v>
          </cell>
          <cell r="F264" t="str">
            <v>엠알</v>
          </cell>
          <cell r="G264">
            <v>11000000</v>
          </cell>
          <cell r="H264" t="str">
            <v>라이팅</v>
          </cell>
          <cell r="I264">
            <v>11400000</v>
          </cell>
          <cell r="J264" t="str">
            <v>옴니</v>
          </cell>
          <cell r="K264">
            <v>10380000</v>
          </cell>
        </row>
        <row r="265">
          <cell r="A265" t="str">
            <v>조명제어 PANELKLAP-B1-1A</v>
          </cell>
          <cell r="B265" t="str">
            <v>조명제어 PANEL</v>
          </cell>
          <cell r="C265" t="str">
            <v>KLAP-B1-1A</v>
          </cell>
          <cell r="D265" t="str">
            <v>면</v>
          </cell>
          <cell r="E265">
            <v>1090000</v>
          </cell>
          <cell r="F265" t="str">
            <v>엠알</v>
          </cell>
          <cell r="G265">
            <v>1145000</v>
          </cell>
          <cell r="H265" t="str">
            <v>라이팅</v>
          </cell>
          <cell r="I265">
            <v>1177000</v>
          </cell>
          <cell r="J265" t="str">
            <v>옴니</v>
          </cell>
          <cell r="K265">
            <v>1090000</v>
          </cell>
        </row>
        <row r="266">
          <cell r="A266" t="str">
            <v>조명제어 PANELKLAP-B1-1B</v>
          </cell>
          <cell r="B266" t="str">
            <v>조명제어 PANEL</v>
          </cell>
          <cell r="C266" t="str">
            <v>KLAP-B1-1B</v>
          </cell>
          <cell r="D266" t="str">
            <v>면</v>
          </cell>
          <cell r="E266">
            <v>1090000</v>
          </cell>
          <cell r="F266" t="str">
            <v>엠알</v>
          </cell>
          <cell r="G266">
            <v>1145000</v>
          </cell>
          <cell r="H266" t="str">
            <v>라이팅</v>
          </cell>
          <cell r="I266">
            <v>1177000</v>
          </cell>
          <cell r="J266" t="str">
            <v>옴니</v>
          </cell>
          <cell r="K266">
            <v>1090000</v>
          </cell>
        </row>
        <row r="267">
          <cell r="A267" t="str">
            <v>조명제어 PANELKLAP-B1-2A</v>
          </cell>
          <cell r="B267" t="str">
            <v>조명제어 PANEL</v>
          </cell>
          <cell r="C267" t="str">
            <v>KLAP-B1-2A</v>
          </cell>
          <cell r="D267" t="str">
            <v>면</v>
          </cell>
          <cell r="E267">
            <v>1300000</v>
          </cell>
          <cell r="F267" t="str">
            <v>엠알</v>
          </cell>
          <cell r="G267">
            <v>1365000</v>
          </cell>
          <cell r="H267" t="str">
            <v>라이팅</v>
          </cell>
          <cell r="I267">
            <v>1404000</v>
          </cell>
          <cell r="J267" t="str">
            <v>옴니</v>
          </cell>
          <cell r="K267">
            <v>1300000</v>
          </cell>
        </row>
        <row r="268">
          <cell r="A268" t="str">
            <v>조명제어 PANELKLAP-B1-2B</v>
          </cell>
          <cell r="B268" t="str">
            <v>조명제어 PANEL</v>
          </cell>
          <cell r="C268" t="str">
            <v>KLAP-B1-2B</v>
          </cell>
          <cell r="D268" t="str">
            <v>면</v>
          </cell>
          <cell r="E268">
            <v>1300000</v>
          </cell>
          <cell r="F268" t="str">
            <v>엠알</v>
          </cell>
          <cell r="G268">
            <v>1365000</v>
          </cell>
          <cell r="H268" t="str">
            <v>라이팅</v>
          </cell>
          <cell r="I268">
            <v>1404000</v>
          </cell>
          <cell r="J268" t="str">
            <v>옴니</v>
          </cell>
          <cell r="K268">
            <v>1300000</v>
          </cell>
        </row>
        <row r="269">
          <cell r="A269" t="str">
            <v>조명제어 PANELKLAP-B1-3A</v>
          </cell>
          <cell r="B269" t="str">
            <v>조명제어 PANEL</v>
          </cell>
          <cell r="C269" t="str">
            <v>KLAP-B1-3A</v>
          </cell>
          <cell r="D269" t="str">
            <v>면</v>
          </cell>
          <cell r="E269">
            <v>1090000</v>
          </cell>
          <cell r="F269" t="str">
            <v>엠알</v>
          </cell>
          <cell r="G269">
            <v>1145000</v>
          </cell>
          <cell r="H269" t="str">
            <v>라이팅</v>
          </cell>
          <cell r="I269">
            <v>1177000</v>
          </cell>
          <cell r="J269" t="str">
            <v>옴니</v>
          </cell>
          <cell r="K269">
            <v>1090000</v>
          </cell>
        </row>
        <row r="270">
          <cell r="A270" t="str">
            <v>조명제어 PANELKLAP-B1-3B</v>
          </cell>
          <cell r="B270" t="str">
            <v>조명제어 PANEL</v>
          </cell>
          <cell r="C270" t="str">
            <v>KLAP-B1-3B</v>
          </cell>
          <cell r="D270" t="str">
            <v>면</v>
          </cell>
          <cell r="E270">
            <v>1090000</v>
          </cell>
          <cell r="F270" t="str">
            <v>엠알</v>
          </cell>
          <cell r="G270">
            <v>1145000</v>
          </cell>
          <cell r="H270" t="str">
            <v>라이팅</v>
          </cell>
          <cell r="I270">
            <v>1177000</v>
          </cell>
          <cell r="J270" t="str">
            <v>옴니</v>
          </cell>
          <cell r="K270">
            <v>1090000</v>
          </cell>
        </row>
        <row r="271">
          <cell r="A271" t="str">
            <v>조명제어 PANELKLAP-B1-4A</v>
          </cell>
          <cell r="B271" t="str">
            <v>조명제어 PANEL</v>
          </cell>
          <cell r="C271" t="str">
            <v>KLAP-B1-4A</v>
          </cell>
          <cell r="D271" t="str">
            <v>면</v>
          </cell>
          <cell r="E271">
            <v>1300000</v>
          </cell>
          <cell r="F271" t="str">
            <v>엠알</v>
          </cell>
          <cell r="G271">
            <v>1365000</v>
          </cell>
          <cell r="H271" t="str">
            <v>라이팅</v>
          </cell>
          <cell r="I271">
            <v>1404000</v>
          </cell>
          <cell r="J271" t="str">
            <v>옴니</v>
          </cell>
          <cell r="K271">
            <v>1300000</v>
          </cell>
        </row>
        <row r="272">
          <cell r="A272" t="str">
            <v>조명제어 PANELKLAP-B1-4B</v>
          </cell>
          <cell r="B272" t="str">
            <v>조명제어 PANEL</v>
          </cell>
          <cell r="C272" t="str">
            <v>KLAP-B1-4B</v>
          </cell>
          <cell r="D272" t="str">
            <v>면</v>
          </cell>
          <cell r="E272">
            <v>1300000</v>
          </cell>
          <cell r="F272" t="str">
            <v>엠알</v>
          </cell>
          <cell r="G272">
            <v>1365000</v>
          </cell>
          <cell r="H272" t="str">
            <v>라이팅</v>
          </cell>
          <cell r="I272">
            <v>1404000</v>
          </cell>
          <cell r="J272" t="str">
            <v>옴니</v>
          </cell>
          <cell r="K272">
            <v>1300000</v>
          </cell>
        </row>
        <row r="273">
          <cell r="A273" t="str">
            <v>조명제어 PANELKLAP-B2-2A</v>
          </cell>
          <cell r="B273" t="str">
            <v>조명제어 PANEL</v>
          </cell>
          <cell r="C273" t="str">
            <v>KLAP-B2-2A</v>
          </cell>
          <cell r="D273" t="str">
            <v>면</v>
          </cell>
          <cell r="E273">
            <v>1090000</v>
          </cell>
          <cell r="F273" t="str">
            <v>엠알</v>
          </cell>
          <cell r="G273">
            <v>1145000</v>
          </cell>
          <cell r="H273" t="str">
            <v>라이팅</v>
          </cell>
          <cell r="I273">
            <v>1177000</v>
          </cell>
          <cell r="J273" t="str">
            <v>옴니</v>
          </cell>
          <cell r="K273">
            <v>1090000</v>
          </cell>
        </row>
        <row r="274">
          <cell r="A274" t="str">
            <v>조명제어 PANELKLAP-B2-2B</v>
          </cell>
          <cell r="B274" t="str">
            <v>조명제어 PANEL</v>
          </cell>
          <cell r="C274" t="str">
            <v>KLAP-B2-2B</v>
          </cell>
          <cell r="D274" t="str">
            <v>면</v>
          </cell>
          <cell r="E274">
            <v>1090000</v>
          </cell>
          <cell r="F274" t="str">
            <v>엠알</v>
          </cell>
          <cell r="G274">
            <v>1145000</v>
          </cell>
          <cell r="H274" t="str">
            <v>라이팅</v>
          </cell>
          <cell r="I274">
            <v>1177000</v>
          </cell>
          <cell r="J274" t="str">
            <v>옴니</v>
          </cell>
          <cell r="K274">
            <v>1090000</v>
          </cell>
        </row>
        <row r="275">
          <cell r="A275" t="str">
            <v>설치인건비조명제어설비(경의선용)</v>
          </cell>
          <cell r="B275" t="str">
            <v>설치인건비</v>
          </cell>
          <cell r="C275" t="str">
            <v>조명제어설비(경의선용)</v>
          </cell>
          <cell r="D275" t="str">
            <v>식</v>
          </cell>
          <cell r="E275">
            <v>2012160</v>
          </cell>
          <cell r="F275" t="str">
            <v>엠알</v>
          </cell>
          <cell r="G275">
            <v>2012161</v>
          </cell>
          <cell r="H275" t="str">
            <v>라이팅</v>
          </cell>
          <cell r="I275">
            <v>2012161</v>
          </cell>
          <cell r="J275" t="str">
            <v>옴니</v>
          </cell>
          <cell r="K275">
            <v>2012160</v>
          </cell>
        </row>
        <row r="276">
          <cell r="A276" t="str">
            <v>시스템시운전조정비조명제어설비(경의선용)</v>
          </cell>
          <cell r="B276" t="str">
            <v>시스템시운전조정비</v>
          </cell>
          <cell r="C276" t="str">
            <v>조명제어설비(경의선용)</v>
          </cell>
          <cell r="D276" t="str">
            <v>식</v>
          </cell>
          <cell r="E276">
            <v>502624</v>
          </cell>
          <cell r="F276" t="str">
            <v>엠알</v>
          </cell>
          <cell r="G276">
            <v>804839</v>
          </cell>
          <cell r="H276" t="str">
            <v>라이팅</v>
          </cell>
          <cell r="I276">
            <v>752839</v>
          </cell>
          <cell r="J276" t="str">
            <v>옴니</v>
          </cell>
          <cell r="K276">
            <v>502624</v>
          </cell>
        </row>
        <row r="277">
          <cell r="A277" t="str">
            <v>인천국제공항</v>
          </cell>
          <cell r="B277" t="str">
            <v>인천국제공항</v>
          </cell>
        </row>
        <row r="278">
          <cell r="A278" t="str">
            <v>주조작반(DESK TYPE)인천공항용</v>
          </cell>
          <cell r="B278" t="str">
            <v>주조작반(DESK TYPE)</v>
          </cell>
          <cell r="C278" t="str">
            <v>인천공항용</v>
          </cell>
          <cell r="D278" t="str">
            <v>식</v>
          </cell>
          <cell r="E278">
            <v>10580000</v>
          </cell>
          <cell r="F278" t="str">
            <v>엠알</v>
          </cell>
          <cell r="G278">
            <v>11000000</v>
          </cell>
          <cell r="H278" t="str">
            <v>라이팅</v>
          </cell>
          <cell r="I278">
            <v>11400000</v>
          </cell>
          <cell r="J278" t="str">
            <v>옴니</v>
          </cell>
          <cell r="K278">
            <v>10580000</v>
          </cell>
        </row>
        <row r="279">
          <cell r="A279" t="str">
            <v>전력감시용상태입력반인천공항용</v>
          </cell>
          <cell r="B279" t="str">
            <v>전력감시용상태입력반</v>
          </cell>
          <cell r="C279" t="str">
            <v>인천공항용</v>
          </cell>
          <cell r="D279" t="str">
            <v>면</v>
          </cell>
          <cell r="E279">
            <v>900000</v>
          </cell>
          <cell r="F279" t="str">
            <v>엠알</v>
          </cell>
          <cell r="G279">
            <v>1102000</v>
          </cell>
          <cell r="H279" t="str">
            <v>라이팅</v>
          </cell>
          <cell r="I279">
            <v>980000</v>
          </cell>
          <cell r="J279" t="str">
            <v>옴니</v>
          </cell>
          <cell r="K279">
            <v>900000</v>
          </cell>
        </row>
        <row r="280">
          <cell r="A280" t="str">
            <v>조명제어 PANELLAP-B2-1A</v>
          </cell>
          <cell r="B280" t="str">
            <v>조명제어 PANEL</v>
          </cell>
          <cell r="C280" t="str">
            <v>LAP-B2-1A</v>
          </cell>
          <cell r="D280" t="str">
            <v>면</v>
          </cell>
          <cell r="E280">
            <v>1450000</v>
          </cell>
          <cell r="F280" t="str">
            <v>엠알</v>
          </cell>
          <cell r="G280">
            <v>1523000</v>
          </cell>
          <cell r="H280" t="str">
            <v>라이팅</v>
          </cell>
          <cell r="I280">
            <v>1566000</v>
          </cell>
          <cell r="J280" t="str">
            <v>옴니</v>
          </cell>
          <cell r="K280">
            <v>1450000</v>
          </cell>
        </row>
        <row r="281">
          <cell r="A281" t="str">
            <v>조명제어 PANELLAP-B2-1B</v>
          </cell>
          <cell r="B281" t="str">
            <v>조명제어 PANEL</v>
          </cell>
          <cell r="C281" t="str">
            <v>LAP-B2-1B</v>
          </cell>
          <cell r="D281" t="str">
            <v>면</v>
          </cell>
          <cell r="E281">
            <v>1450000</v>
          </cell>
          <cell r="F281" t="str">
            <v>엠알</v>
          </cell>
          <cell r="G281">
            <v>1523000</v>
          </cell>
          <cell r="H281" t="str">
            <v>라이팅</v>
          </cell>
          <cell r="I281">
            <v>1566000</v>
          </cell>
          <cell r="J281" t="str">
            <v>옴니</v>
          </cell>
          <cell r="K281">
            <v>1450000</v>
          </cell>
        </row>
        <row r="282">
          <cell r="A282" t="str">
            <v>조명제어 PANELLAP-B2-2A</v>
          </cell>
          <cell r="B282" t="str">
            <v>조명제어 PANEL</v>
          </cell>
          <cell r="C282" t="str">
            <v>LAP-B2-2A</v>
          </cell>
          <cell r="D282" t="str">
            <v>면</v>
          </cell>
          <cell r="E282">
            <v>1040000</v>
          </cell>
          <cell r="F282" t="str">
            <v>엠알</v>
          </cell>
          <cell r="G282">
            <v>1092000</v>
          </cell>
          <cell r="H282" t="str">
            <v>라이팅</v>
          </cell>
          <cell r="I282">
            <v>1123000</v>
          </cell>
          <cell r="J282" t="str">
            <v>옴니</v>
          </cell>
          <cell r="K282">
            <v>1040000</v>
          </cell>
        </row>
        <row r="283">
          <cell r="A283" t="str">
            <v>조명제어 PANELLAP-B2-2B</v>
          </cell>
          <cell r="B283" t="str">
            <v>조명제어 PANEL</v>
          </cell>
          <cell r="C283" t="str">
            <v>LAP-B2-2B</v>
          </cell>
          <cell r="D283" t="str">
            <v>면</v>
          </cell>
          <cell r="E283">
            <v>1040000</v>
          </cell>
          <cell r="F283" t="str">
            <v>엠알</v>
          </cell>
          <cell r="G283">
            <v>1092000</v>
          </cell>
          <cell r="H283" t="str">
            <v>라이팅</v>
          </cell>
          <cell r="I283">
            <v>1123000</v>
          </cell>
          <cell r="J283" t="str">
            <v>옴니</v>
          </cell>
          <cell r="K283">
            <v>1040000</v>
          </cell>
        </row>
        <row r="284">
          <cell r="A284" t="str">
            <v>조명제어 PANELLAP-B2-3A</v>
          </cell>
          <cell r="B284" t="str">
            <v>조명제어 PANEL</v>
          </cell>
          <cell r="C284" t="str">
            <v>LAP-B2-3A</v>
          </cell>
          <cell r="D284" t="str">
            <v>면</v>
          </cell>
          <cell r="E284">
            <v>1090000</v>
          </cell>
          <cell r="F284" t="str">
            <v>엠알</v>
          </cell>
          <cell r="G284">
            <v>1145000</v>
          </cell>
          <cell r="H284" t="str">
            <v>라이팅</v>
          </cell>
          <cell r="I284">
            <v>1177000</v>
          </cell>
          <cell r="J284" t="str">
            <v>옴니</v>
          </cell>
          <cell r="K284">
            <v>1090000</v>
          </cell>
        </row>
        <row r="285">
          <cell r="A285" t="str">
            <v>조명제어 PANELLAP-B2-3B</v>
          </cell>
          <cell r="B285" t="str">
            <v>조명제어 PANEL</v>
          </cell>
          <cell r="C285" t="str">
            <v>LAP-B2-3B</v>
          </cell>
          <cell r="D285" t="str">
            <v>면</v>
          </cell>
          <cell r="E285">
            <v>1090000</v>
          </cell>
          <cell r="F285" t="str">
            <v>엠알</v>
          </cell>
          <cell r="G285">
            <v>1145000</v>
          </cell>
          <cell r="H285" t="str">
            <v>라이팅</v>
          </cell>
          <cell r="I285">
            <v>1177000</v>
          </cell>
          <cell r="J285" t="str">
            <v>옴니</v>
          </cell>
          <cell r="K285">
            <v>1090000</v>
          </cell>
        </row>
        <row r="286">
          <cell r="A286" t="str">
            <v>조명제어 PANELLAP-B2-4A</v>
          </cell>
          <cell r="B286" t="str">
            <v>조명제어 PANEL</v>
          </cell>
          <cell r="C286" t="str">
            <v>LAP-B2-4A</v>
          </cell>
          <cell r="D286" t="str">
            <v>면</v>
          </cell>
          <cell r="E286">
            <v>990000</v>
          </cell>
          <cell r="F286" t="str">
            <v>엠알</v>
          </cell>
          <cell r="G286">
            <v>1040000</v>
          </cell>
          <cell r="H286" t="str">
            <v>라이팅</v>
          </cell>
          <cell r="I286">
            <v>1069000</v>
          </cell>
          <cell r="J286" t="str">
            <v>옴니</v>
          </cell>
          <cell r="K286">
            <v>990000</v>
          </cell>
        </row>
        <row r="287">
          <cell r="A287" t="str">
            <v>조명제어 PANELLAP-B2-4B</v>
          </cell>
          <cell r="B287" t="str">
            <v>조명제어 PANEL</v>
          </cell>
          <cell r="C287" t="str">
            <v>LAP-B2-4B</v>
          </cell>
          <cell r="D287" t="str">
            <v>면</v>
          </cell>
          <cell r="E287">
            <v>990000</v>
          </cell>
          <cell r="F287" t="str">
            <v>엠알</v>
          </cell>
          <cell r="G287">
            <v>1040000</v>
          </cell>
          <cell r="H287" t="str">
            <v>라이팅</v>
          </cell>
          <cell r="I287">
            <v>1069000</v>
          </cell>
          <cell r="J287" t="str">
            <v>옴니</v>
          </cell>
          <cell r="K287">
            <v>990000</v>
          </cell>
        </row>
        <row r="288">
          <cell r="A288" t="str">
            <v>조명제어 PANELLAP-B2-5A</v>
          </cell>
          <cell r="B288" t="str">
            <v>조명제어 PANEL</v>
          </cell>
          <cell r="C288" t="str">
            <v>LAP-B2-5A</v>
          </cell>
          <cell r="D288" t="str">
            <v>면</v>
          </cell>
          <cell r="E288">
            <v>1040000</v>
          </cell>
          <cell r="F288" t="str">
            <v>엠알</v>
          </cell>
          <cell r="G288">
            <v>1092000</v>
          </cell>
          <cell r="H288" t="str">
            <v>라이팅</v>
          </cell>
          <cell r="I288">
            <v>1123000</v>
          </cell>
          <cell r="J288" t="str">
            <v>옴니</v>
          </cell>
          <cell r="K288">
            <v>1040000</v>
          </cell>
        </row>
        <row r="289">
          <cell r="A289" t="str">
            <v>조명제어 PANELLAP-B2-5B</v>
          </cell>
          <cell r="B289" t="str">
            <v>조명제어 PANEL</v>
          </cell>
          <cell r="C289" t="str">
            <v>LAP-B2-5B</v>
          </cell>
          <cell r="D289" t="str">
            <v>면</v>
          </cell>
          <cell r="E289">
            <v>1040000</v>
          </cell>
          <cell r="F289" t="str">
            <v>엠알</v>
          </cell>
          <cell r="G289">
            <v>1092000</v>
          </cell>
          <cell r="H289" t="str">
            <v>라이팅</v>
          </cell>
          <cell r="I289">
            <v>1123000</v>
          </cell>
          <cell r="J289" t="str">
            <v>옴니</v>
          </cell>
          <cell r="K289">
            <v>1040000</v>
          </cell>
        </row>
        <row r="290">
          <cell r="A290" t="str">
            <v>조명제어 PANELLAP-B4-1A</v>
          </cell>
          <cell r="B290" t="str">
            <v>조명제어 PANEL</v>
          </cell>
          <cell r="C290" t="str">
            <v>LAP-B4-1A</v>
          </cell>
          <cell r="D290" t="str">
            <v>면</v>
          </cell>
          <cell r="E290">
            <v>990000</v>
          </cell>
          <cell r="F290" t="str">
            <v>엠알</v>
          </cell>
          <cell r="G290">
            <v>1040000</v>
          </cell>
          <cell r="H290" t="str">
            <v>라이팅</v>
          </cell>
          <cell r="I290">
            <v>1069000</v>
          </cell>
          <cell r="J290" t="str">
            <v>옴니</v>
          </cell>
          <cell r="K290">
            <v>990000</v>
          </cell>
        </row>
        <row r="291">
          <cell r="A291" t="str">
            <v>조명제어 PANELLAP-B4-1B</v>
          </cell>
          <cell r="B291" t="str">
            <v>조명제어 PANEL</v>
          </cell>
          <cell r="C291" t="str">
            <v>LAP-B4-1B</v>
          </cell>
          <cell r="D291" t="str">
            <v>면</v>
          </cell>
          <cell r="E291">
            <v>990000</v>
          </cell>
          <cell r="F291" t="str">
            <v>엠알</v>
          </cell>
          <cell r="G291">
            <v>1040000</v>
          </cell>
          <cell r="H291" t="str">
            <v>라이팅</v>
          </cell>
          <cell r="I291">
            <v>1069000</v>
          </cell>
          <cell r="J291" t="str">
            <v>옴니</v>
          </cell>
          <cell r="K291">
            <v>990000</v>
          </cell>
        </row>
        <row r="292">
          <cell r="A292" t="str">
            <v>조명제어 PANELLAP-B4-2A</v>
          </cell>
          <cell r="B292" t="str">
            <v>조명제어 PANEL</v>
          </cell>
          <cell r="C292" t="str">
            <v>LAP-B4-2A</v>
          </cell>
          <cell r="D292" t="str">
            <v>면</v>
          </cell>
          <cell r="E292">
            <v>990000</v>
          </cell>
          <cell r="F292" t="str">
            <v>엠알</v>
          </cell>
          <cell r="G292">
            <v>1040000</v>
          </cell>
          <cell r="H292" t="str">
            <v>라이팅</v>
          </cell>
          <cell r="I292">
            <v>1069000</v>
          </cell>
          <cell r="J292" t="str">
            <v>옴니</v>
          </cell>
          <cell r="K292">
            <v>990000</v>
          </cell>
        </row>
        <row r="293">
          <cell r="A293" t="str">
            <v>조명제어 PANELLAP-B4-2B</v>
          </cell>
          <cell r="B293" t="str">
            <v>조명제어 PANEL</v>
          </cell>
          <cell r="C293" t="str">
            <v>LAP-B4-2B</v>
          </cell>
          <cell r="D293" t="str">
            <v>면</v>
          </cell>
          <cell r="E293">
            <v>990000</v>
          </cell>
          <cell r="F293" t="str">
            <v>엠알</v>
          </cell>
          <cell r="G293">
            <v>1040000</v>
          </cell>
          <cell r="H293" t="str">
            <v>라이팅</v>
          </cell>
          <cell r="I293">
            <v>1069000</v>
          </cell>
          <cell r="J293" t="str">
            <v>옴니</v>
          </cell>
          <cell r="K293">
            <v>990000</v>
          </cell>
        </row>
        <row r="294">
          <cell r="A294" t="str">
            <v>조명제어 PANELLAP-B4-3A</v>
          </cell>
          <cell r="B294" t="str">
            <v>조명제어 PANEL</v>
          </cell>
          <cell r="C294" t="str">
            <v>LAP-B4-3A</v>
          </cell>
          <cell r="D294" t="str">
            <v>면</v>
          </cell>
          <cell r="E294">
            <v>990000</v>
          </cell>
          <cell r="F294" t="str">
            <v>엠알</v>
          </cell>
          <cell r="G294">
            <v>1040000</v>
          </cell>
          <cell r="H294" t="str">
            <v>라이팅</v>
          </cell>
          <cell r="I294">
            <v>1069000</v>
          </cell>
          <cell r="J294" t="str">
            <v>옴니</v>
          </cell>
          <cell r="K294">
            <v>990000</v>
          </cell>
        </row>
        <row r="295">
          <cell r="A295" t="str">
            <v>조명제어 PANELLAP-B4-3B</v>
          </cell>
          <cell r="B295" t="str">
            <v>조명제어 PANEL</v>
          </cell>
          <cell r="C295" t="str">
            <v>LAP-B4-3B</v>
          </cell>
          <cell r="D295" t="str">
            <v>면</v>
          </cell>
          <cell r="E295">
            <v>990000</v>
          </cell>
          <cell r="F295" t="str">
            <v>엠알</v>
          </cell>
          <cell r="G295">
            <v>1040000</v>
          </cell>
          <cell r="H295" t="str">
            <v>라이팅</v>
          </cell>
          <cell r="I295">
            <v>1069000</v>
          </cell>
          <cell r="J295" t="str">
            <v>옴니</v>
          </cell>
          <cell r="K295">
            <v>990000</v>
          </cell>
        </row>
        <row r="296">
          <cell r="A296" t="str">
            <v>조명제어 PANELLAP-B4-4A</v>
          </cell>
          <cell r="B296" t="str">
            <v>조명제어 PANEL</v>
          </cell>
          <cell r="C296" t="str">
            <v>LAP-B4-4A</v>
          </cell>
          <cell r="D296" t="str">
            <v>면</v>
          </cell>
          <cell r="E296">
            <v>990000</v>
          </cell>
          <cell r="F296" t="str">
            <v>엠알</v>
          </cell>
          <cell r="G296">
            <v>1040000</v>
          </cell>
          <cell r="H296" t="str">
            <v>라이팅</v>
          </cell>
          <cell r="I296">
            <v>1069000</v>
          </cell>
          <cell r="J296" t="str">
            <v>옴니</v>
          </cell>
          <cell r="K296">
            <v>990000</v>
          </cell>
        </row>
        <row r="297">
          <cell r="A297" t="str">
            <v>조명제어 PANELLAP-B4-4B</v>
          </cell>
          <cell r="B297" t="str">
            <v>조명제어 PANEL</v>
          </cell>
          <cell r="C297" t="str">
            <v>LAP-B4-4B</v>
          </cell>
          <cell r="D297" t="str">
            <v>면</v>
          </cell>
          <cell r="E297">
            <v>990000</v>
          </cell>
          <cell r="F297" t="str">
            <v>엠알</v>
          </cell>
          <cell r="G297">
            <v>1040000</v>
          </cell>
          <cell r="H297" t="str">
            <v>라이팅</v>
          </cell>
          <cell r="I297">
            <v>1069000</v>
          </cell>
          <cell r="J297" t="str">
            <v>옴니</v>
          </cell>
          <cell r="K297">
            <v>990000</v>
          </cell>
        </row>
        <row r="298">
          <cell r="A298" t="str">
            <v>조명제어 PANELLAP-PL</v>
          </cell>
          <cell r="B298" t="str">
            <v>조명제어 PANEL</v>
          </cell>
          <cell r="C298" t="str">
            <v>LAP-PL</v>
          </cell>
          <cell r="D298" t="str">
            <v>면</v>
          </cell>
          <cell r="E298">
            <v>990000</v>
          </cell>
          <cell r="F298" t="str">
            <v>엠알</v>
          </cell>
          <cell r="G298">
            <v>1040000</v>
          </cell>
          <cell r="H298" t="str">
            <v>라이팅</v>
          </cell>
          <cell r="I298">
            <v>1069000</v>
          </cell>
          <cell r="J298" t="str">
            <v>옴니</v>
          </cell>
          <cell r="K298">
            <v>990000</v>
          </cell>
        </row>
        <row r="299">
          <cell r="A299" t="str">
            <v>설치인건비조명제어설비(인천공항용)</v>
          </cell>
          <cell r="B299" t="str">
            <v>설치인건비</v>
          </cell>
          <cell r="C299" t="str">
            <v>조명제어설비(인천공항용)</v>
          </cell>
          <cell r="D299" t="str">
            <v>식</v>
          </cell>
          <cell r="E299">
            <v>3468454</v>
          </cell>
          <cell r="F299" t="str">
            <v>엠알</v>
          </cell>
          <cell r="G299">
            <v>3468455</v>
          </cell>
          <cell r="H299" t="str">
            <v>라이팅</v>
          </cell>
          <cell r="I299">
            <v>3467636</v>
          </cell>
          <cell r="J299" t="str">
            <v>옴니</v>
          </cell>
          <cell r="K299">
            <v>3467636</v>
          </cell>
        </row>
        <row r="300">
          <cell r="A300" t="str">
            <v>시스템시운전조정비조명제어설비(인천공항용)</v>
          </cell>
          <cell r="B300" t="str">
            <v>시스템시운전조정비</v>
          </cell>
          <cell r="C300" t="str">
            <v>조명제어설비(인천공항용)</v>
          </cell>
          <cell r="D300" t="str">
            <v>식</v>
          </cell>
          <cell r="E300">
            <v>864701</v>
          </cell>
          <cell r="F300" t="str">
            <v>엠알</v>
          </cell>
          <cell r="G300">
            <v>1385545</v>
          </cell>
          <cell r="H300" t="str">
            <v>라이팅</v>
          </cell>
          <cell r="I300">
            <v>1111364</v>
          </cell>
          <cell r="J300" t="str">
            <v>옴니</v>
          </cell>
          <cell r="K300">
            <v>864701</v>
          </cell>
        </row>
        <row r="472">
          <cell r="A472" t="str">
            <v>조명기구 (A1)</v>
          </cell>
          <cell r="B472" t="str">
            <v>조명기구 (A1)</v>
          </cell>
          <cell r="C472" t="str">
            <v>매입하면개방형FL 32W X 1</v>
          </cell>
          <cell r="D472" t="str">
            <v>SET</v>
          </cell>
          <cell r="E472">
            <v>60000</v>
          </cell>
          <cell r="F472" t="str">
            <v>삼창</v>
          </cell>
          <cell r="G472">
            <v>68000</v>
          </cell>
          <cell r="H472" t="str">
            <v>에디코</v>
          </cell>
          <cell r="K472">
            <v>60000</v>
          </cell>
        </row>
        <row r="473">
          <cell r="A473" t="str">
            <v>조명기구 (A2)</v>
          </cell>
          <cell r="B473" t="str">
            <v>조명기구 (A2)</v>
          </cell>
          <cell r="C473" t="str">
            <v>매입하면개방형FL 32W X 2</v>
          </cell>
          <cell r="D473" t="str">
            <v>SET</v>
          </cell>
          <cell r="E473">
            <v>65000</v>
          </cell>
          <cell r="F473" t="str">
            <v>삼창</v>
          </cell>
          <cell r="G473">
            <v>72000</v>
          </cell>
          <cell r="H473" t="str">
            <v>에디코</v>
          </cell>
          <cell r="K473">
            <v>65000</v>
          </cell>
        </row>
        <row r="474">
          <cell r="A474" t="str">
            <v>조명기구 (B1)</v>
          </cell>
          <cell r="B474" t="str">
            <v>조명기구 (B1)</v>
          </cell>
          <cell r="C474" t="str">
            <v>매입하면개방형FL 32W X 2</v>
          </cell>
          <cell r="D474" t="str">
            <v>SET</v>
          </cell>
          <cell r="E474">
            <v>65000</v>
          </cell>
          <cell r="F474" t="str">
            <v>삼창</v>
          </cell>
          <cell r="G474">
            <v>72000</v>
          </cell>
          <cell r="H474" t="str">
            <v>에디코</v>
          </cell>
          <cell r="K474">
            <v>65000</v>
          </cell>
        </row>
        <row r="475">
          <cell r="A475" t="str">
            <v>조명기구 (C1)</v>
          </cell>
          <cell r="B475" t="str">
            <v>조명기구 (C1)</v>
          </cell>
          <cell r="C475" t="str">
            <v>매입파라보릭루바형FL 32W X 2</v>
          </cell>
          <cell r="D475" t="str">
            <v>SET</v>
          </cell>
          <cell r="E475">
            <v>88000</v>
          </cell>
          <cell r="F475" t="str">
            <v>삼창</v>
          </cell>
          <cell r="G475">
            <v>97000</v>
          </cell>
          <cell r="H475" t="str">
            <v>에디코</v>
          </cell>
          <cell r="K475">
            <v>88000</v>
          </cell>
        </row>
        <row r="476">
          <cell r="A476" t="str">
            <v>조명기구 (D1)</v>
          </cell>
          <cell r="B476" t="str">
            <v>조명기구 (D1)</v>
          </cell>
          <cell r="C476" t="str">
            <v>매입파라보릭루바형FL 36W X 3</v>
          </cell>
          <cell r="D476" t="str">
            <v>SET</v>
          </cell>
          <cell r="E476">
            <v>55000</v>
          </cell>
          <cell r="F476" t="str">
            <v>삼창</v>
          </cell>
          <cell r="G476">
            <v>60000</v>
          </cell>
          <cell r="H476" t="str">
            <v>에디코</v>
          </cell>
          <cell r="K476">
            <v>55000</v>
          </cell>
        </row>
        <row r="477">
          <cell r="A477" t="str">
            <v>조명기구 (D2)</v>
          </cell>
          <cell r="B477" t="str">
            <v>조명기구 (D2)</v>
          </cell>
          <cell r="C477" t="str">
            <v>매입파라보릭루바형FL 36W X 4</v>
          </cell>
          <cell r="D477" t="str">
            <v>SET</v>
          </cell>
          <cell r="E477">
            <v>59000</v>
          </cell>
          <cell r="F477" t="str">
            <v>삼창</v>
          </cell>
          <cell r="G477">
            <v>64000</v>
          </cell>
          <cell r="H477" t="str">
            <v>에디코</v>
          </cell>
          <cell r="K477">
            <v>59000</v>
          </cell>
        </row>
        <row r="478">
          <cell r="A478" t="str">
            <v>조명기구 (E1)</v>
          </cell>
          <cell r="B478" t="str">
            <v>조명기구 (E1)</v>
          </cell>
          <cell r="C478" t="str">
            <v>노출직부형FL 32W X 2</v>
          </cell>
          <cell r="D478" t="str">
            <v>SET</v>
          </cell>
          <cell r="E478">
            <v>58000</v>
          </cell>
          <cell r="F478" t="str">
            <v>삼창</v>
          </cell>
          <cell r="G478">
            <v>64000</v>
          </cell>
          <cell r="H478" t="str">
            <v>에디코</v>
          </cell>
          <cell r="K478">
            <v>58000</v>
          </cell>
        </row>
        <row r="479">
          <cell r="A479" t="str">
            <v>조명기구 (F1)</v>
          </cell>
          <cell r="B479" t="str">
            <v>조명기구 (F1)</v>
          </cell>
          <cell r="C479" t="str">
            <v>노출파이프팬단트형FL 32W X 2</v>
          </cell>
          <cell r="D479" t="str">
            <v>SET</v>
          </cell>
          <cell r="E479">
            <v>48000</v>
          </cell>
          <cell r="F479" t="str">
            <v>삼창</v>
          </cell>
          <cell r="G479">
            <v>55000</v>
          </cell>
          <cell r="H479" t="str">
            <v>에디코</v>
          </cell>
          <cell r="K479">
            <v>48000</v>
          </cell>
        </row>
        <row r="480">
          <cell r="A480" t="str">
            <v>조명기구 (G1)</v>
          </cell>
          <cell r="B480" t="str">
            <v>조명기구 (G1)</v>
          </cell>
          <cell r="C480" t="str">
            <v>노출직부형FL 32W X 1</v>
          </cell>
          <cell r="D480" t="str">
            <v>SET</v>
          </cell>
          <cell r="E480">
            <v>32000</v>
          </cell>
          <cell r="F480" t="str">
            <v>삼창</v>
          </cell>
          <cell r="G480">
            <v>33000</v>
          </cell>
          <cell r="H480" t="str">
            <v>에디코</v>
          </cell>
          <cell r="K480">
            <v>32000</v>
          </cell>
        </row>
        <row r="481">
          <cell r="A481" t="str">
            <v>조명기구 (H1)</v>
          </cell>
          <cell r="B481" t="str">
            <v>조명기구 (H1)</v>
          </cell>
          <cell r="C481" t="str">
            <v>다운라이트FUL 18W X 1</v>
          </cell>
          <cell r="D481" t="str">
            <v>SET</v>
          </cell>
          <cell r="E481">
            <v>22000</v>
          </cell>
          <cell r="F481" t="str">
            <v>삼창</v>
          </cell>
          <cell r="G481">
            <v>22000</v>
          </cell>
          <cell r="H481" t="str">
            <v>에디코</v>
          </cell>
          <cell r="K481">
            <v>22000</v>
          </cell>
        </row>
        <row r="482">
          <cell r="A482" t="str">
            <v>조명기구 (H2)</v>
          </cell>
          <cell r="B482" t="str">
            <v>조명기구 (H2)</v>
          </cell>
          <cell r="C482" t="str">
            <v>다운라이트FUL 18W X 2</v>
          </cell>
          <cell r="D482" t="str">
            <v>SET</v>
          </cell>
          <cell r="E482">
            <v>25000</v>
          </cell>
          <cell r="F482" t="str">
            <v>삼창</v>
          </cell>
          <cell r="G482">
            <v>27000</v>
          </cell>
          <cell r="H482" t="str">
            <v>에디코</v>
          </cell>
          <cell r="K482">
            <v>25000</v>
          </cell>
        </row>
        <row r="483">
          <cell r="A483" t="str">
            <v>조명기구 (H3)</v>
          </cell>
          <cell r="B483" t="str">
            <v>조명기구 (H3)</v>
          </cell>
          <cell r="C483" t="str">
            <v>다운라이트IL 60W(DC)</v>
          </cell>
          <cell r="D483" t="str">
            <v>SET</v>
          </cell>
          <cell r="E483">
            <v>20000</v>
          </cell>
          <cell r="F483" t="str">
            <v>삼창</v>
          </cell>
          <cell r="G483">
            <v>20000</v>
          </cell>
          <cell r="H483" t="str">
            <v>에디코</v>
          </cell>
          <cell r="K483">
            <v>20000</v>
          </cell>
        </row>
        <row r="484">
          <cell r="A484" t="str">
            <v>조명기구 (I1)</v>
          </cell>
          <cell r="B484" t="str">
            <v>조명기구 (I1)</v>
          </cell>
          <cell r="C484" t="str">
            <v>다운라이트FUL 26W X 1</v>
          </cell>
          <cell r="D484" t="str">
            <v>SET</v>
          </cell>
          <cell r="E484">
            <v>45000</v>
          </cell>
          <cell r="F484" t="str">
            <v>삼창</v>
          </cell>
          <cell r="G484">
            <v>48000</v>
          </cell>
          <cell r="H484" t="str">
            <v>에디코</v>
          </cell>
          <cell r="K484">
            <v>45000</v>
          </cell>
        </row>
        <row r="485">
          <cell r="A485" t="str">
            <v>조명기구 (I2)</v>
          </cell>
          <cell r="B485" t="str">
            <v>조명기구 (I2)</v>
          </cell>
          <cell r="C485" t="str">
            <v>다운라이트FUL 26W X 2</v>
          </cell>
          <cell r="D485" t="str">
            <v>SET</v>
          </cell>
          <cell r="E485">
            <v>50000</v>
          </cell>
          <cell r="F485" t="str">
            <v>삼창</v>
          </cell>
          <cell r="G485">
            <v>55000</v>
          </cell>
          <cell r="H485" t="str">
            <v>에디코</v>
          </cell>
          <cell r="K485">
            <v>50000</v>
          </cell>
        </row>
        <row r="486">
          <cell r="A486" t="str">
            <v>조명기구 (J1)</v>
          </cell>
          <cell r="B486" t="str">
            <v>조명기구 (J1)</v>
          </cell>
          <cell r="C486" t="str">
            <v>라이스웨이형비상등IL 60W(DC)</v>
          </cell>
          <cell r="D486" t="str">
            <v>SET</v>
          </cell>
          <cell r="E486">
            <v>45000</v>
          </cell>
          <cell r="F486" t="str">
            <v>삼창</v>
          </cell>
          <cell r="G486">
            <v>50000</v>
          </cell>
          <cell r="H486" t="str">
            <v>에디코</v>
          </cell>
          <cell r="K486">
            <v>45000</v>
          </cell>
        </row>
        <row r="487">
          <cell r="A487" t="str">
            <v>조명기구 (K1)</v>
          </cell>
          <cell r="B487" t="str">
            <v>조명기구 (K1)</v>
          </cell>
          <cell r="C487" t="str">
            <v>노출직부형IL 60W</v>
          </cell>
          <cell r="D487" t="str">
            <v>SET</v>
          </cell>
          <cell r="E487">
            <v>10000</v>
          </cell>
          <cell r="F487" t="str">
            <v>삼창</v>
          </cell>
          <cell r="G487">
            <v>10000</v>
          </cell>
          <cell r="H487" t="str">
            <v>에디코</v>
          </cell>
          <cell r="K487">
            <v>10000</v>
          </cell>
        </row>
        <row r="488">
          <cell r="A488" t="str">
            <v>조명기구 (L1)</v>
          </cell>
          <cell r="B488" t="str">
            <v>조명기구 (L1)</v>
          </cell>
          <cell r="C488" t="str">
            <v>망벽부등IL 60W(DC)</v>
          </cell>
          <cell r="D488" t="str">
            <v>SET</v>
          </cell>
          <cell r="E488">
            <v>15000</v>
          </cell>
          <cell r="F488" t="str">
            <v>삼창</v>
          </cell>
          <cell r="G488">
            <v>15000</v>
          </cell>
          <cell r="H488" t="str">
            <v>에디코</v>
          </cell>
          <cell r="K488">
            <v>15000</v>
          </cell>
        </row>
        <row r="489">
          <cell r="A489" t="str">
            <v>조명기구 (M1)</v>
          </cell>
          <cell r="B489" t="str">
            <v>조명기구 (M1)</v>
          </cell>
          <cell r="C489" t="str">
            <v>벽부메탈등MH 175W X 1</v>
          </cell>
          <cell r="D489" t="str">
            <v>SET</v>
          </cell>
          <cell r="E489">
            <v>150000</v>
          </cell>
          <cell r="F489" t="str">
            <v>삼창</v>
          </cell>
          <cell r="G489">
            <v>220000</v>
          </cell>
          <cell r="H489" t="str">
            <v>에디코</v>
          </cell>
          <cell r="K489">
            <v>150000</v>
          </cell>
        </row>
        <row r="490">
          <cell r="A490" t="str">
            <v>조명기구 (N1)</v>
          </cell>
          <cell r="B490" t="str">
            <v>조명기구 (N1)</v>
          </cell>
          <cell r="C490" t="str">
            <v>투광기HQI 100W</v>
          </cell>
          <cell r="D490" t="str">
            <v>SET</v>
          </cell>
          <cell r="E490">
            <v>200000</v>
          </cell>
          <cell r="F490" t="str">
            <v>삼창</v>
          </cell>
          <cell r="G490">
            <v>250000</v>
          </cell>
          <cell r="H490" t="str">
            <v>에디코</v>
          </cell>
          <cell r="K490">
            <v>200000</v>
          </cell>
        </row>
        <row r="491">
          <cell r="A491" t="str">
            <v>조명기구 (P1)</v>
          </cell>
          <cell r="B491" t="str">
            <v>조명기구 (P1)</v>
          </cell>
          <cell r="C491" t="str">
            <v>방진방습등FL 32W X 2</v>
          </cell>
          <cell r="D491" t="str">
            <v>SET</v>
          </cell>
          <cell r="E491">
            <v>120000</v>
          </cell>
          <cell r="F491" t="str">
            <v>삼창</v>
          </cell>
          <cell r="G491">
            <v>125000</v>
          </cell>
          <cell r="H491" t="str">
            <v>에디코</v>
          </cell>
          <cell r="K491">
            <v>120000</v>
          </cell>
        </row>
        <row r="492">
          <cell r="A492" t="str">
            <v>조명기구 (P2)</v>
          </cell>
          <cell r="B492" t="str">
            <v>조명기구 (P2)</v>
          </cell>
          <cell r="C492" t="str">
            <v>방진방습등FL 32W X 1</v>
          </cell>
          <cell r="D492" t="str">
            <v>SET</v>
          </cell>
          <cell r="E492">
            <v>67000</v>
          </cell>
          <cell r="F492" t="str">
            <v>삼창</v>
          </cell>
          <cell r="G492">
            <v>125000</v>
          </cell>
          <cell r="H492" t="str">
            <v>에디코</v>
          </cell>
          <cell r="K492">
            <v>67000</v>
          </cell>
        </row>
        <row r="493">
          <cell r="A493" t="str">
            <v>조명기구 (P3)</v>
          </cell>
          <cell r="B493" t="str">
            <v>조명기구 (P3)</v>
          </cell>
          <cell r="C493" t="str">
            <v>방진방습등(밧데리내장형)FL 32W X 1</v>
          </cell>
          <cell r="D493" t="str">
            <v>SET</v>
          </cell>
          <cell r="E493">
            <v>170000</v>
          </cell>
          <cell r="F493" t="str">
            <v>삼창</v>
          </cell>
          <cell r="G493">
            <v>200000</v>
          </cell>
          <cell r="H493" t="str">
            <v>에디코</v>
          </cell>
          <cell r="K493">
            <v>170000</v>
          </cell>
        </row>
        <row r="494">
          <cell r="A494" t="str">
            <v>조명기구 (R1)</v>
          </cell>
          <cell r="B494" t="str">
            <v>조명기구 (R1)</v>
          </cell>
          <cell r="C494" t="str">
            <v>POLE LIGHTMH 175W X 1</v>
          </cell>
          <cell r="D494" t="str">
            <v>SET</v>
          </cell>
          <cell r="E494">
            <v>2300000</v>
          </cell>
          <cell r="F494" t="str">
            <v>삼창</v>
          </cell>
          <cell r="G494">
            <v>2750000</v>
          </cell>
          <cell r="H494" t="str">
            <v>에디코</v>
          </cell>
          <cell r="K494">
            <v>2300000</v>
          </cell>
        </row>
        <row r="495">
          <cell r="A495" t="str">
            <v>조명기구 (R2)</v>
          </cell>
          <cell r="B495" t="str">
            <v>조명기구 (R2)</v>
          </cell>
          <cell r="C495" t="str">
            <v>POLE LIGHTMH 175W X 2</v>
          </cell>
          <cell r="D495" t="str">
            <v>SET</v>
          </cell>
          <cell r="E495">
            <v>2450000</v>
          </cell>
          <cell r="F495" t="str">
            <v>삼창</v>
          </cell>
          <cell r="G495">
            <v>2900000</v>
          </cell>
          <cell r="H495" t="str">
            <v>에디코</v>
          </cell>
          <cell r="K495">
            <v>2450000</v>
          </cell>
        </row>
        <row r="496">
          <cell r="A496" t="str">
            <v>조명기구 (S1)</v>
          </cell>
          <cell r="B496" t="str">
            <v>조명기구 (S1)</v>
          </cell>
          <cell r="C496" t="str">
            <v>벽부형형광등기구FL 32W X 2</v>
          </cell>
          <cell r="D496" t="str">
            <v>SET</v>
          </cell>
          <cell r="E496">
            <v>58000</v>
          </cell>
          <cell r="F496" t="str">
            <v>삼창</v>
          </cell>
          <cell r="G496">
            <v>60000</v>
          </cell>
          <cell r="H496" t="str">
            <v>에디코</v>
          </cell>
          <cell r="K496">
            <v>58000</v>
          </cell>
        </row>
        <row r="497">
          <cell r="A497" t="str">
            <v>조명기구 (T1)</v>
          </cell>
          <cell r="B497" t="str">
            <v>조명기구 (T1)</v>
          </cell>
          <cell r="C497" t="str">
            <v>노출직부형FL 32W X 2</v>
          </cell>
          <cell r="D497" t="str">
            <v>SET</v>
          </cell>
          <cell r="E497">
            <v>50000</v>
          </cell>
          <cell r="F497" t="str">
            <v>삼창</v>
          </cell>
          <cell r="G497">
            <v>55000</v>
          </cell>
          <cell r="H497" t="str">
            <v>에디코</v>
          </cell>
          <cell r="K497">
            <v>50000</v>
          </cell>
        </row>
        <row r="498">
          <cell r="A498" t="str">
            <v>조명기구 (U1)</v>
          </cell>
          <cell r="B498" t="str">
            <v>조명기구 (U1)</v>
          </cell>
          <cell r="C498" t="str">
            <v xml:space="preserve">다운라이트HQI 150W </v>
          </cell>
          <cell r="D498" t="str">
            <v>SET</v>
          </cell>
          <cell r="E498">
            <v>120000</v>
          </cell>
          <cell r="F498" t="str">
            <v>삼창</v>
          </cell>
          <cell r="G498">
            <v>150000</v>
          </cell>
          <cell r="H498" t="str">
            <v>에디코</v>
          </cell>
          <cell r="K498">
            <v>120000</v>
          </cell>
        </row>
        <row r="499">
          <cell r="A499" t="str">
            <v>조명기구 (V1)</v>
          </cell>
          <cell r="B499" t="str">
            <v>조명기구 (V1)</v>
          </cell>
          <cell r="C499" t="str">
            <v xml:space="preserve">벽부형기구PAR 70W </v>
          </cell>
          <cell r="D499" t="str">
            <v>SET</v>
          </cell>
          <cell r="E499">
            <v>95000</v>
          </cell>
          <cell r="F499" t="str">
            <v>삼창</v>
          </cell>
          <cell r="G499">
            <v>110000</v>
          </cell>
          <cell r="H499" t="str">
            <v>에디코</v>
          </cell>
          <cell r="K499">
            <v>95000</v>
          </cell>
        </row>
        <row r="500">
          <cell r="A500" t="str">
            <v>조명기구 (Y1)</v>
          </cell>
          <cell r="B500" t="str">
            <v>조명기구 (Y1)</v>
          </cell>
          <cell r="C500" t="str">
            <v>주차장램프MH 175W X 1</v>
          </cell>
          <cell r="D500" t="str">
            <v>SET</v>
          </cell>
          <cell r="E500">
            <v>120000</v>
          </cell>
          <cell r="F500" t="str">
            <v>삼창</v>
          </cell>
          <cell r="G500">
            <v>130000</v>
          </cell>
          <cell r="H500" t="str">
            <v>에디코</v>
          </cell>
          <cell r="K500">
            <v>120000</v>
          </cell>
        </row>
      </sheetData>
      <sheetData sheetId="2"/>
      <sheetData sheetId="3"/>
      <sheetData sheetId="4"/>
    </sheetDataSet>
  </externalBook>
</externalLink>
</file>

<file path=xl/externalLinks/externalLink4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단가조사-2"/>
    </sheetNames>
    <sheetDataSet>
      <sheetData sheetId="0" refreshError="1"/>
      <sheetData sheetId="1" refreshError="1"/>
      <sheetData sheetId="2" refreshError="1"/>
      <sheetData sheetId="3" refreshError="1"/>
      <sheetData sheetId="4"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Set>
  </externalBook>
</externalLink>
</file>

<file path=xl/externalLinks/externalLink4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산근"/>
      <sheetName val="토출관산출근거"/>
      <sheetName val="b_balju_cho"/>
      <sheetName val="LKVL-CK-HT-GD1"/>
      <sheetName val="TONGKE-HT"/>
      <sheetName val="입적표"/>
      <sheetName val="급,배기팬"/>
      <sheetName val="D-경비1"/>
      <sheetName val="총괄내역서"/>
      <sheetName val="자료"/>
      <sheetName val="1단계"/>
      <sheetName val="낙찰표"/>
      <sheetName val="수량산출"/>
      <sheetName val="설계내역서"/>
      <sheetName val="4)유동표"/>
      <sheetName val="단가"/>
      <sheetName val="DATA"/>
      <sheetName val="ABUT수량-A1"/>
      <sheetName val="가시설단위수량"/>
      <sheetName val="가시설수량"/>
      <sheetName val="SORCE1"/>
      <sheetName val="단위수량"/>
      <sheetName val="갑지"/>
      <sheetName val="총괄"/>
      <sheetName val="조명율표"/>
      <sheetName val="N賃率-職"/>
      <sheetName val="자재단가"/>
      <sheetName val="전차선로 물량표"/>
      <sheetName val="단가산출"/>
      <sheetName val="날개벽"/>
      <sheetName val="도장"/>
      <sheetName val="일위대가"/>
      <sheetName val="실행철강하도"/>
      <sheetName val="인건비"/>
      <sheetName val="조명시설"/>
      <sheetName val="Y-WORK"/>
      <sheetName val="업무분장"/>
      <sheetName val="부대공"/>
      <sheetName val="포장공"/>
      <sheetName val="토공"/>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gvl"/>
      <sheetName val="토공(콘크리트)"/>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설계조건"/>
      <sheetName val="가시설(TYPE-A)"/>
      <sheetName val="1-1평균터파기고(1)"/>
      <sheetName val="가압장(토목)"/>
      <sheetName val="A-4"/>
      <sheetName val="준공정산"/>
      <sheetName val="봉양~조차장간고하개명(신설)"/>
      <sheetName val="노임변동률"/>
      <sheetName val="기계경비(시간당)"/>
      <sheetName val="램머"/>
      <sheetName val="시행결의내역"/>
      <sheetName val="토공총괄표"/>
      <sheetName val="지급자재조서"/>
      <sheetName val="깨기"/>
      <sheetName val="구조물"/>
      <sheetName val="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refreshError="1"/>
      <sheetData sheetId="101" refreshError="1"/>
      <sheetData sheetId="102" refreshError="1"/>
      <sheetData sheetId="103" refreshError="1"/>
      <sheetData sheetId="104" refreshError="1"/>
    </sheetDataSet>
  </externalBook>
</externalLink>
</file>

<file path=xl/externalLinks/externalLink4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  지"/>
      <sheetName val="집계표"/>
      <sheetName val="을  지"/>
      <sheetName val="노임단가"/>
      <sheetName val="원가계산서"/>
      <sheetName val="DATE"/>
    </sheetNames>
    <sheetDataSet>
      <sheetData sheetId="0"/>
      <sheetData sheetId="1"/>
      <sheetData sheetId="2"/>
      <sheetData sheetId="3" refreshError="1"/>
      <sheetData sheetId="4" refreshError="1"/>
      <sheetData sheetId="5" refreshError="1"/>
    </sheetDataSet>
  </externalBook>
</externalLink>
</file>

<file path=xl/externalLinks/externalLink4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봉양~조차장간고하개명(신설)"/>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도담구내 개소별 명세"/>
      <sheetName val="준공정산"/>
      <sheetName val="어룡"/>
      <sheetName val="시공자감리자"/>
      <sheetName val="날짜체크"/>
      <sheetName val="접지수량"/>
      <sheetName val="조명율표"/>
      <sheetName val="옥외등신설"/>
      <sheetName val="저케CV22신설"/>
      <sheetName val="저케CV38신설"/>
      <sheetName val="저케CV8신설"/>
      <sheetName val="접지3종"/>
      <sheetName val="전철"/>
    </sheetNames>
    <sheetDataSet>
      <sheetData sheetId="0" refreshError="1">
        <row r="15">
          <cell r="B15" t="str">
            <v xml:space="preserve">  서기  1999년   11   월     30  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Set>
  </externalBook>
</externalLink>
</file>

<file path=xl/externalLinks/externalLink4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증감조서표지"/>
      <sheetName val="ES증감조서"/>
      <sheetName val="ES조서출력하기"/>
      <sheetName val="계약내력"/>
      <sheetName val="내역"/>
      <sheetName val="계약내력 (2)"/>
      <sheetName val="2001년1차기성출력분"/>
      <sheetName val="코드일람표2001년10월"/>
      <sheetName val="단가산출목록표2001년10월"/>
      <sheetName val="일위대가목록표2001년10월"/>
      <sheetName val="단가산출근거목록표2001년10월"/>
      <sheetName val="일위대가산출근거목록표2001년10월"/>
      <sheetName val="산출근거몰록표2001년10월"/>
      <sheetName val="갑  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조명율표"/>
      <sheetName val="신호등일위대가"/>
      <sheetName val="실행철강하도"/>
      <sheetName val="내역서"/>
      <sheetName val="#REF"/>
      <sheetName val="교각1"/>
      <sheetName val="기본단가표"/>
      <sheetName val="대포2교접속"/>
      <sheetName val="천방교접속"/>
      <sheetName val="암거 제원표-1단계"/>
      <sheetName val="guard(mac)"/>
      <sheetName val="노임"/>
      <sheetName val="2000년1차"/>
      <sheetName val="일위대가"/>
      <sheetName val="단위단가"/>
      <sheetName val="중기사용료"/>
      <sheetName val="적용노임"/>
      <sheetName val="일반자재"/>
      <sheetName val="직접경비"/>
      <sheetName val="중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조서출력하기"/>
      <sheetName val="계약내력"/>
      <sheetName val="갑  지"/>
      <sheetName val="내역"/>
      <sheetName val="내역서1"/>
      <sheetName val="조명율표"/>
      <sheetName val="상수도갑지"/>
      <sheetName val="상수도을지"/>
      <sheetName val="요율"/>
      <sheetName val="재료값"/>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띠철근량"/>
      <sheetName val="기초"/>
      <sheetName val="지반지지력"/>
      <sheetName val="철근량"/>
      <sheetName val="주beam"/>
      <sheetName val="공사착공계"/>
      <sheetName val="데리네이타현황"/>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4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적용기준"/>
      <sheetName val="도면작업요령"/>
      <sheetName val="내역작업순서"/>
      <sheetName val="자료"/>
      <sheetName val="타이틀▶"/>
      <sheetName val="작성요령"/>
      <sheetName val="야장"/>
      <sheetName val="실시설계보고서"/>
      <sheetName val="사진첩1"/>
      <sheetName val="사진첩"/>
      <sheetName val="사진첩2"/>
      <sheetName val="설계서"/>
      <sheetName val="단가산출서"/>
      <sheetName val="수량산출서"/>
      <sheetName val="용지및지장물조서"/>
      <sheetName val="◀타이틀"/>
      <sheetName val="일반시방서"/>
      <sheetName val="특별시방서"/>
      <sheetName val="5.예정공정표"/>
      <sheetName val="6.동원인원계획표"/>
      <sheetName val="동원인원계획표 (2)"/>
    </sheetNames>
    <sheetDataSet>
      <sheetData sheetId="0"/>
      <sheetData sheetId="1"/>
      <sheetData sheetId="2"/>
      <sheetData sheetId="3">
        <row r="1">
          <cell r="B1">
            <v>1</v>
          </cell>
          <cell r="C1" t="str">
            <v>국도15호선 묘치재지구 낙석·산사태 위험지구 개선공사</v>
          </cell>
        </row>
        <row r="2">
          <cell r="B2">
            <v>2</v>
          </cell>
          <cell r="C2" t="str">
            <v>국도15호선 용곡지구 낙석·산사태 위험지구 개선공사</v>
          </cell>
        </row>
        <row r="3">
          <cell r="B3">
            <v>3</v>
          </cell>
          <cell r="C3" t="str">
            <v>국도1호선 삼정지구 진입도로 개선공사</v>
          </cell>
        </row>
        <row r="4">
          <cell r="B4">
            <v>4</v>
          </cell>
          <cell r="C4" t="str">
            <v>국도15호선 백아산입구 낙석 · 산사태 위험지구 개선공사</v>
          </cell>
        </row>
        <row r="5">
          <cell r="B5">
            <v>5</v>
          </cell>
          <cell r="C5" t="str">
            <v>국도15호선 오례2지구 낙석·산사태 위험지구 개선공사</v>
          </cell>
        </row>
        <row r="6">
          <cell r="B6">
            <v>6</v>
          </cell>
          <cell r="C6" t="str">
            <v>국도29호선 담양호1지구 낙석·산사태 위험지구 개선공사</v>
          </cell>
        </row>
        <row r="7">
          <cell r="B7">
            <v>7</v>
          </cell>
          <cell r="C7" t="str">
            <v>국도29호선 담양호2지구 낙석·산사태 위험지구 개선공사</v>
          </cell>
        </row>
        <row r="8">
          <cell r="B8">
            <v>8</v>
          </cell>
          <cell r="C8" t="str">
            <v>국도29호선 담양호3지구 낙석·산사태 위험지구 개선공사</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 val="일위대가목차"/>
      <sheetName val="재료"/>
      <sheetName val="#REF"/>
      <sheetName val="터파기및재료"/>
      <sheetName val="철근량"/>
      <sheetName val="총수량집계표"/>
      <sheetName val="주beam"/>
      <sheetName val="바닥판"/>
      <sheetName val="입력DATA"/>
      <sheetName val="오동"/>
      <sheetName val="대조"/>
      <sheetName val="나한"/>
      <sheetName val="단면가정"/>
      <sheetName val="내역"/>
      <sheetName val="암거 제원표-1단계"/>
      <sheetName val="식생블럭단위수량"/>
      <sheetName val="일위대가1"/>
      <sheetName val="연결관암거"/>
      <sheetName val="단가비교표_공통1"/>
      <sheetName val="산근"/>
      <sheetName val="여과지동"/>
      <sheetName val="상시"/>
      <sheetName val="교각1"/>
      <sheetName val="품셈TABLE"/>
      <sheetName val="sheet1"/>
      <sheetName val="원형1호맨홀토공수량"/>
      <sheetName val="일위대가표"/>
      <sheetName val="조명시설"/>
      <sheetName val="당초"/>
      <sheetName val="암거단위"/>
      <sheetName val="토공(우물통,기타) "/>
      <sheetName val="총괄표"/>
      <sheetName val="산출근거(수정)"/>
      <sheetName val="집계표"/>
      <sheetName val="표  지"/>
      <sheetName val="ABUT수량-A1"/>
      <sheetName val="N賃率-職"/>
      <sheetName val="공사비총괄표"/>
      <sheetName val="원가계산서구조조정"/>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플륨관집계"/>
      <sheetName val="산출근거"/>
      <sheetName val="U형플륨관"/>
      <sheetName val="U형플륨관토공"/>
      <sheetName val="단위토공"/>
    </sheetNames>
    <sheetDataSet>
      <sheetData sheetId="0"/>
      <sheetData sheetId="1"/>
      <sheetData sheetId="2"/>
      <sheetData sheetId="3"/>
      <sheetData sheetId="4"/>
    </sheetDataSet>
  </externalBook>
</externalLink>
</file>

<file path=xl/externalLinks/externalLink4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적용수량"/>
      <sheetName val="아스콘포장집계"/>
      <sheetName val="포장집계표"/>
      <sheetName val="본선단위"/>
      <sheetName val="토적표"/>
      <sheetName val="추가포장"/>
      <sheetName val="L형측구및경계석집계"/>
      <sheetName val="일반자재집계표"/>
      <sheetName val="L형측구경계석조서"/>
      <sheetName val="보차도경계석"/>
      <sheetName val="턱낮춤"/>
      <sheetName val="L형측구"/>
      <sheetName val="도로경계석"/>
      <sheetName val="보도포장집계"/>
      <sheetName val="보도블럭"/>
      <sheetName val="장애자블럭집계표"/>
      <sheetName val="장애자블럭A-TYPE"/>
      <sheetName val="장애자블럭B-TYPE"/>
      <sheetName val="바닥판"/>
      <sheetName val="입력DATA"/>
      <sheetName val="총괄표"/>
      <sheetName val="산출근거"/>
      <sheetName val="총수량집계표"/>
      <sheetName val="교각1"/>
      <sheetName val="산근"/>
      <sheetName val="인수공규격"/>
      <sheetName val="조명시설"/>
      <sheetName val="데리네이타현황"/>
      <sheetName val="입찰안"/>
      <sheetName val="배수통관(좌)"/>
      <sheetName val="ELEC"/>
      <sheetName val="98수문일위"/>
      <sheetName val="단가일람"/>
      <sheetName val="조경일람"/>
      <sheetName val="N賃率-職"/>
      <sheetName val="공사착공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차선도색설치현황"/>
      <sheetName val="차선도색기타집계표"/>
      <sheetName val="노면표시수량"/>
      <sheetName val="횡단보도수량"/>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곡선유도표지판 단위"/>
      <sheetName val="미끄럼 현황"/>
      <sheetName val="미끄럼방지 단위"/>
      <sheetName val="낙석방지책"/>
      <sheetName val="낙석방책 조서"/>
      <sheetName val="낙석방책 단위"/>
      <sheetName val="낙석방지망 조서"/>
      <sheetName val="암파쇄방호시설"/>
      <sheetName val="세륜세차시설"/>
      <sheetName val="가설방음판넬"/>
      <sheetName val="수목이식"/>
      <sheetName val="보차도,보도설치현황"/>
      <sheetName val="보도,경계석 집계1"/>
      <sheetName val="보도,경계석 집계2"/>
      <sheetName val="연장조서"/>
      <sheetName val="노면표시"/>
      <sheetName val="일반구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ow r="1">
          <cell r="A1" t="str">
            <v>데리네이타 설치현황</v>
          </cell>
        </row>
        <row r="2">
          <cell r="A2" t="str">
            <v>측              점</v>
          </cell>
        </row>
        <row r="3">
          <cell r="A3" t="str">
            <v>시점</v>
          </cell>
        </row>
        <row r="4">
          <cell r="A4" t="str">
            <v>총    계</v>
          </cell>
        </row>
        <row r="5">
          <cell r="A5" t="str">
            <v>0-047</v>
          </cell>
        </row>
        <row r="6">
          <cell r="A6" t="str">
            <v>0-047</v>
          </cell>
        </row>
        <row r="7">
          <cell r="A7">
            <v>102</v>
          </cell>
        </row>
        <row r="8">
          <cell r="A8">
            <v>102</v>
          </cell>
        </row>
        <row r="9">
          <cell r="A9">
            <v>235</v>
          </cell>
        </row>
        <row r="10">
          <cell r="A10">
            <v>300</v>
          </cell>
        </row>
        <row r="11">
          <cell r="A11">
            <v>305</v>
          </cell>
        </row>
        <row r="12">
          <cell r="A12">
            <v>609</v>
          </cell>
        </row>
        <row r="13">
          <cell r="A13">
            <v>609</v>
          </cell>
        </row>
        <row r="14">
          <cell r="A14">
            <v>715</v>
          </cell>
        </row>
        <row r="15">
          <cell r="A15">
            <v>715</v>
          </cell>
        </row>
        <row r="16">
          <cell r="A16">
            <v>786</v>
          </cell>
        </row>
        <row r="17">
          <cell r="A17">
            <v>786</v>
          </cell>
        </row>
        <row r="18">
          <cell r="A18">
            <v>885</v>
          </cell>
        </row>
        <row r="19">
          <cell r="A19">
            <v>885</v>
          </cell>
        </row>
        <row r="20">
          <cell r="A20">
            <v>1340</v>
          </cell>
        </row>
        <row r="21">
          <cell r="A21">
            <v>1340</v>
          </cell>
        </row>
        <row r="22">
          <cell r="A22">
            <v>1416</v>
          </cell>
        </row>
        <row r="23">
          <cell r="A23">
            <v>1416</v>
          </cell>
        </row>
        <row r="24">
          <cell r="A24">
            <v>1482</v>
          </cell>
        </row>
        <row r="25">
          <cell r="A25">
            <v>1482</v>
          </cell>
        </row>
        <row r="26">
          <cell r="A26">
            <v>1566</v>
          </cell>
        </row>
        <row r="27">
          <cell r="A27">
            <v>1566</v>
          </cell>
        </row>
        <row r="28">
          <cell r="A28">
            <v>1698</v>
          </cell>
        </row>
        <row r="29">
          <cell r="A29">
            <v>1698</v>
          </cell>
        </row>
        <row r="30">
          <cell r="A30">
            <v>2080</v>
          </cell>
        </row>
        <row r="31">
          <cell r="A31">
            <v>2080</v>
          </cell>
        </row>
        <row r="32">
          <cell r="A32">
            <v>2206</v>
          </cell>
        </row>
        <row r="33">
          <cell r="A33">
            <v>2206</v>
          </cell>
        </row>
        <row r="34">
          <cell r="A34">
            <v>2440</v>
          </cell>
        </row>
        <row r="35">
          <cell r="A35">
            <v>2440</v>
          </cell>
        </row>
        <row r="36">
          <cell r="A36">
            <v>2610</v>
          </cell>
        </row>
        <row r="37">
          <cell r="A37">
            <v>2750</v>
          </cell>
        </row>
        <row r="38">
          <cell r="A38">
            <v>2750</v>
          </cell>
        </row>
        <row r="39">
          <cell r="A39">
            <v>2969</v>
          </cell>
        </row>
        <row r="40">
          <cell r="A40">
            <v>2969</v>
          </cell>
        </row>
        <row r="41">
          <cell r="A41">
            <v>3435</v>
          </cell>
        </row>
        <row r="42">
          <cell r="A42">
            <v>3435</v>
          </cell>
        </row>
        <row r="43">
          <cell r="A43">
            <v>3616</v>
          </cell>
        </row>
        <row r="44">
          <cell r="A44">
            <v>3616</v>
          </cell>
        </row>
        <row r="45">
          <cell r="A45">
            <v>3779</v>
          </cell>
        </row>
        <row r="46">
          <cell r="A46">
            <v>3779</v>
          </cell>
        </row>
        <row r="47">
          <cell r="A47">
            <v>3894</v>
          </cell>
        </row>
        <row r="48">
          <cell r="A48">
            <v>3894</v>
          </cell>
        </row>
        <row r="49">
          <cell r="A49">
            <v>4063</v>
          </cell>
        </row>
        <row r="50">
          <cell r="A50">
            <v>4190</v>
          </cell>
        </row>
        <row r="51">
          <cell r="A51">
            <v>4190</v>
          </cell>
        </row>
        <row r="52">
          <cell r="A52">
            <v>4449</v>
          </cell>
        </row>
        <row r="53">
          <cell r="A53">
            <v>4449</v>
          </cell>
        </row>
        <row r="54">
          <cell r="A54">
            <v>4559</v>
          </cell>
        </row>
        <row r="55">
          <cell r="A55">
            <v>4559</v>
          </cell>
        </row>
        <row r="56">
          <cell r="A56">
            <v>4702</v>
          </cell>
        </row>
        <row r="57">
          <cell r="A57">
            <v>4702</v>
          </cell>
        </row>
        <row r="58">
          <cell r="A58">
            <v>4959</v>
          </cell>
        </row>
        <row r="59">
          <cell r="A59">
            <v>4959</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차수공개요"/>
      <sheetName val="골재산출"/>
      <sheetName val="내역"/>
      <sheetName val="6PILE  (돌출)"/>
      <sheetName val="집계표"/>
      <sheetName val="guard(mac)"/>
      <sheetName val="DATA"/>
      <sheetName val="흥양2교토공집계표"/>
      <sheetName val="철근량"/>
      <sheetName val="바닥판"/>
      <sheetName val="입력DATA"/>
      <sheetName val="공사비총괄표"/>
      <sheetName val="당초"/>
      <sheetName val="지장물C"/>
      <sheetName val="입찰안"/>
      <sheetName val="상시"/>
      <sheetName val="신고조서"/>
      <sheetName val="식생블럭단위수량"/>
      <sheetName val="96정변2"/>
      <sheetName val="직접공사비"/>
      <sheetName val="재료"/>
      <sheetName val="목차 "/>
      <sheetName val="일위대가1"/>
      <sheetName val="도로경계단위"/>
      <sheetName val="#REF"/>
      <sheetName val="Sheet1"/>
      <sheetName val="원형1호맨홀토공수량"/>
      <sheetName val="입력란"/>
      <sheetName val="97노임단가"/>
      <sheetName val="표지"/>
      <sheetName val="교각1"/>
      <sheetName val="주beam"/>
      <sheetName val="총괄표"/>
      <sheetName val="토목"/>
      <sheetName val="설명서 "/>
      <sheetName val="날개벽"/>
      <sheetName val="수량산출"/>
      <sheetName val="추가예산"/>
      <sheetName val="우수받이"/>
      <sheetName val="예산M11A"/>
      <sheetName val="총수량집계표"/>
      <sheetName val="터파기및재료"/>
      <sheetName val="실행"/>
      <sheetName val="부대내역"/>
      <sheetName val="내역서1999.8최종"/>
      <sheetName val="97년 추정"/>
      <sheetName val="102역사"/>
      <sheetName val="말뚝지지력산정"/>
      <sheetName val="월말"/>
      <sheetName val="대로근거"/>
      <sheetName val="노임단가"/>
      <sheetName val="4.2유효폭의 계산"/>
      <sheetName val="내역서중"/>
      <sheetName val="일위대가9803"/>
      <sheetName val="INPUT"/>
      <sheetName val="분석"/>
      <sheetName val="자재단가비교표"/>
      <sheetName val="포장물량집계"/>
      <sheetName val="공동구수량"/>
      <sheetName val="우수내용"/>
      <sheetName val="BID"/>
      <sheetName val="뚝토공"/>
      <sheetName val="4. 주형설계"/>
      <sheetName val="내역서"/>
      <sheetName val="H-PILE수량집계"/>
      <sheetName val="DATE"/>
      <sheetName val="1,2공구원가계산서"/>
      <sheetName val="2공구산출내역"/>
      <sheetName val="1공구산출내역서"/>
      <sheetName val="산근"/>
      <sheetName val="노임"/>
      <sheetName val="간접1"/>
      <sheetName val="일위대가표"/>
      <sheetName val="단면 (2)"/>
      <sheetName val="8.석축단위(H=1.5M)"/>
      <sheetName val="각종양식"/>
      <sheetName val="암거단위"/>
      <sheetName val="오동"/>
      <sheetName val="대조"/>
      <sheetName val="나한"/>
      <sheetName val="지점별강우량"/>
      <sheetName val="차수"/>
      <sheetName val="날개벽수량표"/>
      <sheetName val="자료"/>
      <sheetName val="내역서적용수량"/>
      <sheetName val="일위대가목차"/>
      <sheetName val="인명부"/>
      <sheetName val="물량표"/>
      <sheetName val="PIPING"/>
      <sheetName val="#3_일위대가목록"/>
      <sheetName val="#2_일위대가목록"/>
      <sheetName val="공정코드"/>
      <sheetName val="중로근거"/>
      <sheetName val="기성내역"/>
      <sheetName val="양식3"/>
      <sheetName val="관급자재"/>
      <sheetName val="N賃率-職"/>
      <sheetName val="견적서"/>
      <sheetName val="공사개요"/>
      <sheetName val="99총공사내역서"/>
      <sheetName val="대림경상68억"/>
      <sheetName val="표준차도부연장집계-ASP"/>
      <sheetName val="기계경비(시간당)"/>
      <sheetName val="램머"/>
      <sheetName val="적용토목"/>
      <sheetName val="실행철강하도"/>
      <sheetName val="2.단면가정"/>
      <sheetName val="수우미양가(Vlookup)"/>
      <sheetName val="발주내역"/>
      <sheetName val="준검 내역서"/>
      <sheetName val="0506생활권구적"/>
      <sheetName val="세골재  T2 변경 현황"/>
      <sheetName val="0.단가"/>
      <sheetName val="초기화면"/>
      <sheetName val="갑지"/>
      <sheetName val="도수로수량산출"/>
      <sheetName val="장비집계"/>
      <sheetName val="재료비"/>
      <sheetName val="찍기"/>
      <sheetName val="2000년1차"/>
      <sheetName val="2000전체분"/>
      <sheetName val="역T형교대(말뚝기초)"/>
      <sheetName val="철집"/>
      <sheetName val="3련 BOX"/>
      <sheetName val="C.배수관공"/>
      <sheetName val="수량집"/>
      <sheetName val="입력변수"/>
      <sheetName val="ABUT수량-A1"/>
      <sheetName val="BOX수량"/>
      <sheetName val="재료집계표"/>
      <sheetName val="총괄내역서"/>
      <sheetName val="신천3호용수로"/>
      <sheetName val="CC16-내역서"/>
      <sheetName val="3BL공동구 수량"/>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품셈TABLE"/>
      <sheetName val="토공(우물통,기타) "/>
      <sheetName val="골조"/>
      <sheetName val="요율"/>
      <sheetName val="조명율표"/>
      <sheetName val="조경일람"/>
      <sheetName val="실행대비"/>
      <sheetName val="환율"/>
      <sheetName val="구조물터파기수량집계"/>
      <sheetName val="덕전리"/>
      <sheetName val="간지"/>
      <sheetName val="바닥판의 설계"/>
      <sheetName val="설직재-1"/>
      <sheetName val="중기"/>
      <sheetName val="증감내역서"/>
      <sheetName val="해평견적"/>
      <sheetName val="CAT_5"/>
      <sheetName val="원가"/>
      <sheetName val="CIVIL4"/>
      <sheetName val="VE절감"/>
      <sheetName val="자재단가"/>
      <sheetName val="건축공사"/>
      <sheetName val="JUCKEYK"/>
      <sheetName val="차액보증"/>
      <sheetName val="MAIN_TABLE"/>
      <sheetName val="1호맨홀토공"/>
      <sheetName val="개인"/>
      <sheetName val="200"/>
      <sheetName val="TYPE-A"/>
      <sheetName val="ATM기초철가"/>
      <sheetName val="종배수관면벽구"/>
      <sheetName val="금액내역서"/>
      <sheetName val="수안보-MBR1"/>
      <sheetName val="항목등록"/>
      <sheetName val="내역_ver1.0"/>
      <sheetName val="crude.SLAB RE-bar"/>
      <sheetName val="CRUDE RE-bar"/>
      <sheetName val="토목내역서 (도급단가)"/>
      <sheetName val="공통가설공사"/>
      <sheetName val="산출내역서"/>
      <sheetName val="총괄내역"/>
      <sheetName val="코드"/>
      <sheetName val="I一般比"/>
      <sheetName val="일위대가목록"/>
      <sheetName val="자료입력"/>
      <sheetName val="지급자재"/>
      <sheetName val="세부내역"/>
      <sheetName val="약품공급2"/>
      <sheetName val="COPING"/>
      <sheetName val="단가표"/>
      <sheetName val="CTEMCOST"/>
      <sheetName val="RAMP 단면(R2)"/>
      <sheetName val="업무분장"/>
      <sheetName val="인수공규격"/>
      <sheetName val="내역서 제출"/>
      <sheetName val="토사(PE)"/>
      <sheetName val="PSCbeam설계"/>
      <sheetName val="노무비 근거"/>
      <sheetName val="총괄"/>
      <sheetName val="역T형(H=6.0) (2)"/>
      <sheetName val="교각계산"/>
      <sheetName val="대비"/>
      <sheetName val="지중자재단가"/>
      <sheetName val="계수시트"/>
      <sheetName val="집계표(OPTION)"/>
      <sheetName val="보차도경계석"/>
      <sheetName val="견적단가"/>
      <sheetName val="용수량(생활용수)"/>
      <sheetName val="세부내역서(전기)"/>
      <sheetName val="H-pile(298x299)"/>
      <sheetName val="H-pile(250x250)"/>
      <sheetName val="참조"/>
      <sheetName val="노임이"/>
      <sheetName val="종배수관위치조서"/>
      <sheetName val="INPUT(덕도방향-시점)"/>
      <sheetName val="1련박스"/>
      <sheetName val="101동"/>
      <sheetName val="단가"/>
      <sheetName val="코드표"/>
      <sheetName val="본체"/>
      <sheetName val="물가자료"/>
      <sheetName val="접지수량"/>
      <sheetName val="간접"/>
      <sheetName val="WORK"/>
      <sheetName val="율촌법률사무소2내역"/>
      <sheetName val="노무비"/>
      <sheetName val="단양 00 아파트-세부내역"/>
      <sheetName val="시중노임단가"/>
      <sheetName val="소보"/>
      <sheetName val="포장면적집계"/>
      <sheetName val="공사비산출내역"/>
      <sheetName val="NYS"/>
      <sheetName val="실행내역"/>
      <sheetName val="직노"/>
      <sheetName val="단가비교표_공통1"/>
      <sheetName val="MAIN"/>
      <sheetName val="기초자료"/>
      <sheetName val="FAB별"/>
      <sheetName val="Sheet5"/>
      <sheetName val="을지"/>
      <sheetName val="원가서"/>
      <sheetName val="일위(수원)"/>
      <sheetName val=" 총괄표"/>
      <sheetName val="단가산출"/>
      <sheetName val="교량"/>
      <sheetName val="단가 및 재료비"/>
      <sheetName val="중기사용료산출근거"/>
      <sheetName val="견적990322"/>
      <sheetName val="건축내역"/>
      <sheetName val="제경비"/>
      <sheetName val="토공 total"/>
      <sheetName val="Customer Databas"/>
      <sheetName val="단면가정"/>
      <sheetName val="배수내역"/>
      <sheetName val="중기근거"/>
      <sheetName val="특별땅고르기"/>
      <sheetName val="대창(함평)"/>
      <sheetName val="대창(장성)"/>
      <sheetName val="대창(함평)-창열"/>
      <sheetName val="암거 제원표"/>
      <sheetName val="WING3"/>
      <sheetName val="공사착공계"/>
      <sheetName val="배수장토목공사비"/>
      <sheetName val="지장물_data"/>
      <sheetName val="원형맨홀수량"/>
      <sheetName val="Sheet2"/>
      <sheetName val="Y-WORK"/>
      <sheetName val="맨홀수량"/>
      <sheetName val="표  지"/>
      <sheetName val="금융비용"/>
      <sheetName val="전체제잡비"/>
      <sheetName val="미드수량"/>
      <sheetName val="유림골조"/>
      <sheetName val="2000용수잠관-수량집계"/>
      <sheetName val="기흥하도용"/>
      <sheetName val="당진1,2호기전선관설치및접지4차공사내역서-을지"/>
      <sheetName val="가격조사서"/>
      <sheetName val="배수공"/>
      <sheetName val="암거"/>
      <sheetName val="포장공"/>
      <sheetName val="대부예산서"/>
      <sheetName val="CODE"/>
      <sheetName val="기초공"/>
      <sheetName val="MOTOR"/>
      <sheetName val="기둥(원형)"/>
      <sheetName val="제직재"/>
      <sheetName val="3.하중산정4.지지력"/>
      <sheetName val="참고사항"/>
      <sheetName val="집기손료"/>
      <sheetName val="암거 제원표-1단계"/>
      <sheetName val="시행후면적"/>
      <sheetName val="설계조건"/>
      <sheetName val="상-교대(A1-A2)"/>
      <sheetName val="마산월령동골조물량변경"/>
      <sheetName val="총괄-1"/>
      <sheetName val="분뇨"/>
      <sheetName val="소도3교"/>
      <sheetName val="단가일람"/>
      <sheetName val="지질조사"/>
      <sheetName val="수량3"/>
      <sheetName val="실행간접비용"/>
      <sheetName val="제잡비"/>
      <sheetName val="수량산출서"/>
      <sheetName val="빗물받이(910-510-410)"/>
      <sheetName val="우수공"/>
      <sheetName val="연돌일위집계"/>
      <sheetName val="단가조사서"/>
      <sheetName val="woo(mac)"/>
      <sheetName val="설치조서"/>
      <sheetName val="Sheet3"/>
      <sheetName val="배수공집계표"/>
      <sheetName val="예정공정표"/>
      <sheetName val="여과지동"/>
      <sheetName val="단위중량"/>
      <sheetName val="보도단위"/>
      <sheetName val="일위-1"/>
      <sheetName val="출력X"/>
      <sheetName val="안정계산"/>
      <sheetName val="단면검토"/>
      <sheetName val="건축-물가변동"/>
      <sheetName val="전기"/>
      <sheetName val="문학간접"/>
      <sheetName val="보증수수료산출"/>
      <sheetName val="Macro1"/>
      <sheetName val="전체"/>
      <sheetName val="소요자재명세서"/>
      <sheetName val="노무비명세서"/>
      <sheetName val="교수설계"/>
      <sheetName val="연결관수량 (2)"/>
      <sheetName val="사다리"/>
      <sheetName val="토적표"/>
      <sheetName val="천방교접속"/>
      <sheetName val="대포2교접속"/>
      <sheetName val="Macro(전선)"/>
      <sheetName val="위치조서"/>
      <sheetName val="DB"/>
      <sheetName val="을"/>
      <sheetName val="재료할증"/>
      <sheetName val="신우"/>
      <sheetName val="원가계산서구조조정"/>
      <sheetName val="건축기계설비표선정수장"/>
      <sheetName val="기타 정보통신공사"/>
      <sheetName val="상수도토공집계표"/>
      <sheetName val="오수공수량집계표"/>
      <sheetName val="spiral"/>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AIR SHOWER(3인용)"/>
      <sheetName val="조건표"/>
      <sheetName val="최적단면"/>
      <sheetName val="1062-X방향 "/>
      <sheetName val="날개벽(시점좌측)"/>
      <sheetName val="수요개발과판매량"/>
      <sheetName val="토공(1)"/>
      <sheetName val="절대지우지말것"/>
      <sheetName val="우각부보강"/>
      <sheetName val="2.건축"/>
      <sheetName val="설계명세"/>
      <sheetName val="갑지(추정)"/>
      <sheetName val="갑지1"/>
      <sheetName val="Sheet1 (2)"/>
      <sheetName val="수량집계표"/>
      <sheetName val="설계개요"/>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공구"/>
      <sheetName val="신표지1"/>
      <sheetName val="평가데이터"/>
      <sheetName val="자재집계표"/>
      <sheetName val="가중치"/>
      <sheetName val="제-노임"/>
      <sheetName val="청천내"/>
      <sheetName val="산출금액내역"/>
      <sheetName val="주차구획선수량"/>
      <sheetName val="조경내역서"/>
      <sheetName val="경산"/>
      <sheetName val="구천"/>
      <sheetName val="도급예산내역서봉투"/>
      <sheetName val="공사원가계산서"/>
      <sheetName val="설계산출표지"/>
      <sheetName val="도급예산내역서총괄표"/>
      <sheetName val="을부담운반비"/>
      <sheetName val="운반비산출"/>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차압계산"/>
      <sheetName val="봉방동근생"/>
      <sheetName val="CALCULATION"/>
      <sheetName val="1.수량집계"/>
      <sheetName val="원가계산서"/>
      <sheetName val="알맹이"/>
      <sheetName val="유효폭의 계산"/>
      <sheetName val="내역서(전기)"/>
      <sheetName val="도근좌표"/>
      <sheetName val="예정(3)"/>
      <sheetName val="터널조도"/>
      <sheetName val="소비자가"/>
      <sheetName val="라멘수량"/>
      <sheetName val="부경대총괄내역서"/>
      <sheetName val="측구터파기공수량집계"/>
      <sheetName val="배수공 시멘트 및 골재량 산출"/>
      <sheetName val="48전력선로일위"/>
      <sheetName val="직원자료입력"/>
      <sheetName val="40총괄"/>
      <sheetName val="40집계"/>
      <sheetName val="수량집계"/>
      <sheetName val="수량분배표"/>
      <sheetName val="자재일람"/>
      <sheetName val="총공사내역서"/>
      <sheetName val="공사직종별노임"/>
      <sheetName val="단가조사"/>
      <sheetName val="포장공사"/>
      <sheetName val="백호우계수"/>
      <sheetName val="전기내역"/>
      <sheetName val="하도급원가계산총괄표(식재)"/>
      <sheetName val="암거날개벽"/>
      <sheetName val="노임,재료비"/>
      <sheetName val="영창26"/>
      <sheetName val="사유서제출현황-2"/>
      <sheetName val="DATA 입력부"/>
      <sheetName val="슬래브수량"/>
      <sheetName val="국도접속 차도부수량"/>
      <sheetName val="4)유동표"/>
      <sheetName val="6공구(당초)"/>
      <sheetName val="환경보전비B"/>
      <sheetName val="가옥철거(지장물조서)"/>
      <sheetName val="진주방향"/>
      <sheetName val="접합수량(피벗)"/>
      <sheetName val="설명서_"/>
      <sheetName val="6PILE__(돌출)"/>
      <sheetName val="97년_추정"/>
      <sheetName val="4__주형설계"/>
      <sheetName val="4_2유효폭의_계산"/>
      <sheetName val="목차_"/>
      <sheetName val="마산방향철근집계"/>
      <sheetName val="마산방향"/>
      <sheetName val="s"/>
      <sheetName val="면적산출근거(실측)"/>
      <sheetName val="식재인부"/>
      <sheetName val="가도공"/>
      <sheetName val="개산공사비"/>
      <sheetName val="정부노임단가"/>
      <sheetName val="설계명세서"/>
      <sheetName val="철거산출근거"/>
      <sheetName val="수목단가"/>
      <sheetName val="시설수량표"/>
      <sheetName val="식재수량표"/>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노임,기계경비"/>
      <sheetName val="CABLE"/>
      <sheetName val="내역서1999_8최종"/>
      <sheetName val="단면_(2)"/>
      <sheetName val="8_석축단위(H=1_5M)"/>
      <sheetName val="세골재__T2_변경_현황"/>
      <sheetName val="0_단가"/>
      <sheetName val="unitpric"/>
      <sheetName val="계약서"/>
      <sheetName val="수량산출표"/>
      <sheetName val="입상내역"/>
      <sheetName val="포장(수량)-관로부"/>
      <sheetName val="수습"/>
      <sheetName val="내역기준"/>
      <sheetName val="산출근거1"/>
      <sheetName val="토공집계(rp)"/>
      <sheetName val="1호토공"/>
      <sheetName val="CON포장수량"/>
      <sheetName val="현장설명"/>
      <sheetName val="수량BOQ"/>
      <sheetName val="공문"/>
      <sheetName val="FAB4생산"/>
      <sheetName val="EQT-ESTN"/>
      <sheetName val="옥외등신설"/>
      <sheetName val="저케CV22신설"/>
      <sheetName val="저케CV38신설"/>
      <sheetName val="저케CV8신설"/>
      <sheetName val="접지3종"/>
      <sheetName val="변경내역"/>
      <sheetName val="각사별공사비분개 "/>
      <sheetName val="공사비증감"/>
      <sheetName val="인부신상자료"/>
      <sheetName val="대전(세창동)"/>
      <sheetName val="ACUNIT"/>
      <sheetName val="CONUNIT"/>
      <sheetName val="ⴭⴭⴭⴭⴭ"/>
      <sheetName val="보도공제면적"/>
      <sheetName val="현황산출서"/>
      <sheetName val="재료비단가"/>
      <sheetName val="자재표"/>
      <sheetName val="주차장(T4)"/>
      <sheetName val="중기조종사 단위단가"/>
      <sheetName val="제수변 수량집계표(보통)"/>
      <sheetName val="기본파일"/>
      <sheetName val="8설7발"/>
      <sheetName val="BOX 본체"/>
      <sheetName val="XL4Poppy"/>
      <sheetName val="7급줄떼공"/>
      <sheetName val="공기압축기실"/>
      <sheetName val="전기일위목록"/>
      <sheetName val="건축원가계산서"/>
      <sheetName val="하조서"/>
      <sheetName val="재료단가"/>
      <sheetName val="기존단가 (2)"/>
      <sheetName val="우수공,맨홀,집수정"/>
      <sheetName val="기초(중마오수)"/>
      <sheetName val="장비사양"/>
      <sheetName val="Tables"/>
      <sheetName val="공통가설"/>
      <sheetName val="업체별기성내역"/>
      <sheetName val="이토변실(A3-LINE)"/>
      <sheetName val="6월 출고 일일보고"/>
      <sheetName val="하수급견적대비"/>
      <sheetName val="합계"/>
      <sheetName val="archi(본사)"/>
      <sheetName val="내역전기"/>
      <sheetName val="당정동공통이수"/>
      <sheetName val="당정동경상이수"/>
      <sheetName val="개요"/>
      <sheetName val="공사"/>
      <sheetName val="본사공가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손익분석"/>
      <sheetName val="관리,공감"/>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GI-LIST"/>
      <sheetName val="시선유도표지집계표"/>
      <sheetName val="절대삭제금지"/>
      <sheetName val="파일의이용"/>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database"/>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전동기"/>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지하"/>
      <sheetName val="공통비(전체)"/>
      <sheetName val="B"/>
      <sheetName val="조직표"/>
      <sheetName val="종배수관설치현황"/>
      <sheetName val="증감대비표"/>
      <sheetName val="4.하중산정"/>
      <sheetName val="대공종"/>
      <sheetName val="(C)원내역"/>
      <sheetName val="7-1.인건비"/>
      <sheetName val="Eq. Mobilization"/>
      <sheetName val="Toolbox"/>
      <sheetName val="양수장(기계)"/>
      <sheetName val="중간"/>
      <sheetName val="00000"/>
      <sheetName val="기성부분 내역집계표-기계공사"/>
      <sheetName val="옹벽수량집계"/>
      <sheetName val="배수통관(좌)"/>
      <sheetName val="원"/>
      <sheetName val="배수관산출"/>
      <sheetName val="인입관수량총괄"/>
      <sheetName val="노면표지 수량"/>
      <sheetName val="토공사"/>
      <sheetName val="건축공사집계"/>
      <sheetName val="단가파주4"/>
      <sheetName val="인공산출"/>
      <sheetName val="입찰견적보고서"/>
      <sheetName val="내역서(중수)"/>
      <sheetName val="제경비산출서"/>
      <sheetName val="1Month+Sheet2!"/>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1)본선수량집계"/>
      <sheetName val="1.우편집중내역서"/>
      <sheetName val="산근(1)"/>
      <sheetName val="기본단가표"/>
      <sheetName val="효성CB 1P기초"/>
      <sheetName val="일위총괄"/>
      <sheetName val="PROJECT BRIEF(EX.NEW)"/>
      <sheetName val="자재테이블"/>
      <sheetName val="asd"/>
      <sheetName val="부대단위수량"/>
      <sheetName val="전산output"/>
      <sheetName val="중기목록표"/>
      <sheetName val="시간당중기사용료"/>
      <sheetName val="부대공"/>
      <sheetName val="관로조서"/>
      <sheetName val="자재집계 (2)"/>
      <sheetName val="2004일위대가"/>
      <sheetName val="우배수"/>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sheetData sheetId="16" refreshError="1"/>
      <sheetData sheetId="17" refreshError="1"/>
      <sheetData sheetId="18" refreshError="1"/>
      <sheetData sheetId="19" refreshError="1"/>
      <sheetData sheetId="20"/>
      <sheetData sheetId="21"/>
      <sheetData sheetId="22" refreshError="1"/>
      <sheetData sheetId="23"/>
      <sheetData sheetId="24" refreshError="1"/>
      <sheetData sheetId="25" refreshError="1"/>
      <sheetData sheetId="26"/>
      <sheetData sheetId="27" refreshError="1"/>
      <sheetData sheetId="28" refreshError="1"/>
      <sheetData sheetId="29"/>
      <sheetData sheetId="30"/>
      <sheetData sheetId="31" refreshError="1"/>
      <sheetData sheetId="32"/>
      <sheetData sheetId="33"/>
      <sheetData sheetId="34"/>
      <sheetData sheetId="35" refreshError="1"/>
      <sheetData sheetId="36" refreshError="1"/>
      <sheetData sheetId="37"/>
      <sheetData sheetId="38"/>
      <sheetData sheetId="39"/>
      <sheetData sheetId="40" refreshError="1"/>
      <sheetData sheetId="41"/>
      <sheetData sheetId="42" refreshError="1"/>
      <sheetData sheetId="43"/>
      <sheetData sheetId="44" refreshError="1"/>
      <sheetData sheetId="45" refreshError="1"/>
      <sheetData sheetId="46"/>
      <sheetData sheetId="47"/>
      <sheetData sheetId="48" refreshError="1"/>
      <sheetData sheetId="49" refreshError="1"/>
      <sheetData sheetId="50" refreshError="1"/>
      <sheetData sheetId="51" refreshError="1"/>
      <sheetData sheetId="52"/>
      <sheetData sheetId="53" refreshError="1"/>
      <sheetData sheetId="54" refreshError="1"/>
      <sheetData sheetId="55"/>
      <sheetData sheetId="56" refreshError="1"/>
      <sheetData sheetId="57"/>
      <sheetData sheetId="58" refreshError="1"/>
      <sheetData sheetId="59" refreshError="1"/>
      <sheetData sheetId="60"/>
      <sheetData sheetId="61" refreshError="1"/>
      <sheetData sheetId="62" refreshError="1"/>
      <sheetData sheetId="63"/>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Set>
  </externalBook>
</externalLink>
</file>

<file path=xl/externalLinks/externalLink4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total"/>
      <sheetName val="교대집계"/>
      <sheetName val="시점부"/>
      <sheetName val="시점부토공"/>
      <sheetName val="종점부"/>
      <sheetName val="종점부토공"/>
      <sheetName val="교각집계"/>
      <sheetName val="교각수량"/>
      <sheetName val="가도및축도집계"/>
      <sheetName val="가도및 축도"/>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3((배수공))"/>
      <sheetName val="3-1((우수공))"/>
      <sheetName val="3-1-1((수량 집계))"/>
      <sheetName val="우공자재집계"/>
      <sheetName val="우공수량집계"/>
      <sheetName val="우수수량집계"/>
      <sheetName val="3-1-2((토공))"/>
      <sheetName val="토공집계표"/>
      <sheetName val="3-1-3((관부설및접합))"/>
      <sheetName val="우관부설"/>
      <sheetName val="우수관연장"/>
      <sheetName val="관로별연장(원형)"/>
      <sheetName val="관로별연장(BOX)"/>
      <sheetName val="연결관집계"/>
      <sheetName val="연결관산출 "/>
      <sheetName val="연결관단위(원형관)"/>
      <sheetName val="연결관단위 (BOX)"/>
      <sheetName val="연결관접합부수량"/>
      <sheetName val="관천공개소(원형관)"/>
      <sheetName val="관천공개소(BOX)"/>
      <sheetName val="관절단개소"/>
      <sheetName val="3-1-4((관기초공))"/>
      <sheetName val="관기초수량집계표"/>
      <sheetName val="관기초수량"/>
      <sheetName val="관로기초별연장"/>
      <sheetName val="관기초단위수량"/>
      <sheetName val="3-1-5((관로토공))"/>
      <sheetName val="관로토공집계"/>
      <sheetName val="관로토공(원형관)"/>
      <sheetName val="관로면고르기산출"/>
      <sheetName val="관터파기산출(con'c)"/>
      <sheetName val="관터파기산출 (모래)"/>
      <sheetName val="3-1-6((연결관토공))"/>
      <sheetName val="연결관토공집계"/>
      <sheetName val="연결관토공 "/>
      <sheetName val="연결관토공(단위)"/>
      <sheetName val="3-1-8((맨홀))"/>
      <sheetName val="맨홀집계"/>
      <sheetName val="맨홀평균높이"/>
      <sheetName val="MH단위"/>
      <sheetName val="SMH단위"/>
      <sheetName val="SMH철근산출"/>
      <sheetName val="BMH단위"/>
      <sheetName val="맨홀공제(1호)"/>
      <sheetName val="맨홀공제(2호)"/>
      <sheetName val="맨홀공제(3호)"/>
      <sheetName val="맨홀공제(특2호)"/>
      <sheetName val="맨홀공제(특3호)"/>
      <sheetName val="맨홀공제(특4호)"/>
      <sheetName val="SMH공제"/>
      <sheetName val="3-1-9((날개벽))"/>
      <sheetName val="날개벽집계"/>
      <sheetName val="날개벽단위"/>
      <sheetName val="3-1-10((우수받이))"/>
      <sheetName val="우수받이집계"/>
      <sheetName val="우받이"/>
      <sheetName val="우받이토공"/>
      <sheetName val="우수받이수량산출"/>
      <sheetName val="3-1-11((집수정))"/>
      <sheetName val="집수정집계"/>
      <sheetName val="집수정"/>
      <sheetName val="집수산출"/>
      <sheetName val="3-1-12((U형측구))"/>
      <sheetName val="U형측구집계"/>
      <sheetName val="U형측구산출"/>
      <sheetName val="U형측구"/>
      <sheetName val="3-1-13((U형농수로))"/>
      <sheetName val="U-농수로수량집계"/>
      <sheetName val="U형농수로조서"/>
      <sheetName val="U형농수(09x08)"/>
      <sheetName val="3-1-14((플륨관))"/>
      <sheetName val="플륨관집계"/>
      <sheetName val="플륨관단위"/>
      <sheetName val="3-1-15((자동수문))"/>
      <sheetName val="자동수문산출"/>
      <sheetName val="3-1-16(저류지)"/>
      <sheetName val="식생블럭수량집계"/>
      <sheetName val="식생블럭단위수량"/>
      <sheetName val="3-1-18(횡월류웨어)"/>
      <sheetName val="수량총괄"/>
      <sheetName val="수량 집계(1)"/>
      <sheetName val="수량산출(1)"/>
      <sheetName val="수량 집계 (2)"/>
      <sheetName val="수량산출(2)"/>
      <sheetName val="3-1-18(도수로)"/>
      <sheetName val="수량집계표"/>
      <sheetName val="도수로수량집계표"/>
      <sheetName val="(유입부)"/>
      <sheetName val="(소단부)"/>
      <sheetName val="(수로부A)"/>
      <sheetName val="유출부(078)"/>
      <sheetName val="(유출부)"/>
      <sheetName val="급류공"/>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Set>
  </externalBook>
</externalLink>
</file>

<file path=xl/externalLinks/externalLink4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폐기물처리비"/>
      <sheetName val="수량산출"/>
      <sheetName val="단가조사"/>
      <sheetName val="자재단가"/>
      <sheetName val="열린교실"/>
      <sheetName val="#REF"/>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4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량"/>
      <sheetName val="SLAB&quot;1&quot;"/>
      <sheetName val="SLAB&quot;2&quot;"/>
      <sheetName val="SLAB&quot;3,4,5,6,7,8,9,10&quot;"/>
    </sheetNames>
    <sheetDataSet>
      <sheetData sheetId="0" refreshError="1"/>
      <sheetData sheetId="1"/>
      <sheetData sheetId="2" refreshError="1"/>
      <sheetData sheetId="3"/>
    </sheetDataSet>
  </externalBook>
</externalLink>
</file>

<file path=xl/externalLinks/externalLink4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9년(사용현황)"/>
      <sheetName val="2008년(사용현황)"/>
      <sheetName val="2007년(사용현황)"/>
      <sheetName val="1.3설비별 수요전력 집계"/>
      <sheetName val="1.4 설비별 부하 일람표"/>
      <sheetName val="2.2 변압기 용량 계산"/>
      <sheetName val="전동기 특성표"/>
      <sheetName val="4.2 단락용량(%Z)"/>
      <sheetName val="5.5 MCC반일람표"/>
      <sheetName val="6.2 간선케이블"/>
      <sheetName val="6.3 분기회로"/>
      <sheetName val="8.1 전선관"/>
      <sheetName val="13 조도계산"/>
      <sheetName val="계산식"/>
      <sheetName val="4.2 단락용량(PU법)"/>
      <sheetName val="DC-하수"/>
      <sheetName val="DC-무거"/>
      <sheetName val="UPS"/>
      <sheetName val="전기용량계산서(참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29">
          <cell r="A29">
            <v>1.5</v>
          </cell>
          <cell r="B29">
            <v>22</v>
          </cell>
          <cell r="C29">
            <v>19.5</v>
          </cell>
          <cell r="D29">
            <v>26</v>
          </cell>
          <cell r="E29">
            <v>23</v>
          </cell>
          <cell r="F29">
            <v>20</v>
          </cell>
          <cell r="G29">
            <v>17.7</v>
          </cell>
          <cell r="H29">
            <v>19.399999999999999</v>
          </cell>
          <cell r="I29">
            <v>17.2</v>
          </cell>
          <cell r="J29">
            <v>18.5</v>
          </cell>
          <cell r="K29">
            <v>16.3</v>
          </cell>
          <cell r="L29">
            <v>4</v>
          </cell>
        </row>
        <row r="30">
          <cell r="A30">
            <v>2.5</v>
          </cell>
          <cell r="B30">
            <v>30</v>
          </cell>
          <cell r="C30">
            <v>26</v>
          </cell>
          <cell r="D30">
            <v>36</v>
          </cell>
          <cell r="E30">
            <v>32</v>
          </cell>
          <cell r="F30">
            <v>27.3</v>
          </cell>
          <cell r="G30">
            <v>23.7</v>
          </cell>
          <cell r="H30">
            <v>26.9</v>
          </cell>
          <cell r="I30">
            <v>23.9</v>
          </cell>
          <cell r="J30">
            <v>25.6</v>
          </cell>
          <cell r="K30">
            <v>22.7</v>
          </cell>
          <cell r="L30">
            <v>4</v>
          </cell>
        </row>
        <row r="31">
          <cell r="A31">
            <v>4</v>
          </cell>
          <cell r="B31">
            <v>40</v>
          </cell>
          <cell r="C31">
            <v>35</v>
          </cell>
          <cell r="D31">
            <v>49</v>
          </cell>
          <cell r="E31">
            <v>42</v>
          </cell>
          <cell r="F31">
            <v>36.4</v>
          </cell>
          <cell r="G31">
            <v>31.9</v>
          </cell>
          <cell r="H31">
            <v>36.6</v>
          </cell>
          <cell r="I31">
            <v>31.3</v>
          </cell>
          <cell r="J31">
            <v>34.799999999999997</v>
          </cell>
          <cell r="K31">
            <v>29.8</v>
          </cell>
          <cell r="L31">
            <v>4</v>
          </cell>
        </row>
        <row r="32">
          <cell r="A32">
            <v>6</v>
          </cell>
          <cell r="B32">
            <v>51</v>
          </cell>
          <cell r="C32">
            <v>44</v>
          </cell>
          <cell r="D32">
            <v>63</v>
          </cell>
          <cell r="E32">
            <v>54</v>
          </cell>
          <cell r="F32">
            <v>46.4</v>
          </cell>
          <cell r="G32">
            <v>40</v>
          </cell>
          <cell r="H32">
            <v>47</v>
          </cell>
          <cell r="I32">
            <v>40.299999999999997</v>
          </cell>
          <cell r="J32">
            <v>44.7</v>
          </cell>
          <cell r="K32">
            <v>38.299999999999997</v>
          </cell>
          <cell r="L32">
            <v>6</v>
          </cell>
        </row>
        <row r="33">
          <cell r="A33">
            <v>10</v>
          </cell>
          <cell r="B33">
            <v>69</v>
          </cell>
          <cell r="C33">
            <v>60</v>
          </cell>
          <cell r="D33">
            <v>86</v>
          </cell>
          <cell r="E33">
            <v>75</v>
          </cell>
          <cell r="F33">
            <v>62.8</v>
          </cell>
          <cell r="G33">
            <v>54.6</v>
          </cell>
          <cell r="H33">
            <v>64.2</v>
          </cell>
          <cell r="I33">
            <v>56</v>
          </cell>
          <cell r="J33">
            <v>61</v>
          </cell>
          <cell r="K33">
            <v>53.2</v>
          </cell>
          <cell r="L33">
            <v>10</v>
          </cell>
        </row>
        <row r="34">
          <cell r="A34">
            <v>16</v>
          </cell>
          <cell r="B34">
            <v>91</v>
          </cell>
          <cell r="C34">
            <v>80</v>
          </cell>
          <cell r="D34">
            <v>115</v>
          </cell>
          <cell r="E34">
            <v>100</v>
          </cell>
          <cell r="F34">
            <v>82.8</v>
          </cell>
          <cell r="G34">
            <v>72.8</v>
          </cell>
          <cell r="H34">
            <v>85.8</v>
          </cell>
          <cell r="I34">
            <v>74.599999999999994</v>
          </cell>
          <cell r="J34">
            <v>81.599999999999994</v>
          </cell>
          <cell r="K34">
            <v>71</v>
          </cell>
          <cell r="L34">
            <v>16</v>
          </cell>
        </row>
        <row r="35">
          <cell r="A35">
            <v>25</v>
          </cell>
          <cell r="B35">
            <v>119</v>
          </cell>
          <cell r="C35">
            <v>105</v>
          </cell>
          <cell r="D35">
            <v>149</v>
          </cell>
          <cell r="E35">
            <v>127</v>
          </cell>
          <cell r="F35">
            <v>108.3</v>
          </cell>
          <cell r="G35">
            <v>95.6</v>
          </cell>
          <cell r="H35">
            <v>111.2</v>
          </cell>
          <cell r="I35">
            <v>94.8</v>
          </cell>
          <cell r="J35">
            <v>105.8</v>
          </cell>
          <cell r="K35">
            <v>90.1</v>
          </cell>
          <cell r="L35">
            <v>16</v>
          </cell>
        </row>
        <row r="36">
          <cell r="A36">
            <v>35</v>
          </cell>
          <cell r="B36">
            <v>164</v>
          </cell>
          <cell r="C36">
            <v>144</v>
          </cell>
          <cell r="D36">
            <v>200</v>
          </cell>
          <cell r="E36">
            <v>169</v>
          </cell>
          <cell r="F36">
            <v>149.19999999999999</v>
          </cell>
          <cell r="G36">
            <v>131</v>
          </cell>
          <cell r="H36">
            <v>149.19999999999999</v>
          </cell>
          <cell r="I36">
            <v>126.1</v>
          </cell>
          <cell r="J36">
            <v>142</v>
          </cell>
          <cell r="K36">
            <v>120</v>
          </cell>
          <cell r="L36">
            <v>16</v>
          </cell>
        </row>
        <row r="37">
          <cell r="A37">
            <v>50</v>
          </cell>
          <cell r="B37">
            <v>198</v>
          </cell>
          <cell r="C37">
            <v>175</v>
          </cell>
          <cell r="D37">
            <v>242</v>
          </cell>
          <cell r="E37">
            <v>207</v>
          </cell>
          <cell r="F37">
            <v>180.2</v>
          </cell>
          <cell r="G37">
            <v>159.30000000000001</v>
          </cell>
          <cell r="H37">
            <v>180.6</v>
          </cell>
          <cell r="I37">
            <v>154.5</v>
          </cell>
          <cell r="J37">
            <v>171.8</v>
          </cell>
          <cell r="K37">
            <v>146.9</v>
          </cell>
          <cell r="L37">
            <v>25</v>
          </cell>
        </row>
        <row r="38">
          <cell r="A38">
            <v>70</v>
          </cell>
          <cell r="B38">
            <v>253</v>
          </cell>
          <cell r="C38">
            <v>222</v>
          </cell>
          <cell r="D38">
            <v>310</v>
          </cell>
          <cell r="E38">
            <v>268</v>
          </cell>
          <cell r="F38">
            <v>230.2</v>
          </cell>
          <cell r="G38">
            <v>202</v>
          </cell>
          <cell r="H38">
            <v>231.3</v>
          </cell>
          <cell r="I38">
            <v>200</v>
          </cell>
          <cell r="J38">
            <v>220</v>
          </cell>
          <cell r="K38">
            <v>190.2</v>
          </cell>
          <cell r="L38">
            <v>35</v>
          </cell>
        </row>
        <row r="39">
          <cell r="A39">
            <v>95</v>
          </cell>
          <cell r="B39">
            <v>306</v>
          </cell>
          <cell r="C39">
            <v>269</v>
          </cell>
          <cell r="D39">
            <v>377</v>
          </cell>
          <cell r="E39">
            <v>328</v>
          </cell>
          <cell r="F39">
            <v>278.5</v>
          </cell>
          <cell r="G39">
            <v>244.8</v>
          </cell>
          <cell r="H39">
            <v>281.3</v>
          </cell>
          <cell r="I39">
            <v>244.8</v>
          </cell>
          <cell r="J39">
            <v>267.60000000000002</v>
          </cell>
          <cell r="K39">
            <v>232.8</v>
          </cell>
          <cell r="L39">
            <v>50</v>
          </cell>
        </row>
        <row r="40">
          <cell r="A40">
            <v>120</v>
          </cell>
          <cell r="B40">
            <v>354</v>
          </cell>
          <cell r="C40">
            <v>312</v>
          </cell>
          <cell r="D40">
            <v>437</v>
          </cell>
          <cell r="E40">
            <v>383</v>
          </cell>
          <cell r="F40">
            <v>322.10000000000002</v>
          </cell>
          <cell r="G40">
            <v>283.89999999999998</v>
          </cell>
          <cell r="H40">
            <v>326.10000000000002</v>
          </cell>
          <cell r="I40">
            <v>285.8</v>
          </cell>
          <cell r="J40">
            <v>310.2</v>
          </cell>
          <cell r="K40">
            <v>271.89999999999998</v>
          </cell>
          <cell r="L40">
            <v>70</v>
          </cell>
        </row>
        <row r="41">
          <cell r="A41">
            <v>150</v>
          </cell>
          <cell r="B41">
            <v>395</v>
          </cell>
          <cell r="C41">
            <v>344</v>
          </cell>
          <cell r="D41">
            <v>504</v>
          </cell>
          <cell r="E41">
            <v>444</v>
          </cell>
          <cell r="F41">
            <v>359.5</v>
          </cell>
          <cell r="G41">
            <v>313</v>
          </cell>
          <cell r="H41">
            <v>376.1</v>
          </cell>
          <cell r="I41">
            <v>331.3</v>
          </cell>
          <cell r="J41">
            <v>357.7</v>
          </cell>
          <cell r="K41">
            <v>315.2</v>
          </cell>
          <cell r="L41">
            <v>95</v>
          </cell>
        </row>
        <row r="42">
          <cell r="A42">
            <v>185</v>
          </cell>
          <cell r="B42">
            <v>450</v>
          </cell>
          <cell r="C42">
            <v>392</v>
          </cell>
          <cell r="D42">
            <v>575</v>
          </cell>
          <cell r="E42">
            <v>510</v>
          </cell>
          <cell r="F42">
            <v>409.5</v>
          </cell>
          <cell r="G42">
            <v>356.7</v>
          </cell>
          <cell r="H42">
            <v>429.1</v>
          </cell>
          <cell r="I42">
            <v>380.6</v>
          </cell>
          <cell r="J42">
            <v>408.1</v>
          </cell>
          <cell r="K42">
            <v>362</v>
          </cell>
          <cell r="L42">
            <v>95</v>
          </cell>
        </row>
        <row r="43">
          <cell r="A43">
            <v>240</v>
          </cell>
          <cell r="B43">
            <v>538</v>
          </cell>
          <cell r="C43">
            <v>461</v>
          </cell>
          <cell r="D43">
            <v>679</v>
          </cell>
          <cell r="E43">
            <v>607</v>
          </cell>
          <cell r="F43">
            <v>489.6</v>
          </cell>
          <cell r="G43">
            <v>419.5</v>
          </cell>
          <cell r="H43">
            <v>506.7</v>
          </cell>
          <cell r="I43">
            <v>452.9</v>
          </cell>
          <cell r="J43">
            <v>482</v>
          </cell>
          <cell r="K43">
            <v>430.8</v>
          </cell>
          <cell r="L43">
            <v>120</v>
          </cell>
        </row>
        <row r="44">
          <cell r="A44">
            <v>300</v>
          </cell>
          <cell r="D44">
            <v>783</v>
          </cell>
          <cell r="E44">
            <v>703</v>
          </cell>
          <cell r="H44">
            <v>584.29999999999995</v>
          </cell>
          <cell r="I44">
            <v>524.6</v>
          </cell>
          <cell r="J44">
            <v>555.79999999999995</v>
          </cell>
          <cell r="K44">
            <v>499</v>
          </cell>
          <cell r="L44">
            <v>150</v>
          </cell>
        </row>
        <row r="45">
          <cell r="A45">
            <v>400</v>
          </cell>
          <cell r="D45">
            <v>940</v>
          </cell>
          <cell r="E45">
            <v>823</v>
          </cell>
          <cell r="H45">
            <v>701.4</v>
          </cell>
          <cell r="I45">
            <v>614.1</v>
          </cell>
          <cell r="J45">
            <v>667.2</v>
          </cell>
          <cell r="K45">
            <v>584.20000000000005</v>
          </cell>
        </row>
        <row r="46">
          <cell r="A46">
            <v>500</v>
          </cell>
          <cell r="D46">
            <v>1083</v>
          </cell>
          <cell r="E46">
            <v>946</v>
          </cell>
          <cell r="H46">
            <v>808.1</v>
          </cell>
          <cell r="I46">
            <v>705.9</v>
          </cell>
          <cell r="J46">
            <v>768.7</v>
          </cell>
          <cell r="K46">
            <v>671.5</v>
          </cell>
        </row>
        <row r="47">
          <cell r="A47">
            <v>630</v>
          </cell>
          <cell r="D47">
            <v>1254</v>
          </cell>
          <cell r="E47">
            <v>1088</v>
          </cell>
          <cell r="H47">
            <v>935.7</v>
          </cell>
          <cell r="I47">
            <v>811.9</v>
          </cell>
          <cell r="J47">
            <v>890.1</v>
          </cell>
          <cell r="K47">
            <v>772.3</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명세서"/>
      <sheetName val="재료집계"/>
      <sheetName val="단가표"/>
      <sheetName val="부표"/>
      <sheetName val="연락교"/>
      <sheetName val="도로집계"/>
      <sheetName val="토공집계"/>
      <sheetName val="Sheet16"/>
      <sheetName val="제잡비산출"/>
      <sheetName val="코드일람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원내역"/>
    </sheetNames>
    <sheetDataSet>
      <sheetData sheetId="0">
        <row r="4">
          <cell r="F4">
            <v>0</v>
          </cell>
          <cell r="H4">
            <v>0</v>
          </cell>
          <cell r="J4">
            <v>0</v>
          </cell>
          <cell r="K4">
            <v>0</v>
          </cell>
        </row>
        <row r="5">
          <cell r="F5">
            <v>0</v>
          </cell>
          <cell r="H5">
            <v>0</v>
          </cell>
          <cell r="J5">
            <v>0</v>
          </cell>
          <cell r="K5">
            <v>0</v>
          </cell>
        </row>
        <row r="6">
          <cell r="F6">
            <v>12729990</v>
          </cell>
          <cell r="H6">
            <v>48240660</v>
          </cell>
          <cell r="J6">
            <v>17535910</v>
          </cell>
          <cell r="K6">
            <v>78506560</v>
          </cell>
        </row>
        <row r="7">
          <cell r="F7">
            <v>0</v>
          </cell>
          <cell r="H7">
            <v>0</v>
          </cell>
          <cell r="J7">
            <v>0</v>
          </cell>
          <cell r="K7">
            <v>0</v>
          </cell>
        </row>
        <row r="8">
          <cell r="F8">
            <v>7955352</v>
          </cell>
          <cell r="H8">
            <v>151477431</v>
          </cell>
          <cell r="J8">
            <v>41770979</v>
          </cell>
          <cell r="K8">
            <v>201203762</v>
          </cell>
        </row>
        <row r="9">
          <cell r="F9">
            <v>0</v>
          </cell>
          <cell r="H9">
            <v>0</v>
          </cell>
          <cell r="J9">
            <v>0</v>
          </cell>
          <cell r="K9">
            <v>0</v>
          </cell>
        </row>
        <row r="10">
          <cell r="F10">
            <v>352458</v>
          </cell>
          <cell r="H10">
            <v>2206880</v>
          </cell>
          <cell r="J10">
            <v>165062</v>
          </cell>
          <cell r="K10">
            <v>2724400</v>
          </cell>
        </row>
        <row r="11">
          <cell r="F11">
            <v>0</v>
          </cell>
          <cell r="H11">
            <v>0</v>
          </cell>
          <cell r="J11">
            <v>0</v>
          </cell>
          <cell r="K11">
            <v>0</v>
          </cell>
        </row>
        <row r="12">
          <cell r="F12">
            <v>0</v>
          </cell>
          <cell r="H12">
            <v>6170880</v>
          </cell>
          <cell r="J12">
            <v>10669110</v>
          </cell>
          <cell r="K12">
            <v>16839990</v>
          </cell>
        </row>
        <row r="13">
          <cell r="F13">
            <v>0</v>
          </cell>
          <cell r="H13">
            <v>0</v>
          </cell>
          <cell r="J13">
            <v>0</v>
          </cell>
          <cell r="K13">
            <v>0</v>
          </cell>
        </row>
        <row r="14">
          <cell r="F14">
            <v>21037800</v>
          </cell>
          <cell r="H14">
            <v>208095851</v>
          </cell>
          <cell r="J14">
            <v>70141061</v>
          </cell>
          <cell r="K14">
            <v>299274712</v>
          </cell>
        </row>
        <row r="15">
          <cell r="F15">
            <v>0</v>
          </cell>
          <cell r="H15">
            <v>0</v>
          </cell>
          <cell r="J15">
            <v>0</v>
          </cell>
          <cell r="K15">
            <v>0</v>
          </cell>
        </row>
        <row r="16">
          <cell r="F16">
            <v>0</v>
          </cell>
          <cell r="H16">
            <v>0</v>
          </cell>
          <cell r="J16">
            <v>0</v>
          </cell>
          <cell r="K16">
            <v>29133400</v>
          </cell>
        </row>
        <row r="17">
          <cell r="F17">
            <v>0</v>
          </cell>
          <cell r="H17">
            <v>0</v>
          </cell>
          <cell r="J17">
            <v>0</v>
          </cell>
          <cell r="K17">
            <v>0</v>
          </cell>
        </row>
        <row r="18">
          <cell r="F18">
            <v>0</v>
          </cell>
          <cell r="H18">
            <v>0</v>
          </cell>
          <cell r="J18">
            <v>0</v>
          </cell>
          <cell r="K18">
            <v>12293500</v>
          </cell>
        </row>
        <row r="19">
          <cell r="F19">
            <v>0</v>
          </cell>
          <cell r="H19">
            <v>0</v>
          </cell>
          <cell r="J19">
            <v>0</v>
          </cell>
          <cell r="K19">
            <v>0</v>
          </cell>
        </row>
        <row r="20">
          <cell r="F20">
            <v>0</v>
          </cell>
          <cell r="H20">
            <v>0</v>
          </cell>
          <cell r="J20">
            <v>0</v>
          </cell>
          <cell r="K20">
            <v>340701612</v>
          </cell>
        </row>
        <row r="21">
          <cell r="F21">
            <v>0</v>
          </cell>
          <cell r="H21">
            <v>0</v>
          </cell>
          <cell r="J21">
            <v>0</v>
          </cell>
          <cell r="K21">
            <v>0</v>
          </cell>
        </row>
        <row r="22">
          <cell r="F22">
            <v>0</v>
          </cell>
          <cell r="H22">
            <v>0</v>
          </cell>
          <cell r="J22">
            <v>0</v>
          </cell>
          <cell r="K22">
            <v>17035000</v>
          </cell>
        </row>
        <row r="23">
          <cell r="F23">
            <v>0</v>
          </cell>
          <cell r="H23">
            <v>0</v>
          </cell>
          <cell r="J23">
            <v>0</v>
          </cell>
          <cell r="K23">
            <v>0</v>
          </cell>
        </row>
        <row r="24">
          <cell r="F24">
            <v>0</v>
          </cell>
          <cell r="H24">
            <v>0</v>
          </cell>
          <cell r="J24">
            <v>0</v>
          </cell>
          <cell r="K24">
            <v>357736612</v>
          </cell>
        </row>
        <row r="25">
          <cell r="F25">
            <v>0</v>
          </cell>
          <cell r="H25">
            <v>0</v>
          </cell>
          <cell r="J25">
            <v>0</v>
          </cell>
          <cell r="K25">
            <v>0</v>
          </cell>
        </row>
        <row r="26">
          <cell r="F26">
            <v>0</v>
          </cell>
          <cell r="H26">
            <v>0</v>
          </cell>
          <cell r="J26">
            <v>0</v>
          </cell>
          <cell r="K26">
            <v>50442157</v>
          </cell>
        </row>
        <row r="27">
          <cell r="F27">
            <v>0</v>
          </cell>
          <cell r="H27">
            <v>0</v>
          </cell>
          <cell r="J27">
            <v>0</v>
          </cell>
          <cell r="K27">
            <v>0</v>
          </cell>
        </row>
        <row r="28">
          <cell r="F28">
            <v>0</v>
          </cell>
          <cell r="H28">
            <v>0</v>
          </cell>
          <cell r="J28">
            <v>0</v>
          </cell>
          <cell r="K28">
            <v>11987722</v>
          </cell>
        </row>
        <row r="29">
          <cell r="F29">
            <v>0</v>
          </cell>
          <cell r="H29">
            <v>0</v>
          </cell>
          <cell r="J29">
            <v>0</v>
          </cell>
          <cell r="K29">
            <v>0</v>
          </cell>
        </row>
        <row r="30">
          <cell r="F30">
            <v>0</v>
          </cell>
          <cell r="H30">
            <v>0</v>
          </cell>
          <cell r="J30">
            <v>0</v>
          </cell>
          <cell r="K30">
            <v>420166491</v>
          </cell>
        </row>
        <row r="31">
          <cell r="F31">
            <v>0</v>
          </cell>
          <cell r="H31">
            <v>0</v>
          </cell>
          <cell r="J31">
            <v>0</v>
          </cell>
          <cell r="K31">
            <v>0</v>
          </cell>
        </row>
        <row r="32">
          <cell r="F32">
            <v>0</v>
          </cell>
          <cell r="H32">
            <v>0</v>
          </cell>
          <cell r="J32">
            <v>0</v>
          </cell>
          <cell r="K32">
            <v>42016649</v>
          </cell>
        </row>
        <row r="33">
          <cell r="F33">
            <v>0</v>
          </cell>
          <cell r="H33">
            <v>0</v>
          </cell>
          <cell r="J33">
            <v>0</v>
          </cell>
          <cell r="K33">
            <v>0</v>
          </cell>
        </row>
        <row r="34">
          <cell r="F34">
            <v>0</v>
          </cell>
          <cell r="H34">
            <v>0</v>
          </cell>
          <cell r="J34">
            <v>0</v>
          </cell>
          <cell r="K34">
            <v>720000</v>
          </cell>
        </row>
        <row r="35">
          <cell r="F35">
            <v>0</v>
          </cell>
          <cell r="H35">
            <v>0</v>
          </cell>
          <cell r="J35">
            <v>0</v>
          </cell>
          <cell r="K35">
            <v>0</v>
          </cell>
        </row>
        <row r="36">
          <cell r="F36">
            <v>0</v>
          </cell>
          <cell r="H36">
            <v>0</v>
          </cell>
          <cell r="J36">
            <v>0</v>
          </cell>
          <cell r="K36">
            <v>1996860</v>
          </cell>
        </row>
        <row r="37">
          <cell r="F37">
            <v>0</v>
          </cell>
          <cell r="H37">
            <v>0</v>
          </cell>
          <cell r="J37">
            <v>0</v>
          </cell>
          <cell r="K37">
            <v>0</v>
          </cell>
        </row>
        <row r="38">
          <cell r="F38">
            <v>0</v>
          </cell>
          <cell r="H38">
            <v>0</v>
          </cell>
          <cell r="J38">
            <v>0</v>
          </cell>
          <cell r="K38">
            <v>464900000</v>
          </cell>
        </row>
        <row r="39">
          <cell r="F39">
            <v>0</v>
          </cell>
          <cell r="H39">
            <v>0</v>
          </cell>
          <cell r="J39">
            <v>0</v>
          </cell>
          <cell r="K39">
            <v>0</v>
          </cell>
        </row>
        <row r="40">
          <cell r="F40">
            <v>0</v>
          </cell>
          <cell r="H40">
            <v>0</v>
          </cell>
          <cell r="J40">
            <v>0</v>
          </cell>
          <cell r="K40">
            <v>31741470</v>
          </cell>
        </row>
        <row r="41">
          <cell r="F41">
            <v>0</v>
          </cell>
          <cell r="H41">
            <v>0</v>
          </cell>
          <cell r="J41">
            <v>0</v>
          </cell>
          <cell r="K41">
            <v>0</v>
          </cell>
        </row>
        <row r="42">
          <cell r="F42">
            <v>0</v>
          </cell>
          <cell r="H42">
            <v>0</v>
          </cell>
          <cell r="J42">
            <v>0</v>
          </cell>
          <cell r="K42">
            <v>496641470</v>
          </cell>
        </row>
        <row r="43">
          <cell r="F43">
            <v>0</v>
          </cell>
          <cell r="H43">
            <v>0</v>
          </cell>
          <cell r="J43">
            <v>0</v>
          </cell>
          <cell r="K43">
            <v>0</v>
          </cell>
        </row>
        <row r="44">
          <cell r="F44">
            <v>0</v>
          </cell>
          <cell r="H44">
            <v>0</v>
          </cell>
          <cell r="J44">
            <v>0</v>
          </cell>
          <cell r="K44">
            <v>0</v>
          </cell>
        </row>
        <row r="45">
          <cell r="F45">
            <v>0</v>
          </cell>
          <cell r="H45">
            <v>0</v>
          </cell>
          <cell r="J45">
            <v>0</v>
          </cell>
          <cell r="K45">
            <v>0</v>
          </cell>
        </row>
        <row r="46">
          <cell r="F46">
            <v>0</v>
          </cell>
          <cell r="H46">
            <v>0</v>
          </cell>
          <cell r="J46">
            <v>0</v>
          </cell>
          <cell r="K46">
            <v>0</v>
          </cell>
        </row>
        <row r="47">
          <cell r="F47">
            <v>0</v>
          </cell>
          <cell r="H47">
            <v>0</v>
          </cell>
          <cell r="J47">
            <v>0</v>
          </cell>
          <cell r="K47">
            <v>0</v>
          </cell>
        </row>
        <row r="48">
          <cell r="F48">
            <v>0</v>
          </cell>
          <cell r="H48">
            <v>0</v>
          </cell>
          <cell r="J48">
            <v>0</v>
          </cell>
          <cell r="K48">
            <v>0</v>
          </cell>
        </row>
        <row r="49">
          <cell r="F49">
            <v>0</v>
          </cell>
          <cell r="H49">
            <v>0</v>
          </cell>
          <cell r="J49">
            <v>0</v>
          </cell>
          <cell r="K49">
            <v>0</v>
          </cell>
        </row>
        <row r="50">
          <cell r="F50">
            <v>0</v>
          </cell>
          <cell r="H50">
            <v>0</v>
          </cell>
          <cell r="J50">
            <v>0</v>
          </cell>
          <cell r="K50">
            <v>0</v>
          </cell>
        </row>
        <row r="51">
          <cell r="F51">
            <v>0</v>
          </cell>
          <cell r="H51">
            <v>0</v>
          </cell>
          <cell r="J51">
            <v>0</v>
          </cell>
          <cell r="K51">
            <v>0</v>
          </cell>
        </row>
        <row r="52">
          <cell r="F52">
            <v>0</v>
          </cell>
          <cell r="H52">
            <v>0</v>
          </cell>
          <cell r="J52">
            <v>0</v>
          </cell>
          <cell r="K52">
            <v>0</v>
          </cell>
        </row>
        <row r="53">
          <cell r="F53">
            <v>0</v>
          </cell>
          <cell r="H53">
            <v>0</v>
          </cell>
          <cell r="J53">
            <v>0</v>
          </cell>
          <cell r="K53">
            <v>0</v>
          </cell>
        </row>
        <row r="54">
          <cell r="F54">
            <v>0</v>
          </cell>
          <cell r="H54">
            <v>0</v>
          </cell>
          <cell r="J54">
            <v>0</v>
          </cell>
          <cell r="K54">
            <v>0</v>
          </cell>
        </row>
        <row r="55">
          <cell r="F55">
            <v>0</v>
          </cell>
          <cell r="H55">
            <v>0</v>
          </cell>
          <cell r="J55">
            <v>0</v>
          </cell>
          <cell r="K55">
            <v>0</v>
          </cell>
        </row>
        <row r="56">
          <cell r="F56">
            <v>0</v>
          </cell>
          <cell r="H56">
            <v>0</v>
          </cell>
          <cell r="J56">
            <v>0</v>
          </cell>
          <cell r="K56">
            <v>0</v>
          </cell>
        </row>
        <row r="57">
          <cell r="F57">
            <v>0</v>
          </cell>
          <cell r="H57">
            <v>0</v>
          </cell>
          <cell r="J57">
            <v>0</v>
          </cell>
          <cell r="K57">
            <v>0</v>
          </cell>
        </row>
        <row r="58">
          <cell r="F58">
            <v>0</v>
          </cell>
          <cell r="H58">
            <v>0</v>
          </cell>
          <cell r="J58">
            <v>0</v>
          </cell>
          <cell r="K58">
            <v>0</v>
          </cell>
        </row>
        <row r="59">
          <cell r="F59">
            <v>0</v>
          </cell>
          <cell r="H59">
            <v>0</v>
          </cell>
          <cell r="J59">
            <v>0</v>
          </cell>
          <cell r="K59">
            <v>0</v>
          </cell>
        </row>
        <row r="60">
          <cell r="F60">
            <v>0</v>
          </cell>
          <cell r="H60">
            <v>0</v>
          </cell>
          <cell r="J60">
            <v>0</v>
          </cell>
          <cell r="K60">
            <v>0</v>
          </cell>
        </row>
        <row r="61">
          <cell r="F61">
            <v>0</v>
          </cell>
          <cell r="H61">
            <v>0</v>
          </cell>
          <cell r="J61">
            <v>0</v>
          </cell>
          <cell r="K61">
            <v>0</v>
          </cell>
        </row>
        <row r="62">
          <cell r="F62">
            <v>0</v>
          </cell>
          <cell r="H62">
            <v>0</v>
          </cell>
          <cell r="J62">
            <v>0</v>
          </cell>
          <cell r="K62">
            <v>0</v>
          </cell>
        </row>
        <row r="63">
          <cell r="F63">
            <v>0</v>
          </cell>
          <cell r="H63">
            <v>0</v>
          </cell>
          <cell r="J63">
            <v>0</v>
          </cell>
          <cell r="K63">
            <v>0</v>
          </cell>
        </row>
        <row r="64">
          <cell r="F64">
            <v>0</v>
          </cell>
          <cell r="H64">
            <v>0</v>
          </cell>
          <cell r="J64">
            <v>0</v>
          </cell>
          <cell r="K64">
            <v>0</v>
          </cell>
        </row>
        <row r="65">
          <cell r="F65">
            <v>0</v>
          </cell>
          <cell r="H65">
            <v>0</v>
          </cell>
          <cell r="J65">
            <v>0</v>
          </cell>
          <cell r="K65">
            <v>0</v>
          </cell>
        </row>
        <row r="66">
          <cell r="F66">
            <v>0</v>
          </cell>
          <cell r="H66">
            <v>0</v>
          </cell>
          <cell r="J66">
            <v>0</v>
          </cell>
          <cell r="K66">
            <v>0</v>
          </cell>
        </row>
        <row r="67">
          <cell r="F67">
            <v>0</v>
          </cell>
          <cell r="H67">
            <v>0</v>
          </cell>
          <cell r="J67">
            <v>0</v>
          </cell>
          <cell r="K67">
            <v>0</v>
          </cell>
        </row>
        <row r="68">
          <cell r="F68">
            <v>0</v>
          </cell>
          <cell r="H68">
            <v>0</v>
          </cell>
          <cell r="J68">
            <v>0</v>
          </cell>
          <cell r="K68">
            <v>0</v>
          </cell>
        </row>
        <row r="69">
          <cell r="F69">
            <v>0</v>
          </cell>
          <cell r="H69">
            <v>0</v>
          </cell>
          <cell r="J69">
            <v>0</v>
          </cell>
          <cell r="K69">
            <v>0</v>
          </cell>
        </row>
        <row r="70">
          <cell r="F70">
            <v>0</v>
          </cell>
          <cell r="H70">
            <v>0</v>
          </cell>
          <cell r="J70">
            <v>0</v>
          </cell>
          <cell r="K70">
            <v>0</v>
          </cell>
        </row>
        <row r="71">
          <cell r="F71">
            <v>0</v>
          </cell>
          <cell r="H71">
            <v>0</v>
          </cell>
          <cell r="J71">
            <v>0</v>
          </cell>
          <cell r="K71">
            <v>0</v>
          </cell>
        </row>
        <row r="74">
          <cell r="E74">
            <v>721</v>
          </cell>
          <cell r="F74">
            <v>36050</v>
          </cell>
          <cell r="G74">
            <v>559</v>
          </cell>
          <cell r="H74">
            <v>27950</v>
          </cell>
          <cell r="I74">
            <v>67</v>
          </cell>
          <cell r="J74">
            <v>3350</v>
          </cell>
          <cell r="K74">
            <v>67350</v>
          </cell>
          <cell r="L74" t="str">
            <v>26호표</v>
          </cell>
        </row>
        <row r="75">
          <cell r="F75">
            <v>0</v>
          </cell>
          <cell r="H75">
            <v>0</v>
          </cell>
          <cell r="J75">
            <v>0</v>
          </cell>
          <cell r="K75">
            <v>0</v>
          </cell>
        </row>
        <row r="76">
          <cell r="E76">
            <v>6939</v>
          </cell>
          <cell r="F76">
            <v>138780</v>
          </cell>
          <cell r="G76">
            <v>138786</v>
          </cell>
          <cell r="H76">
            <v>2775720</v>
          </cell>
          <cell r="I76">
            <v>0</v>
          </cell>
          <cell r="J76">
            <v>0</v>
          </cell>
          <cell r="K76">
            <v>2914500</v>
          </cell>
          <cell r="L76" t="str">
            <v>13호표</v>
          </cell>
        </row>
        <row r="77">
          <cell r="F77">
            <v>0</v>
          </cell>
          <cell r="H77">
            <v>0</v>
          </cell>
          <cell r="J77">
            <v>0</v>
          </cell>
          <cell r="K77">
            <v>0</v>
          </cell>
        </row>
        <row r="78">
          <cell r="E78">
            <v>1072</v>
          </cell>
          <cell r="F78">
            <v>21440</v>
          </cell>
          <cell r="G78">
            <v>7917</v>
          </cell>
          <cell r="H78">
            <v>158340</v>
          </cell>
          <cell r="I78">
            <v>4152</v>
          </cell>
          <cell r="J78">
            <v>83040</v>
          </cell>
          <cell r="K78">
            <v>262820</v>
          </cell>
          <cell r="L78" t="str">
            <v>12호표</v>
          </cell>
        </row>
        <row r="79">
          <cell r="F79">
            <v>0</v>
          </cell>
          <cell r="H79">
            <v>0</v>
          </cell>
          <cell r="J79">
            <v>0</v>
          </cell>
          <cell r="K79">
            <v>0</v>
          </cell>
        </row>
        <row r="80">
          <cell r="E80">
            <v>1072</v>
          </cell>
          <cell r="F80">
            <v>21440</v>
          </cell>
          <cell r="G80">
            <v>5655</v>
          </cell>
          <cell r="H80">
            <v>113100</v>
          </cell>
          <cell r="I80">
            <v>4152</v>
          </cell>
          <cell r="J80">
            <v>83040</v>
          </cell>
          <cell r="K80">
            <v>217580</v>
          </cell>
          <cell r="L80" t="str">
            <v>12-1호표</v>
          </cell>
        </row>
        <row r="81">
          <cell r="F81">
            <v>0</v>
          </cell>
          <cell r="H81">
            <v>0</v>
          </cell>
          <cell r="J81">
            <v>0</v>
          </cell>
          <cell r="K81">
            <v>0</v>
          </cell>
        </row>
        <row r="82">
          <cell r="E82">
            <v>0</v>
          </cell>
          <cell r="F82">
            <v>0</v>
          </cell>
          <cell r="G82">
            <v>10763</v>
          </cell>
          <cell r="H82">
            <v>9256180</v>
          </cell>
          <cell r="I82">
            <v>0</v>
          </cell>
          <cell r="J82">
            <v>0</v>
          </cell>
          <cell r="K82">
            <v>9256180</v>
          </cell>
          <cell r="L82" t="str">
            <v>8호표</v>
          </cell>
        </row>
        <row r="83">
          <cell r="F83">
            <v>0</v>
          </cell>
          <cell r="H83">
            <v>0</v>
          </cell>
          <cell r="J83">
            <v>0</v>
          </cell>
          <cell r="K83">
            <v>0</v>
          </cell>
        </row>
        <row r="84">
          <cell r="E84">
            <v>0</v>
          </cell>
          <cell r="F84">
            <v>0</v>
          </cell>
          <cell r="G84">
            <v>12720</v>
          </cell>
          <cell r="H84">
            <v>6105600</v>
          </cell>
          <cell r="I84">
            <v>0</v>
          </cell>
          <cell r="J84">
            <v>0</v>
          </cell>
          <cell r="K84">
            <v>6105600</v>
          </cell>
          <cell r="L84" t="str">
            <v>9호표</v>
          </cell>
        </row>
        <row r="85">
          <cell r="F85">
            <v>0</v>
          </cell>
          <cell r="H85">
            <v>0</v>
          </cell>
          <cell r="J85">
            <v>0</v>
          </cell>
          <cell r="K85">
            <v>0</v>
          </cell>
        </row>
        <row r="86">
          <cell r="E86">
            <v>137</v>
          </cell>
          <cell r="F86">
            <v>24660</v>
          </cell>
          <cell r="G86">
            <v>1834</v>
          </cell>
          <cell r="H86">
            <v>330120</v>
          </cell>
          <cell r="I86">
            <v>354</v>
          </cell>
          <cell r="J86">
            <v>63720</v>
          </cell>
          <cell r="K86">
            <v>418500</v>
          </cell>
          <cell r="L86" t="str">
            <v>10호표</v>
          </cell>
        </row>
        <row r="87">
          <cell r="F87">
            <v>0</v>
          </cell>
          <cell r="H87">
            <v>0</v>
          </cell>
          <cell r="J87">
            <v>0</v>
          </cell>
          <cell r="K87">
            <v>0</v>
          </cell>
        </row>
        <row r="88">
          <cell r="E88">
            <v>137</v>
          </cell>
          <cell r="F88">
            <v>24660</v>
          </cell>
          <cell r="G88">
            <v>1310</v>
          </cell>
          <cell r="H88">
            <v>235800</v>
          </cell>
          <cell r="I88">
            <v>354</v>
          </cell>
          <cell r="J88">
            <v>63720</v>
          </cell>
          <cell r="K88">
            <v>324180</v>
          </cell>
          <cell r="L88" t="str">
            <v>10-1호표</v>
          </cell>
        </row>
        <row r="89">
          <cell r="F89">
            <v>0</v>
          </cell>
          <cell r="H89">
            <v>0</v>
          </cell>
          <cell r="J89">
            <v>0</v>
          </cell>
          <cell r="K89">
            <v>0</v>
          </cell>
        </row>
        <row r="90">
          <cell r="E90">
            <v>162</v>
          </cell>
          <cell r="F90">
            <v>19440</v>
          </cell>
          <cell r="G90">
            <v>917</v>
          </cell>
          <cell r="H90">
            <v>110040</v>
          </cell>
          <cell r="I90">
            <v>391</v>
          </cell>
          <cell r="J90">
            <v>46920</v>
          </cell>
          <cell r="K90">
            <v>176400</v>
          </cell>
          <cell r="L90" t="str">
            <v>11호표</v>
          </cell>
        </row>
        <row r="91">
          <cell r="F91">
            <v>0</v>
          </cell>
          <cell r="H91">
            <v>0</v>
          </cell>
          <cell r="J91">
            <v>0</v>
          </cell>
          <cell r="K91">
            <v>0</v>
          </cell>
        </row>
        <row r="92">
          <cell r="E92">
            <v>162</v>
          </cell>
          <cell r="F92">
            <v>19440</v>
          </cell>
          <cell r="G92">
            <v>655</v>
          </cell>
          <cell r="H92">
            <v>78600</v>
          </cell>
          <cell r="I92">
            <v>391</v>
          </cell>
          <cell r="J92">
            <v>46920</v>
          </cell>
          <cell r="K92">
            <v>144960</v>
          </cell>
          <cell r="L92" t="str">
            <v>11-1호표</v>
          </cell>
        </row>
        <row r="93">
          <cell r="F93">
            <v>0</v>
          </cell>
          <cell r="H93">
            <v>0</v>
          </cell>
          <cell r="J93">
            <v>0</v>
          </cell>
          <cell r="K93">
            <v>0</v>
          </cell>
        </row>
        <row r="94">
          <cell r="E94">
            <v>0</v>
          </cell>
          <cell r="F94">
            <v>0</v>
          </cell>
          <cell r="G94">
            <v>6959</v>
          </cell>
          <cell r="H94">
            <v>69590</v>
          </cell>
          <cell r="I94">
            <v>0</v>
          </cell>
          <cell r="J94">
            <v>0</v>
          </cell>
          <cell r="K94">
            <v>69590</v>
          </cell>
          <cell r="L94" t="str">
            <v>93호표</v>
          </cell>
        </row>
        <row r="95">
          <cell r="F95">
            <v>0</v>
          </cell>
          <cell r="H95">
            <v>0</v>
          </cell>
          <cell r="J95">
            <v>0</v>
          </cell>
          <cell r="K95">
            <v>0</v>
          </cell>
        </row>
        <row r="96">
          <cell r="E96">
            <v>0</v>
          </cell>
          <cell r="F96">
            <v>0</v>
          </cell>
          <cell r="G96">
            <v>7704</v>
          </cell>
          <cell r="H96">
            <v>77040</v>
          </cell>
          <cell r="I96">
            <v>0</v>
          </cell>
          <cell r="J96">
            <v>0</v>
          </cell>
          <cell r="K96">
            <v>77040</v>
          </cell>
          <cell r="L96" t="str">
            <v>94호표</v>
          </cell>
        </row>
        <row r="97">
          <cell r="F97">
            <v>0</v>
          </cell>
          <cell r="H97">
            <v>0</v>
          </cell>
          <cell r="J97">
            <v>0</v>
          </cell>
          <cell r="K97">
            <v>0</v>
          </cell>
        </row>
        <row r="98">
          <cell r="E98">
            <v>0</v>
          </cell>
          <cell r="F98">
            <v>0</v>
          </cell>
          <cell r="G98">
            <v>8449</v>
          </cell>
          <cell r="H98">
            <v>84490</v>
          </cell>
          <cell r="I98">
            <v>0</v>
          </cell>
          <cell r="J98">
            <v>0</v>
          </cell>
          <cell r="K98">
            <v>84490</v>
          </cell>
          <cell r="L98" t="str">
            <v>95호표</v>
          </cell>
        </row>
        <row r="99">
          <cell r="F99">
            <v>0</v>
          </cell>
          <cell r="H99">
            <v>0</v>
          </cell>
          <cell r="J99">
            <v>0</v>
          </cell>
          <cell r="K99">
            <v>0</v>
          </cell>
        </row>
        <row r="100">
          <cell r="E100">
            <v>0</v>
          </cell>
          <cell r="F100">
            <v>0</v>
          </cell>
          <cell r="G100">
            <v>11918</v>
          </cell>
          <cell r="H100">
            <v>119180</v>
          </cell>
          <cell r="I100">
            <v>0</v>
          </cell>
          <cell r="J100">
            <v>0</v>
          </cell>
          <cell r="K100">
            <v>119180</v>
          </cell>
          <cell r="L100" t="str">
            <v>96호표</v>
          </cell>
        </row>
        <row r="101">
          <cell r="F101">
            <v>0</v>
          </cell>
          <cell r="H101">
            <v>0</v>
          </cell>
          <cell r="J101">
            <v>0</v>
          </cell>
          <cell r="K101">
            <v>0</v>
          </cell>
        </row>
        <row r="102">
          <cell r="E102">
            <v>0</v>
          </cell>
          <cell r="F102">
            <v>0</v>
          </cell>
          <cell r="G102">
            <v>12959</v>
          </cell>
          <cell r="H102">
            <v>129590</v>
          </cell>
          <cell r="I102">
            <v>0</v>
          </cell>
          <cell r="J102">
            <v>0</v>
          </cell>
          <cell r="K102">
            <v>129590</v>
          </cell>
          <cell r="L102" t="str">
            <v>97호표</v>
          </cell>
        </row>
        <row r="103">
          <cell r="F103">
            <v>0</v>
          </cell>
          <cell r="H103">
            <v>0</v>
          </cell>
          <cell r="J103">
            <v>0</v>
          </cell>
          <cell r="K103">
            <v>0</v>
          </cell>
        </row>
        <row r="104">
          <cell r="E104">
            <v>0</v>
          </cell>
          <cell r="F104">
            <v>0</v>
          </cell>
          <cell r="G104">
            <v>14018</v>
          </cell>
          <cell r="H104">
            <v>140180</v>
          </cell>
          <cell r="I104">
            <v>0</v>
          </cell>
          <cell r="J104">
            <v>0</v>
          </cell>
          <cell r="K104">
            <v>140180</v>
          </cell>
          <cell r="L104" t="str">
            <v>98호표</v>
          </cell>
        </row>
        <row r="105">
          <cell r="F105">
            <v>0</v>
          </cell>
          <cell r="H105">
            <v>0</v>
          </cell>
          <cell r="J105">
            <v>0</v>
          </cell>
          <cell r="K105">
            <v>0</v>
          </cell>
        </row>
        <row r="106">
          <cell r="E106">
            <v>0</v>
          </cell>
          <cell r="F106">
            <v>0</v>
          </cell>
          <cell r="G106">
            <v>7947</v>
          </cell>
          <cell r="H106">
            <v>79470</v>
          </cell>
          <cell r="I106">
            <v>0</v>
          </cell>
          <cell r="J106">
            <v>0</v>
          </cell>
          <cell r="K106">
            <v>79470</v>
          </cell>
          <cell r="L106" t="str">
            <v>99호표</v>
          </cell>
        </row>
        <row r="107">
          <cell r="F107">
            <v>0</v>
          </cell>
          <cell r="H107">
            <v>0</v>
          </cell>
          <cell r="J107">
            <v>0</v>
          </cell>
          <cell r="K107">
            <v>0</v>
          </cell>
        </row>
        <row r="108">
          <cell r="E108">
            <v>0</v>
          </cell>
          <cell r="F108">
            <v>0</v>
          </cell>
          <cell r="G108">
            <v>8643</v>
          </cell>
          <cell r="H108">
            <v>86430</v>
          </cell>
          <cell r="I108">
            <v>0</v>
          </cell>
          <cell r="J108">
            <v>0</v>
          </cell>
          <cell r="K108">
            <v>86430</v>
          </cell>
          <cell r="L108" t="str">
            <v>100호표</v>
          </cell>
        </row>
        <row r="109">
          <cell r="F109">
            <v>0</v>
          </cell>
          <cell r="H109">
            <v>0</v>
          </cell>
          <cell r="J109">
            <v>0</v>
          </cell>
          <cell r="K109">
            <v>0</v>
          </cell>
        </row>
        <row r="110">
          <cell r="E110">
            <v>0</v>
          </cell>
          <cell r="F110">
            <v>0</v>
          </cell>
          <cell r="G110">
            <v>9336</v>
          </cell>
          <cell r="H110">
            <v>93360</v>
          </cell>
          <cell r="I110">
            <v>0</v>
          </cell>
          <cell r="J110">
            <v>0</v>
          </cell>
          <cell r="K110">
            <v>93360</v>
          </cell>
          <cell r="L110" t="str">
            <v>101호표</v>
          </cell>
        </row>
        <row r="111">
          <cell r="F111">
            <v>0</v>
          </cell>
          <cell r="H111">
            <v>0</v>
          </cell>
          <cell r="J111">
            <v>0</v>
          </cell>
          <cell r="K111">
            <v>0</v>
          </cell>
        </row>
        <row r="112">
          <cell r="E112">
            <v>624</v>
          </cell>
          <cell r="F112">
            <v>836160</v>
          </cell>
          <cell r="G112">
            <v>11691</v>
          </cell>
          <cell r="H112">
            <v>15665940</v>
          </cell>
          <cell r="I112">
            <v>2120</v>
          </cell>
          <cell r="J112">
            <v>2840800</v>
          </cell>
          <cell r="K112">
            <v>19342900</v>
          </cell>
          <cell r="L112" t="str">
            <v>16호표</v>
          </cell>
        </row>
        <row r="113">
          <cell r="F113">
            <v>0</v>
          </cell>
          <cell r="H113">
            <v>0</v>
          </cell>
          <cell r="J113">
            <v>0</v>
          </cell>
          <cell r="K113">
            <v>0</v>
          </cell>
        </row>
        <row r="114">
          <cell r="E114">
            <v>798</v>
          </cell>
          <cell r="F114">
            <v>143640</v>
          </cell>
          <cell r="G114">
            <v>4904</v>
          </cell>
          <cell r="H114">
            <v>882720</v>
          </cell>
          <cell r="I114">
            <v>1662</v>
          </cell>
          <cell r="J114">
            <v>299160</v>
          </cell>
          <cell r="K114">
            <v>1325520</v>
          </cell>
          <cell r="L114" t="str">
            <v>17호표</v>
          </cell>
        </row>
        <row r="115">
          <cell r="F115">
            <v>0</v>
          </cell>
          <cell r="H115">
            <v>0</v>
          </cell>
          <cell r="J115">
            <v>0</v>
          </cell>
          <cell r="K115">
            <v>0</v>
          </cell>
        </row>
        <row r="116">
          <cell r="E116">
            <v>798</v>
          </cell>
          <cell r="F116">
            <v>143640</v>
          </cell>
          <cell r="G116">
            <v>3503</v>
          </cell>
          <cell r="H116">
            <v>630540</v>
          </cell>
          <cell r="I116">
            <v>1662</v>
          </cell>
          <cell r="J116">
            <v>299160</v>
          </cell>
          <cell r="K116">
            <v>1073340</v>
          </cell>
          <cell r="L116" t="str">
            <v>17-1호표</v>
          </cell>
        </row>
        <row r="117">
          <cell r="F117">
            <v>0</v>
          </cell>
          <cell r="H117">
            <v>0</v>
          </cell>
          <cell r="J117">
            <v>0</v>
          </cell>
          <cell r="K117">
            <v>0</v>
          </cell>
        </row>
        <row r="118">
          <cell r="E118">
            <v>5691</v>
          </cell>
          <cell r="F118">
            <v>682920</v>
          </cell>
          <cell r="G118">
            <v>7959</v>
          </cell>
          <cell r="H118">
            <v>955080</v>
          </cell>
          <cell r="I118">
            <v>7327</v>
          </cell>
          <cell r="J118">
            <v>879240</v>
          </cell>
          <cell r="K118">
            <v>2517240</v>
          </cell>
          <cell r="L118" t="str">
            <v>18호표</v>
          </cell>
        </row>
        <row r="119">
          <cell r="F119">
            <v>0</v>
          </cell>
          <cell r="H119">
            <v>0</v>
          </cell>
          <cell r="J119">
            <v>0</v>
          </cell>
          <cell r="K119">
            <v>0</v>
          </cell>
        </row>
        <row r="120">
          <cell r="E120">
            <v>5691</v>
          </cell>
          <cell r="F120">
            <v>682920</v>
          </cell>
          <cell r="G120">
            <v>5685</v>
          </cell>
          <cell r="H120">
            <v>682200</v>
          </cell>
          <cell r="I120">
            <v>7327</v>
          </cell>
          <cell r="J120">
            <v>879240</v>
          </cell>
          <cell r="K120">
            <v>2244360</v>
          </cell>
          <cell r="L120" t="str">
            <v>18-1호표</v>
          </cell>
        </row>
        <row r="121">
          <cell r="F121">
            <v>0</v>
          </cell>
          <cell r="H121">
            <v>0</v>
          </cell>
          <cell r="J121">
            <v>0</v>
          </cell>
          <cell r="K121">
            <v>0</v>
          </cell>
        </row>
        <row r="122">
          <cell r="E122">
            <v>5844</v>
          </cell>
          <cell r="F122">
            <v>9934800</v>
          </cell>
          <cell r="G122">
            <v>5502</v>
          </cell>
          <cell r="H122">
            <v>9353400</v>
          </cell>
          <cell r="I122">
            <v>7028</v>
          </cell>
          <cell r="J122">
            <v>11947600</v>
          </cell>
          <cell r="K122">
            <v>31235800</v>
          </cell>
          <cell r="L122" t="str">
            <v>19호표</v>
          </cell>
        </row>
        <row r="123">
          <cell r="F123">
            <v>0</v>
          </cell>
          <cell r="H123">
            <v>0</v>
          </cell>
          <cell r="J123">
            <v>0</v>
          </cell>
          <cell r="K123">
            <v>0</v>
          </cell>
        </row>
        <row r="124">
          <cell r="F124">
            <v>12729990</v>
          </cell>
          <cell r="H124">
            <v>48240660</v>
          </cell>
          <cell r="J124">
            <v>17535910</v>
          </cell>
          <cell r="K124">
            <v>78506560</v>
          </cell>
        </row>
        <row r="125">
          <cell r="K125">
            <v>0</v>
          </cell>
        </row>
        <row r="128">
          <cell r="E128">
            <v>1405</v>
          </cell>
          <cell r="F128">
            <v>49175</v>
          </cell>
          <cell r="G128">
            <v>28016</v>
          </cell>
          <cell r="H128">
            <v>980560</v>
          </cell>
          <cell r="I128">
            <v>965</v>
          </cell>
          <cell r="J128">
            <v>33775</v>
          </cell>
          <cell r="K128">
            <v>1063510</v>
          </cell>
          <cell r="L128" t="str">
            <v>28호표</v>
          </cell>
        </row>
        <row r="129">
          <cell r="F129">
            <v>0</v>
          </cell>
          <cell r="H129">
            <v>0</v>
          </cell>
          <cell r="J129">
            <v>0</v>
          </cell>
          <cell r="K129">
            <v>0</v>
          </cell>
        </row>
        <row r="130">
          <cell r="E130">
            <v>1460</v>
          </cell>
          <cell r="F130">
            <v>23360</v>
          </cell>
          <cell r="G130">
            <v>18677</v>
          </cell>
          <cell r="H130">
            <v>298832</v>
          </cell>
          <cell r="I130">
            <v>635</v>
          </cell>
          <cell r="J130">
            <v>10160</v>
          </cell>
          <cell r="K130">
            <v>332352</v>
          </cell>
          <cell r="L130" t="str">
            <v>29호표</v>
          </cell>
        </row>
        <row r="131">
          <cell r="F131">
            <v>0</v>
          </cell>
          <cell r="H131">
            <v>0</v>
          </cell>
          <cell r="J131">
            <v>0</v>
          </cell>
          <cell r="K131">
            <v>0</v>
          </cell>
        </row>
        <row r="132">
          <cell r="E132">
            <v>1458</v>
          </cell>
          <cell r="F132">
            <v>17496</v>
          </cell>
          <cell r="G132">
            <v>24362</v>
          </cell>
          <cell r="H132">
            <v>292344</v>
          </cell>
          <cell r="I132">
            <v>3626</v>
          </cell>
          <cell r="J132">
            <v>43512</v>
          </cell>
          <cell r="K132">
            <v>353352</v>
          </cell>
          <cell r="L132" t="str">
            <v>30호표</v>
          </cell>
        </row>
        <row r="133">
          <cell r="F133">
            <v>0</v>
          </cell>
          <cell r="H133">
            <v>0</v>
          </cell>
          <cell r="J133">
            <v>0</v>
          </cell>
          <cell r="K133">
            <v>0</v>
          </cell>
        </row>
        <row r="134">
          <cell r="E134">
            <v>1458</v>
          </cell>
          <cell r="F134">
            <v>8748</v>
          </cell>
          <cell r="G134">
            <v>17402</v>
          </cell>
          <cell r="H134">
            <v>104412</v>
          </cell>
          <cell r="I134">
            <v>3626</v>
          </cell>
          <cell r="J134">
            <v>21756</v>
          </cell>
          <cell r="K134">
            <v>134916</v>
          </cell>
          <cell r="L134" t="str">
            <v>30-1호표</v>
          </cell>
        </row>
        <row r="135">
          <cell r="F135">
            <v>0</v>
          </cell>
          <cell r="H135">
            <v>0</v>
          </cell>
          <cell r="J135">
            <v>0</v>
          </cell>
          <cell r="K135">
            <v>0</v>
          </cell>
        </row>
        <row r="136">
          <cell r="E136">
            <v>3127</v>
          </cell>
          <cell r="F136">
            <v>12508</v>
          </cell>
          <cell r="G136">
            <v>176717</v>
          </cell>
          <cell r="H136">
            <v>706868</v>
          </cell>
          <cell r="I136">
            <v>294718</v>
          </cell>
          <cell r="J136">
            <v>1178872</v>
          </cell>
          <cell r="K136">
            <v>1898248</v>
          </cell>
          <cell r="L136" t="str">
            <v>32호표</v>
          </cell>
        </row>
        <row r="137">
          <cell r="F137">
            <v>0</v>
          </cell>
          <cell r="H137">
            <v>0</v>
          </cell>
          <cell r="J137">
            <v>0</v>
          </cell>
          <cell r="K137">
            <v>0</v>
          </cell>
        </row>
        <row r="138">
          <cell r="E138">
            <v>3179</v>
          </cell>
          <cell r="F138">
            <v>6358</v>
          </cell>
          <cell r="G138">
            <v>178749</v>
          </cell>
          <cell r="H138">
            <v>357498</v>
          </cell>
          <cell r="I138">
            <v>151963</v>
          </cell>
          <cell r="J138">
            <v>303926</v>
          </cell>
          <cell r="K138">
            <v>667782</v>
          </cell>
          <cell r="L138" t="str">
            <v>33호표</v>
          </cell>
        </row>
        <row r="139">
          <cell r="F139">
            <v>0</v>
          </cell>
          <cell r="H139">
            <v>0</v>
          </cell>
          <cell r="J139">
            <v>0</v>
          </cell>
          <cell r="K139">
            <v>0</v>
          </cell>
        </row>
        <row r="140">
          <cell r="E140">
            <v>3179</v>
          </cell>
          <cell r="F140">
            <v>3179</v>
          </cell>
          <cell r="G140">
            <v>127678</v>
          </cell>
          <cell r="H140">
            <v>127678</v>
          </cell>
          <cell r="I140">
            <v>151963</v>
          </cell>
          <cell r="J140">
            <v>151963</v>
          </cell>
          <cell r="K140">
            <v>282820</v>
          </cell>
          <cell r="L140" t="str">
            <v>33-1호표</v>
          </cell>
        </row>
        <row r="141">
          <cell r="F141">
            <v>0</v>
          </cell>
          <cell r="H141">
            <v>0</v>
          </cell>
          <cell r="J141">
            <v>0</v>
          </cell>
          <cell r="K141">
            <v>0</v>
          </cell>
        </row>
        <row r="142">
          <cell r="E142">
            <v>4431</v>
          </cell>
          <cell r="F142">
            <v>159516</v>
          </cell>
          <cell r="G142">
            <v>258186</v>
          </cell>
          <cell r="H142">
            <v>9294696</v>
          </cell>
          <cell r="I142">
            <v>441837</v>
          </cell>
          <cell r="J142">
            <v>15906132</v>
          </cell>
          <cell r="K142">
            <v>25360344</v>
          </cell>
          <cell r="L142" t="str">
            <v>34호표</v>
          </cell>
        </row>
        <row r="143">
          <cell r="F143">
            <v>0</v>
          </cell>
          <cell r="H143">
            <v>0</v>
          </cell>
          <cell r="J143">
            <v>0</v>
          </cell>
          <cell r="K143">
            <v>0</v>
          </cell>
        </row>
        <row r="144">
          <cell r="E144">
            <v>4340</v>
          </cell>
          <cell r="F144">
            <v>26040</v>
          </cell>
          <cell r="G144">
            <v>260960</v>
          </cell>
          <cell r="H144">
            <v>1565760</v>
          </cell>
          <cell r="I144">
            <v>226877</v>
          </cell>
          <cell r="J144">
            <v>1361262</v>
          </cell>
          <cell r="K144">
            <v>2953062</v>
          </cell>
          <cell r="L144" t="str">
            <v>35호표</v>
          </cell>
        </row>
        <row r="145">
          <cell r="F145">
            <v>0</v>
          </cell>
          <cell r="H145">
            <v>0</v>
          </cell>
          <cell r="J145">
            <v>0</v>
          </cell>
          <cell r="K145">
            <v>0</v>
          </cell>
        </row>
        <row r="146">
          <cell r="E146">
            <v>4340</v>
          </cell>
          <cell r="F146">
            <v>26040</v>
          </cell>
          <cell r="G146">
            <v>186400</v>
          </cell>
          <cell r="H146">
            <v>1118400</v>
          </cell>
          <cell r="I146">
            <v>226877</v>
          </cell>
          <cell r="J146">
            <v>1361262</v>
          </cell>
          <cell r="K146">
            <v>2505702</v>
          </cell>
          <cell r="L146" t="str">
            <v>35-1호표</v>
          </cell>
        </row>
        <row r="147">
          <cell r="F147">
            <v>0</v>
          </cell>
          <cell r="H147">
            <v>0</v>
          </cell>
          <cell r="J147">
            <v>0</v>
          </cell>
          <cell r="K147">
            <v>0</v>
          </cell>
        </row>
        <row r="148">
          <cell r="E148">
            <v>5381</v>
          </cell>
          <cell r="F148">
            <v>32286</v>
          </cell>
          <cell r="G148">
            <v>336047</v>
          </cell>
          <cell r="H148">
            <v>2016282</v>
          </cell>
          <cell r="I148">
            <v>588837</v>
          </cell>
          <cell r="J148">
            <v>3533022</v>
          </cell>
          <cell r="K148">
            <v>5581590</v>
          </cell>
          <cell r="L148" t="str">
            <v>36호표</v>
          </cell>
        </row>
        <row r="149">
          <cell r="F149">
            <v>0</v>
          </cell>
          <cell r="H149">
            <v>0</v>
          </cell>
          <cell r="J149">
            <v>0</v>
          </cell>
          <cell r="K149">
            <v>0</v>
          </cell>
        </row>
        <row r="150">
          <cell r="E150">
            <v>6624</v>
          </cell>
          <cell r="F150">
            <v>19872</v>
          </cell>
          <cell r="G150">
            <v>361929</v>
          </cell>
          <cell r="H150">
            <v>1085787</v>
          </cell>
          <cell r="I150">
            <v>304585</v>
          </cell>
          <cell r="J150">
            <v>913755</v>
          </cell>
          <cell r="K150">
            <v>2019414</v>
          </cell>
          <cell r="L150" t="str">
            <v>37호표</v>
          </cell>
        </row>
        <row r="151">
          <cell r="F151">
            <v>0</v>
          </cell>
          <cell r="H151">
            <v>0</v>
          </cell>
          <cell r="J151">
            <v>0</v>
          </cell>
          <cell r="K151">
            <v>0</v>
          </cell>
        </row>
        <row r="152">
          <cell r="E152">
            <v>6624</v>
          </cell>
          <cell r="F152">
            <v>19872</v>
          </cell>
          <cell r="G152">
            <v>258521</v>
          </cell>
          <cell r="H152">
            <v>775563</v>
          </cell>
          <cell r="I152">
            <v>304585</v>
          </cell>
          <cell r="J152">
            <v>913755</v>
          </cell>
          <cell r="K152">
            <v>1709190</v>
          </cell>
          <cell r="L152" t="str">
            <v>37-1호표</v>
          </cell>
        </row>
        <row r="153">
          <cell r="F153">
            <v>0</v>
          </cell>
          <cell r="H153">
            <v>0</v>
          </cell>
          <cell r="J153">
            <v>0</v>
          </cell>
          <cell r="K153">
            <v>0</v>
          </cell>
        </row>
        <row r="154">
          <cell r="E154">
            <v>204800</v>
          </cell>
          <cell r="F154">
            <v>204800</v>
          </cell>
          <cell r="G154">
            <v>4294788</v>
          </cell>
          <cell r="H154">
            <v>4294788</v>
          </cell>
          <cell r="I154">
            <v>459680</v>
          </cell>
          <cell r="J154">
            <v>459680</v>
          </cell>
          <cell r="K154">
            <v>4959268</v>
          </cell>
          <cell r="L154" t="str">
            <v>56호표</v>
          </cell>
        </row>
        <row r="155">
          <cell r="F155">
            <v>0</v>
          </cell>
          <cell r="H155">
            <v>0</v>
          </cell>
          <cell r="J155">
            <v>0</v>
          </cell>
          <cell r="K155">
            <v>0</v>
          </cell>
        </row>
        <row r="156">
          <cell r="E156">
            <v>204800</v>
          </cell>
          <cell r="F156">
            <v>1024000</v>
          </cell>
          <cell r="G156">
            <v>2970640</v>
          </cell>
          <cell r="H156">
            <v>14853200</v>
          </cell>
          <cell r="I156">
            <v>459680</v>
          </cell>
          <cell r="J156">
            <v>2298400</v>
          </cell>
          <cell r="K156">
            <v>18175600</v>
          </cell>
          <cell r="L156" t="str">
            <v>57호표</v>
          </cell>
        </row>
        <row r="157">
          <cell r="F157">
            <v>0</v>
          </cell>
          <cell r="H157">
            <v>0</v>
          </cell>
          <cell r="J157">
            <v>0</v>
          </cell>
          <cell r="K157">
            <v>0</v>
          </cell>
        </row>
        <row r="158">
          <cell r="E158">
            <v>0</v>
          </cell>
          <cell r="F158">
            <v>0</v>
          </cell>
          <cell r="G158">
            <v>631016</v>
          </cell>
          <cell r="H158">
            <v>1893048</v>
          </cell>
          <cell r="I158">
            <v>0</v>
          </cell>
          <cell r="J158">
            <v>0</v>
          </cell>
          <cell r="K158">
            <v>1893048</v>
          </cell>
          <cell r="L158" t="str">
            <v>58호표</v>
          </cell>
        </row>
        <row r="159">
          <cell r="F159">
            <v>0</v>
          </cell>
          <cell r="H159">
            <v>0</v>
          </cell>
          <cell r="J159">
            <v>0</v>
          </cell>
          <cell r="K159">
            <v>0</v>
          </cell>
        </row>
        <row r="160">
          <cell r="E160">
            <v>0</v>
          </cell>
          <cell r="F160">
            <v>0</v>
          </cell>
          <cell r="G160">
            <v>450726</v>
          </cell>
          <cell r="H160">
            <v>1352178</v>
          </cell>
          <cell r="I160">
            <v>0</v>
          </cell>
          <cell r="J160">
            <v>0</v>
          </cell>
          <cell r="K160">
            <v>1352178</v>
          </cell>
          <cell r="L160" t="str">
            <v>58-1호표</v>
          </cell>
        </row>
        <row r="161">
          <cell r="F161">
            <v>0</v>
          </cell>
          <cell r="H161">
            <v>0</v>
          </cell>
          <cell r="J161">
            <v>0</v>
          </cell>
          <cell r="K161">
            <v>0</v>
          </cell>
        </row>
        <row r="162">
          <cell r="E162">
            <v>153600</v>
          </cell>
          <cell r="F162">
            <v>2304000</v>
          </cell>
          <cell r="G162">
            <v>3221090</v>
          </cell>
          <cell r="H162">
            <v>48316350</v>
          </cell>
          <cell r="I162">
            <v>344760</v>
          </cell>
          <cell r="J162">
            <v>5171400</v>
          </cell>
          <cell r="K162">
            <v>55791750</v>
          </cell>
          <cell r="L162" t="str">
            <v>53호표</v>
          </cell>
        </row>
        <row r="163">
          <cell r="F163">
            <v>0</v>
          </cell>
          <cell r="H163">
            <v>0</v>
          </cell>
          <cell r="J163">
            <v>0</v>
          </cell>
          <cell r="K163">
            <v>0</v>
          </cell>
        </row>
        <row r="164">
          <cell r="E164">
            <v>153600</v>
          </cell>
          <cell r="F164">
            <v>3225600</v>
          </cell>
          <cell r="G164">
            <v>2227979</v>
          </cell>
          <cell r="H164">
            <v>46787559</v>
          </cell>
          <cell r="I164">
            <v>344760</v>
          </cell>
          <cell r="J164">
            <v>7239960</v>
          </cell>
          <cell r="K164">
            <v>57253119</v>
          </cell>
          <cell r="L164" t="str">
            <v>54호표</v>
          </cell>
        </row>
        <row r="165">
          <cell r="F165">
            <v>0</v>
          </cell>
          <cell r="H165">
            <v>0</v>
          </cell>
          <cell r="J165">
            <v>0</v>
          </cell>
          <cell r="K165">
            <v>0</v>
          </cell>
        </row>
        <row r="166">
          <cell r="E166">
            <v>0</v>
          </cell>
          <cell r="F166">
            <v>0</v>
          </cell>
          <cell r="G166">
            <v>473261</v>
          </cell>
          <cell r="H166">
            <v>2839566</v>
          </cell>
          <cell r="I166">
            <v>0</v>
          </cell>
          <cell r="J166">
            <v>0</v>
          </cell>
          <cell r="K166">
            <v>2839566</v>
          </cell>
          <cell r="L166" t="str">
            <v>55호표</v>
          </cell>
        </row>
        <row r="167">
          <cell r="F167">
            <v>0</v>
          </cell>
          <cell r="H167">
            <v>0</v>
          </cell>
          <cell r="J167">
            <v>0</v>
          </cell>
          <cell r="K167">
            <v>0</v>
          </cell>
        </row>
        <row r="168">
          <cell r="E168">
            <v>0</v>
          </cell>
          <cell r="F168">
            <v>0</v>
          </cell>
          <cell r="G168">
            <v>338044</v>
          </cell>
          <cell r="H168">
            <v>2028264</v>
          </cell>
          <cell r="I168">
            <v>0</v>
          </cell>
          <cell r="J168">
            <v>0</v>
          </cell>
          <cell r="K168">
            <v>2028264</v>
          </cell>
          <cell r="L168" t="str">
            <v>55-1호표</v>
          </cell>
        </row>
        <row r="169">
          <cell r="F169">
            <v>0</v>
          </cell>
          <cell r="H169">
            <v>0</v>
          </cell>
          <cell r="J169">
            <v>0</v>
          </cell>
          <cell r="K169">
            <v>0</v>
          </cell>
        </row>
        <row r="170">
          <cell r="E170">
            <v>102400</v>
          </cell>
          <cell r="F170">
            <v>102400</v>
          </cell>
          <cell r="G170">
            <v>2147392</v>
          </cell>
          <cell r="H170">
            <v>2147392</v>
          </cell>
          <cell r="I170">
            <v>229840</v>
          </cell>
          <cell r="J170">
            <v>229840</v>
          </cell>
          <cell r="K170">
            <v>2479632</v>
          </cell>
          <cell r="L170" t="str">
            <v>52호표</v>
          </cell>
        </row>
        <row r="171">
          <cell r="F171">
            <v>0</v>
          </cell>
          <cell r="H171">
            <v>0</v>
          </cell>
          <cell r="J171">
            <v>0</v>
          </cell>
          <cell r="K171">
            <v>0</v>
          </cell>
        </row>
        <row r="172">
          <cell r="E172">
            <v>54176</v>
          </cell>
          <cell r="F172">
            <v>54176</v>
          </cell>
          <cell r="G172">
            <v>507522</v>
          </cell>
          <cell r="H172">
            <v>507522</v>
          </cell>
          <cell r="I172">
            <v>44448</v>
          </cell>
          <cell r="J172">
            <v>44448</v>
          </cell>
          <cell r="K172">
            <v>606146</v>
          </cell>
          <cell r="L172" t="str">
            <v>59호표</v>
          </cell>
        </row>
        <row r="173">
          <cell r="F173">
            <v>0</v>
          </cell>
          <cell r="H173">
            <v>0</v>
          </cell>
          <cell r="J173">
            <v>0</v>
          </cell>
          <cell r="K173">
            <v>0</v>
          </cell>
        </row>
        <row r="174">
          <cell r="E174">
            <v>0</v>
          </cell>
          <cell r="F174">
            <v>0</v>
          </cell>
          <cell r="G174">
            <v>114975</v>
          </cell>
          <cell r="H174">
            <v>114975</v>
          </cell>
          <cell r="I174">
            <v>0</v>
          </cell>
          <cell r="J174">
            <v>0</v>
          </cell>
          <cell r="K174">
            <v>114975</v>
          </cell>
          <cell r="L174" t="str">
            <v>60호표</v>
          </cell>
        </row>
        <row r="175">
          <cell r="F175">
            <v>0</v>
          </cell>
          <cell r="H175">
            <v>0</v>
          </cell>
          <cell r="J175">
            <v>0</v>
          </cell>
          <cell r="K175">
            <v>0</v>
          </cell>
        </row>
        <row r="176">
          <cell r="E176">
            <v>64156</v>
          </cell>
          <cell r="F176">
            <v>320780</v>
          </cell>
          <cell r="G176">
            <v>689137</v>
          </cell>
          <cell r="H176">
            <v>3445685</v>
          </cell>
          <cell r="I176">
            <v>45837</v>
          </cell>
          <cell r="J176">
            <v>229185</v>
          </cell>
          <cell r="K176">
            <v>3995650</v>
          </cell>
          <cell r="L176" t="str">
            <v>61호표</v>
          </cell>
        </row>
        <row r="177">
          <cell r="F177">
            <v>0</v>
          </cell>
          <cell r="H177">
            <v>0</v>
          </cell>
          <cell r="J177">
            <v>0</v>
          </cell>
          <cell r="K177">
            <v>0</v>
          </cell>
        </row>
        <row r="178">
          <cell r="E178">
            <v>0</v>
          </cell>
          <cell r="F178">
            <v>0</v>
          </cell>
          <cell r="G178">
            <v>225058</v>
          </cell>
          <cell r="H178">
            <v>1125290</v>
          </cell>
          <cell r="I178">
            <v>0</v>
          </cell>
          <cell r="J178">
            <v>0</v>
          </cell>
          <cell r="K178">
            <v>1125290</v>
          </cell>
          <cell r="L178" t="str">
            <v>62호표</v>
          </cell>
        </row>
        <row r="179">
          <cell r="F179">
            <v>0</v>
          </cell>
          <cell r="H179">
            <v>0</v>
          </cell>
          <cell r="J179">
            <v>0</v>
          </cell>
          <cell r="K179">
            <v>0</v>
          </cell>
        </row>
        <row r="180">
          <cell r="E180">
            <v>157573</v>
          </cell>
          <cell r="F180">
            <v>157573</v>
          </cell>
          <cell r="G180">
            <v>1523467</v>
          </cell>
          <cell r="H180">
            <v>1523467</v>
          </cell>
          <cell r="I180">
            <v>182457</v>
          </cell>
          <cell r="J180">
            <v>182457</v>
          </cell>
          <cell r="K180">
            <v>1863497</v>
          </cell>
          <cell r="L180" t="str">
            <v>63호표</v>
          </cell>
        </row>
        <row r="181">
          <cell r="F181">
            <v>0</v>
          </cell>
          <cell r="H181">
            <v>0</v>
          </cell>
          <cell r="J181">
            <v>0</v>
          </cell>
          <cell r="K181">
            <v>0</v>
          </cell>
        </row>
        <row r="182">
          <cell r="E182">
            <v>157573</v>
          </cell>
          <cell r="F182">
            <v>157573</v>
          </cell>
          <cell r="G182">
            <v>1523467</v>
          </cell>
          <cell r="H182">
            <v>1523467</v>
          </cell>
          <cell r="I182">
            <v>182457</v>
          </cell>
          <cell r="J182">
            <v>182457</v>
          </cell>
          <cell r="K182">
            <v>1863497</v>
          </cell>
          <cell r="L182" t="str">
            <v>64호표</v>
          </cell>
        </row>
        <row r="183">
          <cell r="F183">
            <v>0</v>
          </cell>
          <cell r="H183">
            <v>0</v>
          </cell>
          <cell r="J183">
            <v>0</v>
          </cell>
          <cell r="K183">
            <v>0</v>
          </cell>
        </row>
        <row r="184">
          <cell r="F184">
            <v>7955352</v>
          </cell>
          <cell r="H184">
            <v>151477431</v>
          </cell>
          <cell r="J184">
            <v>41770979</v>
          </cell>
          <cell r="K184">
            <v>201203762</v>
          </cell>
        </row>
        <row r="185">
          <cell r="K185">
            <v>0</v>
          </cell>
        </row>
        <row r="188">
          <cell r="E188">
            <v>1913</v>
          </cell>
          <cell r="F188">
            <v>19130</v>
          </cell>
          <cell r="G188">
            <v>11928</v>
          </cell>
          <cell r="H188">
            <v>119280</v>
          </cell>
          <cell r="I188">
            <v>536</v>
          </cell>
          <cell r="J188">
            <v>5360</v>
          </cell>
          <cell r="K188">
            <v>143770</v>
          </cell>
          <cell r="L188" t="str">
            <v>86호표</v>
          </cell>
        </row>
        <row r="189">
          <cell r="F189">
            <v>0</v>
          </cell>
          <cell r="H189">
            <v>0</v>
          </cell>
          <cell r="J189">
            <v>0</v>
          </cell>
          <cell r="K189">
            <v>0</v>
          </cell>
        </row>
        <row r="190">
          <cell r="E190">
            <v>2209</v>
          </cell>
          <cell r="F190">
            <v>22090</v>
          </cell>
          <cell r="G190">
            <v>13437</v>
          </cell>
          <cell r="H190">
            <v>134370</v>
          </cell>
          <cell r="I190">
            <v>714</v>
          </cell>
          <cell r="J190">
            <v>7140</v>
          </cell>
          <cell r="K190">
            <v>163600</v>
          </cell>
          <cell r="L190" t="str">
            <v>85호표</v>
          </cell>
        </row>
        <row r="191">
          <cell r="F191">
            <v>0</v>
          </cell>
          <cell r="H191">
            <v>0</v>
          </cell>
          <cell r="J191">
            <v>0</v>
          </cell>
          <cell r="K191">
            <v>0</v>
          </cell>
        </row>
        <row r="192">
          <cell r="E192">
            <v>2209</v>
          </cell>
          <cell r="F192">
            <v>22090</v>
          </cell>
          <cell r="G192">
            <v>13437</v>
          </cell>
          <cell r="H192">
            <v>134370</v>
          </cell>
          <cell r="I192">
            <v>714</v>
          </cell>
          <cell r="J192">
            <v>7140</v>
          </cell>
          <cell r="K192">
            <v>163600</v>
          </cell>
          <cell r="L192" t="str">
            <v>84호표</v>
          </cell>
        </row>
        <row r="193">
          <cell r="F193">
            <v>0</v>
          </cell>
          <cell r="H193">
            <v>0</v>
          </cell>
          <cell r="J193">
            <v>0</v>
          </cell>
          <cell r="K193">
            <v>0</v>
          </cell>
        </row>
        <row r="194">
          <cell r="E194">
            <v>2302</v>
          </cell>
          <cell r="F194">
            <v>23020</v>
          </cell>
          <cell r="G194">
            <v>16213</v>
          </cell>
          <cell r="H194">
            <v>162130</v>
          </cell>
          <cell r="I194">
            <v>915</v>
          </cell>
          <cell r="J194">
            <v>9150</v>
          </cell>
          <cell r="K194">
            <v>194300</v>
          </cell>
          <cell r="L194" t="str">
            <v>81호표</v>
          </cell>
        </row>
        <row r="195">
          <cell r="F195">
            <v>0</v>
          </cell>
          <cell r="H195">
            <v>0</v>
          </cell>
          <cell r="J195">
            <v>0</v>
          </cell>
          <cell r="K195">
            <v>0</v>
          </cell>
        </row>
        <row r="196">
          <cell r="E196">
            <v>2302</v>
          </cell>
          <cell r="F196">
            <v>23020</v>
          </cell>
          <cell r="G196">
            <v>16213</v>
          </cell>
          <cell r="H196">
            <v>162130</v>
          </cell>
          <cell r="I196">
            <v>915</v>
          </cell>
          <cell r="J196">
            <v>9150</v>
          </cell>
          <cell r="K196">
            <v>194300</v>
          </cell>
          <cell r="L196" t="str">
            <v>80호표</v>
          </cell>
        </row>
        <row r="197">
          <cell r="F197">
            <v>0</v>
          </cell>
          <cell r="H197">
            <v>0</v>
          </cell>
          <cell r="J197">
            <v>0</v>
          </cell>
          <cell r="K197">
            <v>0</v>
          </cell>
        </row>
        <row r="198">
          <cell r="E198">
            <v>2364</v>
          </cell>
          <cell r="F198">
            <v>23640</v>
          </cell>
          <cell r="G198">
            <v>25450</v>
          </cell>
          <cell r="H198">
            <v>254500</v>
          </cell>
          <cell r="I198">
            <v>1048</v>
          </cell>
          <cell r="J198">
            <v>10480</v>
          </cell>
          <cell r="K198">
            <v>288620</v>
          </cell>
          <cell r="L198" t="str">
            <v>83호표</v>
          </cell>
        </row>
        <row r="199">
          <cell r="F199">
            <v>0</v>
          </cell>
          <cell r="H199">
            <v>0</v>
          </cell>
          <cell r="J199">
            <v>0</v>
          </cell>
          <cell r="K199">
            <v>0</v>
          </cell>
        </row>
        <row r="200">
          <cell r="E200">
            <v>2364</v>
          </cell>
          <cell r="F200">
            <v>23640</v>
          </cell>
          <cell r="G200">
            <v>25450</v>
          </cell>
          <cell r="H200">
            <v>254500</v>
          </cell>
          <cell r="I200">
            <v>1048</v>
          </cell>
          <cell r="J200">
            <v>10480</v>
          </cell>
          <cell r="K200">
            <v>288620</v>
          </cell>
          <cell r="L200" t="str">
            <v>82호표</v>
          </cell>
        </row>
        <row r="201">
          <cell r="F201">
            <v>0</v>
          </cell>
          <cell r="H201">
            <v>0</v>
          </cell>
          <cell r="J201">
            <v>0</v>
          </cell>
          <cell r="K201">
            <v>0</v>
          </cell>
        </row>
        <row r="202">
          <cell r="E202">
            <v>2440</v>
          </cell>
          <cell r="F202">
            <v>24400</v>
          </cell>
          <cell r="G202">
            <v>18021</v>
          </cell>
          <cell r="H202">
            <v>180210</v>
          </cell>
          <cell r="I202">
            <v>2413</v>
          </cell>
          <cell r="J202">
            <v>24130</v>
          </cell>
          <cell r="K202">
            <v>228740</v>
          </cell>
          <cell r="L202" t="str">
            <v>87호표</v>
          </cell>
        </row>
        <row r="203">
          <cell r="F203">
            <v>0</v>
          </cell>
          <cell r="H203">
            <v>0</v>
          </cell>
          <cell r="J203">
            <v>0</v>
          </cell>
          <cell r="K203">
            <v>0</v>
          </cell>
        </row>
        <row r="204">
          <cell r="E204">
            <v>2327</v>
          </cell>
          <cell r="F204">
            <v>23270</v>
          </cell>
          <cell r="G204">
            <v>16581</v>
          </cell>
          <cell r="H204">
            <v>165810</v>
          </cell>
          <cell r="I204">
            <v>2160</v>
          </cell>
          <cell r="J204">
            <v>21600</v>
          </cell>
          <cell r="K204">
            <v>210680</v>
          </cell>
          <cell r="L204" t="str">
            <v>88호표</v>
          </cell>
        </row>
        <row r="205">
          <cell r="F205">
            <v>0</v>
          </cell>
          <cell r="H205">
            <v>0</v>
          </cell>
          <cell r="J205">
            <v>0</v>
          </cell>
          <cell r="K205">
            <v>0</v>
          </cell>
        </row>
        <row r="206">
          <cell r="E206">
            <v>5302</v>
          </cell>
          <cell r="F206">
            <v>53020</v>
          </cell>
          <cell r="G206">
            <v>28646</v>
          </cell>
          <cell r="H206">
            <v>286460</v>
          </cell>
          <cell r="I206">
            <v>3263</v>
          </cell>
          <cell r="J206">
            <v>32630</v>
          </cell>
          <cell r="K206">
            <v>372110</v>
          </cell>
          <cell r="L206" t="str">
            <v>89호표</v>
          </cell>
        </row>
        <row r="207">
          <cell r="F207">
            <v>0</v>
          </cell>
          <cell r="H207">
            <v>0</v>
          </cell>
          <cell r="J207">
            <v>0</v>
          </cell>
          <cell r="K207">
            <v>0</v>
          </cell>
        </row>
        <row r="208">
          <cell r="E208">
            <v>47569</v>
          </cell>
          <cell r="F208">
            <v>95138</v>
          </cell>
          <cell r="G208">
            <v>176560</v>
          </cell>
          <cell r="H208">
            <v>353120</v>
          </cell>
          <cell r="I208">
            <v>13901</v>
          </cell>
          <cell r="J208">
            <v>27802</v>
          </cell>
          <cell r="K208">
            <v>476060</v>
          </cell>
          <cell r="L208" t="str">
            <v>90호표</v>
          </cell>
        </row>
        <row r="209">
          <cell r="F209">
            <v>0</v>
          </cell>
          <cell r="H209">
            <v>0</v>
          </cell>
          <cell r="J209">
            <v>0</v>
          </cell>
          <cell r="K209">
            <v>0</v>
          </cell>
        </row>
        <row r="210">
          <cell r="F210">
            <v>352458</v>
          </cell>
          <cell r="H210">
            <v>2206880</v>
          </cell>
          <cell r="J210">
            <v>165062</v>
          </cell>
          <cell r="K210">
            <v>2724400</v>
          </cell>
        </row>
        <row r="211">
          <cell r="K211">
            <v>0</v>
          </cell>
        </row>
        <row r="214">
          <cell r="F214">
            <v>0</v>
          </cell>
          <cell r="H214">
            <v>0</v>
          </cell>
          <cell r="I214">
            <v>65550</v>
          </cell>
          <cell r="J214">
            <v>1966500</v>
          </cell>
          <cell r="K214">
            <v>1966500</v>
          </cell>
          <cell r="L214" t="str">
            <v>120호표</v>
          </cell>
        </row>
        <row r="215">
          <cell r="F215">
            <v>0</v>
          </cell>
          <cell r="H215">
            <v>0</v>
          </cell>
          <cell r="J215">
            <v>0</v>
          </cell>
          <cell r="K215">
            <v>0</v>
          </cell>
        </row>
        <row r="216">
          <cell r="F216">
            <v>0</v>
          </cell>
          <cell r="H216">
            <v>0</v>
          </cell>
          <cell r="I216">
            <v>39372</v>
          </cell>
          <cell r="J216">
            <v>1574880</v>
          </cell>
          <cell r="K216">
            <v>1574880</v>
          </cell>
          <cell r="L216" t="str">
            <v>121호표</v>
          </cell>
        </row>
        <row r="217">
          <cell r="F217">
            <v>0</v>
          </cell>
          <cell r="H217">
            <v>0</v>
          </cell>
          <cell r="J217">
            <v>0</v>
          </cell>
          <cell r="K217">
            <v>0</v>
          </cell>
        </row>
        <row r="218">
          <cell r="F218">
            <v>0</v>
          </cell>
          <cell r="H218">
            <v>0</v>
          </cell>
          <cell r="I218">
            <v>5500</v>
          </cell>
          <cell r="J218">
            <v>1650000</v>
          </cell>
          <cell r="K218">
            <v>1650000</v>
          </cell>
          <cell r="L218" t="str">
            <v>118호표</v>
          </cell>
        </row>
        <row r="219">
          <cell r="F219">
            <v>0</v>
          </cell>
          <cell r="H219">
            <v>0</v>
          </cell>
          <cell r="J219">
            <v>0</v>
          </cell>
          <cell r="K219">
            <v>0</v>
          </cell>
        </row>
        <row r="220">
          <cell r="E220">
            <v>0</v>
          </cell>
          <cell r="F220">
            <v>0</v>
          </cell>
          <cell r="H220">
            <v>0</v>
          </cell>
          <cell r="I220">
            <v>1397</v>
          </cell>
          <cell r="J220">
            <v>977900</v>
          </cell>
          <cell r="K220">
            <v>977900</v>
          </cell>
          <cell r="L220" t="str">
            <v>119호표</v>
          </cell>
        </row>
        <row r="221">
          <cell r="F221">
            <v>0</v>
          </cell>
          <cell r="H221">
            <v>0</v>
          </cell>
          <cell r="J221">
            <v>0</v>
          </cell>
          <cell r="K221">
            <v>0</v>
          </cell>
        </row>
        <row r="222">
          <cell r="F222">
            <v>0</v>
          </cell>
          <cell r="H222">
            <v>0</v>
          </cell>
          <cell r="I222">
            <v>130581</v>
          </cell>
          <cell r="J222">
            <v>3917430</v>
          </cell>
          <cell r="K222">
            <v>3917430</v>
          </cell>
          <cell r="L222" t="str">
            <v>114호표</v>
          </cell>
        </row>
        <row r="223">
          <cell r="F223">
            <v>0</v>
          </cell>
          <cell r="H223">
            <v>0</v>
          </cell>
          <cell r="J223">
            <v>0</v>
          </cell>
          <cell r="K223">
            <v>0</v>
          </cell>
        </row>
        <row r="224">
          <cell r="E224">
            <v>0</v>
          </cell>
          <cell r="F224">
            <v>0</v>
          </cell>
          <cell r="G224">
            <v>0</v>
          </cell>
          <cell r="H224">
            <v>0</v>
          </cell>
          <cell r="I224">
            <v>5791</v>
          </cell>
          <cell r="J224">
            <v>579100</v>
          </cell>
          <cell r="K224">
            <v>579100</v>
          </cell>
          <cell r="L224" t="str">
            <v>112호표</v>
          </cell>
        </row>
        <row r="225">
          <cell r="F225">
            <v>0</v>
          </cell>
          <cell r="H225">
            <v>0</v>
          </cell>
          <cell r="J225">
            <v>0</v>
          </cell>
          <cell r="K225">
            <v>0</v>
          </cell>
        </row>
        <row r="226">
          <cell r="E226">
            <v>0</v>
          </cell>
          <cell r="F226">
            <v>0</v>
          </cell>
          <cell r="G226">
            <v>59231</v>
          </cell>
          <cell r="H226">
            <v>5923100</v>
          </cell>
          <cell r="I226">
            <v>0</v>
          </cell>
          <cell r="J226">
            <v>0</v>
          </cell>
          <cell r="K226">
            <v>5923100</v>
          </cell>
          <cell r="L226" t="str">
            <v>113호표</v>
          </cell>
        </row>
        <row r="227">
          <cell r="F227">
            <v>0</v>
          </cell>
          <cell r="H227">
            <v>0</v>
          </cell>
          <cell r="J227">
            <v>0</v>
          </cell>
          <cell r="K227">
            <v>0</v>
          </cell>
        </row>
        <row r="228">
          <cell r="E228">
            <v>0</v>
          </cell>
          <cell r="F228">
            <v>0</v>
          </cell>
          <cell r="G228">
            <v>12389</v>
          </cell>
          <cell r="H228">
            <v>247780</v>
          </cell>
          <cell r="I228">
            <v>165</v>
          </cell>
          <cell r="J228">
            <v>3300</v>
          </cell>
          <cell r="K228">
            <v>251080</v>
          </cell>
          <cell r="L228" t="str">
            <v>123호표</v>
          </cell>
        </row>
        <row r="229">
          <cell r="F229">
            <v>0</v>
          </cell>
          <cell r="H229">
            <v>0</v>
          </cell>
          <cell r="J229">
            <v>0</v>
          </cell>
          <cell r="K229">
            <v>0</v>
          </cell>
        </row>
        <row r="230">
          <cell r="F230">
            <v>0</v>
          </cell>
          <cell r="H230">
            <v>6170880</v>
          </cell>
          <cell r="J230">
            <v>10669110</v>
          </cell>
          <cell r="K230">
            <v>16839990</v>
          </cell>
        </row>
        <row r="231">
          <cell r="K231">
            <v>0</v>
          </cell>
        </row>
        <row r="232">
          <cell r="F232">
            <v>21037800</v>
          </cell>
          <cell r="H232">
            <v>208095851</v>
          </cell>
          <cell r="J232">
            <v>70141061</v>
          </cell>
          <cell r="K232">
            <v>299274712</v>
          </cell>
        </row>
        <row r="233">
          <cell r="F233">
            <v>0</v>
          </cell>
          <cell r="H233">
            <v>0</v>
          </cell>
          <cell r="J233">
            <v>0</v>
          </cell>
          <cell r="K233">
            <v>0</v>
          </cell>
        </row>
        <row r="234">
          <cell r="K234">
            <v>29133400</v>
          </cell>
        </row>
        <row r="235">
          <cell r="K235">
            <v>0</v>
          </cell>
        </row>
        <row r="236">
          <cell r="K236">
            <v>12293500</v>
          </cell>
        </row>
        <row r="237">
          <cell r="K237">
            <v>0</v>
          </cell>
        </row>
        <row r="238">
          <cell r="K238">
            <v>340701612</v>
          </cell>
        </row>
        <row r="239">
          <cell r="K239">
            <v>0</v>
          </cell>
        </row>
        <row r="240">
          <cell r="K240">
            <v>17035000</v>
          </cell>
        </row>
        <row r="241">
          <cell r="K241">
            <v>0</v>
          </cell>
        </row>
        <row r="242">
          <cell r="K242">
            <v>357736612</v>
          </cell>
        </row>
        <row r="243">
          <cell r="K243">
            <v>0</v>
          </cell>
        </row>
        <row r="244">
          <cell r="K244">
            <v>50442157</v>
          </cell>
        </row>
        <row r="245">
          <cell r="K245">
            <v>0</v>
          </cell>
        </row>
        <row r="246">
          <cell r="K246">
            <v>11987722</v>
          </cell>
        </row>
        <row r="247">
          <cell r="K247">
            <v>0</v>
          </cell>
        </row>
        <row r="248">
          <cell r="K248">
            <v>420166491</v>
          </cell>
        </row>
        <row r="249">
          <cell r="K249">
            <v>0</v>
          </cell>
        </row>
        <row r="250">
          <cell r="K250">
            <v>42016649</v>
          </cell>
        </row>
        <row r="251">
          <cell r="K251">
            <v>0</v>
          </cell>
        </row>
        <row r="252">
          <cell r="I252">
            <v>12000</v>
          </cell>
          <cell r="J252">
            <v>720000</v>
          </cell>
          <cell r="K252">
            <v>720000</v>
          </cell>
        </row>
        <row r="253">
          <cell r="J253">
            <v>0</v>
          </cell>
          <cell r="K253">
            <v>0</v>
          </cell>
        </row>
        <row r="254">
          <cell r="I254">
            <v>14470</v>
          </cell>
          <cell r="J254">
            <v>1996860</v>
          </cell>
          <cell r="K254">
            <v>1996860</v>
          </cell>
        </row>
        <row r="255">
          <cell r="J255">
            <v>0</v>
          </cell>
          <cell r="K255">
            <v>0</v>
          </cell>
        </row>
        <row r="256">
          <cell r="K256">
            <v>464900000</v>
          </cell>
        </row>
        <row r="257">
          <cell r="K257">
            <v>0</v>
          </cell>
        </row>
        <row r="258">
          <cell r="K258">
            <v>31741470</v>
          </cell>
        </row>
        <row r="259">
          <cell r="K259">
            <v>0</v>
          </cell>
        </row>
        <row r="260">
          <cell r="K260">
            <v>496641470</v>
          </cell>
        </row>
        <row r="276">
          <cell r="E276">
            <v>2035</v>
          </cell>
          <cell r="F276">
            <v>12122495</v>
          </cell>
          <cell r="K276">
            <v>12122495</v>
          </cell>
        </row>
        <row r="277">
          <cell r="F277">
            <v>0</v>
          </cell>
          <cell r="K277">
            <v>0</v>
          </cell>
        </row>
        <row r="278">
          <cell r="E278">
            <v>38240</v>
          </cell>
          <cell r="F278">
            <v>16634400</v>
          </cell>
          <cell r="K278">
            <v>16634400</v>
          </cell>
        </row>
        <row r="279">
          <cell r="F279">
            <v>0</v>
          </cell>
          <cell r="K279">
            <v>0</v>
          </cell>
        </row>
        <row r="280">
          <cell r="E280">
            <v>4950</v>
          </cell>
          <cell r="F280">
            <v>99000</v>
          </cell>
          <cell r="K280">
            <v>99000</v>
          </cell>
        </row>
        <row r="281">
          <cell r="F281">
            <v>0</v>
          </cell>
          <cell r="K281">
            <v>0</v>
          </cell>
        </row>
        <row r="282">
          <cell r="F282">
            <v>28855890</v>
          </cell>
          <cell r="K282">
            <v>28855890</v>
          </cell>
        </row>
        <row r="283">
          <cell r="F283">
            <v>0</v>
          </cell>
          <cell r="K283">
            <v>0</v>
          </cell>
        </row>
        <row r="284">
          <cell r="F284">
            <v>2885580</v>
          </cell>
          <cell r="K284">
            <v>2885580</v>
          </cell>
        </row>
        <row r="285">
          <cell r="F285">
            <v>0</v>
          </cell>
          <cell r="K285">
            <v>0</v>
          </cell>
        </row>
        <row r="286">
          <cell r="F286">
            <v>31741470</v>
          </cell>
          <cell r="K286">
            <v>31741470</v>
          </cell>
        </row>
        <row r="287">
          <cell r="F287">
            <v>0</v>
          </cell>
          <cell r="K287">
            <v>0</v>
          </cell>
        </row>
        <row r="288">
          <cell r="F288">
            <v>0</v>
          </cell>
          <cell r="H288">
            <v>0</v>
          </cell>
          <cell r="J288">
            <v>0</v>
          </cell>
          <cell r="K288">
            <v>0</v>
          </cell>
        </row>
        <row r="289">
          <cell r="F289">
            <v>0</v>
          </cell>
          <cell r="H289">
            <v>0</v>
          </cell>
          <cell r="J289">
            <v>0</v>
          </cell>
          <cell r="K289">
            <v>0</v>
          </cell>
        </row>
        <row r="290">
          <cell r="F290">
            <v>0</v>
          </cell>
          <cell r="H290">
            <v>0</v>
          </cell>
          <cell r="J290">
            <v>0</v>
          </cell>
          <cell r="K290">
            <v>0</v>
          </cell>
        </row>
        <row r="291">
          <cell r="F291">
            <v>0</v>
          </cell>
          <cell r="H291">
            <v>0</v>
          </cell>
          <cell r="J291">
            <v>0</v>
          </cell>
          <cell r="K291">
            <v>0</v>
          </cell>
        </row>
        <row r="292">
          <cell r="F292">
            <v>0</v>
          </cell>
          <cell r="H292">
            <v>0</v>
          </cell>
          <cell r="J292">
            <v>0</v>
          </cell>
          <cell r="K292">
            <v>0</v>
          </cell>
        </row>
        <row r="293">
          <cell r="F293">
            <v>0</v>
          </cell>
          <cell r="H293">
            <v>0</v>
          </cell>
          <cell r="J293">
            <v>0</v>
          </cell>
          <cell r="K293">
            <v>0</v>
          </cell>
        </row>
        <row r="294">
          <cell r="F294">
            <v>0</v>
          </cell>
          <cell r="H294">
            <v>0</v>
          </cell>
          <cell r="J294">
            <v>0</v>
          </cell>
          <cell r="K294">
            <v>0</v>
          </cell>
        </row>
        <row r="295">
          <cell r="F295">
            <v>0</v>
          </cell>
          <cell r="H295">
            <v>0</v>
          </cell>
          <cell r="J295">
            <v>0</v>
          </cell>
          <cell r="K295">
            <v>0</v>
          </cell>
        </row>
        <row r="296">
          <cell r="F296">
            <v>0</v>
          </cell>
          <cell r="H296">
            <v>0</v>
          </cell>
          <cell r="J296">
            <v>0</v>
          </cell>
          <cell r="K296">
            <v>0</v>
          </cell>
        </row>
        <row r="297">
          <cell r="F297">
            <v>0</v>
          </cell>
          <cell r="H297">
            <v>0</v>
          </cell>
          <cell r="J297">
            <v>0</v>
          </cell>
          <cell r="K297">
            <v>0</v>
          </cell>
        </row>
        <row r="298">
          <cell r="F298">
            <v>0</v>
          </cell>
          <cell r="H298">
            <v>0</v>
          </cell>
          <cell r="J298">
            <v>0</v>
          </cell>
          <cell r="K298">
            <v>0</v>
          </cell>
        </row>
        <row r="299">
          <cell r="F299">
            <v>0</v>
          </cell>
          <cell r="H299">
            <v>0</v>
          </cell>
          <cell r="J299">
            <v>0</v>
          </cell>
          <cell r="K299">
            <v>0</v>
          </cell>
        </row>
        <row r="300">
          <cell r="F300">
            <v>0</v>
          </cell>
          <cell r="H300">
            <v>0</v>
          </cell>
          <cell r="J300">
            <v>0</v>
          </cell>
          <cell r="K300">
            <v>0</v>
          </cell>
        </row>
        <row r="301">
          <cell r="F301">
            <v>0</v>
          </cell>
          <cell r="H301">
            <v>0</v>
          </cell>
          <cell r="J301">
            <v>0</v>
          </cell>
          <cell r="K301">
            <v>0</v>
          </cell>
        </row>
        <row r="302">
          <cell r="F302">
            <v>0</v>
          </cell>
          <cell r="H302">
            <v>0</v>
          </cell>
          <cell r="J302">
            <v>0</v>
          </cell>
          <cell r="K302">
            <v>0</v>
          </cell>
        </row>
        <row r="303">
          <cell r="F303">
            <v>0</v>
          </cell>
          <cell r="H303">
            <v>0</v>
          </cell>
          <cell r="J303">
            <v>0</v>
          </cell>
          <cell r="K303">
            <v>0</v>
          </cell>
        </row>
        <row r="304">
          <cell r="F304">
            <v>0</v>
          </cell>
          <cell r="H304">
            <v>0</v>
          </cell>
          <cell r="J304">
            <v>0</v>
          </cell>
          <cell r="K304">
            <v>0</v>
          </cell>
        </row>
        <row r="305">
          <cell r="F305">
            <v>0</v>
          </cell>
          <cell r="H305">
            <v>0</v>
          </cell>
          <cell r="J305">
            <v>0</v>
          </cell>
          <cell r="K305">
            <v>0</v>
          </cell>
        </row>
        <row r="306">
          <cell r="F306">
            <v>0</v>
          </cell>
          <cell r="H306">
            <v>0</v>
          </cell>
          <cell r="J306">
            <v>0</v>
          </cell>
          <cell r="K306">
            <v>0</v>
          </cell>
        </row>
        <row r="307">
          <cell r="F307">
            <v>0</v>
          </cell>
          <cell r="H307">
            <v>0</v>
          </cell>
          <cell r="J307">
            <v>0</v>
          </cell>
          <cell r="K307">
            <v>0</v>
          </cell>
        </row>
        <row r="310">
          <cell r="E310">
            <v>404</v>
          </cell>
          <cell r="F310">
            <v>106656</v>
          </cell>
          <cell r="K310">
            <v>106656</v>
          </cell>
        </row>
        <row r="311">
          <cell r="F311">
            <v>0</v>
          </cell>
          <cell r="K311">
            <v>0</v>
          </cell>
        </row>
        <row r="312">
          <cell r="E312">
            <v>463</v>
          </cell>
          <cell r="F312">
            <v>30558</v>
          </cell>
          <cell r="K312">
            <v>30558</v>
          </cell>
        </row>
        <row r="313">
          <cell r="F313">
            <v>0</v>
          </cell>
          <cell r="K313">
            <v>0</v>
          </cell>
        </row>
        <row r="314">
          <cell r="E314">
            <v>7500</v>
          </cell>
          <cell r="F314">
            <v>1237500</v>
          </cell>
          <cell r="K314">
            <v>1237500</v>
          </cell>
        </row>
        <row r="315">
          <cell r="F315">
            <v>0</v>
          </cell>
          <cell r="K315">
            <v>0</v>
          </cell>
        </row>
        <row r="316">
          <cell r="E316">
            <v>2700</v>
          </cell>
          <cell r="F316">
            <v>756000</v>
          </cell>
          <cell r="K316">
            <v>756000</v>
          </cell>
        </row>
        <row r="317">
          <cell r="F317">
            <v>0</v>
          </cell>
          <cell r="K317">
            <v>0</v>
          </cell>
        </row>
        <row r="318">
          <cell r="E318">
            <v>1518</v>
          </cell>
          <cell r="F318">
            <v>1138500</v>
          </cell>
          <cell r="K318">
            <v>1138500</v>
          </cell>
        </row>
        <row r="319">
          <cell r="F319">
            <v>0</v>
          </cell>
          <cell r="K319">
            <v>0</v>
          </cell>
        </row>
        <row r="320">
          <cell r="E320">
            <v>1381</v>
          </cell>
          <cell r="F320">
            <v>13810</v>
          </cell>
          <cell r="K320">
            <v>13810</v>
          </cell>
        </row>
        <row r="321">
          <cell r="F321">
            <v>0</v>
          </cell>
          <cell r="K321">
            <v>0</v>
          </cell>
        </row>
        <row r="322">
          <cell r="E322">
            <v>1845</v>
          </cell>
          <cell r="F322">
            <v>18450</v>
          </cell>
          <cell r="K322">
            <v>18450</v>
          </cell>
        </row>
        <row r="323">
          <cell r="F323">
            <v>0</v>
          </cell>
          <cell r="K323">
            <v>0</v>
          </cell>
        </row>
        <row r="324">
          <cell r="E324">
            <v>11500</v>
          </cell>
          <cell r="F324">
            <v>115000</v>
          </cell>
          <cell r="K324">
            <v>115000</v>
          </cell>
        </row>
        <row r="325">
          <cell r="F325">
            <v>0</v>
          </cell>
          <cell r="K325">
            <v>0</v>
          </cell>
        </row>
        <row r="326">
          <cell r="E326">
            <v>4181</v>
          </cell>
          <cell r="F326">
            <v>41810</v>
          </cell>
          <cell r="K326">
            <v>41810</v>
          </cell>
        </row>
        <row r="327">
          <cell r="F327">
            <v>0</v>
          </cell>
          <cell r="K327">
            <v>0</v>
          </cell>
        </row>
        <row r="328">
          <cell r="E328">
            <v>3277</v>
          </cell>
          <cell r="F328">
            <v>32770</v>
          </cell>
          <cell r="K328">
            <v>32770</v>
          </cell>
        </row>
        <row r="329">
          <cell r="F329">
            <v>0</v>
          </cell>
          <cell r="K329">
            <v>0</v>
          </cell>
        </row>
        <row r="330">
          <cell r="E330">
            <v>30000</v>
          </cell>
          <cell r="F330">
            <v>300000</v>
          </cell>
          <cell r="K330">
            <v>300000</v>
          </cell>
        </row>
        <row r="331">
          <cell r="F331">
            <v>0</v>
          </cell>
          <cell r="K331">
            <v>0</v>
          </cell>
        </row>
        <row r="332">
          <cell r="E332">
            <v>27000</v>
          </cell>
          <cell r="F332">
            <v>270000</v>
          </cell>
          <cell r="K332">
            <v>270000</v>
          </cell>
        </row>
        <row r="333">
          <cell r="F333">
            <v>0</v>
          </cell>
          <cell r="K333">
            <v>0</v>
          </cell>
        </row>
        <row r="334">
          <cell r="E334">
            <v>3636</v>
          </cell>
          <cell r="F334">
            <v>7864668</v>
          </cell>
          <cell r="K334">
            <v>7864668</v>
          </cell>
        </row>
        <row r="335">
          <cell r="F335">
            <v>0</v>
          </cell>
          <cell r="K335">
            <v>0</v>
          </cell>
        </row>
        <row r="336">
          <cell r="E336">
            <v>31000</v>
          </cell>
          <cell r="F336">
            <v>62000</v>
          </cell>
          <cell r="K336">
            <v>62000</v>
          </cell>
        </row>
        <row r="337">
          <cell r="F337">
            <v>0</v>
          </cell>
          <cell r="K337">
            <v>0</v>
          </cell>
        </row>
        <row r="338">
          <cell r="F338">
            <v>11987722</v>
          </cell>
          <cell r="K338">
            <v>11987722</v>
          </cell>
        </row>
      </sheetData>
    </sheetDataSet>
  </externalBook>
</externalLink>
</file>

<file path=xl/externalLinks/externalLink4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배선로단전요구 (2)"/>
      <sheetName val="도급예산내역서총괄표"/>
      <sheetName val="설계산출기초"/>
      <sheetName val="공사원가계산서"/>
      <sheetName val="콘센트신설"/>
      <sheetName val="고배선로단전요구"/>
      <sheetName val="공사감독 위임기안"/>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감독각서 (2)"/>
      <sheetName val="준공조서"/>
      <sheetName val="공사준공여비내역서"/>
      <sheetName val="공사준공재료비내역서"/>
      <sheetName val="준공발생품조서"/>
      <sheetName val="사진첩표지"/>
      <sheetName val="사진첩외부세로"/>
      <sheetName val="사진첩목차"/>
      <sheetName val="공사사진첩"/>
      <sheetName val="6.2 간선케이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
      <sheetName val="단가비교"/>
      <sheetName val="#REF"/>
      <sheetName val="조명율표"/>
      <sheetName val="LMEBM0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자재단가"/>
      <sheetName val="수자재단위당"/>
      <sheetName val="수자재산출"/>
      <sheetName val="평자재단가"/>
      <sheetName val="평자재단위당"/>
      <sheetName val="평자재산출"/>
      <sheetName val="자재운반"/>
      <sheetName val="평거리"/>
      <sheetName val="중기일람"/>
      <sheetName val="중기"/>
      <sheetName val="단가"/>
      <sheetName val="도로단위당"/>
      <sheetName val="작업금지"/>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노임단가"/>
      <sheetName val="수목단가"/>
      <sheetName val="시설수량표"/>
      <sheetName val="식재수량표"/>
      <sheetName val="일위목록"/>
      <sheetName val="자재단가"/>
      <sheetName val="총_구조물공"/>
      <sheetName val="말뚝지지력산정"/>
      <sheetName val="기본단가표"/>
      <sheetName val="전기"/>
      <sheetName val="일위대가"/>
      <sheetName val="구체"/>
      <sheetName val="좌측날개벽"/>
      <sheetName val="우측날개벽"/>
      <sheetName val="표지"/>
      <sheetName val="거래처등록"/>
      <sheetName val="참고자료"/>
      <sheetName val="은행코드"/>
      <sheetName val="가시설수량"/>
      <sheetName val="단위수량"/>
      <sheetName val="공사비"/>
      <sheetName val="02하노임"/>
      <sheetName val="건축내역"/>
      <sheetName val="N賃率-職"/>
      <sheetName val="산출내역서집계표"/>
      <sheetName val="단가"/>
      <sheetName val="공통단가"/>
      <sheetName val="운반비"/>
      <sheetName val="역T형교대(말뚝기초)"/>
      <sheetName val="배수공 시멘트 및 골재량 산출"/>
      <sheetName val="PHASE1-1수량산출"/>
      <sheetName val="모델명"/>
      <sheetName val="갑지(추정)"/>
      <sheetName val="H-PILE수량집계"/>
      <sheetName val="조명시설"/>
      <sheetName val="pier-1"/>
      <sheetName val="개비온집계"/>
      <sheetName val="개비온 단위"/>
      <sheetName val="Total"/>
      <sheetName val="계산서(곡선부)"/>
      <sheetName val="-치수표(곡선부)"/>
      <sheetName val="sw1"/>
      <sheetName val="보차도경계석"/>
      <sheetName val="일위"/>
      <sheetName val="시중노임단가"/>
      <sheetName val="9.설치품셈"/>
      <sheetName val="품셈총괄"/>
      <sheetName val="기본DATA Sheet"/>
      <sheetName val="수량총괄"/>
      <sheetName val="중기일위대가"/>
      <sheetName val="구조물공"/>
      <sheetName val="제경비"/>
      <sheetName val="용수량(생활용수)"/>
      <sheetName val="설계기준"/>
      <sheetName val="내역1"/>
      <sheetName val="가공2원도"/>
      <sheetName val="설계예산서"/>
      <sheetName val="2-1. 경관조명 내역총괄표"/>
      <sheetName val="노임자재단가"/>
      <sheetName val="전체분2회변경"/>
      <sheetName val="건강보험료"/>
      <sheetName val="국민연금"/>
      <sheetName val="MC내역(이설)"/>
      <sheetName val="내역서1999.8최종"/>
      <sheetName val="1"/>
      <sheetName val="단가산출"/>
      <sheetName val="수자재단위당"/>
      <sheetName val="인건-측정"/>
    </sheetNames>
    <sheetDataSet>
      <sheetData sheetId="0" refreshError="1">
        <row r="164">
          <cell r="R164">
            <v>952.33000000000015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성남)"/>
      <sheetName val="조도계산서 (도서)"/>
      <sheetName val="가시설(TYPE-A)"/>
      <sheetName val="1-1평균터파기고(1)"/>
      <sheetName val="인건비"/>
      <sheetName val="SUNGNAM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기본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  계  표"/>
      <sheetName val="포장자재집계표"/>
      <sheetName val="포장공집계"/>
      <sheetName val="본선포장"/>
      <sheetName val="본선단위수량"/>
      <sheetName val="접속도로1"/>
      <sheetName val="접속도로2"/>
      <sheetName val="확폭부"/>
      <sheetName val="정차대"/>
      <sheetName val="정차대집계"/>
      <sheetName val="부체,과속"/>
      <sheetName val="공제위치"/>
      <sheetName val="구조물구간"/>
      <sheetName val="공제단위수량"/>
      <sheetName val="차선도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별표 "/>
      <sheetName val="품셈표"/>
      <sheetName val="품 셈"/>
      <sheetName val="부표"/>
      <sheetName val="부표 TABLE"/>
      <sheetName val="Sheet4"/>
      <sheetName val="Sheet5"/>
      <sheetName val="Sheet6"/>
      <sheetName val="3BL공동구 수량"/>
      <sheetName val="자재집계표"/>
      <sheetName val="노임단가"/>
      <sheetName val="별표내역"/>
      <sheetName val="자료입력"/>
      <sheetName val="공통가설(현장검토안)"/>
      <sheetName val="실행내역"/>
      <sheetName val="일위대가표"/>
      <sheetName val="금액내역서"/>
      <sheetName val="원가계산서(남측)"/>
      <sheetName val="시설물기초"/>
      <sheetName val="단가표"/>
      <sheetName val="견적서"/>
      <sheetName val="도급"/>
      <sheetName val="총괄-1"/>
      <sheetName val="토목"/>
      <sheetName val="TB-내역서"/>
      <sheetName val="PIPE(UG)내역"/>
      <sheetName val="원가계산"/>
      <sheetName val="EJ"/>
      <sheetName val="우,오수"/>
      <sheetName val="간접경상비"/>
      <sheetName val="종단계산"/>
      <sheetName val="보차도경계석"/>
      <sheetName val="을지"/>
      <sheetName val="플랜트 설치"/>
      <sheetName val="별총"/>
      <sheetName val="시멘트"/>
      <sheetName val="총물량"/>
      <sheetName val="부표총괄"/>
      <sheetName val="품셈1-"/>
      <sheetName val="일위대가"/>
      <sheetName val="중기"/>
      <sheetName val="2000년1차"/>
      <sheetName val="기본일위"/>
      <sheetName val="인건-측정"/>
      <sheetName val="JOIN(2span)"/>
      <sheetName val="값"/>
      <sheetName val="일위"/>
      <sheetName val="정부노임"/>
      <sheetName val="표준단면수량(출력안함)"/>
      <sheetName val="내역서"/>
      <sheetName val="접속도로"/>
      <sheetName val="포장(수량)-관로부"/>
      <sheetName val="식생블럭단위수량"/>
      <sheetName val="접속도로1"/>
      <sheetName val="NYS"/>
      <sheetName val="정렬"/>
      <sheetName val="실행"/>
      <sheetName val="노임"/>
      <sheetName val="AABS내역"/>
      <sheetName val="오억미만"/>
      <sheetName val="6-1. 관개량조서"/>
      <sheetName val="단중"/>
      <sheetName val="일위대가목록"/>
      <sheetName val="갑지"/>
      <sheetName val="별표집계"/>
      <sheetName val="건축"/>
      <sheetName val="Ⅴ-2.공종별내역"/>
      <sheetName val="인건비"/>
      <sheetName val="공사개요"/>
      <sheetName val="sw1"/>
      <sheetName val="NOMUBI"/>
      <sheetName val="2.품제O호표"/>
      <sheetName val="자재단가조사표-수목"/>
      <sheetName val="SLAB&quot;1&quot;"/>
      <sheetName val="품셈"/>
      <sheetName val="몰탈재료산출"/>
      <sheetName val="가시설(TYPE-A)"/>
      <sheetName val="1-1평균터파기고(1)"/>
      <sheetName val="사다리"/>
      <sheetName val="프랜트면허"/>
      <sheetName val="원가"/>
      <sheetName val="200"/>
      <sheetName val="입고장부 (4)"/>
      <sheetName val="98지급계획"/>
      <sheetName val="토목내역서"/>
      <sheetName val="평자재단가"/>
      <sheetName val="참조-(1)"/>
      <sheetName val="DATE"/>
      <sheetName val="부대내역"/>
      <sheetName val="교통대책내역"/>
      <sheetName val="LIST"/>
      <sheetName val="투찰(하수)"/>
      <sheetName val="경비_원본"/>
      <sheetName val="설계기준"/>
      <sheetName val="중기사용료"/>
      <sheetName val="원가계산서"/>
      <sheetName val="사본 - b_balju"/>
      <sheetName val="시중노임단가"/>
      <sheetName val="기본단가표"/>
      <sheetName val="부대공(집계)"/>
      <sheetName val="내역"/>
      <sheetName val="소방"/>
      <sheetName val="설계예시"/>
      <sheetName val="PUMP"/>
      <sheetName val="VENDOR LIST"/>
      <sheetName val="공통비"/>
      <sheetName val="6동"/>
      <sheetName val="예산M2"/>
      <sheetName val="견적의뢰"/>
      <sheetName val="#REF"/>
      <sheetName val="기성내역서표지"/>
      <sheetName val="00상노임"/>
      <sheetName val="잡설비내역"/>
      <sheetName val="에너지요금"/>
      <sheetName val="토공사"/>
      <sheetName val="제품별절단길이-0628"/>
      <sheetName val="절단길이-CODE4"/>
      <sheetName val="색상코드-CODE5,6,7,8"/>
      <sheetName val="기초일위"/>
      <sheetName val="일위대가목차"/>
      <sheetName val="집계"/>
      <sheetName val="Macro1"/>
      <sheetName val="구조물"/>
      <sheetName val="외주비"/>
      <sheetName val="BID"/>
      <sheetName val="대구칠곡5전기"/>
      <sheetName val="단중표"/>
      <sheetName val="Sheet1"/>
      <sheetName val="1월"/>
      <sheetName val="지질조사"/>
      <sheetName val="하수급견적대비"/>
      <sheetName val="관계주식"/>
      <sheetName val="평균터파기고(1-2,ASP)"/>
      <sheetName val="국내"/>
      <sheetName val="중소기업"/>
      <sheetName val="총괄표"/>
      <sheetName val="P.M 별"/>
      <sheetName val="101동"/>
      <sheetName val="자재단가"/>
      <sheetName val="변화치수"/>
      <sheetName val="수량명세서"/>
      <sheetName val="일위대가표집계표"/>
      <sheetName val="분수장비시설수량"/>
      <sheetName val="지수링 단위수량"/>
      <sheetName val="맨홀천공및반구연결거푸집집계"/>
      <sheetName val="오수맨홀평균높이"/>
      <sheetName val="목차"/>
      <sheetName val="품목"/>
      <sheetName val="연습"/>
      <sheetName val="노무비"/>
      <sheetName val="guard(mac)"/>
      <sheetName val="조명시설"/>
      <sheetName val="각종단가"/>
      <sheetName val="설계예산서"/>
      <sheetName val="용소리교"/>
      <sheetName val="전기"/>
      <sheetName val="장비별표(오거보링)(Ø400)(12M)"/>
      <sheetName val="명단"/>
      <sheetName val="산출내역서"/>
      <sheetName val="우수맨홀공제단위수량"/>
      <sheetName val="부분별수량산출(조합기초)"/>
      <sheetName val="집계표"/>
      <sheetName val="토사(PE)"/>
      <sheetName val="대가2(원본)"/>
      <sheetName val="포장공"/>
      <sheetName val="수량산출"/>
      <sheetName val="성과심사(총괄)"/>
      <sheetName val="약품공급2"/>
      <sheetName val="동원인원"/>
      <sheetName val="총괄집계표"/>
      <sheetName val="22인공"/>
      <sheetName val="수량산출서"/>
      <sheetName val="수량산출(2공구)"/>
      <sheetName val="수량산출 (3공구)"/>
      <sheetName val="(C)원내역"/>
      <sheetName val="노임대가"/>
      <sheetName val="대로근거"/>
      <sheetName val="중로근거"/>
      <sheetName val="1062-X방향 "/>
      <sheetName val="단가 및 재료비"/>
      <sheetName val="부대단위수량"/>
      <sheetName val="남양내역"/>
      <sheetName val="설계명세서"/>
      <sheetName val="969910( R)"/>
      <sheetName val="공사내역"/>
      <sheetName val="2002상반기노임기준"/>
      <sheetName val="T13(P68~72,78)"/>
      <sheetName val="98수문일위"/>
      <sheetName val="견적대비"/>
      <sheetName val="접속도로집계"/>
      <sheetName val="청주(철골발주의뢰서)"/>
      <sheetName val="정공공사"/>
      <sheetName val="마감"/>
      <sheetName val="물량표"/>
      <sheetName val="정부노임단가"/>
      <sheetName val="골조시행"/>
      <sheetName val="설 계"/>
      <sheetName val="토공집계표"/>
      <sheetName val="지급자재"/>
      <sheetName val="기계경비(시간당)"/>
      <sheetName val="포장공사"/>
      <sheetName val="원본"/>
      <sheetName val="부대공Ⅱ"/>
      <sheetName val="내역_ver1.0"/>
      <sheetName val="갑지(요약)"/>
      <sheetName val="대가표(품셈)"/>
      <sheetName val="직노"/>
      <sheetName val="A3.공사비 검토"/>
      <sheetName val="밸브설치"/>
      <sheetName val="이자율"/>
      <sheetName val="이익영"/>
      <sheetName val="I一般比"/>
      <sheetName val="직재"/>
      <sheetName val="건축직"/>
      <sheetName val="갑지(추정)"/>
      <sheetName val="inputdata"/>
      <sheetName val="우배수"/>
      <sheetName val="DATA 입력란"/>
      <sheetName val="식재수량표"/>
      <sheetName val="공사비예산서_(2)"/>
      <sheetName val="설계_내역서_(2)"/>
      <sheetName val="설계_내역서"/>
      <sheetName val="_품셈"/>
      <sheetName val="별표_(2)"/>
      <sheetName val="별_표"/>
      <sheetName val="견적_조건_변경사항"/>
      <sheetName val="별표_"/>
      <sheetName val="품_셈"/>
      <sheetName val="부표_TABLE"/>
      <sheetName val="3BL공동구_수량"/>
      <sheetName val="단가_및_재료비"/>
      <sheetName val="6-1__관개량조서"/>
      <sheetName val="플랜트_설치"/>
      <sheetName val="Ⅴ-2_공종별내역"/>
      <sheetName val="VENDOR_LIST"/>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변경총괄표"/>
      <sheetName val="2호맨홀공제수량"/>
      <sheetName val="건축공사"/>
      <sheetName val="수량산출서 갑지"/>
      <sheetName val="조명율표"/>
      <sheetName val="터파기및재료"/>
      <sheetName val="잡비"/>
      <sheetName val="6호기"/>
      <sheetName val="유림골조"/>
      <sheetName val="품셈목록"/>
      <sheetName val="총괄원가계산서"/>
      <sheetName val="총괄"/>
      <sheetName val="재료"/>
      <sheetName val="자재단가비교표"/>
      <sheetName val="포장복구집계"/>
      <sheetName val="입찰"/>
      <sheetName val="현경"/>
      <sheetName val="관리,공감"/>
      <sheetName val="하조서"/>
      <sheetName val="가시설흙막이"/>
      <sheetName val="식재일위"/>
      <sheetName val="3.3수량집계"/>
      <sheetName val="내역조적"/>
      <sheetName val="공정코드"/>
      <sheetName val="data"/>
      <sheetName val="견"/>
      <sheetName val="MOTOR"/>
      <sheetName val="공사비산출내역"/>
      <sheetName val="선수금"/>
      <sheetName val="출자한도"/>
      <sheetName val="MIJIBI"/>
      <sheetName val="제잡비(주공종)"/>
      <sheetName val="별표 (1)"/>
      <sheetName val="#3E1_GCR"/>
      <sheetName val="주차구획선수량"/>
      <sheetName val="예정공정-전체"/>
      <sheetName val="총공사내역서"/>
      <sheetName val="-배수구조총재료"/>
      <sheetName val="기초자료입력"/>
      <sheetName val="설비"/>
      <sheetName val="제잡비"/>
      <sheetName val="철집"/>
      <sheetName val="AP1"/>
      <sheetName val="2002공임"/>
      <sheetName val="2002자재가격"/>
      <sheetName val="경비공통"/>
      <sheetName val="인부노임"/>
      <sheetName val="노임단가명세표"/>
      <sheetName val="공통가설"/>
      <sheetName val="비탈면보호공수량산출"/>
      <sheetName val="설계조건"/>
      <sheetName val="말뚝설계"/>
      <sheetName val="Customer Databas"/>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Y-WORK"/>
      <sheetName val="재공품"/>
      <sheetName val="입력자료(노무비)"/>
      <sheetName val="9-1차이내역"/>
      <sheetName val="SIL98"/>
      <sheetName val="세부내역"/>
      <sheetName val="전기일위대가"/>
      <sheetName val="SG"/>
      <sheetName val="Macro(전선)"/>
      <sheetName val="BOX전기내역"/>
      <sheetName val="인건비 "/>
      <sheetName val="#3_일위대가목록"/>
      <sheetName val="산출(열차무선)"/>
      <sheetName val="산출(역무통신)"/>
      <sheetName val="C3.토목_옹벽"/>
      <sheetName val="A6.샤시등"/>
      <sheetName val="공주방향"/>
      <sheetName val="최종견"/>
      <sheetName val="06-BATCH "/>
      <sheetName val="단위단가"/>
      <sheetName val="Total"/>
      <sheetName val="1.취수장"/>
      <sheetName val="MAIN_TABLE"/>
      <sheetName val="퇴직금(울산천상)"/>
      <sheetName val="전기단가조사서"/>
      <sheetName val="바닥판"/>
      <sheetName val="입력DATA"/>
      <sheetName val="일위목차"/>
      <sheetName val="품목테이블"/>
      <sheetName val="출력X"/>
      <sheetName val="빙장비사양"/>
      <sheetName val="장비사양"/>
      <sheetName val="합계금액"/>
      <sheetName val="보성조서"/>
      <sheetName val="동측급수"/>
      <sheetName val="배수장토목공사비"/>
      <sheetName val="삼보지질"/>
      <sheetName val="배수관공"/>
      <sheetName val="기계설비"/>
      <sheetName val="수량-77m)"/>
      <sheetName val="손익분석"/>
      <sheetName val="현장"/>
      <sheetName val="단양 00 아파트-세부내역"/>
      <sheetName val="견적대비표"/>
      <sheetName val="배수공 시멘트 및 골재량 산출"/>
      <sheetName val="표지"/>
      <sheetName val="우수받이"/>
      <sheetName val="준검 내역서"/>
      <sheetName val="1"/>
      <sheetName val="총괄내역서"/>
      <sheetName val="방수"/>
      <sheetName val="2_품제O호표"/>
      <sheetName val="P_M_별"/>
      <sheetName val="A3_공사비_검토"/>
      <sheetName val="내역_ver1_0"/>
      <sheetName val="산출근거"/>
      <sheetName val="1F"/>
      <sheetName val="95년12월말"/>
      <sheetName val="지구단위계획"/>
      <sheetName val="포장수량집계"/>
      <sheetName val="품셈총괄"/>
      <sheetName val="각종양식"/>
      <sheetName val="개산공사비"/>
      <sheetName val="내역서(기성청구)"/>
      <sheetName val="4.2.1 마루높이 검토"/>
      <sheetName val="주관사업"/>
      <sheetName val="SCH"/>
      <sheetName val="전체내역"/>
      <sheetName val="장비임대료"/>
      <sheetName val="별표"/>
      <sheetName val="단가대비표"/>
      <sheetName val="BEND LOSS"/>
      <sheetName val="감가상각"/>
      <sheetName val="DATA1"/>
      <sheetName val="TABLE"/>
      <sheetName val="BD운반거리"/>
      <sheetName val="관리비"/>
      <sheetName val="99노임기준"/>
      <sheetName val="3본사"/>
      <sheetName val="공통부대비"/>
      <sheetName val="골조공사"/>
      <sheetName val="명세서"/>
      <sheetName val="1차증가원가계산"/>
      <sheetName val="REINF."/>
      <sheetName val="LOADS"/>
      <sheetName val="SCHEDULE"/>
      <sheetName val="ELECTRIC"/>
      <sheetName val="96정변2"/>
      <sheetName val="예산명세서"/>
      <sheetName val="부총"/>
      <sheetName val="6.이토처리시간"/>
      <sheetName val="별표(1)"/>
      <sheetName val="견적을지"/>
      <sheetName val="당초"/>
      <sheetName val="토목노임단가"/>
      <sheetName val="현장관리비데이타"/>
      <sheetName val="7. 현장관리비 "/>
      <sheetName val="6. 안전관리비"/>
      <sheetName val="단면"/>
      <sheetName val="개요"/>
      <sheetName val="DB"/>
      <sheetName val="견적"/>
      <sheetName val="WEIGHT"/>
      <sheetName val="산출내역서집계표"/>
      <sheetName val="토공(우물통,기타) "/>
      <sheetName val="요약배부"/>
      <sheetName val="배수통관(좌)"/>
      <sheetName val="샌딩 에폭시 도장"/>
      <sheetName val="스텐문틀설치"/>
      <sheetName val="일반문틀 설치"/>
      <sheetName val="고등학교"/>
      <sheetName val="말뚝지지력산정"/>
      <sheetName val="토공총괄표"/>
      <sheetName val="평3"/>
      <sheetName val="교대(A1)"/>
      <sheetName val="Baby일위대가"/>
      <sheetName val="교각별철근수량집계표"/>
      <sheetName val="데이타"/>
      <sheetName val="1.수인터널"/>
      <sheetName val="2축기둥해석"/>
      <sheetName val="품목단가"/>
      <sheetName val="내역(가지)"/>
      <sheetName val="TB_내역서"/>
      <sheetName val="기계경비목록"/>
      <sheetName val="우주화성공장"/>
      <sheetName val="퇴직공제부금산출근거"/>
      <sheetName val="실행철강하도"/>
      <sheetName val="성서방향-교대(A2)"/>
      <sheetName val="토적계산서"/>
      <sheetName val="대가호표"/>
      <sheetName val="2000전체분"/>
      <sheetName val="변경총괄지(1)"/>
      <sheetName val="기본가정"/>
      <sheetName val="cable산출"/>
      <sheetName val="입찰보고"/>
      <sheetName val="철골"/>
      <sheetName val="입상내역"/>
      <sheetName val="세골재  T2 변경 현황"/>
      <sheetName val="관개"/>
      <sheetName val="실행단가"/>
      <sheetName val="천안IP공장자100노100물량110할증"/>
      <sheetName val="입력자료"/>
      <sheetName val="년도별시공"/>
      <sheetName val="입찰안"/>
      <sheetName val="산출표"/>
      <sheetName val="대치판정"/>
      <sheetName val="건축비목군분류"/>
      <sheetName val="내역서1"/>
      <sheetName val="총집계"/>
      <sheetName val="집계표 (2)"/>
      <sheetName val="VXXXXXXX"/>
      <sheetName val="관급"/>
      <sheetName val="fursys"/>
      <sheetName val="설계내역서"/>
      <sheetName val="근로자자료입력"/>
      <sheetName val="참고자료"/>
      <sheetName val="VXXXXX"/>
      <sheetName val="대비"/>
      <sheetName val="토목공사"/>
      <sheetName val="저"/>
      <sheetName val="장비가동"/>
      <sheetName val="설계내역"/>
      <sheetName val="일위대가1"/>
      <sheetName val="-기성청구내역서.xlsx"/>
      <sheetName val="주요수량증감"/>
      <sheetName val="3.하중산정4.지지력"/>
      <sheetName val="직영2"/>
      <sheetName val="SRC-B3U2"/>
      <sheetName val="차액보증"/>
      <sheetName val="INPUT"/>
      <sheetName val="공사설명서"/>
      <sheetName val="찍기"/>
      <sheetName val="건재양식"/>
      <sheetName val="삭제금지단가"/>
      <sheetName val="기계경비일람"/>
      <sheetName val="DANGA"/>
      <sheetName val="Dae_Jiju"/>
      <sheetName val="별첨1"/>
      <sheetName val="산출기초"/>
      <sheetName val="기성2"/>
      <sheetName val="연습장소"/>
      <sheetName val="공사비"/>
      <sheetName val="자단"/>
      <sheetName val="품셈표-환경공사"/>
      <sheetName val="2공구산출내역"/>
      <sheetName val="기성부분내역(한빛-영조)"/>
      <sheetName val="세부내역(한빛-영조)"/>
      <sheetName val="장외반출및폐기물 "/>
      <sheetName val="일위목록"/>
      <sheetName val="XL4Poppy"/>
      <sheetName val="장비집계"/>
      <sheetName val="접지수량"/>
      <sheetName val="공종별집계표"/>
      <sheetName val="ilch"/>
      <sheetName val="2000년 공정표"/>
      <sheetName val="기계사급자재"/>
      <sheetName val="4.전기"/>
      <sheetName val="하수처리장"/>
      <sheetName val="PACKING을지(5)"/>
      <sheetName val="포장재료(1)"/>
      <sheetName val="교통표지판기초자료"/>
      <sheetName val="식재"/>
      <sheetName val="시설물"/>
      <sheetName val="식재출력용"/>
      <sheetName val="유지관리"/>
      <sheetName val="단가조사"/>
      <sheetName val="제잡비계산"/>
      <sheetName val="노무비집계"/>
      <sheetName val="(A)내역서"/>
      <sheetName val="설계명세"/>
      <sheetName val="1호맨홀토공"/>
      <sheetName val="원가계산 (2)"/>
      <sheetName val="산근(지하COL)"/>
      <sheetName val="단위중량"/>
      <sheetName val="0217상가미분양자산"/>
      <sheetName val="내용"/>
      <sheetName val="YC구입"/>
      <sheetName val="영창26"/>
      <sheetName val="코드표"/>
      <sheetName val="구조물총"/>
      <sheetName val="단면 (2)"/>
      <sheetName val="6PILE  (돌출)"/>
      <sheetName val="인사자료총집계"/>
      <sheetName val="증감대비"/>
      <sheetName val="상하차비용"/>
      <sheetName val="잡철물"/>
      <sheetName val="적용토목"/>
      <sheetName val="건축내역서"/>
      <sheetName val="6.일위목록"/>
      <sheetName val="9.단가조사서"/>
      <sheetName val="날개벽(시점좌측)"/>
      <sheetName val="새공통"/>
      <sheetName val="전체"/>
      <sheetName val="퍼스트"/>
      <sheetName val="품셈(기초)"/>
      <sheetName val="태안9)3-2)원내역"/>
      <sheetName val="코드"/>
      <sheetName val="단가비교표"/>
      <sheetName val="공종목록표"/>
      <sheetName val="BOM"/>
      <sheetName val="포장공수량집계표"/>
      <sheetName val="제출내역 (2)"/>
      <sheetName val="대가목록"/>
      <sheetName val="요율"/>
      <sheetName val="PBS"/>
      <sheetName val="기계"/>
      <sheetName val="정화조"/>
      <sheetName val="조경"/>
      <sheetName val="중기조종사 단위단가"/>
      <sheetName val="공사설계서"/>
      <sheetName val="기계공사비집계(원안)"/>
      <sheetName val="rate"/>
      <sheetName val="총수량집계표"/>
      <sheetName val="3.공통공사대비"/>
      <sheetName val="퇴비산출근거"/>
      <sheetName val="신규일위대가"/>
      <sheetName val="기계시공"/>
      <sheetName val="주beam"/>
      <sheetName val="000000"/>
      <sheetName val="앉음벽 (2)"/>
      <sheetName val="폐기물운반"/>
      <sheetName val="품목현황"/>
      <sheetName val="경비일반이윤변경"/>
      <sheetName val="재료변경"/>
      <sheetName val="공예을"/>
      <sheetName val="경비단가"/>
      <sheetName val="금융비용"/>
      <sheetName val="내역기준"/>
      <sheetName val="토량산출서"/>
      <sheetName val="자재대"/>
      <sheetName val="지수"/>
      <sheetName val="9GNG운반"/>
      <sheetName val="포장단면별단위수량"/>
      <sheetName val="N賃率-職"/>
      <sheetName val="심사"/>
      <sheetName val="데리네이타현황"/>
      <sheetName val="Sheet1 (2)"/>
      <sheetName val="ABUT수량-A1"/>
      <sheetName val="MC-01"/>
      <sheetName val="07년12월까지실정산분"/>
      <sheetName val="기계경비"/>
      <sheetName val="FILE1"/>
      <sheetName val="BT2"/>
      <sheetName val="빌딩 안내"/>
      <sheetName val="해평견적"/>
      <sheetName val="가공2원도"/>
      <sheetName val="여과지동"/>
      <sheetName val="범용개발순소요비용"/>
      <sheetName val="차수공개요"/>
      <sheetName val="설계서"/>
      <sheetName val="중기근거"/>
      <sheetName val="폐기물"/>
      <sheetName val="자재테이블"/>
      <sheetName val="15100"/>
      <sheetName val="공사비총괄표"/>
      <sheetName val="종배수관면벽구"/>
      <sheetName val="기존단가 (2)"/>
      <sheetName val="신우"/>
      <sheetName val="APT"/>
      <sheetName val="일위대가(1)"/>
      <sheetName val="토공"/>
      <sheetName val="특수조명기구 단가조사서"/>
      <sheetName val="대림경상68억"/>
      <sheetName val="하중계산"/>
      <sheetName val="단가조사서"/>
      <sheetName val="1.설계기준"/>
      <sheetName val="1.설계조건"/>
      <sheetName val="조명일위"/>
      <sheetName val="노임이"/>
      <sheetName val="열린교실"/>
      <sheetName val="자재코드"/>
      <sheetName val="Major Shareholder"/>
      <sheetName val="FACTOR"/>
      <sheetName val="NP-총정리"/>
      <sheetName val="백암비스타내역"/>
      <sheetName val="경상비"/>
      <sheetName val="전기혼잡제경비(45)"/>
      <sheetName val="단가및재료비"/>
      <sheetName val="전신환매도율"/>
      <sheetName val="복갑"/>
      <sheetName val="SORCE1"/>
      <sheetName val="공사품의서"/>
      <sheetName val="교각1"/>
      <sheetName val="차수"/>
      <sheetName val="카렌스센터계량기설치공사"/>
      <sheetName val="에너지"/>
      <sheetName val="220 (2)"/>
      <sheetName val="교수설계"/>
      <sheetName val="unit 4"/>
      <sheetName val="현장관리비"/>
      <sheetName val="8-1"/>
      <sheetName val="분석가정"/>
      <sheetName val="자재"/>
      <sheetName val="입력"/>
      <sheetName val="예비비계산표"/>
      <sheetName val="물가시세"/>
      <sheetName val="작성"/>
      <sheetName val="설계명세서(선로)"/>
      <sheetName val="예산서"/>
      <sheetName val="차선도색현황"/>
      <sheetName val="보고서"/>
      <sheetName val="회사정보"/>
      <sheetName val="98'자재"/>
      <sheetName val="ɉ_x0000_က㞀"/>
      <sheetName val=""/>
      <sheetName val="예산M11A"/>
      <sheetName val="직접인건비"/>
      <sheetName val="단가산출1"/>
      <sheetName val="중기사용료산출근거"/>
      <sheetName val="단위수량"/>
      <sheetName val="1차설계변경내역"/>
      <sheetName val="가시설단위수량"/>
      <sheetName val="단가비교"/>
      <sheetName val="5.소모재료비"/>
      <sheetName val="실행(1)"/>
      <sheetName val="실행예산"/>
      <sheetName val="오동"/>
      <sheetName val="대조"/>
      <sheetName val="나한"/>
      <sheetName val="개별직종노임단가(2003.9)"/>
      <sheetName val="하천제원"/>
      <sheetName val="기초단가"/>
      <sheetName val="표준차도부연장조서-ASP"/>
      <sheetName val="대공종"/>
      <sheetName val="작용하중산정"/>
      <sheetName val="4.장비손료"/>
      <sheetName val="수입"/>
      <sheetName val="Apt내역"/>
      <sheetName val="부대시설"/>
      <sheetName val="CABLE SIZE-1"/>
      <sheetName val="plan&amp;section of foundation"/>
      <sheetName val="아파트"/>
      <sheetName val="재료집계표"/>
      <sheetName val="신천3호용수로"/>
      <sheetName val="견적대비 견적서"/>
      <sheetName val="10현장조직"/>
      <sheetName val="일위대가(건축)"/>
      <sheetName val="하자전장"/>
      <sheetName val="data_dci"/>
      <sheetName val="작성기준"/>
      <sheetName val="data_mci"/>
      <sheetName val="behind"/>
      <sheetName val="Main"/>
      <sheetName val="공종별적용단가"/>
      <sheetName val="B"/>
      <sheetName val="미장"/>
      <sheetName val="평야부총"/>
      <sheetName val="양식_자재단가조사표"/>
      <sheetName val="산#8"/>
      <sheetName val="JIG"/>
      <sheetName val="TIE-IN"/>
      <sheetName val="년도별실"/>
      <sheetName val="M-EQPT-Z"/>
      <sheetName val="변경내역서"/>
      <sheetName val="bm-marine"/>
      <sheetName val="예산"/>
      <sheetName val="소화실적"/>
      <sheetName val="간지"/>
      <sheetName val="세대난방"/>
      <sheetName val="102역사"/>
      <sheetName val="날개벽수량표"/>
      <sheetName val="13.품질관리계획"/>
      <sheetName val="경상"/>
      <sheetName val="2.대외공문"/>
      <sheetName val="구동"/>
      <sheetName val="집"/>
      <sheetName val="토공 total"/>
      <sheetName val="신호등일위대가"/>
      <sheetName val="suk(mac)"/>
      <sheetName val="대운산출"/>
      <sheetName val="기준단가현황"/>
      <sheetName val="공사개요(입력)"/>
      <sheetName val="L_RPTA05_목록"/>
      <sheetName val="shTemp"/>
      <sheetName val="형틀"/>
      <sheetName val="2.입력sheet"/>
      <sheetName val="기계경비 (2)"/>
      <sheetName val="연수원"/>
      <sheetName val="조경내역"/>
      <sheetName val="동해묵호1내역"/>
      <sheetName val="1,2공구원가계산서"/>
      <sheetName val="1공구산출내역서"/>
      <sheetName val="FRP산출근거"/>
      <sheetName val="강재단중표"/>
      <sheetName val="실행내역 (2)"/>
      <sheetName val="철거산출근거"/>
      <sheetName val="PAY"/>
      <sheetName val="마산월령동골조물량변경"/>
      <sheetName val="단가산출"/>
      <sheetName val="공통가설공사"/>
      <sheetName val="화설내"/>
      <sheetName val="대구파크쿨링타워"/>
      <sheetName val="일영수간선"/>
      <sheetName val="말뚝기초(안정검토)-외측"/>
      <sheetName val="PAC"/>
      <sheetName val="골재산출"/>
      <sheetName val="WORK"/>
      <sheetName val="도장물량산출"/>
      <sheetName val="골조"/>
      <sheetName val="99년하반기"/>
      <sheetName val="석축산"/>
      <sheetName val="TYPE(B-1)"/>
      <sheetName val="견적조건"/>
      <sheetName val="경비"/>
      <sheetName val="을"/>
      <sheetName val="우석문틀"/>
      <sheetName val="SAKUB"/>
      <sheetName val="0226"/>
      <sheetName val="소비자가"/>
      <sheetName val="결재갑지"/>
      <sheetName val="철근량"/>
      <sheetName val="표지 (2)"/>
      <sheetName val="C_DATA"/>
      <sheetName val="표건"/>
      <sheetName val="무시"/>
      <sheetName val="일위(시설)"/>
      <sheetName val="노무비산출근거"/>
      <sheetName val="일위대가집계표"/>
      <sheetName val="INSTR"/>
      <sheetName val="유동표"/>
      <sheetName val="음료실행"/>
      <sheetName val="공종산출내역서"/>
      <sheetName val="시운전연료"/>
      <sheetName val="설계"/>
      <sheetName val="현장관리비참조"/>
      <sheetName val="실행내역서 "/>
      <sheetName val="C.S.A"/>
      <sheetName val="품셈(2)"/>
      <sheetName val="공문"/>
      <sheetName val="SUMMARY(S)"/>
      <sheetName val="수량"/>
      <sheetName val="공사비예산서_(2)2"/>
      <sheetName val="설계_내역서_(2)2"/>
      <sheetName val="설계_내역서2"/>
      <sheetName val="_품셈2"/>
      <sheetName val="별표_(2)2"/>
      <sheetName val="별_표2"/>
      <sheetName val="견적_조건_변경사항2"/>
      <sheetName val="별표_2"/>
      <sheetName val="품_셈2"/>
      <sheetName val="부표_TABLE2"/>
      <sheetName val="3BL공동구_수량2"/>
      <sheetName val="6-1__관개량조서2"/>
      <sheetName val="Ⅴ-2_공종별내역2"/>
      <sheetName val="플랜트_설치2"/>
      <sheetName val="VENDOR_LIST2"/>
      <sheetName val="2_품제O호표1"/>
      <sheetName val="P_M_별1"/>
      <sheetName val="내역_ver1_01"/>
      <sheetName val="A3_공사비_검토1"/>
      <sheetName val="입고장부_(4)"/>
      <sheetName val="별표_(1)"/>
      <sheetName val="설_계"/>
      <sheetName val="1062-X방향_"/>
      <sheetName val="인건비_"/>
      <sheetName val="Customer_Databas"/>
      <sheetName val="일위대가표-4_(2)"/>
      <sheetName val="재료비_"/>
      <sheetName val="단가_및_재료비2"/>
      <sheetName val="C3_토목_옹벽"/>
      <sheetName val="A6_샤시등"/>
      <sheetName val="배수공_시멘트_및_골재량_산출"/>
      <sheetName val="06-BATCH_"/>
      <sheetName val="준검_내역서"/>
      <sheetName val="수량산출서_갑지"/>
      <sheetName val="3_3수량집계"/>
      <sheetName val="1_취수장"/>
      <sheetName val="DATA_입력란"/>
      <sheetName val="단양_00_아파트-세부내역"/>
      <sheetName val="토공(우물통,기타)_"/>
      <sheetName val="REINF_"/>
      <sheetName val="BEND_LOSS"/>
      <sheetName val="4_2_1_마루높이_검토"/>
      <sheetName val="1_수인터널"/>
      <sheetName val="세골재__T2_변경_현황"/>
      <sheetName val="사본_-_b_balju"/>
      <sheetName val="969910(_R)"/>
      <sheetName val="6_이토처리시간"/>
      <sheetName val="집계표_(2)"/>
      <sheetName val="7__현장관리비_"/>
      <sheetName val="6__안전관리비"/>
      <sheetName val="3_하중산정4_지지력"/>
      <sheetName val="지수링_단위수량"/>
      <sheetName val="6PILE__(돌출)"/>
      <sheetName val="단면_(2)"/>
      <sheetName val="Major_Shareholder"/>
      <sheetName val="장외반출및폐기물_"/>
      <sheetName val="원가계산_(2)"/>
      <sheetName val="-기성청구내역서_xlsx"/>
      <sheetName val="6_일위목록"/>
      <sheetName val="9_단가조사서"/>
      <sheetName val="특수조명기구_단가조사서"/>
      <sheetName val="샌딩_에폭시_도장"/>
      <sheetName val="일반문틀_설치"/>
      <sheetName val="4_전기"/>
      <sheetName val="3_공통공사대비"/>
      <sheetName val="상여_(2)"/>
      <sheetName val="설계변경"/>
      <sheetName val="지하1층"/>
      <sheetName val="덕전리"/>
      <sheetName val="맨홀수량산출"/>
      <sheetName val="전기_x0002__x0000_韈G"/>
      <sheetName val="유입량"/>
      <sheetName val="총 원가계산"/>
      <sheetName val="건축공사실행"/>
      <sheetName val="노임,재료비"/>
      <sheetName val="20-25"/>
      <sheetName val="5사남"/>
      <sheetName val="RE9604"/>
      <sheetName val="도"/>
      <sheetName val="조직표"/>
      <sheetName val="품조정율(97-99)"/>
      <sheetName val="3월연장근무"/>
      <sheetName val="단면가정"/>
      <sheetName val="이름"/>
      <sheetName val="보호"/>
      <sheetName val="dongia (2)"/>
      <sheetName val="교각계산"/>
      <sheetName val="15설계GIS"/>
      <sheetName val="가정급수관"/>
      <sheetName val="piping"/>
      <sheetName val="철탑공사"/>
      <sheetName val="비목군분류일위"/>
      <sheetName val="위치조서"/>
      <sheetName val="물류최종8월7"/>
      <sheetName val="공종별내역서"/>
      <sheetName val="48전력선로일위"/>
      <sheetName val="공량산출서"/>
      <sheetName val="사토"/>
      <sheetName val="과천MAIN"/>
      <sheetName val="스포회원매출"/>
      <sheetName val="가도공"/>
      <sheetName val="공장3월 종합"/>
      <sheetName val="DAN"/>
      <sheetName val="중갑지"/>
      <sheetName val="원가계산 (29"/>
      <sheetName val="전계가"/>
      <sheetName val="앉음벽_(2)"/>
      <sheetName val="식재인부"/>
      <sheetName val="기초자료"/>
      <sheetName val="일위대가(계측기설치)"/>
      <sheetName val="BATCH"/>
      <sheetName val="CWP"/>
      <sheetName val="노임단가(직종번호 순)"/>
      <sheetName val="단가입력창"/>
      <sheetName val="고동산출"/>
      <sheetName val="COPING"/>
      <sheetName val="기본DATA"/>
      <sheetName val="기초공"/>
      <sheetName val="반중력식옹벽"/>
      <sheetName val="개별직종노임단가(2007하)"/>
      <sheetName val="CALCULATION"/>
      <sheetName val="노임단가 (Print 불필요)"/>
      <sheetName val="1.2. 도장 변경작업 상세내역"/>
      <sheetName val="ACUNIT"/>
      <sheetName val="CAT_5"/>
      <sheetName val="2F 회의실견적(5_14 일대)"/>
      <sheetName val="전체분2회변경"/>
      <sheetName val="설계산출표지"/>
      <sheetName val="기별(종합)"/>
      <sheetName val="C1 (2)"/>
      <sheetName val="C지구"/>
      <sheetName val="공사비투입-데이타"/>
      <sheetName val="설비내역서"/>
      <sheetName val="토지평가조서"/>
      <sheetName val="기둥(원형)"/>
      <sheetName val="총재료집계"/>
      <sheetName val="구분자"/>
      <sheetName val="본사업"/>
      <sheetName val="asd"/>
      <sheetName val="아스콘포장(T=650mm)"/>
      <sheetName val="상시"/>
      <sheetName val="예산M4A"/>
      <sheetName val="단가목록"/>
      <sheetName val="전선or케이블"/>
      <sheetName val="내   역"/>
      <sheetName val="항목등록"/>
      <sheetName val="관급자재"/>
      <sheetName val="당진1,2호기전선관설치및접지4차공사내역서-을지"/>
      <sheetName val="영흥TL(UP,DOWN) "/>
      <sheetName val="Proposal"/>
      <sheetName val="가BM"/>
      <sheetName val="5.모델링"/>
      <sheetName val="U형수로수량TYPE1"/>
      <sheetName val="3"/>
      <sheetName val="통계연보"/>
      <sheetName val="노무비명세서"/>
      <sheetName val="소요자재명세서"/>
      <sheetName val="설계명세서 (장비)"/>
      <sheetName val="8.PILE  (돌출)"/>
      <sheetName val="참조"/>
      <sheetName val="LINE1L형0+30."/>
      <sheetName val="깨기"/>
      <sheetName val="DC-O-4-S(설명서)"/>
      <sheetName val="부안일위"/>
      <sheetName val="내역서적용수량집계표(가로)"/>
      <sheetName val="고분전시관"/>
      <sheetName val="관로토공"/>
      <sheetName val="2.단면가정3.모델링4.하중"/>
      <sheetName val="단면치수"/>
      <sheetName val="진주방향"/>
      <sheetName val="원형1호맨홀토공수량"/>
      <sheetName val="산근"/>
      <sheetName val="공내역"/>
      <sheetName val="기본단가"/>
      <sheetName val="Sheet17"/>
      <sheetName val="문학간접"/>
      <sheetName val="TOTAL_BOQ"/>
      <sheetName val="간접1"/>
      <sheetName val="가시설"/>
      <sheetName val="3련 BOX"/>
      <sheetName val="CC16-내역서"/>
      <sheetName val="4.2유효폭의 계산"/>
      <sheetName val="이토변실"/>
      <sheetName val="연결관암거"/>
      <sheetName val="가시설수량"/>
      <sheetName val="뚝토공"/>
      <sheetName val="TYPE-1"/>
      <sheetName val="물집"/>
      <sheetName val="구조물공"/>
      <sheetName val="투찰내역"/>
      <sheetName val="1.설계설명서"/>
      <sheetName val="7기초"/>
      <sheetName val="사유서제출현황-2"/>
      <sheetName val="기타#9"/>
      <sheetName val="중기조종사_단위단가"/>
      <sheetName val="제출내역_(2)"/>
      <sheetName val="unit_4"/>
      <sheetName val="기존단가_(2)"/>
      <sheetName val="2000년_공정표"/>
      <sheetName val="수량산출_(3공구)"/>
      <sheetName val="220_(2)"/>
      <sheetName val="2_입력sheet"/>
      <sheetName val="4_장비손료"/>
      <sheetName val="견적대비_견적서"/>
      <sheetName val="C_S_A"/>
      <sheetName val="1_설계조건"/>
      <sheetName val="표지_(2)"/>
      <sheetName val="5_소모재료비"/>
      <sheetName val="기계경비_(2)"/>
      <sheetName val="실행내역서_"/>
      <sheetName val="CABLE_SIZE-1"/>
      <sheetName val="plan&amp;section_of_foundation"/>
      <sheetName val="내역서 (2)"/>
      <sheetName val="재료표"/>
      <sheetName val="임대견적서"/>
      <sheetName val="포장공(집계)"/>
      <sheetName val="산3_4"/>
      <sheetName val="콘센트신설"/>
      <sheetName val="공통(20-91)"/>
      <sheetName val="내역서(총)"/>
      <sheetName val="제작비추산총괄표"/>
      <sheetName val="갑"/>
      <sheetName val="수주추정"/>
      <sheetName val="기본사항"/>
      <sheetName val="편성절차"/>
      <sheetName val="Macro(MCC)"/>
      <sheetName val="반기PL"/>
      <sheetName val="기준"/>
      <sheetName val="시설일위"/>
      <sheetName val="FM"/>
      <sheetName val="맨홀"/>
      <sheetName val="추천서"/>
      <sheetName val="목록1"/>
      <sheetName val="대포2교접속"/>
      <sheetName val="천방교접속"/>
      <sheetName val="Balance Sheet(AR)"/>
      <sheetName val="Income Statement(AR)"/>
      <sheetName val="h-013211-2"/>
      <sheetName val="참조자료"/>
      <sheetName val="1호철근량"/>
      <sheetName val="현장경비"/>
      <sheetName val="A-4"/>
      <sheetName val="GAEYO"/>
      <sheetName val="공용시설내역"/>
      <sheetName val="중기목록"/>
      <sheetName val="실행내역(현대)"/>
      <sheetName val="crude.SLAB RE-bar"/>
      <sheetName val="2.1"/>
      <sheetName val="7.경제성결과"/>
      <sheetName val="2.단면가정"/>
      <sheetName val="직원자료입력"/>
      <sheetName val="광주운남을"/>
      <sheetName val="총물량표"/>
      <sheetName val="실행(표지,갑,을)"/>
      <sheetName val="정거장"/>
      <sheetName val="수목표준대가"/>
      <sheetName val="중간부"/>
      <sheetName val="(직접시공)제경비(인쇄하지마세요)"/>
      <sheetName val="품산출서"/>
      <sheetName val="자재근거"/>
      <sheetName val="음성방향"/>
      <sheetName val="공사직종별노임"/>
      <sheetName val="준공정산"/>
      <sheetName val="설계명세01"/>
      <sheetName val="재"/>
      <sheetName val="노임단가 "/>
      <sheetName val="2003년내역"/>
      <sheetName val="공사원가계산서"/>
      <sheetName val="교각(현타1500,고정단,비대칭,강합성,P12-14"/>
      <sheetName val="CIVIL4"/>
      <sheetName val="TYPE-B 평균H"/>
      <sheetName val="노면표시-조"/>
      <sheetName val="XXXXXX"/>
      <sheetName val="설계예산서(토목,전기)"/>
      <sheetName val="ITEM"/>
      <sheetName val="일반맨홀수량집계"/>
      <sheetName val="일반맨홀수량집계(A-7 LINE)"/>
      <sheetName val="기계내역"/>
      <sheetName val="총집계표"/>
      <sheetName val="원가계산서(변경)"/>
      <sheetName val="5.개인보호구지급"/>
      <sheetName val="접속집계"/>
      <sheetName val="종합장비부표"/>
      <sheetName val="초"/>
      <sheetName val="제경비율"/>
      <sheetName val="맨홀조서"/>
      <sheetName val="과세내역(세부)"/>
      <sheetName val="직공비"/>
      <sheetName val="청천내"/>
      <sheetName val="단가비교표(전기)"/>
      <sheetName val="Tiepdia"/>
      <sheetName val="신규 품"/>
      <sheetName val="Working HR_20180930"/>
      <sheetName val="맨홀수량집계"/>
      <sheetName val="1.기안지"/>
      <sheetName val="원본(갑지)"/>
      <sheetName val="건축원가"/>
      <sheetName val="수문일1"/>
      <sheetName val="공비대비"/>
      <sheetName val="목록"/>
      <sheetName val="방수공사 집계표"/>
      <sheetName val=" HIT-&gt;HMC 견적(3900)"/>
      <sheetName val="공사비집계표"/>
      <sheetName val="잔여세부내역"/>
      <sheetName val="내역총괄"/>
      <sheetName val="내역총괄2"/>
      <sheetName val="내역총괄3"/>
      <sheetName val="아산경희980422"/>
      <sheetName val="현설내역서"/>
      <sheetName val="총괄내역"/>
      <sheetName val="E총15"/>
      <sheetName val="JUCKEYK"/>
      <sheetName val="기술부대조건"/>
      <sheetName val="BM"/>
      <sheetName val="날개벽(시점좌측_x0005_"/>
      <sheetName val="코드2"/>
      <sheetName val="상정안건"/>
      <sheetName val="토목검측서"/>
      <sheetName val="간접비계산"/>
      <sheetName val="코드일람표"/>
      <sheetName val="6.교좌면보강"/>
      <sheetName val="합계"/>
      <sheetName val="2-2.매출분석"/>
      <sheetName val="생산판매 7"/>
      <sheetName val="FAX"/>
      <sheetName val="제경비"/>
      <sheetName val="참조 (2)"/>
      <sheetName val="전선 및 전선관"/>
      <sheetName val="국도접속 차도부수량"/>
      <sheetName val="b_balju"/>
      <sheetName val="70%"/>
      <sheetName val="한강운반비"/>
      <sheetName val="4)유동표"/>
      <sheetName val="교통표지판수량집계표"/>
      <sheetName val="전도금"/>
      <sheetName val="일반공사"/>
      <sheetName val="토목내역서 (도급단가) (2)"/>
      <sheetName val="토목내역서 (도급단가)"/>
      <sheetName val="Summary Sheets"/>
      <sheetName val="횡배수관집현황(2공구)"/>
      <sheetName val="1호맨홀수량산출"/>
      <sheetName val="2"/>
      <sheetName val="4"/>
      <sheetName val="5"/>
      <sheetName val="6"/>
      <sheetName val="7"/>
      <sheetName val="8"/>
      <sheetName val="차량별운반집계(2월)"/>
      <sheetName val="낙찰표"/>
      <sheetName val="명세서(을)"/>
      <sheetName val="별첨#2_임금"/>
      <sheetName val="도근좌표"/>
      <sheetName val="견적서-자동"/>
      <sheetName val="수량산출근거(관급)"/>
      <sheetName val="기초(중마오수)"/>
      <sheetName val="종배수관"/>
      <sheetName val="개별직종노임단가(2005.1)"/>
      <sheetName val="직종단가 (2)"/>
      <sheetName val="붙임2검측감리비"/>
      <sheetName val="1단계"/>
      <sheetName val="산출"/>
      <sheetName val="표준지"/>
      <sheetName val="감리을"/>
      <sheetName val="연돌일위집계"/>
      <sheetName val="ISU"/>
      <sheetName val="wall"/>
      <sheetName val="급수관경"/>
      <sheetName val="출입통제설비(console 외) (본관동)"/>
      <sheetName val="차량별점검"/>
      <sheetName val="기계ּ_x0000_缀_x0000_"/>
      <sheetName val="48평단가"/>
      <sheetName val="57단가"/>
      <sheetName val="54평단가"/>
      <sheetName val="66평단가"/>
      <sheetName val="61단가"/>
      <sheetName val="89평단가"/>
      <sheetName val="84평단가"/>
      <sheetName val="건축기술부대조건"/>
      <sheetName val="주요량(96)"/>
      <sheetName val="재고자산명세"/>
      <sheetName val="COST"/>
      <sheetName val="내역갑지"/>
      <sheetName val="99년신청"/>
      <sheetName val=" 총괄표"/>
      <sheetName val="내역서적용수량집계표"/>
      <sheetName val="중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sheetData sheetId="687"/>
      <sheetData sheetId="688"/>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refreshError="1"/>
      <sheetData sheetId="773" refreshError="1"/>
      <sheetData sheetId="774" refreshError="1"/>
      <sheetData sheetId="775" refreshError="1"/>
      <sheetData sheetId="776" refreshError="1"/>
      <sheetData sheetId="777"/>
      <sheetData sheetId="778" refreshError="1"/>
      <sheetData sheetId="779" refreshError="1"/>
      <sheetData sheetId="780"/>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refreshError="1"/>
      <sheetData sheetId="799" refreshError="1"/>
      <sheetData sheetId="800" refreshError="1"/>
      <sheetData sheetId="801"/>
      <sheetData sheetId="802" refreshError="1"/>
      <sheetData sheetId="803"/>
      <sheetData sheetId="804" refreshError="1"/>
      <sheetData sheetId="805" refreshError="1"/>
      <sheetData sheetId="806" refreshError="1"/>
      <sheetData sheetId="807" refreshError="1"/>
      <sheetData sheetId="808" refreshError="1"/>
      <sheetData sheetId="809" refreshError="1"/>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sheetData sheetId="843">
        <row r="2">
          <cell r="C2" t="str">
            <v>철골공</v>
          </cell>
        </row>
      </sheetData>
      <sheetData sheetId="844">
        <row r="2">
          <cell r="C2" t="str">
            <v>철골공</v>
          </cell>
        </row>
      </sheetData>
      <sheetData sheetId="845">
        <row r="2">
          <cell r="C2" t="str">
            <v>철골공</v>
          </cell>
        </row>
      </sheetData>
      <sheetData sheetId="846">
        <row r="2">
          <cell r="C2" t="str">
            <v>철골공</v>
          </cell>
        </row>
      </sheetData>
      <sheetData sheetId="847">
        <row r="2">
          <cell r="C2" t="str">
            <v>철골공</v>
          </cell>
        </row>
      </sheetData>
      <sheetData sheetId="848">
        <row r="2">
          <cell r="C2" t="str">
            <v>철골공</v>
          </cell>
        </row>
      </sheetData>
      <sheetData sheetId="849">
        <row r="2">
          <cell r="C2" t="str">
            <v>철골공</v>
          </cell>
        </row>
      </sheetData>
      <sheetData sheetId="850">
        <row r="2">
          <cell r="C2" t="str">
            <v>철골공</v>
          </cell>
        </row>
      </sheetData>
      <sheetData sheetId="851">
        <row r="2">
          <cell r="C2" t="str">
            <v>철골공</v>
          </cell>
        </row>
      </sheetData>
      <sheetData sheetId="852">
        <row r="2">
          <cell r="C2" t="str">
            <v>철골공</v>
          </cell>
        </row>
      </sheetData>
      <sheetData sheetId="853">
        <row r="2">
          <cell r="C2" t="str">
            <v>철골공</v>
          </cell>
        </row>
      </sheetData>
      <sheetData sheetId="854">
        <row r="2">
          <cell r="C2" t="str">
            <v>철골공</v>
          </cell>
        </row>
      </sheetData>
      <sheetData sheetId="855">
        <row r="2">
          <cell r="C2" t="str">
            <v>철골공</v>
          </cell>
        </row>
      </sheetData>
      <sheetData sheetId="856">
        <row r="2">
          <cell r="C2" t="str">
            <v>철골공</v>
          </cell>
        </row>
      </sheetData>
      <sheetData sheetId="857">
        <row r="2">
          <cell r="C2" t="str">
            <v>철골공</v>
          </cell>
        </row>
      </sheetData>
      <sheetData sheetId="858">
        <row r="2">
          <cell r="C2" t="str">
            <v>철골공</v>
          </cell>
        </row>
      </sheetData>
      <sheetData sheetId="859">
        <row r="2">
          <cell r="C2" t="str">
            <v>철골공</v>
          </cell>
        </row>
      </sheetData>
      <sheetData sheetId="860">
        <row r="2">
          <cell r="C2" t="str">
            <v>철골공</v>
          </cell>
        </row>
      </sheetData>
      <sheetData sheetId="861">
        <row r="2">
          <cell r="C2" t="str">
            <v>철골공</v>
          </cell>
        </row>
      </sheetData>
      <sheetData sheetId="862">
        <row r="2">
          <cell r="C2" t="str">
            <v>철골공</v>
          </cell>
        </row>
      </sheetData>
      <sheetData sheetId="863">
        <row r="2">
          <cell r="C2" t="str">
            <v>철골공</v>
          </cell>
        </row>
      </sheetData>
      <sheetData sheetId="864">
        <row r="2">
          <cell r="C2" t="str">
            <v>철골공</v>
          </cell>
        </row>
      </sheetData>
      <sheetData sheetId="865">
        <row r="2">
          <cell r="C2" t="str">
            <v>철골공</v>
          </cell>
        </row>
      </sheetData>
      <sheetData sheetId="866">
        <row r="2">
          <cell r="C2" t="str">
            <v>철골공</v>
          </cell>
        </row>
      </sheetData>
      <sheetData sheetId="867">
        <row r="2">
          <cell r="C2" t="str">
            <v>철골공</v>
          </cell>
        </row>
      </sheetData>
      <sheetData sheetId="868">
        <row r="2">
          <cell r="C2" t="str">
            <v>철골공</v>
          </cell>
        </row>
      </sheetData>
      <sheetData sheetId="869">
        <row r="2">
          <cell r="C2" t="str">
            <v>철골공</v>
          </cell>
        </row>
      </sheetData>
      <sheetData sheetId="870">
        <row r="2">
          <cell r="C2" t="str">
            <v>철골공</v>
          </cell>
        </row>
      </sheetData>
      <sheetData sheetId="871">
        <row r="2">
          <cell r="C2" t="str">
            <v>철골공</v>
          </cell>
        </row>
      </sheetData>
      <sheetData sheetId="872">
        <row r="2">
          <cell r="C2" t="str">
            <v>철골공</v>
          </cell>
        </row>
      </sheetData>
      <sheetData sheetId="873">
        <row r="2">
          <cell r="C2" t="str">
            <v>철골공</v>
          </cell>
        </row>
      </sheetData>
      <sheetData sheetId="874">
        <row r="2">
          <cell r="C2" t="str">
            <v>철골공</v>
          </cell>
        </row>
      </sheetData>
      <sheetData sheetId="875" refreshError="1"/>
      <sheetData sheetId="876" refreshError="1"/>
      <sheetData sheetId="877">
        <row r="2">
          <cell r="C2" t="str">
            <v>철골공</v>
          </cell>
        </row>
      </sheetData>
      <sheetData sheetId="878" refreshError="1"/>
      <sheetData sheetId="879" refreshError="1"/>
      <sheetData sheetId="880">
        <row r="2">
          <cell r="C2" t="str">
            <v>철골공</v>
          </cell>
        </row>
      </sheetData>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ow r="2">
          <cell r="C2" t="str">
            <v>철골공</v>
          </cell>
        </row>
      </sheetData>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ow r="2">
          <cell r="C2" t="str">
            <v>철골공</v>
          </cell>
        </row>
      </sheetData>
      <sheetData sheetId="988">
        <row r="2">
          <cell r="C2" t="str">
            <v>철골공</v>
          </cell>
        </row>
      </sheetData>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C2" t="str">
            <v>철골공</v>
          </cell>
        </row>
      </sheetData>
      <sheetData sheetId="1036">
        <row r="2">
          <cell r="C2" t="str">
            <v>철골공</v>
          </cell>
        </row>
      </sheetData>
      <sheetData sheetId="1037" refreshError="1"/>
      <sheetData sheetId="1038" refreshError="1"/>
      <sheetData sheetId="1039" refreshError="1"/>
      <sheetData sheetId="1040" refreshError="1"/>
      <sheetData sheetId="1041"/>
      <sheetData sheetId="1042" refreshError="1"/>
      <sheetData sheetId="1043">
        <row r="2">
          <cell r="C2" t="str">
            <v>철골공</v>
          </cell>
        </row>
      </sheetData>
      <sheetData sheetId="1044">
        <row r="2">
          <cell r="C2" t="str">
            <v>철골공</v>
          </cell>
        </row>
      </sheetData>
      <sheetData sheetId="1045">
        <row r="2">
          <cell r="C2" t="str">
            <v>철골공</v>
          </cell>
        </row>
      </sheetData>
      <sheetData sheetId="1046">
        <row r="2">
          <cell r="C2" t="str">
            <v>철골공</v>
          </cell>
        </row>
      </sheetData>
      <sheetData sheetId="1047">
        <row r="2">
          <cell r="C2" t="str">
            <v>철골공</v>
          </cell>
        </row>
      </sheetData>
      <sheetData sheetId="1048">
        <row r="2">
          <cell r="C2" t="str">
            <v>철골공</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ow r="2">
          <cell r="C2" t="str">
            <v>철골공</v>
          </cell>
        </row>
      </sheetData>
      <sheetData sheetId="1070"/>
      <sheetData sheetId="1071" refreshError="1"/>
      <sheetData sheetId="1072" refreshError="1"/>
      <sheetData sheetId="1073"/>
      <sheetData sheetId="1074" refreshError="1"/>
      <sheetData sheetId="1075" refreshError="1"/>
      <sheetData sheetId="1076" refreshError="1"/>
      <sheetData sheetId="1077" refreshError="1"/>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refreshError="1"/>
      <sheetData sheetId="1178" refreshError="1"/>
      <sheetData sheetId="1179" refreshError="1"/>
      <sheetData sheetId="1180" refreshError="1"/>
      <sheetData sheetId="1181"/>
      <sheetData sheetId="1182"/>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refreshError="1"/>
      <sheetData sheetId="1228" refreshError="1"/>
    </sheetDataSet>
  </externalBook>
</externalLink>
</file>

<file path=xl/externalLinks/externalLink4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슈"/>
      <sheetName val="파일"/>
      <sheetName val="현타말뚝"/>
      <sheetName val="견적fil(수정※)"/>
      <sheetName val="도급투차서##"/>
      <sheetName val="투차서70% 진짜"/>
      <sheetName val="투차서80% 진짜 "/>
      <sheetName val="하도급내역서70%"/>
      <sheetName val="하도급내역서70%-무수"/>
      <sheetName val="하도급내역서80% "/>
      <sheetName val="하도급내역서80%-무수"/>
      <sheetName val="하도자관리비"/>
      <sheetName val="LOW"/>
      <sheetName val="비교표"/>
      <sheetName val="누락"/>
      <sheetName val="JJ"/>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4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갑지"/>
      <sheetName val="경비산출"/>
      <sheetName val="공사비"/>
      <sheetName val="재료집계"/>
      <sheetName val="기계계산"/>
      <sheetName val="단가목록"/>
      <sheetName val="단가산출"/>
      <sheetName val="노임단가"/>
      <sheetName val="일반시방서"/>
      <sheetName val="기술시방서"/>
      <sheetName val="98수문일위"/>
      <sheetName val="품셈TABLE"/>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YES"/>
      <sheetName val="STORAGE"/>
      <sheetName val="1.수인터널"/>
      <sheetName val="인건-측정"/>
      <sheetName val="내역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손익분석"/>
      <sheetName val="표지 (2)"/>
      <sheetName val="표지"/>
      <sheetName val="변경사유"/>
      <sheetName val="가옥조명원가계"/>
      <sheetName val="가옥조명내역서"/>
      <sheetName val="산출집계"/>
      <sheetName val="산출근거서"/>
      <sheetName val="신규품목"/>
      <sheetName val="수량표지"/>
      <sheetName val="공구손료"/>
      <sheetName val="일위대가목차"/>
      <sheetName val="기안"/>
      <sheetName val="갑지"/>
      <sheetName val="견적서"/>
      <sheetName val="4월 실적추정(건축+토목)"/>
      <sheetName val="4월 실적추정(건축)"/>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간선계산"/>
      <sheetName val="N賃率-職"/>
      <sheetName val="매립"/>
      <sheetName val="일위대가"/>
      <sheetName val="일반공사"/>
      <sheetName val="남양시작동자105노65기1.3화1.2"/>
      <sheetName val="을"/>
      <sheetName val="FILE1"/>
      <sheetName val="입찰안"/>
      <sheetName val="단가산출"/>
      <sheetName val="노무비"/>
      <sheetName val="DATA"/>
      <sheetName val="AIR SHOWER(3인용)"/>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ITEM"/>
      <sheetName val="기초단가"/>
      <sheetName val="대구실행"/>
      <sheetName val="Baby일위대가"/>
      <sheetName val="0.집계"/>
      <sheetName val="1.수변전설비공사"/>
      <sheetName val="조명율표"/>
      <sheetName val="TOT"/>
      <sheetName val="MOTOR"/>
      <sheetName val="정부노임단가"/>
      <sheetName val="직노"/>
      <sheetName val="실행내역"/>
      <sheetName val="200"/>
      <sheetName val="을지"/>
      <sheetName val="DANGA"/>
      <sheetName val="대치판정"/>
      <sheetName val="98지급계획"/>
      <sheetName val="제-노임"/>
      <sheetName val="제직재"/>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자료입력"/>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총계"/>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
      <sheetName val="Module2"/>
      <sheetName val="Module3"/>
      <sheetName val="Module4"/>
      <sheetName val="Module5"/>
      <sheetName val="Module6"/>
      <sheetName val="Module8"/>
      <sheetName val="Module9"/>
      <sheetName val="Module7"/>
      <sheetName val="Module11"/>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WORK"/>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 INFORMATION -"/>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unit 4"/>
      <sheetName val="발신정보"/>
      <sheetName val="재집"/>
      <sheetName val="직재"/>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부대내역"/>
      <sheetName val="Macro2"/>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목차"/>
      <sheetName val="Summary Sheets"/>
      <sheetName val="요율"/>
      <sheetName val="일위목록-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지급자재"/>
      <sheetName val="96보완계획7.12"/>
      <sheetName val="연결임시"/>
      <sheetName val="Total"/>
      <sheetName val="지진시"/>
      <sheetName val="계산식"/>
      <sheetName val="가도공"/>
      <sheetName val="SG"/>
      <sheetName val="DATE"/>
      <sheetName val="JUCKEYK"/>
      <sheetName val="98NS-N"/>
      <sheetName val="말뚝물량"/>
      <sheetName val="간접비"/>
      <sheetName val="부대시설"/>
      <sheetName val="Apt내역"/>
      <sheetName val="봉양~조차장간고하개명(신설)"/>
      <sheetName val="주상도"/>
      <sheetName val="하조서"/>
      <sheetName val="기계경비"/>
      <sheetName val="가로등"/>
      <sheetName val="공사비예산서(토목분)"/>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타공종이기"/>
      <sheetName val="수입"/>
      <sheetName val="조건표"/>
      <sheetName val="JJ"/>
      <sheetName val="설계"/>
      <sheetName val="설 계"/>
      <sheetName val="ASP포장"/>
      <sheetName val="내역서(전기)"/>
      <sheetName val="단가산출서(기계)"/>
      <sheetName val="에너지동"/>
      <sheetName val="코드표"/>
      <sheetName val="Sheet1 (2)"/>
      <sheetName val="BJJIN"/>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3.공통공사대비"/>
      <sheetName val="6PILE  (돌출)"/>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돌망태단위수량"/>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지주목시비량산출서"/>
      <sheetName val="율촌법률사무소2내역"/>
      <sheetName val="기자재비"/>
      <sheetName val="현장관리비내역서"/>
      <sheetName val="포장복구집계"/>
      <sheetName val="대외공문"/>
      <sheetName val="DWPM"/>
      <sheetName val="내역서(토목)"/>
      <sheetName val="경상직원"/>
      <sheetName val="BOQ(전체)"/>
      <sheetName val="적상기초자료"/>
      <sheetName val="증감대비"/>
      <sheetName val="기계경비(시간당)"/>
      <sheetName val="램머"/>
      <sheetName val="노원열병합  건축공사기성내역서"/>
      <sheetName val="자동 철거"/>
      <sheetName val="자동 설치"/>
      <sheetName val="토목 철주"/>
      <sheetName val="철거 일위대가(1-19)"/>
      <sheetName val="철거 일위대가(20-22)"/>
      <sheetName val="설치 일위대가(23-45호)"/>
      <sheetName val="설치 일위대가(46~78호)"/>
      <sheetName val="전기2005"/>
      <sheetName val="통신2005"/>
      <sheetName val="계수시트"/>
      <sheetName val="99총공사내역서"/>
      <sheetName val="고등학교"/>
      <sheetName val="예산명세서"/>
      <sheetName val="총괄내역서"/>
      <sheetName val="전차선로 물량표"/>
      <sheetName val="한강운반비"/>
      <sheetName val="자재"/>
      <sheetName val="공통(20-91)"/>
      <sheetName val="기초자료"/>
      <sheetName val="여과지동"/>
      <sheetName val="내역표지"/>
      <sheetName val="NYS"/>
      <sheetName val="주사무실종합"/>
      <sheetName val="플랜트 설치"/>
      <sheetName val="총수량집계표"/>
      <sheetName val="고분전시관"/>
      <sheetName val="설비"/>
      <sheetName val="기계경비일람"/>
      <sheetName val="공종별내역서"/>
      <sheetName val="연령현황"/>
      <sheetName val="포장공"/>
      <sheetName val="별표"/>
      <sheetName val="건축공사"/>
      <sheetName val="유첨#2"/>
      <sheetName val="철거집계"/>
      <sheetName val="사전공사"/>
      <sheetName val="설직재-1"/>
      <sheetName val="현장지지물물량"/>
      <sheetName val="MIJIBI"/>
      <sheetName val="건축직"/>
      <sheetName val="품의서"/>
      <sheetName val="물가시세"/>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일위대가목록"/>
      <sheetName val="설산1.나"/>
      <sheetName val="본사S"/>
      <sheetName val="Macro(전선)"/>
      <sheetName val="C3"/>
      <sheetName val="CA지입"/>
      <sheetName val="U-TYPE(1)"/>
      <sheetName val="일반수량"/>
      <sheetName val="L_RPTA05_목록"/>
      <sheetName val="설비내역서"/>
      <sheetName val="건축내역서"/>
      <sheetName val="전기내역서"/>
      <sheetName val="³ëÀÓ"/>
      <sheetName val="설계명세서"/>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백암비스타내역"/>
      <sheetName val="DB"/>
      <sheetName val="1공구(을)"/>
      <sheetName val="내역서 (2)"/>
      <sheetName val="옹벽수량집계"/>
      <sheetName val="BASIC (2)"/>
      <sheetName val="자재목록"/>
      <sheetName val="철거산출근거"/>
      <sheetName val="20관리비율"/>
      <sheetName val="입적표"/>
      <sheetName val="본부소개"/>
      <sheetName val="현관"/>
      <sheetName val="노임변동률"/>
      <sheetName val="조건"/>
      <sheetName val="COMPRESSOR"/>
      <sheetName val="변경내역을"/>
      <sheetName val="총괄집계표"/>
      <sheetName val="고창터널(고창방향)"/>
      <sheetName val=" 견적서"/>
      <sheetName val="기본설계도급항목"/>
      <sheetName val="빌딩 안내"/>
      <sheetName val="데리네이타현황"/>
      <sheetName val="unit"/>
      <sheetName val="BOQ"/>
      <sheetName val="역T형교대(말뚝기초)"/>
      <sheetName val="48평단가"/>
      <sheetName val="57단가"/>
      <sheetName val="54평단가"/>
      <sheetName val="66평단가"/>
      <sheetName val="61단가"/>
      <sheetName val="89평단가"/>
      <sheetName val="84평단가"/>
      <sheetName val="가시설흙막이"/>
      <sheetName val="TABLE"/>
      <sheetName val="강북라우터"/>
      <sheetName val="건축공사실행"/>
      <sheetName val="건축내역"/>
      <sheetName val="토 적 표"/>
      <sheetName val="기본DATA"/>
      <sheetName val="12월31일"/>
      <sheetName val="단가 "/>
      <sheetName val="관리,공감"/>
      <sheetName val="수로교총재료집계"/>
      <sheetName val="전체"/>
      <sheetName val="집수정(600-700)"/>
      <sheetName val="단  가  대  비  표"/>
      <sheetName val="일  위  대  가  목  록"/>
      <sheetName val="단"/>
      <sheetName val="교통대책내역"/>
      <sheetName val="보할공정"/>
      <sheetName val="보합"/>
      <sheetName val="대공종"/>
      <sheetName val="차종별"/>
      <sheetName val="구동"/>
      <sheetName val="3.내역서"/>
      <sheetName val="기초코드"/>
      <sheetName val="화재 탐지 설비"/>
      <sheetName val="합천내역"/>
      <sheetName val="노무비산출"/>
      <sheetName val="Customer Databas"/>
      <sheetName val="금액내역서"/>
      <sheetName val="3련 BOX"/>
      <sheetName val="PIPE"/>
      <sheetName val="VALVE"/>
      <sheetName val="내역서(전체)"/>
      <sheetName val="관접합및부설"/>
      <sheetName val="실행간접비용"/>
      <sheetName val="2002하반기노임기준"/>
      <sheetName val="본부장"/>
      <sheetName val="5.공종별예산내역서"/>
      <sheetName val="대림산업"/>
    </sheetNames>
    <definedNames>
      <definedName name="Macro12"/>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Set>
  </externalBook>
</externalLink>
</file>

<file path=xl/externalLinks/externalLink4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1)"/>
      <sheetName val="원가계산서"/>
      <sheetName val="내역집계-관급외"/>
      <sheetName val="내역서(부대공사)"/>
      <sheetName val="물량산출-부대공사"/>
      <sheetName val="공량산출-부대공사"/>
      <sheetName val="내역서 (덕트공사)"/>
      <sheetName val="물량산출-덕트공사"/>
      <sheetName val="공량산출-덕트공사"/>
      <sheetName val="일위대가목록표"/>
      <sheetName val="일위대가산출표"/>
      <sheetName val="자재단가조사표(관급외)"/>
      <sheetName val="노임단가"/>
      <sheetName val="표지 (2)"/>
      <sheetName val="관급 집계"/>
      <sheetName val="관급내역"/>
      <sheetName val="관급산출"/>
      <sheetName val="CODE"/>
      <sheetName val="품셈TABLE"/>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자료입력"/>
      <sheetName val="횡배수관수량총"/>
      <sheetName val="횡배수관수량"/>
      <sheetName val="횡배수관위치조서"/>
      <sheetName val="횡배수관"/>
      <sheetName val="평균높이산출근거"/>
      <sheetName val="적용단위길이"/>
      <sheetName val="횡배수관날개수량(구배1.5)"/>
      <sheetName val="횡배수관날개벽공제토&amp;공제떼산출식"/>
      <sheetName val="면벽"/>
      <sheetName val="집수정수량집계표"/>
      <sheetName val="집수정수량조서"/>
      <sheetName val="집수정"/>
      <sheetName val="종배수관수량"/>
      <sheetName val="종배수관위치조서"/>
      <sheetName val="종배수관면벽구"/>
      <sheetName val="종배수관(구)"/>
      <sheetName val="종배수관면벽신"/>
      <sheetName val="종배수관(신)"/>
      <sheetName val="맹암거수량집계표"/>
      <sheetName val="맹암거단위수량(토사)"/>
      <sheetName val="맹암거단위수량(암)"/>
      <sheetName val="맹암거단위수량(절성토경계부)"/>
      <sheetName val="맹암거위치조서"/>
      <sheetName val="특수기호강도거푸집"/>
      <sheetName val="피벗테이블데이터분석"/>
      <sheetName val="Dialog3"/>
      <sheetName val="조언자"/>
      <sheetName val="단위수량"/>
      <sheetName val="수량산출"/>
      <sheetName val="배수집계"/>
      <sheetName val="횡배수량집계"/>
      <sheetName val="횡배위치"/>
      <sheetName val="토공"/>
      <sheetName val="날개벽"/>
      <sheetName val="TYPE-1"/>
      <sheetName val="TYPE-2"/>
      <sheetName val="TYPE-3"/>
      <sheetName val="집수정 "/>
      <sheetName val="집수정TYPE1"/>
      <sheetName val="집수정TYPE2"/>
      <sheetName val="종배수관"/>
      <sheetName val="맨홀수량집계표"/>
      <sheetName val="맨홀위치및연장조서"/>
      <sheetName val="맨훌수량산출근거"/>
      <sheetName val="맨홀터파기"/>
      <sheetName val="빗물받이수량집계"/>
      <sheetName val="빗물받이단위수량"/>
      <sheetName val="집수정(주택용)집계"/>
      <sheetName val="집수정(주택용)단위수량"/>
      <sheetName val="Sheet5"/>
      <sheetName val="계산중"/>
      <sheetName val="배수관총"/>
      <sheetName val="위치조서"/>
      <sheetName val="횡배수집계"/>
      <sheetName val="면벽집계"/>
      <sheetName val="흄관 날개벽"/>
      <sheetName val="배수관단위"/>
      <sheetName val="면벽 단수)"/>
      <sheetName val="Module1"/>
      <sheetName val="맨홀수량산출"/>
      <sheetName val="일위대가(계측기설치)"/>
      <sheetName val="노임단가"/>
      <sheetName val="횡날개수집"/>
      <sheetName val="간지1"/>
      <sheetName val="배수관공수량집계"/>
      <sheetName val="배수관집계표"/>
      <sheetName val="간지2"/>
      <sheetName val="배수관수량집계"/>
      <sheetName val="횡배수관수량집계"/>
      <sheetName val="횡배날개수량집계"/>
      <sheetName val="횡관현황"/>
      <sheetName val="터파기고PIPE"/>
      <sheetName val="횡배수관구체"/>
      <sheetName val="날개벽산출근거"/>
      <sheetName val="간지3"/>
      <sheetName val="종배수관수량집계표"/>
      <sheetName val="종배수관및면벽수량집계표"/>
      <sheetName val="종배수관및면벽현황"/>
      <sheetName val="종배수관단위수량"/>
      <sheetName val="간지4"/>
      <sheetName val="집수정수량집계"/>
      <sheetName val="집수정현황"/>
      <sheetName val="집수정그림"/>
      <sheetName val="직노"/>
      <sheetName val="횡배수관토공수량"/>
      <sheetName val="접속도로1"/>
      <sheetName val="공사개요"/>
      <sheetName val="매입세율"/>
      <sheetName val="배수관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sheetData sheetId="7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sheetData sheetId="83" refreshError="1"/>
      <sheetData sheetId="84" refreshError="1"/>
      <sheetData sheetId="85" refreshError="1"/>
      <sheetData sheetId="86"/>
      <sheetData sheetId="87" refreshError="1"/>
      <sheetData sheetId="88" refreshError="1"/>
      <sheetData sheetId="89" refreshError="1"/>
      <sheetData sheetId="90" refreshError="1"/>
    </sheetDataSet>
  </externalBook>
</externalLink>
</file>

<file path=xl/externalLinks/externalLink4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중계펌프장 계측제어공사 집계표"/>
      <sheetName val="중문동부(CCTV)"/>
      <sheetName val="신시가지(CCTV)"/>
      <sheetName val="회수간이(전기)"/>
      <sheetName val="강정2(전기)"/>
      <sheetName val="법환1(전기)"/>
      <sheetName val="법환2(전기)"/>
      <sheetName val="상예1(전기) "/>
      <sheetName val="회수(전기) "/>
      <sheetName val="일위대가(집계)"/>
      <sheetName val="일위대가(내역)"/>
      <sheetName val="단가비교표"/>
      <sheetName val="내역서(부대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4">
          <cell r="C4" t="str">
            <v>F-GV 2.5㎟</v>
          </cell>
          <cell r="D4" t="str">
            <v>m</v>
          </cell>
          <cell r="E4">
            <v>20683695</v>
          </cell>
          <cell r="F4">
            <v>315</v>
          </cell>
          <cell r="K4">
            <v>315</v>
          </cell>
          <cell r="M4" t="str">
            <v>내선전공</v>
          </cell>
          <cell r="N4">
            <v>0.01</v>
          </cell>
          <cell r="U4" t="str">
            <v>전품5-10</v>
          </cell>
        </row>
        <row r="5">
          <cell r="C5" t="str">
            <v>F-GV 4㎟</v>
          </cell>
          <cell r="D5" t="str">
            <v>m</v>
          </cell>
          <cell r="E5">
            <v>1004</v>
          </cell>
          <cell r="F5">
            <v>704</v>
          </cell>
          <cell r="G5">
            <v>1067</v>
          </cell>
          <cell r="H5">
            <v>729</v>
          </cell>
          <cell r="K5">
            <v>704</v>
          </cell>
          <cell r="M5" t="str">
            <v>내선전공</v>
          </cell>
          <cell r="N5">
            <v>0.01</v>
          </cell>
          <cell r="U5" t="str">
            <v>전품5-10</v>
          </cell>
        </row>
        <row r="6">
          <cell r="C6" t="str">
            <v>F-GV 6㎟</v>
          </cell>
          <cell r="D6" t="str">
            <v>m</v>
          </cell>
          <cell r="K6">
            <v>0</v>
          </cell>
          <cell r="M6" t="str">
            <v>내선전공</v>
          </cell>
          <cell r="N6">
            <v>0.01</v>
          </cell>
          <cell r="U6" t="str">
            <v>전품5-10</v>
          </cell>
        </row>
        <row r="7">
          <cell r="C7" t="str">
            <v>F-GV 10㎟</v>
          </cell>
          <cell r="D7" t="str">
            <v>m</v>
          </cell>
          <cell r="K7">
            <v>0</v>
          </cell>
          <cell r="M7" t="str">
            <v>내선전공</v>
          </cell>
          <cell r="N7">
            <v>2.3E-2</v>
          </cell>
          <cell r="U7" t="str">
            <v>전품5-10</v>
          </cell>
        </row>
        <row r="8">
          <cell r="C8" t="str">
            <v>F-GV 16㎟</v>
          </cell>
          <cell r="D8" t="str">
            <v>m</v>
          </cell>
          <cell r="K8">
            <v>0</v>
          </cell>
          <cell r="M8" t="str">
            <v>내선전공</v>
          </cell>
          <cell r="N8">
            <v>2.3E-2</v>
          </cell>
          <cell r="U8" t="str">
            <v>전품5-10</v>
          </cell>
        </row>
        <row r="9">
          <cell r="C9" t="str">
            <v>F-GV 25㎟</v>
          </cell>
          <cell r="D9" t="str">
            <v>m</v>
          </cell>
          <cell r="E9">
            <v>1004</v>
          </cell>
          <cell r="F9">
            <v>2814</v>
          </cell>
          <cell r="G9">
            <v>1067</v>
          </cell>
          <cell r="H9">
            <v>2929</v>
          </cell>
          <cell r="K9">
            <v>2814</v>
          </cell>
          <cell r="M9" t="str">
            <v>내선전공</v>
          </cell>
          <cell r="N9">
            <v>3.1E-2</v>
          </cell>
          <cell r="U9" t="str">
            <v>전품5-10</v>
          </cell>
        </row>
        <row r="10">
          <cell r="C10" t="str">
            <v>F-GV 35㎟</v>
          </cell>
          <cell r="D10" t="str">
            <v>m</v>
          </cell>
          <cell r="E10">
            <v>1004</v>
          </cell>
          <cell r="K10">
            <v>0</v>
          </cell>
          <cell r="M10" t="str">
            <v>내선전공</v>
          </cell>
          <cell r="N10">
            <v>3.1E-2</v>
          </cell>
          <cell r="U10" t="str">
            <v>전품5-10</v>
          </cell>
        </row>
        <row r="11">
          <cell r="C11" t="str">
            <v>HIV 2.25mm</v>
          </cell>
          <cell r="D11" t="str">
            <v>m</v>
          </cell>
          <cell r="E11">
            <v>1004</v>
          </cell>
          <cell r="K11">
            <v>0</v>
          </cell>
          <cell r="M11" t="str">
            <v>내선전공</v>
          </cell>
          <cell r="N11">
            <v>0.01</v>
          </cell>
          <cell r="U11" t="str">
            <v>전품5-10</v>
          </cell>
        </row>
        <row r="12">
          <cell r="C12" t="str">
            <v>HIV 4㎟</v>
          </cell>
          <cell r="D12" t="str">
            <v>m</v>
          </cell>
          <cell r="E12">
            <v>1004</v>
          </cell>
          <cell r="K12">
            <v>0</v>
          </cell>
          <cell r="M12" t="str">
            <v>내선전공</v>
          </cell>
          <cell r="N12">
            <v>0.01</v>
          </cell>
          <cell r="U12" t="str">
            <v>전품5-10</v>
          </cell>
        </row>
        <row r="13">
          <cell r="C13" t="str">
            <v>600V F-CV 1Cx35㎟</v>
          </cell>
          <cell r="D13" t="str">
            <v>m</v>
          </cell>
          <cell r="E13">
            <v>1004</v>
          </cell>
          <cell r="K13">
            <v>0</v>
          </cell>
          <cell r="M13" t="str">
            <v>저압케이블전공</v>
          </cell>
          <cell r="N13">
            <v>3.5999999999999997E-2</v>
          </cell>
          <cell r="U13" t="str">
            <v>전품5-11</v>
          </cell>
        </row>
        <row r="14">
          <cell r="C14" t="str">
            <v>600V F-CV 1Cx50㎟</v>
          </cell>
          <cell r="D14" t="str">
            <v>m</v>
          </cell>
          <cell r="E14">
            <v>1004</v>
          </cell>
          <cell r="K14">
            <v>0</v>
          </cell>
          <cell r="M14" t="str">
            <v>저압케이블전공</v>
          </cell>
          <cell r="N14">
            <v>4.2999999999999997E-2</v>
          </cell>
          <cell r="U14" t="str">
            <v>전품5-11</v>
          </cell>
        </row>
        <row r="15">
          <cell r="C15" t="str">
            <v>600V F-CV 1Cx70㎟</v>
          </cell>
          <cell r="D15" t="str">
            <v>m</v>
          </cell>
          <cell r="E15">
            <v>1004</v>
          </cell>
          <cell r="K15">
            <v>0</v>
          </cell>
          <cell r="M15" t="str">
            <v>저압케이블전공</v>
          </cell>
          <cell r="N15">
            <v>5.7000000000000002E-2</v>
          </cell>
          <cell r="U15" t="str">
            <v>전품5-11</v>
          </cell>
        </row>
        <row r="16">
          <cell r="C16" t="str">
            <v>600V F-CV 1Cx95㎟</v>
          </cell>
          <cell r="D16" t="str">
            <v>m</v>
          </cell>
          <cell r="E16">
            <v>1004</v>
          </cell>
          <cell r="K16">
            <v>0</v>
          </cell>
          <cell r="M16" t="str">
            <v>저압케이블전공</v>
          </cell>
          <cell r="N16">
            <v>7.0999999999999994E-2</v>
          </cell>
          <cell r="U16" t="str">
            <v>전품5-11</v>
          </cell>
        </row>
        <row r="17">
          <cell r="C17" t="str">
            <v>600V F-CV 1Cx120㎟</v>
          </cell>
          <cell r="D17" t="str">
            <v>m</v>
          </cell>
          <cell r="E17">
            <v>1004</v>
          </cell>
          <cell r="K17">
            <v>0</v>
          </cell>
          <cell r="M17" t="str">
            <v>저압케이블전공</v>
          </cell>
          <cell r="N17">
            <v>8.4000000000000005E-2</v>
          </cell>
          <cell r="U17" t="str">
            <v>전품5-11</v>
          </cell>
        </row>
        <row r="18">
          <cell r="C18" t="str">
            <v>600V F-CV 1Cx150㎟</v>
          </cell>
          <cell r="D18" t="str">
            <v>m</v>
          </cell>
          <cell r="E18">
            <v>1004</v>
          </cell>
          <cell r="K18">
            <v>0</v>
          </cell>
          <cell r="M18" t="str">
            <v>저압케이블전공</v>
          </cell>
          <cell r="N18">
            <v>9.7000000000000003E-2</v>
          </cell>
          <cell r="U18" t="str">
            <v>전품5-11</v>
          </cell>
        </row>
        <row r="19">
          <cell r="C19" t="str">
            <v>600V F-CV 1Cx185㎟</v>
          </cell>
          <cell r="D19" t="str">
            <v>m</v>
          </cell>
          <cell r="E19">
            <v>1004</v>
          </cell>
          <cell r="K19">
            <v>0</v>
          </cell>
          <cell r="M19" t="str">
            <v>저압케이블전공</v>
          </cell>
          <cell r="N19">
            <v>0.108</v>
          </cell>
          <cell r="U19" t="str">
            <v>전품5-11</v>
          </cell>
        </row>
        <row r="20">
          <cell r="C20" t="str">
            <v>600V F-CV 1Cx240㎟</v>
          </cell>
          <cell r="D20" t="str">
            <v>m</v>
          </cell>
          <cell r="E20">
            <v>1004</v>
          </cell>
          <cell r="K20">
            <v>0</v>
          </cell>
          <cell r="M20" t="str">
            <v>저압케이블전공</v>
          </cell>
          <cell r="N20">
            <v>0.13600000000000001</v>
          </cell>
          <cell r="U20" t="str">
            <v>전품5-11</v>
          </cell>
        </row>
        <row r="21">
          <cell r="C21" t="str">
            <v>600V F-CV 2Cx2.5㎟</v>
          </cell>
          <cell r="D21" t="str">
            <v>m</v>
          </cell>
          <cell r="E21">
            <v>1004</v>
          </cell>
          <cell r="K21">
            <v>0</v>
          </cell>
          <cell r="M21" t="str">
            <v>저압케이블전공</v>
          </cell>
          <cell r="N21">
            <v>1.4E-2</v>
          </cell>
          <cell r="U21" t="str">
            <v>전품5-13</v>
          </cell>
        </row>
        <row r="22">
          <cell r="C22" t="str">
            <v>600V F-CV 2Cx4㎟</v>
          </cell>
          <cell r="D22" t="str">
            <v>m</v>
          </cell>
          <cell r="E22">
            <v>1004</v>
          </cell>
          <cell r="F22">
            <v>1560</v>
          </cell>
          <cell r="G22">
            <v>1070</v>
          </cell>
          <cell r="H22">
            <v>1674</v>
          </cell>
          <cell r="K22">
            <v>1560</v>
          </cell>
          <cell r="M22" t="str">
            <v>저압케이블전공</v>
          </cell>
          <cell r="N22">
            <v>1.6E-2</v>
          </cell>
          <cell r="U22" t="str">
            <v>전품5-13</v>
          </cell>
        </row>
        <row r="23">
          <cell r="C23" t="str">
            <v>600V F-CV 2Cx6㎟</v>
          </cell>
          <cell r="D23" t="str">
            <v>m</v>
          </cell>
          <cell r="E23">
            <v>1004</v>
          </cell>
          <cell r="K23">
            <v>0</v>
          </cell>
          <cell r="M23" t="str">
            <v>저압케이블전공</v>
          </cell>
          <cell r="N23">
            <v>1.7999999999999999E-2</v>
          </cell>
          <cell r="U23" t="str">
            <v>전품5-13</v>
          </cell>
        </row>
        <row r="24">
          <cell r="C24" t="str">
            <v>600V F-CV 2Cx10㎟</v>
          </cell>
          <cell r="D24" t="str">
            <v>m</v>
          </cell>
          <cell r="E24">
            <v>1004</v>
          </cell>
          <cell r="K24">
            <v>0</v>
          </cell>
          <cell r="M24" t="str">
            <v>저압케이블전공</v>
          </cell>
          <cell r="N24">
            <v>2.5000000000000001E-2</v>
          </cell>
          <cell r="U24" t="str">
            <v>전품5-13</v>
          </cell>
        </row>
        <row r="25">
          <cell r="C25" t="str">
            <v>600V F-CV 2Cx16㎟</v>
          </cell>
          <cell r="D25" t="str">
            <v>m</v>
          </cell>
          <cell r="E25">
            <v>1004</v>
          </cell>
          <cell r="K25">
            <v>0</v>
          </cell>
          <cell r="M25" t="str">
            <v>저압케이블전공</v>
          </cell>
          <cell r="N25">
            <v>3.2000000000000001E-2</v>
          </cell>
          <cell r="U25" t="str">
            <v>전품5-11</v>
          </cell>
        </row>
        <row r="26">
          <cell r="C26" t="str">
            <v>600V F-CV 2Cx25㎟</v>
          </cell>
          <cell r="D26" t="str">
            <v>m</v>
          </cell>
          <cell r="E26">
            <v>1004</v>
          </cell>
          <cell r="K26">
            <v>0</v>
          </cell>
          <cell r="M26" t="str">
            <v>저압케이블전공</v>
          </cell>
          <cell r="N26">
            <v>4.2000000000000003E-2</v>
          </cell>
          <cell r="U26" t="str">
            <v>전품5-11</v>
          </cell>
        </row>
        <row r="27">
          <cell r="C27" t="str">
            <v>600V F-CV 3Cx2.5㎟</v>
          </cell>
          <cell r="D27" t="str">
            <v>m</v>
          </cell>
          <cell r="E27">
            <v>1004</v>
          </cell>
          <cell r="F27">
            <v>1824</v>
          </cell>
          <cell r="G27">
            <v>1070</v>
          </cell>
          <cell r="H27">
            <v>1954</v>
          </cell>
          <cell r="K27">
            <v>1824</v>
          </cell>
          <cell r="M27" t="str">
            <v>저압케이블전공</v>
          </cell>
          <cell r="N27">
            <v>1.9E-2</v>
          </cell>
          <cell r="U27" t="str">
            <v>전품5-13</v>
          </cell>
        </row>
        <row r="28">
          <cell r="C28" t="str">
            <v>600V F-CV 3Cx4㎟</v>
          </cell>
          <cell r="D28" t="str">
            <v>m</v>
          </cell>
          <cell r="E28">
            <v>1004</v>
          </cell>
          <cell r="F28">
            <v>2324</v>
          </cell>
          <cell r="G28">
            <v>1070</v>
          </cell>
          <cell r="H28">
            <v>2494</v>
          </cell>
          <cell r="K28">
            <v>2324</v>
          </cell>
          <cell r="M28" t="str">
            <v>저압케이블전공</v>
          </cell>
          <cell r="N28">
            <v>2.1999999999999999E-2</v>
          </cell>
          <cell r="U28" t="str">
            <v>전품5-13</v>
          </cell>
        </row>
        <row r="29">
          <cell r="C29" t="str">
            <v>600V F-CV 3Cx6㎟</v>
          </cell>
          <cell r="D29" t="str">
            <v>m</v>
          </cell>
          <cell r="E29">
            <v>1004</v>
          </cell>
          <cell r="K29">
            <v>0</v>
          </cell>
          <cell r="M29" t="str">
            <v>저압케이블전공</v>
          </cell>
          <cell r="N29">
            <v>2.5999999999999999E-2</v>
          </cell>
          <cell r="U29" t="str">
            <v>전품5-13</v>
          </cell>
        </row>
        <row r="30">
          <cell r="C30" t="str">
            <v>600V F-CV 3Cx10㎟</v>
          </cell>
          <cell r="D30" t="str">
            <v>m</v>
          </cell>
          <cell r="E30">
            <v>1004</v>
          </cell>
          <cell r="K30">
            <v>0</v>
          </cell>
          <cell r="M30" t="str">
            <v>저압케이블전공</v>
          </cell>
          <cell r="N30">
            <v>3.5999999999999997E-2</v>
          </cell>
          <cell r="U30" t="str">
            <v>전품5-13</v>
          </cell>
        </row>
        <row r="31">
          <cell r="C31" t="str">
            <v>600V F-CV 3Cx16㎟</v>
          </cell>
          <cell r="D31" t="str">
            <v>m</v>
          </cell>
          <cell r="E31">
            <v>1004</v>
          </cell>
          <cell r="K31">
            <v>0</v>
          </cell>
          <cell r="M31" t="str">
            <v>저압케이블전공</v>
          </cell>
          <cell r="N31">
            <v>4.5999999999999999E-2</v>
          </cell>
          <cell r="U31" t="str">
            <v>전품5-11</v>
          </cell>
        </row>
        <row r="32">
          <cell r="C32" t="str">
            <v>600V F-CV 3Cx25㎟</v>
          </cell>
          <cell r="D32" t="str">
            <v>m</v>
          </cell>
          <cell r="E32">
            <v>1004</v>
          </cell>
          <cell r="K32">
            <v>0</v>
          </cell>
          <cell r="M32" t="str">
            <v>저압케이블전공</v>
          </cell>
          <cell r="N32">
            <v>0.06</v>
          </cell>
          <cell r="U32" t="str">
            <v>전품5-11</v>
          </cell>
        </row>
        <row r="33">
          <cell r="C33" t="str">
            <v>600V F-CV 4Cx2.5㎟</v>
          </cell>
          <cell r="D33" t="str">
            <v>m</v>
          </cell>
          <cell r="E33">
            <v>1004</v>
          </cell>
          <cell r="K33">
            <v>0</v>
          </cell>
          <cell r="M33" t="str">
            <v>저압케이블전공</v>
          </cell>
          <cell r="N33">
            <v>2.5999999999999999E-2</v>
          </cell>
          <cell r="U33" t="str">
            <v>전품5-13</v>
          </cell>
        </row>
        <row r="34">
          <cell r="C34" t="str">
            <v>600V F-CV 4Cx4㎟</v>
          </cell>
          <cell r="D34" t="str">
            <v>m</v>
          </cell>
          <cell r="E34">
            <v>1004</v>
          </cell>
          <cell r="K34">
            <v>0</v>
          </cell>
          <cell r="M34" t="str">
            <v>저압케이블전공</v>
          </cell>
          <cell r="N34">
            <v>2.9000000000000001E-2</v>
          </cell>
          <cell r="U34" t="str">
            <v>전품5-13</v>
          </cell>
        </row>
        <row r="35">
          <cell r="C35" t="str">
            <v>600V F-CV 4Cx6㎟</v>
          </cell>
          <cell r="D35" t="str">
            <v>m</v>
          </cell>
          <cell r="E35">
            <v>1004</v>
          </cell>
          <cell r="K35">
            <v>0</v>
          </cell>
          <cell r="M35" t="str">
            <v>저압케이블전공</v>
          </cell>
          <cell r="N35">
            <v>3.4000000000000002E-2</v>
          </cell>
          <cell r="U35" t="str">
            <v>전품5-13</v>
          </cell>
        </row>
        <row r="36">
          <cell r="C36" t="str">
            <v>600V F-CV 4Cx10㎟</v>
          </cell>
          <cell r="D36" t="str">
            <v>m</v>
          </cell>
          <cell r="E36">
            <v>1004</v>
          </cell>
          <cell r="F36">
            <v>5816</v>
          </cell>
          <cell r="G36">
            <v>1070</v>
          </cell>
          <cell r="H36">
            <v>6250</v>
          </cell>
          <cell r="K36">
            <v>5816</v>
          </cell>
          <cell r="M36" t="str">
            <v>저압케이블전공</v>
          </cell>
          <cell r="N36">
            <v>4.9000000000000002E-2</v>
          </cell>
          <cell r="U36" t="str">
            <v>전품5-13</v>
          </cell>
        </row>
        <row r="37">
          <cell r="C37" t="str">
            <v>600V F-CV 4Cx16㎟</v>
          </cell>
          <cell r="D37" t="str">
            <v>m</v>
          </cell>
          <cell r="K37">
            <v>0</v>
          </cell>
          <cell r="M37" t="str">
            <v>저압케이블전공</v>
          </cell>
          <cell r="N37">
            <v>5.8999999999999997E-2</v>
          </cell>
          <cell r="U37" t="str">
            <v>전품5-11</v>
          </cell>
        </row>
        <row r="38">
          <cell r="C38" t="str">
            <v>600V F-CV 4Cx25㎟</v>
          </cell>
          <cell r="D38" t="str">
            <v>m</v>
          </cell>
          <cell r="K38">
            <v>0</v>
          </cell>
          <cell r="M38" t="str">
            <v>저압케이블전공</v>
          </cell>
          <cell r="N38">
            <v>7.8E-2</v>
          </cell>
          <cell r="U38" t="str">
            <v>전품5-11</v>
          </cell>
        </row>
        <row r="39">
          <cell r="C39" t="str">
            <v>F-CVV 2Cx2.5㎟</v>
          </cell>
          <cell r="D39" t="str">
            <v>m</v>
          </cell>
          <cell r="E39">
            <v>1003</v>
          </cell>
          <cell r="F39">
            <v>1255</v>
          </cell>
          <cell r="G39">
            <v>1071</v>
          </cell>
          <cell r="H39">
            <v>1457</v>
          </cell>
          <cell r="K39">
            <v>1255</v>
          </cell>
          <cell r="M39" t="str">
            <v>저압케이블전공</v>
          </cell>
          <cell r="N39">
            <v>1.4E-2</v>
          </cell>
          <cell r="U39" t="str">
            <v>전품5-13</v>
          </cell>
        </row>
        <row r="40">
          <cell r="C40" t="str">
            <v>F-CVV 3Cx2.5㎟</v>
          </cell>
          <cell r="D40" t="str">
            <v>m</v>
          </cell>
          <cell r="E40">
            <v>1003</v>
          </cell>
          <cell r="K40">
            <v>0</v>
          </cell>
          <cell r="M40" t="str">
            <v>저압케이블전공</v>
          </cell>
          <cell r="N40">
            <v>1.9E-2</v>
          </cell>
          <cell r="U40" t="str">
            <v>전품5-13</v>
          </cell>
        </row>
        <row r="41">
          <cell r="C41" t="str">
            <v>F-CVV 4Cx2.5㎟</v>
          </cell>
          <cell r="D41" t="str">
            <v>m</v>
          </cell>
          <cell r="E41">
            <v>1003</v>
          </cell>
          <cell r="K41">
            <v>0</v>
          </cell>
          <cell r="M41" t="str">
            <v>저압케이블전공</v>
          </cell>
          <cell r="N41">
            <v>2.5999999999999999E-2</v>
          </cell>
          <cell r="U41" t="str">
            <v>전품5-13</v>
          </cell>
        </row>
        <row r="42">
          <cell r="C42" t="str">
            <v>F-CVV 5Cx2.5㎟</v>
          </cell>
          <cell r="D42" t="str">
            <v>m</v>
          </cell>
          <cell r="E42">
            <v>1003</v>
          </cell>
          <cell r="F42">
            <v>2158</v>
          </cell>
          <cell r="G42">
            <v>1071</v>
          </cell>
          <cell r="H42">
            <v>2506</v>
          </cell>
          <cell r="K42">
            <v>2158</v>
          </cell>
          <cell r="M42" t="str">
            <v>저압케이블전공</v>
          </cell>
          <cell r="N42">
            <v>3.2000000000000001E-2</v>
          </cell>
          <cell r="U42" t="str">
            <v>전품5-13</v>
          </cell>
        </row>
        <row r="43">
          <cell r="C43" t="str">
            <v>F-CVV 6Cx2.5㎟</v>
          </cell>
          <cell r="D43" t="str">
            <v>m</v>
          </cell>
          <cell r="E43">
            <v>1003</v>
          </cell>
          <cell r="K43">
            <v>0</v>
          </cell>
          <cell r="M43" t="str">
            <v>저압케이블전공</v>
          </cell>
          <cell r="N43">
            <v>3.5000000000000003E-2</v>
          </cell>
          <cell r="U43" t="str">
            <v>전품5-13</v>
          </cell>
        </row>
        <row r="44">
          <cell r="C44" t="str">
            <v>F-CVV 7Cx2.5㎟</v>
          </cell>
          <cell r="D44" t="str">
            <v>m</v>
          </cell>
          <cell r="E44">
            <v>1003</v>
          </cell>
          <cell r="K44">
            <v>0</v>
          </cell>
          <cell r="M44" t="str">
            <v>저압케이블전공</v>
          </cell>
          <cell r="N44">
            <v>3.9E-2</v>
          </cell>
          <cell r="U44" t="str">
            <v>전품5-13</v>
          </cell>
        </row>
        <row r="45">
          <cell r="C45" t="str">
            <v>F-CVV 8Cx2.5㎟</v>
          </cell>
          <cell r="D45" t="str">
            <v>m</v>
          </cell>
          <cell r="E45">
            <v>1003</v>
          </cell>
          <cell r="F45">
            <v>3077</v>
          </cell>
          <cell r="G45">
            <v>1071</v>
          </cell>
          <cell r="H45">
            <v>3575</v>
          </cell>
          <cell r="K45">
            <v>3077</v>
          </cell>
          <cell r="M45" t="str">
            <v>저압케이블전공</v>
          </cell>
          <cell r="N45">
            <v>4.2000000000000003E-2</v>
          </cell>
          <cell r="U45" t="str">
            <v>전품5-13</v>
          </cell>
        </row>
        <row r="46">
          <cell r="C46" t="str">
            <v>F-CVV 10Cx2.5㎟</v>
          </cell>
          <cell r="D46" t="str">
            <v>m</v>
          </cell>
          <cell r="E46">
            <v>1003</v>
          </cell>
          <cell r="K46">
            <v>0</v>
          </cell>
          <cell r="M46" t="str">
            <v>저압케이블전공</v>
          </cell>
          <cell r="N46">
            <v>4.8000000000000001E-2</v>
          </cell>
          <cell r="U46" t="str">
            <v>전품5-13</v>
          </cell>
        </row>
        <row r="47">
          <cell r="C47" t="str">
            <v>F-CVV 12Cx2.5㎟</v>
          </cell>
          <cell r="D47" t="str">
            <v>m</v>
          </cell>
          <cell r="E47">
            <v>1003</v>
          </cell>
          <cell r="K47">
            <v>0</v>
          </cell>
          <cell r="M47" t="str">
            <v>저압케이블전공</v>
          </cell>
          <cell r="N47">
            <v>5.3999999999999999E-2</v>
          </cell>
          <cell r="U47" t="str">
            <v>전품5-13</v>
          </cell>
        </row>
        <row r="48">
          <cell r="C48" t="str">
            <v>F-CVV 15Cx2.5㎟</v>
          </cell>
          <cell r="D48" t="str">
            <v>m</v>
          </cell>
          <cell r="E48">
            <v>1003</v>
          </cell>
          <cell r="K48">
            <v>0</v>
          </cell>
          <cell r="M48" t="str">
            <v>저압케이블전공</v>
          </cell>
          <cell r="N48">
            <v>6.2E-2</v>
          </cell>
          <cell r="U48" t="str">
            <v>전품5-13</v>
          </cell>
        </row>
        <row r="49">
          <cell r="C49" t="str">
            <v>F-CVVS 2Cx2.5㎟</v>
          </cell>
          <cell r="D49" t="str">
            <v>m</v>
          </cell>
          <cell r="E49">
            <v>1003</v>
          </cell>
          <cell r="F49">
            <v>1486</v>
          </cell>
          <cell r="G49">
            <v>1071</v>
          </cell>
          <cell r="H49">
            <v>1723</v>
          </cell>
          <cell r="K49">
            <v>1486</v>
          </cell>
          <cell r="M49" t="str">
            <v>저압케이블전공</v>
          </cell>
          <cell r="N49">
            <v>1.6E-2</v>
          </cell>
          <cell r="U49" t="str">
            <v>전품5-13</v>
          </cell>
        </row>
        <row r="50">
          <cell r="C50" t="str">
            <v>F-CVVS 3Cx2.5㎟</v>
          </cell>
          <cell r="D50" t="str">
            <v>m</v>
          </cell>
          <cell r="K50">
            <v>0</v>
          </cell>
          <cell r="M50" t="str">
            <v>저압케이블전공</v>
          </cell>
          <cell r="N50">
            <v>2.1999999999999999E-2</v>
          </cell>
          <cell r="U50" t="str">
            <v>전품5-13</v>
          </cell>
        </row>
        <row r="51">
          <cell r="C51" t="str">
            <v>F-CVVS 4Cx2.5㎟</v>
          </cell>
          <cell r="D51" t="str">
            <v>m</v>
          </cell>
          <cell r="K51">
            <v>0</v>
          </cell>
          <cell r="M51" t="str">
            <v>저압케이블전공</v>
          </cell>
          <cell r="N51">
            <v>3.1E-2</v>
          </cell>
          <cell r="U51" t="str">
            <v>전품5-13</v>
          </cell>
        </row>
        <row r="52">
          <cell r="C52" t="str">
            <v>F-CVVS 5Cx2.5㎟</v>
          </cell>
          <cell r="D52" t="str">
            <v>m</v>
          </cell>
          <cell r="K52">
            <v>0</v>
          </cell>
          <cell r="M52" t="str">
            <v>저압케이블전공</v>
          </cell>
          <cell r="N52">
            <v>3.7999999999999999E-2</v>
          </cell>
          <cell r="U52" t="str">
            <v>전품5-13</v>
          </cell>
        </row>
        <row r="53">
          <cell r="C53" t="str">
            <v>F-CVVS 6Cx2.5㎟</v>
          </cell>
          <cell r="D53" t="str">
            <v>m</v>
          </cell>
          <cell r="K53">
            <v>0</v>
          </cell>
          <cell r="M53" t="str">
            <v>저압케이블전공</v>
          </cell>
          <cell r="N53">
            <v>4.2000000000000003E-2</v>
          </cell>
          <cell r="U53" t="str">
            <v>전품5-13</v>
          </cell>
        </row>
        <row r="54">
          <cell r="C54" t="str">
            <v>F-CVVS 7Cx2.5㎟</v>
          </cell>
          <cell r="D54" t="str">
            <v>m</v>
          </cell>
          <cell r="K54">
            <v>0</v>
          </cell>
          <cell r="M54" t="str">
            <v>저압케이블전공</v>
          </cell>
          <cell r="N54">
            <v>4.5999999999999999E-2</v>
          </cell>
          <cell r="U54" t="str">
            <v>전품5-13</v>
          </cell>
        </row>
        <row r="55">
          <cell r="C55" t="str">
            <v>F-CVVS 8Cx2.5㎟</v>
          </cell>
          <cell r="D55" t="str">
            <v>m</v>
          </cell>
          <cell r="K55">
            <v>0</v>
          </cell>
          <cell r="M55" t="str">
            <v>저압케이블전공</v>
          </cell>
          <cell r="N55">
            <v>0.05</v>
          </cell>
          <cell r="U55" t="str">
            <v>전품5-13</v>
          </cell>
        </row>
        <row r="56">
          <cell r="C56" t="str">
            <v>F-CVVS 10Cx2.5㎟</v>
          </cell>
          <cell r="D56" t="str">
            <v>m</v>
          </cell>
          <cell r="K56">
            <v>0</v>
          </cell>
          <cell r="M56" t="str">
            <v>저압케이블전공</v>
          </cell>
          <cell r="N56">
            <v>5.7000000000000002E-2</v>
          </cell>
          <cell r="U56" t="str">
            <v>전품5-13</v>
          </cell>
        </row>
        <row r="57">
          <cell r="C57" t="str">
            <v>F-CVVS 12Cx2.5㎟</v>
          </cell>
          <cell r="D57" t="str">
            <v>m</v>
          </cell>
          <cell r="K57">
            <v>0</v>
          </cell>
          <cell r="M57" t="str">
            <v>저압케이블전공</v>
          </cell>
          <cell r="N57">
            <v>6.4000000000000001E-2</v>
          </cell>
          <cell r="U57" t="str">
            <v>전품5-13</v>
          </cell>
        </row>
        <row r="58">
          <cell r="C58" t="str">
            <v>F-CVVS 15Cx2.5㎟</v>
          </cell>
          <cell r="D58" t="str">
            <v>m</v>
          </cell>
          <cell r="K58">
            <v>0</v>
          </cell>
          <cell r="M58" t="str">
            <v>저압케이블전공</v>
          </cell>
          <cell r="N58">
            <v>7.3999999999999996E-2</v>
          </cell>
          <cell r="U58" t="str">
            <v>전품5-13</v>
          </cell>
        </row>
        <row r="59">
          <cell r="C59" t="str">
            <v>UTP CAT.5 0.5mm-4Pr</v>
          </cell>
          <cell r="D59" t="str">
            <v>m</v>
          </cell>
          <cell r="E59">
            <v>1011</v>
          </cell>
          <cell r="F59">
            <v>390</v>
          </cell>
          <cell r="G59">
            <v>1074</v>
          </cell>
          <cell r="H59">
            <v>440</v>
          </cell>
          <cell r="K59">
            <v>390</v>
          </cell>
          <cell r="M59" t="str">
            <v>통신케이블전공</v>
          </cell>
          <cell r="N59">
            <v>1.7000000000000001E-2</v>
          </cell>
          <cell r="U59" t="str">
            <v>전품7-1</v>
          </cell>
        </row>
        <row r="60">
          <cell r="C60" t="str">
            <v>UTP CAT.5 0.5mm-25Pr</v>
          </cell>
          <cell r="D60" t="str">
            <v>m</v>
          </cell>
          <cell r="K60">
            <v>0</v>
          </cell>
          <cell r="M60" t="str">
            <v>통신케이블전공</v>
          </cell>
          <cell r="N60">
            <v>2.5000000000000001E-2</v>
          </cell>
          <cell r="U60" t="str">
            <v>전품7-1</v>
          </cell>
        </row>
        <row r="61">
          <cell r="C61" t="str">
            <v>5C-HFBT</v>
          </cell>
          <cell r="D61" t="str">
            <v>m</v>
          </cell>
          <cell r="E61">
            <v>1013</v>
          </cell>
          <cell r="F61">
            <v>494</v>
          </cell>
          <cell r="G61">
            <v>0</v>
          </cell>
          <cell r="K61">
            <v>494</v>
          </cell>
          <cell r="M61" t="str">
            <v>통신케이블전공</v>
          </cell>
          <cell r="N61">
            <v>1.7999999999999999E-2</v>
          </cell>
          <cell r="U61" t="str">
            <v>전품5-3</v>
          </cell>
        </row>
        <row r="62">
          <cell r="C62" t="str">
            <v>10C-HFBT</v>
          </cell>
          <cell r="D62" t="str">
            <v>m</v>
          </cell>
          <cell r="K62">
            <v>0</v>
          </cell>
          <cell r="M62" t="str">
            <v>통신케이블전공</v>
          </cell>
          <cell r="N62">
            <v>3.2000000000000001E-2</v>
          </cell>
          <cell r="U62" t="str">
            <v>전품5-3</v>
          </cell>
        </row>
        <row r="63">
          <cell r="C63" t="str">
            <v>HDG 16 C</v>
          </cell>
          <cell r="D63" t="str">
            <v>m</v>
          </cell>
          <cell r="K63">
            <v>0</v>
          </cell>
          <cell r="M63" t="str">
            <v>내선전공</v>
          </cell>
          <cell r="N63">
            <v>0.08</v>
          </cell>
          <cell r="U63" t="str">
            <v>전품5-1</v>
          </cell>
        </row>
        <row r="64">
          <cell r="C64" t="str">
            <v>HDG 22 C</v>
          </cell>
          <cell r="D64" t="str">
            <v>m</v>
          </cell>
          <cell r="K64">
            <v>0</v>
          </cell>
          <cell r="M64" t="str">
            <v>내선전공</v>
          </cell>
          <cell r="N64">
            <v>0.11</v>
          </cell>
          <cell r="U64" t="str">
            <v>전품5-1</v>
          </cell>
        </row>
        <row r="65">
          <cell r="C65" t="str">
            <v>HDG 28 C</v>
          </cell>
          <cell r="D65" t="str">
            <v>m</v>
          </cell>
          <cell r="K65">
            <v>0</v>
          </cell>
          <cell r="M65" t="str">
            <v>내선전공</v>
          </cell>
          <cell r="N65">
            <v>0.14000000000000001</v>
          </cell>
          <cell r="U65" t="str">
            <v>전품5-1</v>
          </cell>
        </row>
        <row r="66">
          <cell r="C66" t="str">
            <v>HDG 36 C</v>
          </cell>
          <cell r="D66" t="str">
            <v>m</v>
          </cell>
          <cell r="K66">
            <v>0</v>
          </cell>
          <cell r="M66" t="str">
            <v>내선전공</v>
          </cell>
          <cell r="N66">
            <v>0.2</v>
          </cell>
          <cell r="U66" t="str">
            <v>전품5-1</v>
          </cell>
        </row>
        <row r="67">
          <cell r="C67" t="str">
            <v>HDG 42 C</v>
          </cell>
          <cell r="D67" t="str">
            <v>m</v>
          </cell>
          <cell r="K67">
            <v>0</v>
          </cell>
          <cell r="M67" t="str">
            <v>내선전공</v>
          </cell>
          <cell r="N67">
            <v>0.25</v>
          </cell>
          <cell r="U67" t="str">
            <v>전품5-1</v>
          </cell>
        </row>
        <row r="68">
          <cell r="C68" t="str">
            <v>HDG 54 C</v>
          </cell>
          <cell r="D68" t="str">
            <v>m</v>
          </cell>
          <cell r="K68">
            <v>0</v>
          </cell>
          <cell r="M68" t="str">
            <v>내선전공</v>
          </cell>
          <cell r="N68">
            <v>0.34</v>
          </cell>
          <cell r="U68" t="str">
            <v>전품5-1</v>
          </cell>
        </row>
        <row r="69">
          <cell r="C69" t="str">
            <v>HDG 70 C</v>
          </cell>
          <cell r="D69" t="str">
            <v>m</v>
          </cell>
          <cell r="K69">
            <v>0</v>
          </cell>
          <cell r="M69" t="str">
            <v>내선전공</v>
          </cell>
          <cell r="N69">
            <v>0.44</v>
          </cell>
          <cell r="U69" t="str">
            <v>전품5-1</v>
          </cell>
        </row>
        <row r="70">
          <cell r="C70" t="str">
            <v>HDG 82 C</v>
          </cell>
          <cell r="D70" t="str">
            <v>m</v>
          </cell>
          <cell r="K70">
            <v>0</v>
          </cell>
          <cell r="M70" t="str">
            <v>내선전공</v>
          </cell>
          <cell r="N70">
            <v>0.54</v>
          </cell>
          <cell r="U70" t="str">
            <v>전품5-1</v>
          </cell>
        </row>
        <row r="71">
          <cell r="C71" t="str">
            <v>HDG 104 C</v>
          </cell>
          <cell r="D71" t="str">
            <v>m</v>
          </cell>
          <cell r="K71">
            <v>0</v>
          </cell>
          <cell r="M71" t="str">
            <v>내선전공</v>
          </cell>
          <cell r="N71">
            <v>0.71</v>
          </cell>
          <cell r="U71" t="str">
            <v>전품5-1</v>
          </cell>
        </row>
        <row r="72">
          <cell r="C72" t="str">
            <v>HDG 16 C (노출)</v>
          </cell>
          <cell r="D72" t="str">
            <v>m</v>
          </cell>
          <cell r="E72">
            <v>1026</v>
          </cell>
          <cell r="F72">
            <v>2544</v>
          </cell>
          <cell r="G72">
            <v>1086</v>
          </cell>
          <cell r="H72">
            <v>2603</v>
          </cell>
          <cell r="K72">
            <v>2544</v>
          </cell>
          <cell r="M72" t="str">
            <v>내선전공</v>
          </cell>
          <cell r="N72">
            <v>9.6000000000000002E-2</v>
          </cell>
          <cell r="U72" t="str">
            <v>전품5-1</v>
          </cell>
        </row>
        <row r="73">
          <cell r="C73" t="str">
            <v>HDG 22 C (노출)</v>
          </cell>
          <cell r="D73" t="str">
            <v>m</v>
          </cell>
          <cell r="E73">
            <v>1026</v>
          </cell>
          <cell r="F73">
            <v>3286</v>
          </cell>
          <cell r="G73">
            <v>1086</v>
          </cell>
          <cell r="H73">
            <v>3369</v>
          </cell>
          <cell r="K73">
            <v>3286</v>
          </cell>
          <cell r="M73" t="str">
            <v>내선전공</v>
          </cell>
          <cell r="N73">
            <v>0.13200000000000001</v>
          </cell>
          <cell r="U73" t="str">
            <v>전품5-1</v>
          </cell>
        </row>
        <row r="74">
          <cell r="C74" t="str">
            <v>HDG 28 C (노출)</v>
          </cell>
          <cell r="D74" t="str">
            <v>m</v>
          </cell>
          <cell r="E74">
            <v>1026</v>
          </cell>
          <cell r="F74">
            <v>4240</v>
          </cell>
          <cell r="G74">
            <v>1086</v>
          </cell>
          <cell r="H74">
            <v>4384</v>
          </cell>
          <cell r="K74">
            <v>4240</v>
          </cell>
          <cell r="M74" t="str">
            <v>내선전공</v>
          </cell>
          <cell r="N74">
            <v>0.16800000000000001</v>
          </cell>
          <cell r="U74" t="str">
            <v>전품5-1</v>
          </cell>
        </row>
        <row r="75">
          <cell r="C75" t="str">
            <v>HDG 36 C (노출)</v>
          </cell>
          <cell r="D75" t="str">
            <v>m</v>
          </cell>
          <cell r="E75">
            <v>1026</v>
          </cell>
          <cell r="G75">
            <v>1086</v>
          </cell>
          <cell r="K75">
            <v>0</v>
          </cell>
          <cell r="M75" t="str">
            <v>내선전공</v>
          </cell>
          <cell r="N75">
            <v>0.24</v>
          </cell>
          <cell r="U75" t="str">
            <v>전품5-1</v>
          </cell>
        </row>
        <row r="76">
          <cell r="C76" t="str">
            <v>HDG 42 C (노출)</v>
          </cell>
          <cell r="D76" t="str">
            <v>m</v>
          </cell>
          <cell r="E76">
            <v>1026</v>
          </cell>
          <cell r="G76">
            <v>1086</v>
          </cell>
          <cell r="K76">
            <v>0</v>
          </cell>
          <cell r="M76" t="str">
            <v>내선전공</v>
          </cell>
          <cell r="N76">
            <v>0.3</v>
          </cell>
          <cell r="U76" t="str">
            <v>전품5-1</v>
          </cell>
        </row>
        <row r="77">
          <cell r="C77" t="str">
            <v>HDG 54 C (노출)</v>
          </cell>
          <cell r="D77" t="str">
            <v>m</v>
          </cell>
          <cell r="E77">
            <v>1026</v>
          </cell>
          <cell r="F77">
            <v>8745</v>
          </cell>
          <cell r="G77">
            <v>1086</v>
          </cell>
          <cell r="H77">
            <v>9048</v>
          </cell>
          <cell r="K77">
            <v>8745</v>
          </cell>
          <cell r="M77" t="str">
            <v>내선전공</v>
          </cell>
          <cell r="N77">
            <v>0.40799999999999997</v>
          </cell>
          <cell r="U77" t="str">
            <v>전품5-1</v>
          </cell>
        </row>
        <row r="78">
          <cell r="C78" t="str">
            <v>HDG 70 C (노출)</v>
          </cell>
          <cell r="D78" t="str">
            <v>m</v>
          </cell>
          <cell r="K78">
            <v>0</v>
          </cell>
          <cell r="M78" t="str">
            <v>내선전공</v>
          </cell>
          <cell r="N78">
            <v>0.52800000000000002</v>
          </cell>
          <cell r="U78" t="str">
            <v>전품5-1</v>
          </cell>
        </row>
        <row r="79">
          <cell r="C79" t="str">
            <v>HDG 82 C (노출)</v>
          </cell>
          <cell r="D79" t="str">
            <v>m</v>
          </cell>
          <cell r="K79">
            <v>0</v>
          </cell>
          <cell r="M79" t="str">
            <v>내선전공</v>
          </cell>
          <cell r="N79">
            <v>0.64800000000000002</v>
          </cell>
          <cell r="U79" t="str">
            <v>전품5-1</v>
          </cell>
        </row>
        <row r="80">
          <cell r="C80" t="str">
            <v>HDG 104 C (노출)</v>
          </cell>
          <cell r="D80" t="str">
            <v>m</v>
          </cell>
          <cell r="K80">
            <v>0</v>
          </cell>
          <cell r="M80" t="str">
            <v>내선전공</v>
          </cell>
          <cell r="N80">
            <v>0.85199999999999998</v>
          </cell>
          <cell r="U80" t="str">
            <v>전품5-1</v>
          </cell>
        </row>
        <row r="81">
          <cell r="C81" t="str">
            <v>HI 16 C</v>
          </cell>
          <cell r="D81" t="str">
            <v>m</v>
          </cell>
          <cell r="K81">
            <v>0</v>
          </cell>
          <cell r="M81" t="str">
            <v>내선전공</v>
          </cell>
          <cell r="N81">
            <v>0.05</v>
          </cell>
          <cell r="U81" t="str">
            <v>전품5-1</v>
          </cell>
        </row>
        <row r="82">
          <cell r="C82" t="str">
            <v>HI 22 C</v>
          </cell>
          <cell r="D82" t="str">
            <v>m</v>
          </cell>
          <cell r="K82">
            <v>0</v>
          </cell>
          <cell r="M82" t="str">
            <v>내선전공</v>
          </cell>
          <cell r="N82">
            <v>0.06</v>
          </cell>
          <cell r="U82" t="str">
            <v>전품5-1</v>
          </cell>
        </row>
        <row r="83">
          <cell r="C83" t="str">
            <v>HI 28 C</v>
          </cell>
          <cell r="D83" t="str">
            <v>m</v>
          </cell>
          <cell r="K83">
            <v>0</v>
          </cell>
          <cell r="M83" t="str">
            <v>내선전공</v>
          </cell>
          <cell r="N83">
            <v>0.08</v>
          </cell>
          <cell r="U83" t="str">
            <v>전품5-1</v>
          </cell>
        </row>
        <row r="84">
          <cell r="C84" t="str">
            <v>HI 36 C</v>
          </cell>
          <cell r="D84" t="str">
            <v>m</v>
          </cell>
          <cell r="K84">
            <v>0</v>
          </cell>
          <cell r="M84" t="str">
            <v>내선전공</v>
          </cell>
          <cell r="N84">
            <v>0.1</v>
          </cell>
          <cell r="U84" t="str">
            <v>전품5-1</v>
          </cell>
        </row>
        <row r="85">
          <cell r="C85" t="str">
            <v>HI 42 C</v>
          </cell>
          <cell r="D85" t="str">
            <v>m</v>
          </cell>
          <cell r="K85">
            <v>0</v>
          </cell>
          <cell r="M85" t="str">
            <v>내선전공</v>
          </cell>
          <cell r="N85">
            <v>0.13</v>
          </cell>
          <cell r="U85" t="str">
            <v>전품5-1</v>
          </cell>
        </row>
        <row r="86">
          <cell r="C86" t="str">
            <v>HI 54 C</v>
          </cell>
          <cell r="D86" t="str">
            <v>m</v>
          </cell>
          <cell r="K86">
            <v>0</v>
          </cell>
          <cell r="M86" t="str">
            <v>내선전공</v>
          </cell>
          <cell r="N86">
            <v>0.19</v>
          </cell>
          <cell r="U86" t="str">
            <v>전품5-1</v>
          </cell>
        </row>
        <row r="87">
          <cell r="C87" t="str">
            <v>HI 70 C</v>
          </cell>
          <cell r="D87" t="str">
            <v>m</v>
          </cell>
          <cell r="K87">
            <v>0</v>
          </cell>
          <cell r="M87" t="str">
            <v>내선전공</v>
          </cell>
          <cell r="N87">
            <v>0.28000000000000003</v>
          </cell>
          <cell r="U87" t="str">
            <v>전품5-1</v>
          </cell>
        </row>
        <row r="88">
          <cell r="C88" t="str">
            <v>HI 82 C</v>
          </cell>
          <cell r="D88" t="str">
            <v>m</v>
          </cell>
          <cell r="K88">
            <v>0</v>
          </cell>
          <cell r="M88" t="str">
            <v>내선전공</v>
          </cell>
          <cell r="N88">
            <v>0.37</v>
          </cell>
          <cell r="U88" t="str">
            <v>전품5-1</v>
          </cell>
        </row>
        <row r="89">
          <cell r="C89" t="str">
            <v>HI 104 C</v>
          </cell>
          <cell r="D89" t="str">
            <v>m</v>
          </cell>
          <cell r="K89">
            <v>0</v>
          </cell>
          <cell r="M89" t="str">
            <v>내선전공</v>
          </cell>
          <cell r="N89">
            <v>0.46</v>
          </cell>
          <cell r="U89" t="str">
            <v>전품5-1</v>
          </cell>
        </row>
        <row r="90">
          <cell r="C90" t="str">
            <v>PE 16 C</v>
          </cell>
          <cell r="D90" t="str">
            <v>m</v>
          </cell>
          <cell r="K90">
            <v>0</v>
          </cell>
          <cell r="M90" t="str">
            <v>내선전공</v>
          </cell>
          <cell r="N90">
            <v>0.04</v>
          </cell>
          <cell r="U90" t="str">
            <v>전품5-1</v>
          </cell>
        </row>
        <row r="91">
          <cell r="C91" t="str">
            <v>PE 22 C</v>
          </cell>
          <cell r="D91" t="str">
            <v>m</v>
          </cell>
          <cell r="K91">
            <v>0</v>
          </cell>
          <cell r="M91" t="str">
            <v>내선전공</v>
          </cell>
          <cell r="N91">
            <v>4.8000000000000001E-2</v>
          </cell>
          <cell r="U91" t="str">
            <v>전품5-1</v>
          </cell>
        </row>
        <row r="92">
          <cell r="C92" t="str">
            <v>PE 28 C</v>
          </cell>
          <cell r="D92" t="str">
            <v>m</v>
          </cell>
          <cell r="E92">
            <v>1031</v>
          </cell>
          <cell r="F92">
            <v>497</v>
          </cell>
          <cell r="G92">
            <v>1088</v>
          </cell>
          <cell r="H92">
            <v>534</v>
          </cell>
          <cell r="K92">
            <v>497</v>
          </cell>
          <cell r="M92" t="str">
            <v>내선전공</v>
          </cell>
          <cell r="N92">
            <v>6.4000000000000001E-2</v>
          </cell>
          <cell r="U92" t="str">
            <v>전품5-1</v>
          </cell>
        </row>
        <row r="93">
          <cell r="C93" t="str">
            <v>PE 36 C</v>
          </cell>
          <cell r="D93" t="str">
            <v>m</v>
          </cell>
          <cell r="E93">
            <v>1031</v>
          </cell>
          <cell r="F93">
            <v>737</v>
          </cell>
          <cell r="G93">
            <v>1088</v>
          </cell>
          <cell r="H93">
            <v>795</v>
          </cell>
          <cell r="K93">
            <v>737</v>
          </cell>
          <cell r="M93" t="str">
            <v>내선전공</v>
          </cell>
          <cell r="N93">
            <v>0.08</v>
          </cell>
          <cell r="U93" t="str">
            <v>전품5-1</v>
          </cell>
        </row>
        <row r="94">
          <cell r="C94" t="str">
            <v>PE 42 C</v>
          </cell>
          <cell r="D94" t="str">
            <v>m</v>
          </cell>
          <cell r="E94">
            <v>1031</v>
          </cell>
          <cell r="F94">
            <v>927</v>
          </cell>
          <cell r="G94">
            <v>1088</v>
          </cell>
          <cell r="H94">
            <v>1024</v>
          </cell>
          <cell r="K94">
            <v>927</v>
          </cell>
          <cell r="M94" t="str">
            <v>내선전공</v>
          </cell>
          <cell r="N94">
            <v>0.104</v>
          </cell>
          <cell r="U94" t="str">
            <v>전품5-1</v>
          </cell>
        </row>
        <row r="95">
          <cell r="C95" t="str">
            <v>PE 54 C</v>
          </cell>
          <cell r="D95" t="str">
            <v>m</v>
          </cell>
          <cell r="E95">
            <v>1031</v>
          </cell>
          <cell r="F95">
            <v>1377</v>
          </cell>
          <cell r="G95">
            <v>1088</v>
          </cell>
          <cell r="H95">
            <v>1489</v>
          </cell>
          <cell r="K95">
            <v>1377</v>
          </cell>
          <cell r="M95" t="str">
            <v>내선전공</v>
          </cell>
          <cell r="N95">
            <v>0.152</v>
          </cell>
          <cell r="U95" t="str">
            <v>전품5-1</v>
          </cell>
        </row>
        <row r="96">
          <cell r="C96" t="str">
            <v>PE 70 C</v>
          </cell>
          <cell r="D96" t="str">
            <v>m</v>
          </cell>
          <cell r="K96">
            <v>0</v>
          </cell>
          <cell r="M96" t="str">
            <v>내선전공</v>
          </cell>
          <cell r="N96">
            <v>0.224</v>
          </cell>
          <cell r="U96" t="str">
            <v>전품5-1</v>
          </cell>
        </row>
        <row r="97">
          <cell r="C97" t="str">
            <v>PE 82 C</v>
          </cell>
          <cell r="D97" t="str">
            <v>m</v>
          </cell>
          <cell r="K97">
            <v>0</v>
          </cell>
          <cell r="M97" t="str">
            <v>내선전공</v>
          </cell>
          <cell r="N97">
            <v>0.29599999999999999</v>
          </cell>
          <cell r="U97" t="str">
            <v>전품5-1</v>
          </cell>
        </row>
        <row r="98">
          <cell r="C98" t="str">
            <v>PE 100 C</v>
          </cell>
          <cell r="D98" t="str">
            <v>m</v>
          </cell>
          <cell r="K98">
            <v>0</v>
          </cell>
          <cell r="M98" t="str">
            <v>내선전공</v>
          </cell>
          <cell r="N98">
            <v>0.46</v>
          </cell>
          <cell r="U98" t="str">
            <v>전품5-1</v>
          </cell>
        </row>
        <row r="99">
          <cell r="C99" t="str">
            <v>PE 16 C (노출)</v>
          </cell>
          <cell r="D99" t="str">
            <v>m</v>
          </cell>
          <cell r="K99">
            <v>0</v>
          </cell>
          <cell r="M99" t="str">
            <v>내선전공</v>
          </cell>
          <cell r="N99">
            <v>4.8000000000000001E-2</v>
          </cell>
          <cell r="U99" t="str">
            <v>전품5-1</v>
          </cell>
        </row>
        <row r="100">
          <cell r="C100" t="str">
            <v>PE 22 C (노출)</v>
          </cell>
          <cell r="D100" t="str">
            <v>m</v>
          </cell>
          <cell r="K100">
            <v>0</v>
          </cell>
          <cell r="M100" t="str">
            <v>내선전공</v>
          </cell>
          <cell r="N100">
            <v>5.7000000000000002E-2</v>
          </cell>
          <cell r="U100" t="str">
            <v>전품5-1</v>
          </cell>
        </row>
        <row r="101">
          <cell r="C101" t="str">
            <v>PE 28 C (노출)</v>
          </cell>
          <cell r="D101" t="str">
            <v>m</v>
          </cell>
          <cell r="K101">
            <v>0</v>
          </cell>
          <cell r="M101" t="str">
            <v>내선전공</v>
          </cell>
          <cell r="N101">
            <v>7.5999999999999998E-2</v>
          </cell>
          <cell r="U101" t="str">
            <v>전품5-1</v>
          </cell>
        </row>
        <row r="102">
          <cell r="C102" t="str">
            <v>PE 36 C (노출)</v>
          </cell>
          <cell r="D102" t="str">
            <v>m</v>
          </cell>
          <cell r="K102">
            <v>0</v>
          </cell>
          <cell r="M102" t="str">
            <v>내선전공</v>
          </cell>
          <cell r="N102">
            <v>9.6000000000000002E-2</v>
          </cell>
          <cell r="U102" t="str">
            <v>전품5-1</v>
          </cell>
        </row>
        <row r="103">
          <cell r="C103" t="str">
            <v>PE 42 C (노출)</v>
          </cell>
          <cell r="D103" t="str">
            <v>m</v>
          </cell>
          <cell r="K103">
            <v>0</v>
          </cell>
          <cell r="M103" t="str">
            <v>내선전공</v>
          </cell>
          <cell r="N103">
            <v>0.124</v>
          </cell>
          <cell r="U103" t="str">
            <v>전품5-1</v>
          </cell>
        </row>
        <row r="104">
          <cell r="C104" t="str">
            <v>PE 54 C (노출)</v>
          </cell>
          <cell r="D104" t="str">
            <v>m</v>
          </cell>
          <cell r="K104">
            <v>0</v>
          </cell>
          <cell r="M104" t="str">
            <v>내선전공</v>
          </cell>
          <cell r="N104">
            <v>0.182</v>
          </cell>
          <cell r="U104" t="str">
            <v>전품5-1</v>
          </cell>
        </row>
        <row r="105">
          <cell r="C105" t="str">
            <v>PE 70 C (노출)</v>
          </cell>
          <cell r="D105" t="str">
            <v>m</v>
          </cell>
          <cell r="K105">
            <v>0</v>
          </cell>
          <cell r="M105" t="str">
            <v>내선전공</v>
          </cell>
          <cell r="N105">
            <v>0.26800000000000002</v>
          </cell>
          <cell r="U105" t="str">
            <v>전품5-1</v>
          </cell>
        </row>
        <row r="106">
          <cell r="C106" t="str">
            <v>PE 82 C (노출)</v>
          </cell>
          <cell r="D106" t="str">
            <v>m</v>
          </cell>
          <cell r="K106">
            <v>0</v>
          </cell>
          <cell r="M106" t="str">
            <v>내선전공</v>
          </cell>
          <cell r="N106">
            <v>0.35499999999999998</v>
          </cell>
          <cell r="U106" t="str">
            <v>전품5-1</v>
          </cell>
        </row>
        <row r="107">
          <cell r="C107" t="str">
            <v>PE 100 C (노출)</v>
          </cell>
          <cell r="D107" t="str">
            <v>m</v>
          </cell>
          <cell r="K107">
            <v>0</v>
          </cell>
          <cell r="M107" t="str">
            <v>내선전공</v>
          </cell>
          <cell r="N107">
            <v>0.55200000000000005</v>
          </cell>
          <cell r="U107" t="str">
            <v>전품5-1</v>
          </cell>
        </row>
        <row r="108">
          <cell r="C108" t="str">
            <v>ELP 30mm</v>
          </cell>
          <cell r="D108" t="str">
            <v>m</v>
          </cell>
          <cell r="K108">
            <v>0</v>
          </cell>
          <cell r="M108" t="str">
            <v>배전전공</v>
          </cell>
          <cell r="N108">
            <v>7.0000000000000001E-3</v>
          </cell>
          <cell r="O108" t="str">
            <v>보통인부</v>
          </cell>
          <cell r="P108">
            <v>1.7999999999999999E-2</v>
          </cell>
          <cell r="U108" t="str">
            <v>전품4-31</v>
          </cell>
        </row>
        <row r="109">
          <cell r="C109" t="str">
            <v>ELP 40mm</v>
          </cell>
          <cell r="D109" t="str">
            <v>m</v>
          </cell>
          <cell r="K109">
            <v>0</v>
          </cell>
          <cell r="M109" t="str">
            <v>배전전공</v>
          </cell>
          <cell r="N109">
            <v>7.0000000000000001E-3</v>
          </cell>
          <cell r="O109" t="str">
            <v>보통인부</v>
          </cell>
          <cell r="P109">
            <v>1.7999999999999999E-2</v>
          </cell>
          <cell r="U109" t="str">
            <v>전품4-31</v>
          </cell>
        </row>
        <row r="110">
          <cell r="C110" t="str">
            <v>ELP 50mm</v>
          </cell>
          <cell r="D110" t="str">
            <v>m</v>
          </cell>
          <cell r="K110">
            <v>0</v>
          </cell>
          <cell r="M110" t="str">
            <v>배전전공</v>
          </cell>
          <cell r="N110">
            <v>7.0000000000000001E-3</v>
          </cell>
          <cell r="O110" t="str">
            <v>보통인부</v>
          </cell>
          <cell r="P110">
            <v>1.7999999999999999E-2</v>
          </cell>
          <cell r="U110" t="str">
            <v>전품4-31</v>
          </cell>
        </row>
        <row r="111">
          <cell r="C111" t="str">
            <v>ELP 65mm</v>
          </cell>
          <cell r="D111" t="str">
            <v>m</v>
          </cell>
          <cell r="K111">
            <v>0</v>
          </cell>
          <cell r="M111" t="str">
            <v>배전전공</v>
          </cell>
          <cell r="N111">
            <v>8.9999999999999993E-3</v>
          </cell>
          <cell r="O111" t="str">
            <v>보통인부</v>
          </cell>
          <cell r="P111">
            <v>2.1999999999999999E-2</v>
          </cell>
          <cell r="U111" t="str">
            <v>전품4-31</v>
          </cell>
        </row>
        <row r="112">
          <cell r="C112" t="str">
            <v>ELP 80mm</v>
          </cell>
          <cell r="D112" t="str">
            <v>m</v>
          </cell>
          <cell r="K112">
            <v>0</v>
          </cell>
          <cell r="M112" t="str">
            <v>배전전공</v>
          </cell>
          <cell r="N112">
            <v>8.9999999999999993E-3</v>
          </cell>
          <cell r="O112" t="str">
            <v>보통인부</v>
          </cell>
          <cell r="P112">
            <v>2.1999999999999999E-2</v>
          </cell>
          <cell r="U112" t="str">
            <v>전품4-31</v>
          </cell>
        </row>
        <row r="113">
          <cell r="C113" t="str">
            <v>ELP 100mm</v>
          </cell>
          <cell r="D113" t="str">
            <v>m</v>
          </cell>
          <cell r="K113">
            <v>0</v>
          </cell>
          <cell r="M113" t="str">
            <v>배전전공</v>
          </cell>
          <cell r="N113">
            <v>1.2E-2</v>
          </cell>
          <cell r="O113" t="str">
            <v>보통인부</v>
          </cell>
          <cell r="P113">
            <v>3.5999999999999997E-2</v>
          </cell>
          <cell r="U113" t="str">
            <v>전품4-31</v>
          </cell>
        </row>
        <row r="114">
          <cell r="C114" t="str">
            <v>ELP 125mm</v>
          </cell>
          <cell r="D114" t="str">
            <v>m</v>
          </cell>
          <cell r="K114">
            <v>0</v>
          </cell>
          <cell r="M114" t="str">
            <v>배전전공</v>
          </cell>
          <cell r="N114">
            <v>1.6E-2</v>
          </cell>
          <cell r="O114" t="str">
            <v>보통인부</v>
          </cell>
          <cell r="P114">
            <v>4.8000000000000001E-2</v>
          </cell>
          <cell r="U114" t="str">
            <v>전품4-31</v>
          </cell>
        </row>
        <row r="115">
          <cell r="C115" t="str">
            <v>ELP 150mm</v>
          </cell>
          <cell r="D115" t="str">
            <v>m</v>
          </cell>
          <cell r="K115">
            <v>0</v>
          </cell>
          <cell r="M115" t="str">
            <v>배전전공</v>
          </cell>
          <cell r="N115">
            <v>1.9E-2</v>
          </cell>
          <cell r="O115" t="str">
            <v>보통인부</v>
          </cell>
          <cell r="P115">
            <v>6.2E-2</v>
          </cell>
          <cell r="U115" t="str">
            <v>전품4-31</v>
          </cell>
        </row>
        <row r="116">
          <cell r="C116" t="str">
            <v>고장력 방수, 16C</v>
          </cell>
          <cell r="D116" t="str">
            <v>m</v>
          </cell>
          <cell r="E116">
            <v>1023</v>
          </cell>
          <cell r="F116">
            <v>1700</v>
          </cell>
          <cell r="G116">
            <v>1090</v>
          </cell>
          <cell r="H116">
            <v>1700</v>
          </cell>
          <cell r="K116">
            <v>1700</v>
          </cell>
          <cell r="M116" t="str">
            <v>내선전공</v>
          </cell>
          <cell r="N116">
            <v>4.3999999999999997E-2</v>
          </cell>
          <cell r="U116" t="str">
            <v>전품5-1</v>
          </cell>
        </row>
        <row r="117">
          <cell r="C117" t="str">
            <v>고장력 방수, 22C</v>
          </cell>
          <cell r="D117" t="str">
            <v>m</v>
          </cell>
          <cell r="E117">
            <v>1023</v>
          </cell>
          <cell r="F117">
            <v>2250</v>
          </cell>
          <cell r="G117">
            <v>1090</v>
          </cell>
          <cell r="H117">
            <v>2250</v>
          </cell>
          <cell r="K117">
            <v>2250</v>
          </cell>
          <cell r="M117" t="str">
            <v>내선전공</v>
          </cell>
          <cell r="N117">
            <v>5.8999999999999997E-2</v>
          </cell>
          <cell r="U117" t="str">
            <v>전품5-1</v>
          </cell>
        </row>
        <row r="118">
          <cell r="C118" t="str">
            <v>고장력 방수, 28C</v>
          </cell>
          <cell r="D118" t="str">
            <v>m</v>
          </cell>
          <cell r="E118">
            <v>1023</v>
          </cell>
          <cell r="F118">
            <v>2670</v>
          </cell>
          <cell r="G118">
            <v>1090</v>
          </cell>
          <cell r="H118">
            <v>2670</v>
          </cell>
          <cell r="K118">
            <v>2670</v>
          </cell>
          <cell r="M118" t="str">
            <v>내선전공</v>
          </cell>
          <cell r="N118">
            <v>7.1999999999999995E-2</v>
          </cell>
          <cell r="U118" t="str">
            <v>전품5-1</v>
          </cell>
        </row>
        <row r="119">
          <cell r="C119" t="str">
            <v>고장력 방수, 36C</v>
          </cell>
          <cell r="D119" t="str">
            <v>m</v>
          </cell>
          <cell r="K119">
            <v>0</v>
          </cell>
          <cell r="M119" t="str">
            <v>내선전공</v>
          </cell>
          <cell r="N119">
            <v>8.6999999999999994E-2</v>
          </cell>
          <cell r="U119" t="str">
            <v>전품5-1</v>
          </cell>
        </row>
        <row r="120">
          <cell r="C120" t="str">
            <v>고장력 방수, 42C</v>
          </cell>
          <cell r="D120" t="str">
            <v>m</v>
          </cell>
          <cell r="K120">
            <v>0</v>
          </cell>
          <cell r="M120" t="str">
            <v>내선전공</v>
          </cell>
          <cell r="N120">
            <v>0.104</v>
          </cell>
          <cell r="U120" t="str">
            <v>전품5-1</v>
          </cell>
        </row>
        <row r="121">
          <cell r="C121" t="str">
            <v>고장력 방수, 54C</v>
          </cell>
          <cell r="D121" t="str">
            <v>m</v>
          </cell>
          <cell r="K121">
            <v>0</v>
          </cell>
          <cell r="M121" t="str">
            <v>내선전공</v>
          </cell>
          <cell r="N121">
            <v>0.13600000000000001</v>
          </cell>
          <cell r="U121" t="str">
            <v>전품5-1</v>
          </cell>
        </row>
        <row r="122">
          <cell r="C122" t="str">
            <v>고장력 방수, 70C</v>
          </cell>
          <cell r="D122" t="str">
            <v>m</v>
          </cell>
          <cell r="K122">
            <v>0</v>
          </cell>
          <cell r="M122" t="str">
            <v>내선전공</v>
          </cell>
          <cell r="N122">
            <v>0.156</v>
          </cell>
          <cell r="U122" t="str">
            <v>전품5-1</v>
          </cell>
        </row>
        <row r="123">
          <cell r="C123" t="str">
            <v>박스콘넥터, 16C</v>
          </cell>
          <cell r="D123" t="str">
            <v>개</v>
          </cell>
          <cell r="E123">
            <v>1025</v>
          </cell>
          <cell r="F123">
            <v>1890</v>
          </cell>
          <cell r="G123">
            <v>1090</v>
          </cell>
          <cell r="H123">
            <v>1890</v>
          </cell>
          <cell r="K123">
            <v>1890</v>
          </cell>
        </row>
        <row r="124">
          <cell r="C124" t="str">
            <v>박스콘넥터, 22C</v>
          </cell>
          <cell r="D124" t="str">
            <v>개</v>
          </cell>
          <cell r="E124">
            <v>1025</v>
          </cell>
          <cell r="F124">
            <v>2600</v>
          </cell>
          <cell r="G124">
            <v>1090</v>
          </cell>
          <cell r="H124">
            <v>2600</v>
          </cell>
          <cell r="K124">
            <v>2600</v>
          </cell>
        </row>
        <row r="125">
          <cell r="C125" t="str">
            <v>박스콘넥터, 28C</v>
          </cell>
          <cell r="D125" t="str">
            <v>개</v>
          </cell>
          <cell r="E125">
            <v>1025</v>
          </cell>
          <cell r="F125">
            <v>3190</v>
          </cell>
          <cell r="G125">
            <v>1090</v>
          </cell>
          <cell r="H125">
            <v>3190</v>
          </cell>
          <cell r="K125">
            <v>3190</v>
          </cell>
        </row>
        <row r="126">
          <cell r="C126" t="str">
            <v>박스콘넥터, 36C</v>
          </cell>
          <cell r="D126" t="str">
            <v>개</v>
          </cell>
          <cell r="K126">
            <v>0</v>
          </cell>
        </row>
        <row r="127">
          <cell r="C127" t="str">
            <v>박스콘넥터, 42C</v>
          </cell>
          <cell r="D127" t="str">
            <v>개</v>
          </cell>
          <cell r="K127">
            <v>0</v>
          </cell>
        </row>
        <row r="128">
          <cell r="C128" t="str">
            <v>박스콘넥터, 54C</v>
          </cell>
          <cell r="D128" t="str">
            <v>개</v>
          </cell>
          <cell r="K128">
            <v>0</v>
          </cell>
        </row>
        <row r="129">
          <cell r="C129" t="str">
            <v>박스콘넥터, 70C</v>
          </cell>
          <cell r="D129" t="str">
            <v>개</v>
          </cell>
          <cell r="K129">
            <v>0</v>
          </cell>
        </row>
        <row r="130">
          <cell r="C130" t="str">
            <v>0.6/1kV 16㎟</v>
          </cell>
          <cell r="D130" t="str">
            <v>개</v>
          </cell>
          <cell r="K130">
            <v>0</v>
          </cell>
          <cell r="M130" t="str">
            <v>저압케이블전공</v>
          </cell>
          <cell r="N130">
            <v>8.1000000000000003E-2</v>
          </cell>
          <cell r="U130" t="str">
            <v>전품4-37</v>
          </cell>
        </row>
        <row r="131">
          <cell r="C131" t="str">
            <v>0.6/1kV 25㎟</v>
          </cell>
          <cell r="D131" t="str">
            <v>개</v>
          </cell>
          <cell r="E131">
            <v>1026</v>
          </cell>
          <cell r="F131">
            <v>169</v>
          </cell>
          <cell r="G131">
            <v>1085</v>
          </cell>
          <cell r="H131">
            <v>237</v>
          </cell>
          <cell r="K131">
            <v>169</v>
          </cell>
          <cell r="M131" t="str">
            <v>저압케이블전공</v>
          </cell>
          <cell r="N131">
            <v>9.9000000000000005E-2</v>
          </cell>
          <cell r="U131" t="str">
            <v>전품4-37</v>
          </cell>
        </row>
        <row r="132">
          <cell r="C132" t="str">
            <v>0.6/1kV 35㎟</v>
          </cell>
          <cell r="D132" t="str">
            <v>개</v>
          </cell>
          <cell r="K132">
            <v>0</v>
          </cell>
          <cell r="M132" t="str">
            <v>저압케이블전공</v>
          </cell>
          <cell r="N132">
            <v>0.108</v>
          </cell>
          <cell r="U132" t="str">
            <v>전품4-37</v>
          </cell>
        </row>
        <row r="133">
          <cell r="C133" t="str">
            <v>0.6/1kV 50㎟</v>
          </cell>
          <cell r="D133" t="str">
            <v>개</v>
          </cell>
          <cell r="K133">
            <v>0</v>
          </cell>
          <cell r="M133" t="str">
            <v>저압케이블전공</v>
          </cell>
          <cell r="N133">
            <v>0.12</v>
          </cell>
          <cell r="U133" t="str">
            <v>전품4-37</v>
          </cell>
        </row>
        <row r="134">
          <cell r="C134" t="str">
            <v>0.6/1kV 70㎟</v>
          </cell>
          <cell r="D134" t="str">
            <v>개</v>
          </cell>
          <cell r="K134">
            <v>0</v>
          </cell>
          <cell r="M134" t="str">
            <v>저압케이블전공</v>
          </cell>
          <cell r="N134">
            <v>0.14099999999999999</v>
          </cell>
          <cell r="U134" t="str">
            <v>전품4-37</v>
          </cell>
        </row>
        <row r="135">
          <cell r="C135" t="str">
            <v>0.6/1kV 95㎟</v>
          </cell>
          <cell r="D135" t="str">
            <v>개</v>
          </cell>
          <cell r="K135">
            <v>0</v>
          </cell>
          <cell r="M135" t="str">
            <v>저압케이블전공</v>
          </cell>
          <cell r="N135">
            <v>0.15</v>
          </cell>
          <cell r="U135" t="str">
            <v>전품4-37</v>
          </cell>
        </row>
        <row r="136">
          <cell r="C136" t="str">
            <v>36 C 위샤캡</v>
          </cell>
          <cell r="D136" t="str">
            <v>개</v>
          </cell>
          <cell r="E136">
            <v>1027</v>
          </cell>
          <cell r="F136">
            <v>4016</v>
          </cell>
          <cell r="G136">
            <v>1087</v>
          </cell>
          <cell r="H136">
            <v>4950</v>
          </cell>
          <cell r="K136">
            <v>4016</v>
          </cell>
          <cell r="M136" t="str">
            <v>내선전공</v>
          </cell>
          <cell r="N136">
            <v>0.03</v>
          </cell>
          <cell r="U136" t="str">
            <v>전품5-29</v>
          </cell>
        </row>
        <row r="137">
          <cell r="C137" t="str">
            <v>54 C 위샤캡</v>
          </cell>
          <cell r="D137" t="str">
            <v>개</v>
          </cell>
          <cell r="E137">
            <v>1027</v>
          </cell>
          <cell r="F137">
            <v>5477</v>
          </cell>
          <cell r="G137">
            <v>1087</v>
          </cell>
          <cell r="H137">
            <v>6870</v>
          </cell>
          <cell r="K137">
            <v>5477</v>
          </cell>
          <cell r="M137" t="str">
            <v>내선전공</v>
          </cell>
          <cell r="N137">
            <v>0.03</v>
          </cell>
          <cell r="U137" t="str">
            <v>전품5-29</v>
          </cell>
        </row>
        <row r="138">
          <cell r="C138" t="str">
            <v>8각 54mm</v>
          </cell>
          <cell r="D138" t="str">
            <v>개</v>
          </cell>
          <cell r="K138">
            <v>0</v>
          </cell>
          <cell r="M138" t="str">
            <v>내선전공</v>
          </cell>
          <cell r="N138">
            <v>0.2</v>
          </cell>
          <cell r="U138" t="str">
            <v>전품5-3</v>
          </cell>
        </row>
        <row r="139">
          <cell r="C139" t="str">
            <v>4각 54mm</v>
          </cell>
          <cell r="D139" t="str">
            <v>개</v>
          </cell>
          <cell r="K139">
            <v>0</v>
          </cell>
          <cell r="M139" t="str">
            <v>내선전공</v>
          </cell>
          <cell r="N139">
            <v>0.2</v>
          </cell>
          <cell r="U139" t="str">
            <v>전품5-3</v>
          </cell>
        </row>
        <row r="140">
          <cell r="C140" t="str">
            <v>스위치 54mm</v>
          </cell>
          <cell r="D140" t="str">
            <v>개</v>
          </cell>
          <cell r="K140">
            <v>0</v>
          </cell>
          <cell r="M140" t="str">
            <v>내선전공</v>
          </cell>
          <cell r="N140">
            <v>0.2</v>
          </cell>
          <cell r="U140" t="str">
            <v>전품5-3</v>
          </cell>
        </row>
        <row r="141">
          <cell r="C141" t="str">
            <v>8각 둥근구멍(오목)</v>
          </cell>
          <cell r="D141" t="str">
            <v>개</v>
          </cell>
          <cell r="K141">
            <v>0</v>
          </cell>
        </row>
        <row r="142">
          <cell r="C142" t="str">
            <v>4각 둥근구멍(오목)</v>
          </cell>
          <cell r="D142" t="str">
            <v>개</v>
          </cell>
          <cell r="K142">
            <v>0</v>
          </cell>
        </row>
        <row r="143">
          <cell r="C143" t="str">
            <v>1방출, 16mm</v>
          </cell>
          <cell r="D143" t="str">
            <v>개</v>
          </cell>
          <cell r="K143">
            <v>0</v>
          </cell>
          <cell r="M143" t="str">
            <v>내선전공</v>
          </cell>
          <cell r="N143">
            <v>0.28999999999999998</v>
          </cell>
          <cell r="U143" t="str">
            <v>전품5-3</v>
          </cell>
        </row>
        <row r="144">
          <cell r="C144" t="str">
            <v>2방출, 16mm</v>
          </cell>
          <cell r="D144" t="str">
            <v>개</v>
          </cell>
          <cell r="K144">
            <v>0</v>
          </cell>
          <cell r="M144" t="str">
            <v>내선전공</v>
          </cell>
          <cell r="N144">
            <v>0.28999999999999998</v>
          </cell>
          <cell r="U144" t="str">
            <v>전품5-3</v>
          </cell>
        </row>
        <row r="145">
          <cell r="C145" t="str">
            <v>1방출, 22mm</v>
          </cell>
          <cell r="D145" t="str">
            <v>개</v>
          </cell>
          <cell r="K145">
            <v>0</v>
          </cell>
          <cell r="M145" t="str">
            <v>내선전공</v>
          </cell>
          <cell r="N145">
            <v>0.28999999999999998</v>
          </cell>
          <cell r="U145" t="str">
            <v>전품5-3</v>
          </cell>
        </row>
        <row r="146">
          <cell r="C146" t="str">
            <v>2방출, 22mm</v>
          </cell>
          <cell r="D146" t="str">
            <v>개</v>
          </cell>
          <cell r="K146">
            <v>0</v>
          </cell>
          <cell r="M146" t="str">
            <v>내선전공</v>
          </cell>
          <cell r="N146">
            <v>0.28999999999999998</v>
          </cell>
          <cell r="U146" t="str">
            <v>전품5-3</v>
          </cell>
        </row>
        <row r="147">
          <cell r="C147" t="str">
            <v>1방출, 28mm</v>
          </cell>
          <cell r="D147" t="str">
            <v>개</v>
          </cell>
          <cell r="K147">
            <v>0</v>
          </cell>
          <cell r="M147" t="str">
            <v>내선전공</v>
          </cell>
          <cell r="N147">
            <v>0.28999999999999998</v>
          </cell>
          <cell r="U147" t="str">
            <v>전품5-3</v>
          </cell>
        </row>
        <row r="148">
          <cell r="C148" t="str">
            <v>2방출, 28mm</v>
          </cell>
          <cell r="D148" t="str">
            <v>개</v>
          </cell>
          <cell r="K148">
            <v>0</v>
          </cell>
          <cell r="M148" t="str">
            <v>내선전공</v>
          </cell>
          <cell r="N148">
            <v>0.28999999999999998</v>
          </cell>
          <cell r="U148" t="str">
            <v>전품5-3</v>
          </cell>
        </row>
        <row r="149">
          <cell r="C149" t="str">
            <v>150 x 150 x 100</v>
          </cell>
          <cell r="D149" t="str">
            <v>개</v>
          </cell>
          <cell r="K149">
            <v>0</v>
          </cell>
          <cell r="M149" t="str">
            <v>내선전공</v>
          </cell>
          <cell r="N149">
            <v>0.66</v>
          </cell>
          <cell r="U149" t="str">
            <v>전품5-4</v>
          </cell>
        </row>
        <row r="150">
          <cell r="C150" t="str">
            <v>200 x 200 x 100</v>
          </cell>
          <cell r="D150" t="str">
            <v>개</v>
          </cell>
          <cell r="E150">
            <v>1021</v>
          </cell>
          <cell r="F150">
            <v>3800</v>
          </cell>
          <cell r="G150">
            <v>1091</v>
          </cell>
          <cell r="H150">
            <v>4470</v>
          </cell>
          <cell r="K150">
            <v>3800</v>
          </cell>
          <cell r="M150" t="str">
            <v>내선전공</v>
          </cell>
          <cell r="N150">
            <v>0.66</v>
          </cell>
          <cell r="U150" t="str">
            <v>전품5-4</v>
          </cell>
        </row>
        <row r="151">
          <cell r="C151" t="str">
            <v>300 x 300 x 150</v>
          </cell>
          <cell r="D151" t="str">
            <v>개</v>
          </cell>
          <cell r="K151">
            <v>0</v>
          </cell>
          <cell r="M151" t="str">
            <v>내선전공</v>
          </cell>
          <cell r="N151">
            <v>0.66</v>
          </cell>
          <cell r="U151" t="str">
            <v>전품5-4</v>
          </cell>
        </row>
        <row r="152">
          <cell r="C152" t="str">
            <v>16mm, 용융</v>
          </cell>
          <cell r="D152" t="str">
            <v>개</v>
          </cell>
          <cell r="E152">
            <v>1027</v>
          </cell>
          <cell r="F152">
            <v>297</v>
          </cell>
          <cell r="G152">
            <v>1087</v>
          </cell>
          <cell r="H152">
            <v>276</v>
          </cell>
          <cell r="K152">
            <v>276</v>
          </cell>
        </row>
        <row r="153">
          <cell r="C153" t="str">
            <v>22mm, 용융</v>
          </cell>
          <cell r="D153" t="str">
            <v>개</v>
          </cell>
          <cell r="E153">
            <v>1027</v>
          </cell>
          <cell r="F153">
            <v>334</v>
          </cell>
          <cell r="G153">
            <v>1087</v>
          </cell>
          <cell r="H153">
            <v>299</v>
          </cell>
          <cell r="K153">
            <v>299</v>
          </cell>
        </row>
        <row r="154">
          <cell r="C154" t="str">
            <v>28mm, 용융</v>
          </cell>
          <cell r="D154" t="str">
            <v>개</v>
          </cell>
          <cell r="E154">
            <v>1027</v>
          </cell>
          <cell r="F154">
            <v>380</v>
          </cell>
          <cell r="G154">
            <v>1087</v>
          </cell>
          <cell r="H154">
            <v>357</v>
          </cell>
          <cell r="K154">
            <v>357</v>
          </cell>
        </row>
        <row r="155">
          <cell r="C155" t="str">
            <v>36mm, 용융</v>
          </cell>
          <cell r="D155" t="str">
            <v>개</v>
          </cell>
          <cell r="E155">
            <v>1027</v>
          </cell>
          <cell r="G155">
            <v>1087</v>
          </cell>
          <cell r="K155">
            <v>0</v>
          </cell>
        </row>
        <row r="156">
          <cell r="C156" t="str">
            <v>42mm, 용융</v>
          </cell>
          <cell r="D156" t="str">
            <v>개</v>
          </cell>
          <cell r="E156">
            <v>1027</v>
          </cell>
          <cell r="G156">
            <v>1087</v>
          </cell>
          <cell r="K156">
            <v>0</v>
          </cell>
        </row>
        <row r="157">
          <cell r="C157" t="str">
            <v>54mm, 용융</v>
          </cell>
          <cell r="D157" t="str">
            <v>개</v>
          </cell>
          <cell r="E157">
            <v>1027</v>
          </cell>
          <cell r="F157">
            <v>607</v>
          </cell>
          <cell r="G157">
            <v>1087</v>
          </cell>
          <cell r="H157">
            <v>598</v>
          </cell>
          <cell r="K157">
            <v>598</v>
          </cell>
        </row>
        <row r="158">
          <cell r="C158" t="str">
            <v>70mm, 용융</v>
          </cell>
          <cell r="D158" t="str">
            <v>개</v>
          </cell>
          <cell r="E158">
            <v>10036340</v>
          </cell>
          <cell r="F158">
            <v>190</v>
          </cell>
          <cell r="K158">
            <v>190</v>
          </cell>
        </row>
        <row r="159">
          <cell r="C159" t="str">
            <v>82mm, 용융</v>
          </cell>
          <cell r="D159" t="str">
            <v>개</v>
          </cell>
          <cell r="E159">
            <v>10036341</v>
          </cell>
          <cell r="F159">
            <v>250</v>
          </cell>
          <cell r="K159">
            <v>250</v>
          </cell>
        </row>
        <row r="160">
          <cell r="C160" t="str">
            <v>104mm, 용융</v>
          </cell>
          <cell r="D160" t="str">
            <v>개</v>
          </cell>
          <cell r="E160">
            <v>10036342</v>
          </cell>
          <cell r="F160">
            <v>300</v>
          </cell>
          <cell r="K160">
            <v>300</v>
          </cell>
        </row>
        <row r="161">
          <cell r="C161" t="str">
            <v>250V 15A 1구(램프)</v>
          </cell>
          <cell r="D161" t="str">
            <v>개</v>
          </cell>
          <cell r="E161">
            <v>20170523</v>
          </cell>
          <cell r="F161">
            <v>1370</v>
          </cell>
          <cell r="K161">
            <v>1370</v>
          </cell>
          <cell r="M161" t="str">
            <v>내선전공</v>
          </cell>
          <cell r="N161">
            <v>8.5000000000000006E-2</v>
          </cell>
          <cell r="U161" t="str">
            <v>전품5-23</v>
          </cell>
        </row>
        <row r="162">
          <cell r="C162" t="str">
            <v>250V 15A 2구(램프)</v>
          </cell>
          <cell r="D162" t="str">
            <v>개</v>
          </cell>
          <cell r="E162">
            <v>20170524</v>
          </cell>
          <cell r="F162">
            <v>2050</v>
          </cell>
          <cell r="K162">
            <v>2050</v>
          </cell>
          <cell r="M162" t="str">
            <v>내선전공</v>
          </cell>
          <cell r="N162">
            <v>0.10199999999999999</v>
          </cell>
          <cell r="U162" t="str">
            <v>전품5-23</v>
          </cell>
        </row>
        <row r="163">
          <cell r="C163" t="str">
            <v>250V 15A 3구(램프)</v>
          </cell>
          <cell r="D163" t="str">
            <v>개</v>
          </cell>
          <cell r="E163">
            <v>20170525</v>
          </cell>
          <cell r="F163">
            <v>2800</v>
          </cell>
          <cell r="K163">
            <v>2800</v>
          </cell>
          <cell r="M163" t="str">
            <v>내선전공</v>
          </cell>
          <cell r="N163">
            <v>0.11899999999999999</v>
          </cell>
          <cell r="U163" t="str">
            <v>전품5-23</v>
          </cell>
        </row>
        <row r="164">
          <cell r="C164" t="str">
            <v>250V 15A 1구</v>
          </cell>
          <cell r="D164" t="str">
            <v>개</v>
          </cell>
          <cell r="E164">
            <v>20170517</v>
          </cell>
          <cell r="F164">
            <v>1050</v>
          </cell>
          <cell r="K164">
            <v>1050</v>
          </cell>
          <cell r="M164" t="str">
            <v>내선전공</v>
          </cell>
          <cell r="N164">
            <v>8.5000000000000006E-2</v>
          </cell>
          <cell r="U164" t="str">
            <v>전품5-23</v>
          </cell>
        </row>
        <row r="165">
          <cell r="C165" t="str">
            <v>250V 15A 2구</v>
          </cell>
          <cell r="D165" t="str">
            <v>개</v>
          </cell>
          <cell r="E165">
            <v>20170518</v>
          </cell>
          <cell r="F165">
            <v>1470</v>
          </cell>
          <cell r="K165">
            <v>1470</v>
          </cell>
          <cell r="M165" t="str">
            <v>내선전공</v>
          </cell>
          <cell r="N165">
            <v>0.10199999999999999</v>
          </cell>
          <cell r="U165" t="str">
            <v>전품5-23</v>
          </cell>
        </row>
        <row r="166">
          <cell r="C166" t="str">
            <v>250V 15A 3구</v>
          </cell>
          <cell r="D166" t="str">
            <v>개</v>
          </cell>
          <cell r="E166">
            <v>20170519</v>
          </cell>
          <cell r="F166">
            <v>1890</v>
          </cell>
          <cell r="K166">
            <v>1890</v>
          </cell>
          <cell r="M166" t="str">
            <v>내선전공</v>
          </cell>
          <cell r="N166">
            <v>0.11899999999999999</v>
          </cell>
          <cell r="U166" t="str">
            <v>전품5-23</v>
          </cell>
        </row>
        <row r="167">
          <cell r="C167" t="str">
            <v>250V 15A 삼로 1구(램프)</v>
          </cell>
          <cell r="D167" t="str">
            <v>개</v>
          </cell>
          <cell r="E167">
            <v>20935642</v>
          </cell>
          <cell r="F167">
            <v>1650</v>
          </cell>
          <cell r="K167">
            <v>1650</v>
          </cell>
          <cell r="M167" t="str">
            <v>내선전공</v>
          </cell>
          <cell r="N167">
            <v>8.5000000000000006E-2</v>
          </cell>
          <cell r="U167" t="str">
            <v>전품5-23</v>
          </cell>
        </row>
        <row r="168">
          <cell r="C168" t="str">
            <v>250V 15A 삼로 2구(램프)</v>
          </cell>
          <cell r="D168" t="str">
            <v>개</v>
          </cell>
          <cell r="E168">
            <v>20935643</v>
          </cell>
          <cell r="F168">
            <v>2610</v>
          </cell>
          <cell r="K168">
            <v>2610</v>
          </cell>
          <cell r="M168" t="str">
            <v>내선전공</v>
          </cell>
          <cell r="N168">
            <v>0.10199999999999999</v>
          </cell>
          <cell r="U168" t="str">
            <v>전품5-23</v>
          </cell>
        </row>
        <row r="169">
          <cell r="C169" t="str">
            <v>250V 15A 삼로 3구(램프)</v>
          </cell>
          <cell r="D169" t="str">
            <v>개</v>
          </cell>
          <cell r="E169">
            <v>20935644</v>
          </cell>
          <cell r="F169">
            <v>3640</v>
          </cell>
          <cell r="K169">
            <v>3640</v>
          </cell>
          <cell r="M169" t="str">
            <v>내선전공</v>
          </cell>
          <cell r="N169">
            <v>0.11899999999999999</v>
          </cell>
          <cell r="U169" t="str">
            <v>전품5-23</v>
          </cell>
        </row>
        <row r="170">
          <cell r="C170" t="str">
            <v>250V 15A 삼로 1구</v>
          </cell>
          <cell r="D170" t="str">
            <v>개</v>
          </cell>
          <cell r="E170">
            <v>20935639</v>
          </cell>
          <cell r="F170">
            <v>1370</v>
          </cell>
          <cell r="K170">
            <v>1370</v>
          </cell>
          <cell r="M170" t="str">
            <v>내선전공</v>
          </cell>
          <cell r="N170">
            <v>8.5000000000000006E-2</v>
          </cell>
          <cell r="U170" t="str">
            <v>전품5-23</v>
          </cell>
        </row>
        <row r="171">
          <cell r="C171" t="str">
            <v>250V 15A 삼로 2구</v>
          </cell>
          <cell r="D171" t="str">
            <v>개</v>
          </cell>
          <cell r="E171">
            <v>20935640</v>
          </cell>
          <cell r="F171">
            <v>2050</v>
          </cell>
          <cell r="K171">
            <v>2050</v>
          </cell>
          <cell r="M171" t="str">
            <v>내선전공</v>
          </cell>
          <cell r="N171">
            <v>0.10199999999999999</v>
          </cell>
          <cell r="U171" t="str">
            <v>전품5-23</v>
          </cell>
        </row>
        <row r="172">
          <cell r="C172" t="str">
            <v>250V 15A 삼로 3구</v>
          </cell>
          <cell r="D172" t="str">
            <v>개</v>
          </cell>
          <cell r="E172">
            <v>20935641</v>
          </cell>
          <cell r="F172">
            <v>2800</v>
          </cell>
          <cell r="K172">
            <v>2800</v>
          </cell>
          <cell r="M172" t="str">
            <v>내선전공</v>
          </cell>
          <cell r="N172">
            <v>0.11899999999999999</v>
          </cell>
          <cell r="U172" t="str">
            <v>전품5-23</v>
          </cell>
        </row>
        <row r="173">
          <cell r="C173" t="str">
            <v>150 x 150 x 100(ABS)</v>
          </cell>
          <cell r="D173" t="str">
            <v>개</v>
          </cell>
          <cell r="K173">
            <v>0</v>
          </cell>
          <cell r="M173" t="str">
            <v>내선전공</v>
          </cell>
          <cell r="N173">
            <v>0.35</v>
          </cell>
          <cell r="U173" t="str">
            <v>전품5-4</v>
          </cell>
        </row>
        <row r="174">
          <cell r="C174" t="str">
            <v>200 x 200 x 100(ABS)</v>
          </cell>
          <cell r="D174" t="str">
            <v>개</v>
          </cell>
          <cell r="K174">
            <v>0</v>
          </cell>
          <cell r="M174" t="str">
            <v>내선전공</v>
          </cell>
          <cell r="N174">
            <v>0.35</v>
          </cell>
          <cell r="U174" t="str">
            <v>전품5-4</v>
          </cell>
        </row>
        <row r="175">
          <cell r="C175" t="str">
            <v>300 x 300 x 150(ABS)</v>
          </cell>
          <cell r="D175" t="str">
            <v>개</v>
          </cell>
          <cell r="K175">
            <v>0</v>
          </cell>
          <cell r="M175" t="str">
            <v>내선전공</v>
          </cell>
          <cell r="N175">
            <v>0.35</v>
          </cell>
          <cell r="U175" t="str">
            <v>전품5-4</v>
          </cell>
        </row>
        <row r="176">
          <cell r="C176" t="str">
            <v>42x42x2.6T</v>
          </cell>
          <cell r="D176" t="str">
            <v>m</v>
          </cell>
          <cell r="E176">
            <v>1038</v>
          </cell>
          <cell r="F176">
            <v>5460</v>
          </cell>
          <cell r="G176">
            <v>1094</v>
          </cell>
          <cell r="H176">
            <v>3900</v>
          </cell>
          <cell r="K176">
            <v>3900</v>
          </cell>
          <cell r="M176" t="str">
            <v>내선전공</v>
          </cell>
          <cell r="N176">
            <v>0.3</v>
          </cell>
          <cell r="U176" t="str">
            <v>전품5-9</v>
          </cell>
        </row>
        <row r="177">
          <cell r="C177" t="str">
            <v>3/8"</v>
          </cell>
          <cell r="D177" t="str">
            <v>개</v>
          </cell>
          <cell r="E177">
            <v>1038</v>
          </cell>
          <cell r="F177">
            <v>300</v>
          </cell>
          <cell r="G177">
            <v>1094</v>
          </cell>
          <cell r="H177">
            <v>450</v>
          </cell>
          <cell r="K177">
            <v>300</v>
          </cell>
        </row>
        <row r="178">
          <cell r="C178" t="str">
            <v>M10 L100</v>
          </cell>
          <cell r="D178" t="str">
            <v>개</v>
          </cell>
          <cell r="E178">
            <v>89</v>
          </cell>
          <cell r="F178">
            <v>610</v>
          </cell>
          <cell r="G178">
            <v>94</v>
          </cell>
          <cell r="H178">
            <v>1560</v>
          </cell>
          <cell r="K178">
            <v>610</v>
          </cell>
          <cell r="M178" t="str">
            <v>내선전공</v>
          </cell>
          <cell r="N178">
            <v>5.5999999999999994E-2</v>
          </cell>
          <cell r="U178" t="str">
            <v>전품5-29</v>
          </cell>
        </row>
        <row r="179">
          <cell r="C179" t="str">
            <v>3/8"  (M10)</v>
          </cell>
          <cell r="D179" t="str">
            <v>개</v>
          </cell>
          <cell r="E179">
            <v>89</v>
          </cell>
          <cell r="F179">
            <v>100</v>
          </cell>
          <cell r="G179">
            <v>94</v>
          </cell>
          <cell r="H179">
            <v>137</v>
          </cell>
          <cell r="K179">
            <v>100</v>
          </cell>
          <cell r="M179" t="str">
            <v>내선전공</v>
          </cell>
          <cell r="N179">
            <v>5.5999999999999994E-2</v>
          </cell>
          <cell r="U179" t="str">
            <v>전품5-29</v>
          </cell>
        </row>
        <row r="180">
          <cell r="C180" t="str">
            <v>STS, D16x300L</v>
          </cell>
          <cell r="D180" t="str">
            <v>개</v>
          </cell>
          <cell r="K180">
            <v>0</v>
          </cell>
          <cell r="M180" t="str">
            <v>내선전공</v>
          </cell>
          <cell r="N180">
            <v>0.23</v>
          </cell>
          <cell r="U180" t="str">
            <v>전품5-29</v>
          </cell>
        </row>
        <row r="181">
          <cell r="C181" t="str">
            <v>STS, D22x300L</v>
          </cell>
          <cell r="D181" t="str">
            <v>개</v>
          </cell>
          <cell r="K181">
            <v>0</v>
          </cell>
          <cell r="M181" t="str">
            <v>내선전공</v>
          </cell>
          <cell r="N181">
            <v>0.23</v>
          </cell>
          <cell r="U181" t="str">
            <v>전품5-29</v>
          </cell>
        </row>
        <row r="182">
          <cell r="C182" t="str">
            <v>STS, D24x300L</v>
          </cell>
          <cell r="D182" t="str">
            <v>개</v>
          </cell>
          <cell r="K182">
            <v>0</v>
          </cell>
          <cell r="M182" t="str">
            <v>내선전공</v>
          </cell>
          <cell r="N182">
            <v>0.23</v>
          </cell>
          <cell r="U182" t="str">
            <v>전품5-29</v>
          </cell>
        </row>
        <row r="183">
          <cell r="C183" t="str">
            <v>STS, D25x500L</v>
          </cell>
          <cell r="D183" t="str">
            <v>개</v>
          </cell>
          <cell r="E183">
            <v>90</v>
          </cell>
          <cell r="F183">
            <v>7780</v>
          </cell>
          <cell r="G183">
            <v>96</v>
          </cell>
          <cell r="H183">
            <v>7780</v>
          </cell>
          <cell r="K183">
            <v>7780</v>
          </cell>
          <cell r="M183" t="str">
            <v>내선전공</v>
          </cell>
          <cell r="N183">
            <v>0.23</v>
          </cell>
          <cell r="U183" t="str">
            <v>전품5-29</v>
          </cell>
        </row>
        <row r="184">
          <cell r="C184" t="str">
            <v>MCCB 3P 50AF/15AT</v>
          </cell>
          <cell r="D184" t="str">
            <v>개</v>
          </cell>
          <cell r="K184">
            <v>0</v>
          </cell>
          <cell r="M184" t="str">
            <v>내선전공</v>
          </cell>
          <cell r="N184">
            <v>0.26</v>
          </cell>
          <cell r="U184" t="str">
            <v>전품5-19</v>
          </cell>
        </row>
        <row r="185">
          <cell r="C185" t="str">
            <v>FLR 2/32W(방습방진형)</v>
          </cell>
          <cell r="D185" t="str">
            <v>조</v>
          </cell>
          <cell r="K185">
            <v>0</v>
          </cell>
          <cell r="M185" t="str">
            <v>내선전공</v>
          </cell>
          <cell r="N185">
            <v>0.30399999999999999</v>
          </cell>
          <cell r="U185" t="str">
            <v>전품5-25</v>
          </cell>
        </row>
        <row r="186">
          <cell r="C186" t="str">
            <v>EL 1/20W</v>
          </cell>
          <cell r="D186" t="str">
            <v>조</v>
          </cell>
          <cell r="K186">
            <v>0</v>
          </cell>
          <cell r="M186" t="str">
            <v>내선전공</v>
          </cell>
          <cell r="N186">
            <v>0.214</v>
          </cell>
          <cell r="U186" t="str">
            <v>전품5-24</v>
          </cell>
        </row>
        <row r="187">
          <cell r="C187" t="str">
            <v>STS, 천정 직부</v>
          </cell>
          <cell r="D187" t="str">
            <v>조</v>
          </cell>
          <cell r="K187">
            <v>0</v>
          </cell>
          <cell r="M187" t="str">
            <v>내선전공</v>
          </cell>
          <cell r="N187">
            <v>0.4</v>
          </cell>
          <cell r="U187" t="str">
            <v>전품5-26</v>
          </cell>
        </row>
        <row r="188">
          <cell r="C188" t="str">
            <v>H:5m, 베이스커버 포함</v>
          </cell>
          <cell r="D188" t="str">
            <v>본</v>
          </cell>
          <cell r="K188">
            <v>0</v>
          </cell>
          <cell r="M188" t="str">
            <v>내선전공</v>
          </cell>
          <cell r="N188">
            <v>2.1</v>
          </cell>
          <cell r="U188" t="str">
            <v>전품5-27</v>
          </cell>
        </row>
        <row r="189">
          <cell r="C189" t="str">
            <v>MH 175W</v>
          </cell>
          <cell r="D189" t="str">
            <v>개</v>
          </cell>
          <cell r="K189">
            <v>0</v>
          </cell>
        </row>
        <row r="190">
          <cell r="C190" t="str">
            <v>MH 250W</v>
          </cell>
          <cell r="D190" t="str">
            <v>개</v>
          </cell>
          <cell r="K190">
            <v>0</v>
          </cell>
        </row>
        <row r="191">
          <cell r="C191" t="str">
            <v>MH 175W (고효율)</v>
          </cell>
          <cell r="D191" t="str">
            <v>개</v>
          </cell>
          <cell r="K191">
            <v>0</v>
          </cell>
        </row>
        <row r="192">
          <cell r="C192" t="str">
            <v>MH 250W (고효율)</v>
          </cell>
          <cell r="D192" t="str">
            <v>개</v>
          </cell>
          <cell r="K192">
            <v>0</v>
          </cell>
        </row>
        <row r="193">
          <cell r="C193" t="str">
            <v>LP-M(신설)</v>
          </cell>
          <cell r="D193" t="str">
            <v>면</v>
          </cell>
          <cell r="K193">
            <v>0</v>
          </cell>
          <cell r="M193" t="str">
            <v>내선전공</v>
          </cell>
          <cell r="N193">
            <v>3.379</v>
          </cell>
          <cell r="U193" t="str">
            <v>전품5-18</v>
          </cell>
        </row>
        <row r="194">
          <cell r="C194" t="str">
            <v>LP-M(철거)</v>
          </cell>
          <cell r="D194" t="str">
            <v>면</v>
          </cell>
          <cell r="L194" t="str">
            <v>기존철거</v>
          </cell>
          <cell r="M194" t="str">
            <v>내선전공</v>
          </cell>
          <cell r="N194">
            <v>1.6890000000000001</v>
          </cell>
          <cell r="U194" t="str">
            <v>전품5-18</v>
          </cell>
        </row>
        <row r="195">
          <cell r="C195" t="str">
            <v>LP-OL</v>
          </cell>
          <cell r="D195" t="str">
            <v>면</v>
          </cell>
          <cell r="K195">
            <v>0</v>
          </cell>
          <cell r="M195" t="str">
            <v>내선전공</v>
          </cell>
          <cell r="N195">
            <v>4.9560000000000004</v>
          </cell>
          <cell r="U195" t="str">
            <v>전품5-18</v>
          </cell>
        </row>
        <row r="196">
          <cell r="C196" t="str">
            <v>초음파식(변환기 분리형)</v>
          </cell>
          <cell r="D196" t="str">
            <v>SET</v>
          </cell>
          <cell r="K196">
            <v>0</v>
          </cell>
          <cell r="L196" t="str">
            <v>설치포함</v>
          </cell>
          <cell r="U196" t="str">
            <v>전품5-18</v>
          </cell>
        </row>
        <row r="197">
          <cell r="C197" t="str">
            <v>HMI 프로그램 수정</v>
          </cell>
          <cell r="D197" t="str">
            <v>식</v>
          </cell>
          <cell r="K197">
            <v>0</v>
          </cell>
          <cell r="L197" t="str">
            <v>설치포함</v>
          </cell>
          <cell r="U197" t="str">
            <v>전품5-18</v>
          </cell>
        </row>
        <row r="198">
          <cell r="C198" t="str">
            <v>HMI 프로그램 수정
I/O 카드 추가 설치</v>
          </cell>
          <cell r="D198" t="str">
            <v>식</v>
          </cell>
          <cell r="K198">
            <v>0</v>
          </cell>
          <cell r="L198" t="str">
            <v>설치포함</v>
          </cell>
          <cell r="U198" t="str">
            <v>전품5-18</v>
          </cell>
        </row>
        <row r="199">
          <cell r="C199" t="str">
            <v>전기용</v>
          </cell>
          <cell r="D199" t="str">
            <v>100m</v>
          </cell>
          <cell r="E199">
            <v>1104</v>
          </cell>
          <cell r="F199">
            <v>40000</v>
          </cell>
          <cell r="G199">
            <v>0</v>
          </cell>
          <cell r="K199">
            <v>40000</v>
          </cell>
          <cell r="M199" t="str">
            <v>저압케이블전공</v>
          </cell>
          <cell r="N199">
            <v>0.05</v>
          </cell>
          <cell r="O199" t="str">
            <v>보통인부</v>
          </cell>
          <cell r="P199">
            <v>0.1</v>
          </cell>
          <cell r="U199" t="str">
            <v>전품4-45</v>
          </cell>
        </row>
        <row r="200">
          <cell r="C200" t="str">
            <v>D130x2m</v>
          </cell>
          <cell r="D200" t="str">
            <v>개</v>
          </cell>
          <cell r="G200">
            <v>1184</v>
          </cell>
          <cell r="H200">
            <v>35586</v>
          </cell>
          <cell r="K200">
            <v>35586</v>
          </cell>
          <cell r="M200" t="str">
            <v>배전전공</v>
          </cell>
          <cell r="N200">
            <v>0.22</v>
          </cell>
          <cell r="O200" t="str">
            <v>보통인부</v>
          </cell>
          <cell r="P200">
            <v>0.11</v>
          </cell>
          <cell r="U200" t="str">
            <v>전품4-33</v>
          </cell>
        </row>
        <row r="201">
          <cell r="C201" t="str">
            <v>아연도</v>
          </cell>
          <cell r="D201" t="str">
            <v>개</v>
          </cell>
          <cell r="G201">
            <v>1184</v>
          </cell>
          <cell r="H201">
            <v>2458</v>
          </cell>
          <cell r="K201">
            <v>2458</v>
          </cell>
        </row>
        <row r="202">
          <cell r="C202" t="str">
            <v>주철재(600)</v>
          </cell>
          <cell r="D202" t="str">
            <v>조</v>
          </cell>
          <cell r="K202">
            <v>0</v>
          </cell>
          <cell r="M202" t="str">
            <v>저압케이블전공</v>
          </cell>
          <cell r="N202">
            <v>0.36</v>
          </cell>
          <cell r="O202" t="str">
            <v>보통인부</v>
          </cell>
          <cell r="P202">
            <v>0.36</v>
          </cell>
          <cell r="U202" t="str">
            <v>전품2-18</v>
          </cell>
        </row>
        <row r="203">
          <cell r="C203" t="str">
            <v>600x600x600(기성품)</v>
          </cell>
          <cell r="D203" t="str">
            <v>개</v>
          </cell>
          <cell r="K203">
            <v>0</v>
          </cell>
        </row>
        <row r="204">
          <cell r="C204" t="str">
            <v>한전규격품</v>
          </cell>
          <cell r="D204" t="str">
            <v>개</v>
          </cell>
          <cell r="E204">
            <v>1035</v>
          </cell>
          <cell r="F204">
            <v>33600</v>
          </cell>
          <cell r="G204">
            <v>1091</v>
          </cell>
          <cell r="H204">
            <v>32400</v>
          </cell>
          <cell r="K204">
            <v>32400</v>
          </cell>
          <cell r="M204" t="str">
            <v>내선전공</v>
          </cell>
          <cell r="N204">
            <v>0.67500000000000004</v>
          </cell>
          <cell r="U204" t="str">
            <v>전품5-21</v>
          </cell>
        </row>
        <row r="205">
          <cell r="C205" t="str">
            <v>40-180-8</v>
          </cell>
          <cell r="D205" t="str">
            <v>㎥</v>
          </cell>
          <cell r="E205">
            <v>112</v>
          </cell>
          <cell r="F205">
            <v>60360</v>
          </cell>
          <cell r="G205">
            <v>108</v>
          </cell>
          <cell r="H205">
            <v>58310</v>
          </cell>
          <cell r="K205">
            <v>58310</v>
          </cell>
        </row>
        <row r="206">
          <cell r="C206" t="str">
            <v>아연도금(기성품)</v>
          </cell>
          <cell r="D206" t="str">
            <v>본</v>
          </cell>
          <cell r="E206">
            <v>1142</v>
          </cell>
          <cell r="F206">
            <v>400000</v>
          </cell>
          <cell r="G206">
            <v>1181</v>
          </cell>
          <cell r="H206">
            <v>360000</v>
          </cell>
          <cell r="K206">
            <v>360000</v>
          </cell>
          <cell r="M206" t="str">
            <v>내선전공</v>
          </cell>
          <cell r="N206">
            <v>2.1</v>
          </cell>
          <cell r="U206" t="str">
            <v>전품5-27</v>
          </cell>
        </row>
        <row r="207">
          <cell r="C207" t="str">
            <v>400x600x600(기성품)</v>
          </cell>
          <cell r="D207" t="str">
            <v>개소</v>
          </cell>
          <cell r="E207">
            <v>1136</v>
          </cell>
          <cell r="F207">
            <v>350000</v>
          </cell>
          <cell r="G207">
            <v>1183</v>
          </cell>
          <cell r="H207">
            <v>350000</v>
          </cell>
          <cell r="K207">
            <v>350000</v>
          </cell>
        </row>
        <row r="208">
          <cell r="C208" t="str">
            <v>100x100x1200L</v>
          </cell>
          <cell r="D208" t="str">
            <v>본</v>
          </cell>
          <cell r="E208">
            <v>1105</v>
          </cell>
          <cell r="F208">
            <v>790000</v>
          </cell>
          <cell r="G208">
            <v>1145</v>
          </cell>
          <cell r="H208">
            <v>280000</v>
          </cell>
          <cell r="K208">
            <v>280000</v>
          </cell>
          <cell r="M208" t="str">
            <v>내선전공</v>
          </cell>
          <cell r="N208">
            <v>0.43</v>
          </cell>
          <cell r="O208" t="str">
            <v>보통인부</v>
          </cell>
          <cell r="P208">
            <v>0.73</v>
          </cell>
          <cell r="U208" t="str">
            <v>전품3-38</v>
          </cell>
        </row>
        <row r="209">
          <cell r="C209" t="str">
            <v>U-볼트형, 16D</v>
          </cell>
          <cell r="D209" t="str">
            <v>개</v>
          </cell>
          <cell r="E209">
            <v>1104</v>
          </cell>
          <cell r="F209">
            <v>4700</v>
          </cell>
          <cell r="G209">
            <v>0</v>
          </cell>
          <cell r="K209">
            <v>4700</v>
          </cell>
          <cell r="M209" t="str">
            <v>내선전공</v>
          </cell>
          <cell r="N209">
            <v>2.7E-2</v>
          </cell>
          <cell r="U209" t="str">
            <v>전품3-38</v>
          </cell>
        </row>
        <row r="210">
          <cell r="C210" t="str">
            <v>U-볼트형, 18D</v>
          </cell>
          <cell r="D210" t="str">
            <v>개</v>
          </cell>
          <cell r="E210">
            <v>1104</v>
          </cell>
          <cell r="F210">
            <v>5500</v>
          </cell>
          <cell r="G210">
            <v>0</v>
          </cell>
          <cell r="K210">
            <v>5500</v>
          </cell>
          <cell r="M210" t="str">
            <v>내선전공</v>
          </cell>
          <cell r="N210">
            <v>2.7E-2</v>
          </cell>
          <cell r="U210" t="str">
            <v>전품3-38</v>
          </cell>
        </row>
        <row r="211">
          <cell r="C211" t="str">
            <v>14Dx1000L</v>
          </cell>
          <cell r="D211" t="str">
            <v>본</v>
          </cell>
          <cell r="E211">
            <v>1104</v>
          </cell>
          <cell r="F211">
            <v>3500</v>
          </cell>
          <cell r="G211">
            <v>1152</v>
          </cell>
          <cell r="H211">
            <v>3500</v>
          </cell>
          <cell r="K211">
            <v>3500</v>
          </cell>
          <cell r="M211" t="str">
            <v>내선전공</v>
          </cell>
          <cell r="N211">
            <v>0.08</v>
          </cell>
          <cell r="O211" t="str">
            <v>보통인부</v>
          </cell>
          <cell r="P211">
            <v>6.7000000000000004E-2</v>
          </cell>
          <cell r="U211" t="str">
            <v>전품3-38</v>
          </cell>
        </row>
        <row r="212">
          <cell r="C212" t="str">
            <v>18Dx2400L</v>
          </cell>
          <cell r="D212" t="str">
            <v>본</v>
          </cell>
          <cell r="E212">
            <v>1104</v>
          </cell>
          <cell r="F212">
            <v>8700</v>
          </cell>
          <cell r="G212">
            <v>1152</v>
          </cell>
          <cell r="H212">
            <v>8700</v>
          </cell>
          <cell r="K212">
            <v>8700</v>
          </cell>
          <cell r="M212" t="str">
            <v>내선전공</v>
          </cell>
          <cell r="N212">
            <v>0.08</v>
          </cell>
          <cell r="O212" t="str">
            <v>보통인부</v>
          </cell>
          <cell r="P212">
            <v>6.7000000000000004E-2</v>
          </cell>
          <cell r="U212" t="str">
            <v>전품3-38</v>
          </cell>
        </row>
        <row r="241">
          <cell r="F241">
            <v>281233800</v>
          </cell>
          <cell r="H241">
            <v>321324000</v>
          </cell>
          <cell r="J241">
            <v>344137800</v>
          </cell>
          <cell r="L241" t="str">
            <v>견적1 적용</v>
          </cell>
        </row>
        <row r="242">
          <cell r="C242" t="str">
            <v>금회신설</v>
          </cell>
          <cell r="D242" t="str">
            <v>식</v>
          </cell>
          <cell r="E242" t="str">
            <v>견적1</v>
          </cell>
          <cell r="F242">
            <v>80818000</v>
          </cell>
          <cell r="G242" t="str">
            <v>견적2</v>
          </cell>
          <cell r="H242">
            <v>87100000</v>
          </cell>
          <cell r="I242" t="str">
            <v>견적3</v>
          </cell>
          <cell r="J242">
            <v>77422000</v>
          </cell>
          <cell r="K242">
            <v>80818000</v>
          </cell>
        </row>
        <row r="243">
          <cell r="C243" t="str">
            <v>금회신설</v>
          </cell>
          <cell r="D243" t="str">
            <v>식</v>
          </cell>
          <cell r="E243" t="str">
            <v>견적1</v>
          </cell>
          <cell r="F243">
            <v>60168000</v>
          </cell>
          <cell r="G243" t="str">
            <v>견적2</v>
          </cell>
          <cell r="H243">
            <v>70400000</v>
          </cell>
          <cell r="I243" t="str">
            <v>견적3</v>
          </cell>
          <cell r="J243">
            <v>93410000</v>
          </cell>
          <cell r="K243">
            <v>60168000</v>
          </cell>
        </row>
        <row r="244">
          <cell r="C244" t="str">
            <v>중계펌프장(개량)</v>
          </cell>
          <cell r="D244" t="str">
            <v>식</v>
          </cell>
          <cell r="E244" t="str">
            <v>견적1</v>
          </cell>
          <cell r="F244">
            <v>11735800</v>
          </cell>
          <cell r="G244" t="str">
            <v>견적2</v>
          </cell>
          <cell r="H244">
            <v>12800000</v>
          </cell>
          <cell r="I244" t="str">
            <v>견적3</v>
          </cell>
          <cell r="J244">
            <v>11050000</v>
          </cell>
          <cell r="K244">
            <v>11735800</v>
          </cell>
        </row>
        <row r="245">
          <cell r="C245" t="str">
            <v>간이중계펌프장(개량)</v>
          </cell>
          <cell r="D245" t="str">
            <v>식</v>
          </cell>
          <cell r="E245" t="str">
            <v>견적1</v>
          </cell>
          <cell r="F245">
            <v>11521200</v>
          </cell>
          <cell r="G245" t="str">
            <v>견적2</v>
          </cell>
          <cell r="H245">
            <v>12190000</v>
          </cell>
          <cell r="I245" t="str">
            <v>견적3</v>
          </cell>
          <cell r="J245">
            <v>14269200</v>
          </cell>
          <cell r="K245">
            <v>11521200</v>
          </cell>
        </row>
        <row r="246">
          <cell r="C246" t="str">
            <v>기존 PLC 교체(예비품 활용)</v>
          </cell>
          <cell r="D246" t="str">
            <v>식</v>
          </cell>
          <cell r="E246" t="str">
            <v>견적1</v>
          </cell>
          <cell r="F246">
            <v>2000000</v>
          </cell>
          <cell r="G246" t="str">
            <v>견적2</v>
          </cell>
          <cell r="H246">
            <v>7140000</v>
          </cell>
          <cell r="I246" t="str">
            <v>견적3</v>
          </cell>
          <cell r="J246">
            <v>4748000</v>
          </cell>
          <cell r="K246">
            <v>2000000</v>
          </cell>
        </row>
        <row r="247">
          <cell r="C247" t="str">
            <v>간이중계펌프장(신설)</v>
          </cell>
          <cell r="D247" t="str">
            <v>식</v>
          </cell>
          <cell r="E247" t="str">
            <v>견적1</v>
          </cell>
          <cell r="F247">
            <v>24899200</v>
          </cell>
          <cell r="G247" t="str">
            <v>견적2</v>
          </cell>
          <cell r="H247">
            <v>33500000</v>
          </cell>
          <cell r="I247" t="str">
            <v>견적3</v>
          </cell>
          <cell r="J247">
            <v>26918800</v>
          </cell>
          <cell r="K247">
            <v>24899200</v>
          </cell>
        </row>
        <row r="248">
          <cell r="C248" t="str">
            <v>맨홀펌프장(신설)</v>
          </cell>
          <cell r="D248" t="str">
            <v>식</v>
          </cell>
          <cell r="E248" t="str">
            <v>견적1</v>
          </cell>
          <cell r="F248">
            <v>22045600</v>
          </cell>
          <cell r="G248" t="str">
            <v>견적2</v>
          </cell>
          <cell r="H248">
            <v>24240000</v>
          </cell>
          <cell r="I248" t="str">
            <v>견적3</v>
          </cell>
          <cell r="J248">
            <v>25518800</v>
          </cell>
          <cell r="K248">
            <v>22045600</v>
          </cell>
        </row>
        <row r="249">
          <cell r="C249" t="str">
            <v>영상감시반(DVR)</v>
          </cell>
          <cell r="D249" t="str">
            <v>식</v>
          </cell>
          <cell r="E249" t="str">
            <v>견적1</v>
          </cell>
          <cell r="F249">
            <v>11820000</v>
          </cell>
          <cell r="G249" t="str">
            <v>견적2</v>
          </cell>
          <cell r="H249">
            <v>11500000</v>
          </cell>
          <cell r="I249" t="str">
            <v>견적3</v>
          </cell>
          <cell r="J249">
            <v>11050000</v>
          </cell>
          <cell r="K249">
            <v>11820000</v>
          </cell>
        </row>
        <row r="250">
          <cell r="C250" t="str">
            <v>카메라(1대)+VS</v>
          </cell>
          <cell r="D250" t="str">
            <v>식</v>
          </cell>
          <cell r="E250" t="str">
            <v>견적1</v>
          </cell>
          <cell r="F250">
            <v>18280000</v>
          </cell>
          <cell r="G250" t="str">
            <v>견적2</v>
          </cell>
          <cell r="H250">
            <v>20500000</v>
          </cell>
          <cell r="I250" t="str">
            <v>견적3</v>
          </cell>
          <cell r="J250">
            <v>16706000</v>
          </cell>
          <cell r="K250">
            <v>18280000</v>
          </cell>
        </row>
        <row r="251">
          <cell r="C251" t="str">
            <v>전원용(40kA)+신호용(20kA)</v>
          </cell>
          <cell r="D251" t="str">
            <v>식</v>
          </cell>
          <cell r="E251" t="str">
            <v>견적1</v>
          </cell>
          <cell r="F251">
            <v>2748000</v>
          </cell>
          <cell r="G251" t="str">
            <v>견적2</v>
          </cell>
          <cell r="H251">
            <v>3000000</v>
          </cell>
          <cell r="I251" t="str">
            <v>견적3</v>
          </cell>
          <cell r="J251">
            <v>1390000</v>
          </cell>
          <cell r="K251">
            <v>2748000</v>
          </cell>
        </row>
        <row r="252">
          <cell r="C252" t="str">
            <v>전원용(80kA)+신호용(20kA)</v>
          </cell>
          <cell r="D252" t="str">
            <v>식</v>
          </cell>
          <cell r="E252" t="str">
            <v>견적1</v>
          </cell>
          <cell r="F252">
            <v>2748000</v>
          </cell>
          <cell r="G252" t="str">
            <v>견적2</v>
          </cell>
          <cell r="H252">
            <v>3110000</v>
          </cell>
          <cell r="I252" t="str">
            <v>견적3</v>
          </cell>
          <cell r="J252">
            <v>1840000</v>
          </cell>
          <cell r="K252">
            <v>2748000</v>
          </cell>
        </row>
        <row r="253">
          <cell r="C253" t="str">
            <v>1상 220V 1kVA</v>
          </cell>
          <cell r="D253" t="str">
            <v>식</v>
          </cell>
          <cell r="E253" t="str">
            <v>견적1</v>
          </cell>
          <cell r="F253">
            <v>1500000</v>
          </cell>
          <cell r="G253" t="str">
            <v>견적2</v>
          </cell>
          <cell r="H253">
            <v>1500000</v>
          </cell>
          <cell r="I253" t="str">
            <v>견적3</v>
          </cell>
          <cell r="J253">
            <v>1500000</v>
          </cell>
          <cell r="K253">
            <v>1500000</v>
          </cell>
        </row>
        <row r="254">
          <cell r="C254" t="str">
            <v>1상 220V 2kVA</v>
          </cell>
          <cell r="D254" t="str">
            <v>식</v>
          </cell>
          <cell r="E254" t="str">
            <v>견적1</v>
          </cell>
          <cell r="F254">
            <v>3000000</v>
          </cell>
          <cell r="G254" t="str">
            <v>견적2</v>
          </cell>
          <cell r="H254">
            <v>3000000</v>
          </cell>
          <cell r="I254" t="str">
            <v>견적3</v>
          </cell>
          <cell r="J254">
            <v>3000000</v>
          </cell>
          <cell r="K254">
            <v>3000000</v>
          </cell>
        </row>
        <row r="255">
          <cell r="C255" t="str">
            <v>초음파식</v>
          </cell>
          <cell r="D255" t="str">
            <v>식</v>
          </cell>
          <cell r="E255" t="str">
            <v>견적1</v>
          </cell>
          <cell r="F255">
            <v>4950000</v>
          </cell>
          <cell r="G255" t="str">
            <v>견적2</v>
          </cell>
          <cell r="H255">
            <v>5900000</v>
          </cell>
          <cell r="I255" t="str">
            <v>견적3</v>
          </cell>
          <cell r="J255">
            <v>4950000</v>
          </cell>
          <cell r="K255">
            <v>4950000</v>
          </cell>
        </row>
        <row r="256">
          <cell r="D256" t="str">
            <v>식</v>
          </cell>
          <cell r="E256" t="str">
            <v>견적1</v>
          </cell>
          <cell r="F256">
            <v>23000000</v>
          </cell>
          <cell r="G256" t="str">
            <v>견적2</v>
          </cell>
          <cell r="H256">
            <v>25444000</v>
          </cell>
          <cell r="I256" t="str">
            <v>견적3</v>
          </cell>
          <cell r="J256">
            <v>50365000</v>
          </cell>
          <cell r="K256">
            <v>23000000</v>
          </cell>
        </row>
      </sheetData>
      <sheetData sheetId="12" refreshError="1"/>
    </sheetDataSet>
  </externalBook>
</externalLink>
</file>

<file path=xl/externalLinks/externalLink4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1.수인터널"/>
      <sheetName val="2.웅진터널"/>
      <sheetName val="3.웅진1터널"/>
      <sheetName val="4.옥외전기설비"/>
      <sheetName val="5.건물전기"/>
      <sheetName val="자재단가"/>
      <sheetName val="일위대가서"/>
      <sheetName val="일위대가서(종)"/>
      <sheetName val="가로등부표"/>
      <sheetName val="Sheet1"/>
      <sheetName val="단가산출"/>
      <sheetName val="첨부1-1"/>
      <sheetName val="base"/>
      <sheetName val="인건-측정"/>
      <sheetName val="터널내역총괄"/>
      <sheetName val="접지수량"/>
      <sheetName val="choose"/>
      <sheetName val="품셈TABLE"/>
      <sheetName val="인건비"/>
      <sheetName val="내역"/>
      <sheetName val="실행철강하도"/>
      <sheetName val="하조서"/>
      <sheetName val="인건비 "/>
      <sheetName val="J直材4"/>
      <sheetName val="산출내역서"/>
      <sheetName val="순공사비"/>
      <sheetName val="s"/>
      <sheetName val="98수문일위"/>
      <sheetName val="#REF"/>
      <sheetName val="입찰안"/>
      <sheetName val="N賃率-職"/>
      <sheetName val="일위대가(가설)"/>
      <sheetName val="내역서"/>
      <sheetName val="일위목록"/>
      <sheetName val="터파기및재료"/>
      <sheetName val="분전함신설"/>
      <sheetName val="접지1종"/>
      <sheetName val="관급자재"/>
      <sheetName val="DAN"/>
      <sheetName val="조명율표"/>
      <sheetName val="시운전연료"/>
      <sheetName val="건축내역서"/>
      <sheetName val="일위대가표"/>
      <sheetName val="예총"/>
      <sheetName val="98NS-N"/>
      <sheetName val="갑지(추정)"/>
      <sheetName val="XL4Poppy"/>
      <sheetName val="정렬"/>
      <sheetName val="포장공자재집계표"/>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형맨홀수량"/>
      <sheetName val="원형1호맨홀토공수량"/>
    </sheetNames>
    <sheetDataSet>
      <sheetData sheetId="0"/>
      <sheetData sheetId="1"/>
    </sheetDataSet>
  </externalBook>
</externalLink>
</file>

<file path=xl/externalLinks/externalLink4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코드표"/>
      <sheetName val="콘크리트타설집계표"/>
      <sheetName val="원남울진낙찰내역(99.4.13 부산청)"/>
      <sheetName val="일반수량총괄집계"/>
      <sheetName val="Sheet1 (2)"/>
      <sheetName val="직노"/>
      <sheetName val="맨홀수량"/>
      <sheetName val="데리네이타현황"/>
      <sheetName val="수량산출"/>
      <sheetName val="노임단가"/>
      <sheetName val="시운전연료"/>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차구획선수량"/>
      <sheetName val="차선도색집계"/>
      <sheetName val="주차구획선집계"/>
      <sheetName val="횡단보도수량집계"/>
      <sheetName val="횡단보도수량산출"/>
      <sheetName val="일방통행표시"/>
      <sheetName val="일방통행표시집계"/>
      <sheetName val="휀스수량산출"/>
      <sheetName val="포장면적"/>
      <sheetName val="휀스수량집계"/>
      <sheetName val="ABUT수량-A1"/>
      <sheetName val="한강운반비"/>
      <sheetName val="인건-측정"/>
      <sheetName val="DATE"/>
      <sheetName val="원형1호맨홀토공수량"/>
      <sheetName val="하조서"/>
      <sheetName val="수량산출"/>
      <sheetName val="COPING"/>
      <sheetName val="내역서"/>
      <sheetName val="SLAB&quot;1&quot;"/>
      <sheetName val="코드표"/>
      <sheetName val="준검 내역서"/>
      <sheetName val="노임단가"/>
      <sheetName val="대로근거"/>
      <sheetName val="공제구간조서"/>
      <sheetName val="위치조서"/>
      <sheetName val="공사"/>
      <sheetName val="일위대가"/>
      <sheetName val="간접재료비산출표-27-30"/>
      <sheetName val="입찰안"/>
      <sheetName val="총괄표"/>
      <sheetName val="실행철강하도"/>
      <sheetName val="차선도색"/>
      <sheetName val="정부노임단가"/>
      <sheetName val="sand토적"/>
      <sheetName val="부대내역"/>
      <sheetName val="#REF"/>
      <sheetName val="품셈TABLE"/>
      <sheetName val="조명시설"/>
      <sheetName val="앵커구조계산"/>
      <sheetName val="배관단가조사서"/>
      <sheetName val="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REF"/>
      <sheetName val="교각1"/>
      <sheetName val="temp"/>
      <sheetName val="Sheet1 (2)"/>
      <sheetName val="TOTAL"/>
      <sheetName val="부대공"/>
      <sheetName val="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내역서"/>
      <sheetName val="원본(갑지)"/>
      <sheetName val="하조서"/>
      <sheetName val="경비"/>
      <sheetName val="대치판정"/>
      <sheetName val="단가산출"/>
      <sheetName val="집계표"/>
      <sheetName val="부하(성남)"/>
      <sheetName val="일위대가"/>
      <sheetName val="I一般比"/>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약품공급2"/>
      <sheetName val="XXXXXX"/>
      <sheetName val="신광초조도계선사업"/>
      <sheetName val="#REF"/>
      <sheetName val="ABUT수량-A1"/>
      <sheetName val="신우"/>
      <sheetName val="집수정(600-700)"/>
      <sheetName val="UNIT"/>
      <sheetName val="토목 (2)"/>
      <sheetName val="N賃率-職"/>
      <sheetName val="1.설계조건"/>
      <sheetName val="노임단가"/>
      <sheetName val="특별교실"/>
      <sheetName val="K-SET1"/>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Set>
  </externalBook>
</externalLink>
</file>

<file path=xl/externalLinks/externalLink4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6보완계획7.12"/>
      <sheetName val="Sheet3"/>
      <sheetName val="Sheet2"/>
      <sheetName val="Sheet1"/>
      <sheetName val="#REF"/>
      <sheetName val="코드일람표"/>
      <sheetName val="기계경비"/>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8"/>
  <sheetViews>
    <sheetView tabSelected="1" view="pageBreakPreview" zoomScale="115" zoomScaleNormal="100" zoomScaleSheetLayoutView="115" workbookViewId="0">
      <selection activeCell="D1" sqref="D1"/>
    </sheetView>
  </sheetViews>
  <sheetFormatPr defaultColWidth="24.42578125" defaultRowHeight="14.25" x14ac:dyDescent="0.15"/>
  <cols>
    <col min="1" max="1" width="5.7109375" style="63" customWidth="1"/>
    <col min="2" max="2" width="20.7109375" style="64" customWidth="1"/>
    <col min="3" max="3" width="8.7109375" style="64" customWidth="1"/>
    <col min="4" max="4" width="20.7109375" style="64" customWidth="1"/>
    <col min="5" max="5" width="8.7109375" style="64" customWidth="1"/>
    <col min="6" max="6" width="20.7109375" style="64" customWidth="1"/>
    <col min="7" max="7" width="8.7109375" style="64" customWidth="1"/>
    <col min="8" max="8" width="20.7109375" style="64" customWidth="1"/>
    <col min="9" max="9" width="8.7109375" style="64" customWidth="1"/>
    <col min="10" max="10" width="20.7109375" style="64" customWidth="1"/>
    <col min="11" max="16384" width="24.42578125" style="60"/>
  </cols>
  <sheetData>
    <row r="1" spans="1:11" ht="69.95" customHeight="1" x14ac:dyDescent="0.15">
      <c r="A1" s="412" t="s">
        <v>511</v>
      </c>
      <c r="B1" s="413"/>
      <c r="C1" s="284" t="s">
        <v>269</v>
      </c>
      <c r="D1" s="285"/>
      <c r="E1" s="284" t="s">
        <v>270</v>
      </c>
      <c r="F1" s="286"/>
      <c r="G1" s="284" t="s">
        <v>271</v>
      </c>
      <c r="H1" s="285"/>
      <c r="I1" s="284" t="s">
        <v>272</v>
      </c>
      <c r="J1" s="287"/>
    </row>
    <row r="2" spans="1:11" ht="15" customHeight="1" x14ac:dyDescent="0.15">
      <c r="A2" s="288"/>
      <c r="B2" s="61"/>
      <c r="C2" s="61"/>
      <c r="D2" s="61"/>
      <c r="E2" s="61"/>
      <c r="F2" s="61"/>
      <c r="G2" s="61"/>
      <c r="H2" s="62"/>
      <c r="I2" s="62"/>
      <c r="J2" s="289"/>
    </row>
    <row r="3" spans="1:11" ht="24.95" customHeight="1" x14ac:dyDescent="0.15">
      <c r="A3" s="290"/>
      <c r="B3" s="414" t="s">
        <v>365</v>
      </c>
      <c r="C3" s="414"/>
      <c r="D3" s="414"/>
      <c r="E3" s="291"/>
      <c r="F3" s="291"/>
      <c r="G3" s="291"/>
      <c r="H3" s="291"/>
      <c r="I3" s="291"/>
      <c r="J3" s="292"/>
    </row>
    <row r="4" spans="1:11" ht="15" customHeight="1" x14ac:dyDescent="0.15">
      <c r="A4" s="293"/>
      <c r="B4" s="294"/>
      <c r="C4" s="294"/>
      <c r="D4" s="294"/>
      <c r="E4" s="294"/>
      <c r="F4" s="294"/>
      <c r="G4" s="294"/>
      <c r="H4" s="295"/>
      <c r="I4" s="295"/>
      <c r="J4" s="296"/>
    </row>
    <row r="5" spans="1:11" ht="50.1" customHeight="1" x14ac:dyDescent="0.15">
      <c r="A5" s="415" t="s">
        <v>366</v>
      </c>
      <c r="B5" s="416"/>
      <c r="C5" s="416"/>
      <c r="D5" s="416"/>
      <c r="E5" s="416"/>
      <c r="F5" s="416"/>
      <c r="G5" s="416"/>
      <c r="H5" s="416"/>
      <c r="I5" s="416"/>
      <c r="J5" s="417"/>
    </row>
    <row r="6" spans="1:11" ht="15" customHeight="1" x14ac:dyDescent="0.15">
      <c r="A6" s="297"/>
      <c r="B6" s="298"/>
      <c r="C6" s="298"/>
      <c r="D6" s="299"/>
      <c r="E6" s="298"/>
      <c r="F6" s="300"/>
      <c r="G6" s="301"/>
      <c r="H6" s="298"/>
      <c r="I6" s="298"/>
      <c r="J6" s="302"/>
    </row>
    <row r="7" spans="1:11" s="283" customFormat="1" ht="24.95" customHeight="1" x14ac:dyDescent="0.25">
      <c r="A7" s="303"/>
      <c r="B7" s="304"/>
      <c r="C7" s="304"/>
      <c r="D7" s="305" t="s">
        <v>364</v>
      </c>
      <c r="E7" s="421" t="s">
        <v>367</v>
      </c>
      <c r="F7" s="421"/>
      <c r="G7" s="421"/>
      <c r="H7" s="421"/>
      <c r="I7" s="421"/>
      <c r="J7" s="422"/>
    </row>
    <row r="8" spans="1:11" s="283" customFormat="1" ht="24.95" customHeight="1" x14ac:dyDescent="0.25">
      <c r="A8" s="303"/>
      <c r="B8" s="304"/>
      <c r="C8" s="304"/>
      <c r="D8" s="305" t="s">
        <v>273</v>
      </c>
      <c r="E8" s="421" t="s">
        <v>509</v>
      </c>
      <c r="F8" s="421"/>
      <c r="G8" s="421"/>
      <c r="H8" s="421"/>
      <c r="I8" s="421"/>
      <c r="J8" s="422"/>
    </row>
    <row r="9" spans="1:11" ht="24.95" customHeight="1" x14ac:dyDescent="0.15">
      <c r="A9" s="297"/>
      <c r="B9" s="298"/>
      <c r="C9" s="298"/>
      <c r="D9" s="305" t="s">
        <v>274</v>
      </c>
      <c r="E9" s="343" t="s">
        <v>275</v>
      </c>
      <c r="F9" s="344"/>
      <c r="G9" s="344"/>
      <c r="H9" s="344"/>
      <c r="I9" s="344"/>
      <c r="J9" s="342"/>
    </row>
    <row r="10" spans="1:11" ht="24.95" customHeight="1" x14ac:dyDescent="0.15">
      <c r="A10" s="297"/>
      <c r="B10" s="298"/>
      <c r="C10" s="298"/>
      <c r="E10" s="298"/>
      <c r="F10" s="298"/>
      <c r="G10" s="418"/>
      <c r="H10" s="419"/>
      <c r="I10" s="419"/>
      <c r="J10" s="420"/>
    </row>
    <row r="11" spans="1:11" ht="24.95" customHeight="1" x14ac:dyDescent="0.15">
      <c r="A11" s="297"/>
      <c r="B11" s="298"/>
      <c r="C11" s="298"/>
      <c r="D11" s="282" t="s">
        <v>368</v>
      </c>
      <c r="E11" s="324" t="str">
        <f>"금"&amp;TEXT(K14, "#,#")&amp;"원(금"&amp;NUMBERSTRING(K14, 1)&amp;"원)"</f>
        <v>금10,254,000원(금일천이십오만사천원)</v>
      </c>
      <c r="F11" s="324"/>
      <c r="G11" s="298"/>
      <c r="H11" s="306"/>
      <c r="I11" s="306"/>
      <c r="J11" s="307"/>
    </row>
    <row r="12" spans="1:11" ht="24.95" customHeight="1" x14ac:dyDescent="0.15">
      <c r="A12" s="297"/>
      <c r="B12" s="298"/>
      <c r="C12" s="298"/>
      <c r="D12" s="282"/>
      <c r="E12" s="409"/>
      <c r="F12" s="409"/>
      <c r="G12" s="409"/>
      <c r="H12" s="410"/>
      <c r="I12" s="410"/>
      <c r="J12" s="411"/>
    </row>
    <row r="13" spans="1:11" ht="15" customHeight="1" x14ac:dyDescent="0.15">
      <c r="A13" s="297"/>
      <c r="B13" s="298"/>
      <c r="C13" s="298"/>
      <c r="D13" s="299"/>
      <c r="E13" s="298"/>
      <c r="F13" s="300"/>
      <c r="G13" s="349" t="s">
        <v>369</v>
      </c>
      <c r="H13" s="350"/>
      <c r="I13" s="350"/>
      <c r="J13" s="302"/>
    </row>
    <row r="14" spans="1:11" ht="25.5" x14ac:dyDescent="0.15">
      <c r="A14" s="308"/>
      <c r="B14" s="309"/>
      <c r="C14" s="309"/>
      <c r="G14" s="351" t="s">
        <v>370</v>
      </c>
      <c r="H14" s="352"/>
      <c r="I14" s="352"/>
      <c r="J14" s="325"/>
      <c r="K14" s="60">
        <f>원가계산서!D25</f>
        <v>10254000</v>
      </c>
    </row>
    <row r="15" spans="1:11" ht="28.5" customHeight="1" x14ac:dyDescent="0.15">
      <c r="A15" s="297"/>
      <c r="B15" s="298"/>
      <c r="C15" s="298"/>
      <c r="D15" s="299"/>
      <c r="E15" s="298"/>
      <c r="F15" s="300"/>
      <c r="G15" s="353" t="s">
        <v>371</v>
      </c>
      <c r="H15" s="353"/>
      <c r="I15" s="353"/>
      <c r="J15" s="302"/>
    </row>
    <row r="16" spans="1:11" ht="26.25" x14ac:dyDescent="0.15">
      <c r="A16" s="308"/>
      <c r="B16" s="309"/>
      <c r="C16" s="309"/>
      <c r="D16" s="282"/>
      <c r="E16" s="324"/>
      <c r="F16" s="324"/>
      <c r="G16" s="354" t="s">
        <v>372</v>
      </c>
      <c r="H16" s="354"/>
      <c r="I16" s="354"/>
      <c r="J16" s="348"/>
    </row>
    <row r="17" spans="1:10" ht="15" customHeight="1" x14ac:dyDescent="0.15">
      <c r="A17" s="297"/>
      <c r="B17" s="298"/>
      <c r="C17" s="298"/>
      <c r="D17" s="299"/>
      <c r="E17" s="298"/>
      <c r="F17" s="300"/>
      <c r="G17" s="301"/>
      <c r="H17" s="298"/>
      <c r="I17" s="298"/>
      <c r="J17" s="302"/>
    </row>
    <row r="18" spans="1:10" ht="24.95" customHeight="1" x14ac:dyDescent="0.15">
      <c r="A18" s="408" t="s">
        <v>508</v>
      </c>
      <c r="B18" s="310"/>
      <c r="C18" s="310"/>
      <c r="D18" s="311"/>
      <c r="E18" s="310"/>
      <c r="F18" s="312"/>
      <c r="G18" s="313"/>
      <c r="H18" s="310"/>
      <c r="I18" s="310"/>
      <c r="J18" s="314"/>
    </row>
  </sheetData>
  <mergeCells count="8">
    <mergeCell ref="E12:G12"/>
    <mergeCell ref="H12:J12"/>
    <mergeCell ref="A1:B1"/>
    <mergeCell ref="B3:D3"/>
    <mergeCell ref="A5:J5"/>
    <mergeCell ref="G10:J10"/>
    <mergeCell ref="E8:J8"/>
    <mergeCell ref="E7:J7"/>
  </mergeCells>
  <phoneticPr fontId="2" type="noConversion"/>
  <printOptions horizontalCentered="1" verticalCentered="1"/>
  <pageMargins left="0.78740157480314965" right="0.59055118110236227" top="0.59055118110236227" bottom="0.59055118110236227" header="0.39370078740157483" footer="0.3937007874015748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O26"/>
  <sheetViews>
    <sheetView workbookViewId="0">
      <selection sqref="A1:F2"/>
    </sheetView>
  </sheetViews>
  <sheetFormatPr defaultRowHeight="22.5" customHeight="1" x14ac:dyDescent="0.15"/>
  <cols>
    <col min="1" max="1" width="3.7109375" style="2" customWidth="1"/>
    <col min="2" max="2" width="4.7109375" style="1" customWidth="1"/>
    <col min="3" max="3" width="7.7109375" style="1" customWidth="1"/>
    <col min="4" max="4" width="3.7109375" style="2" customWidth="1"/>
    <col min="5" max="5" width="20.7109375" style="1" customWidth="1"/>
    <col min="6" max="6" width="3.7109375" style="2" customWidth="1"/>
    <col min="7" max="7" width="50.7109375" style="2" customWidth="1"/>
    <col min="8" max="8" width="2.7109375" style="2" customWidth="1"/>
    <col min="9" max="9" width="6.7109375" style="2" customWidth="1"/>
    <col min="10" max="11" width="32.7109375" style="2" customWidth="1"/>
    <col min="12" max="12" width="2.7109375" style="2" customWidth="1"/>
    <col min="13" max="13" width="8.7109375" style="2" customWidth="1"/>
    <col min="14" max="16384" width="9.140625" style="2"/>
  </cols>
  <sheetData>
    <row r="1" spans="1:15" s="1" customFormat="1" ht="21.95" customHeight="1" x14ac:dyDescent="0.15">
      <c r="A1" s="450" t="s">
        <v>72</v>
      </c>
      <c r="B1" s="445"/>
      <c r="C1" s="445"/>
      <c r="D1" s="445"/>
      <c r="E1" s="445"/>
      <c r="F1" s="446"/>
      <c r="G1" s="444" t="s">
        <v>73</v>
      </c>
      <c r="H1" s="445"/>
      <c r="I1" s="446"/>
      <c r="J1" s="426" t="s">
        <v>74</v>
      </c>
      <c r="K1" s="431" t="s">
        <v>75</v>
      </c>
      <c r="M1" s="428" t="s">
        <v>150</v>
      </c>
    </row>
    <row r="2" spans="1:15" s="1" customFormat="1" ht="21.95" customHeight="1" x14ac:dyDescent="0.15">
      <c r="A2" s="451"/>
      <c r="B2" s="448"/>
      <c r="C2" s="448"/>
      <c r="D2" s="448"/>
      <c r="E2" s="448"/>
      <c r="F2" s="449"/>
      <c r="G2" s="447"/>
      <c r="H2" s="448"/>
      <c r="I2" s="449"/>
      <c r="J2" s="427"/>
      <c r="K2" s="432"/>
      <c r="M2" s="429"/>
    </row>
    <row r="3" spans="1:15" ht="21.95" customHeight="1" x14ac:dyDescent="0.15">
      <c r="A3" s="433" t="s">
        <v>76</v>
      </c>
      <c r="B3" s="434"/>
      <c r="C3" s="439" t="s">
        <v>77</v>
      </c>
      <c r="D3" s="9"/>
      <c r="E3" s="8" t="s">
        <v>78</v>
      </c>
      <c r="F3" s="10"/>
      <c r="G3" s="9"/>
      <c r="H3" s="11"/>
      <c r="I3" s="12"/>
      <c r="J3" s="13">
        <f>집계표!E26</f>
        <v>1726095</v>
      </c>
      <c r="K3" s="14"/>
      <c r="M3" s="54"/>
      <c r="N3" s="15"/>
      <c r="O3" s="15"/>
    </row>
    <row r="4" spans="1:15" ht="21.95" customHeight="1" x14ac:dyDescent="0.15">
      <c r="A4" s="435"/>
      <c r="B4" s="436"/>
      <c r="C4" s="440"/>
      <c r="D4" s="16"/>
      <c r="E4" s="6" t="s">
        <v>123</v>
      </c>
      <c r="F4" s="17"/>
      <c r="G4" s="16"/>
      <c r="H4" s="18"/>
      <c r="I4" s="19"/>
      <c r="J4" s="20"/>
      <c r="K4" s="21"/>
      <c r="M4" s="54"/>
      <c r="N4" s="15"/>
      <c r="O4" s="15"/>
    </row>
    <row r="5" spans="1:15" ht="21.95" customHeight="1" x14ac:dyDescent="0.15">
      <c r="A5" s="435"/>
      <c r="B5" s="436"/>
      <c r="C5" s="441"/>
      <c r="D5" s="22"/>
      <c r="E5" s="7" t="s">
        <v>79</v>
      </c>
      <c r="F5" s="23"/>
      <c r="G5" s="24"/>
      <c r="H5" s="25"/>
      <c r="I5" s="26"/>
      <c r="J5" s="27">
        <f>ROUNDDOWN(SUM(J3:J4),0)</f>
        <v>1726095</v>
      </c>
      <c r="K5" s="28"/>
      <c r="M5" s="54"/>
      <c r="N5" s="15"/>
      <c r="O5" s="15"/>
    </row>
    <row r="6" spans="1:15" ht="21.95" customHeight="1" x14ac:dyDescent="0.15">
      <c r="A6" s="435"/>
      <c r="B6" s="436"/>
      <c r="C6" s="439" t="s">
        <v>16</v>
      </c>
      <c r="D6" s="29"/>
      <c r="E6" s="8" t="s">
        <v>80</v>
      </c>
      <c r="F6" s="30"/>
      <c r="G6" s="29"/>
      <c r="H6" s="11"/>
      <c r="I6" s="31"/>
      <c r="J6" s="32">
        <f>집계표!G26</f>
        <v>5224113</v>
      </c>
      <c r="K6" s="14"/>
      <c r="M6" s="54"/>
      <c r="N6" s="15"/>
      <c r="O6" s="15"/>
    </row>
    <row r="7" spans="1:15" ht="21.95" customHeight="1" x14ac:dyDescent="0.15">
      <c r="A7" s="435"/>
      <c r="B7" s="436"/>
      <c r="C7" s="440"/>
      <c r="D7" s="16"/>
      <c r="E7" s="6" t="s">
        <v>81</v>
      </c>
      <c r="F7" s="17"/>
      <c r="G7" s="16" t="s">
        <v>126</v>
      </c>
      <c r="H7" s="18" t="s">
        <v>125</v>
      </c>
      <c r="I7" s="19">
        <f>M7</f>
        <v>0.127</v>
      </c>
      <c r="J7" s="20">
        <f>ROUNDDOWN(J6*I7,0)</f>
        <v>663462</v>
      </c>
      <c r="K7" s="21"/>
      <c r="M7" s="54">
        <v>0.127</v>
      </c>
      <c r="N7" s="15"/>
      <c r="O7" s="15"/>
    </row>
    <row r="8" spans="1:15" ht="21.95" customHeight="1" x14ac:dyDescent="0.15">
      <c r="A8" s="435"/>
      <c r="B8" s="436"/>
      <c r="C8" s="442"/>
      <c r="D8" s="22"/>
      <c r="E8" s="3" t="s">
        <v>82</v>
      </c>
      <c r="F8" s="23"/>
      <c r="G8" s="22"/>
      <c r="H8" s="33"/>
      <c r="I8" s="34"/>
      <c r="J8" s="27">
        <f>ROUNDDOWN(SUM(J6:J7),0)</f>
        <v>5887575</v>
      </c>
      <c r="K8" s="35"/>
      <c r="M8" s="54"/>
      <c r="N8" s="15"/>
      <c r="O8" s="15"/>
    </row>
    <row r="9" spans="1:15" ht="21.95" customHeight="1" x14ac:dyDescent="0.15">
      <c r="A9" s="435"/>
      <c r="B9" s="436"/>
      <c r="C9" s="443" t="s">
        <v>83</v>
      </c>
      <c r="D9" s="9"/>
      <c r="E9" s="4" t="s">
        <v>84</v>
      </c>
      <c r="F9" s="10"/>
      <c r="G9" s="9"/>
      <c r="H9" s="36"/>
      <c r="I9" s="12"/>
      <c r="J9" s="13">
        <f>집계표!I26</f>
        <v>0</v>
      </c>
      <c r="K9" s="37"/>
      <c r="M9" s="54"/>
      <c r="N9" s="15"/>
      <c r="O9" s="15"/>
    </row>
    <row r="10" spans="1:15" ht="21.95" customHeight="1" x14ac:dyDescent="0.15">
      <c r="A10" s="435"/>
      <c r="B10" s="436"/>
      <c r="C10" s="440"/>
      <c r="D10" s="16"/>
      <c r="E10" s="6" t="s">
        <v>85</v>
      </c>
      <c r="F10" s="17"/>
      <c r="G10" s="16" t="s">
        <v>127</v>
      </c>
      <c r="H10" s="18" t="s">
        <v>125</v>
      </c>
      <c r="I10" s="19">
        <f>M10</f>
        <v>3.73E-2</v>
      </c>
      <c r="J10" s="20">
        <f>ROUNDDOWN(J8*I10,0)</f>
        <v>219606</v>
      </c>
      <c r="K10" s="21" t="s">
        <v>149</v>
      </c>
      <c r="M10" s="54">
        <v>3.73E-2</v>
      </c>
      <c r="N10" s="15"/>
      <c r="O10" s="15"/>
    </row>
    <row r="11" spans="1:15" ht="21.95" customHeight="1" x14ac:dyDescent="0.15">
      <c r="A11" s="435"/>
      <c r="B11" s="436"/>
      <c r="C11" s="440"/>
      <c r="D11" s="16"/>
      <c r="E11" s="6" t="s">
        <v>86</v>
      </c>
      <c r="F11" s="17"/>
      <c r="G11" s="16" t="s">
        <v>127</v>
      </c>
      <c r="H11" s="18" t="s">
        <v>125</v>
      </c>
      <c r="I11" s="19">
        <f t="shared" ref="I11:I16" si="0">M11</f>
        <v>8.6999999999999994E-3</v>
      </c>
      <c r="J11" s="20">
        <f>ROUNDDOWN(J8*I11,0)</f>
        <v>51221</v>
      </c>
      <c r="K11" s="21" t="s">
        <v>149</v>
      </c>
      <c r="M11" s="54">
        <v>8.6999999999999994E-3</v>
      </c>
      <c r="N11" s="15"/>
      <c r="O11" s="15"/>
    </row>
    <row r="12" spans="1:15" ht="21.95" customHeight="1" x14ac:dyDescent="0.15">
      <c r="A12" s="435"/>
      <c r="B12" s="436"/>
      <c r="C12" s="440"/>
      <c r="D12" s="16"/>
      <c r="E12" s="6" t="s">
        <v>87</v>
      </c>
      <c r="F12" s="17"/>
      <c r="G12" s="16" t="s">
        <v>128</v>
      </c>
      <c r="H12" s="18" t="s">
        <v>125</v>
      </c>
      <c r="I12" s="38">
        <f t="shared" si="0"/>
        <v>3.3349999999999998E-2</v>
      </c>
      <c r="J12" s="20">
        <f>ROUNDDOWN(J6*I12,0)</f>
        <v>174224</v>
      </c>
      <c r="K12" s="21" t="s">
        <v>88</v>
      </c>
      <c r="M12" s="55">
        <v>3.3349999999999998E-2</v>
      </c>
      <c r="N12" s="15"/>
      <c r="O12" s="15"/>
    </row>
    <row r="13" spans="1:15" ht="21.95" customHeight="1" x14ac:dyDescent="0.15">
      <c r="A13" s="435"/>
      <c r="B13" s="436"/>
      <c r="C13" s="440"/>
      <c r="D13" s="16"/>
      <c r="E13" s="6" t="s">
        <v>89</v>
      </c>
      <c r="F13" s="17"/>
      <c r="G13" s="16" t="s">
        <v>129</v>
      </c>
      <c r="H13" s="18" t="s">
        <v>125</v>
      </c>
      <c r="I13" s="19">
        <f t="shared" si="0"/>
        <v>0.10249999999999999</v>
      </c>
      <c r="J13" s="20">
        <f>ROUNDDOWN(J12*I13,0)</f>
        <v>17857</v>
      </c>
      <c r="K13" s="21" t="s">
        <v>88</v>
      </c>
      <c r="M13" s="54">
        <v>0.10249999999999999</v>
      </c>
      <c r="N13" s="15"/>
      <c r="O13" s="15"/>
    </row>
    <row r="14" spans="1:15" ht="21.95" customHeight="1" x14ac:dyDescent="0.15">
      <c r="A14" s="435"/>
      <c r="B14" s="436"/>
      <c r="C14" s="440"/>
      <c r="D14" s="16"/>
      <c r="E14" s="6" t="s">
        <v>90</v>
      </c>
      <c r="F14" s="17"/>
      <c r="G14" s="16" t="s">
        <v>130</v>
      </c>
      <c r="H14" s="18" t="s">
        <v>125</v>
      </c>
      <c r="I14" s="19">
        <f t="shared" si="0"/>
        <v>4.4999999999999998E-2</v>
      </c>
      <c r="J14" s="20">
        <f>ROUNDDOWN(J6*I14,0)</f>
        <v>235085</v>
      </c>
      <c r="K14" s="21" t="s">
        <v>88</v>
      </c>
      <c r="M14" s="54">
        <v>4.4999999999999998E-2</v>
      </c>
      <c r="N14" s="15"/>
      <c r="O14" s="15"/>
    </row>
    <row r="15" spans="1:15" ht="21.95" customHeight="1" x14ac:dyDescent="0.15">
      <c r="A15" s="435"/>
      <c r="B15" s="436"/>
      <c r="C15" s="440"/>
      <c r="D15" s="16"/>
      <c r="E15" s="6" t="s">
        <v>91</v>
      </c>
      <c r="F15" s="17"/>
      <c r="G15" s="16"/>
      <c r="H15" s="18"/>
      <c r="I15" s="19"/>
      <c r="J15" s="20"/>
      <c r="K15" s="21" t="s">
        <v>92</v>
      </c>
      <c r="M15" s="54">
        <v>2.3E-2</v>
      </c>
      <c r="N15" s="56" t="s">
        <v>219</v>
      </c>
      <c r="O15" s="15"/>
    </row>
    <row r="16" spans="1:15" ht="21.95" customHeight="1" x14ac:dyDescent="0.15">
      <c r="A16" s="435"/>
      <c r="B16" s="436"/>
      <c r="C16" s="440"/>
      <c r="D16" s="16"/>
      <c r="E16" s="6" t="s">
        <v>93</v>
      </c>
      <c r="F16" s="17"/>
      <c r="G16" s="16" t="s">
        <v>131</v>
      </c>
      <c r="H16" s="18" t="s">
        <v>125</v>
      </c>
      <c r="I16" s="19">
        <f t="shared" si="0"/>
        <v>2.93E-2</v>
      </c>
      <c r="J16" s="20">
        <f>ROUNDDOWN((J5+J8)*I16,0)</f>
        <v>223080</v>
      </c>
      <c r="K16" s="21" t="s">
        <v>206</v>
      </c>
      <c r="M16" s="54">
        <v>2.93E-2</v>
      </c>
      <c r="N16" s="56" t="s">
        <v>220</v>
      </c>
      <c r="O16" s="15"/>
    </row>
    <row r="17" spans="1:15" ht="21.95" customHeight="1" x14ac:dyDescent="0.15">
      <c r="A17" s="435"/>
      <c r="B17" s="436"/>
      <c r="C17" s="440"/>
      <c r="D17" s="16"/>
      <c r="E17" s="6" t="s">
        <v>94</v>
      </c>
      <c r="F17" s="17"/>
      <c r="G17" s="16" t="s">
        <v>132</v>
      </c>
      <c r="H17" s="18" t="s">
        <v>125</v>
      </c>
      <c r="I17" s="19">
        <f>M17</f>
        <v>8.7999999999999995E-2</v>
      </c>
      <c r="J17" s="20">
        <f>ROUNDDOWN((J5+J8)*I17,0)</f>
        <v>670002</v>
      </c>
      <c r="K17" s="21"/>
      <c r="M17" s="54">
        <v>8.7999999999999995E-2</v>
      </c>
      <c r="N17" s="15"/>
      <c r="O17" s="15"/>
    </row>
    <row r="18" spans="1:15" ht="21.95" customHeight="1" x14ac:dyDescent="0.15">
      <c r="A18" s="435"/>
      <c r="B18" s="436"/>
      <c r="C18" s="440"/>
      <c r="D18" s="16"/>
      <c r="E18" s="6" t="s">
        <v>95</v>
      </c>
      <c r="F18" s="17"/>
      <c r="G18" s="16"/>
      <c r="H18" s="18"/>
      <c r="I18" s="19"/>
      <c r="J18" s="20"/>
      <c r="K18" s="21" t="s">
        <v>96</v>
      </c>
      <c r="M18" s="54"/>
      <c r="N18" s="15"/>
      <c r="O18" s="15"/>
    </row>
    <row r="19" spans="1:15" ht="21.95" customHeight="1" x14ac:dyDescent="0.15">
      <c r="A19" s="437"/>
      <c r="B19" s="438"/>
      <c r="C19" s="442"/>
      <c r="D19" s="22"/>
      <c r="E19" s="3" t="s">
        <v>97</v>
      </c>
      <c r="F19" s="23"/>
      <c r="G19" s="24"/>
      <c r="H19" s="25"/>
      <c r="I19" s="26"/>
      <c r="J19" s="27">
        <f>ROUNDDOWN(SUM(J9:J18),0)</f>
        <v>1591075</v>
      </c>
      <c r="K19" s="28"/>
      <c r="M19" s="54"/>
      <c r="N19" s="15"/>
      <c r="O19" s="15"/>
    </row>
    <row r="20" spans="1:15" ht="21.95" customHeight="1" x14ac:dyDescent="0.15">
      <c r="A20" s="39"/>
      <c r="B20" s="430" t="s">
        <v>98</v>
      </c>
      <c r="C20" s="430"/>
      <c r="D20" s="430"/>
      <c r="E20" s="430"/>
      <c r="F20" s="30"/>
      <c r="G20" s="29" t="s">
        <v>134</v>
      </c>
      <c r="H20" s="11" t="s">
        <v>125</v>
      </c>
      <c r="I20" s="31">
        <f>M20</f>
        <v>0.06</v>
      </c>
      <c r="J20" s="32">
        <f>ROUNDDOWN((J5+J8+J19)*I20,0)</f>
        <v>552284</v>
      </c>
      <c r="K20" s="14"/>
      <c r="M20" s="54">
        <v>0.06</v>
      </c>
      <c r="N20" s="15"/>
      <c r="O20" s="15"/>
    </row>
    <row r="21" spans="1:15" ht="21.95" customHeight="1" x14ac:dyDescent="0.15">
      <c r="A21" s="40"/>
      <c r="B21" s="423" t="s">
        <v>99</v>
      </c>
      <c r="C21" s="423"/>
      <c r="D21" s="423"/>
      <c r="E21" s="423"/>
      <c r="F21" s="41"/>
      <c r="G21" s="24" t="s">
        <v>135</v>
      </c>
      <c r="H21" s="25" t="s">
        <v>125</v>
      </c>
      <c r="I21" s="26">
        <f>M21</f>
        <v>0.15</v>
      </c>
      <c r="J21" s="42">
        <f>ROUNDDOWN((J8+J19+J20)*I21,0)</f>
        <v>1204640</v>
      </c>
      <c r="K21" s="28"/>
      <c r="M21" s="54">
        <v>0.15</v>
      </c>
      <c r="N21" s="15"/>
      <c r="O21" s="15"/>
    </row>
    <row r="22" spans="1:15" ht="21.95" customHeight="1" x14ac:dyDescent="0.15">
      <c r="A22" s="43"/>
      <c r="B22" s="423" t="s">
        <v>100</v>
      </c>
      <c r="C22" s="423"/>
      <c r="D22" s="423"/>
      <c r="E22" s="423"/>
      <c r="F22" s="17"/>
      <c r="G22" s="16" t="s">
        <v>136</v>
      </c>
      <c r="H22" s="18"/>
      <c r="I22" s="19"/>
      <c r="J22" s="20">
        <f>ROUNDDOWN((J5+J8+J19+J20+J21),0)</f>
        <v>10961669</v>
      </c>
      <c r="K22" s="21" t="s">
        <v>101</v>
      </c>
      <c r="M22" s="54"/>
      <c r="N22" s="15"/>
      <c r="O22" s="15"/>
    </row>
    <row r="23" spans="1:15" ht="21.95" customHeight="1" x14ac:dyDescent="0.15">
      <c r="A23" s="40"/>
      <c r="B23" s="424" t="s">
        <v>102</v>
      </c>
      <c r="C23" s="424"/>
      <c r="D23" s="424"/>
      <c r="E23" s="424"/>
      <c r="F23" s="41"/>
      <c r="G23" s="22" t="s">
        <v>137</v>
      </c>
      <c r="H23" s="33" t="s">
        <v>125</v>
      </c>
      <c r="I23" s="34">
        <f>M23</f>
        <v>0.1</v>
      </c>
      <c r="J23" s="42">
        <f>ROUNDDOWN(J22*I23,0)</f>
        <v>1096166</v>
      </c>
      <c r="K23" s="28"/>
      <c r="M23" s="54">
        <v>0.1</v>
      </c>
      <c r="N23" s="15"/>
      <c r="O23" s="15"/>
    </row>
    <row r="24" spans="1:15" ht="21.95" customHeight="1" x14ac:dyDescent="0.15">
      <c r="A24" s="44"/>
      <c r="B24" s="425" t="s">
        <v>103</v>
      </c>
      <c r="C24" s="425"/>
      <c r="D24" s="425"/>
      <c r="E24" s="425"/>
      <c r="F24" s="45"/>
      <c r="G24" s="46" t="s">
        <v>138</v>
      </c>
      <c r="H24" s="47"/>
      <c r="I24" s="48"/>
      <c r="J24" s="49">
        <f>ROUNDDOWN(SUM(J22:J23),-3)</f>
        <v>12057000</v>
      </c>
      <c r="K24" s="50" t="s">
        <v>104</v>
      </c>
      <c r="M24" s="51"/>
      <c r="N24" s="15"/>
      <c r="O24" s="15"/>
    </row>
    <row r="25" spans="1:15" ht="22.5" customHeight="1" x14ac:dyDescent="0.15">
      <c r="J25" s="52"/>
      <c r="M25" s="5"/>
    </row>
    <row r="26" spans="1:15" ht="22.5" customHeight="1" x14ac:dyDescent="0.15">
      <c r="J26" s="53"/>
    </row>
  </sheetData>
  <mergeCells count="14">
    <mergeCell ref="M1:M2"/>
    <mergeCell ref="B20:E20"/>
    <mergeCell ref="K1:K2"/>
    <mergeCell ref="A3:B19"/>
    <mergeCell ref="C3:C5"/>
    <mergeCell ref="C6:C8"/>
    <mergeCell ref="C9:C19"/>
    <mergeCell ref="G1:I2"/>
    <mergeCell ref="A1:F2"/>
    <mergeCell ref="B21:E21"/>
    <mergeCell ref="B22:E22"/>
    <mergeCell ref="B23:E23"/>
    <mergeCell ref="B24:E24"/>
    <mergeCell ref="J1:J2"/>
  </mergeCells>
  <phoneticPr fontId="3" type="noConversion"/>
  <pageMargins left="0.82677165354330717" right="0.43307086614173229" top="1.1417322834645669" bottom="0.51181102362204722" header="0.82677165354330717" footer="0.19685039370078741"/>
  <pageSetup paperSize="9" scale="85" orientation="landscape" verticalDpi="1200" r:id="rId1"/>
  <headerFooter>
    <oddHeader>&amp;L&amp;11공사원가계산서</oddHeader>
  </headerFooter>
  <rowBreaks count="1" manualBreakCount="1">
    <brk id="24" max="16383" man="1"/>
  </rowBreaks>
  <ignoredErrors>
    <ignoredError sqref="J3:J24 I7:I23"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P33"/>
  <sheetViews>
    <sheetView view="pageBreakPreview" zoomScale="130" zoomScaleNormal="115" zoomScaleSheetLayoutView="130" workbookViewId="0">
      <selection activeCell="D32" sqref="D32"/>
    </sheetView>
  </sheetViews>
  <sheetFormatPr defaultRowHeight="20.100000000000001" customHeight="1" x14ac:dyDescent="0.3"/>
  <cols>
    <col min="1" max="2" width="5.7109375" style="57" customWidth="1"/>
    <col min="3" max="3" width="35.7109375" style="57" customWidth="1"/>
    <col min="4" max="4" width="35.7109375" style="58" customWidth="1"/>
    <col min="5" max="5" width="45.7109375" style="57" customWidth="1"/>
    <col min="6" max="6" width="25.7109375" style="59" customWidth="1"/>
    <col min="7" max="7" width="3.5703125" style="57" customWidth="1"/>
    <col min="8" max="10" width="12.5703125" style="74" customWidth="1"/>
    <col min="11" max="11" width="3.5703125" style="74" customWidth="1"/>
    <col min="12" max="12" width="9.140625" style="74"/>
    <col min="13" max="15" width="9.140625" style="75"/>
    <col min="16" max="16" width="14" style="75" bestFit="1" customWidth="1"/>
    <col min="17" max="16384" width="9.140625" style="57"/>
  </cols>
  <sheetData>
    <row r="1" spans="1:12" ht="18.95" customHeight="1" x14ac:dyDescent="0.3">
      <c r="A1" s="452" t="s">
        <v>227</v>
      </c>
      <c r="B1" s="452"/>
      <c r="C1" s="347" t="s">
        <v>504</v>
      </c>
      <c r="D1" s="83"/>
      <c r="E1" s="84"/>
      <c r="F1" s="85" t="s">
        <v>228</v>
      </c>
    </row>
    <row r="2" spans="1:12" ht="18" customHeight="1" x14ac:dyDescent="0.3">
      <c r="A2" s="453" t="s">
        <v>229</v>
      </c>
      <c r="B2" s="454"/>
      <c r="C2" s="87" t="s">
        <v>230</v>
      </c>
      <c r="D2" s="88" t="s">
        <v>231</v>
      </c>
      <c r="E2" s="89" t="s">
        <v>232</v>
      </c>
      <c r="F2" s="90" t="s">
        <v>233</v>
      </c>
      <c r="H2" s="76"/>
      <c r="I2" s="76"/>
      <c r="J2" s="76"/>
    </row>
    <row r="3" spans="1:12" ht="18" customHeight="1" x14ac:dyDescent="0.3">
      <c r="A3" s="455" t="s">
        <v>234</v>
      </c>
      <c r="B3" s="458" t="s">
        <v>235</v>
      </c>
      <c r="C3" s="91" t="s">
        <v>236</v>
      </c>
      <c r="D3" s="92">
        <f>집계표!E26</f>
        <v>1726095</v>
      </c>
      <c r="E3" s="93"/>
      <c r="F3" s="94"/>
      <c r="H3" s="77"/>
      <c r="I3" s="77"/>
      <c r="J3" s="77"/>
    </row>
    <row r="4" spans="1:12" ht="18" customHeight="1" x14ac:dyDescent="0.3">
      <c r="A4" s="456"/>
      <c r="B4" s="459"/>
      <c r="C4" s="95" t="s">
        <v>262</v>
      </c>
      <c r="D4" s="96"/>
      <c r="E4" s="97"/>
      <c r="F4" s="98"/>
      <c r="H4" s="77"/>
      <c r="I4" s="77"/>
      <c r="J4" s="77"/>
    </row>
    <row r="5" spans="1:12" ht="18" customHeight="1" x14ac:dyDescent="0.3">
      <c r="A5" s="456"/>
      <c r="B5" s="460"/>
      <c r="C5" s="99" t="s">
        <v>237</v>
      </c>
      <c r="D5" s="100">
        <f>ROUNDDOWN(SUM(D3:D4),0)</f>
        <v>1726095</v>
      </c>
      <c r="E5" s="101"/>
      <c r="F5" s="102"/>
      <c r="H5" s="78"/>
      <c r="I5" s="77"/>
      <c r="J5" s="77"/>
    </row>
    <row r="6" spans="1:12" ht="18" customHeight="1" x14ac:dyDescent="0.3">
      <c r="A6" s="456"/>
      <c r="B6" s="458" t="s">
        <v>238</v>
      </c>
      <c r="C6" s="91" t="s">
        <v>239</v>
      </c>
      <c r="D6" s="92">
        <f>집계표!G26</f>
        <v>5224113</v>
      </c>
      <c r="E6" s="93"/>
      <c r="F6" s="94"/>
      <c r="H6" s="79"/>
      <c r="I6" s="79"/>
      <c r="J6" s="79"/>
      <c r="L6" s="78"/>
    </row>
    <row r="7" spans="1:12" ht="18" customHeight="1" x14ac:dyDescent="0.3">
      <c r="A7" s="456"/>
      <c r="B7" s="459"/>
      <c r="C7" s="95" t="s">
        <v>240</v>
      </c>
      <c r="D7" s="96">
        <f>ROUNDDOWN(SUM($D$6)*H7,0)</f>
        <v>783616</v>
      </c>
      <c r="E7" s="97" t="str">
        <f>"(직접노무비)×" &amp; TEXT(H7,"#0.###0%")</f>
        <v>(직접노무비)×15.0%</v>
      </c>
      <c r="F7" s="98"/>
      <c r="H7" s="80">
        <v>0.15</v>
      </c>
      <c r="I7" s="80"/>
      <c r="J7" s="80"/>
    </row>
    <row r="8" spans="1:12" ht="18" customHeight="1" x14ac:dyDescent="0.3">
      <c r="A8" s="456"/>
      <c r="B8" s="460"/>
      <c r="C8" s="99" t="s">
        <v>237</v>
      </c>
      <c r="D8" s="100">
        <f>ROUNDDOWN(SUM(D6:D7),0)</f>
        <v>6007729</v>
      </c>
      <c r="E8" s="101"/>
      <c r="F8" s="102"/>
      <c r="H8" s="80"/>
      <c r="I8" s="80"/>
      <c r="J8" s="80"/>
    </row>
    <row r="9" spans="1:12" ht="18" customHeight="1" x14ac:dyDescent="0.3">
      <c r="A9" s="456"/>
      <c r="B9" s="461" t="s">
        <v>241</v>
      </c>
      <c r="C9" s="103" t="s">
        <v>242</v>
      </c>
      <c r="D9" s="92">
        <f>집계표!I26</f>
        <v>0</v>
      </c>
      <c r="E9" s="104"/>
      <c r="F9" s="94"/>
      <c r="H9" s="80"/>
      <c r="I9" s="80"/>
      <c r="J9" s="80"/>
    </row>
    <row r="10" spans="1:12" ht="18" customHeight="1" x14ac:dyDescent="0.3">
      <c r="A10" s="456"/>
      <c r="B10" s="462"/>
      <c r="C10" s="105" t="s">
        <v>243</v>
      </c>
      <c r="D10" s="96">
        <f>ROUNDDOWN(SUM($D$8)*H10,0)</f>
        <v>213875</v>
      </c>
      <c r="E10" s="97" t="str">
        <f>"(노무비)×" &amp; TEXT(H10,"#0.###%")</f>
        <v>(노무비)×3.56%</v>
      </c>
      <c r="F10" s="98" t="s">
        <v>244</v>
      </c>
      <c r="H10" s="80">
        <v>3.56E-2</v>
      </c>
      <c r="I10" s="80"/>
      <c r="J10" s="80"/>
    </row>
    <row r="11" spans="1:12" ht="18" customHeight="1" x14ac:dyDescent="0.3">
      <c r="A11" s="456"/>
      <c r="B11" s="462"/>
      <c r="C11" s="105" t="s">
        <v>245</v>
      </c>
      <c r="D11" s="96">
        <f>ROUNDDOWN(SUM($D$8)*H11,0)</f>
        <v>60678</v>
      </c>
      <c r="E11" s="97" t="str">
        <f>"(노무비)×" &amp; TEXT(H11,"#0.###%")</f>
        <v>(노무비)×1.01%</v>
      </c>
      <c r="F11" s="98" t="s">
        <v>244</v>
      </c>
      <c r="H11" s="80">
        <v>1.01E-2</v>
      </c>
      <c r="I11" s="80"/>
      <c r="J11" s="80"/>
    </row>
    <row r="12" spans="1:12" ht="18" customHeight="1" x14ac:dyDescent="0.3">
      <c r="A12" s="456"/>
      <c r="B12" s="462"/>
      <c r="C12" s="105" t="s">
        <v>246</v>
      </c>
      <c r="D12" s="106"/>
      <c r="E12" s="107" t="str">
        <f>"(직접노무비)×" &amp; TEXT(H12,"#0.###%")</f>
        <v>(직접노무비)×3.595%</v>
      </c>
      <c r="F12" s="108" t="s">
        <v>247</v>
      </c>
      <c r="H12" s="81">
        <v>3.5950000000000003E-2</v>
      </c>
      <c r="I12" s="81"/>
      <c r="J12" s="81"/>
    </row>
    <row r="13" spans="1:12" ht="18" customHeight="1" x14ac:dyDescent="0.3">
      <c r="A13" s="456"/>
      <c r="B13" s="462"/>
      <c r="C13" s="105" t="s">
        <v>248</v>
      </c>
      <c r="D13" s="106"/>
      <c r="E13" s="107" t="str">
        <f>"(건강보험료)×" &amp; TEXT(H13,"#0.###%")</f>
        <v>(건강보험료)×13.14%</v>
      </c>
      <c r="F13" s="108" t="s">
        <v>247</v>
      </c>
      <c r="H13" s="80">
        <v>0.13139999999999999</v>
      </c>
      <c r="I13" s="80"/>
      <c r="J13" s="80"/>
    </row>
    <row r="14" spans="1:12" ht="18" customHeight="1" x14ac:dyDescent="0.3">
      <c r="A14" s="456"/>
      <c r="B14" s="462"/>
      <c r="C14" s="105" t="s">
        <v>249</v>
      </c>
      <c r="D14" s="106"/>
      <c r="E14" s="107" t="str">
        <f>"(직접노무비)×" &amp; TEXT(H14,"#0.###%")</f>
        <v>(직접노무비)×4.75%</v>
      </c>
      <c r="F14" s="108" t="s">
        <v>247</v>
      </c>
      <c r="H14" s="80">
        <v>4.7500000000000001E-2</v>
      </c>
      <c r="I14" s="80"/>
      <c r="J14" s="80"/>
    </row>
    <row r="15" spans="1:12" ht="18" customHeight="1" x14ac:dyDescent="0.3">
      <c r="A15" s="456"/>
      <c r="B15" s="462"/>
      <c r="C15" s="105" t="s">
        <v>250</v>
      </c>
      <c r="D15" s="106"/>
      <c r="E15" s="107" t="str">
        <f>"(직접노무비)×" &amp; TEXT(H15,"#0.###%")</f>
        <v>(직접노무비)×2.3%</v>
      </c>
      <c r="F15" s="108" t="s">
        <v>251</v>
      </c>
      <c r="H15" s="80">
        <v>2.3E-2</v>
      </c>
      <c r="I15" s="80"/>
      <c r="J15" s="80"/>
    </row>
    <row r="16" spans="1:12" ht="18" customHeight="1" x14ac:dyDescent="0.3">
      <c r="A16" s="456"/>
      <c r="B16" s="462"/>
      <c r="C16" s="105" t="s">
        <v>252</v>
      </c>
      <c r="D16" s="106">
        <f>(D5+D6)*H16</f>
        <v>143869.30559999999</v>
      </c>
      <c r="E16" s="107" t="str">
        <f>"(재료비＋직접노무비)×" &amp; TEXT(H16,"#0.###%")</f>
        <v>(재료비＋직접노무비)×2.07%</v>
      </c>
      <c r="F16" s="108" t="s">
        <v>253</v>
      </c>
      <c r="H16" s="80">
        <v>2.07E-2</v>
      </c>
      <c r="I16" s="80"/>
      <c r="J16" s="80"/>
    </row>
    <row r="17" spans="1:10" ht="18" customHeight="1" x14ac:dyDescent="0.3">
      <c r="A17" s="456"/>
      <c r="B17" s="462"/>
      <c r="C17" s="105" t="s">
        <v>254</v>
      </c>
      <c r="D17" s="96">
        <f>ROUNDDOWN(SUM($D$5,$D$8)*H17,0)</f>
        <v>355755</v>
      </c>
      <c r="E17" s="97" t="str">
        <f>"(재료비＋노무비)×" &amp; TEXT(H17,"#0.###%")</f>
        <v>(재료비＋노무비)×4.6%</v>
      </c>
      <c r="F17" s="98"/>
      <c r="H17" s="80">
        <v>4.5999999999999999E-2</v>
      </c>
      <c r="I17" s="80"/>
      <c r="J17" s="80"/>
    </row>
    <row r="18" spans="1:10" ht="18" customHeight="1" x14ac:dyDescent="0.3">
      <c r="A18" s="457"/>
      <c r="B18" s="463"/>
      <c r="C18" s="109" t="s">
        <v>237</v>
      </c>
      <c r="D18" s="100">
        <f>ROUNDDOWN(SUM(D9:D17),0)</f>
        <v>774177</v>
      </c>
      <c r="E18" s="101"/>
      <c r="F18" s="102"/>
      <c r="H18" s="80"/>
      <c r="I18" s="80"/>
      <c r="J18" s="80"/>
    </row>
    <row r="19" spans="1:10" ht="18" customHeight="1" x14ac:dyDescent="0.3">
      <c r="A19" s="467" t="s">
        <v>255</v>
      </c>
      <c r="B19" s="468"/>
      <c r="C19" s="469"/>
      <c r="D19" s="92">
        <f>ROUNDDOWN(SUM(D5,D8,D18)*H19,0)-546</f>
        <v>424854</v>
      </c>
      <c r="E19" s="93" t="str">
        <f>"(재료비＋노무비＋경비)×" &amp; TEXT(H19,"#0%")</f>
        <v>(재료비＋노무비＋경비)×5%</v>
      </c>
      <c r="F19" s="94"/>
      <c r="H19" s="80">
        <v>0.05</v>
      </c>
      <c r="I19" s="81"/>
      <c r="J19" s="80"/>
    </row>
    <row r="20" spans="1:10" ht="18" customHeight="1" x14ac:dyDescent="0.3">
      <c r="A20" s="470" t="s">
        <v>256</v>
      </c>
      <c r="B20" s="471"/>
      <c r="C20" s="472"/>
      <c r="D20" s="96">
        <f>ROUNDDOWN(SUM(D8,D18,D19)*H20,0)</f>
        <v>366824</v>
      </c>
      <c r="E20" s="97" t="str">
        <f>"(노무비＋경비＋일반관리비)×" &amp; TEXT(H20,"#0%")</f>
        <v>(노무비＋경비＋일반관리비)×5%</v>
      </c>
      <c r="F20" s="98"/>
      <c r="H20" s="80">
        <v>5.0900000000000001E-2</v>
      </c>
      <c r="I20" s="315"/>
      <c r="J20" s="80"/>
    </row>
    <row r="21" spans="1:10" ht="18" customHeight="1" x14ac:dyDescent="0.3">
      <c r="A21" s="473" t="s">
        <v>257</v>
      </c>
      <c r="B21" s="474"/>
      <c r="C21" s="475"/>
      <c r="D21" s="110">
        <f>ROUNDDOWN(SUM(D5,D8,D18,D19,D20),0)</f>
        <v>9299679</v>
      </c>
      <c r="E21" s="111" t="s">
        <v>258</v>
      </c>
      <c r="F21" s="112"/>
      <c r="H21" s="80"/>
      <c r="I21" s="80"/>
      <c r="J21" s="80"/>
    </row>
    <row r="22" spans="1:10" ht="18" customHeight="1" x14ac:dyDescent="0.3">
      <c r="A22" s="479" t="s">
        <v>505</v>
      </c>
      <c r="B22" s="480"/>
      <c r="C22" s="481"/>
      <c r="D22" s="405">
        <f>D21*H22</f>
        <v>24622.760088299998</v>
      </c>
      <c r="E22" s="111" t="str">
        <f>"(총원가)×" &amp; TEXT(H22,"#0.#####%")</f>
        <v>(총원가)×0.26477%</v>
      </c>
      <c r="F22" s="406"/>
      <c r="H22" s="407">
        <v>2.6476999999999998E-3</v>
      </c>
      <c r="I22" s="80"/>
      <c r="J22" s="80"/>
    </row>
    <row r="23" spans="1:10" ht="18" customHeight="1" x14ac:dyDescent="0.3">
      <c r="A23" s="476" t="s">
        <v>259</v>
      </c>
      <c r="B23" s="477"/>
      <c r="C23" s="478"/>
      <c r="D23" s="113">
        <f>ROUNDDOWN(D21*H23,0)</f>
        <v>929967</v>
      </c>
      <c r="E23" s="114" t="str">
        <f>"(총원가)×" &amp; TEXT(H23,"#0%")</f>
        <v>(총원가)×10%</v>
      </c>
      <c r="F23" s="115"/>
      <c r="H23" s="80">
        <v>0.1</v>
      </c>
      <c r="I23" s="80"/>
      <c r="J23" s="80"/>
    </row>
    <row r="24" spans="1:10" ht="18" customHeight="1" x14ac:dyDescent="0.3">
      <c r="A24" s="464" t="s">
        <v>260</v>
      </c>
      <c r="B24" s="465"/>
      <c r="C24" s="466"/>
      <c r="D24" s="116">
        <f>ROUNDDOWN(SUM(D21:D23),)</f>
        <v>10254268</v>
      </c>
      <c r="E24" s="117" t="s">
        <v>261</v>
      </c>
      <c r="F24" s="118"/>
      <c r="H24" s="80"/>
      <c r="I24" s="80"/>
      <c r="J24" s="80"/>
    </row>
    <row r="25" spans="1:10" ht="18" customHeight="1" x14ac:dyDescent="0.3">
      <c r="A25" s="464" t="s">
        <v>316</v>
      </c>
      <c r="B25" s="465"/>
      <c r="C25" s="466"/>
      <c r="D25" s="116">
        <f>ROUNDDOWN(SUM(D24:D24),-3)</f>
        <v>10254000</v>
      </c>
      <c r="E25" s="117"/>
      <c r="F25" s="118" t="s">
        <v>510</v>
      </c>
      <c r="H25" s="80"/>
      <c r="I25" s="80"/>
      <c r="J25" s="80"/>
    </row>
    <row r="26" spans="1:10" ht="20.100000000000001" customHeight="1" x14ac:dyDescent="0.3">
      <c r="C26" s="58"/>
      <c r="D26" s="346"/>
      <c r="E26" s="345"/>
    </row>
    <row r="27" spans="1:10" ht="20.100000000000001" customHeight="1" x14ac:dyDescent="0.3">
      <c r="D27" s="345"/>
      <c r="E27" s="345"/>
    </row>
    <row r="28" spans="1:10" ht="20.100000000000001" customHeight="1" x14ac:dyDescent="0.3">
      <c r="C28" s="341"/>
    </row>
    <row r="33" spans="5:5" ht="20.100000000000001" customHeight="1" x14ac:dyDescent="0.3">
      <c r="E33" s="58"/>
    </row>
  </sheetData>
  <mergeCells count="13">
    <mergeCell ref="A25:C25"/>
    <mergeCell ref="A19:C19"/>
    <mergeCell ref="A20:C20"/>
    <mergeCell ref="A21:C21"/>
    <mergeCell ref="A23:C23"/>
    <mergeCell ref="A24:C24"/>
    <mergeCell ref="A22:C22"/>
    <mergeCell ref="A1:B1"/>
    <mergeCell ref="A2:B2"/>
    <mergeCell ref="A3:A18"/>
    <mergeCell ref="B3:B5"/>
    <mergeCell ref="B6:B8"/>
    <mergeCell ref="B9:B18"/>
  </mergeCells>
  <phoneticPr fontId="9" type="noConversion"/>
  <printOptions horizontalCentered="1" verticalCentered="1"/>
  <pageMargins left="0.78740157480314965" right="0.59055118110236227" top="0.9055118110236221" bottom="0.59055118110236227" header="0.59055118110236227" footer="0.39370078740157483"/>
  <pageSetup paperSize="9" scale="95" fitToHeight="0" orientation="landscape" r:id="rId1"/>
  <headerFooter alignWithMargins="0">
    <oddHeader>&amp;C&amp;"맑은 고딕,굵게"&amp;14&amp;A</oddHeader>
  </headerFooter>
  <ignoredErrors>
    <ignoredError sqref="E13"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2">
    <pageSetUpPr fitToPage="1"/>
  </sheetPr>
  <dimension ref="A1:N27"/>
  <sheetViews>
    <sheetView view="pageBreakPreview" zoomScale="85" zoomScaleNormal="85" zoomScaleSheetLayoutView="85" workbookViewId="0">
      <selection activeCell="E42" sqref="D42:E43"/>
    </sheetView>
  </sheetViews>
  <sheetFormatPr defaultRowHeight="18.95" customHeight="1" x14ac:dyDescent="0.15"/>
  <cols>
    <col min="1" max="2" width="20.7109375" style="132" customWidth="1"/>
    <col min="3" max="3" width="9.7109375" style="69" customWidth="1"/>
    <col min="4" max="4" width="9.7109375" style="133" customWidth="1"/>
    <col min="5" max="12" width="15.7109375" style="134" customWidth="1"/>
    <col min="13" max="13" width="15.7109375" style="69" customWidth="1"/>
    <col min="14" max="14" width="9.85546875" style="68" customWidth="1"/>
    <col min="15" max="16384" width="9.140625" style="68"/>
  </cols>
  <sheetData>
    <row r="1" spans="1:14" s="69" customFormat="1" ht="24.6" customHeight="1" x14ac:dyDescent="0.15">
      <c r="A1" s="487" t="s">
        <v>182</v>
      </c>
      <c r="B1" s="489" t="s">
        <v>11</v>
      </c>
      <c r="C1" s="489" t="s">
        <v>1</v>
      </c>
      <c r="D1" s="489" t="s">
        <v>2</v>
      </c>
      <c r="E1" s="486" t="s">
        <v>3</v>
      </c>
      <c r="F1" s="486"/>
      <c r="G1" s="486" t="s">
        <v>4</v>
      </c>
      <c r="H1" s="486"/>
      <c r="I1" s="486" t="s">
        <v>5</v>
      </c>
      <c r="J1" s="486"/>
      <c r="K1" s="486" t="s">
        <v>6</v>
      </c>
      <c r="L1" s="486"/>
      <c r="M1" s="482" t="s">
        <v>218</v>
      </c>
      <c r="N1" s="82"/>
    </row>
    <row r="2" spans="1:14" s="69" customFormat="1" ht="24.6" customHeight="1" x14ac:dyDescent="0.15">
      <c r="A2" s="488"/>
      <c r="B2" s="490"/>
      <c r="C2" s="490"/>
      <c r="D2" s="490"/>
      <c r="E2" s="119" t="s">
        <v>7</v>
      </c>
      <c r="F2" s="119" t="s">
        <v>8</v>
      </c>
      <c r="G2" s="119" t="s">
        <v>7</v>
      </c>
      <c r="H2" s="119" t="s">
        <v>8</v>
      </c>
      <c r="I2" s="119" t="s">
        <v>7</v>
      </c>
      <c r="J2" s="119" t="s">
        <v>8</v>
      </c>
      <c r="K2" s="119" t="s">
        <v>7</v>
      </c>
      <c r="L2" s="119" t="s">
        <v>8</v>
      </c>
      <c r="M2" s="483"/>
      <c r="N2" s="82"/>
    </row>
    <row r="3" spans="1:14" s="69" customFormat="1" ht="24.6" customHeight="1" x14ac:dyDescent="0.15">
      <c r="A3" s="323" t="s">
        <v>329</v>
      </c>
      <c r="B3" s="120"/>
      <c r="C3" s="121" t="s">
        <v>44</v>
      </c>
      <c r="D3" s="122">
        <v>1</v>
      </c>
      <c r="E3" s="123">
        <f>내역서!E29</f>
        <v>1726095</v>
      </c>
      <c r="F3" s="123">
        <f>ROUNDDOWN(D3*E3,0)</f>
        <v>1726095</v>
      </c>
      <c r="G3" s="123">
        <f>내역서!G29</f>
        <v>5224113</v>
      </c>
      <c r="H3" s="123">
        <f>ROUNDDOWN(D3*G3,0)</f>
        <v>5224113</v>
      </c>
      <c r="I3" s="123">
        <f>내역서!I29</f>
        <v>0</v>
      </c>
      <c r="J3" s="123">
        <f>ROUNDDOWN(D3*I3,0)</f>
        <v>0</v>
      </c>
      <c r="K3" s="123">
        <f>ROUNDDOWN(E3+G3+I3,0)</f>
        <v>6950208</v>
      </c>
      <c r="L3" s="123">
        <f>ROUNDDOWN(F3+H3+J3,0)</f>
        <v>6950208</v>
      </c>
      <c r="M3" s="124"/>
      <c r="N3" s="82"/>
    </row>
    <row r="4" spans="1:14" s="69" customFormat="1" ht="24.6" customHeight="1" x14ac:dyDescent="0.15">
      <c r="A4" s="125"/>
      <c r="B4" s="126"/>
      <c r="C4" s="127"/>
      <c r="D4" s="128"/>
      <c r="E4" s="129"/>
      <c r="F4" s="129"/>
      <c r="G4" s="129"/>
      <c r="H4" s="129"/>
      <c r="I4" s="129"/>
      <c r="J4" s="129"/>
      <c r="K4" s="129"/>
      <c r="L4" s="129"/>
      <c r="M4" s="130"/>
      <c r="N4" s="82"/>
    </row>
    <row r="5" spans="1:14" s="69" customFormat="1" ht="24.6" customHeight="1" x14ac:dyDescent="0.15">
      <c r="A5" s="125"/>
      <c r="B5" s="126"/>
      <c r="C5" s="127"/>
      <c r="D5" s="128"/>
      <c r="E5" s="129"/>
      <c r="F5" s="129"/>
      <c r="G5" s="129"/>
      <c r="H5" s="129"/>
      <c r="I5" s="129"/>
      <c r="J5" s="129"/>
      <c r="K5" s="129"/>
      <c r="L5" s="129"/>
      <c r="M5" s="130"/>
      <c r="N5" s="82"/>
    </row>
    <row r="6" spans="1:14" s="69" customFormat="1" ht="24.6" customHeight="1" x14ac:dyDescent="0.15">
      <c r="A6" s="125"/>
      <c r="B6" s="126"/>
      <c r="C6" s="127"/>
      <c r="D6" s="128"/>
      <c r="E6" s="129"/>
      <c r="F6" s="129"/>
      <c r="G6" s="129"/>
      <c r="H6" s="129"/>
      <c r="I6" s="129"/>
      <c r="J6" s="129"/>
      <c r="K6" s="129"/>
      <c r="L6" s="129"/>
      <c r="M6" s="130"/>
      <c r="N6" s="82"/>
    </row>
    <row r="7" spans="1:14" s="69" customFormat="1" ht="24.6" customHeight="1" x14ac:dyDescent="0.15">
      <c r="A7" s="125"/>
      <c r="B7" s="126"/>
      <c r="C7" s="127"/>
      <c r="D7" s="128"/>
      <c r="E7" s="129"/>
      <c r="F7" s="129"/>
      <c r="G7" s="129"/>
      <c r="H7" s="129"/>
      <c r="I7" s="129"/>
      <c r="J7" s="129"/>
      <c r="K7" s="129"/>
      <c r="L7" s="129"/>
      <c r="M7" s="130"/>
      <c r="N7" s="82"/>
    </row>
    <row r="8" spans="1:14" s="69" customFormat="1" ht="24.6" customHeight="1" x14ac:dyDescent="0.15">
      <c r="A8" s="125"/>
      <c r="B8" s="126"/>
      <c r="C8" s="127"/>
      <c r="D8" s="128"/>
      <c r="E8" s="129"/>
      <c r="F8" s="129"/>
      <c r="G8" s="129"/>
      <c r="H8" s="129"/>
      <c r="I8" s="129"/>
      <c r="J8" s="129"/>
      <c r="K8" s="129"/>
      <c r="L8" s="129"/>
      <c r="M8" s="130"/>
      <c r="N8" s="82"/>
    </row>
    <row r="9" spans="1:14" s="69" customFormat="1" ht="24.6" customHeight="1" x14ac:dyDescent="0.15">
      <c r="A9" s="125"/>
      <c r="B9" s="126"/>
      <c r="C9" s="127"/>
      <c r="D9" s="128"/>
      <c r="E9" s="129"/>
      <c r="F9" s="129"/>
      <c r="G9" s="129"/>
      <c r="H9" s="129"/>
      <c r="I9" s="129"/>
      <c r="J9" s="129"/>
      <c r="K9" s="129"/>
      <c r="L9" s="129"/>
      <c r="M9" s="130"/>
      <c r="N9" s="82"/>
    </row>
    <row r="10" spans="1:14" s="69" customFormat="1" ht="24.6" customHeight="1" x14ac:dyDescent="0.15">
      <c r="A10" s="125"/>
      <c r="B10" s="126"/>
      <c r="C10" s="127"/>
      <c r="D10" s="128"/>
      <c r="E10" s="129"/>
      <c r="F10" s="129"/>
      <c r="G10" s="129"/>
      <c r="H10" s="129"/>
      <c r="I10" s="129"/>
      <c r="J10" s="129"/>
      <c r="K10" s="129"/>
      <c r="L10" s="129"/>
      <c r="M10" s="130"/>
      <c r="N10" s="82"/>
    </row>
    <row r="11" spans="1:14" s="69" customFormat="1" ht="24.6" customHeight="1" x14ac:dyDescent="0.15">
      <c r="A11" s="125"/>
      <c r="B11" s="126"/>
      <c r="C11" s="127"/>
      <c r="D11" s="128"/>
      <c r="E11" s="129"/>
      <c r="F11" s="129"/>
      <c r="G11" s="129"/>
      <c r="H11" s="129"/>
      <c r="I11" s="129"/>
      <c r="J11" s="129"/>
      <c r="K11" s="129"/>
      <c r="L11" s="129"/>
      <c r="M11" s="130"/>
      <c r="N11" s="82"/>
    </row>
    <row r="12" spans="1:14" s="69" customFormat="1" ht="24.6" customHeight="1" x14ac:dyDescent="0.15">
      <c r="A12" s="125"/>
      <c r="B12" s="126"/>
      <c r="C12" s="127"/>
      <c r="D12" s="128"/>
      <c r="E12" s="129"/>
      <c r="F12" s="129"/>
      <c r="G12" s="129"/>
      <c r="H12" s="129"/>
      <c r="I12" s="129"/>
      <c r="J12" s="129"/>
      <c r="K12" s="129"/>
      <c r="L12" s="129"/>
      <c r="M12" s="130"/>
      <c r="N12" s="82"/>
    </row>
    <row r="13" spans="1:14" s="69" customFormat="1" ht="24.6" customHeight="1" x14ac:dyDescent="0.15">
      <c r="A13" s="125"/>
      <c r="B13" s="126"/>
      <c r="C13" s="127"/>
      <c r="D13" s="128"/>
      <c r="E13" s="129"/>
      <c r="F13" s="129"/>
      <c r="G13" s="129"/>
      <c r="H13" s="129"/>
      <c r="I13" s="129"/>
      <c r="J13" s="129"/>
      <c r="K13" s="129"/>
      <c r="L13" s="129"/>
      <c r="M13" s="130"/>
      <c r="N13" s="82"/>
    </row>
    <row r="14" spans="1:14" s="69" customFormat="1" ht="24.6" customHeight="1" x14ac:dyDescent="0.15">
      <c r="A14" s="125"/>
      <c r="B14" s="126"/>
      <c r="C14" s="127"/>
      <c r="D14" s="128"/>
      <c r="E14" s="129"/>
      <c r="F14" s="129"/>
      <c r="G14" s="129"/>
      <c r="H14" s="129"/>
      <c r="I14" s="129"/>
      <c r="J14" s="129"/>
      <c r="K14" s="129"/>
      <c r="L14" s="129"/>
      <c r="M14" s="130"/>
      <c r="N14" s="82"/>
    </row>
    <row r="15" spans="1:14" s="69" customFormat="1" ht="24.6" customHeight="1" x14ac:dyDescent="0.15">
      <c r="A15" s="125"/>
      <c r="B15" s="126"/>
      <c r="C15" s="127"/>
      <c r="D15" s="128"/>
      <c r="E15" s="129"/>
      <c r="F15" s="129"/>
      <c r="G15" s="129"/>
      <c r="H15" s="129"/>
      <c r="I15" s="129"/>
      <c r="J15" s="129"/>
      <c r="K15" s="129"/>
      <c r="L15" s="129"/>
      <c r="M15" s="130"/>
      <c r="N15" s="82"/>
    </row>
    <row r="16" spans="1:14" s="69" customFormat="1" ht="24.6" customHeight="1" x14ac:dyDescent="0.15">
      <c r="A16" s="125"/>
      <c r="B16" s="126"/>
      <c r="C16" s="127"/>
      <c r="D16" s="128"/>
      <c r="E16" s="129"/>
      <c r="F16" s="129"/>
      <c r="G16" s="129"/>
      <c r="H16" s="129"/>
      <c r="I16" s="129"/>
      <c r="J16" s="129"/>
      <c r="K16" s="129"/>
      <c r="L16" s="129"/>
      <c r="M16" s="130"/>
      <c r="N16" s="82"/>
    </row>
    <row r="17" spans="1:14" s="69" customFormat="1" ht="24.6" customHeight="1" x14ac:dyDescent="0.15">
      <c r="A17" s="125"/>
      <c r="B17" s="126"/>
      <c r="C17" s="127"/>
      <c r="D17" s="128"/>
      <c r="E17" s="129"/>
      <c r="F17" s="129"/>
      <c r="G17" s="129"/>
      <c r="H17" s="129"/>
      <c r="I17" s="129"/>
      <c r="J17" s="129"/>
      <c r="K17" s="129"/>
      <c r="L17" s="129"/>
      <c r="M17" s="130"/>
      <c r="N17" s="82"/>
    </row>
    <row r="18" spans="1:14" s="69" customFormat="1" ht="24.6" customHeight="1" x14ac:dyDescent="0.15">
      <c r="A18" s="125"/>
      <c r="B18" s="126"/>
      <c r="C18" s="127"/>
      <c r="D18" s="128"/>
      <c r="E18" s="129"/>
      <c r="F18" s="129"/>
      <c r="G18" s="129"/>
      <c r="H18" s="129"/>
      <c r="I18" s="129"/>
      <c r="J18" s="129"/>
      <c r="K18" s="129"/>
      <c r="L18" s="129"/>
      <c r="M18" s="130"/>
      <c r="N18" s="82"/>
    </row>
    <row r="19" spans="1:14" s="69" customFormat="1" ht="24.6" customHeight="1" x14ac:dyDescent="0.15">
      <c r="A19" s="125"/>
      <c r="B19" s="126"/>
      <c r="C19" s="127"/>
      <c r="D19" s="128"/>
      <c r="E19" s="129"/>
      <c r="F19" s="129"/>
      <c r="G19" s="129"/>
      <c r="H19" s="129"/>
      <c r="I19" s="129"/>
      <c r="J19" s="129"/>
      <c r="K19" s="129"/>
      <c r="L19" s="129"/>
      <c r="M19" s="130"/>
      <c r="N19" s="82"/>
    </row>
    <row r="20" spans="1:14" s="69" customFormat="1" ht="24.6" customHeight="1" x14ac:dyDescent="0.15">
      <c r="A20" s="125"/>
      <c r="B20" s="126"/>
      <c r="C20" s="127"/>
      <c r="D20" s="128"/>
      <c r="E20" s="129"/>
      <c r="F20" s="129"/>
      <c r="G20" s="129"/>
      <c r="H20" s="129"/>
      <c r="I20" s="129"/>
      <c r="J20" s="129"/>
      <c r="K20" s="129"/>
      <c r="L20" s="129"/>
      <c r="M20" s="130"/>
      <c r="N20" s="82"/>
    </row>
    <row r="21" spans="1:14" s="69" customFormat="1" ht="24.6" customHeight="1" x14ac:dyDescent="0.15">
      <c r="A21" s="125"/>
      <c r="B21" s="126"/>
      <c r="C21" s="127"/>
      <c r="D21" s="128"/>
      <c r="E21" s="129"/>
      <c r="F21" s="129"/>
      <c r="G21" s="129"/>
      <c r="H21" s="129"/>
      <c r="I21" s="129"/>
      <c r="J21" s="129"/>
      <c r="K21" s="129"/>
      <c r="L21" s="129"/>
      <c r="M21" s="130"/>
      <c r="N21" s="82"/>
    </row>
    <row r="22" spans="1:14" s="69" customFormat="1" ht="24.6" customHeight="1" x14ac:dyDescent="0.15">
      <c r="A22" s="125"/>
      <c r="B22" s="126"/>
      <c r="C22" s="127"/>
      <c r="D22" s="128"/>
      <c r="E22" s="129"/>
      <c r="F22" s="129"/>
      <c r="G22" s="129"/>
      <c r="H22" s="129"/>
      <c r="I22" s="129"/>
      <c r="J22" s="129"/>
      <c r="K22" s="129"/>
      <c r="L22" s="129"/>
      <c r="M22" s="130"/>
      <c r="N22" s="82"/>
    </row>
    <row r="23" spans="1:14" s="69" customFormat="1" ht="24.6" customHeight="1" x14ac:dyDescent="0.15">
      <c r="A23" s="125"/>
      <c r="B23" s="126"/>
      <c r="C23" s="127"/>
      <c r="D23" s="128"/>
      <c r="E23" s="129"/>
      <c r="F23" s="129"/>
      <c r="G23" s="129"/>
      <c r="H23" s="129"/>
      <c r="I23" s="129"/>
      <c r="J23" s="129"/>
      <c r="K23" s="129"/>
      <c r="L23" s="129"/>
      <c r="M23" s="130"/>
      <c r="N23" s="82"/>
    </row>
    <row r="24" spans="1:14" s="69" customFormat="1" ht="24.6" customHeight="1" x14ac:dyDescent="0.15">
      <c r="A24" s="125"/>
      <c r="B24" s="126"/>
      <c r="C24" s="127"/>
      <c r="D24" s="128"/>
      <c r="E24" s="129"/>
      <c r="F24" s="129"/>
      <c r="G24" s="129"/>
      <c r="H24" s="129"/>
      <c r="I24" s="129"/>
      <c r="J24" s="129"/>
      <c r="K24" s="129"/>
      <c r="L24" s="129"/>
      <c r="M24" s="130"/>
      <c r="N24" s="82"/>
    </row>
    <row r="25" spans="1:14" s="69" customFormat="1" ht="24.6" customHeight="1" x14ac:dyDescent="0.15">
      <c r="A25" s="136"/>
      <c r="B25" s="137"/>
      <c r="C25" s="138"/>
      <c r="D25" s="139"/>
      <c r="E25" s="140"/>
      <c r="F25" s="140"/>
      <c r="G25" s="140"/>
      <c r="H25" s="140"/>
      <c r="I25" s="140"/>
      <c r="J25" s="140"/>
      <c r="K25" s="140"/>
      <c r="L25" s="140"/>
      <c r="M25" s="141"/>
      <c r="N25" s="82"/>
    </row>
    <row r="26" spans="1:14" ht="24.6" customHeight="1" x14ac:dyDescent="0.15">
      <c r="A26" s="484" t="s">
        <v>10</v>
      </c>
      <c r="B26" s="485"/>
      <c r="C26" s="142"/>
      <c r="D26" s="143"/>
      <c r="E26" s="491">
        <f>ROUNDDOWN(SUM(F3:F25),0)</f>
        <v>1726095</v>
      </c>
      <c r="F26" s="492"/>
      <c r="G26" s="491">
        <f>ROUNDDOWN(SUM(H3:H25),0)</f>
        <v>5224113</v>
      </c>
      <c r="H26" s="492"/>
      <c r="I26" s="491">
        <f>ROUNDDOWN(SUM(J3:J25),0)</f>
        <v>0</v>
      </c>
      <c r="J26" s="492"/>
      <c r="K26" s="493">
        <f>ROUNDDOWN(E26+G26+I26,0)</f>
        <v>6950208</v>
      </c>
      <c r="L26" s="494"/>
      <c r="M26" s="144"/>
      <c r="N26" s="131"/>
    </row>
    <row r="27" spans="1:14" ht="18.95" customHeight="1" x14ac:dyDescent="0.15">
      <c r="L27" s="135"/>
    </row>
  </sheetData>
  <mergeCells count="14">
    <mergeCell ref="M1:M2"/>
    <mergeCell ref="A26:B26"/>
    <mergeCell ref="E1:F1"/>
    <mergeCell ref="G1:H1"/>
    <mergeCell ref="I1:J1"/>
    <mergeCell ref="K1:L1"/>
    <mergeCell ref="A1:A2"/>
    <mergeCell ref="B1:B2"/>
    <mergeCell ref="C1:C2"/>
    <mergeCell ref="D1:D2"/>
    <mergeCell ref="E26:F26"/>
    <mergeCell ref="G26:H26"/>
    <mergeCell ref="K26:L26"/>
    <mergeCell ref="I26:J26"/>
  </mergeCells>
  <phoneticPr fontId="3" type="noConversion"/>
  <printOptions horizontalCentered="1"/>
  <pageMargins left="0.78740157480314965" right="0.59055118110236227" top="0.9055118110236221" bottom="0.59055118110236227" header="0.59055118110236227" footer="0.39370078740157483"/>
  <pageSetup paperSize="9" scale="72" fitToHeight="0" orientation="landscape" r:id="rId1"/>
  <headerFooter alignWithMargins="0">
    <oddHeader>&amp;C&amp;"맑은 고딕,굵게"&amp;16&amp;A</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2"/>
  <dimension ref="A1:N30"/>
  <sheetViews>
    <sheetView view="pageBreakPreview" zoomScaleNormal="100" zoomScaleSheetLayoutView="100" workbookViewId="0">
      <selection activeCell="D33" sqref="D33"/>
    </sheetView>
  </sheetViews>
  <sheetFormatPr defaultRowHeight="21.95" customHeight="1" x14ac:dyDescent="0.15"/>
  <cols>
    <col min="1" max="2" width="27.7109375" style="150" customWidth="1"/>
    <col min="3" max="3" width="9.7109375" style="72" customWidth="1"/>
    <col min="4" max="4" width="9.7109375" style="151" customWidth="1"/>
    <col min="5" max="5" width="15.7109375" style="152" customWidth="1"/>
    <col min="6" max="6" width="15.7109375" style="153" customWidth="1"/>
    <col min="7" max="7" width="15.7109375" style="152" customWidth="1"/>
    <col min="8" max="8" width="15.7109375" style="153" customWidth="1"/>
    <col min="9" max="9" width="15.7109375" style="152" customWidth="1"/>
    <col min="10" max="12" width="15.7109375" style="153" customWidth="1"/>
    <col min="13" max="13" width="15.7109375" style="72" customWidth="1"/>
    <col min="14" max="14" width="9.85546875" style="70" customWidth="1"/>
    <col min="15" max="16384" width="9.140625" style="70"/>
  </cols>
  <sheetData>
    <row r="1" spans="1:14" s="72" customFormat="1" ht="24.95" customHeight="1" x14ac:dyDescent="0.15">
      <c r="A1" s="500" t="s">
        <v>0</v>
      </c>
      <c r="B1" s="502" t="s">
        <v>11</v>
      </c>
      <c r="C1" s="502" t="s">
        <v>1</v>
      </c>
      <c r="D1" s="502" t="s">
        <v>2</v>
      </c>
      <c r="E1" s="495" t="s">
        <v>3</v>
      </c>
      <c r="F1" s="495"/>
      <c r="G1" s="495" t="s">
        <v>4</v>
      </c>
      <c r="H1" s="495"/>
      <c r="I1" s="495" t="s">
        <v>5</v>
      </c>
      <c r="J1" s="495"/>
      <c r="K1" s="495" t="s">
        <v>6</v>
      </c>
      <c r="L1" s="495"/>
      <c r="M1" s="496" t="s">
        <v>217</v>
      </c>
      <c r="N1" s="145"/>
    </row>
    <row r="2" spans="1:14" s="72" customFormat="1" ht="24.95" customHeight="1" x14ac:dyDescent="0.15">
      <c r="A2" s="501"/>
      <c r="B2" s="503"/>
      <c r="C2" s="503"/>
      <c r="D2" s="503"/>
      <c r="E2" s="172" t="s">
        <v>7</v>
      </c>
      <c r="F2" s="173" t="s">
        <v>8</v>
      </c>
      <c r="G2" s="172" t="s">
        <v>7</v>
      </c>
      <c r="H2" s="173" t="s">
        <v>8</v>
      </c>
      <c r="I2" s="172" t="s">
        <v>7</v>
      </c>
      <c r="J2" s="173" t="s">
        <v>8</v>
      </c>
      <c r="K2" s="173" t="s">
        <v>7</v>
      </c>
      <c r="L2" s="173" t="s">
        <v>8</v>
      </c>
      <c r="M2" s="497"/>
      <c r="N2" s="145"/>
    </row>
    <row r="3" spans="1:14" s="72" customFormat="1" ht="24.95" customHeight="1" x14ac:dyDescent="0.15">
      <c r="A3" s="167" t="str">
        <f>전기단가표!A3</f>
        <v>1종금속전선관</v>
      </c>
      <c r="B3" s="168" t="str">
        <f>전기단가표!B3</f>
        <v>GW54</v>
      </c>
      <c r="C3" s="169" t="s">
        <v>498</v>
      </c>
      <c r="D3" s="157">
        <f>산출서!F18</f>
        <v>3.3</v>
      </c>
      <c r="E3" s="170">
        <f>전기단가표!M3</f>
        <v>3729</v>
      </c>
      <c r="F3" s="170">
        <f>ROUNDDOWN(D3*E3,0)</f>
        <v>12305</v>
      </c>
      <c r="G3" s="170"/>
      <c r="H3" s="170"/>
      <c r="I3" s="170"/>
      <c r="J3" s="170"/>
      <c r="K3" s="170">
        <f>ROUNDDOWN(E3+G3+I3,0)</f>
        <v>3729</v>
      </c>
      <c r="L3" s="170">
        <f>ROUNDDOWN(F3+H3+J3,0)</f>
        <v>12305</v>
      </c>
      <c r="M3" s="171"/>
      <c r="N3" s="327"/>
    </row>
    <row r="4" spans="1:14" ht="24.95" customHeight="1" x14ac:dyDescent="0.15">
      <c r="A4" s="167" t="str">
        <f>전기단가표!A4</f>
        <v>1종금속전선관</v>
      </c>
      <c r="B4" s="168" t="str">
        <f>전기단가표!B4</f>
        <v>GW36</v>
      </c>
      <c r="C4" s="169" t="s">
        <v>499</v>
      </c>
      <c r="D4" s="157">
        <f>산출서!G18</f>
        <v>89.25</v>
      </c>
      <c r="E4" s="170">
        <f>전기단가표!M4</f>
        <v>2035</v>
      </c>
      <c r="F4" s="170">
        <f t="shared" ref="F4:F25" si="0">ROUNDDOWN(D4*E4,0)</f>
        <v>181623</v>
      </c>
      <c r="G4" s="170"/>
      <c r="H4" s="170"/>
      <c r="I4" s="170"/>
      <c r="J4" s="170"/>
      <c r="K4" s="170">
        <f t="shared" ref="K4:K25" si="1">ROUNDDOWN(E4+G4+I4,0)</f>
        <v>2035</v>
      </c>
      <c r="L4" s="170">
        <f t="shared" ref="L4:L25" si="2">ROUNDDOWN(F4+H4+J4,0)</f>
        <v>181623</v>
      </c>
      <c r="M4" s="171"/>
    </row>
    <row r="5" spans="1:14" ht="24.95" customHeight="1" x14ac:dyDescent="0.15">
      <c r="A5" s="167" t="str">
        <f>전기단가표!A5</f>
        <v>1종금속전선관</v>
      </c>
      <c r="B5" s="168" t="str">
        <f>전기단가표!B5</f>
        <v>GW22</v>
      </c>
      <c r="C5" s="169" t="s">
        <v>499</v>
      </c>
      <c r="D5" s="157">
        <f>산출서!H18</f>
        <v>30.975000000000001</v>
      </c>
      <c r="E5" s="158">
        <f>전기단가표!M5</f>
        <v>935</v>
      </c>
      <c r="F5" s="170">
        <f t="shared" si="0"/>
        <v>28961</v>
      </c>
      <c r="G5" s="158"/>
      <c r="H5" s="170"/>
      <c r="I5" s="158"/>
      <c r="J5" s="170"/>
      <c r="K5" s="170">
        <f t="shared" si="1"/>
        <v>935</v>
      </c>
      <c r="L5" s="170">
        <f t="shared" si="2"/>
        <v>28961</v>
      </c>
      <c r="M5" s="159"/>
      <c r="N5" s="147"/>
    </row>
    <row r="6" spans="1:14" ht="24.95" customHeight="1" x14ac:dyDescent="0.15">
      <c r="A6" s="167" t="str">
        <f>전기단가표!A6</f>
        <v>0.6/1KV 난연 전력케이블</v>
      </c>
      <c r="B6" s="168" t="str">
        <f>전기단가표!B6</f>
        <v>F-CV 35/1C</v>
      </c>
      <c r="C6" s="169" t="s">
        <v>498</v>
      </c>
      <c r="D6" s="157">
        <f>산출서!I18</f>
        <v>12.6</v>
      </c>
      <c r="E6" s="158">
        <f>전기단가표!M6</f>
        <v>8645</v>
      </c>
      <c r="F6" s="170">
        <f t="shared" si="0"/>
        <v>108927</v>
      </c>
      <c r="G6" s="158"/>
      <c r="H6" s="170"/>
      <c r="I6" s="158"/>
      <c r="J6" s="170"/>
      <c r="K6" s="170">
        <f t="shared" si="1"/>
        <v>8645</v>
      </c>
      <c r="L6" s="170">
        <f t="shared" si="2"/>
        <v>108927</v>
      </c>
      <c r="M6" s="159"/>
    </row>
    <row r="7" spans="1:14" ht="24.95" customHeight="1" x14ac:dyDescent="0.15">
      <c r="A7" s="167" t="str">
        <f>전기단가표!A7</f>
        <v>0.6/1KV 난연 전력케이블</v>
      </c>
      <c r="B7" s="168" t="str">
        <f>전기단가표!B7</f>
        <v>F-CV 6/4C</v>
      </c>
      <c r="C7" s="169" t="s">
        <v>499</v>
      </c>
      <c r="D7" s="157">
        <f>산출서!J18</f>
        <v>5.25</v>
      </c>
      <c r="E7" s="158">
        <f>전기단가표!M7</f>
        <v>4650</v>
      </c>
      <c r="F7" s="170">
        <f t="shared" si="0"/>
        <v>24412</v>
      </c>
      <c r="G7" s="158"/>
      <c r="H7" s="170"/>
      <c r="I7" s="158"/>
      <c r="J7" s="170"/>
      <c r="K7" s="170">
        <f t="shared" si="1"/>
        <v>4650</v>
      </c>
      <c r="L7" s="170">
        <f t="shared" si="2"/>
        <v>24412</v>
      </c>
      <c r="M7" s="159"/>
    </row>
    <row r="8" spans="1:14" ht="24.95" customHeight="1" x14ac:dyDescent="0.15">
      <c r="A8" s="167" t="str">
        <f>전기단가표!A8</f>
        <v>0.6/1KV 난연 전력케이블</v>
      </c>
      <c r="B8" s="168" t="str">
        <f>전기단가표!B8</f>
        <v>F-CV 4/3C</v>
      </c>
      <c r="C8" s="169" t="s">
        <v>498</v>
      </c>
      <c r="D8" s="157">
        <f>산출서!K18</f>
        <v>21</v>
      </c>
      <c r="E8" s="158">
        <f>전기단가표!M8</f>
        <v>3672</v>
      </c>
      <c r="F8" s="170">
        <f t="shared" si="0"/>
        <v>77112</v>
      </c>
      <c r="G8" s="158"/>
      <c r="H8" s="170"/>
      <c r="I8" s="158"/>
      <c r="J8" s="170"/>
      <c r="K8" s="170">
        <f t="shared" si="1"/>
        <v>3672</v>
      </c>
      <c r="L8" s="170">
        <f t="shared" si="2"/>
        <v>77112</v>
      </c>
      <c r="M8" s="159"/>
    </row>
    <row r="9" spans="1:14" ht="24.95" customHeight="1" x14ac:dyDescent="0.15">
      <c r="A9" s="167" t="str">
        <f>전기단가표!A9</f>
        <v>절연난연시스제어차폐케이블</v>
      </c>
      <c r="B9" s="168" t="str">
        <f>전기단가표!B9</f>
        <v>F-CVV-SB 1.5/15C</v>
      </c>
      <c r="C9" s="169" t="s">
        <v>499</v>
      </c>
      <c r="D9" s="157">
        <f>산출서!L18</f>
        <v>21</v>
      </c>
      <c r="E9" s="158">
        <f>전기단가표!M9</f>
        <v>20226</v>
      </c>
      <c r="F9" s="170">
        <f t="shared" si="0"/>
        <v>424746</v>
      </c>
      <c r="G9" s="158"/>
      <c r="H9" s="170"/>
      <c r="I9" s="158"/>
      <c r="J9" s="170"/>
      <c r="K9" s="170">
        <f t="shared" si="1"/>
        <v>20226</v>
      </c>
      <c r="L9" s="170">
        <f t="shared" si="2"/>
        <v>424746</v>
      </c>
      <c r="M9" s="322"/>
    </row>
    <row r="10" spans="1:14" ht="24.95" customHeight="1" x14ac:dyDescent="0.15">
      <c r="A10" s="167" t="str">
        <f>전기단가표!A10</f>
        <v>절연난연시스제어차폐케이블</v>
      </c>
      <c r="B10" s="168" t="str">
        <f>전기단가표!B10</f>
        <v>F-CVV-SB 1.5/5C</v>
      </c>
      <c r="C10" s="169" t="s">
        <v>499</v>
      </c>
      <c r="D10" s="157">
        <f>산출서!M18</f>
        <v>30.975000000000001</v>
      </c>
      <c r="E10" s="158">
        <f>전기단가표!M10</f>
        <v>9647</v>
      </c>
      <c r="F10" s="170">
        <f t="shared" si="0"/>
        <v>298815</v>
      </c>
      <c r="G10" s="158"/>
      <c r="H10" s="170"/>
      <c r="I10" s="158"/>
      <c r="J10" s="170"/>
      <c r="K10" s="170">
        <f t="shared" si="1"/>
        <v>9647</v>
      </c>
      <c r="L10" s="170">
        <f t="shared" si="2"/>
        <v>298815</v>
      </c>
      <c r="M10" s="322"/>
    </row>
    <row r="11" spans="1:14" ht="24.95" customHeight="1" x14ac:dyDescent="0.15">
      <c r="A11" s="167" t="str">
        <f>전기단가표!A11</f>
        <v>접지용전선</v>
      </c>
      <c r="B11" s="168" t="str">
        <f>전기단가표!B11</f>
        <v>F-GV 16</v>
      </c>
      <c r="C11" s="169" t="s">
        <v>500</v>
      </c>
      <c r="D11" s="157">
        <f>산출서!N18</f>
        <v>12.6</v>
      </c>
      <c r="E11" s="158">
        <f>전기단가표!M11</f>
        <v>4122</v>
      </c>
      <c r="F11" s="170">
        <f t="shared" si="0"/>
        <v>51937</v>
      </c>
      <c r="G11" s="158"/>
      <c r="H11" s="170"/>
      <c r="I11" s="158"/>
      <c r="J11" s="170"/>
      <c r="K11" s="170">
        <f t="shared" si="1"/>
        <v>4122</v>
      </c>
      <c r="L11" s="170">
        <f t="shared" si="2"/>
        <v>51937</v>
      </c>
      <c r="M11" s="322"/>
    </row>
    <row r="12" spans="1:14" ht="24.95" customHeight="1" x14ac:dyDescent="0.15">
      <c r="A12" s="167" t="str">
        <f>전기단가표!A12</f>
        <v>접지용전선</v>
      </c>
      <c r="B12" s="168" t="str">
        <f>전기단가표!B12</f>
        <v>F-GV 6</v>
      </c>
      <c r="C12" s="169" t="s">
        <v>500</v>
      </c>
      <c r="D12" s="157">
        <f>산출서!O18</f>
        <v>5.25</v>
      </c>
      <c r="E12" s="158">
        <f>전기단가표!M12</f>
        <v>1791</v>
      </c>
      <c r="F12" s="170">
        <f t="shared" si="0"/>
        <v>9402</v>
      </c>
      <c r="G12" s="158"/>
      <c r="H12" s="170"/>
      <c r="I12" s="158"/>
      <c r="J12" s="170"/>
      <c r="K12" s="170">
        <f t="shared" si="1"/>
        <v>1791</v>
      </c>
      <c r="L12" s="170">
        <f t="shared" si="2"/>
        <v>9402</v>
      </c>
      <c r="M12" s="322"/>
    </row>
    <row r="13" spans="1:14" ht="24.95" customHeight="1" x14ac:dyDescent="0.15">
      <c r="A13" s="167" t="str">
        <f>전기단가표!A13</f>
        <v>접지용전선</v>
      </c>
      <c r="B13" s="168" t="str">
        <f>전기단가표!B13</f>
        <v>F-GV 4</v>
      </c>
      <c r="C13" s="169" t="s">
        <v>498</v>
      </c>
      <c r="D13" s="157">
        <f>산출서!P18</f>
        <v>21</v>
      </c>
      <c r="E13" s="158">
        <f>전기단가표!M13</f>
        <v>1574</v>
      </c>
      <c r="F13" s="170">
        <f t="shared" si="0"/>
        <v>33054</v>
      </c>
      <c r="G13" s="158"/>
      <c r="H13" s="170"/>
      <c r="I13" s="158"/>
      <c r="J13" s="170"/>
      <c r="K13" s="170">
        <f t="shared" si="1"/>
        <v>1574</v>
      </c>
      <c r="L13" s="170">
        <f t="shared" si="2"/>
        <v>33054</v>
      </c>
      <c r="M13" s="322"/>
    </row>
    <row r="14" spans="1:14" ht="24.95" customHeight="1" x14ac:dyDescent="0.15">
      <c r="A14" s="167" t="str">
        <f>전기단가표!A14</f>
        <v>배선용차단기</v>
      </c>
      <c r="B14" s="168" t="str">
        <f>전기단가표!B14</f>
        <v>MCCB 4P 40A</v>
      </c>
      <c r="C14" s="169" t="s">
        <v>501</v>
      </c>
      <c r="D14" s="157">
        <f>산출서!Q18</f>
        <v>1</v>
      </c>
      <c r="E14" s="158">
        <f>전기단가표!M14</f>
        <v>119700</v>
      </c>
      <c r="F14" s="170">
        <f t="shared" si="0"/>
        <v>119700</v>
      </c>
      <c r="G14" s="158"/>
      <c r="H14" s="170"/>
      <c r="I14" s="158"/>
      <c r="J14" s="170"/>
      <c r="K14" s="170">
        <f t="shared" si="1"/>
        <v>119700</v>
      </c>
      <c r="L14" s="170">
        <f t="shared" si="2"/>
        <v>119700</v>
      </c>
      <c r="M14" s="322"/>
    </row>
    <row r="15" spans="1:14" ht="24.95" customHeight="1" x14ac:dyDescent="0.15">
      <c r="A15" s="167" t="str">
        <f>전기단가표!A15</f>
        <v>PVC함</v>
      </c>
      <c r="B15" s="168" t="str">
        <f>전기단가표!B15</f>
        <v>500*600</v>
      </c>
      <c r="C15" s="169" t="s">
        <v>502</v>
      </c>
      <c r="D15" s="157">
        <f>산출서!R18</f>
        <v>1</v>
      </c>
      <c r="E15" s="158">
        <f>전기단가표!M15</f>
        <v>60000</v>
      </c>
      <c r="F15" s="170">
        <f t="shared" si="0"/>
        <v>60000</v>
      </c>
      <c r="G15" s="158"/>
      <c r="H15" s="170"/>
      <c r="I15" s="158"/>
      <c r="J15" s="170"/>
      <c r="K15" s="170">
        <f t="shared" si="1"/>
        <v>60000</v>
      </c>
      <c r="L15" s="170">
        <f t="shared" si="2"/>
        <v>60000</v>
      </c>
      <c r="M15" s="322"/>
    </row>
    <row r="16" spans="1:14" ht="24.95" customHeight="1" x14ac:dyDescent="0.15">
      <c r="A16" s="167" t="str">
        <f>전기단가표!A16</f>
        <v>풀박스</v>
      </c>
      <c r="B16" s="168" t="str">
        <f>전기단가표!B16</f>
        <v>300*300*150</v>
      </c>
      <c r="C16" s="169" t="s">
        <v>501</v>
      </c>
      <c r="D16" s="157">
        <f>산출서!S18</f>
        <v>1</v>
      </c>
      <c r="E16" s="158">
        <f>전기단가표!M16</f>
        <v>11760</v>
      </c>
      <c r="F16" s="170">
        <f t="shared" si="0"/>
        <v>11760</v>
      </c>
      <c r="G16" s="158"/>
      <c r="H16" s="170"/>
      <c r="I16" s="158"/>
      <c r="J16" s="170"/>
      <c r="K16" s="170">
        <f t="shared" si="1"/>
        <v>11760</v>
      </c>
      <c r="L16" s="170">
        <f t="shared" si="2"/>
        <v>11760</v>
      </c>
      <c r="M16" s="322"/>
    </row>
    <row r="17" spans="1:13" ht="24.95" customHeight="1" x14ac:dyDescent="0.15">
      <c r="A17" s="167" t="str">
        <f>전기단가표!A17</f>
        <v>찬넬</v>
      </c>
      <c r="B17" s="168" t="str">
        <f>전기단가표!B17</f>
        <v>1.2M</v>
      </c>
      <c r="C17" s="169" t="s">
        <v>501</v>
      </c>
      <c r="D17" s="157">
        <f>산출서!T18</f>
        <v>12</v>
      </c>
      <c r="E17" s="158">
        <f>전기단가표!M17</f>
        <v>2892</v>
      </c>
      <c r="F17" s="170">
        <f t="shared" si="0"/>
        <v>34704</v>
      </c>
      <c r="G17" s="158"/>
      <c r="H17" s="170"/>
      <c r="I17" s="158"/>
      <c r="J17" s="170"/>
      <c r="K17" s="170">
        <f t="shared" si="1"/>
        <v>2892</v>
      </c>
      <c r="L17" s="170">
        <f t="shared" si="2"/>
        <v>34704</v>
      </c>
      <c r="M17" s="322"/>
    </row>
    <row r="18" spans="1:13" ht="24.95" customHeight="1" x14ac:dyDescent="0.15">
      <c r="A18" s="167" t="str">
        <f>전기단가표!A18</f>
        <v>크램프</v>
      </c>
      <c r="B18" s="168" t="str">
        <f>전기단가표!B18</f>
        <v>36C</v>
      </c>
      <c r="C18" s="169" t="s">
        <v>501</v>
      </c>
      <c r="D18" s="157">
        <f>산출서!U18</f>
        <v>48</v>
      </c>
      <c r="E18" s="158">
        <f>전기단가표!M18</f>
        <v>697</v>
      </c>
      <c r="F18" s="170">
        <f t="shared" si="0"/>
        <v>33456</v>
      </c>
      <c r="G18" s="158"/>
      <c r="H18" s="170"/>
      <c r="I18" s="158"/>
      <c r="J18" s="170"/>
      <c r="K18" s="170">
        <f t="shared" si="1"/>
        <v>697</v>
      </c>
      <c r="L18" s="170">
        <f t="shared" si="2"/>
        <v>33456</v>
      </c>
      <c r="M18" s="322"/>
    </row>
    <row r="19" spans="1:13" ht="24.95" customHeight="1" x14ac:dyDescent="0.15">
      <c r="A19" s="167" t="str">
        <f>전기단가표!A19</f>
        <v>벽관통</v>
      </c>
      <c r="B19" s="168" t="str">
        <f>전기단가표!B19</f>
        <v>100∮</v>
      </c>
      <c r="C19" s="169" t="s">
        <v>503</v>
      </c>
      <c r="D19" s="157">
        <f>산출서!V18</f>
        <v>3</v>
      </c>
      <c r="E19" s="158"/>
      <c r="F19" s="170"/>
      <c r="G19" s="158"/>
      <c r="H19" s="170"/>
      <c r="I19" s="158"/>
      <c r="J19" s="170"/>
      <c r="K19" s="170"/>
      <c r="L19" s="170"/>
      <c r="M19" s="322" t="s">
        <v>338</v>
      </c>
    </row>
    <row r="20" spans="1:13" ht="24.95" customHeight="1" x14ac:dyDescent="0.15">
      <c r="A20" s="154" t="s">
        <v>211</v>
      </c>
      <c r="B20" s="155" t="s">
        <v>212</v>
      </c>
      <c r="C20" s="160" t="s">
        <v>9</v>
      </c>
      <c r="D20" s="161">
        <v>1</v>
      </c>
      <c r="E20" s="158">
        <f>ROUNDDOWN(SUM(F3:F5)*15%,0)</f>
        <v>33433</v>
      </c>
      <c r="F20" s="170">
        <f t="shared" si="0"/>
        <v>33433</v>
      </c>
      <c r="G20" s="158"/>
      <c r="H20" s="158"/>
      <c r="I20" s="158"/>
      <c r="J20" s="158"/>
      <c r="K20" s="170">
        <f t="shared" si="1"/>
        <v>33433</v>
      </c>
      <c r="L20" s="170">
        <f t="shared" si="2"/>
        <v>33433</v>
      </c>
      <c r="M20" s="322"/>
    </row>
    <row r="21" spans="1:13" ht="24.95" customHeight="1" x14ac:dyDescent="0.15">
      <c r="A21" s="154" t="s">
        <v>12</v>
      </c>
      <c r="B21" s="155" t="s">
        <v>13</v>
      </c>
      <c r="C21" s="160" t="s">
        <v>9</v>
      </c>
      <c r="D21" s="161">
        <v>1</v>
      </c>
      <c r="E21" s="158">
        <f>ROUNDDOWN(SUM(F3:F13)*2%,0)</f>
        <v>25025</v>
      </c>
      <c r="F21" s="170">
        <f t="shared" si="0"/>
        <v>25025</v>
      </c>
      <c r="G21" s="158"/>
      <c r="H21" s="158"/>
      <c r="I21" s="158"/>
      <c r="J21" s="158"/>
      <c r="K21" s="170">
        <f t="shared" si="1"/>
        <v>25025</v>
      </c>
      <c r="L21" s="170">
        <f t="shared" si="2"/>
        <v>25025</v>
      </c>
      <c r="M21" s="322"/>
    </row>
    <row r="22" spans="1:13" ht="24.95" customHeight="1" x14ac:dyDescent="0.15">
      <c r="A22" s="154" t="s">
        <v>159</v>
      </c>
      <c r="B22" s="155" t="str">
        <f>산출서!E23</f>
        <v>저압케이블전공</v>
      </c>
      <c r="C22" s="160" t="s">
        <v>181</v>
      </c>
      <c r="D22" s="162">
        <f>산출서!B23</f>
        <v>3.36</v>
      </c>
      <c r="E22" s="158"/>
      <c r="F22" s="170"/>
      <c r="G22" s="158">
        <v>304156</v>
      </c>
      <c r="H22" s="158">
        <f>G22*D22</f>
        <v>1021964.1599999999</v>
      </c>
      <c r="I22" s="158"/>
      <c r="J22" s="158"/>
      <c r="K22" s="170">
        <f t="shared" si="1"/>
        <v>304156</v>
      </c>
      <c r="L22" s="170">
        <f t="shared" si="2"/>
        <v>1021964</v>
      </c>
      <c r="M22" s="322"/>
    </row>
    <row r="23" spans="1:13" ht="24.95" customHeight="1" x14ac:dyDescent="0.15">
      <c r="A23" s="154" t="s">
        <v>159</v>
      </c>
      <c r="B23" s="155" t="str">
        <f>산출서!E24</f>
        <v>내선전공</v>
      </c>
      <c r="C23" s="156" t="s">
        <v>181</v>
      </c>
      <c r="D23" s="162">
        <f>산출서!B24</f>
        <v>14.709999999999997</v>
      </c>
      <c r="E23" s="158"/>
      <c r="F23" s="170"/>
      <c r="G23" s="158">
        <v>273676</v>
      </c>
      <c r="H23" s="158">
        <f t="shared" ref="H23:H24" si="3">G23*D23</f>
        <v>4025773.959999999</v>
      </c>
      <c r="I23" s="158"/>
      <c r="J23" s="158"/>
      <c r="K23" s="170">
        <f t="shared" si="1"/>
        <v>273676</v>
      </c>
      <c r="L23" s="170">
        <f t="shared" si="2"/>
        <v>4025773</v>
      </c>
      <c r="M23" s="159"/>
    </row>
    <row r="24" spans="1:13" ht="24.95" customHeight="1" x14ac:dyDescent="0.15">
      <c r="A24" s="154" t="s">
        <v>159</v>
      </c>
      <c r="B24" s="155" t="str">
        <f>산출서!E25</f>
        <v>특별인부</v>
      </c>
      <c r="C24" s="156" t="s">
        <v>181</v>
      </c>
      <c r="D24" s="162">
        <f>산출서!B25</f>
        <v>0.78</v>
      </c>
      <c r="E24" s="158"/>
      <c r="F24" s="170"/>
      <c r="G24" s="158">
        <v>226122</v>
      </c>
      <c r="H24" s="158">
        <f t="shared" si="3"/>
        <v>176375.16</v>
      </c>
      <c r="I24" s="158"/>
      <c r="J24" s="158"/>
      <c r="K24" s="170">
        <f t="shared" si="1"/>
        <v>226122</v>
      </c>
      <c r="L24" s="170">
        <f t="shared" si="2"/>
        <v>176375</v>
      </c>
      <c r="M24" s="159"/>
    </row>
    <row r="25" spans="1:13" ht="24.95" customHeight="1" x14ac:dyDescent="0.15">
      <c r="A25" s="154" t="s">
        <v>14</v>
      </c>
      <c r="B25" s="155" t="s">
        <v>15</v>
      </c>
      <c r="C25" s="160" t="s">
        <v>9</v>
      </c>
      <c r="D25" s="161">
        <v>1</v>
      </c>
      <c r="E25" s="158">
        <f>ROUNDDOWN(G29*3%,0)</f>
        <v>156723</v>
      </c>
      <c r="F25" s="170">
        <f t="shared" si="0"/>
        <v>156723</v>
      </c>
      <c r="G25" s="158"/>
      <c r="H25" s="158"/>
      <c r="I25" s="158"/>
      <c r="J25" s="158"/>
      <c r="K25" s="170">
        <f t="shared" si="1"/>
        <v>156723</v>
      </c>
      <c r="L25" s="170">
        <f t="shared" si="2"/>
        <v>156723</v>
      </c>
      <c r="M25" s="159"/>
    </row>
    <row r="26" spans="1:13" ht="24.95" customHeight="1" x14ac:dyDescent="0.15">
      <c r="A26" s="174"/>
      <c r="B26" s="175"/>
      <c r="C26" s="176"/>
      <c r="D26" s="177"/>
      <c r="E26" s="178"/>
      <c r="F26" s="170"/>
      <c r="G26" s="178"/>
      <c r="H26" s="178"/>
      <c r="I26" s="178"/>
      <c r="J26" s="178"/>
      <c r="K26" s="404"/>
      <c r="L26" s="404"/>
      <c r="M26" s="180"/>
    </row>
    <row r="27" spans="1:13" ht="24.95" customHeight="1" x14ac:dyDescent="0.15">
      <c r="A27" s="174"/>
      <c r="B27" s="175"/>
      <c r="C27" s="176"/>
      <c r="D27" s="177"/>
      <c r="E27" s="178"/>
      <c r="F27" s="170"/>
      <c r="G27" s="178"/>
      <c r="H27" s="178"/>
      <c r="I27" s="178"/>
      <c r="J27" s="178"/>
      <c r="K27" s="404"/>
      <c r="L27" s="404"/>
      <c r="M27" s="180"/>
    </row>
    <row r="28" spans="1:13" ht="24.95" customHeight="1" x14ac:dyDescent="0.15">
      <c r="A28" s="174"/>
      <c r="B28" s="175"/>
      <c r="C28" s="176"/>
      <c r="D28" s="177"/>
      <c r="E28" s="178"/>
      <c r="F28" s="170"/>
      <c r="G28" s="178"/>
      <c r="H28" s="178"/>
      <c r="I28" s="178"/>
      <c r="J28" s="179"/>
      <c r="K28" s="178"/>
      <c r="L28" s="178"/>
      <c r="M28" s="180"/>
    </row>
    <row r="29" spans="1:13" ht="24.95" customHeight="1" x14ac:dyDescent="0.15">
      <c r="A29" s="498" t="s">
        <v>10</v>
      </c>
      <c r="B29" s="499"/>
      <c r="C29" s="181"/>
      <c r="D29" s="182"/>
      <c r="E29" s="504">
        <f>ROUNDDOWN(SUM(F3:F28),0)</f>
        <v>1726095</v>
      </c>
      <c r="F29" s="505"/>
      <c r="G29" s="504">
        <f>ROUNDDOWN(SUM(H3:H28),0)</f>
        <v>5224113</v>
      </c>
      <c r="H29" s="505"/>
      <c r="I29" s="504"/>
      <c r="J29" s="505"/>
      <c r="K29" s="506">
        <f>ROUNDDOWN(E29+G29+I29,0)</f>
        <v>6950208</v>
      </c>
      <c r="L29" s="507"/>
      <c r="M29" s="183"/>
    </row>
    <row r="30" spans="1:13" ht="21.95" customHeight="1" x14ac:dyDescent="0.15">
      <c r="H30" s="152"/>
      <c r="J30" s="152"/>
    </row>
  </sheetData>
  <mergeCells count="14">
    <mergeCell ref="I1:J1"/>
    <mergeCell ref="K1:L1"/>
    <mergeCell ref="M1:M2"/>
    <mergeCell ref="A29:B29"/>
    <mergeCell ref="A1:A2"/>
    <mergeCell ref="B1:B2"/>
    <mergeCell ref="C1:C2"/>
    <mergeCell ref="D1:D2"/>
    <mergeCell ref="E1:F1"/>
    <mergeCell ref="G1:H1"/>
    <mergeCell ref="E29:F29"/>
    <mergeCell ref="G29:H29"/>
    <mergeCell ref="I29:J29"/>
    <mergeCell ref="K29:L29"/>
  </mergeCells>
  <phoneticPr fontId="3" type="noConversion"/>
  <printOptions horizontalCentered="1" verticalCentered="1"/>
  <pageMargins left="0.78740157480314965" right="0.59055118110236227" top="0.9055118110236221" bottom="0.59055118110236227" header="0.59055118110236227" footer="0.39370078740157483"/>
  <pageSetup paperSize="9" scale="65" fitToHeight="0" orientation="landscape" r:id="rId1"/>
  <headerFooter alignWithMargins="0">
    <oddHeader>&amp;C&amp;"맑은 고딕,굵게"&amp;16&amp;A</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27"/>
  <sheetViews>
    <sheetView view="pageBreakPreview" zoomScaleNormal="100" zoomScaleSheetLayoutView="100" workbookViewId="0">
      <selection activeCell="E39" sqref="E39"/>
    </sheetView>
  </sheetViews>
  <sheetFormatPr defaultRowHeight="16.5" x14ac:dyDescent="0.15"/>
  <cols>
    <col min="1" max="1" width="8.42578125" style="356" customWidth="1"/>
    <col min="2" max="2" width="15.85546875" style="356" customWidth="1"/>
    <col min="3" max="3" width="21" style="356" customWidth="1"/>
    <col min="4" max="4" width="17.7109375" style="356" customWidth="1"/>
    <col min="5" max="5" width="28.140625" style="356" customWidth="1"/>
    <col min="6" max="22" width="13.28515625" style="356" customWidth="1"/>
    <col min="23" max="16384" width="9.140625" style="356"/>
  </cols>
  <sheetData>
    <row r="1" spans="1:22" x14ac:dyDescent="0.15">
      <c r="A1" s="512" t="s">
        <v>373</v>
      </c>
      <c r="B1" s="512" t="s">
        <v>374</v>
      </c>
      <c r="C1" s="512" t="s">
        <v>375</v>
      </c>
      <c r="D1" s="512" t="s">
        <v>376</v>
      </c>
      <c r="E1" s="512" t="s">
        <v>377</v>
      </c>
      <c r="F1" s="512" t="s">
        <v>376</v>
      </c>
      <c r="G1" s="512"/>
      <c r="H1" s="512"/>
      <c r="I1" s="512" t="s">
        <v>446</v>
      </c>
      <c r="J1" s="512"/>
      <c r="K1" s="512"/>
      <c r="L1" s="512"/>
      <c r="M1" s="512"/>
      <c r="N1" s="508" t="s">
        <v>447</v>
      </c>
      <c r="O1" s="509"/>
      <c r="P1" s="510"/>
      <c r="Q1" s="402" t="s">
        <v>451</v>
      </c>
      <c r="R1" s="402" t="s">
        <v>461</v>
      </c>
      <c r="S1" s="402" t="s">
        <v>453</v>
      </c>
      <c r="T1" s="402" t="s">
        <v>455</v>
      </c>
      <c r="U1" s="402" t="s">
        <v>457</v>
      </c>
      <c r="V1" s="402" t="s">
        <v>459</v>
      </c>
    </row>
    <row r="2" spans="1:22" ht="22.5" x14ac:dyDescent="0.15">
      <c r="A2" s="512"/>
      <c r="B2" s="512"/>
      <c r="C2" s="512"/>
      <c r="D2" s="512"/>
      <c r="E2" s="512"/>
      <c r="F2" s="357" t="s">
        <v>506</v>
      </c>
      <c r="G2" s="357" t="s">
        <v>507</v>
      </c>
      <c r="H2" s="357" t="s">
        <v>443</v>
      </c>
      <c r="I2" s="358" t="s">
        <v>444</v>
      </c>
      <c r="J2" s="359" t="s">
        <v>445</v>
      </c>
      <c r="K2" s="359" t="s">
        <v>474</v>
      </c>
      <c r="L2" s="360" t="s">
        <v>436</v>
      </c>
      <c r="M2" s="360" t="s">
        <v>439</v>
      </c>
      <c r="N2" s="360" t="s">
        <v>448</v>
      </c>
      <c r="O2" s="360" t="s">
        <v>449</v>
      </c>
      <c r="P2" s="360" t="s">
        <v>450</v>
      </c>
      <c r="Q2" s="359" t="s">
        <v>452</v>
      </c>
      <c r="R2" s="359" t="s">
        <v>462</v>
      </c>
      <c r="S2" s="360" t="s">
        <v>454</v>
      </c>
      <c r="T2" s="360" t="s">
        <v>456</v>
      </c>
      <c r="U2" s="360" t="s">
        <v>458</v>
      </c>
      <c r="V2" s="359" t="s">
        <v>460</v>
      </c>
    </row>
    <row r="3" spans="1:22" ht="21" customHeight="1" x14ac:dyDescent="0.15">
      <c r="A3" s="513" t="s">
        <v>426</v>
      </c>
      <c r="B3" s="514"/>
      <c r="C3" s="361" t="s">
        <v>433</v>
      </c>
      <c r="D3" s="360" t="s">
        <v>440</v>
      </c>
      <c r="E3" s="360">
        <v>3</v>
      </c>
      <c r="F3" s="357">
        <v>3</v>
      </c>
      <c r="G3" s="357"/>
      <c r="H3" s="357"/>
      <c r="I3" s="357">
        <v>12</v>
      </c>
      <c r="J3" s="357"/>
      <c r="K3" s="357"/>
      <c r="L3" s="357"/>
      <c r="M3" s="355"/>
      <c r="N3" s="355">
        <v>12</v>
      </c>
      <c r="O3" s="355"/>
      <c r="P3" s="355"/>
      <c r="Q3" s="355">
        <v>1</v>
      </c>
      <c r="R3" s="355">
        <v>1</v>
      </c>
      <c r="S3" s="355"/>
      <c r="T3" s="355"/>
      <c r="U3" s="355"/>
      <c r="V3" s="355"/>
    </row>
    <row r="4" spans="1:22" ht="21" customHeight="1" x14ac:dyDescent="0.15">
      <c r="A4" s="513" t="s">
        <v>427</v>
      </c>
      <c r="B4" s="514"/>
      <c r="C4" s="360" t="s">
        <v>434</v>
      </c>
      <c r="D4" s="360" t="s">
        <v>441</v>
      </c>
      <c r="E4" s="360">
        <v>5</v>
      </c>
      <c r="F4" s="357"/>
      <c r="G4" s="357">
        <v>5</v>
      </c>
      <c r="H4" s="357"/>
      <c r="I4" s="357"/>
      <c r="J4" s="357">
        <v>5</v>
      </c>
      <c r="K4" s="357"/>
      <c r="L4" s="357"/>
      <c r="M4" s="355"/>
      <c r="N4" s="355"/>
      <c r="O4" s="355">
        <v>5</v>
      </c>
      <c r="P4" s="355"/>
      <c r="Q4" s="355"/>
      <c r="R4" s="355"/>
      <c r="S4" s="355"/>
      <c r="T4" s="355"/>
      <c r="U4" s="355"/>
      <c r="V4" s="355"/>
    </row>
    <row r="5" spans="1:22" ht="27" customHeight="1" x14ac:dyDescent="0.15">
      <c r="A5" s="511" t="s">
        <v>428</v>
      </c>
      <c r="B5" s="511"/>
      <c r="C5" s="360" t="s">
        <v>435</v>
      </c>
      <c r="D5" s="360" t="s">
        <v>441</v>
      </c>
      <c r="E5" s="360" t="s">
        <v>463</v>
      </c>
      <c r="F5" s="357"/>
      <c r="G5" s="357">
        <v>20</v>
      </c>
      <c r="H5" s="357"/>
      <c r="I5" s="357"/>
      <c r="J5" s="357"/>
      <c r="K5" s="357">
        <v>20</v>
      </c>
      <c r="L5" s="357"/>
      <c r="M5" s="355"/>
      <c r="N5" s="355"/>
      <c r="O5" s="355"/>
      <c r="P5" s="355">
        <v>20</v>
      </c>
      <c r="Q5" s="355"/>
      <c r="R5" s="355"/>
      <c r="S5" s="355">
        <v>1</v>
      </c>
      <c r="T5" s="355">
        <v>3</v>
      </c>
      <c r="U5" s="355">
        <v>12</v>
      </c>
      <c r="V5" s="355">
        <v>2</v>
      </c>
    </row>
    <row r="6" spans="1:22" ht="21" customHeight="1" x14ac:dyDescent="0.15">
      <c r="A6" s="511" t="s">
        <v>429</v>
      </c>
      <c r="B6" s="511"/>
      <c r="C6" s="360" t="s">
        <v>436</v>
      </c>
      <c r="D6" s="360" t="s">
        <v>441</v>
      </c>
      <c r="E6" s="360" t="s">
        <v>463</v>
      </c>
      <c r="F6" s="357"/>
      <c r="G6" s="357">
        <v>20</v>
      </c>
      <c r="H6" s="357"/>
      <c r="I6" s="357"/>
      <c r="J6" s="357"/>
      <c r="K6" s="357"/>
      <c r="L6" s="357">
        <v>20</v>
      </c>
      <c r="M6" s="355"/>
      <c r="N6" s="355"/>
      <c r="O6" s="355"/>
      <c r="P6" s="355"/>
      <c r="Q6" s="355"/>
      <c r="R6" s="355"/>
      <c r="S6" s="355"/>
      <c r="T6" s="355">
        <v>3</v>
      </c>
      <c r="U6" s="355">
        <v>12</v>
      </c>
      <c r="V6" s="355"/>
    </row>
    <row r="7" spans="1:22" ht="21" customHeight="1" x14ac:dyDescent="0.15">
      <c r="A7" s="511" t="s">
        <v>430</v>
      </c>
      <c r="B7" s="511"/>
      <c r="C7" s="360" t="s">
        <v>437</v>
      </c>
      <c r="D7" s="360" t="s">
        <v>441</v>
      </c>
      <c r="E7" s="360" t="s">
        <v>463</v>
      </c>
      <c r="F7" s="357"/>
      <c r="G7" s="357">
        <v>20</v>
      </c>
      <c r="H7" s="357"/>
      <c r="I7" s="357"/>
      <c r="J7" s="357"/>
      <c r="K7" s="357"/>
      <c r="L7" s="357"/>
      <c r="M7" s="355"/>
      <c r="N7" s="355"/>
      <c r="O7" s="355"/>
      <c r="P7" s="355"/>
      <c r="Q7" s="355"/>
      <c r="R7" s="355"/>
      <c r="S7" s="355"/>
      <c r="T7" s="355">
        <v>3</v>
      </c>
      <c r="U7" s="355">
        <v>12</v>
      </c>
      <c r="V7" s="355"/>
    </row>
    <row r="8" spans="1:22" ht="21" customHeight="1" x14ac:dyDescent="0.15">
      <c r="A8" s="511" t="s">
        <v>431</v>
      </c>
      <c r="B8" s="511"/>
      <c r="C8" s="360" t="s">
        <v>438</v>
      </c>
      <c r="D8" s="360" t="s">
        <v>441</v>
      </c>
      <c r="E8" s="360" t="s">
        <v>463</v>
      </c>
      <c r="F8" s="357"/>
      <c r="G8" s="357">
        <v>20</v>
      </c>
      <c r="H8" s="357"/>
      <c r="I8" s="357"/>
      <c r="J8" s="357"/>
      <c r="K8" s="357"/>
      <c r="L8" s="357"/>
      <c r="M8" s="355"/>
      <c r="N8" s="355"/>
      <c r="O8" s="355"/>
      <c r="P8" s="355"/>
      <c r="Q8" s="355"/>
      <c r="R8" s="355"/>
      <c r="S8" s="355"/>
      <c r="T8" s="355">
        <v>3</v>
      </c>
      <c r="U8" s="355">
        <v>12</v>
      </c>
      <c r="V8" s="355"/>
    </row>
    <row r="9" spans="1:22" ht="21" customHeight="1" x14ac:dyDescent="0.15">
      <c r="A9" s="511" t="s">
        <v>432</v>
      </c>
      <c r="B9" s="511"/>
      <c r="C9" s="360" t="s">
        <v>439</v>
      </c>
      <c r="D9" s="360" t="s">
        <v>442</v>
      </c>
      <c r="E9" s="360" t="s">
        <v>464</v>
      </c>
      <c r="F9" s="357"/>
      <c r="G9" s="357"/>
      <c r="H9" s="357">
        <v>29.5</v>
      </c>
      <c r="I9" s="357"/>
      <c r="J9" s="357"/>
      <c r="K9" s="357"/>
      <c r="L9" s="357"/>
      <c r="M9" s="355">
        <v>29.5</v>
      </c>
      <c r="N9" s="355"/>
      <c r="O9" s="355"/>
      <c r="P9" s="355"/>
      <c r="Q9" s="355"/>
      <c r="R9" s="355"/>
      <c r="S9" s="355"/>
      <c r="T9" s="355"/>
      <c r="U9" s="355"/>
      <c r="V9" s="355">
        <v>1</v>
      </c>
    </row>
    <row r="10" spans="1:22" ht="21" customHeight="1" x14ac:dyDescent="0.15">
      <c r="A10" s="511"/>
      <c r="B10" s="511"/>
      <c r="C10" s="357"/>
      <c r="D10" s="357"/>
      <c r="E10" s="357"/>
      <c r="F10" s="357"/>
      <c r="G10" s="357"/>
      <c r="H10" s="357"/>
      <c r="I10" s="357"/>
      <c r="J10" s="357"/>
      <c r="K10" s="357"/>
      <c r="L10" s="357"/>
      <c r="M10" s="355"/>
      <c r="N10" s="355"/>
      <c r="O10" s="355"/>
      <c r="P10" s="355"/>
      <c r="Q10" s="355"/>
      <c r="R10" s="355"/>
      <c r="S10" s="355"/>
      <c r="T10" s="355"/>
      <c r="U10" s="355"/>
      <c r="V10" s="355"/>
    </row>
    <row r="11" spans="1:22" ht="21" customHeight="1" x14ac:dyDescent="0.15">
      <c r="A11" s="511"/>
      <c r="B11" s="511"/>
      <c r="C11" s="357"/>
      <c r="D11" s="357"/>
      <c r="E11" s="357"/>
      <c r="F11" s="357"/>
      <c r="G11" s="357"/>
      <c r="H11" s="357"/>
      <c r="I11" s="357"/>
      <c r="J11" s="357"/>
      <c r="K11" s="357"/>
      <c r="L11" s="357"/>
      <c r="M11" s="355"/>
      <c r="N11" s="355"/>
      <c r="O11" s="355"/>
      <c r="P11" s="355"/>
      <c r="Q11" s="355"/>
      <c r="R11" s="355"/>
      <c r="S11" s="355"/>
      <c r="T11" s="355"/>
      <c r="U11" s="355"/>
      <c r="V11" s="355"/>
    </row>
    <row r="12" spans="1:22" ht="21" customHeight="1" x14ac:dyDescent="0.15">
      <c r="A12" s="511"/>
      <c r="B12" s="511"/>
      <c r="C12" s="357"/>
      <c r="D12" s="357"/>
      <c r="E12" s="357"/>
      <c r="F12" s="357"/>
      <c r="G12" s="357"/>
      <c r="H12" s="357"/>
      <c r="I12" s="357"/>
      <c r="J12" s="357"/>
      <c r="K12" s="357"/>
      <c r="L12" s="357"/>
      <c r="M12" s="355"/>
      <c r="N12" s="355"/>
      <c r="O12" s="355"/>
      <c r="P12" s="355"/>
      <c r="Q12" s="355"/>
      <c r="R12" s="355"/>
      <c r="S12" s="355"/>
      <c r="T12" s="355"/>
      <c r="U12" s="355"/>
      <c r="V12" s="355"/>
    </row>
    <row r="13" spans="1:22" ht="21" customHeight="1" x14ac:dyDescent="0.15">
      <c r="A13" s="511"/>
      <c r="B13" s="511"/>
      <c r="C13" s="357"/>
      <c r="D13" s="357"/>
      <c r="E13" s="357"/>
      <c r="F13" s="357"/>
      <c r="G13" s="357"/>
      <c r="H13" s="357"/>
      <c r="I13" s="357"/>
      <c r="J13" s="357"/>
      <c r="K13" s="357"/>
      <c r="L13" s="357"/>
      <c r="M13" s="355"/>
      <c r="N13" s="355"/>
      <c r="O13" s="355"/>
      <c r="P13" s="355"/>
      <c r="Q13" s="355"/>
      <c r="R13" s="355"/>
      <c r="S13" s="355"/>
      <c r="T13" s="355"/>
      <c r="U13" s="355"/>
      <c r="V13" s="355"/>
    </row>
    <row r="14" spans="1:22" ht="21" customHeight="1" x14ac:dyDescent="0.15">
      <c r="A14" s="511"/>
      <c r="B14" s="511"/>
      <c r="C14" s="357"/>
      <c r="D14" s="357"/>
      <c r="E14" s="357"/>
      <c r="F14" s="357"/>
      <c r="G14" s="357"/>
      <c r="H14" s="357"/>
      <c r="I14" s="357"/>
      <c r="J14" s="357"/>
      <c r="K14" s="357"/>
      <c r="L14" s="357"/>
      <c r="M14" s="355"/>
      <c r="N14" s="355"/>
      <c r="O14" s="355"/>
      <c r="P14" s="355"/>
      <c r="Q14" s="355"/>
      <c r="R14" s="355"/>
      <c r="S14" s="355"/>
      <c r="T14" s="355"/>
      <c r="U14" s="355"/>
      <c r="V14" s="355"/>
    </row>
    <row r="15" spans="1:22" ht="21" customHeight="1" x14ac:dyDescent="0.15">
      <c r="A15" s="511"/>
      <c r="B15" s="511"/>
      <c r="C15" s="357"/>
      <c r="D15" s="357"/>
      <c r="E15" s="357"/>
      <c r="F15" s="357"/>
      <c r="G15" s="357"/>
      <c r="H15" s="357"/>
      <c r="I15" s="357"/>
      <c r="J15" s="357"/>
      <c r="K15" s="357"/>
      <c r="L15" s="357"/>
      <c r="M15" s="355"/>
      <c r="N15" s="355"/>
      <c r="O15" s="355"/>
      <c r="P15" s="355"/>
      <c r="Q15" s="355"/>
      <c r="R15" s="355"/>
      <c r="S15" s="355"/>
      <c r="T15" s="355"/>
      <c r="U15" s="355"/>
      <c r="V15" s="355"/>
    </row>
    <row r="16" spans="1:22" ht="21" customHeight="1" x14ac:dyDescent="0.15">
      <c r="A16" s="511"/>
      <c r="B16" s="511"/>
      <c r="C16" s="357"/>
      <c r="D16" s="357"/>
      <c r="E16" s="357" t="s">
        <v>378</v>
      </c>
      <c r="F16" s="357">
        <f>SUM(F3:F15)</f>
        <v>3</v>
      </c>
      <c r="G16" s="357">
        <f t="shared" ref="G16:V16" si="0">SUM(G3:G15)</f>
        <v>85</v>
      </c>
      <c r="H16" s="357">
        <f t="shared" si="0"/>
        <v>29.5</v>
      </c>
      <c r="I16" s="357">
        <f t="shared" si="0"/>
        <v>12</v>
      </c>
      <c r="J16" s="357">
        <f t="shared" si="0"/>
        <v>5</v>
      </c>
      <c r="K16" s="357">
        <f t="shared" si="0"/>
        <v>20</v>
      </c>
      <c r="L16" s="357">
        <f t="shared" si="0"/>
        <v>20</v>
      </c>
      <c r="M16" s="357">
        <f t="shared" si="0"/>
        <v>29.5</v>
      </c>
      <c r="N16" s="357">
        <f t="shared" si="0"/>
        <v>12</v>
      </c>
      <c r="O16" s="357">
        <f t="shared" si="0"/>
        <v>5</v>
      </c>
      <c r="P16" s="357">
        <f t="shared" si="0"/>
        <v>20</v>
      </c>
      <c r="Q16" s="357">
        <f t="shared" si="0"/>
        <v>1</v>
      </c>
      <c r="R16" s="357">
        <f t="shared" si="0"/>
        <v>1</v>
      </c>
      <c r="S16" s="357">
        <f t="shared" si="0"/>
        <v>1</v>
      </c>
      <c r="T16" s="357">
        <f t="shared" si="0"/>
        <v>12</v>
      </c>
      <c r="U16" s="357">
        <f t="shared" si="0"/>
        <v>48</v>
      </c>
      <c r="V16" s="357">
        <f t="shared" si="0"/>
        <v>3</v>
      </c>
    </row>
    <row r="17" spans="1:22" ht="21" customHeight="1" x14ac:dyDescent="0.15">
      <c r="A17" s="511"/>
      <c r="B17" s="511"/>
      <c r="C17" s="357"/>
      <c r="D17" s="357"/>
      <c r="E17" s="357" t="s">
        <v>379</v>
      </c>
      <c r="F17" s="362">
        <v>0.1</v>
      </c>
      <c r="G17" s="362">
        <v>0.05</v>
      </c>
      <c r="H17" s="362">
        <v>0.05</v>
      </c>
      <c r="I17" s="362">
        <v>0.05</v>
      </c>
      <c r="J17" s="362">
        <v>0.05</v>
      </c>
      <c r="K17" s="362">
        <v>0.05</v>
      </c>
      <c r="L17" s="362">
        <v>0.05</v>
      </c>
      <c r="M17" s="362">
        <v>0.05</v>
      </c>
      <c r="N17" s="362">
        <v>0.05</v>
      </c>
      <c r="O17" s="362">
        <v>0.05</v>
      </c>
      <c r="P17" s="362">
        <v>0.05</v>
      </c>
      <c r="Q17" s="355"/>
      <c r="R17" s="355"/>
      <c r="S17" s="355"/>
      <c r="T17" s="355"/>
      <c r="U17" s="355"/>
      <c r="V17" s="355"/>
    </row>
    <row r="18" spans="1:22" ht="21" customHeight="1" x14ac:dyDescent="0.15">
      <c r="A18" s="363"/>
      <c r="B18" s="363"/>
      <c r="C18" s="363"/>
      <c r="D18" s="363"/>
      <c r="E18" s="364" t="s">
        <v>380</v>
      </c>
      <c r="F18" s="365">
        <f>F17*F16+F16</f>
        <v>3.3</v>
      </c>
      <c r="G18" s="365">
        <f t="shared" ref="G18:V18" si="1">G17*G16+G16</f>
        <v>89.25</v>
      </c>
      <c r="H18" s="365">
        <f t="shared" si="1"/>
        <v>30.975000000000001</v>
      </c>
      <c r="I18" s="365">
        <f t="shared" si="1"/>
        <v>12.6</v>
      </c>
      <c r="J18" s="365">
        <f t="shared" si="1"/>
        <v>5.25</v>
      </c>
      <c r="K18" s="365">
        <f t="shared" si="1"/>
        <v>21</v>
      </c>
      <c r="L18" s="365">
        <f t="shared" si="1"/>
        <v>21</v>
      </c>
      <c r="M18" s="365">
        <f t="shared" si="1"/>
        <v>30.975000000000001</v>
      </c>
      <c r="N18" s="365">
        <f t="shared" si="1"/>
        <v>12.6</v>
      </c>
      <c r="O18" s="365">
        <f t="shared" si="1"/>
        <v>5.25</v>
      </c>
      <c r="P18" s="365">
        <f t="shared" si="1"/>
        <v>21</v>
      </c>
      <c r="Q18" s="365">
        <f t="shared" si="1"/>
        <v>1</v>
      </c>
      <c r="R18" s="365">
        <f t="shared" si="1"/>
        <v>1</v>
      </c>
      <c r="S18" s="365">
        <f t="shared" si="1"/>
        <v>1</v>
      </c>
      <c r="T18" s="365">
        <f t="shared" si="1"/>
        <v>12</v>
      </c>
      <c r="U18" s="365">
        <f t="shared" si="1"/>
        <v>48</v>
      </c>
      <c r="V18" s="365">
        <f t="shared" si="1"/>
        <v>3</v>
      </c>
    </row>
    <row r="19" spans="1:22" ht="21" customHeight="1" x14ac:dyDescent="0.15">
      <c r="A19" s="357"/>
      <c r="B19" s="357"/>
      <c r="C19" s="357"/>
      <c r="D19" s="357"/>
      <c r="E19" s="357" t="s">
        <v>381</v>
      </c>
      <c r="F19" s="357"/>
      <c r="G19" s="357"/>
      <c r="H19" s="357"/>
      <c r="I19" s="357">
        <v>3.5999999999999997E-2</v>
      </c>
      <c r="J19" s="357">
        <v>3.4000000000000002E-2</v>
      </c>
      <c r="K19" s="357">
        <v>2.9000000000000001E-2</v>
      </c>
      <c r="L19" s="357">
        <v>6.2E-2</v>
      </c>
      <c r="M19" s="357">
        <v>3.2000000000000001E-2</v>
      </c>
      <c r="N19" s="357"/>
      <c r="O19" s="357"/>
      <c r="P19" s="357"/>
      <c r="Q19" s="357"/>
      <c r="R19" s="357"/>
      <c r="S19" s="357"/>
      <c r="T19" s="357"/>
      <c r="U19" s="357"/>
      <c r="V19" s="357"/>
    </row>
    <row r="20" spans="1:22" ht="21" customHeight="1" x14ac:dyDescent="0.15">
      <c r="A20" s="357"/>
      <c r="B20" s="357"/>
      <c r="C20" s="357"/>
      <c r="D20" s="357"/>
      <c r="E20" s="357" t="s">
        <v>382</v>
      </c>
      <c r="F20" s="357">
        <v>0.13600000000000001</v>
      </c>
      <c r="G20" s="357">
        <v>8.6999999999999994E-2</v>
      </c>
      <c r="H20" s="357">
        <v>5.8999999999999997E-2</v>
      </c>
      <c r="I20" s="357"/>
      <c r="J20" s="357"/>
      <c r="K20" s="357"/>
      <c r="L20" s="357"/>
      <c r="M20" s="357"/>
      <c r="N20" s="357">
        <v>7.0000000000000001E-3</v>
      </c>
      <c r="O20" s="357">
        <v>6.0000000000000001E-3</v>
      </c>
      <c r="P20" s="357">
        <v>6.0000000000000001E-3</v>
      </c>
      <c r="Q20" s="366">
        <v>0.47</v>
      </c>
      <c r="R20" s="366">
        <v>0.95</v>
      </c>
      <c r="S20" s="366">
        <v>0.66</v>
      </c>
      <c r="T20" s="366"/>
      <c r="U20" s="366"/>
      <c r="V20" s="366"/>
    </row>
    <row r="21" spans="1:22" ht="21" customHeight="1" x14ac:dyDescent="0.15">
      <c r="A21" s="357"/>
      <c r="B21" s="357"/>
      <c r="C21" s="357"/>
      <c r="D21" s="357"/>
      <c r="E21" s="357" t="s">
        <v>383</v>
      </c>
      <c r="F21" s="357"/>
      <c r="G21" s="357"/>
      <c r="H21" s="357"/>
      <c r="I21" s="357"/>
      <c r="J21" s="357"/>
      <c r="K21" s="357"/>
      <c r="L21" s="357"/>
      <c r="M21" s="357"/>
      <c r="N21" s="357"/>
      <c r="O21" s="357"/>
      <c r="P21" s="357"/>
      <c r="Q21" s="357"/>
      <c r="R21" s="357"/>
      <c r="S21" s="357"/>
      <c r="T21" s="357"/>
      <c r="U21" s="357"/>
      <c r="V21" s="357">
        <v>0.26</v>
      </c>
    </row>
    <row r="22" spans="1:22" ht="21" customHeight="1" x14ac:dyDescent="0.15">
      <c r="A22" s="357"/>
      <c r="B22" s="357"/>
      <c r="C22" s="357"/>
      <c r="D22" s="357" t="s">
        <v>384</v>
      </c>
      <c r="E22" s="357" t="s">
        <v>385</v>
      </c>
      <c r="F22" s="362">
        <v>1.3</v>
      </c>
      <c r="G22" s="362">
        <v>1.3</v>
      </c>
      <c r="H22" s="362">
        <v>1.3</v>
      </c>
      <c r="I22" s="362">
        <v>1</v>
      </c>
      <c r="J22" s="362">
        <v>1</v>
      </c>
      <c r="K22" s="362">
        <v>1</v>
      </c>
      <c r="L22" s="362">
        <v>1</v>
      </c>
      <c r="M22" s="362">
        <v>1</v>
      </c>
      <c r="N22" s="362">
        <v>1</v>
      </c>
      <c r="O22" s="362">
        <v>1</v>
      </c>
      <c r="P22" s="362">
        <v>1</v>
      </c>
      <c r="Q22" s="362">
        <v>1</v>
      </c>
      <c r="R22" s="362">
        <v>1</v>
      </c>
      <c r="S22" s="362">
        <v>1</v>
      </c>
      <c r="T22" s="362">
        <v>1</v>
      </c>
      <c r="U22" s="362">
        <v>1</v>
      </c>
      <c r="V22" s="362">
        <v>1</v>
      </c>
    </row>
    <row r="23" spans="1:22" ht="21" customHeight="1" x14ac:dyDescent="0.15">
      <c r="A23" s="357" t="s">
        <v>386</v>
      </c>
      <c r="B23" s="364">
        <f>SUM(F23:V23)</f>
        <v>3.36</v>
      </c>
      <c r="C23" s="357" t="s">
        <v>387</v>
      </c>
      <c r="D23" s="362">
        <v>1</v>
      </c>
      <c r="E23" s="363" t="s">
        <v>381</v>
      </c>
      <c r="F23" s="357">
        <f t="shared" ref="F23:V23" si="2">ROUNDDOWN(F$16*F19*F$22,2)</f>
        <v>0</v>
      </c>
      <c r="G23" s="357">
        <f t="shared" si="2"/>
        <v>0</v>
      </c>
      <c r="H23" s="357">
        <f t="shared" si="2"/>
        <v>0</v>
      </c>
      <c r="I23" s="357">
        <f t="shared" si="2"/>
        <v>0.43</v>
      </c>
      <c r="J23" s="357">
        <f t="shared" si="2"/>
        <v>0.17</v>
      </c>
      <c r="K23" s="357">
        <f t="shared" si="2"/>
        <v>0.57999999999999996</v>
      </c>
      <c r="L23" s="357">
        <f t="shared" si="2"/>
        <v>1.24</v>
      </c>
      <c r="M23" s="357">
        <f t="shared" si="2"/>
        <v>0.94</v>
      </c>
      <c r="N23" s="357">
        <f t="shared" si="2"/>
        <v>0</v>
      </c>
      <c r="O23" s="357">
        <f t="shared" si="2"/>
        <v>0</v>
      </c>
      <c r="P23" s="357">
        <f t="shared" si="2"/>
        <v>0</v>
      </c>
      <c r="Q23" s="357">
        <f t="shared" si="2"/>
        <v>0</v>
      </c>
      <c r="R23" s="357">
        <f t="shared" si="2"/>
        <v>0</v>
      </c>
      <c r="S23" s="357">
        <f t="shared" si="2"/>
        <v>0</v>
      </c>
      <c r="T23" s="357">
        <f t="shared" si="2"/>
        <v>0</v>
      </c>
      <c r="U23" s="357">
        <f t="shared" si="2"/>
        <v>0</v>
      </c>
      <c r="V23" s="357">
        <f t="shared" si="2"/>
        <v>0</v>
      </c>
    </row>
    <row r="24" spans="1:22" ht="21" customHeight="1" x14ac:dyDescent="0.15">
      <c r="A24" s="357"/>
      <c r="B24" s="364">
        <f>SUM(F24:V24)</f>
        <v>14.709999999999997</v>
      </c>
      <c r="C24" s="357" t="s">
        <v>387</v>
      </c>
      <c r="D24" s="357"/>
      <c r="E24" s="363" t="s">
        <v>382</v>
      </c>
      <c r="F24" s="357">
        <f t="shared" ref="F24:V24" si="3">ROUNDDOWN(F$16*F20*F$22,2)</f>
        <v>0.53</v>
      </c>
      <c r="G24" s="357">
        <f t="shared" si="3"/>
        <v>9.61</v>
      </c>
      <c r="H24" s="357">
        <f t="shared" si="3"/>
        <v>2.2599999999999998</v>
      </c>
      <c r="I24" s="357">
        <f t="shared" si="3"/>
        <v>0</v>
      </c>
      <c r="J24" s="357">
        <f t="shared" si="3"/>
        <v>0</v>
      </c>
      <c r="K24" s="357">
        <f t="shared" si="3"/>
        <v>0</v>
      </c>
      <c r="L24" s="357">
        <f t="shared" si="3"/>
        <v>0</v>
      </c>
      <c r="M24" s="357">
        <f t="shared" si="3"/>
        <v>0</v>
      </c>
      <c r="N24" s="357">
        <f t="shared" si="3"/>
        <v>0.08</v>
      </c>
      <c r="O24" s="357">
        <f t="shared" si="3"/>
        <v>0.03</v>
      </c>
      <c r="P24" s="357">
        <f t="shared" si="3"/>
        <v>0.12</v>
      </c>
      <c r="Q24" s="357">
        <f t="shared" si="3"/>
        <v>0.47</v>
      </c>
      <c r="R24" s="357">
        <f t="shared" si="3"/>
        <v>0.95</v>
      </c>
      <c r="S24" s="357">
        <f t="shared" si="3"/>
        <v>0.66</v>
      </c>
      <c r="T24" s="357">
        <f t="shared" si="3"/>
        <v>0</v>
      </c>
      <c r="U24" s="357">
        <f t="shared" si="3"/>
        <v>0</v>
      </c>
      <c r="V24" s="357">
        <f t="shared" si="3"/>
        <v>0</v>
      </c>
    </row>
    <row r="25" spans="1:22" ht="21" customHeight="1" x14ac:dyDescent="0.15">
      <c r="A25" s="357"/>
      <c r="B25" s="364">
        <f>SUM(F25:V25)</f>
        <v>0.78</v>
      </c>
      <c r="C25" s="357" t="s">
        <v>387</v>
      </c>
      <c r="D25" s="357"/>
      <c r="E25" s="363" t="s">
        <v>383</v>
      </c>
      <c r="F25" s="357">
        <f t="shared" ref="F25:V25" si="4">ROUNDDOWN(F$16*F21*F$22,2)</f>
        <v>0</v>
      </c>
      <c r="G25" s="357">
        <f t="shared" si="4"/>
        <v>0</v>
      </c>
      <c r="H25" s="357">
        <f t="shared" si="4"/>
        <v>0</v>
      </c>
      <c r="I25" s="357">
        <f t="shared" si="4"/>
        <v>0</v>
      </c>
      <c r="J25" s="357">
        <f t="shared" si="4"/>
        <v>0</v>
      </c>
      <c r="K25" s="357">
        <f t="shared" si="4"/>
        <v>0</v>
      </c>
      <c r="L25" s="357">
        <f t="shared" si="4"/>
        <v>0</v>
      </c>
      <c r="M25" s="357">
        <f t="shared" si="4"/>
        <v>0</v>
      </c>
      <c r="N25" s="357">
        <f t="shared" si="4"/>
        <v>0</v>
      </c>
      <c r="O25" s="357">
        <f t="shared" si="4"/>
        <v>0</v>
      </c>
      <c r="P25" s="357">
        <f t="shared" si="4"/>
        <v>0</v>
      </c>
      <c r="Q25" s="357">
        <f t="shared" si="4"/>
        <v>0</v>
      </c>
      <c r="R25" s="357">
        <f t="shared" si="4"/>
        <v>0</v>
      </c>
      <c r="S25" s="357">
        <f t="shared" si="4"/>
        <v>0</v>
      </c>
      <c r="T25" s="357">
        <f t="shared" si="4"/>
        <v>0</v>
      </c>
      <c r="U25" s="357">
        <f t="shared" si="4"/>
        <v>0</v>
      </c>
      <c r="V25" s="357">
        <f t="shared" si="4"/>
        <v>0.78</v>
      </c>
    </row>
    <row r="26" spans="1:22" ht="21" customHeight="1" x14ac:dyDescent="0.15">
      <c r="A26" s="357"/>
      <c r="B26" s="357"/>
      <c r="C26" s="357"/>
      <c r="D26" s="357"/>
      <c r="E26" s="357"/>
      <c r="F26" s="367" t="s">
        <v>388</v>
      </c>
      <c r="G26" s="367" t="s">
        <v>388</v>
      </c>
      <c r="H26" s="367" t="s">
        <v>388</v>
      </c>
      <c r="I26" s="367" t="s">
        <v>388</v>
      </c>
      <c r="J26" s="367" t="s">
        <v>388</v>
      </c>
      <c r="K26" s="367" t="s">
        <v>388</v>
      </c>
      <c r="L26" s="367" t="s">
        <v>388</v>
      </c>
      <c r="M26" s="367" t="s">
        <v>388</v>
      </c>
      <c r="N26" s="367" t="s">
        <v>388</v>
      </c>
      <c r="O26" s="367" t="s">
        <v>388</v>
      </c>
      <c r="P26" s="367" t="s">
        <v>388</v>
      </c>
      <c r="Q26" s="367" t="s">
        <v>388</v>
      </c>
      <c r="R26" s="367" t="s">
        <v>388</v>
      </c>
      <c r="S26" s="367" t="s">
        <v>388</v>
      </c>
      <c r="T26" s="367"/>
      <c r="U26" s="367"/>
      <c r="V26" s="367" t="s">
        <v>388</v>
      </c>
    </row>
    <row r="27" spans="1:22" ht="21" customHeight="1" x14ac:dyDescent="0.15">
      <c r="A27" s="357"/>
      <c r="B27" s="357"/>
      <c r="C27" s="357"/>
      <c r="D27" s="357"/>
      <c r="E27" s="357"/>
      <c r="F27" s="368" t="s">
        <v>389</v>
      </c>
      <c r="G27" s="368" t="s">
        <v>389</v>
      </c>
      <c r="H27" s="368" t="s">
        <v>389</v>
      </c>
      <c r="I27" s="368" t="s">
        <v>465</v>
      </c>
      <c r="J27" s="368" t="s">
        <v>390</v>
      </c>
      <c r="K27" s="368" t="s">
        <v>390</v>
      </c>
      <c r="L27" s="368" t="s">
        <v>390</v>
      </c>
      <c r="M27" s="368" t="s">
        <v>390</v>
      </c>
      <c r="N27" s="368" t="s">
        <v>391</v>
      </c>
      <c r="O27" s="368" t="s">
        <v>466</v>
      </c>
      <c r="P27" s="368" t="s">
        <v>467</v>
      </c>
      <c r="Q27" s="368" t="s">
        <v>468</v>
      </c>
      <c r="R27" s="368" t="s">
        <v>469</v>
      </c>
      <c r="S27" s="368" t="s">
        <v>469</v>
      </c>
      <c r="T27" s="368"/>
      <c r="U27" s="368"/>
      <c r="V27" s="368" t="s">
        <v>470</v>
      </c>
    </row>
  </sheetData>
  <mergeCells count="23">
    <mergeCell ref="A15:B15"/>
    <mergeCell ref="A16:B16"/>
    <mergeCell ref="A17:B17"/>
    <mergeCell ref="A3:B3"/>
    <mergeCell ref="A4:B4"/>
    <mergeCell ref="A13:B13"/>
    <mergeCell ref="A14:B14"/>
    <mergeCell ref="N1:P1"/>
    <mergeCell ref="A9:B9"/>
    <mergeCell ref="A10:B10"/>
    <mergeCell ref="A11:B11"/>
    <mergeCell ref="A12:B12"/>
    <mergeCell ref="A5:B5"/>
    <mergeCell ref="A6:B6"/>
    <mergeCell ref="A7:B7"/>
    <mergeCell ref="A8:B8"/>
    <mergeCell ref="I1:M1"/>
    <mergeCell ref="A1:A2"/>
    <mergeCell ref="B1:B2"/>
    <mergeCell ref="C1:C2"/>
    <mergeCell ref="D1:D2"/>
    <mergeCell ref="E1:E2"/>
    <mergeCell ref="F1:H1"/>
  </mergeCells>
  <phoneticPr fontId="3" type="noConversion"/>
  <printOptions horizontalCentered="1" verticalCentered="1"/>
  <pageMargins left="0.70866141732283472" right="0.70866141732283472" top="0.74803149606299213" bottom="0.74803149606299213" header="0.31496062992125984" footer="0.31496062992125984"/>
  <pageSetup paperSize="9" scale="70" orientation="landscape" r:id="rId1"/>
  <colBreaks count="1" manualBreakCount="1">
    <brk id="11" max="2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5"/>
  <sheetViews>
    <sheetView view="pageBreakPreview" zoomScale="160" zoomScaleNormal="100" zoomScaleSheetLayoutView="160" workbookViewId="0">
      <selection activeCell="M39" sqref="M39"/>
    </sheetView>
  </sheetViews>
  <sheetFormatPr defaultRowHeight="16.5" x14ac:dyDescent="0.15"/>
  <cols>
    <col min="1" max="1" width="17.140625" style="356" customWidth="1"/>
    <col min="2" max="2" width="18.7109375" style="356" customWidth="1"/>
    <col min="3" max="3" width="7.5703125" style="356" customWidth="1"/>
    <col min="4" max="4" width="15.140625" style="356" customWidth="1"/>
    <col min="5" max="5" width="16.85546875" style="356" customWidth="1"/>
    <col min="6" max="16384" width="9.140625" style="356"/>
  </cols>
  <sheetData>
    <row r="1" spans="1:6" x14ac:dyDescent="0.15">
      <c r="A1" s="515" t="s">
        <v>392</v>
      </c>
      <c r="B1" s="516"/>
      <c r="C1" s="516"/>
      <c r="D1" s="516"/>
      <c r="E1" s="516"/>
      <c r="F1" s="517"/>
    </row>
    <row r="2" spans="1:6" x14ac:dyDescent="0.15">
      <c r="A2" s="518"/>
      <c r="B2" s="519"/>
      <c r="C2" s="519"/>
      <c r="D2" s="519"/>
      <c r="E2" s="519"/>
      <c r="F2" s="520"/>
    </row>
    <row r="3" spans="1:6" x14ac:dyDescent="0.15">
      <c r="A3" s="521" t="s">
        <v>393</v>
      </c>
      <c r="B3" s="523" t="s">
        <v>394</v>
      </c>
      <c r="C3" s="523" t="s">
        <v>1</v>
      </c>
      <c r="D3" s="369" t="s">
        <v>395</v>
      </c>
      <c r="E3" s="370" t="s">
        <v>396</v>
      </c>
      <c r="F3" s="525" t="s">
        <v>397</v>
      </c>
    </row>
    <row r="4" spans="1:6" x14ac:dyDescent="0.15">
      <c r="A4" s="522"/>
      <c r="B4" s="524"/>
      <c r="C4" s="524"/>
      <c r="D4" s="371" t="s">
        <v>398</v>
      </c>
      <c r="E4" s="372" t="s">
        <v>398</v>
      </c>
      <c r="F4" s="526"/>
    </row>
    <row r="5" spans="1:6" x14ac:dyDescent="0.15">
      <c r="A5" s="373" t="s">
        <v>399</v>
      </c>
      <c r="B5" s="374" t="s">
        <v>160</v>
      </c>
      <c r="C5" s="374" t="s">
        <v>181</v>
      </c>
      <c r="D5" s="371">
        <v>273676</v>
      </c>
      <c r="E5" s="372">
        <v>268915</v>
      </c>
      <c r="F5" s="375">
        <v>1075</v>
      </c>
    </row>
    <row r="6" spans="1:6" x14ac:dyDescent="0.15">
      <c r="A6" s="376"/>
      <c r="B6" s="374" t="s">
        <v>400</v>
      </c>
      <c r="C6" s="374" t="s">
        <v>181</v>
      </c>
      <c r="D6" s="371">
        <v>440616</v>
      </c>
      <c r="E6" s="372">
        <v>436458</v>
      </c>
      <c r="F6" s="375">
        <v>1076</v>
      </c>
    </row>
    <row r="7" spans="1:6" x14ac:dyDescent="0.15">
      <c r="A7" s="376"/>
      <c r="B7" s="374" t="s">
        <v>401</v>
      </c>
      <c r="C7" s="374" t="s">
        <v>181</v>
      </c>
      <c r="D7" s="371">
        <v>373640</v>
      </c>
      <c r="E7" s="372">
        <v>370529</v>
      </c>
      <c r="F7" s="375">
        <v>1077</v>
      </c>
    </row>
    <row r="8" spans="1:6" x14ac:dyDescent="0.15">
      <c r="A8" s="376"/>
      <c r="B8" s="374" t="s">
        <v>161</v>
      </c>
      <c r="C8" s="374" t="s">
        <v>181</v>
      </c>
      <c r="D8" s="371">
        <v>304156</v>
      </c>
      <c r="E8" s="372">
        <v>300337</v>
      </c>
      <c r="F8" s="375">
        <v>1078</v>
      </c>
    </row>
    <row r="9" spans="1:6" x14ac:dyDescent="0.15">
      <c r="A9" s="376"/>
      <c r="B9" s="374" t="s">
        <v>402</v>
      </c>
      <c r="C9" s="374" t="s">
        <v>181</v>
      </c>
      <c r="D9" s="371">
        <v>414968</v>
      </c>
      <c r="E9" s="372">
        <v>408559</v>
      </c>
      <c r="F9" s="375">
        <v>1081</v>
      </c>
    </row>
    <row r="10" spans="1:6" x14ac:dyDescent="0.15">
      <c r="A10" s="377"/>
      <c r="B10" s="378" t="s">
        <v>403</v>
      </c>
      <c r="C10" s="378" t="s">
        <v>181</v>
      </c>
      <c r="D10" s="379">
        <v>226122</v>
      </c>
      <c r="E10" s="380">
        <v>224490</v>
      </c>
      <c r="F10" s="381">
        <v>1003</v>
      </c>
    </row>
    <row r="11" spans="1:6" x14ac:dyDescent="0.15">
      <c r="A11" s="376"/>
      <c r="B11" s="374" t="s">
        <v>162</v>
      </c>
      <c r="C11" s="374" t="s">
        <v>181</v>
      </c>
      <c r="D11" s="379">
        <v>172068</v>
      </c>
      <c r="E11" s="372">
        <v>171037</v>
      </c>
      <c r="F11" s="375">
        <v>1002</v>
      </c>
    </row>
    <row r="12" spans="1:6" x14ac:dyDescent="0.15">
      <c r="A12" s="376"/>
      <c r="B12" s="374" t="s">
        <v>404</v>
      </c>
      <c r="C12" s="374" t="s">
        <v>181</v>
      </c>
      <c r="D12" s="379">
        <v>436224</v>
      </c>
      <c r="E12" s="372">
        <v>440868</v>
      </c>
      <c r="F12" s="375">
        <v>1089</v>
      </c>
    </row>
    <row r="13" spans="1:6" x14ac:dyDescent="0.15">
      <c r="A13" s="376"/>
      <c r="B13" s="374" t="s">
        <v>405</v>
      </c>
      <c r="C13" s="374" t="s">
        <v>181</v>
      </c>
      <c r="D13" s="379">
        <v>446358</v>
      </c>
      <c r="E13" s="372">
        <v>446000</v>
      </c>
      <c r="F13" s="375">
        <v>2003</v>
      </c>
    </row>
    <row r="14" spans="1:6" x14ac:dyDescent="0.15">
      <c r="A14" s="376"/>
      <c r="B14" s="374" t="s">
        <v>406</v>
      </c>
      <c r="C14" s="374" t="s">
        <v>181</v>
      </c>
      <c r="D14" s="379">
        <v>393090</v>
      </c>
      <c r="E14" s="372">
        <v>390048</v>
      </c>
      <c r="F14" s="375">
        <v>2002</v>
      </c>
    </row>
    <row r="15" spans="1:6" x14ac:dyDescent="0.15">
      <c r="A15" s="376"/>
      <c r="B15" s="374" t="s">
        <v>407</v>
      </c>
      <c r="C15" s="374" t="s">
        <v>181</v>
      </c>
      <c r="D15" s="379">
        <v>284880</v>
      </c>
      <c r="E15" s="372">
        <v>283607</v>
      </c>
      <c r="F15" s="375">
        <v>1086</v>
      </c>
    </row>
  </sheetData>
  <mergeCells count="5">
    <mergeCell ref="A1:F2"/>
    <mergeCell ref="A3:A4"/>
    <mergeCell ref="B3:B4"/>
    <mergeCell ref="C3:C4"/>
    <mergeCell ref="F3:F4"/>
  </mergeCells>
  <phoneticPr fontId="3"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50"/>
  <sheetViews>
    <sheetView view="pageBreakPreview" zoomScale="115" zoomScaleNormal="100" zoomScaleSheetLayoutView="115" workbookViewId="0">
      <selection activeCell="M39" sqref="M39"/>
    </sheetView>
  </sheetViews>
  <sheetFormatPr defaultRowHeight="16.5" x14ac:dyDescent="0.15"/>
  <cols>
    <col min="1" max="1" width="21" style="356" customWidth="1"/>
    <col min="2" max="2" width="14.7109375" style="356" customWidth="1"/>
    <col min="3" max="3" width="5.140625" style="356" customWidth="1"/>
    <col min="4" max="4" width="11.5703125" style="356" customWidth="1"/>
    <col min="5" max="5" width="9.140625" style="356"/>
    <col min="6" max="6" width="13" style="356" customWidth="1"/>
    <col min="7" max="7" width="9.140625" style="356"/>
    <col min="8" max="8" width="5.28515625" style="356" customWidth="1"/>
    <col min="9" max="9" width="11.140625" style="356" customWidth="1"/>
    <col min="10" max="10" width="6.42578125" style="356" customWidth="1"/>
    <col min="11" max="11" width="13.28515625" style="356" customWidth="1"/>
    <col min="12" max="16384" width="9.140625" style="356"/>
  </cols>
  <sheetData>
    <row r="1" spans="1:14" x14ac:dyDescent="0.15">
      <c r="A1" s="527" t="s">
        <v>408</v>
      </c>
      <c r="B1" s="527" t="s">
        <v>409</v>
      </c>
      <c r="C1" s="527" t="s">
        <v>410</v>
      </c>
      <c r="D1" s="527" t="s">
        <v>411</v>
      </c>
      <c r="E1" s="527"/>
      <c r="F1" s="527" t="s">
        <v>412</v>
      </c>
      <c r="G1" s="527"/>
      <c r="H1" s="527" t="s">
        <v>413</v>
      </c>
      <c r="I1" s="527"/>
      <c r="J1" s="527" t="s">
        <v>413</v>
      </c>
      <c r="K1" s="527"/>
      <c r="L1" s="527" t="s">
        <v>414</v>
      </c>
      <c r="M1" s="527" t="s">
        <v>415</v>
      </c>
      <c r="N1" s="527" t="s">
        <v>416</v>
      </c>
    </row>
    <row r="2" spans="1:14" x14ac:dyDescent="0.15">
      <c r="A2" s="527"/>
      <c r="B2" s="527"/>
      <c r="C2" s="527"/>
      <c r="D2" s="382" t="s">
        <v>417</v>
      </c>
      <c r="E2" s="382" t="s">
        <v>418</v>
      </c>
      <c r="F2" s="382" t="s">
        <v>417</v>
      </c>
      <c r="G2" s="382" t="s">
        <v>418</v>
      </c>
      <c r="H2" s="382" t="s">
        <v>419</v>
      </c>
      <c r="I2" s="382" t="s">
        <v>418</v>
      </c>
      <c r="J2" s="382" t="s">
        <v>419</v>
      </c>
      <c r="K2" s="382" t="s">
        <v>418</v>
      </c>
      <c r="L2" s="527"/>
      <c r="M2" s="527"/>
      <c r="N2" s="527"/>
    </row>
    <row r="3" spans="1:14" x14ac:dyDescent="0.15">
      <c r="A3" s="383" t="s">
        <v>420</v>
      </c>
      <c r="B3" s="384" t="s">
        <v>490</v>
      </c>
      <c r="C3" s="385" t="s">
        <v>421</v>
      </c>
      <c r="D3" s="382"/>
      <c r="E3" s="382"/>
      <c r="F3" s="386">
        <v>1205</v>
      </c>
      <c r="G3" s="387">
        <v>3729</v>
      </c>
      <c r="H3" s="382"/>
      <c r="I3" s="382"/>
      <c r="J3" s="382"/>
      <c r="K3" s="382"/>
      <c r="L3" s="388">
        <f>MIN(E3,G3,I3,K3)</f>
        <v>3729</v>
      </c>
      <c r="M3" s="388">
        <f>L3</f>
        <v>3729</v>
      </c>
      <c r="N3" s="382"/>
    </row>
    <row r="4" spans="1:14" x14ac:dyDescent="0.15">
      <c r="A4" s="383" t="s">
        <v>420</v>
      </c>
      <c r="B4" s="384" t="s">
        <v>491</v>
      </c>
      <c r="C4" s="385" t="s">
        <v>421</v>
      </c>
      <c r="D4" s="382"/>
      <c r="E4" s="382"/>
      <c r="F4" s="386">
        <v>1205</v>
      </c>
      <c r="G4" s="387">
        <v>2035</v>
      </c>
      <c r="H4" s="382"/>
      <c r="I4" s="382"/>
      <c r="J4" s="382"/>
      <c r="K4" s="382"/>
      <c r="L4" s="388">
        <f t="shared" ref="L4:L18" si="0">MIN(E4,G4,I4,K4)</f>
        <v>2035</v>
      </c>
      <c r="M4" s="388">
        <f t="shared" ref="M4:M18" si="1">L4</f>
        <v>2035</v>
      </c>
      <c r="N4" s="382"/>
    </row>
    <row r="5" spans="1:14" x14ac:dyDescent="0.15">
      <c r="A5" s="383" t="s">
        <v>420</v>
      </c>
      <c r="B5" s="384" t="s">
        <v>472</v>
      </c>
      <c r="C5" s="385" t="s">
        <v>421</v>
      </c>
      <c r="D5" s="382"/>
      <c r="E5" s="382"/>
      <c r="F5" s="386">
        <v>1205</v>
      </c>
      <c r="G5" s="387">
        <v>935</v>
      </c>
      <c r="H5" s="382"/>
      <c r="I5" s="382"/>
      <c r="J5" s="382"/>
      <c r="K5" s="382"/>
      <c r="L5" s="388">
        <f t="shared" si="0"/>
        <v>935</v>
      </c>
      <c r="M5" s="388">
        <f t="shared" si="1"/>
        <v>935</v>
      </c>
      <c r="N5" s="382"/>
    </row>
    <row r="6" spans="1:14" x14ac:dyDescent="0.15">
      <c r="A6" s="383" t="s">
        <v>497</v>
      </c>
      <c r="B6" s="384" t="s">
        <v>471</v>
      </c>
      <c r="C6" s="385" t="s">
        <v>421</v>
      </c>
      <c r="D6" s="382"/>
      <c r="E6" s="382"/>
      <c r="F6" s="386">
        <v>1168</v>
      </c>
      <c r="G6" s="387">
        <v>8645</v>
      </c>
      <c r="H6" s="382"/>
      <c r="I6" s="382"/>
      <c r="J6" s="382"/>
      <c r="K6" s="382"/>
      <c r="L6" s="388">
        <f t="shared" si="0"/>
        <v>8645</v>
      </c>
      <c r="M6" s="388">
        <f t="shared" si="1"/>
        <v>8645</v>
      </c>
      <c r="N6" s="382"/>
    </row>
    <row r="7" spans="1:14" x14ac:dyDescent="0.15">
      <c r="A7" s="383" t="s">
        <v>497</v>
      </c>
      <c r="B7" s="384" t="s">
        <v>473</v>
      </c>
      <c r="C7" s="385" t="s">
        <v>421</v>
      </c>
      <c r="D7" s="382"/>
      <c r="E7" s="382"/>
      <c r="F7" s="386">
        <v>1168</v>
      </c>
      <c r="G7" s="389">
        <v>4650</v>
      </c>
      <c r="H7" s="382"/>
      <c r="I7" s="382"/>
      <c r="J7" s="382"/>
      <c r="K7" s="382"/>
      <c r="L7" s="388">
        <f t="shared" si="0"/>
        <v>4650</v>
      </c>
      <c r="M7" s="388">
        <f t="shared" si="1"/>
        <v>4650</v>
      </c>
      <c r="N7" s="382"/>
    </row>
    <row r="8" spans="1:14" x14ac:dyDescent="0.15">
      <c r="A8" s="383" t="s">
        <v>497</v>
      </c>
      <c r="B8" s="384" t="s">
        <v>475</v>
      </c>
      <c r="C8" s="385" t="s">
        <v>421</v>
      </c>
      <c r="D8" s="390"/>
      <c r="E8" s="390"/>
      <c r="F8" s="386">
        <v>1168</v>
      </c>
      <c r="G8" s="389">
        <v>3672</v>
      </c>
      <c r="H8" s="390"/>
      <c r="I8" s="390"/>
      <c r="J8" s="390"/>
      <c r="K8" s="390"/>
      <c r="L8" s="388">
        <f t="shared" si="0"/>
        <v>3672</v>
      </c>
      <c r="M8" s="388">
        <f t="shared" si="1"/>
        <v>3672</v>
      </c>
      <c r="N8" s="390"/>
    </row>
    <row r="9" spans="1:14" x14ac:dyDescent="0.15">
      <c r="A9" s="403" t="s">
        <v>492</v>
      </c>
      <c r="B9" s="384" t="s">
        <v>476</v>
      </c>
      <c r="C9" s="385" t="s">
        <v>421</v>
      </c>
      <c r="D9" s="382"/>
      <c r="E9" s="382"/>
      <c r="F9" s="386">
        <v>1171</v>
      </c>
      <c r="G9" s="387">
        <v>20226</v>
      </c>
      <c r="H9" s="382"/>
      <c r="I9" s="382"/>
      <c r="J9" s="382"/>
      <c r="K9" s="382"/>
      <c r="L9" s="388">
        <f t="shared" si="0"/>
        <v>20226</v>
      </c>
      <c r="M9" s="388">
        <f t="shared" si="1"/>
        <v>20226</v>
      </c>
      <c r="N9" s="382"/>
    </row>
    <row r="10" spans="1:14" x14ac:dyDescent="0.15">
      <c r="A10" s="403" t="s">
        <v>492</v>
      </c>
      <c r="B10" s="384" t="s">
        <v>477</v>
      </c>
      <c r="C10" s="385" t="s">
        <v>421</v>
      </c>
      <c r="D10" s="382"/>
      <c r="E10" s="382"/>
      <c r="F10" s="386">
        <v>1171</v>
      </c>
      <c r="G10" s="393">
        <v>9647</v>
      </c>
      <c r="H10" s="392"/>
      <c r="I10" s="393"/>
      <c r="J10" s="392"/>
      <c r="K10" s="393"/>
      <c r="L10" s="388">
        <f t="shared" si="0"/>
        <v>9647</v>
      </c>
      <c r="M10" s="388">
        <f t="shared" si="1"/>
        <v>9647</v>
      </c>
      <c r="N10" s="382"/>
    </row>
    <row r="11" spans="1:14" x14ac:dyDescent="0.15">
      <c r="A11" s="391" t="s">
        <v>478</v>
      </c>
      <c r="B11" s="391" t="s">
        <v>480</v>
      </c>
      <c r="C11" s="385" t="s">
        <v>421</v>
      </c>
      <c r="D11" s="382"/>
      <c r="E11" s="382"/>
      <c r="F11" s="386">
        <v>1165</v>
      </c>
      <c r="G11" s="387">
        <v>4122</v>
      </c>
      <c r="H11" s="386"/>
      <c r="I11" s="387"/>
      <c r="J11" s="386"/>
      <c r="K11" s="387"/>
      <c r="L11" s="388">
        <f t="shared" si="0"/>
        <v>4122</v>
      </c>
      <c r="M11" s="388">
        <f t="shared" si="1"/>
        <v>4122</v>
      </c>
      <c r="N11" s="382"/>
    </row>
    <row r="12" spans="1:14" x14ac:dyDescent="0.15">
      <c r="A12" s="391" t="s">
        <v>478</v>
      </c>
      <c r="B12" s="394" t="s">
        <v>479</v>
      </c>
      <c r="C12" s="385" t="s">
        <v>421</v>
      </c>
      <c r="D12" s="382"/>
      <c r="E12" s="382"/>
      <c r="F12" s="386">
        <v>1165</v>
      </c>
      <c r="G12" s="387">
        <v>1791</v>
      </c>
      <c r="H12" s="392"/>
      <c r="I12" s="387"/>
      <c r="J12" s="392"/>
      <c r="K12" s="387"/>
      <c r="L12" s="388">
        <f t="shared" si="0"/>
        <v>1791</v>
      </c>
      <c r="M12" s="388">
        <f t="shared" si="1"/>
        <v>1791</v>
      </c>
      <c r="N12" s="382"/>
    </row>
    <row r="13" spans="1:14" x14ac:dyDescent="0.15">
      <c r="A13" s="391" t="s">
        <v>478</v>
      </c>
      <c r="B13" s="394" t="s">
        <v>493</v>
      </c>
      <c r="C13" s="385" t="s">
        <v>421</v>
      </c>
      <c r="D13" s="382"/>
      <c r="E13" s="382"/>
      <c r="F13" s="386">
        <v>1165</v>
      </c>
      <c r="G13" s="387">
        <v>1574</v>
      </c>
      <c r="H13" s="386"/>
      <c r="I13" s="387"/>
      <c r="J13" s="386"/>
      <c r="K13" s="387"/>
      <c r="L13" s="388">
        <f t="shared" si="0"/>
        <v>1574</v>
      </c>
      <c r="M13" s="388">
        <f t="shared" si="1"/>
        <v>1574</v>
      </c>
      <c r="N13" s="382"/>
    </row>
    <row r="14" spans="1:14" x14ac:dyDescent="0.15">
      <c r="A14" s="383" t="s">
        <v>423</v>
      </c>
      <c r="B14" s="384" t="s">
        <v>481</v>
      </c>
      <c r="C14" s="385" t="s">
        <v>422</v>
      </c>
      <c r="D14" s="382"/>
      <c r="E14" s="382"/>
      <c r="F14" s="392">
        <v>1237</v>
      </c>
      <c r="G14" s="393">
        <v>119700</v>
      </c>
      <c r="H14" s="392"/>
      <c r="I14" s="393"/>
      <c r="J14" s="392"/>
      <c r="K14" s="393"/>
      <c r="L14" s="388">
        <f t="shared" si="0"/>
        <v>119700</v>
      </c>
      <c r="M14" s="388">
        <f t="shared" si="1"/>
        <v>119700</v>
      </c>
      <c r="N14" s="382"/>
    </row>
    <row r="15" spans="1:14" x14ac:dyDescent="0.15">
      <c r="A15" s="394" t="s">
        <v>424</v>
      </c>
      <c r="B15" s="394" t="s">
        <v>482</v>
      </c>
      <c r="C15" s="385" t="s">
        <v>422</v>
      </c>
      <c r="D15" s="382"/>
      <c r="E15" s="382"/>
      <c r="F15" s="392"/>
      <c r="G15" s="393"/>
      <c r="H15" s="392" t="s">
        <v>494</v>
      </c>
      <c r="I15" s="393">
        <v>60000</v>
      </c>
      <c r="J15" s="392" t="s">
        <v>495</v>
      </c>
      <c r="K15" s="393">
        <v>66000</v>
      </c>
      <c r="L15" s="388">
        <f t="shared" si="0"/>
        <v>60000</v>
      </c>
      <c r="M15" s="388">
        <f t="shared" si="1"/>
        <v>60000</v>
      </c>
      <c r="N15" s="382"/>
    </row>
    <row r="16" spans="1:14" x14ac:dyDescent="0.15">
      <c r="A16" s="383" t="s">
        <v>483</v>
      </c>
      <c r="B16" s="384" t="s">
        <v>484</v>
      </c>
      <c r="C16" s="385" t="s">
        <v>422</v>
      </c>
      <c r="D16" s="382"/>
      <c r="E16" s="382"/>
      <c r="F16" s="392">
        <v>1207</v>
      </c>
      <c r="G16" s="387">
        <v>11760</v>
      </c>
      <c r="H16" s="386"/>
      <c r="I16" s="387"/>
      <c r="J16" s="386"/>
      <c r="K16" s="387"/>
      <c r="L16" s="388">
        <f t="shared" si="0"/>
        <v>11760</v>
      </c>
      <c r="M16" s="388">
        <f t="shared" si="1"/>
        <v>11760</v>
      </c>
      <c r="N16" s="382"/>
    </row>
    <row r="17" spans="1:14" x14ac:dyDescent="0.15">
      <c r="A17" s="394" t="s">
        <v>485</v>
      </c>
      <c r="B17" s="394" t="s">
        <v>496</v>
      </c>
      <c r="C17" s="385" t="s">
        <v>422</v>
      </c>
      <c r="D17" s="382"/>
      <c r="E17" s="382"/>
      <c r="F17" s="386">
        <v>1203</v>
      </c>
      <c r="G17" s="387">
        <v>2892</v>
      </c>
      <c r="H17" s="392"/>
      <c r="I17" s="387"/>
      <c r="J17" s="392"/>
      <c r="K17" s="387"/>
      <c r="L17" s="388">
        <f t="shared" si="0"/>
        <v>2892</v>
      </c>
      <c r="M17" s="388">
        <f t="shared" si="1"/>
        <v>2892</v>
      </c>
      <c r="N17" s="382"/>
    </row>
    <row r="18" spans="1:14" x14ac:dyDescent="0.15">
      <c r="A18" s="383" t="s">
        <v>486</v>
      </c>
      <c r="B18" s="384" t="s">
        <v>487</v>
      </c>
      <c r="C18" s="385" t="s">
        <v>422</v>
      </c>
      <c r="D18" s="382"/>
      <c r="E18" s="382"/>
      <c r="F18" s="386">
        <v>1203</v>
      </c>
      <c r="G18" s="389">
        <v>697</v>
      </c>
      <c r="H18" s="382"/>
      <c r="I18" s="382"/>
      <c r="J18" s="382"/>
      <c r="K18" s="382"/>
      <c r="L18" s="388">
        <f t="shared" si="0"/>
        <v>697</v>
      </c>
      <c r="M18" s="388">
        <f t="shared" si="1"/>
        <v>697</v>
      </c>
      <c r="N18" s="382"/>
    </row>
    <row r="19" spans="1:14" x14ac:dyDescent="0.15">
      <c r="A19" s="398" t="s">
        <v>425</v>
      </c>
      <c r="B19" s="395" t="s">
        <v>488</v>
      </c>
      <c r="C19" s="396" t="s">
        <v>155</v>
      </c>
      <c r="D19" s="528" t="s">
        <v>489</v>
      </c>
      <c r="E19" s="529"/>
      <c r="F19" s="529"/>
      <c r="G19" s="529"/>
      <c r="H19" s="529"/>
      <c r="I19" s="529"/>
      <c r="J19" s="529"/>
      <c r="K19" s="529"/>
      <c r="L19" s="529"/>
      <c r="M19" s="529"/>
      <c r="N19" s="530"/>
    </row>
    <row r="20" spans="1:14" x14ac:dyDescent="0.15">
      <c r="A20" s="394"/>
      <c r="B20" s="394"/>
      <c r="C20" s="385"/>
      <c r="D20" s="382"/>
      <c r="E20" s="382"/>
      <c r="F20" s="386"/>
      <c r="G20" s="387"/>
      <c r="H20" s="382"/>
      <c r="I20" s="382"/>
      <c r="J20" s="382"/>
      <c r="K20" s="382"/>
      <c r="L20" s="388"/>
      <c r="M20" s="388"/>
      <c r="N20" s="382"/>
    </row>
    <row r="21" spans="1:14" x14ac:dyDescent="0.15">
      <c r="A21" s="394"/>
      <c r="B21" s="394"/>
      <c r="C21" s="385"/>
      <c r="D21" s="382"/>
      <c r="E21" s="382"/>
      <c r="F21" s="386"/>
      <c r="G21" s="387"/>
      <c r="H21" s="382"/>
      <c r="I21" s="382"/>
      <c r="J21" s="382"/>
      <c r="K21" s="382"/>
      <c r="L21" s="388"/>
      <c r="M21" s="388"/>
      <c r="N21" s="382"/>
    </row>
    <row r="22" spans="1:14" x14ac:dyDescent="0.15">
      <c r="A22" s="394"/>
      <c r="B22" s="395"/>
      <c r="C22" s="385"/>
      <c r="D22" s="399"/>
      <c r="E22" s="399"/>
      <c r="F22" s="399"/>
      <c r="G22" s="399"/>
      <c r="H22" s="399"/>
      <c r="I22" s="399"/>
      <c r="J22" s="399"/>
      <c r="K22" s="399"/>
      <c r="L22" s="399"/>
      <c r="M22" s="399"/>
      <c r="N22" s="399"/>
    </row>
    <row r="23" spans="1:14" x14ac:dyDescent="0.15">
      <c r="A23" s="394"/>
      <c r="B23" s="394"/>
      <c r="C23" s="385"/>
      <c r="D23" s="382"/>
      <c r="E23" s="382"/>
      <c r="F23" s="386"/>
      <c r="G23" s="389"/>
      <c r="H23" s="382"/>
      <c r="I23" s="382"/>
      <c r="J23" s="382"/>
      <c r="K23" s="382"/>
      <c r="L23" s="388"/>
      <c r="M23" s="388"/>
      <c r="N23" s="382"/>
    </row>
    <row r="24" spans="1:14" x14ac:dyDescent="0.15">
      <c r="A24" s="395"/>
      <c r="B24" s="395"/>
      <c r="C24" s="385"/>
      <c r="D24" s="382"/>
      <c r="E24" s="382"/>
      <c r="F24" s="396"/>
      <c r="G24" s="397"/>
      <c r="H24" s="382"/>
      <c r="I24" s="382"/>
      <c r="J24" s="382"/>
      <c r="K24" s="382"/>
      <c r="L24" s="388"/>
      <c r="M24" s="388"/>
      <c r="N24" s="382"/>
    </row>
    <row r="25" spans="1:14" x14ac:dyDescent="0.15">
      <c r="A25" s="395"/>
      <c r="B25" s="395"/>
      <c r="C25" s="385"/>
      <c r="D25" s="382"/>
      <c r="E25" s="382"/>
      <c r="F25" s="396"/>
      <c r="G25" s="397"/>
      <c r="H25" s="382"/>
      <c r="I25" s="382"/>
      <c r="J25" s="382"/>
      <c r="K25" s="382"/>
      <c r="L25" s="388"/>
      <c r="M25" s="388"/>
      <c r="N25" s="382"/>
    </row>
    <row r="26" spans="1:14" x14ac:dyDescent="0.15">
      <c r="A26" s="391"/>
      <c r="B26" s="391"/>
      <c r="C26" s="396"/>
      <c r="D26" s="382"/>
      <c r="E26" s="382"/>
      <c r="F26" s="392"/>
      <c r="G26" s="393"/>
      <c r="H26" s="382"/>
      <c r="I26" s="382"/>
      <c r="J26" s="382"/>
      <c r="K26" s="382"/>
      <c r="L26" s="388"/>
      <c r="M26" s="388"/>
      <c r="N26" s="382"/>
    </row>
    <row r="27" spans="1:14" x14ac:dyDescent="0.15">
      <c r="A27" s="398"/>
      <c r="B27" s="395"/>
      <c r="C27" s="396"/>
      <c r="D27" s="399"/>
      <c r="E27" s="399"/>
      <c r="F27" s="399"/>
      <c r="G27" s="399"/>
      <c r="H27" s="399"/>
      <c r="I27" s="399"/>
      <c r="J27" s="399"/>
      <c r="K27" s="399"/>
      <c r="L27" s="399"/>
      <c r="M27" s="399"/>
      <c r="N27" s="399"/>
    </row>
    <row r="28" spans="1:14" x14ac:dyDescent="0.15">
      <c r="A28" s="391"/>
      <c r="B28" s="391"/>
      <c r="C28" s="396"/>
      <c r="D28" s="399"/>
      <c r="E28" s="399"/>
      <c r="F28" s="399"/>
      <c r="G28" s="399"/>
      <c r="H28" s="399"/>
      <c r="I28" s="399"/>
      <c r="J28" s="399"/>
      <c r="K28" s="399"/>
      <c r="L28" s="399"/>
      <c r="M28" s="399"/>
      <c r="N28" s="399"/>
    </row>
    <row r="29" spans="1:14" x14ac:dyDescent="0.15">
      <c r="A29" s="382"/>
      <c r="B29" s="382"/>
      <c r="C29" s="382"/>
      <c r="D29" s="399"/>
      <c r="E29" s="399"/>
      <c r="F29" s="399"/>
      <c r="G29" s="399"/>
      <c r="H29" s="399"/>
      <c r="I29" s="399"/>
      <c r="J29" s="399"/>
      <c r="K29" s="399"/>
      <c r="L29" s="399"/>
      <c r="M29" s="399"/>
      <c r="N29" s="399"/>
    </row>
    <row r="30" spans="1:14" x14ac:dyDescent="0.15">
      <c r="A30" s="382"/>
      <c r="B30" s="382"/>
      <c r="C30" s="382"/>
      <c r="D30" s="382"/>
      <c r="E30" s="382"/>
      <c r="F30" s="382"/>
      <c r="G30" s="382"/>
      <c r="H30" s="382"/>
      <c r="I30" s="382"/>
      <c r="J30" s="382"/>
      <c r="K30" s="382"/>
      <c r="L30" s="382"/>
      <c r="M30" s="382"/>
      <c r="N30" s="382"/>
    </row>
    <row r="31" spans="1:14" x14ac:dyDescent="0.15">
      <c r="A31" s="382"/>
      <c r="B31" s="382"/>
      <c r="C31" s="382"/>
      <c r="D31" s="382"/>
      <c r="E31" s="382"/>
      <c r="F31" s="382"/>
      <c r="G31" s="382"/>
      <c r="H31" s="382"/>
      <c r="I31" s="382"/>
      <c r="J31" s="382"/>
      <c r="K31" s="382"/>
      <c r="L31" s="382"/>
      <c r="M31" s="382"/>
      <c r="N31" s="382"/>
    </row>
    <row r="32" spans="1:14" x14ac:dyDescent="0.15">
      <c r="A32" s="382"/>
      <c r="B32" s="382"/>
      <c r="C32" s="382"/>
      <c r="D32" s="382"/>
      <c r="E32" s="382"/>
      <c r="F32" s="382"/>
      <c r="G32" s="382"/>
      <c r="H32" s="382"/>
      <c r="I32" s="382"/>
      <c r="J32" s="382"/>
      <c r="K32" s="382"/>
      <c r="L32" s="382"/>
      <c r="M32" s="382"/>
      <c r="N32" s="382"/>
    </row>
    <row r="33" spans="1:14" x14ac:dyDescent="0.15">
      <c r="A33" s="382"/>
      <c r="B33" s="382"/>
      <c r="C33" s="382"/>
      <c r="D33" s="382"/>
      <c r="E33" s="382"/>
      <c r="F33" s="382"/>
      <c r="G33" s="382"/>
      <c r="H33" s="382"/>
      <c r="I33" s="382"/>
      <c r="J33" s="382"/>
      <c r="K33" s="382"/>
      <c r="L33" s="382"/>
      <c r="M33" s="382"/>
      <c r="N33" s="382"/>
    </row>
    <row r="34" spans="1:14" x14ac:dyDescent="0.15">
      <c r="A34" s="382"/>
      <c r="B34" s="382"/>
      <c r="C34" s="382"/>
      <c r="D34" s="382"/>
      <c r="E34" s="382"/>
      <c r="F34" s="382"/>
      <c r="G34" s="382"/>
      <c r="H34" s="382"/>
      <c r="I34" s="382"/>
      <c r="J34" s="382"/>
      <c r="K34" s="382"/>
      <c r="L34" s="382"/>
      <c r="M34" s="382"/>
      <c r="N34" s="382"/>
    </row>
    <row r="35" spans="1:14" x14ac:dyDescent="0.15">
      <c r="A35" s="382"/>
      <c r="B35" s="382"/>
      <c r="C35" s="382"/>
      <c r="D35" s="382"/>
      <c r="E35" s="382"/>
      <c r="F35" s="382"/>
      <c r="G35" s="382"/>
      <c r="H35" s="382"/>
      <c r="I35" s="382"/>
      <c r="J35" s="382"/>
      <c r="K35" s="382"/>
      <c r="L35" s="382"/>
      <c r="M35" s="382"/>
      <c r="N35" s="382"/>
    </row>
    <row r="36" spans="1:14" x14ac:dyDescent="0.15">
      <c r="A36" s="382"/>
      <c r="B36" s="382"/>
      <c r="C36" s="382"/>
      <c r="D36" s="382"/>
      <c r="E36" s="382"/>
      <c r="F36" s="382"/>
      <c r="G36" s="382"/>
      <c r="H36" s="382"/>
      <c r="I36" s="382"/>
      <c r="J36" s="382"/>
      <c r="K36" s="382"/>
      <c r="L36" s="382"/>
      <c r="M36" s="382"/>
      <c r="N36" s="382"/>
    </row>
    <row r="37" spans="1:14" x14ac:dyDescent="0.15">
      <c r="A37" s="382"/>
      <c r="B37" s="382"/>
      <c r="C37" s="382"/>
      <c r="D37" s="382"/>
      <c r="E37" s="382"/>
      <c r="F37" s="382"/>
      <c r="G37" s="382"/>
      <c r="H37" s="382"/>
      <c r="I37" s="382"/>
      <c r="J37" s="382"/>
      <c r="K37" s="382"/>
      <c r="L37" s="382"/>
      <c r="M37" s="382"/>
      <c r="N37" s="382"/>
    </row>
    <row r="38" spans="1:14" x14ac:dyDescent="0.15">
      <c r="A38" s="382"/>
      <c r="B38" s="382"/>
      <c r="C38" s="382"/>
      <c r="D38" s="382"/>
      <c r="E38" s="382"/>
      <c r="F38" s="382"/>
      <c r="G38" s="382"/>
      <c r="H38" s="382"/>
      <c r="I38" s="382"/>
      <c r="J38" s="382"/>
      <c r="K38" s="382"/>
      <c r="L38" s="382"/>
      <c r="M38" s="382"/>
      <c r="N38" s="382"/>
    </row>
    <row r="39" spans="1:14" x14ac:dyDescent="0.15">
      <c r="A39" s="382"/>
      <c r="B39" s="382"/>
      <c r="C39" s="382"/>
      <c r="D39" s="382"/>
      <c r="E39" s="382"/>
      <c r="F39" s="382"/>
      <c r="G39" s="382"/>
      <c r="H39" s="382"/>
      <c r="I39" s="382"/>
      <c r="J39" s="382"/>
      <c r="K39" s="382"/>
      <c r="L39" s="382"/>
      <c r="M39" s="382"/>
      <c r="N39" s="382"/>
    </row>
    <row r="40" spans="1:14" x14ac:dyDescent="0.15">
      <c r="A40" s="382"/>
      <c r="B40" s="382"/>
      <c r="C40" s="382"/>
      <c r="D40" s="382"/>
      <c r="E40" s="382"/>
      <c r="F40" s="382"/>
      <c r="G40" s="382"/>
      <c r="H40" s="382"/>
      <c r="I40" s="382"/>
      <c r="J40" s="382"/>
      <c r="K40" s="382"/>
      <c r="L40" s="382"/>
      <c r="M40" s="382"/>
      <c r="N40" s="382"/>
    </row>
    <row r="41" spans="1:14" x14ac:dyDescent="0.15">
      <c r="A41" s="382"/>
      <c r="B41" s="382"/>
      <c r="C41" s="382"/>
      <c r="D41" s="382"/>
      <c r="E41" s="382"/>
      <c r="F41" s="382"/>
      <c r="G41" s="382"/>
      <c r="H41" s="382"/>
      <c r="I41" s="382"/>
      <c r="J41" s="382"/>
      <c r="K41" s="382"/>
      <c r="L41" s="382"/>
      <c r="M41" s="382"/>
      <c r="N41" s="382"/>
    </row>
    <row r="42" spans="1:14" x14ac:dyDescent="0.15">
      <c r="A42" s="382"/>
      <c r="B42" s="382"/>
      <c r="C42" s="382"/>
      <c r="D42" s="382"/>
      <c r="E42" s="382"/>
      <c r="F42" s="382"/>
      <c r="G42" s="382"/>
      <c r="H42" s="382"/>
      <c r="I42" s="382"/>
      <c r="J42" s="382"/>
      <c r="K42" s="382"/>
      <c r="L42" s="382"/>
      <c r="M42" s="382"/>
      <c r="N42" s="382"/>
    </row>
    <row r="43" spans="1:14" x14ac:dyDescent="0.15">
      <c r="A43" s="400"/>
      <c r="B43" s="400"/>
      <c r="C43" s="400"/>
      <c r="D43" s="400"/>
      <c r="E43" s="400"/>
      <c r="F43" s="400"/>
      <c r="G43" s="400"/>
      <c r="H43" s="400"/>
      <c r="I43" s="400"/>
      <c r="J43" s="400"/>
      <c r="K43" s="400"/>
      <c r="L43" s="400"/>
      <c r="M43" s="400"/>
      <c r="N43" s="400"/>
    </row>
    <row r="44" spans="1:14" x14ac:dyDescent="0.15">
      <c r="A44" s="401"/>
      <c r="B44" s="401"/>
      <c r="C44" s="401"/>
      <c r="D44" s="401"/>
      <c r="E44" s="401"/>
      <c r="F44" s="401"/>
      <c r="G44" s="401"/>
      <c r="H44" s="401"/>
      <c r="I44" s="401"/>
      <c r="J44" s="401"/>
      <c r="K44" s="401"/>
      <c r="L44" s="401"/>
      <c r="M44" s="401"/>
      <c r="N44" s="401"/>
    </row>
    <row r="45" spans="1:14" x14ac:dyDescent="0.15">
      <c r="A45" s="401"/>
      <c r="B45" s="401"/>
      <c r="C45" s="401"/>
      <c r="D45" s="401"/>
      <c r="E45" s="401"/>
      <c r="F45" s="401"/>
      <c r="G45" s="401"/>
      <c r="H45" s="401"/>
      <c r="I45" s="401"/>
      <c r="J45" s="401"/>
      <c r="K45" s="401"/>
      <c r="L45" s="401"/>
      <c r="M45" s="401"/>
      <c r="N45" s="401"/>
    </row>
    <row r="46" spans="1:14" x14ac:dyDescent="0.15">
      <c r="A46" s="401"/>
      <c r="B46" s="401"/>
      <c r="C46" s="401"/>
      <c r="D46" s="401"/>
      <c r="E46" s="401"/>
      <c r="F46" s="401"/>
      <c r="G46" s="401"/>
      <c r="H46" s="401"/>
      <c r="I46" s="401"/>
      <c r="J46" s="401"/>
      <c r="K46" s="401"/>
      <c r="L46" s="401"/>
      <c r="M46" s="401"/>
      <c r="N46" s="401"/>
    </row>
    <row r="47" spans="1:14" x14ac:dyDescent="0.15">
      <c r="A47" s="401"/>
      <c r="B47" s="401"/>
      <c r="C47" s="401"/>
      <c r="D47" s="401"/>
      <c r="E47" s="401"/>
      <c r="F47" s="401"/>
      <c r="G47" s="401"/>
      <c r="H47" s="401"/>
      <c r="I47" s="401"/>
      <c r="J47" s="401"/>
      <c r="K47" s="401"/>
      <c r="L47" s="401"/>
      <c r="M47" s="401"/>
      <c r="N47" s="401"/>
    </row>
    <row r="48" spans="1:14" x14ac:dyDescent="0.15">
      <c r="A48" s="401"/>
      <c r="B48" s="401"/>
      <c r="C48" s="401"/>
      <c r="D48" s="401"/>
      <c r="E48" s="401"/>
      <c r="F48" s="401"/>
      <c r="G48" s="401"/>
      <c r="H48" s="401"/>
      <c r="I48" s="401"/>
      <c r="J48" s="401"/>
      <c r="K48" s="401"/>
      <c r="L48" s="401"/>
      <c r="M48" s="401"/>
      <c r="N48" s="401"/>
    </row>
    <row r="49" spans="1:14" x14ac:dyDescent="0.15">
      <c r="A49" s="401"/>
      <c r="B49" s="401"/>
      <c r="C49" s="401"/>
      <c r="D49" s="401"/>
      <c r="E49" s="401"/>
      <c r="F49" s="401"/>
      <c r="G49" s="401"/>
      <c r="H49" s="401"/>
      <c r="I49" s="401"/>
      <c r="J49" s="401"/>
      <c r="K49" s="401"/>
      <c r="L49" s="401"/>
      <c r="M49" s="401"/>
      <c r="N49" s="401"/>
    </row>
    <row r="50" spans="1:14" x14ac:dyDescent="0.15">
      <c r="A50" s="401"/>
      <c r="B50" s="401"/>
      <c r="C50" s="401"/>
      <c r="D50" s="401"/>
      <c r="E50" s="401"/>
      <c r="F50" s="401"/>
      <c r="G50" s="401"/>
      <c r="H50" s="401"/>
      <c r="I50" s="401"/>
      <c r="J50" s="401"/>
      <c r="K50" s="401"/>
      <c r="L50" s="401"/>
      <c r="M50" s="401"/>
      <c r="N50" s="401"/>
    </row>
  </sheetData>
  <mergeCells count="11">
    <mergeCell ref="D19:N19"/>
    <mergeCell ref="J1:K1"/>
    <mergeCell ref="L1:L2"/>
    <mergeCell ref="M1:M2"/>
    <mergeCell ref="N1:N2"/>
    <mergeCell ref="H1:I1"/>
    <mergeCell ref="A1:A2"/>
    <mergeCell ref="B1:B2"/>
    <mergeCell ref="C1:C2"/>
    <mergeCell ref="D1:E1"/>
    <mergeCell ref="F1:G1"/>
  </mergeCells>
  <phoneticPr fontId="3" type="noConversion"/>
  <pageMargins left="0.7" right="0.7" top="0.75" bottom="0.75" header="0.3" footer="0.3"/>
  <pageSetup paperSize="9" scale="6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H24"/>
  <sheetViews>
    <sheetView workbookViewId="0">
      <selection sqref="A1:H1"/>
    </sheetView>
  </sheetViews>
  <sheetFormatPr defaultColWidth="11.42578125" defaultRowHeight="24" customHeight="1" x14ac:dyDescent="0.15"/>
  <cols>
    <col min="1" max="1" width="15.7109375" style="72" customWidth="1"/>
    <col min="2" max="2" width="35.7109375" style="70" customWidth="1"/>
    <col min="3" max="8" width="20.7109375" style="70" customWidth="1"/>
    <col min="9" max="16384" width="11.42578125" style="70"/>
  </cols>
  <sheetData>
    <row r="1" spans="1:8" s="191" customFormat="1" ht="35.1" customHeight="1" x14ac:dyDescent="0.5">
      <c r="A1" s="531" t="s">
        <v>317</v>
      </c>
      <c r="B1" s="531"/>
      <c r="C1" s="531"/>
      <c r="D1" s="531"/>
      <c r="E1" s="531"/>
      <c r="F1" s="531"/>
      <c r="G1" s="531"/>
      <c r="H1" s="531"/>
    </row>
    <row r="2" spans="1:8" s="145" customFormat="1" ht="24" customHeight="1" x14ac:dyDescent="0.15">
      <c r="A2" s="184" t="s">
        <v>186</v>
      </c>
      <c r="B2" s="181" t="s">
        <v>32</v>
      </c>
      <c r="C2" s="181" t="s">
        <v>187</v>
      </c>
      <c r="D2" s="181" t="s">
        <v>188</v>
      </c>
      <c r="E2" s="181" t="s">
        <v>189</v>
      </c>
      <c r="F2" s="181" t="s">
        <v>190</v>
      </c>
      <c r="G2" s="181" t="s">
        <v>191</v>
      </c>
      <c r="H2" s="183" t="s">
        <v>192</v>
      </c>
    </row>
    <row r="3" spans="1:8" ht="24" customHeight="1" x14ac:dyDescent="0.15">
      <c r="A3" s="185" t="str">
        <f>일위대가!A20</f>
        <v>일위3호표</v>
      </c>
      <c r="B3" s="169" t="s">
        <v>193</v>
      </c>
      <c r="C3" s="186" t="s">
        <v>290</v>
      </c>
      <c r="D3" s="187">
        <f>일위대가!E24</f>
        <v>71984</v>
      </c>
      <c r="E3" s="187">
        <f>일위대가!G24</f>
        <v>135799</v>
      </c>
      <c r="F3" s="187"/>
      <c r="G3" s="187">
        <f>D3+E3+F3</f>
        <v>207783</v>
      </c>
      <c r="H3" s="171"/>
    </row>
    <row r="4" spans="1:8" ht="24" customHeight="1" x14ac:dyDescent="0.15">
      <c r="A4" s="188" t="str">
        <f>일위대가!A44</f>
        <v>일위6호표</v>
      </c>
      <c r="B4" s="156" t="s">
        <v>194</v>
      </c>
      <c r="C4" s="160" t="s">
        <v>301</v>
      </c>
      <c r="D4" s="163">
        <f>일위대가!E52</f>
        <v>1537</v>
      </c>
      <c r="E4" s="163">
        <f>일위대가!G52</f>
        <v>26508</v>
      </c>
      <c r="F4" s="163">
        <f>일위대가!I52</f>
        <v>0</v>
      </c>
      <c r="G4" s="163">
        <f>D4+E4+F4</f>
        <v>28045</v>
      </c>
      <c r="H4" s="159"/>
    </row>
    <row r="5" spans="1:8" ht="24" customHeight="1" x14ac:dyDescent="0.15">
      <c r="A5" s="188"/>
      <c r="B5" s="156"/>
      <c r="C5" s="160"/>
      <c r="D5" s="163"/>
      <c r="E5" s="163"/>
      <c r="F5" s="163"/>
      <c r="G5" s="163"/>
      <c r="H5" s="159"/>
    </row>
    <row r="6" spans="1:8" ht="24" customHeight="1" x14ac:dyDescent="0.15">
      <c r="A6" s="188"/>
      <c r="B6" s="156"/>
      <c r="C6" s="160"/>
      <c r="D6" s="163"/>
      <c r="E6" s="163"/>
      <c r="F6" s="163"/>
      <c r="G6" s="163"/>
      <c r="H6" s="159"/>
    </row>
    <row r="7" spans="1:8" ht="24" customHeight="1" x14ac:dyDescent="0.15">
      <c r="A7" s="188"/>
      <c r="B7" s="156"/>
      <c r="C7" s="160"/>
      <c r="D7" s="163"/>
      <c r="E7" s="163"/>
      <c r="F7" s="163"/>
      <c r="G7" s="163"/>
      <c r="H7" s="159"/>
    </row>
    <row r="8" spans="1:8" ht="24" customHeight="1" x14ac:dyDescent="0.15">
      <c r="A8" s="188"/>
      <c r="B8" s="156"/>
      <c r="C8" s="160"/>
      <c r="D8" s="163"/>
      <c r="E8" s="163"/>
      <c r="F8" s="163"/>
      <c r="G8" s="163"/>
      <c r="H8" s="159"/>
    </row>
    <row r="9" spans="1:8" ht="24" customHeight="1" x14ac:dyDescent="0.15">
      <c r="A9" s="188"/>
      <c r="B9" s="156"/>
      <c r="C9" s="160"/>
      <c r="D9" s="163"/>
      <c r="E9" s="163"/>
      <c r="F9" s="163"/>
      <c r="G9" s="163"/>
      <c r="H9" s="159"/>
    </row>
    <row r="10" spans="1:8" ht="24" customHeight="1" x14ac:dyDescent="0.15">
      <c r="A10" s="188"/>
      <c r="B10" s="156"/>
      <c r="C10" s="160"/>
      <c r="D10" s="163"/>
      <c r="E10" s="163"/>
      <c r="F10" s="163"/>
      <c r="G10" s="163"/>
      <c r="H10" s="159"/>
    </row>
    <row r="11" spans="1:8" ht="24" customHeight="1" x14ac:dyDescent="0.15">
      <c r="A11" s="188"/>
      <c r="B11" s="156"/>
      <c r="C11" s="160"/>
      <c r="D11" s="163"/>
      <c r="E11" s="163"/>
      <c r="F11" s="163"/>
      <c r="G11" s="163"/>
      <c r="H11" s="159"/>
    </row>
    <row r="12" spans="1:8" ht="24" customHeight="1" x14ac:dyDescent="0.15">
      <c r="A12" s="188"/>
      <c r="B12" s="156"/>
      <c r="C12" s="160"/>
      <c r="D12" s="163"/>
      <c r="E12" s="163"/>
      <c r="F12" s="163"/>
      <c r="G12" s="163"/>
      <c r="H12" s="159"/>
    </row>
    <row r="13" spans="1:8" ht="24" customHeight="1" x14ac:dyDescent="0.15">
      <c r="A13" s="188"/>
      <c r="B13" s="156"/>
      <c r="C13" s="160"/>
      <c r="D13" s="163"/>
      <c r="E13" s="163"/>
      <c r="F13" s="163"/>
      <c r="G13" s="163"/>
      <c r="H13" s="159"/>
    </row>
    <row r="14" spans="1:8" ht="24" customHeight="1" x14ac:dyDescent="0.15">
      <c r="A14" s="188"/>
      <c r="B14" s="156"/>
      <c r="C14" s="160"/>
      <c r="D14" s="163"/>
      <c r="E14" s="163"/>
      <c r="F14" s="163"/>
      <c r="G14" s="163"/>
      <c r="H14" s="159"/>
    </row>
    <row r="15" spans="1:8" ht="24" customHeight="1" x14ac:dyDescent="0.15">
      <c r="A15" s="188"/>
      <c r="B15" s="156"/>
      <c r="C15" s="160"/>
      <c r="D15" s="163"/>
      <c r="E15" s="163"/>
      <c r="F15" s="163"/>
      <c r="G15" s="163"/>
      <c r="H15" s="159"/>
    </row>
    <row r="16" spans="1:8" ht="24" customHeight="1" x14ac:dyDescent="0.15">
      <c r="A16" s="188"/>
      <c r="B16" s="156"/>
      <c r="C16" s="160"/>
      <c r="D16" s="163"/>
      <c r="E16" s="163"/>
      <c r="F16" s="163"/>
      <c r="G16" s="163"/>
      <c r="H16" s="159"/>
    </row>
    <row r="17" spans="1:8" ht="24" customHeight="1" x14ac:dyDescent="0.15">
      <c r="A17" s="188" t="s">
        <v>185</v>
      </c>
      <c r="B17" s="156"/>
      <c r="C17" s="160"/>
      <c r="D17" s="163"/>
      <c r="E17" s="163"/>
      <c r="F17" s="163"/>
      <c r="G17" s="163"/>
      <c r="H17" s="159"/>
    </row>
    <row r="18" spans="1:8" ht="24" customHeight="1" x14ac:dyDescent="0.15">
      <c r="A18" s="188"/>
      <c r="B18" s="156"/>
      <c r="C18" s="160"/>
      <c r="D18" s="163"/>
      <c r="E18" s="163"/>
      <c r="F18" s="163"/>
      <c r="G18" s="163"/>
      <c r="H18" s="159"/>
    </row>
    <row r="19" spans="1:8" ht="24" customHeight="1" x14ac:dyDescent="0.15">
      <c r="A19" s="188"/>
      <c r="B19" s="156"/>
      <c r="C19" s="160"/>
      <c r="D19" s="163"/>
      <c r="E19" s="163"/>
      <c r="F19" s="163"/>
      <c r="G19" s="163"/>
      <c r="H19" s="159"/>
    </row>
    <row r="20" spans="1:8" ht="24" customHeight="1" x14ac:dyDescent="0.15">
      <c r="A20" s="188"/>
      <c r="B20" s="156"/>
      <c r="C20" s="160"/>
      <c r="D20" s="163"/>
      <c r="E20" s="163"/>
      <c r="F20" s="163"/>
      <c r="G20" s="163"/>
      <c r="H20" s="159"/>
    </row>
    <row r="21" spans="1:8" ht="24" customHeight="1" x14ac:dyDescent="0.15">
      <c r="A21" s="188"/>
      <c r="B21" s="156"/>
      <c r="C21" s="160"/>
      <c r="D21" s="163"/>
      <c r="E21" s="163"/>
      <c r="F21" s="163"/>
      <c r="G21" s="163"/>
      <c r="H21" s="159"/>
    </row>
    <row r="22" spans="1:8" ht="24" customHeight="1" x14ac:dyDescent="0.15">
      <c r="A22" s="188"/>
      <c r="B22" s="156"/>
      <c r="C22" s="160"/>
      <c r="D22" s="163"/>
      <c r="E22" s="163"/>
      <c r="F22" s="163"/>
      <c r="G22" s="163"/>
      <c r="H22" s="159"/>
    </row>
    <row r="23" spans="1:8" ht="24" customHeight="1" x14ac:dyDescent="0.15">
      <c r="A23" s="188"/>
      <c r="B23" s="156"/>
      <c r="C23" s="160"/>
      <c r="D23" s="163"/>
      <c r="E23" s="163"/>
      <c r="F23" s="163"/>
      <c r="G23" s="163"/>
      <c r="H23" s="159"/>
    </row>
    <row r="24" spans="1:8" ht="24" customHeight="1" x14ac:dyDescent="0.15">
      <c r="A24" s="189"/>
      <c r="B24" s="190"/>
      <c r="C24" s="164"/>
      <c r="D24" s="165"/>
      <c r="E24" s="165"/>
      <c r="F24" s="165"/>
      <c r="G24" s="165"/>
      <c r="H24" s="166"/>
    </row>
  </sheetData>
  <mergeCells count="1">
    <mergeCell ref="A1:H1"/>
  </mergeCells>
  <phoneticPr fontId="3" type="noConversion"/>
  <printOptions horizontalCentered="1"/>
  <pageMargins left="0.78740157480314965" right="0.59055118110236227" top="0.59055118110236227" bottom="0.59055118110236227" header="0.39370078740157483" footer="0.39370078740157483"/>
  <pageSetup paperSize="9" scale="83" fitToHeight="0" orientation="landscape" r:id="rId1"/>
  <headerFooter alignWithMargins="0"/>
  <ignoredErrors>
    <ignoredError sqref="A4 D4 E4 F4 G4 G3 E3 D3 A3" unlocked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A1:O76"/>
  <sheetViews>
    <sheetView topLeftCell="A13" workbookViewId="0">
      <selection sqref="A1:H1"/>
    </sheetView>
  </sheetViews>
  <sheetFormatPr defaultRowHeight="23.1" customHeight="1" x14ac:dyDescent="0.15"/>
  <cols>
    <col min="1" max="2" width="25.7109375" style="70" customWidth="1"/>
    <col min="3" max="4" width="10.7109375" style="72" customWidth="1"/>
    <col min="5" max="12" width="12.7109375" style="73" customWidth="1"/>
    <col min="13" max="13" width="12.7109375" style="72" customWidth="1"/>
    <col min="14" max="16384" width="9.140625" style="70"/>
  </cols>
  <sheetData>
    <row r="1" spans="1:15" ht="24.95" customHeight="1" x14ac:dyDescent="0.15">
      <c r="A1" s="500" t="s">
        <v>46</v>
      </c>
      <c r="B1" s="502" t="s">
        <v>47</v>
      </c>
      <c r="C1" s="502" t="s">
        <v>48</v>
      </c>
      <c r="D1" s="502" t="s">
        <v>49</v>
      </c>
      <c r="E1" s="495" t="s">
        <v>3</v>
      </c>
      <c r="F1" s="495"/>
      <c r="G1" s="495" t="s">
        <v>4</v>
      </c>
      <c r="H1" s="495"/>
      <c r="I1" s="495" t="s">
        <v>5</v>
      </c>
      <c r="J1" s="495"/>
      <c r="K1" s="495" t="s">
        <v>6</v>
      </c>
      <c r="L1" s="495"/>
      <c r="M1" s="496" t="s">
        <v>50</v>
      </c>
    </row>
    <row r="2" spans="1:15" ht="24.95" customHeight="1" x14ac:dyDescent="0.15">
      <c r="A2" s="501"/>
      <c r="B2" s="503"/>
      <c r="C2" s="503"/>
      <c r="D2" s="503"/>
      <c r="E2" s="173" t="s">
        <v>51</v>
      </c>
      <c r="F2" s="173" t="s">
        <v>52</v>
      </c>
      <c r="G2" s="173" t="s">
        <v>51</v>
      </c>
      <c r="H2" s="173" t="s">
        <v>52</v>
      </c>
      <c r="I2" s="173" t="s">
        <v>51</v>
      </c>
      <c r="J2" s="173" t="s">
        <v>52</v>
      </c>
      <c r="K2" s="173" t="s">
        <v>51</v>
      </c>
      <c r="L2" s="173" t="s">
        <v>52</v>
      </c>
      <c r="M2" s="497"/>
    </row>
    <row r="3" spans="1:15" ht="24.95" customHeight="1" x14ac:dyDescent="0.15">
      <c r="A3" s="207" t="s">
        <v>59</v>
      </c>
      <c r="B3" s="208" t="s">
        <v>60</v>
      </c>
      <c r="C3" s="209"/>
      <c r="D3" s="210"/>
      <c r="E3" s="211"/>
      <c r="F3" s="211"/>
      <c r="G3" s="211"/>
      <c r="H3" s="211"/>
      <c r="I3" s="211"/>
      <c r="J3" s="211"/>
      <c r="K3" s="211">
        <f>TRUNC((E3+G3+I3),0)</f>
        <v>0</v>
      </c>
      <c r="L3" s="211">
        <f>TRUNC((F3+H3+J3),0)</f>
        <v>0</v>
      </c>
      <c r="M3" s="212"/>
    </row>
    <row r="4" spans="1:15" ht="24.95" customHeight="1" x14ac:dyDescent="0.15">
      <c r="A4" s="199" t="s">
        <v>53</v>
      </c>
      <c r="B4" s="200" t="s">
        <v>54</v>
      </c>
      <c r="C4" s="160" t="s">
        <v>61</v>
      </c>
      <c r="D4" s="160">
        <v>385</v>
      </c>
      <c r="E4" s="201">
        <f>7500/40</f>
        <v>187.5</v>
      </c>
      <c r="F4" s="163">
        <f t="shared" ref="F4:F9" si="0">ROUNDDOWN((D4*E4),0)</f>
        <v>72187</v>
      </c>
      <c r="G4" s="201"/>
      <c r="H4" s="163">
        <f t="shared" ref="H4:H9" si="1">ROUNDDOWN((D4*G4),0)</f>
        <v>0</v>
      </c>
      <c r="I4" s="201"/>
      <c r="J4" s="163">
        <f t="shared" ref="J4:J9" si="2">ROUNDDOWN((D4*I4),0)</f>
        <v>0</v>
      </c>
      <c r="K4" s="201">
        <f>E4+G4+I4</f>
        <v>187.5</v>
      </c>
      <c r="L4" s="201">
        <f>F4+H4+J4</f>
        <v>72187</v>
      </c>
      <c r="M4" s="159" t="s">
        <v>139</v>
      </c>
      <c r="O4" s="70" t="s">
        <v>139</v>
      </c>
    </row>
    <row r="5" spans="1:15" ht="24.95" customHeight="1" x14ac:dyDescent="0.15">
      <c r="A5" s="199" t="s">
        <v>55</v>
      </c>
      <c r="B5" s="200" t="s">
        <v>62</v>
      </c>
      <c r="C5" s="160" t="s">
        <v>22</v>
      </c>
      <c r="D5" s="160">
        <v>0.96299999999999997</v>
      </c>
      <c r="E5" s="201">
        <v>50000</v>
      </c>
      <c r="F5" s="163">
        <f t="shared" si="0"/>
        <v>48150</v>
      </c>
      <c r="G5" s="201"/>
      <c r="H5" s="163">
        <f t="shared" si="1"/>
        <v>0</v>
      </c>
      <c r="I5" s="201"/>
      <c r="J5" s="163">
        <f t="shared" si="2"/>
        <v>0</v>
      </c>
      <c r="K5" s="201">
        <f t="shared" ref="K5:L9" si="3">E5+G5+I5</f>
        <v>50000</v>
      </c>
      <c r="L5" s="201">
        <f t="shared" si="3"/>
        <v>48150</v>
      </c>
      <c r="M5" s="159" t="s">
        <v>304</v>
      </c>
      <c r="O5" s="70" t="s">
        <v>263</v>
      </c>
    </row>
    <row r="6" spans="1:15" ht="24.95" customHeight="1" x14ac:dyDescent="0.15">
      <c r="A6" s="199" t="s">
        <v>56</v>
      </c>
      <c r="B6" s="200" t="s">
        <v>63</v>
      </c>
      <c r="C6" s="160" t="s">
        <v>22</v>
      </c>
      <c r="D6" s="160">
        <v>0.77800000000000002</v>
      </c>
      <c r="E6" s="201">
        <v>29000</v>
      </c>
      <c r="F6" s="163">
        <f t="shared" si="0"/>
        <v>22562</v>
      </c>
      <c r="G6" s="201"/>
      <c r="H6" s="163">
        <f t="shared" si="1"/>
        <v>0</v>
      </c>
      <c r="I6" s="201"/>
      <c r="J6" s="163">
        <f t="shared" si="2"/>
        <v>0</v>
      </c>
      <c r="K6" s="201">
        <f t="shared" si="3"/>
        <v>29000</v>
      </c>
      <c r="L6" s="201">
        <f t="shared" si="3"/>
        <v>22562</v>
      </c>
      <c r="M6" s="159" t="s">
        <v>305</v>
      </c>
      <c r="O6" s="70" t="s">
        <v>264</v>
      </c>
    </row>
    <row r="7" spans="1:15" ht="24.95" customHeight="1" x14ac:dyDescent="0.15">
      <c r="A7" s="199" t="s">
        <v>64</v>
      </c>
      <c r="B7" s="200" t="s">
        <v>65</v>
      </c>
      <c r="C7" s="160" t="s">
        <v>66</v>
      </c>
      <c r="D7" s="160">
        <v>0.15</v>
      </c>
      <c r="E7" s="201"/>
      <c r="F7" s="163">
        <f t="shared" si="0"/>
        <v>0</v>
      </c>
      <c r="G7" s="201">
        <f>노임!F5</f>
        <v>266360</v>
      </c>
      <c r="H7" s="163">
        <f t="shared" si="1"/>
        <v>39954</v>
      </c>
      <c r="I7" s="201"/>
      <c r="J7" s="163">
        <f t="shared" si="2"/>
        <v>0</v>
      </c>
      <c r="K7" s="201">
        <f t="shared" si="3"/>
        <v>266360</v>
      </c>
      <c r="L7" s="201">
        <f t="shared" si="3"/>
        <v>39954</v>
      </c>
      <c r="M7" s="159" t="s">
        <v>308</v>
      </c>
    </row>
    <row r="8" spans="1:15" ht="24.95" customHeight="1" x14ac:dyDescent="0.15">
      <c r="A8" s="199" t="s">
        <v>64</v>
      </c>
      <c r="B8" s="200" t="s">
        <v>67</v>
      </c>
      <c r="C8" s="160" t="s">
        <v>66</v>
      </c>
      <c r="D8" s="160">
        <v>0.46</v>
      </c>
      <c r="E8" s="201"/>
      <c r="F8" s="163">
        <f t="shared" si="0"/>
        <v>0</v>
      </c>
      <c r="G8" s="202">
        <f>노임!F3</f>
        <v>169800</v>
      </c>
      <c r="H8" s="163">
        <f t="shared" si="1"/>
        <v>78108</v>
      </c>
      <c r="I8" s="201"/>
      <c r="J8" s="163">
        <f t="shared" si="2"/>
        <v>0</v>
      </c>
      <c r="K8" s="201">
        <f t="shared" si="3"/>
        <v>169800</v>
      </c>
      <c r="L8" s="201">
        <f t="shared" si="3"/>
        <v>78108</v>
      </c>
      <c r="M8" s="159" t="s">
        <v>308</v>
      </c>
    </row>
    <row r="9" spans="1:15" ht="24.95" customHeight="1" x14ac:dyDescent="0.15">
      <c r="A9" s="199"/>
      <c r="B9" s="200"/>
      <c r="C9" s="160"/>
      <c r="D9" s="200"/>
      <c r="E9" s="201"/>
      <c r="F9" s="163">
        <f t="shared" si="0"/>
        <v>0</v>
      </c>
      <c r="G9" s="201"/>
      <c r="H9" s="163">
        <f t="shared" si="1"/>
        <v>0</v>
      </c>
      <c r="I9" s="201"/>
      <c r="J9" s="163">
        <f t="shared" si="2"/>
        <v>0</v>
      </c>
      <c r="K9" s="201">
        <f t="shared" si="3"/>
        <v>0</v>
      </c>
      <c r="L9" s="201">
        <f t="shared" si="3"/>
        <v>0</v>
      </c>
      <c r="M9" s="159"/>
    </row>
    <row r="10" spans="1:15" ht="24.95" customHeight="1" x14ac:dyDescent="0.15">
      <c r="A10" s="501" t="s">
        <v>10</v>
      </c>
      <c r="B10" s="503"/>
      <c r="C10" s="164"/>
      <c r="D10" s="213"/>
      <c r="E10" s="533">
        <f>SUM(F4:F9)</f>
        <v>142899</v>
      </c>
      <c r="F10" s="533"/>
      <c r="G10" s="533">
        <f>SUM(H4:H9)</f>
        <v>118062</v>
      </c>
      <c r="H10" s="533"/>
      <c r="I10" s="533">
        <f>SUM(J4:J9)</f>
        <v>0</v>
      </c>
      <c r="J10" s="533"/>
      <c r="K10" s="533">
        <f>E10+G10+I10</f>
        <v>260961</v>
      </c>
      <c r="L10" s="533"/>
      <c r="M10" s="166"/>
    </row>
    <row r="11" spans="1:15" ht="24.95" customHeight="1" x14ac:dyDescent="0.15">
      <c r="A11" s="214"/>
      <c r="B11" s="215"/>
      <c r="C11" s="215"/>
      <c r="D11" s="216"/>
      <c r="E11" s="217"/>
      <c r="F11" s="217"/>
      <c r="G11" s="217"/>
      <c r="H11" s="217"/>
      <c r="I11" s="217"/>
      <c r="J11" s="217"/>
      <c r="K11" s="217"/>
      <c r="L11" s="217"/>
      <c r="M11" s="218"/>
    </row>
    <row r="12" spans="1:15" ht="24.95" customHeight="1" x14ac:dyDescent="0.15">
      <c r="A12" s="207" t="s">
        <v>68</v>
      </c>
      <c r="B12" s="208" t="s">
        <v>202</v>
      </c>
      <c r="C12" s="209"/>
      <c r="D12" s="210"/>
      <c r="E12" s="211"/>
      <c r="F12" s="211"/>
      <c r="G12" s="211"/>
      <c r="H12" s="211"/>
      <c r="I12" s="211"/>
      <c r="J12" s="211"/>
      <c r="K12" s="211"/>
      <c r="L12" s="211"/>
      <c r="M12" s="212"/>
    </row>
    <row r="13" spans="1:15" ht="24.95" customHeight="1" x14ac:dyDescent="0.15">
      <c r="A13" s="199" t="s">
        <v>198</v>
      </c>
      <c r="B13" s="200" t="s">
        <v>203</v>
      </c>
      <c r="C13" s="160" t="s">
        <v>57</v>
      </c>
      <c r="D13" s="160">
        <f>1.03*32.7%</f>
        <v>0.33681</v>
      </c>
      <c r="E13" s="201">
        <v>10276</v>
      </c>
      <c r="F13" s="163">
        <f>ROUNDDOWN((D13*E13),0)</f>
        <v>3461</v>
      </c>
      <c r="G13" s="201"/>
      <c r="H13" s="163">
        <f>ROUNDDOWN((D13*G13),0)</f>
        <v>0</v>
      </c>
      <c r="I13" s="201"/>
      <c r="J13" s="163">
        <f>ROUNDDOWN((D13*I13),0)</f>
        <v>0</v>
      </c>
      <c r="K13" s="201">
        <f t="shared" ref="K13:L17" si="4">E13+G13+I13</f>
        <v>10276</v>
      </c>
      <c r="L13" s="201">
        <f t="shared" si="4"/>
        <v>3461</v>
      </c>
      <c r="M13" s="203" t="s">
        <v>303</v>
      </c>
    </row>
    <row r="14" spans="1:15" ht="24.95" customHeight="1" x14ac:dyDescent="0.15">
      <c r="A14" s="199" t="s">
        <v>199</v>
      </c>
      <c r="B14" s="200" t="s">
        <v>203</v>
      </c>
      <c r="C14" s="160" t="s">
        <v>166</v>
      </c>
      <c r="D14" s="160">
        <f>0.038*32.7%</f>
        <v>1.2426E-2</v>
      </c>
      <c r="E14" s="201">
        <v>400107</v>
      </c>
      <c r="F14" s="163">
        <f>ROUNDDOWN((D14*E14),0)</f>
        <v>4971</v>
      </c>
      <c r="G14" s="201"/>
      <c r="H14" s="163">
        <f>ROUNDDOWN((D14*G14),0)</f>
        <v>0</v>
      </c>
      <c r="I14" s="201"/>
      <c r="J14" s="163">
        <f>ROUNDDOWN((D14*I14),0)</f>
        <v>0</v>
      </c>
      <c r="K14" s="201">
        <f t="shared" si="4"/>
        <v>400107</v>
      </c>
      <c r="L14" s="201">
        <f t="shared" si="4"/>
        <v>4971</v>
      </c>
      <c r="M14" s="159"/>
    </row>
    <row r="15" spans="1:15" ht="24.95" customHeight="1" x14ac:dyDescent="0.15">
      <c r="A15" s="199" t="s">
        <v>200</v>
      </c>
      <c r="B15" s="200" t="s">
        <v>201</v>
      </c>
      <c r="C15" s="160" t="s">
        <v>44</v>
      </c>
      <c r="D15" s="160">
        <v>1</v>
      </c>
      <c r="E15" s="201">
        <f>ROUNDDOWN(SUM(F13:F14)*11%,0)</f>
        <v>927</v>
      </c>
      <c r="F15" s="163">
        <f>ROUNDDOWN((D15*E15),0)</f>
        <v>927</v>
      </c>
      <c r="G15" s="201"/>
      <c r="H15" s="163">
        <f>ROUNDDOWN((D15*G15),0)</f>
        <v>0</v>
      </c>
      <c r="I15" s="201"/>
      <c r="J15" s="163">
        <f>ROUNDDOWN((D15*I15),0)</f>
        <v>0</v>
      </c>
      <c r="K15" s="201">
        <f t="shared" si="4"/>
        <v>927</v>
      </c>
      <c r="L15" s="201">
        <f t="shared" si="4"/>
        <v>927</v>
      </c>
      <c r="M15" s="159"/>
    </row>
    <row r="16" spans="1:15" ht="24.95" customHeight="1" x14ac:dyDescent="0.15">
      <c r="A16" s="199" t="s">
        <v>45</v>
      </c>
      <c r="B16" s="200" t="s">
        <v>115</v>
      </c>
      <c r="C16" s="160" t="s">
        <v>27</v>
      </c>
      <c r="D16" s="160">
        <v>0.1</v>
      </c>
      <c r="E16" s="201"/>
      <c r="F16" s="163">
        <f>ROUNDDOWN((D16*E16),0)</f>
        <v>0</v>
      </c>
      <c r="G16" s="201">
        <f>노임!F4</f>
        <v>272830</v>
      </c>
      <c r="H16" s="163">
        <f>ROUNDDOWN((D16*G16),0)</f>
        <v>27283</v>
      </c>
      <c r="I16" s="201"/>
      <c r="J16" s="163">
        <f>ROUNDDOWN((D16*I16),0)</f>
        <v>0</v>
      </c>
      <c r="K16" s="201">
        <f t="shared" si="4"/>
        <v>272830</v>
      </c>
      <c r="L16" s="201">
        <f t="shared" si="4"/>
        <v>27283</v>
      </c>
      <c r="M16" s="159"/>
    </row>
    <row r="17" spans="1:15" ht="24.95" customHeight="1" x14ac:dyDescent="0.15">
      <c r="A17" s="199" t="s">
        <v>45</v>
      </c>
      <c r="B17" s="200" t="s">
        <v>43</v>
      </c>
      <c r="C17" s="160" t="s">
        <v>27</v>
      </c>
      <c r="D17" s="160">
        <v>0.02</v>
      </c>
      <c r="E17" s="201"/>
      <c r="F17" s="163">
        <f>ROUNDDOWN((D17*E17),0)</f>
        <v>0</v>
      </c>
      <c r="G17" s="201">
        <f>노임!F3</f>
        <v>169800</v>
      </c>
      <c r="H17" s="163">
        <f>ROUNDDOWN((D17*G17),0)</f>
        <v>3396</v>
      </c>
      <c r="I17" s="201"/>
      <c r="J17" s="163">
        <f>ROUNDDOWN((D17*I17),0)</f>
        <v>0</v>
      </c>
      <c r="K17" s="201">
        <f t="shared" si="4"/>
        <v>169800</v>
      </c>
      <c r="L17" s="201">
        <f t="shared" si="4"/>
        <v>3396</v>
      </c>
      <c r="M17" s="159"/>
    </row>
    <row r="18" spans="1:15" ht="24.95" customHeight="1" x14ac:dyDescent="0.15">
      <c r="A18" s="501" t="s">
        <v>10</v>
      </c>
      <c r="B18" s="503"/>
      <c r="C18" s="164"/>
      <c r="D18" s="213"/>
      <c r="E18" s="533">
        <f>SUM(F13:F17)</f>
        <v>9359</v>
      </c>
      <c r="F18" s="533"/>
      <c r="G18" s="533">
        <f>SUM(H13:H17)</f>
        <v>30679</v>
      </c>
      <c r="H18" s="533"/>
      <c r="I18" s="533">
        <f>SUM(J13:J17)</f>
        <v>0</v>
      </c>
      <c r="J18" s="533"/>
      <c r="K18" s="533">
        <f>E18+G18+I18</f>
        <v>40038</v>
      </c>
      <c r="L18" s="533"/>
      <c r="M18" s="166"/>
    </row>
    <row r="19" spans="1:15" ht="24.95" customHeight="1" x14ac:dyDescent="0.15">
      <c r="A19" s="214"/>
      <c r="B19" s="215"/>
      <c r="C19" s="215"/>
      <c r="D19" s="216"/>
      <c r="E19" s="217"/>
      <c r="F19" s="217"/>
      <c r="G19" s="217"/>
      <c r="H19" s="217"/>
      <c r="I19" s="217"/>
      <c r="J19" s="217"/>
      <c r="K19" s="217"/>
      <c r="L19" s="217"/>
      <c r="M19" s="218"/>
    </row>
    <row r="20" spans="1:15" ht="24.95" customHeight="1" x14ac:dyDescent="0.15">
      <c r="A20" s="207" t="s">
        <v>69</v>
      </c>
      <c r="B20" s="208" t="s">
        <v>298</v>
      </c>
      <c r="C20" s="209"/>
      <c r="D20" s="210"/>
      <c r="E20" s="211"/>
      <c r="F20" s="211"/>
      <c r="G20" s="211"/>
      <c r="H20" s="211"/>
      <c r="I20" s="211"/>
      <c r="J20" s="211"/>
      <c r="K20" s="211"/>
      <c r="L20" s="211"/>
      <c r="M20" s="212"/>
    </row>
    <row r="21" spans="1:15" ht="24.95" customHeight="1" x14ac:dyDescent="0.15">
      <c r="A21" s="199" t="s">
        <v>70</v>
      </c>
      <c r="B21" s="200" t="s">
        <v>58</v>
      </c>
      <c r="C21" s="160" t="s">
        <v>22</v>
      </c>
      <c r="D21" s="160">
        <f>0.9*0.7*0.6</f>
        <v>0.378</v>
      </c>
      <c r="E21" s="201">
        <f>E10</f>
        <v>142899</v>
      </c>
      <c r="F21" s="163">
        <f>ROUNDDOWN((D21*E21),0)</f>
        <v>54015</v>
      </c>
      <c r="G21" s="201">
        <f>G10</f>
        <v>118062</v>
      </c>
      <c r="H21" s="163">
        <f>ROUNDDOWN((D21*G21),0)</f>
        <v>44627</v>
      </c>
      <c r="I21" s="201"/>
      <c r="J21" s="163">
        <f>ROUNDDOWN((D21*I21),0)</f>
        <v>0</v>
      </c>
      <c r="K21" s="201">
        <f t="shared" ref="K21:L23" si="5">E21+G21+I21</f>
        <v>260961</v>
      </c>
      <c r="L21" s="201">
        <f t="shared" si="5"/>
        <v>98642</v>
      </c>
      <c r="M21" s="159" t="str">
        <f>A3</f>
        <v>일위1호표</v>
      </c>
      <c r="N21" s="198"/>
      <c r="O21" s="198" t="s">
        <v>120</v>
      </c>
    </row>
    <row r="22" spans="1:15" ht="24.95" customHeight="1" x14ac:dyDescent="0.15">
      <c r="A22" s="199" t="s">
        <v>71</v>
      </c>
      <c r="B22" s="200" t="s">
        <v>204</v>
      </c>
      <c r="C22" s="160" t="s">
        <v>57</v>
      </c>
      <c r="D22" s="160">
        <f>(0.9*0.6+0.7*0.6)*2</f>
        <v>1.92</v>
      </c>
      <c r="E22" s="201">
        <f>E18</f>
        <v>9359</v>
      </c>
      <c r="F22" s="163">
        <f>ROUNDDOWN((D22*E22),0)</f>
        <v>17969</v>
      </c>
      <c r="G22" s="201">
        <f>G18</f>
        <v>30679</v>
      </c>
      <c r="H22" s="163">
        <f>ROUNDDOWN((D22*G22),0)</f>
        <v>58903</v>
      </c>
      <c r="I22" s="201"/>
      <c r="J22" s="163">
        <f>ROUNDDOWN((D22*I22),0)</f>
        <v>0</v>
      </c>
      <c r="K22" s="201">
        <f t="shared" si="5"/>
        <v>40038</v>
      </c>
      <c r="L22" s="201">
        <f t="shared" si="5"/>
        <v>76872</v>
      </c>
      <c r="M22" s="159" t="str">
        <f>A12</f>
        <v>일위2호표</v>
      </c>
      <c r="N22" s="198"/>
      <c r="O22" s="198" t="s">
        <v>121</v>
      </c>
    </row>
    <row r="23" spans="1:15" ht="24.95" customHeight="1" x14ac:dyDescent="0.15">
      <c r="A23" s="199" t="s">
        <v>124</v>
      </c>
      <c r="B23" s="200" t="s">
        <v>34</v>
      </c>
      <c r="C23" s="160" t="s">
        <v>27</v>
      </c>
      <c r="D23" s="160">
        <v>0.12</v>
      </c>
      <c r="E23" s="201"/>
      <c r="F23" s="163">
        <f>ROUNDDOWN((D23*E23),0)</f>
        <v>0</v>
      </c>
      <c r="G23" s="201">
        <f>노임!F7</f>
        <v>268910</v>
      </c>
      <c r="H23" s="163">
        <f>ROUNDDOWN((D23*G23),0)</f>
        <v>32269</v>
      </c>
      <c r="I23" s="201"/>
      <c r="J23" s="163">
        <f>ROUNDDOWN((D23*I23),0)</f>
        <v>0</v>
      </c>
      <c r="K23" s="201">
        <f t="shared" si="5"/>
        <v>268910</v>
      </c>
      <c r="L23" s="201">
        <f t="shared" si="5"/>
        <v>32269</v>
      </c>
      <c r="M23" s="159"/>
    </row>
    <row r="24" spans="1:15" ht="24.95" customHeight="1" x14ac:dyDescent="0.15">
      <c r="A24" s="501" t="s">
        <v>10</v>
      </c>
      <c r="B24" s="503"/>
      <c r="C24" s="164"/>
      <c r="D24" s="164"/>
      <c r="E24" s="533">
        <f>SUM(F21:F23)</f>
        <v>71984</v>
      </c>
      <c r="F24" s="533"/>
      <c r="G24" s="533">
        <f>SUM(H21:H23)</f>
        <v>135799</v>
      </c>
      <c r="H24" s="533"/>
      <c r="I24" s="533">
        <f>SUM(J21:J23)</f>
        <v>0</v>
      </c>
      <c r="J24" s="533"/>
      <c r="K24" s="533">
        <f>E24+G24+I24</f>
        <v>207783</v>
      </c>
      <c r="L24" s="533"/>
      <c r="M24" s="166"/>
    </row>
    <row r="25" spans="1:15" s="71" customFormat="1" ht="24.95" customHeight="1" x14ac:dyDescent="0.15">
      <c r="A25" s="219" t="s">
        <v>106</v>
      </c>
      <c r="B25" s="220" t="s">
        <v>164</v>
      </c>
      <c r="C25" s="221"/>
      <c r="D25" s="221"/>
      <c r="E25" s="222"/>
      <c r="F25" s="222"/>
      <c r="G25" s="222"/>
      <c r="H25" s="222"/>
      <c r="I25" s="222"/>
      <c r="J25" s="222"/>
      <c r="K25" s="222"/>
      <c r="L25" s="222"/>
      <c r="M25" s="223"/>
    </row>
    <row r="26" spans="1:15" ht="24.95" customHeight="1" x14ac:dyDescent="0.15">
      <c r="A26" s="205" t="s">
        <v>165</v>
      </c>
      <c r="B26" s="206"/>
      <c r="C26" s="160"/>
      <c r="D26" s="160"/>
      <c r="E26" s="163"/>
      <c r="F26" s="163">
        <f>ROUNDDOWN(D26*E26,0)</f>
        <v>0</v>
      </c>
      <c r="G26" s="163"/>
      <c r="H26" s="163">
        <f>ROUNDDOWN(D26*G26,0)</f>
        <v>0</v>
      </c>
      <c r="I26" s="163"/>
      <c r="J26" s="163">
        <f>ROUNDDOWN(D26*I26,0)</f>
        <v>0</v>
      </c>
      <c r="K26" s="201"/>
      <c r="L26" s="201"/>
      <c r="M26" s="159"/>
    </row>
    <row r="27" spans="1:15" ht="24.95" customHeight="1" x14ac:dyDescent="0.15">
      <c r="A27" s="205" t="s">
        <v>167</v>
      </c>
      <c r="B27" s="206"/>
      <c r="C27" s="160" t="s">
        <v>170</v>
      </c>
      <c r="D27" s="160">
        <v>1</v>
      </c>
      <c r="E27" s="163">
        <v>332</v>
      </c>
      <c r="F27" s="163">
        <f>ROUNDDOWN(D27*E27,0)</f>
        <v>332</v>
      </c>
      <c r="G27" s="163"/>
      <c r="H27" s="163">
        <f>ROUNDDOWN(D27*G27,0)</f>
        <v>0</v>
      </c>
      <c r="I27" s="163"/>
      <c r="J27" s="163">
        <f>ROUNDDOWN(D27*I27,0)</f>
        <v>0</v>
      </c>
      <c r="K27" s="201">
        <f t="shared" ref="K27:L29" si="6">E27+G27+I27</f>
        <v>332</v>
      </c>
      <c r="L27" s="201">
        <f t="shared" si="6"/>
        <v>332</v>
      </c>
      <c r="M27" s="159"/>
    </row>
    <row r="28" spans="1:15" ht="24.95" customHeight="1" x14ac:dyDescent="0.15">
      <c r="A28" s="205" t="s">
        <v>168</v>
      </c>
      <c r="B28" s="206"/>
      <c r="C28" s="160" t="s">
        <v>170</v>
      </c>
      <c r="D28" s="160">
        <v>1</v>
      </c>
      <c r="E28" s="163"/>
      <c r="F28" s="163">
        <f>ROUNDDOWN(D28*E28,0)</f>
        <v>0</v>
      </c>
      <c r="G28" s="163">
        <v>631</v>
      </c>
      <c r="H28" s="163">
        <f>ROUNDDOWN(D28*G28,0)</f>
        <v>631</v>
      </c>
      <c r="I28" s="163"/>
      <c r="J28" s="163">
        <f>ROUNDDOWN(D28*I28,0)</f>
        <v>0</v>
      </c>
      <c r="K28" s="201">
        <f t="shared" si="6"/>
        <v>631</v>
      </c>
      <c r="L28" s="201">
        <f t="shared" si="6"/>
        <v>631</v>
      </c>
      <c r="M28" s="159"/>
    </row>
    <row r="29" spans="1:15" ht="24.95" customHeight="1" x14ac:dyDescent="0.15">
      <c r="A29" s="205" t="s">
        <v>169</v>
      </c>
      <c r="B29" s="206"/>
      <c r="C29" s="160" t="s">
        <v>170</v>
      </c>
      <c r="D29" s="160">
        <v>1</v>
      </c>
      <c r="E29" s="163"/>
      <c r="F29" s="163"/>
      <c r="G29" s="163"/>
      <c r="H29" s="163">
        <f>ROUNDDOWN(D29*G29,0)</f>
        <v>0</v>
      </c>
      <c r="I29" s="163">
        <v>48</v>
      </c>
      <c r="J29" s="163">
        <f>ROUNDDOWN(D29*I29,0)</f>
        <v>48</v>
      </c>
      <c r="K29" s="201">
        <f t="shared" si="6"/>
        <v>48</v>
      </c>
      <c r="L29" s="201">
        <f t="shared" si="6"/>
        <v>48</v>
      </c>
      <c r="M29" s="159"/>
    </row>
    <row r="30" spans="1:15" ht="24.95" customHeight="1" x14ac:dyDescent="0.15">
      <c r="A30" s="501" t="s">
        <v>10</v>
      </c>
      <c r="B30" s="503"/>
      <c r="C30" s="164"/>
      <c r="D30" s="164"/>
      <c r="E30" s="532">
        <f>SUM(F26:F29)</f>
        <v>332</v>
      </c>
      <c r="F30" s="532"/>
      <c r="G30" s="532">
        <f>SUM(H26:H29)</f>
        <v>631</v>
      </c>
      <c r="H30" s="532"/>
      <c r="I30" s="532">
        <f>SUM(J26:J29)</f>
        <v>48</v>
      </c>
      <c r="J30" s="532"/>
      <c r="K30" s="532">
        <f>E30+G30+I30</f>
        <v>1011</v>
      </c>
      <c r="L30" s="532"/>
      <c r="M30" s="166"/>
    </row>
    <row r="31" spans="1:15" ht="24.95" customHeight="1" x14ac:dyDescent="0.15">
      <c r="A31" s="214"/>
      <c r="B31" s="215"/>
      <c r="C31" s="215"/>
      <c r="D31" s="215"/>
      <c r="E31" s="224"/>
      <c r="F31" s="224"/>
      <c r="G31" s="224"/>
      <c r="H31" s="224"/>
      <c r="I31" s="224"/>
      <c r="J31" s="224"/>
      <c r="K31" s="224"/>
      <c r="L31" s="224"/>
      <c r="M31" s="218"/>
    </row>
    <row r="32" spans="1:15" ht="24.95" customHeight="1" x14ac:dyDescent="0.15">
      <c r="A32" s="207" t="s">
        <v>107</v>
      </c>
      <c r="B32" s="208" t="s">
        <v>171</v>
      </c>
      <c r="C32" s="209"/>
      <c r="D32" s="210"/>
      <c r="E32" s="211"/>
      <c r="F32" s="211"/>
      <c r="G32" s="211"/>
      <c r="H32" s="211"/>
      <c r="I32" s="211"/>
      <c r="J32" s="211"/>
      <c r="K32" s="211"/>
      <c r="L32" s="211"/>
      <c r="M32" s="212"/>
    </row>
    <row r="33" spans="1:15" ht="24.95" customHeight="1" x14ac:dyDescent="0.15">
      <c r="A33" s="199" t="s">
        <v>172</v>
      </c>
      <c r="B33" s="200"/>
      <c r="C33" s="160"/>
      <c r="D33" s="160"/>
      <c r="E33" s="201"/>
      <c r="F33" s="163">
        <f>ROUNDDOWN((D33*E33),0)</f>
        <v>0</v>
      </c>
      <c r="G33" s="201"/>
      <c r="H33" s="163"/>
      <c r="I33" s="201"/>
      <c r="J33" s="163">
        <f>ROUNDDOWN((D33*I33),0)</f>
        <v>0</v>
      </c>
      <c r="K33" s="201"/>
      <c r="L33" s="201"/>
      <c r="M33" s="159"/>
      <c r="N33" s="198"/>
      <c r="O33" s="198"/>
    </row>
    <row r="34" spans="1:15" ht="24.95" customHeight="1" x14ac:dyDescent="0.15">
      <c r="A34" s="199" t="s">
        <v>173</v>
      </c>
      <c r="B34" s="200"/>
      <c r="C34" s="160"/>
      <c r="D34" s="160"/>
      <c r="E34" s="201"/>
      <c r="F34" s="163"/>
      <c r="G34" s="201"/>
      <c r="H34" s="163"/>
      <c r="I34" s="201"/>
      <c r="J34" s="163"/>
      <c r="K34" s="201"/>
      <c r="L34" s="201"/>
      <c r="M34" s="159"/>
      <c r="N34" s="198"/>
      <c r="O34" s="198"/>
    </row>
    <row r="35" spans="1:15" ht="24.95" customHeight="1" x14ac:dyDescent="0.15">
      <c r="A35" s="199" t="s">
        <v>174</v>
      </c>
      <c r="B35" s="200"/>
      <c r="C35" s="160" t="s">
        <v>180</v>
      </c>
      <c r="D35" s="160">
        <v>1</v>
      </c>
      <c r="E35" s="201">
        <v>5222</v>
      </c>
      <c r="F35" s="163">
        <f>ROUNDDOWN(D35*E35,0)</f>
        <v>5222</v>
      </c>
      <c r="G35" s="163"/>
      <c r="H35" s="163"/>
      <c r="I35" s="201"/>
      <c r="J35" s="163"/>
      <c r="K35" s="201">
        <f>E35+G35+I35</f>
        <v>5222</v>
      </c>
      <c r="L35" s="201">
        <f>F35+H35+J35</f>
        <v>5222</v>
      </c>
      <c r="M35" s="159"/>
    </row>
    <row r="36" spans="1:15" ht="24.95" customHeight="1" x14ac:dyDescent="0.15">
      <c r="A36" s="199" t="s">
        <v>175</v>
      </c>
      <c r="B36" s="200"/>
      <c r="C36" s="160" t="s">
        <v>170</v>
      </c>
      <c r="D36" s="160">
        <v>1</v>
      </c>
      <c r="E36" s="201"/>
      <c r="F36" s="163"/>
      <c r="G36" s="201">
        <v>8232</v>
      </c>
      <c r="H36" s="163">
        <f>ROUNDDOWN(D36*G36,0)</f>
        <v>8232</v>
      </c>
      <c r="I36" s="201"/>
      <c r="J36" s="163"/>
      <c r="K36" s="201">
        <f t="shared" ref="K36:K41" si="7">E36+G36+I36</f>
        <v>8232</v>
      </c>
      <c r="L36" s="201">
        <f t="shared" ref="L36:L41" si="8">F36+H36+J36</f>
        <v>8232</v>
      </c>
      <c r="M36" s="159"/>
    </row>
    <row r="37" spans="1:15" ht="24.95" customHeight="1" x14ac:dyDescent="0.15">
      <c r="A37" s="199" t="s">
        <v>176</v>
      </c>
      <c r="B37" s="200"/>
      <c r="C37" s="160" t="s">
        <v>180</v>
      </c>
      <c r="D37" s="160">
        <v>1</v>
      </c>
      <c r="E37" s="201"/>
      <c r="F37" s="163"/>
      <c r="G37" s="202"/>
      <c r="H37" s="163"/>
      <c r="I37" s="201">
        <v>8693</v>
      </c>
      <c r="J37" s="163">
        <f>ROUNDDOWN(D37*I37,0)</f>
        <v>8693</v>
      </c>
      <c r="K37" s="201">
        <f t="shared" si="7"/>
        <v>8693</v>
      </c>
      <c r="L37" s="201">
        <f t="shared" si="8"/>
        <v>8693</v>
      </c>
      <c r="M37" s="159"/>
    </row>
    <row r="38" spans="1:15" ht="24.95" customHeight="1" x14ac:dyDescent="0.15">
      <c r="A38" s="199" t="s">
        <v>177</v>
      </c>
      <c r="B38" s="200"/>
      <c r="C38" s="160"/>
      <c r="D38" s="160"/>
      <c r="E38" s="201"/>
      <c r="F38" s="163"/>
      <c r="G38" s="202"/>
      <c r="H38" s="163"/>
      <c r="I38" s="201"/>
      <c r="J38" s="163"/>
      <c r="K38" s="201"/>
      <c r="L38" s="201"/>
      <c r="M38" s="159"/>
    </row>
    <row r="39" spans="1:15" ht="24.95" customHeight="1" x14ac:dyDescent="0.15">
      <c r="A39" s="205" t="s">
        <v>178</v>
      </c>
      <c r="B39" s="206"/>
      <c r="C39" s="160" t="s">
        <v>180</v>
      </c>
      <c r="D39" s="160">
        <v>1</v>
      </c>
      <c r="E39" s="163">
        <v>763</v>
      </c>
      <c r="F39" s="163">
        <f>ROUNDDOWN(D39*E39,0)</f>
        <v>763</v>
      </c>
      <c r="G39" s="163"/>
      <c r="H39" s="163"/>
      <c r="I39" s="163"/>
      <c r="J39" s="163"/>
      <c r="K39" s="201">
        <f t="shared" si="7"/>
        <v>763</v>
      </c>
      <c r="L39" s="201">
        <f t="shared" si="8"/>
        <v>763</v>
      </c>
      <c r="M39" s="159"/>
    </row>
    <row r="40" spans="1:15" ht="24.95" customHeight="1" x14ac:dyDescent="0.15">
      <c r="A40" s="205" t="s">
        <v>179</v>
      </c>
      <c r="B40" s="206"/>
      <c r="C40" s="160"/>
      <c r="D40" s="160"/>
      <c r="E40" s="163"/>
      <c r="F40" s="163"/>
      <c r="G40" s="163"/>
      <c r="H40" s="163"/>
      <c r="I40" s="163"/>
      <c r="J40" s="163"/>
      <c r="K40" s="201"/>
      <c r="L40" s="201"/>
      <c r="M40" s="159"/>
    </row>
    <row r="41" spans="1:15" ht="24.95" customHeight="1" x14ac:dyDescent="0.15">
      <c r="A41" s="199" t="str">
        <f>" 보통인부 : 1인×" &amp; TEXT(노임!F3,"#,###") &amp; "÷(8×Q)=" &amp;  TEXT(G41,"#,###.#") &amp; "원/㎥"</f>
        <v xml:space="preserve"> 보통인부 : 1인×169,800÷(8×Q)=5,820.원/㎥</v>
      </c>
      <c r="B41" s="200"/>
      <c r="C41" s="160" t="s">
        <v>180</v>
      </c>
      <c r="D41" s="160">
        <v>1</v>
      </c>
      <c r="E41" s="201"/>
      <c r="F41" s="163"/>
      <c r="G41" s="201">
        <v>5820</v>
      </c>
      <c r="H41" s="163">
        <f>ROUNDDOWN(D41*G41,0)</f>
        <v>5820</v>
      </c>
      <c r="I41" s="201"/>
      <c r="J41" s="163"/>
      <c r="K41" s="201">
        <f t="shared" si="7"/>
        <v>5820</v>
      </c>
      <c r="L41" s="201">
        <f t="shared" si="8"/>
        <v>5820</v>
      </c>
      <c r="M41" s="159"/>
    </row>
    <row r="42" spans="1:15" ht="24.95" customHeight="1" x14ac:dyDescent="0.15">
      <c r="A42" s="501" t="s">
        <v>10</v>
      </c>
      <c r="B42" s="503"/>
      <c r="C42" s="164"/>
      <c r="D42" s="164"/>
      <c r="E42" s="533">
        <f>SUM(F33:F41)</f>
        <v>5985</v>
      </c>
      <c r="F42" s="533"/>
      <c r="G42" s="533">
        <f>SUM(H33:H41)</f>
        <v>14052</v>
      </c>
      <c r="H42" s="533"/>
      <c r="I42" s="533">
        <f>SUM(J33:J41)</f>
        <v>8693</v>
      </c>
      <c r="J42" s="533"/>
      <c r="K42" s="533">
        <f>E42+G42+I42</f>
        <v>28730</v>
      </c>
      <c r="L42" s="533"/>
      <c r="M42" s="166"/>
    </row>
    <row r="43" spans="1:15" ht="24.95" customHeight="1" x14ac:dyDescent="0.15">
      <c r="A43" s="214"/>
      <c r="B43" s="215"/>
      <c r="C43" s="215"/>
      <c r="D43" s="215"/>
      <c r="E43" s="217"/>
      <c r="F43" s="217"/>
      <c r="G43" s="217"/>
      <c r="H43" s="217"/>
      <c r="I43" s="217"/>
      <c r="J43" s="217"/>
      <c r="K43" s="217"/>
      <c r="L43" s="217"/>
      <c r="M43" s="218"/>
    </row>
    <row r="44" spans="1:15" s="71" customFormat="1" ht="24.95" customHeight="1" x14ac:dyDescent="0.15">
      <c r="A44" s="219" t="s">
        <v>143</v>
      </c>
      <c r="B44" s="220" t="s">
        <v>321</v>
      </c>
      <c r="C44" s="221"/>
      <c r="D44" s="221"/>
      <c r="E44" s="222"/>
      <c r="F44" s="222"/>
      <c r="G44" s="222"/>
      <c r="H44" s="222"/>
      <c r="I44" s="222"/>
      <c r="J44" s="222"/>
      <c r="K44" s="222"/>
      <c r="L44" s="222"/>
      <c r="M44" s="223"/>
    </row>
    <row r="45" spans="1:15" ht="24.95" customHeight="1" x14ac:dyDescent="0.15">
      <c r="A45" s="205" t="s">
        <v>23</v>
      </c>
      <c r="B45" s="206"/>
      <c r="C45" s="160" t="s">
        <v>22</v>
      </c>
      <c r="D45" s="160">
        <f>(0.6+0.4)/2*1</f>
        <v>0.5</v>
      </c>
      <c r="E45" s="163"/>
      <c r="F45" s="163">
        <f>ROUNDDOWN(D45*E45,0)</f>
        <v>0</v>
      </c>
      <c r="G45" s="163">
        <f>노임!F3*0.2</f>
        <v>33960</v>
      </c>
      <c r="H45" s="163">
        <f>ROUNDDOWN(D45*G45,0)</f>
        <v>16980</v>
      </c>
      <c r="I45" s="163"/>
      <c r="J45" s="163">
        <f>ROUNDDOWN(D45*I45,0)</f>
        <v>0</v>
      </c>
      <c r="K45" s="201">
        <f t="shared" ref="K45:K51" si="9">E45+G45+I45</f>
        <v>33960</v>
      </c>
      <c r="L45" s="201">
        <f t="shared" ref="L45:L51" si="10">F45+H45+J45</f>
        <v>16980</v>
      </c>
      <c r="M45" s="159" t="s">
        <v>302</v>
      </c>
    </row>
    <row r="46" spans="1:15" ht="24.95" customHeight="1" x14ac:dyDescent="0.15">
      <c r="A46" s="225" t="s">
        <v>24</v>
      </c>
      <c r="B46" s="226"/>
      <c r="C46" s="164" t="s">
        <v>22</v>
      </c>
      <c r="D46" s="164">
        <f>D45-D47</f>
        <v>0.45760000000000001</v>
      </c>
      <c r="E46" s="165"/>
      <c r="F46" s="165">
        <f>ROUNDDOWN(D46*E46,0)</f>
        <v>0</v>
      </c>
      <c r="G46" s="165">
        <f>노임!F3*0.1</f>
        <v>16980</v>
      </c>
      <c r="H46" s="165">
        <f>ROUNDDOWN(D46*G46,0)</f>
        <v>7770</v>
      </c>
      <c r="I46" s="165"/>
      <c r="J46" s="165">
        <f>ROUNDDOWN(D46*I46,0)</f>
        <v>0</v>
      </c>
      <c r="K46" s="227">
        <f t="shared" si="9"/>
        <v>16980</v>
      </c>
      <c r="L46" s="227">
        <f t="shared" si="10"/>
        <v>7770</v>
      </c>
      <c r="M46" s="166"/>
    </row>
    <row r="47" spans="1:15" ht="24.95" customHeight="1" x14ac:dyDescent="0.15">
      <c r="A47" s="228" t="s">
        <v>144</v>
      </c>
      <c r="B47" s="229"/>
      <c r="C47" s="230" t="s">
        <v>22</v>
      </c>
      <c r="D47" s="230">
        <f>(0.448+0.4)/2*0.1</f>
        <v>4.2400000000000007E-2</v>
      </c>
      <c r="E47" s="231">
        <v>28000</v>
      </c>
      <c r="F47" s="231">
        <f>ROUNDDOWN(D47*E47,0)</f>
        <v>1187</v>
      </c>
      <c r="G47" s="231"/>
      <c r="H47" s="231">
        <f>ROUNDDOWN(D47*G47,0)</f>
        <v>0</v>
      </c>
      <c r="I47" s="231"/>
      <c r="J47" s="231">
        <f>ROUNDDOWN(D47*I47,0)</f>
        <v>0</v>
      </c>
      <c r="K47" s="232">
        <f>E47+G47+I47</f>
        <v>28000</v>
      </c>
      <c r="L47" s="232">
        <f>F47+H47+J47</f>
        <v>1187</v>
      </c>
      <c r="M47" s="233" t="s">
        <v>306</v>
      </c>
      <c r="O47" s="70" t="s">
        <v>142</v>
      </c>
    </row>
    <row r="48" spans="1:15" ht="24.95" customHeight="1" x14ac:dyDescent="0.15">
      <c r="A48" s="205" t="s">
        <v>25</v>
      </c>
      <c r="B48" s="206"/>
      <c r="C48" s="160" t="s">
        <v>22</v>
      </c>
      <c r="D48" s="160">
        <f>D47</f>
        <v>4.2400000000000007E-2</v>
      </c>
      <c r="E48" s="163"/>
      <c r="F48" s="163">
        <f>ROUNDDOWN(D48*E48,0)</f>
        <v>0</v>
      </c>
      <c r="G48" s="163">
        <f>노임!F3*0.2</f>
        <v>33960</v>
      </c>
      <c r="H48" s="163">
        <f>ROUNDDOWN(D48*G48,0)</f>
        <v>1439</v>
      </c>
      <c r="I48" s="163"/>
      <c r="J48" s="163">
        <f>ROUNDDOWN(D48*I48,0)</f>
        <v>0</v>
      </c>
      <c r="K48" s="201">
        <f>E48+G48+I48</f>
        <v>33960</v>
      </c>
      <c r="L48" s="201">
        <f>F48+H48+J48</f>
        <v>1439</v>
      </c>
      <c r="M48" s="159"/>
    </row>
    <row r="49" spans="1:15" ht="24.95" customHeight="1" x14ac:dyDescent="0.15">
      <c r="A49" s="205" t="s">
        <v>26</v>
      </c>
      <c r="B49" s="206" t="s">
        <v>140</v>
      </c>
      <c r="C49" s="160" t="s">
        <v>17</v>
      </c>
      <c r="D49" s="160">
        <v>1</v>
      </c>
      <c r="E49" s="163">
        <v>350</v>
      </c>
      <c r="F49" s="163">
        <f>ROUNDDOWN(D49*E49,0)</f>
        <v>350</v>
      </c>
      <c r="G49" s="163"/>
      <c r="H49" s="163">
        <f>ROUNDDOWN(D49*G49,0)</f>
        <v>0</v>
      </c>
      <c r="I49" s="163"/>
      <c r="J49" s="163">
        <f>ROUNDDOWN(D49*I49,0)</f>
        <v>0</v>
      </c>
      <c r="K49" s="201">
        <f t="shared" si="9"/>
        <v>350</v>
      </c>
      <c r="L49" s="201">
        <f t="shared" si="10"/>
        <v>350</v>
      </c>
      <c r="M49" s="159" t="s">
        <v>307</v>
      </c>
      <c r="O49" s="70" t="s">
        <v>205</v>
      </c>
    </row>
    <row r="50" spans="1:15" ht="24.95" customHeight="1" x14ac:dyDescent="0.15">
      <c r="A50" s="199" t="s">
        <v>45</v>
      </c>
      <c r="B50" s="200" t="s">
        <v>141</v>
      </c>
      <c r="C50" s="160" t="s">
        <v>27</v>
      </c>
      <c r="D50" s="160">
        <f>0.05/100</f>
        <v>5.0000000000000001E-4</v>
      </c>
      <c r="E50" s="201"/>
      <c r="F50" s="163">
        <f>ROUNDDOWN((D50*E50),0)</f>
        <v>0</v>
      </c>
      <c r="G50" s="202">
        <f>노임!F8</f>
        <v>300330</v>
      </c>
      <c r="H50" s="163">
        <f>ROUNDDOWN((D50*G50),0)</f>
        <v>150</v>
      </c>
      <c r="I50" s="201"/>
      <c r="J50" s="163">
        <f>ROUNDDOWN((D50*I50),0)</f>
        <v>0</v>
      </c>
      <c r="K50" s="201">
        <f t="shared" si="9"/>
        <v>300330</v>
      </c>
      <c r="L50" s="201">
        <f t="shared" si="10"/>
        <v>150</v>
      </c>
      <c r="M50" s="159"/>
    </row>
    <row r="51" spans="1:15" ht="24.95" customHeight="1" x14ac:dyDescent="0.15">
      <c r="A51" s="199" t="s">
        <v>45</v>
      </c>
      <c r="B51" s="200" t="s">
        <v>43</v>
      </c>
      <c r="C51" s="160" t="s">
        <v>27</v>
      </c>
      <c r="D51" s="160">
        <f>0.1/100</f>
        <v>1E-3</v>
      </c>
      <c r="E51" s="201"/>
      <c r="F51" s="163">
        <f>ROUNDDOWN((D51*E51),0)</f>
        <v>0</v>
      </c>
      <c r="G51" s="202">
        <f>노임!F3</f>
        <v>169800</v>
      </c>
      <c r="H51" s="163">
        <f>ROUNDDOWN((D51*G51),0)</f>
        <v>169</v>
      </c>
      <c r="I51" s="201"/>
      <c r="J51" s="163">
        <f>ROUNDDOWN((D51*I51),0)</f>
        <v>0</v>
      </c>
      <c r="K51" s="201">
        <f t="shared" si="9"/>
        <v>169800</v>
      </c>
      <c r="L51" s="201">
        <f t="shared" si="10"/>
        <v>169</v>
      </c>
      <c r="M51" s="159"/>
    </row>
    <row r="52" spans="1:15" ht="24.95" customHeight="1" x14ac:dyDescent="0.15">
      <c r="A52" s="501" t="s">
        <v>10</v>
      </c>
      <c r="B52" s="503"/>
      <c r="C52" s="164"/>
      <c r="D52" s="164"/>
      <c r="E52" s="532">
        <f>SUM(F45:F51)</f>
        <v>1537</v>
      </c>
      <c r="F52" s="532"/>
      <c r="G52" s="532">
        <f>SUM(H45:H51)</f>
        <v>26508</v>
      </c>
      <c r="H52" s="532"/>
      <c r="I52" s="532">
        <f>SUM(J45:J51)</f>
        <v>0</v>
      </c>
      <c r="J52" s="532"/>
      <c r="K52" s="532">
        <f>E52+G52+I52</f>
        <v>28045</v>
      </c>
      <c r="L52" s="532"/>
      <c r="M52" s="166"/>
    </row>
    <row r="53" spans="1:15" ht="21.95" customHeight="1" x14ac:dyDescent="0.15">
      <c r="A53" s="534" t="s">
        <v>46</v>
      </c>
      <c r="B53" s="534" t="s">
        <v>47</v>
      </c>
      <c r="C53" s="534" t="s">
        <v>48</v>
      </c>
      <c r="D53" s="534" t="s">
        <v>49</v>
      </c>
      <c r="E53" s="539" t="s">
        <v>3</v>
      </c>
      <c r="F53" s="539"/>
      <c r="G53" s="539" t="s">
        <v>4</v>
      </c>
      <c r="H53" s="539"/>
      <c r="I53" s="539" t="s">
        <v>5</v>
      </c>
      <c r="J53" s="539"/>
      <c r="K53" s="539" t="s">
        <v>6</v>
      </c>
      <c r="L53" s="539"/>
      <c r="M53" s="534" t="s">
        <v>50</v>
      </c>
    </row>
    <row r="54" spans="1:15" ht="21.95" customHeight="1" x14ac:dyDescent="0.15">
      <c r="A54" s="535"/>
      <c r="B54" s="535"/>
      <c r="C54" s="535"/>
      <c r="D54" s="535"/>
      <c r="E54" s="146" t="s">
        <v>51</v>
      </c>
      <c r="F54" s="146" t="s">
        <v>52</v>
      </c>
      <c r="G54" s="146" t="s">
        <v>51</v>
      </c>
      <c r="H54" s="146" t="s">
        <v>52</v>
      </c>
      <c r="I54" s="146" t="s">
        <v>51</v>
      </c>
      <c r="J54" s="146" t="s">
        <v>52</v>
      </c>
      <c r="K54" s="146" t="s">
        <v>51</v>
      </c>
      <c r="L54" s="146" t="s">
        <v>52</v>
      </c>
      <c r="M54" s="535"/>
    </row>
    <row r="55" spans="1:15" ht="21.95" customHeight="1" x14ac:dyDescent="0.15">
      <c r="A55" s="192" t="s">
        <v>69</v>
      </c>
      <c r="B55" s="192" t="s">
        <v>133</v>
      </c>
      <c r="C55" s="193"/>
      <c r="D55" s="194"/>
      <c r="E55" s="195"/>
      <c r="F55" s="195"/>
      <c r="G55" s="195"/>
      <c r="H55" s="195"/>
      <c r="I55" s="195"/>
      <c r="J55" s="195"/>
      <c r="K55" s="195"/>
      <c r="L55" s="195"/>
      <c r="M55" s="193"/>
    </row>
    <row r="56" spans="1:15" ht="21.95" customHeight="1" x14ac:dyDescent="0.15">
      <c r="A56" s="86" t="s">
        <v>70</v>
      </c>
      <c r="B56" s="86" t="s">
        <v>58</v>
      </c>
      <c r="C56" s="145" t="s">
        <v>22</v>
      </c>
      <c r="D56" s="145">
        <f>0.6*0.6*1</f>
        <v>0.36</v>
      </c>
      <c r="E56" s="196">
        <f>E10</f>
        <v>142899</v>
      </c>
      <c r="F56" s="148">
        <f>ROUNDDOWN((D56*E56),0)</f>
        <v>51443</v>
      </c>
      <c r="G56" s="196">
        <f>G10</f>
        <v>118062</v>
      </c>
      <c r="H56" s="148">
        <f>ROUNDDOWN((D56*G56),0)</f>
        <v>42502</v>
      </c>
      <c r="I56" s="196"/>
      <c r="J56" s="148">
        <f>ROUNDDOWN((D56*I56),0)</f>
        <v>0</v>
      </c>
      <c r="K56" s="196">
        <f>E56+G56+I56</f>
        <v>260961</v>
      </c>
      <c r="L56" s="196">
        <f>F56+H56+J56</f>
        <v>93945</v>
      </c>
      <c r="M56" s="145" t="str">
        <f>A3</f>
        <v>일위1호표</v>
      </c>
      <c r="N56" s="198"/>
      <c r="O56" s="198" t="s">
        <v>120</v>
      </c>
    </row>
    <row r="57" spans="1:15" ht="21.95" customHeight="1" x14ac:dyDescent="0.15">
      <c r="A57" s="86" t="s">
        <v>71</v>
      </c>
      <c r="B57" s="86" t="s">
        <v>204</v>
      </c>
      <c r="C57" s="145" t="s">
        <v>57</v>
      </c>
      <c r="D57" s="145">
        <f>(0.6*1+0.6*1)*2</f>
        <v>2.4</v>
      </c>
      <c r="E57" s="196">
        <f>E18</f>
        <v>9359</v>
      </c>
      <c r="F57" s="148">
        <f>ROUNDDOWN((D57*E57),0)</f>
        <v>22461</v>
      </c>
      <c r="G57" s="196">
        <f>G18</f>
        <v>30679</v>
      </c>
      <c r="H57" s="148">
        <f>ROUNDDOWN((D57*G57),0)</f>
        <v>73629</v>
      </c>
      <c r="I57" s="196"/>
      <c r="J57" s="148">
        <f>ROUNDDOWN((D57*I57),0)</f>
        <v>0</v>
      </c>
      <c r="K57" s="196">
        <f>E57+G57+I57</f>
        <v>40038</v>
      </c>
      <c r="L57" s="196">
        <f>F57+H57+J57</f>
        <v>96090</v>
      </c>
      <c r="M57" s="145" t="str">
        <f>A12</f>
        <v>일위2호표</v>
      </c>
      <c r="N57" s="198"/>
      <c r="O57" s="198" t="s">
        <v>121</v>
      </c>
    </row>
    <row r="58" spans="1:15" ht="21.95" customHeight="1" x14ac:dyDescent="0.15">
      <c r="A58" s="86"/>
      <c r="B58" s="86"/>
      <c r="C58" s="145"/>
      <c r="D58" s="145"/>
      <c r="E58" s="196"/>
      <c r="F58" s="148"/>
      <c r="G58" s="196"/>
      <c r="H58" s="148"/>
      <c r="I58" s="196"/>
      <c r="J58" s="148"/>
      <c r="K58" s="196"/>
      <c r="L58" s="196"/>
      <c r="M58" s="145"/>
      <c r="N58" s="198"/>
      <c r="O58" s="198"/>
    </row>
    <row r="59" spans="1:15" ht="21.95" customHeight="1" x14ac:dyDescent="0.15">
      <c r="A59" s="86"/>
      <c r="B59" s="86"/>
      <c r="C59" s="145"/>
      <c r="D59" s="145"/>
      <c r="E59" s="196"/>
      <c r="F59" s="148"/>
      <c r="G59" s="196"/>
      <c r="H59" s="148"/>
      <c r="I59" s="196"/>
      <c r="J59" s="148"/>
      <c r="K59" s="196"/>
      <c r="L59" s="196"/>
      <c r="M59" s="145"/>
      <c r="N59" s="198"/>
      <c r="O59" s="198"/>
    </row>
    <row r="60" spans="1:15" ht="21.95" customHeight="1" x14ac:dyDescent="0.15">
      <c r="A60" s="86"/>
      <c r="B60" s="86"/>
      <c r="C60" s="145"/>
      <c r="D60" s="145"/>
      <c r="E60" s="196"/>
      <c r="F60" s="148"/>
      <c r="G60" s="196"/>
      <c r="H60" s="148"/>
      <c r="I60" s="196"/>
      <c r="J60" s="148"/>
      <c r="K60" s="196"/>
      <c r="L60" s="196"/>
      <c r="M60" s="145"/>
      <c r="N60" s="198"/>
      <c r="O60" s="198"/>
    </row>
    <row r="61" spans="1:15" ht="21.95" customHeight="1" x14ac:dyDescent="0.15">
      <c r="A61" s="86"/>
      <c r="B61" s="86"/>
      <c r="C61" s="145"/>
      <c r="D61" s="145"/>
      <c r="E61" s="196"/>
      <c r="F61" s="148">
        <f>ROUNDDOWN((D61*E61),0)</f>
        <v>0</v>
      </c>
      <c r="G61" s="196"/>
      <c r="H61" s="148">
        <f>ROUNDDOWN((D61*G61),0)</f>
        <v>0</v>
      </c>
      <c r="I61" s="196"/>
      <c r="J61" s="148">
        <f>ROUNDDOWN((D61*I61),0)</f>
        <v>0</v>
      </c>
      <c r="K61" s="196"/>
      <c r="L61" s="196"/>
      <c r="M61" s="145"/>
    </row>
    <row r="62" spans="1:15" ht="21.95" customHeight="1" x14ac:dyDescent="0.15">
      <c r="A62" s="536" t="s">
        <v>10</v>
      </c>
      <c r="B62" s="536"/>
      <c r="C62" s="145"/>
      <c r="D62" s="145"/>
      <c r="E62" s="537">
        <f>SUM(F56:F61)</f>
        <v>73904</v>
      </c>
      <c r="F62" s="537"/>
      <c r="G62" s="537">
        <f>SUM(H56:H61)</f>
        <v>116131</v>
      </c>
      <c r="H62" s="537"/>
      <c r="I62" s="537">
        <f>SUM(J56:J61)</f>
        <v>0</v>
      </c>
      <c r="J62" s="537"/>
      <c r="K62" s="537">
        <f>E62+G62+I62</f>
        <v>190035</v>
      </c>
      <c r="L62" s="537"/>
      <c r="M62" s="145"/>
    </row>
    <row r="63" spans="1:15" ht="21.95" customHeight="1" x14ac:dyDescent="0.15">
      <c r="A63" s="192" t="s">
        <v>106</v>
      </c>
      <c r="B63" s="192" t="s">
        <v>224</v>
      </c>
      <c r="C63" s="193"/>
      <c r="D63" s="194"/>
      <c r="E63" s="195"/>
      <c r="F63" s="195"/>
      <c r="G63" s="195"/>
      <c r="H63" s="195"/>
      <c r="I63" s="195"/>
      <c r="J63" s="195"/>
      <c r="K63" s="195"/>
      <c r="L63" s="195"/>
      <c r="M63" s="193"/>
    </row>
    <row r="64" spans="1:15" ht="21.95" customHeight="1" x14ac:dyDescent="0.15">
      <c r="A64" s="86" t="s">
        <v>70</v>
      </c>
      <c r="B64" s="86" t="s">
        <v>58</v>
      </c>
      <c r="C64" s="145" t="s">
        <v>22</v>
      </c>
      <c r="D64" s="145">
        <f>1.2*1.1*0.4</f>
        <v>0.52800000000000002</v>
      </c>
      <c r="E64" s="196">
        <f>E10</f>
        <v>142899</v>
      </c>
      <c r="F64" s="148">
        <f>ROUNDDOWN((D64*E64),0)</f>
        <v>75450</v>
      </c>
      <c r="G64" s="196">
        <f>G10</f>
        <v>118062</v>
      </c>
      <c r="H64" s="148">
        <f>ROUNDDOWN((D64*G64),0)</f>
        <v>62336</v>
      </c>
      <c r="I64" s="196"/>
      <c r="J64" s="148">
        <f>ROUNDDOWN((D64*I64),0)</f>
        <v>0</v>
      </c>
      <c r="K64" s="196">
        <f t="shared" ref="K64:L67" si="11">E64+G64+I64</f>
        <v>260961</v>
      </c>
      <c r="L64" s="196">
        <f t="shared" si="11"/>
        <v>137786</v>
      </c>
      <c r="M64" s="145" t="s">
        <v>225</v>
      </c>
      <c r="N64" s="198"/>
      <c r="O64" s="198" t="s">
        <v>120</v>
      </c>
    </row>
    <row r="65" spans="1:15" ht="21.95" customHeight="1" x14ac:dyDescent="0.15">
      <c r="A65" s="86" t="s">
        <v>71</v>
      </c>
      <c r="B65" s="86" t="s">
        <v>204</v>
      </c>
      <c r="C65" s="145" t="s">
        <v>57</v>
      </c>
      <c r="D65" s="145">
        <f>(1.2*0.4+1.1*0.4)*2</f>
        <v>1.84</v>
      </c>
      <c r="E65" s="196">
        <f>E18</f>
        <v>9359</v>
      </c>
      <c r="F65" s="148">
        <f>ROUNDDOWN((D65*E65),0)</f>
        <v>17220</v>
      </c>
      <c r="G65" s="196">
        <f>G18</f>
        <v>30679</v>
      </c>
      <c r="H65" s="148">
        <f>ROUNDDOWN((D65*G65),0)</f>
        <v>56449</v>
      </c>
      <c r="I65" s="196"/>
      <c r="J65" s="148">
        <f>ROUNDDOWN((D65*I65),0)</f>
        <v>0</v>
      </c>
      <c r="K65" s="196">
        <f t="shared" si="11"/>
        <v>40038</v>
      </c>
      <c r="L65" s="196">
        <f t="shared" si="11"/>
        <v>73669</v>
      </c>
      <c r="M65" s="145" t="s">
        <v>226</v>
      </c>
      <c r="N65" s="198"/>
      <c r="O65" s="198" t="s">
        <v>121</v>
      </c>
    </row>
    <row r="66" spans="1:15" ht="21.95" customHeight="1" x14ac:dyDescent="0.15">
      <c r="A66" s="86" t="s">
        <v>124</v>
      </c>
      <c r="B66" s="86" t="s">
        <v>34</v>
      </c>
      <c r="C66" s="145" t="s">
        <v>27</v>
      </c>
      <c r="D66" s="145">
        <v>0.12</v>
      </c>
      <c r="E66" s="196"/>
      <c r="F66" s="148">
        <f>ROUNDDOWN((D66*E66),0)</f>
        <v>0</v>
      </c>
      <c r="G66" s="196"/>
      <c r="H66" s="148">
        <f>ROUNDDOWN((D66*G66),0)</f>
        <v>0</v>
      </c>
      <c r="I66" s="196"/>
      <c r="J66" s="148">
        <f>ROUNDDOWN((D66*I66),0)</f>
        <v>0</v>
      </c>
      <c r="K66" s="196">
        <f t="shared" si="11"/>
        <v>0</v>
      </c>
      <c r="L66" s="196">
        <f t="shared" si="11"/>
        <v>0</v>
      </c>
      <c r="M66" s="145"/>
    </row>
    <row r="67" spans="1:15" ht="21.95" customHeight="1" x14ac:dyDescent="0.15">
      <c r="A67" s="86"/>
      <c r="B67" s="86"/>
      <c r="C67" s="145"/>
      <c r="D67" s="145"/>
      <c r="E67" s="196"/>
      <c r="F67" s="148">
        <f>ROUNDDOWN((D67*E67),0)</f>
        <v>0</v>
      </c>
      <c r="G67" s="196"/>
      <c r="H67" s="148">
        <f>ROUNDDOWN((D67*G67),0)</f>
        <v>0</v>
      </c>
      <c r="I67" s="196"/>
      <c r="J67" s="148">
        <f>ROUNDDOWN((D67*I67),0)</f>
        <v>0</v>
      </c>
      <c r="K67" s="196">
        <f t="shared" si="11"/>
        <v>0</v>
      </c>
      <c r="L67" s="196">
        <f t="shared" si="11"/>
        <v>0</v>
      </c>
      <c r="M67" s="145"/>
    </row>
    <row r="68" spans="1:15" ht="21.95" customHeight="1" x14ac:dyDescent="0.15">
      <c r="A68" s="535" t="s">
        <v>10</v>
      </c>
      <c r="B68" s="535"/>
      <c r="C68" s="149"/>
      <c r="D68" s="149"/>
      <c r="E68" s="538">
        <f>SUM(F64:F67)</f>
        <v>92670</v>
      </c>
      <c r="F68" s="538"/>
      <c r="G68" s="538">
        <f>SUM(H64:H67)</f>
        <v>118785</v>
      </c>
      <c r="H68" s="538"/>
      <c r="I68" s="538">
        <f>SUM(J64:J67)</f>
        <v>0</v>
      </c>
      <c r="J68" s="538"/>
      <c r="K68" s="538">
        <f>E68+G68+I68</f>
        <v>211455</v>
      </c>
      <c r="L68" s="538"/>
      <c r="M68" s="149"/>
    </row>
    <row r="69" spans="1:15" ht="21.95" customHeight="1" x14ac:dyDescent="0.15">
      <c r="A69" s="534" t="s">
        <v>46</v>
      </c>
      <c r="B69" s="534" t="s">
        <v>47</v>
      </c>
      <c r="C69" s="534" t="s">
        <v>48</v>
      </c>
      <c r="D69" s="534" t="s">
        <v>49</v>
      </c>
      <c r="E69" s="539" t="s">
        <v>3</v>
      </c>
      <c r="F69" s="539"/>
      <c r="G69" s="539" t="s">
        <v>4</v>
      </c>
      <c r="H69" s="539"/>
      <c r="I69" s="539" t="s">
        <v>5</v>
      </c>
      <c r="J69" s="539"/>
      <c r="K69" s="539" t="s">
        <v>6</v>
      </c>
      <c r="L69" s="539"/>
      <c r="M69" s="534" t="s">
        <v>50</v>
      </c>
    </row>
    <row r="70" spans="1:15" ht="21.95" customHeight="1" x14ac:dyDescent="0.15">
      <c r="A70" s="535"/>
      <c r="B70" s="535"/>
      <c r="C70" s="535"/>
      <c r="D70" s="535"/>
      <c r="E70" s="146" t="s">
        <v>51</v>
      </c>
      <c r="F70" s="146" t="s">
        <v>52</v>
      </c>
      <c r="G70" s="146" t="s">
        <v>51</v>
      </c>
      <c r="H70" s="146" t="s">
        <v>52</v>
      </c>
      <c r="I70" s="146" t="s">
        <v>51</v>
      </c>
      <c r="J70" s="146" t="s">
        <v>52</v>
      </c>
      <c r="K70" s="146" t="s">
        <v>51</v>
      </c>
      <c r="L70" s="146" t="s">
        <v>52</v>
      </c>
      <c r="M70" s="535"/>
    </row>
    <row r="71" spans="1:15" ht="21.95" customHeight="1" x14ac:dyDescent="0.15">
      <c r="A71" s="192" t="s">
        <v>163</v>
      </c>
      <c r="B71" s="192" t="s">
        <v>151</v>
      </c>
      <c r="C71" s="193"/>
      <c r="D71" s="194"/>
      <c r="E71" s="195"/>
      <c r="F71" s="195"/>
      <c r="G71" s="195"/>
      <c r="H71" s="195"/>
      <c r="I71" s="195"/>
      <c r="J71" s="195"/>
      <c r="K71" s="195"/>
      <c r="L71" s="195"/>
      <c r="M71" s="193"/>
    </row>
    <row r="72" spans="1:15" ht="21.95" customHeight="1" x14ac:dyDescent="0.15">
      <c r="A72" s="86" t="s">
        <v>152</v>
      </c>
      <c r="B72" s="86" t="s">
        <v>153</v>
      </c>
      <c r="C72" s="145" t="s">
        <v>154</v>
      </c>
      <c r="D72" s="145">
        <v>60</v>
      </c>
      <c r="E72" s="196">
        <v>-145</v>
      </c>
      <c r="F72" s="148">
        <f>ROUNDDOWN((D72*E72),0)</f>
        <v>-8700</v>
      </c>
      <c r="G72" s="196"/>
      <c r="H72" s="148"/>
      <c r="I72" s="196"/>
      <c r="J72" s="148">
        <f>ROUNDDOWN((D72*I72),0)</f>
        <v>0</v>
      </c>
      <c r="K72" s="196">
        <f>E72+G72+I72</f>
        <v>-145</v>
      </c>
      <c r="L72" s="196">
        <f>F72+H72+J72</f>
        <v>-8700</v>
      </c>
      <c r="M72" s="145">
        <f>A59</f>
        <v>0</v>
      </c>
      <c r="N72" s="198"/>
      <c r="O72" s="198"/>
    </row>
    <row r="73" spans="1:15" ht="21.95" customHeight="1" x14ac:dyDescent="0.15">
      <c r="A73" s="86"/>
      <c r="B73" s="86"/>
      <c r="C73" s="145"/>
      <c r="D73" s="145"/>
      <c r="E73" s="196"/>
      <c r="F73" s="148"/>
      <c r="G73" s="196"/>
      <c r="H73" s="148"/>
      <c r="I73" s="196"/>
      <c r="J73" s="148"/>
      <c r="K73" s="196"/>
      <c r="L73" s="196"/>
      <c r="M73" s="145"/>
      <c r="N73" s="198"/>
      <c r="O73" s="198"/>
    </row>
    <row r="74" spans="1:15" ht="21.95" customHeight="1" x14ac:dyDescent="0.15">
      <c r="A74" s="86"/>
      <c r="B74" s="86"/>
      <c r="C74" s="145"/>
      <c r="D74" s="145"/>
      <c r="E74" s="196"/>
      <c r="F74" s="148"/>
      <c r="G74" s="196"/>
      <c r="H74" s="148"/>
      <c r="I74" s="196"/>
      <c r="J74" s="148"/>
      <c r="K74" s="196"/>
      <c r="L74" s="196"/>
      <c r="M74" s="145"/>
    </row>
    <row r="75" spans="1:15" ht="21.95" customHeight="1" x14ac:dyDescent="0.15">
      <c r="A75" s="86"/>
      <c r="B75" s="86"/>
      <c r="C75" s="145"/>
      <c r="D75" s="145"/>
      <c r="E75" s="196"/>
      <c r="F75" s="148">
        <f>ROUNDDOWN((D75*E75),0)</f>
        <v>0</v>
      </c>
      <c r="G75" s="196"/>
      <c r="H75" s="148">
        <f>ROUNDDOWN((D75*G75),0)</f>
        <v>0</v>
      </c>
      <c r="I75" s="196"/>
      <c r="J75" s="148">
        <f>ROUNDDOWN((D75*I75),0)</f>
        <v>0</v>
      </c>
      <c r="K75" s="196">
        <f>E75+G75+I75</f>
        <v>0</v>
      </c>
      <c r="L75" s="196">
        <f>F75+H75+J75</f>
        <v>0</v>
      </c>
      <c r="M75" s="145"/>
    </row>
    <row r="76" spans="1:15" ht="21.95" customHeight="1" x14ac:dyDescent="0.15">
      <c r="A76" s="535" t="s">
        <v>10</v>
      </c>
      <c r="B76" s="535"/>
      <c r="C76" s="149"/>
      <c r="D76" s="149"/>
      <c r="E76" s="538">
        <f>SUM(F72:F75)</f>
        <v>-8700</v>
      </c>
      <c r="F76" s="538"/>
      <c r="G76" s="538">
        <f>SUM(H72:H75)</f>
        <v>0</v>
      </c>
      <c r="H76" s="538"/>
      <c r="I76" s="538">
        <f>SUM(J72:J75)</f>
        <v>0</v>
      </c>
      <c r="J76" s="538"/>
      <c r="K76" s="538">
        <f>E76+G76+I76</f>
        <v>-8700</v>
      </c>
      <c r="L76" s="538"/>
      <c r="M76" s="149"/>
    </row>
  </sheetData>
  <mergeCells count="72">
    <mergeCell ref="A24:B24"/>
    <mergeCell ref="E24:F24"/>
    <mergeCell ref="G24:H24"/>
    <mergeCell ref="I24:J24"/>
    <mergeCell ref="K24:L24"/>
    <mergeCell ref="I53:J53"/>
    <mergeCell ref="K53:L53"/>
    <mergeCell ref="K62:L62"/>
    <mergeCell ref="I68:J68"/>
    <mergeCell ref="K68:L68"/>
    <mergeCell ref="C53:C54"/>
    <mergeCell ref="D53:D54"/>
    <mergeCell ref="E53:F53"/>
    <mergeCell ref="G53:H53"/>
    <mergeCell ref="A76:B76"/>
    <mergeCell ref="E76:F76"/>
    <mergeCell ref="G76:H76"/>
    <mergeCell ref="G69:H69"/>
    <mergeCell ref="I76:J76"/>
    <mergeCell ref="K76:L76"/>
    <mergeCell ref="A69:A70"/>
    <mergeCell ref="B69:B70"/>
    <mergeCell ref="C69:C70"/>
    <mergeCell ref="D69:D70"/>
    <mergeCell ref="E69:F69"/>
    <mergeCell ref="I69:J69"/>
    <mergeCell ref="K69:L69"/>
    <mergeCell ref="A18:B18"/>
    <mergeCell ref="E18:F18"/>
    <mergeCell ref="G18:H18"/>
    <mergeCell ref="I18:J18"/>
    <mergeCell ref="K18:L18"/>
    <mergeCell ref="M1:M2"/>
    <mergeCell ref="A10:B10"/>
    <mergeCell ref="E10:F10"/>
    <mergeCell ref="G10:H10"/>
    <mergeCell ref="I10:J10"/>
    <mergeCell ref="G1:H1"/>
    <mergeCell ref="I1:J1"/>
    <mergeCell ref="K1:L1"/>
    <mergeCell ref="K10:L10"/>
    <mergeCell ref="A1:A2"/>
    <mergeCell ref="B1:B2"/>
    <mergeCell ref="E1:F1"/>
    <mergeCell ref="C1:C2"/>
    <mergeCell ref="D1:D2"/>
    <mergeCell ref="M69:M70"/>
    <mergeCell ref="A52:B52"/>
    <mergeCell ref="E52:F52"/>
    <mergeCell ref="G52:H52"/>
    <mergeCell ref="I52:J52"/>
    <mergeCell ref="K52:L52"/>
    <mergeCell ref="M53:M54"/>
    <mergeCell ref="A62:B62"/>
    <mergeCell ref="E62:F62"/>
    <mergeCell ref="A53:A54"/>
    <mergeCell ref="B53:B54"/>
    <mergeCell ref="A68:B68"/>
    <mergeCell ref="E68:F68"/>
    <mergeCell ref="G68:H68"/>
    <mergeCell ref="G62:H62"/>
    <mergeCell ref="I62:J62"/>
    <mergeCell ref="A30:B30"/>
    <mergeCell ref="E30:F30"/>
    <mergeCell ref="G30:H30"/>
    <mergeCell ref="K30:L30"/>
    <mergeCell ref="A42:B42"/>
    <mergeCell ref="E42:F42"/>
    <mergeCell ref="G42:H42"/>
    <mergeCell ref="I42:J42"/>
    <mergeCell ref="K42:L42"/>
    <mergeCell ref="I30:J30"/>
  </mergeCells>
  <phoneticPr fontId="3" type="noConversion"/>
  <printOptions horizontalCentered="1"/>
  <pageMargins left="0.78740157480314965" right="0.59055118110236227" top="0.9055118110236221" bottom="0.59055118110236227" header="0.59055118110236227" footer="0.39370078740157483"/>
  <pageSetup paperSize="9" scale="78" fitToHeight="0" orientation="landscape" r:id="rId1"/>
  <headerFooter alignWithMargins="0">
    <oddHeader>&amp;C&amp;"맑은 고딕,굵게"&amp;16&amp;A</oddHeader>
  </headerFooter>
  <ignoredErrors>
    <ignoredError sqref="D13:D14 G7:G8 E10:L10 K3:L9 G16:G17 K13:L17 E18:L18 G21:H22 G23 K21:L23 M21:M22 E24:L24 K27:L29 K35:L37 K39:L39 K41:L41 E42:L42 D50:D51 G50:G51 E21:E22 K50:L51 K45:L47 K49:L49" unlockedFormula="1"/>
    <ignoredError sqref="F21:F22" formula="1" unlocked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pageSetUpPr fitToPage="1"/>
  </sheetPr>
  <dimension ref="A1:G23"/>
  <sheetViews>
    <sheetView workbookViewId="0">
      <selection sqref="A1:H1"/>
    </sheetView>
  </sheetViews>
  <sheetFormatPr defaultColWidth="11.42578125" defaultRowHeight="24" customHeight="1" x14ac:dyDescent="0.15"/>
  <cols>
    <col min="1" max="1" width="23.7109375" style="70" customWidth="1"/>
    <col min="2" max="2" width="30.7109375" style="70" customWidth="1"/>
    <col min="3" max="6" width="23.7109375" style="70" customWidth="1"/>
    <col min="7" max="7" width="20.7109375" style="72" customWidth="1"/>
    <col min="8" max="16384" width="11.42578125" style="70"/>
  </cols>
  <sheetData>
    <row r="1" spans="1:7" s="145" customFormat="1" ht="30" customHeight="1" x14ac:dyDescent="0.15">
      <c r="A1" s="184" t="s">
        <v>108</v>
      </c>
      <c r="B1" s="181" t="s">
        <v>117</v>
      </c>
      <c r="C1" s="181" t="s">
        <v>109</v>
      </c>
      <c r="D1" s="181" t="s">
        <v>110</v>
      </c>
      <c r="E1" s="181" t="s">
        <v>111</v>
      </c>
      <c r="F1" s="181" t="s">
        <v>112</v>
      </c>
      <c r="G1" s="183" t="s">
        <v>118</v>
      </c>
    </row>
    <row r="2" spans="1:7" ht="23.45" customHeight="1" x14ac:dyDescent="0.15">
      <c r="A2" s="540" t="s">
        <v>315</v>
      </c>
      <c r="B2" s="541"/>
      <c r="C2" s="541"/>
      <c r="D2" s="541"/>
      <c r="E2" s="541"/>
      <c r="F2" s="541"/>
      <c r="G2" s="542"/>
    </row>
    <row r="3" spans="1:7" ht="23.45" customHeight="1" x14ac:dyDescent="0.15">
      <c r="A3" s="188">
        <v>1002</v>
      </c>
      <c r="B3" s="160" t="s">
        <v>43</v>
      </c>
      <c r="C3" s="234">
        <v>169804</v>
      </c>
      <c r="D3" s="235">
        <v>0</v>
      </c>
      <c r="E3" s="235">
        <v>0</v>
      </c>
      <c r="F3" s="236">
        <f>ROUNDDOWN(C3*(1+D3)*(1+E3),-1)</f>
        <v>169800</v>
      </c>
      <c r="G3" s="237"/>
    </row>
    <row r="4" spans="1:7" ht="23.45" customHeight="1" x14ac:dyDescent="0.15">
      <c r="A4" s="188">
        <v>1007</v>
      </c>
      <c r="B4" s="160" t="s">
        <v>115</v>
      </c>
      <c r="C4" s="234">
        <v>272831</v>
      </c>
      <c r="D4" s="235">
        <v>0</v>
      </c>
      <c r="E4" s="235">
        <v>0</v>
      </c>
      <c r="F4" s="236">
        <f t="shared" ref="F4:F10" si="0">ROUNDDOWN((C4*(1+D4)*(1+E4)),-1)</f>
        <v>272830</v>
      </c>
      <c r="G4" s="237"/>
    </row>
    <row r="5" spans="1:7" ht="23.45" customHeight="1" x14ac:dyDescent="0.15">
      <c r="A5" s="188">
        <v>1013</v>
      </c>
      <c r="B5" s="160" t="s">
        <v>65</v>
      </c>
      <c r="C5" s="234">
        <v>266361</v>
      </c>
      <c r="D5" s="235">
        <v>0</v>
      </c>
      <c r="E5" s="235">
        <v>0</v>
      </c>
      <c r="F5" s="236">
        <f t="shared" si="0"/>
        <v>266360</v>
      </c>
      <c r="G5" s="237"/>
    </row>
    <row r="6" spans="1:7" ht="23.45" customHeight="1" x14ac:dyDescent="0.15">
      <c r="A6" s="188">
        <v>1033</v>
      </c>
      <c r="B6" s="160" t="s">
        <v>145</v>
      </c>
      <c r="C6" s="234">
        <v>266246</v>
      </c>
      <c r="D6" s="235">
        <v>0</v>
      </c>
      <c r="E6" s="235">
        <v>0</v>
      </c>
      <c r="F6" s="236">
        <f t="shared" si="0"/>
        <v>266240</v>
      </c>
      <c r="G6" s="237"/>
    </row>
    <row r="7" spans="1:7" ht="23.45" customHeight="1" x14ac:dyDescent="0.15">
      <c r="A7" s="188">
        <v>1075</v>
      </c>
      <c r="B7" s="160" t="s">
        <v>34</v>
      </c>
      <c r="C7" s="234">
        <v>268915</v>
      </c>
      <c r="D7" s="235">
        <v>0</v>
      </c>
      <c r="E7" s="235">
        <v>0</v>
      </c>
      <c r="F7" s="236">
        <f t="shared" si="0"/>
        <v>268910</v>
      </c>
      <c r="G7" s="237"/>
    </row>
    <row r="8" spans="1:7" ht="23.45" customHeight="1" x14ac:dyDescent="0.15">
      <c r="A8" s="188">
        <v>1078</v>
      </c>
      <c r="B8" s="160" t="s">
        <v>113</v>
      </c>
      <c r="C8" s="234">
        <v>300337</v>
      </c>
      <c r="D8" s="235">
        <v>0</v>
      </c>
      <c r="E8" s="235">
        <v>0</v>
      </c>
      <c r="F8" s="236">
        <f t="shared" si="0"/>
        <v>300330</v>
      </c>
      <c r="G8" s="237"/>
    </row>
    <row r="9" spans="1:7" ht="23.45" customHeight="1" x14ac:dyDescent="0.15">
      <c r="A9" s="188">
        <v>1081</v>
      </c>
      <c r="B9" s="160" t="s">
        <v>114</v>
      </c>
      <c r="C9" s="234">
        <v>408559</v>
      </c>
      <c r="D9" s="235">
        <v>0</v>
      </c>
      <c r="E9" s="235">
        <v>0</v>
      </c>
      <c r="F9" s="236">
        <f t="shared" si="0"/>
        <v>408550</v>
      </c>
      <c r="G9" s="237"/>
    </row>
    <row r="10" spans="1:7" ht="23.45" customHeight="1" x14ac:dyDescent="0.15">
      <c r="A10" s="238">
        <v>1084</v>
      </c>
      <c r="B10" s="160" t="s">
        <v>183</v>
      </c>
      <c r="C10" s="239">
        <v>315484</v>
      </c>
      <c r="D10" s="235">
        <v>0</v>
      </c>
      <c r="E10" s="235">
        <v>0</v>
      </c>
      <c r="F10" s="236">
        <f t="shared" si="0"/>
        <v>315480</v>
      </c>
      <c r="G10" s="159"/>
    </row>
    <row r="11" spans="1:7" ht="23.45" customHeight="1" x14ac:dyDescent="0.15">
      <c r="A11" s="238"/>
      <c r="B11" s="160"/>
      <c r="C11" s="239"/>
      <c r="D11" s="235"/>
      <c r="E11" s="235"/>
      <c r="F11" s="240"/>
      <c r="G11" s="159"/>
    </row>
    <row r="12" spans="1:7" ht="23.45" customHeight="1" x14ac:dyDescent="0.15">
      <c r="A12" s="238"/>
      <c r="B12" s="160"/>
      <c r="C12" s="239"/>
      <c r="D12" s="235"/>
      <c r="E12" s="235"/>
      <c r="F12" s="240"/>
      <c r="G12" s="159"/>
    </row>
    <row r="13" spans="1:7" ht="23.45" customHeight="1" x14ac:dyDescent="0.15">
      <c r="A13" s="238"/>
      <c r="B13" s="160"/>
      <c r="C13" s="239"/>
      <c r="D13" s="235"/>
      <c r="E13" s="235"/>
      <c r="F13" s="240"/>
      <c r="G13" s="159"/>
    </row>
    <row r="14" spans="1:7" ht="23.45" customHeight="1" x14ac:dyDescent="0.15">
      <c r="A14" s="238"/>
      <c r="B14" s="160"/>
      <c r="C14" s="239"/>
      <c r="D14" s="235"/>
      <c r="E14" s="235"/>
      <c r="F14" s="240"/>
      <c r="G14" s="159"/>
    </row>
    <row r="15" spans="1:7" ht="23.45" customHeight="1" x14ac:dyDescent="0.15">
      <c r="A15" s="238" t="s">
        <v>185</v>
      </c>
      <c r="B15" s="160"/>
      <c r="C15" s="239"/>
      <c r="D15" s="235"/>
      <c r="E15" s="235"/>
      <c r="F15" s="240"/>
      <c r="G15" s="159"/>
    </row>
    <row r="16" spans="1:7" ht="23.45" customHeight="1" x14ac:dyDescent="0.15">
      <c r="A16" s="238"/>
      <c r="B16" s="160"/>
      <c r="C16" s="239"/>
      <c r="D16" s="235"/>
      <c r="E16" s="235"/>
      <c r="F16" s="240"/>
      <c r="G16" s="159"/>
    </row>
    <row r="17" spans="1:7" ht="23.45" customHeight="1" x14ac:dyDescent="0.15">
      <c r="A17" s="238"/>
      <c r="B17" s="160"/>
      <c r="C17" s="239"/>
      <c r="D17" s="235"/>
      <c r="E17" s="235"/>
      <c r="F17" s="240"/>
      <c r="G17" s="159"/>
    </row>
    <row r="18" spans="1:7" ht="23.45" customHeight="1" x14ac:dyDescent="0.15">
      <c r="A18" s="238"/>
      <c r="B18" s="160"/>
      <c r="C18" s="239"/>
      <c r="D18" s="235"/>
      <c r="E18" s="235"/>
      <c r="F18" s="240"/>
      <c r="G18" s="159"/>
    </row>
    <row r="19" spans="1:7" ht="23.45" customHeight="1" x14ac:dyDescent="0.15">
      <c r="A19" s="238"/>
      <c r="B19" s="160"/>
      <c r="C19" s="239"/>
      <c r="D19" s="235"/>
      <c r="E19" s="235"/>
      <c r="F19" s="240"/>
      <c r="G19" s="159"/>
    </row>
    <row r="20" spans="1:7" ht="23.45" customHeight="1" x14ac:dyDescent="0.15">
      <c r="A20" s="238"/>
      <c r="B20" s="160"/>
      <c r="C20" s="239"/>
      <c r="D20" s="235"/>
      <c r="E20" s="235"/>
      <c r="F20" s="240"/>
      <c r="G20" s="159"/>
    </row>
    <row r="21" spans="1:7" ht="23.45" customHeight="1" x14ac:dyDescent="0.15">
      <c r="A21" s="238"/>
      <c r="B21" s="160"/>
      <c r="C21" s="239"/>
      <c r="D21" s="235"/>
      <c r="E21" s="235"/>
      <c r="F21" s="240"/>
      <c r="G21" s="159"/>
    </row>
    <row r="22" spans="1:7" ht="23.45" customHeight="1" x14ac:dyDescent="0.15">
      <c r="A22" s="238"/>
      <c r="B22" s="160"/>
      <c r="C22" s="239"/>
      <c r="D22" s="235"/>
      <c r="E22" s="235"/>
      <c r="F22" s="240"/>
      <c r="G22" s="159"/>
    </row>
    <row r="23" spans="1:7" ht="23.45" customHeight="1" x14ac:dyDescent="0.15">
      <c r="A23" s="241"/>
      <c r="B23" s="164"/>
      <c r="C23" s="242"/>
      <c r="D23" s="243"/>
      <c r="E23" s="243"/>
      <c r="F23" s="244"/>
      <c r="G23" s="166"/>
    </row>
  </sheetData>
  <mergeCells count="1">
    <mergeCell ref="A2:G2"/>
  </mergeCells>
  <phoneticPr fontId="3" type="noConversion"/>
  <printOptions horizontalCentered="1"/>
  <pageMargins left="0.78740157480314965" right="0.59055118110236227" top="0.9055118110236221" bottom="0.59055118110236227" header="0.59055118110236227" footer="0.39370078740157483"/>
  <pageSetup paperSize="9" scale="86" fitToHeight="0" orientation="landscape" r:id="rId1"/>
  <headerFooter alignWithMargins="0">
    <oddHeader>&amp;C&amp;"맑은 고딕,굵게"&amp;16노 임 단 가</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pageSetUpPr fitToPage="1"/>
  </sheetPr>
  <dimension ref="A1:O51"/>
  <sheetViews>
    <sheetView workbookViewId="0">
      <selection sqref="A1:H1"/>
    </sheetView>
  </sheetViews>
  <sheetFormatPr defaultRowHeight="21.95" customHeight="1" x14ac:dyDescent="0.15"/>
  <cols>
    <col min="1" max="2" width="30.7109375" style="248" customWidth="1"/>
    <col min="3" max="3" width="7.7109375" style="72" customWidth="1"/>
    <col min="4" max="4" width="12.7109375" style="249" customWidth="1"/>
    <col min="5" max="5" width="7.7109375" style="72" customWidth="1"/>
    <col min="6" max="6" width="12.7109375" style="249" customWidth="1"/>
    <col min="7" max="7" width="7.7109375" style="72" customWidth="1"/>
    <col min="8" max="8" width="12.7109375" style="249" customWidth="1"/>
    <col min="9" max="9" width="7.7109375" style="72" customWidth="1"/>
    <col min="10" max="10" width="12.7109375" style="249" customWidth="1"/>
    <col min="11" max="11" width="7.7109375" style="72" customWidth="1"/>
    <col min="12" max="13" width="12.7109375" style="249" customWidth="1"/>
    <col min="14" max="14" width="12.7109375" style="72" customWidth="1"/>
    <col min="15" max="16384" width="9.140625" style="70"/>
  </cols>
  <sheetData>
    <row r="1" spans="1:15" s="72" customFormat="1" ht="24.95" customHeight="1" x14ac:dyDescent="0.15">
      <c r="A1" s="500" t="s">
        <v>32</v>
      </c>
      <c r="B1" s="502" t="s">
        <v>33</v>
      </c>
      <c r="C1" s="502" t="s">
        <v>1</v>
      </c>
      <c r="D1" s="502" t="s">
        <v>311</v>
      </c>
      <c r="E1" s="502"/>
      <c r="F1" s="502" t="s">
        <v>312</v>
      </c>
      <c r="G1" s="502"/>
      <c r="H1" s="502" t="s">
        <v>29</v>
      </c>
      <c r="I1" s="502"/>
      <c r="J1" s="502" t="s">
        <v>29</v>
      </c>
      <c r="K1" s="502"/>
      <c r="L1" s="543" t="s">
        <v>18</v>
      </c>
      <c r="M1" s="543" t="s">
        <v>19</v>
      </c>
      <c r="N1" s="496" t="s">
        <v>31</v>
      </c>
      <c r="O1" s="145"/>
    </row>
    <row r="2" spans="1:15" s="72" customFormat="1" ht="24.95" customHeight="1" x14ac:dyDescent="0.15">
      <c r="A2" s="501"/>
      <c r="B2" s="503"/>
      <c r="C2" s="503"/>
      <c r="D2" s="256" t="s">
        <v>30</v>
      </c>
      <c r="E2" s="164" t="s">
        <v>20</v>
      </c>
      <c r="F2" s="256" t="s">
        <v>30</v>
      </c>
      <c r="G2" s="164" t="s">
        <v>20</v>
      </c>
      <c r="H2" s="256" t="s">
        <v>30</v>
      </c>
      <c r="I2" s="164" t="s">
        <v>122</v>
      </c>
      <c r="J2" s="256" t="s">
        <v>30</v>
      </c>
      <c r="K2" s="164" t="s">
        <v>122</v>
      </c>
      <c r="L2" s="544"/>
      <c r="M2" s="544"/>
      <c r="N2" s="497"/>
      <c r="O2" s="145"/>
    </row>
    <row r="3" spans="1:15" s="72" customFormat="1" ht="24.95" customHeight="1" x14ac:dyDescent="0.15">
      <c r="A3" s="167" t="s">
        <v>291</v>
      </c>
      <c r="B3" s="168" t="s">
        <v>346</v>
      </c>
      <c r="C3" s="215" t="s">
        <v>343</v>
      </c>
      <c r="D3" s="254"/>
      <c r="E3" s="186"/>
      <c r="F3" s="254">
        <v>935</v>
      </c>
      <c r="G3" s="186">
        <v>1204</v>
      </c>
      <c r="H3" s="255"/>
      <c r="I3" s="186"/>
      <c r="J3" s="255"/>
      <c r="K3" s="186"/>
      <c r="L3" s="255">
        <f>MIN(D3,F3,H3,J3)</f>
        <v>935</v>
      </c>
      <c r="M3" s="255">
        <f>L3</f>
        <v>935</v>
      </c>
      <c r="N3" s="171"/>
      <c r="O3" s="327"/>
    </row>
    <row r="4" spans="1:15" s="72" customFormat="1" ht="24.95" customHeight="1" x14ac:dyDescent="0.15">
      <c r="A4" s="167" t="s">
        <v>291</v>
      </c>
      <c r="B4" s="168" t="s">
        <v>292</v>
      </c>
      <c r="C4" s="186" t="s">
        <v>28</v>
      </c>
      <c r="D4" s="254"/>
      <c r="E4" s="186">
        <v>1103</v>
      </c>
      <c r="F4" s="254">
        <v>2035</v>
      </c>
      <c r="G4" s="186">
        <v>1204</v>
      </c>
      <c r="H4" s="255"/>
      <c r="I4" s="186"/>
      <c r="J4" s="255"/>
      <c r="K4" s="186"/>
      <c r="L4" s="255">
        <f>MIN(D4,F4,H4,J4)</f>
        <v>2035</v>
      </c>
      <c r="M4" s="255">
        <f>L4</f>
        <v>2035</v>
      </c>
      <c r="N4" s="171"/>
      <c r="O4" s="145"/>
    </row>
    <row r="5" spans="1:15" s="72" customFormat="1" ht="24.95" customHeight="1" x14ac:dyDescent="0.15">
      <c r="A5" s="154" t="s">
        <v>331</v>
      </c>
      <c r="B5" s="155" t="s">
        <v>333</v>
      </c>
      <c r="C5" s="160" t="s">
        <v>332</v>
      </c>
      <c r="D5" s="234"/>
      <c r="E5" s="160"/>
      <c r="F5" s="234">
        <v>1420</v>
      </c>
      <c r="G5" s="160">
        <v>1203</v>
      </c>
      <c r="H5" s="250"/>
      <c r="I5" s="160"/>
      <c r="J5" s="250"/>
      <c r="K5" s="160"/>
      <c r="L5" s="250">
        <f t="shared" ref="L5:L19" si="0">MIN(D5,F5,H5,J5)</f>
        <v>1420</v>
      </c>
      <c r="M5" s="250">
        <f t="shared" ref="M5:M19" si="1">L5</f>
        <v>1420</v>
      </c>
      <c r="N5" s="159"/>
      <c r="O5" s="316"/>
    </row>
    <row r="6" spans="1:15" s="72" customFormat="1" ht="24.95" customHeight="1" x14ac:dyDescent="0.15">
      <c r="A6" s="154" t="s">
        <v>208</v>
      </c>
      <c r="B6" s="155" t="s">
        <v>360</v>
      </c>
      <c r="C6" s="160" t="s">
        <v>17</v>
      </c>
      <c r="D6" s="234"/>
      <c r="E6" s="160">
        <v>1075</v>
      </c>
      <c r="F6" s="234">
        <v>1172</v>
      </c>
      <c r="G6" s="160">
        <v>1165</v>
      </c>
      <c r="H6" s="250"/>
      <c r="I6" s="160"/>
      <c r="J6" s="250"/>
      <c r="K6" s="160"/>
      <c r="L6" s="250">
        <f t="shared" si="0"/>
        <v>1172</v>
      </c>
      <c r="M6" s="250">
        <f t="shared" si="1"/>
        <v>1172</v>
      </c>
      <c r="N6" s="159"/>
      <c r="O6" s="145"/>
    </row>
    <row r="7" spans="1:15" s="72" customFormat="1" ht="24.95" customHeight="1" x14ac:dyDescent="0.15">
      <c r="A7" s="154" t="s">
        <v>208</v>
      </c>
      <c r="B7" s="155" t="s">
        <v>293</v>
      </c>
      <c r="C7" s="160" t="s">
        <v>17</v>
      </c>
      <c r="D7" s="234"/>
      <c r="E7" s="160" t="s">
        <v>313</v>
      </c>
      <c r="F7" s="234">
        <v>1334</v>
      </c>
      <c r="G7" s="160">
        <v>1165</v>
      </c>
      <c r="H7" s="250"/>
      <c r="I7" s="160"/>
      <c r="J7" s="250"/>
      <c r="K7" s="160"/>
      <c r="L7" s="250">
        <f t="shared" si="0"/>
        <v>1334</v>
      </c>
      <c r="M7" s="250">
        <f t="shared" si="1"/>
        <v>1334</v>
      </c>
      <c r="N7" s="159"/>
      <c r="O7" s="145"/>
    </row>
    <row r="8" spans="1:15" s="72" customFormat="1" ht="24.95" customHeight="1" x14ac:dyDescent="0.15">
      <c r="A8" s="154" t="s">
        <v>209</v>
      </c>
      <c r="B8" s="155" t="s">
        <v>361</v>
      </c>
      <c r="C8" s="160" t="s">
        <v>17</v>
      </c>
      <c r="D8" s="234"/>
      <c r="E8" s="160" t="s">
        <v>313</v>
      </c>
      <c r="F8" s="234">
        <v>2938</v>
      </c>
      <c r="G8" s="160">
        <v>1168</v>
      </c>
      <c r="H8" s="250"/>
      <c r="I8" s="160"/>
      <c r="J8" s="250"/>
      <c r="K8" s="160"/>
      <c r="L8" s="250">
        <f t="shared" si="0"/>
        <v>2938</v>
      </c>
      <c r="M8" s="250">
        <f t="shared" si="1"/>
        <v>2938</v>
      </c>
      <c r="N8" s="159"/>
      <c r="O8" s="145"/>
    </row>
    <row r="9" spans="1:15" s="72" customFormat="1" ht="24.95" customHeight="1" x14ac:dyDescent="0.15">
      <c r="A9" s="154" t="s">
        <v>209</v>
      </c>
      <c r="B9" s="155" t="s">
        <v>294</v>
      </c>
      <c r="C9" s="160" t="s">
        <v>17</v>
      </c>
      <c r="D9" s="234"/>
      <c r="E9" s="160" t="s">
        <v>313</v>
      </c>
      <c r="F9" s="234">
        <v>5222</v>
      </c>
      <c r="G9" s="160">
        <v>1168</v>
      </c>
      <c r="H9" s="250"/>
      <c r="I9" s="160"/>
      <c r="J9" s="250"/>
      <c r="K9" s="160"/>
      <c r="L9" s="250">
        <f t="shared" si="0"/>
        <v>5222</v>
      </c>
      <c r="M9" s="250">
        <f t="shared" si="1"/>
        <v>5222</v>
      </c>
      <c r="N9" s="159"/>
      <c r="O9" s="145"/>
    </row>
    <row r="10" spans="1:15" s="72" customFormat="1" ht="24.95" customHeight="1" x14ac:dyDescent="0.15">
      <c r="A10" s="154" t="s">
        <v>156</v>
      </c>
      <c r="B10" s="155" t="s">
        <v>362</v>
      </c>
      <c r="C10" s="160" t="s">
        <v>17</v>
      </c>
      <c r="D10" s="234"/>
      <c r="E10" s="160">
        <v>1076</v>
      </c>
      <c r="F10" s="234">
        <v>8220</v>
      </c>
      <c r="G10" s="160">
        <v>1179</v>
      </c>
      <c r="H10" s="250"/>
      <c r="I10" s="160"/>
      <c r="J10" s="250"/>
      <c r="K10" s="160"/>
      <c r="L10" s="250">
        <f t="shared" si="0"/>
        <v>8220</v>
      </c>
      <c r="M10" s="250">
        <f t="shared" si="1"/>
        <v>8220</v>
      </c>
      <c r="N10" s="159"/>
      <c r="O10" s="145"/>
    </row>
    <row r="11" spans="1:15" s="72" customFormat="1" ht="24.95" customHeight="1" x14ac:dyDescent="0.15">
      <c r="A11" s="154" t="s">
        <v>156</v>
      </c>
      <c r="B11" s="155" t="s">
        <v>363</v>
      </c>
      <c r="C11" s="160" t="s">
        <v>17</v>
      </c>
      <c r="D11" s="234"/>
      <c r="E11" s="160"/>
      <c r="F11" s="234">
        <v>3354</v>
      </c>
      <c r="G11" s="160">
        <v>1179</v>
      </c>
      <c r="H11" s="250"/>
      <c r="I11" s="160"/>
      <c r="J11" s="250"/>
      <c r="K11" s="160"/>
      <c r="L11" s="250">
        <f t="shared" si="0"/>
        <v>3354</v>
      </c>
      <c r="M11" s="250">
        <f t="shared" si="1"/>
        <v>3354</v>
      </c>
      <c r="N11" s="159"/>
      <c r="O11" s="316"/>
    </row>
    <row r="12" spans="1:15" s="72" customFormat="1" ht="24.95" customHeight="1" x14ac:dyDescent="0.15">
      <c r="A12" s="154" t="s">
        <v>310</v>
      </c>
      <c r="B12" s="155"/>
      <c r="C12" s="160" t="s">
        <v>17</v>
      </c>
      <c r="D12" s="234"/>
      <c r="E12" s="160"/>
      <c r="F12" s="234"/>
      <c r="G12" s="160"/>
      <c r="H12" s="250"/>
      <c r="I12" s="160"/>
      <c r="J12" s="250"/>
      <c r="K12" s="160"/>
      <c r="L12" s="250">
        <f>MIN(D12,F12,H12,J12)</f>
        <v>0</v>
      </c>
      <c r="M12" s="250">
        <f>L12</f>
        <v>0</v>
      </c>
      <c r="N12" s="159" t="s">
        <v>158</v>
      </c>
      <c r="O12" s="145"/>
    </row>
    <row r="13" spans="1:15" s="72" customFormat="1" ht="24.95" customHeight="1" x14ac:dyDescent="0.15">
      <c r="A13" s="154" t="s">
        <v>295</v>
      </c>
      <c r="B13" s="155" t="s">
        <v>352</v>
      </c>
      <c r="C13" s="160" t="s">
        <v>210</v>
      </c>
      <c r="D13" s="234"/>
      <c r="E13" s="160"/>
      <c r="F13" s="234">
        <v>977</v>
      </c>
      <c r="G13" s="160">
        <v>1204</v>
      </c>
      <c r="H13" s="250"/>
      <c r="I13" s="160"/>
      <c r="J13" s="250"/>
      <c r="K13" s="160"/>
      <c r="L13" s="250">
        <f>MIN(D13,F13,H13,J13)</f>
        <v>977</v>
      </c>
      <c r="M13" s="250">
        <f>L13</f>
        <v>977</v>
      </c>
      <c r="N13" s="159"/>
      <c r="O13" s="327"/>
    </row>
    <row r="14" spans="1:15" s="72" customFormat="1" ht="24.95" customHeight="1" x14ac:dyDescent="0.15">
      <c r="A14" s="154" t="s">
        <v>295</v>
      </c>
      <c r="B14" s="155" t="s">
        <v>292</v>
      </c>
      <c r="C14" s="160" t="s">
        <v>210</v>
      </c>
      <c r="D14" s="234"/>
      <c r="E14" s="160">
        <v>1103</v>
      </c>
      <c r="F14" s="234">
        <v>2368</v>
      </c>
      <c r="G14" s="160">
        <v>1204</v>
      </c>
      <c r="H14" s="250"/>
      <c r="I14" s="160"/>
      <c r="J14" s="250"/>
      <c r="K14" s="160"/>
      <c r="L14" s="250">
        <f t="shared" si="0"/>
        <v>2368</v>
      </c>
      <c r="M14" s="250">
        <f t="shared" si="1"/>
        <v>2368</v>
      </c>
      <c r="N14" s="159"/>
      <c r="O14" s="145"/>
    </row>
    <row r="15" spans="1:15" ht="24.95" customHeight="1" x14ac:dyDescent="0.15">
      <c r="A15" s="251" t="s">
        <v>268</v>
      </c>
      <c r="B15" s="252" t="s">
        <v>296</v>
      </c>
      <c r="C15" s="160" t="s">
        <v>210</v>
      </c>
      <c r="D15" s="253"/>
      <c r="E15" s="160" t="s">
        <v>314</v>
      </c>
      <c r="F15" s="253">
        <v>13460</v>
      </c>
      <c r="G15" s="160">
        <v>1206</v>
      </c>
      <c r="H15" s="253"/>
      <c r="I15" s="160"/>
      <c r="J15" s="253"/>
      <c r="K15" s="160"/>
      <c r="L15" s="250">
        <f t="shared" si="0"/>
        <v>13460</v>
      </c>
      <c r="M15" s="250">
        <f t="shared" si="1"/>
        <v>13460</v>
      </c>
      <c r="N15" s="159"/>
    </row>
    <row r="16" spans="1:15" s="145" customFormat="1" ht="24.95" customHeight="1" x14ac:dyDescent="0.15">
      <c r="A16" s="251" t="s">
        <v>213</v>
      </c>
      <c r="B16" s="204" t="s">
        <v>214</v>
      </c>
      <c r="C16" s="160" t="s">
        <v>215</v>
      </c>
      <c r="D16" s="253"/>
      <c r="E16" s="160"/>
      <c r="F16" s="253"/>
      <c r="G16" s="160"/>
      <c r="H16" s="253"/>
      <c r="I16" s="160"/>
      <c r="J16" s="253"/>
      <c r="K16" s="160"/>
      <c r="L16" s="250">
        <f t="shared" si="0"/>
        <v>0</v>
      </c>
      <c r="M16" s="250">
        <f t="shared" si="1"/>
        <v>0</v>
      </c>
      <c r="N16" s="159" t="s">
        <v>158</v>
      </c>
    </row>
    <row r="17" spans="1:15" s="316" customFormat="1" ht="24.95" customHeight="1" x14ac:dyDescent="0.15">
      <c r="A17" s="251" t="s">
        <v>213</v>
      </c>
      <c r="B17" s="204" t="s">
        <v>334</v>
      </c>
      <c r="C17" s="160" t="s">
        <v>335</v>
      </c>
      <c r="D17" s="253"/>
      <c r="E17" s="160"/>
      <c r="F17" s="253"/>
      <c r="G17" s="160"/>
      <c r="H17" s="253"/>
      <c r="I17" s="160"/>
      <c r="J17" s="253"/>
      <c r="K17" s="160"/>
      <c r="L17" s="250">
        <f t="shared" si="0"/>
        <v>0</v>
      </c>
      <c r="M17" s="250">
        <f t="shared" si="1"/>
        <v>0</v>
      </c>
      <c r="N17" s="159" t="s">
        <v>158</v>
      </c>
    </row>
    <row r="18" spans="1:15" s="145" customFormat="1" ht="24.95" customHeight="1" x14ac:dyDescent="0.15">
      <c r="A18" s="251" t="s">
        <v>184</v>
      </c>
      <c r="B18" s="204" t="s">
        <v>297</v>
      </c>
      <c r="C18" s="160" t="s">
        <v>155</v>
      </c>
      <c r="D18" s="253"/>
      <c r="E18" s="160"/>
      <c r="F18" s="253"/>
      <c r="G18" s="160"/>
      <c r="H18" s="253"/>
      <c r="I18" s="160"/>
      <c r="J18" s="253"/>
      <c r="K18" s="160"/>
      <c r="L18" s="250">
        <f t="shared" si="0"/>
        <v>0</v>
      </c>
      <c r="M18" s="250">
        <f t="shared" si="1"/>
        <v>0</v>
      </c>
      <c r="N18" s="159" t="s">
        <v>157</v>
      </c>
    </row>
    <row r="19" spans="1:15" s="145" customFormat="1" ht="24.95" customHeight="1" x14ac:dyDescent="0.15">
      <c r="A19" s="251" t="s">
        <v>322</v>
      </c>
      <c r="B19" s="204" t="s">
        <v>300</v>
      </c>
      <c r="C19" s="160" t="s">
        <v>197</v>
      </c>
      <c r="D19" s="253"/>
      <c r="E19" s="160"/>
      <c r="F19" s="253"/>
      <c r="G19" s="160"/>
      <c r="H19" s="253"/>
      <c r="I19" s="160"/>
      <c r="J19" s="253"/>
      <c r="K19" s="160"/>
      <c r="L19" s="250">
        <f t="shared" si="0"/>
        <v>0</v>
      </c>
      <c r="M19" s="250">
        <f t="shared" si="1"/>
        <v>0</v>
      </c>
      <c r="N19" s="159" t="s">
        <v>157</v>
      </c>
    </row>
    <row r="20" spans="1:15" s="145" customFormat="1" ht="24.95" customHeight="1" x14ac:dyDescent="0.15">
      <c r="A20" s="154" t="s">
        <v>336</v>
      </c>
      <c r="B20" s="155"/>
      <c r="C20" s="160" t="s">
        <v>337</v>
      </c>
      <c r="D20" s="253"/>
      <c r="E20" s="160"/>
      <c r="F20" s="253">
        <v>280000</v>
      </c>
      <c r="G20" s="160"/>
      <c r="H20" s="253"/>
      <c r="I20" s="160"/>
      <c r="J20" s="253"/>
      <c r="K20" s="160"/>
      <c r="L20" s="250"/>
      <c r="M20" s="250"/>
      <c r="N20" s="159"/>
    </row>
    <row r="21" spans="1:15" s="72" customFormat="1" ht="24.95" customHeight="1" x14ac:dyDescent="0.15">
      <c r="A21" s="154"/>
      <c r="B21" s="155"/>
      <c r="C21" s="160"/>
      <c r="D21" s="234"/>
      <c r="E21" s="160"/>
      <c r="F21" s="234"/>
      <c r="G21" s="160"/>
      <c r="H21" s="250"/>
      <c r="I21" s="160"/>
      <c r="J21" s="250"/>
      <c r="K21" s="160"/>
      <c r="L21" s="250"/>
      <c r="M21" s="250"/>
      <c r="N21" s="159"/>
      <c r="O21" s="145"/>
    </row>
    <row r="22" spans="1:15" ht="24.95" customHeight="1" x14ac:dyDescent="0.15">
      <c r="A22" s="251"/>
      <c r="B22" s="252"/>
      <c r="C22" s="160"/>
      <c r="D22" s="253"/>
      <c r="E22" s="160"/>
      <c r="F22" s="253"/>
      <c r="G22" s="160"/>
      <c r="H22" s="253"/>
      <c r="I22" s="160"/>
      <c r="J22" s="253"/>
      <c r="K22" s="160"/>
      <c r="L22" s="250"/>
      <c r="M22" s="250"/>
      <c r="N22" s="159"/>
    </row>
    <row r="23" spans="1:15" s="145" customFormat="1" ht="24.95" customHeight="1" x14ac:dyDescent="0.15">
      <c r="A23" s="251"/>
      <c r="B23" s="204"/>
      <c r="C23" s="160"/>
      <c r="D23" s="253"/>
      <c r="E23" s="160"/>
      <c r="F23" s="253"/>
      <c r="G23" s="160"/>
      <c r="H23" s="253"/>
      <c r="I23" s="160"/>
      <c r="J23" s="253"/>
      <c r="K23" s="160"/>
      <c r="L23" s="250"/>
      <c r="M23" s="250"/>
      <c r="N23" s="159"/>
    </row>
    <row r="24" spans="1:15" s="145" customFormat="1" ht="24.95" customHeight="1" x14ac:dyDescent="0.15">
      <c r="A24" s="329"/>
      <c r="B24" s="330"/>
      <c r="C24" s="176"/>
      <c r="D24" s="331"/>
      <c r="E24" s="176"/>
      <c r="F24" s="331"/>
      <c r="G24" s="176"/>
      <c r="H24" s="331"/>
      <c r="I24" s="176"/>
      <c r="J24" s="331"/>
      <c r="K24" s="176"/>
      <c r="L24" s="332"/>
      <c r="M24" s="332"/>
      <c r="N24" s="180"/>
    </row>
    <row r="25" spans="1:15" s="145" customFormat="1" ht="24.95" customHeight="1" x14ac:dyDescent="0.15">
      <c r="A25" s="333"/>
      <c r="B25" s="333"/>
      <c r="C25" s="326"/>
      <c r="D25" s="334"/>
      <c r="E25" s="326"/>
      <c r="F25" s="334"/>
      <c r="G25" s="326"/>
      <c r="H25" s="334"/>
      <c r="I25" s="326"/>
      <c r="J25" s="334"/>
      <c r="K25" s="326"/>
      <c r="L25" s="335"/>
      <c r="M25" s="335"/>
      <c r="N25" s="326"/>
    </row>
    <row r="26" spans="1:15" s="145" customFormat="1" ht="24.95" customHeight="1" x14ac:dyDescent="0.15">
      <c r="A26" s="336"/>
      <c r="B26" s="336"/>
      <c r="C26" s="337"/>
      <c r="D26" s="338"/>
      <c r="E26" s="337"/>
      <c r="F26" s="338"/>
      <c r="G26" s="337"/>
      <c r="H26" s="338"/>
      <c r="I26" s="337"/>
      <c r="J26" s="338"/>
      <c r="K26" s="337"/>
      <c r="L26" s="339"/>
      <c r="M26" s="339"/>
      <c r="N26" s="337"/>
    </row>
    <row r="27" spans="1:15" ht="24.95" customHeight="1" x14ac:dyDescent="0.15">
      <c r="A27" s="336"/>
      <c r="B27" s="340"/>
      <c r="C27" s="337"/>
      <c r="D27" s="338"/>
      <c r="E27" s="337"/>
      <c r="F27" s="338"/>
      <c r="G27" s="337"/>
      <c r="H27" s="338"/>
      <c r="I27" s="337"/>
      <c r="J27" s="338"/>
      <c r="K27" s="337"/>
      <c r="L27" s="339"/>
      <c r="M27" s="339"/>
      <c r="N27" s="337"/>
    </row>
    <row r="28" spans="1:15" ht="20.100000000000001" customHeight="1" x14ac:dyDescent="0.15">
      <c r="A28" s="197"/>
      <c r="B28" s="246"/>
      <c r="C28" s="145"/>
      <c r="D28" s="247"/>
      <c r="E28" s="145"/>
      <c r="F28" s="247"/>
      <c r="G28" s="145"/>
      <c r="H28" s="247"/>
      <c r="I28" s="145"/>
      <c r="J28" s="247"/>
      <c r="K28" s="145"/>
      <c r="L28" s="245">
        <f>MIN(D28,F28,H28,J28)</f>
        <v>0</v>
      </c>
      <c r="M28" s="245">
        <f t="shared" ref="M28:M50" si="2">L28</f>
        <v>0</v>
      </c>
      <c r="N28" s="145"/>
    </row>
    <row r="29" spans="1:15" ht="20.100000000000001" customHeight="1" x14ac:dyDescent="0.15">
      <c r="A29" s="197"/>
      <c r="B29" s="246"/>
      <c r="C29" s="145"/>
      <c r="D29" s="247"/>
      <c r="E29" s="145"/>
      <c r="F29" s="247"/>
      <c r="G29" s="145"/>
      <c r="H29" s="247"/>
      <c r="I29" s="145"/>
      <c r="J29" s="247"/>
      <c r="K29" s="145"/>
      <c r="L29" s="245"/>
      <c r="M29" s="245"/>
      <c r="N29" s="145"/>
    </row>
    <row r="30" spans="1:15" ht="20.100000000000001" customHeight="1" x14ac:dyDescent="0.15">
      <c r="A30" s="197"/>
      <c r="B30" s="246"/>
      <c r="C30" s="145"/>
      <c r="D30" s="247"/>
      <c r="E30" s="145"/>
      <c r="F30" s="247"/>
      <c r="G30" s="145"/>
      <c r="H30" s="247"/>
      <c r="I30" s="145"/>
      <c r="J30" s="247"/>
      <c r="K30" s="145"/>
      <c r="L30" s="245"/>
      <c r="M30" s="245"/>
      <c r="N30" s="145"/>
    </row>
    <row r="31" spans="1:15" ht="20.100000000000001" customHeight="1" x14ac:dyDescent="0.15">
      <c r="A31" s="197"/>
      <c r="B31" s="246"/>
      <c r="C31" s="145"/>
      <c r="D31" s="247"/>
      <c r="E31" s="145"/>
      <c r="F31" s="247"/>
      <c r="G31" s="145"/>
      <c r="H31" s="247"/>
      <c r="I31" s="145"/>
      <c r="J31" s="247"/>
      <c r="K31" s="145"/>
      <c r="L31" s="245"/>
      <c r="M31" s="245"/>
      <c r="N31" s="145"/>
    </row>
    <row r="32" spans="1:15" ht="20.100000000000001" customHeight="1" x14ac:dyDescent="0.15">
      <c r="A32" s="197"/>
      <c r="B32" s="246"/>
      <c r="C32" s="145"/>
      <c r="D32" s="247"/>
      <c r="E32" s="145"/>
      <c r="F32" s="247"/>
      <c r="G32" s="145"/>
      <c r="H32" s="247"/>
      <c r="I32" s="145"/>
      <c r="J32" s="247"/>
      <c r="K32" s="145"/>
      <c r="L32" s="245"/>
      <c r="M32" s="245"/>
      <c r="N32" s="145"/>
    </row>
    <row r="33" spans="1:14" ht="20.100000000000001" customHeight="1" x14ac:dyDescent="0.15">
      <c r="A33" s="197"/>
      <c r="B33" s="246"/>
      <c r="C33" s="145"/>
      <c r="D33" s="247"/>
      <c r="E33" s="145"/>
      <c r="F33" s="247"/>
      <c r="G33" s="145"/>
      <c r="H33" s="247"/>
      <c r="I33" s="145"/>
      <c r="J33" s="247"/>
      <c r="K33" s="145"/>
      <c r="L33" s="245"/>
      <c r="M33" s="245"/>
      <c r="N33" s="145"/>
    </row>
    <row r="34" spans="1:14" ht="20.100000000000001" customHeight="1" x14ac:dyDescent="0.15">
      <c r="A34" s="197"/>
      <c r="B34" s="246"/>
      <c r="C34" s="145"/>
      <c r="D34" s="247"/>
      <c r="E34" s="145"/>
      <c r="F34" s="247"/>
      <c r="G34" s="145"/>
      <c r="H34" s="247"/>
      <c r="I34" s="145"/>
      <c r="J34" s="247"/>
      <c r="K34" s="145"/>
      <c r="L34" s="245"/>
      <c r="M34" s="245"/>
      <c r="N34" s="145"/>
    </row>
    <row r="35" spans="1:14" ht="20.100000000000001" customHeight="1" x14ac:dyDescent="0.15">
      <c r="A35" s="197"/>
      <c r="B35" s="246"/>
      <c r="C35" s="145"/>
      <c r="D35" s="247"/>
      <c r="E35" s="145"/>
      <c r="F35" s="247"/>
      <c r="G35" s="145"/>
      <c r="H35" s="247"/>
      <c r="I35" s="145"/>
      <c r="J35" s="247"/>
      <c r="K35" s="145"/>
      <c r="L35" s="245">
        <f t="shared" ref="L35:L51" si="3">MIN(D35,F35,H35,J35)</f>
        <v>0</v>
      </c>
      <c r="M35" s="245">
        <f t="shared" si="2"/>
        <v>0</v>
      </c>
      <c r="N35" s="145"/>
    </row>
    <row r="36" spans="1:14" ht="20.100000000000001" customHeight="1" x14ac:dyDescent="0.15">
      <c r="A36" s="197"/>
      <c r="B36" s="246"/>
      <c r="C36" s="145"/>
      <c r="D36" s="247"/>
      <c r="E36" s="145"/>
      <c r="F36" s="247"/>
      <c r="G36" s="145"/>
      <c r="H36" s="247"/>
      <c r="I36" s="145"/>
      <c r="J36" s="247"/>
      <c r="K36" s="145"/>
      <c r="L36" s="245">
        <f t="shared" si="3"/>
        <v>0</v>
      </c>
      <c r="M36" s="245">
        <f t="shared" si="2"/>
        <v>0</v>
      </c>
      <c r="N36" s="145"/>
    </row>
    <row r="37" spans="1:14" ht="20.100000000000001" customHeight="1" x14ac:dyDescent="0.15">
      <c r="A37" s="197"/>
      <c r="B37" s="246"/>
      <c r="C37" s="145"/>
      <c r="D37" s="247"/>
      <c r="E37" s="145"/>
      <c r="F37" s="247"/>
      <c r="G37" s="145"/>
      <c r="H37" s="247"/>
      <c r="I37" s="145"/>
      <c r="J37" s="247"/>
      <c r="K37" s="145"/>
      <c r="L37" s="245">
        <f t="shared" si="3"/>
        <v>0</v>
      </c>
      <c r="M37" s="245">
        <f t="shared" si="2"/>
        <v>0</v>
      </c>
      <c r="N37" s="145"/>
    </row>
    <row r="38" spans="1:14" ht="20.100000000000001" customHeight="1" x14ac:dyDescent="0.15">
      <c r="A38" s="197"/>
      <c r="B38" s="246"/>
      <c r="C38" s="145"/>
      <c r="D38" s="247"/>
      <c r="E38" s="145"/>
      <c r="F38" s="247"/>
      <c r="G38" s="145"/>
      <c r="H38" s="247"/>
      <c r="I38" s="145"/>
      <c r="J38" s="247"/>
      <c r="K38" s="145"/>
      <c r="L38" s="245">
        <f t="shared" si="3"/>
        <v>0</v>
      </c>
      <c r="M38" s="245">
        <f t="shared" si="2"/>
        <v>0</v>
      </c>
      <c r="N38" s="145"/>
    </row>
    <row r="39" spans="1:14" ht="20.100000000000001" customHeight="1" x14ac:dyDescent="0.15">
      <c r="A39" s="197"/>
      <c r="B39" s="246"/>
      <c r="C39" s="145"/>
      <c r="D39" s="247"/>
      <c r="E39" s="145"/>
      <c r="F39" s="247"/>
      <c r="G39" s="145"/>
      <c r="H39" s="247"/>
      <c r="I39" s="145"/>
      <c r="J39" s="247"/>
      <c r="K39" s="145"/>
      <c r="L39" s="245">
        <f t="shared" si="3"/>
        <v>0</v>
      </c>
      <c r="M39" s="245">
        <f t="shared" si="2"/>
        <v>0</v>
      </c>
      <c r="N39" s="145"/>
    </row>
    <row r="40" spans="1:14" ht="20.100000000000001" customHeight="1" x14ac:dyDescent="0.15">
      <c r="A40" s="197"/>
      <c r="B40" s="246"/>
      <c r="C40" s="145"/>
      <c r="D40" s="247"/>
      <c r="E40" s="145"/>
      <c r="F40" s="247"/>
      <c r="G40" s="145"/>
      <c r="H40" s="247"/>
      <c r="I40" s="145"/>
      <c r="J40" s="247"/>
      <c r="K40" s="145"/>
      <c r="L40" s="245">
        <f t="shared" si="3"/>
        <v>0</v>
      </c>
      <c r="M40" s="245">
        <f t="shared" si="2"/>
        <v>0</v>
      </c>
      <c r="N40" s="145"/>
    </row>
    <row r="41" spans="1:14" ht="20.100000000000001" customHeight="1" x14ac:dyDescent="0.15">
      <c r="A41" s="197"/>
      <c r="B41" s="246"/>
      <c r="C41" s="145"/>
      <c r="D41" s="247"/>
      <c r="E41" s="145"/>
      <c r="F41" s="247"/>
      <c r="G41" s="145"/>
      <c r="H41" s="247"/>
      <c r="I41" s="145"/>
      <c r="J41" s="247"/>
      <c r="K41" s="145"/>
      <c r="L41" s="245">
        <f t="shared" si="3"/>
        <v>0</v>
      </c>
      <c r="M41" s="245">
        <f t="shared" si="2"/>
        <v>0</v>
      </c>
      <c r="N41" s="145"/>
    </row>
    <row r="42" spans="1:14" ht="20.100000000000001" customHeight="1" x14ac:dyDescent="0.15">
      <c r="A42" s="197"/>
      <c r="B42" s="246"/>
      <c r="C42" s="145"/>
      <c r="D42" s="247"/>
      <c r="E42" s="145"/>
      <c r="F42" s="247"/>
      <c r="G42" s="145"/>
      <c r="H42" s="247"/>
      <c r="I42" s="145"/>
      <c r="J42" s="247"/>
      <c r="K42" s="145"/>
      <c r="L42" s="245">
        <f t="shared" si="3"/>
        <v>0</v>
      </c>
      <c r="M42" s="245">
        <f t="shared" si="2"/>
        <v>0</v>
      </c>
      <c r="N42" s="145"/>
    </row>
    <row r="43" spans="1:14" ht="20.100000000000001" customHeight="1" x14ac:dyDescent="0.15">
      <c r="A43" s="197"/>
      <c r="B43" s="246"/>
      <c r="C43" s="145"/>
      <c r="D43" s="247"/>
      <c r="E43" s="145"/>
      <c r="F43" s="247"/>
      <c r="G43" s="145"/>
      <c r="H43" s="247"/>
      <c r="I43" s="145"/>
      <c r="J43" s="247"/>
      <c r="K43" s="145"/>
      <c r="L43" s="245">
        <f t="shared" si="3"/>
        <v>0</v>
      </c>
      <c r="M43" s="245">
        <f t="shared" si="2"/>
        <v>0</v>
      </c>
      <c r="N43" s="145"/>
    </row>
    <row r="44" spans="1:14" ht="20.100000000000001" customHeight="1" x14ac:dyDescent="0.15">
      <c r="A44" s="197"/>
      <c r="B44" s="246"/>
      <c r="C44" s="145"/>
      <c r="D44" s="247"/>
      <c r="E44" s="145"/>
      <c r="F44" s="247"/>
      <c r="G44" s="145"/>
      <c r="H44" s="247"/>
      <c r="I44" s="145"/>
      <c r="J44" s="247"/>
      <c r="K44" s="145"/>
      <c r="L44" s="245">
        <f t="shared" si="3"/>
        <v>0</v>
      </c>
      <c r="M44" s="245">
        <f t="shared" si="2"/>
        <v>0</v>
      </c>
      <c r="N44" s="145"/>
    </row>
    <row r="45" spans="1:14" ht="20.100000000000001" customHeight="1" x14ac:dyDescent="0.15">
      <c r="A45" s="197"/>
      <c r="B45" s="246"/>
      <c r="C45" s="145"/>
      <c r="D45" s="247"/>
      <c r="E45" s="145"/>
      <c r="F45" s="247"/>
      <c r="G45" s="145"/>
      <c r="H45" s="247"/>
      <c r="I45" s="145"/>
      <c r="J45" s="247"/>
      <c r="K45" s="145"/>
      <c r="L45" s="245">
        <f t="shared" si="3"/>
        <v>0</v>
      </c>
      <c r="M45" s="245">
        <f t="shared" si="2"/>
        <v>0</v>
      </c>
      <c r="N45" s="145"/>
    </row>
    <row r="46" spans="1:14" ht="20.100000000000001" customHeight="1" x14ac:dyDescent="0.15">
      <c r="A46" s="197"/>
      <c r="B46" s="246"/>
      <c r="C46" s="145"/>
      <c r="D46" s="247"/>
      <c r="E46" s="145"/>
      <c r="F46" s="247"/>
      <c r="G46" s="145"/>
      <c r="H46" s="247"/>
      <c r="I46" s="145"/>
      <c r="J46" s="247"/>
      <c r="K46" s="145"/>
      <c r="L46" s="245">
        <f t="shared" si="3"/>
        <v>0</v>
      </c>
      <c r="M46" s="245">
        <f t="shared" si="2"/>
        <v>0</v>
      </c>
      <c r="N46" s="145"/>
    </row>
    <row r="47" spans="1:14" ht="20.100000000000001" customHeight="1" x14ac:dyDescent="0.15">
      <c r="A47" s="197"/>
      <c r="B47" s="246"/>
      <c r="C47" s="145"/>
      <c r="D47" s="247"/>
      <c r="E47" s="145"/>
      <c r="F47" s="247"/>
      <c r="G47" s="145"/>
      <c r="H47" s="247"/>
      <c r="I47" s="145"/>
      <c r="J47" s="247"/>
      <c r="K47" s="145"/>
      <c r="L47" s="245">
        <f t="shared" si="3"/>
        <v>0</v>
      </c>
      <c r="M47" s="245">
        <f t="shared" si="2"/>
        <v>0</v>
      </c>
      <c r="N47" s="145"/>
    </row>
    <row r="48" spans="1:14" ht="20.100000000000001" customHeight="1" x14ac:dyDescent="0.15">
      <c r="A48" s="197"/>
      <c r="B48" s="246"/>
      <c r="C48" s="145"/>
      <c r="D48" s="247"/>
      <c r="E48" s="145"/>
      <c r="F48" s="247"/>
      <c r="G48" s="145"/>
      <c r="H48" s="247"/>
      <c r="I48" s="145"/>
      <c r="J48" s="247"/>
      <c r="K48" s="145"/>
      <c r="L48" s="245">
        <f t="shared" si="3"/>
        <v>0</v>
      </c>
      <c r="M48" s="245">
        <f t="shared" si="2"/>
        <v>0</v>
      </c>
      <c r="N48" s="145"/>
    </row>
    <row r="49" spans="1:14" ht="20.100000000000001" customHeight="1" x14ac:dyDescent="0.15">
      <c r="A49" s="197"/>
      <c r="B49" s="246"/>
      <c r="C49" s="145"/>
      <c r="D49" s="247"/>
      <c r="E49" s="145"/>
      <c r="F49" s="247"/>
      <c r="G49" s="145"/>
      <c r="H49" s="247"/>
      <c r="I49" s="145"/>
      <c r="J49" s="247"/>
      <c r="K49" s="145"/>
      <c r="L49" s="245">
        <f t="shared" si="3"/>
        <v>0</v>
      </c>
      <c r="M49" s="245">
        <f t="shared" si="2"/>
        <v>0</v>
      </c>
      <c r="N49" s="145"/>
    </row>
    <row r="50" spans="1:14" ht="20.100000000000001" customHeight="1" x14ac:dyDescent="0.15">
      <c r="A50" s="197"/>
      <c r="B50" s="246"/>
      <c r="C50" s="145"/>
      <c r="D50" s="247"/>
      <c r="E50" s="145"/>
      <c r="F50" s="247"/>
      <c r="G50" s="145"/>
      <c r="H50" s="247"/>
      <c r="I50" s="145"/>
      <c r="J50" s="247"/>
      <c r="K50" s="145"/>
      <c r="L50" s="245">
        <f t="shared" si="3"/>
        <v>0</v>
      </c>
      <c r="M50" s="245">
        <f t="shared" si="2"/>
        <v>0</v>
      </c>
      <c r="N50" s="145"/>
    </row>
    <row r="51" spans="1:14" ht="20.100000000000001" customHeight="1" x14ac:dyDescent="0.15">
      <c r="A51" s="197"/>
      <c r="B51" s="246"/>
      <c r="C51" s="145"/>
      <c r="D51" s="247"/>
      <c r="E51" s="145"/>
      <c r="F51" s="247"/>
      <c r="G51" s="145"/>
      <c r="H51" s="247"/>
      <c r="I51" s="145"/>
      <c r="J51" s="247"/>
      <c r="K51" s="145"/>
      <c r="L51" s="245">
        <f t="shared" si="3"/>
        <v>0</v>
      </c>
      <c r="M51" s="245">
        <f>L51</f>
        <v>0</v>
      </c>
      <c r="N51" s="145"/>
    </row>
  </sheetData>
  <mergeCells count="10">
    <mergeCell ref="A1:A2"/>
    <mergeCell ref="B1:B2"/>
    <mergeCell ref="C1:C2"/>
    <mergeCell ref="D1:E1"/>
    <mergeCell ref="N1:N2"/>
    <mergeCell ref="F1:G1"/>
    <mergeCell ref="H1:I1"/>
    <mergeCell ref="J1:K1"/>
    <mergeCell ref="L1:L2"/>
    <mergeCell ref="M1:M2"/>
  </mergeCells>
  <phoneticPr fontId="2" type="noConversion"/>
  <printOptions horizontalCentered="1"/>
  <pageMargins left="0.78740157480314965" right="0.59055118110236227" top="0.9055118110236221" bottom="0.59055118110236227" header="0.59055118110236227" footer="0.39370078740157483"/>
  <pageSetup paperSize="9" scale="77" fitToHeight="0" orientation="landscape" r:id="rId1"/>
  <headerFooter alignWithMargins="0">
    <oddHeader>&amp;C&amp;"맑은 고딕,굵게"&amp;16&amp;A</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3">
    <pageSetUpPr fitToPage="1"/>
  </sheetPr>
  <dimension ref="A1:Z27"/>
  <sheetViews>
    <sheetView workbookViewId="0">
      <selection sqref="A1:H1"/>
    </sheetView>
  </sheetViews>
  <sheetFormatPr defaultColWidth="11.42578125" defaultRowHeight="24" customHeight="1" x14ac:dyDescent="0.2"/>
  <cols>
    <col min="1" max="1" width="10.7109375" style="65" customWidth="1"/>
    <col min="2" max="2" width="25.7109375" style="66" customWidth="1"/>
    <col min="3" max="3" width="10.7109375" style="67" customWidth="1"/>
    <col min="4" max="4" width="20.7109375" style="65" customWidth="1"/>
    <col min="5" max="5" width="7.7109375" style="65" customWidth="1"/>
    <col min="6" max="23" width="10.7109375" style="65" customWidth="1"/>
    <col min="24" max="25" width="7.7109375" style="65" customWidth="1"/>
    <col min="26" max="16384" width="11.42578125" style="65"/>
  </cols>
  <sheetData>
    <row r="1" spans="1:26" ht="24" customHeight="1" x14ac:dyDescent="0.2">
      <c r="A1" s="257" t="s">
        <v>318</v>
      </c>
      <c r="B1" s="257"/>
      <c r="C1" s="258"/>
      <c r="D1" s="257"/>
      <c r="E1" s="257"/>
      <c r="F1" s="257"/>
      <c r="G1" s="257"/>
      <c r="H1" s="257"/>
      <c r="I1" s="257"/>
      <c r="J1" s="257"/>
      <c r="K1" s="257"/>
      <c r="L1" s="257"/>
      <c r="M1" s="257"/>
      <c r="N1" s="257"/>
      <c r="O1" s="257"/>
      <c r="P1" s="257"/>
      <c r="Q1" s="257"/>
      <c r="R1" s="257"/>
      <c r="S1" s="257"/>
      <c r="T1" s="257"/>
      <c r="U1" s="257"/>
      <c r="V1" s="257"/>
      <c r="W1" s="257"/>
      <c r="Z1" s="65">
        <f>원가계산서!D28</f>
        <v>0</v>
      </c>
    </row>
    <row r="2" spans="1:26" ht="24" customHeight="1" x14ac:dyDescent="0.2">
      <c r="A2" s="549" t="s">
        <v>36</v>
      </c>
      <c r="B2" s="551" t="s">
        <v>37</v>
      </c>
      <c r="C2" s="551" t="s">
        <v>21</v>
      </c>
      <c r="D2" s="551" t="s">
        <v>38</v>
      </c>
      <c r="E2" s="553" t="s">
        <v>116</v>
      </c>
      <c r="F2" s="559" t="s">
        <v>195</v>
      </c>
      <c r="G2" s="560"/>
      <c r="H2" s="546"/>
      <c r="I2" s="551" t="s">
        <v>221</v>
      </c>
      <c r="J2" s="551"/>
      <c r="K2" s="551"/>
      <c r="L2" s="551"/>
      <c r="M2" s="551"/>
      <c r="N2" s="551"/>
      <c r="O2" s="551"/>
      <c r="P2" s="561" t="s">
        <v>281</v>
      </c>
      <c r="Q2" s="562"/>
      <c r="R2" s="260" t="s">
        <v>266</v>
      </c>
      <c r="S2" s="545" t="s">
        <v>319</v>
      </c>
      <c r="T2" s="546"/>
      <c r="U2" s="260" t="s">
        <v>320</v>
      </c>
      <c r="V2" s="260" t="s">
        <v>207</v>
      </c>
      <c r="W2" s="233" t="s">
        <v>324</v>
      </c>
    </row>
    <row r="3" spans="1:26" ht="24" customHeight="1" x14ac:dyDescent="0.2">
      <c r="A3" s="550"/>
      <c r="B3" s="552"/>
      <c r="C3" s="552"/>
      <c r="D3" s="552"/>
      <c r="E3" s="554"/>
      <c r="F3" s="275" t="s">
        <v>344</v>
      </c>
      <c r="G3" s="275" t="s">
        <v>327</v>
      </c>
      <c r="H3" s="317" t="s">
        <v>330</v>
      </c>
      <c r="I3" s="261" t="s">
        <v>356</v>
      </c>
      <c r="J3" s="261" t="s">
        <v>276</v>
      </c>
      <c r="K3" s="261" t="s">
        <v>357</v>
      </c>
      <c r="L3" s="261" t="s">
        <v>277</v>
      </c>
      <c r="M3" s="261" t="s">
        <v>358</v>
      </c>
      <c r="N3" s="317" t="s">
        <v>359</v>
      </c>
      <c r="O3" s="261" t="s">
        <v>285</v>
      </c>
      <c r="P3" s="328" t="s">
        <v>351</v>
      </c>
      <c r="Q3" s="261" t="s">
        <v>280</v>
      </c>
      <c r="R3" s="261" t="s">
        <v>289</v>
      </c>
      <c r="S3" s="261" t="s">
        <v>216</v>
      </c>
      <c r="T3" s="317" t="s">
        <v>325</v>
      </c>
      <c r="U3" s="261" t="s">
        <v>290</v>
      </c>
      <c r="V3" s="261" t="s">
        <v>299</v>
      </c>
      <c r="W3" s="159"/>
    </row>
    <row r="4" spans="1:26" ht="24" customHeight="1" x14ac:dyDescent="0.2">
      <c r="A4" s="188" t="s">
        <v>309</v>
      </c>
      <c r="B4" s="160" t="s">
        <v>278</v>
      </c>
      <c r="C4" s="317" t="s">
        <v>323</v>
      </c>
      <c r="D4" s="206">
        <v>10</v>
      </c>
      <c r="E4" s="159">
        <f t="shared" ref="E4:E10" si="0">ESUM($D4)</f>
        <v>10</v>
      </c>
      <c r="F4" s="276"/>
      <c r="G4" s="276"/>
      <c r="H4" s="160">
        <f>E4</f>
        <v>10</v>
      </c>
      <c r="I4" s="160"/>
      <c r="J4" s="160">
        <f>E4</f>
        <v>10</v>
      </c>
      <c r="K4" s="160"/>
      <c r="L4" s="160">
        <f>E4</f>
        <v>10</v>
      </c>
      <c r="M4" s="160"/>
      <c r="N4" s="160"/>
      <c r="O4" s="160"/>
      <c r="P4" s="160"/>
      <c r="Q4" s="160"/>
      <c r="R4" s="160"/>
      <c r="S4" s="160"/>
      <c r="T4" s="160"/>
      <c r="U4" s="160">
        <v>1</v>
      </c>
      <c r="V4" s="160">
        <v>1</v>
      </c>
      <c r="W4" s="159">
        <v>1</v>
      </c>
    </row>
    <row r="5" spans="1:26" ht="24" customHeight="1" x14ac:dyDescent="0.2">
      <c r="A5" s="188"/>
      <c r="B5" s="160"/>
      <c r="C5" s="317" t="s">
        <v>328</v>
      </c>
      <c r="D5" s="206">
        <v>8</v>
      </c>
      <c r="E5" s="159">
        <f t="shared" si="0"/>
        <v>8</v>
      </c>
      <c r="F5" s="276"/>
      <c r="G5" s="276">
        <f>E5</f>
        <v>8</v>
      </c>
      <c r="H5" s="160"/>
      <c r="I5" s="160"/>
      <c r="J5" s="160">
        <f>E5</f>
        <v>8</v>
      </c>
      <c r="K5" s="160"/>
      <c r="L5" s="160">
        <f>E5</f>
        <v>8</v>
      </c>
      <c r="M5" s="160"/>
      <c r="N5" s="160"/>
      <c r="O5" s="160"/>
      <c r="P5" s="160"/>
      <c r="Q5" s="160">
        <v>2</v>
      </c>
      <c r="R5" s="160"/>
      <c r="S5" s="160"/>
      <c r="T5" s="160"/>
      <c r="U5" s="160"/>
      <c r="V5" s="160"/>
      <c r="W5" s="159"/>
    </row>
    <row r="6" spans="1:26" ht="24" customHeight="1" x14ac:dyDescent="0.2">
      <c r="A6" s="188" t="s">
        <v>279</v>
      </c>
      <c r="B6" s="160" t="s">
        <v>353</v>
      </c>
      <c r="C6" s="328" t="s">
        <v>328</v>
      </c>
      <c r="D6" s="206" t="s">
        <v>348</v>
      </c>
      <c r="E6" s="159">
        <f t="shared" si="0"/>
        <v>17</v>
      </c>
      <c r="F6" s="276"/>
      <c r="G6" s="276">
        <f>E6</f>
        <v>17</v>
      </c>
      <c r="H6" s="160"/>
      <c r="I6" s="160">
        <f>$E6</f>
        <v>17</v>
      </c>
      <c r="J6" s="160"/>
      <c r="K6" s="160">
        <f>$E6</f>
        <v>17</v>
      </c>
      <c r="L6" s="160"/>
      <c r="M6" s="160"/>
      <c r="N6" s="160"/>
      <c r="O6" s="160"/>
      <c r="P6" s="160"/>
      <c r="Q6" s="160">
        <v>2</v>
      </c>
      <c r="R6" s="160">
        <v>1</v>
      </c>
      <c r="S6" s="160">
        <v>1</v>
      </c>
      <c r="T6" s="160"/>
      <c r="U6" s="160"/>
      <c r="V6" s="160"/>
      <c r="W6" s="159"/>
    </row>
    <row r="7" spans="1:26" ht="24" customHeight="1" x14ac:dyDescent="0.2">
      <c r="A7" s="188" t="s">
        <v>282</v>
      </c>
      <c r="B7" s="160" t="s">
        <v>354</v>
      </c>
      <c r="C7" s="328" t="s">
        <v>328</v>
      </c>
      <c r="D7" s="206" t="s">
        <v>349</v>
      </c>
      <c r="E7" s="159">
        <f t="shared" si="0"/>
        <v>17</v>
      </c>
      <c r="F7" s="276"/>
      <c r="G7" s="276">
        <f>E7</f>
        <v>17</v>
      </c>
      <c r="H7" s="160"/>
      <c r="I7" s="160"/>
      <c r="J7" s="160"/>
      <c r="K7" s="160"/>
      <c r="L7" s="160"/>
      <c r="M7" s="160">
        <f>$E7</f>
        <v>17</v>
      </c>
      <c r="N7" s="160"/>
      <c r="O7" s="160"/>
      <c r="P7" s="160"/>
      <c r="Q7" s="160">
        <v>2</v>
      </c>
      <c r="R7" s="160"/>
      <c r="S7" s="160">
        <v>1</v>
      </c>
      <c r="T7" s="160"/>
      <c r="U7" s="160"/>
      <c r="V7" s="160"/>
      <c r="W7" s="159"/>
    </row>
    <row r="8" spans="1:26" ht="24" customHeight="1" x14ac:dyDescent="0.2">
      <c r="A8" s="188" t="s">
        <v>326</v>
      </c>
      <c r="B8" s="160" t="s">
        <v>355</v>
      </c>
      <c r="C8" s="317" t="s">
        <v>345</v>
      </c>
      <c r="D8" s="206" t="s">
        <v>341</v>
      </c>
      <c r="E8" s="159">
        <f t="shared" si="0"/>
        <v>8</v>
      </c>
      <c r="F8" s="276">
        <v>8</v>
      </c>
      <c r="G8" s="276"/>
      <c r="H8" s="160"/>
      <c r="I8" s="160"/>
      <c r="J8" s="160"/>
      <c r="K8" s="160"/>
      <c r="L8" s="160"/>
      <c r="M8" s="160"/>
      <c r="N8" s="160">
        <f>E8</f>
        <v>8</v>
      </c>
      <c r="O8" s="160"/>
      <c r="P8" s="160">
        <v>2</v>
      </c>
      <c r="Q8" s="160"/>
      <c r="R8" s="160"/>
      <c r="S8" s="160"/>
      <c r="T8" s="160">
        <v>1</v>
      </c>
      <c r="U8" s="160"/>
      <c r="V8" s="160"/>
      <c r="W8" s="159"/>
    </row>
    <row r="9" spans="1:26" ht="24" customHeight="1" x14ac:dyDescent="0.2">
      <c r="A9" s="188" t="s">
        <v>283</v>
      </c>
      <c r="B9" s="160" t="s">
        <v>284</v>
      </c>
      <c r="C9" s="328" t="s">
        <v>328</v>
      </c>
      <c r="D9" s="206" t="s">
        <v>347</v>
      </c>
      <c r="E9" s="159">
        <f t="shared" si="0"/>
        <v>17</v>
      </c>
      <c r="F9" s="276"/>
      <c r="G9" s="276">
        <f>E9</f>
        <v>17</v>
      </c>
      <c r="H9" s="160"/>
      <c r="I9" s="160"/>
      <c r="J9" s="160"/>
      <c r="K9" s="160"/>
      <c r="L9" s="160"/>
      <c r="M9" s="160"/>
      <c r="N9" s="160"/>
      <c r="O9" s="160">
        <f>$E9</f>
        <v>17</v>
      </c>
      <c r="P9" s="160"/>
      <c r="Q9" s="160">
        <v>2</v>
      </c>
      <c r="R9" s="160"/>
      <c r="S9" s="160">
        <v>1</v>
      </c>
      <c r="T9" s="160"/>
      <c r="U9" s="160"/>
      <c r="V9" s="160"/>
      <c r="W9" s="159"/>
    </row>
    <row r="10" spans="1:26" s="321" customFormat="1" ht="24" customHeight="1" x14ac:dyDescent="0.2">
      <c r="A10" s="188" t="s">
        <v>286</v>
      </c>
      <c r="B10" s="160"/>
      <c r="C10" s="328" t="s">
        <v>328</v>
      </c>
      <c r="D10" s="206" t="s">
        <v>350</v>
      </c>
      <c r="E10" s="159">
        <f t="shared" si="0"/>
        <v>17</v>
      </c>
      <c r="F10" s="320"/>
      <c r="G10" s="320">
        <f>E10</f>
        <v>17</v>
      </c>
      <c r="H10" s="318"/>
      <c r="I10" s="318"/>
      <c r="J10" s="318"/>
      <c r="K10" s="318"/>
      <c r="L10" s="318"/>
      <c r="M10" s="318"/>
      <c r="N10" s="318"/>
      <c r="O10" s="318"/>
      <c r="P10" s="318"/>
      <c r="Q10" s="318"/>
      <c r="R10" s="318"/>
      <c r="S10" s="318">
        <v>1</v>
      </c>
      <c r="T10" s="318"/>
      <c r="U10" s="318"/>
      <c r="V10" s="318"/>
      <c r="W10" s="319"/>
    </row>
    <row r="11" spans="1:26" ht="24" customHeight="1" x14ac:dyDescent="0.2">
      <c r="A11" s="205"/>
      <c r="B11" s="160"/>
      <c r="C11" s="261"/>
      <c r="D11" s="206"/>
      <c r="E11" s="159"/>
      <c r="F11" s="276"/>
      <c r="G11" s="276"/>
      <c r="H11" s="160"/>
      <c r="I11" s="160"/>
      <c r="J11" s="160"/>
      <c r="K11" s="160"/>
      <c r="L11" s="160"/>
      <c r="M11" s="160"/>
      <c r="N11" s="160"/>
      <c r="O11" s="160"/>
      <c r="P11" s="160"/>
      <c r="Q11" s="160"/>
      <c r="R11" s="160"/>
      <c r="S11" s="160"/>
      <c r="T11" s="160"/>
      <c r="U11" s="160"/>
      <c r="V11" s="160"/>
      <c r="W11" s="159"/>
    </row>
    <row r="12" spans="1:26" ht="24" customHeight="1" x14ac:dyDescent="0.2">
      <c r="A12" s="205"/>
      <c r="B12" s="160"/>
      <c r="C12" s="261"/>
      <c r="D12" s="206"/>
      <c r="E12" s="159"/>
      <c r="F12" s="276"/>
      <c r="G12" s="276"/>
      <c r="H12" s="160"/>
      <c r="I12" s="160"/>
      <c r="J12" s="160"/>
      <c r="K12" s="160"/>
      <c r="L12" s="160"/>
      <c r="M12" s="160"/>
      <c r="N12" s="160"/>
      <c r="O12" s="160"/>
      <c r="P12" s="160"/>
      <c r="Q12" s="160"/>
      <c r="R12" s="160"/>
      <c r="S12" s="160"/>
      <c r="T12" s="160"/>
      <c r="U12" s="160"/>
      <c r="V12" s="160"/>
      <c r="W12" s="159"/>
    </row>
    <row r="13" spans="1:26" ht="24" customHeight="1" x14ac:dyDescent="0.2">
      <c r="A13" s="205"/>
      <c r="B13" s="160"/>
      <c r="C13" s="261"/>
      <c r="D13" s="206"/>
      <c r="E13" s="159"/>
      <c r="F13" s="276"/>
      <c r="G13" s="276"/>
      <c r="H13" s="160"/>
      <c r="I13" s="160"/>
      <c r="J13" s="160"/>
      <c r="K13" s="160"/>
      <c r="L13" s="160"/>
      <c r="M13" s="160"/>
      <c r="N13" s="160"/>
      <c r="O13" s="160"/>
      <c r="P13" s="160"/>
      <c r="Q13" s="160"/>
      <c r="R13" s="160"/>
      <c r="S13" s="160"/>
      <c r="T13" s="160"/>
      <c r="U13" s="160"/>
      <c r="V13" s="160"/>
      <c r="W13" s="159"/>
    </row>
    <row r="14" spans="1:26" ht="24" customHeight="1" x14ac:dyDescent="0.2">
      <c r="A14" s="205"/>
      <c r="B14" s="160"/>
      <c r="C14" s="261"/>
      <c r="D14" s="206"/>
      <c r="E14" s="159"/>
      <c r="F14" s="276"/>
      <c r="G14" s="276"/>
      <c r="H14" s="160"/>
      <c r="I14" s="160"/>
      <c r="J14" s="160"/>
      <c r="K14" s="160"/>
      <c r="L14" s="160"/>
      <c r="M14" s="160"/>
      <c r="N14" s="160"/>
      <c r="O14" s="160"/>
      <c r="P14" s="160"/>
      <c r="Q14" s="160"/>
      <c r="R14" s="160"/>
      <c r="S14" s="160"/>
      <c r="T14" s="160"/>
      <c r="U14" s="160"/>
      <c r="V14" s="160"/>
      <c r="W14" s="159"/>
    </row>
    <row r="15" spans="1:26" ht="24" customHeight="1" x14ac:dyDescent="0.2">
      <c r="A15" s="205"/>
      <c r="B15" s="160"/>
      <c r="C15" s="261"/>
      <c r="D15" s="206"/>
      <c r="E15" s="159"/>
      <c r="F15" s="276"/>
      <c r="G15" s="276"/>
      <c r="H15" s="160"/>
      <c r="I15" s="160"/>
      <c r="J15" s="160"/>
      <c r="K15" s="160"/>
      <c r="L15" s="160"/>
      <c r="M15" s="160"/>
      <c r="N15" s="160"/>
      <c r="O15" s="160"/>
      <c r="P15" s="160"/>
      <c r="Q15" s="160"/>
      <c r="R15" s="160"/>
      <c r="S15" s="160"/>
      <c r="T15" s="160"/>
      <c r="U15" s="160"/>
      <c r="V15" s="160"/>
      <c r="W15" s="159"/>
    </row>
    <row r="16" spans="1:26" ht="24" customHeight="1" x14ac:dyDescent="0.2">
      <c r="A16" s="205"/>
      <c r="B16" s="160"/>
      <c r="C16" s="261"/>
      <c r="D16" s="206"/>
      <c r="E16" s="159"/>
      <c r="F16" s="276"/>
      <c r="G16" s="276"/>
      <c r="H16" s="160"/>
      <c r="I16" s="160"/>
      <c r="J16" s="160"/>
      <c r="K16" s="160"/>
      <c r="L16" s="160"/>
      <c r="M16" s="160"/>
      <c r="N16" s="160"/>
      <c r="O16" s="160"/>
      <c r="P16" s="160"/>
      <c r="Q16" s="160"/>
      <c r="R16" s="160"/>
      <c r="S16" s="160"/>
      <c r="T16" s="160"/>
      <c r="U16" s="160"/>
      <c r="V16" s="160"/>
      <c r="W16" s="159"/>
    </row>
    <row r="17" spans="1:23" ht="24" customHeight="1" x14ac:dyDescent="0.2">
      <c r="A17" s="266"/>
      <c r="B17" s="176"/>
      <c r="C17" s="267"/>
      <c r="D17" s="268"/>
      <c r="E17" s="180"/>
      <c r="F17" s="277"/>
      <c r="G17" s="277"/>
      <c r="H17" s="176"/>
      <c r="I17" s="176"/>
      <c r="J17" s="176"/>
      <c r="K17" s="176"/>
      <c r="L17" s="176"/>
      <c r="M17" s="176"/>
      <c r="N17" s="176"/>
      <c r="O17" s="176"/>
      <c r="P17" s="176"/>
      <c r="Q17" s="176"/>
      <c r="R17" s="176"/>
      <c r="S17" s="176"/>
      <c r="T17" s="176"/>
      <c r="U17" s="176"/>
      <c r="V17" s="176"/>
      <c r="W17" s="180"/>
    </row>
    <row r="18" spans="1:23" ht="24" customHeight="1" x14ac:dyDescent="0.2">
      <c r="A18" s="269"/>
      <c r="B18" s="270"/>
      <c r="C18" s="271"/>
      <c r="D18" s="555" t="s">
        <v>146</v>
      </c>
      <c r="E18" s="556"/>
      <c r="F18" s="278">
        <f t="shared" ref="F18:W18" si="1">SUM(F4:F17)</f>
        <v>8</v>
      </c>
      <c r="G18" s="278">
        <f t="shared" si="1"/>
        <v>76</v>
      </c>
      <c r="H18" s="278">
        <f t="shared" si="1"/>
        <v>10</v>
      </c>
      <c r="I18" s="278">
        <f t="shared" si="1"/>
        <v>17</v>
      </c>
      <c r="J18" s="278">
        <f t="shared" si="1"/>
        <v>18</v>
      </c>
      <c r="K18" s="278">
        <f t="shared" si="1"/>
        <v>17</v>
      </c>
      <c r="L18" s="278">
        <f t="shared" si="1"/>
        <v>18</v>
      </c>
      <c r="M18" s="278">
        <f t="shared" si="1"/>
        <v>17</v>
      </c>
      <c r="N18" s="278">
        <f t="shared" si="1"/>
        <v>8</v>
      </c>
      <c r="O18" s="278">
        <f t="shared" si="1"/>
        <v>17</v>
      </c>
      <c r="P18" s="278">
        <f t="shared" si="1"/>
        <v>2</v>
      </c>
      <c r="Q18" s="278">
        <f t="shared" si="1"/>
        <v>8</v>
      </c>
      <c r="R18" s="278">
        <f t="shared" si="1"/>
        <v>1</v>
      </c>
      <c r="S18" s="278">
        <f t="shared" si="1"/>
        <v>4</v>
      </c>
      <c r="T18" s="278">
        <f t="shared" si="1"/>
        <v>1</v>
      </c>
      <c r="U18" s="278">
        <f t="shared" si="1"/>
        <v>1</v>
      </c>
      <c r="V18" s="278">
        <f t="shared" si="1"/>
        <v>1</v>
      </c>
      <c r="W18" s="278">
        <f t="shared" si="1"/>
        <v>1</v>
      </c>
    </row>
    <row r="19" spans="1:23" s="259" customFormat="1" ht="24" customHeight="1" x14ac:dyDescent="0.15">
      <c r="A19" s="205"/>
      <c r="B19" s="160"/>
      <c r="C19" s="261"/>
      <c r="D19" s="547" t="s">
        <v>147</v>
      </c>
      <c r="E19" s="548"/>
      <c r="F19" s="279">
        <v>0.05</v>
      </c>
      <c r="G19" s="279">
        <v>0.05</v>
      </c>
      <c r="H19" s="235">
        <v>0.05</v>
      </c>
      <c r="I19" s="235">
        <v>0.05</v>
      </c>
      <c r="J19" s="235">
        <v>0.05</v>
      </c>
      <c r="K19" s="235">
        <v>0.05</v>
      </c>
      <c r="L19" s="235">
        <v>0.05</v>
      </c>
      <c r="M19" s="235">
        <v>0.05</v>
      </c>
      <c r="N19" s="235">
        <v>0.05</v>
      </c>
      <c r="O19" s="235">
        <v>0.05</v>
      </c>
      <c r="P19" s="235"/>
      <c r="Q19" s="235"/>
      <c r="R19" s="235"/>
      <c r="S19" s="235"/>
      <c r="T19" s="235"/>
      <c r="U19" s="235"/>
      <c r="V19" s="235"/>
      <c r="W19" s="265"/>
    </row>
    <row r="20" spans="1:23" s="259" customFormat="1" ht="24" customHeight="1" x14ac:dyDescent="0.15">
      <c r="A20" s="262"/>
      <c r="B20" s="263"/>
      <c r="C20" s="264"/>
      <c r="D20" s="557" t="s">
        <v>148</v>
      </c>
      <c r="E20" s="558"/>
      <c r="F20" s="280">
        <f t="shared" ref="F20:W20" si="2">ROUND(SUM(F18+SUM(F18*F19)),0)</f>
        <v>8</v>
      </c>
      <c r="G20" s="280">
        <f t="shared" si="2"/>
        <v>80</v>
      </c>
      <c r="H20" s="280">
        <f t="shared" si="2"/>
        <v>11</v>
      </c>
      <c r="I20" s="280">
        <f t="shared" si="2"/>
        <v>18</v>
      </c>
      <c r="J20" s="280">
        <f t="shared" si="2"/>
        <v>19</v>
      </c>
      <c r="K20" s="280">
        <f t="shared" si="2"/>
        <v>18</v>
      </c>
      <c r="L20" s="280">
        <f t="shared" si="2"/>
        <v>19</v>
      </c>
      <c r="M20" s="280">
        <f t="shared" si="2"/>
        <v>18</v>
      </c>
      <c r="N20" s="280">
        <f t="shared" si="2"/>
        <v>8</v>
      </c>
      <c r="O20" s="280">
        <f t="shared" si="2"/>
        <v>18</v>
      </c>
      <c r="P20" s="280">
        <f t="shared" si="2"/>
        <v>2</v>
      </c>
      <c r="Q20" s="280">
        <f t="shared" si="2"/>
        <v>8</v>
      </c>
      <c r="R20" s="280">
        <f t="shared" si="2"/>
        <v>1</v>
      </c>
      <c r="S20" s="280">
        <f t="shared" si="2"/>
        <v>4</v>
      </c>
      <c r="T20" s="280">
        <f t="shared" si="2"/>
        <v>1</v>
      </c>
      <c r="U20" s="280">
        <f t="shared" si="2"/>
        <v>1</v>
      </c>
      <c r="V20" s="280">
        <f t="shared" si="2"/>
        <v>1</v>
      </c>
      <c r="W20" s="280">
        <f t="shared" si="2"/>
        <v>1</v>
      </c>
    </row>
    <row r="21" spans="1:23" s="259" customFormat="1" ht="24" customHeight="1" x14ac:dyDescent="0.15">
      <c r="A21" s="205"/>
      <c r="B21" s="160"/>
      <c r="C21" s="261"/>
      <c r="D21" s="547" t="s">
        <v>41</v>
      </c>
      <c r="E21" s="548"/>
      <c r="F21" s="275"/>
      <c r="G21" s="275"/>
      <c r="H21" s="317"/>
      <c r="I21" s="261"/>
      <c r="J21" s="261"/>
      <c r="K21" s="261"/>
      <c r="L21" s="261"/>
      <c r="M21" s="261"/>
      <c r="N21" s="317"/>
      <c r="O21" s="261"/>
      <c r="P21" s="328"/>
      <c r="Q21" s="261"/>
      <c r="R21" s="160"/>
      <c r="S21" s="261">
        <v>0.21</v>
      </c>
      <c r="T21" s="317">
        <v>0.28699999999999998</v>
      </c>
      <c r="U21" s="160"/>
      <c r="V21" s="261"/>
      <c r="W21" s="203"/>
    </row>
    <row r="22" spans="1:23" s="259" customFormat="1" ht="24" customHeight="1" x14ac:dyDescent="0.15">
      <c r="A22" s="205"/>
      <c r="B22" s="160"/>
      <c r="C22" s="261"/>
      <c r="D22" s="547" t="s">
        <v>39</v>
      </c>
      <c r="E22" s="548"/>
      <c r="F22" s="275">
        <v>4.3999999999999997E-2</v>
      </c>
      <c r="G22" s="275">
        <v>8.6999999999999994E-2</v>
      </c>
      <c r="H22" s="317">
        <v>0.1</v>
      </c>
      <c r="I22" s="261">
        <v>0.01</v>
      </c>
      <c r="J22" s="261">
        <v>0.01</v>
      </c>
      <c r="K22" s="261"/>
      <c r="L22" s="261"/>
      <c r="M22" s="261"/>
      <c r="N22" s="317"/>
      <c r="O22" s="261"/>
      <c r="P22" s="328"/>
      <c r="Q22" s="261"/>
      <c r="R22" s="261">
        <v>0.66</v>
      </c>
      <c r="S22" s="261"/>
      <c r="T22" s="317"/>
      <c r="U22" s="261"/>
      <c r="V22" s="261"/>
      <c r="W22" s="203"/>
    </row>
    <row r="23" spans="1:23" s="259" customFormat="1" ht="24" customHeight="1" x14ac:dyDescent="0.15">
      <c r="A23" s="205"/>
      <c r="B23" s="160"/>
      <c r="C23" s="261"/>
      <c r="D23" s="547" t="s">
        <v>40</v>
      </c>
      <c r="E23" s="548"/>
      <c r="F23" s="275"/>
      <c r="G23" s="275"/>
      <c r="H23" s="317"/>
      <c r="I23" s="261"/>
      <c r="J23" s="261"/>
      <c r="K23" s="261">
        <v>2.1999999999999999E-2</v>
      </c>
      <c r="L23" s="261">
        <v>3.4000000000000002E-2</v>
      </c>
      <c r="M23" s="261">
        <v>6.2E-2</v>
      </c>
      <c r="N23" s="317">
        <v>3.2000000000000001E-2</v>
      </c>
      <c r="O23" s="261">
        <v>5.3999999999999999E-2</v>
      </c>
      <c r="P23" s="328"/>
      <c r="Q23" s="261"/>
      <c r="R23" s="160"/>
      <c r="S23" s="261"/>
      <c r="T23" s="317"/>
      <c r="U23" s="160"/>
      <c r="V23" s="261"/>
      <c r="W23" s="203"/>
    </row>
    <row r="24" spans="1:23" ht="24" customHeight="1" x14ac:dyDescent="0.2">
      <c r="A24" s="262"/>
      <c r="B24" s="272">
        <v>1</v>
      </c>
      <c r="C24" s="264" t="s">
        <v>119</v>
      </c>
      <c r="D24" s="557" t="s">
        <v>287</v>
      </c>
      <c r="E24" s="558"/>
      <c r="F24" s="281" t="s">
        <v>342</v>
      </c>
      <c r="G24" s="281" t="s">
        <v>196</v>
      </c>
      <c r="H24" s="273" t="s">
        <v>339</v>
      </c>
      <c r="I24" s="273" t="s">
        <v>288</v>
      </c>
      <c r="J24" s="273" t="s">
        <v>288</v>
      </c>
      <c r="K24" s="273" t="s">
        <v>265</v>
      </c>
      <c r="L24" s="273" t="s">
        <v>265</v>
      </c>
      <c r="M24" s="273" t="s">
        <v>265</v>
      </c>
      <c r="N24" s="273" t="s">
        <v>105</v>
      </c>
      <c r="O24" s="273" t="s">
        <v>105</v>
      </c>
      <c r="P24" s="273"/>
      <c r="Q24" s="273"/>
      <c r="R24" s="273" t="s">
        <v>267</v>
      </c>
      <c r="S24" s="273" t="s">
        <v>222</v>
      </c>
      <c r="T24" s="273" t="s">
        <v>340</v>
      </c>
      <c r="U24" s="273" t="s">
        <v>223</v>
      </c>
      <c r="V24" s="273" t="s">
        <v>35</v>
      </c>
      <c r="W24" s="274"/>
    </row>
    <row r="25" spans="1:23" s="259" customFormat="1" ht="24" customHeight="1" x14ac:dyDescent="0.15">
      <c r="A25" s="205"/>
      <c r="B25" s="160">
        <f>ROUNDDOWN(SUM(G25:W25)*$B$24,2)</f>
        <v>1.1200000000000001</v>
      </c>
      <c r="C25" s="261" t="s">
        <v>42</v>
      </c>
      <c r="D25" s="547" t="str">
        <f>D21</f>
        <v>보통인부</v>
      </c>
      <c r="E25" s="548"/>
      <c r="F25" s="276">
        <f t="shared" ref="F25:W25" si="3">ROUNDDOWN(F$20*ESUM(F21),2)</f>
        <v>0</v>
      </c>
      <c r="G25" s="276">
        <f t="shared" si="3"/>
        <v>0</v>
      </c>
      <c r="H25" s="276">
        <f t="shared" si="3"/>
        <v>0</v>
      </c>
      <c r="I25" s="276">
        <f t="shared" si="3"/>
        <v>0</v>
      </c>
      <c r="J25" s="276">
        <f t="shared" si="3"/>
        <v>0</v>
      </c>
      <c r="K25" s="276">
        <f t="shared" si="3"/>
        <v>0</v>
      </c>
      <c r="L25" s="276">
        <f t="shared" si="3"/>
        <v>0</v>
      </c>
      <c r="M25" s="276">
        <f t="shared" si="3"/>
        <v>0</v>
      </c>
      <c r="N25" s="276">
        <f t="shared" si="3"/>
        <v>0</v>
      </c>
      <c r="O25" s="276">
        <f t="shared" si="3"/>
        <v>0</v>
      </c>
      <c r="P25" s="276">
        <f t="shared" si="3"/>
        <v>0</v>
      </c>
      <c r="Q25" s="276">
        <f t="shared" si="3"/>
        <v>0</v>
      </c>
      <c r="R25" s="276">
        <f t="shared" si="3"/>
        <v>0</v>
      </c>
      <c r="S25" s="276">
        <f t="shared" si="3"/>
        <v>0.84</v>
      </c>
      <c r="T25" s="276">
        <f t="shared" si="3"/>
        <v>0.28000000000000003</v>
      </c>
      <c r="U25" s="276">
        <f t="shared" si="3"/>
        <v>0</v>
      </c>
      <c r="V25" s="276">
        <f t="shared" si="3"/>
        <v>0</v>
      </c>
      <c r="W25" s="276">
        <f t="shared" si="3"/>
        <v>0</v>
      </c>
    </row>
    <row r="26" spans="1:23" s="259" customFormat="1" ht="24" customHeight="1" x14ac:dyDescent="0.15">
      <c r="A26" s="205"/>
      <c r="B26" s="160">
        <f>ROUNDDOWN(SUM(G26:W26)*$B$24,2)</f>
        <v>9.09</v>
      </c>
      <c r="C26" s="261" t="s">
        <v>42</v>
      </c>
      <c r="D26" s="547" t="str">
        <f>D22</f>
        <v>내선전공</v>
      </c>
      <c r="E26" s="548"/>
      <c r="F26" s="276">
        <f t="shared" ref="F26:W26" si="4">ROUNDDOWN(F$20*ESUM(F22),2)</f>
        <v>0.35</v>
      </c>
      <c r="G26" s="276">
        <f t="shared" si="4"/>
        <v>6.96</v>
      </c>
      <c r="H26" s="276">
        <f t="shared" si="4"/>
        <v>1.1000000000000001</v>
      </c>
      <c r="I26" s="276">
        <f t="shared" si="4"/>
        <v>0.18</v>
      </c>
      <c r="J26" s="276">
        <f t="shared" si="4"/>
        <v>0.19</v>
      </c>
      <c r="K26" s="276">
        <f t="shared" si="4"/>
        <v>0</v>
      </c>
      <c r="L26" s="276">
        <f t="shared" si="4"/>
        <v>0</v>
      </c>
      <c r="M26" s="276">
        <f t="shared" si="4"/>
        <v>0</v>
      </c>
      <c r="N26" s="276">
        <f t="shared" si="4"/>
        <v>0</v>
      </c>
      <c r="O26" s="276">
        <f t="shared" si="4"/>
        <v>0</v>
      </c>
      <c r="P26" s="276">
        <f t="shared" si="4"/>
        <v>0</v>
      </c>
      <c r="Q26" s="276">
        <f t="shared" si="4"/>
        <v>0</v>
      </c>
      <c r="R26" s="276">
        <f t="shared" si="4"/>
        <v>0.66</v>
      </c>
      <c r="S26" s="276">
        <f t="shared" si="4"/>
        <v>0</v>
      </c>
      <c r="T26" s="276">
        <f t="shared" si="4"/>
        <v>0</v>
      </c>
      <c r="U26" s="276">
        <f t="shared" si="4"/>
        <v>0</v>
      </c>
      <c r="V26" s="276">
        <f t="shared" si="4"/>
        <v>0</v>
      </c>
      <c r="W26" s="276">
        <f t="shared" si="4"/>
        <v>0</v>
      </c>
    </row>
    <row r="27" spans="1:23" s="259" customFormat="1" ht="24" customHeight="1" x14ac:dyDescent="0.15">
      <c r="A27" s="205"/>
      <c r="B27" s="160">
        <f>ROUNDDOWN(SUM(G27:W27)*$B$24,2)</f>
        <v>3.36</v>
      </c>
      <c r="C27" s="261" t="s">
        <v>42</v>
      </c>
      <c r="D27" s="547" t="str">
        <f>D23</f>
        <v>저압케이블전공</v>
      </c>
      <c r="E27" s="548"/>
      <c r="F27" s="276">
        <f t="shared" ref="F27:W27" si="5">ROUNDDOWN(F$20*ESUM(F23),2)</f>
        <v>0</v>
      </c>
      <c r="G27" s="276">
        <f t="shared" si="5"/>
        <v>0</v>
      </c>
      <c r="H27" s="276">
        <f t="shared" si="5"/>
        <v>0</v>
      </c>
      <c r="I27" s="276">
        <f t="shared" si="5"/>
        <v>0</v>
      </c>
      <c r="J27" s="276">
        <f t="shared" si="5"/>
        <v>0</v>
      </c>
      <c r="K27" s="276">
        <f t="shared" si="5"/>
        <v>0.39</v>
      </c>
      <c r="L27" s="276">
        <f t="shared" si="5"/>
        <v>0.64</v>
      </c>
      <c r="M27" s="276">
        <f t="shared" si="5"/>
        <v>1.1100000000000001</v>
      </c>
      <c r="N27" s="276">
        <f t="shared" si="5"/>
        <v>0.25</v>
      </c>
      <c r="O27" s="276">
        <f t="shared" si="5"/>
        <v>0.97</v>
      </c>
      <c r="P27" s="276">
        <f t="shared" si="5"/>
        <v>0</v>
      </c>
      <c r="Q27" s="276">
        <f t="shared" si="5"/>
        <v>0</v>
      </c>
      <c r="R27" s="276">
        <f t="shared" si="5"/>
        <v>0</v>
      </c>
      <c r="S27" s="276">
        <f t="shared" si="5"/>
        <v>0</v>
      </c>
      <c r="T27" s="276">
        <f t="shared" si="5"/>
        <v>0</v>
      </c>
      <c r="U27" s="276">
        <f t="shared" si="5"/>
        <v>0</v>
      </c>
      <c r="V27" s="276">
        <f t="shared" si="5"/>
        <v>0</v>
      </c>
      <c r="W27" s="276">
        <f t="shared" si="5"/>
        <v>0</v>
      </c>
    </row>
  </sheetData>
  <mergeCells count="19">
    <mergeCell ref="D23:E23"/>
    <mergeCell ref="D24:E24"/>
    <mergeCell ref="D25:E25"/>
    <mergeCell ref="D26:E26"/>
    <mergeCell ref="D27:E27"/>
    <mergeCell ref="S2:T2"/>
    <mergeCell ref="D22:E22"/>
    <mergeCell ref="A2:A3"/>
    <mergeCell ref="B2:B3"/>
    <mergeCell ref="C2:C3"/>
    <mergeCell ref="D2:D3"/>
    <mergeCell ref="E2:E3"/>
    <mergeCell ref="I2:O2"/>
    <mergeCell ref="D18:E18"/>
    <mergeCell ref="D19:E19"/>
    <mergeCell ref="D20:E20"/>
    <mergeCell ref="D21:E21"/>
    <mergeCell ref="F2:H2"/>
    <mergeCell ref="P2:Q2"/>
  </mergeCells>
  <phoneticPr fontId="3" type="noConversion"/>
  <printOptions horizontalCentered="1"/>
  <pageMargins left="0.78740157480314965" right="0.59055118110236227" top="0.59055118110236227" bottom="0.59055118110236227" header="0.39370078740157483" footer="0.39370078740157483"/>
  <pageSetup paperSize="9" scale="54"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15</vt:i4>
      </vt:variant>
    </vt:vector>
  </HeadingPairs>
  <TitlesOfParts>
    <vt:vector size="28" baseType="lpstr">
      <vt:lpstr>갑지</vt:lpstr>
      <vt:lpstr>원가</vt:lpstr>
      <vt:lpstr>원가계산서</vt:lpstr>
      <vt:lpstr>집계표</vt:lpstr>
      <vt:lpstr>내역서</vt:lpstr>
      <vt:lpstr>산출서</vt:lpstr>
      <vt:lpstr>노임단가</vt:lpstr>
      <vt:lpstr>전기단가표</vt:lpstr>
      <vt:lpstr>목록</vt:lpstr>
      <vt:lpstr>일위대가</vt:lpstr>
      <vt:lpstr>노임</vt:lpstr>
      <vt:lpstr>단가비교</vt:lpstr>
      <vt:lpstr>1. 유량계실4</vt:lpstr>
      <vt:lpstr>'1. 유량계실4'!Print_Area</vt:lpstr>
      <vt:lpstr>갑지!Print_Area</vt:lpstr>
      <vt:lpstr>내역서!Print_Area</vt:lpstr>
      <vt:lpstr>노임!Print_Area</vt:lpstr>
      <vt:lpstr>단가비교!Print_Area</vt:lpstr>
      <vt:lpstr>목록!Print_Area</vt:lpstr>
      <vt:lpstr>산출서!Print_Area</vt:lpstr>
      <vt:lpstr>원가!Print_Area</vt:lpstr>
      <vt:lpstr>원가계산서!Print_Area</vt:lpstr>
      <vt:lpstr>일위대가!Print_Area</vt:lpstr>
      <vt:lpstr>전기단가표!Print_Area</vt:lpstr>
      <vt:lpstr>'1. 유량계실4'!Print_Titles</vt:lpstr>
      <vt:lpstr>내역서!Print_Titles</vt:lpstr>
      <vt:lpstr>단가비교!Print_Titles</vt:lpstr>
      <vt:lpstr>일위대가!Print_Titles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EKR</cp:lastModifiedBy>
  <cp:lastPrinted>2026-06-11T23:38:59Z</cp:lastPrinted>
  <dcterms:created xsi:type="dcterms:W3CDTF">2001-03-12T02:18:15Z</dcterms:created>
  <dcterms:modified xsi:type="dcterms:W3CDTF">2026-07-28T08:13:48Z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282817EE">
    <vt:lpwstr/>
  </property>
  <property fmtid="{D5CDD505-2E9C-101B-9397-08002B2CF9AE}" pid="30" name="IVID1D2215D2">
    <vt:lpwstr/>
  </property>
  <property fmtid="{D5CDD505-2E9C-101B-9397-08002B2CF9AE}" pid="31" name="IVIDF1212DD">
    <vt:lpwstr/>
  </property>
  <property fmtid="{D5CDD505-2E9C-101B-9397-08002B2CF9AE}" pid="32" name="IVID3B3616E1">
    <vt:lpwstr/>
  </property>
  <property fmtid="{D5CDD505-2E9C-101B-9397-08002B2CF9AE}" pid="33" name="IVID135B1DF5">
    <vt:lpwstr/>
  </property>
  <property fmtid="{D5CDD505-2E9C-101B-9397-08002B2CF9AE}" pid="34" name="IVID7531607">
    <vt:lpwstr/>
  </property>
  <property fmtid="{D5CDD505-2E9C-101B-9397-08002B2CF9AE}" pid="35" name="IVID154D17E8">
    <vt:lpwstr/>
  </property>
  <property fmtid="{D5CDD505-2E9C-101B-9397-08002B2CF9AE}" pid="36" name="IVID95D1607">
    <vt:lpwstr/>
  </property>
  <property fmtid="{D5CDD505-2E9C-101B-9397-08002B2CF9AE}" pid="37" name="IVID242814D7">
    <vt:lpwstr/>
  </property>
  <property fmtid="{D5CDD505-2E9C-101B-9397-08002B2CF9AE}" pid="38" name="IVID1E6810F7">
    <vt:lpwstr/>
  </property>
  <property fmtid="{D5CDD505-2E9C-101B-9397-08002B2CF9AE}" pid="39" name="IVID3A2611FF">
    <vt:lpwstr/>
  </property>
  <property fmtid="{D5CDD505-2E9C-101B-9397-08002B2CF9AE}" pid="40" name="IVID367E0FFA">
    <vt:lpwstr/>
  </property>
  <property fmtid="{D5CDD505-2E9C-101B-9397-08002B2CF9AE}" pid="41" name="IVID104220E6">
    <vt:lpwstr/>
  </property>
  <property fmtid="{D5CDD505-2E9C-101B-9397-08002B2CF9AE}" pid="42" name="IVID688E4281">
    <vt:lpwstr/>
  </property>
  <property fmtid="{D5CDD505-2E9C-101B-9397-08002B2CF9AE}" pid="43" name="IVIDC0F855BB">
    <vt:lpwstr/>
  </property>
  <property fmtid="{D5CDD505-2E9C-101B-9397-08002B2CF9AE}" pid="44" name="IVID146EDFCB">
    <vt:lpwstr/>
  </property>
  <property fmtid="{D5CDD505-2E9C-101B-9397-08002B2CF9AE}" pid="45" name="IVID14EE6119">
    <vt:lpwstr/>
  </property>
  <property fmtid="{D5CDD505-2E9C-101B-9397-08002B2CF9AE}" pid="46" name="IVID280B15DE">
    <vt:lpwstr/>
  </property>
  <property fmtid="{D5CDD505-2E9C-101B-9397-08002B2CF9AE}" pid="47" name="IVID1C956025">
    <vt:lpwstr/>
  </property>
  <property fmtid="{D5CDD505-2E9C-101B-9397-08002B2CF9AE}" pid="48" name="IVIDA03B06A4">
    <vt:lpwstr/>
  </property>
  <property fmtid="{D5CDD505-2E9C-101B-9397-08002B2CF9AE}" pid="49" name="IVID2E3B24D0">
    <vt:lpwstr/>
  </property>
</Properties>
</file>